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pramos\Desktop\Reportes_Python\Reporte_MPS_Útiles_Web\"/>
    </mc:Choice>
  </mc:AlternateContent>
  <xr:revisionPtr revIDLastSave="0" documentId="13_ncr:1_{1417A9A7-15CA-4B01-915A-A5CAE45282F9}" xr6:coauthVersionLast="47" xr6:coauthVersionMax="47" xr10:uidLastSave="{00000000-0000-0000-0000-000000000000}"/>
  <bookViews>
    <workbookView xWindow="-120" yWindow="-120" windowWidth="29040" windowHeight="15720" activeTab="10" xr2:uid="{2EE37887-523E-4210-8FF5-BBAFE534BD96}"/>
  </bookViews>
  <sheets>
    <sheet name="Ordenes" sheetId="2" r:id="rId1"/>
    <sheet name="BD_Spec" sheetId="6" r:id="rId2"/>
    <sheet name="Tiempos" sheetId="3" r:id="rId3"/>
    <sheet name="OP" sheetId="4" r:id="rId4"/>
    <sheet name="BOM" sheetId="8" r:id="rId5"/>
    <sheet name="Stock" sheetId="7" r:id="rId6"/>
    <sheet name="Materiales" sheetId="11" state="hidden" r:id="rId7"/>
    <sheet name="Feriados" sheetId="14" state="hidden" r:id="rId8"/>
    <sheet name="Mantenimientos" sheetId="15" state="hidden" r:id="rId9"/>
    <sheet name="Calendario_Maquinas" sheetId="19" state="hidden" r:id="rId10"/>
    <sheet name="Resumen_Campaña" sheetId="20" r:id="rId11"/>
    <sheet name="Hoja1" sheetId="21" r:id="rId12"/>
  </sheets>
  <definedNames>
    <definedName name="_xlnm._FilterDatabase" localSheetId="1" hidden="1">BD_Spec!#REF!</definedName>
    <definedName name="_xlnm._FilterDatabase" localSheetId="4" hidden="1">BOM!$A$1:$J$5679</definedName>
    <definedName name="_xlnm._FilterDatabase" localSheetId="3" hidden="1">OP!$A$1:$L$3029</definedName>
    <definedName name="_xlnm._FilterDatabase" localSheetId="0" hidden="1">Ordenes!$C$1:$N$60</definedName>
    <definedName name="_xlnm._FilterDatabase" localSheetId="5" hidden="1">Stock!$A$1:$I$10494</definedName>
    <definedName name="_xlnm._FilterDatabase" localSheetId="2" hidden="1">Tiempos!$A$1:$O$800</definedName>
    <definedName name="SegmentaciónDeDatos_Mes_Año">#N/A</definedName>
  </definedNames>
  <calcPr calcId="191029"/>
  <pivotCaches>
    <pivotCache cacheId="13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5" i="20" l="1"/>
  <c r="Q126" i="20"/>
  <c r="R125" i="20"/>
  <c r="R126" i="20"/>
  <c r="S125" i="20"/>
  <c r="S126" i="20"/>
  <c r="T125" i="20"/>
  <c r="T126" i="20"/>
  <c r="Q123" i="20"/>
  <c r="Q124" i="20"/>
  <c r="R123" i="20"/>
  <c r="R124" i="20"/>
  <c r="S123" i="20"/>
  <c r="S124" i="20"/>
  <c r="T123" i="20"/>
  <c r="T124" i="20"/>
  <c r="Q119" i="20"/>
  <c r="Q120" i="20"/>
  <c r="Q121" i="20"/>
  <c r="Q122" i="20"/>
  <c r="R119" i="20"/>
  <c r="R120" i="20"/>
  <c r="R121" i="20"/>
  <c r="R122" i="20"/>
  <c r="S119" i="20"/>
  <c r="S120" i="20"/>
  <c r="S121" i="20"/>
  <c r="S122" i="20"/>
  <c r="T119" i="20"/>
  <c r="T120" i="20"/>
  <c r="T121" i="20"/>
  <c r="T122" i="20"/>
  <c r="Q114" i="20"/>
  <c r="Q115" i="20"/>
  <c r="Q116" i="20"/>
  <c r="Q117" i="20"/>
  <c r="Q118" i="20"/>
  <c r="R114" i="20"/>
  <c r="R115" i="20"/>
  <c r="R116" i="20"/>
  <c r="R117" i="20"/>
  <c r="R118" i="20"/>
  <c r="S114" i="20"/>
  <c r="S115" i="20"/>
  <c r="S116" i="20"/>
  <c r="S117" i="20"/>
  <c r="S118" i="20"/>
  <c r="T114" i="20"/>
  <c r="T115" i="20"/>
  <c r="T116" i="20"/>
  <c r="T117" i="20"/>
  <c r="T118" i="20"/>
  <c r="Q111" i="20"/>
  <c r="Q112" i="20"/>
  <c r="Q113" i="20"/>
  <c r="R111" i="20"/>
  <c r="R112" i="20"/>
  <c r="R113" i="20"/>
  <c r="S111" i="20"/>
  <c r="S112" i="20"/>
  <c r="S113" i="20"/>
  <c r="T111" i="20"/>
  <c r="T112" i="20"/>
  <c r="T113" i="20"/>
  <c r="Q104" i="20"/>
  <c r="Q105" i="20"/>
  <c r="Q106" i="20"/>
  <c r="Q107" i="20"/>
  <c r="Q108" i="20"/>
  <c r="Q109" i="20"/>
  <c r="Q110" i="20"/>
  <c r="R104" i="20"/>
  <c r="R105" i="20"/>
  <c r="R106" i="20"/>
  <c r="R107" i="20"/>
  <c r="R108" i="20"/>
  <c r="R109" i="20"/>
  <c r="R110" i="20"/>
  <c r="S104" i="20"/>
  <c r="S105" i="20"/>
  <c r="S106" i="20"/>
  <c r="S107" i="20"/>
  <c r="S108" i="20"/>
  <c r="S109" i="20"/>
  <c r="S110" i="20"/>
  <c r="T104" i="20"/>
  <c r="T105" i="20"/>
  <c r="T106" i="20"/>
  <c r="T107" i="20"/>
  <c r="T108" i="20"/>
  <c r="T109" i="20"/>
  <c r="T110" i="20"/>
  <c r="Q101" i="20"/>
  <c r="Q102" i="20"/>
  <c r="Q103" i="20"/>
  <c r="R101" i="20"/>
  <c r="R102" i="20"/>
  <c r="R103" i="20"/>
  <c r="S101" i="20"/>
  <c r="S102" i="20"/>
  <c r="S103" i="20"/>
  <c r="T101" i="20"/>
  <c r="T102" i="20"/>
  <c r="T103" i="20"/>
  <c r="Q96" i="20"/>
  <c r="Q97" i="20"/>
  <c r="Q98" i="20"/>
  <c r="Q99" i="20"/>
  <c r="Q100" i="20"/>
  <c r="R96" i="20"/>
  <c r="R97" i="20"/>
  <c r="R98" i="20"/>
  <c r="R99" i="20"/>
  <c r="R100" i="20"/>
  <c r="S96" i="20"/>
  <c r="S97" i="20"/>
  <c r="S98" i="20"/>
  <c r="S99" i="20"/>
  <c r="S100" i="20"/>
  <c r="T96" i="20"/>
  <c r="T97" i="20"/>
  <c r="T98" i="20"/>
  <c r="T99" i="20"/>
  <c r="T100" i="20"/>
  <c r="Q93" i="20"/>
  <c r="Q94" i="20"/>
  <c r="Q95" i="20"/>
  <c r="R93" i="20"/>
  <c r="R94" i="20"/>
  <c r="R95" i="20"/>
  <c r="S93" i="20"/>
  <c r="S94" i="20"/>
  <c r="S95" i="20"/>
  <c r="T93" i="20"/>
  <c r="T94" i="20"/>
  <c r="T95" i="20"/>
  <c r="Q91" i="20"/>
  <c r="Q92" i="20"/>
  <c r="R91" i="20"/>
  <c r="R92" i="20"/>
  <c r="S91" i="20"/>
  <c r="S92" i="20"/>
  <c r="T91" i="20"/>
  <c r="T92" i="20"/>
  <c r="Q85" i="20"/>
  <c r="Q86" i="20"/>
  <c r="Q87" i="20"/>
  <c r="Q88" i="20"/>
  <c r="Q89" i="20"/>
  <c r="Q90" i="20"/>
  <c r="R85" i="20"/>
  <c r="R86" i="20"/>
  <c r="R87" i="20"/>
  <c r="R88" i="20"/>
  <c r="R89" i="20"/>
  <c r="R90" i="20"/>
  <c r="S85" i="20"/>
  <c r="S86" i="20"/>
  <c r="S87" i="20"/>
  <c r="S88" i="20"/>
  <c r="S89" i="20"/>
  <c r="S90" i="20"/>
  <c r="T85" i="20"/>
  <c r="T86" i="20"/>
  <c r="T87" i="20"/>
  <c r="T88" i="20"/>
  <c r="T89" i="20"/>
  <c r="T90" i="20"/>
  <c r="Q77" i="20"/>
  <c r="Q78" i="20"/>
  <c r="Q79" i="20"/>
  <c r="Q80" i="20"/>
  <c r="Q81" i="20"/>
  <c r="Q82" i="20"/>
  <c r="Q83" i="20"/>
  <c r="Q84" i="20"/>
  <c r="R77" i="20"/>
  <c r="R78" i="20"/>
  <c r="R79" i="20"/>
  <c r="R80" i="20"/>
  <c r="R81" i="20"/>
  <c r="R82" i="20"/>
  <c r="R83" i="20"/>
  <c r="R84" i="20"/>
  <c r="S77" i="20"/>
  <c r="S78" i="20"/>
  <c r="S79" i="20"/>
  <c r="S80" i="20"/>
  <c r="S81" i="20"/>
  <c r="S82" i="20"/>
  <c r="S83" i="20"/>
  <c r="S84" i="20"/>
  <c r="T77" i="20"/>
  <c r="T78" i="20"/>
  <c r="T79" i="20"/>
  <c r="T80" i="20"/>
  <c r="T81" i="20"/>
  <c r="T82" i="20"/>
  <c r="T83" i="20"/>
  <c r="T84" i="20"/>
  <c r="Q76" i="20"/>
  <c r="R76" i="20"/>
  <c r="S76" i="20"/>
  <c r="T76" i="20"/>
  <c r="Q72" i="20"/>
  <c r="Q73" i="20"/>
  <c r="Q74" i="20"/>
  <c r="Q75" i="20"/>
  <c r="R72" i="20"/>
  <c r="R73" i="20"/>
  <c r="R74" i="20"/>
  <c r="R75" i="20"/>
  <c r="S72" i="20"/>
  <c r="S73" i="20"/>
  <c r="S74" i="20"/>
  <c r="S75" i="20"/>
  <c r="T72" i="20"/>
  <c r="T73" i="20"/>
  <c r="T74" i="20"/>
  <c r="T75" i="20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87" i="2"/>
  <c r="N87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N70" i="2"/>
  <c r="N79" i="2"/>
  <c r="N78" i="2"/>
  <c r="N74" i="2"/>
  <c r="N72" i="2"/>
  <c r="N76" i="2"/>
  <c r="N77" i="2"/>
  <c r="N97" i="2"/>
  <c r="N86" i="2"/>
  <c r="N108" i="2"/>
  <c r="N134" i="2"/>
  <c r="N136" i="2"/>
  <c r="N144" i="2"/>
  <c r="N161" i="2"/>
  <c r="O70" i="2"/>
  <c r="O79" i="2"/>
  <c r="O78" i="2"/>
  <c r="O74" i="2"/>
  <c r="O72" i="2"/>
  <c r="O76" i="2"/>
  <c r="O77" i="2"/>
  <c r="O97" i="2"/>
  <c r="O86" i="2"/>
  <c r="O108" i="2"/>
  <c r="O134" i="2"/>
  <c r="O136" i="2"/>
  <c r="O144" i="2"/>
  <c r="O161" i="2"/>
  <c r="N84" i="2"/>
  <c r="N120" i="2"/>
  <c r="N121" i="2"/>
  <c r="N83" i="2"/>
  <c r="O84" i="2"/>
  <c r="O120" i="2"/>
  <c r="O121" i="2"/>
  <c r="O83" i="2"/>
  <c r="N82" i="2"/>
  <c r="N119" i="2"/>
  <c r="O82" i="2"/>
  <c r="O119" i="2"/>
  <c r="N75" i="2"/>
  <c r="N16" i="2"/>
  <c r="N81" i="2"/>
  <c r="N80" i="2"/>
  <c r="O75" i="2"/>
  <c r="O16" i="2"/>
  <c r="O81" i="2"/>
  <c r="O80" i="2"/>
  <c r="N90" i="2"/>
  <c r="N91" i="2"/>
  <c r="N92" i="2"/>
  <c r="N93" i="2"/>
  <c r="N94" i="2"/>
  <c r="N95" i="2"/>
  <c r="N9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88" i="2"/>
  <c r="N109" i="2"/>
  <c r="N106" i="2"/>
  <c r="N107" i="2"/>
  <c r="N104" i="2"/>
  <c r="N105" i="2"/>
  <c r="N117" i="2"/>
  <c r="N135" i="2"/>
  <c r="N118" i="2"/>
  <c r="N85" i="2"/>
  <c r="N89" i="2"/>
  <c r="N162" i="2"/>
  <c r="N159" i="2"/>
  <c r="O90" i="2"/>
  <c r="O91" i="2"/>
  <c r="O92" i="2"/>
  <c r="O93" i="2"/>
  <c r="O94" i="2"/>
  <c r="O95" i="2"/>
  <c r="O9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88" i="2"/>
  <c r="O109" i="2"/>
  <c r="O106" i="2"/>
  <c r="O107" i="2"/>
  <c r="O104" i="2"/>
  <c r="O105" i="2"/>
  <c r="O117" i="2"/>
  <c r="O135" i="2"/>
  <c r="O118" i="2"/>
  <c r="O85" i="2"/>
  <c r="O89" i="2"/>
  <c r="O162" i="2"/>
  <c r="O159" i="2"/>
  <c r="N13" i="2"/>
  <c r="O13" i="2"/>
  <c r="N6" i="2"/>
  <c r="N14" i="2"/>
  <c r="O6" i="2"/>
  <c r="O14" i="2"/>
  <c r="N66" i="2"/>
  <c r="O66" i="2"/>
  <c r="N62" i="2"/>
  <c r="O62" i="2"/>
  <c r="N5" i="2"/>
  <c r="N7" i="2"/>
  <c r="N8" i="2"/>
  <c r="N71" i="2"/>
  <c r="O5" i="2"/>
  <c r="O7" i="2"/>
  <c r="O8" i="2"/>
  <c r="O71" i="2"/>
  <c r="N3" i="2"/>
  <c r="O3" i="2"/>
  <c r="O33" i="2"/>
  <c r="N33" i="2"/>
  <c r="N2" i="2"/>
  <c r="O2" i="2"/>
  <c r="N15" i="2"/>
  <c r="O15" i="2"/>
  <c r="N27" i="2"/>
  <c r="O27" i="2"/>
  <c r="N19" i="2"/>
  <c r="O19" i="2"/>
  <c r="N20" i="2"/>
  <c r="O20" i="2"/>
  <c r="N21" i="2"/>
  <c r="O21" i="2"/>
  <c r="N22" i="2"/>
  <c r="O22" i="2"/>
  <c r="N26" i="2"/>
  <c r="O26" i="2"/>
  <c r="N25" i="2"/>
  <c r="O25" i="2"/>
  <c r="N23" i="2"/>
  <c r="O23" i="2"/>
  <c r="N24" i="2"/>
  <c r="O24" i="2"/>
  <c r="N28" i="2"/>
  <c r="O28" i="2"/>
  <c r="N29" i="2"/>
  <c r="O29" i="2"/>
  <c r="N30" i="2"/>
  <c r="O30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98" i="2"/>
  <c r="O98" i="2"/>
  <c r="N99" i="2"/>
  <c r="O99" i="2"/>
  <c r="N100" i="2"/>
  <c r="O100" i="2"/>
  <c r="N101" i="2"/>
  <c r="O101" i="2"/>
  <c r="N102" i="2"/>
  <c r="O102" i="2"/>
  <c r="N103" i="2"/>
  <c r="O103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49" i="2"/>
  <c r="O49" i="2"/>
  <c r="N51" i="2"/>
  <c r="O51" i="2"/>
  <c r="N50" i="2"/>
  <c r="O50" i="2"/>
  <c r="N52" i="2"/>
  <c r="O52" i="2"/>
  <c r="N53" i="2"/>
  <c r="O53" i="2"/>
  <c r="N54" i="2"/>
  <c r="O54" i="2"/>
  <c r="N55" i="2"/>
  <c r="O55" i="2"/>
  <c r="N56" i="2"/>
  <c r="O5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57" i="2"/>
  <c r="O57" i="2"/>
  <c r="N145" i="2"/>
  <c r="O145" i="2"/>
  <c r="N146" i="2"/>
  <c r="O146" i="2"/>
  <c r="N58" i="2"/>
  <c r="O58" i="2"/>
  <c r="N65" i="2"/>
  <c r="O65" i="2"/>
  <c r="N160" i="2"/>
  <c r="O160" i="2"/>
  <c r="N67" i="2"/>
  <c r="O67" i="2"/>
  <c r="N69" i="2"/>
  <c r="O69" i="2"/>
  <c r="N12" i="2"/>
  <c r="O12" i="2"/>
  <c r="N18" i="2"/>
  <c r="O18" i="2"/>
  <c r="N11" i="2"/>
  <c r="O11" i="2"/>
  <c r="N59" i="2"/>
  <c r="O59" i="2"/>
  <c r="N61" i="2"/>
  <c r="O61" i="2"/>
  <c r="N60" i="2"/>
  <c r="O60" i="2"/>
  <c r="N63" i="2"/>
  <c r="O63" i="2"/>
  <c r="N64" i="2"/>
  <c r="O64" i="2"/>
  <c r="N4" i="2"/>
  <c r="O4" i="2"/>
  <c r="N31" i="2"/>
  <c r="O31" i="2"/>
  <c r="N32" i="2"/>
  <c r="O32" i="2"/>
  <c r="N9" i="2"/>
  <c r="O9" i="2"/>
  <c r="N10" i="2"/>
  <c r="O10" i="2"/>
  <c r="N73" i="2"/>
  <c r="O73" i="2"/>
  <c r="N17" i="2"/>
  <c r="O17" i="2"/>
  <c r="N68" i="2"/>
  <c r="O68" i="2"/>
  <c r="F50" i="2"/>
  <c r="F57" i="2"/>
  <c r="F15" i="2"/>
  <c r="F34" i="2"/>
  <c r="F2" i="2"/>
  <c r="F43" i="2"/>
  <c r="F35" i="2"/>
  <c r="F67" i="2"/>
  <c r="F49" i="2"/>
  <c r="F27" i="2"/>
  <c r="F19" i="2"/>
  <c r="F20" i="2"/>
  <c r="F25" i="2"/>
  <c r="F29" i="2"/>
  <c r="F30" i="2"/>
  <c r="F22" i="2"/>
  <c r="F21" i="2"/>
  <c r="F23" i="2"/>
  <c r="F24" i="2"/>
  <c r="F28" i="2"/>
  <c r="F26" i="2"/>
  <c r="F40" i="2"/>
  <c r="F37" i="2"/>
  <c r="F39" i="2"/>
  <c r="F41" i="2"/>
  <c r="F38" i="2"/>
  <c r="F36" i="2"/>
  <c r="F111" i="2"/>
  <c r="F48" i="2"/>
  <c r="F116" i="2"/>
  <c r="F113" i="2"/>
  <c r="F45" i="2"/>
  <c r="F115" i="2"/>
  <c r="F112" i="2"/>
  <c r="F47" i="2"/>
  <c r="F46" i="2"/>
  <c r="F110" i="2"/>
  <c r="F44" i="2"/>
  <c r="F114" i="2"/>
  <c r="F138" i="2"/>
  <c r="F56" i="2"/>
  <c r="F143" i="2"/>
  <c r="F140" i="2"/>
  <c r="F53" i="2"/>
  <c r="F142" i="2"/>
  <c r="F139" i="2"/>
  <c r="F55" i="2"/>
  <c r="F54" i="2"/>
  <c r="F137" i="2"/>
  <c r="F52" i="2"/>
  <c r="F141" i="2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M185" i="2"/>
  <c r="M186" i="2"/>
  <c r="M187" i="2"/>
  <c r="M198" i="2"/>
  <c r="M203" i="2"/>
  <c r="M205" i="2"/>
  <c r="M206" i="2"/>
  <c r="M211" i="2"/>
  <c r="H182" i="2"/>
  <c r="Q57" i="20"/>
  <c r="T2" i="20"/>
  <c r="T3" i="20"/>
  <c r="T4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S71" i="20"/>
  <c r="S2" i="20"/>
  <c r="S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2" i="20"/>
  <c r="Q71" i="20"/>
  <c r="Q70" i="20"/>
  <c r="Q69" i="20"/>
  <c r="Q68" i="20"/>
  <c r="Q67" i="20"/>
  <c r="Q66" i="20"/>
  <c r="Q65" i="20"/>
  <c r="Q64" i="20"/>
  <c r="Q63" i="20"/>
  <c r="Q62" i="20"/>
  <c r="Q61" i="20"/>
  <c r="Q60" i="20"/>
  <c r="Q59" i="20"/>
  <c r="Q58" i="20"/>
  <c r="Q56" i="20"/>
  <c r="Q55" i="20"/>
  <c r="Q54" i="20"/>
  <c r="Q53" i="20"/>
  <c r="Q52" i="20"/>
  <c r="Q51" i="20"/>
  <c r="Q50" i="20"/>
  <c r="Q49" i="20"/>
  <c r="Q48" i="20"/>
  <c r="Q47" i="20"/>
  <c r="Q46" i="20"/>
  <c r="Q45" i="20"/>
  <c r="Q44" i="20"/>
  <c r="Q43" i="20"/>
  <c r="Q42" i="20"/>
  <c r="Q41" i="20"/>
  <c r="Q40" i="20"/>
  <c r="Q39" i="20"/>
  <c r="Q38" i="20"/>
  <c r="Q37" i="20"/>
  <c r="Q36" i="20"/>
  <c r="Q35" i="20"/>
  <c r="Q34" i="20"/>
  <c r="Q33" i="20"/>
  <c r="Q32" i="20"/>
  <c r="Q31" i="20"/>
  <c r="Q30" i="20"/>
  <c r="Q29" i="20"/>
  <c r="Q28" i="20"/>
  <c r="Q27" i="20"/>
  <c r="Q26" i="20"/>
  <c r="Q25" i="20"/>
  <c r="Q24" i="20"/>
  <c r="Q23" i="20"/>
  <c r="Q22" i="20"/>
  <c r="Q21" i="20"/>
  <c r="Q20" i="20"/>
  <c r="Q19" i="20"/>
  <c r="Q18" i="20"/>
  <c r="Q17" i="20"/>
  <c r="Q16" i="20"/>
  <c r="Q15" i="20"/>
  <c r="Q14" i="20"/>
  <c r="Q13" i="20"/>
  <c r="Q12" i="20"/>
  <c r="Q11" i="20"/>
  <c r="Q10" i="20"/>
  <c r="Q9" i="20"/>
  <c r="Q8" i="20"/>
  <c r="Q7" i="20"/>
  <c r="Q6" i="20"/>
  <c r="Q5" i="20"/>
  <c r="Q4" i="20"/>
  <c r="Q3" i="20"/>
  <c r="Q2" i="20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B182" i="2"/>
  <c r="A182" i="2" s="1"/>
  <c r="B183" i="2"/>
  <c r="A183" i="2" s="1"/>
  <c r="B184" i="2"/>
  <c r="A184" i="2" s="1"/>
  <c r="B185" i="2"/>
  <c r="A185" i="2" s="1"/>
  <c r="B186" i="2"/>
  <c r="A186" i="2" s="1"/>
  <c r="B187" i="2"/>
  <c r="A187" i="2" s="1"/>
  <c r="B188" i="2"/>
  <c r="A188" i="2" s="1"/>
  <c r="B189" i="2"/>
  <c r="A189" i="2" s="1"/>
  <c r="B190" i="2"/>
  <c r="A190" i="2" s="1"/>
  <c r="B191" i="2"/>
  <c r="A191" i="2" s="1"/>
  <c r="B192" i="2"/>
  <c r="A192" i="2" s="1"/>
  <c r="B193" i="2"/>
  <c r="A193" i="2" s="1"/>
  <c r="B194" i="2"/>
  <c r="A194" i="2" s="1"/>
  <c r="B195" i="2"/>
  <c r="A195" i="2" s="1"/>
  <c r="B196" i="2"/>
  <c r="A196" i="2" s="1"/>
  <c r="B197" i="2"/>
  <c r="A197" i="2" s="1"/>
  <c r="B198" i="2"/>
  <c r="A198" i="2" s="1"/>
  <c r="B199" i="2"/>
  <c r="A199" i="2" s="1"/>
  <c r="B200" i="2"/>
  <c r="A200" i="2" s="1"/>
  <c r="B201" i="2"/>
  <c r="A201" i="2" s="1"/>
  <c r="B202" i="2"/>
  <c r="A202" i="2" s="1"/>
  <c r="B203" i="2"/>
  <c r="A203" i="2" s="1"/>
  <c r="B204" i="2"/>
  <c r="A204" i="2" s="1"/>
  <c r="B205" i="2"/>
  <c r="A205" i="2" s="1"/>
  <c r="B206" i="2"/>
  <c r="A206" i="2" s="1"/>
  <c r="B207" i="2"/>
  <c r="A207" i="2" s="1"/>
  <c r="B208" i="2"/>
  <c r="A208" i="2" s="1"/>
  <c r="B209" i="2"/>
  <c r="A209" i="2" s="1"/>
  <c r="B210" i="2"/>
  <c r="A210" i="2" s="1"/>
  <c r="B211" i="2"/>
  <c r="A211" i="2" s="1"/>
  <c r="B212" i="2"/>
  <c r="A212" i="2" s="1"/>
  <c r="B213" i="2"/>
  <c r="A213" i="2" s="1"/>
  <c r="B214" i="2"/>
  <c r="A214" i="2" s="1"/>
  <c r="B215" i="2"/>
  <c r="A215" i="2" s="1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J182" i="2"/>
  <c r="M182" i="2" s="1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P118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K118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8" i="2"/>
  <c r="K87" i="2"/>
  <c r="K86" i="2"/>
  <c r="K84" i="2"/>
  <c r="K83" i="2"/>
  <c r="R87" i="2"/>
  <c r="Q87" i="2"/>
  <c r="J87" i="2"/>
  <c r="L87" i="2" s="1"/>
  <c r="M87" i="2" s="1"/>
  <c r="I87" i="2"/>
  <c r="H87" i="2"/>
  <c r="B87" i="2"/>
  <c r="A87" i="2" s="1"/>
  <c r="K70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B163" i="2"/>
  <c r="A163" i="2" s="1"/>
  <c r="B164" i="2"/>
  <c r="A164" i="2" s="1"/>
  <c r="B165" i="2"/>
  <c r="A165" i="2" s="1"/>
  <c r="B166" i="2"/>
  <c r="A166" i="2" s="1"/>
  <c r="B167" i="2"/>
  <c r="A167" i="2" s="1"/>
  <c r="B168" i="2"/>
  <c r="A168" i="2" s="1"/>
  <c r="B169" i="2"/>
  <c r="A169" i="2" s="1"/>
  <c r="B170" i="2"/>
  <c r="A170" i="2" s="1"/>
  <c r="B171" i="2"/>
  <c r="A171" i="2" s="1"/>
  <c r="B172" i="2"/>
  <c r="A172" i="2" s="1"/>
  <c r="B173" i="2"/>
  <c r="A173" i="2" s="1"/>
  <c r="B174" i="2"/>
  <c r="A174" i="2" s="1"/>
  <c r="B175" i="2"/>
  <c r="A175" i="2" s="1"/>
  <c r="B176" i="2"/>
  <c r="A176" i="2" s="1"/>
  <c r="B177" i="2"/>
  <c r="A177" i="2" s="1"/>
  <c r="B178" i="2"/>
  <c r="A178" i="2" s="1"/>
  <c r="B179" i="2"/>
  <c r="A179" i="2" s="1"/>
  <c r="B180" i="2"/>
  <c r="A180" i="2" s="1"/>
  <c r="B181" i="2"/>
  <c r="A181" i="2" s="1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J163" i="2"/>
  <c r="L163" i="2" s="1"/>
  <c r="M163" i="2" s="1"/>
  <c r="J164" i="2"/>
  <c r="L164" i="2" s="1"/>
  <c r="M164" i="2" s="1"/>
  <c r="J165" i="2"/>
  <c r="L165" i="2" s="1"/>
  <c r="M165" i="2" s="1"/>
  <c r="J166" i="2"/>
  <c r="L166" i="2" s="1"/>
  <c r="M166" i="2" s="1"/>
  <c r="J167" i="2"/>
  <c r="L167" i="2" s="1"/>
  <c r="M167" i="2" s="1"/>
  <c r="J168" i="2"/>
  <c r="L168" i="2" s="1"/>
  <c r="M168" i="2" s="1"/>
  <c r="J169" i="2"/>
  <c r="L169" i="2" s="1"/>
  <c r="M169" i="2" s="1"/>
  <c r="J170" i="2"/>
  <c r="L170" i="2" s="1"/>
  <c r="M170" i="2" s="1"/>
  <c r="J171" i="2"/>
  <c r="L171" i="2" s="1"/>
  <c r="M171" i="2" s="1"/>
  <c r="J172" i="2"/>
  <c r="L172" i="2" s="1"/>
  <c r="M172" i="2" s="1"/>
  <c r="J173" i="2"/>
  <c r="L173" i="2" s="1"/>
  <c r="M173" i="2" s="1"/>
  <c r="J174" i="2"/>
  <c r="L174" i="2" s="1"/>
  <c r="M174" i="2" s="1"/>
  <c r="J175" i="2"/>
  <c r="L175" i="2" s="1"/>
  <c r="M175" i="2" s="1"/>
  <c r="J176" i="2"/>
  <c r="L176" i="2" s="1"/>
  <c r="M176" i="2" s="1"/>
  <c r="J177" i="2"/>
  <c r="L177" i="2" s="1"/>
  <c r="M177" i="2" s="1"/>
  <c r="J178" i="2"/>
  <c r="L178" i="2" s="1"/>
  <c r="M178" i="2" s="1"/>
  <c r="J179" i="2"/>
  <c r="L179" i="2" s="1"/>
  <c r="M179" i="2" s="1"/>
  <c r="J180" i="2"/>
  <c r="L180" i="2" s="1"/>
  <c r="M180" i="2" s="1"/>
  <c r="J181" i="2"/>
  <c r="L181" i="2" s="1"/>
  <c r="M181" i="2" s="1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D24" i="19"/>
  <c r="D23" i="19"/>
  <c r="D21" i="19"/>
  <c r="D20" i="19"/>
  <c r="D19" i="19"/>
  <c r="D18" i="19"/>
  <c r="D17" i="19"/>
  <c r="D16" i="19"/>
  <c r="D15" i="19"/>
  <c r="C13" i="19"/>
  <c r="D13" i="19"/>
  <c r="D22" i="19"/>
  <c r="D12" i="19"/>
  <c r="D11" i="19"/>
  <c r="D10" i="19"/>
  <c r="D9" i="19"/>
  <c r="D8" i="19"/>
  <c r="D7" i="19"/>
  <c r="D6" i="19"/>
  <c r="D5" i="19"/>
  <c r="D4" i="19"/>
  <c r="D3" i="19"/>
  <c r="D2" i="19"/>
  <c r="C14" i="19"/>
  <c r="D14" i="19" s="1"/>
  <c r="L2" i="2"/>
  <c r="M2" i="2" s="1"/>
  <c r="L3" i="2"/>
  <c r="M3" i="2" s="1"/>
  <c r="L5" i="2"/>
  <c r="M5" i="2" s="1"/>
  <c r="L6" i="2"/>
  <c r="M6" i="2" s="1"/>
  <c r="L7" i="2"/>
  <c r="M7" i="2" s="1"/>
  <c r="L8" i="2"/>
  <c r="M8" i="2" s="1"/>
  <c r="L11" i="2"/>
  <c r="M11" i="2" s="1"/>
  <c r="L12" i="2"/>
  <c r="M12" i="2" s="1"/>
  <c r="L15" i="2"/>
  <c r="M15" i="2" s="1"/>
  <c r="L16" i="2"/>
  <c r="M16" i="2" s="1"/>
  <c r="L34" i="2"/>
  <c r="M34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70" i="2"/>
  <c r="M70" i="2" s="1"/>
  <c r="L71" i="2"/>
  <c r="M71" i="2" s="1"/>
  <c r="L74" i="2"/>
  <c r="M74" i="2" s="1"/>
  <c r="L75" i="2"/>
  <c r="M75" i="2" s="1"/>
  <c r="J71" i="2"/>
  <c r="J70" i="2"/>
  <c r="J4" i="2"/>
  <c r="L4" i="2" s="1"/>
  <c r="M4" i="2" s="1"/>
  <c r="J8" i="2"/>
  <c r="J7" i="2"/>
  <c r="J6" i="2"/>
  <c r="J5" i="2"/>
  <c r="J3" i="2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B70" i="2"/>
  <c r="A70" i="2" s="1"/>
  <c r="B79" i="2"/>
  <c r="A79" i="2" s="1"/>
  <c r="B78" i="2"/>
  <c r="A78" i="2" s="1"/>
  <c r="B74" i="2"/>
  <c r="A74" i="2" s="1"/>
  <c r="B72" i="2"/>
  <c r="A72" i="2" s="1"/>
  <c r="B76" i="2"/>
  <c r="A76" i="2" s="1"/>
  <c r="B77" i="2"/>
  <c r="A77" i="2" s="1"/>
  <c r="B97" i="2"/>
  <c r="A97" i="2" s="1"/>
  <c r="B86" i="2"/>
  <c r="A86" i="2" s="1"/>
  <c r="B108" i="2"/>
  <c r="A108" i="2" s="1"/>
  <c r="B134" i="2"/>
  <c r="A134" i="2" s="1"/>
  <c r="B136" i="2"/>
  <c r="A136" i="2" s="1"/>
  <c r="B144" i="2"/>
  <c r="A144" i="2" s="1"/>
  <c r="B161" i="2"/>
  <c r="A161" i="2" s="1"/>
  <c r="H70" i="2"/>
  <c r="H79" i="2"/>
  <c r="H78" i="2"/>
  <c r="H74" i="2"/>
  <c r="H72" i="2"/>
  <c r="H76" i="2"/>
  <c r="H77" i="2"/>
  <c r="H86" i="2"/>
  <c r="H144" i="2"/>
  <c r="I70" i="2"/>
  <c r="I79" i="2"/>
  <c r="I78" i="2"/>
  <c r="I74" i="2"/>
  <c r="I72" i="2"/>
  <c r="I76" i="2"/>
  <c r="I77" i="2"/>
  <c r="I97" i="2"/>
  <c r="I86" i="2"/>
  <c r="I108" i="2"/>
  <c r="I134" i="2"/>
  <c r="I136" i="2"/>
  <c r="I144" i="2"/>
  <c r="I161" i="2"/>
  <c r="J79" i="2"/>
  <c r="L79" i="2" s="1"/>
  <c r="M79" i="2" s="1"/>
  <c r="J78" i="2"/>
  <c r="L78" i="2" s="1"/>
  <c r="M78" i="2" s="1"/>
  <c r="J74" i="2"/>
  <c r="J72" i="2"/>
  <c r="L72" i="2" s="1"/>
  <c r="M72" i="2" s="1"/>
  <c r="J76" i="2"/>
  <c r="L76" i="2" s="1"/>
  <c r="M76" i="2" s="1"/>
  <c r="J77" i="2"/>
  <c r="L77" i="2" s="1"/>
  <c r="M77" i="2" s="1"/>
  <c r="J97" i="2"/>
  <c r="L97" i="2" s="1"/>
  <c r="M97" i="2" s="1"/>
  <c r="J86" i="2"/>
  <c r="L86" i="2" s="1"/>
  <c r="M86" i="2" s="1"/>
  <c r="J108" i="2"/>
  <c r="L108" i="2" s="1"/>
  <c r="M108" i="2" s="1"/>
  <c r="J134" i="2"/>
  <c r="L134" i="2" s="1"/>
  <c r="M134" i="2" s="1"/>
  <c r="J136" i="2"/>
  <c r="L136" i="2" s="1"/>
  <c r="M136" i="2" s="1"/>
  <c r="J144" i="2"/>
  <c r="L144" i="2" s="1"/>
  <c r="M144" i="2" s="1"/>
  <c r="J161" i="2"/>
  <c r="L161" i="2" s="1"/>
  <c r="M161" i="2" s="1"/>
  <c r="K79" i="2"/>
  <c r="K78" i="2"/>
  <c r="K74" i="2"/>
  <c r="K72" i="2"/>
  <c r="K76" i="2"/>
  <c r="K77" i="2"/>
  <c r="R70" i="2"/>
  <c r="R79" i="2"/>
  <c r="R78" i="2"/>
  <c r="R74" i="2"/>
  <c r="R72" i="2"/>
  <c r="R76" i="2"/>
  <c r="R77" i="2"/>
  <c r="R97" i="2"/>
  <c r="R86" i="2"/>
  <c r="R108" i="2"/>
  <c r="R134" i="2"/>
  <c r="R136" i="2"/>
  <c r="R144" i="2"/>
  <c r="R161" i="2"/>
  <c r="M183" i="2" l="1"/>
  <c r="M184" i="2"/>
  <c r="M188" i="2"/>
  <c r="M189" i="2"/>
  <c r="M190" i="2"/>
  <c r="M192" i="2"/>
  <c r="M193" i="2"/>
  <c r="M194" i="2"/>
  <c r="M195" i="2"/>
  <c r="M196" i="2"/>
  <c r="M197" i="2"/>
  <c r="M199" i="2"/>
  <c r="M200" i="2"/>
  <c r="M201" i="2"/>
  <c r="M202" i="2"/>
  <c r="M204" i="2"/>
  <c r="M207" i="2"/>
  <c r="M208" i="2"/>
  <c r="M209" i="2"/>
  <c r="M210" i="2"/>
  <c r="M212" i="2"/>
  <c r="M213" i="2"/>
  <c r="M214" i="2"/>
  <c r="M215" i="2"/>
  <c r="M191" i="2"/>
  <c r="B84" i="2"/>
  <c r="A84" i="2" s="1"/>
  <c r="B120" i="2"/>
  <c r="A120" i="2" s="1"/>
  <c r="B121" i="2"/>
  <c r="A121" i="2" s="1"/>
  <c r="B83" i="2"/>
  <c r="A83" i="2" s="1"/>
  <c r="I84" i="2"/>
  <c r="I120" i="2"/>
  <c r="I121" i="2"/>
  <c r="I83" i="2"/>
  <c r="J84" i="2"/>
  <c r="L84" i="2" s="1"/>
  <c r="M84" i="2" s="1"/>
  <c r="J120" i="2"/>
  <c r="L120" i="2" s="1"/>
  <c r="M120" i="2" s="1"/>
  <c r="J121" i="2"/>
  <c r="L121" i="2" s="1"/>
  <c r="M121" i="2" s="1"/>
  <c r="J83" i="2"/>
  <c r="L83" i="2" s="1"/>
  <c r="M83" i="2" s="1"/>
  <c r="R84" i="2"/>
  <c r="R120" i="2"/>
  <c r="R121" i="2"/>
  <c r="R83" i="2"/>
  <c r="B82" i="2"/>
  <c r="A82" i="2" s="1"/>
  <c r="B119" i="2"/>
  <c r="A119" i="2" s="1"/>
  <c r="I82" i="2"/>
  <c r="I119" i="2"/>
  <c r="J82" i="2"/>
  <c r="L82" i="2" s="1"/>
  <c r="M82" i="2" s="1"/>
  <c r="J119" i="2"/>
  <c r="L119" i="2" s="1"/>
  <c r="M119" i="2" s="1"/>
  <c r="K82" i="2"/>
  <c r="R82" i="2"/>
  <c r="R119" i="2"/>
  <c r="B75" i="2" l="1"/>
  <c r="A75" i="2" s="1"/>
  <c r="B16" i="2"/>
  <c r="A16" i="2" s="1"/>
  <c r="B81" i="2"/>
  <c r="A81" i="2" s="1"/>
  <c r="B80" i="2"/>
  <c r="A80" i="2" s="1"/>
  <c r="H75" i="2"/>
  <c r="H16" i="2"/>
  <c r="H81" i="2"/>
  <c r="H80" i="2"/>
  <c r="I75" i="2"/>
  <c r="I16" i="2"/>
  <c r="I81" i="2"/>
  <c r="I80" i="2"/>
  <c r="J75" i="2"/>
  <c r="J16" i="2"/>
  <c r="J81" i="2"/>
  <c r="L81" i="2" s="1"/>
  <c r="M81" i="2" s="1"/>
  <c r="J80" i="2"/>
  <c r="L80" i="2" s="1"/>
  <c r="M80" i="2" s="1"/>
  <c r="K75" i="2"/>
  <c r="K16" i="2"/>
  <c r="K81" i="2"/>
  <c r="K80" i="2"/>
  <c r="R75" i="2"/>
  <c r="R16" i="2"/>
  <c r="R81" i="2"/>
  <c r="R80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110" i="2"/>
  <c r="R49" i="2"/>
  <c r="R51" i="2"/>
  <c r="R50" i="2"/>
  <c r="R52" i="2"/>
  <c r="R53" i="2"/>
  <c r="R54" i="2"/>
  <c r="R55" i="2"/>
  <c r="R56" i="2"/>
  <c r="R57" i="2"/>
  <c r="R145" i="2"/>
  <c r="R146" i="2"/>
  <c r="R58" i="2"/>
  <c r="R73" i="2"/>
  <c r="R85" i="2"/>
  <c r="R106" i="2"/>
  <c r="R107" i="2"/>
  <c r="R88" i="2"/>
  <c r="R89" i="2"/>
  <c r="R90" i="2"/>
  <c r="R91" i="2"/>
  <c r="R92" i="2"/>
  <c r="R93" i="2"/>
  <c r="R94" i="2"/>
  <c r="R95" i="2"/>
  <c r="R96" i="2"/>
  <c r="R98" i="2"/>
  <c r="R99" i="2"/>
  <c r="R100" i="2"/>
  <c r="R101" i="2"/>
  <c r="R102" i="2"/>
  <c r="R103" i="2"/>
  <c r="R104" i="2"/>
  <c r="R105" i="2"/>
  <c r="R111" i="2"/>
  <c r="R112" i="2"/>
  <c r="R113" i="2"/>
  <c r="R114" i="2"/>
  <c r="R115" i="2"/>
  <c r="R116" i="2"/>
  <c r="R117" i="2"/>
  <c r="R118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5" i="2"/>
  <c r="R137" i="2"/>
  <c r="R138" i="2"/>
  <c r="R139" i="2"/>
  <c r="R140" i="2"/>
  <c r="R141" i="2"/>
  <c r="R142" i="2"/>
  <c r="R143" i="2"/>
  <c r="R109" i="2"/>
  <c r="R148" i="2"/>
  <c r="R149" i="2"/>
  <c r="R150" i="2"/>
  <c r="R151" i="2"/>
  <c r="R152" i="2"/>
  <c r="R153" i="2"/>
  <c r="R154" i="2"/>
  <c r="R156" i="2"/>
  <c r="R157" i="2"/>
  <c r="R147" i="2"/>
  <c r="R155" i="2"/>
  <c r="R31" i="2"/>
  <c r="R32" i="2"/>
  <c r="R33" i="2"/>
  <c r="R4" i="2"/>
  <c r="R9" i="2"/>
  <c r="R10" i="2"/>
  <c r="R14" i="2"/>
  <c r="R13" i="2"/>
  <c r="R17" i="2"/>
  <c r="R18" i="2"/>
  <c r="R27" i="2"/>
  <c r="R19" i="2"/>
  <c r="R20" i="2"/>
  <c r="R21" i="2"/>
  <c r="R22" i="2"/>
  <c r="R26" i="2"/>
  <c r="R25" i="2"/>
  <c r="R23" i="2"/>
  <c r="R24" i="2"/>
  <c r="R28" i="2"/>
  <c r="R29" i="2"/>
  <c r="R30" i="2"/>
  <c r="R158" i="2"/>
  <c r="R65" i="2"/>
  <c r="R66" i="2"/>
  <c r="R67" i="2"/>
  <c r="R69" i="2"/>
  <c r="R68" i="2"/>
  <c r="R159" i="2"/>
  <c r="R160" i="2"/>
  <c r="R162" i="2"/>
  <c r="R2" i="2"/>
  <c r="R3" i="2"/>
  <c r="R5" i="2"/>
  <c r="R7" i="2"/>
  <c r="R8" i="2"/>
  <c r="R71" i="2"/>
  <c r="R6" i="2"/>
  <c r="R11" i="2"/>
  <c r="R12" i="2"/>
  <c r="R15" i="2"/>
  <c r="R34" i="2"/>
  <c r="R59" i="2"/>
  <c r="R61" i="2"/>
  <c r="R60" i="2"/>
  <c r="R63" i="2"/>
  <c r="R64" i="2"/>
  <c r="R62" i="2"/>
  <c r="B162" i="2"/>
  <c r="A162" i="2" s="1"/>
  <c r="B159" i="2"/>
  <c r="A159" i="2" s="1"/>
  <c r="B158" i="2"/>
  <c r="A158" i="2" s="1"/>
  <c r="B157" i="2"/>
  <c r="A157" i="2" s="1"/>
  <c r="B156" i="2"/>
  <c r="A156" i="2" s="1"/>
  <c r="B155" i="2"/>
  <c r="A155" i="2" s="1"/>
  <c r="B154" i="2"/>
  <c r="A154" i="2" s="1"/>
  <c r="B153" i="2"/>
  <c r="A153" i="2" s="1"/>
  <c r="B152" i="2"/>
  <c r="A152" i="2" s="1"/>
  <c r="B151" i="2"/>
  <c r="A151" i="2" s="1"/>
  <c r="B150" i="2"/>
  <c r="A150" i="2" s="1"/>
  <c r="B149" i="2"/>
  <c r="A149" i="2" s="1"/>
  <c r="B148" i="2"/>
  <c r="A148" i="2" s="1"/>
  <c r="B147" i="2"/>
  <c r="A147" i="2" s="1"/>
  <c r="B109" i="2"/>
  <c r="A109" i="2" s="1"/>
  <c r="B143" i="2"/>
  <c r="A143" i="2" s="1"/>
  <c r="B142" i="2"/>
  <c r="A142" i="2" s="1"/>
  <c r="B141" i="2"/>
  <c r="A141" i="2" s="1"/>
  <c r="B140" i="2"/>
  <c r="A140" i="2" s="1"/>
  <c r="B139" i="2"/>
  <c r="A139" i="2" s="1"/>
  <c r="B138" i="2"/>
  <c r="A138" i="2" s="1"/>
  <c r="B137" i="2"/>
  <c r="A137" i="2" s="1"/>
  <c r="B135" i="2"/>
  <c r="A135" i="2" s="1"/>
  <c r="B133" i="2"/>
  <c r="A133" i="2" s="1"/>
  <c r="B132" i="2"/>
  <c r="A132" i="2" s="1"/>
  <c r="B131" i="2"/>
  <c r="A131" i="2" s="1"/>
  <c r="B130" i="2"/>
  <c r="A130" i="2" s="1"/>
  <c r="B129" i="2"/>
  <c r="A129" i="2" s="1"/>
  <c r="B128" i="2"/>
  <c r="A128" i="2" s="1"/>
  <c r="B127" i="2"/>
  <c r="A127" i="2" s="1"/>
  <c r="B126" i="2"/>
  <c r="A126" i="2" s="1"/>
  <c r="B125" i="2"/>
  <c r="A125" i="2" s="1"/>
  <c r="B124" i="2"/>
  <c r="A124" i="2" s="1"/>
  <c r="B123" i="2"/>
  <c r="A123" i="2" s="1"/>
  <c r="B122" i="2"/>
  <c r="A122" i="2" s="1"/>
  <c r="B118" i="2"/>
  <c r="A118" i="2" s="1"/>
  <c r="B117" i="2"/>
  <c r="A117" i="2" s="1"/>
  <c r="B116" i="2"/>
  <c r="A116" i="2" s="1"/>
  <c r="B115" i="2"/>
  <c r="A115" i="2" s="1"/>
  <c r="B114" i="2"/>
  <c r="A114" i="2" s="1"/>
  <c r="B113" i="2"/>
  <c r="A113" i="2" s="1"/>
  <c r="B112" i="2"/>
  <c r="A112" i="2" s="1"/>
  <c r="B111" i="2"/>
  <c r="A111" i="2" s="1"/>
  <c r="B105" i="2"/>
  <c r="A105" i="2" s="1"/>
  <c r="B104" i="2"/>
  <c r="A104" i="2" s="1"/>
  <c r="B103" i="2"/>
  <c r="A103" i="2" s="1"/>
  <c r="B102" i="2"/>
  <c r="A102" i="2" s="1"/>
  <c r="B101" i="2"/>
  <c r="A101" i="2" s="1"/>
  <c r="B100" i="2"/>
  <c r="A100" i="2" s="1"/>
  <c r="B99" i="2"/>
  <c r="A99" i="2" s="1"/>
  <c r="B98" i="2"/>
  <c r="A98" i="2" s="1"/>
  <c r="B96" i="2"/>
  <c r="A96" i="2" s="1"/>
  <c r="B95" i="2"/>
  <c r="A95" i="2" s="1"/>
  <c r="B94" i="2"/>
  <c r="A94" i="2" s="1"/>
  <c r="B93" i="2"/>
  <c r="A93" i="2" s="1"/>
  <c r="B92" i="2"/>
  <c r="A92" i="2" s="1"/>
  <c r="B91" i="2"/>
  <c r="A91" i="2" s="1"/>
  <c r="B90" i="2"/>
  <c r="A90" i="2" s="1"/>
  <c r="B89" i="2"/>
  <c r="A89" i="2" s="1"/>
  <c r="B88" i="2"/>
  <c r="A88" i="2" s="1"/>
  <c r="B107" i="2"/>
  <c r="A107" i="2" s="1"/>
  <c r="B106" i="2"/>
  <c r="A106" i="2" s="1"/>
  <c r="B85" i="2"/>
  <c r="A85" i="2" s="1"/>
  <c r="B62" i="2"/>
  <c r="A62" i="2" s="1"/>
  <c r="B64" i="2"/>
  <c r="A64" i="2" s="1"/>
  <c r="B63" i="2"/>
  <c r="A63" i="2" s="1"/>
  <c r="B60" i="2"/>
  <c r="A60" i="2" s="1"/>
  <c r="B61" i="2"/>
  <c r="A61" i="2" s="1"/>
  <c r="B59" i="2"/>
  <c r="A59" i="2" s="1"/>
  <c r="B34" i="2"/>
  <c r="A34" i="2" s="1"/>
  <c r="B15" i="2"/>
  <c r="A15" i="2" s="1"/>
  <c r="B12" i="2"/>
  <c r="A12" i="2" s="1"/>
  <c r="B11" i="2"/>
  <c r="A11" i="2" s="1"/>
  <c r="B6" i="2"/>
  <c r="A6" i="2" s="1"/>
  <c r="B71" i="2"/>
  <c r="A71" i="2" s="1"/>
  <c r="B8" i="2"/>
  <c r="A8" i="2" s="1"/>
  <c r="B7" i="2"/>
  <c r="A7" i="2" s="1"/>
  <c r="B5" i="2"/>
  <c r="A5" i="2" s="1"/>
  <c r="B3" i="2"/>
  <c r="A3" i="2" s="1"/>
  <c r="B2" i="2"/>
  <c r="A2" i="2" s="1"/>
  <c r="B68" i="2"/>
  <c r="A68" i="2" s="1"/>
  <c r="B69" i="2"/>
  <c r="A69" i="2" s="1"/>
  <c r="B67" i="2"/>
  <c r="A67" i="2" s="1"/>
  <c r="B66" i="2"/>
  <c r="A66" i="2" s="1"/>
  <c r="B160" i="2"/>
  <c r="A160" i="2" s="1"/>
  <c r="B65" i="2"/>
  <c r="A65" i="2" s="1"/>
  <c r="B30" i="2"/>
  <c r="A30" i="2" s="1"/>
  <c r="B29" i="2"/>
  <c r="A29" i="2" s="1"/>
  <c r="B28" i="2"/>
  <c r="A28" i="2" s="1"/>
  <c r="B24" i="2"/>
  <c r="A24" i="2" s="1"/>
  <c r="B23" i="2"/>
  <c r="A23" i="2" s="1"/>
  <c r="B25" i="2"/>
  <c r="A25" i="2" s="1"/>
  <c r="B26" i="2"/>
  <c r="A26" i="2" s="1"/>
  <c r="B22" i="2"/>
  <c r="A22" i="2" s="1"/>
  <c r="B21" i="2"/>
  <c r="A21" i="2" s="1"/>
  <c r="B20" i="2"/>
  <c r="A20" i="2" s="1"/>
  <c r="B19" i="2"/>
  <c r="A19" i="2" s="1"/>
  <c r="B27" i="2"/>
  <c r="A27" i="2" s="1"/>
  <c r="B18" i="2"/>
  <c r="A18" i="2" s="1"/>
  <c r="B17" i="2"/>
  <c r="A17" i="2" s="1"/>
  <c r="B13" i="2"/>
  <c r="A13" i="2" s="1"/>
  <c r="B14" i="2"/>
  <c r="A14" i="2" s="1"/>
  <c r="B73" i="2"/>
  <c r="A73" i="2" s="1"/>
  <c r="B10" i="2"/>
  <c r="A10" i="2" s="1"/>
  <c r="B9" i="2"/>
  <c r="A9" i="2" s="1"/>
  <c r="B4" i="2"/>
  <c r="A4" i="2" s="1"/>
  <c r="B33" i="2"/>
  <c r="A33" i="2" s="1"/>
  <c r="B32" i="2"/>
  <c r="A32" i="2" s="1"/>
  <c r="B31" i="2"/>
  <c r="A31" i="2" s="1"/>
  <c r="B58" i="2"/>
  <c r="A58" i="2" s="1"/>
  <c r="B146" i="2"/>
  <c r="A146" i="2" s="1"/>
  <c r="B145" i="2"/>
  <c r="A145" i="2" s="1"/>
  <c r="B57" i="2"/>
  <c r="A57" i="2" s="1"/>
  <c r="B56" i="2"/>
  <c r="A56" i="2" s="1"/>
  <c r="B55" i="2"/>
  <c r="A55" i="2" s="1"/>
  <c r="B54" i="2"/>
  <c r="A54" i="2" s="1"/>
  <c r="B53" i="2"/>
  <c r="A53" i="2" s="1"/>
  <c r="B52" i="2"/>
  <c r="A52" i="2" s="1"/>
  <c r="B50" i="2"/>
  <c r="A50" i="2" s="1"/>
  <c r="B51" i="2"/>
  <c r="A51" i="2" s="1"/>
  <c r="B49" i="2"/>
  <c r="A49" i="2" s="1"/>
  <c r="B110" i="2"/>
  <c r="A110" i="2" s="1"/>
  <c r="B48" i="2"/>
  <c r="A48" i="2" s="1"/>
  <c r="B47" i="2"/>
  <c r="A47" i="2" s="1"/>
  <c r="B46" i="2"/>
  <c r="A46" i="2" s="1"/>
  <c r="B45" i="2"/>
  <c r="A45" i="2" s="1"/>
  <c r="B44" i="2"/>
  <c r="A44" i="2" s="1"/>
  <c r="B43" i="2"/>
  <c r="A43" i="2" s="1"/>
  <c r="B42" i="2"/>
  <c r="A42" i="2" s="1"/>
  <c r="B41" i="2"/>
  <c r="A41" i="2" s="1"/>
  <c r="B40" i="2"/>
  <c r="A40" i="2" s="1"/>
  <c r="B39" i="2"/>
  <c r="A39" i="2" s="1"/>
  <c r="B38" i="2"/>
  <c r="A38" i="2" s="1"/>
  <c r="B37" i="2"/>
  <c r="A37" i="2" s="1"/>
  <c r="B35" i="2"/>
  <c r="A35" i="2" s="1"/>
  <c r="I90" i="2"/>
  <c r="I91" i="2"/>
  <c r="I92" i="2"/>
  <c r="I93" i="2"/>
  <c r="I94" i="2"/>
  <c r="I95" i="2"/>
  <c r="I9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88" i="2"/>
  <c r="I109" i="2"/>
  <c r="I106" i="2"/>
  <c r="I107" i="2"/>
  <c r="I104" i="2"/>
  <c r="I105" i="2"/>
  <c r="I117" i="2"/>
  <c r="I135" i="2"/>
  <c r="I118" i="2"/>
  <c r="I85" i="2"/>
  <c r="I89" i="2"/>
  <c r="I162" i="2"/>
  <c r="I159" i="2"/>
  <c r="J90" i="2"/>
  <c r="L90" i="2" s="1"/>
  <c r="M90" i="2" s="1"/>
  <c r="J91" i="2"/>
  <c r="L91" i="2" s="1"/>
  <c r="M91" i="2" s="1"/>
  <c r="J92" i="2"/>
  <c r="L92" i="2" s="1"/>
  <c r="M92" i="2" s="1"/>
  <c r="J93" i="2"/>
  <c r="L93" i="2" s="1"/>
  <c r="M93" i="2" s="1"/>
  <c r="J94" i="2"/>
  <c r="L94" i="2" s="1"/>
  <c r="M94" i="2" s="1"/>
  <c r="J95" i="2"/>
  <c r="L95" i="2" s="1"/>
  <c r="M95" i="2" s="1"/>
  <c r="J96" i="2"/>
  <c r="L96" i="2" s="1"/>
  <c r="M96" i="2" s="1"/>
  <c r="J147" i="2"/>
  <c r="L147" i="2" s="1"/>
  <c r="M147" i="2" s="1"/>
  <c r="J148" i="2"/>
  <c r="L148" i="2" s="1"/>
  <c r="M148" i="2" s="1"/>
  <c r="J149" i="2"/>
  <c r="L149" i="2" s="1"/>
  <c r="M149" i="2" s="1"/>
  <c r="J150" i="2"/>
  <c r="L150" i="2" s="1"/>
  <c r="M150" i="2" s="1"/>
  <c r="J151" i="2"/>
  <c r="L151" i="2" s="1"/>
  <c r="M151" i="2" s="1"/>
  <c r="J152" i="2"/>
  <c r="L152" i="2" s="1"/>
  <c r="M152" i="2" s="1"/>
  <c r="J153" i="2"/>
  <c r="L153" i="2" s="1"/>
  <c r="M153" i="2" s="1"/>
  <c r="J154" i="2"/>
  <c r="L154" i="2" s="1"/>
  <c r="M154" i="2" s="1"/>
  <c r="J155" i="2"/>
  <c r="L155" i="2" s="1"/>
  <c r="M155" i="2" s="1"/>
  <c r="J156" i="2"/>
  <c r="L156" i="2" s="1"/>
  <c r="M156" i="2" s="1"/>
  <c r="J157" i="2"/>
  <c r="L157" i="2" s="1"/>
  <c r="M157" i="2" s="1"/>
  <c r="J158" i="2"/>
  <c r="L158" i="2" s="1"/>
  <c r="M158" i="2" s="1"/>
  <c r="J122" i="2"/>
  <c r="L122" i="2" s="1"/>
  <c r="M122" i="2" s="1"/>
  <c r="J123" i="2"/>
  <c r="L123" i="2" s="1"/>
  <c r="M123" i="2" s="1"/>
  <c r="J124" i="2"/>
  <c r="L124" i="2" s="1"/>
  <c r="M124" i="2" s="1"/>
  <c r="J125" i="2"/>
  <c r="L125" i="2" s="1"/>
  <c r="M125" i="2" s="1"/>
  <c r="J126" i="2"/>
  <c r="L126" i="2" s="1"/>
  <c r="M126" i="2" s="1"/>
  <c r="J127" i="2"/>
  <c r="L127" i="2" s="1"/>
  <c r="M127" i="2" s="1"/>
  <c r="J128" i="2"/>
  <c r="L128" i="2" s="1"/>
  <c r="M128" i="2" s="1"/>
  <c r="J129" i="2"/>
  <c r="L129" i="2" s="1"/>
  <c r="M129" i="2" s="1"/>
  <c r="J130" i="2"/>
  <c r="L130" i="2" s="1"/>
  <c r="M130" i="2" s="1"/>
  <c r="J131" i="2"/>
  <c r="L131" i="2" s="1"/>
  <c r="M131" i="2" s="1"/>
  <c r="J132" i="2"/>
  <c r="L132" i="2" s="1"/>
  <c r="M132" i="2" s="1"/>
  <c r="J133" i="2"/>
  <c r="L133" i="2" s="1"/>
  <c r="M133" i="2" s="1"/>
  <c r="J88" i="2"/>
  <c r="L88" i="2" s="1"/>
  <c r="M88" i="2" s="1"/>
  <c r="J109" i="2"/>
  <c r="L109" i="2" s="1"/>
  <c r="M109" i="2" s="1"/>
  <c r="J106" i="2"/>
  <c r="L106" i="2" s="1"/>
  <c r="M106" i="2" s="1"/>
  <c r="J107" i="2"/>
  <c r="L107" i="2" s="1"/>
  <c r="M107" i="2" s="1"/>
  <c r="J104" i="2"/>
  <c r="L104" i="2" s="1"/>
  <c r="M104" i="2" s="1"/>
  <c r="J105" i="2"/>
  <c r="L105" i="2" s="1"/>
  <c r="M105" i="2" s="1"/>
  <c r="J117" i="2"/>
  <c r="L117" i="2" s="1"/>
  <c r="M117" i="2" s="1"/>
  <c r="J135" i="2"/>
  <c r="L135" i="2" s="1"/>
  <c r="M135" i="2" s="1"/>
  <c r="J118" i="2"/>
  <c r="L118" i="2" s="1"/>
  <c r="M118" i="2" s="1"/>
  <c r="J85" i="2"/>
  <c r="L85" i="2" s="1"/>
  <c r="M85" i="2" s="1"/>
  <c r="J89" i="2"/>
  <c r="L89" i="2" s="1"/>
  <c r="M89" i="2" s="1"/>
  <c r="J162" i="2"/>
  <c r="L162" i="2" s="1"/>
  <c r="M162" i="2" s="1"/>
  <c r="J159" i="2"/>
  <c r="L159" i="2" s="1"/>
  <c r="M159" i="2" s="1"/>
  <c r="B36" i="2"/>
  <c r="A36" i="2" s="1"/>
  <c r="Q2" i="2" l="1"/>
  <c r="H13" i="2" l="1"/>
  <c r="I13" i="2"/>
  <c r="J13" i="2"/>
  <c r="L13" i="2" s="1"/>
  <c r="M13" i="2" s="1"/>
  <c r="K13" i="2"/>
  <c r="H6" i="2"/>
  <c r="H14" i="2"/>
  <c r="I6" i="2"/>
  <c r="I14" i="2"/>
  <c r="J14" i="2"/>
  <c r="L14" i="2" s="1"/>
  <c r="M14" i="2" s="1"/>
  <c r="K6" i="2"/>
  <c r="K14" i="2"/>
  <c r="I66" i="2"/>
  <c r="J66" i="2"/>
  <c r="L66" i="2" s="1"/>
  <c r="M66" i="2" s="1"/>
  <c r="K66" i="2"/>
  <c r="H62" i="2"/>
  <c r="I62" i="2"/>
  <c r="J62" i="2"/>
  <c r="K62" i="2"/>
  <c r="H5" i="2"/>
  <c r="H7" i="2"/>
  <c r="H8" i="2"/>
  <c r="H71" i="2"/>
  <c r="I71" i="2"/>
  <c r="K5" i="2"/>
  <c r="K7" i="2"/>
  <c r="K8" i="2"/>
  <c r="K71" i="2"/>
  <c r="H3" i="2"/>
  <c r="K3" i="2"/>
  <c r="K33" i="2"/>
  <c r="J33" i="2"/>
  <c r="L33" i="2" s="1"/>
  <c r="M33" i="2" s="1"/>
  <c r="I33" i="2"/>
  <c r="H33" i="2"/>
  <c r="H2" i="2"/>
  <c r="I2" i="2"/>
  <c r="J2" i="2"/>
  <c r="K2" i="2"/>
  <c r="H15" i="2"/>
  <c r="I15" i="2"/>
  <c r="J15" i="2"/>
  <c r="K15" i="2"/>
  <c r="H27" i="2"/>
  <c r="I27" i="2"/>
  <c r="J27" i="2"/>
  <c r="L27" i="2" s="1"/>
  <c r="M27" i="2" s="1"/>
  <c r="K27" i="2"/>
  <c r="H19" i="2"/>
  <c r="I19" i="2"/>
  <c r="J19" i="2"/>
  <c r="L19" i="2" s="1"/>
  <c r="M19" i="2" s="1"/>
  <c r="K19" i="2"/>
  <c r="H20" i="2"/>
  <c r="I20" i="2"/>
  <c r="J20" i="2"/>
  <c r="L20" i="2" s="1"/>
  <c r="M20" i="2" s="1"/>
  <c r="K20" i="2"/>
  <c r="H21" i="2"/>
  <c r="I21" i="2"/>
  <c r="J21" i="2"/>
  <c r="L21" i="2" s="1"/>
  <c r="M21" i="2" s="1"/>
  <c r="K21" i="2"/>
  <c r="H22" i="2"/>
  <c r="I22" i="2"/>
  <c r="J22" i="2"/>
  <c r="L22" i="2" s="1"/>
  <c r="M22" i="2" s="1"/>
  <c r="K22" i="2"/>
  <c r="H26" i="2"/>
  <c r="I26" i="2"/>
  <c r="J26" i="2"/>
  <c r="L26" i="2" s="1"/>
  <c r="M26" i="2" s="1"/>
  <c r="K26" i="2"/>
  <c r="H25" i="2"/>
  <c r="I25" i="2"/>
  <c r="J25" i="2"/>
  <c r="L25" i="2" s="1"/>
  <c r="M25" i="2" s="1"/>
  <c r="K25" i="2"/>
  <c r="H23" i="2"/>
  <c r="I23" i="2"/>
  <c r="J23" i="2"/>
  <c r="L23" i="2" s="1"/>
  <c r="M23" i="2" s="1"/>
  <c r="K23" i="2"/>
  <c r="H24" i="2"/>
  <c r="I24" i="2"/>
  <c r="J24" i="2"/>
  <c r="L24" i="2" s="1"/>
  <c r="M24" i="2" s="1"/>
  <c r="K24" i="2"/>
  <c r="H28" i="2"/>
  <c r="I28" i="2"/>
  <c r="J28" i="2"/>
  <c r="L28" i="2" s="1"/>
  <c r="M28" i="2" s="1"/>
  <c r="K28" i="2"/>
  <c r="H29" i="2"/>
  <c r="I29" i="2"/>
  <c r="J29" i="2"/>
  <c r="L29" i="2" s="1"/>
  <c r="M29" i="2" s="1"/>
  <c r="K29" i="2"/>
  <c r="H30" i="2"/>
  <c r="I30" i="2"/>
  <c r="J30" i="2"/>
  <c r="L30" i="2" s="1"/>
  <c r="M30" i="2" s="1"/>
  <c r="K30" i="2"/>
  <c r="H34" i="2"/>
  <c r="I34" i="2"/>
  <c r="J34" i="2"/>
  <c r="K34" i="2"/>
  <c r="H35" i="2"/>
  <c r="I35" i="2"/>
  <c r="J35" i="2"/>
  <c r="L35" i="2" s="1"/>
  <c r="M35" i="2" s="1"/>
  <c r="K35" i="2"/>
  <c r="I36" i="2"/>
  <c r="J36" i="2"/>
  <c r="L36" i="2" s="1"/>
  <c r="M36" i="2" s="1"/>
  <c r="K36" i="2"/>
  <c r="I37" i="2"/>
  <c r="J37" i="2"/>
  <c r="L37" i="2" s="1"/>
  <c r="M37" i="2" s="1"/>
  <c r="K37" i="2"/>
  <c r="I38" i="2"/>
  <c r="J38" i="2"/>
  <c r="L38" i="2" s="1"/>
  <c r="M38" i="2" s="1"/>
  <c r="K38" i="2"/>
  <c r="I39" i="2"/>
  <c r="J39" i="2"/>
  <c r="L39" i="2" s="1"/>
  <c r="M39" i="2" s="1"/>
  <c r="K39" i="2"/>
  <c r="I40" i="2"/>
  <c r="J40" i="2"/>
  <c r="L40" i="2" s="1"/>
  <c r="M40" i="2" s="1"/>
  <c r="K40" i="2"/>
  <c r="I41" i="2"/>
  <c r="J41" i="2"/>
  <c r="L41" i="2" s="1"/>
  <c r="M41" i="2" s="1"/>
  <c r="K41" i="2"/>
  <c r="I98" i="2"/>
  <c r="J98" i="2"/>
  <c r="L98" i="2" s="1"/>
  <c r="M98" i="2" s="1"/>
  <c r="I99" i="2"/>
  <c r="J99" i="2"/>
  <c r="L99" i="2" s="1"/>
  <c r="M99" i="2" s="1"/>
  <c r="I100" i="2"/>
  <c r="J100" i="2"/>
  <c r="L100" i="2" s="1"/>
  <c r="M100" i="2" s="1"/>
  <c r="I101" i="2"/>
  <c r="J101" i="2"/>
  <c r="L101" i="2" s="1"/>
  <c r="M101" i="2" s="1"/>
  <c r="I102" i="2"/>
  <c r="J102" i="2"/>
  <c r="L102" i="2" s="1"/>
  <c r="M102" i="2" s="1"/>
  <c r="I103" i="2"/>
  <c r="J103" i="2"/>
  <c r="L103" i="2" s="1"/>
  <c r="M103" i="2" s="1"/>
  <c r="H42" i="2"/>
  <c r="I42" i="2"/>
  <c r="J42" i="2"/>
  <c r="L42" i="2" s="1"/>
  <c r="M42" i="2" s="1"/>
  <c r="K42" i="2"/>
  <c r="I43" i="2"/>
  <c r="J43" i="2"/>
  <c r="L43" i="2" s="1"/>
  <c r="M43" i="2" s="1"/>
  <c r="K43" i="2"/>
  <c r="I44" i="2"/>
  <c r="J44" i="2"/>
  <c r="L44" i="2" s="1"/>
  <c r="M44" i="2" s="1"/>
  <c r="K44" i="2"/>
  <c r="I45" i="2"/>
  <c r="J45" i="2"/>
  <c r="L45" i="2" s="1"/>
  <c r="M45" i="2" s="1"/>
  <c r="K45" i="2"/>
  <c r="I46" i="2"/>
  <c r="J46" i="2"/>
  <c r="L46" i="2" s="1"/>
  <c r="M46" i="2" s="1"/>
  <c r="K46" i="2"/>
  <c r="I47" i="2"/>
  <c r="J47" i="2"/>
  <c r="L47" i="2" s="1"/>
  <c r="M47" i="2" s="1"/>
  <c r="K47" i="2"/>
  <c r="I48" i="2"/>
  <c r="J48" i="2"/>
  <c r="L48" i="2" s="1"/>
  <c r="M48" i="2" s="1"/>
  <c r="K48" i="2"/>
  <c r="I110" i="2"/>
  <c r="J110" i="2"/>
  <c r="L110" i="2" s="1"/>
  <c r="M110" i="2" s="1"/>
  <c r="I111" i="2"/>
  <c r="J111" i="2"/>
  <c r="L111" i="2" s="1"/>
  <c r="M111" i="2" s="1"/>
  <c r="I112" i="2"/>
  <c r="J112" i="2"/>
  <c r="L112" i="2" s="1"/>
  <c r="M112" i="2" s="1"/>
  <c r="I113" i="2"/>
  <c r="J113" i="2"/>
  <c r="L113" i="2" s="1"/>
  <c r="M113" i="2" s="1"/>
  <c r="I114" i="2"/>
  <c r="J114" i="2"/>
  <c r="L114" i="2" s="1"/>
  <c r="M114" i="2" s="1"/>
  <c r="I115" i="2"/>
  <c r="J115" i="2"/>
  <c r="L115" i="2" s="1"/>
  <c r="M115" i="2" s="1"/>
  <c r="I116" i="2"/>
  <c r="J116" i="2"/>
  <c r="L116" i="2" s="1"/>
  <c r="M116" i="2" s="1"/>
  <c r="I49" i="2"/>
  <c r="J49" i="2"/>
  <c r="L49" i="2" s="1"/>
  <c r="M49" i="2" s="1"/>
  <c r="K49" i="2"/>
  <c r="I51" i="2"/>
  <c r="J51" i="2"/>
  <c r="L51" i="2" s="1"/>
  <c r="M51" i="2" s="1"/>
  <c r="K51" i="2"/>
  <c r="H50" i="2"/>
  <c r="I50" i="2"/>
  <c r="J50" i="2"/>
  <c r="L50" i="2" s="1"/>
  <c r="M50" i="2" s="1"/>
  <c r="K50" i="2"/>
  <c r="I52" i="2"/>
  <c r="J52" i="2"/>
  <c r="L52" i="2" s="1"/>
  <c r="M52" i="2" s="1"/>
  <c r="K52" i="2"/>
  <c r="I53" i="2"/>
  <c r="J53" i="2"/>
  <c r="L53" i="2" s="1"/>
  <c r="M53" i="2" s="1"/>
  <c r="K53" i="2"/>
  <c r="I54" i="2"/>
  <c r="J54" i="2"/>
  <c r="L54" i="2" s="1"/>
  <c r="M54" i="2" s="1"/>
  <c r="K54" i="2"/>
  <c r="I55" i="2"/>
  <c r="J55" i="2"/>
  <c r="L55" i="2" s="1"/>
  <c r="M55" i="2" s="1"/>
  <c r="K55" i="2"/>
  <c r="I56" i="2"/>
  <c r="J56" i="2"/>
  <c r="L56" i="2" s="1"/>
  <c r="M56" i="2" s="1"/>
  <c r="K56" i="2"/>
  <c r="I137" i="2"/>
  <c r="J137" i="2"/>
  <c r="L137" i="2" s="1"/>
  <c r="M137" i="2" s="1"/>
  <c r="I138" i="2"/>
  <c r="J138" i="2"/>
  <c r="L138" i="2" s="1"/>
  <c r="M138" i="2" s="1"/>
  <c r="I139" i="2"/>
  <c r="J139" i="2"/>
  <c r="L139" i="2" s="1"/>
  <c r="M139" i="2" s="1"/>
  <c r="I140" i="2"/>
  <c r="J140" i="2"/>
  <c r="L140" i="2" s="1"/>
  <c r="M140" i="2" s="1"/>
  <c r="I141" i="2"/>
  <c r="J141" i="2"/>
  <c r="L141" i="2" s="1"/>
  <c r="M141" i="2" s="1"/>
  <c r="I142" i="2"/>
  <c r="J142" i="2"/>
  <c r="L142" i="2" s="1"/>
  <c r="M142" i="2" s="1"/>
  <c r="I143" i="2"/>
  <c r="J143" i="2"/>
  <c r="L143" i="2" s="1"/>
  <c r="M143" i="2" s="1"/>
  <c r="I57" i="2"/>
  <c r="J57" i="2"/>
  <c r="L57" i="2" s="1"/>
  <c r="M57" i="2" s="1"/>
  <c r="K57" i="2"/>
  <c r="H145" i="2"/>
  <c r="I145" i="2"/>
  <c r="J145" i="2"/>
  <c r="L145" i="2" s="1"/>
  <c r="M145" i="2" s="1"/>
  <c r="H146" i="2"/>
  <c r="I146" i="2"/>
  <c r="J146" i="2"/>
  <c r="L146" i="2" s="1"/>
  <c r="M146" i="2" s="1"/>
  <c r="H58" i="2"/>
  <c r="I58" i="2"/>
  <c r="J58" i="2"/>
  <c r="L58" i="2" s="1"/>
  <c r="M58" i="2" s="1"/>
  <c r="K58" i="2"/>
  <c r="H65" i="2"/>
  <c r="I65" i="2"/>
  <c r="J65" i="2"/>
  <c r="L65" i="2" s="1"/>
  <c r="M65" i="2" s="1"/>
  <c r="K65" i="2"/>
  <c r="H160" i="2"/>
  <c r="I160" i="2"/>
  <c r="J160" i="2"/>
  <c r="L160" i="2" s="1"/>
  <c r="M160" i="2" s="1"/>
  <c r="I67" i="2"/>
  <c r="J67" i="2"/>
  <c r="L67" i="2" s="1"/>
  <c r="M67" i="2" s="1"/>
  <c r="K67" i="2"/>
  <c r="I69" i="2"/>
  <c r="J69" i="2"/>
  <c r="L69" i="2" s="1"/>
  <c r="M69" i="2" s="1"/>
  <c r="K69" i="2"/>
  <c r="H12" i="2"/>
  <c r="J12" i="2"/>
  <c r="K12" i="2"/>
  <c r="H18" i="2"/>
  <c r="I18" i="2"/>
  <c r="J18" i="2"/>
  <c r="L18" i="2" s="1"/>
  <c r="M18" i="2" s="1"/>
  <c r="H11" i="2"/>
  <c r="I11" i="2"/>
  <c r="J11" i="2"/>
  <c r="K11" i="2"/>
  <c r="H59" i="2"/>
  <c r="I59" i="2"/>
  <c r="J59" i="2"/>
  <c r="K59" i="2"/>
  <c r="H61" i="2"/>
  <c r="I61" i="2"/>
  <c r="J61" i="2"/>
  <c r="K61" i="2"/>
  <c r="H60" i="2"/>
  <c r="I60" i="2"/>
  <c r="J60" i="2"/>
  <c r="K60" i="2"/>
  <c r="H63" i="2"/>
  <c r="I63" i="2"/>
  <c r="J63" i="2"/>
  <c r="K63" i="2"/>
  <c r="H64" i="2"/>
  <c r="I64" i="2"/>
  <c r="J64" i="2"/>
  <c r="K64" i="2"/>
  <c r="H4" i="2"/>
  <c r="I4" i="2"/>
  <c r="K4" i="2"/>
  <c r="H31" i="2"/>
  <c r="I31" i="2"/>
  <c r="J31" i="2"/>
  <c r="L31" i="2" s="1"/>
  <c r="M31" i="2" s="1"/>
  <c r="K31" i="2"/>
  <c r="H32" i="2"/>
  <c r="I32" i="2"/>
  <c r="J32" i="2"/>
  <c r="L32" i="2" s="1"/>
  <c r="M32" i="2" s="1"/>
  <c r="K32" i="2"/>
  <c r="H9" i="2"/>
  <c r="I9" i="2"/>
  <c r="J9" i="2"/>
  <c r="L9" i="2" s="1"/>
  <c r="M9" i="2" s="1"/>
  <c r="K9" i="2"/>
  <c r="H10" i="2"/>
  <c r="I10" i="2"/>
  <c r="J10" i="2"/>
  <c r="L10" i="2" s="1"/>
  <c r="M10" i="2" s="1"/>
  <c r="K10" i="2"/>
  <c r="H73" i="2"/>
  <c r="I73" i="2"/>
  <c r="J73" i="2"/>
  <c r="L73" i="2" s="1"/>
  <c r="M73" i="2" s="1"/>
  <c r="K73" i="2"/>
  <c r="H17" i="2"/>
  <c r="I17" i="2"/>
  <c r="J17" i="2"/>
  <c r="L17" i="2" s="1"/>
  <c r="M17" i="2" s="1"/>
  <c r="K17" i="2"/>
  <c r="I68" i="2"/>
  <c r="J68" i="2"/>
  <c r="L68" i="2" s="1"/>
  <c r="M68" i="2" s="1"/>
  <c r="K68" i="2"/>
  <c r="C722" i="3" l="1"/>
  <c r="C721" i="3"/>
  <c r="H162" i="2" s="1"/>
  <c r="C720" i="3"/>
  <c r="C719" i="3"/>
  <c r="C718" i="3"/>
  <c r="C571" i="3"/>
  <c r="H57" i="2" s="1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H120" i="2" s="1"/>
  <c r="C525" i="3"/>
  <c r="H121" i="2" s="1"/>
  <c r="C524" i="3"/>
  <c r="H119" i="2" s="1"/>
  <c r="C523" i="3"/>
  <c r="C522" i="3"/>
  <c r="C521" i="3"/>
  <c r="C520" i="3"/>
  <c r="C519" i="3"/>
  <c r="C518" i="3"/>
  <c r="C517" i="3"/>
  <c r="H109" i="2" s="1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H83" i="2" s="1"/>
  <c r="C480" i="3"/>
  <c r="H84" i="2" s="1"/>
  <c r="C479" i="3"/>
  <c r="H82" i="2" s="1"/>
  <c r="C478" i="3"/>
  <c r="C477" i="3"/>
  <c r="C476" i="3"/>
  <c r="C475" i="3"/>
  <c r="C474" i="3"/>
  <c r="C473" i="3"/>
  <c r="C472" i="3"/>
  <c r="C471" i="3"/>
  <c r="C470" i="3"/>
  <c r="C469" i="3"/>
  <c r="H88" i="2" s="1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H90" i="2" s="1"/>
  <c r="C436" i="3"/>
  <c r="C435" i="3"/>
  <c r="C434" i="3"/>
  <c r="C433" i="3"/>
  <c r="C432" i="3"/>
  <c r="C431" i="3"/>
  <c r="C430" i="3"/>
  <c r="C429" i="3"/>
  <c r="C428" i="3"/>
  <c r="C427" i="3"/>
  <c r="C426" i="3"/>
  <c r="C425" i="3"/>
  <c r="H135" i="2" s="1"/>
  <c r="C424" i="3"/>
  <c r="H118" i="2" s="1"/>
  <c r="C423" i="3"/>
  <c r="C422" i="3"/>
  <c r="C421" i="3"/>
  <c r="H122" i="2" s="1"/>
  <c r="C420" i="3"/>
  <c r="H147" i="2" s="1"/>
  <c r="C419" i="3"/>
  <c r="H91" i="2" s="1"/>
  <c r="C418" i="3"/>
  <c r="H130" i="2" s="1"/>
  <c r="C417" i="3"/>
  <c r="H155" i="2" s="1"/>
  <c r="C416" i="3"/>
  <c r="C415" i="3"/>
  <c r="H124" i="2" s="1"/>
  <c r="C414" i="3"/>
  <c r="H149" i="2" s="1"/>
  <c r="C413" i="3"/>
  <c r="H93" i="2" s="1"/>
  <c r="C412" i="3"/>
  <c r="H127" i="2" s="1"/>
  <c r="C411" i="3"/>
  <c r="H152" i="2" s="1"/>
  <c r="C410" i="3"/>
  <c r="H96" i="2" s="1"/>
  <c r="C409" i="3"/>
  <c r="H125" i="2" s="1"/>
  <c r="C408" i="3"/>
  <c r="H150" i="2" s="1"/>
  <c r="C407" i="3"/>
  <c r="H94" i="2" s="1"/>
  <c r="C406" i="3"/>
  <c r="H128" i="2" s="1"/>
  <c r="C405" i="3"/>
  <c r="H153" i="2" s="1"/>
  <c r="C404" i="3"/>
  <c r="C403" i="3"/>
  <c r="H132" i="2" s="1"/>
  <c r="C402" i="3"/>
  <c r="H157" i="2" s="1"/>
  <c r="C401" i="3"/>
  <c r="C400" i="3"/>
  <c r="H123" i="2" s="1"/>
  <c r="C399" i="3"/>
  <c r="H148" i="2" s="1"/>
  <c r="C398" i="3"/>
  <c r="H92" i="2" s="1"/>
  <c r="C397" i="3"/>
  <c r="H131" i="2" s="1"/>
  <c r="C396" i="3"/>
  <c r="H156" i="2" s="1"/>
  <c r="C395" i="3"/>
  <c r="C394" i="3"/>
  <c r="H126" i="2" s="1"/>
  <c r="C393" i="3"/>
  <c r="H151" i="2" s="1"/>
  <c r="C392" i="3"/>
  <c r="H95" i="2" s="1"/>
  <c r="C391" i="3"/>
  <c r="H133" i="2" s="1"/>
  <c r="C390" i="3"/>
  <c r="H158" i="2" s="1"/>
  <c r="C389" i="3"/>
  <c r="C388" i="3"/>
  <c r="H129" i="2" s="1"/>
  <c r="C387" i="3"/>
  <c r="H154" i="2" s="1"/>
  <c r="C386" i="3"/>
  <c r="C385" i="3"/>
  <c r="H85" i="2" s="1"/>
  <c r="C384" i="3"/>
  <c r="H89" i="2" s="1"/>
  <c r="C383" i="3"/>
  <c r="H52" i="2" s="1"/>
  <c r="C382" i="3"/>
  <c r="H44" i="2" s="1"/>
  <c r="C381" i="3"/>
  <c r="H36" i="2" s="1"/>
  <c r="C380" i="3"/>
  <c r="H139" i="2" s="1"/>
  <c r="C379" i="3"/>
  <c r="H112" i="2" s="1"/>
  <c r="C378" i="3"/>
  <c r="H99" i="2" s="1"/>
  <c r="C377" i="3"/>
  <c r="H137" i="2" s="1"/>
  <c r="C376" i="3"/>
  <c r="H110" i="2" s="1"/>
  <c r="C375" i="3"/>
  <c r="C374" i="3"/>
  <c r="H141" i="2" s="1"/>
  <c r="C373" i="3"/>
  <c r="H114" i="2" s="1"/>
  <c r="C372" i="3"/>
  <c r="H101" i="2" s="1"/>
  <c r="C371" i="3"/>
  <c r="H55" i="2" s="1"/>
  <c r="C370" i="3"/>
  <c r="H47" i="2" s="1"/>
  <c r="C369" i="3"/>
  <c r="H39" i="2" s="1"/>
  <c r="C368" i="3"/>
  <c r="H54" i="2" s="1"/>
  <c r="C367" i="3"/>
  <c r="H46" i="2" s="1"/>
  <c r="C366" i="3"/>
  <c r="H38" i="2" s="1"/>
  <c r="C365" i="3"/>
  <c r="H142" i="2" s="1"/>
  <c r="C364" i="3"/>
  <c r="H115" i="2" s="1"/>
  <c r="C363" i="3"/>
  <c r="H102" i="2" s="1"/>
  <c r="C362" i="3"/>
  <c r="H53" i="2" s="1"/>
  <c r="C361" i="3"/>
  <c r="H45" i="2" s="1"/>
  <c r="C360" i="3"/>
  <c r="H37" i="2" s="1"/>
  <c r="C359" i="3"/>
  <c r="H140" i="2" s="1"/>
  <c r="C358" i="3"/>
  <c r="H113" i="2" s="1"/>
  <c r="C357" i="3"/>
  <c r="H100" i="2" s="1"/>
  <c r="C356" i="3"/>
  <c r="C355" i="3"/>
  <c r="H48" i="2" s="1"/>
  <c r="C354" i="3"/>
  <c r="H40" i="2" s="1"/>
  <c r="C353" i="3"/>
  <c r="H143" i="2" s="1"/>
  <c r="C352" i="3"/>
  <c r="H116" i="2" s="1"/>
  <c r="C351" i="3"/>
  <c r="H103" i="2" s="1"/>
  <c r="C350" i="3"/>
  <c r="H138" i="2" s="1"/>
  <c r="C349" i="3"/>
  <c r="H111" i="2" s="1"/>
  <c r="C348" i="3"/>
  <c r="H98" i="2" s="1"/>
  <c r="H51" i="2" l="1"/>
  <c r="H134" i="2"/>
  <c r="H43" i="2"/>
  <c r="H108" i="2"/>
  <c r="H69" i="2"/>
  <c r="H161" i="2"/>
  <c r="H41" i="2"/>
  <c r="H97" i="2"/>
  <c r="H56" i="2"/>
  <c r="H136" i="2"/>
  <c r="H105" i="2"/>
  <c r="H104" i="2"/>
  <c r="H106" i="2"/>
  <c r="H107" i="2"/>
  <c r="H66" i="2"/>
  <c r="H159" i="2"/>
  <c r="H49" i="2"/>
  <c r="H117" i="2"/>
  <c r="H68" i="2"/>
  <c r="H67" i="2"/>
</calcChain>
</file>

<file path=xl/sharedStrings.xml><?xml version="1.0" encoding="utf-8"?>
<sst xmlns="http://schemas.openxmlformats.org/spreadsheetml/2006/main" count="122837" uniqueCount="8828">
  <si>
    <t>BELNR_ID</t>
  </si>
  <si>
    <t>ItemCode</t>
  </si>
  <si>
    <t>Descripción del artículo</t>
  </si>
  <si>
    <t>Estado</t>
  </si>
  <si>
    <t>TYP</t>
  </si>
  <si>
    <t>WhsCode</t>
  </si>
  <si>
    <t>NombreAlmacen</t>
  </si>
  <si>
    <t>Responsable</t>
  </si>
  <si>
    <t>CantidadOrden</t>
  </si>
  <si>
    <t>Entregado</t>
  </si>
  <si>
    <t>Cliente</t>
  </si>
  <si>
    <t>Frasco Para Témperas 30 cc NP P.S.</t>
  </si>
  <si>
    <t>CERRADO</t>
  </si>
  <si>
    <t>ÚTILES_LIMA</t>
  </si>
  <si>
    <t>ALMA070</t>
  </si>
  <si>
    <t>Almacén Producción Inyección</t>
  </si>
  <si>
    <t>ANGEL</t>
  </si>
  <si>
    <t>Frascos Para Témperas 30 cc NP P.S.</t>
  </si>
  <si>
    <t>Barril Para Marcador 042 - NP Rojo P.S.</t>
  </si>
  <si>
    <t>Barril Para Marcador 042 - NP Azul P.S.</t>
  </si>
  <si>
    <t>Barril Para Marcador 042 - NP Verde P.S.</t>
  </si>
  <si>
    <t>Barril Para Plumón 045 - NP Celeste</t>
  </si>
  <si>
    <t>Barril Para Plumón 045 - NP  Verde Claro</t>
  </si>
  <si>
    <t>Barril Para Plumón 045 - NP Verde</t>
  </si>
  <si>
    <t>Frasco Para Témperas 30 cc P.S.</t>
  </si>
  <si>
    <t>Frascos Para Témperas P.S.</t>
  </si>
  <si>
    <t>Tapa Para Plumón 045 - NP Anaranjado</t>
  </si>
  <si>
    <t>Tapa Para Plumón 045 - NP Rojo</t>
  </si>
  <si>
    <t>Tapa Para Plumón 045 - NP Verde</t>
  </si>
  <si>
    <t>Tapa Base Dosificador P/Cola Rojo paleta P.S.</t>
  </si>
  <si>
    <t>Tapa Base Dosificador Rojo paleta P.S.</t>
  </si>
  <si>
    <t>Tapita Para Marcador 042 - N Rojo</t>
  </si>
  <si>
    <t>Tapita Para Marcador 042 - N Azul</t>
  </si>
  <si>
    <t>Tapita Para Marcador 123P NP Azul P.S.</t>
  </si>
  <si>
    <t>Tapita Para Marcador 042 - N Negro</t>
  </si>
  <si>
    <t>Sobre Tapa Dosificador Rojo P.S.</t>
  </si>
  <si>
    <t>Tapita Para Plumón 045 - NP Amarillo</t>
  </si>
  <si>
    <t>Tapita Para Plumón 045 - NP Anaranjado</t>
  </si>
  <si>
    <t>Tapita Para Plumón 045 - NP Rojo</t>
  </si>
  <si>
    <t>Tapa Para Marcador 042 - N Rojo P.S.</t>
  </si>
  <si>
    <t>Tapa Para Marcador 123P NP Rojo P.S.</t>
  </si>
  <si>
    <t>Tapa Para Marcador  123P NP  Rojo P.S.</t>
  </si>
  <si>
    <t>Tapa Para Marcador 042 - N Azul P.S.</t>
  </si>
  <si>
    <t>Frasco Blanco Ovalado Para Cola Sintética con Aplicador 125Gr P.S.</t>
  </si>
  <si>
    <t>Frasco Transparente de 250Gr Para Témpera P.S.</t>
  </si>
  <si>
    <t>Frascos Transparente de 250cc Para Témpera P.S.</t>
  </si>
  <si>
    <t>Témpera Layconsa Puppy x 250 cc Verde c/Dispensador</t>
  </si>
  <si>
    <t>ALMA071</t>
  </si>
  <si>
    <t>Almacén Producción Ensamble</t>
  </si>
  <si>
    <t>ISAIAS</t>
  </si>
  <si>
    <t>Témpera Layconsa Puppy x 250 cc Verde</t>
  </si>
  <si>
    <t>Témpera Layconsa Puppy x 250 cc Marrón c/Dispensador</t>
  </si>
  <si>
    <t>Témpera Layconsa Puppy x 250 cc Marrón</t>
  </si>
  <si>
    <t>Témpera Layconsa Puppy x 250 cc Amarilla c/Dispensador</t>
  </si>
  <si>
    <t>Témpera Layconsa Puppy x 250 cc Amarilla</t>
  </si>
  <si>
    <t>Témpera Layconsa Puppy x 250 cc Rosado c/Dispensador</t>
  </si>
  <si>
    <t>Témpera Layconsa Puppy x 250 cc Rosado</t>
  </si>
  <si>
    <t>Témpera Layconsa Puppy x 250 cc Verde Limón c/Dispensador</t>
  </si>
  <si>
    <t>Témpera Layconsa Puppy x 250 cc Piel c/Dispensador</t>
  </si>
  <si>
    <t>Témpera Layconsa Puppy x 250 cc Piel</t>
  </si>
  <si>
    <t>Témperas Layconsa Puppy Set x 7</t>
  </si>
  <si>
    <t>Marcador LYC Jumbo 047 - MK Piel Granel P.S.</t>
  </si>
  <si>
    <t>Marcador LYC Jumbo 047 - MK Amarillo Granel P.S.</t>
  </si>
  <si>
    <t>Marcador LYC Jumbo 047 - MK Anaranjado Granel P.S.</t>
  </si>
  <si>
    <t>Marcador LYC Jumbo 047 - MK Anaranjado</t>
  </si>
  <si>
    <t>Marcador LYC Jumbo 047 - MK Rosado Granel P.S.</t>
  </si>
  <si>
    <t>Marcador LYC Jumbo 047 - MK Rojo Granel P.S.</t>
  </si>
  <si>
    <t>Marcador LYC Jumbo 047 - MK Celeste Granel P.S.</t>
  </si>
  <si>
    <t>Marcador LYC Jumbo 047 - MK Azul Granel P.S.</t>
  </si>
  <si>
    <t>Marcador LYC Jumbo 047 - MK Verde Claro Granel P.S.</t>
  </si>
  <si>
    <t>Plumones LYC School 45 Granel Piel NP P.S.</t>
  </si>
  <si>
    <t>Plumones LYC School 45 Granel Anaranjado NP P.S.</t>
  </si>
  <si>
    <t>Plumones LYC School 45 Granel Rosado NP P.S.</t>
  </si>
  <si>
    <t>Plumones LYC School 45 Granel Marrón NP P.S.</t>
  </si>
  <si>
    <t>Barril LYC Para Marcador Grabado 47-NP Verde</t>
  </si>
  <si>
    <t>Barril Para Marcador LYC Serigrafiado 047 - MK Celeste Imp. Blanco</t>
  </si>
  <si>
    <t>Barril Para Marcador LYC Serigrafiado 047 - MK Rosado Imp. Blanco</t>
  </si>
  <si>
    <t>Barril Para Marcador LYC Serigrafiado 047 - MK Morado Imp. Blanco</t>
  </si>
  <si>
    <t>Barril Para Marcador LYC Serigrafiado 047 - MK Azul Imp. Blanco</t>
  </si>
  <si>
    <t>Barril Para Marcador LYC Serigrafiado 047 - MK Negro Imp. Blanco</t>
  </si>
  <si>
    <t>Marcador Layconsa Jumbo L-47 Estuche x 6 Colores NT</t>
  </si>
  <si>
    <t>Marcador Para Pizarra Recargable Layconsa L-123R Negro</t>
  </si>
  <si>
    <t>Archivador Plastificado Negro, Lomo Ancho, t/Oficio Layconsa Office</t>
  </si>
  <si>
    <t>Borrador Layconsa Mixto LA-40</t>
  </si>
  <si>
    <t>Plumones LYC School 45 Granel Amarillo NP P.S.</t>
  </si>
  <si>
    <t>Barril LYC Para Marcador Grabado 47-N Rojo</t>
  </si>
  <si>
    <t>Marcador LYC Jumbo 047 - MK Verde Granel P.S.</t>
  </si>
  <si>
    <t>Plumones LYC School 45 Granel Celeste NP P.S.</t>
  </si>
  <si>
    <t>Plumones LYC School 45 Granel Violeta NP P.S.</t>
  </si>
  <si>
    <t>Plumones LYC School 45 Granel Azul NP P.S.</t>
  </si>
  <si>
    <t>Masa Para Témperas Marrón LYC P.S.</t>
  </si>
  <si>
    <t>ALMA072</t>
  </si>
  <si>
    <t>Almacén Producción Masas y Tintas</t>
  </si>
  <si>
    <t>MATIAS</t>
  </si>
  <si>
    <t>Masa Para Témperas Amarilla LYC P.S.</t>
  </si>
  <si>
    <t>Masa Para Témperas Rosada LYC P.S.</t>
  </si>
  <si>
    <t>Masa Para Témperas Blanca LYC P.S.</t>
  </si>
  <si>
    <t>Masa Para Témperas Roja LYC P.S.</t>
  </si>
  <si>
    <t>Masa Para Témperas Azul LYC P.S.</t>
  </si>
  <si>
    <t>Masa Para Témperas Verde LYC P.S.</t>
  </si>
  <si>
    <t>Masa Para Témperas Negra LYC P.S.</t>
  </si>
  <si>
    <t>Tapa Para Témperas P.S.</t>
  </si>
  <si>
    <t>Tapas Para Témperas P.S.</t>
  </si>
  <si>
    <t>Masa Para Limpiatipos x 35gr Verde Neón P.S.</t>
  </si>
  <si>
    <t>Masa Para Limpiatipos x 35gr Rosado P.S.</t>
  </si>
  <si>
    <t>Plumones LYC School 45 Granel Verde Limon NP P.S.</t>
  </si>
  <si>
    <t>Plumones LYC School 45 Granel Rojo NP P.S.</t>
  </si>
  <si>
    <t>Tapa Teens Barniz Gofrada</t>
  </si>
  <si>
    <t>CUADERNOS_LIMA</t>
  </si>
  <si>
    <t>ALMA073</t>
  </si>
  <si>
    <t>Almacén Producción Cuadernos</t>
  </si>
  <si>
    <t>BERNARDO</t>
  </si>
  <si>
    <t>Masa Para Limpiatipos x 35gr Azul LYC P.S.</t>
  </si>
  <si>
    <t>Masa Para Limpiatipos x 35gr Anaranjado P.S.</t>
  </si>
  <si>
    <t>Masa Para Limpiatipos x 35gr Violeta P.S.</t>
  </si>
  <si>
    <t>Masa Para Limpiatipos x 35gr Turquesa P.S.</t>
  </si>
  <si>
    <t>Barril LYC Para Marcador Grabado 47-NP Azul</t>
  </si>
  <si>
    <t>Cuad. Grap. Cuadr. 80 H. c/marco rojo Layconsa Puppy</t>
  </si>
  <si>
    <t>Cuad. Grap. Cuadr. 80 H. c/marco rojo Layconsa Puppy - PL1</t>
  </si>
  <si>
    <t>Tapa Dinosaurio 1 Barniz + Efecto</t>
  </si>
  <si>
    <t>Tapa Dinosaurio 2 Barniz + Efecto</t>
  </si>
  <si>
    <t>Masa Para Témperas Verde Limón P.S.</t>
  </si>
  <si>
    <t>Masa Para Témperas Piel LYC P.S.</t>
  </si>
  <si>
    <t>Tapa Fast Racer 1 Barniz + Efecto</t>
  </si>
  <si>
    <t>Tapa Fast Racer 2 Barniz + Efecto</t>
  </si>
  <si>
    <t>Tapa Unicornios 1 Barniz + Efecto</t>
  </si>
  <si>
    <t>Tapa Unicornios 2 Barniz + Efecto</t>
  </si>
  <si>
    <t>Tapa Princesa Propia 1 Barniz + Efecto</t>
  </si>
  <si>
    <t>Tapa Princesa Propia 2 Barniz + Efecto</t>
  </si>
  <si>
    <t>Masa Para goma liquida Transparente P.S.</t>
  </si>
  <si>
    <t>Tapa kawaii 1 Barniz + Efecto</t>
  </si>
  <si>
    <t>Tapa kawaii 2 Barniz + Efecto</t>
  </si>
  <si>
    <t>Tapa Pets 1 Barniz + Efecto</t>
  </si>
  <si>
    <t>Tapa Pets 2 Barniz + Efecto</t>
  </si>
  <si>
    <t>Tapa Mandala 1 Barniz + Efecto</t>
  </si>
  <si>
    <t>Tapa Mandala 2 Barniz + Efecto</t>
  </si>
  <si>
    <t>Tapa Deportes extremos 1 Barniz + Efecto</t>
  </si>
  <si>
    <t>Tapa Deportes extremos 2 Barniz + Efecto</t>
  </si>
  <si>
    <t>Tapa Sweet 1 Barniz + Efecto</t>
  </si>
  <si>
    <t>Tapa Sweet 2 Barniz + Efecto</t>
  </si>
  <si>
    <t>Marcador LYC Jumbo 047 - MK Morado Granel P.S.</t>
  </si>
  <si>
    <t>Marcador LYC Jumbo 047 - MK Marrón Granel P.S.</t>
  </si>
  <si>
    <t>Marcador LYC Jumbo 047 - MK Negro Granel P.S.</t>
  </si>
  <si>
    <t>Barril Para Marcador LYC Grabado 123 - N Azul</t>
  </si>
  <si>
    <t>Barril Para Marcador LYC Grabado 123 - N Negro</t>
  </si>
  <si>
    <t>Barril Para Marcador LYC Serigrafiado 047 - MK Rojo Imp. Blanco</t>
  </si>
  <si>
    <t>Barril Para Marcador LYC Serigrafiado 047 - MK Verde Imp. Blanco</t>
  </si>
  <si>
    <t>Plumones LYC School 45 Granel Verde NP P.S.</t>
  </si>
  <si>
    <t>Barril Para Plumón 045 - N  Amarillo Claro</t>
  </si>
  <si>
    <t>Barril Para Plumón 045 - N  Naranja Claro</t>
  </si>
  <si>
    <t>Barril Para Plumón 045 - N Rosado  Claro</t>
  </si>
  <si>
    <t>Barril Para Plumón 045 - N  Rojo Rubi</t>
  </si>
  <si>
    <t>Barril Para Plumón 045 - N  Gris Plata</t>
  </si>
  <si>
    <t>Barril Para Plumón 045 - N  Mostaza</t>
  </si>
  <si>
    <t>Barril Para Plumón 045 - N  Turqueza</t>
  </si>
  <si>
    <t>Barril Para Plumón 045 - N  Azul Claro</t>
  </si>
  <si>
    <t>Barril Para Plumón 045 - N  Verde Militar</t>
  </si>
  <si>
    <t>Barril Para Plumón 045 - N  Lila</t>
  </si>
  <si>
    <t>Barril Para Plumón 045 - N Morado</t>
  </si>
  <si>
    <t>Barril Para Plumón 045 - N  Marrón Claro</t>
  </si>
  <si>
    <t>Papel Kraft 50gr. Pqtx3 Layconsa 70x100</t>
  </si>
  <si>
    <t>Tapita Para Plumón 045 Amarillo Claro P.S.</t>
  </si>
  <si>
    <t>Tapita Para Plumón 045 Amarillo Claro</t>
  </si>
  <si>
    <t>Tapita Para Plumón 045 Naranja Claro P.S.</t>
  </si>
  <si>
    <t>Tapita Para Plumón 045  Naranja Claro</t>
  </si>
  <si>
    <t>Tapita Para Plumón 045 Rosado Claro P.S.</t>
  </si>
  <si>
    <t>Tapita Para Plumón 045  Rojo Rubi</t>
  </si>
  <si>
    <t>Tapita Para Plumón 045  Gris Plata</t>
  </si>
  <si>
    <t>Tapa Markin Color Barniz Gofrada 20.7 cm x 27.8 cm</t>
  </si>
  <si>
    <t>Tapita Para Plumón 045 Mostaza P.S.</t>
  </si>
  <si>
    <t>Tapita Para Plumón 045 Turqueza P.S.</t>
  </si>
  <si>
    <t>Tapita Para Plumón 045 Azul Claro P.S.</t>
  </si>
  <si>
    <t>Tapita Para Plumón 045  Azul Claro</t>
  </si>
  <si>
    <t>Tapita Para Plumón 045 Verde Militar P.S.</t>
  </si>
  <si>
    <t>Tapita Para Plumón 045  Verde Militar</t>
  </si>
  <si>
    <t>Tapita Para Plumón 045 Lila P.S.</t>
  </si>
  <si>
    <t>Tapita Para Plumón 045 Morado</t>
  </si>
  <si>
    <t>Tapita Para Plumón 045 - NP Morado</t>
  </si>
  <si>
    <t>Tapita Para Plumón 045 Marrón Claro P.S.</t>
  </si>
  <si>
    <t>Tapita Para Plumón 045  Marrón Claro NP</t>
  </si>
  <si>
    <t>Limpiatipo Layconsa 35Gr Anaranjado Granel P.S.</t>
  </si>
  <si>
    <t>Tapita Para Plumón 045 - NP  Azul</t>
  </si>
  <si>
    <t>Tapa Para Plumon 045 Amarillo Intensa</t>
  </si>
  <si>
    <t>Tapa Para Plumon 045 Naranja Claro</t>
  </si>
  <si>
    <t>Tapa Para Plumón 045 Rosado Claro P.S.</t>
  </si>
  <si>
    <t>Limpiatipo Layconsa 35Gr Rosado Granel</t>
  </si>
  <si>
    <t>Limpiatipo Layconsa 35Gr Verde Neón Granel</t>
  </si>
  <si>
    <t>Limpiatipo Layconsa 35Gr Turquesa Granel P.S.</t>
  </si>
  <si>
    <t>Limpiatipo Layconsa 35Gr Violeta Granel P.S.</t>
  </si>
  <si>
    <t>Limpiatipo Layconsa 35Gr Azul Granel</t>
  </si>
  <si>
    <t>Tapa Para Plumon 045 Rojo Rubi</t>
  </si>
  <si>
    <t>Tapa Para Plumon 045 Gris Plata</t>
  </si>
  <si>
    <t>Tapa Para Plumón 045 Mostaza P.S.</t>
  </si>
  <si>
    <t>Tapa Para Plumón 045 Turqueza P.S.</t>
  </si>
  <si>
    <t>Tapa Para Plumon 045 Azul Claro</t>
  </si>
  <si>
    <t>Tapa Para Plumon 045 Verde Militar</t>
  </si>
  <si>
    <t>Tapa Para Plumón 045 Lila P.S.</t>
  </si>
  <si>
    <t>Tapa Para Plumón 045 Morado</t>
  </si>
  <si>
    <t>Tapa Para Plumón 045 - NP Morado</t>
  </si>
  <si>
    <t>Tapa Para Plumón 045 Marrón Claro</t>
  </si>
  <si>
    <t>Tapita Para Marcador 123P NP Negro P.S.</t>
  </si>
  <si>
    <t>Tapita Para Marcador  123P  NP Negro P.S.</t>
  </si>
  <si>
    <t>Tapa Para Marcador 123P NP Azul P.S.</t>
  </si>
  <si>
    <t>Tapa Para Marcador  123P  NP Azul P.S.</t>
  </si>
  <si>
    <t>Frasco Para Cola de 220gr</t>
  </si>
  <si>
    <t>Frasco Blanco Ovalado Para Cola Sintética con Aplicador 250Gr P.S.</t>
  </si>
  <si>
    <t>Encarte Princess Club a4</t>
  </si>
  <si>
    <t>Encarte Unicornio a4</t>
  </si>
  <si>
    <t>Encarte Sweet a4</t>
  </si>
  <si>
    <t>Encarte Mandala a4</t>
  </si>
  <si>
    <t>Encarte Kawaii a4</t>
  </si>
  <si>
    <t>Encarte Cute Pes a4</t>
  </si>
  <si>
    <t>Encarte Niña pre escolar a4</t>
  </si>
  <si>
    <t>Encarte Dino Atack a4</t>
  </si>
  <si>
    <t>Encarte Street Race a4</t>
  </si>
  <si>
    <t>Encarte Potencia extrema a4</t>
  </si>
  <si>
    <t>Encarte Niño pre escolar a4</t>
  </si>
  <si>
    <t>Encarte Gamer a4</t>
  </si>
  <si>
    <t>Encarte Princess club Oficio</t>
  </si>
  <si>
    <t>Encarte Unicornio Oficio</t>
  </si>
  <si>
    <t>Encarte Sweet Oficio</t>
  </si>
  <si>
    <t>Encarte Mandala Oficio</t>
  </si>
  <si>
    <t>Encarte Kawaii Oficio</t>
  </si>
  <si>
    <t>Encarte Cute Pes Oficio</t>
  </si>
  <si>
    <t>Encarte Niña pre escolar Oficio</t>
  </si>
  <si>
    <t>Encarte Dino Atack Oficio</t>
  </si>
  <si>
    <t>Encarte Street Race Oficio</t>
  </si>
  <si>
    <t>Encarte Potencia extrema Oficio</t>
  </si>
  <si>
    <t>Encarte Niño pre escolar Oficio</t>
  </si>
  <si>
    <t>Encarte Gamer Oficio</t>
  </si>
  <si>
    <t>Cuad. Grap. A-4 Ray. 80H Layconsa Teens</t>
  </si>
  <si>
    <t>Crayón Layconsa Puppy Jumbo x 12</t>
  </si>
  <si>
    <t>Tapa Para Pote de 220gr</t>
  </si>
  <si>
    <t>Tapa Para Plumón 045 - NP Amarillo</t>
  </si>
  <si>
    <t>Cuad. Grap. A-4 Cuadr. 80H  Layconsa Teens</t>
  </si>
  <si>
    <t>Tapita Para Plumón 045 - NP Rosado</t>
  </si>
  <si>
    <t>Barril Para Marcador 042 (123P) - NP Blanco P.S.</t>
  </si>
  <si>
    <t>Tapita Para Marcador 123P NP Rojo P.S.</t>
  </si>
  <si>
    <t>Tapita Para Marcador  123P  NP Rojo P.S.</t>
  </si>
  <si>
    <t>Tapita Para Marcador 042 - N Verde</t>
  </si>
  <si>
    <t>Goma Líquida Transparente Layconsa x 240 ml</t>
  </si>
  <si>
    <t>Barril Para Marcador LYC Serigrafiado 047 - MK Verde Claro Imp. Blanco</t>
  </si>
  <si>
    <t>Barril Para Marcador LYC Serigrafiado 047 - MK Piel Imp. Blanco</t>
  </si>
  <si>
    <t>Marcador Layconsa Jumbo L-47 x 12 Colores NT Estuche</t>
  </si>
  <si>
    <t>Cuad. Grap. Cuadr. Princess Club Layconsa 80 H</t>
  </si>
  <si>
    <t>Cuad. Grap. Cuadr. Unicornios Layconsa 80 H</t>
  </si>
  <si>
    <t>Cuad. Grap. A4 Cuadriculado Lucas Markin 80 Hj</t>
  </si>
  <si>
    <t>Tajador Layconsa Tri-3 c/dep. triple Blister</t>
  </si>
  <si>
    <t>ALMA002</t>
  </si>
  <si>
    <t>Almacén Principal Lima (002)</t>
  </si>
  <si>
    <t>SIN RESPONSABLE</t>
  </si>
  <si>
    <t>TAJADOR LYC TRI-3 C/</t>
  </si>
  <si>
    <t>Masa Para Cola Escolar Layconsa P.S.</t>
  </si>
  <si>
    <t>Sobre Tapa Dosificador Rojo paleta P.S.</t>
  </si>
  <si>
    <t>Barril Para Marcador LYC Serigrafiado 047 - MK Amarillo Imp. Blanco</t>
  </si>
  <si>
    <t>Limpiatipos Layconsa x 35 gr.</t>
  </si>
  <si>
    <t>Cuad. Grap. Cuadr. Dino Attack Layconsa 80 H</t>
  </si>
  <si>
    <t>Cuad. Grap. Cuadr. Potencia Extrema Layconsa 80 H</t>
  </si>
  <si>
    <t>Cuad. Grap. Cuadr. Fast Racer Layconsa 80 H</t>
  </si>
  <si>
    <t>Cuad. Grap. T.R. Caligráfico Dino Attack Layconsa 80 H.</t>
  </si>
  <si>
    <t>Cuad. Grap. T.R. Caligráfico Princess Club Layconsa 80 H</t>
  </si>
  <si>
    <t>Cuad. Grap. T.R. Caligráfico Unicornios Layconsa 80 H</t>
  </si>
  <si>
    <t>Cuad. Grap. T.R. Caligráfico Fast Racer Layconsa 80 H</t>
  </si>
  <si>
    <t>Plumones LYC School 45 Granel Negro NP P.S.</t>
  </si>
  <si>
    <t>Tapa Dosificador Ensamblada Rojo Paleta</t>
  </si>
  <si>
    <t>Barril Para Marcador LYC Serigrafiado 047 - MK Marrrón Imp. Blanco</t>
  </si>
  <si>
    <t>Tapita Para Marcador 123P NP Anaranjado P.S.</t>
  </si>
  <si>
    <t>Tapita Para Marcador 123P NP Verde Limón P.S.</t>
  </si>
  <si>
    <t>Tapita Para Marcador 123P NP Morado P.S.</t>
  </si>
  <si>
    <t>Tapita Para Marcador 123P NP Fucsia P.S.</t>
  </si>
  <si>
    <t>Tapa Para Marcador 123P NP Anaranjado P.S.</t>
  </si>
  <si>
    <t>Tapa Para Marcador 123P NP Verde Limon P.S.</t>
  </si>
  <si>
    <t>Tapa Para Marcador 123P NP Morado P.S.</t>
  </si>
  <si>
    <t>Tapa Para Marcador 123P NP Fucsia P.S.</t>
  </si>
  <si>
    <t>Tapa Para Marcador 123P NP Verde P.S.</t>
  </si>
  <si>
    <t>Tapa Para Marcador  123P  NP Verde P.S.</t>
  </si>
  <si>
    <t>Tapita Para Marcador 123P NP Verde P.S.</t>
  </si>
  <si>
    <t>Tapita Para Marcador  123P  NP Verde P.S.</t>
  </si>
  <si>
    <t>Crayón triangular cj. cartón Layconsa Puppy Jumbo x 12</t>
  </si>
  <si>
    <t>Barril Para Marcador LYC Grabado 123 - N Verde</t>
  </si>
  <si>
    <t>Dispersión al Agua Azul Rojizo</t>
  </si>
  <si>
    <t>Tinta Plumón Lavable Naranja Claro P.S.</t>
  </si>
  <si>
    <t>Tinta Plumón Lavable Mostaza P.S.</t>
  </si>
  <si>
    <t>Tinta Plumón Lavable Azul Claro P.S.</t>
  </si>
  <si>
    <t>Tinta Plumón Lavable Lila P.S.</t>
  </si>
  <si>
    <t>Tinta Plumón Lavable Gris Plata P.S.</t>
  </si>
  <si>
    <t>Tinta Plumón Lavable Rojo Rubi P.S.</t>
  </si>
  <si>
    <t>Tinta Plumón Lavable Verde Militar P.S.</t>
  </si>
  <si>
    <t>Tinta Plumón Lavable Morado P.S.</t>
  </si>
  <si>
    <t>Tinta Plumón Lavable Marrón Claro P.S.</t>
  </si>
  <si>
    <t>Intermedio T.A. - Marcador</t>
  </si>
  <si>
    <t>Masa Para Témperas Celeste LYC P.S.</t>
  </si>
  <si>
    <t>Cuad. Grap. Ray. Princess Club Layconsa 80 H</t>
  </si>
  <si>
    <t>Cuad. Grap. Ray. Unicornios Layconsa 80 H</t>
  </si>
  <si>
    <t>Cuad. Grap. Ray. Dino Attack Layconsa 80 H</t>
  </si>
  <si>
    <t>Cuad. Grap. Ray. Potencia Extrema Layconsa 80 H</t>
  </si>
  <si>
    <t>Cuad. Grap. Ray. Cute Pets Layconsa 80 H</t>
  </si>
  <si>
    <t>Cuad. Grap. Ray. Sweet Layconsa 80 H</t>
  </si>
  <si>
    <t>disponible</t>
  </si>
  <si>
    <t>Cuad. Grap. Ray. Kawaii Layconsa 80 H.</t>
  </si>
  <si>
    <t>Cuad. Grap. Ray. Mandalas Layconsa 80 H</t>
  </si>
  <si>
    <t>Cuad. Grap. Ray. Fast Racer Layconsa 80 H</t>
  </si>
  <si>
    <t>Formado Crayón  Jumbo LYC Rojo</t>
  </si>
  <si>
    <t>Formado Crayón   Jumbo LYC Amarillo</t>
  </si>
  <si>
    <t>Formado Crayón Jumbo LYC Blanco</t>
  </si>
  <si>
    <t>Formado Crayón   Jumbo LYC Blanco</t>
  </si>
  <si>
    <t>Formado Crayón   Jumbo LYC Anaranjado</t>
  </si>
  <si>
    <t>Formado Crayón   Jumbo LYC Verde Claro</t>
  </si>
  <si>
    <t>Formado Crayón   Jumbo LYC Verde Oscuro</t>
  </si>
  <si>
    <t>Formado Crayón   Jumbo LYC Celeste</t>
  </si>
  <si>
    <t>Formado Crayón   Jumbo LYC Azul</t>
  </si>
  <si>
    <t>Formado Crayón   Jumbo LYC Negro</t>
  </si>
  <si>
    <t>Formado Crayón   Jumbo LYC Rosado</t>
  </si>
  <si>
    <t>Barril Para Plumón 045 - NP Azul</t>
  </si>
  <si>
    <t>Tapa Para Marcador 123P NP Negro P.S.</t>
  </si>
  <si>
    <t>Tapa Para Marcador  123P  NP Negro P.S.</t>
  </si>
  <si>
    <t>Cuad. Grap. Cuadr. Cute Pets Layconsa 80 H</t>
  </si>
  <si>
    <t>Cuad. Grap. Cuadr. Sweet Layconsa 80 H</t>
  </si>
  <si>
    <t>Cuad. Grap. Cuadr. Mandalas Layconsa 80 H</t>
  </si>
  <si>
    <t>Cuad. Grap. Cuadr. Kawaii Layconsa 80 H.</t>
  </si>
  <si>
    <t>Cola Sintética Layconsa x 250Gr</t>
  </si>
  <si>
    <t>Formado Crayón   Jumbo LYC Violeta</t>
  </si>
  <si>
    <t>Formado Crayón   Jumbo LYC Marrón</t>
  </si>
  <si>
    <t>Tapa Para Plumón 045 - NP Negro</t>
  </si>
  <si>
    <t>Tapita Para Plumón 045 - NP Negro</t>
  </si>
  <si>
    <t>Barril Para Plumón 045 - NP Negro</t>
  </si>
  <si>
    <t>Barril Para Plumón 045 - NP Marrón Oscuro</t>
  </si>
  <si>
    <t>Témpera Layconsa Puppy x 250 cc Blanca c/Dispensador</t>
  </si>
  <si>
    <t>Témpera Layconsa Puppy x 250 cc Celeste c/Dispensador</t>
  </si>
  <si>
    <t>Tapa Dosificador Ensamblada Rojo</t>
  </si>
  <si>
    <t>Frasco Para Témperas 20 cc P.S.</t>
  </si>
  <si>
    <t>Frascos Para Témperas 20 cc P.S.</t>
  </si>
  <si>
    <t>Tapa Para Témperas 20 cc P.S.</t>
  </si>
  <si>
    <t>Tapas Para Témperas 20 cc P.S.</t>
  </si>
  <si>
    <t>Plumones LYC School 45 Granel Anaranjado Claro P.S NP</t>
  </si>
  <si>
    <t>Plumones LYC  School 45 Granel Naranja Claro P.S. NP</t>
  </si>
  <si>
    <t>Plumones LYC School 45 Granel Azul Claro P.S NP</t>
  </si>
  <si>
    <t>Plumones LYC  School 45 Granel Azul Claro P.S. NP</t>
  </si>
  <si>
    <t>Plumones LYC School 45 Granel Gris Plata P.S NP</t>
  </si>
  <si>
    <t>Plumones LYC  School 45 Granel Gris Plata P.S. NP</t>
  </si>
  <si>
    <t>Plumones LYC School 45 Granel Rojo Rubi P.S NP</t>
  </si>
  <si>
    <t>Plumones LYC  School 45 Granel Rojo Rubi P.S. NP</t>
  </si>
  <si>
    <t>Plumones LYC School 45 Granel Lila P.S NP</t>
  </si>
  <si>
    <t>Plumones LYC  School 45 Granel Lila P.S.  NP</t>
  </si>
  <si>
    <t>Barril Para Marcador LYC Grabado 123 - N Rojo</t>
  </si>
  <si>
    <t>Tinta Para Marcador de Pizarra Layconsa L-126 Rojo</t>
  </si>
  <si>
    <t>Tinta Para Marcador de Pizarra Layconsa L-126 Verde</t>
  </si>
  <si>
    <t>2110100139 Tinta Para Marcador de Pizarra Layconsa L-126 Verde PZ/1 2,000</t>
  </si>
  <si>
    <t>Tapa Para Plumón 045 - NP  Azul</t>
  </si>
  <si>
    <t>Látex Vinil Acrílico al 55% Témperas</t>
  </si>
  <si>
    <t>Témpera Layconsa Puppy x 250cc Piel c/Dispensador</t>
  </si>
  <si>
    <t>Marcador Para Pizarra L-123 Jumbo Layconsa Fucsia</t>
  </si>
  <si>
    <t>Marcador Para Pizarra Layconsa L-123 Jumbo Fucsia</t>
  </si>
  <si>
    <t>Marcador Para Pizarra L-123 Jumbo Layconsa Morado</t>
  </si>
  <si>
    <t>Marcador Para Pizarra Layconsa L-123 Jumbo Morado</t>
  </si>
  <si>
    <t>Marcador Para Pizarra L-123 Jumbo Layconsa Naranja</t>
  </si>
  <si>
    <t>Marcador Para Pizarra Layconsa L-123 Jumbo Naranja</t>
  </si>
  <si>
    <t>Marcador Para Pizarra L-123 Jumbo Layconsa Verde Limón</t>
  </si>
  <si>
    <t>Marcador Para Pizarra Layconsa L-123 Verde limón NT</t>
  </si>
  <si>
    <t>Marcador Pizarra LYC 123 - N Grabado Verde Granel P.S.</t>
  </si>
  <si>
    <t>Marcador Pizarra LYC 123 - N Grabado Rojo Granel P.S.</t>
  </si>
  <si>
    <t>Marcador Pizarra LYC 123 - N Grabado Azul Granel P.S.</t>
  </si>
  <si>
    <t>Marcador Pizarra LYC 123 - N Grabado Negro Granel P.S.</t>
  </si>
  <si>
    <t>Marcador Pizarra LYC 123 - N Grabado Anaranjado Granel P.S</t>
  </si>
  <si>
    <t>Marcador Pizarra LYC 123 - N Grabado Verde Limon Granel P.S</t>
  </si>
  <si>
    <t>Marcador Pizarra LYC 123 - N Grabado Morado Granel P.S</t>
  </si>
  <si>
    <t>Marcador Pizarra LYC 123 - N Grabado Fucsia Granel P.S</t>
  </si>
  <si>
    <t>Tapa Para Plumón 045 - NP Celeste</t>
  </si>
  <si>
    <t>Tapa Para Plumón 045 - NP  Verde Claro</t>
  </si>
  <si>
    <t>Tapita Para Plumón 045 - NP  Verde Claro</t>
  </si>
  <si>
    <t>Tapita Para Plumón 045 - NP Celeste</t>
  </si>
  <si>
    <t>Tapa Markin Color Barniz Gofrada 20.7 cm x 27.8 cm Pre-escolar</t>
  </si>
  <si>
    <t>Plumones Layconsa School 45 Granel Morado P.S.</t>
  </si>
  <si>
    <t>Plumones LYC School 45 Granel Marrón Claro P.S NP</t>
  </si>
  <si>
    <t>Plumones LYC  School 45 Granel Marrón Claro P.S. NP</t>
  </si>
  <si>
    <t>Plumones LYC School 45 Granel Mostaza P.S NP</t>
  </si>
  <si>
    <t>Plumones LYC  School 45 Granel Mostaza P.S.  NP</t>
  </si>
  <si>
    <t>Plumones LYC School 45 Granel Turqueza P.S NP</t>
  </si>
  <si>
    <t>Plumones LYC  School 45 Granel Turqueza P.S. NP</t>
  </si>
  <si>
    <t>Plumones LYC School 45 Granel Rosado Claro P.S NP</t>
  </si>
  <si>
    <t>Plumones LYC  School 45 Granel Rosado Claro P.S.  NP</t>
  </si>
  <si>
    <t>Plumones LYC School 45 Granel Verde Militar P.S NP</t>
  </si>
  <si>
    <t>Plumones LYC  School 45 Granel Verde Militar P.S. NP</t>
  </si>
  <si>
    <t>Plumones LYC School 45 Granel Amarillo Claro P.S NP</t>
  </si>
  <si>
    <t>Plumones LYC  School 45 Granel Amarillo Claro P.S. NP</t>
  </si>
  <si>
    <t>Barril LYC Para Marcador Grabado 47-NP Rojo</t>
  </si>
  <si>
    <t>Barril Para Plumón 045 - NP Rojo</t>
  </si>
  <si>
    <t>Barril Para Plumón 045 - NPRojo</t>
  </si>
  <si>
    <t>Cuad.Grap. Cuad. 80H Lucas Markin fem. c/sticker</t>
  </si>
  <si>
    <t>Tapa Para Marcador 042 - N Negro P.S.</t>
  </si>
  <si>
    <t>Cuad.Grap. Cuad. 80H Lucas Markin masc. c/sticker</t>
  </si>
  <si>
    <t>Témpera Layconsa Puppy x 250 cc Azul c/Dispensador</t>
  </si>
  <si>
    <t>Témpera Layconsa Puppy x 250 cc Negro c/Dispensador</t>
  </si>
  <si>
    <t>Barril Para Plumón 045 Salmón oscuro P.S.</t>
  </si>
  <si>
    <t>Barril Para Plumón 045 Amarillo limón P.S.</t>
  </si>
  <si>
    <t>Barril Para Plumón 045 Amarillo pastel P.S.</t>
  </si>
  <si>
    <t>Barril Para Plumón 045 Canela P.S.</t>
  </si>
  <si>
    <t>Barril Para Plumón 045 Lavanda P.S.</t>
  </si>
  <si>
    <t>Barril Para Plumón 045 Berenjena P.S.</t>
  </si>
  <si>
    <t>Barril Para Plumón 045 Verde esmeralda P.S.</t>
  </si>
  <si>
    <t>Barril Para Plumón 045 Gris P.S.</t>
  </si>
  <si>
    <t>Barril Para Plumón 045 Verde lima P.S.</t>
  </si>
  <si>
    <t>Barril Para Plumón 045 Azul cobalto P.S.</t>
  </si>
  <si>
    <t>Barril Para Plumón 045 Chocolate P.S.</t>
  </si>
  <si>
    <t>Barril Para Plumón 045 Azul acero P.S.</t>
  </si>
  <si>
    <t>Base Molienda de Crayones Celeste LYC P.S.</t>
  </si>
  <si>
    <t>Base Molienda de Crayones Marrón P.S.</t>
  </si>
  <si>
    <t>Base Molienda de Crayones Azul P.S.</t>
  </si>
  <si>
    <t>Base Molienda de Crayones Blanco P.S.</t>
  </si>
  <si>
    <t>Base Molienda de Crayones Verde Claro LYC P.S.</t>
  </si>
  <si>
    <t>Tapa Base Dosificador P/Témpera Rojo  P.S.</t>
  </si>
  <si>
    <t>Tapa Base Dosificador Rojo P.S. (30R40CD)</t>
  </si>
  <si>
    <t>Tinta Plumón Lavable Amarillo limón P.S.</t>
  </si>
  <si>
    <t>Tinta Plumón Lavable Verde lima P.S.</t>
  </si>
  <si>
    <t>Tinta Plumón Lavable Amarillo pastel P.S.</t>
  </si>
  <si>
    <t>Tinta Plumón Lavable Verde esmeralda P.S.</t>
  </si>
  <si>
    <t>Cuad.Grap. Ray 80H Lucas Markin fem. c/sticker</t>
  </si>
  <si>
    <t>Cuad.Grap. Ray 80H Lucas Markin masc. c/sticker</t>
  </si>
  <si>
    <t>Cuad.Grap. T. Renglón 80H Lucas Markin fem c/sticker</t>
  </si>
  <si>
    <t>Cuad.Grap. T. Renglón 80H Lucas Markin masc. c/sticker</t>
  </si>
  <si>
    <t>Cuad. Grap. A4 1x1 Lucas Markin 80 Hj</t>
  </si>
  <si>
    <t>Cuad. Grap. A4 Cuadr. 80 H Layconsa Estudiante</t>
  </si>
  <si>
    <t>Cuad. Grap. A4 Ray. 80H  Layconsa Estudiante</t>
  </si>
  <si>
    <t>Marcador Layconsa Jumbo L-47 Rojo NT</t>
  </si>
  <si>
    <t>Marcador Layconsa Jumbo L-47 Verde NT</t>
  </si>
  <si>
    <t>Barril LYC Para Marcador Grabado 47-MK Marrón</t>
  </si>
  <si>
    <t>Marcador Layconsa Jumbo L-47 Marrón NT</t>
  </si>
  <si>
    <t>Cuad. Grap. T.R. Caligráfico Cute Pets Layconsa 80 H</t>
  </si>
  <si>
    <t>Cuad. Grap. T.R. Caligráfico Kawaii Layconsa 80 H.</t>
  </si>
  <si>
    <t>Tinta Plumón Lavable Rosado P.S.</t>
  </si>
  <si>
    <t>Tinta Plumón Lavable Turqueza P.S.</t>
  </si>
  <si>
    <t>Tinta Plumón Lavable Salmón oscuro P.S.</t>
  </si>
  <si>
    <t>Tinta Plumón Lavable Lavanda P.S.</t>
  </si>
  <si>
    <t>Tinta Plumón Lavable Azul acero P.S.</t>
  </si>
  <si>
    <t>Tinta Plumón Lavable Azul cobalto P.S.</t>
  </si>
  <si>
    <t>Tinta Plumón Lavable Gris P.S.</t>
  </si>
  <si>
    <t>Tinta Plumón Lavable Berenjena P.S.</t>
  </si>
  <si>
    <t>Tinta Plumón Lavable Canela P.S.</t>
  </si>
  <si>
    <t>Tinta Plumón Lavable Chocolate P.S.</t>
  </si>
  <si>
    <t>Tinta Plumón Lavable Amarillo Intenso P.S.</t>
  </si>
  <si>
    <t>Témpera Layconsa Puppy x 250 cc Roja c/Dispensador</t>
  </si>
  <si>
    <t>Tapa Para Plumón 045 Salmón oscuro P.S.</t>
  </si>
  <si>
    <t>Tapa Para Plumón 045 Amarillo limón P.S.</t>
  </si>
  <si>
    <t>Tapa Para Plumón 045 Amarillo pastel P.S.</t>
  </si>
  <si>
    <t>Tapa Para Plumón 045 Canela P.S.</t>
  </si>
  <si>
    <t>Tapa Para Plumón 045 Lavanda P.S.</t>
  </si>
  <si>
    <t>Tapa Para Plumón 045 Berenjena P.S.</t>
  </si>
  <si>
    <t>Tapa Para Plumón 045 Verde esmeralda P.S.</t>
  </si>
  <si>
    <t>Tapa Para Plumón 045 Gris P.S.</t>
  </si>
  <si>
    <t>Tapa Para Plumón 045 Verde lima P.S.</t>
  </si>
  <si>
    <t>Tapa Para Plumón 045 Azul cobalto P.S.</t>
  </si>
  <si>
    <t>Tapa Para Plumón 045 Chocolate P.S.</t>
  </si>
  <si>
    <t>Tapa Para Plumón 045 Azul acero P.S.</t>
  </si>
  <si>
    <t>Tapita Para Plumón 045 Verde esmeralda P.S.</t>
  </si>
  <si>
    <t>Tapita Para Plumón 045 Amarillo limón P.S.</t>
  </si>
  <si>
    <t>Tapita Para Plumón 045 Amarillo pastel P.S.</t>
  </si>
  <si>
    <t>Tapita Para Plumón 045 Berenjena P.S.</t>
  </si>
  <si>
    <t>Tapita Para Plumón 045 Lavanda P.S.</t>
  </si>
  <si>
    <t>Tapita Para Plumón 045 Gris P.S.</t>
  </si>
  <si>
    <t>Tapita Para Plumón 045 Chocolate P.S.</t>
  </si>
  <si>
    <t>Tapita Para Plumón 045 Azul cobalto P.S.</t>
  </si>
  <si>
    <t>Tapita Para Plumón 045 Verde lima P.S.</t>
  </si>
  <si>
    <t>Tapita Para Plumón 045 Azul acero P.S.</t>
  </si>
  <si>
    <t>Tapita Para Plumón 045 Canela P.S.</t>
  </si>
  <si>
    <t>Tapita Para Plumón 045 Salmón oscuro P.S.</t>
  </si>
  <si>
    <t>03 Bolígrafos L-036 Fine Azul/Negro/Rojo Blister</t>
  </si>
  <si>
    <t>ALM0TR</t>
  </si>
  <si>
    <t>ALMACEN DE TRANSITO AQP</t>
  </si>
  <si>
    <t>Barril Para Plumón 045 - NP Amarillo</t>
  </si>
  <si>
    <t>Base Para Limpiatipos x 35gr P.S.</t>
  </si>
  <si>
    <t>Masa Limpiatipos x 35gr Salmon pastel LYC P.S.</t>
  </si>
  <si>
    <t>Masa Limpiatipos x 35gr Lila Pastel LYC P.S.</t>
  </si>
  <si>
    <t>Masa Limpiatipos x 35gr Rosado Pastel LYC P.S.</t>
  </si>
  <si>
    <t>Masa Limpiatipos x 35gr Blanco LYC P.S.</t>
  </si>
  <si>
    <t>Masa Limpiatipos x 35gr Celeste Pastel LYC P.S.</t>
  </si>
  <si>
    <t>Masa Limpiatipos x 35gr Amarillo Pastel LYC P.S.</t>
  </si>
  <si>
    <t>Marcador Pizarra Layconsa L-123 Est. x 4 colores básicos</t>
  </si>
  <si>
    <t>Marcador Layconsa Jumbo L-47 Azul NT</t>
  </si>
  <si>
    <t>Cuad. Grap. A4 Rayado Lucas Markin 80 Hj</t>
  </si>
  <si>
    <t>Cuad. Grap. A4 Trip.Renglón 80H Layconsa Estudiante</t>
  </si>
  <si>
    <t>Témpera Puppy Layconsa Roja 30cc</t>
  </si>
  <si>
    <t>Témpera Puppy Layconsa Blanca 30cc</t>
  </si>
  <si>
    <t>Témpera Puppy Layconsa Azul 30cc</t>
  </si>
  <si>
    <t>Témpera Puppy Layconsa Amarilla 30cc</t>
  </si>
  <si>
    <t>Témpera Puppy Layconsa Negra 30cc</t>
  </si>
  <si>
    <t>Masa Para Témperas Fucsia P.S.</t>
  </si>
  <si>
    <t>Masa Para Témperas Morado LYC P.S.</t>
  </si>
  <si>
    <t>Masa Para Témperas Naranja LYC P.S.</t>
  </si>
  <si>
    <t>Masa Para Témperas Verde Claro LYC P.S.</t>
  </si>
  <si>
    <t>Cola Escolar Layconsa de 250Gr con Dispensador</t>
  </si>
  <si>
    <t>Marcador Layconsa Jumbo L-47 Estuche x 10 Colores NT</t>
  </si>
  <si>
    <t>Barril Para Marcador LYC Grabado 023 - N Negro</t>
  </si>
  <si>
    <t>Tapa Para Limpiatipos x 35gr P.S.</t>
  </si>
  <si>
    <t>Barril Para Plumón 045 - NP Rosado</t>
  </si>
  <si>
    <t>Barril Para Plumón 045 - NP Violeta</t>
  </si>
  <si>
    <t>Barril Para Plumón 045 - NP Anaranjado</t>
  </si>
  <si>
    <t>Folder Layconsa Oficio Princess c/Fastener colores surtidos</t>
  </si>
  <si>
    <t>Folder Layconsa Oficio Sweet c/Fastener colores surtidos</t>
  </si>
  <si>
    <t>Folder Layconsa Oficio Madala c/Fastener colores surtidos</t>
  </si>
  <si>
    <t>Folder Layconsa Oficio Kawaii c/Fastener colores surtidos</t>
  </si>
  <si>
    <t>Tapita Para Plumón 045 - NP Violeta</t>
  </si>
  <si>
    <t>Cuad. Grap. A4 T. Renglón Lucas Markin 80 Hj</t>
  </si>
  <si>
    <t>Plumones LYC School 45 Granel Amarillo intenso P.S NP</t>
  </si>
  <si>
    <t>Plumones LYC  School 45 Granel Amarillo intenso P.S.  NP</t>
  </si>
  <si>
    <t>Plumones Layconsa School 45 estuche x 24</t>
  </si>
  <si>
    <t>Plumones Layconsa School 45 Estuche x 24</t>
  </si>
  <si>
    <t>Masa Para Témperas Turqueza P.S.</t>
  </si>
  <si>
    <t>Marcador Pizarra Layconsa L-123 Est. x 4 colores especiales</t>
  </si>
  <si>
    <t>Cuad. Grap. Triple Reng. deluxe 92 hj. A4 Layconsa PC</t>
  </si>
  <si>
    <t>Cuad. Grap. Ray. deluxe 92 hj. A4 Layconsa PC</t>
  </si>
  <si>
    <t>Plumones LYC School 45 Granel Azul cobalto P.S NP</t>
  </si>
  <si>
    <t>Plumones LYC School 45 Granel Azul cobalto P.S.</t>
  </si>
  <si>
    <t>Plumones LYC School 45 Granel Chocolate P.S NP</t>
  </si>
  <si>
    <t>Plumones LYC School 45 Granel Chocolate P.S.</t>
  </si>
  <si>
    <t>Plumones LYC School 45 Granel Berenjena P.S.</t>
  </si>
  <si>
    <t>Plumones LYC School 45 Granel Azul acero P.S NP</t>
  </si>
  <si>
    <t>Plumones LYC School 45 Granel Azul acero P.S.</t>
  </si>
  <si>
    <t>Plumones LYC School 45 Granel Amarillo pastel P.S NP</t>
  </si>
  <si>
    <t>Plumones LYC School 45 Granel Amarillo pastel P.S.</t>
  </si>
  <si>
    <t>Plumones LYC School 45 Granel Gris P.S NP</t>
  </si>
  <si>
    <t>Plumones LYC School 45 Granel Gris P.S.</t>
  </si>
  <si>
    <t>Plumones LYC School 45 Granel Verde esmeralda P.S NP</t>
  </si>
  <si>
    <t>Plumones LYC School 45 Granel Verde esmeralda P.S.</t>
  </si>
  <si>
    <t>Plumones LYC School 45 Granel Canela P.S NP</t>
  </si>
  <si>
    <t>Plumones LYC School 45 Granel Canela P.S.</t>
  </si>
  <si>
    <t>Plumones LYC School 45 Granel Salmón oscuro P.S NP</t>
  </si>
  <si>
    <t>Plumones LYC School 45 Granel Salmón oscuro P.S.</t>
  </si>
  <si>
    <t>Plumones LYC School 45 Granel Amarillo limón P.S NP</t>
  </si>
  <si>
    <t>Plumones LYC School 45 Granel Amarillo limón P.S.</t>
  </si>
  <si>
    <t>Plumones LYC School 45 Granel Lavanda P.S NP</t>
  </si>
  <si>
    <t>Plumones LYC School 45 Granel Lavanda P.S.</t>
  </si>
  <si>
    <t>Témpera Puppy Layconsa Verde Oscuro 30cc</t>
  </si>
  <si>
    <t>Témpera Puppy Layconsa Naranja 30cc</t>
  </si>
  <si>
    <t>Témpera Puppy Layconsa Verde Claro 30cc</t>
  </si>
  <si>
    <t>Témpera Puppy Layconsa Celeste 30cc</t>
  </si>
  <si>
    <t>Témpera Puppy Layconsa Rosado 30cc</t>
  </si>
  <si>
    <t>Témpera Puppy Layconsa Turquesa 30cc</t>
  </si>
  <si>
    <t>Témpera Puppy Layconsa Morado 30cc</t>
  </si>
  <si>
    <t>Témpera Puppy Layconsa Fucsia 30cc</t>
  </si>
  <si>
    <t>Formado Crayón   c/Etiqueta Jumbo LYC Rojo</t>
  </si>
  <si>
    <t>Formado Crayón  c/Etiqueta Jumbo LYC Rojo</t>
  </si>
  <si>
    <t>Formado Crayón   c/Etiqueta Jumbo LYC Negro</t>
  </si>
  <si>
    <t>Formado Crayón   c/Etiqueta Jumbo LYC Rosado</t>
  </si>
  <si>
    <t>Formado Crayón   c/Etiqueta Jumbo LYC Celeste</t>
  </si>
  <si>
    <t>Formado Crayón   c/Etiqueta Jumbo LYC Azul</t>
  </si>
  <si>
    <t>Formado Crayón   c/Etiqueta Jumbo LYC Marrón</t>
  </si>
  <si>
    <t>Formado Crayón   c/Etiqueta Jumbo LYC Verde Claro</t>
  </si>
  <si>
    <t>Formado Crayón   c/Etiqueta Jumbo LYC Verde Oscuro</t>
  </si>
  <si>
    <t>Formado Crayón   c/Etiqueta Jumbo LYC Anaranjado</t>
  </si>
  <si>
    <t>Formado Crayón   c/Etiqueta Jumbo LYC Blanco</t>
  </si>
  <si>
    <t>Formado Crayón   c/Etiqueta Jumbo LYC Violeta</t>
  </si>
  <si>
    <t>Formado Crayón   c/Etiqueta Jumbo LYC Amarillo</t>
  </si>
  <si>
    <t>Plumones Layconsa School 45 Estuche x 12</t>
  </si>
  <si>
    <t>Tapa Estudiante Barniz Gofrada</t>
  </si>
  <si>
    <t>Barril 42  C/Etiqueta Marcador Magico P.S.</t>
  </si>
  <si>
    <t>ANULADO -Barril 42  C/Etiqueta Marcador Magico P.S.</t>
  </si>
  <si>
    <t>Borrador LA-20 + Tajador con depósito doble 513</t>
  </si>
  <si>
    <t>Limpiatipo Layconsa 35Gr Salmón/Lila Pastel Granel</t>
  </si>
  <si>
    <t>Limpiatipo Layconsa 35Gr Violeta/Rosado Granel</t>
  </si>
  <si>
    <t>Limpiatipo Layconsa 35Gr Rosado Pastel/Blanco Pastel Granel</t>
  </si>
  <si>
    <t>Limpiatipo Layconsa 35Gr Celeste Pastel/Amarillo Pastel Granel</t>
  </si>
  <si>
    <t>Limpiatipo Layconsa 35Gr Verde Neón/Araranjado</t>
  </si>
  <si>
    <t>Limpiatipo Layconsa 35Gr Celeste Pastel/Azul Granel</t>
  </si>
  <si>
    <t>Masa Para Témpera Neón Verde LYC P.S.</t>
  </si>
  <si>
    <t>Marcador Permanente Layconsa L-23 Tinta Roja NT</t>
  </si>
  <si>
    <t>Marcador Permanente Layconsa L-23 Tinta Azul NT</t>
  </si>
  <si>
    <t>Marcador Permanente Layconsa L-23 Tinta Negra NT</t>
  </si>
  <si>
    <t>Marcador Para Pizarra Layconsa L-123 Verde NT</t>
  </si>
  <si>
    <t>Folder Layconsa Oficio Cut Pets c/Fastener colores surtidos</t>
  </si>
  <si>
    <t>Tinta Plumón Lavable Azul P.S.</t>
  </si>
  <si>
    <t>Tinta Plumón Lavable Rojo P.S.</t>
  </si>
  <si>
    <t>Tinta Plumón Lavable Fucsia P.S.</t>
  </si>
  <si>
    <t>Barril LYC Para Marcador Grabado 47-N Anaranjado</t>
  </si>
  <si>
    <t>Barril LYC Para Marcador Grabado 47-MK Amarillo</t>
  </si>
  <si>
    <t>Marcador Layconsa Jumbo L-47 Anaranjado NT</t>
  </si>
  <si>
    <t>Marcador Layconsa Jumbo L-47 Morado NT</t>
  </si>
  <si>
    <t>Marcador Layconsa Jumbo L-47 Amarillo NT</t>
  </si>
  <si>
    <t>Dispersión al Agua Verde</t>
  </si>
  <si>
    <t>Tinta Plumón Lavable Amarillo P.S.</t>
  </si>
  <si>
    <t>Témpera Layconsa Puppy x 250 cc Anaranjado c/Dispensador</t>
  </si>
  <si>
    <t>Témpera Layconsa Puppy x 250 cc Fucsia c/Dispensador</t>
  </si>
  <si>
    <t>Témpera Layconsa Puppy x 250 cc Neón Verde c/Dispensador</t>
  </si>
  <si>
    <t>Témperas Layconsa Puppy set x 12- 20cc</t>
  </si>
  <si>
    <t>Folder Layconsa A4 Sweet c/Fastener colores surtidos</t>
  </si>
  <si>
    <t>Folder Layconsa A4 Madala c/Fastener colores surtidos</t>
  </si>
  <si>
    <t>Goma en Barra Layconsa 21gr Blister</t>
  </si>
  <si>
    <t>Marcador Layconsa Jumbo L-47 Negro NT</t>
  </si>
  <si>
    <t>Marcador Para Pizarra Layconsa L-123 Azul NT</t>
  </si>
  <si>
    <t>Plumones LYC School 45 Granel Verde lima P.S NP</t>
  </si>
  <si>
    <t>Plumones LYC School 45 Granel Verde lima P.S.</t>
  </si>
  <si>
    <t>Plumones Layconsa School 45 estuche x 36</t>
  </si>
  <si>
    <t>Plumones Layconsa School 45 Estuche x 36</t>
  </si>
  <si>
    <t>Barril Para Marcador LYC Serigrafiado 047 - MK Anaranjado Imp. Blanco</t>
  </si>
  <si>
    <t>Barril Para Marcador 042 - NP Negro P.S.</t>
  </si>
  <si>
    <t>Masa Para Témpera Neón Amarilla LYC P.S.</t>
  </si>
  <si>
    <t>Papel Lustre Celeste Rllx3 Layconsa 50x70</t>
  </si>
  <si>
    <t>Marcador Para Pizarra Layconsa L-123 Rojo NT</t>
  </si>
  <si>
    <t>Marcador Para Pizarra Layconsa L-123 Negro NT</t>
  </si>
  <si>
    <t>Limpiatipos Layconsa Duo Color x 35 gr.</t>
  </si>
  <si>
    <t>Masa Para Témpera Neón Violeta LYC P.S.</t>
  </si>
  <si>
    <t>Masa Para Témpera Neón Naranja LYC P.S.</t>
  </si>
  <si>
    <t>Masa Para Témpera Neón Rosada LYC P.S.</t>
  </si>
  <si>
    <t>Masa Para Témpera Neón Roja LYC P.S.</t>
  </si>
  <si>
    <t>Masa Para Témperas Negro ECO LYC P.S.</t>
  </si>
  <si>
    <t>Masa Para Témperas Verde ECO LYC P.S.</t>
  </si>
  <si>
    <t>Masa Para Témperas Rojo ECO LYC P.S.</t>
  </si>
  <si>
    <t>Masa Para Témperas Azul ECO LYC P.S.</t>
  </si>
  <si>
    <t>Masa Para Témperas Amarillo ECO LYC P.S.</t>
  </si>
  <si>
    <t>Masa Para Témperas Blanco ECO LYC P.S.</t>
  </si>
  <si>
    <t>Folder Layconsa Oficio Pot. Extrema c/Fastener colores surtidos</t>
  </si>
  <si>
    <t>Folder Layconsa Oficio Pre-Escolar Niño c/Fastener colores surtidos</t>
  </si>
  <si>
    <t>Folder Layconsa Oficio Pre-Escolar Niña c/Fastener colores surtidos</t>
  </si>
  <si>
    <t>Folder Layconsa Oficio Fast Racer c/Fastener colores surtidos</t>
  </si>
  <si>
    <t>Folder Layconsa Oficio Unicorns c/Fastener colores surtidos</t>
  </si>
  <si>
    <t>Papelógrafo Rayado Rllx3 57x83cm 56gr. 25mm</t>
  </si>
  <si>
    <t>Papel Lustre verde Oscuro Rllx3 Layconsa 50x70</t>
  </si>
  <si>
    <t>Papel Lustre Verde Oscuro 50x70 cm</t>
  </si>
  <si>
    <t>Tablero Acrílico Layconsa Office T/Oficio Azul P.S.</t>
  </si>
  <si>
    <t>Masa Para Témperas Turqueza suelta P.S.</t>
  </si>
  <si>
    <t>2110120140 Goma en Barra Layconsa 21gr Blister Blx1  1,000</t>
  </si>
  <si>
    <t>2110120425 Borrador LA-20 + Tajador con depósito doble 513 Blx1 500</t>
  </si>
  <si>
    <t>Témpera Layconsa Puppy x 250 cc Turquesa c/Dispensador</t>
  </si>
  <si>
    <t>Cola Escolar Layconsa x 125 gr.</t>
  </si>
  <si>
    <t>Tubito Para Bolígrafo 036</t>
  </si>
  <si>
    <t>Cuad. Grap. A-4 Cuadriculado Layconsa Teens 50 Hojas</t>
  </si>
  <si>
    <t>Terotex 110 P.S.</t>
  </si>
  <si>
    <t>Folder Layconsa Oficio Femenino c/Fastener colores y diseños surtidos</t>
  </si>
  <si>
    <t>Plastilina en Masa Layconsa Color Celeste P.S.</t>
  </si>
  <si>
    <t>ALMA076</t>
  </si>
  <si>
    <t>Almacén Producción Utiles AQP</t>
  </si>
  <si>
    <t>PLASTILINA EN MASA LAYCONSA COLOR CELESTE P.S.</t>
  </si>
  <si>
    <t>Folder Layconsa A4 Princess c/Fastener colores surtidos</t>
  </si>
  <si>
    <t>Folder Layconsa A4 Kawaii c/Fastener colores surtidos</t>
  </si>
  <si>
    <t>Folder Layconsa A4 Cut Pets c/Fastener colores surtidos</t>
  </si>
  <si>
    <t>Folder Layconsa A4 Fast Racer c/Fastener colores surtidos</t>
  </si>
  <si>
    <t>Folder Layconsa A4 Gamer c/Fastener colores surtidos</t>
  </si>
  <si>
    <t>Folder Layconsa A4 Pre-Escolar Niño c/Fastener colores surtidos</t>
  </si>
  <si>
    <t>Tinta Plumón Lavable Negro P.S.</t>
  </si>
  <si>
    <t>Tinta Plumón Lavable Verde P.S.</t>
  </si>
  <si>
    <t>Tinta Plumón Lavable Marrón P.S.</t>
  </si>
  <si>
    <t>Tinta Plumón Lavable Celeste P.S.</t>
  </si>
  <si>
    <t>Tinta Plumón Lavable Violeta P.S.</t>
  </si>
  <si>
    <t>Tinta Plumón Lavable Anaranjado P.S.</t>
  </si>
  <si>
    <t>Tinta Plumón Lavable Piel P.S.</t>
  </si>
  <si>
    <t>Tinta Plumón Lavable Verde Claro P.S.</t>
  </si>
  <si>
    <t>Folder Layconsa A4 Pot. Extrema c/Fastener colores surtidos</t>
  </si>
  <si>
    <t>ALMA074</t>
  </si>
  <si>
    <t>Almacén Producción Pinturas</t>
  </si>
  <si>
    <t>Base Molienda de Crayones Roja LYC P.S.</t>
  </si>
  <si>
    <t>Base Molienda de Crayones Naranja P.S.</t>
  </si>
  <si>
    <t>Base Molienda de Crayones Rosado P.S.</t>
  </si>
  <si>
    <t>Barril Para Bolígrafo 036 Cristal P.S.</t>
  </si>
  <si>
    <t>Tapa 30 cc P.S.</t>
  </si>
  <si>
    <t>Tapa Para Témpera 30cc Sin Logo Color Blanco P.S.</t>
  </si>
  <si>
    <t>Tapa Para Bolígrafo 036 Morado</t>
  </si>
  <si>
    <t>Tapa  036 Morado</t>
  </si>
  <si>
    <t>Tapa Para Bolígrafo 036 Amarillo</t>
  </si>
  <si>
    <t>Tapa  036 Amarillo</t>
  </si>
  <si>
    <t>Tapa Para Bolígrafo 036 Naranja</t>
  </si>
  <si>
    <t>Tapa  036 Naranja</t>
  </si>
  <si>
    <t>Tapa Para Bolígrafo 036 Marrón</t>
  </si>
  <si>
    <t>Tapa  036 Marron</t>
  </si>
  <si>
    <t>Tapa Para Bolígrafo 036 Rosado</t>
  </si>
  <si>
    <t>Tapa  036 Rosado</t>
  </si>
  <si>
    <t>Tapa Para Bolígrafo 036 Turqueza</t>
  </si>
  <si>
    <t>Tapa  036 Turqueza</t>
  </si>
  <si>
    <t>Tapa Para Bolígrafo 036 Negro</t>
  </si>
  <si>
    <t>Témperas Layconsa Puppy Set x 6 Neón</t>
  </si>
  <si>
    <t>Témperas Layconsa Puppy Set x 6</t>
  </si>
  <si>
    <t>Tapa Para Bolígrafo 036 Rojo</t>
  </si>
  <si>
    <t>Tapa Para Bolígrafo 036 Verde Claro</t>
  </si>
  <si>
    <t>Tapa Para Bolígrafo 036 Azul</t>
  </si>
  <si>
    <t>Tapita Para Bolígrafo 036 Azul</t>
  </si>
  <si>
    <t>Tapita Para Bolígrafo 036 Azul - N</t>
  </si>
  <si>
    <t>Tapita Para Bolígrafo 036 Negro</t>
  </si>
  <si>
    <t>Tapita Para Bolígrafo 036 Negro  - N</t>
  </si>
  <si>
    <t>Tapita Para Bolígrafo 036 Rojo</t>
  </si>
  <si>
    <t>Tapita Para Bolígrafo 036 Rojo - N</t>
  </si>
  <si>
    <t>Tapa Para Marcador 042 - N Naranja Claro  P.S.</t>
  </si>
  <si>
    <t>Tapa Para Marcador 042 - N Escarchado P.S.</t>
  </si>
  <si>
    <t>Plumones Layconsa School 45 Azul</t>
  </si>
  <si>
    <t>Plumones Layconsa School 45 Caja x 12 Azul</t>
  </si>
  <si>
    <t>Plumones Layconsa School 45 Rojo</t>
  </si>
  <si>
    <t>Plumones Layconsa School 45 Caja x 12 Rojo</t>
  </si>
  <si>
    <t>Plumones Layconsa School 45 Negro</t>
  </si>
  <si>
    <t>Plumones Layconsa School 45 Caja x 12 Negro</t>
  </si>
  <si>
    <t>Tapa Markin 100 HJ Color Barniz</t>
  </si>
  <si>
    <t>Tapa Markin 100 HJ Color Barniz Gofrada</t>
  </si>
  <si>
    <t>Tablero Acrílico Layconsa Office T/Oficio Azul</t>
  </si>
  <si>
    <t>Cuad. Grap. Triple raya sur 80H Layconsa Estudiante</t>
  </si>
  <si>
    <t>Folder Layconsa Oficio Dino Attack c/Fastener colores surtidos</t>
  </si>
  <si>
    <t>Folder Layconsa Oficio Gamer c/Fastener colores surtidos</t>
  </si>
  <si>
    <t>ALMA078</t>
  </si>
  <si>
    <t>Almacén Cuarentena LIM</t>
  </si>
  <si>
    <t>ANULADO-Folder Layconsa Oficio Gamer c/Fastener colores surtidos</t>
  </si>
  <si>
    <t>Folder Layconsa Oficio Masculino c/Fastener colores y diseños surtidos</t>
  </si>
  <si>
    <t>Témpera Layconsa Puppy x 250 cc Neón Amarillo c/Dispensador</t>
  </si>
  <si>
    <t>Cuad.Grap. Cuad. 70 H Arcoíris</t>
  </si>
  <si>
    <t>Cuadernos</t>
  </si>
  <si>
    <t>ALMA001</t>
  </si>
  <si>
    <t>Almacén Principal Arequipa</t>
  </si>
  <si>
    <t>Cuad. Grap. T. Renglón Lucas Markin 100 Hj</t>
  </si>
  <si>
    <t>Cuad. Grap. Rayado Lucas Markin 100 Hj</t>
  </si>
  <si>
    <t>Cuad. Grap. Cuadriculado Lucas Markin 100 Hj</t>
  </si>
  <si>
    <t>Témperas Set x 7 x 30cc ARTI</t>
  </si>
  <si>
    <t>Frasco Etiquetado Para Témpera 30 cc ARTI P.S.</t>
  </si>
  <si>
    <t>Frasco de tempera etiquetado 30 cc ARTI P.S.</t>
  </si>
  <si>
    <t>Marcador Layconsa Jumbo L-47 Celeste NT</t>
  </si>
  <si>
    <t>Marcador Layconsa Jumbo L-47 Rosado NT</t>
  </si>
  <si>
    <t>Barril LYC Para Marcador Grabado 47-NP Negro</t>
  </si>
  <si>
    <t>Tapa Para Plumón 045 - NP Rosado</t>
  </si>
  <si>
    <t>Tapa Para Plumón 045 - NP Piel</t>
  </si>
  <si>
    <t>Tapita Para Marcador 042 - N Piel</t>
  </si>
  <si>
    <t>Tapa Para Marcador 042 - N Verde P.S.</t>
  </si>
  <si>
    <t>Tapa Para Marcador 042 - N Anaranjado P.S.</t>
  </si>
  <si>
    <t>Marcador Mágico Rojo a Amarillo Granel P.S.</t>
  </si>
  <si>
    <t>Marcador Mágico  Verde a Naranja Granel P.S.</t>
  </si>
  <si>
    <t>Marcador Mágico Amarillo a Rojo Granel P.S.</t>
  </si>
  <si>
    <t>Marcador Mágico  Negro a Rosado Granel P.S.</t>
  </si>
  <si>
    <t>Marcador Mágico  Azul a Turquesa Granel P.S.</t>
  </si>
  <si>
    <t>Marcador Mágico  Marrón a Verde Granel P.S.</t>
  </si>
  <si>
    <t>Marcador Mágico  Naranja a Rosado Granel P.S.</t>
  </si>
  <si>
    <t>Marcador Mágico Violeta a Rosado Granel P.S.</t>
  </si>
  <si>
    <t>Marcador Mágico Revelador Granel P.S.</t>
  </si>
  <si>
    <t>Marcador Mágico  Azul a amarillo Granel P.S.</t>
  </si>
  <si>
    <t>Base Molienda de Crayones Amarilla LYC P.S.</t>
  </si>
  <si>
    <t>Base Molienda de Crayones Negro P.S.</t>
  </si>
  <si>
    <t>Papelógrafo Blanco 57x83cm 56gr 25mm</t>
  </si>
  <si>
    <t>Papelógrafo Cuadriculado 57x83cm 56gr 25mm</t>
  </si>
  <si>
    <t>Papelógrafo Rayado 57x83cm 56gr 25mm</t>
  </si>
  <si>
    <t>Barril 42 C/Etiqueta Marcador Magico P.S.</t>
  </si>
  <si>
    <t>Tapa Para Bolígrafo 036 Verde Oscuro</t>
  </si>
  <si>
    <t>Punta Carga 036F + Adaptador</t>
  </si>
  <si>
    <t>Carga Para Bolígrafo 036 PFTR Azul N</t>
  </si>
  <si>
    <t>Bolígrafo Layconsa crystal L-036 Azul</t>
  </si>
  <si>
    <t>Papelógrafo Cuadriculado Rllx3 57x83cm 56gr. 25mm</t>
  </si>
  <si>
    <t>Papelógrafo Blanco Rllx3 57x83cm  56gr. 25mm</t>
  </si>
  <si>
    <t>Folder Layconsa A4 Dino Attack c/Fastener colores surtidos</t>
  </si>
  <si>
    <t>Papel Crepé Verde Pqtx1 Layconsa</t>
  </si>
  <si>
    <t>Témpera Layconsa Puppy x 250 cc Neón Rojo c/Dispensador</t>
  </si>
  <si>
    <t>Témpera Layconsa Puppy x 250 cc Neón Rosado c/Dispensador</t>
  </si>
  <si>
    <t>Témpera Layconsa Puppy x 250 cc Neón Violeta c/Dispensador</t>
  </si>
  <si>
    <t>Témpera Layconsa Puppy x 250 cc Neón Naranja c/Dispensador</t>
  </si>
  <si>
    <t>Cartulina Duplex 200gr. Rllx1 Layconsa 70x100</t>
  </si>
  <si>
    <t>Papel Celofan Surtido Pqtx2Layconsa</t>
  </si>
  <si>
    <t>Papel Celofan Cristal Pqtx3 Layconsa</t>
  </si>
  <si>
    <t>Folder Layconsa A4 Masculino c/Fastener colores y diseños surtidos</t>
  </si>
  <si>
    <t>Crayón Puppy Jumbo Neón Color Celeste P.S.</t>
  </si>
  <si>
    <t>Crayón Puppy Jumbo Neón Color Amarillo P.S.</t>
  </si>
  <si>
    <t>Crayón Puppy Jumbo Neón Color Verde P.S.</t>
  </si>
  <si>
    <t>Crayón Puppy Jumbo Neón Color Naranja P.S.</t>
  </si>
  <si>
    <t>Crayón Puppy Jumbo Neón Color Rojo P.S.</t>
  </si>
  <si>
    <t>Formado Crayón Jumbo Neón Color Rosado Puppy P.S.</t>
  </si>
  <si>
    <t>Crayón Puppy Jumbo Neón Color Rosado P.S.</t>
  </si>
  <si>
    <t>Tapa Puppy Barniz Gofrada</t>
  </si>
  <si>
    <t>Cuad. Grap. Cuadriculado Deluxe 92 hj. A4 Layconsa PC</t>
  </si>
  <si>
    <t>Cuad. Grap. Cuadriculado deluxe 92 hj. A4 Layconsa PC</t>
  </si>
  <si>
    <t>Barril Para Bolígrafo 036 Serigrafiado</t>
  </si>
  <si>
    <t>Barril Para Bolígrafos Serigrafiado 036 - Azul</t>
  </si>
  <si>
    <t>Carga Para Bolígrafo 036 PFTR Negro N</t>
  </si>
  <si>
    <t>Carga Para Bolígrafo 036 PFTR Rojo N</t>
  </si>
  <si>
    <t>Bolígrafo Layconsa crystal L-036 Negro</t>
  </si>
  <si>
    <t>Bolígrafo Layconsa crystal L-036 Rojo</t>
  </si>
  <si>
    <t>Hojas Impresa Block Rayado LYC  x 8</t>
  </si>
  <si>
    <t>Hojas Impresa Block Cuadriculado LYC x 8</t>
  </si>
  <si>
    <t>Hojas Impresa Block T. Renglón LYC x 8</t>
  </si>
  <si>
    <t>Barril Para Marcador 130 Blanco</t>
  </si>
  <si>
    <t>Papelógrafo Blanco Rllx3 57x83cm  56gr. 25mm</t>
  </si>
  <si>
    <t>Cuad.Grap. 1x1 80H Lucas Markin fem c/sticker</t>
  </si>
  <si>
    <t>Cuad.Grap. 2x2 80H Lucas Markin fem c/sticker</t>
  </si>
  <si>
    <t>Cuad.Grap. Decroly 80H Lucas Markin fem c/sticker</t>
  </si>
  <si>
    <t>Cuad.Grap. Decroly  80H Lucas Markin fem c/sticker</t>
  </si>
  <si>
    <t>Cuad.Grap. Triple Max 80H Lucas Markin fem c/sticker</t>
  </si>
  <si>
    <t>Cuad.Grap. Triple Max  80H Lucas Markin fem c/sticker</t>
  </si>
  <si>
    <t>Cuad.Grap. Cuad. 70 H Arcoíris Femenino</t>
  </si>
  <si>
    <t>Formado Etiquetado Crayón  Jumbo Neón Color Celeste P.S.</t>
  </si>
  <si>
    <t>Formado Etiquetado Crayón Jumbo Neón Color Celeste P.S.</t>
  </si>
  <si>
    <t>Formado Etiquetado Crayón  Jumbo Neón Color Amarillo P.S.</t>
  </si>
  <si>
    <t>Formado Etiquetado Crayón  Jumbo Neón Color Verde P.S.</t>
  </si>
  <si>
    <t>Formado Etiquetado Crayón  Jumbo Neón Color Naranja P.S.</t>
  </si>
  <si>
    <t>Formado Etiquetado Crayón  Jumbo Neón Color Rojo P.S.</t>
  </si>
  <si>
    <t>Formado Etiquetado Crayón  Jumbo Neón Color Rosado P.S.</t>
  </si>
  <si>
    <t>Cartulina escolar Negra Rllx2 Layconsa</t>
  </si>
  <si>
    <t>Cartulina Negra 150 g. Rllx1 Layconsa 50x70</t>
  </si>
  <si>
    <t>Pelota p/futbol #5, PU cosido, Estampada; Showgol Layconsa Pelotas</t>
  </si>
  <si>
    <t>Pelota p/voley #5, cuero PU cosido texturizado, Estampada; Matadorcita, Layconsa Pelotas</t>
  </si>
  <si>
    <t>Limpiatipos x 35gr Blanco granel LYC P.S.</t>
  </si>
  <si>
    <t>Limpiatipos x 35gr Amarillo Pastel granel LYC P.S.</t>
  </si>
  <si>
    <t>Barril LYC Para Marcador Grabado L-123R Blanco</t>
  </si>
  <si>
    <t>Marcador Para Pizarra Recargable Layconsa L-123R Rojo</t>
  </si>
  <si>
    <t>Marcador Para Pizarra Recargable Layconsa L-123R Azul</t>
  </si>
  <si>
    <t>Papel Crepé Azul Pqtx1 Layconsa</t>
  </si>
  <si>
    <t>Papel Crepé Blanco Pqtx1 Layconsa</t>
  </si>
  <si>
    <t>Papel Crepé Dorado Pqtx1 Layconsa</t>
  </si>
  <si>
    <t>Papel Crepé Naranja Pqtx1 Layconsa</t>
  </si>
  <si>
    <t>Papel Crepé Rojo Pqtx1 Layconsa</t>
  </si>
  <si>
    <t>Papel Crepé Turquesa Pqtx1 Layconsa</t>
  </si>
  <si>
    <t>Papel Crepé Verde Claro Pqtx1 Layconsa</t>
  </si>
  <si>
    <t>Homopolímero de Acetato de Vinilo PVA</t>
  </si>
  <si>
    <t>Limpiatipos x 35gr Celeste Pastel granel LYC P.S.</t>
  </si>
  <si>
    <t>Limpiatipos x 35gr Salmon pastel granel LYC P.S.</t>
  </si>
  <si>
    <t>Limpiatipos x 35gr Rosado Pastel granel LYC P.S.</t>
  </si>
  <si>
    <t>Limpiatipos x 35gr Lila Pastel granel LYC P.S.</t>
  </si>
  <si>
    <t>Bolígrafo escolar CONA cuerpo transparente tinta  roja</t>
  </si>
  <si>
    <t>Tapita Para Plumón 045 - NP Piel</t>
  </si>
  <si>
    <t>Tapita Para Plumón 045 - NP Marrón Oscuro</t>
  </si>
  <si>
    <t>Papel Lustre Amarillo Rllx3 Layconsa 50x70</t>
  </si>
  <si>
    <t>Papel Lustre Azulino Rllx3 Layconsa 50x70</t>
  </si>
  <si>
    <t>Papel Lustre Naranja Oscuro Rllx3 Layconsa 50x70</t>
  </si>
  <si>
    <t>Papel Lustre Rojo Rllx3 Layconsa 50x70</t>
  </si>
  <si>
    <t>Papel Lustre Verde Claro Rllx3 Layconsa 50x70</t>
  </si>
  <si>
    <t>Cuad. Grap. Triple Max c/mco rojo  80 H. Layconsa Puppy</t>
  </si>
  <si>
    <t>Barril Para Plumón 045 - NP Piel</t>
  </si>
  <si>
    <t>Barril Para Marcador 042 - NP Celeste P.S.</t>
  </si>
  <si>
    <t>Barril Para Marcador 042 - NP Rosado P.S.</t>
  </si>
  <si>
    <t>Barril Para Marcador 042 - NP Morado P.S.</t>
  </si>
  <si>
    <t>Tapa Para Plumón 045 - NP Violeta</t>
  </si>
  <si>
    <t>Cuad. Grap. 1x1 c/mco rojo 80 H. Layconsa Puppy</t>
  </si>
  <si>
    <t>Folder Layconsa A4 Unicorns c/Fastener colores surtidos</t>
  </si>
  <si>
    <t>Folder Layconsa A4 Pre-Escolar Niña c/Fastener colores surtidos</t>
  </si>
  <si>
    <t>Folder Layconsa A4 Femenino c/Fastener colores y diseños surtidos</t>
  </si>
  <si>
    <t>Pack esclusivo: Juego memoria x 36 + juego de asociación x 48 Arti Layconsa</t>
  </si>
  <si>
    <t>Pack exclusivo: Juego educativo Tower Blocks x 40 pzas madera Arti Layconsa</t>
  </si>
  <si>
    <t>Marcadores mágicos MG-47 x 10 Layconsa</t>
  </si>
  <si>
    <t>Base Molienda de Crayones Verde Oscuro LYC P.S.</t>
  </si>
  <si>
    <t>Tapita Para Marcador 042 - N Celeste</t>
  </si>
  <si>
    <t>01 Mota practi económica + 02 Marcadores de pizarra L-123 (azu/neg)</t>
  </si>
  <si>
    <t>Tapa Para Marcador 042 - N Amarillo P.S.</t>
  </si>
  <si>
    <t>Tapa Para Marcador 042 - N AmarilloP.S.</t>
  </si>
  <si>
    <t>Tapa Para Marcador 042 - N Rosado P.S.</t>
  </si>
  <si>
    <t>Cuad.Grap. Cuad. 70 H Arcoíris Masculino</t>
  </si>
  <si>
    <t>02 Borradores Blancos Layconsa LA-20 Pequeños Blister</t>
  </si>
  <si>
    <t>02 Borradores Blancos Layconsa LA-20 Blister</t>
  </si>
  <si>
    <t>03 Marcador Para Papel Layconsa L-47 Blister</t>
  </si>
  <si>
    <t>Cartulina escolar Celeste Rllx2 Layconsa</t>
  </si>
  <si>
    <t>Cartulina escolar Amarillo Rllx2 Layconsa</t>
  </si>
  <si>
    <t>Cartulina escolar Rosada Rllx2 Layconsa</t>
  </si>
  <si>
    <t>Cartulina escolar Verde Rllx2 Layconsa</t>
  </si>
  <si>
    <t>Cartulina escolar Blanca Rllx3 Layconsa</t>
  </si>
  <si>
    <t>Tapita Para Plumón 045 - NP Verde</t>
  </si>
  <si>
    <t>Cuad.Grap. Ray. 70 H Arcoíris Masculino</t>
  </si>
  <si>
    <t>Cuad.Grap. T. Renglón 70 H Arcoíris Masculino</t>
  </si>
  <si>
    <t>Tapa Arcoíris 70 HJ c/diseño MUJER Barniz 20.5x27.4cm Sin Stickers</t>
  </si>
  <si>
    <t>CONA tapa diseño grapado</t>
  </si>
  <si>
    <t>Dispersión al Agua Azul Rojizo 15:1</t>
  </si>
  <si>
    <t>Frasco Blanco Ovalado Para Cola Sintetica con Aplicador 60Gr   P.S.</t>
  </si>
  <si>
    <t>Frasco Blanco Ovalado de 60 gr con Aplicador P.S.</t>
  </si>
  <si>
    <t>Tapa Para Marcador 042 - N Marrón P.S.</t>
  </si>
  <si>
    <t>Tapa Para Plumón 045 - NP Marrón Oscuro</t>
  </si>
  <si>
    <t>Cuad. Grap. Cuadric. 80H Layconsa Estudiante</t>
  </si>
  <si>
    <t>Block A4 Cuadriculado Layconsa 50 H.</t>
  </si>
  <si>
    <t>Block A4 Rayado Layconsa 50 H.</t>
  </si>
  <si>
    <t>Block A4 Triple Renglón Layconsa 50 H.</t>
  </si>
  <si>
    <t>Cola sintética Layconsa x 60 g. c/ dispensador</t>
  </si>
  <si>
    <t>Bolígrafo escolar CONA cuerpo transparente tinta azul</t>
  </si>
  <si>
    <t>Cuad. Grap. cuadriculado 100 Hj Markin</t>
  </si>
  <si>
    <t>ONPE</t>
  </si>
  <si>
    <t>Crayón Layconsa Puppy Jumbo x 6 Neón</t>
  </si>
  <si>
    <t>Cuad.Grap. Ray. 70 H Arcoíris Femenino</t>
  </si>
  <si>
    <t>Cuad.Grap. T. Renglón 70 H Arcoíris Femenino</t>
  </si>
  <si>
    <t>Papel Crepé Amarillo Pqtx1 Layconsa</t>
  </si>
  <si>
    <t>Tapa Para Marcador 042 - N Morado P.S.</t>
  </si>
  <si>
    <t>Cuad. Grap. Cuadric. c/celeste 80H Layconsa Estudiante</t>
  </si>
  <si>
    <t>Cuad. Grap. Cuadric. c/blanco 80H Layconsa Estudiante</t>
  </si>
  <si>
    <t>Cuad. Grap. Cuadric. marrón 80H Layconsa Estudiante</t>
  </si>
  <si>
    <t>Cuad. Grap. Triple renglon calig.  amarillo 80H Layconsa Estudiante</t>
  </si>
  <si>
    <t>Cuad. Grap. Triple renglon calig. amarillo 80H Layconsa Estudiante</t>
  </si>
  <si>
    <t>Témperas Set x 7 x 30cc ARTI x laop 2399</t>
  </si>
  <si>
    <t>03 Lápices Estudiante + 01 Tajador doble c/depósito + 01 borrador</t>
  </si>
  <si>
    <t>Compas Layconsa Blister</t>
  </si>
  <si>
    <t>Goma en Barra Layconsa 40gr Blister</t>
  </si>
  <si>
    <t>02 Bol.TRIPLUS (azu/roj)+01 Resaltador neón amarillo+01 Corrector Líquido 9ml</t>
  </si>
  <si>
    <t>01 Tajador Doble c/deposito L-614 Layconsa</t>
  </si>
  <si>
    <t>Folder Layconsa A4 Kawaii c/Fastener (colores surtidos)</t>
  </si>
  <si>
    <t>Folder Layconsa A4 Cut Pets c/Fastener (colores surtidos)</t>
  </si>
  <si>
    <t>Cuaderno grapado deluxe CONA 80 hj. cuadriculado</t>
  </si>
  <si>
    <t>Cuad. Grap. 2x2 c/mco rojo 80 H. Layconsa Puppy</t>
  </si>
  <si>
    <t>03 Bolígrafo TRI L-035 TRIPLUS  Azules blister</t>
  </si>
  <si>
    <t>03 Bolígrafo TRI L-035 FLEXI GRIP Azules blister</t>
  </si>
  <si>
    <t>03 Bolígrafos TRI L-035  Azul/1Negro/1Rojo Blister</t>
  </si>
  <si>
    <t>03 Bolígrafos TRI L-035   1 Azul/1Negro/1Rojo Blister</t>
  </si>
  <si>
    <t>Plastificado - Tapa Arcoíris 70 HJ c/diseño MUJER Barniz 20.5x27.4cm Sin Stickers</t>
  </si>
  <si>
    <t>Prueba - Cuad. Grap. A-4 Cuadriculado Layconsa Teens 50 Hojas</t>
  </si>
  <si>
    <t>Resaltador L-48 NEÓN Amarillo Layconsa Blister</t>
  </si>
  <si>
    <t>RESALT L 48 NEON AM LAYCONSAX1BLISTER</t>
  </si>
  <si>
    <t>03 BOLIG L035 FLEXI GRIP AZULES BLIST</t>
  </si>
  <si>
    <t>01 Marcador Para Papel Layconsa L-47 Azul Blister</t>
  </si>
  <si>
    <t>01 Marcador Papel Layconsa L47 Azul</t>
  </si>
  <si>
    <t>01 Marcador Para Papel Layconsa L-47 Negro Blister</t>
  </si>
  <si>
    <t>01 Marcador Papel Layconsa L47 Negro</t>
  </si>
  <si>
    <t>01 Marcador Para Pizarra Layconsa L-123 Azul Blister</t>
  </si>
  <si>
    <t>MARCADOR PIZARRA ACRILICA LAYCONSA L123A</t>
  </si>
  <si>
    <t>01 Marcador Para Pizarra Layconsa L-123 Negro Blister</t>
  </si>
  <si>
    <t>MARCADOR PIZARRA ACRILICA LAYCONSA L123</t>
  </si>
  <si>
    <t>01 Marcador Permanente Layconsa L-23 Negro Blister</t>
  </si>
  <si>
    <t>01 Marcador Indeleble Layconsa  L23  Negro</t>
  </si>
  <si>
    <t>01 Marcador Permanente Layconsa L-23 Azul Blister</t>
  </si>
  <si>
    <t>01 Marcador Indeleble Layconsa  L23  Azul</t>
  </si>
  <si>
    <t>Tapa Teens 50h Barniz</t>
  </si>
  <si>
    <t>Plastificado - Tapa Teens 50h Barniz</t>
  </si>
  <si>
    <t>Limpiatipos Layconsa Pastel x 35 gr.</t>
  </si>
  <si>
    <t>Témpera Layconsa Puppy x 250 cc Morado c/Dispensador</t>
  </si>
  <si>
    <t>03 Bolígrafo TRI L-035 TRIPLUS  Azules blister</t>
  </si>
  <si>
    <t>Marcador Para Papel Layconsa L-47 Azul Blister</t>
  </si>
  <si>
    <t>Marcador Para Papel Layconsa L-47 Negro Blister</t>
  </si>
  <si>
    <t>Marcador Para Pizarra Layconsa L-123 Azul Blister</t>
  </si>
  <si>
    <t>Marcador Para Pizarra Layconsa L-123 Negro Blister</t>
  </si>
  <si>
    <t>Marcador Permanente Layconsa L-23 Negro Blister</t>
  </si>
  <si>
    <t>Marcador Permanente Layconsa L-23 Azul Blister</t>
  </si>
  <si>
    <t>ALMA075</t>
  </si>
  <si>
    <t>Almacén Producción Imprenta</t>
  </si>
  <si>
    <t>03 Bolígrafos Layconsa Tinta Gel LA-1 Blister</t>
  </si>
  <si>
    <t>Carga Para Bolígrafo 036 PFTR Verde N</t>
  </si>
  <si>
    <t>Bolígrafo Layconsa crystal L-036 Verde</t>
  </si>
  <si>
    <t>Tapita Para Marcador 042 - N Morado</t>
  </si>
  <si>
    <t>Tapita Para Marcador 042 - N Anaranjado</t>
  </si>
  <si>
    <t>Tapita Para Marcador 042 - N Rosado</t>
  </si>
  <si>
    <t>Tapa Para Marcador 042 - N Celeste P.S.</t>
  </si>
  <si>
    <t>Pack LIVVA-Azzorti 1 cuad.anill. pastel+ 1 blister lap. Gel LA+1 est. resalt liq</t>
  </si>
  <si>
    <t>01 Tijera escolar + 01 goma en barra de 21g Blister</t>
  </si>
  <si>
    <t>Barril LYC Para Marcador Grabado 47-MK Morado</t>
  </si>
  <si>
    <t>Barril LYC Para Marcador Grabado 47-MK Rosado</t>
  </si>
  <si>
    <t>Barril LYC Para Marcador Grabado 47-MK Celeste</t>
  </si>
  <si>
    <t>Barril Para Marcador 042 - NP Anaranjado P.S.</t>
  </si>
  <si>
    <t>Marcador Para Pizarra Layconsa L-123 Rojo NT-Ad</t>
  </si>
  <si>
    <t>Barril Para Marcador 042 - NP Amarillo P.S.</t>
  </si>
  <si>
    <t>Barril Para Marcador 042 - NP Marrón P.S.</t>
  </si>
  <si>
    <t>Tapita Para Marcador 042 - N Amarillo</t>
  </si>
  <si>
    <t>Tapita Para Marcador 042 - N Marrón</t>
  </si>
  <si>
    <t>Plumones Layconsa School 45 Estuche x 12-Ad</t>
  </si>
  <si>
    <t>Cuad. Grap. Triple Max Lucas Markin 100 Hj</t>
  </si>
  <si>
    <t>Cuad. Grap. Decroly Lucas Markin 100 Hj</t>
  </si>
  <si>
    <t>Cuad. Grap. Decroly c/mco rojo 80 H. Layconsa Puppy</t>
  </si>
  <si>
    <t>Cuad. Grap. A4 Decroly Lucas Markin 80 Hj</t>
  </si>
  <si>
    <t>Frasco 126 Plata Para Tinta</t>
  </si>
  <si>
    <t>Tapa Roja Para Tinta LT-4 P.S.</t>
  </si>
  <si>
    <t>Gotero Para Tinta 4k P.S.</t>
  </si>
  <si>
    <t>Plumones Layconsa School 45 Estuche x 24-Ad</t>
  </si>
  <si>
    <t>Cuad. Grap. A4 Triple Max Lucas Markin 80 Hj c/sticker</t>
  </si>
  <si>
    <t>Cuad. Grap. 2X2 Lucas Markin 100 Hj</t>
  </si>
  <si>
    <t>Cuad. Grap. A4 2x2 Lucas Markin 80 Hj</t>
  </si>
  <si>
    <t>Cuad. Grap. 1X1 Lucas Markin 100 Hj</t>
  </si>
  <si>
    <t>Marcador Layconsa Jumbo L-47 Celeste NT-Ad</t>
  </si>
  <si>
    <t>Marcador Layconsa Jumbo L-47 Negro NT-Ad</t>
  </si>
  <si>
    <t>ABIERTO</t>
  </si>
  <si>
    <t>Látex vinil Acrílico al 55% Témpera</t>
  </si>
  <si>
    <t>Marcador Layconsa Jumbo L-47 Azul NT-Ad</t>
  </si>
  <si>
    <t>Marcador Layconsa Jumbo L-47 x 12 Colores NT Estuche-Ad</t>
  </si>
  <si>
    <t>Barril Para Marcador LYC Grabado 123-N Rojo</t>
  </si>
  <si>
    <t>Marcador Para Pizarra Lyc L-123 Verde NT</t>
  </si>
  <si>
    <t>Marcador Para Pizarra Lyc L-123 Azul NT</t>
  </si>
  <si>
    <t>01 Corrector Liquido Layconsa Blister</t>
  </si>
  <si>
    <t>Pack escolar Layconsa Agroindustria</t>
  </si>
  <si>
    <t>Cuad. Grap.T.Renglón 70 H Arcoíris</t>
  </si>
  <si>
    <t>Cuad.Grap. Ray. 70 H Arcoíris</t>
  </si>
  <si>
    <t>Cuad.Grap. 1x1 Cuadrimax. 70 H Arcoíris</t>
  </si>
  <si>
    <t>Tapa Azul Para Tinta LT-4 P.S.</t>
  </si>
  <si>
    <t>Témpera Blanca Arti x 250 ML</t>
  </si>
  <si>
    <t>Pack:Cola c/disp.250+Silicona 250+Goma en barra40g</t>
  </si>
  <si>
    <t>Cuad. Grap.Triple Reng. sin sombra 80H Layconsa Estudiante</t>
  </si>
  <si>
    <t>Cuad.Grap. Triple Max 80H Lucas Markin masc. c/sticker</t>
  </si>
  <si>
    <t>Cuad.Grap. Decroly 80H Lucas Markin masc. c/sticker</t>
  </si>
  <si>
    <t>Cuad.Grap. 2x2 80H Lucas Markin masc. c/sticker</t>
  </si>
  <si>
    <t>Cuad.Grap. 1x1 80H Lucas Markin masc. c/sticker</t>
  </si>
  <si>
    <t>Tubito Para Boligrafo 036</t>
  </si>
  <si>
    <t>Tapas 30 cc P.S.</t>
  </si>
  <si>
    <t>Látex Vinil Acrílico al 55% Témpera</t>
  </si>
  <si>
    <t>Masa Para Témperas Amarilla LYC P.S</t>
  </si>
  <si>
    <t>Cuaderno del Docente Layconsa</t>
  </si>
  <si>
    <t>Papel Lustre Negro Rllx3 Layconsa 50x70</t>
  </si>
  <si>
    <t>Papel Mantequilla Rll x 1 Layconsa 50x70</t>
  </si>
  <si>
    <t>Frasco de tempera etiquetado 30cc ARTI P.S</t>
  </si>
  <si>
    <t>Tinta Para Marcador de Pizarra Layconsa L-126 Azul</t>
  </si>
  <si>
    <t>Tinta Plumón Lavable Negro P.S. REPROCESO</t>
  </si>
  <si>
    <t>FechaDocumento</t>
  </si>
  <si>
    <t>Fecha Inicio</t>
  </si>
  <si>
    <t>Sec</t>
  </si>
  <si>
    <t xml:space="preserve">Código Semi </t>
  </si>
  <si>
    <t xml:space="preserve"> Cantidad Base </t>
  </si>
  <si>
    <t xml:space="preserve"> T.MO </t>
  </si>
  <si>
    <t xml:space="preserve"> T.Maq </t>
  </si>
  <si>
    <t xml:space="preserve"> Cant.Opr </t>
  </si>
  <si>
    <t xml:space="preserve"> Maquina </t>
  </si>
  <si>
    <t xml:space="preserve"> Tarifa Maquina </t>
  </si>
  <si>
    <t xml:space="preserve"> Tarifa MO</t>
  </si>
  <si>
    <t>Proceso</t>
  </si>
  <si>
    <t>T.ciclo</t>
  </si>
  <si>
    <t>Cav. Oper</t>
  </si>
  <si>
    <t>Cav. Tot</t>
  </si>
  <si>
    <t>Componente</t>
  </si>
  <si>
    <t>ENCJ02</t>
  </si>
  <si>
    <t>Encajado</t>
  </si>
  <si>
    <t>ENS02</t>
  </si>
  <si>
    <t>Ensamble</t>
  </si>
  <si>
    <t>INY05</t>
  </si>
  <si>
    <t>Inyección</t>
  </si>
  <si>
    <t>Barril</t>
  </si>
  <si>
    <t>INY09</t>
  </si>
  <si>
    <t>Tapa</t>
  </si>
  <si>
    <t>INY13</t>
  </si>
  <si>
    <t>Tapita</t>
  </si>
  <si>
    <t>AGIT01</t>
  </si>
  <si>
    <t>MYT</t>
  </si>
  <si>
    <t>TERMOEN</t>
  </si>
  <si>
    <t>Termoen</t>
  </si>
  <si>
    <t>TROQ01</t>
  </si>
  <si>
    <t>Troquelado</t>
  </si>
  <si>
    <t>INY03</t>
  </si>
  <si>
    <t>INY01</t>
  </si>
  <si>
    <t>Base</t>
  </si>
  <si>
    <t>MOL_CAL01</t>
  </si>
  <si>
    <t>ENCJ01</t>
  </si>
  <si>
    <t>ENS01</t>
  </si>
  <si>
    <t>IMP01</t>
  </si>
  <si>
    <t>Serigrafiado</t>
  </si>
  <si>
    <t>INY04</t>
  </si>
  <si>
    <t>INY15</t>
  </si>
  <si>
    <t>INY11</t>
  </si>
  <si>
    <t>Barril Para Marcador 042 - NP Verde Claro P.S.</t>
  </si>
  <si>
    <t>Tapa Para Marcador 042 - N Verde Claro P.S.</t>
  </si>
  <si>
    <t>Tapita Para Marcador 042 - N Verde Claro</t>
  </si>
  <si>
    <t>Barril Para Marcador 042 - NP Piel P.S.</t>
  </si>
  <si>
    <t>Tapa Para Marcador 042 - N Piel P.S.</t>
  </si>
  <si>
    <t>DOSI_TEMP01</t>
  </si>
  <si>
    <t>Dosificado</t>
  </si>
  <si>
    <t>INY08</t>
  </si>
  <si>
    <t>INY02</t>
  </si>
  <si>
    <t>Frasco</t>
  </si>
  <si>
    <t>HUBBES02</t>
  </si>
  <si>
    <t>Masas</t>
  </si>
  <si>
    <t>REACT01</t>
  </si>
  <si>
    <t>MOL_TRI01</t>
  </si>
  <si>
    <t>MAQ_DOS1</t>
  </si>
  <si>
    <t>ENS04</t>
  </si>
  <si>
    <t>INY10</t>
  </si>
  <si>
    <t>Tapa Base</t>
  </si>
  <si>
    <t>INY12</t>
  </si>
  <si>
    <t>Sobre Tapa</t>
  </si>
  <si>
    <t>SOP02</t>
  </si>
  <si>
    <t>Soplado</t>
  </si>
  <si>
    <t>REACT02</t>
  </si>
  <si>
    <t>IMP02</t>
  </si>
  <si>
    <t>Grabado</t>
  </si>
  <si>
    <t>AMAN02</t>
  </si>
  <si>
    <t>Manual</t>
  </si>
  <si>
    <t>Estuche de bolígrafos Crystal L-36 x 10 colores</t>
  </si>
  <si>
    <t>ENS03</t>
  </si>
  <si>
    <t>SELL01</t>
  </si>
  <si>
    <t>ENCJ03</t>
  </si>
  <si>
    <t>Témperas Layconsa Puppy Set x 6 Pastel</t>
  </si>
  <si>
    <t>Barril LYC Para Marcador Grabado L-123 Blanco</t>
  </si>
  <si>
    <t>Bolígrafo Layconsa L-033 Medio Amarillo Granel P.S.</t>
  </si>
  <si>
    <t>Bolígrafo Layconsa L-033 Medio Anaranjado Granel P.S.</t>
  </si>
  <si>
    <t>Bolígrafo Layconsa L-033 Medio Azul Granel P.S.</t>
  </si>
  <si>
    <t>Bolígrafo Layconsa L-033 Medio Marron Granel P.S.</t>
  </si>
  <si>
    <t>Bolígrafo Layconsa L-033 Medio Morado Granel P.S.</t>
  </si>
  <si>
    <t>Bolígrafo Layconsa L-033 Medio Negro Granel P.S.</t>
  </si>
  <si>
    <t>Bolígrafo Layconsa L-033 Medio Rojo Granel P.S.</t>
  </si>
  <si>
    <t>Bolígrafo Layconsa L-033 Medio Rosado Granel P.S.</t>
  </si>
  <si>
    <t>Bolígrafo Layconsa L-033 Medio Turquesa Granel P.S.</t>
  </si>
  <si>
    <t>Bolígrafo Layconsa L-033 Medio Verde Granel P.S.</t>
  </si>
  <si>
    <t>CAR02</t>
  </si>
  <si>
    <t>Carga para Bolígrafo 036 PT MD Amarillo</t>
  </si>
  <si>
    <t>Carga para Bolígrafo 036 PT MD Anaranjado</t>
  </si>
  <si>
    <t>Carga para Bolígrafo 036 PT MD Azul</t>
  </si>
  <si>
    <t>Carga para Bolígrafo 036 PT MD Marron</t>
  </si>
  <si>
    <t>Carga para Bolígrafo 036 PT MD Morado</t>
  </si>
  <si>
    <t>Carga para Bolígrafo 036 PT MD Negro</t>
  </si>
  <si>
    <t>Carga Para Bolígrafo 036 PT MD Rojo</t>
  </si>
  <si>
    <t>Carga para Bolígrafo 036 PT MD Rosado</t>
  </si>
  <si>
    <t>Carga para Bolígrafo 036 PT MD Turqueza</t>
  </si>
  <si>
    <t>Carga para Bolígrafo 036 PT MD Verde Claro</t>
  </si>
  <si>
    <t>FORM01</t>
  </si>
  <si>
    <t>Formado</t>
  </si>
  <si>
    <t>ETIQ01</t>
  </si>
  <si>
    <t>Etiquetado</t>
  </si>
  <si>
    <t>Formado Crayón  Triangular Jumbo LYC Blanco</t>
  </si>
  <si>
    <t>Formado Crayón Triangular  Jumbo LYC Amarillo</t>
  </si>
  <si>
    <t>Formado Crayón Triangular  Jumbo LYC Anaranjado</t>
  </si>
  <si>
    <t>Formado Crayón Triangular  Jumbo LYC Azul</t>
  </si>
  <si>
    <t>Formado Crayón Triangular  Jumbo LYC Celeste</t>
  </si>
  <si>
    <t>Formado Crayón Triangular  Jumbo LYC Marrón</t>
  </si>
  <si>
    <t>Formado Crayón Triangular  Jumbo LYC Negro</t>
  </si>
  <si>
    <t>Formado Crayón Triangular  Jumbo LYC Rojo</t>
  </si>
  <si>
    <t>Formado Crayón Triangular  Jumbo LYC Rosado</t>
  </si>
  <si>
    <t>Formado Crayón Triangular  Jumbo LYC Verde Claro</t>
  </si>
  <si>
    <t>Formado Crayón Triangular  Jumbo LYC Verde Oscuro</t>
  </si>
  <si>
    <t>Formado Crayón Triangular  Jumbo LYC Violeta</t>
  </si>
  <si>
    <t>Masa Para Témperas Amarillo Pastel P.S.</t>
  </si>
  <si>
    <t>Masa Para Témperas Celeste Pastel P.S.</t>
  </si>
  <si>
    <t>Masa Para Témperas Lila Pastel P.S.</t>
  </si>
  <si>
    <t>Masa Para Témperas Piel Pastel P.S.</t>
  </si>
  <si>
    <t>Masa Para Témperas Rosado Pastel P.S.</t>
  </si>
  <si>
    <t>Masa Para Témperas Verde Pastel  P.S.</t>
  </si>
  <si>
    <t>ENS05</t>
  </si>
  <si>
    <t>Tapa Dosificador Ensamblada Azul</t>
  </si>
  <si>
    <t>EXT01</t>
  </si>
  <si>
    <t>Extrusión</t>
  </si>
  <si>
    <t>Tubito</t>
  </si>
  <si>
    <t>Sobre Tapa Dosificador Azul paleta P.S.</t>
  </si>
  <si>
    <t>Tapa Base Dosificador Azul paleta P.S.</t>
  </si>
  <si>
    <t>Tapa Para Marcador 042 - N Azul Claro  P.S.</t>
  </si>
  <si>
    <t>INY14</t>
  </si>
  <si>
    <t>Tapita  036 Amarillo N</t>
  </si>
  <si>
    <t>Tapita  036 Marron  N</t>
  </si>
  <si>
    <t>Tapita  036 Morado N</t>
  </si>
  <si>
    <t>Tapita  036 Naranja N</t>
  </si>
  <si>
    <t>Tapita  036 Rosado N</t>
  </si>
  <si>
    <t>Tapita  036 Turqueza N</t>
  </si>
  <si>
    <t>Tapita Para Bolígrafo 036 Verde Claro</t>
  </si>
  <si>
    <t>Tapita Para Bolígrafo 036 Verde Oscuro</t>
  </si>
  <si>
    <t>Tapita Para Marcador 042 - N Amarillo Claro</t>
  </si>
  <si>
    <t>Tapita Para Marcador 042 - N Amarillo Neón</t>
  </si>
  <si>
    <t>Tapita Para Marcador 042 - N Escarchado</t>
  </si>
  <si>
    <t>Tapita Para Marcador 042 - N Morado Claro</t>
  </si>
  <si>
    <t>Tapita Para Marcador 042 - N Rosado Claro</t>
  </si>
  <si>
    <t>Tapita Para Marcador 042 - N Verde Neón</t>
  </si>
  <si>
    <t>Base Molienda de Crayones Violeta LYC P.S.</t>
  </si>
  <si>
    <t>WIL001</t>
  </si>
  <si>
    <t>Encuadernado</t>
  </si>
  <si>
    <t>231025MLNA</t>
  </si>
  <si>
    <t>Masa Limpiatipos x 35gr Anaranjado Escarchado LYC P.S.</t>
  </si>
  <si>
    <t>231025MLRO</t>
  </si>
  <si>
    <t>Masa Limpiatipos x 35gr Rosad Escarchado LYC P.S.</t>
  </si>
  <si>
    <t>231025MLVE</t>
  </si>
  <si>
    <t>Masa Limpiatipos x 35gr Verde Escarchado LYC P.S.</t>
  </si>
  <si>
    <t>231025MLAZ</t>
  </si>
  <si>
    <t>Masa Limpiatipos x 35gr Azul Escarchado LYC P.S.</t>
  </si>
  <si>
    <t>231025MLTU</t>
  </si>
  <si>
    <t>Masa Limpiatipos x 35gr Turqueza Escarchado LYC P.S.</t>
  </si>
  <si>
    <t>231025MLVI</t>
  </si>
  <si>
    <t>Masa Limpiatipos x 35gr Violeta Escarchado LYC P.S.</t>
  </si>
  <si>
    <t>231025TLNA</t>
  </si>
  <si>
    <t>Limpiatipo Layconsa 35Gr Naranja Escarchado Granel</t>
  </si>
  <si>
    <t>231025TLRO</t>
  </si>
  <si>
    <t>Limpiatipo Layconsa 35Gr Rosado Escarchado Granel</t>
  </si>
  <si>
    <t>231025TLVE</t>
  </si>
  <si>
    <t>Limpiatipo Layconsa 35Gr Verde Escarchado Granel</t>
  </si>
  <si>
    <t>231025TLAZ</t>
  </si>
  <si>
    <t>Limpiatipo Layconsa 35Gr Azul Escarchado Granel</t>
  </si>
  <si>
    <t>231025TLTU</t>
  </si>
  <si>
    <t>Limpiatipo Layconsa 35Gr Turqueza Escarchado Granel</t>
  </si>
  <si>
    <t>231025TLVI</t>
  </si>
  <si>
    <t>Limpiatipo Layconsa 35Gr Violeta Escarchado Granel</t>
  </si>
  <si>
    <t>214004TEMO</t>
  </si>
  <si>
    <t>Limpiatipos Layconsa Escarchada x 35 gr.</t>
  </si>
  <si>
    <t>231025MTAZ</t>
  </si>
  <si>
    <t>Masa para Témpera Vínilica Azul</t>
  </si>
  <si>
    <t>HUBBES01</t>
  </si>
  <si>
    <t>231025MTPI</t>
  </si>
  <si>
    <t>Masa para Témpera Vínilica Piel</t>
  </si>
  <si>
    <t>231025MTRO</t>
  </si>
  <si>
    <t>Masa para Témpera Vínilica Rojo</t>
  </si>
  <si>
    <t>231025MTNE</t>
  </si>
  <si>
    <t>Masa para Témpera Vínilica Negro</t>
  </si>
  <si>
    <t>231025MTVE</t>
  </si>
  <si>
    <t>Masa para Témpera Vínilica Verde</t>
  </si>
  <si>
    <t>231025MTAM</t>
  </si>
  <si>
    <t>Masa para Témpera Vínilica Amarillo</t>
  </si>
  <si>
    <t>231025MTAN</t>
  </si>
  <si>
    <t>Masa para Témpera Vínilica Naranja</t>
  </si>
  <si>
    <t>231025MTBL</t>
  </si>
  <si>
    <t>Masa para Témpera Vínilica Blanco</t>
  </si>
  <si>
    <t>231025MTCE</t>
  </si>
  <si>
    <t>Masa para Témpera Vínilica Celeste</t>
  </si>
  <si>
    <t>231025MTFU</t>
  </si>
  <si>
    <t>Masa para Témpera Vínilica Fucsia</t>
  </si>
  <si>
    <t>231025MTMA</t>
  </si>
  <si>
    <t>Masa para Témpera Vínilica Marrón</t>
  </si>
  <si>
    <t>231025MTRS</t>
  </si>
  <si>
    <t>Masa para Témpera Vínilica Rosado</t>
  </si>
  <si>
    <t>231025MTVC</t>
  </si>
  <si>
    <t>Masa para Témpera Vínilica Verde Claro</t>
  </si>
  <si>
    <t>211003DTAZ</t>
  </si>
  <si>
    <t>Témpera Layconsa Puppy x 120 cc Azul c/Dispensador</t>
  </si>
  <si>
    <t>211003DTPI</t>
  </si>
  <si>
    <t>Témpera Layconsa Puppy x 120 cc Piel c/Dispensador</t>
  </si>
  <si>
    <t>211003DTRO</t>
  </si>
  <si>
    <t>Témpera Layconsa Puppy x 120 cc Rojo c/Dispensador</t>
  </si>
  <si>
    <t>211003DTNE</t>
  </si>
  <si>
    <t>Témpera Layconsa Puppy x 120 cc Negro c/Dispensador</t>
  </si>
  <si>
    <t>211003DTVE</t>
  </si>
  <si>
    <t>Témpera Layconsa Puppy x 120 cc Verde c/Dispensador</t>
  </si>
  <si>
    <t>211003DTAM</t>
  </si>
  <si>
    <t>Témpera Layconsa Puppy x 120 cc Amarillo c/Dispensador</t>
  </si>
  <si>
    <t>211003DTNA</t>
  </si>
  <si>
    <t>Témpera Layconsa Puppy x 120 cc Naranja c/Dispensador</t>
  </si>
  <si>
    <t>211003DTBL</t>
  </si>
  <si>
    <t>Témpera Layconsa Puppy x 120 cc Blanco c/Dispensador</t>
  </si>
  <si>
    <t>211003DTCE</t>
  </si>
  <si>
    <t>Témpera Layconsa Puppy x 120 cc Celeste c/Dispensador</t>
  </si>
  <si>
    <t>211003DTFU</t>
  </si>
  <si>
    <t>Témpera Layconsa Puppy x 120 cc Fucsia c/Dispensador</t>
  </si>
  <si>
    <t>211003DTMA</t>
  </si>
  <si>
    <t>Témpera Layconsa Puppy x 120 cc Marrón c/Dispensador</t>
  </si>
  <si>
    <t>211003DTRS</t>
  </si>
  <si>
    <t>Témpera Layconsa Puppy x 120 cc Rosado c/Dispensador</t>
  </si>
  <si>
    <t>211003DTVC</t>
  </si>
  <si>
    <t>Témpera Layconsa Puppy x 120 cc Verde Claro c/Dispensador</t>
  </si>
  <si>
    <t>211002ESTU</t>
  </si>
  <si>
    <t xml:space="preserve">Marcador Pizarra Layconsa L-123 Est. x 12 colores </t>
  </si>
  <si>
    <t>Marcador Pizarra LYC 123 - N Grabado Amarillo Granel P.S.</t>
  </si>
  <si>
    <t>Marcador Pizarra LYC 123 - N Grabado Celeste Granel P.S.</t>
  </si>
  <si>
    <t>Marcador Pizarra LYC 123 - N Grabado Marrón Granel P.S.</t>
  </si>
  <si>
    <t>Marcador Pizarra LYC 123 - N Grabado Rosado Granel P.S.</t>
  </si>
  <si>
    <t>Tapa Para Marcador 123P NP Amarillo P.S.</t>
  </si>
  <si>
    <t>Tapita Para Marcador 123P NP Amarillo P.S.</t>
  </si>
  <si>
    <t>Tapa Para Marcador 123P NP Celeste P.S.</t>
  </si>
  <si>
    <t>Tapita Para Marcador 123P NP Celeste P.S.</t>
  </si>
  <si>
    <t>Tapa Para Marcador 123P NP Marrón P.S.</t>
  </si>
  <si>
    <t>Tapita Para Marcador 123P NP Marrón P.S.</t>
  </si>
  <si>
    <t>Tapa Para Marcador 123P NP Rosado P.S.</t>
  </si>
  <si>
    <t>Tapita Para Marcador 123P NP Rosado P.S.</t>
  </si>
  <si>
    <t>Peine Patrullero Rojo Sin Cola 16A Lucas (NOPUCID)</t>
  </si>
  <si>
    <t>IMP03</t>
  </si>
  <si>
    <t>Peine Patrullero Rojo Sin Cola 16A Lucas</t>
  </si>
  <si>
    <t>Peine</t>
  </si>
  <si>
    <t>Planificado</t>
  </si>
  <si>
    <t>Tapa Negra Para Tinta LT-4 P.S.</t>
  </si>
  <si>
    <t>SOP01</t>
  </si>
  <si>
    <t>Gotero</t>
  </si>
  <si>
    <t>Formado Crayón Triangular Jumbo LYC Blanco</t>
  </si>
  <si>
    <t>Código_Material</t>
  </si>
  <si>
    <t>Descripción_Material</t>
  </si>
  <si>
    <t>Línea_PT</t>
  </si>
  <si>
    <t>Tipo_Material</t>
  </si>
  <si>
    <t>Familia_PT</t>
  </si>
  <si>
    <t>Proceso_Interno</t>
  </si>
  <si>
    <t>Líneas</t>
  </si>
  <si>
    <t>Subcomponente</t>
  </si>
  <si>
    <t>Sublìnea</t>
  </si>
  <si>
    <t>CONTAR.SI</t>
  </si>
  <si>
    <t>CV</t>
  </si>
  <si>
    <t>N/A</t>
  </si>
  <si>
    <t>Semiterminado</t>
  </si>
  <si>
    <t>Colores</t>
  </si>
  <si>
    <t>Adaptador</t>
  </si>
  <si>
    <t>Punta Carga 036M + Adaptador</t>
  </si>
  <si>
    <t>Respaldo Boligrafo Layconsa 36 x 10 pz.</t>
  </si>
  <si>
    <t>Imprenta</t>
  </si>
  <si>
    <t>Respaldo de Marcador 123x4</t>
  </si>
  <si>
    <t>Masas y Tintas</t>
  </si>
  <si>
    <t>Cola</t>
  </si>
  <si>
    <t>Aditivos</t>
  </si>
  <si>
    <t>Limpiatipo</t>
  </si>
  <si>
    <t>Base_crayones</t>
  </si>
  <si>
    <t>Línea_036</t>
  </si>
  <si>
    <t xml:space="preserve">Tubo </t>
  </si>
  <si>
    <t>Bolígrafo</t>
  </si>
  <si>
    <t>Tapa Para Bolígrafo 033 Rojo</t>
  </si>
  <si>
    <t>Barril Para Bolígrafo 034 Negro</t>
  </si>
  <si>
    <t>Barril Para Bolígrafo 033 Cristal</t>
  </si>
  <si>
    <t>Estuche Lucas PVC Plumón 045 x 12 P.S.</t>
  </si>
  <si>
    <t>Masa Acelerador P.S.</t>
  </si>
  <si>
    <t>Borrador</t>
  </si>
  <si>
    <t>Masa BR Azul P.S.</t>
  </si>
  <si>
    <t>Masa BR Roja P.S.</t>
  </si>
  <si>
    <t>Masa Desperdicio Yuyo P.S.</t>
  </si>
  <si>
    <t>Masa Recuperada Roja P.S.</t>
  </si>
  <si>
    <t>Masa Recuperada Azul P.S.</t>
  </si>
  <si>
    <t>Carga</t>
  </si>
  <si>
    <t>Carga Para Bolígrafo 034 PT MD Negro</t>
  </si>
  <si>
    <t>Carga Para Bolígrafo 036 PT FN Azul</t>
  </si>
  <si>
    <t>Carga Para Bolígrafo 036 PT FN Rojo</t>
  </si>
  <si>
    <t>Carga Para Bolígrafo 036 PT FN Negro</t>
  </si>
  <si>
    <t>Carga Para Bolígrafo 036 PT FN Verde</t>
  </si>
  <si>
    <t>Carga Para Bolígrafo 036 PT MD Verde</t>
  </si>
  <si>
    <t>Carga Para Bolígrafo 036 PT FN Marron</t>
  </si>
  <si>
    <t>Carga Para Bolígrafo 036 PT FN Amarillo</t>
  </si>
  <si>
    <t>Carga Para Bolígrafo 036 PT FN Morado</t>
  </si>
  <si>
    <t>Carga Para Bolígrafo 036 PT FN Naranja</t>
  </si>
  <si>
    <t>Carga Para Bolígrafo 036 PT FN Rosado</t>
  </si>
  <si>
    <t>Carga Para Bolígrafo 036 PT FN Turquesa</t>
  </si>
  <si>
    <t>Línea_042</t>
  </si>
  <si>
    <t>Barril Para Marcador 042 - N Anaranjado P.S.</t>
  </si>
  <si>
    <t>Barril Para Marcador 042 - N Blanco P.S.</t>
  </si>
  <si>
    <t>Barril Para Marcador 042 - N Marrón P.S.</t>
  </si>
  <si>
    <t>Barril Para Marcador 042 - NP Blanco P.S.</t>
  </si>
  <si>
    <t>Tapita Para Marcador 042 (123) - N Verde</t>
  </si>
  <si>
    <t>Tapa Para Marcador 042 - N 123 Rojo P.S.</t>
  </si>
  <si>
    <t>Tapa Para Marcador 042 - N Azul 123 P.S.</t>
  </si>
  <si>
    <t>Tapita Para Marcador 042 (123) - N Negro</t>
  </si>
  <si>
    <t>Tapa Para Marcador 042 - N 123 Negro P.S.</t>
  </si>
  <si>
    <t>Tapa Para Marcador 042 - N 123 Verde P.S.</t>
  </si>
  <si>
    <t>Tapita Para Marcador 042 (123) - N Rojo</t>
  </si>
  <si>
    <t>Tapa Para Marcador  NT Azul 123 P.S.</t>
  </si>
  <si>
    <t>Tapa Para Marcador  NT 123 Negro P.S.</t>
  </si>
  <si>
    <t>Tapa Para Marcador  NT 123 Rojo P.S.</t>
  </si>
  <si>
    <t>Tapa Para Marcador  NT 123 Verde P.S.</t>
  </si>
  <si>
    <t>Pack Pizarra Mágica + Marcador 123</t>
  </si>
  <si>
    <t>Barril Para Resaltador 048  MK fluor Naranja P.S.</t>
  </si>
  <si>
    <t>Línea_048</t>
  </si>
  <si>
    <t>Barril Para Resaltador 048 MK fluor Rosado P.S.</t>
  </si>
  <si>
    <t>Barril Para Resaltador 048 MK fluor Amarillo P.S.</t>
  </si>
  <si>
    <t>Barril Para Resaltador 048 MK fluor Verde P.S.</t>
  </si>
  <si>
    <t>Barril Para Resaltador 048 NP Grabado fluor Amarillo P.S.</t>
  </si>
  <si>
    <t>Barril Para Resaltador 048 NP Grabado fluor Naranja P.S.</t>
  </si>
  <si>
    <t>Barril Para Resaltador 048 NP Grabado fluor Rosado P.S.</t>
  </si>
  <si>
    <t>Barril Para Resaltador 048 NP Grabado fluor Verde P.S.</t>
  </si>
  <si>
    <t>Barril Para Resaltador 048 Negro P.S.</t>
  </si>
  <si>
    <t>Barril 048 Negro NP para Resaltador  P.S.</t>
  </si>
  <si>
    <t>Barril  Para Resaltador Pastel 048 - N Salamón P.S.</t>
  </si>
  <si>
    <t>Barril Para Resaltador Pastel 048 - N Menta P.S.</t>
  </si>
  <si>
    <t>Barril Para Resaltador Pastel 048 - N Rosado P.S.</t>
  </si>
  <si>
    <t>Barril Para Resaltador Pastel 048 - N Lila P.S.</t>
  </si>
  <si>
    <t>Tapa Para Resaltador 048 fluorescente- N Verde P.S.</t>
  </si>
  <si>
    <t>Tapa Para Resaltador 048 fluorescente - N Amarillo P.S.</t>
  </si>
  <si>
    <t>Tapita Para Resaltador 048 fluorescente- N Verde P.S.</t>
  </si>
  <si>
    <t>Tapa Para Resaltador 048 fluorescente- N Naranja P.S.</t>
  </si>
  <si>
    <t>Tapa Para Resaltador 048 fluorescente- N Rosado P.S.</t>
  </si>
  <si>
    <t>Tapita Para Resaltador 048 fluorescente- N Amarillo P.S.</t>
  </si>
  <si>
    <t>Tapita Para Resaltador 048 fluorescente- N Rosado P.S.</t>
  </si>
  <si>
    <t>Tapa Para Resaltador 048 - N Amarillo P.S.</t>
  </si>
  <si>
    <t>Tapita Para Resaltador 048 - N Amarillo P.S.</t>
  </si>
  <si>
    <t>Tapita Para Resaltador 048 - N Verde P.S.</t>
  </si>
  <si>
    <t>Tapita Para Resaltador 048 fluorescente- N Naranja P.S.</t>
  </si>
  <si>
    <t>Tapa Para Resaltador 048 - N Verde P.S.</t>
  </si>
  <si>
    <t>Tapita Para Resaltador 048 - N Rosado P.S.</t>
  </si>
  <si>
    <t>Tapa Para Resaltador 048 - N Anaranjado P.S.</t>
  </si>
  <si>
    <t>Tapa Para Resaltador 048 - N Rosado P.S.</t>
  </si>
  <si>
    <t>Tapita Para Resaltador Pastel 048 - N Menta P.S.</t>
  </si>
  <si>
    <t>Tapa Para Resaltador Pastel 048 - N Menta P.S.</t>
  </si>
  <si>
    <t>Tapa Para Resaltador Pastel 048 - N Salmón P.S.</t>
  </si>
  <si>
    <t>Tapita Para Resaltador Pastel 048 - N Salmón P.S.</t>
  </si>
  <si>
    <t>Tapita Para Resaltador Pastel 048 - N Rosado P.S.</t>
  </si>
  <si>
    <t>Tapa Para Resaltador Pastel 048 - N Rosado P.S.</t>
  </si>
  <si>
    <t>Tapa Para Resaltador Pastel 048 - N Lila P.S.</t>
  </si>
  <si>
    <t>Tapita Para Resaltador Pastel 048 - N Lila P.S.</t>
  </si>
  <si>
    <t>Línea_045</t>
  </si>
  <si>
    <t>Colores_12</t>
  </si>
  <si>
    <t>Barril Para Plumón 045 - MK Piel</t>
  </si>
  <si>
    <t>Barril Para Plumón 045 - MK  Verde Claro</t>
  </si>
  <si>
    <t>Barril Para Plumón 045 - MK Anaranjado</t>
  </si>
  <si>
    <t>Barril Para Plumón 045 - MK Verde</t>
  </si>
  <si>
    <t>Barril Para Plumón 045 - MK Morado</t>
  </si>
  <si>
    <t>Barril Para Plumón 045 - MK Amarillo</t>
  </si>
  <si>
    <t>Barril Para Plumón 045 - MK Rosado</t>
  </si>
  <si>
    <t>Barril Para Plumón 045 - MK Marrón Oscuro</t>
  </si>
  <si>
    <t>Barril Para Plumón 045 - MK Negro</t>
  </si>
  <si>
    <t>Barril Para Plumón 045 - MK Celeste</t>
  </si>
  <si>
    <t>Barril Para Plumón 045 - MK Rojo</t>
  </si>
  <si>
    <t>Barril Para Plumón 045 - MK Azul</t>
  </si>
  <si>
    <t>Tapa Para Plumón 045 - MK Rosado</t>
  </si>
  <si>
    <t>Tapa Para Plumón 045 - MK Negro</t>
  </si>
  <si>
    <t>Tapa Para Plumón 045 - MK Marrón Oscuro</t>
  </si>
  <si>
    <t>Tapa Para Plumón 045 - MK  Azul</t>
  </si>
  <si>
    <t>Tapa Para Plumón 045 - MK Verde</t>
  </si>
  <si>
    <t>Tapa Para Plumón 045 - MK  Verde Claro</t>
  </si>
  <si>
    <t>Tapa Para Plumón 045 - MK Celeste</t>
  </si>
  <si>
    <t>Tapa Para Plumón 045 - MK Violeta</t>
  </si>
  <si>
    <t>Tapa Para Plumón 045 - MK Piel</t>
  </si>
  <si>
    <t>Tapa Para Plumón 045 - MK Amarillo</t>
  </si>
  <si>
    <t>Tapa Para Plumón 045 - MK Anaranjado</t>
  </si>
  <si>
    <t>Tapa Para Plumón 045 - MK Rojo</t>
  </si>
  <si>
    <t>Colores_24</t>
  </si>
  <si>
    <t>Barril Para Plumón 045 - NP Morado</t>
  </si>
  <si>
    <t>Tapita Para Plumón 045 Marrón Claro</t>
  </si>
  <si>
    <t>Tapita Para Plumón 045 Rosado</t>
  </si>
  <si>
    <t>Colores_36</t>
  </si>
  <si>
    <t>Colores_Mágicos</t>
  </si>
  <si>
    <t>Bolígrafo Layconsa L-033 Fine Rojo Granel P.S.</t>
  </si>
  <si>
    <t>Bolígrafo Layconsa L-033 Fine Rosado Granel P.S.</t>
  </si>
  <si>
    <t>Bolígrafo Layconsa L-033 Fine Azul Granel P.S.</t>
  </si>
  <si>
    <t>Bolígrafo Layconsa L-033 Fine Amarillo Granel P.S.</t>
  </si>
  <si>
    <t>Bolígrafo Layconsa L-033 Fine Marron Granel P.S.</t>
  </si>
  <si>
    <t>Bolígrafo Layconsa L-033 Fine Verde Granel P.S.</t>
  </si>
  <si>
    <t>Bolígrafo Layconsa L-033 Fine Turquesa Granel P.S.</t>
  </si>
  <si>
    <t>Bolígrafo Layconsa L-033 Fine Anaranjado Granel P.S.</t>
  </si>
  <si>
    <t>Bolígrafo Layconsa L-033 Fine Negro Granel P.S.</t>
  </si>
  <si>
    <t>Bolígrafo Layconsa L-033 Fine Morado Granel P.S.</t>
  </si>
  <si>
    <t>Bolígrafo Layconsa L-034 Medium Negro Granel P.S.</t>
  </si>
  <si>
    <t>Bolígrafo Layconsa L-036 Fine Azul Granel P.S.</t>
  </si>
  <si>
    <t>Bolígrafo Layconsa L-036 Fine Negro Granel P.S.</t>
  </si>
  <si>
    <t>Bolígrafo Layconsa L-036 Fine Rojo Granel P.S.</t>
  </si>
  <si>
    <t>Bolígrafo Layconsa L-036 Medio Rojo Granel P.S.</t>
  </si>
  <si>
    <t>Bolígrafo Layconsa L-036 Medio Verde Granel P.S.</t>
  </si>
  <si>
    <t>Bolígrafo Layconsa L-036 Fine Verde Granel P.S.</t>
  </si>
  <si>
    <t>Línea_Temp</t>
  </si>
  <si>
    <t>Ensamble - Tem</t>
  </si>
  <si>
    <t>Tapa Dosificador Ensamblada</t>
  </si>
  <si>
    <t>Línea_Cola</t>
  </si>
  <si>
    <t>Ensamble_Cola</t>
  </si>
  <si>
    <t>Frasco Para Cola Transparente con Aplicador 250 gr.</t>
  </si>
  <si>
    <t>Ensamble_L45</t>
  </si>
  <si>
    <t>Plumones Bester School 45 Granel Rojo P.S.</t>
  </si>
  <si>
    <t>Plumones Bester School 45 Granel Anaranjado P.S.</t>
  </si>
  <si>
    <t>Plumones Bester School 45 Granel Marrón P.S.</t>
  </si>
  <si>
    <t>Plumones Bester School 45 Granel Morado P.S.</t>
  </si>
  <si>
    <t>Plumones Bester School 45 Granel Verde P.S.</t>
  </si>
  <si>
    <t>Plumones Bester School 45 Granel Negro P.S.</t>
  </si>
  <si>
    <t>Plumones Bester School 45 Granel Azul P.S.</t>
  </si>
  <si>
    <t>Plumones Bester School 45 Granel Amarillo P.S.</t>
  </si>
  <si>
    <t>Plumones Bester School 45 Granel Piel P.S.</t>
  </si>
  <si>
    <t>Plumones Bester School 45 Granel Verde Claro P.S.</t>
  </si>
  <si>
    <t>Plumones Bester School 45 Granel Celeste P.S.</t>
  </si>
  <si>
    <t>Plumones Bester School 45 Granel Rosado P.S.</t>
  </si>
  <si>
    <t>Plumones Layconsa School 45 Granel Turqueza P.S.</t>
  </si>
  <si>
    <t>Plumones Layconsa School 45 Granel Rojo Rubi P.S.</t>
  </si>
  <si>
    <t>Plumones Layconsa School 45 Granel Amarillo Claro P.S.</t>
  </si>
  <si>
    <t>Plumones Layconsa School 45 Granel Rosado Claro P.S.</t>
  </si>
  <si>
    <t>Plumones Layconsa School 45 Granel Gris Plata P.S.</t>
  </si>
  <si>
    <t>Plumones Layconsa School 45 Granel Mostaza P.S.</t>
  </si>
  <si>
    <t>Plumones Layconsa School 45 Granel Marrón Claro P.S.</t>
  </si>
  <si>
    <t>Plumones Layconsa School 45 Granel Verde Militar P.S.</t>
  </si>
  <si>
    <t>Plumones Layconsa School 45 Granel Azul Claro P.S.</t>
  </si>
  <si>
    <t>Plumones Layconsa School 45 Granel Lila P.S.</t>
  </si>
  <si>
    <t>Plumones Layconsa School 45 Granel Naranja Claro P.S.</t>
  </si>
  <si>
    <t>Plumones Layconsa School 45 Granel Piel P.S.</t>
  </si>
  <si>
    <t>Marcador Recargable L-123R Verde Granel P.S.</t>
  </si>
  <si>
    <t>Marc. Estuche</t>
  </si>
  <si>
    <t>Ensamble_L47</t>
  </si>
  <si>
    <t>Marc. Mágicos</t>
  </si>
  <si>
    <t>Marc. Pizarra</t>
  </si>
  <si>
    <t>Marcador LYC Jumbo 047 - N Azul Granel P.S.</t>
  </si>
  <si>
    <t>Marcador Layconsa Jumbo L-47 Amarillo Granel P.S.</t>
  </si>
  <si>
    <t>Marcador Layconsa Jumbo L-47 Marrón Granel P.S.</t>
  </si>
  <si>
    <t>Marcador Layconsa Jumbo L-47 Rojo Granel P.S.</t>
  </si>
  <si>
    <t>Marcador Layconsa Jumbo L-47 Negro Granel P.S.</t>
  </si>
  <si>
    <t>Marcador Layconsa Jumbo L-47 Morado Granel P.S.</t>
  </si>
  <si>
    <t>Marcador Bester Jumbo 047 - N Amarillo Granel P.S.</t>
  </si>
  <si>
    <t>Marcador Bester Jumbo 047 - N Anaranjado Granel P.S.</t>
  </si>
  <si>
    <t>Marcador Bester Jumbo 047 - N Marrón Granel P.S.</t>
  </si>
  <si>
    <t>Marcador Bester Jumbo 047 - N Piel Granel P.S.</t>
  </si>
  <si>
    <t>Marcador Bester Jumbo 047 - N Celeste Granel P.S.</t>
  </si>
  <si>
    <t>Marcador Bester Jumbo 047 - N Verde Granel P.S.</t>
  </si>
  <si>
    <t>Marcador Bester Jumbo 047 - N Rojo Granel P.S.</t>
  </si>
  <si>
    <t>Marcador Bester Jumbo 047 - N Azul Granel P.S.</t>
  </si>
  <si>
    <t>Marcador Bester Jumbo 047 - N Rosado Granel P.S.</t>
  </si>
  <si>
    <t>Marcador Bester Jumbo 047 - N Verde Claro Granel P.S.</t>
  </si>
  <si>
    <t>Marcador Bester Jumbo 047 - N Morado Granel P.S.</t>
  </si>
  <si>
    <t>Marcador Bester Jumbo 047 - N Negro Granel P.S.</t>
  </si>
  <si>
    <t>Marcador Layconsa Jumbo L-47 Verde Granel P.S.</t>
  </si>
  <si>
    <t>Marcador Layconsa Jumbo L-47 Azul Granel P.S.</t>
  </si>
  <si>
    <t>Marcador LYC Jumbo 047 - N Rojo Granel P.S.</t>
  </si>
  <si>
    <t>Marcador LYC Jumbo 047 - N Verde Granel P.S.</t>
  </si>
  <si>
    <t>Marcador LYC Jumbo 047 - N Negro Granel P.S.</t>
  </si>
  <si>
    <t>Marcador Para Pizarra Layconsa L-123 Azul Granel P.S.</t>
  </si>
  <si>
    <t>Marcador Para Pizarra Layconsa L-123 Negro Granel P.S.</t>
  </si>
  <si>
    <t>Marcador Para Pizarra Layconsa L-123 Verde Granel P.S.</t>
  </si>
  <si>
    <t>Crayones</t>
  </si>
  <si>
    <t>Crayón_Colores</t>
  </si>
  <si>
    <t>Crayón_Neón</t>
  </si>
  <si>
    <t>Formado Crayón Delgado c/Etiqueta LYC Rosado</t>
  </si>
  <si>
    <t>Crayón_Delgadp</t>
  </si>
  <si>
    <t>Formado Crayón Delgado c/Etiqueta LYC Verde Oscuro</t>
  </si>
  <si>
    <t>Formado Crayón Delgado c/Etiqueta LYC Negro</t>
  </si>
  <si>
    <t>Formado Crayón Delgado c/Etiqueta LYC Amarillo</t>
  </si>
  <si>
    <t>Formado Crayón Delgado c/Etiqueta LYC Verde Claro</t>
  </si>
  <si>
    <t>Formado Crayón Delgado c/Etiqueta LYC Rojo</t>
  </si>
  <si>
    <t>Formado Crayón Delgado c/Etiqueta LYC Anaranjado</t>
  </si>
  <si>
    <t>Formado Crayón Delgado c/Etiqueta LYC Violeta</t>
  </si>
  <si>
    <t>Formado Crayón Delgado c/Etiqueta LYC Marrón</t>
  </si>
  <si>
    <t>Formado Crayón Delgado c/Etiqueta LYC Celeste</t>
  </si>
  <si>
    <t>Formado Crayón Delgado c/Etiqueta LYC Azul</t>
  </si>
  <si>
    <t>Formado Crayón Delgado c/Etiqueta LYC Blanco</t>
  </si>
  <si>
    <t>Formado Crayón Delgado c/Etiqueta Bester Rojo</t>
  </si>
  <si>
    <t>Crayón_Delgado</t>
  </si>
  <si>
    <t>Formado Crayón Delgado c/Etiqueta Bester Amarillo</t>
  </si>
  <si>
    <t>Formado Crayón Delgado c/Etiqueta Bester Salmón</t>
  </si>
  <si>
    <t>Formado Crayón Delgado c/Etiqueta Bester Anaranjado</t>
  </si>
  <si>
    <t>Formado Crayón Delgado c/Etiqueta Bester Verde Claro</t>
  </si>
  <si>
    <t>Formado Crayón Delgado c/Etiqueta Bester Verde Oscuro</t>
  </si>
  <si>
    <t>Formado Crayón Delgado c/Etiqueta Bester Celeste</t>
  </si>
  <si>
    <t>Formado Crayón Delgado c/Etiqueta Bester Azul</t>
  </si>
  <si>
    <t>Formado Crayón Delgado c/Etiqueta Bester Violeta</t>
  </si>
  <si>
    <t>Formado Crayón Delgado c/Etiqueta Bester Negro</t>
  </si>
  <si>
    <t>Formado Crayón Delgado c/Etiqueta Bester Blanco</t>
  </si>
  <si>
    <t>Formado Crayón Delgado c/Etiqueta Bester Marrón</t>
  </si>
  <si>
    <t>Formado Crayón c/Etiqueta Jumbo Rojo Mongol P.S.</t>
  </si>
  <si>
    <t>Formado Crayón c/Etiqueta Jumbo Amarillo Mongol P.S.</t>
  </si>
  <si>
    <t>Formado Crayón c/Etiqueta Jumbo Blanco Mongol P.S.</t>
  </si>
  <si>
    <t>Formado Crayón c/Etiqueta Jumbo Anaranjado Mongol P.S.</t>
  </si>
  <si>
    <t>Formado Crayón c/Etiqueta Jumbo Verde Claro Mongol P.S.</t>
  </si>
  <si>
    <t>Formado Crayón c/Etiqueta Jumbo Verde Oscuro Mongol P.S.</t>
  </si>
  <si>
    <t>Formado Crayón c/Etiqueta Jumbo Celeste Mongol P.S.</t>
  </si>
  <si>
    <t>Formado Crayón c/Etiqueta Jumbo Azul Mongol P.S.</t>
  </si>
  <si>
    <t>Formado Crayón c/Etiqueta Jumbo Violeta Mongol P.S.</t>
  </si>
  <si>
    <t>Formado Crayón c/Etiqueta Jumbo Negro Mongol P.S.</t>
  </si>
  <si>
    <t>Formado Crayón c/Etiqueta Jumbo Marrón Mongol P.S.</t>
  </si>
  <si>
    <t>Formado Crayón c/Etiqueta Jumbo Rosado Mongol P.S.</t>
  </si>
  <si>
    <t>Triangular_Colores</t>
  </si>
  <si>
    <t>Formado Crayón Super Jumbo Bester Violeta</t>
  </si>
  <si>
    <t>Formado Crayón Super Jumbo Bester Marrón</t>
  </si>
  <si>
    <t>Formado Crayón Super Jumbo Bester Verde Oscuro</t>
  </si>
  <si>
    <t>Formado Crayón Super Jumbo Bester Verde Claro</t>
  </si>
  <si>
    <t>Formado Crayón Super Jumbo Bester Azul</t>
  </si>
  <si>
    <t>Formado Crayón Super Jumbo Bester Blanco</t>
  </si>
  <si>
    <t>Formado Crayón Super Jumbo Bester Salmón</t>
  </si>
  <si>
    <t>Formado Crayón Super Jumbo Bester Celeste</t>
  </si>
  <si>
    <t>Formado Crayón Super Jumbo Bester Anaranjado</t>
  </si>
  <si>
    <t>Formado Crayón Super Jumbo Bester Amarillo</t>
  </si>
  <si>
    <t>Formado Crayón Super Jumbo Bester Rojo</t>
  </si>
  <si>
    <t>Formado Crayón Super Jumbo Bester Negro</t>
  </si>
  <si>
    <t>Formado Crayón Delgado LYC  Verde Claro</t>
  </si>
  <si>
    <t>Delgado</t>
  </si>
  <si>
    <t>Formado Crayón Delgado  LYC Rojo</t>
  </si>
  <si>
    <t>Formado Crayón Delgado LYC  Verde Oscuro</t>
  </si>
  <si>
    <t>Formado Crayón Delgado LYC  Anaranjado</t>
  </si>
  <si>
    <t>Formado Crayón Delgado LYC  Amarillo</t>
  </si>
  <si>
    <t>Formado Crayón Delgado LYC  Blanco</t>
  </si>
  <si>
    <t>Formado Crayón Delgado LYC  Celeste</t>
  </si>
  <si>
    <t>Formado Crayón Delgado LYC  Azul</t>
  </si>
  <si>
    <t>Formado Crayón Delgado LYC  Violeta</t>
  </si>
  <si>
    <t>Formado Crayón Delgado LYC  Marrón</t>
  </si>
  <si>
    <t>Formado Crayón Delgado LYC  Negro</t>
  </si>
  <si>
    <t>Formado Crayón Triangular Jumbo Triangular LYC Blanco</t>
  </si>
  <si>
    <t>Formado Crayón Delgado LYC  Rosado</t>
  </si>
  <si>
    <t>Formado Crayón Delgado LYC  Salmón</t>
  </si>
  <si>
    <t>Formado Crayón Delgado Bester Violeta</t>
  </si>
  <si>
    <t>Formado Crayón Delgado Bester Azul</t>
  </si>
  <si>
    <t>Formado Crayón Delgado Bester Celeste</t>
  </si>
  <si>
    <t>Formado Crayón Delgado Bester Blanco</t>
  </si>
  <si>
    <t>Formado Crayón Delgado Bester Amarillo</t>
  </si>
  <si>
    <t>Formado Crayón Delgado Bester Anaranjado</t>
  </si>
  <si>
    <t>Formado Crayón Delgado Bester Verde Claro</t>
  </si>
  <si>
    <t>Formado Crayón Delgado Bester Rojo</t>
  </si>
  <si>
    <t>Formado Crayón Delgado Bester Verde Oscuro</t>
  </si>
  <si>
    <t>Formado Crayón Delgado Bester Negro</t>
  </si>
  <si>
    <t>Barril LYC Para Marcador Grabado 47-N Negro</t>
  </si>
  <si>
    <t>Marc. Jumbo</t>
  </si>
  <si>
    <t>Barril LYC Para Marcador Grabado 47-N Verde</t>
  </si>
  <si>
    <t>Marc. Mágico</t>
  </si>
  <si>
    <t>Marc. Permanente</t>
  </si>
  <si>
    <t>Barril Para Marcador LYC Grabado 123 - N Blanco</t>
  </si>
  <si>
    <t>Barril 048 NP para Resaltador LYC - Grabado</t>
  </si>
  <si>
    <t>Barril LYC Para Marcador Grabado 47-N Azul</t>
  </si>
  <si>
    <t>Barril  Pastel 048  Grabado - N Salmón P.S</t>
  </si>
  <si>
    <t>Marc. Resaltador</t>
  </si>
  <si>
    <t>Barril  Pastel 048 Grabado - N Rosado P.S</t>
  </si>
  <si>
    <t>Barril  Pastel 048 Grabado  - N Lila P.S</t>
  </si>
  <si>
    <t>Barril  Pastel 048 Grabado - N Menta P.S</t>
  </si>
  <si>
    <t>Marcador Pizarra LYC L-123 Grabado Rojo Granel P.S.</t>
  </si>
  <si>
    <t>Marcador Indeleble LYC 023 - N Grabado Negro Granel P.S.</t>
  </si>
  <si>
    <t>Marcador Indeleble LYC 023 - N Grabado Azul Granel P.S.</t>
  </si>
  <si>
    <t>Marcador Indeleble LYC 023 - N Grabado Rojo Granel P.S.</t>
  </si>
  <si>
    <t>Témpera Escarchada 60 Plateado gr. P.S</t>
  </si>
  <si>
    <t>Granel</t>
  </si>
  <si>
    <t>Témpera Escarchada 60 Amarillo gr. P.S</t>
  </si>
  <si>
    <t>Témpera Escarchada 60 Rojo gr. P.S</t>
  </si>
  <si>
    <t>Témpera Escarchada 60 Rosado  gr. P.S</t>
  </si>
  <si>
    <t>Témpera Escarchada 60 Violeta gr. P.S</t>
  </si>
  <si>
    <t>Témpera Puppy LYC Marrón 30cc P.S.</t>
  </si>
  <si>
    <t>Tempera Metálica Verde 20 cc P.S.</t>
  </si>
  <si>
    <t>Frasco 20cc</t>
  </si>
  <si>
    <t>Tempera Metálica Rojo 20 cc P.S.</t>
  </si>
  <si>
    <t>Tempera escarchado Plateado 20 cc P.S.</t>
  </si>
  <si>
    <t>Tempera escarchado Verde 20 cc P.S.</t>
  </si>
  <si>
    <t>Tempera escarchado Violeta 20 cc P.S.</t>
  </si>
  <si>
    <t>Tempera escarchado Amarillo 20 cc P.S.</t>
  </si>
  <si>
    <t>Tempera escarchado Azul 20 cc P.S.</t>
  </si>
  <si>
    <t>Tempera escarchado Rojo 20 cc P.S.</t>
  </si>
  <si>
    <t>Tempera Metálica Plateado 20 cc P.S.</t>
  </si>
  <si>
    <t>Tempera Metálica Dorado 20 cc P.S.</t>
  </si>
  <si>
    <t>Tempera Metálica Azul 20 cc P.S.</t>
  </si>
  <si>
    <t>Tempera Dorado 20 cc P.S.</t>
  </si>
  <si>
    <t>Tempera Plateado 20 cc P.S.</t>
  </si>
  <si>
    <t>Base Limpiatipo Diale P.S.</t>
  </si>
  <si>
    <t>Base Limpiatipos LYC P.S.</t>
  </si>
  <si>
    <t>Tapa Limpiatipo Layconsa x 35gr P.S.</t>
  </si>
  <si>
    <t>Tapa Limpiatipo DIALE x 35gr P.S.</t>
  </si>
  <si>
    <t>Color Pastel</t>
  </si>
  <si>
    <t>Masa Para Limpiatipos x 35gr Amarillo Neón P.S.</t>
  </si>
  <si>
    <t>Neón</t>
  </si>
  <si>
    <t>Limpiatipo Layconsa 35Gr Amarillo Granel</t>
  </si>
  <si>
    <t>Masa Para Limpiatipos Defectuoso  x 35gr Azul LYC P.S.</t>
  </si>
  <si>
    <t>Masa Para Limpiatipos Defectuoso x 35gr Verde  P.S.</t>
  </si>
  <si>
    <t>Masa Para Limpiatipos Defectuoso x 35gr Rosado P.S.</t>
  </si>
  <si>
    <t>Masa Para Limpiatipos Defectuoso x 35gr Amarillo P.S.</t>
  </si>
  <si>
    <t>Masa Para Limpiatipos x 35gr Azul P.S.</t>
  </si>
  <si>
    <t>Masa Para Limpiatipos x 35gr Verde Alpha P.S.</t>
  </si>
  <si>
    <t>Línea_250</t>
  </si>
  <si>
    <t>Frasco 30cc</t>
  </si>
  <si>
    <t>Tapas Para Témpera Puppy P.S.</t>
  </si>
  <si>
    <t>Tapa 20cc</t>
  </si>
  <si>
    <t>Tapa 30cc</t>
  </si>
  <si>
    <t>Frascos Para Témperas 30 cc NP Imp. Gris P.S.</t>
  </si>
  <si>
    <t>Tapas Para Témpera Mongol P.S.</t>
  </si>
  <si>
    <t>Tapa Para Témpera 20 cc Sin Logo Blanco P.S.</t>
  </si>
  <si>
    <t>Tapas Para Témpera Mango 30 cc P.S.</t>
  </si>
  <si>
    <t>Tapas Para Témpera Pluma P.S.</t>
  </si>
  <si>
    <t>Tapas Para Témpera DIALE  P.S.</t>
  </si>
  <si>
    <t>Color_Neón</t>
  </si>
  <si>
    <t>Colores_ECO</t>
  </si>
  <si>
    <t>Colores_Pastel</t>
  </si>
  <si>
    <t>Masa Para Témperas Escarchada Plateado LYC P.S.</t>
  </si>
  <si>
    <t>Escarchado</t>
  </si>
  <si>
    <t>Masa Para Témperas Escarchada Rosado LYC P.S.</t>
  </si>
  <si>
    <t>Masa Para Témperas Escarchada Violeta LYC P.S.</t>
  </si>
  <si>
    <t>Masa Para Témperas Escarchada Amarillo LYC P.S.</t>
  </si>
  <si>
    <t>Masa Para Témperas Escarchada Rojo LYC P.S.</t>
  </si>
  <si>
    <t>Masa Para Témperas Escarchada Turquesa LYC P.S.</t>
  </si>
  <si>
    <t>Masa para Pintura Acrilica Brillo Melón P.S.</t>
  </si>
  <si>
    <t>Acrílicas</t>
  </si>
  <si>
    <t>Masa para Pintura Acrilica Brillo Ocre Oro P.S.</t>
  </si>
  <si>
    <t>Masa para Pintura Acrilica Brillo Verde P.S.</t>
  </si>
  <si>
    <t>Masa para Pintura Acrilica Brillo Marrón P.S.</t>
  </si>
  <si>
    <t>Masa para Pintura Acrilica Brillo Coral P.S.</t>
  </si>
  <si>
    <t>Masa para Pintura Acrilica Brillo Verde Oliva P.S.</t>
  </si>
  <si>
    <t>Masa para Pintura Acrilica BrilloCaramelo P.S.</t>
  </si>
  <si>
    <t>Masa para Pintura Acrilica Brillo Amarillo Medio P.S.</t>
  </si>
  <si>
    <t>Masa para Pintura Acrilica Brillo Celeste P.S.</t>
  </si>
  <si>
    <t>Masa para Pintura Acrilica Brillo Piel P.S.</t>
  </si>
  <si>
    <t>Masa para Pintura Acrilica Brillo Amarillo P.S.</t>
  </si>
  <si>
    <t>Masa para Pintura Acrilica Brillo Verde Pistacho P.S.</t>
  </si>
  <si>
    <t>Masa para Pintura Acrilica Brillo Azul P.S.</t>
  </si>
  <si>
    <t>Masa para Pintura Acrilica Brillo Rojo P.S.</t>
  </si>
  <si>
    <t>Masa para Pintura Acrilica Brillo Lila P.S.</t>
  </si>
  <si>
    <t>Masa para Pintura Acrilica Brillo Turquesa P.S.</t>
  </si>
  <si>
    <t>Masa para Pintura Acrilica Brillo Magenta P.S.</t>
  </si>
  <si>
    <t>Masa para Pintura Acrilica Brillo Vino  P.S.</t>
  </si>
  <si>
    <t>Masa para Pintura Acrilica Brillo Negro P.S.</t>
  </si>
  <si>
    <t>Masa para Pintura Acrilica Brillo Azul Ultramar P.S.</t>
  </si>
  <si>
    <t>Masa para Pintura Acrilica Brillo Verde Jade P.S.</t>
  </si>
  <si>
    <t>Masa para Pintura Acrilica Brillo Cerámico P.S.</t>
  </si>
  <si>
    <t>Masa para Pintura Acrilica Brillo Morado P.S.</t>
  </si>
  <si>
    <t>Masa para Pintura Acrilica Brillo Azul Noche P.S.</t>
  </si>
  <si>
    <t>Masa para Pintura Acrilica Brillo Fucsia P.S.</t>
  </si>
  <si>
    <t>Masa para Pintura Acrilica Brillo Verde Pantano P.S.</t>
  </si>
  <si>
    <t>Masa para Pintura Acrilica Brillo Violeta P.S.</t>
  </si>
  <si>
    <t>Masa para Pintura Acrilica Brillo Naranja P.S.</t>
  </si>
  <si>
    <t>Masa para Pintura Acrilica Brillo Verde Limón P.S.</t>
  </si>
  <si>
    <t>Masa para Pintura Acrilica Brillo Gris P.S.</t>
  </si>
  <si>
    <t>Masa para Pintura Acrilica Brillo Blanco  P.S.</t>
  </si>
  <si>
    <t>Masa para Pintura Acrilica Brillo Marfil P.S.</t>
  </si>
  <si>
    <t>Masa Témpera Metálica Azul</t>
  </si>
  <si>
    <t>Otros</t>
  </si>
  <si>
    <t>Masa Témpera Metálica Rojo</t>
  </si>
  <si>
    <t>Masa Témpera Metálica Verde</t>
  </si>
  <si>
    <t>Masa Témpera Metálica Lila</t>
  </si>
  <si>
    <t>Masa Para Témperas Escarchada Azul LYC P.S.</t>
  </si>
  <si>
    <t>Masa Para Témperas Escarchada Verde LYC P.S.</t>
  </si>
  <si>
    <t>Masa Témpera Metálica Dorado</t>
  </si>
  <si>
    <t>Masa Témpera Metálica Plateado</t>
  </si>
  <si>
    <t>Masa Para Témperas Marron ECO LYC P.S.</t>
  </si>
  <si>
    <t>Masa Para Témpera Neón Celeste  P.S.</t>
  </si>
  <si>
    <t>Estuche PVC Marcador 047 x 12</t>
  </si>
  <si>
    <t>Estuche PVC Marcador 047 x 06</t>
  </si>
  <si>
    <t>Estuche PVC Marcador 047 x 10</t>
  </si>
  <si>
    <t>Estuche de PVC para Bolígrafo 36 x 10 colores</t>
  </si>
  <si>
    <t>Cartuchera Layconsa Jumbo Box Azul P.S.</t>
  </si>
  <si>
    <t>Cartuchera Layconsa Jumbo Box Rojo P.S.</t>
  </si>
  <si>
    <t>Cartuchera Layconsa Jumbo Box Turqueza P.S.</t>
  </si>
  <si>
    <t>Tapa Archivador LYC</t>
  </si>
  <si>
    <t>Compras</t>
  </si>
  <si>
    <t>Mecanismo p/Archivador Lomo Ancho</t>
  </si>
  <si>
    <t>Anillo Metalico archivador</t>
  </si>
  <si>
    <t>Remache para archivador</t>
  </si>
  <si>
    <t>Sujetador compresor metalico</t>
  </si>
  <si>
    <t>Caja de Embalaje para Archivador: 60x36x36 cm</t>
  </si>
  <si>
    <t>Polietileno Alta Densidad Inyección</t>
  </si>
  <si>
    <t>Polietileno LLDPE Mi 20 Sabic  M200024</t>
  </si>
  <si>
    <t>Masterbatch Rojo 443E</t>
  </si>
  <si>
    <t>Polietileno Alta Densidad Soplado LH 7350</t>
  </si>
  <si>
    <t>Masterbach Blanco LL70</t>
  </si>
  <si>
    <t>Etiqueta Curvo Para Cola Escolar c/Aplicador 125gr LYC</t>
  </si>
  <si>
    <t>Alcohol Polivinílico PVA 2488A</t>
  </si>
  <si>
    <t>Almidón de Maiz Insa</t>
  </si>
  <si>
    <t>Alcohol Polivinílico PVA 2488  Anhui Wanwei</t>
  </si>
  <si>
    <t>Alcohol Polivinilico Celvol 203</t>
  </si>
  <si>
    <t>Alcohol Polivinilico Celvol 205</t>
  </si>
  <si>
    <t>Agente Antiespumante Para Aguas</t>
  </si>
  <si>
    <t>Agente tensoactivo Octil Fenol 40 moles (Brimopol S-8040)</t>
  </si>
  <si>
    <t>PERSULFATO DE AMONIO</t>
  </si>
  <si>
    <t>BICARBONATO DE SODIO</t>
  </si>
  <si>
    <t>Biocida (Preventol D6)</t>
  </si>
  <si>
    <t>Monómero Acetato Vinil (VAM) Dow</t>
  </si>
  <si>
    <t>Blanqueador Optico</t>
  </si>
  <si>
    <t>Cajón cola sintetica c/aplicador 125gr de 35.5x26.4x15.8 cm</t>
  </si>
  <si>
    <t>Etiqueta Curvo Para Cola Escolar c/Aplicador 250gr LYC</t>
  </si>
  <si>
    <t>Cajón 205 C/I 33.0x22.7x17cm (LYC) cola sintetica c/aplicador x 250 gr</t>
  </si>
  <si>
    <t>Etiqueta Curvo Para Cola Escolar c/Aplicador 60gr LYC</t>
  </si>
  <si>
    <t>Cajon de Embalaje  Cola 60 gr. 33x27.5x25.50 cm</t>
  </si>
  <si>
    <t>Ácido Fénico (Fenil)</t>
  </si>
  <si>
    <t>Tripolifosfato de Sodio</t>
  </si>
  <si>
    <t>Agente Dispersante Para Aguas</t>
  </si>
  <si>
    <t>Carbonato de calcio M-400 (Tiza Cisne)</t>
  </si>
  <si>
    <t>Dispersión al Agua Negro</t>
  </si>
  <si>
    <t>Propilenglicol UP</t>
  </si>
  <si>
    <t>Hidroxi Etil Celulosa Cellosize QP-52000 H</t>
  </si>
  <si>
    <t>Espesante Acrilico al 40%</t>
  </si>
  <si>
    <t>Trietanolamina 99%</t>
  </si>
  <si>
    <t>Agente Humectante Tergitol NP-10</t>
  </si>
  <si>
    <t>Acrilato de butilo</t>
  </si>
  <si>
    <t>MONOMERO  DE ACETATO VINIL  (VAM)</t>
  </si>
  <si>
    <t>NONILFENOL 40 MOLES</t>
  </si>
  <si>
    <t>Lauril Sulfato de Sodio (Aurol S 28)</t>
  </si>
  <si>
    <t>Hidroxi Etil Celulosa Cellosize QP 09H</t>
  </si>
  <si>
    <t>Alcohol ester Texanol</t>
  </si>
  <si>
    <t>Dispersión al Agua Amarillo Hansa</t>
  </si>
  <si>
    <t>Pigmento Amarillo Óxido de Hierro 4313 Synox</t>
  </si>
  <si>
    <t>Glicerina (Copsarine USP29)</t>
  </si>
  <si>
    <t>Dispersión al Agua Rojo FGR</t>
  </si>
  <si>
    <t>Dispersión al Agua Verde Azuloso</t>
  </si>
  <si>
    <t>Dióxido de Titanio Tioxhua R-216</t>
  </si>
  <si>
    <t>Pigmento Azul Ultramar Color Index B.29 Grado 8</t>
  </si>
  <si>
    <t>Pigmento Óxido de Hierro Rojo</t>
  </si>
  <si>
    <t>Polipropileno 20H10NA</t>
  </si>
  <si>
    <t>Pincel Plástico Plateado de 17cm</t>
  </si>
  <si>
    <t>Paletas Burbujas Blanca para Témpera P.S.</t>
  </si>
  <si>
    <t>Cajita P´Témperas Set x 7 (PT)</t>
  </si>
  <si>
    <t>Cajón para Témpera Set x7 Colores 44.50x28.70x31.50cm.</t>
  </si>
  <si>
    <t>Polipropileno Clarificado Soplado</t>
  </si>
  <si>
    <t>Etiqueta Curvo Para Témpera  x 250 cc Blanca c/Aplicador LYC</t>
  </si>
  <si>
    <t>Etiqueta Curvo Para Témpera  x 250 cc Azul c/Aplicador LYC</t>
  </si>
  <si>
    <t>Etiqueta Curvo Para Témpera x 250 cc Roja c/Aplicador LYC</t>
  </si>
  <si>
    <t>Etiqueta Curvo Para Témpera x 250 cc Morado c/Aplicador LYC</t>
  </si>
  <si>
    <t>Dispersión al Agua Violeta</t>
  </si>
  <si>
    <t>Espesante Acrílico al 40% Surcryl PE 1180</t>
  </si>
  <si>
    <t>Polipropileno 20H92N</t>
  </si>
  <si>
    <t>Polipropileno Clarificado 10R10C</t>
  </si>
  <si>
    <t>Masterbach Colortec Negro</t>
  </si>
  <si>
    <t>Tinta Pizarra Negro WB 7311.1</t>
  </si>
  <si>
    <t>Filtro 042 (CPE2873)</t>
  </si>
  <si>
    <t>Punta Poliester 6x5.3x29.5mm Marcador 123 (045) ET-060PN(T)</t>
  </si>
  <si>
    <t>Caja para Marcadores Layconsa L-123 x 12 pz. Negro</t>
  </si>
  <si>
    <t>Cajón p/Marcadores 23,47,123 LYC de 38.8 x 29.4 x 20.8 cm</t>
  </si>
  <si>
    <t>Tinta Pizarra Rojo  WB 7322.1</t>
  </si>
  <si>
    <t>Caja para Marcadores Layconsa L-123 x 12 pz. Rojo</t>
  </si>
  <si>
    <t>Masterbatch Verde 635</t>
  </si>
  <si>
    <t>Tinta Pizarra Verde WB 7339.1</t>
  </si>
  <si>
    <t>Caja para Marcadores Layconsa L-123 x 12 pz. Verde</t>
  </si>
  <si>
    <t>Poliestireno Cristal</t>
  </si>
  <si>
    <t>Masterbach Azul 15052/1</t>
  </si>
  <si>
    <t>Bolsa Para Tablero Acrílico de 15" x 10"</t>
  </si>
  <si>
    <t>Etiqueta Para Tablero Acrílico Color Azul</t>
  </si>
  <si>
    <t>Clip Jumbo 118.6 x 67.2 ( C200120A00000W)</t>
  </si>
  <si>
    <t>Caja Para Tablero Acrílico de 510mm x 390mm x 242mm</t>
  </si>
  <si>
    <t>Remache (Rivet) 7.5 x 40 ( XR-060-40 070 00000)</t>
  </si>
  <si>
    <t>Emulsión de Silicona</t>
  </si>
  <si>
    <t>Cajita Layconsa Borrador LA-40</t>
  </si>
  <si>
    <t>Cajón Layconsa 21 x 23.9 x 18.2cm</t>
  </si>
  <si>
    <t>Ribbon L288 CERA</t>
  </si>
  <si>
    <t>Cinta Adh Transparente 3/4 x 72 Yds. - Planta</t>
  </si>
  <si>
    <t>Masterbatch Azul 541E</t>
  </si>
  <si>
    <t>Excelite Blanco Ultra</t>
  </si>
  <si>
    <t>Catalizador Exc</t>
  </si>
  <si>
    <t>Retardador DL-1000</t>
  </si>
  <si>
    <t>Punta Poliester Marcador L-47 ( 4.60 X 30 MM) MEI KEKE</t>
  </si>
  <si>
    <t>Alcohol Etílico Rectificado 96°</t>
  </si>
  <si>
    <t>Spectra Ponceau Red 6 PDR</t>
  </si>
  <si>
    <t>Spectracid Brillant Blue FCF Crude</t>
  </si>
  <si>
    <t>Spectracid Rhodamine B EXT 330</t>
  </si>
  <si>
    <t>Spectra Sunset Yellow FY3 - BP 1</t>
  </si>
  <si>
    <t>Spectracid Tartrazine Conc 170</t>
  </si>
  <si>
    <t>Masterbach Amarillo 11026/2</t>
  </si>
  <si>
    <t>Masterbatch Amarillo 21</t>
  </si>
  <si>
    <t>Masterbatch Atiqplus Marrón 18023/3</t>
  </si>
  <si>
    <t>Punta Carga 042/XA-91004</t>
  </si>
  <si>
    <t>Masterbatch Celeste 51</t>
  </si>
  <si>
    <t>Masterbach Fucsia 13139/4</t>
  </si>
  <si>
    <t>Masterbach Morado 14037/1</t>
  </si>
  <si>
    <t>Masterbatch Naranja 316E</t>
  </si>
  <si>
    <t>Bolsa Zipper Marcador 47 x 10 PET/PEBD 185 x 220mm x 90µ</t>
  </si>
  <si>
    <t>Cajita Marcador 47x10 colores  33x18.5x9.5 cm</t>
  </si>
  <si>
    <t>Cajón embalaje Marcador L-47 x 10 x 6 colores 38.5x34x20.5 cm</t>
  </si>
  <si>
    <t>Masterbatch Verde Limón 636E</t>
  </si>
  <si>
    <t>Polietileno de baja densidad Equistar GA564-189</t>
  </si>
  <si>
    <t>Masterbach Piel 12037/2</t>
  </si>
  <si>
    <t>Bolsa Zipper Marcador 47 x 12 PET/PEBD 225 x 220mm x 90µ</t>
  </si>
  <si>
    <t>Caja Para Marcadores LYC L-47 x 12pz</t>
  </si>
  <si>
    <t>Caja de Embalaje Marcador x 12 Colores  41.00x31.00x22.00</t>
  </si>
  <si>
    <t>Film PET Transferencia 10x7cm Marcador 047</t>
  </si>
  <si>
    <t>Caja para Marcadores Layconsa 47 x 12 pz. Generico</t>
  </si>
  <si>
    <t>Tinta Pizarra Azul WB 7302.1</t>
  </si>
  <si>
    <t>Caja para Marcadores Layconsa L-123 x 12 pz. Azul</t>
  </si>
  <si>
    <t>Etiqueta Curvo Para Témpera x 250 cc Verde c/Aplicador LYC</t>
  </si>
  <si>
    <t>Etiqueta Curvo Para Témpera x 250 cc Amarilla c/Aplicador LYC</t>
  </si>
  <si>
    <t>Dispersión al Agua Anaranjada</t>
  </si>
  <si>
    <t>Talco Blanco Micronizado</t>
  </si>
  <si>
    <t>Etiqueta Curvo Para Témpera x 250 cc Piel c/Aplicador LYC</t>
  </si>
  <si>
    <t>Etiqueta Curvo Para Témpera x 250 cc Marrón c/Aplicador LYC</t>
  </si>
  <si>
    <t>Etiqueta Curvo Para Témpera x 250 cc Celeste c/Aplicador LYC</t>
  </si>
  <si>
    <t>Etiqueta Curvo Para Témpera x 250 cc Anaranjado c/Aplicador LYC</t>
  </si>
  <si>
    <t>Etiqueta Curvo Para Témpera  x 250 cc Verde Limón c/Aplicador LYC</t>
  </si>
  <si>
    <t>Bolsa Zipper Marcador 47 x 6 PET/PEBD 125 x 220mm x 90µ</t>
  </si>
  <si>
    <t>Cajita Marcador 47x6 colores  33x12.5x9.5 cm</t>
  </si>
  <si>
    <t>Parafina Macro 58/60</t>
  </si>
  <si>
    <t>Caolín Malla 400 PZ 600 (Silicato de Aluminio)</t>
  </si>
  <si>
    <t>Cera de Polietileno Licowax PE 520 fine grain</t>
  </si>
  <si>
    <t>Aceite ANPQ 22 Brinco</t>
  </si>
  <si>
    <t>Byk W-966</t>
  </si>
  <si>
    <t>Pigmento Rojo FGR Color Index R.112</t>
  </si>
  <si>
    <t>Pigmento Amarillo Permanent Yellow 1311</t>
  </si>
  <si>
    <t>Pigmento Naranja Lazindynt 2X-4</t>
  </si>
  <si>
    <t>Pigmento Verde FtaLocianina 2724</t>
  </si>
  <si>
    <t>Pigmento Megafast Blue BD-909-BMR</t>
  </si>
  <si>
    <t>Dióxido de Titanio CR-506</t>
  </si>
  <si>
    <t>Pigmento Megafast Blue BK828</t>
  </si>
  <si>
    <t>Pigmento Violete Lumiere 0348R-NC-PM</t>
  </si>
  <si>
    <t>Pigmento Negro de Humo Color Index 7 (B.7)</t>
  </si>
  <si>
    <t>Pigmento Rojo Noperm BBL</t>
  </si>
  <si>
    <t>Cajita Crayón JUMBO x 12</t>
  </si>
  <si>
    <t>Cajón de Embalaje Crayón Puppy Jumbo x12 39x21x17 cm</t>
  </si>
  <si>
    <t>Poliolefina de 19 micras x 30cm Thermoencogido</t>
  </si>
  <si>
    <t>Vaselina Líquida</t>
  </si>
  <si>
    <t>Pigmento Verde Stellar Green FEX-8</t>
  </si>
  <si>
    <t>Pigmento Astral Pink FEX-1</t>
  </si>
  <si>
    <t>Pigmento Fire Red FEX-15</t>
  </si>
  <si>
    <t>Pigmento Naranja Amarillo Fluorescente FB-15</t>
  </si>
  <si>
    <t>Pigmento Amarillo Oro Fluorescente FB-16</t>
  </si>
  <si>
    <t>Pigmento Amarillo Lunar Yellow FEX-27</t>
  </si>
  <si>
    <t>Etiqueta Crayón Jumbo Neón</t>
  </si>
  <si>
    <t>Cajita Crayola Puppy Jumbo Neón x 6</t>
  </si>
  <si>
    <t>Polipropileno - PP Propilco 11H01A</t>
  </si>
  <si>
    <t>Cajón Layconsa 29 x 29 x 22.5 cm - Limpiatipo</t>
  </si>
  <si>
    <t>Etiqueta Circular Limpiatipo LYC - Pastel</t>
  </si>
  <si>
    <t>Polipropileno 40H</t>
  </si>
  <si>
    <t>Filtro 045 (CPE3119)</t>
  </si>
  <si>
    <t>Cinta 43x122 Blanco PP</t>
  </si>
  <si>
    <t>Punta Poliester 2x23mm Marcador 045 EK-320N</t>
  </si>
  <si>
    <t>Masterbach Naranja 12036/4</t>
  </si>
  <si>
    <t>Bolsa Zipper Plumon 45 x 12 PET/PEBD 150 x 220mm x 90µ</t>
  </si>
  <si>
    <t>Caja para Plumones Layconsa school 45 x 12 pz.</t>
  </si>
  <si>
    <t>Cajón Para Plumones LYC School 45x12pz  34x31x36.00cm</t>
  </si>
  <si>
    <t>Pigmento Violeta Panax Violet 605</t>
  </si>
  <si>
    <t>Pigmento Verde V-13512</t>
  </si>
  <si>
    <t>Pigmento Azul Ftalocianina 1501-C</t>
  </si>
  <si>
    <t>Pigmento Amarillo 151-C</t>
  </si>
  <si>
    <t>Pigmento Verde Fluor</t>
  </si>
  <si>
    <t>Pigmento Alsa Colors 4010</t>
  </si>
  <si>
    <t>Pigmento Rosado Fluor</t>
  </si>
  <si>
    <t>Pigmento Naranja Fluor</t>
  </si>
  <si>
    <t>Pigmento Amarillo Fluor</t>
  </si>
  <si>
    <t>Pigmento Transparente Amarillo - A9596</t>
  </si>
  <si>
    <t>Pigmento Azul Ultramar Para Plásticos</t>
  </si>
  <si>
    <t>Pigmento Multipure Amarillo Y-1456</t>
  </si>
  <si>
    <t>Escarcha  V01079019</t>
  </si>
  <si>
    <t>Pigmento Rosado Astral Pink Fex-1</t>
  </si>
  <si>
    <t>Pigmento Naranja Neon Blaze FEX- 5</t>
  </si>
  <si>
    <t>Pigmento Magenta FB-21</t>
  </si>
  <si>
    <t>Pigmento Violeta FB-20</t>
  </si>
  <si>
    <t>Pigmento Fluoresente FB-17 Amarillo Limon</t>
  </si>
  <si>
    <t>Pigmento Fluorescente FB-11 Rosado</t>
  </si>
  <si>
    <t>Pigmento Prosphere S-17 Yellow</t>
  </si>
  <si>
    <t>San</t>
  </si>
  <si>
    <t>Tinta Para Bolígrafo Negra Dokumental</t>
  </si>
  <si>
    <t>Tinta Para Bolígrafo Verde Dokumental</t>
  </si>
  <si>
    <t>Tintas Para Bolígrafo Rojo Dokumental</t>
  </si>
  <si>
    <t>Tintas Para Bolígrafo Azul Dokumental</t>
  </si>
  <si>
    <t>Tinta Bolígrafo Amarillo</t>
  </si>
  <si>
    <t>Tinta Bolígrafo Turquesa</t>
  </si>
  <si>
    <t>Tinta Bolígrafo Marrón</t>
  </si>
  <si>
    <t>Tinta Bolígrafo Naranja 068 PG3</t>
  </si>
  <si>
    <t>Tinta Bolígrafo Rosado 0614 PG3</t>
  </si>
  <si>
    <t>Tinta Bolígrafo Violeta</t>
  </si>
  <si>
    <t>Tinta Marcador Magico CC 3260 yellow to red</t>
  </si>
  <si>
    <t>Tinta Marcador Magico CC 3261 orange to pink</t>
  </si>
  <si>
    <t>Tinta Marcador Magico CC 3220 red to yellow</t>
  </si>
  <si>
    <t>Tinta Marcador Magico CC 3202 blue to turquoise</t>
  </si>
  <si>
    <t>Tinta Marcador Magico CC 3233 green to orange</t>
  </si>
  <si>
    <t>Tinta Marcador Magico CC 3200 blue to yellow</t>
  </si>
  <si>
    <t>Tinta Marcador Magico CC 3241 violet to pink</t>
  </si>
  <si>
    <t>Tinta Marcador Magico CC 3250 brown to green</t>
  </si>
  <si>
    <t>Tinta Marcador Magico CC 3213 black to pink</t>
  </si>
  <si>
    <t>Tinta Marcador Magico Revelador LF 4205.1.</t>
  </si>
  <si>
    <t>Cera Oppanol (N-150)</t>
  </si>
  <si>
    <t>Punta Carga 036F</t>
  </si>
  <si>
    <t>Punta Carga 036M</t>
  </si>
  <si>
    <t>Tiza Malla 400 LAP</t>
  </si>
  <si>
    <t>Film PVC Ctristal 110 mm x 100 mic</t>
  </si>
  <si>
    <t>Film PVC Ctristal 245 mm x 120 mic</t>
  </si>
  <si>
    <t>Punta carga 042</t>
  </si>
  <si>
    <t>Tinta indeleble rojo ma 2120</t>
  </si>
  <si>
    <t>Tinta indeleble negro ma 2110</t>
  </si>
  <si>
    <t>Tinta indeleble azul ma 2101</t>
  </si>
  <si>
    <t>Film Para Marcador 023 LYC</t>
  </si>
  <si>
    <t>Film PET Transferencia 10.5x7cm Marcador L123</t>
  </si>
  <si>
    <t>Dispersante Flowax 140</t>
  </si>
  <si>
    <t>Cellosize QP 100MH</t>
  </si>
  <si>
    <t>Polipropileno 03H</t>
  </si>
  <si>
    <t>Bencina</t>
  </si>
  <si>
    <t>Polipropileno Clarificado 45R60CD</t>
  </si>
  <si>
    <t>Adaptador Para Bolígrafo 036</t>
  </si>
  <si>
    <t>Bandeja Plastico 45 x 24 School</t>
  </si>
  <si>
    <t>Film PVC cristal  124 mmx 100 mic</t>
  </si>
  <si>
    <t>Tapa D 450-500 H Blanco Pionner</t>
  </si>
  <si>
    <t>Mecanismo A-4 2/A D 250 Pionner</t>
  </si>
  <si>
    <t>Remaches Pionner</t>
  </si>
  <si>
    <t>Tapa D 250 H Negro Pionner</t>
  </si>
  <si>
    <t>Tapa D 250 H Azul Pionner</t>
  </si>
  <si>
    <t>Tapa D 250 H Blanco Pionner</t>
  </si>
  <si>
    <t>Mecanismo A-4 2/A D 450-500 Pionner</t>
  </si>
  <si>
    <t>Latex Vinil Acrílico al 50% Témperas</t>
  </si>
  <si>
    <t>Caucho Facticio</t>
  </si>
  <si>
    <t>Dióxido de Titanio Tipo Aguas, Esm y Lacas</t>
  </si>
  <si>
    <t>Tiza Malla 325 Blanca Imprimantes</t>
  </si>
  <si>
    <t>Caolín Malla 400 Extender (Silicato de Aluminio)</t>
  </si>
  <si>
    <t>Pigmento Naranja Permanente GO2 Color Index 13</t>
  </si>
  <si>
    <t>Pigmento Rojo F5RK Color Index R.170</t>
  </si>
  <si>
    <t>Pigmento Azul Verdoso Color Index B.15:3</t>
  </si>
  <si>
    <t>Pigmento Verde Azuloso Color Index G.7</t>
  </si>
  <si>
    <t>Agente Humectante Para Aguas</t>
  </si>
  <si>
    <t>Estearato de Zinc</t>
  </si>
  <si>
    <t>Acticide Spx</t>
  </si>
  <si>
    <t>Etiqueta Para Cola x 250gr (Rollo)</t>
  </si>
  <si>
    <t>Etiqueta Curvo Para Témpera x 250 cc Negro c/Aplicador LYC</t>
  </si>
  <si>
    <t>Etiqueta Curvo Para Témpera x 250 cc Rosado c/Aplicador LYC</t>
  </si>
  <si>
    <t>Etiqueta Curvo Para Témpera x 250 cc Fucsia c/Aplicador LYC</t>
  </si>
  <si>
    <t>Etiqueta Curvo Para Témpera x 250 cc Neón Amarilla c/Aplicador LYC</t>
  </si>
  <si>
    <t>Etiqueta Curvo Para Témpera x 250 cc Neón Violeta c/Aplicador LYC</t>
  </si>
  <si>
    <t>Etiqueta Curvo Para Témpera x 250 cc Neón Naranja c/Aplicador LYC</t>
  </si>
  <si>
    <t>Etiqueta Curvo Para Témpera x 250 cc Neón Rosada c/Aplicador LYC</t>
  </si>
  <si>
    <t>Etiqueta Curvo Para Témpera x 250 cc Neón Verde c/Aplicador LYC</t>
  </si>
  <si>
    <t>Etiqueta para marcador Magico</t>
  </si>
  <si>
    <t>Etiqueta Goma Líquida Transparente LYC x 240 ml</t>
  </si>
  <si>
    <t>Etiqueta Circular Limpiatipo LYC</t>
  </si>
  <si>
    <t>Bolsa Para Peine 6x12x3 Cristal</t>
  </si>
  <si>
    <t>Bolsa tipo Ziploc de medidas 285mm x 200mm 45 x 24 School</t>
  </si>
  <si>
    <t>Manga de Polietileno (Cristal) de 40" x 4mm/pulg</t>
  </si>
  <si>
    <t>Poliolefina de 15 micras x 35cm Thermoencogido</t>
  </si>
  <si>
    <t>Etiqueta Autoadhesiva Circular Transparente Ø 25mm</t>
  </si>
  <si>
    <t>Trapo Industrial</t>
  </si>
  <si>
    <t>Cajón #100 Lucas 51x39.5x26.5</t>
  </si>
  <si>
    <t>Cajón C/I 51.5x29.5x22.5 cm (LYC) pote cola sintética x 220 gr</t>
  </si>
  <si>
    <t>Cajita para Témperas Layconsa Set x 6 30 cc</t>
  </si>
  <si>
    <t>Cajita Témpera Set x 6 Neón P.T.</t>
  </si>
  <si>
    <t>Cajón de 55.1x28.7x26.5cm p/Témperas Layconsa Set x 7</t>
  </si>
  <si>
    <t>Cajita Para Témperas Set x 6 pastel</t>
  </si>
  <si>
    <t>Cajita P´ Témperas Sueltas x 30 (PT)</t>
  </si>
  <si>
    <t>Cajón de Cartón C/I 37.00x41.00x30.60 (LYC) Temperas Sueltas</t>
  </si>
  <si>
    <t>Caja para Marcadores Layconsa 23 x 12 pz. Generico</t>
  </si>
  <si>
    <t>Cajón para tempera 42.7 x 20.6 x 30.3 cm set x 12 20 cc</t>
  </si>
  <si>
    <t>Cajita Para Témpera LYC 20 cc Set x 12</t>
  </si>
  <si>
    <t>Caja para Marcadores Layconsa L-123 x 4 pz.</t>
  </si>
  <si>
    <t>Cajón Layconsa 44.5*32.7*22.5 cm - Marcador 123 estuche x 4</t>
  </si>
  <si>
    <t>Cajón de embalaje pioner 32x27.7x32.5 cm 250 hj</t>
  </si>
  <si>
    <t>Caja para Boligrafo Layconsa 36 x 10 pz.</t>
  </si>
  <si>
    <t>Cajon de Embalaje Bolígrafo 36 x 10 Colores, 65x31.50x15.50cm</t>
  </si>
  <si>
    <t>Cajón de Embalaje Plumones Layconsa School 45 estuche x 24  46.00*26.00*25.50</t>
  </si>
  <si>
    <t>Cajita Marcadores mágicos MG-47 x 10</t>
  </si>
  <si>
    <t>Cajón 47.00x22.00x19.50cm Tinta T4</t>
  </si>
  <si>
    <t>Caja Para Bolígrafo Crystal Layconsa L-036 Fine Generico</t>
  </si>
  <si>
    <t>Cajón Para Bolígrafo Layconsa L-36 L-34 L-31</t>
  </si>
  <si>
    <t>Etiqueta  Crayon Jumbo LYC Amarillo</t>
  </si>
  <si>
    <t>Etiqueta  Crayon Jumbo LYC Anaranjado</t>
  </si>
  <si>
    <t>Etiqueta  Crayon Jumbo LYC Azul</t>
  </si>
  <si>
    <t>Etiqueta  Crayon Jumbo LYC Marrón</t>
  </si>
  <si>
    <t>Etiqueta  Crayon Jumbo LYC Negro</t>
  </si>
  <si>
    <t>Etiqueta  Crayon Jumbo LYC Verde Claro</t>
  </si>
  <si>
    <t>Etiqueta  Crayon Jumbo LYC Verde Oscuro</t>
  </si>
  <si>
    <t>Etiqueta  Crayon Jumbo LYC Violeta</t>
  </si>
  <si>
    <t>Etiqueta Crayon  Jumbo LYC Blanco</t>
  </si>
  <si>
    <t>Etiqueta Crayon  Jumbo LYC Celeste</t>
  </si>
  <si>
    <t>Etiqueta Crayon  Jumbo LYC Rosado</t>
  </si>
  <si>
    <t>Etiqueta Crayon Jumbo LYC Rojo</t>
  </si>
  <si>
    <t>Sticker Para Cartuchera Jumbo Box Niños - Modelo 01</t>
  </si>
  <si>
    <t>Sticker Para Cartuchera Jumbo Box Niños - Modelo 02</t>
  </si>
  <si>
    <t>Sticker Para Cartuchera Jumbo Box Niños - Modelo 03</t>
  </si>
  <si>
    <t>Sticker Para Cartuchera Jumbo Box Niños - Modelo 04</t>
  </si>
  <si>
    <t>Sticker Para Cartuchera Jumbo Box Niños - Modelo 05</t>
  </si>
  <si>
    <t>Sticker Para Cartuchera Jumbo Box Niños - Modelo 06</t>
  </si>
  <si>
    <t>Film PET Transferencia 10x7cm Marcador 047 Azul</t>
  </si>
  <si>
    <t>Film PET Transferencia 10x7cm Marcador 047 Negro</t>
  </si>
  <si>
    <t>Film PET Transferencia 10x7cm Marcador 047 Rojo</t>
  </si>
  <si>
    <t>Film PET Transferencia 10x7cm Marcador 047 Verde</t>
  </si>
  <si>
    <t>Film PET Transferencia 10.5x7cm Marcador L123 Azul</t>
  </si>
  <si>
    <t>Film PET Transferencia 10.5x7cm Marcador L123 Negro</t>
  </si>
  <si>
    <t>Film PET Transferencia 10.5x7cm Marcador L123 Rojo</t>
  </si>
  <si>
    <t>Film PET Transferencia 10.5x7cm Marcador L123 Verde</t>
  </si>
  <si>
    <t>Emulsión Silicona Protector</t>
  </si>
  <si>
    <t>Manga de Polietileno Reciclada de 40" x 4mm/pulg</t>
  </si>
  <si>
    <t>Bolsa Zipper Marcador 47 x 12 PET/PEBD 213.3 x 227mm x 90µ</t>
  </si>
  <si>
    <t>Bolsa Zipper Boligrafo 36 x 10 PET/PEBD 150 x 220mm x 90µ</t>
  </si>
  <si>
    <t>Alcohol Polivinílico PVA SPVA088-50 Colorchem</t>
  </si>
  <si>
    <t>Arena Sílice Seca</t>
  </si>
  <si>
    <t>Oxido de Magnesio</t>
  </si>
  <si>
    <t>Azufre de Pantera S-500</t>
  </si>
  <si>
    <t>Caucho Natural SGR-10</t>
  </si>
  <si>
    <t>Caucho Sintético 1502</t>
  </si>
  <si>
    <t>Acelerador de Vulcanización TMTD</t>
  </si>
  <si>
    <t>Vulkasit MBTS</t>
  </si>
  <si>
    <t>Blanco Optico 2222K</t>
  </si>
  <si>
    <t>Brimopol 35-BN 70 tensoactivo</t>
  </si>
  <si>
    <t>Pigmento Sudafast Verde 2730K</t>
  </si>
  <si>
    <t>Urea</t>
  </si>
  <si>
    <t>Pigmento Azul Rojizo Color Index B.15:1</t>
  </si>
  <si>
    <t>Paletas Burbujas Blanca para Témpera</t>
  </si>
  <si>
    <t>Tinta Pizarra Yellow-Green WB 7336.1</t>
  </si>
  <si>
    <t>Tinta Pizarra Violeta WB 7341.1</t>
  </si>
  <si>
    <t>Tinta Pizarra Magenta WB 7342.1</t>
  </si>
  <si>
    <t>Tinta Pizarra Anaranjado WB 7362.1</t>
  </si>
  <si>
    <t>Emulsión Dirasol 22x900ml</t>
  </si>
  <si>
    <t>Malla para Serigrafiado # 150 Nylon 34W x 158cm Ancho</t>
  </si>
  <si>
    <t>Poliretano con Perfil Doble 25x5mm - Duitt</t>
  </si>
  <si>
    <t>Bolsa de PP Cristal Para Bandeja Portapapeles 2 Pisos</t>
  </si>
  <si>
    <t>Hidroxido de Sodio</t>
  </si>
  <si>
    <t>Alcohol Polivinílico PVA Kuraray Poval 49-88</t>
  </si>
  <si>
    <t>Etiqueta Para Tablero Acrílico Color Topacio</t>
  </si>
  <si>
    <t>Sticker Para Cartuchera Jumbo Box Niñas - Modelo 01</t>
  </si>
  <si>
    <t>Sticker Para Cartuchera Jumbo Box Niñas - Modelo 02</t>
  </si>
  <si>
    <t>Sticker Para Cartuchera Jumbo Box Niñas - Modelo 03</t>
  </si>
  <si>
    <t>Sticker Para Cartuchera Jumbo Box Niñas - Modelo 04</t>
  </si>
  <si>
    <t>Sticker Para Cartuchera Jumbo Box Niñas - Modelo 05</t>
  </si>
  <si>
    <t>Sticker Para Cartuchera Jumbo Box Niñas - Modelo 06</t>
  </si>
  <si>
    <t>Cajita Marcador 47x12 colores  33x22x9.5 cm</t>
  </si>
  <si>
    <t>Cajita para Marcadores LYC 123 x 4 pz</t>
  </si>
  <si>
    <t>Caja para Marcadores LYC 123x4x12 cj/12 colores basicos</t>
  </si>
  <si>
    <t>Caja para Boligrafo LYC 36 x 10 colores 32.9x14.7x6.9 cm</t>
  </si>
  <si>
    <t>Cajita de Crayón Jumbo Triangular Layconsa x12</t>
  </si>
  <si>
    <t>Caja para Marcadores LYC 123x4x12 cj/12 colores especiales</t>
  </si>
  <si>
    <t>Cajita Marcadores LYC 123 x 4 pz colores especiales</t>
  </si>
  <si>
    <t>Caja para Marcadores Layconsa 47 x 12 pz. Generico Colores Especiales</t>
  </si>
  <si>
    <t>Caja para Marcadores Layconsa 47 x 12 pz. Amarillo - Marron</t>
  </si>
  <si>
    <t>Caja de Embalaje Marcador x 12 Colores 45x34x20.5 cm</t>
  </si>
  <si>
    <t>Cajón para Témpera Set x6 Colores 44.50x25x30.5 cm.</t>
  </si>
  <si>
    <t>Cajón Para Bandeja Portapapeles 54.8 mm x 38 mm x 29.4 mm</t>
  </si>
  <si>
    <t>Cajón de embalaje pioner 53x30x33.5 cm</t>
  </si>
  <si>
    <t>Cuaderno</t>
  </si>
  <si>
    <t>Producto Terminado</t>
  </si>
  <si>
    <t>Cuaderno Docente</t>
  </si>
  <si>
    <t>Cuaderno Puppy</t>
  </si>
  <si>
    <t>Folder Layconsa A4 P/D c/Fastener colores surtidos niños</t>
  </si>
  <si>
    <t>Útiles</t>
  </si>
  <si>
    <t>Folders D/T</t>
  </si>
  <si>
    <t>Cuad.Grap. Cuad. 72H Arcoíris femenino</t>
  </si>
  <si>
    <t>Cuaderno Arcoiris Color</t>
  </si>
  <si>
    <t>Cuaderno Layconsa Diseño</t>
  </si>
  <si>
    <t>Archivador</t>
  </si>
  <si>
    <t>Témpera</t>
  </si>
  <si>
    <t>Témpera 250</t>
  </si>
  <si>
    <t>Tablero</t>
  </si>
  <si>
    <t>Limpiatipos</t>
  </si>
  <si>
    <t>Plumones</t>
  </si>
  <si>
    <t>Kit chanchito alcancía de cerámica +2 set de témperas x 6 (neón y básico)</t>
  </si>
  <si>
    <t>Cuad.Grap. Cuad. 72H Arcoíris masculino</t>
  </si>
  <si>
    <t>Cuaderno Arcoiris Masculino</t>
  </si>
  <si>
    <t>Cuad.Grap. Ray. 72H Arcoíris masculino</t>
  </si>
  <si>
    <t>Cuad.Grap. T. Renglón 72H Arcoíris masculino</t>
  </si>
  <si>
    <t>Cuad.Grap. Ray. 72H Arcoíris s/Sticker</t>
  </si>
  <si>
    <t>Cuad. Grap.T.Renglón 72H Arcoíris s/Sticker</t>
  </si>
  <si>
    <t>Cuad.Grap. Ray. 72H Arcoíris femenino</t>
  </si>
  <si>
    <t>Cuaderno Arcoiris Femenino</t>
  </si>
  <si>
    <t>Cuad.Grap. 1x1 72H Arcoíris femenino</t>
  </si>
  <si>
    <t>Cuad.Grap. T. Renglón 72H Arcoíris femenino</t>
  </si>
  <si>
    <t>Cuaderno Markin Femenino</t>
  </si>
  <si>
    <t>Cuaderno Markin Masculino</t>
  </si>
  <si>
    <t>Cuad.Grap. 1X1 80 Hj Layconsa Puppy 75NC</t>
  </si>
  <si>
    <t>Cuad.Grap. 2X2 80 Hj Layconsa Puppy 75NC</t>
  </si>
  <si>
    <t>Cuad.Grap. Decroly 80 Hj Layconsa Puppy 75NC</t>
  </si>
  <si>
    <t>Cuad.Grap. Cuad. 80 Hj Layconsa Triple Puppy Max  75NC</t>
  </si>
  <si>
    <t>Cuaderno Estudiante</t>
  </si>
  <si>
    <t>Cuaderno Markin Color</t>
  </si>
  <si>
    <t>Cuad.Grap. 1x1 80H Markin fem c/sticker</t>
  </si>
  <si>
    <t>Cuad.Grap. 1x1 80H Markin masc. c/sticker</t>
  </si>
  <si>
    <t>Cuaderno Teens 80</t>
  </si>
  <si>
    <t>Cuaderno Teens 50</t>
  </si>
  <si>
    <t>Cuad. Grap. 1x1 Markin 80 H. c/mco rojo</t>
  </si>
  <si>
    <t>Cuad. Grap. 1x1 c/mco rojo 72 Hj Arcoiris s/Sticker</t>
  </si>
  <si>
    <t>Cuad. Grap. Cuadr. 80 H. sin sticker c/marco rojo Layconsa Puppy</t>
  </si>
  <si>
    <t>Cuaderno Markin 100</t>
  </si>
  <si>
    <t>Cuaderno Anillado A4 pastel 160 H. Arcoíris T/dura</t>
  </si>
  <si>
    <t>Cuaderno Anillado Pastel</t>
  </si>
  <si>
    <t>Cuaderno Anillado A4 dis. Hombre Arcoíris T/dura</t>
  </si>
  <si>
    <t>Cuaderno Anilllado masculino</t>
  </si>
  <si>
    <t>Cuad.Grap. Cuad. 72H Arcoíris s/Sticker</t>
  </si>
  <si>
    <t>Block Cuadriculado</t>
  </si>
  <si>
    <t>Cuad.Grap. 1x1 Cuadrimax. 70 H Arcoíris Femenino</t>
  </si>
  <si>
    <t>Cuad.Grap. 1x1 Cuadrimax. 70 H Arcoíris Masculino</t>
  </si>
  <si>
    <t>Cuad. Grap. Cuadric. c/rojo 80H Layconsa Estudiante</t>
  </si>
  <si>
    <t>Cuad. Grap. Cuadric. c/amarillo 80H Layconsa Estudiante</t>
  </si>
  <si>
    <t>Cuad. Grap. Cuadric. c/azul 80H Layconsa Estudiante</t>
  </si>
  <si>
    <t>Cuad. Grap. Cuadric. c/verde 80H Layconsa Estudiante</t>
  </si>
  <si>
    <t>Témpera 30 cc</t>
  </si>
  <si>
    <t>Cartuchera Plástica Layconsa Jumbo Box Niños</t>
  </si>
  <si>
    <t>Cartuchera</t>
  </si>
  <si>
    <t>Pioner Univ. A-4 2/A D 250 hojas Negro Layconsa</t>
  </si>
  <si>
    <t>Pioner</t>
  </si>
  <si>
    <t>Pioner Univ. A-4 2/A D 250 hojas Azul Layconsa</t>
  </si>
  <si>
    <t>Pioner Univ. A-4 2/A D 250 hojas Blanco Layconsa</t>
  </si>
  <si>
    <t>Pioner Univ. A-4 2/A D 450-500 hojas Blanco Layconsa</t>
  </si>
  <si>
    <t>Papelería</t>
  </si>
  <si>
    <t>Pigmento Rojo Grapthol Color Index 52:2</t>
  </si>
  <si>
    <t>Cajita Para Plumones LYC School 45x12pz-Negro</t>
  </si>
  <si>
    <t>Guarda adhesiva Teens A4 Troq.</t>
  </si>
  <si>
    <t>Guarda adhesiva Estudiante A4 Troq.</t>
  </si>
  <si>
    <t>Guarda adhesiva Deportes extremos A4 Troq.</t>
  </si>
  <si>
    <t>Guarda adhesiva Puppy A4 Troq.</t>
  </si>
  <si>
    <t>Guarda adhesiva Dinosaurio A4 Troq.</t>
  </si>
  <si>
    <t>Guarda adhesiva A4 Street Racer Troq.</t>
  </si>
  <si>
    <t>Folder Layconsa Oficio D/T c/Gusanillo color azul</t>
  </si>
  <si>
    <t>Folder Layconsa Oficio D/T c/Gusanillo color blanco</t>
  </si>
  <si>
    <t>Folder Layconsa Oficio D/T c/Gusanillo color verde</t>
  </si>
  <si>
    <t>Folder Layconsa Oficio D/T c/Gusanillo color marrón</t>
  </si>
  <si>
    <t>Folder Layconsa Oficio D/T c/Gusanillo color celeste</t>
  </si>
  <si>
    <t>Folder Layconsa A4 D/T c/Gusanillo color amarillo</t>
  </si>
  <si>
    <t>Folder Layconsa Oficio D/T c/Gusanillo color amarillo</t>
  </si>
  <si>
    <t>Folder Layconsa A4 D/T c/Gusanillo color negro</t>
  </si>
  <si>
    <t>Pack Slime Princesa Galáctica</t>
  </si>
  <si>
    <t>Pack Slime</t>
  </si>
  <si>
    <t>Pack Slime Tesoro del Pirata</t>
  </si>
  <si>
    <t>Folder Layconsa A4 D/T c/Gusanillo color azul</t>
  </si>
  <si>
    <t>Folder Layconsa A4 D/T c/Gusanillo color verde</t>
  </si>
  <si>
    <t>Folder Layconsa A4 D/T c/Gusanillo color blanco</t>
  </si>
  <si>
    <t>Folder Layconsa A4 D/T c/Gusanillo color lila</t>
  </si>
  <si>
    <t>Folder Layconsa A4 D/T c/Gusanillo color marrón</t>
  </si>
  <si>
    <t>Folder Layconsa A4 D/T c/Gusanillo color rojo</t>
  </si>
  <si>
    <t>Folder Layconsa A4 D/T c/Gusanillo color celeste</t>
  </si>
  <si>
    <t>Cajón Para Plumones LYC School 45x24pz  30 x 27.2X35 cm</t>
  </si>
  <si>
    <t>Cajita para Plumones LYC school 45 x 24</t>
  </si>
  <si>
    <t>Etiqueta Circular Limpiatipo Duo Color LYC</t>
  </si>
  <si>
    <t>Acelerador de Caucho MBTS (DM) Huangyan</t>
  </si>
  <si>
    <t>Cajita para Plumones LYC school 45 x 12</t>
  </si>
  <si>
    <t>Cajón Para Plumones LYC School 45x12pz  mcol. 29.5x27.1X13.9 cm</t>
  </si>
  <si>
    <t>Folders Diseño Oficio</t>
  </si>
  <si>
    <t>Folders Diseño A4</t>
  </si>
  <si>
    <t>Tinteros</t>
  </si>
  <si>
    <t>Scrap de Polipropileno 40H</t>
  </si>
  <si>
    <t>Cartulina Naranja 180gr. Rllx1 Layconsa 50x70</t>
  </si>
  <si>
    <t>Cartulina Negra 180gr. Rllx1 Layconsa 50x70</t>
  </si>
  <si>
    <t>Cartulina Amarilla 180gr. Rllx1 Layconsa 50x70</t>
  </si>
  <si>
    <t>Blister</t>
  </si>
  <si>
    <t>Licitación</t>
  </si>
  <si>
    <t>Cartuchera Layconsa Jumbo Box Rosado P.S.</t>
  </si>
  <si>
    <t>Cartuchera Layconsa Jumbo Box Lila P.S.</t>
  </si>
  <si>
    <t>Cartuchera Layconsa Jumbo Box Piel Escarchado P.S.</t>
  </si>
  <si>
    <t>Cartuchera Layconsa Jumbo Box Verde Escarchado P.S.</t>
  </si>
  <si>
    <t>Cartuchera Jumbo Box Fucsia Metalizada P.S.</t>
  </si>
  <si>
    <t>Cartuchera Jumbo Box  Morado Metalizada P.S.</t>
  </si>
  <si>
    <t>Cartuchera Jumbo Box Fucsia P.S.</t>
  </si>
  <si>
    <t>Scrap Crayón LYC Azul</t>
  </si>
  <si>
    <t>Scrap</t>
  </si>
  <si>
    <t>Scrap Crayón LYC Celeste</t>
  </si>
  <si>
    <t>Scrap Crayón LYC Rojo</t>
  </si>
  <si>
    <t>Scrap Crayón LYC Amarillo</t>
  </si>
  <si>
    <t>Scrap Crayón LYC Anaranjado</t>
  </si>
  <si>
    <t>Scrap Crayón LYC Rosado</t>
  </si>
  <si>
    <t>Scrap Crayón LYC Verde Claro</t>
  </si>
  <si>
    <t>Scrap Crayón LYC Verde Oscuro</t>
  </si>
  <si>
    <t>Scrap Crayón LYC Marrón</t>
  </si>
  <si>
    <t>Scrap Crayón LYC Negro</t>
  </si>
  <si>
    <t>Scrap Crayón LYC Blanco</t>
  </si>
  <si>
    <t>Scrap Crayón LYC Violeta</t>
  </si>
  <si>
    <t>Scrap Crayón LYC Salmón</t>
  </si>
  <si>
    <t>Scrap Crayón Amarillo Neón</t>
  </si>
  <si>
    <t>Scrap Crayón Rojo Neón</t>
  </si>
  <si>
    <t>Scrap Crayón Anaranjado Neón</t>
  </si>
  <si>
    <t>Scrap Crayón Celeste Neón</t>
  </si>
  <si>
    <t>Scrap Crayón Verde Neón</t>
  </si>
  <si>
    <t>Scrap Polietileno Alta Densidad Soplado LH 7350</t>
  </si>
  <si>
    <t>Scrap de Polipropileno 3H</t>
  </si>
  <si>
    <t>Scrap Tapapuntas Cosmético</t>
  </si>
  <si>
    <t>Scrap de Polipropileno 11H</t>
  </si>
  <si>
    <t>Scrap Polietileno de baja densidad Equistar GA564-189</t>
  </si>
  <si>
    <t>Scrap de Polipropileno 20H</t>
  </si>
  <si>
    <t>Scrap Materia Prima Borrador (RT-000)</t>
  </si>
  <si>
    <t>Scrap Polietileno Alta Densidad Inyección HME 9180</t>
  </si>
  <si>
    <t>Scrap de Polipropileno 20H10NA</t>
  </si>
  <si>
    <t>Scrap de Poliestireno para Barril de Bolígrafos</t>
  </si>
  <si>
    <t>Scrap Compuesto PVC Plastificado AND 570</t>
  </si>
  <si>
    <t>Scrap de Polietileno 478</t>
  </si>
  <si>
    <t>Scrap 10R10C</t>
  </si>
  <si>
    <t>Scrap San</t>
  </si>
  <si>
    <t>Scrap Polipropileno Clarificado Soplado</t>
  </si>
  <si>
    <t>Scrap de Poliestireno en Cristal Para Tapa Limpiatipos</t>
  </si>
  <si>
    <t>Biocida IPL 507</t>
  </si>
  <si>
    <t>Dibutyl Ftalato (DBP)</t>
  </si>
  <si>
    <t>Film PET Transferencia 10x7cm Marcador L123-R</t>
  </si>
  <si>
    <t>Caja Para Marcadores Layconsa L-123 R x 12 pz. Azul</t>
  </si>
  <si>
    <t>Inner Para Plumones LYC School 45 x12 colores</t>
  </si>
  <si>
    <t>Caja Para Marcadores Layconsa L-123 R x 12 pz. Negro</t>
  </si>
  <si>
    <t>Inner Para Plumones LYC School 45 x12pz mcol.</t>
  </si>
  <si>
    <t>Cajita Para Plumones LYC School 45x12pz-Azul</t>
  </si>
  <si>
    <t>Suplex para Cajitas de Crayón</t>
  </si>
  <si>
    <t>Disolvente Retardador Vinilico</t>
  </si>
  <si>
    <t>Tinta serigrafica Polydyne</t>
  </si>
  <si>
    <t>Caja Para Marcadores Layconsa L-123 R x 12 pz. Rojo</t>
  </si>
  <si>
    <t>Pigmento Verde Lima AV 16250-1</t>
  </si>
  <si>
    <t>Pigmento Amarillo limón AV 11148-1</t>
  </si>
  <si>
    <t>Pigmento Amarillo pastel AV 11149-2</t>
  </si>
  <si>
    <t>Pigmento Verde esmeralda AV 16249-1</t>
  </si>
  <si>
    <t>Pigmento Salmon oscuro AV 13274-2</t>
  </si>
  <si>
    <t>Pigmento Lila AV 13273-1</t>
  </si>
  <si>
    <t>Pigmento Azul acero AV 15228-1</t>
  </si>
  <si>
    <t>Pigmento Azul Cobalto AV 15227-2</t>
  </si>
  <si>
    <t>Pigmento Gris AV 17060-2</t>
  </si>
  <si>
    <t>Pigmento Berenjena AV 14120-1</t>
  </si>
  <si>
    <t>Pigmento Marrón claro AV 18075-2</t>
  </si>
  <si>
    <t>Pigmento Chocolate AV 18076-2</t>
  </si>
  <si>
    <t>Etiqueta témpera set x 7 Arti</t>
  </si>
  <si>
    <t>Cajita para Témperas Set x 7 ARTI</t>
  </si>
  <si>
    <t>Cajon embalaje para tempera Setx7 Arti  29.5x29.4x21 cm</t>
  </si>
  <si>
    <t>Pigmento Plata Para Plásticos</t>
  </si>
  <si>
    <t>Caja LYC Frasco de Tinta 126 Rojo</t>
  </si>
  <si>
    <t>Pigmento  Negro de Humo 220</t>
  </si>
  <si>
    <t>Cajita para Plumones LYC school 45 x 36</t>
  </si>
  <si>
    <t>Cajón Para Plumones LYC School 45x36pz  40.5x30X26.8  cm</t>
  </si>
  <si>
    <t>Cajón Para Plumones LYC School 45x12pz  29.9 x 27.4X39.4x cm</t>
  </si>
  <si>
    <t>Cajita para Marcadores Layconsa L-123 x 12 pz. Fucsia</t>
  </si>
  <si>
    <t>Cajita para Marcadores Layconsa L-123 x 12 pz. Morado</t>
  </si>
  <si>
    <t>Cajita para Marcadores Layconsa L-123 x 12 pz. Naranja</t>
  </si>
  <si>
    <t>Cajita para Marcadores Layconsa L-123 x 12 pz. Verde limón</t>
  </si>
  <si>
    <t>Cajita Para Plumones LYC School 45x12pz-Rojo</t>
  </si>
  <si>
    <t>Sanolin Rhodamina B Montana</t>
  </si>
  <si>
    <t>Dispersión al Agua Azul Verdoso 15:3</t>
  </si>
  <si>
    <t>Estuche LYC PVC Para Marcador x 4 Colores P.S.</t>
  </si>
  <si>
    <t>Barril Para Marcador 042 - N Negro P.S.</t>
  </si>
  <si>
    <t>Permanente</t>
  </si>
  <si>
    <t>Barril Para Marcador 042 - N Verde P.S.</t>
  </si>
  <si>
    <t>Pizarra</t>
  </si>
  <si>
    <t>Tapita Para Marcador 042 (123) - N Azul</t>
  </si>
  <si>
    <t>Línea_130</t>
  </si>
  <si>
    <t>Punta Para Marcador 130 - N Azul</t>
  </si>
  <si>
    <t>Punta</t>
  </si>
  <si>
    <t>Punta Para Marcador 130 - N  Negro</t>
  </si>
  <si>
    <t>Punta Para Marcador 130 - N Verde</t>
  </si>
  <si>
    <t>Punta Para Marcador 130 - N Rojo</t>
  </si>
  <si>
    <t>Barril Para Resaltador 048 Grabado fluorescente Amarillo P.S.</t>
  </si>
  <si>
    <t>Resaltador</t>
  </si>
  <si>
    <t>Barril Para Resaltador 048  Grabado fluorescente Naranja P.S.</t>
  </si>
  <si>
    <t>Barril Para Resaltador 048 Grabado fluorescente Rosado P.S.</t>
  </si>
  <si>
    <t>Barril Para Resaltador 048 Grabado fluorescente Verde P.S.</t>
  </si>
  <si>
    <t>Barril Para Marcador LYC Serigrafiado 047 - N Negro Imp. Blanco</t>
  </si>
  <si>
    <t>Barril Bester Para Marcador Serigrafiado 47-N Amarillo</t>
  </si>
  <si>
    <t>Barril Bester Para Marcador Serigrafiado 47-N Anaranjado</t>
  </si>
  <si>
    <t>Barril Bester Para Marcador Serigrafiado 47-N Marrón</t>
  </si>
  <si>
    <t>Barril Bester Para Marcador Serigrafiado 47 - N Piel P.S.</t>
  </si>
  <si>
    <t>Barril Bester Para Marcador Serigrafiado 47-N Celeste</t>
  </si>
  <si>
    <t>Barril Bester Para Marcador Serigrafiado 47-N Verde</t>
  </si>
  <si>
    <t>Barril Bester Para Marcador Serigrafiado 47-N Rosado</t>
  </si>
  <si>
    <t>Barril Bester Para Marcador Serigrafiado 47-N Azul</t>
  </si>
  <si>
    <t>Barril Bester Para Marcador Serigrafiado 47-N Rojo</t>
  </si>
  <si>
    <t>Barril Bester Para Marcador Serigrafiado 47-N Negro</t>
  </si>
  <si>
    <t>Barril Bester Para Marcador Serigrafiado 47-N Morado</t>
  </si>
  <si>
    <t>Barril Bester Para Marcador Serigrafiado 47 - N Verde Claro</t>
  </si>
  <si>
    <t>Barril Para Marcador LYC Serigrafiado 047 - N Verde Imp. Blanco</t>
  </si>
  <si>
    <t>Barril Para Marcador LYC Serigrafiado 047 - N Amarillo Imp. Blanco</t>
  </si>
  <si>
    <t>Barril Para Marcador LYC Serigrafiado 047 - N Azul Imp. Blanco</t>
  </si>
  <si>
    <t>Barril Para Marcador LYC Serigrafiado 047 - N Rojo Imp. Blanco</t>
  </si>
  <si>
    <t>Barril Para Marcador LYC Serigrafiado 047 - N Marrrón Imp. Blanco</t>
  </si>
  <si>
    <t>Tinta_Plumones</t>
  </si>
  <si>
    <t>Línea_126</t>
  </si>
  <si>
    <t>Tintero</t>
  </si>
  <si>
    <t>Colores Pastel</t>
  </si>
  <si>
    <t>Colores Duo</t>
  </si>
  <si>
    <t>Cartuchera Layconsa Jumbo Box Verde P.S.</t>
  </si>
  <si>
    <t>Base Para Tampón 3K P.S.</t>
  </si>
  <si>
    <t>Base Para Tampón T2 P.S.</t>
  </si>
  <si>
    <t>Base Mas Mota Blanco T2</t>
  </si>
  <si>
    <t>Frasco para Masita</t>
  </si>
  <si>
    <t>Frascos Para Témperas Puppy Imp. Puppy Gris P.S.</t>
  </si>
  <si>
    <t>Frasco 2 divisiones - Masita</t>
  </si>
  <si>
    <t>Frasco 4 divisiones - Masita</t>
  </si>
  <si>
    <t>Frasco Mediano para Masitas</t>
  </si>
  <si>
    <t>Frasco Negro para Tinta LT4 P.S.</t>
  </si>
  <si>
    <t>Frasco Rosado Ovalado Para Cola Sintética con Aplicador 250Gr P.S.</t>
  </si>
  <si>
    <t>Frasco Azul Ovalado Para Cola Sintética 250 gr. P.S.</t>
  </si>
  <si>
    <t>Frasco Para Témpera 15cc P.S.</t>
  </si>
  <si>
    <t>Frascos Para Témperas  Imp.Gris 15 cc  P.S.</t>
  </si>
  <si>
    <t>Frasco Transparente de 60 gr con Aplicador P.S.</t>
  </si>
  <si>
    <t>Frasco Etiquetado Para Témpera Negro 250 gr.</t>
  </si>
  <si>
    <t>Frasco Etiquetado Para Témpera Piel 250 gr.</t>
  </si>
  <si>
    <t>Frascos Etiquetado Rosado Tempera 250 g P.S.</t>
  </si>
  <si>
    <t>Frasco Etiquetado Goma Escarchado Dorado 60 g. P.S.</t>
  </si>
  <si>
    <t>Frasco Etiquetado Para Témpera Neon Violeta 250 gr.</t>
  </si>
  <si>
    <t>Frascos Para Témperas ARTI  con Impresión P.S.</t>
  </si>
  <si>
    <t>Frasco Etiquetado Para Témpera Neon Rosado 250 gr.</t>
  </si>
  <si>
    <t>Frasco Etiquetado Para Témpera Neon Verde 250 gr.</t>
  </si>
  <si>
    <t>Frascos para Temperas DIALE Impreso 30 cc P.S.</t>
  </si>
  <si>
    <t>Frasco Etiquetado Goma Escarchado Plateado 60 g. P.S.</t>
  </si>
  <si>
    <t>Borrador Gris LA-80 Granel P.S.</t>
  </si>
  <si>
    <t>Masa Borrador Gris P.S.</t>
  </si>
  <si>
    <t>Borrador Cilíndrico Blanco Para Lápiz P.S.</t>
  </si>
  <si>
    <t>Borrador Cilíndrico Rosado Neón Para Lápiz P.S.</t>
  </si>
  <si>
    <t>Borrador Cilíndrico Naranja Neón Para Lápiz P.S.</t>
  </si>
  <si>
    <t>Borrador Cilíndrico Rosado Claro Para Lápiz P.S.</t>
  </si>
  <si>
    <t>Borrador Cilíndrico Celeste RT-P505 Para Lápiz P.S.</t>
  </si>
  <si>
    <t>Borrador Cilíndrico Verde Neón Para Lápiz P.S.</t>
  </si>
  <si>
    <t>Borrador Cilindrico  Verde Claro RT-P405 Para Lápiz P.S.</t>
  </si>
  <si>
    <t>Borrador Cilíndrico Azul RT-P501 Para Lápiz P.S.</t>
  </si>
  <si>
    <t>Borrador Cilíndrico Violeta RT-P601 Para Lápiz P.S.</t>
  </si>
  <si>
    <t>Borrador Cilíndrico Negro Para Lápiz P.S.</t>
  </si>
  <si>
    <t>Borrador Cilíndrico Rojo Estándar</t>
  </si>
  <si>
    <t>Borrador Cilíndrico Amarillo RT-P301 Para Lápiz P.S.</t>
  </si>
  <si>
    <t>Borrador Gris LA-40 Granel P.S.</t>
  </si>
  <si>
    <t>Borrador Cilíndrico Amarillo Neón Para Lápiz P.S.</t>
  </si>
  <si>
    <t>Borrador Blanco LA-20 Granel P.S.</t>
  </si>
  <si>
    <t>Borrador Blanco LA-20 + Fajilla Granel P.S.</t>
  </si>
  <si>
    <t>Plancha de Burbujas Para Paletas x 45 Unidades P.S.</t>
  </si>
  <si>
    <t>Cera al Dorso Para Papel Carbón 200H P.S.</t>
  </si>
  <si>
    <t>Concentrado de Crayón Estándar Salmon</t>
  </si>
  <si>
    <t>Cuad.Grap. Cuad. 80 Hj  Arcoiris con Sticker c/ margen granel P.S.</t>
  </si>
  <si>
    <t>Cuad.Grap. 2X2. 92H Layconsa c/ diseño Inicial Hombre + Mujer granel P.S.</t>
  </si>
  <si>
    <t>Cuad. Grap. Ray. 92H Layconsa c/ diseño Primaria + Secundaria Mujer granel  P.S.</t>
  </si>
  <si>
    <t>Cuad.Grap. Triple Reglón S 80 Hj  Arcoiris con Sticker granel P.S.</t>
  </si>
  <si>
    <t>Tapa cuaderno anillado A4 COLORES PASTELES - Impreso - Plastificado - Armado</t>
  </si>
  <si>
    <t>Tapa cuaderno anillado A4 HOMBRE - Impreso - Plastificado - Acabado - Armado</t>
  </si>
  <si>
    <t>Tapa cuaderno anillado A4 COLORES SOLIDOS - Impreso - Plastificado - Armado</t>
  </si>
  <si>
    <t>CONA -Cuaderno Anillado A4 RAYADO</t>
  </si>
  <si>
    <t>CONA -Cuaderno Anillado A4 CUADRICULADO</t>
  </si>
  <si>
    <t>Tapa cuaderno anillado A4 MUJER - Impreso - Plastificado - Acabado - Armado</t>
  </si>
  <si>
    <t>Tapa cuaderno anillado A5 HOMBRE - Impreso - Plastificado - Acabado - Armado</t>
  </si>
  <si>
    <t>Tapa cuaderno anillado A5 MUJER - Impreso - Plastificado - Acabado - Armado</t>
  </si>
  <si>
    <t>Forro impreso 72x51 cm couche 150gr A4 hombre x2</t>
  </si>
  <si>
    <t>Forro impreso/plastificado 72x51 cm couche 150gr A4 hombre x2</t>
  </si>
  <si>
    <t>Forro impreso/plastificado/sect/esca 72x51 cm couche 150gr A4 hombre x2</t>
  </si>
  <si>
    <t>Forro impreso 72x51 cm couche 150gr A4 colores basicos x2</t>
  </si>
  <si>
    <t>Forro impreso/plastificado 72x51 cm couche 150gr A4 colores basicos x2</t>
  </si>
  <si>
    <t>Forro impreso/plastificado/sect/esc 72x51 cm couche 150gr A4 colores basicos x2</t>
  </si>
  <si>
    <t>Forro impreso 72x51 cm couche 150gr A4 mujer x2</t>
  </si>
  <si>
    <t>Forro impreso/plastificado 72x51 cm couche 150gr A4 mujer x2</t>
  </si>
  <si>
    <t>Forro impreso 72x51 cm couche 150gr A4 colores pastel x2</t>
  </si>
  <si>
    <t>Forro impreso/plastificado 72x51 cm couche 150gr A4 colores pastel x2</t>
  </si>
  <si>
    <t>Forro impreso/plastificado/sect/esc 72x51 cm couche 150gr A4 mujer x2</t>
  </si>
  <si>
    <t>Forro impreso/plastificado/sect/esc 72x51 cm couche 150gr A4 colores pastel x2</t>
  </si>
  <si>
    <t>Cuadernillo Rayado A4 RM/400 P.S</t>
  </si>
  <si>
    <t>Cuadernillo Cuadriculado A4 RM/400 P.S</t>
  </si>
  <si>
    <t>Tapa Forrada Cuaderno Anillado Arcoiris  A5 20.8x16 cm Hombre</t>
  </si>
  <si>
    <t>Tapa Forrada Cuaderno Anillado Arcoiris  A5 20.8x16 cm Mujer</t>
  </si>
  <si>
    <t>Papelógrafo Blanco 81.5 x 58  cm P.S.</t>
  </si>
  <si>
    <t>Tapa Puppy Barniz - RETIRA PLASTIFICADA</t>
  </si>
  <si>
    <t>Tapa Puppy Barniz - RETIRA PLASTIFICADA - CON CINTA</t>
  </si>
  <si>
    <t>Marco 3K Azul + POPELINA  P.S</t>
  </si>
  <si>
    <t>Base Mas Mota Mas Marco 3K Negro P.S.</t>
  </si>
  <si>
    <t>Base Mas Mota Mas Marco 3K Rojo P.S.</t>
  </si>
  <si>
    <t>Base Mas Mota Mas Marco 3K Azul P.S.</t>
  </si>
  <si>
    <t>Marco 3K Negro + POPELINA  P.S</t>
  </si>
  <si>
    <t>Marco 3K  Rojo + POPELINA  P.S</t>
  </si>
  <si>
    <t>Fieltro Gris 10.9x6.4 cm Para Tampon T2</t>
  </si>
  <si>
    <t>Adaptador Para Bolígrafo 036 Oro</t>
  </si>
  <si>
    <t>Pasta Archivador Oficio LYC forrado - Color Azul</t>
  </si>
  <si>
    <t>Pasta Archivador Oficio LYC forrado - Color Verde</t>
  </si>
  <si>
    <t>Cartón Compacto Calibre 6 - 105 x 75 cm</t>
  </si>
  <si>
    <t>Carton Compacto Calibre 10  - 105 x 75 cm</t>
  </si>
  <si>
    <t>Pasta Archivador Oficio Forrado</t>
  </si>
  <si>
    <t>Cartuchera Layconsa Jumbo Box Roasdo Escarchado P.S.</t>
  </si>
  <si>
    <t>Cartuchera Layconsa Jumbo Box Lila Escarchado P.S.</t>
  </si>
  <si>
    <t>Cartón Compacto Calibre 8 - 105 x 75 cm</t>
  </si>
  <si>
    <t>Carton Compacto Calibre 12  - 105 x 75 cm</t>
  </si>
  <si>
    <t>Tubito Para Bolígrafo 036 Rojo</t>
  </si>
  <si>
    <t>Tubito Para Bolígrafo 036 Azul</t>
  </si>
  <si>
    <t>Tubito Para Bolígrafo 036 Naranja</t>
  </si>
  <si>
    <t>Masa Para Cola Escolar Archivador P.S.</t>
  </si>
  <si>
    <t>Adaptador 48 P.S.</t>
  </si>
  <si>
    <t>Carton Compacto Calibre 11  - 105 x 75 cm</t>
  </si>
  <si>
    <t>Solución Selvol 523</t>
  </si>
  <si>
    <t>CARTON COMPACTO CALIBRE 14 - 105 X 75 CM</t>
  </si>
  <si>
    <t>Marco Para Tampón 3K Azul P.S.</t>
  </si>
  <si>
    <t>Cartón compacto calibre 18 - 105 x 75 cm</t>
  </si>
  <si>
    <t>Marco Para Tampón 3K Rojo P.S.</t>
  </si>
  <si>
    <t>Cartuchera Layconsa Jumbo Box Gris P.S.</t>
  </si>
  <si>
    <t>Cartuchera Layconsa Jumbo Box Fucsia Escarchado P.S.</t>
  </si>
  <si>
    <t>Vaso Tomatodo Amarillo P.S.</t>
  </si>
  <si>
    <t>Vaso Tomatodo P.S.</t>
  </si>
  <si>
    <t>Vaso Tomatodo Rojo P.S.</t>
  </si>
  <si>
    <t>Vaso Tomatodo Lila P.S.</t>
  </si>
  <si>
    <t>Vaso Tomatodo Azul P.S.</t>
  </si>
  <si>
    <t>Vaso Tomatodo Verde Limon P.S.</t>
  </si>
  <si>
    <t>Vaso Tomatodo Rosado P.S.</t>
  </si>
  <si>
    <t>Tapa Tomatodo Rosado P.S.</t>
  </si>
  <si>
    <t>Tapa Tomatodo Amarilla P.S.</t>
  </si>
  <si>
    <t>Tapa Tomatodo Lila P.S.</t>
  </si>
  <si>
    <t>Tapa Tomatodo Roja P.S.</t>
  </si>
  <si>
    <t>Tapa Tomatodo Verde Claro P.S.</t>
  </si>
  <si>
    <t>Tapa Tomatodo Azul P.S.</t>
  </si>
  <si>
    <t>Marco Para Tampón 3K Negro P.S.</t>
  </si>
  <si>
    <t>Cartuchera Layconsa Jumbo Box Amarillo Escarchado P.S.</t>
  </si>
  <si>
    <t>Fieltro Gris 6.6x4.4 cm para tampon T3</t>
  </si>
  <si>
    <t>Vaso Tomatodo Amarillo Pastel P.S.</t>
  </si>
  <si>
    <t>Vaso Tomatodo Lila Pastel P.S.</t>
  </si>
  <si>
    <t>Solución Acetato de Sodio P.S.</t>
  </si>
  <si>
    <t>Vaso Tomatodo Celeste Pastel P.S.</t>
  </si>
  <si>
    <t>Tapa Tomatodo Amarillo Pastel P.S.</t>
  </si>
  <si>
    <t>Tapa Tomatodo Lila Pastel P.S.</t>
  </si>
  <si>
    <t>Tapa Tomatodo Celeste Pastel P.S.</t>
  </si>
  <si>
    <t>Vaso Tomatodo Rosa Pastel P.S.</t>
  </si>
  <si>
    <t>Tapa Tomatodo Rosa Pastel P.S.</t>
  </si>
  <si>
    <t>Masa Goma Fantasía Fucsia P.S.</t>
  </si>
  <si>
    <t>Masa Goma Fantasía Azul P.S.</t>
  </si>
  <si>
    <t>Masa Goma Fantasía Naranja P.S.</t>
  </si>
  <si>
    <t>CONA -Hojas impresa RAYADO Compaginado 5 colores</t>
  </si>
  <si>
    <t>CONA -forro impreso/plastificado 72x51 cm couche 150gr A4 x2</t>
  </si>
  <si>
    <t>CONA -Hojas impresa CUADRICULADO Compaginado 5 colores</t>
  </si>
  <si>
    <t>CONA -Guarda Anillado 56 X 42 cm bond 90gr A4 X4</t>
  </si>
  <si>
    <t>CONA -Hoja de Presentación Anillado 42 X 28.5 cm bond 90gr A4 X2</t>
  </si>
  <si>
    <t>CONA -Encarte para Packs 42 X 28.5 cm bond 90gr A4 X4</t>
  </si>
  <si>
    <t>Vaso Tomatodo Coral P.S.</t>
  </si>
  <si>
    <t>Vaso Tomatodo Celeste P.S.</t>
  </si>
  <si>
    <t>CONA -Hoja rayada anillado CELESTE A4 x 8</t>
  </si>
  <si>
    <t>CONA -Hoja rayada anillado SALMON A4 x 8</t>
  </si>
  <si>
    <t>CONA -Hoja rayada anillado GRIS A4 x 8</t>
  </si>
  <si>
    <t>CONA -Hoja rayada anillado AZUL A4 x 8</t>
  </si>
  <si>
    <t>CONA -Hoja rayada anillado VERDE A4 x 8</t>
  </si>
  <si>
    <t>CONA -Hoja cuadriculada anillado CELESTE A4 x 8</t>
  </si>
  <si>
    <t>CONA -Hoja cuadriculada anillado SALMON A4 x 8</t>
  </si>
  <si>
    <t>CONA -Hoja cuadriculada anillado GRIS A4 x 8</t>
  </si>
  <si>
    <t>CONA -Hoja cuadriculada anillado AZUL A4 x 8</t>
  </si>
  <si>
    <t>CONA -Hoja cuadriculada anillado VERDE A4 x 8</t>
  </si>
  <si>
    <t>Masa Para Cola Escolar Cajones P.S. (Pegado de Cajones)</t>
  </si>
  <si>
    <t>Vaso Tomatodo Verde P.S.</t>
  </si>
  <si>
    <t>Separador Anillado A4 X 8  Bond 120 gr. 84 X 58 cm Femenino</t>
  </si>
  <si>
    <t>Separador Anillado A4 X 8  Bond 120 gr. 84 X 58 cm</t>
  </si>
  <si>
    <t>Hojas Impresa cuad. anillado Vino A4 x 8</t>
  </si>
  <si>
    <t>Hojas Impresa Compaginado 5 colores cuad. anillado A4 x 8</t>
  </si>
  <si>
    <t>Hojas Impresa  cuad. anillado Celeste A4 x 8</t>
  </si>
  <si>
    <t>Hojas Impresa  cuad. anillado Verde A4 x 8</t>
  </si>
  <si>
    <t>Hojas Impresa  cuad. anillado Lila  A4 x 8</t>
  </si>
  <si>
    <t>Hojas Impresa  cuad. anillado Gris  A4 x 8</t>
  </si>
  <si>
    <t>Hojas Impresa cuad. anillado Rosado A4 x 8</t>
  </si>
  <si>
    <t>Hojas Impresa cuad. anillado azul acero A4 x 8</t>
  </si>
  <si>
    <t>Hojas Impresa Compaginado 5 colores cuad. Anillado A4 x 8 Femenino</t>
  </si>
  <si>
    <t>Masa de goma escarchado Dorado P.S.</t>
  </si>
  <si>
    <t>Masa de goma escarchado Plateado P.S.</t>
  </si>
  <si>
    <t>Goma glitter plateado a granel P.S.</t>
  </si>
  <si>
    <t>Masa de goma escarchado Rojo P.S.</t>
  </si>
  <si>
    <t>Masa de goma escarchado Azul P.S.</t>
  </si>
  <si>
    <t>Masa de goma escarchado Fucsia P.S.</t>
  </si>
  <si>
    <t>Masa de goma escarchado Verde P.S.</t>
  </si>
  <si>
    <t>Masa Activador P.S.</t>
  </si>
  <si>
    <t>Guarda Anillado A4 X 2 Bond 120 GR. 84 X 28.5 cm</t>
  </si>
  <si>
    <t>Guarda Anillado A4 X 2 Bond 120 GR. 84 X 28.5 cm Femenino</t>
  </si>
  <si>
    <t>Punta Carga 036M + Adaptador Marron</t>
  </si>
  <si>
    <t>Alcohol en Gel P.S</t>
  </si>
  <si>
    <t>Hojas Impresa  cuad. anillado Salmon A4 x 8</t>
  </si>
  <si>
    <t>Hojas Impresa  cuad. anillado Celeste A5 x 16</t>
  </si>
  <si>
    <t>Hojas Impresa  cuad. anillado Salmon  A5 x 16</t>
  </si>
  <si>
    <t>Hojas Impresa  cuad. anillado Verde  A5 x 16</t>
  </si>
  <si>
    <t>Hojas Impresa  cuad. anillado Lila   A5 x 16</t>
  </si>
  <si>
    <t>Hojas Impresa  cuad. anillado Gris   A5 x 16</t>
  </si>
  <si>
    <t>Papel Couche brillante 70 gr. 67x51 cm</t>
  </si>
  <si>
    <t>Separador Anillado A4 X 6  Bond 120 gr. 86.5 X 42 cm</t>
  </si>
  <si>
    <t>Separador Anillado A5X 10  Bond 120 gr. 86.5 X 42 cm</t>
  </si>
  <si>
    <t>Guarda Anillado A4 X 3 Bond 120 GR. 86.4X42 cm</t>
  </si>
  <si>
    <t>Guarda Anillado A5 X 5 Bond 120 GR. 86.4X42 cm</t>
  </si>
  <si>
    <t>Forro Impreso y Plastificado - Acabado 72X51 cm Couche 115gr. A5 Mujer</t>
  </si>
  <si>
    <t>Forro Impreso y Plastificado - Acabado 72X51 cm Couche 115gr. A5 Hombre</t>
  </si>
  <si>
    <t>Forro Impreso y Plastificado - Acabado 64X46 cm Couche 115gr. A4 Mujer</t>
  </si>
  <si>
    <t>Forro Impreso y Plastificado - Acabado 64X46  cm Couche 115gr. A4 Hombre</t>
  </si>
  <si>
    <t>Forro,guarda,plastif. forro y forrado tapa 68x39cm Papel Bond 90gr Negro Arch.</t>
  </si>
  <si>
    <t>Hojas Impresa cuad. anillado Gris A4 x 8 -Supesa</t>
  </si>
  <si>
    <t>Hojas Impresa cuad. anillado Verde A4 x 8 -Supesa</t>
  </si>
  <si>
    <t>Hojas Impresa cuad. anillado Morado A4 x 8 -Supesa</t>
  </si>
  <si>
    <t>Hojas Impresa  cuad. anillado Azul Acero A4 x 8 -Supesa</t>
  </si>
  <si>
    <t>Hojas Impresa cuad. anillado Turquesa A4 x 8 -Supesa</t>
  </si>
  <si>
    <t>Hojas Impresa cuad. anillado Azul acero A5 x 16 - Supesa</t>
  </si>
  <si>
    <t>Hojas Impresa cuad. anillado Morado A5 x 16 - Supesa</t>
  </si>
  <si>
    <t>Hojas Impresa cuad. anillado Verde A5 x 16 - Supesa</t>
  </si>
  <si>
    <t>Hojas Impresa cuad. anillado Turquesa A5 x 16 - Supesa</t>
  </si>
  <si>
    <t>Hojas Impresa cuad. anillado Gris A5 x 16 - Supesa</t>
  </si>
  <si>
    <t>Separador Anillado A4 X 6  Bond 120 gr. 86.5 X 42 cm Supesa</t>
  </si>
  <si>
    <t>Separador Anillado A5X 10  Bond 120 gr. 86.5 X 42 cm - Supesa</t>
  </si>
  <si>
    <t>Forro Impreso y Plastificado - Acabado 72X51 cm Couche 115gr. A5 Supesa</t>
  </si>
  <si>
    <t>Forro Impreso y Plastificado - Acabado 64X46  cm Couche 115gr. A4 Supesa</t>
  </si>
  <si>
    <t>Papel Bond 56g 71x48 cm PS</t>
  </si>
  <si>
    <t>Papel Bond 56g 75x62 cm. PS</t>
  </si>
  <si>
    <t>Papel Bond 56g 81.5x70.5 cm. PS</t>
  </si>
  <si>
    <t>Papel Bond 56g 60.8x42 cm PS</t>
  </si>
  <si>
    <t>Papel Bond 60 g 71x cm 48.5 P.S.</t>
  </si>
  <si>
    <t>Separador Anillado A5X 16  Bond 120 gr. 84 X 65 cm</t>
  </si>
  <si>
    <t>Separador Anillado A5X 16  Bond 120 gr. 84 X 65 cm Femenino</t>
  </si>
  <si>
    <t>Hojas Impresa Cuad. Anillado 100 hojas celeste A4 x 8</t>
  </si>
  <si>
    <t>Hojas Impresa Cuad. Anillado Vino A5 x 16</t>
  </si>
  <si>
    <t>Taco Calendario B 23L PS</t>
  </si>
  <si>
    <t>Hojas Impresa Compaginado 5 colores Cuad. Anillado A5 x 16</t>
  </si>
  <si>
    <t>Hojas Impresa Compaginado 5 colores Cuad. Anillado A5 x 16 Femenino</t>
  </si>
  <si>
    <t>Guarda Anillado A5 X 2 Bond 120 GR. 84 X 21.4 cm</t>
  </si>
  <si>
    <t>Guarda Anillado A5 X 2 Bond 120 GR. 84 X 21.4 cm Femenino</t>
  </si>
  <si>
    <t>Masa Goma Metálica Dorado P.S.</t>
  </si>
  <si>
    <t>Masa Goma Metálica Azul P.S.</t>
  </si>
  <si>
    <t>Masa Goma Metálica Morado P.S.</t>
  </si>
  <si>
    <t>Papel Encerado Oficio Para Papel Carbón P.S.</t>
  </si>
  <si>
    <t>Papel Encerado A4 Para Papel Carbón P.S.</t>
  </si>
  <si>
    <t>Papel Carbón Layconsa L-200 en Bobina P.S.</t>
  </si>
  <si>
    <t>Papel Carbón Layconsa L-1010 en Bobina P.S.</t>
  </si>
  <si>
    <t>Papel Carbón Layconsa L-1022 en Bobina P.S.</t>
  </si>
  <si>
    <t>Solucion Licocene PPA P.S.</t>
  </si>
  <si>
    <t>Pasta Amarilla (1558) (Crayón / Plastilina)</t>
  </si>
  <si>
    <t>Pasta Rojo Azulada 200H P.S.</t>
  </si>
  <si>
    <t>Peine Patrullero Rosado Sin Cola 16A Lucas</t>
  </si>
  <si>
    <t>Peine Patrullero Anaranjado Sin Cola 16A Lucas</t>
  </si>
  <si>
    <t>Peine Patrullero Celeste Sin Cola 16A Lucas P.S.</t>
  </si>
  <si>
    <t>Peine 6A Amarillo Lucas P.S.</t>
  </si>
  <si>
    <t>Peine Patrullero Amarillo Sin Cola 16A Lucas</t>
  </si>
  <si>
    <t>Peine Patrullero Crema Sin Cola 16A Lucas</t>
  </si>
  <si>
    <t>Peine 6A Ambar Lucas P.S.</t>
  </si>
  <si>
    <t>Peine 6A Verde Lucas P.S.</t>
  </si>
  <si>
    <t>Peine 6A Rojo Lucas P.S.</t>
  </si>
  <si>
    <t>Peine Patrullero Verde Sin Cola 16A Lucas</t>
  </si>
  <si>
    <t>Peine 6A Celeste Lucas P.S.</t>
  </si>
  <si>
    <t>Peine 6A Azul Lucas P.S.</t>
  </si>
  <si>
    <t>Peine 8B Rosado Lucas P.S.</t>
  </si>
  <si>
    <t>Peine 8B Naranaja Lucas P.S.</t>
  </si>
  <si>
    <t>Peine 8B Crema Lucas P.S.</t>
  </si>
  <si>
    <t>Peine 8B Lila Lucas P.S.</t>
  </si>
  <si>
    <t>Peine 8B Azul Metálico Lucas P.S.</t>
  </si>
  <si>
    <t>Peine 8B Verde Metálico Lucas P.S.</t>
  </si>
  <si>
    <t>Peine 2A Amarillo Lucas</t>
  </si>
  <si>
    <t>Peine 2A Verde Lucas</t>
  </si>
  <si>
    <t>Peine 2A Azul Lucas</t>
  </si>
  <si>
    <t>Peine 2A Rojo Lucas</t>
  </si>
  <si>
    <t>Peine 2A Ambar Lucas P.S.</t>
  </si>
  <si>
    <t>Peine Patrullero Amarillo Con Cola 17A Lucas</t>
  </si>
  <si>
    <t>Peine Patrullero Verde Con Cola 17A Lucas</t>
  </si>
  <si>
    <t>Peine Patrullero Crema Con Cola 17A Lucas</t>
  </si>
  <si>
    <t>Peine Patrullero Rosado Con Cola 17A Lucas</t>
  </si>
  <si>
    <t>Peine Patrullero Anaranjado Con Cola 17A Lucas</t>
  </si>
  <si>
    <t>Peine Patrullero Azul Con Cola 17A Lucas</t>
  </si>
  <si>
    <t>Peine 2A Celeste Lucas</t>
  </si>
  <si>
    <t>Masa granulada Negro P.S.</t>
  </si>
  <si>
    <t>Masa granulada Amarillo P.S.</t>
  </si>
  <si>
    <t>Masa granulada Azul P.S.</t>
  </si>
  <si>
    <t>Masa granulada Rojo P.S.</t>
  </si>
  <si>
    <t>Masa granulada Blanco P.S.</t>
  </si>
  <si>
    <t>Masa granulada Verde P.S.</t>
  </si>
  <si>
    <t>Masa Ultraligera Amarillo P.S.</t>
  </si>
  <si>
    <t>Masa Ultraligera Azul P.S.</t>
  </si>
  <si>
    <t>Masa Ultraligera Negro P.S.</t>
  </si>
  <si>
    <t>Masa Ultraligera Blanco P.S.</t>
  </si>
  <si>
    <t>Masa Ultraligera Rojo P.S.</t>
  </si>
  <si>
    <t>Resaltador L-48 NEÓN Amarillo  Granel  LYC P.S.</t>
  </si>
  <si>
    <t>Resaltador L-48 NEÓN Verde Granel  LYC P.S.</t>
  </si>
  <si>
    <t>Marcador Recargable L-123R Azul Granel P.S.</t>
  </si>
  <si>
    <t>Resaltador Pastel Menta LYC granel P.S.</t>
  </si>
  <si>
    <t>Resaltador Pastel Rosado LYC granel P.S.</t>
  </si>
  <si>
    <t>Resaltador Pastel Lila LYC granel P.S.</t>
  </si>
  <si>
    <t>Resaltador Pastel Salmon LYC granel P.S.</t>
  </si>
  <si>
    <t>Resaltador L-48 Anaranjado Granel P.S.</t>
  </si>
  <si>
    <t>Marcador Recargable L-123R Negro  Granel P.S.</t>
  </si>
  <si>
    <t>Marcador Recargable L-123R Rojo  Granel P.S.</t>
  </si>
  <si>
    <t>Plumones LYC School 45 Granel Morado P.S. NP</t>
  </si>
  <si>
    <t>Resaltador L-48 Amarillo Granel P.S.</t>
  </si>
  <si>
    <t>Soporte Para Bandeja Topacio P.S.</t>
  </si>
  <si>
    <t>Soporte Para Bandeja Negro P.S.</t>
  </si>
  <si>
    <t>Tablero Acrílico Layconsa Office T/Oficio Negro P.S.</t>
  </si>
  <si>
    <t>Tablero Acrílico Layconsa Office T/Oficio Topacio P.S.</t>
  </si>
  <si>
    <t>Tablero Acrílico Layconsa Office T/Oficio Rojo P.S.</t>
  </si>
  <si>
    <t>Tapa y Contratapa Portaclips Negro P.S.</t>
  </si>
  <si>
    <t>Base Portaclips Cristal P.S.</t>
  </si>
  <si>
    <t>Punta Para Bolígrafo 034 Negro</t>
  </si>
  <si>
    <t>Tajador 076 Amarillo  Granel P.S.</t>
  </si>
  <si>
    <t>Tajador 076 Verde Granel P.S.</t>
  </si>
  <si>
    <t>Tajador 076  Rojo Anaranjado P.S.</t>
  </si>
  <si>
    <t>Tajador 076 Azul Granel  P.S.</t>
  </si>
  <si>
    <t>Tajador 076 Azul + Cuchilla Granel  P.S.</t>
  </si>
  <si>
    <t>Tajador 076 Amarillo + Cuchilla Granel P.S.</t>
  </si>
  <si>
    <t>Tajador 076 Verde + Cuchilla Granel P.S.</t>
  </si>
  <si>
    <t>Tajador 076  Anaranjado + Cuchilla  P.S.</t>
  </si>
  <si>
    <t>Cinta Tampográfica BR P.S.</t>
  </si>
  <si>
    <t>Tapa Base Dosificador Rojo P.S.</t>
  </si>
  <si>
    <t>Tapa para Masita</t>
  </si>
  <si>
    <t>Tapa Para Tampón 3K P.S.</t>
  </si>
  <si>
    <t>Tapa Verde Para Tinta LT-4 P.S.</t>
  </si>
  <si>
    <t>Tapa Para Bolígrafo 033 Azul</t>
  </si>
  <si>
    <t>Tapa Para Bolígrafo 033 Negro</t>
  </si>
  <si>
    <t>Tapa Para Bolígrafo 033 Rosado</t>
  </si>
  <si>
    <t>Tapa Para Bolígrafo 033 Turquesa</t>
  </si>
  <si>
    <t>Tapa Para Bolígrafo 033 Morado</t>
  </si>
  <si>
    <t>Tapa Para Bolígrafo 033 Amarillo</t>
  </si>
  <si>
    <t>Tapa Para Bolígrafo 033 Marron</t>
  </si>
  <si>
    <t>Tapa Para Bolígrafo 033 Naranja</t>
  </si>
  <si>
    <t>Tapa Para Tampón T2 Negro P.S.</t>
  </si>
  <si>
    <t>Tapa Para Tampón T2 Rojo P.S.</t>
  </si>
  <si>
    <t>Tapa Para Tampón T2 Azul P.S.</t>
  </si>
  <si>
    <t>Tapa Limpiatipo Alpha PP 10R10C Color Natural</t>
  </si>
  <si>
    <t>Tapa Base Dosificador Morado P.S.</t>
  </si>
  <si>
    <t>Sobre Tapa Dosificador Morado P.S.</t>
  </si>
  <si>
    <t>Sobre Tapa Dosificador Rojo Estandar P.S.</t>
  </si>
  <si>
    <t>Tapa Dosificador Ensamblada Morado</t>
  </si>
  <si>
    <t>Tapa Para Témpera 15cc Sin Logo Blanco P.S.</t>
  </si>
  <si>
    <t>Sobre Tapa Dosificador Dorado P.S.</t>
  </si>
  <si>
    <t>Tapa Base Dosificador Dorado P.S.</t>
  </si>
  <si>
    <t>Tapa Dosificador Ensamblada Dorado</t>
  </si>
  <si>
    <t>Dispersión al Agua Amarillo</t>
  </si>
  <si>
    <t>Pintura Para Dedos Amarilla P.S.</t>
  </si>
  <si>
    <t>Pintura Para Dedos Roja P.S.</t>
  </si>
  <si>
    <t>Pintura Para Dedos Azul P.S.</t>
  </si>
  <si>
    <t>Pintura Para Dedos Blanco P.S.</t>
  </si>
  <si>
    <t>Pintura Para Dedos Verde P.S.</t>
  </si>
  <si>
    <t>Pintura Para Dedos Negro P.S.</t>
  </si>
  <si>
    <t>Tinta Flexo Azul Para Papel Carbón 200H P.S.</t>
  </si>
  <si>
    <t>Tinta 2K Para Tampón Azul P.S.</t>
  </si>
  <si>
    <t>Tinta 2K Para Tampón Negra P.S.</t>
  </si>
  <si>
    <t>Tinta Carbónica Para Papel Carbón 200H P.S.</t>
  </si>
  <si>
    <t>Tinta Flexo Blanca Para Papel Carbón 200H P.S.</t>
  </si>
  <si>
    <t>Tinta Flexo Oro Para Papel Carbón 200H P.S.</t>
  </si>
  <si>
    <t>Tinta Reentintaje Roja Para Tinta 4k P.S.</t>
  </si>
  <si>
    <t>Tinta Reentintaje Azul Para Tinta 4k P.S.</t>
  </si>
  <si>
    <t>Tinta Reentintaje Negra Para Tinta 4k P.S.</t>
  </si>
  <si>
    <t>Tinta Flexo Roja 1022G P.S.</t>
  </si>
  <si>
    <t>Tinta 2k Para Tampón Roja P.S.</t>
  </si>
  <si>
    <t>Estracto de Caseina Para Támpon 2k</t>
  </si>
  <si>
    <t>Tinta Carbónica Para Tampón BR P.S.</t>
  </si>
  <si>
    <t>Tinta Bolígrafo verde Claro P.S.</t>
  </si>
  <si>
    <t>Tinta Flexo Negro 1010G P.S.</t>
  </si>
  <si>
    <t>Tinta Carbonica 1010G P.S.</t>
  </si>
  <si>
    <t>Tinta Carbonica 1022G P.S.</t>
  </si>
  <si>
    <t>Tubito Para Bolígrafo 034</t>
  </si>
  <si>
    <t xml:space="preserve">Secuencia </t>
  </si>
  <si>
    <t>Color</t>
  </si>
  <si>
    <t>Horas Programadas</t>
  </si>
  <si>
    <t>Línea</t>
  </si>
  <si>
    <t>Código de almacén</t>
  </si>
  <si>
    <t>Nombre de almacén</t>
  </si>
  <si>
    <t>En stock</t>
  </si>
  <si>
    <t>UnidadMedida</t>
  </si>
  <si>
    <t>Definido</t>
  </si>
  <si>
    <t>Solicitado</t>
  </si>
  <si>
    <t>Precio promedio</t>
  </si>
  <si>
    <t>Lápiz de Grafito EF Estudiante HB Colores Surtidos</t>
  </si>
  <si>
    <t>PZ/1</t>
  </si>
  <si>
    <t>Lápiz de Grafito Hexagonal 482-2 c/casquillo y borrador EF</t>
  </si>
  <si>
    <t>Plastilina Delgada Bester x 10</t>
  </si>
  <si>
    <t>ALMA013</t>
  </si>
  <si>
    <t>Almacén Lima Nicolás Ayllón (013)</t>
  </si>
  <si>
    <t>Plastilina Jumbo Bester x 10</t>
  </si>
  <si>
    <t>Bifoliado EF</t>
  </si>
  <si>
    <t>Cinta Epson 8755 (FX-1050) Original</t>
  </si>
  <si>
    <t>Cinta Epson FX/LQ-2170 (S015086) (MRK)</t>
  </si>
  <si>
    <t>Cinta Epson SO15337 (LQ-590)</t>
  </si>
  <si>
    <t>Goma en Barra Layconsa x 8 gr.</t>
  </si>
  <si>
    <t>ALMA085</t>
  </si>
  <si>
    <t>Almacén de Marketing Secundario Lima (085)</t>
  </si>
  <si>
    <t>ALMA089</t>
  </si>
  <si>
    <t>Almacen Frutales</t>
  </si>
  <si>
    <t>Goma en Barra Layconsa x 21gr.</t>
  </si>
  <si>
    <t>EXTLIM</t>
  </si>
  <si>
    <t>OPERACIONES EXTERNAS LIMA</t>
  </si>
  <si>
    <t>Goma en Barra Layconsa x 36gr.</t>
  </si>
  <si>
    <t>Goma Escarchada Gel Brillantes Layconsa 3D T/Bolig x 6 Col</t>
  </si>
  <si>
    <t>BLx1</t>
  </si>
  <si>
    <t>Goma Escarchada Gel Metalicos Layconsa 3D T/Bolig x 6 Col</t>
  </si>
  <si>
    <t>Pegamento Silicona Líquida de 30ml</t>
  </si>
  <si>
    <t>Pegamento Silicona Líquida de 100ml</t>
  </si>
  <si>
    <t>Pegamento Silicona Líquida de 250ml</t>
  </si>
  <si>
    <t>ALMA081</t>
  </si>
  <si>
    <t>Almacén de Marketing Primario Lima (081)</t>
  </si>
  <si>
    <t>Goma escarchada  neón Layconsa Bl. x 6  10 ml.</t>
  </si>
  <si>
    <t>Goma en Barra Layconsa x 40gr.</t>
  </si>
  <si>
    <t>ALMA087</t>
  </si>
  <si>
    <t>Almacen Reserva Lima</t>
  </si>
  <si>
    <t>Borrador BR-80 Mixto (x 80 pzs)</t>
  </si>
  <si>
    <t>Borrador Colores Pelikan Jelly - Gom x 40</t>
  </si>
  <si>
    <t>ALMA083</t>
  </si>
  <si>
    <t>Almacén de Baja de Lima (083)</t>
  </si>
  <si>
    <t>Borrador Blanco  LA-30 Layconsa c/Plast.</t>
  </si>
  <si>
    <t>ALMA084</t>
  </si>
  <si>
    <t>Almacén de Marketing Secundario AQP (084)</t>
  </si>
  <si>
    <t>Borrador Blanco LA-20  Layconsa c/Plast.</t>
  </si>
  <si>
    <t>Borrador Negro LA-20  Layconsa c/Plast.</t>
  </si>
  <si>
    <t>Borrador Negro LA-30 Layconsa c/Plast.</t>
  </si>
  <si>
    <t>Borrador Fun 360 Layconsa x 24 piezas</t>
  </si>
  <si>
    <t>Borrador Soft colors x 4 colores Layconsa x 24 piezas</t>
  </si>
  <si>
    <t>Borrador t/lapicero 2 en 1 c/tajador Layconsa +repuesto</t>
  </si>
  <si>
    <t>Borrador pets Layconsa de colores</t>
  </si>
  <si>
    <t>Agenda Ejecutiva Marrón 2023</t>
  </si>
  <si>
    <t>Agenda Classic Negra 2025</t>
  </si>
  <si>
    <t>Agenda Classic Azul 2025</t>
  </si>
  <si>
    <t>Agenda Classic Marrón 2025</t>
  </si>
  <si>
    <t>Agenda Classic Gris 2025</t>
  </si>
  <si>
    <t>Agenda Executive Negra 2025</t>
  </si>
  <si>
    <t>Agenda Executive Azul 2025</t>
  </si>
  <si>
    <t>Agenda Executive Gris 2025</t>
  </si>
  <si>
    <t>Agenda Coquette Jade 2025</t>
  </si>
  <si>
    <t>Agenda Pocket Azul 2025</t>
  </si>
  <si>
    <t>Agenda Pocket Camel 2025</t>
  </si>
  <si>
    <t>Agenda Pocket Beige 2025</t>
  </si>
  <si>
    <t>Agenda Deluxe Negra 2026</t>
  </si>
  <si>
    <t>Agenda Deluxe Azul 2026</t>
  </si>
  <si>
    <t>Agenda Deluxe Marrón 2026</t>
  </si>
  <si>
    <t>Agenda Deluxe Guinda 2026</t>
  </si>
  <si>
    <t>Agenda Deluxe Rojo 2026</t>
  </si>
  <si>
    <t>Agenda Deluxe Verde 2026</t>
  </si>
  <si>
    <t>Agenda Classic Negra 2026</t>
  </si>
  <si>
    <t>Agenda Classic Azul 2026</t>
  </si>
  <si>
    <t>Agenda Classic Marrón 2026</t>
  </si>
  <si>
    <t>Agenda Classic Gris 2026</t>
  </si>
  <si>
    <t>Agenda Classic verde 2026</t>
  </si>
  <si>
    <t>Agenda Executive Negra 2026</t>
  </si>
  <si>
    <t>Agenda Executive Azul 2026</t>
  </si>
  <si>
    <t>Agenda Executive Marrón 2026</t>
  </si>
  <si>
    <t>Agenda Executive Camel 2026</t>
  </si>
  <si>
    <t>Agenda Executive Verde 2026</t>
  </si>
  <si>
    <t>Agenda Coquette Rosado 2026</t>
  </si>
  <si>
    <t>Agenda Coquette Fucsia 2026</t>
  </si>
  <si>
    <t>Agenda Coquette Jade 2026</t>
  </si>
  <si>
    <t>Agenda Coquette Lila 2026</t>
  </si>
  <si>
    <t>ALM1TR</t>
  </si>
  <si>
    <t>ALMACEN DE TRANSITO LIM</t>
  </si>
  <si>
    <t>Agenda Coquette Celeste 2026</t>
  </si>
  <si>
    <t>Agenda Flower Melón 2026</t>
  </si>
  <si>
    <t>Agenda Flower Verde 2026</t>
  </si>
  <si>
    <t>Agenda Flower Beige 2026</t>
  </si>
  <si>
    <t>Agenda Flower Azul 2026</t>
  </si>
  <si>
    <t>Agenda Vintage Rosa metálico 2026</t>
  </si>
  <si>
    <t>Agenda Vintage Marrón metálico 2026</t>
  </si>
  <si>
    <t>Agenda Vintage Plateado 2026</t>
  </si>
  <si>
    <t>Agenda Chic Magenta 2026</t>
  </si>
  <si>
    <t>Agenda Chic Jade 2026</t>
  </si>
  <si>
    <t>Agenda Chic Melón 2026</t>
  </si>
  <si>
    <t>Agenda Chic Lila 2026</t>
  </si>
  <si>
    <t>Agenda  Sweet Nude 2026</t>
  </si>
  <si>
    <t>Agenda  Sweet Beige claro 2026</t>
  </si>
  <si>
    <t>Agenda  Sweet Verde 2026</t>
  </si>
  <si>
    <t>Agenda Sweet Gris 2026</t>
  </si>
  <si>
    <t>Agenda VIP Negra/Gris 2026</t>
  </si>
  <si>
    <t>Agenda VIP Azul/Acero 2026</t>
  </si>
  <si>
    <t>Agenda VIP Marrón/Beige 2026</t>
  </si>
  <si>
    <t>Bolig. Mon Ami Super Roller II Rojo 0.5mm</t>
  </si>
  <si>
    <t>Bolígrafo Layconsa L-031 Azul</t>
  </si>
  <si>
    <t>Bolígrafo Layconsa L-031 Negro</t>
  </si>
  <si>
    <t>Bolígrafo Layconsa L-031 Rojo</t>
  </si>
  <si>
    <t>Bolígrafo Layconsa L-300 Ultragrip Tinta Azul</t>
  </si>
  <si>
    <t>Bolígrafo Layconsa L-300 Ultragrip Tinta Roja</t>
  </si>
  <si>
    <t>Bolígrafo Layconsa L-A1 Grip Tinta Gel Azul</t>
  </si>
  <si>
    <t>Bolígrafo Layconsa L-A1 Grip Tinta Gel Negra</t>
  </si>
  <si>
    <t>Bolígrafo Layconsa L-A1 Grip Tinta Gel Roja</t>
  </si>
  <si>
    <t>Bolígrafo Layconsa Visual L-700 Tinta Líquida Azul</t>
  </si>
  <si>
    <t>Bolígrafo Layconsa Visual L-700 Tinta Líquida Negra</t>
  </si>
  <si>
    <t>Bolígrafos LA 1 Layconsa Gel Glitter x 8</t>
  </si>
  <si>
    <t>ET/1</t>
  </si>
  <si>
    <t>Lapicero Lucas 025 PT FN TC Rojo</t>
  </si>
  <si>
    <t>Lapicero Lucas 031 PT FN Azul</t>
  </si>
  <si>
    <t>Lapicero Lucas 036 PT MD Negro</t>
  </si>
  <si>
    <t>Bolígrafo borrable gel Frixy max Layconsa azul</t>
  </si>
  <si>
    <t>Bolígrafo borrable gel Frixy max Layconsa rojo</t>
  </si>
  <si>
    <t>Bolígrafo borrable gel Frixy max Layconsa rosado</t>
  </si>
  <si>
    <t>Bolígrafo Borrable Frixy Max Click Layconsa Azul</t>
  </si>
  <si>
    <t>Bolígrafo Borrable Frixy Max Click Layconsa Negro</t>
  </si>
  <si>
    <t>Bolígrafo Borrable Frixy Max Click Layconsa Rojo</t>
  </si>
  <si>
    <t>Bolígrafo TRIPLUS L-35F azul Layconsa Presentacion 12</t>
  </si>
  <si>
    <t>Bolígrafo TRIPLUS L-35F negro Layconsa Presentacion 12</t>
  </si>
  <si>
    <t>Bolígrafo TRIPLUS L-35F rojo Layconsa Presentacion 12</t>
  </si>
  <si>
    <t>Estuche de bolígrafos TRIPLUS L-35F x 5 colores Layconsa</t>
  </si>
  <si>
    <t>Bolígrafo retráctil gelly click L-61 azul Layconsa</t>
  </si>
  <si>
    <t>Bolígrafo retráctil gelly click L-61 negro Layconsa</t>
  </si>
  <si>
    <t>Bolígrafo retráctil gelly click L-61 rojo Layconsa</t>
  </si>
  <si>
    <t>03 Bolígrafos retráctil Roll click L-64 Layconsa az/ng/rj Blister</t>
  </si>
  <si>
    <t>Bolígrafo retráctil Roll click L-64 azul Layconsa</t>
  </si>
  <si>
    <t>Bolígrafo retráctil Roll click L-64 negro Layconsa</t>
  </si>
  <si>
    <t>Bolígrafo retráctil Roll click L-64 rojo Layconsa</t>
  </si>
  <si>
    <t>Bolígrafos TRIPLUS L-35F Estuche x 12 colores Layconsa</t>
  </si>
  <si>
    <t>Bolígrafos TRIPLUS L-35F Estuche x 6 colores Layconsa</t>
  </si>
  <si>
    <t>03 Bolígrafos retráctil Gelly click L-61 Layconsa az/ng/rj Blister</t>
  </si>
  <si>
    <t>Bolígrafo retráctil triang. Gelly click L-61 azul Layconsa</t>
  </si>
  <si>
    <t>Bolígrafo retráctil triang. Gelly click L-61 negro Layconsa</t>
  </si>
  <si>
    <t>Bolígrafo retráctil triang. Gelly click L-61 rojo Layconsa</t>
  </si>
  <si>
    <t>Bolígrafo TRIPLUS L-35F azul Presentacion 50 Layconsa</t>
  </si>
  <si>
    <t>Bolígrafo TRIPLUS L-35F negro Presentacion 50 Layconsa</t>
  </si>
  <si>
    <t>Bolígrafo TRIPLUS L-35F rojo Presentacion 50  Layconsa</t>
  </si>
  <si>
    <t>Bolígrafo TRIPLUS L-35F Flexi Grip Azul Layconsa</t>
  </si>
  <si>
    <t>Bolígrafo TRIPLUS L-35F Flexi Grip Negro Layconsa</t>
  </si>
  <si>
    <t>Bolígrafo TRIPLUS L-35F Flexi Grip Rojo Layconsa</t>
  </si>
  <si>
    <t>Marcador Permanente Layconsa L-23 Tinta Azul</t>
  </si>
  <si>
    <t>Marcador Permanente Layconsa L-23 Tinta Negra</t>
  </si>
  <si>
    <t>Marcador Permanente Layconsa L-23 Tinta Verde</t>
  </si>
  <si>
    <t>Marcador Para Pizarra Layconsa L-123 Rojo</t>
  </si>
  <si>
    <t>Marcador Permanente CD Layconsa L-8000 Negro (0.8mm)</t>
  </si>
  <si>
    <t>Marcador Permanente CD Layconsa L-8000 Azul (0.8mm)</t>
  </si>
  <si>
    <t>Marcador Permanente CD Layconsa L-8000 Rojo (0.8mm)</t>
  </si>
  <si>
    <t>Fine Pen Layconsa L-5000 Negro (0.5mm)</t>
  </si>
  <si>
    <t>Fine Pen Layconsa L-5000 Azul (0.5mm)</t>
  </si>
  <si>
    <t>Marcador Lucas 047 Jumbo Azul</t>
  </si>
  <si>
    <t>Marcador Permanente CD Layconsa L-421 Azul</t>
  </si>
  <si>
    <t>Marcador Permanente CD Layconsa L-421 Rojo</t>
  </si>
  <si>
    <t>Marcadores fine liner Layconsa triangular Est. x 12 Und.</t>
  </si>
  <si>
    <t>Marcadores doble punta pastel Brush Layconsa Est.x6</t>
  </si>
  <si>
    <t>Marcadores metálicos Layconsa Est.x6</t>
  </si>
  <si>
    <t>Marcadores outliner color liner Layconsa Est.x6</t>
  </si>
  <si>
    <t>Marcadores glitter Layconsa Est.x6</t>
  </si>
  <si>
    <t>Marcadores Fine liner Est. x24 plástico</t>
  </si>
  <si>
    <t>Marcador permanente CD negro doble punta Layconsa</t>
  </si>
  <si>
    <t>Marcador permanente CD azul doble punta Layconsa</t>
  </si>
  <si>
    <t>Marcador permanente CD rojo doble punta Layconsa</t>
  </si>
  <si>
    <t>Marcador fine liner Est. x 12 plástico Layconsa</t>
  </si>
  <si>
    <t>Marcador Pizarra Recargable c/cartucho L-123R Azul Layconsa R-active</t>
  </si>
  <si>
    <t>Marcador Pizarra Recargable c/cartucho L-123R Negro Layconsa R-active</t>
  </si>
  <si>
    <t>Marcador Pizarra Recargable c/cartucho L-123R Rojo Layconsa R-active</t>
  </si>
  <si>
    <t>Marcador Pizarra Recargable c/cartucho L-123R Verde Layconsa R-active</t>
  </si>
  <si>
    <t>Marcador Pizarra Recargable c/cartucho L-123R Morado Layconsa R-active</t>
  </si>
  <si>
    <t>01 Marcador Pizarra Recargable L-123R + cartucho Azul Layconsa R-active Blister</t>
  </si>
  <si>
    <t>01 Marcador Pizarra Recargable L-123R + cartucho Negro Layconsa R-active Blister</t>
  </si>
  <si>
    <t>01 Marcador Pizarra Recargable L-123R + cartucho Rojo Layconsa R-active Blister</t>
  </si>
  <si>
    <t>01 Marcador Pizarra Recargable L-123R + cartucho Verde Layconsa R-active Blister</t>
  </si>
  <si>
    <t>01 Marcador Pizarra Recargable L-123R + cartucho Morado Layconsa R-active Bliste</t>
  </si>
  <si>
    <t>Resaltador Layconsa L-48 Amarillo</t>
  </si>
  <si>
    <t>Resaltador Layconsa L-48 Naranja</t>
  </si>
  <si>
    <t>Resaltador Layconsa L-48 Verde</t>
  </si>
  <si>
    <t>Resaltador Layconsa L-48 Rosado</t>
  </si>
  <si>
    <t>Resaltador Líquido Layconsa L-49 Amarillo</t>
  </si>
  <si>
    <t>Resaltador Líquido Layconsa L-49 Naranja</t>
  </si>
  <si>
    <t>Resaltador Lucas 048 PT Biselada Rosado</t>
  </si>
  <si>
    <t>Resaltador neón L-48 amarillo Layconsa</t>
  </si>
  <si>
    <t>Resaltador neón L-48 verde Layconsa</t>
  </si>
  <si>
    <t>Resaltador neón L-48 naranja Layconsa</t>
  </si>
  <si>
    <t>Resaltador neón L-48 rosado Layconsa</t>
  </si>
  <si>
    <t>Resaltador pastel Estuche x4 Layconsa</t>
  </si>
  <si>
    <t>Resaltador MINI pastel Estuche x4 Layconsa</t>
  </si>
  <si>
    <t>Resaltador neón grip  Estuche x4 Layconsa</t>
  </si>
  <si>
    <t>Resaltador metálico Estuche x4 Layconsa</t>
  </si>
  <si>
    <t>Resaltador liquido t/lapicero Est. x6 Layconsa</t>
  </si>
  <si>
    <t>Resaltador pastel Est. x 6 Layconsa</t>
  </si>
  <si>
    <t>Resaltador Mini pastel Est. x 6 Layconsa</t>
  </si>
  <si>
    <t>Resaltador neón grip Est. x 6 Layconsa</t>
  </si>
  <si>
    <t>Plumón Lucas 499 Fine Pen Rojo</t>
  </si>
  <si>
    <t>Plumones Spray Blowpen Layconsa Est. x 12</t>
  </si>
  <si>
    <t>Plumones triangular Layconsa TRIX-45 Est. x 12</t>
  </si>
  <si>
    <t>Plumones triangular Layconsa TRIX-45 Est. x 36</t>
  </si>
  <si>
    <t>Plumones doble punta Layconsa (pincel y fina) Est. x 12 Und.</t>
  </si>
  <si>
    <t>Plumones Layconsa Super Soft x 12</t>
  </si>
  <si>
    <t>Plumones Layconsa Super Soft x 24</t>
  </si>
  <si>
    <t>Plumones Layconsa Super Soft x 48</t>
  </si>
  <si>
    <t>Portaminas Layconsa Plástico c/Grip</t>
  </si>
  <si>
    <t>Portaminas Layconsa con Grip 0.5mm L-100</t>
  </si>
  <si>
    <t>Portaminas c/Grip Layconsa 0.5mm</t>
  </si>
  <si>
    <t>Tampón Eagle N° 1 Azul</t>
  </si>
  <si>
    <t>Tampón Eagle N° 2 Azul</t>
  </si>
  <si>
    <t>ALMA082</t>
  </si>
  <si>
    <t>Almacén de Baja de Arequipa (082)</t>
  </si>
  <si>
    <t>Tampón Eagle N° 3 Negro</t>
  </si>
  <si>
    <t>Tampón Dactilar Layconsa Office</t>
  </si>
  <si>
    <t>Tampón Dactilar Azul Layconsa Office</t>
  </si>
  <si>
    <t>Tampón Mediano Layconsa Office Azul L-T2</t>
  </si>
  <si>
    <t>Tampón Mediano Layconsa Office Negro L-T2</t>
  </si>
  <si>
    <t>Tampón Mediano Layconsa Office Rojo L-T2</t>
  </si>
  <si>
    <t>Tampón Pequeño Layconsa Office Azul L-T3</t>
  </si>
  <si>
    <t>Tampón Pequeño Layconsa Office Negro L-T3</t>
  </si>
  <si>
    <t>Tampón Pequeño Layconsa Office Rojo L-T3</t>
  </si>
  <si>
    <t>Tinta Para Tampón Layconsa Office Azul L-T4 30cc</t>
  </si>
  <si>
    <t>Tinta Para Tampón Layconsa Office Negro L-T4 30cc</t>
  </si>
  <si>
    <t>Tinta Para Tampón Layconsa Office Rojo L-T4 30cc</t>
  </si>
  <si>
    <t>Cartucho para marcador Pizarra L-123R Layconsa Azul</t>
  </si>
  <si>
    <t>Cartucho para marcador Pizarra L-123R Layconsa Negro</t>
  </si>
  <si>
    <t>Cartucho para marcador Pizarra L-123R Layconsa Rojo</t>
  </si>
  <si>
    <t>Cartucho para marcador Pizarra L-123R Layconsa Verde</t>
  </si>
  <si>
    <t>Cartucho para marcador Pizarra L-123R Layconsa Morado</t>
  </si>
  <si>
    <t>Didact. Rompecab. Layconsa Mariposa Jebecolor</t>
  </si>
  <si>
    <t>Didact. Rompecab. Layconsa Minúsculas Jebecolor</t>
  </si>
  <si>
    <t>Didact. Rompecab. Layconsa Numeralitos Jebecolor</t>
  </si>
  <si>
    <t>Didact. Rompecab. Layconsa Polibloques Jebecolor</t>
  </si>
  <si>
    <t>Didact. Rompecab. Layconsa Zoológico Jebecolor</t>
  </si>
  <si>
    <t>Didact. Rompecab. Layconsa Varios Jebecolor</t>
  </si>
  <si>
    <t>Lápices de Color Layconsa Arco Iris Duplex L x 6 (MRK)</t>
  </si>
  <si>
    <t>Lápices de Color Layconsa Colorama Pastel x 24 Broche (MRK)</t>
  </si>
  <si>
    <t>Lápices de Color Arte Caran Dache Pable x 12 (MRK)</t>
  </si>
  <si>
    <t>Lápices de Color Layconsa Ecol Color Cx12 (MRK)</t>
  </si>
  <si>
    <t>Lápiz Grafito Jumbo Layconsa Puppy 2B</t>
  </si>
  <si>
    <t>Lápiz Color Jumbo Layconsa Puppy x 12</t>
  </si>
  <si>
    <t>Lápiz Color Layconsa Arco Iris Duplex Pla.</t>
  </si>
  <si>
    <t>Lápiz Hexagonal Layconsa Súper Grafito 2B</t>
  </si>
  <si>
    <t>Lápiz Gráfito Lucas Hexagonal 2B Verde c/Borrador</t>
  </si>
  <si>
    <t>Lápiz Grafito Layconsa Cedar Pencil C/Bor.</t>
  </si>
  <si>
    <t>Lápiz Grafito Jumbo Kinder Layconsa Puppy 2B</t>
  </si>
  <si>
    <t>Lápiz  Layconsa Estudiante XD 2B</t>
  </si>
  <si>
    <t>Lápiz Bicolor Layconsa Control</t>
  </si>
  <si>
    <t>Lápiz verde Cedar Tecnico 2B hexagonal c/Bor.</t>
  </si>
  <si>
    <t>Lápiz Color Layconsa Arcoiris Largos x 12 triangular</t>
  </si>
  <si>
    <t>Lápiz Color Layconsa Arcoiris Cortos x 12 triangular</t>
  </si>
  <si>
    <t>Lápiz hexagonal Layconsa Arcoiris HB c/bor.</t>
  </si>
  <si>
    <t>Lápiz Marcador Layconsa Markin Multiuso Blanco BLK</t>
  </si>
  <si>
    <t>Lápiz Marcador Layconsa Markin Multiuso Rojo BLK</t>
  </si>
  <si>
    <t>Lápiz Marcador Layconsa Markin Multiuso Amarillo BLK</t>
  </si>
  <si>
    <t>Lápiz Color Metálico Largos x 10 Triangular Layconsa</t>
  </si>
  <si>
    <t>Lápiz Color Layconsa Largos x 12 Triangular</t>
  </si>
  <si>
    <t>Lápiz Color Layconsa Cortos x 12 Triangular</t>
  </si>
  <si>
    <t>Lápiz Color Layconsa Largos x 24 Triangular</t>
  </si>
  <si>
    <t>Lápiz Color Layconsa Largos x 36 Triangular</t>
  </si>
  <si>
    <t>Lápiz Chequeo Layconsa Control Rojo</t>
  </si>
  <si>
    <t>Lápiz Layconsa Teknic-0 2B Diseño Profesional</t>
  </si>
  <si>
    <t>Lápiz Layconsa Teknic-0 2H Diseño Profesional</t>
  </si>
  <si>
    <t>Lápiz Layconsa Teknic-0 3B Diseño Profesional</t>
  </si>
  <si>
    <t>Lápiz Layconsa Teknic-0 3H Diseño Profesional</t>
  </si>
  <si>
    <t>Lápiz Layconsa Teknic-0 4B Diseño Profesional</t>
  </si>
  <si>
    <t>Lápiz Layconsa Teknic-0 4H Diseño Profesional</t>
  </si>
  <si>
    <t>Lápiz Layconsa Teknic-0 5B Diseño Profesional</t>
  </si>
  <si>
    <t>Lápiz Layconsa Teknic-0 5H Diseño Profesional</t>
  </si>
  <si>
    <t>Lápiz Layconsa Teknic-0 6B Diseño Profesional</t>
  </si>
  <si>
    <t>Lápiz Layconsa Teknic-0 6H Diseño Profesional</t>
  </si>
  <si>
    <t>Lápiz Layconsa Teknic-0 7B Diseño Profesional</t>
  </si>
  <si>
    <t>Lápiz Layconsa Teknic-0 7H Diseño Profesional</t>
  </si>
  <si>
    <t>Lápiz Layconsa Teknic-0 8B Diseño Profesional</t>
  </si>
  <si>
    <t>Lápiz Layconsa Teknic-0 8H Diseño Profesional</t>
  </si>
  <si>
    <t>Lápiz Layconsa Teknic-0 9B Diseño Profesional</t>
  </si>
  <si>
    <t>Lápiz Layconsa Teknic-0 9H Diseño Profesional</t>
  </si>
  <si>
    <t>Lápiz Layconsa Teknic-0 B Diseño Profesional</t>
  </si>
  <si>
    <t>Lápiz Layconsa Teknic-0 F Diseño Profesional</t>
  </si>
  <si>
    <t>Lápiz Layconsa Teknic-0 H Diseño Profesional</t>
  </si>
  <si>
    <t>Lápiz Layconsa Teknic-0 HB Diseño Profesional</t>
  </si>
  <si>
    <t>Lápiz Teknic-o Set x 24 (22 Teknic-o + 2 Negritos)</t>
  </si>
  <si>
    <t>Lápiz Teknic-o Set x 12 (12 graduaciones)</t>
  </si>
  <si>
    <t>Lápiz Layconsa Negrito Graso Profesional</t>
  </si>
  <si>
    <t>Lápiz Layconsa Negrito Semigraso Profesional</t>
  </si>
  <si>
    <t>Lápiz Layconsa Estudiante Superior C/Bor.</t>
  </si>
  <si>
    <t>Lápiz Grafito Layconsa Hexagonal Azul 2B</t>
  </si>
  <si>
    <t>Lápiz Grafito Layconsa Triangular Amarillo 2B</t>
  </si>
  <si>
    <t>Lápiz Color Layconsa Largos x 12 en Tubo mina 4mm Triangular</t>
  </si>
  <si>
    <t>Lápiz Color Neón Largos x 10 Triangular Layconsa</t>
  </si>
  <si>
    <t>Lápiz Grafito Jumbo 2B x 6 unid. + 01 Chequeo Jumbo Layconsa Puppy Triangular</t>
  </si>
  <si>
    <t>Lápiz Teknic-o Master Line estuche x 24 de Layconsa</t>
  </si>
  <si>
    <t>Lápiz Color Layconsa Largos x 12 Triangular en Tubo + Tajador, mina 4mm</t>
  </si>
  <si>
    <t>Lápiz Color Layconsa Largos x 12 Pastel Triangular en Tubo + Tajador, mina 4mm</t>
  </si>
  <si>
    <t>Lápiz Color Largos Layconsa Super Soft x 12 + 2 colores piel, mina 4mm</t>
  </si>
  <si>
    <t>Lápiz Color Largos Layconsa Super Soft x 6 colores Piel, mina 4mm</t>
  </si>
  <si>
    <t>Lápiz Rojo EF Triangular c/borrador</t>
  </si>
  <si>
    <t>Lápiz Color Largos Layconsa Super Soft x 24 mina 4mm</t>
  </si>
  <si>
    <t>Lápiz Color Largos Layconsa Super Soft x 48 mina 4mm</t>
  </si>
  <si>
    <t>Lápiz Color Largos Layconsa Super Soft x 60 mina 4mm</t>
  </si>
  <si>
    <t>Lápiz Color Acuarelable Infinito Super Soft x 12 Layconsa</t>
  </si>
  <si>
    <t>Lápiz Color Acuarelable Infinito Super Soft x 24 Layconsa</t>
  </si>
  <si>
    <t>Lápiz Chequeo Jumbo Layconsa Control Rojo</t>
  </si>
  <si>
    <t>Corrector Líquido Colormix Layconsa x 4 colores variados- 7ml</t>
  </si>
  <si>
    <t>Corrector Líquido 4ml Layconsa x 3 colores variados</t>
  </si>
  <si>
    <t>Corrector Líquido ergonómico Layconsa 9ml</t>
  </si>
  <si>
    <t>01 Corrector Liquido 9 ml Layconsa Blister</t>
  </si>
  <si>
    <t>Reglas Tridimensional de 30cm Tay Loy</t>
  </si>
  <si>
    <t>Regla Lucas 20cm Cristal</t>
  </si>
  <si>
    <t>Regla Lucas 30cm Transparente</t>
  </si>
  <si>
    <t>Regla Flexible Layconsa x 30cm. Color. Surtidos</t>
  </si>
  <si>
    <t>Regla Layconsa x 20 cm cristal</t>
  </si>
  <si>
    <t>Regla Layconsa x 30 cm cristal</t>
  </si>
  <si>
    <t>Estuche Geométrico Layconsa x 20cm PVC</t>
  </si>
  <si>
    <t>Estuche Geométrico Layconsa x 30cm PVC</t>
  </si>
  <si>
    <t>Estuche Geométrico flexible Layconsa x 30cm.</t>
  </si>
  <si>
    <t>Regla Layconsa alto relieve x 30 cm</t>
  </si>
  <si>
    <t>Regla Layconsa x 38 cm. rompecabeza 2 x 19 cm.</t>
  </si>
  <si>
    <t>Regla Layconsa x 20cm. SLAP-20 Pulsera</t>
  </si>
  <si>
    <t>Estuche Geométrico Layconsa x 20cm PP Eco</t>
  </si>
  <si>
    <t>Estuche Geométrico Layconsa x 30cm PP Eco</t>
  </si>
  <si>
    <t>Transportador Layconsa 180° x 9 cm</t>
  </si>
  <si>
    <t>Transportador Layconsa 360° x 10 cm</t>
  </si>
  <si>
    <t>Transportador Layconsa 360° x 15 cm</t>
  </si>
  <si>
    <t>Regla para círculos Layconsa</t>
  </si>
  <si>
    <t>Escalímetro Layconsa 1/20-1/25</t>
  </si>
  <si>
    <t>Acuarelas Layconsa Estuche x 12</t>
  </si>
  <si>
    <t>Art Book Layconsa Papel Arcoiris</t>
  </si>
  <si>
    <t>Art Book Layconsa Cartulina de colores</t>
  </si>
  <si>
    <t>Art Book Layconsa Cartulina Plastificada x 20 hojas surtidas</t>
  </si>
  <si>
    <t>Art Book Layconsa Papel Lustre x 20 hojas surtidas</t>
  </si>
  <si>
    <t>Art Book Layconsa Papel Fantasía x 30 hojas surtidas</t>
  </si>
  <si>
    <t>Clips Eagle Dorados x 33mm (SA3D)</t>
  </si>
  <si>
    <t>Binder Clips Eagle Tipo Mariposa x 51mm (TY221)</t>
  </si>
  <si>
    <t>Sujetador Binder Clips Eagle Negro 15mm - 1/2" (SA24P) x 12 unid.</t>
  </si>
  <si>
    <t>Binder Clips Layconsa Office 25mm x 12pz</t>
  </si>
  <si>
    <t>Binder Clips Layconsa Office 51mm x 12pz</t>
  </si>
  <si>
    <t>Cuaderno Anillado Arcoíris A4 Mujer</t>
  </si>
  <si>
    <t>Cuaderno Anillado Arcoíris A4 Hombre</t>
  </si>
  <si>
    <t>Cuaderno Anillado A4 Femenino Layconsa T/dura</t>
  </si>
  <si>
    <t>Cuaderno Anillado A4 Masculino Layconsa T/dura</t>
  </si>
  <si>
    <t>Cuaderno Anillado A5 Femenino Layconsa T/dura</t>
  </si>
  <si>
    <t>Cuaderno Anillado A5 Masculino Layconsa T/dura</t>
  </si>
  <si>
    <t>Cartuchera Blanda Layconsa Unisex</t>
  </si>
  <si>
    <t>Cartuchera para pintar - Imp.</t>
  </si>
  <si>
    <t>Cartulina Escolar 50x65cm Rosada</t>
  </si>
  <si>
    <t>Cartón Corrugado Layconsa Rojo</t>
  </si>
  <si>
    <t>PQ/10</t>
  </si>
  <si>
    <t>Cartón Corrugado Layconsa Fucsia</t>
  </si>
  <si>
    <t>Cartón Corrugado Layconsa Azul</t>
  </si>
  <si>
    <t>Cartón Corrugado Layconsa Verde</t>
  </si>
  <si>
    <t>Cartón Corrugado Layconsa Celeste</t>
  </si>
  <si>
    <t>Cartón Corrugado Layconsa Naranja Claro</t>
  </si>
  <si>
    <t>Cartón Corrugado Layconsa Amarillo</t>
  </si>
  <si>
    <t>Cartón Corrugado Layconsa Plomo</t>
  </si>
  <si>
    <t>Cartón Corrugado Layconsa Verde Claro</t>
  </si>
  <si>
    <t>Cartón Corrugado Layconsa Verde Limon</t>
  </si>
  <si>
    <t>Cartón Corrugado Layconsa Natural</t>
  </si>
  <si>
    <t>Cartón Corrugado Layconsa Blanco</t>
  </si>
  <si>
    <t>Cartón Corrugado Layconsa Ocre</t>
  </si>
  <si>
    <t>Cartón Corrugado Layconsa Celeste claro</t>
  </si>
  <si>
    <t>Cartón Corrugado Layconsa Negro</t>
  </si>
  <si>
    <t>Cartón Corrugado Layconsa Marrón</t>
  </si>
  <si>
    <t>Cartón Corrugado Layconsa Rosado Claro</t>
  </si>
  <si>
    <t>Cartón Corrugado Layconsa Rosado Intenso</t>
  </si>
  <si>
    <t>Cartón Corrugado Layconsa Morado Claro</t>
  </si>
  <si>
    <t>Cartón Corrugado Layconsa Piel</t>
  </si>
  <si>
    <t>Cartón Corrugado Met. Layconsa Rojo</t>
  </si>
  <si>
    <t>Cartón Corrugado Met. Layconsa Azul</t>
  </si>
  <si>
    <t>Cartón Corrugado Met. Layconsa Dorado</t>
  </si>
  <si>
    <t>Cartón Corrugado Met. Layconsa Verde</t>
  </si>
  <si>
    <t>Cartón Corrugado Met. Layconsa Fucsia</t>
  </si>
  <si>
    <t>Cartón Corrugado Met. Layconsa Plateado</t>
  </si>
  <si>
    <t>Cartón Corrugado c/Diseño Layconsa Bolas Rojo</t>
  </si>
  <si>
    <t>Cartón Corrugado c/Diseño Layconsa Bolas Verde</t>
  </si>
  <si>
    <t>Cartón Corrugado c/Diseño Layconsa Estrellas</t>
  </si>
  <si>
    <t>Cartón Corrugado c/Diseño Layconsa Globos</t>
  </si>
  <si>
    <t>Cartón Corrugado c/Diseño Layconsa Corazones</t>
  </si>
  <si>
    <t>Cartón Corrugado c/Diseño Layconsa Animal Print Zebra</t>
  </si>
  <si>
    <t>Cartón Corrugado c/Diseño Layconsa Animal Print Tigre</t>
  </si>
  <si>
    <t>Cartulina Layconsa 180gr. Color Amarillo (50cm. x 70cm.)</t>
  </si>
  <si>
    <t>PQ/25</t>
  </si>
  <si>
    <t>Cartulina Layconsa 180gr. Color Amarillo Oro (50cm. x 70cm.)</t>
  </si>
  <si>
    <t>Cartulina Layconsa 180gr. Color Naranja (50cm. x 70cm.)</t>
  </si>
  <si>
    <t>Cartulina Layconsa 180gr. Color Fucsia (50cm. x 70cm.)</t>
  </si>
  <si>
    <t>Cartulina Layconsa 180gr. Color Lila (50cm. x 70cm.)</t>
  </si>
  <si>
    <t>Cartulina Layconsa 180gr. Color Celeste (50cm. x 70cm.)</t>
  </si>
  <si>
    <t>Cartulina Layconsa 180gr. Color Verde (50cm. x 70cm.)</t>
  </si>
  <si>
    <t>Cartulina Layconsa 180gr. Color Marrón (50cm. x 70cm.)</t>
  </si>
  <si>
    <t>Cartulina Layconsa 180gr. Color Negro (50cm. x 70cm.)</t>
  </si>
  <si>
    <t>Cartulina Escarchada A4 Verde Layconsa</t>
  </si>
  <si>
    <t>PQ/5</t>
  </si>
  <si>
    <t>Cartulina Escarchada Rojo Layconsa (50cm x 65cm)</t>
  </si>
  <si>
    <t>Cartulina Escarchada Azul Layconsa (50cm x 65cm)</t>
  </si>
  <si>
    <t>Cartulina Escarchada Verde Layconsa (50cm x 65cm)</t>
  </si>
  <si>
    <t>Cartulina Escarchada Oro Layconsa (50cm x 65cm)</t>
  </si>
  <si>
    <t>Cartulina Escarchada Plateado Layconsa (50cm x 65cm)</t>
  </si>
  <si>
    <t>Cartón Corrugado c/Diseño Layconsa Cuadritos</t>
  </si>
  <si>
    <t>Cartón Corrugado c/Diseño Layconsa  Mosaico</t>
  </si>
  <si>
    <t>Cartón Corrugado c/Diseño Layconsa Arcoiris</t>
  </si>
  <si>
    <t>Cartulina Escolar Verde Layconsa (50cm x 65cm)</t>
  </si>
  <si>
    <t>PQ/100</t>
  </si>
  <si>
    <t>Cartulina Escolar Celeste Layconsa (50cm x 65cm)</t>
  </si>
  <si>
    <t>Cartulina Escolar Blanca Layconsa (50cm x 65cm)</t>
  </si>
  <si>
    <t>Cerámica Ultra Ligera Layconsa Est. x 6</t>
  </si>
  <si>
    <t>Cerámica Granulada Layconsa Est. x 6</t>
  </si>
  <si>
    <t>Cinta Masking Tape Pegafán 3/4 x 35 Yd(3M)</t>
  </si>
  <si>
    <t>Cinta Embalaje Transparente 2" x 110 yd Layconsa</t>
  </si>
  <si>
    <t>Cinta Embalaje Transparente 2" x 90 yd Layconsa</t>
  </si>
  <si>
    <t>Cinta Embalaje Transparente 2" x 72 yd Layconsa</t>
  </si>
  <si>
    <t>Cinta Embalaje Transparente 2" x 18 yd Layconsa</t>
  </si>
  <si>
    <t>Cinta Adhesiva Cristal 1/2" x 16 yd Layconsa</t>
  </si>
  <si>
    <t>Cinta Adhesiva Cristal 3/4" x 20 yd Layconsa</t>
  </si>
  <si>
    <t>Cinta Embalaje Transparente 2" x 200 yd Layconsa</t>
  </si>
  <si>
    <t>Cinta Embalaje Transparente 2" x 55 yd Layconsa</t>
  </si>
  <si>
    <t>Lápiz Color Caran Dache Prismalo I Acua. x6 Arte</t>
  </si>
  <si>
    <t>Lápiz Color Caran Dache Prismalo I Acua. x12 Arte</t>
  </si>
  <si>
    <t>Lápiz Color Caran Dache Paisajes M/Med.x12</t>
  </si>
  <si>
    <t>Lápiz Color Caran Dache Supracolor Finex12 Acuar.</t>
  </si>
  <si>
    <t>Lápiz Color Caran Dache Supracolor M/BLx12</t>
  </si>
  <si>
    <t>Lápiz Color Caran Dache Supracolor x12 Arte Acua.</t>
  </si>
  <si>
    <t>Lápiz Color Layconsa Largos x 48 Triangular</t>
  </si>
  <si>
    <t>Dispensador Eagle Plast. Gris Grande (898L)</t>
  </si>
  <si>
    <t>Dispensador Eagle Plast. Rojo Grande (898L)</t>
  </si>
  <si>
    <t>Dispensador Eagle Plast. Crema Mediano (898M)</t>
  </si>
  <si>
    <t>Dispensador Layconsa Office Pequeño Negro LD-P36</t>
  </si>
  <si>
    <t>Dispensador Layconsa Office Pequeño Azul LD-P36</t>
  </si>
  <si>
    <t>Dispensador Layconsa Office Mediano Negro LD-M36</t>
  </si>
  <si>
    <t>Dispensador Layconsa Office Mediano Azul LD-M36</t>
  </si>
  <si>
    <t>Dispensador Layconsa Office Grande Negro LD-72</t>
  </si>
  <si>
    <t>Engrapador Rapid E-6 + Sacagrapas</t>
  </si>
  <si>
    <t>Engrapador Eagle c/Sacag Metal Azul (206A)</t>
  </si>
  <si>
    <t>Engrapador Eagle c/Sacag Metal Negro (206A)</t>
  </si>
  <si>
    <t>Engrapador Eagle Metálico Azul (206)</t>
  </si>
  <si>
    <t>Engrapador Eagle Plástico Azul (900B)</t>
  </si>
  <si>
    <t>Engrapador Eagle c/Sacag Metal Rojo (206A)</t>
  </si>
  <si>
    <t>Engrapador Eagle Neg. c/Sacag.Lat.Metl (206R)</t>
  </si>
  <si>
    <t>Engrapador Eagle Rojo c/Sacag.Lat.Metal (206R)</t>
  </si>
  <si>
    <t>Engrapador Eagle Semiind. (938) para+100hj</t>
  </si>
  <si>
    <t>Engrapador Eagle Plástico de Mano Plateado (510A)</t>
  </si>
  <si>
    <t>Engrapador Eagle Metálico Negro (900)</t>
  </si>
  <si>
    <t>Engrapador Eagle Semiind. (939) 15-210 Hojas</t>
  </si>
  <si>
    <t>Engrapador Eagle Plástico de Mano Stand Up Azul (827)</t>
  </si>
  <si>
    <t>Engrapador Eagle Metálico Negro (828L)</t>
  </si>
  <si>
    <t>Engrapador Eagle Metálico Azul (828L)</t>
  </si>
  <si>
    <t>Miniengrapador plástico Eagle Alpha Negro (S5027B)</t>
  </si>
  <si>
    <t>Engranpador Layconsa Office Metálico Azul LE-25</t>
  </si>
  <si>
    <t>Engranpador Layconsa Office con Sacagrapas Metálico Negro LE-25/CS</t>
  </si>
  <si>
    <t>Engranpador Layconsa Office con Sacagrapas Metálico Azul LE-25/CS</t>
  </si>
  <si>
    <t>Engranpador Layconsa Office Semiindustrial LE-SI100</t>
  </si>
  <si>
    <t>Engranpador Layconsa Office Semiindustrial LE-SI200</t>
  </si>
  <si>
    <t>Engrapador Metálico Tipo Alicate Layconsa Office LE-A30 Blister</t>
  </si>
  <si>
    <t>Miniengrapador c/sacag. LM-15 Negro Layconsa Office</t>
  </si>
  <si>
    <t>Miniengrapador c/sacag. LM-15 mix 3 colores Layconsa Office</t>
  </si>
  <si>
    <t>Engrapador plástico LE-25P Negro Layconsa Office</t>
  </si>
  <si>
    <t>Engrapador metálico Negro LE-20 Layconsa Office</t>
  </si>
  <si>
    <t>Engrapador metálico Azul LE-20 Layconsa Office</t>
  </si>
  <si>
    <t>Engrapador Metálico Tipo Alicate Layconsa Office LE-A25</t>
  </si>
  <si>
    <t>Miniengrapador c/sacag. LM-15 Neón surt. 4 colores Layconsa Office</t>
  </si>
  <si>
    <t>Engrapador Neón LE-20 surt. 4 colores Layconsa Office</t>
  </si>
  <si>
    <t>Engrapador metálico con sacagrapas Negro LE-20/CS Layconsa Office</t>
  </si>
  <si>
    <t>Engrapador metálico con sacagrapas Azul LE-20/CS Layconsa Office</t>
  </si>
  <si>
    <t>Miniengrapador c/sacag. LM-15 Azul Layconsa Office</t>
  </si>
  <si>
    <t>Miniengrapador c/sacag. LM-15 Neón surt. 3 colores Layconsa Office</t>
  </si>
  <si>
    <t>Miniengrapador c/sacag. LM-15 Pastel surt. 3 colores Layconsa Office</t>
  </si>
  <si>
    <t>Engrapador Plástico LE-15P Pastel surt. 3 colores Layconsa Office</t>
  </si>
  <si>
    <t>Stick on it Eagle Amarillo 3x3" (654)</t>
  </si>
  <si>
    <t>Stick on it Eagle Amarillo 1.5 x 2" (653)</t>
  </si>
  <si>
    <t>Stick on it Eagle Amarillo Neón 1.5 x 2" (653N)</t>
  </si>
  <si>
    <t>Stick On It Eagle Cubo Amarillo 3 x 3" Paquete x 12 (654-12Y)</t>
  </si>
  <si>
    <t>Notas Adhesivas Pastel 4 Colores LN-4P 3"x3" Layconsa Office</t>
  </si>
  <si>
    <t>Notas Adhesivas 3"x3" x 100 Hojas LN-654 Layconsa Office Amarillo</t>
  </si>
  <si>
    <t>Notas Adhesivas 3"x3" x 100 Hojas LN-654 Layconsa Office Rosado</t>
  </si>
  <si>
    <t>File Manila A-4 Naranja (MRK)</t>
  </si>
  <si>
    <t>Folder Presentación con Varilla Eagle (9111F) Azul</t>
  </si>
  <si>
    <t>Folder con Clip Sujetador Eagle (13523) Rojo</t>
  </si>
  <si>
    <t>Folder c/Clip Sujetador Layconsa Office LF-100 Rojo</t>
  </si>
  <si>
    <t>Folder Layconsa Oficio P/D c/Fastener colores surtidos niños</t>
  </si>
  <si>
    <t>Folder Layconsa A4 T/T c/Fastener colores surtidos</t>
  </si>
  <si>
    <t>Folder Layconsa Oficio T/T c/Fastener colores surtidos</t>
  </si>
  <si>
    <t>Folder Layconsa A4 D/T c/Gusanillo colores surtidos</t>
  </si>
  <si>
    <t>Folder Layconsa Oficio D/T c/Gusanillo colores surtidos</t>
  </si>
  <si>
    <t>Folder Layconsa A4 P/D c/Fastener colores surtidos niñas</t>
  </si>
  <si>
    <t>Folder Layconsa Oficio P/D c/Fastener colores surtidos niñas</t>
  </si>
  <si>
    <t>ALMAILI</t>
  </si>
  <si>
    <t>Almacen Importacion Lima</t>
  </si>
  <si>
    <t>Folder Layconsa Oficio D/T c/Gusanillo color rojo</t>
  </si>
  <si>
    <t>Folder Layconsa Oficio D/T c/Gusanillo color negro</t>
  </si>
  <si>
    <t>Folder Layconsa Oficio D/T c/Gusanillo color lila</t>
  </si>
  <si>
    <t>Folder Layconsa A4 D/T c/Gusanillo color naranja</t>
  </si>
  <si>
    <t>Folder Layconsa A4 D/T c/Gusanillo color azulino</t>
  </si>
  <si>
    <t>Folder Layconsa A4 D/T c/Gusanillo color rosado</t>
  </si>
  <si>
    <t>Folder Layconsa A4 D/T c/Gusanillo color verde limón</t>
  </si>
  <si>
    <t>Folder Layconsa Oficio D/T c/Gusanillo color naranja</t>
  </si>
  <si>
    <t>Folder Layconsa Oficio D/T c/Gusanillo color azulino</t>
  </si>
  <si>
    <t>Folder Layconsa Oficio D/T c/Gusanillo color rosado</t>
  </si>
  <si>
    <t>Folder Layconsa Oficio D/T c/Gusanillo color verde limón</t>
  </si>
  <si>
    <t>Fastener Layconsa Office de Metal 8cm</t>
  </si>
  <si>
    <t>Fastener Layconsa Office Plástico de Colores 8cm</t>
  </si>
  <si>
    <t>Formato Continuo 9 7/8x11x3 Consola</t>
  </si>
  <si>
    <t>Crayón Arte Caran Dache Neocolor IIx10 Acua.</t>
  </si>
  <si>
    <t>Crayón Arte Caran Dache Neocolor I x10</t>
  </si>
  <si>
    <t>Crayón Arte Caran Dache Neocolor I x15</t>
  </si>
  <si>
    <t>Crayón Arte Caran Dache Neopastel Graso x12</t>
  </si>
  <si>
    <t>Crayón Layconsa Puppy Delgado x 12</t>
  </si>
  <si>
    <t>Crayón Jumbo Soft Layconsa Puppy x 8</t>
  </si>
  <si>
    <t>Grapas Eagle 23/6 x 1000 (2306)</t>
  </si>
  <si>
    <t>Grapas Eagle 23/8 x 1000 (2308)</t>
  </si>
  <si>
    <t>Grapas Eagle 23/13 x 100 (2313)</t>
  </si>
  <si>
    <t>Grapas Eagle 23/20 x 100 (2320)</t>
  </si>
  <si>
    <t>Grapas Eagle #10 x 100 (1004)</t>
  </si>
  <si>
    <t>Grapas Eagle 23/10 x 1000 (2310)</t>
  </si>
  <si>
    <t>Grapas Layconsa Office 26/6 x 5000</t>
  </si>
  <si>
    <t>Grapas Layconsa Office 26/6 x 1000</t>
  </si>
  <si>
    <t>Grapas Layconsa Office 23/6 x 1000</t>
  </si>
  <si>
    <t>Grapas Layconsa Office 23/10 x 1000</t>
  </si>
  <si>
    <t>Grapas Layconsa Office 23/13 x 1000</t>
  </si>
  <si>
    <t>Grapas Layconsa Office 23/20 x 1000</t>
  </si>
  <si>
    <t>Sacagrapas Layconsa Office Negro L-01</t>
  </si>
  <si>
    <t>Ligas Alleanza x 1 Libra</t>
  </si>
  <si>
    <t>CJ/1</t>
  </si>
  <si>
    <t>Minas Layconsa 2B x 24 p/Portaminas</t>
  </si>
  <si>
    <t>Mochila Blanda Layconsa Puppy</t>
  </si>
  <si>
    <t>Mochila para pintar - Imp.</t>
  </si>
  <si>
    <t>Papel Bond Graphos 56Gr Oficio (MRK)</t>
  </si>
  <si>
    <t>Papel Bond Graphos 56Gr Carta (MRK)</t>
  </si>
  <si>
    <t>Papel Bond Atlas Alisado 120Gr 69x89cm (MRK)</t>
  </si>
  <si>
    <t>Papel Contómetro Bond 57x60mm Tai Loy</t>
  </si>
  <si>
    <t>Papel Copia A-4 Amarillo Oxford (MRK)</t>
  </si>
  <si>
    <t>Papel Bond 75Gr Graphos Carta (MRK)</t>
  </si>
  <si>
    <t>Papel Couche 115Gr 61x86 (MRK)</t>
  </si>
  <si>
    <t>Papel Crepe Layconsa Blanco</t>
  </si>
  <si>
    <t>Papel Crepe Layconsa Amarillo</t>
  </si>
  <si>
    <t>Papel Crepe Layconsa Carne</t>
  </si>
  <si>
    <t>Papel Crepe Layconsa Naranja</t>
  </si>
  <si>
    <t>Papel Crepe Layconsa Rosado Claro</t>
  </si>
  <si>
    <t>Papel Crepe Layconsa Rosado Intenso</t>
  </si>
  <si>
    <t>Papel Crepe Layconsa Fucsia</t>
  </si>
  <si>
    <t>Papel Crepe Layconsa Guinda</t>
  </si>
  <si>
    <t>Papel Crepe Layconsa Lila Claro</t>
  </si>
  <si>
    <t>Papel Crepe Layconsa Lila Oscuro</t>
  </si>
  <si>
    <t>Papel Crepe Layconsa Morado</t>
  </si>
  <si>
    <t>Papel Crepe Layconsa Celeste</t>
  </si>
  <si>
    <t>Papel Crepe Layconsa Azulino</t>
  </si>
  <si>
    <t>Papel Crepe Layconsa Azul marino</t>
  </si>
  <si>
    <t>Papel Crepe Layconsa Verde Limon</t>
  </si>
  <si>
    <t>Papel Crepe Layconsa Verde</t>
  </si>
  <si>
    <t>Papel Crepe Layconsa Verde Hoja</t>
  </si>
  <si>
    <t>Papel Crepe Layconsa Marrón</t>
  </si>
  <si>
    <t>Papel Crepe Layconsa Plateado</t>
  </si>
  <si>
    <t>Papel Crepe Layconsa Dorado</t>
  </si>
  <si>
    <t>Papel Crepe Layconsa Celeste BB</t>
  </si>
  <si>
    <t>Papel Crepe Layconsa Naranja Neón</t>
  </si>
  <si>
    <t>Papel Crepe Layconsa Amarillo Neón</t>
  </si>
  <si>
    <t>Papel Crepe Layconsa Verde Neón</t>
  </si>
  <si>
    <t>Papel Crepe Layconsa Fucsia Neón</t>
  </si>
  <si>
    <t>Papel Crepe Metálico Plateado Layconsa</t>
  </si>
  <si>
    <t>Papel Crepe Metálico Rojo Layconsa</t>
  </si>
  <si>
    <t>Papel Crepe Metalico Verde Layconsa</t>
  </si>
  <si>
    <t>Papel Crepe Metalico Fucsia Layconsa</t>
  </si>
  <si>
    <t>Papel Crepe Metalico Azul Layconsa</t>
  </si>
  <si>
    <t>Papel CrepoMax Layconsa Rojo  (100% Elast.)</t>
  </si>
  <si>
    <t>Papel CrepoMax Layconsa Blanco (100% Elast.)</t>
  </si>
  <si>
    <t>Papel CrepoMax Layconsa Amarillo (100% Elast.)</t>
  </si>
  <si>
    <t>Papel CrepoMax Layconsa Carne (100% Elast.)</t>
  </si>
  <si>
    <t>Papel CrepoMax Layconsa Naranja (100% Elast.)</t>
  </si>
  <si>
    <t>Papel CrepoMax Layconsa Rosado Intenso (100% Elast.)</t>
  </si>
  <si>
    <t>Papel CrepoMax Layconsa Fucsia (100% Elast.)</t>
  </si>
  <si>
    <t>Papel CrepoMax Layconsa Lila Oscuro (100% Elast.)</t>
  </si>
  <si>
    <t>Papel CrepoMax Layconsa Morado (100% Elast.)</t>
  </si>
  <si>
    <t>Papel CrepoMax Layconsa Azul marino (100% Elast.)</t>
  </si>
  <si>
    <t>Papel CrepoMax Layconsa Verde (100% Elast.)</t>
  </si>
  <si>
    <t>Papel CrepoMax Layconsa Verde Intenso (100% Elast.)</t>
  </si>
  <si>
    <t>Papel CrepoMax Layconsa Marrón (100% Elast.)</t>
  </si>
  <si>
    <t>Papel CrepoMax Layconsa Negro (100% Elast.)</t>
  </si>
  <si>
    <t>Papel Oropel Layconsa Plateado</t>
  </si>
  <si>
    <t>Papel Oropel Layconsa Verde</t>
  </si>
  <si>
    <t>Papel Oropel Layconsa Azul</t>
  </si>
  <si>
    <t>Papel Oropel Layconsa Dorado</t>
  </si>
  <si>
    <t>Papel Oropel Layconsa Fucsia</t>
  </si>
  <si>
    <t>Papel Oropel Layconsa Rojo</t>
  </si>
  <si>
    <t>Papel Oropel Layconsa Rojo c/d Hojas</t>
  </si>
  <si>
    <t>Papel Oropel Layconsa Dorado c/d Flores</t>
  </si>
  <si>
    <t>Papel Oropel Layconsa Dorado c/d Barroco</t>
  </si>
  <si>
    <t>Papel Oropel Layconsa Dorado c/d Curvas</t>
  </si>
  <si>
    <t>Papel Oropel Layconsa Fucsia c/d Estrellas</t>
  </si>
  <si>
    <t>Papel Oropel Layconsa Plateado c/d Puntos</t>
  </si>
  <si>
    <t>Papel de Colores Neón Layconsa Fucsia</t>
  </si>
  <si>
    <t>Papel de Colores Neón Layconsa Naranja</t>
  </si>
  <si>
    <t>Papel de Colores Neón Layconsa Amarillo</t>
  </si>
  <si>
    <t>Papel de Colores Neón Layconsa Verde</t>
  </si>
  <si>
    <t>Papel de Colores  Layconsa Amarillo (80gr.)</t>
  </si>
  <si>
    <t>Papel de Colores  Layconsa Naranja (80gr.)</t>
  </si>
  <si>
    <t>Papel de Colores  Layconsa Rojo (80gr.)</t>
  </si>
  <si>
    <t>Papel de Colores  Layconsa Celeste (80gr.)</t>
  </si>
  <si>
    <t>Papel de Colores  Layconsa Turqueza (80gr.)</t>
  </si>
  <si>
    <t>Papel de Colores  Layconsa Verde Claro (80gr.)</t>
  </si>
  <si>
    <t>Papel de Colores  Layconsa Verde (80gr.)</t>
  </si>
  <si>
    <t>Papel de Colores  100 H. Surtidos Layconsa</t>
  </si>
  <si>
    <t>Papel Crepe Decorado Corazones Layconsa</t>
  </si>
  <si>
    <t>Papel Crepe Decorado Ositos Infantil Layconsa</t>
  </si>
  <si>
    <t>Papel Crepe Decorado Bebes Layconsa</t>
  </si>
  <si>
    <t>Papel Crepe Decorado Arboleda  Layconsa</t>
  </si>
  <si>
    <t>Película Carbonada Oficio Layconsa Office</t>
  </si>
  <si>
    <t>Papel de Colores 500h. Layconsa Surtidos</t>
  </si>
  <si>
    <t>PQ/500</t>
  </si>
  <si>
    <t>Papel Crepe Layconsa Amarillo (50 cm x 160 cm)</t>
  </si>
  <si>
    <t>Papel Crepe Layconsa Azul marino (50 cm x 160 cm)</t>
  </si>
  <si>
    <t>Papel Crepe Layconsa Blanco (50 cm x 160 cm)</t>
  </si>
  <si>
    <t>Papel Crepe Layconsa Celeste (50 cm x 160 cm)</t>
  </si>
  <si>
    <t>Papel Crepe Layconsa Celeste BB (50 cm x 160 cm)</t>
  </si>
  <si>
    <t>Papel Crepe Layconsa Fucsia (50 cm x 160 cm)</t>
  </si>
  <si>
    <t>Papel Crepe Layconsa Lila Oscuro (50 cm x 160 cm)</t>
  </si>
  <si>
    <t>Papel Crepe Layconsa Marrón (50 cm x 160 cm)</t>
  </si>
  <si>
    <t>Papel Crepe Layconsa Morado (50 cm x 160 cm)</t>
  </si>
  <si>
    <t>Papel Crepe Layconsa Naranja (50 cm x 160 cm)</t>
  </si>
  <si>
    <t>Papel Crepe Layconsa Negro (50 cm x 160 cm)</t>
  </si>
  <si>
    <t>Papel Crepe Layconsa Rojo (50 cm x 160 cm)</t>
  </si>
  <si>
    <t>Papel Crepe Layconsa Rosado Claro (50 cm x 160 cm)</t>
  </si>
  <si>
    <t>Papel Crepe Layconsa Rosado Intenso (50 cm x 160 cm)</t>
  </si>
  <si>
    <t>Papel Crepe Layconsa Verde (50 cm x 160 cm)</t>
  </si>
  <si>
    <t>Papel Crepe Layconsa Verde Hoja (50 cm x 160 cm)</t>
  </si>
  <si>
    <t>Papel Crepe Layconsa Verde Limon (50 cm x 160 cm)</t>
  </si>
  <si>
    <t>Papel Crepe Layconsa Azul (50 cm x 160 cm)</t>
  </si>
  <si>
    <t>Papel Crepe Layconsa Menta (50 cm x 160 cm)</t>
  </si>
  <si>
    <t>Papel Crepe Layconsa Salmón (50 cm x 160 cm)</t>
  </si>
  <si>
    <t>Papel Seda Color Verde 17gr (50 x 70 cm) LAYCONSA</t>
  </si>
  <si>
    <t>Masa para moldear Layconsa 4 x 5oz</t>
  </si>
  <si>
    <t>ST/1</t>
  </si>
  <si>
    <t>Masa para moldear Layconsa 5 x 2oz</t>
  </si>
  <si>
    <t>Masa para moldear Neón Layconsa 5 x 2oz</t>
  </si>
  <si>
    <t>Masa para moldear Layconsa 2 x 5oz Amarillo y Azul</t>
  </si>
  <si>
    <t>Masa para moldear Layconsa 2 x 5oz Rojo y Amarillo</t>
  </si>
  <si>
    <t>Masa para moldear Layconsa 2 x 5oz Rojo y Azul</t>
  </si>
  <si>
    <t>Masa para moldear Layconsa 2 x 5oz Rojo y Blanco</t>
  </si>
  <si>
    <t>Perforad. Eagle Metálico Azul (707A)</t>
  </si>
  <si>
    <t>Perforad. Eagle Metálico Negro (707A)</t>
  </si>
  <si>
    <t>Perforador Eagle Metal Negro Graduab. (708)</t>
  </si>
  <si>
    <t>Perforador Eagle Metal Azul Graduab. (708)</t>
  </si>
  <si>
    <t>Perforador Eagle Metálico Azul (709)</t>
  </si>
  <si>
    <t>Perforador Eagle Metálico Negro (709)</t>
  </si>
  <si>
    <t>Perforador Eagle Metálico Rojo (709)</t>
  </si>
  <si>
    <t>Perforador Eagle Metal Graduable Gris (709R)</t>
  </si>
  <si>
    <t>Perforador Eagle Metalico P/30 Hojas Negro (701)</t>
  </si>
  <si>
    <t>Perforador Eagle Metalico P/30 Hojas Azul (701)</t>
  </si>
  <si>
    <t>Perforador Eagle Graduable Trab. Pesado Azul (837)</t>
  </si>
  <si>
    <t>Perforad. Eagle Metálico Graduable Negro (708) (MRK)</t>
  </si>
  <si>
    <t>Perforador Semiindustrial Eagle Galaxy Rojo (P6090B) Con Grip 60Hj.</t>
  </si>
  <si>
    <t>Perforador Metal Semindustrial Eagle p/400 hj. Negro (TY880)</t>
  </si>
  <si>
    <t>Perforador Layconsa Office Metálico Negro LP-10</t>
  </si>
  <si>
    <t>Perforador Layconsa Office Metálico Azul LP-10</t>
  </si>
  <si>
    <t>Perforador Layconsa Office Metálico Negro LP-20</t>
  </si>
  <si>
    <t>Perforador Layconsa Office Metálico Azul LP-20</t>
  </si>
  <si>
    <t>Perforador Layconsa Office Metálico Semiindustrial Negro LP-50</t>
  </si>
  <si>
    <t>Perforador de formas  5/8" (16mm) Corazón Layconsa</t>
  </si>
  <si>
    <t>Perforador de formas  5/8" (16mm) Estrella Layconsa</t>
  </si>
  <si>
    <t>Perforador de formas  5/8" (16mm) Flor3 Layconsa</t>
  </si>
  <si>
    <t>Perforador de formas  5/8" (16mm) Flor Daisy Layconsa</t>
  </si>
  <si>
    <t>Perforador de formas  5/8" (16mm) Hoja Layconsa</t>
  </si>
  <si>
    <t>Perforador de formas  5/8" (16mm) Mariposa 3 Layconsa</t>
  </si>
  <si>
    <t>Perforador de formas  5/8" (16mm) Tulipán Layconsa</t>
  </si>
  <si>
    <t>Perforador de formas  5/8" (16mm) Nieve Layconsa</t>
  </si>
  <si>
    <t>Perforador de formas  1" (25mm) Corazón Layconsa</t>
  </si>
  <si>
    <t>Perforador de formas  1" (25mm) Estrella Layconsa</t>
  </si>
  <si>
    <t>Perforador de formas  1" (25mm) Flor pétalo Layconsa</t>
  </si>
  <si>
    <t>Perforador de formas  1" (25mm) Flor Daisy Layconsa</t>
  </si>
  <si>
    <t>Perforador de formas  1" (25mm) Mariposa 1 Layconsa</t>
  </si>
  <si>
    <t>Perforador de formas  1" (25mm) Tulipán Layconsa</t>
  </si>
  <si>
    <t>Perforador de formas  1" (25mm) Lazo Layconsa</t>
  </si>
  <si>
    <t>Perforador de formas  1" (25mm) Hoja Parra Layconsa</t>
  </si>
  <si>
    <t>Perforador de formas  1" (25mm) ángel Layconsa</t>
  </si>
  <si>
    <t>Perforador de formas  1" (25mm) árbol navideño Layconsa</t>
  </si>
  <si>
    <t>Perforador de formas  2" (50mm) Corazón Layconsa</t>
  </si>
  <si>
    <t>Perforador de formas  2" (50mm) Flor 3 Layconsa</t>
  </si>
  <si>
    <t>Perforador de formas  2" (50mm) Mariposa  Layconsa</t>
  </si>
  <si>
    <t>Perforador de formas  Esq. Corazones Layconsa</t>
  </si>
  <si>
    <t>Perforador de formas  Esq. Flor  Layconsa</t>
  </si>
  <si>
    <t>Perforador de formas  Esq. Barroco  Layconsa</t>
  </si>
  <si>
    <t>Perforador de formas  Esq. Espada Layconsa</t>
  </si>
  <si>
    <t>Perforador de  Bordes Corazón-Barroco Layconsa</t>
  </si>
  <si>
    <t>Perforador de  Bordes Tulipan-cadena Layconsa</t>
  </si>
  <si>
    <t>Perforador Metálico LP-10 Pastel surt. 3 colores Layconsa Office</t>
  </si>
  <si>
    <t>Perforador Portátil Layconsa Office surtido 4 colores</t>
  </si>
  <si>
    <t>Perforador Layconsa Office Metálico Negro LP-40</t>
  </si>
  <si>
    <t>Perforador Layconsa Office Metálico 3 Agujeros Negro LP-10</t>
  </si>
  <si>
    <t>Sobre Con Broche Eagle Transparente Naranja (13017) A-4</t>
  </si>
  <si>
    <t>Tajador Layconsa Nugget 150x30 Piezas</t>
  </si>
  <si>
    <t>Tajador Lucas Con Depósito</t>
  </si>
  <si>
    <t>Tajador Layconsa Practi-Clip c/dep. simple</t>
  </si>
  <si>
    <t>Tajador Layconsa Finger c/dep. simple</t>
  </si>
  <si>
    <t>Tajador Layconsa Dúo Grip c/dep. doble</t>
  </si>
  <si>
    <t>01  Tajador Layconsa Practi-Clip c/dep. simple Blister</t>
  </si>
  <si>
    <t>Tajador Layconsa Slim c/dep. doble</t>
  </si>
  <si>
    <t>Tajador Layconsa Tri-3 c/dep. triple</t>
  </si>
  <si>
    <t>Tajador Layconsa metálico 040 simple</t>
  </si>
  <si>
    <t>Tajador Layconsa plástico 105 simple</t>
  </si>
  <si>
    <t>Tajador Layconsa 512 c/dep. simple</t>
  </si>
  <si>
    <t>Tajador Layconsa 513 c/dep. doble</t>
  </si>
  <si>
    <t>Tajador doble y Borrador Layconsa con depósito</t>
  </si>
  <si>
    <t>Tajador metálico doble c/deposito Layconsa</t>
  </si>
  <si>
    <t>Tajador glitter doble c/deposito Layconsa</t>
  </si>
  <si>
    <t>Tajador Simple c/deposito L-557 Layconsa</t>
  </si>
  <si>
    <t>Tajador Simple c/deposito L-613 Layconsa</t>
  </si>
  <si>
    <t>Tajador Doble c/deposito L-614 Layconsa</t>
  </si>
  <si>
    <t>Tajador Doble c/dep. con Borrador Funny Layconsa</t>
  </si>
  <si>
    <t>01 Tajador Doble c/dep. con Borrador Funny Layconsa</t>
  </si>
  <si>
    <t>01 Tajador Doble c/dep. con Borrador Layconsa</t>
  </si>
  <si>
    <t>01 Tajador Metálico Doble c/deposito Layconsa</t>
  </si>
  <si>
    <t>01 Tajador Glitter Doble c/deposito Layconsa</t>
  </si>
  <si>
    <t>01 Tajador Triple Tri-3 c/dep. Layconsa</t>
  </si>
  <si>
    <t>Tajador Simple L-207 Layconsa</t>
  </si>
  <si>
    <t>Tarjetero Plastico Eagle x 350 Negro (808S)</t>
  </si>
  <si>
    <t>Tarjetero Acrílico Eagle x 600 Gris (818M)</t>
  </si>
  <si>
    <t>Tarjetero Acrílico Eagle x 600 Negro (818M)</t>
  </si>
  <si>
    <t>Tarjetero de Metal Pequeño LT-400 Layconsa Office Negro</t>
  </si>
  <si>
    <t>Tarjetero de Metal Mediano LT-600 Layconsa Office Negro</t>
  </si>
  <si>
    <t>Témperas Sólidas en Barra Set x 7 Layconsa Puppy</t>
  </si>
  <si>
    <t>Témperas Sólidas en Barra Set x 7 Pastel Layconsa Puppy</t>
  </si>
  <si>
    <t>Tijera Metal Eagle 5.5" Mango naranja c/regla (TY829)</t>
  </si>
  <si>
    <t>Tijera Escolar Layconsa 5"</t>
  </si>
  <si>
    <t>Tijera Escolar Layconsa Soft 5.5" Ergonómica</t>
  </si>
  <si>
    <t>Tijera Layconsa Office 8.25"</t>
  </si>
  <si>
    <t>Tijera Escolar Layconsa Zurdos</t>
  </si>
  <si>
    <t>Mi Primera Tijera Layconsa con Rebote</t>
  </si>
  <si>
    <t>Tijera Manualidades Layconsa 5 Cortes en 1</t>
  </si>
  <si>
    <t>Tijera Escolar Layconsa 5" La mandarinita</t>
  </si>
  <si>
    <t>Tijera Escolar Layconsa 5" Colores surtidos</t>
  </si>
  <si>
    <t>Tijera Escolar Megaflex 5" Layconsa</t>
  </si>
  <si>
    <t>Tijera Secundaria Megaflex 6.5" Layconsa</t>
  </si>
  <si>
    <t>Tijera Oficina Megaflex 8.25" Layconsa</t>
  </si>
  <si>
    <t>Tijera Simétrica 6.5" Layconsa</t>
  </si>
  <si>
    <t>Tijera Escolar Pastel 5" Layconsa</t>
  </si>
  <si>
    <t>Funda Portapapeles PVC Layconsa A4 bolsa x 10 und</t>
  </si>
  <si>
    <t>Pizarra  - Imp.</t>
  </si>
  <si>
    <t>Compás Escolar Layconsa Plástico con Lápiz</t>
  </si>
  <si>
    <t>Compás plástico School Layconsa c/ lápiz</t>
  </si>
  <si>
    <t>Compás metálico Layconsa estuche t/lapicero</t>
  </si>
  <si>
    <t>Compás metálico semi prof. Layconsa Teknic-o  SP-10</t>
  </si>
  <si>
    <t>Mota p/ pizarra Practi-Plus Layconsa colores surtidos</t>
  </si>
  <si>
    <t>Mota p/ pizarra Practieconómica Layconsa Colores Surtidos</t>
  </si>
  <si>
    <t>Set Eagle (897) (Dispensador de Cinta)</t>
  </si>
  <si>
    <t>Set Escolar Layconsa (Regla,Escua,Transport,Borr,Tajador,Lápiz Gráfito)</t>
  </si>
  <si>
    <t>Portadiskettes Eagle 3.5 C/Llave x 40 Negro (3802)</t>
  </si>
  <si>
    <t>File Ordenador Eagle PVC A-4 x 12 (TY212/12)</t>
  </si>
  <si>
    <t>Bandeja Acril. Eagle Negro 2 Pisos (9321SP)</t>
  </si>
  <si>
    <t>Portacatálogo Eagle Plást. 20 Bols Gris (9002A)</t>
  </si>
  <si>
    <t>Bandeja Acril. Eagle Rojo Osc. 2 Pisos (9321SP)</t>
  </si>
  <si>
    <t>Portaclips Plástico Eagle Amarillo con 30 Clips (803-TRA)</t>
  </si>
  <si>
    <t>Portacatálogo Eagle Plást. 30 Bols Gris (9003A)</t>
  </si>
  <si>
    <t>Portacatálogo Eagle Plást. 40 Bols Gris (9004A)</t>
  </si>
  <si>
    <t>Portacatálogo Eagle Plást. 100 Bols. Azul (9010AK)</t>
  </si>
  <si>
    <t>Portafile Ejecutivo Eagle Negro A-4 (ZP019-LV)</t>
  </si>
  <si>
    <t>Portafile Ejecutivo Eagle Azul A-4 (ZP019-LV)</t>
  </si>
  <si>
    <t>Bandeja Acrílica Clips Eagle Galaxy 2 Pisos Azul Transp. (D5094B-2)</t>
  </si>
  <si>
    <t>Portacatálogo Eagle Plást. 20 Bols Azul (9002A)</t>
  </si>
  <si>
    <t>Porta CD Plástico con Anillos Eagle (ZP048) Azul</t>
  </si>
  <si>
    <t>Porta CD Plástico con Anillos Eagle (ZP048) Verde</t>
  </si>
  <si>
    <t>Portacatálogo Eagle Plást. 40 Bols Azul (9004AK)</t>
  </si>
  <si>
    <t>Portacatálogo Eagle Plást. 40 Bols Negro (9004AK)</t>
  </si>
  <si>
    <t>Portacatálogo Eagle Plást. 10 Bols Azul (9001AK)</t>
  </si>
  <si>
    <t>Portacatálogo Eagle Plást. 10 Bols Negro (9001AK)</t>
  </si>
  <si>
    <t>Portacatálogo Eagle Plást. 80 Bols. Negro (9008AK)</t>
  </si>
  <si>
    <t>Portacatálogo Eagle Plást. 100 Bols. Negro (9010AK)</t>
  </si>
  <si>
    <t>Portacatálogo Layconsa Office x 10 Bolsillos L-10B Negro</t>
  </si>
  <si>
    <t>Portacatálogo Layconsa Office x 10 Bolsillos L-10B Azul</t>
  </si>
  <si>
    <t>Portacatálogo Layconsa Office x 20 Bolsillos L-20B Negro</t>
  </si>
  <si>
    <t>Portacatálogo Layconsa Office x 20 Bolsillos L-20B Azul</t>
  </si>
  <si>
    <t>Portacatálogo Layconsa Office x 30 Bolsillos L-30B Negro</t>
  </si>
  <si>
    <t>Portacatálogo Layconsa Office x 40 Bolsillos L-40B Negro</t>
  </si>
  <si>
    <t>Portacatálogo Layconsa Office x 40 Bolsillos L-40B Azul</t>
  </si>
  <si>
    <t>Portacatálogo Layconsa Office x 60 Bolsillos L-60B Negro</t>
  </si>
  <si>
    <t>Portacatálogo Layconsa Office x 80 Bolsillos L-80B Negro</t>
  </si>
  <si>
    <t>Portacatálogo Layconsa Office x 100 Bolsillos L-100B Negro</t>
  </si>
  <si>
    <t>Diccionario T/Dura Escolar Ilustrado Norma-Layconsa</t>
  </si>
  <si>
    <t>Diccionario T/Rústica Escolar Ilustrado Norma-Layconsa</t>
  </si>
  <si>
    <t>Diccionario T/Dura Sinónimos y Antónimos Norma-Layconsa</t>
  </si>
  <si>
    <t>Diccionario T/Rústica Sinónimos y Antónimos Norma-Layconsa</t>
  </si>
  <si>
    <t>Diccionario T/Dura Bilingüe Inglés-español Norma-Layconsa</t>
  </si>
  <si>
    <t>Diccionario T/Rústica Bilingüe Inglés-español Norma-Layconsa</t>
  </si>
  <si>
    <t>Diccionario Escolar T/Rústica Norma-Layconsa</t>
  </si>
  <si>
    <t>Microporoso Escarchado Layconsa Rojo (50cm. x 70cm.)</t>
  </si>
  <si>
    <t>Microporoso Escarchado Layconsa Naranja  (50cm. x 70cm.)</t>
  </si>
  <si>
    <t>Microporoso Escarchado Layconsa Fucsia  (50cm. x 70cm.)</t>
  </si>
  <si>
    <t>Microporoso Escarchado Layconsa Morado  (50cm. x 70cm.)</t>
  </si>
  <si>
    <t>Microporoso Escarchado Layconsa Verde  (50cm. x 70cm.)</t>
  </si>
  <si>
    <t>Microporoso Escarchado Layconsa Dorado  (50cm. x 70cm.)</t>
  </si>
  <si>
    <t>Microporoso Escarchado Layconsa Marron  (50cm. x 70cm.)</t>
  </si>
  <si>
    <t>Microporoso Escarchado Layconsa Negro  (50cm. x 70cm.)</t>
  </si>
  <si>
    <t>Microporoso Escarchado Layconsa Plateado  (50cm. x 70cm.)</t>
  </si>
  <si>
    <t>Microporoso Escarchado Layconsa Blanco  (50cm. x 70cm.)</t>
  </si>
  <si>
    <t>Microporoso Escarchado Layconsa Azul Marino  (50cm. x 70cm.)</t>
  </si>
  <si>
    <t>Microporoso Escarchado Layconsa Verde Hoja  (50cm. x 70cm.)</t>
  </si>
  <si>
    <t>Microporoso Plush Layconsa Rojo (50cm. x 70cm.)</t>
  </si>
  <si>
    <t>Microporoso Plush Layconsa Fucsia (50cm. x 70cm.)</t>
  </si>
  <si>
    <t>Microporoso Plush Layconsa Rosado (50cm. x 70cm.)</t>
  </si>
  <si>
    <t>Microporoso Plush Layconsa Carne (50cm. x 70cm.)</t>
  </si>
  <si>
    <t>Microporoso Plush Layconsa Naranja (50cm. x 70cm.)</t>
  </si>
  <si>
    <t>Microporoso Plush Layconsa Naranja Claro (50cm. x 70cm.)</t>
  </si>
  <si>
    <t>Microporoso Plush Layconsa Amarillo (50cm. x 70cm.)</t>
  </si>
  <si>
    <t>Microporoso Plush Layconsa Verde Limón (50cm. x 70cm.)</t>
  </si>
  <si>
    <t>Microporoso Plush Layconsa Azul (50cm. x 70cm.)</t>
  </si>
  <si>
    <t>Microporoso Plush Layconsa Celeste (50cm. x 70cm.)</t>
  </si>
  <si>
    <t>Microporoso Plush Layconsa Marron (50cm. x 70cm.)</t>
  </si>
  <si>
    <t>Microporoso Plush Layconsa Morado (50cm. x 70cm.)</t>
  </si>
  <si>
    <t>Microporoso Plush Layconsa Lila (50cm. x 70cm.)</t>
  </si>
  <si>
    <t>Microporoso Plush Layconsa Negro (50cm. x 70cm.)</t>
  </si>
  <si>
    <t>Microporoso Plush Layconsa Blanco (50cm. x 70cm.)</t>
  </si>
  <si>
    <t>Microporoso Layconsa  Rojo (50cm. x 70cm.)</t>
  </si>
  <si>
    <t>Microporoso Layconsa Fucsia (50cm. x 70cm.)</t>
  </si>
  <si>
    <t>Microporoso Layconsa Rosado (50cm. x 70cm.)</t>
  </si>
  <si>
    <t>Microporoso Layconsa Carne (50cm. x 70cm.)</t>
  </si>
  <si>
    <t>Microporoso Layconsa Naranja (50cm. x 70cm.)</t>
  </si>
  <si>
    <t>Microporoso Layconsa Amarillo Claro (50cm. x 70cm.)</t>
  </si>
  <si>
    <t>Microporoso Layconsa Verde (50cm. x 70cm.)</t>
  </si>
  <si>
    <t>Microporoso Layconsa Verde Limon (50cm. x 70cm.)</t>
  </si>
  <si>
    <t>Microporoso Layconsa Azul Marino (50cm. x 70cm.)</t>
  </si>
  <si>
    <t>Microporoso Layconsa Plomo (50cm. x 70cm.)</t>
  </si>
  <si>
    <t>Microporoso Layconsa Marrón Oscuro (50cm. x 70cm.)</t>
  </si>
  <si>
    <t>Microporoso Layconsa Morado (50cm. x 70cm.)</t>
  </si>
  <si>
    <t>Microporoso Layconsa Lila (50cm. x 70cm.)</t>
  </si>
  <si>
    <t>Microporoso Layconsa Negro (50cm. x 70cm.)</t>
  </si>
  <si>
    <t>Microporoso Layconsa Blanco (50cm. x 70cm.)</t>
  </si>
  <si>
    <t>Microporoso Layconsa Guinda (50cm. x 70cm.)</t>
  </si>
  <si>
    <t>Microporoso Layconsa c/dis. Escocés Verde (50cm. x 70cm.)</t>
  </si>
  <si>
    <t>Microporoso Layconsa c/dis. Escocés Ros./Tur.  (50cm. x 70cm.)</t>
  </si>
  <si>
    <t>Microporoso Layconsa c/dis. Vichy Rosado (50cm. x 70cm.)</t>
  </si>
  <si>
    <t>Microporoso Layconsa c/dis. Andino 1 (50cm. x 70cm.)</t>
  </si>
  <si>
    <t>Microporoso Layconsa c/dis. Andino 2 (50cm. x 70cm.)</t>
  </si>
  <si>
    <t>Microporoso Layconsa c/dis. Andino 3 (50cm. x 70cm.)</t>
  </si>
  <si>
    <t>Microporoso Layconsa c/dis. Flores Celestes (50cm. x 70cm.)</t>
  </si>
  <si>
    <t>Microporoso Layconsa c/dis. Flores Rosadas (50cm. x 70cm.)</t>
  </si>
  <si>
    <t>Microporoso Lentejuelas Layconsa Rojo (50cm. x 70cm.)</t>
  </si>
  <si>
    <t>Microporoso Lentejuelas Layconsa Amarillo (50cm. x 70cm.)</t>
  </si>
  <si>
    <t>Microporoso Lentejuelas Layconsa Naranja (50cm. x 70cm.)</t>
  </si>
  <si>
    <t>Microporoso Lentejuelas Layconsa Fucsia (50cm. x 70cm.)</t>
  </si>
  <si>
    <t>Microporoso Lentejuelas Layconsa Azul (50cm. x 70cm.)</t>
  </si>
  <si>
    <t>Microporoso Lentejuelas Layconsa Verde (50cm. x 70cm.)</t>
  </si>
  <si>
    <t>Microporoso Layconsa c/dis. Vichy Rojo (50cm. x 70cm.)</t>
  </si>
  <si>
    <t>Microporoso Escarchado Layconsa Turqueza  (50cm. x 70cm.)</t>
  </si>
  <si>
    <t>Microporoso Escarchado Adhesivo Layconsa Rojo (50cm. x 70cm.)</t>
  </si>
  <si>
    <t>Microporoso Escarchado Adhesivo Layconsa Fucsia  (50cm. x 70cm.)</t>
  </si>
  <si>
    <t>Microporoso Escarchado Adhesivo Layconsa Morado  (50cm. x 70cm.)</t>
  </si>
  <si>
    <t>Microporoso Escarchado Adhesivo Layconsa Dorado  (50cm. x 70cm.)</t>
  </si>
  <si>
    <t>Microporoso Escarchado Adhesivo Layconsa Negro  (50cm. x 70cm.)</t>
  </si>
  <si>
    <t>Microporoso Escarchado Adhesivo Layconsa Plateado  (50cm. x 70cm.)</t>
  </si>
  <si>
    <t>Microporoso Escarchado Adhesivo Layconsa Blanco  (50cm. x 70cm.)</t>
  </si>
  <si>
    <t>Microporoso Escarchado Adhesivo Layconsa Azul Marino  (50cm. x 70cm.)</t>
  </si>
  <si>
    <t>Microporoso Escarchado Adhesivo Layconsa Verde Hoja  (50cm. x 70cm.)</t>
  </si>
  <si>
    <t>Microporoso Escarchado Adhesivo Layconsa Verde  (50cm. x 70cm.)</t>
  </si>
  <si>
    <t>Microporoso Escarchado Adhesivo Layconsa Marron  (50cm. x 70cm.)</t>
  </si>
  <si>
    <t>Microporoso Escarchado Adhesivo Layconsa Naranja  (50cm. x 70cm.)</t>
  </si>
  <si>
    <t>Microporoso Escarchado Adhesivo Layconsa Turqueza  (50cm. x 70cm.)</t>
  </si>
  <si>
    <t>Microporoso Layconsa Rojo (1mt. x 1mt.)</t>
  </si>
  <si>
    <t>Microporoso Layconsa Fucsia (1mt. x 1mt.)</t>
  </si>
  <si>
    <t>Microporoso Layconsa Rosado (1mt. x 1mt.)</t>
  </si>
  <si>
    <t>Microporoso Layconsa Carne (1mt. x 1mt.)</t>
  </si>
  <si>
    <t>Microporoso Layconsa Naranja (1mt. x 1mt.)</t>
  </si>
  <si>
    <t>Microporoso Layconsa Amarillo Claro (1mt. x 1mt.)</t>
  </si>
  <si>
    <t>Microporoso Layconsa Verde (1mt. x 1mt.)</t>
  </si>
  <si>
    <t>Microporoso Layconsa Verde Limón (1mt. x 1mt.)</t>
  </si>
  <si>
    <t>Microporoso Layconsa Azul Marino (1mt. x 1mt.)</t>
  </si>
  <si>
    <t>Microporoso Layconsa Marrón Oscuro (1mt. x 1mt.)</t>
  </si>
  <si>
    <t>Microporoso Layconsa Morado (1mt. x 1mt.)</t>
  </si>
  <si>
    <t>Microporoso Layconsa Lila (1mt. x 1mt.)</t>
  </si>
  <si>
    <t>Microporoso Layconsa Negro (1mt. x 1mt.)</t>
  </si>
  <si>
    <t>Microporoso Layconsa Blanco (1mt. x 1mt.)</t>
  </si>
  <si>
    <t>Microporoso Escarchado Layconsa Lila  (50cm. x 70cm.)</t>
  </si>
  <si>
    <t>Microporoso Escarchado Layconsa Rosado  (50cm. x 70cm.)</t>
  </si>
  <si>
    <t>Microporoso Layconsa Turquesa (1mt. x 1mt.)</t>
  </si>
  <si>
    <t>Microporoso Layconsa Turquesa (50cm. x 70cm.)</t>
  </si>
  <si>
    <t>Microporoso Layconsa Toffee (50cm. x 70cm.)</t>
  </si>
  <si>
    <t>Microporoso Escarchado Adhesivo Layconsa Lila  (50cm. x 70cm.)</t>
  </si>
  <si>
    <t>Microporoso Escarchado Adhesivo Layconsa Rosado  (50cm. x 70cm.)</t>
  </si>
  <si>
    <t>Microporoso escarch adhes A4 10 colores surtidos Layconsa</t>
  </si>
  <si>
    <t>Microporoso Escarchado Adhesivo Layconsa Azul Marino  (50cm. x 60cm.)</t>
  </si>
  <si>
    <t>Microporoso Escarchado Adhesivo Layconsa Blanco  (50cm. x 60cm.)</t>
  </si>
  <si>
    <t>Microporoso Escarchado Adhesivo Layconsa Fucsia  (50cm. x 60cm.)</t>
  </si>
  <si>
    <t>Microporoso Escarchado Adhesivo Layconsa Marron  (50cm. x 60cm.)</t>
  </si>
  <si>
    <t>Microporoso Escarchado Adhesivo Layconsa Morado  (50cm. x 60cm.)</t>
  </si>
  <si>
    <t>Microporoso Escarchado Adhesivo Layconsa Naranja  (50cm. x 60cm.)</t>
  </si>
  <si>
    <t>Microporoso Escarchado Adhesivo Layconsa Negro  (50cm. x 60cm.)</t>
  </si>
  <si>
    <t>Microporoso Escarchado Adhesivo Layconsa Rojo (50cm. x 60cm.)</t>
  </si>
  <si>
    <t>Microporoso Escarchado Adhesivo Layconsa Turqueza  (50cm. x 60cm.)</t>
  </si>
  <si>
    <t>Microporoso Escarchado Layconsa Azul Marino (50cm. x 60cm.)</t>
  </si>
  <si>
    <t>Microporoso Escarchado Layconsa Dorado  (50cm. x 60cm.)</t>
  </si>
  <si>
    <t>Microporoso Escarchado Layconsa Fucsia  (50cm. x 60cm.)</t>
  </si>
  <si>
    <t>Microporoso Escarchado Layconsa Morado  (50cm. x 60cm.)</t>
  </si>
  <si>
    <t>Microporoso Escarchado Layconsa Plateado  (50cm. x 60cm.)</t>
  </si>
  <si>
    <t>Microporoso Escarchado Layconsa Rojo (50cm. x 60cm.)</t>
  </si>
  <si>
    <t>Microporoso Escarchado Layconsa Verde  (50cm. x 60cm.)</t>
  </si>
  <si>
    <t>Microporoso Escarchado Layconsa Verde Hoja  (50cm. x 60cm.)</t>
  </si>
  <si>
    <t>Microporoso Layconsa Azul Marino (96 cm. x 1mt.)</t>
  </si>
  <si>
    <t>Microporoso Layconsa Blanco  (96 cm. x 1mt.)</t>
  </si>
  <si>
    <t>Microporoso Layconsa Carne  (96 cm. x 1mt.)</t>
  </si>
  <si>
    <t>Microporoso Layconsa Lila (96 cm. x 1mt.)</t>
  </si>
  <si>
    <t>Microporoso Layconsa Negro  (96 cm. x 1mt.)</t>
  </si>
  <si>
    <t>Microporoso Layconsa Verde  (96 cm. x 1mt.)</t>
  </si>
  <si>
    <t>Microporoso Escarchado Adhesivo Layconsa Lila (50cm. x 60cm.)</t>
  </si>
  <si>
    <t>Microporoso Escarchado Adhesivo Layconsa Rosado (50cm. x 60cm.)</t>
  </si>
  <si>
    <t>Microporoso Layconsa Rojo (50cm. x 60cm.)</t>
  </si>
  <si>
    <t>Microporoso Layconsa Fucsia (50cm. x 60cm.)</t>
  </si>
  <si>
    <t>Microporoso Layconsa Rosado (50cm. x 60cm.)</t>
  </si>
  <si>
    <t>Microporoso Layconsa Carne (50cm. x 60cm.)</t>
  </si>
  <si>
    <t>Microporoso Layconsa Naranja (50cm. x 60cm.)</t>
  </si>
  <si>
    <t>Microporoso Layconsa Amarillo Claro (50cm. x 60cm.)</t>
  </si>
  <si>
    <t>Microporoso Layconsa Verde (50cm. x 60cm.)</t>
  </si>
  <si>
    <t>Microporoso Layconsa Verde Limón (50cm. x 60cm.)</t>
  </si>
  <si>
    <t>Microporoso Layconsa Azul Marino (50cm. x 60cm.)</t>
  </si>
  <si>
    <t>Microporoso Layconsa Marrón Oscuro (50cm. x 60cm.)</t>
  </si>
  <si>
    <t>Microporoso Layconsa Morado (50cm. x 60cm.)</t>
  </si>
  <si>
    <t>Microporoso Layconsa Lila (50cm. x 60cm.)</t>
  </si>
  <si>
    <t>Microporoso Layconsa Blanco (50cm. x 60cm.)</t>
  </si>
  <si>
    <t>Microporoso Layconsa Toffee (50cm. x 60cm.)</t>
  </si>
  <si>
    <t>Pioner Univ. A-4 2/A D 450-500 hojas Negro Layconsa</t>
  </si>
  <si>
    <t>Forro Contact Autoadhesivo Layconsa 3mt.</t>
  </si>
  <si>
    <t>ROLL/1</t>
  </si>
  <si>
    <t>Forro Contact Autoadhesivo Layconsa 1.5 mt.</t>
  </si>
  <si>
    <t>Forro Plástico Layconsa A4 5m</t>
  </si>
  <si>
    <t>Forro Plástico Layconsa Oficio 5m</t>
  </si>
  <si>
    <t>Forro Express Layconsa bolsa x 10 und</t>
  </si>
  <si>
    <t>Libreta Juvenil  gris</t>
  </si>
  <si>
    <t>Libreta Juvenil verde</t>
  </si>
  <si>
    <t>Libreta Clásica gris</t>
  </si>
  <si>
    <t>Libreta Nice Negro/Corazones 2022</t>
  </si>
  <si>
    <t>Libreta Nice Negro/Circulos 2022</t>
  </si>
  <si>
    <t>Libreta Nice Blanca /Circulos 2022</t>
  </si>
  <si>
    <t>Libreta Nice Blanca /Puntos 2022</t>
  </si>
  <si>
    <t>Libreta Nice Cobre /Circulos 2022</t>
  </si>
  <si>
    <t>Libreta Nice Cobre /Corzones 2022</t>
  </si>
  <si>
    <t>Libreta Juvenil Rojo 2022</t>
  </si>
  <si>
    <t>Libreta Juvenil Amarilla 2022</t>
  </si>
  <si>
    <t>Libreta Juvenil Azul Claro 2022</t>
  </si>
  <si>
    <t>Libreta Juvenil Morado 2022</t>
  </si>
  <si>
    <t>Libreta Juvenil Rosado 2022</t>
  </si>
  <si>
    <t>Libreta Juvenil Beige</t>
  </si>
  <si>
    <t>Libreta Juvenil Melón</t>
  </si>
  <si>
    <t>Libreta Elite Fucsia</t>
  </si>
  <si>
    <t>Libreta Elite Azul</t>
  </si>
  <si>
    <t>Libreta Elite Negra</t>
  </si>
  <si>
    <t>Sketchbook Layconsa 20 Hojas</t>
  </si>
  <si>
    <t>Sketchbook Arcoíris 12 Hojas</t>
  </si>
  <si>
    <t>Sketchbook Layconsa Femenino 25 Hj. Anill.</t>
  </si>
  <si>
    <t>Sketchbook Layconsa Masculino 25 Hj. Anill.</t>
  </si>
  <si>
    <t>Sketchbook Layconsa Puppy Extra grande 25 Hj.</t>
  </si>
  <si>
    <t>Sketchbook cartulina negra Layconsa 20 Hojas</t>
  </si>
  <si>
    <t>Sketchbook Arcoiris espiral 15 hojas</t>
  </si>
  <si>
    <t>Alcohol Puro 96° Neutro 4 Lt</t>
  </si>
  <si>
    <t>Óleo Pastel Layconsa Estuche x 12</t>
  </si>
  <si>
    <t>Óleo Pastel Layconsa Estuche x 24</t>
  </si>
  <si>
    <t>Caja Seguridad Eagle 19.6x15.6x85 Negro (668M)</t>
  </si>
  <si>
    <t>Caja de Seguridad Eagle c/Llave y Clave Negro (8868)</t>
  </si>
  <si>
    <t>caja de seg. Eagle Negro (668S) c/llave y clave-alcancia</t>
  </si>
  <si>
    <t>Caja de seg. Eagle Gris (668S) c/llave y clave-alcancia</t>
  </si>
  <si>
    <t>Ordenador de CD Eagle Verde Para 10 Piezas (ZP033)</t>
  </si>
  <si>
    <t>Toner HP C-4092 A</t>
  </si>
  <si>
    <t>Caja de Seguridad Mediana LC-100M Layconsa Office Color Negro</t>
  </si>
  <si>
    <t>Blister 3 Lápices Jumbo 3/4 + Tajador</t>
  </si>
  <si>
    <t>Pelotas Puppy Ball #5</t>
  </si>
  <si>
    <t>Bolsas Layconsa Puppy</t>
  </si>
  <si>
    <t>Taco Calendario A 2024</t>
  </si>
  <si>
    <t>Taco Calendario A1 2024</t>
  </si>
  <si>
    <t>Taco Calendario B1 2024</t>
  </si>
  <si>
    <t>Taco Calendario E 2024</t>
  </si>
  <si>
    <t>Taco Calendario C 2024</t>
  </si>
  <si>
    <t>Inflador de pelotas negro</t>
  </si>
  <si>
    <t>Canguro</t>
  </si>
  <si>
    <t>Tomatodo Layconsa - Imp.</t>
  </si>
  <si>
    <t>Audifonos Layconsa - Imp.</t>
  </si>
  <si>
    <t>Taco Calendario C 2025</t>
  </si>
  <si>
    <t>Lápiz Color Layconsa Colorama Pastel x12 Pla.</t>
  </si>
  <si>
    <t>Lápiz Color Layconsa Colorama Pastel x24 Broche</t>
  </si>
  <si>
    <t>Lápiz Color Layconsa Colorama Pastel x24 Metal</t>
  </si>
  <si>
    <t>Lápiz Color Layconsa Arco Iris Duplex Met.</t>
  </si>
  <si>
    <t>Lápiz Cheq. Layconsa Control Chek Rojo</t>
  </si>
  <si>
    <t>Lápiz Color Layconsa Ecol Color Cx12</t>
  </si>
  <si>
    <t>Lápiz Marc. Layconsa Markin Amarillo Multiuso</t>
  </si>
  <si>
    <t>Lápiz Marc. Layconsa Markin Blanco Multiuso</t>
  </si>
  <si>
    <t>Lápiz Marc. Layconsa Markin Rojo Multiuso</t>
  </si>
  <si>
    <t>Lápiz Color Layconsa Arco Iris Duplex x 6</t>
  </si>
  <si>
    <t>Lápiz Gráfito Layconsa con Tabla de Multiplicar</t>
  </si>
  <si>
    <t>06 Lápices Layconsa Triangular + Tajador Layconsa con Déposito</t>
  </si>
  <si>
    <t>Lápiz Bicolor Triangular Layconsa x 12</t>
  </si>
  <si>
    <t>Lápiz Grafito Layconsa Triangular 2B</t>
  </si>
  <si>
    <t>Lápiz Color Layconsa Largos x 12 Triangular CM</t>
  </si>
  <si>
    <t>Lápiz Color Layconsa Cortos x 12 Triangular CM</t>
  </si>
  <si>
    <t>Lápiz Layconsa EF Mediano (Faber 233)</t>
  </si>
  <si>
    <t>Colores Patita Corto X 12 (1235) Prom. + lápiz regalo</t>
  </si>
  <si>
    <t>Colores Patita Corto X12 +2 lapices</t>
  </si>
  <si>
    <t>Lápiz Grafito Layconsa Hexagonal 2B</t>
  </si>
  <si>
    <t>Lápiz Layconsa Teens</t>
  </si>
  <si>
    <t>Lápiz de grafito cortos para compás Layconsa</t>
  </si>
  <si>
    <t>Lápiz de Color Layconsa Puppy Jumbo x 12 5 1/4</t>
  </si>
  <si>
    <t>Marcador Layconsa Jumbo L-47 Azul</t>
  </si>
  <si>
    <t>Marcador Layconsa Jumbo L-47 Negro</t>
  </si>
  <si>
    <t>Marcador Layconsa Jumbo L-47 Rojo</t>
  </si>
  <si>
    <t>Marcador Para Pizarra Layconsa L-123 Negro</t>
  </si>
  <si>
    <t>Marcador Permanente Layconsa L-23 Tinta Roja</t>
  </si>
  <si>
    <t>Plumones Layconsa School 45 Estuche x 6</t>
  </si>
  <si>
    <t>Plumones Layconsa School 45 x 50 Azul</t>
  </si>
  <si>
    <t>Plumones Layconsa School 45 x 50 Negro</t>
  </si>
  <si>
    <t>Plumones Layconsa School 45 x 50 Rojo</t>
  </si>
  <si>
    <t>Plumones Layconsa School 45 x 50 Verde</t>
  </si>
  <si>
    <t>Marcador Permanente Layconsa L-23 Tinta Verde NT</t>
  </si>
  <si>
    <t>Marcador Para Pizarra Layconsa L-123 Estuche X 4 colores</t>
  </si>
  <si>
    <t>Marcador Para Pizarra Recargable Layconsa L-123R Verde</t>
  </si>
  <si>
    <t>Resaltador L-48 NEÓN Amarillo Layconsa</t>
  </si>
  <si>
    <t>Resaltador L-48 NEÓN Verde Layconsa</t>
  </si>
  <si>
    <t>Resaltador L-48 NEÓN Naranja Layconsa</t>
  </si>
  <si>
    <t>Resaltador L-48 NEÓN Rosado Layconsa</t>
  </si>
  <si>
    <t>Resaltador Pastel Salmón Layconsa Caja x 10</t>
  </si>
  <si>
    <t>Resaltador Pastel Rosado Layconsa Caja x 10</t>
  </si>
  <si>
    <t>Resaltador Pastel Menta Layconsa Caja x 10</t>
  </si>
  <si>
    <t>Resaltador Pastel Lila Layconsa Caja x 10</t>
  </si>
  <si>
    <t>Resaltador Pastel Menta Layconsa unidad</t>
  </si>
  <si>
    <t>Resaltador Pastel Lila Layconsa unidad</t>
  </si>
  <si>
    <t>Resaltador Pastel Rosado Layconsa unidad</t>
  </si>
  <si>
    <t>Témpera Puppy Layconsa Marrón 30cc</t>
  </si>
  <si>
    <t>Pintura Para Dedos Layconsa Puppy Set x 6</t>
  </si>
  <si>
    <t>Témperas Layconsa setx 6 Metálicos x 15cc</t>
  </si>
  <si>
    <t>Témperas Layconsa set x 12- 15cc</t>
  </si>
  <si>
    <t>Témperas Layconsa Puppy Set x 6 Metálica x 20 cc</t>
  </si>
  <si>
    <t>Témperas Layconsa Puppy Set x 6 Glitter x 20 cc</t>
  </si>
  <si>
    <t>Témpera Layconsa Puppy x 250 cc Metálica Plateado c/ Dispensador</t>
  </si>
  <si>
    <t>Témpera Layconsa Puppy x 250 cc Metálica Dorado c/ Dispensador</t>
  </si>
  <si>
    <t>Crayón triangular Layconsa Puppy Jumbo x 12</t>
  </si>
  <si>
    <t>Crayón Jumbo Puppy x 4</t>
  </si>
  <si>
    <t>Crayón Delgado Palmolive x6</t>
  </si>
  <si>
    <t>Plastilina Layconsa Puppy Jumbo x 12 Neón</t>
  </si>
  <si>
    <t>Plastilina Layconsa Puppy Jumbo x 12</t>
  </si>
  <si>
    <t>Plastilina Layconsa Puppy x 10 Colores</t>
  </si>
  <si>
    <t>Plastilina Layconsa Puppy Jumbo x 12 Pastel</t>
  </si>
  <si>
    <t>Plastilina Layconsa Puppy Jumbo x 10 Glitter</t>
  </si>
  <si>
    <t>Plastilina Jumbo x12 ARTI</t>
  </si>
  <si>
    <t>Regla Layconsa Cristal x 20 cm</t>
  </si>
  <si>
    <t>Regla Layconsa Cristal x 30 cm</t>
  </si>
  <si>
    <t>Estuche Geométrico Layconsa x 30 cm</t>
  </si>
  <si>
    <t>Estuche Geométrico Layconsa x 20cm (PVC)</t>
  </si>
  <si>
    <t>Estuche Geométrico Layconsa x 30cm (PVC)</t>
  </si>
  <si>
    <t>Regla Layconsa x 20 cm cristal unidad</t>
  </si>
  <si>
    <t>Regla Layconsa x 30 cm cristal unidad</t>
  </si>
  <si>
    <t>Bolígrafo Layconsa L-031 Fine Azul</t>
  </si>
  <si>
    <t>Bolígrafo Layconsa L-031 Fine Negro</t>
  </si>
  <si>
    <t>Bolígrafo Layconsa L-031 Fine Rojo</t>
  </si>
  <si>
    <t>Bolígrafo Layconsa L-031 Fine Verde</t>
  </si>
  <si>
    <t>Bolígrafo Layconsa L-034 Medium Azul</t>
  </si>
  <si>
    <t>Bolígrafo Layconsa L-034 Medium Negro</t>
  </si>
  <si>
    <t>Bolígrafo Layconsa L-034 Medium Rojo</t>
  </si>
  <si>
    <t>Bolígrafo Layconsa L-036 Fine Negro</t>
  </si>
  <si>
    <t>Bolígrafo Layconsa L-036 Fine Rojo</t>
  </si>
  <si>
    <t>Bolígrafo Layconsa L-036 Fine Verde</t>
  </si>
  <si>
    <t>Bolígrafo Layconsa LPS-020 Fine Azul</t>
  </si>
  <si>
    <t>Bolígrafo Layconsa LPS-020 Fine Negro</t>
  </si>
  <si>
    <t>Bolígrafo Layconsa LPS-020 Fine Rojo</t>
  </si>
  <si>
    <t>Bolígrafo Lucas 036 PT FN Negro</t>
  </si>
  <si>
    <t>Bolígrafo Lucas 036 PT FN Verde</t>
  </si>
  <si>
    <t>Bolígrafo Layconsa LPS-020 Fine Verde</t>
  </si>
  <si>
    <t>Bolígrafo Layconsa LPS-020 Fine Morado</t>
  </si>
  <si>
    <t>Bolígrafo Layconsa LPS-020 Fine Rosado</t>
  </si>
  <si>
    <t>Bolígrafo Layconsa L-51 Punta Fina Azul</t>
  </si>
  <si>
    <t>Bolígrafo Layconsa L-51 Punta Fina Negro</t>
  </si>
  <si>
    <t>Bolígrafo Layconsa L-51 Punta Fina Rojo</t>
  </si>
  <si>
    <t>Bolígrafo Layconsa L-51 Punta Fina Verde</t>
  </si>
  <si>
    <t>Lapicero Lucas 069 Estilografo</t>
  </si>
  <si>
    <t>Bolígrafo Layconsa LPS-020 Fine Turquesa</t>
  </si>
  <si>
    <t>Bolígrafo Layconsa crystal L-036 Azul unidad</t>
  </si>
  <si>
    <t>Bolígrafo Layconsa crystal L-036 Negro unidad</t>
  </si>
  <si>
    <t>Bolígrafo Layconsa crystal L-036 Rojo unidad</t>
  </si>
  <si>
    <t>Bolígrafo Layconsa crystal L-036 verde unidad</t>
  </si>
  <si>
    <t>Bolígrafo TRIPLUS L-35F negro Layconsa unidad</t>
  </si>
  <si>
    <t>Bolígrafo TRIPLUS L-35F rojo Layconsa unidad</t>
  </si>
  <si>
    <t>Bolígrafo Layconsa L-A1 Grip Tinta Gel Azul unidad</t>
  </si>
  <si>
    <t>Bolígrafo Layconsa L-A1 Grip Tinta Gel Negra unidad</t>
  </si>
  <si>
    <t>Bolígrafo Layconsa L-A1 Grip Tinta Gel Roja unidad</t>
  </si>
  <si>
    <t>Tinta Para Marcador de Pizarra Layconsa L-126 Negro</t>
  </si>
  <si>
    <t>Tintero Lucas 101 Rojo</t>
  </si>
  <si>
    <t>Vaso  Layconsa colores surtidos</t>
  </si>
  <si>
    <t>Vaso  tomatodo c/ tapa Layconsa colores surtidos</t>
  </si>
  <si>
    <t>Pack 1: Bolígrafo L-36 x 10 + Goma transparente + Resaltador L-48 pastel x 4</t>
  </si>
  <si>
    <t>PAK/1</t>
  </si>
  <si>
    <t>Pack 2: Limpiatipo + Plumón TRIX-45 x 12 + Color largo x 12</t>
  </si>
  <si>
    <t>Pack pre escolar</t>
  </si>
  <si>
    <t>Pack escolar 1</t>
  </si>
  <si>
    <t>Pack escolar 2</t>
  </si>
  <si>
    <t>Pack escolar 3</t>
  </si>
  <si>
    <t>Pack escolar 4</t>
  </si>
  <si>
    <t>Activador Fantasía Slime Layconsa x 250 ml</t>
  </si>
  <si>
    <t>Pack Libro Héroes</t>
  </si>
  <si>
    <t>Pack Puppy Aventura</t>
  </si>
  <si>
    <t>Pack Kawai</t>
  </si>
  <si>
    <t>Pack Slime Niños</t>
  </si>
  <si>
    <t>Pack Slime Niñas</t>
  </si>
  <si>
    <t>Pack Puppy Club</t>
  </si>
  <si>
    <t>Pack Moldeable</t>
  </si>
  <si>
    <t>Pack Pintura</t>
  </si>
  <si>
    <t>Pack Mandala</t>
  </si>
  <si>
    <t>Pack Inicial</t>
  </si>
  <si>
    <t>Pack Primaria</t>
  </si>
  <si>
    <t>Pack Secundaria</t>
  </si>
  <si>
    <t>02 Borrador Pets Layconsa de colores</t>
  </si>
  <si>
    <t>01 Plastilina Jumbo + 01 Crayón jumbo + 01 Limpiatipo</t>
  </si>
  <si>
    <t>01 Sketchbook 20H+01 Temp.setx7+01 Lap.color x 12+01 Lap.Teknic-o 2B+01 Bor LA20</t>
  </si>
  <si>
    <t>Pack Pastel (Témperas+Colores+Resaltadores+Cuento)</t>
  </si>
  <si>
    <t>Pack Back To School</t>
  </si>
  <si>
    <t>02 Lápices Teknic-o 2B + 01 Lápiz HB  + 1 borrador LA-30</t>
  </si>
  <si>
    <t>03 Correctores mini 4ml (cel/ros/ver)</t>
  </si>
  <si>
    <t>01 Tajador metálico doble c/depósito</t>
  </si>
  <si>
    <t>03 Resaltadores (ama/ver/ros)</t>
  </si>
  <si>
    <t>01 Tijera escolar + 01 Silicona de 100 ml.</t>
  </si>
  <si>
    <t>01 Sketchbook 20 Hojas + 01 Lápiz de color Layconsa x 12</t>
  </si>
  <si>
    <t>01 Cuad. Anillado A4 Surt+01 Resaltador ama.+01 Corrector 9ml+02 Bol.L-36(az/ne)</t>
  </si>
  <si>
    <t>Lápiz color metálico x10 + Témpera set x6 metálica + libro para colorear</t>
  </si>
  <si>
    <t>Lápiz color jumbo x 12+lápiz color neón x10+crayón jumbo x12+libro para colorear</t>
  </si>
  <si>
    <t>Marcador doble punta pastel+témpera pastel set x6+ libro para colorear</t>
  </si>
  <si>
    <t>Plumón school 45 x12+lápiz estudiante c/bor+ borrador pets + libro para colorear</t>
  </si>
  <si>
    <t>Marcador doble punta pastel+plumón doble punta+corrector 9ml+libro para colorear</t>
  </si>
  <si>
    <t>Cuad.Grap.Cuadr.80.H Puppy +lápiz largosx12+Lápiz Jumbo Kinder 2Bx12+tajador 512</t>
  </si>
  <si>
    <t>Témpera set x6 glitter+plastilina jumbo x10 glitter+ libro para colorear</t>
  </si>
  <si>
    <t>Masa para moldear 2 x 5oz Amarillo y Azul+ masa para moldear 2x5 Rojo y Blanco</t>
  </si>
  <si>
    <t>Pintura para dedos Set x6 + masa para moldear 5x2 oz</t>
  </si>
  <si>
    <t>Témperas puppy set x12-20cc + libro para colorear</t>
  </si>
  <si>
    <t>Marcador Jumbo L47X12+ Crayón jumbo x6 neón+ plastilina jumbo x12 neón</t>
  </si>
  <si>
    <t>01 Tajador doble y Borrador Layconsa con depósito</t>
  </si>
  <si>
    <t>Pack bolsa Dupree</t>
  </si>
  <si>
    <t>Goma escarchada Layconsa verde de 10 ml. x 24</t>
  </si>
  <si>
    <t>Cola Escolar Sweet x 250 Gr c/ dispensador</t>
  </si>
  <si>
    <t>Cola Escolar Cool x 250 Gr c/ dispensador</t>
  </si>
  <si>
    <t>Cola Escolar Princesas x 250 Gr c/ dispensador</t>
  </si>
  <si>
    <t>Goma Fantasía Fucsia Layconsa x 240 ml</t>
  </si>
  <si>
    <t>Goma Fantasía Azul Layconsa x 240 ml</t>
  </si>
  <si>
    <t>Goma Fantasía Naranja Layconsa x 240 ml</t>
  </si>
  <si>
    <t>Goma Metálica Dorado Layconsa x 240 ml</t>
  </si>
  <si>
    <t>Goma Metálica Morado Layconsa x 240 ml</t>
  </si>
  <si>
    <t>Goma Metálica Azul Layconsa x 240 ml</t>
  </si>
  <si>
    <t>Goma Glitter Dorado Layconsa x 60 ml</t>
  </si>
  <si>
    <t>Goma Glitter Plateado Layconsa x 60 ml</t>
  </si>
  <si>
    <t>Goma Glitter Azul Layconsa x 60 ml</t>
  </si>
  <si>
    <t>Goma Glitter Rojo Layconsa x 60 ml</t>
  </si>
  <si>
    <t>Goma Glitter Verde Layconsa x 60 ml</t>
  </si>
  <si>
    <t>Goma Glitter Fuscia Layconsa x 60 ml</t>
  </si>
  <si>
    <t>6 Lapices Teknic-o Diseiño Prof. 2B Blister</t>
  </si>
  <si>
    <t>3 Lapices Control Bicolor Mediano Blister</t>
  </si>
  <si>
    <t>01 Tajador Layconsa Con Depósito 408 Blister</t>
  </si>
  <si>
    <t>06 Lápices de Gráfito Pelikan N°2 Blister</t>
  </si>
  <si>
    <t>Bolígrafos Layconsa L-034 4+1 Gratis Blister</t>
  </si>
  <si>
    <t>Resaltador Layconsa L-48 Amarillo Blister</t>
  </si>
  <si>
    <t>Resaltador Layconsa L-48 Rosado Blister</t>
  </si>
  <si>
    <t>Marcador Para Pizarra Layconsa L-123 Rojo Blister</t>
  </si>
  <si>
    <t>Marcador Para Pizarra Layconsa L-123 Verde Blister</t>
  </si>
  <si>
    <t>03 Marcador Para Pizarra Layconsa L-123 Blister</t>
  </si>
  <si>
    <t>Marcador Para Papel Layconsa L-47 Rojo Blister</t>
  </si>
  <si>
    <t>Marcador Para Papel Layconsa L-47 Verde Blister</t>
  </si>
  <si>
    <t>Marcador Permanente Layconsa L-23 Rojo Blister</t>
  </si>
  <si>
    <t>Marcador Permanente Layconsa L-23 Verde Blister</t>
  </si>
  <si>
    <t>03 Marcador Permanente Layconsa L-23 Blister</t>
  </si>
  <si>
    <t>Goma en Barra Layconsa 8gr + Tijera Layconsa de Acero Inoxidable Blister</t>
  </si>
  <si>
    <t>02 Tajadores Layconsa Nugget con grip</t>
  </si>
  <si>
    <t>01 Tajador con Deposito 512 + 01 Borrador LA-20</t>
  </si>
  <si>
    <t>Lápiz Control Bicolor Mediano + Control Check Rojo+borrador gratis</t>
  </si>
  <si>
    <t>03 Marcadores Permanentes Para CD L-8000 (A/N/R) Blister</t>
  </si>
  <si>
    <t>Marcadot Permanente Para CD L-8000 Negro</t>
  </si>
  <si>
    <t>01 Corrector Liquido Layconsa + LPS020 Azul Blister</t>
  </si>
  <si>
    <t>Pack Cartuchera Jumbo Box Puppy+Cray.Jumbox12+Plast.Jumbox12</t>
  </si>
  <si>
    <t>02 Boligrafos LPS 020 Fine Layconsa (1 Rosado, 1 Morado)</t>
  </si>
  <si>
    <t>03 Lápices grafito Jumbo 2B Blister</t>
  </si>
  <si>
    <t>Limpiatipos Layconsa 35gr. Blister</t>
  </si>
  <si>
    <t>01 Marcador Recarg. de pizarra L-123R azul blister</t>
  </si>
  <si>
    <t>01 Marcador Recarg. de pizarra L-123R negro blister</t>
  </si>
  <si>
    <t>4 Boligrafos Layconsa L-036 Azul/Rojo/Negro/ Verde (Gratis 1)</t>
  </si>
  <si>
    <t>2 Boligrafos Layconsa Frixy Max Azul/Negro</t>
  </si>
  <si>
    <t>2 Boligrafos Layconsa Frixy Max Azul/Rojo</t>
  </si>
  <si>
    <t>6 Lapices Layconsa Super Grafito 2B Blister</t>
  </si>
  <si>
    <t>6 Bolígrafos Borrables Frixy Max Azul Layconsa</t>
  </si>
  <si>
    <t>6 Bolígrafos Borrables Frixy Max Negro Layconsa</t>
  </si>
  <si>
    <t>6 Bolígrafos Borrables Frixy Max Rojo Layconsa</t>
  </si>
  <si>
    <t>3 Corrector líquido XL 9ml Layconsa Layconsa</t>
  </si>
  <si>
    <t>1 Boligrafo Layconsa Frixy Max Azul</t>
  </si>
  <si>
    <t>1 Boligrafo Layconsa Frixy Max Negro</t>
  </si>
  <si>
    <t>2 Lápices Teknicos + Tajador 040</t>
  </si>
  <si>
    <t>1 Tajador Layconsa Con Depósito 513 Blister</t>
  </si>
  <si>
    <t>Resaltador L-48 NEÓN Verde Layconsa Blister</t>
  </si>
  <si>
    <t>Resaltador L-48 NEÓN Naranja Layconsa Blister</t>
  </si>
  <si>
    <t>Resaltador L-48 NEÓN Rosado Layconsa Blister</t>
  </si>
  <si>
    <t>Tajador Layconsa Dúo Grip c/dep. doble Blister</t>
  </si>
  <si>
    <t>Pack Exclusivo: Cola escolar 250gr. + Silicona 250ml. + Limpiatipo</t>
  </si>
  <si>
    <t>Pack Escolar: Plumones School 45 + Corrector XL+ 2 Bolígrafos L-036</t>
  </si>
  <si>
    <t>Témpera set x 7 + Témpera Neón set x 6</t>
  </si>
  <si>
    <t>Témpera Set x 7 + 2 Témperas con dispensador Rojo y Amarillo</t>
  </si>
  <si>
    <t>Pack Exclusivo Lápiz Super grafito+goma en barra 8gr+borrador LA-20+corrector XL</t>
  </si>
  <si>
    <t>Tijera c/n rebote + Cartuchera Box Niño/a + Lápiz Jumbo 2B</t>
  </si>
  <si>
    <t>02 Cuad. Rayado Arcoiris c/n diseño + 01 Cuad. TRC Arcoiris C/E</t>
  </si>
  <si>
    <t>02 Resaltadores 048 (Verde - Amarillo)</t>
  </si>
  <si>
    <t>Bolígrafo crystal L-036 Azul Blister x3</t>
  </si>
  <si>
    <t>Resaltadores pastel rosado y menta Blister</t>
  </si>
  <si>
    <t>02 Lápiz triangular 2B + 01 borrador LA-30 Blister</t>
  </si>
  <si>
    <t>Bol. crystal L-036 (a,n,r) + corrector 4ml Blister</t>
  </si>
  <si>
    <t>BL/1</t>
  </si>
  <si>
    <t>02 Portaminas Layconsa  + Mina Blister</t>
  </si>
  <si>
    <t>2 Bol.L-036(a/n)+1 resal.neón ama.+1 corrector 9ml</t>
  </si>
  <si>
    <t>Blister Promocional</t>
  </si>
  <si>
    <t>Blister de Colores</t>
  </si>
  <si>
    <t>06 Bolígrafos TRI L-035  3Azul/2Negro/1Rojo Blister</t>
  </si>
  <si>
    <t>06 Bolígrafos TRI L-035 Azules blister</t>
  </si>
  <si>
    <t>Pintura acrílica mate Layconsa blanco 30 ml.</t>
  </si>
  <si>
    <t>Pintura acrílica mate Layconsa negro 30 ml.</t>
  </si>
  <si>
    <t>Pintura acrílica mate Layconsa rojo 30 ml.</t>
  </si>
  <si>
    <t>Pintura acrílica mate Layconsa verde 30 ml.</t>
  </si>
  <si>
    <t>Pintura acrílica mate Layconsa magenta 30 ml.</t>
  </si>
  <si>
    <t>Pintura acrílica mate Layconsa rosado 30 ml.</t>
  </si>
  <si>
    <t>Pintura acrílica mate Layconsa morado 30 ml.</t>
  </si>
  <si>
    <t>Pintura acrílica mate Layconsa lila 30 ml.</t>
  </si>
  <si>
    <t>Pintura acrílica mate Layconsa naranja 30 ml.</t>
  </si>
  <si>
    <t>Pintura acrílica mate Layconsa celeste 30 ml.</t>
  </si>
  <si>
    <t>Pintura acrílica mate Layconsa marrón 30 ml.</t>
  </si>
  <si>
    <t>Pintura acrílica mate Layconsa verde limón 30 ml.</t>
  </si>
  <si>
    <t>Pintura acrílica mate Layconsa amarillo cadmio 30 ml.</t>
  </si>
  <si>
    <t>Pintura acrílica mate Layconsa turquesa 30 ml.</t>
  </si>
  <si>
    <t>Pintura acrílica mate Layconsa violeta 30 ml.</t>
  </si>
  <si>
    <t>Pintura acrílica mate Layconsa piel 30 ml.</t>
  </si>
  <si>
    <t>Pintura acrílica mate Layconsa fucsia 30 ml.</t>
  </si>
  <si>
    <t>Pintura acrílica mate Layconsa caramelo 30 ml.</t>
  </si>
  <si>
    <t>Pintura acrílica mate Layconsa ocre oro 30 ml.</t>
  </si>
  <si>
    <t>Pintura acrílica mate Layconsa vino 30 ml.</t>
  </si>
  <si>
    <t>Pintura acrílica mate Layconsa verde pistacho 30 ml.</t>
  </si>
  <si>
    <t>Pintura acrílica mate Layconsa verde pantano 30 ml.</t>
  </si>
  <si>
    <t>Pintura acrílica mate Layconsa marfil 30 ml.</t>
  </si>
  <si>
    <t>Pintura acrílica mate Layconsa azul ultramar 30  ml.</t>
  </si>
  <si>
    <t>Pintura acrílica mate Layconsa azul noche 30  ml.</t>
  </si>
  <si>
    <t>Pintura acrílica mate Layconsa verde oliva 30 ml.</t>
  </si>
  <si>
    <t>Pintura acrílica mate Layconsa verde jade 30  ml.</t>
  </si>
  <si>
    <t>Pintura acrílica mate Layconsa melón 30  ml.</t>
  </si>
  <si>
    <t>Pintura acrílica mate Layconsa gris 30  ml.</t>
  </si>
  <si>
    <t>Pintura acrílica mate Layconsa azul acero 30  ml.</t>
  </si>
  <si>
    <t>Pintura acrílica brillante Layconsa verde 30  ml.</t>
  </si>
  <si>
    <t>Pintura acrílica brillante Layconsa rosado 30  ml.</t>
  </si>
  <si>
    <t>Pintura acrílica brillante Layconsa naranja 30  ml.</t>
  </si>
  <si>
    <t>Pintura acrílica brillante Layconsa celeste 30  ml.</t>
  </si>
  <si>
    <t>Pintura acrílica brillante Layconsa marrón 30  ml.</t>
  </si>
  <si>
    <t>Pintura acrílica brillante Layconsa verde limón 30  ml.</t>
  </si>
  <si>
    <t>Pintura acrílica brillante Layconsa turquesa 30  ml.</t>
  </si>
  <si>
    <t>Pintura acrílica brillante Layconsa piel 30  ml.</t>
  </si>
  <si>
    <t>Pintura acrílica brillante Layconsa cerámico 30  ml.</t>
  </si>
  <si>
    <t>Pintura acrílica brillante Layconsa caramelo 30  ml.</t>
  </si>
  <si>
    <t>Pintura acrílica brillante Layconsa marfil 30  ml.</t>
  </si>
  <si>
    <t>Pintura acrílica brillante Layconsa verde oliva 30  ml.</t>
  </si>
  <si>
    <t>Pintura acrílica brillante Layconsa ocre oro 30 ml.</t>
  </si>
  <si>
    <t>Agenda Juvenil Negro-Rojo 2022 Cj</t>
  </si>
  <si>
    <t>Agenda Clásica Azul Claro 2022 Cj</t>
  </si>
  <si>
    <t>Agenda Económica Azul 2023 C/Caja</t>
  </si>
  <si>
    <t>Agenda Económica Chocolate 2023 C/Caja</t>
  </si>
  <si>
    <t>Agenda Económica Camel 2023 C/Caja</t>
  </si>
  <si>
    <t>Agenda Económica Gris 2023 C/Caja</t>
  </si>
  <si>
    <t>Agenda Económica Marrón claro 2023 C/Caja</t>
  </si>
  <si>
    <t>Agenda Clásica Negra 2023 C/Caja</t>
  </si>
  <si>
    <t>Agenda Clásica Azul 2023 C/Caja</t>
  </si>
  <si>
    <t>Agenda Clásica Gris 2023 C/Caja</t>
  </si>
  <si>
    <t>Agenda Clásica Celeste 2023 C/Caja</t>
  </si>
  <si>
    <t>Agenda Deluxe Negra 2023 C/Caja</t>
  </si>
  <si>
    <t>Agenda Deluxe Azul 2023 C/Caja</t>
  </si>
  <si>
    <t>Agenda Deluxe Marrón oscuro 2023 C/Caja</t>
  </si>
  <si>
    <t>Agenda Deluxe Marrón claro 2023 C/Caja</t>
  </si>
  <si>
    <t>Agenda Ejecutiva Gris 2023 C/Caja</t>
  </si>
  <si>
    <t>Agenda Juvenil Marrón 2023 C/Caja</t>
  </si>
  <si>
    <t>Agenda Bicolor Negra 2023 C/Caja</t>
  </si>
  <si>
    <t>Agenda Bicolor Marrón 2023 C/Caja</t>
  </si>
  <si>
    <t>Agenda Profesional Negra 2023 c/filo dorado C/Caja</t>
  </si>
  <si>
    <t>Agenda Profesional Marrón osc. 2023 c/filo dorado C/Caja</t>
  </si>
  <si>
    <t>Agenda Profesional Marrón 2023 c/filo dorado C/Caja</t>
  </si>
  <si>
    <t>Agenda Profesional Guinda 2023 c/filo dorado C/Caja</t>
  </si>
  <si>
    <t>Agenda Económica Negra 2024</t>
  </si>
  <si>
    <t>Agenda Económica Azul 2024</t>
  </si>
  <si>
    <t>Agenda Económica Gris 2024</t>
  </si>
  <si>
    <t>Agenda Económica Marrón 2024</t>
  </si>
  <si>
    <t>Agenda Económica Celeste 2024</t>
  </si>
  <si>
    <t>Agenda Económica Morado 2024</t>
  </si>
  <si>
    <t>Agenda Clásica Negra 2024 c/caja</t>
  </si>
  <si>
    <t>Agenda Clásica Azul 2024 c/caja</t>
  </si>
  <si>
    <t>Agenda Clásica Tabaco 2024 c/caja</t>
  </si>
  <si>
    <t>Agenda Clásica Camel 2024 c/caja</t>
  </si>
  <si>
    <t>Agenda Deluxe Azul 2024 c/caja</t>
  </si>
  <si>
    <t>Agenda Deluxe Camel 2024 c/caja</t>
  </si>
  <si>
    <t>Agenda Deluxe Celeste 2024 c/caja</t>
  </si>
  <si>
    <t>Agenda Juvenil Turquesa 2024 c/caja</t>
  </si>
  <si>
    <t>Agenda Juvenil Verde limón 2024 c/caja</t>
  </si>
  <si>
    <t>Agenda Bicolor Negra 2024 c/caja</t>
  </si>
  <si>
    <t>Agenda Bicolor Azul 2024 c/caja</t>
  </si>
  <si>
    <t>Agenda Bicolor Verde 2024 c/caja</t>
  </si>
  <si>
    <t>Agenda Bicolor Ladrillo 2024 c/caja</t>
  </si>
  <si>
    <t>Agenda Ejecutiva Negra 2024 c/caja</t>
  </si>
  <si>
    <t>Agenda Ejecutiva Azul 2024 c/caja</t>
  </si>
  <si>
    <t>Agenda Ejecutiva Marrón 2024 c/caja</t>
  </si>
  <si>
    <t>Agenda Ejecutiva Gris 2024 c/caja</t>
  </si>
  <si>
    <t>Agenda Ejecutiva Tabaco 2024 c/caja</t>
  </si>
  <si>
    <t>Agenda Ejecutiva Verde 2024 c/caja</t>
  </si>
  <si>
    <t>Agenda Profesional Negra 2024 c/caja</t>
  </si>
  <si>
    <t>Agenda Profesional Azul 2024 c/caja</t>
  </si>
  <si>
    <t>Agenda Profesional Marrón 2024 c/caja</t>
  </si>
  <si>
    <t>Agenda Profesional Guinda 2024 c/caja</t>
  </si>
  <si>
    <t>Agenda Profesional Verde 2024 c/caja</t>
  </si>
  <si>
    <t>Agenda VIP Gris 2024 c/caja</t>
  </si>
  <si>
    <t>Afiche a todo color</t>
  </si>
  <si>
    <t>Horario Layconsa</t>
  </si>
  <si>
    <t>Etiqueta Merci DV/ALG 4/16 OV-P x 50 gr.</t>
  </si>
  <si>
    <t>Sticker Bolsa Sixpack Fondy Sapal (Nuevo) - Frontal</t>
  </si>
  <si>
    <t>Block de plantillas para pintar LYC</t>
  </si>
  <si>
    <t>Libro The Conquest of Rio Colca</t>
  </si>
  <si>
    <t>Caja para Papitas</t>
  </si>
  <si>
    <t>Caja Pastillas de Leche x 300gr Expor.</t>
  </si>
  <si>
    <t>Caja Ilusión de Chocolate 110g</t>
  </si>
  <si>
    <t>Caja Bombón Gaufrette x 300</t>
  </si>
  <si>
    <t>Cajita de obsequios LYC</t>
  </si>
  <si>
    <t>Estuche Vaselina Perfumada x 18 gr x 36 Und.</t>
  </si>
  <si>
    <t>Caja Minifondy x 20pz - Export</t>
  </si>
  <si>
    <t>Sobres Multilija Grano 80 - Abrasivos</t>
  </si>
  <si>
    <t>Sobre Multilija Grano 60 - Abrasivos</t>
  </si>
  <si>
    <t>Sobre Multilija Grano 40 - Abrasivos</t>
  </si>
  <si>
    <t>Sobre Lija al Agua grano 400</t>
  </si>
  <si>
    <t>Sobre Lija al Agua grano 1000</t>
  </si>
  <si>
    <t>Sobre Lija al Agua grano 1200</t>
  </si>
  <si>
    <t>Sobre Multilija Grano 150</t>
  </si>
  <si>
    <t>Sobre Multilija Grano 120</t>
  </si>
  <si>
    <t>Sobre Multilija Grano 50</t>
  </si>
  <si>
    <t>Sobre Lija para Madera Gr. 220</t>
  </si>
  <si>
    <t>Sobre Lija para Madera Gr. 150</t>
  </si>
  <si>
    <t>Sobre Lija para Madera Gr. 120</t>
  </si>
  <si>
    <t>Sobre Lija para Madera Gr. 100</t>
  </si>
  <si>
    <t>Sobre Lija para Madera Gr. 80</t>
  </si>
  <si>
    <t>Sobre Multilija Grano 220</t>
  </si>
  <si>
    <t>Sobre Lija para Madera Gr. 40</t>
  </si>
  <si>
    <t>Sur Techo (impermeabilizante) balde x 4 litros</t>
  </si>
  <si>
    <t>Sur Antisalitre balde x 4 litros</t>
  </si>
  <si>
    <t>Sur Sellador Acrilico balde x 4 litros</t>
  </si>
  <si>
    <t>Sur Techo Blanco (Impermeabilizante) balde x 4 litros</t>
  </si>
  <si>
    <t>Sur Techo Rojo Teja (Impermeabilizante) balde x 4 litros</t>
  </si>
  <si>
    <t>Sur Master Color Blanco Baldes X 4 Litros</t>
  </si>
  <si>
    <t>Sur Master Color Color Especial Balde X 20 Litros</t>
  </si>
  <si>
    <t>Sur Master Color Color Especial Baldes X 4 Litros</t>
  </si>
  <si>
    <t>Sur Latex Mate Color Especial  Balde X 20 Litros</t>
  </si>
  <si>
    <t>Sur Latex Mate Blanco Baldes x 20 Litros</t>
  </si>
  <si>
    <t>Sur Latex Mate Gris Claro x 4 Litros</t>
  </si>
  <si>
    <t>Sur Base Blanca X 5 kilos</t>
  </si>
  <si>
    <t>Sur Base Blanca Saco X 50 Kilos</t>
  </si>
  <si>
    <t>Sur Base Blanca x 30 Kilos</t>
  </si>
  <si>
    <t>Sur Base blanca bolsa x 20 kilos</t>
  </si>
  <si>
    <t>Sur Pasta para Muros Balde x 20 Litros</t>
  </si>
  <si>
    <t>Sur Imprimante Balde x 4 Litros</t>
  </si>
  <si>
    <t>Sur Goltex Blanco Balde X 20 Litros</t>
  </si>
  <si>
    <t>Sur Goltex Blanco Baldes X 4 Litros</t>
  </si>
  <si>
    <t>Sur Goltex Blanco Humo Balde X 20 Litros</t>
  </si>
  <si>
    <t>Sur Goltex Blanco Humo Baldes X 4 Litros</t>
  </si>
  <si>
    <t>Sur Goltex Crema NT Baldes X 4 Litros</t>
  </si>
  <si>
    <t>Sur Goltex Marfil Baldes X 4 Litros</t>
  </si>
  <si>
    <t>Sur Goltex Tabaco Baldes X 4 Litros</t>
  </si>
  <si>
    <t>Sur Goltex Rojo Teja Baldes X 4 Litros</t>
  </si>
  <si>
    <t>Sur Goltex Verde Esmeralda Baldes X 4 Litros</t>
  </si>
  <si>
    <t>Sur Goltex Celeste Baldes X 4 Litros</t>
  </si>
  <si>
    <t>Sur Goltex Fresh Balde x 4 Litros</t>
  </si>
  <si>
    <t>Sur Goltex Maracuya Balde x 4 Litros</t>
  </si>
  <si>
    <t>Sur Goltex Gris Perla NT Balde x 4 Litros</t>
  </si>
  <si>
    <t>Sur Goltex Acuarela balde x 4 litros</t>
  </si>
  <si>
    <t>Sur Goltex Lucuma balde x 4 litros</t>
  </si>
  <si>
    <t>Sur Goltex Ocre balde x 4 litros</t>
  </si>
  <si>
    <t>Sur Goltex Citron Balde x 4 Litros</t>
  </si>
  <si>
    <t>Sur Goltex Artico Balde x 4 Litros</t>
  </si>
  <si>
    <t>Sur Goltex Naranja Energia balde x 4 litros</t>
  </si>
  <si>
    <t>Sur Goltex Naranja Dulce balde x 4 litros</t>
  </si>
  <si>
    <t>Sur Goltex Rosa Bebe balde x 4 litros</t>
  </si>
  <si>
    <t>Sur Goltex Azul Electrico balde x 4 litros</t>
  </si>
  <si>
    <t>Sur Goltex Colonial balde x 4 litros</t>
  </si>
  <si>
    <t>Sur Goltex Flamenco balde x 4 litros</t>
  </si>
  <si>
    <t>Sur Goltex Gris Claro balde x 4 litros</t>
  </si>
  <si>
    <t>Sur Goltex Maiz baldex 4 litros</t>
  </si>
  <si>
    <t>Sur Goltex Sabila balde x 4 litros</t>
  </si>
  <si>
    <t>Sur Goltex Naranja Coral balde x 4 litros</t>
  </si>
  <si>
    <t>Sur Goltex Capuccino balde x 4 litros</t>
  </si>
  <si>
    <t>Sur Goltex Beige balde x 4 litros</t>
  </si>
  <si>
    <t>Sur Goltex Almendra balde x 4 litros</t>
  </si>
  <si>
    <t>Sur Goltex Azul Calipso baldex 4 litros</t>
  </si>
  <si>
    <t>Sur Goltex Granito balde x 4 litros</t>
  </si>
  <si>
    <t>Sur Goltex Expresion balde x 4 litros</t>
  </si>
  <si>
    <t>Sur Goltex Negro TF Baldes x 4 Litros</t>
  </si>
  <si>
    <t>Sur Goltex Amarillo Ocre TF Baldes x 4 Litros</t>
  </si>
  <si>
    <t>Sur Goltex Amarillo Cromo TF Baldes x 4 Litros</t>
  </si>
  <si>
    <t>Sur Goltex Rojo TF Baldes x 4 Litros</t>
  </si>
  <si>
    <t>Sur Goltex Azul TF Balde x 4 Litros</t>
  </si>
  <si>
    <t>Sur Anticorrosivo Blanco  X 1 Galón</t>
  </si>
  <si>
    <t>Sur Anticorrosivo Blanco X 1/4 Galón</t>
  </si>
  <si>
    <t>Sur Anticorrosivo Negro x 1 Galón</t>
  </si>
  <si>
    <t>Sur Anticorrosivo Gris Oscuro X 1 Galón</t>
  </si>
  <si>
    <t>Sur Anticorrosivo Gris Oscuro  X 1/4 Galón</t>
  </si>
  <si>
    <t>Sur Anticorrosivo Gris Claro  X 1 Galón</t>
  </si>
  <si>
    <t>Sur Anticorrosivo Gris Claro  X 1/4 Galón</t>
  </si>
  <si>
    <t>Sur Anticorrosivo Amarillo Caterpi X 1 Galón</t>
  </si>
  <si>
    <t>Sur Anticorrosivo Rojo Oxido  X 1 Galón</t>
  </si>
  <si>
    <t>Sur Anticorrosivo Rojo Oxido X 1/4 Galón</t>
  </si>
  <si>
    <t>Sur Anticorrosivo Verde Oscuro X 1/4 Galón</t>
  </si>
  <si>
    <t>Sur Anticorrosivo Azul Eléctrico  X 1/4 Galón</t>
  </si>
  <si>
    <t>Sur Anticorrosivo Aluminio x 1 Galón</t>
  </si>
  <si>
    <t>Sur Anticorrosivo Alumnio x 1/4 Galon</t>
  </si>
  <si>
    <t>Sur Anticorrosivo Negro x 1/4 Galón</t>
  </si>
  <si>
    <t>Sur Anticorrosivo Azul Electrico x 1 Galon</t>
  </si>
  <si>
    <t>Sur Esmalte Aluminio  X 1 Galón</t>
  </si>
  <si>
    <t>Sur Esmalte Aluminio X 1/4 Galón</t>
  </si>
  <si>
    <t>Sur Esmalte Blanco X 1 Galón</t>
  </si>
  <si>
    <t>Sur Esmalte Blanco X 1/4 Galón</t>
  </si>
  <si>
    <t>Sur Esmalte Blanco X 1/16 Galón</t>
  </si>
  <si>
    <t>Sur Esmalte Blanco X 1/8 Galón</t>
  </si>
  <si>
    <t>Sur Esmalte Blanco X 1/32 Galón</t>
  </si>
  <si>
    <t>Sur Esmalte Blanco Humo X 1/16 Galón</t>
  </si>
  <si>
    <t>Sur Esmalte Blanco Humo X 1/8 Galón</t>
  </si>
  <si>
    <t>Sur Esmalte Blanco Humo X 1/32 Galón</t>
  </si>
  <si>
    <t>Sur Esmalte Crema X 1 Galón</t>
  </si>
  <si>
    <t>Sur Esmalte Crema X 1/4 Galón</t>
  </si>
  <si>
    <t>Sur Esmalte Crema X 1/16 Galón</t>
  </si>
  <si>
    <t>Sur Esmalte Crema X 1/8 Galón</t>
  </si>
  <si>
    <t>Sur Esmalte Marfil X 1/16 Galón</t>
  </si>
  <si>
    <t>Sur Esmalte Marfil X 1/8 Galón</t>
  </si>
  <si>
    <t>Sur Esmalte Marfil X 1/32 Galón</t>
  </si>
  <si>
    <t>Sur Esmalte Negro X 1 Galón</t>
  </si>
  <si>
    <t>Sur Esmalte Negro X 1/4 Galón</t>
  </si>
  <si>
    <t>Sur Esmalte Negro X 1/16 Galón</t>
  </si>
  <si>
    <t>Sur Esmalte Negro X 1/8 Galón</t>
  </si>
  <si>
    <t>Sur Esmalte Negro X 1/32 Galón</t>
  </si>
  <si>
    <t>Sur Esmalte Gris Oscuro X 1/4 Galón</t>
  </si>
  <si>
    <t>Sur Esmalte Amarillo Caterpila X 1 Galón</t>
  </si>
  <si>
    <t>Sur Esmalte Amarillo Caterpila X 1/4 Galón</t>
  </si>
  <si>
    <t>Sur Esmalte Amarillo Caterpila X 1/8 Galón</t>
  </si>
  <si>
    <t>Sur Esmalte Amarillo Limón X 1 Galón</t>
  </si>
  <si>
    <t>Sur Esmalte Amarillo Limón X 1/4 Galón</t>
  </si>
  <si>
    <t>Sur Esmalte Amarillo Limón X 1/16 Galón</t>
  </si>
  <si>
    <t>Sur Esmalte Nogal X 1 Galón</t>
  </si>
  <si>
    <t>Sur Esmalte Nogal X 1/4 Galón</t>
  </si>
  <si>
    <t>Sur Esmalte Caoba X 1 Galón</t>
  </si>
  <si>
    <t>Sur Esmalte Caoba X 1/4 Galón</t>
  </si>
  <si>
    <t>Sur Esmalte Naranja x 1 Galón</t>
  </si>
  <si>
    <t>Sur Esmalte Naranja x 1/4 Galón</t>
  </si>
  <si>
    <t>Sur Esmalte Naranja x 1/16 Galón</t>
  </si>
  <si>
    <t>Sur Esmalte Naranja x 1/8 Galón</t>
  </si>
  <si>
    <t>Sur Esmalte Bayo X 1 Galón</t>
  </si>
  <si>
    <t>Sur Esmalte Bayo X 1/16 Galón</t>
  </si>
  <si>
    <t>Sur Esmalte Bayo X 1/8 Galón</t>
  </si>
  <si>
    <t>Sur Esmalte Rojo Bermellon X 1 Galón</t>
  </si>
  <si>
    <t>Sur Esmalte Rojo Bermellon X 1/4 Galón</t>
  </si>
  <si>
    <t>Sur Esmalte Rojo Bermellon X 1/16 Galón</t>
  </si>
  <si>
    <t>Sur Esmalte Rojo Bermellon x 1/32 Galón</t>
  </si>
  <si>
    <t>Sur Esmalte Verde Oscuro X 1 Galón</t>
  </si>
  <si>
    <t>Sur Esmalte Verde Oscuro X 1/4 Galón</t>
  </si>
  <si>
    <t>Sur Esmalte Verde Oscuro X 1/16 Galón</t>
  </si>
  <si>
    <t>Sur Esmalte Verde Oscuro X 1/8 Galón</t>
  </si>
  <si>
    <t>Sur Esmalte Verde Oscuro X 1/32 Galón</t>
  </si>
  <si>
    <t>Sur Esmalte Verde Cromo  X 1 Galón</t>
  </si>
  <si>
    <t>Sur Esmalte Verde Esmeralda  X 1 Galón</t>
  </si>
  <si>
    <t>Sur Esmalte Color Especial  X 1 Galón</t>
  </si>
  <si>
    <t>Sur Esmalte Azul Toner X 1 Galón</t>
  </si>
  <si>
    <t>Sur Esmalte Azul Toner X 1/4  Galón</t>
  </si>
  <si>
    <t>Sur Esmalte Azul Toner X 1/16 Galón</t>
  </si>
  <si>
    <t>Sur Esmalte Azul Toner X 1/32 Galón</t>
  </si>
  <si>
    <t>Sur Esmalte Azul Marino X 1 Galón</t>
  </si>
  <si>
    <t>Sur Esmalte Azul Marino X 1/4 Galón</t>
  </si>
  <si>
    <t>Sur Esmalte Azul Marino X 1/8 Galón</t>
  </si>
  <si>
    <t>Sur Esmalte Azul Eléctrico X 1 Galón</t>
  </si>
  <si>
    <t>Sur Esmalte Azul Eléctrico X 1/4 Galón</t>
  </si>
  <si>
    <t>Sur Esmalte Azul Eléctrico X 1/16 Galón</t>
  </si>
  <si>
    <t>Sur Esmalte Azul Eléctrico X 1/8 Galón</t>
  </si>
  <si>
    <t>Sur Esmalte Azul Eléctrico X 1/32 Galón</t>
  </si>
  <si>
    <t>Sur Esmalte Celeste X 1 Galón</t>
  </si>
  <si>
    <t>Sur Esmalte Celeste X 1/32 Galón</t>
  </si>
  <si>
    <t>Sur Esmalte Gris Oscuro x 1 Galon</t>
  </si>
  <si>
    <t>Sur Esmalte Gris Claro x 1 Galon</t>
  </si>
  <si>
    <t>Sur Esmalte Gris Claro x 1/4 Galon</t>
  </si>
  <si>
    <t>Sur Esmalte Amarillo Medio x 1 Galon</t>
  </si>
  <si>
    <t>Sur Esmalte Amarillo Medio x 1/4 Galon</t>
  </si>
  <si>
    <t>Sur Esmalte Amarillo Medio x 1/16 Galon</t>
  </si>
  <si>
    <t>Sur Esmalte Amarillo Medio x 1/8 Galon</t>
  </si>
  <si>
    <t>Sur Esmalte Amarillo Medio x 1/32 Galon</t>
  </si>
  <si>
    <t>Sur Esmalte Guinda Toner x 1 Galón</t>
  </si>
  <si>
    <t>Sur Esmalte Guinda Toner x 1/4 Galón</t>
  </si>
  <si>
    <t>Sur Esmalte Rojo Oxido x 1 Galón</t>
  </si>
  <si>
    <t>Sur Esmalte Rojo Oxido x 1/4 Galón</t>
  </si>
  <si>
    <t>Sur Esmalte Bayo x 1/4 Galón</t>
  </si>
  <si>
    <t>Sur Esmalte Bayo x 1/32 Galón</t>
  </si>
  <si>
    <t>Sur Esmalte Rojo Bermellon x 1/8 Galon</t>
  </si>
  <si>
    <t>Sur Esmalte Azul Ultramar x 1/4 Galón</t>
  </si>
  <si>
    <t>Sur Esmalte Azul Ultramar x 1/16 Galón</t>
  </si>
  <si>
    <t>Sur Esmalte Azul Ultramar x 1/8 Galón</t>
  </si>
  <si>
    <t>Sur Esmalte Azul Ultramar x 1/32 Galón</t>
  </si>
  <si>
    <t>Sur Esmalte Celeste x 1/4 Galon</t>
  </si>
  <si>
    <t>Sur Esmalte Celeste x 1/8 Galon</t>
  </si>
  <si>
    <t>Sur Esmalte Color Especial Lata x 5 Galones</t>
  </si>
  <si>
    <t>Sur Oleo Mate Blanco X 1 Galón</t>
  </si>
  <si>
    <t>Sur Oleo Mate Blanco X 1/4 Galón</t>
  </si>
  <si>
    <t>Sur Oleo Mate Blanco Humo X 1 Galón</t>
  </si>
  <si>
    <t>Sur Oleo Mate Base Tikkurila C  X 1/4 Galón</t>
  </si>
  <si>
    <t>Sur Oleo Mate Color Especial Lata X 5 Galones</t>
  </si>
  <si>
    <t>Sur Oleo Mate Negro x 1 Galón</t>
  </si>
  <si>
    <t>Sur Oleo Mate Azul Ultramar x 1 Galón</t>
  </si>
  <si>
    <t>Sur Oleo Mate Marfil x 1 Galón</t>
  </si>
  <si>
    <t>Sur Oleo Mate Crema X 1 Galón</t>
  </si>
  <si>
    <t>Sur Barniz Nogal Oscuro X 1 Galón</t>
  </si>
  <si>
    <t>Sur Barniz Nogal Oscuro X 1/4 Galón</t>
  </si>
  <si>
    <t>Sur Barniz Nogal Oscuro X 1/16 Galón</t>
  </si>
  <si>
    <t>Sur Barniz Nogal Oscuro X 1/8 Galón</t>
  </si>
  <si>
    <t>Sur Barniz Roble X 1 Galón</t>
  </si>
  <si>
    <t>Sur Barniz Roble X 1/4 Galón</t>
  </si>
  <si>
    <t>Sur Barniz Roble X 1/16 Galón</t>
  </si>
  <si>
    <t>Sur Barniz Roble X 1/8 Galón</t>
  </si>
  <si>
    <t>Sur Barniz Caoba  X 1 Galón</t>
  </si>
  <si>
    <t>Sur Barniz Caoba  X 1/4 Galón</t>
  </si>
  <si>
    <t>Sur Barniz Caoba  X 1/16 Galón</t>
  </si>
  <si>
    <t>Sur Barniz Caoba  X 1/8 Galón</t>
  </si>
  <si>
    <t>Sur Barniz Transparente X 1 Galón</t>
  </si>
  <si>
    <t>Sur Barniz Transparente X 1/4 Galón</t>
  </si>
  <si>
    <t>Sur Barniz Transparente X 1/16 Galón</t>
  </si>
  <si>
    <t>Sur Barniz Transparente X 1/8 Galón</t>
  </si>
  <si>
    <t>Sur Barniz Cedro  X 1 Galón</t>
  </si>
  <si>
    <t>Sur Barniz Cedro  X 1/4 Galón</t>
  </si>
  <si>
    <t>Sur Barniz Cedro  X 1/16 Galón</t>
  </si>
  <si>
    <t>Sur Barniz Cedro  X 1/8 Galón</t>
  </si>
  <si>
    <t>Sur Aceite de Linaza Doble Cocido X 1 Galón</t>
  </si>
  <si>
    <t>Sur Aceite de Linaza Doble Cocido x 1/4 Galón</t>
  </si>
  <si>
    <t>Sur Laca P. Lapices Amarillo Patita X 1/4 Galón</t>
  </si>
  <si>
    <t>Sur Master Lac Amarillo Limón X  1 Galón</t>
  </si>
  <si>
    <t>Sur Master Lac Caoba X 1 Galón</t>
  </si>
  <si>
    <t>Sur Master Lac Naranja X 1 Galón</t>
  </si>
  <si>
    <t>Sur Master Lac Rojo Bermellón X 1 Galón</t>
  </si>
  <si>
    <t>Sur Master Lac Amarillo Oro x 1 Galón</t>
  </si>
  <si>
    <t>Sur Master Lac Rojo Oxido x 1 Galón</t>
  </si>
  <si>
    <t>Sur Master Lac Amarillo Ocre x 1 Galón</t>
  </si>
  <si>
    <t>Sur Master Lac Guinda Tonner x 1 Galón</t>
  </si>
  <si>
    <t>Sur Master Lac Azul Ultramar x 1 Galón</t>
  </si>
  <si>
    <t>Sur Master Lac Rojo Rubi x 1 Galón</t>
  </si>
  <si>
    <t>Sur Master Lac Bayo x 1 Galón</t>
  </si>
  <si>
    <t>Sur Master Lac Nogal x 1 Galón</t>
  </si>
  <si>
    <t>Sur Master Lac Cedro x 1 Galón</t>
  </si>
  <si>
    <t>Sur Master Lac Wengue x 1 galon</t>
  </si>
  <si>
    <t>Sur Master Lac Violeta x 1 galón</t>
  </si>
  <si>
    <t>Sur Master Lac Caramelo x 1 Galón</t>
  </si>
  <si>
    <t>Sur Master Lac Miel x 1 Galón</t>
  </si>
  <si>
    <t>Sur Master Lac Aluminio X 1 Galón</t>
  </si>
  <si>
    <t>Sur Master Lac Blanco X 1 Galón</t>
  </si>
  <si>
    <t>Sur Master Lac Blanco Mate x 1 Galón</t>
  </si>
  <si>
    <t>Sur Master Lac Negro Mate x 1 Galón</t>
  </si>
  <si>
    <t>Sur Base a la Piroxilina Blanca X 1 Galón</t>
  </si>
  <si>
    <t>Sur Masilla a la  Piroxilina Blanca X 1/8 Galón</t>
  </si>
  <si>
    <t>Sur Masilla a la  Piroxilina Gris X 1/8 Galón</t>
  </si>
  <si>
    <t>Sur Removedor de Pinturas x 1 Galón</t>
  </si>
  <si>
    <t>Sur Acrilac Aluminio Grano Grueso X 1 Galón</t>
  </si>
  <si>
    <t>Sur Acrilac Aluminio Extra Fino X 1 Galón</t>
  </si>
  <si>
    <t>Sur Acrilac Blanco X 1 Galón</t>
  </si>
  <si>
    <t>Sur Acrilac Blanco X 1/4 Galón</t>
  </si>
  <si>
    <t>Sur Acrilac Negro Brillante  X 1 Galón</t>
  </si>
  <si>
    <t>Sur Acrilac Aluminio Grano Fino x 1 Galón</t>
  </si>
  <si>
    <t>Sur Acrilac Negro Intenso x 1 Galón</t>
  </si>
  <si>
    <t>Sur Acrilac Aluminio Grano Mediano x 1 Galón</t>
  </si>
  <si>
    <t>Sur Acrilac Amarillo Ocre  X 1 Galón</t>
  </si>
  <si>
    <t>Sur Acrilac Amarillo Cromo Mediano  X 1 Galón</t>
  </si>
  <si>
    <t>Sur Acrilac Amarillo Cromo Limón  X 1 Galón</t>
  </si>
  <si>
    <t>Sur Acrilac Naranja Molibdeno X 1 Galón</t>
  </si>
  <si>
    <t>Sur Acrilac Siena Dorada X 1 Galón</t>
  </si>
  <si>
    <t>Sur Acrilac Azul de Prusia X 1 Galón</t>
  </si>
  <si>
    <t>Sur Acrilac Azul Ftalo Rojizo X 1 Galón</t>
  </si>
  <si>
    <t>Sur Acrilac Amarillo Toner x 1 Galón</t>
  </si>
  <si>
    <t>Sur Acrilac Rojo Permanente x 1 Galón</t>
  </si>
  <si>
    <t>Sur Acrilac Rojo Burdeos x 1 Galón</t>
  </si>
  <si>
    <t>Sur Acrilac Verde Ftalo Azuloso x 1 Galón</t>
  </si>
  <si>
    <t>Sur Acrilac Verde Ftalo Amarillento x 1 Galón</t>
  </si>
  <si>
    <t>Sur Acrilac Violeta x 1 Galón</t>
  </si>
  <si>
    <t>Sur Acrilac Rojo Cadmio x 1 Galón</t>
  </si>
  <si>
    <t>Sur Acrilac Turquesa x 1 Galón</t>
  </si>
  <si>
    <t>Sur Acrilac Azul Marino x 1 Galón</t>
  </si>
  <si>
    <t>Sur Acrilac Oro Permanente x 1 Galón</t>
  </si>
  <si>
    <t>Sur Acrilac Rojo Toluidina x 1 Galón</t>
  </si>
  <si>
    <t>Sur Acrilac Azul Cristal x 1 Galón</t>
  </si>
  <si>
    <t>Sur Acrilac Transparente X 1 Galón</t>
  </si>
  <si>
    <t>Sur Acrilac Perlado Blanco Extra Grueso x 1 Galón</t>
  </si>
  <si>
    <t>Sur Acrilac Perlado Verde x 1 Galón</t>
  </si>
  <si>
    <t>Sur Acrilac Perlado Azul x 1 Galón</t>
  </si>
  <si>
    <t>Sur Acrilac Perlado Blanco Extra Fino x 1 galón</t>
  </si>
  <si>
    <t>Sur Acrilac Perlado Russet x 1 Galón</t>
  </si>
  <si>
    <t>Sur Metagloss Aluminio Grano Fino X 1 Galón</t>
  </si>
  <si>
    <t>Sur Metagloss Aluminio Extra Fino X 1/4 Galón</t>
  </si>
  <si>
    <t>Sur Metagloss Blanco  X 1 Galón</t>
  </si>
  <si>
    <t>Sur Metagloss Negro X 1 Galón</t>
  </si>
  <si>
    <t>Sur Metagloss Color Especial X 1/4 Galón</t>
  </si>
  <si>
    <t>Sur Metagloss Transparente X 1 Galón</t>
  </si>
  <si>
    <t>Sur Master Lac Cristal X 1 Galón</t>
  </si>
  <si>
    <t>Sur Master Lac Transparente Mate X 1 Galón</t>
  </si>
  <si>
    <t>Sur Master Lac Selladora Forte X 1 Galón</t>
  </si>
  <si>
    <t>Sur Master Lac Selladora Forte x 1/4 Galón</t>
  </si>
  <si>
    <t>Sur Master Lac Selladora X 1 Galón</t>
  </si>
  <si>
    <t>Sur Thinner Standard Cilindro x 55 Galones</t>
  </si>
  <si>
    <t>Sur Thinner Standard x 1 Galón</t>
  </si>
  <si>
    <t>Sur Acondicionador de Metales x 1 Galón</t>
  </si>
  <si>
    <t>Sur Thinner Epoxico X 1 Galón</t>
  </si>
  <si>
    <t>Sur Pintura Tráfico Blanco TTP 115 x 1 Galón</t>
  </si>
  <si>
    <t>Sur Pintura Tráfico Amarilla TTP 115 x 1 Galón</t>
  </si>
  <si>
    <t>Sur Pintura Tráfico Color Especial x 1 Galón</t>
  </si>
  <si>
    <t>Sur Esmalte Horno Rojo Coca Cola  X 1/4 Galón</t>
  </si>
  <si>
    <t>Pintura Ecosur Blanco balde x 20 litros</t>
  </si>
  <si>
    <t>Pintura Ecosur Blanco balde x 4 litros</t>
  </si>
  <si>
    <t>Pintura Ecosur Blanco Humo balde x 4 litros</t>
  </si>
  <si>
    <t>Pintura Ecosur Champagne balde x 4 litros</t>
  </si>
  <si>
    <t>Pintura Ecosur Blanco Ostra balde x 4 litros</t>
  </si>
  <si>
    <t>Pintura Ecosur Granito balde x 4 litros</t>
  </si>
  <si>
    <t>Pintura Ecosur Crema balde x 20 litros</t>
  </si>
  <si>
    <t>Pintura Ecosur Crema balde x 4 litros</t>
  </si>
  <si>
    <t>Pintura Ecosur Marfil balde x 4 litros</t>
  </si>
  <si>
    <t>Pintura Ecosur Melón balde x 4 litros</t>
  </si>
  <si>
    <t>Pintura Ecosur Mango balde x 4 litros</t>
  </si>
  <si>
    <t>Pintura Ecosur Negro TF balde x 4 litros</t>
  </si>
  <si>
    <t>Pintura Ecosur Cerámico balde x 4 litros</t>
  </si>
  <si>
    <t>Pintura Ecosur Capuccino balde x 4 litros</t>
  </si>
  <si>
    <t>Pintura Ecosur Amarillo TF balde x 4 litros</t>
  </si>
  <si>
    <t>Pintura Ecosur Amarillo Tropical balde x 4 litros</t>
  </si>
  <si>
    <t>Pintura Ecosur Amarillo Ocre balde x 4 litros</t>
  </si>
  <si>
    <t>Pintura Ecosur Salmón balde x 4 litros</t>
  </si>
  <si>
    <t>Pintura Ecosur Girasol balde x 4 litros</t>
  </si>
  <si>
    <t>Pintura Ecosur Lila balde x 4 litros</t>
  </si>
  <si>
    <t>Pintura Ecosur Albaricoque balde x 4 litros</t>
  </si>
  <si>
    <t>Pintura Ecosur Sunset balde x 4 litros</t>
  </si>
  <si>
    <t>Pintura Ecosur Naranja Coral balde x 4 litros</t>
  </si>
  <si>
    <t>Pintura Ecosur Naranja Energia balde x 4 litros</t>
  </si>
  <si>
    <t>Pintura Ecosur Rojo TF balde x 4 litros</t>
  </si>
  <si>
    <t>Pintura Ecosur Rosa Bebé balde x 4 litros</t>
  </si>
  <si>
    <t>Pintura Ecosur Rosa Tentación balde x 4 litros</t>
  </si>
  <si>
    <t>Pintura Ecosur Rojo Teja balde x 4 litros</t>
  </si>
  <si>
    <t>Pintura Ecosur Bouquet balde x 4 litros</t>
  </si>
  <si>
    <t>Pintura Ecosur Rosado Colonial balde x 4 litros</t>
  </si>
  <si>
    <t>Pintura Ecosur Verde TF balde x 4 litros</t>
  </si>
  <si>
    <t>Pintura Ecosur Verde Limón balde x 4 litros</t>
  </si>
  <si>
    <t>Pintura Ecosur Toronja balde x 4 litros</t>
  </si>
  <si>
    <t>Pintura Ecosur Hierbabuena balde x 4 litros</t>
  </si>
  <si>
    <t>Pintura Ecosur Verde Luz balde x 4 litros</t>
  </si>
  <si>
    <t>Pintura Ecosur Citron balde x 4 litros</t>
  </si>
  <si>
    <t>Pintura Ecosur Verde Esmeralda balde x 4 litros</t>
  </si>
  <si>
    <t>Pintura Ecosur Azul TF balde x 4 litros</t>
  </si>
  <si>
    <t>Pintura Ecosur Azul Vital balde x 4 litros</t>
  </si>
  <si>
    <t>Pintura Ecosur Océano balde x 4 litros</t>
  </si>
  <si>
    <t>Pintura Ecosur Atlantis balde x 4 litros</t>
  </si>
  <si>
    <t>Pintura Ecosur Turquesa balde x 4 litros</t>
  </si>
  <si>
    <t>Pintura Ecosur Celeste balde x 4 litros</t>
  </si>
  <si>
    <t>Pintura Ecosur Artico balde x 4 litros</t>
  </si>
  <si>
    <t>Pintura Ecosur Azul Tf balde x 20 litros</t>
  </si>
  <si>
    <t>Pintura Ecosur Naranja Coral balde x 20 litros</t>
  </si>
  <si>
    <t>Temple Ecosur Blanco bolsa x 25 kilos</t>
  </si>
  <si>
    <t>Temple Ecosur blanco bolsa x 5 kilos</t>
  </si>
  <si>
    <t>Esmalte Sintetico Ecolat Blanco lata x 5 galones</t>
  </si>
  <si>
    <t>Esmalte Sintético Ecolat Blanco Humo x 1/4 Galón</t>
  </si>
  <si>
    <t>Esmalte Sintético Ecolat Azul Ultramar x 1/4 Galón</t>
  </si>
  <si>
    <t>Esmalte Sintético Ecosur Aluminio x 1 Galón</t>
  </si>
  <si>
    <t>Esmalte Sintético Ecosur Aluminio x 1/4 Galón</t>
  </si>
  <si>
    <t>Esmalte Sintético Ecosur Blanco x 1 Galón</t>
  </si>
  <si>
    <t>Esmalte Sintético Ecosur Blanco x 1/4 Galón</t>
  </si>
  <si>
    <t>Esmalte Sintetico Ecosur Blanco Humo x 1 Galón</t>
  </si>
  <si>
    <t>Esmalte Sintético Ecosur Blanco Humo x 1/4 Galón</t>
  </si>
  <si>
    <t>Esmalte Sintético Ecosur Crema x 1 Galón</t>
  </si>
  <si>
    <t>Esmalte Sintético Ecosur Crema x 1/4 Galón</t>
  </si>
  <si>
    <t>Esmalte Sintético Ecosur Marfil x 1 Galón</t>
  </si>
  <si>
    <t>Esmalte Sintético Ecosur Marfil x 1/4 Galón</t>
  </si>
  <si>
    <t>Esmalte Sintético Ecosur Negro x 1 Galón</t>
  </si>
  <si>
    <t>Esmalte Sintético Ecosur Negro x 1/4 Galón</t>
  </si>
  <si>
    <t>Esmalte Sintético Ecosur Gris Claro x 1 Galón</t>
  </si>
  <si>
    <t>Esmalte Sintético Ecosur Gris Claro x 1/4 Galón</t>
  </si>
  <si>
    <t>Esmalte Sintético Ecosur Amarillo Limón x 1 Galón</t>
  </si>
  <si>
    <t>Esmalte Sintético Ecosur Amarillo Medio x 1 Galón</t>
  </si>
  <si>
    <t>Esmalte Sintético Ecosur Amarillo Medio x 1/4 Galón</t>
  </si>
  <si>
    <t>Esmalte Sintetico Ecosur Caoba x 1 galón</t>
  </si>
  <si>
    <t>Esmalte Sintético Ecosur Caoba x 1/4 Galón</t>
  </si>
  <si>
    <t>Esmalte Sintetico Ecosur Naranja x 1 galón</t>
  </si>
  <si>
    <t>Esmalte Sintético Ecosur Naranja x 1/4 Galón</t>
  </si>
  <si>
    <t>Esmalte Sintético Ecosur Rojo Oxido x 1 Galón</t>
  </si>
  <si>
    <t>Esmalte Sintético Ecosur Rojo Oxido x 1/4 Galón</t>
  </si>
  <si>
    <t>Esmalte Sintético Ecosur Bayo x 1 Galón</t>
  </si>
  <si>
    <t>Esmalte Sintético Ecosur Bayo x 1/4 Galón</t>
  </si>
  <si>
    <t>Esmalte Sintético Ecosur Rojo Toludina x 1 Galón</t>
  </si>
  <si>
    <t>Esmalte Sintético Ecosur Rojo Toluidina x 1/4 Galón</t>
  </si>
  <si>
    <t>Esmalte Sintetico Ecosur Fucsia x 1 galón</t>
  </si>
  <si>
    <t>Esmalte Sintético Ecosur Fucsia x 1/4 Galón</t>
  </si>
  <si>
    <t>Esmalte Sintético Ecosur Verde Limón x 1 Galón</t>
  </si>
  <si>
    <t>Esmalte Sintético Ecosur Verde Limón x 1/4 Galón</t>
  </si>
  <si>
    <t>Esmalte Sintético Ecosur Verde Cromo x 1 Galón</t>
  </si>
  <si>
    <t>Esmalte Sintético Ecosur Verde Cromo x 1/4 Galón</t>
  </si>
  <si>
    <t>Esmalte Sintetico Ecosur Verde Esmeralda x 1 Galón</t>
  </si>
  <si>
    <t>Esmalte Sintético Ecosur Verde Esmeralda x 1/4 Galón</t>
  </si>
  <si>
    <t>Esmalte Sintético Ecosur Azul Ultramar x 1 Galón</t>
  </si>
  <si>
    <t>Esmalte Sintético Ecosur Azul Ultramar x 1/4 Galón</t>
  </si>
  <si>
    <t>Esmalte Sintético Ecosur Azul Eléctrico x 1 Galón</t>
  </si>
  <si>
    <t>Esmalte Sintético Ecosur Azul Eléctrico x 1/4 Galón</t>
  </si>
  <si>
    <t>Esmalte Sintético Ecosur Celeste x 1 Galón</t>
  </si>
  <si>
    <t>Esmalte Sintético Ecosur Celeste x 1/4 Galón</t>
  </si>
  <si>
    <t>Sur Master Satinado Color especial balde x 4 litros</t>
  </si>
  <si>
    <t>Sur Master Satinado Blanco balde x 4 litros</t>
  </si>
  <si>
    <t>Sur Master Satinado Blanco Humo balde x 4 litros</t>
  </si>
  <si>
    <t>Sur Master Satinado Marfil balde x 4 litros</t>
  </si>
  <si>
    <t>Sur Master Satinado Crema balde x 4 litros</t>
  </si>
  <si>
    <t>Sur Master Satinado Blanco Perla balde x 4 litros</t>
  </si>
  <si>
    <t>Sur Master Satinado Blanco Hueso balde x 4 litros</t>
  </si>
  <si>
    <t>Sur Master Satinado Gris Horizonte balde x 4 litros</t>
  </si>
  <si>
    <t>Sur Master Satinado Girasol balde x 4 litros</t>
  </si>
  <si>
    <t>Sur Master Satinado Maracuya balde x 4 litros</t>
  </si>
  <si>
    <t>Sur Master Satinado Bengala balde x 4 litros</t>
  </si>
  <si>
    <t>Sur Master Satinado Sunset balde x 4 litros</t>
  </si>
  <si>
    <t>Sur Master Satinado Coral Marino balde x 4 litros</t>
  </si>
  <si>
    <t>Sur Master Satinado Rosa Bebe balde x 4 litros</t>
  </si>
  <si>
    <t>Sur Master Satinado Rojo Primavera balde x 4 litros</t>
  </si>
  <si>
    <t>Sur Master Satinado Citron balde x 4 litros</t>
  </si>
  <si>
    <t>Sur Master Satinado Verde Eucalipto balde x 4 litros</t>
  </si>
  <si>
    <t>Sur Master Satinado Hierbabuena balde x 4 litros</t>
  </si>
  <si>
    <t>Sur Master Satinado Amarillo TF balde x 4 litros</t>
  </si>
  <si>
    <t>Sur Master Satinado Naranja TF balde x 4 litros</t>
  </si>
  <si>
    <t>Sur Master Satinado Rojo TF balde x 4 litros</t>
  </si>
  <si>
    <t>Sur Master Satinado Verde TF balde x 4 litros</t>
  </si>
  <si>
    <t>Sur Master Satinado Azul TF balde x 4 litros</t>
  </si>
  <si>
    <t>Sur Master Satinado Violeta TF balde x 4 litros</t>
  </si>
  <si>
    <t>Sur Master Satinado Negro TF balde x 4 litros</t>
  </si>
  <si>
    <t>Sur Master Satinado Turquesa balde x 4 litros</t>
  </si>
  <si>
    <t>Sur Master Satinado Lirio Azul balde x 4 litros</t>
  </si>
  <si>
    <t>Sur Master Satinado Azul Marea balde x 4 litros</t>
  </si>
  <si>
    <t>Sur Master Satinado Fucsia Real balde x 4 litros</t>
  </si>
  <si>
    <t>Sur Goltex Satinado Azul Maya balde x 4 litros</t>
  </si>
  <si>
    <t>Sur Goltex Satinado Bengala balde x 4 litros</t>
  </si>
  <si>
    <t>Sur Goltex Satinado Blanco Baldes X 4 Litros</t>
  </si>
  <si>
    <t>Sur Goltex Satinado Blanco Balde X 20 Litros</t>
  </si>
  <si>
    <t>Sur Goltex Satinado Blanco Humo Baldes X 4 Litros</t>
  </si>
  <si>
    <t>Sur Goltex Satinado Blanco Humo Balde X 20 Litros</t>
  </si>
  <si>
    <t>Sur Goltex Satinado Blanco Perla balde x 4 litros</t>
  </si>
  <si>
    <t>Sur Goltex Satinado Celeste Balde x 4 Litros</t>
  </si>
  <si>
    <t>Sur Goltex Satinado Chamaya balde x 4 litros</t>
  </si>
  <si>
    <t>Sur Goltex Satinado Citron balde x 4 litros</t>
  </si>
  <si>
    <t>Sur Goltex Satinado Crema Baldes X 4 Litros</t>
  </si>
  <si>
    <t>Sur Goltex Satinado Eucalipto Baldes X 4 Litros</t>
  </si>
  <si>
    <t>Sur Goltex Satinado Fresa balde x 4 litros</t>
  </si>
  <si>
    <t>Sur Goltex Satinado Gris Clasico Baldes X 4 Litros</t>
  </si>
  <si>
    <t>Sur Goltex Satinado Gris Plata Balde x 4 Litros</t>
  </si>
  <si>
    <t>Sur Goltex Satinado Hierbabuena balde x 4 litros</t>
  </si>
  <si>
    <t>Sur Goltex Satinado Lirio Azul Baldes X 4 Litros</t>
  </si>
  <si>
    <t>Sur Goltex Satinado Maracuya balde x 4 litros</t>
  </si>
  <si>
    <t>Sur Goltex Satinado Marfil balde x 4 litros</t>
  </si>
  <si>
    <t>Sur Goltex Satinado Marfil Balde X 20 Litros</t>
  </si>
  <si>
    <t>Sur Goltex Satinado Margarita balde x 4 litros</t>
  </si>
  <si>
    <t>Sur Goltex Satinado Marron Arizona Balde x 4 Litros</t>
  </si>
  <si>
    <t>Sur Goltex Satinado Melon baldex 4 litros</t>
  </si>
  <si>
    <t>Sur Goltex Satinado Rosa Bebe Balde x 4 Litros</t>
  </si>
  <si>
    <t>Sur Goltex Satinado Rosado Natural Balde x 4 Litros</t>
  </si>
  <si>
    <t>Sur Goltex Satinado Sunset Baldes X 4 Litros</t>
  </si>
  <si>
    <t>Sur Goltex Satinado Teja balde x 4 litros</t>
  </si>
  <si>
    <t>Sur Goltex Satinado Verde Turquesa balde x 4 litros</t>
  </si>
  <si>
    <t>Sur Goltex Satinado Violeta Africano Baldes x 4 Litros</t>
  </si>
  <si>
    <t>Sur Goltex Satinado Rojo TF balde x 1 galón</t>
  </si>
  <si>
    <t>Sur Goltex Satinado Azul TF balde x 1 galón</t>
  </si>
  <si>
    <t>Sur Goltex Satinado Amarillo TF balde x 1 galón</t>
  </si>
  <si>
    <t>Sur Goltex Satinado Verde TF balde x 1 galón</t>
  </si>
  <si>
    <t>Sur Goltex Satinado Negro TF balde x 1 galón</t>
  </si>
  <si>
    <t>Sur Goltex Satinado Naranja TF balde x 1 galón</t>
  </si>
  <si>
    <t>Sur Goltex Satinado Blanco Ostra balde x 1 galón</t>
  </si>
  <si>
    <t>Sur Goltex Satinado Granito balde x 1 galón</t>
  </si>
  <si>
    <t>Sur Goltex Satinado Gris Clasico balde x 5 galones</t>
  </si>
  <si>
    <t>Sur Goltex Satinado Granito balde x 5 galones</t>
  </si>
  <si>
    <t>Sur Goltex Satinado Azul TF balde x 5 galones</t>
  </si>
  <si>
    <t>Sur Goltex Satinado Crema balde x 5 galones</t>
  </si>
  <si>
    <t>Borrador Negro LA-20</t>
  </si>
  <si>
    <t>Borrador Negro LA-30</t>
  </si>
  <si>
    <t>Borrador para colores BorraLor C-40 Layconsa</t>
  </si>
  <si>
    <t>Limpiatipo Alpha x 35Gr. Celeste</t>
  </si>
  <si>
    <t>Limpiatipo Alpha x 35Gr. Fucsia</t>
  </si>
  <si>
    <t>Limpiatipo Alpha x 35Gr. Verde Alpha</t>
  </si>
  <si>
    <t>Limpiatipo Alpha x 35Gr. Morado</t>
  </si>
  <si>
    <t>Papel Carbón Layconsa Office L-200 A4</t>
  </si>
  <si>
    <t>Papel Carbón Layconsa Office L-1010 A4</t>
  </si>
  <si>
    <t>Papel Carbón Layconsa Office L-1022 A4</t>
  </si>
  <si>
    <t>Tajadores Layconsa Metálico Simple 040</t>
  </si>
  <si>
    <t>Tajadores Layconsa Metálico Doble 020</t>
  </si>
  <si>
    <t>Tajadores Layconsa Plástico Doble 107</t>
  </si>
  <si>
    <t>Tajadores Layconsa Con Deposito y Lupa 421</t>
  </si>
  <si>
    <t>Tampón Grande Layconsa Office Azul L-T1</t>
  </si>
  <si>
    <t>Tampón Grande Layconsa Office Negro L-T1</t>
  </si>
  <si>
    <t>TampÃ³n Grande Layconsa Office Verde L-T1</t>
  </si>
  <si>
    <t>Frasco Tinta Pizarra Lucas 145 Verde</t>
  </si>
  <si>
    <t>Lonchera Escolar Layconsa Puppy c/Taper y Tomatodo Colores Varios</t>
  </si>
  <si>
    <t>Lonchera Megabox Doki c/Taper y Tomatodo Colores Varios</t>
  </si>
  <si>
    <t>Lonchera Escolar Angelina Ballerina c/Taper y Tomatodo Colores Varios</t>
  </si>
  <si>
    <t>Lonchera Layconsa Promocional</t>
  </si>
  <si>
    <t>Cuaderno Grapado Rayado 90 Hojas Layconsa Estudiante</t>
  </si>
  <si>
    <t>Cuaderno Grapado Rayado 90 Hojas Layconsa Teens</t>
  </si>
  <si>
    <t>Cuaderno Grapado Triple Reglón Caligráfico 90 Hojas Layconsa Estudiante</t>
  </si>
  <si>
    <t>Cuaderno Grapado Triple Reglón 90 Hojas Layconsa Estudiante</t>
  </si>
  <si>
    <t>Cuaderno Grapado Triple Raya Sur 90 Hojas Layconsa Estudiante</t>
  </si>
  <si>
    <t>Cuaderno Grapado Cuadriculado 90 Hojas Cool Robots</t>
  </si>
  <si>
    <t>Cuad Grap 1X1 80 Hj Layconsa Puppy</t>
  </si>
  <si>
    <t>Cuad Grap 2X2 80 Hj Layconsa Puppy</t>
  </si>
  <si>
    <t>Cuad Grap 2X2 80 Hj Layconsa Puppy Termo</t>
  </si>
  <si>
    <t>Cuad Grap Cuadr 92 Hj Layconsa Teens</t>
  </si>
  <si>
    <t>Cuad Grap Cuadr 92 Hj Victorious</t>
  </si>
  <si>
    <t>Cuad Grap Decroly 80 Hj Layconsa Puppy</t>
  </si>
  <si>
    <t>Cuad Grap Decroly 80 Hj Layconsa Puppy Termo</t>
  </si>
  <si>
    <t>Cuad Grap Rayado 92 Hj Bob Esponja</t>
  </si>
  <si>
    <t>Cuad Grap Rayado 92 Hj Layconsa Estud</t>
  </si>
  <si>
    <t>Cuad Grap Rayado 92 Hj Layconsa Teens</t>
  </si>
  <si>
    <t>Cuad Grap Rayado 92 Hj Layconsa Teens Termo</t>
  </si>
  <si>
    <t>Cuad Grap T. Raya 92 Hj Layconsa Estud</t>
  </si>
  <si>
    <t>Cuad Grap T. Raya 92 Hj Layconsa Estud Termo</t>
  </si>
  <si>
    <t>Cuad Grap T. Raya Sur 92 Hj Layconsa Estud Termo</t>
  </si>
  <si>
    <t>Cuad Grap T. Renglón 92 Hj Layconsa Estud</t>
  </si>
  <si>
    <t>Cuad Grap T. R. Calig 92 Hj Doky Termo</t>
  </si>
  <si>
    <t>Cuad Grap T. R. Calig 92 Hj Layconsa Estud</t>
  </si>
  <si>
    <t>Cuad Grap T. R. Calig 92 Hj Layconsa Estud Termo</t>
  </si>
  <si>
    <t>Cuad. Grap. Cuadr. 92 Hj Layconsa Dakar</t>
  </si>
  <si>
    <t>Cuad.Grap. Rayado 80 Hj Arcoiris</t>
  </si>
  <si>
    <t>Cuad.Grap. 1x1 80 Hj Arcoiris</t>
  </si>
  <si>
    <t>Cuad.Grap. Triple Raya 80 Hj Arcoiris</t>
  </si>
  <si>
    <t>Cuad.Grap.Triple Renglón Caligráfico 80 Hj Arcoiris</t>
  </si>
  <si>
    <t>Cuad.Grap. Triple Raya Sur 80 Hj Arcoiris</t>
  </si>
  <si>
    <t>Refile de Cuadernos Pre-Consumo</t>
  </si>
  <si>
    <t>KL/1000</t>
  </si>
  <si>
    <t>Tucos de Bobina</t>
  </si>
  <si>
    <t>Cuad.Grap. Cuadriculado 80 Hj Arcoiris Termo</t>
  </si>
  <si>
    <t>Cuad.Grap. Rayado 80 Hj Arcoiris Termo</t>
  </si>
  <si>
    <t>Cuad. Esp. Cuad. T. Delg. 180 Hj. Diseño Femenino Layconsa A4</t>
  </si>
  <si>
    <t>Cuad. Esp. Cuad. T. Delg. 180 Hj. Diseño Masculino Layconsa A4</t>
  </si>
  <si>
    <t>Cuad. Grap. 2 X 2 80 Hj. Arcoiris</t>
  </si>
  <si>
    <t>Cuad. Esp. Cuad. T. Delg.180 Hj. Diseño Masculino Layconsa A4+Reg</t>
  </si>
  <si>
    <t>Cuad. Esp. Cuad. T. Delg.180 Hj. Diseño Femenino Layconsa A4+Reg</t>
  </si>
  <si>
    <t>Cuad. Esp. Cuad. T. Delg.180 Hj. Dakar Layconsa A4+Reg</t>
  </si>
  <si>
    <t>Cuad.Grap. Cuad. 92 Hj Layconsa Rápidos y Furiosos</t>
  </si>
  <si>
    <t>Cuad.Grap. Cuad. 92 Hj Layconsa Triple Puppy Max Termo.</t>
  </si>
  <si>
    <t>Cuad.Grap. Cuad. 80 Hj Layconsa Triple Puppy Max</t>
  </si>
  <si>
    <t>Cuad.Grap. Cuadr. 50 Hj Layconsa Teens</t>
  </si>
  <si>
    <t>Cuad. Anill. Cuad. T. Delg. Looney Tunes Layconsa A4</t>
  </si>
  <si>
    <t>Cuad. Anill. Cuad. T. Delg. Rápidos y Furiosos Layconsa A4</t>
  </si>
  <si>
    <t>Cuad. Anill. Cuad. T. Delg. MTV Layconsa A4</t>
  </si>
  <si>
    <t>Cuad. Anill. Cuad. T. Delg. Color Entero Layconsa A4</t>
  </si>
  <si>
    <t>Cuad. Anill. Cuad. T. Delg. Dakar Layconsa A4</t>
  </si>
  <si>
    <t>Cuad. Grap. Cuad. 80 Hj Arcoiris c/diseño</t>
  </si>
  <si>
    <t>Cuad. Grap. T.R.C. 80 Hj Arcoiris c/diseño</t>
  </si>
  <si>
    <t>Cuad. Grap. 1x1 80 Hj Arcoiris c/diseño</t>
  </si>
  <si>
    <t>Cuad. Grap. 2 X 2 80 Hj. Arcoiris c/diseño</t>
  </si>
  <si>
    <t>Cuad. Grap. Ray. 80 Hj Arcoiris c/diseño Termo.</t>
  </si>
  <si>
    <t>Cuad. Grap. Cuad. 92 Hj Layconsa Sporting Cristal</t>
  </si>
  <si>
    <t>Cuad. Grap. Cuad. 92 Hj Layconsa El Melgar</t>
  </si>
  <si>
    <t>Cuad. Grap. T. Reglón Calig. 92 Hj Layconsa Princesas</t>
  </si>
  <si>
    <t>Cuad. Grap. Cuad. 92 Hj Layconsa Sweet</t>
  </si>
  <si>
    <t>Cuad. Grap. Ray. 92 Hj Layconsa Street Style</t>
  </si>
  <si>
    <t>Cuad. Grap. T. R. Calig.  92 Hj Layconsa Alianza Lima</t>
  </si>
  <si>
    <t>Cuad. Grap. T. R. Calig.  92 Hj Layconsa Universitario</t>
  </si>
  <si>
    <t>Cuad. Grap. T. R. Calig.  92 Hj Layconsa Sporting Cristal</t>
  </si>
  <si>
    <t>Cuad. Grap. T. R. Calig. 92 Hj Eq. Futbol Surt. (U/A/S) Layconsa</t>
  </si>
  <si>
    <t>Cuad. Grap. T. R. Calig. 92 Hj Layconsa Street Style</t>
  </si>
  <si>
    <t>Cuad. Grap. Cuad. 92 Hj Layconsa Princesas Zombie NP</t>
  </si>
  <si>
    <t>Cuad. Grap. Cuad. 92 Hj Layconsa Street Racer  NP</t>
  </si>
  <si>
    <t>Cuad.Grap.Cuadr. 80 Hj Layconsa Puppy 75NP</t>
  </si>
  <si>
    <t>Cuad.Grap. Cuad. 80 Hj Layconsa Triple Puppy Max  75NP</t>
  </si>
  <si>
    <t>Cuad.Grap. 1X1 80 Hj Layconsa Puppy 75NP</t>
  </si>
  <si>
    <t>Cuad.Grap. 2X2 80 Hj Layconsa Puppy 75NP</t>
  </si>
  <si>
    <t>Cuad.Grap. Decroly 80 Hj Layconsa Puppy 75NP</t>
  </si>
  <si>
    <t>Cuad.Grap. Cuadr. 92 Hj Layconsa Estud. NP</t>
  </si>
  <si>
    <t>Cuad.Grap. Rayado 92 Hj Layconsa Estud. NP</t>
  </si>
  <si>
    <t>Cuad.Grap. T. Renglón 92 Hj Layconsa Estud. NP</t>
  </si>
  <si>
    <t>Cuad.Grap. T. Raya Sur 92 Hj Layconsa Estud. NP</t>
  </si>
  <si>
    <t>Cuad.Grap. Cuadr. 92 Hj Layconsa Teens NP</t>
  </si>
  <si>
    <t>Cuad.Grap. Rayado 92 Hj Layconsa Teens NP</t>
  </si>
  <si>
    <t>Cuad. Grap. Cuad. 92 Hj Layconsa Princesas NP</t>
  </si>
  <si>
    <t>Cuad. Grap. Cuad. 92 Hj Layconsa Alianza Lima NP</t>
  </si>
  <si>
    <t>Cuad. Grap. T. R. Calig.  92 Hj Layconsa Alianza Lima NP</t>
  </si>
  <si>
    <t>Cuad. Grap. Cuad. 92 Hj Layconsa Universitario de Deportes NP</t>
  </si>
  <si>
    <t>Cuad. Grap. Ray. 92 Hj Layconsa Universitario de Deportes NP</t>
  </si>
  <si>
    <t>Cuad. Grap. Cuad. 92 Hj Layconsa Sweet NP</t>
  </si>
  <si>
    <t>Cuad.Grap. 1 x 1 80 Hj  Arcoiris NP</t>
  </si>
  <si>
    <t>Cuad.Grap. 2 X 2 80 Hj  Arcoiris NP</t>
  </si>
  <si>
    <t>Cuad. Grap. Ray. 80 Hj Arcoiris c/diseño NP</t>
  </si>
  <si>
    <t>Cuad. Grap. T.R.C. 80 Hj Arcoiris c/diseño NP</t>
  </si>
  <si>
    <t>Cuad.Grap.Cuadr. 80 Hj Layconsa Puppy 75NP (Termo)</t>
  </si>
  <si>
    <t>Cuad.Grap. Cuad. 80 Hj Layconsa Triple Puppy Max  75NP (Termo)</t>
  </si>
  <si>
    <t>Cuad.Grap. Decroly 80 Hj Layconsa Puppy 75NP (Termo)</t>
  </si>
  <si>
    <t>Cuad.Grap. Cuadr. 92 Hj Layconsa Estud. NP (Termo)</t>
  </si>
  <si>
    <t>Cuad.Grap. Rayado 92 Hj Layconsa Estud. NP (Termo)</t>
  </si>
  <si>
    <t>Cuad.Grap. T. R. Calig.  92 Hj Layconsa Estud. NP (Termo)</t>
  </si>
  <si>
    <t>Cuad.Grap. Rayado 92 Hj Layconsa Teens (Termo)</t>
  </si>
  <si>
    <t>Cuad. Grap. Cuad. 92 Hj Layconsa Princesas NP (Termo)</t>
  </si>
  <si>
    <t>Cuad. Grap. Ray. 92 Hj Layconsa Princesas NP (Termo)</t>
  </si>
  <si>
    <t>Cuad. Grap. T. Reglón Calig. 92 Hj Layconsa Princesas NP (Termo)</t>
  </si>
  <si>
    <t>Cuad. Grap. Cuad. 92 Hj Layconsa Alianza Lima NP (Termo)</t>
  </si>
  <si>
    <t>Cuad. Grap. Ray. 92 Hj Layconsa Alianza Lima NP (Termo)</t>
  </si>
  <si>
    <t>Cuad. Grap. Cuad. 92 Hj Layconsa Universitario de Deportes NP (Termo)</t>
  </si>
  <si>
    <t>Cuad. Grap. Cuad. 92 Hj Layconsa Street Racer NP (Termo)</t>
  </si>
  <si>
    <t>Cuad. Grap. Ray. 92 Hj Layconsa Street Racer NP (Termo)</t>
  </si>
  <si>
    <t>Cuad.Grap. Cuadriculado 80 Hj  Arcoiris NP (Termo)</t>
  </si>
  <si>
    <t>Cuad. Grap. Cuad. 92 Hj Layconsa Princess Club NP</t>
  </si>
  <si>
    <t>Cuad. Grap. T. R. Calig.  92 Hj Layconsa Princess Club  NP</t>
  </si>
  <si>
    <t>Cuad. Grap.  T. Reglón Calig. 92 Hj Layconsa Princess Club NP Termo</t>
  </si>
  <si>
    <t>Cuad. Grap. Cuad. 92 Hj Layconsa Cute Puppy NP</t>
  </si>
  <si>
    <t>Cuad. Grap. Cuad. 92 Hj Layconsa Dino Attack NP</t>
  </si>
  <si>
    <t>Cuad. Grap. Cuad. 92 Hj Layconsa Unicorns NP</t>
  </si>
  <si>
    <t>Cuad. Grap. Cuad. 92 Hj Layconsa Sweet Surprise NP</t>
  </si>
  <si>
    <t>Cuad. Grap. Cuad. 92 Hj Layconsa Jean Line NP</t>
  </si>
  <si>
    <t>Cuad. Grap. Cuad. 92 Hj Layconsa Cars Zone NP</t>
  </si>
  <si>
    <t>Cuad.Grap. Cuadriculado 70 Hj  Arcoiris c/ diseño</t>
  </si>
  <si>
    <t>Cuad.Grap. Triple Reglón Caligráfico 70 Hj  Arcoiris c/ diseño</t>
  </si>
  <si>
    <t>Cuad.Grap. Cuadr. 50 Hj Layconsa Teens (Termo)</t>
  </si>
  <si>
    <t>Cuad. Grap. Cuad. 92 Hj Layconsa Smile NP (Termo)</t>
  </si>
  <si>
    <t>Cuad. Grap. Cuad. 92 Hj Layconsa Jean Line NP (Termo)</t>
  </si>
  <si>
    <t>Cuad. Grap. Cuad. 92 Hj Layconsa Cars Zone NP (Termo)</t>
  </si>
  <si>
    <t>Cuad.Grap. Ray. 92 Hj Layconsa Estud. NC</t>
  </si>
  <si>
    <t>Cuad.Grap. T. R. Calig. 92 Hj Layconsa Estud PN.</t>
  </si>
  <si>
    <t>Cuad.Grap. T. Raya Sur 92 Hj Layconsa Estud. PN</t>
  </si>
  <si>
    <t>Cuad.Grap. Cuadr. 92 Hj Layconsa Teens. PN</t>
  </si>
  <si>
    <t>Cuad.Grap. Ray. 92 Hj Layconsa Teens. PN</t>
  </si>
  <si>
    <t>Cuad.Grap. Cuadr. 50 Hj Layconsa Teens. PN</t>
  </si>
  <si>
    <t>Cuad.Grap.Cuadr. 80 Hj Layconsa Puppy 75NC</t>
  </si>
  <si>
    <t>Cuad.Grap. Cuad. 72 Hj  Arcoiris con Sticker c/ margen</t>
  </si>
  <si>
    <t>Cuad.Grap. Cuad. 72 Hj  Arcoiris sin Sticker c/ margen</t>
  </si>
  <si>
    <t>Cuad.Grap. Triple Reglón S 72 Hj  Arcoiris con Sticker</t>
  </si>
  <si>
    <t>Cuad.Grap. Triple Reglón S 72 Hj  Arcoiris sin Sticker</t>
  </si>
  <si>
    <t>Cuad.Grap. Ray. 72 Hj  Arcoiris con Sticker NC</t>
  </si>
  <si>
    <t>Cuad.Grap. Ray. 72 Hj  Arcoiris sin Sticker NC</t>
  </si>
  <si>
    <t>Cuad. Grap. Cuad. 72 Hj Arcoiris c/diseño. sin Sticker PN Hombre y Mujer</t>
  </si>
  <si>
    <t>Cuad. Grap. Ray. 72 Hj Arcoiris c/diseño. sin Sticker PN Hombre y Mujer</t>
  </si>
  <si>
    <t>Cuad. Grap. Triple Reglon 72 Hj Arcoiris c/diseño.sin Sticker PN Hombre y Mujer</t>
  </si>
  <si>
    <t>Cuad. Grap. Cuad. 72 Hj Arcoiris c/diseño.con Sticker PN Hombre y Mujer</t>
  </si>
  <si>
    <t>Cuad. Grap. Ray. 72 Hj Arcoiris c/diseño. con Sticker PN Hombre y Mujer</t>
  </si>
  <si>
    <t>Cuad. Grap. Triple Reglon 72 Hj Arcoiris c/diseño. con Sticker PN Hombre y Mujer</t>
  </si>
  <si>
    <t>Cuad. Grap. Cuad. 80 Hj Arcoiris c/diseño.con Sticker PN Hombre y Mujer</t>
  </si>
  <si>
    <t>Cuad. Grap. Ray. 80 Hj Arcoiris c/diseño. con Sticker PN Hombre y Mujer</t>
  </si>
  <si>
    <t>Cuad. Grap. Triple Reglon 80 Hj Arcoiris c/diseño. con Sticker PN Hombre y Mujer</t>
  </si>
  <si>
    <t>Cuad.Grap. Cuad. 80 Hj  Arcoiris con Sticker c/ margen</t>
  </si>
  <si>
    <t>Cuad.Grap. Triple Reglón S 80 Hj  Arcoiris con Sticker</t>
  </si>
  <si>
    <t>Cuad.Grap. Ray. 80 Hj Arcoiris con Sticker NC</t>
  </si>
  <si>
    <t>Cuad. Grap. Cuad. 92H Layconsa c/ diseño Primaria + Secundaria Hombre</t>
  </si>
  <si>
    <t>Cuad. Grap. Ray. 92H Layconsa c/ diseño Primaria + Secundaria Hombre</t>
  </si>
  <si>
    <t>Cuad. Grap. Cuad. 92H Layconsa c/ diseño Primaria + Secundaria Mujer</t>
  </si>
  <si>
    <t>Cuad.Grap. Triple Reglón Caligráfico c/ diseño Princess Club</t>
  </si>
  <si>
    <t>Cuad. Grap. Cuad. 92H Layconsa c/ diseño Princess Club</t>
  </si>
  <si>
    <t>Cuad. Grap. Cuad. 92H Layconsa c/ diseño Mandalas + Sweet Surprise</t>
  </si>
  <si>
    <t>Refile Papel Bond Impreso</t>
  </si>
  <si>
    <t>Refile Cartulina Duplex</t>
  </si>
  <si>
    <t>Cuad.Grap. 2x2 c/ diseño Car Zone</t>
  </si>
  <si>
    <t>Cuad.Grap. 2x2 c/ diseño Princess Club</t>
  </si>
  <si>
    <t>Cuad.Grap. Rayado c/ diseño Cute Pets</t>
  </si>
  <si>
    <t>Cuad. Grap. A-4 Trip. Renglón 80H  Layconsa Teens</t>
  </si>
  <si>
    <t>Cuad. Grap. A-4 Cuadr. 88H Layconsa Estudiante</t>
  </si>
  <si>
    <t>Cuad. Grap. A-4 Ray. 88H  Layconsa Estudiante</t>
  </si>
  <si>
    <t>Cuad. Grap. A-4 Trip.Renglón 88H Layconsa Estudiante</t>
  </si>
  <si>
    <t>Cuad. Grap. A-4 Cuad. 88H Layconsa Princess Club</t>
  </si>
  <si>
    <t>Cuad. Grap. A-4 Cuad. 88H Layconsa Sweet</t>
  </si>
  <si>
    <t>Cuad. Grap. A-4 Cuad. 88H Layconsa Cute Pets</t>
  </si>
  <si>
    <t>Cuad. Grap. A-4 Cuad. 88H Layconsa Street Racer</t>
  </si>
  <si>
    <t>Cuad. Grap. A-4 Ray. Layconsa Street Racer 88h</t>
  </si>
  <si>
    <t>Cuad. Grap. A-4 Cuad. 88H Layconsa Potencia Extrema</t>
  </si>
  <si>
    <t>Cuad. Grap. A-4 Cuad. 88H Layconsa Gamer</t>
  </si>
  <si>
    <t>Cuad. Grap. A-4 T.R.Caligráfico Layconsa Unicornios 88h</t>
  </si>
  <si>
    <t>Cuad. Grap. A-4 Ray. Layconsa Mandalas 88h</t>
  </si>
  <si>
    <t>Cuad.Grap. Cuad. 72H Arcoíris Diseño s/Sticker</t>
  </si>
  <si>
    <t>Cuad.Grap. Ray. 72H Arcoíris Diseño s/Sticker</t>
  </si>
  <si>
    <t>Cuad. Grap.T.Renglón 72H Arcoíris Diseño s/Sticker</t>
  </si>
  <si>
    <t>Cuad.Grap. Cuad. 72H Arcoíris c/Sticker</t>
  </si>
  <si>
    <t>Cuad.Grap. Ray. 72H Arcoíris c/Sticker</t>
  </si>
  <si>
    <t>Cuad. Grap.T.Renglón 72H Arcoíris c/Sticker</t>
  </si>
  <si>
    <t>Cuad.Grap. Cuad. 72H Arcoíris Diseño c/Sticker</t>
  </si>
  <si>
    <t>Cuad.Grap. Ray. 72H Arcoíris Diseño c/Sticker</t>
  </si>
  <si>
    <t>Cuad. Grap.T.Renglón 72H Arcoíris Diseño c/Sticker</t>
  </si>
  <si>
    <t>Cuad. Grap. A-4 Cuadr. 88H Layconsa Teens</t>
  </si>
  <si>
    <t>Cuad. Grap. A-4 Ray. 88H  Layconsa Teens</t>
  </si>
  <si>
    <t>Cuad. Grap. A-4 Rayado Markin 80 Hj</t>
  </si>
  <si>
    <t>Cuad. Grap. A-4  T.R. Caligráfico Markin 80 Hj</t>
  </si>
  <si>
    <t>Cuad.Grap. 1x1 Cuadrimax. 72 Hj Arcoíris s/Sticker</t>
  </si>
  <si>
    <t>Cuad.Grap. 1x1 Cuadrimax. 72 Hj Arcoíris s/Sticker Diseño</t>
  </si>
  <si>
    <t>Cuad.Grap. 1x1 Cuadrimax. 72H Arcoíris c/Sticker</t>
  </si>
  <si>
    <t>Cuad.Grap. 1x1 Cuadrimax. 72H Arcoíris Diseño c/Sticker</t>
  </si>
  <si>
    <t>Cuad. Grap. Cuadr. Street Racer Layconsa 80 H</t>
  </si>
  <si>
    <t>Cuaderno Anillado A4 dis. Mujer Arcoíris T/dura</t>
  </si>
  <si>
    <t>Cuaderno Anillado A4 básicos 160 H. Arcoíris T/dura</t>
  </si>
  <si>
    <t>Cuaderno Anillado A4 100 H. básicos  Arcoíris T/dura</t>
  </si>
  <si>
    <t>Cuaderno Anillado A5 dis. Mujer Arcoíris T/dura</t>
  </si>
  <si>
    <t>Cuaderno Anillado A5 dis. Hombre Arcoíris T/dura</t>
  </si>
  <si>
    <t>Papel sobrante en tuco</t>
  </si>
  <si>
    <t>Cuad. Grap. A4 T. Raya sur Lucas Markin 80 Hj</t>
  </si>
  <si>
    <t>Bandeja Acrílica Layconsa Office 2 Pisos Negro</t>
  </si>
  <si>
    <t>Portatacos Acrílico Layconsa Office Sin Papel Negro</t>
  </si>
  <si>
    <t>Portatacos Acrílico Layconsa Office Sin Papel Topacio</t>
  </si>
  <si>
    <t>Portatacos Acrílico Layconsa Office Sin Papel Cristal</t>
  </si>
  <si>
    <t>Portaclips Layconsa Office Topacio</t>
  </si>
  <si>
    <t>Portaclips Layconsa Office Azul</t>
  </si>
  <si>
    <t>Bandeja Acrílica Layconsa Office 1 Piso Negro</t>
  </si>
  <si>
    <t>Bandeja Acrílica Layconsa Office 1 Piso Topacio</t>
  </si>
  <si>
    <t>Bandeja Acrílica Layconsa Office 1 Piso Cristal</t>
  </si>
  <si>
    <t>Revistero Plastificado Layconsa Office, Lomo Ancho, t/Oficio</t>
  </si>
  <si>
    <t>Esponjero Plástico Layconsa Office Colores Surtidos</t>
  </si>
  <si>
    <t>Archivador Plastificado Negro, Lomo Ancho, t/Medio Oficio Layconsa Office</t>
  </si>
  <si>
    <t>Mota Borrador Para Pizarra Practieconómica Layconsa Colores Surtidos</t>
  </si>
  <si>
    <t>Tablero Acrílico Layconsa Office T/Oficio Negro</t>
  </si>
  <si>
    <t>Tablero Acrílico Layconsa Office T/Oficio Topacio</t>
  </si>
  <si>
    <t>Cartuchera de 6 Divisiones Internas Layconsa Box Niños</t>
  </si>
  <si>
    <t>Cartuchera Plástica Layconsa Jumbo Box Niñas</t>
  </si>
  <si>
    <t>Cartuchera Layconsa Jumbo Box Angelina Ballerina</t>
  </si>
  <si>
    <t>Cartuchera Layconsa Jumbo Box Victorius</t>
  </si>
  <si>
    <t>Cartuchera Layconsa Jumbo Box Princesas</t>
  </si>
  <si>
    <t>Cartulina Verde 180gr. Rllx1 Layconsa 50x70</t>
  </si>
  <si>
    <t>Cartulina Azul 180gr. Rllx1 Layconsa 50x70</t>
  </si>
  <si>
    <t>Cartulina Rojo 180gr. Rllx1 Layconsa 50x70</t>
  </si>
  <si>
    <t>ROLL/2</t>
  </si>
  <si>
    <t>Cartulina escolar Rojo Rllx2 Layconsa</t>
  </si>
  <si>
    <t>Cartulina Blanca 180gr. Rllx1 Layconsa 50x70</t>
  </si>
  <si>
    <t>Cartulina Amarillo Plastificada Rllx1 Layconsa</t>
  </si>
  <si>
    <t>Cartulina Azulino Plastificada Rllx1 Layconsa</t>
  </si>
  <si>
    <t>Cartulina Celeste Plastificada Rllx1 Layconsa</t>
  </si>
  <si>
    <t>Cartulina Fucsia Plastificada Rllx1 Layconsa</t>
  </si>
  <si>
    <t>Cartulina Naranja Plastificada Rllx1 Layconsa</t>
  </si>
  <si>
    <t>Cartulina Rojo Plastificada Rllx1 Layconsa</t>
  </si>
  <si>
    <t>Cartulina Verde claro Plastificada Rllx1 Layconsa</t>
  </si>
  <si>
    <t>Cartulina Verde oscuro Plastificada Rllx1 Layconsa</t>
  </si>
  <si>
    <t>ROLL/3</t>
  </si>
  <si>
    <t>Peine 10A Colores Surtidos Grande Lucas</t>
  </si>
  <si>
    <t>Peine 2N Negro Lucas</t>
  </si>
  <si>
    <t>Peine 6A Colores Surtidos Lucas</t>
  </si>
  <si>
    <t>Peine 8B Colores Surtidos Lucas</t>
  </si>
  <si>
    <t>Peine 7A Colores Surtidos Lucas</t>
  </si>
  <si>
    <t>Peine 10N Lucas</t>
  </si>
  <si>
    <t>Peine 8N Lucas</t>
  </si>
  <si>
    <t>Block Enc. Cuadriculado. 50 hj. Layconsa A4</t>
  </si>
  <si>
    <t>Block Enc. Rayado 50 hj. Layconsa A4</t>
  </si>
  <si>
    <t>Art Book Layconsa Papel Arcoiris 40 HJ.</t>
  </si>
  <si>
    <t>PapelÃ³grafo Rayado Arcoiris (58x83)</t>
  </si>
  <si>
    <t>Papelógrafo Rayado Layconsa</t>
  </si>
  <si>
    <t>Papelógrafo Blanco 57.0 x 83.0 cm Layconsa</t>
  </si>
  <si>
    <t>Papelógrafo Rayado 25 mm 57.0 x 83.0 cm Layconsa</t>
  </si>
  <si>
    <t>Papelógrafo Mini Cuadriculado 57.0 X 83.0 CM Cuadricula 0.6 x 0.6 Layconsa</t>
  </si>
  <si>
    <t>Papelógrafo Cuadriculado 25 x 25 mm 57.0 x 80.0 cm Arcoiris</t>
  </si>
  <si>
    <t>Papelógrafo Blanco 64.0 x 86.0 cm Layconsa</t>
  </si>
  <si>
    <t>Papelógrafo Blanco 57.0 x 86.0 cm Arcoíris</t>
  </si>
  <si>
    <t>Papelógrafo Cuadriculado 25 x 25 mm 57.0 x 86.0 cm Arcoíris</t>
  </si>
  <si>
    <t>Papelógrafo Rayado 25 mm 57.0 x 86.0 cm Arcoíris</t>
  </si>
  <si>
    <t>Papelógrafo Blanco 57.0 x 83.0 cm Arcoiris</t>
  </si>
  <si>
    <t>RM/500</t>
  </si>
  <si>
    <t>Papelógrafo Cuadriculado 25 x 25 mm 57.0 x 83.0 cm Arcoiris</t>
  </si>
  <si>
    <t>B. Sketch Book 20 Hj. Layconsa Ang. Ballerina</t>
  </si>
  <si>
    <t>B. Sketch Book 20 Hj. Layconsa Looney Tunes</t>
  </si>
  <si>
    <t>B. Sketch Book 20 Hj. Layconsa Doki</t>
  </si>
  <si>
    <t>B.Sketch Book 20 Hj. Layconsa Victorious</t>
  </si>
  <si>
    <t>B.Sketch Book 20 Hj. Layconsa Dakar</t>
  </si>
  <si>
    <t>Carpeta con Portatodo Layconsa c/diseños Femenino</t>
  </si>
  <si>
    <t>Carpeta con Portatodo Layconsa c/diseños Masculino</t>
  </si>
  <si>
    <t>Cartón Compacto Calibre 13 - 105 x 75 cm - Layconsa</t>
  </si>
  <si>
    <t>Carton corr. Rojo Rllx1 Layconsa</t>
  </si>
  <si>
    <t>Carton corr. Azul Rllx1 Layconsa</t>
  </si>
  <si>
    <t>Carton corr. Verde Rllx1 Layconsa</t>
  </si>
  <si>
    <t>Carton corr. Amarillo Rllx1 Layconsa</t>
  </si>
  <si>
    <t>Carton corr. Naranja  Rllx1 Layconsa</t>
  </si>
  <si>
    <t>Carton corr. Natural Rllx1 Layconsa</t>
  </si>
  <si>
    <t>Carton corr. Blanco Rllx1 Layconsa</t>
  </si>
  <si>
    <t>Carton corr. Metálico Rojox1 Rllx1 Layconsa 50x70</t>
  </si>
  <si>
    <t>Carton corr. Metálico Azul Rllx1 Layconsa 50x70</t>
  </si>
  <si>
    <t>Carton corr. Metálico Dorado Rllx1  Layconsa 50x70</t>
  </si>
  <si>
    <t>Carton corr. Metálico Verde Rllx1 Layconsa 50x70</t>
  </si>
  <si>
    <t>Carton corr. Metálico Plateado Rllx1 Layconsa 50x70</t>
  </si>
  <si>
    <t>Cuadernillo A4 rayado RM/400</t>
  </si>
  <si>
    <t>Cuadernillo Oficio rayado RM/400</t>
  </si>
  <si>
    <t>Cuadernillo Oficio cuadriculado RM/400</t>
  </si>
  <si>
    <t>Cuadernillo A4 rayado RM/400 56g</t>
  </si>
  <si>
    <t>Microporoso Azul Rllx1 Layconsa 50x70</t>
  </si>
  <si>
    <t>Microporoso Blanco Rllx1 Layconsa 50x70</t>
  </si>
  <si>
    <t>Microporoso Celeste Rllx1 Layconsa 50x70</t>
  </si>
  <si>
    <t>Microporoso Marrón Rllx1 Layconsa 50x70</t>
  </si>
  <si>
    <t>Microporoso Verde Rllx1 Layconsa 50x70cm</t>
  </si>
  <si>
    <t>Microporoso Amarillo Rllx1 Layconsa 50x70cm</t>
  </si>
  <si>
    <t>Microporoso Naranja Rllx1 Layconsa 50x70cm</t>
  </si>
  <si>
    <t>Microporoso Rojo Rllx1 Layconsa 50x70cm</t>
  </si>
  <si>
    <t>Microporoso Verde Oscuro Rllx1 Layconsa 50x70cm</t>
  </si>
  <si>
    <t>PQ/2</t>
  </si>
  <si>
    <t>PQ/3</t>
  </si>
  <si>
    <t>PQ/1</t>
  </si>
  <si>
    <t>Papel Crepé Plateado Pqtx1 Layconsa</t>
  </si>
  <si>
    <t>Papel Crepé Carne Pqtx1 Layconsa</t>
  </si>
  <si>
    <t>Papel Crepé Melón Pqtx1 Layconsa</t>
  </si>
  <si>
    <t>Papel Glasine Pqtx3 Layconsa 50x75</t>
  </si>
  <si>
    <t>Papel Lustre Blanco Rllx3 Layconsa 50x70</t>
  </si>
  <si>
    <t>Papel Lustre Fucsia Rllx3 Layconsa 50x70</t>
  </si>
  <si>
    <t>Papel Lustre Lila Rllx3 Layconsa 50x70</t>
  </si>
  <si>
    <t>Papel Lustre Marrón Rllx3 Layconsa 50x70</t>
  </si>
  <si>
    <t>Papel Lustre Rosado Rllx3 Layconsa 50x70</t>
  </si>
  <si>
    <t>Papel Lustre Layconsa Azulino 50cm x 65cm</t>
  </si>
  <si>
    <t>Papel Lustre Layconsa Azul 50cm x 65cm</t>
  </si>
  <si>
    <t>Papel Lustre Layconsa Celeste 50cm x 65cm</t>
  </si>
  <si>
    <t>Papel Lustre Layconsa Fucsia 50cm x 65cm</t>
  </si>
  <si>
    <t>Papel Lustre Layconsa Rosado 50cm x 65cm</t>
  </si>
  <si>
    <t>Papel Lustre Layconsa Naranja 50cm x 65cm</t>
  </si>
  <si>
    <t>Papel Lustre Layconsa Morado 50cm x 65cm</t>
  </si>
  <si>
    <t>Papel Lustre Layconsa Negro 50cm x 65cm</t>
  </si>
  <si>
    <t>Papel Lustre Layconsa Marrón 50cm x 65cm</t>
  </si>
  <si>
    <t>Papel Lustre Layconsa Turquesa 50cm x 65cm</t>
  </si>
  <si>
    <t>Papel Lustre Layconsa Verde 50cm x 65cm</t>
  </si>
  <si>
    <t>Papel Lustre Layconsa Verde Limón 50cm x 65cm</t>
  </si>
  <si>
    <t>Papel Lustre Layconsa Verde Oscuro 50cm x 65cm</t>
  </si>
  <si>
    <t>Papel Lustre Layconsa Piel 50cm x 65cm</t>
  </si>
  <si>
    <t>Papel Lustre Layconsa Crema 50cm x 65cm</t>
  </si>
  <si>
    <t>Papel Manteca Pqtx3 Layconsa 50x75</t>
  </si>
  <si>
    <t>Papel Oropel Azul Rllx2 Layconsa</t>
  </si>
  <si>
    <t>Papel Oropel Dorado Rllx2 Layconsa</t>
  </si>
  <si>
    <t>Papel Oropel Rojo Rllx2 Layconsa</t>
  </si>
  <si>
    <t>Papel Oropel Verde Rllx2 Layconsa</t>
  </si>
  <si>
    <t>Papel Oropel Plateado Rllx2 Layconsa</t>
  </si>
  <si>
    <t>Papel Seda Marrón Pqtx3 Layconsa</t>
  </si>
  <si>
    <t>Papel Seda Morado Pqtx3 Layconsa</t>
  </si>
  <si>
    <t>Papel Seda Amarillo Pqtx3 Layconsa</t>
  </si>
  <si>
    <t>Papel Seda Azul Pqtx3 Layconsa</t>
  </si>
  <si>
    <t>Papel Seda Azulino Pqtx3 Layconsa</t>
  </si>
  <si>
    <t>Papel Seda Blanco Pqtx3 Layconsa</t>
  </si>
  <si>
    <t>Papel Seda Celeste Pqtx3 Layconsa</t>
  </si>
  <si>
    <t>Papel Seda Celeste Bebe Pqtx3 Layconsa</t>
  </si>
  <si>
    <t>Papel Seda Dorado Pqtx3 Layconsa</t>
  </si>
  <si>
    <t>Papel Seda Fucsia Pqtx3 Layconsa</t>
  </si>
  <si>
    <t>Papel Seda Naranja Pqtx3 Layconsa</t>
  </si>
  <si>
    <t>Papel Seda Negro Pqtx3 Layconsa</t>
  </si>
  <si>
    <t>Papel Seda Plateado Pqtx3 Layconsa</t>
  </si>
  <si>
    <t>Papel Seda Rojo Pqtx3 Layconsa</t>
  </si>
  <si>
    <t>Papel Seda Rosado Pqtx3Layconsa</t>
  </si>
  <si>
    <t>Papel Seda Rosado Pastel Pqtx3 Layconsa</t>
  </si>
  <si>
    <t>Papel Seda Turquesa Pqtx3 Layconsa</t>
  </si>
  <si>
    <t>Papel Seda Verde Claro Pqtx3 Layconsa</t>
  </si>
  <si>
    <t>Papel Seda Verde Oscuro Pqtx3 Layconsa</t>
  </si>
  <si>
    <t>Papel de Regalo Dama 1 Layconsa 50cm x 66cm</t>
  </si>
  <si>
    <t>Papel de Regalo Dama 2 Layconsa 50cm x 66cm</t>
  </si>
  <si>
    <t>Papel de Regalo Dama 3 Layconsa 50cm x 66cm</t>
  </si>
  <si>
    <t>Papel de Regalo Dama 4 Layconsa 50cm x 66cm</t>
  </si>
  <si>
    <t>Papel de Regalo Dama 5 Layconsa 50cm x 66cm</t>
  </si>
  <si>
    <t>Papel de Regalo Dama 6 Layconsa 50cm x 66cm</t>
  </si>
  <si>
    <t>Papel de Regalo Dama 7 Layconsa 50cm x 66cm</t>
  </si>
  <si>
    <t>Papel de Regalo Dama 8 Layconsa 50cm x 66cm</t>
  </si>
  <si>
    <t>Papel de Regalo Dama 9 Layconsa 50cm x 66cm</t>
  </si>
  <si>
    <t>Papel de Regalo Dama 10 Layconsa 50cm x 66cm</t>
  </si>
  <si>
    <t>Papel de Regalo Caballero 1 Layconsa 50cm x 66cm</t>
  </si>
  <si>
    <t>Papel de Regalo Caballero 2 Layconsa 50cm x 66cm</t>
  </si>
  <si>
    <t>Papel de Regalo Caballero 3 Layconsa 50cm x 66cm</t>
  </si>
  <si>
    <t>Papel de Regalo Caballero 4 Layconsa 50cm x 66cm</t>
  </si>
  <si>
    <t>Papel de Regalo Caballero 5 Layconsa 50cm x 66cm</t>
  </si>
  <si>
    <t>Papel de Regalo Caballero 6 Layconsa 50cm x 66cm</t>
  </si>
  <si>
    <t>Papel de Regalo Caballero 7 Layconsa 50cm x 66cm</t>
  </si>
  <si>
    <t>Papel de Regalo Caballero 8 Layconsa 50cm x 66cm</t>
  </si>
  <si>
    <t>Papel de Regalo Caballero 9 Layconsa 50cm x 66cm</t>
  </si>
  <si>
    <t>Papel de Regalo Caballero 10 Layconsa 50cm x 66cm</t>
  </si>
  <si>
    <t>Papel de Regalo Niña 1 Layconsa 50cm x 66cm</t>
  </si>
  <si>
    <t>Papel de Regalo Niña 2 Layconsa 50cm x 66cm</t>
  </si>
  <si>
    <t>Papel de Regalo Niña 3 Layconsa 50cm x 66cm</t>
  </si>
  <si>
    <t>Papel de Regalo Niña 4 Layconsa 50cm x 66cm</t>
  </si>
  <si>
    <t>Papel de Regalo Niña 5 Layconsa 50cm x 66cm</t>
  </si>
  <si>
    <t>Papel de Regalo Niña 6 Layconsa 50cm x 66cm</t>
  </si>
  <si>
    <t>Papel de Regalo Niña 7 Layconsa 50cm x 66cm</t>
  </si>
  <si>
    <t>Papel de Regalo Niña 8 Layconsa 50cm x 66cm</t>
  </si>
  <si>
    <t>Papel de Regalo Niña 9 Layconsa 50cm x 66cm</t>
  </si>
  <si>
    <t>Papel de Regalo Niña 10 Layconsa 50cm x 66cm</t>
  </si>
  <si>
    <t>Papel de Regalo Niño 1 Layconsa 50cm x 66cm</t>
  </si>
  <si>
    <t>Papel de Regalo Niño 2 Layconsa 50cm x 66cm</t>
  </si>
  <si>
    <t>Papel de Regalo Niño 3 Layconsa 50cm x 66cm</t>
  </si>
  <si>
    <t>Papel de Regalo Niño 4 Layconsa 50cm x 66cm</t>
  </si>
  <si>
    <t>Papel de Regalo Niño 5 Layconsa 50cm x 66cm</t>
  </si>
  <si>
    <t>Papel de Regalo Niño 6 Layconsa 50cm x 66cm</t>
  </si>
  <si>
    <t>Papel de Regalo Niño 7 Layconsa 50cm x 66cm</t>
  </si>
  <si>
    <t>Papel de Regalo Niño 8 Layconsa 50cm x 66cm</t>
  </si>
  <si>
    <t>Papel de Regalo Niño 9 Layconsa 50cm x 66cm</t>
  </si>
  <si>
    <t>Papel de Regalo Niño 10 Layconsa 50cm x 66cm</t>
  </si>
  <si>
    <t>Papel de Regalo San Valentín 1 Layconsa 50cm x 66cm</t>
  </si>
  <si>
    <t>Papel de Regalo San Valentín 2 Layconsa 50cm x 66cm</t>
  </si>
  <si>
    <t>Papel de Regalo San Valentín 3 Layconsa 50cm x 66cm</t>
  </si>
  <si>
    <t>Papel de Regalo San Valentín 4 Layconsa 50cm x 66cm</t>
  </si>
  <si>
    <t>Papel de Regalo San Valentín 5 Layconsa 50cm x 66cm</t>
  </si>
  <si>
    <t>Papel de Regalo San Valentín 6 Layconsa 50cm x 66cm</t>
  </si>
  <si>
    <t>Papel de Regalo San Valentín 7 Layconsa 50cm x 66cm</t>
  </si>
  <si>
    <t>Papel de Regalo San Valentín 8 Layconsa 50cm x 66cm</t>
  </si>
  <si>
    <t>Papel de Regalo San Valentín 9 Layconsa 50cm x 66cm</t>
  </si>
  <si>
    <t>Papel de Regalo San Valentín 10 Layconsa 50cm x 66cm</t>
  </si>
  <si>
    <t>Papel de Regalo Caballero 11 Layconsa 50cm x 66cm</t>
  </si>
  <si>
    <t>Papel de Regalo Modelo Surtido Layconsa 50cm x 66cm</t>
  </si>
  <si>
    <t>Papel de Regalo Bebé Mujer 1 Layconsa 50 x 66cm</t>
  </si>
  <si>
    <t>Papel de Regalo Bebé  Mujer 2 Layconsa 50 x 66cm</t>
  </si>
  <si>
    <t>Papel de Regalo Bebé  Mujer 3 Layconsa 50 x 66cm</t>
  </si>
  <si>
    <t>Papel de Regalo Bebé   Mujer 4 Layconsa 50 x 66cm</t>
  </si>
  <si>
    <t>Papel de Regalo Bebé  Mujer 5 Layconsa 50 x 66cm</t>
  </si>
  <si>
    <t>Papel de Regalo Bebé Varón 6 Layconsa 50 x 66cm</t>
  </si>
  <si>
    <t>Papel de Regalo Bebé Varón 7 Layconsa 50 x 66cm</t>
  </si>
  <si>
    <t>Papel de Regalo Bebé  Varón  8 Layconsa 50 x 66cm</t>
  </si>
  <si>
    <t>Papel de Regalo Bebé  Varón 9 Layconsa 50 x 66cm</t>
  </si>
  <si>
    <t>Papel de Regalo Bebé Varón 10 Layconsa 50 x 66cm</t>
  </si>
  <si>
    <t>Papel de Regalo Generico 1 Layconsa 50 x 66cm</t>
  </si>
  <si>
    <t>Papel de Regalo Generico 2 Layconsa 50 x 66cm</t>
  </si>
  <si>
    <t>Papel de Regalo Generico 3 Layconsa 50 x 66cm</t>
  </si>
  <si>
    <t>Papel de Regalo Generico 4 Layconsa 50 x 66cm</t>
  </si>
  <si>
    <t>Papel de Regalo Generico 5 Layconsa 50 x 66cm</t>
  </si>
  <si>
    <t>Papel de Regalo Generico 6 Layconsa 50 x 66cm</t>
  </si>
  <si>
    <t>Papel de Regalo Generico 7 Layconsa 50 x 66cm</t>
  </si>
  <si>
    <t>Papel de Regalo Generico 8 Layconsa 50 x 66cm</t>
  </si>
  <si>
    <t>Papel de Regalo Generico 9 Layconsa 50 x 66cm</t>
  </si>
  <si>
    <t>Papel de Regalo Generico 10 Layconsa 50 x 66cm</t>
  </si>
  <si>
    <t>Papel de Regalo Niña 11 Layconsa 50 x 66cm</t>
  </si>
  <si>
    <t>Papel de Regalo Niña 12 Layconsa 50 x 66cm</t>
  </si>
  <si>
    <t>Papel de Regalo Niña 13 Layconsa 50 x 66cm</t>
  </si>
  <si>
    <t>Papel de Regalo Niña 14 Layconsa 50 x 66cm</t>
  </si>
  <si>
    <t>Papel de Regalo Niña 15 Layconsa 50 x 66cm</t>
  </si>
  <si>
    <t>Papel de Regalo Niña 16 Layconsa 50 x 66cm</t>
  </si>
  <si>
    <t>Papel de Regalo Niña 17 Layconsa 50 x 66cm</t>
  </si>
  <si>
    <t>Papel de Regalo Niña 18 Layconsa 50 x 66cm</t>
  </si>
  <si>
    <t>Papel de Regalo Niña 19 Layconsa 50 x 66cm</t>
  </si>
  <si>
    <t>Papel de Regalo Niña 20 Layconsa 50 x 66cm</t>
  </si>
  <si>
    <t>Papel de Regalo Niño 11 Layconsa 50 x 66cm</t>
  </si>
  <si>
    <t>Papel de Regalo Niño 13 Layconsa 50 x 66cm</t>
  </si>
  <si>
    <t>Papel de Regalo Niño 14 Layconsa 50 x 66cm</t>
  </si>
  <si>
    <t>Papel de Regalo Niño 15 Layconsa 50 x 66cm</t>
  </si>
  <si>
    <t>Papel de Regalo Niño 16 Layconsa 50 x 66cm</t>
  </si>
  <si>
    <t>Papel de Regalo Niño 17 Layconsa 50 x 66cm</t>
  </si>
  <si>
    <t>Papel de Regalo Niño 18 Layconsa 50 x 66cm</t>
  </si>
  <si>
    <t>Papel de Regalo Niño 19 Layconsa 50 x 66cm</t>
  </si>
  <si>
    <t>Papel de Regalo Niño 20 Layconsa 50 x 66cm</t>
  </si>
  <si>
    <t>Papel de Regalo Dama  13 Layconsa 50 x 66cm</t>
  </si>
  <si>
    <t>Papel de Regalo Dama 15 Layconsa 50 x 66cm</t>
  </si>
  <si>
    <t>Papel de Regalo Dama  16 Layconsa 50 x 66cm</t>
  </si>
  <si>
    <t>Papel de Regalo Caballero 12 Layconsa 50 x 66cm</t>
  </si>
  <si>
    <t>Papel de Regalo Caballero 13 Layconsa 50 x 66cm</t>
  </si>
  <si>
    <t>Papel de Regalo Caballero 14 Layconsa 50 x 66cm</t>
  </si>
  <si>
    <t>Papel de Regalo Caballero 15 Layconsa 50 x 66cm</t>
  </si>
  <si>
    <t>Papel de Regalo Caballero 16 Layconsa 50 x 66cm</t>
  </si>
  <si>
    <t>Papel de Regalo Caballero 17 Layconsa 50 x 66cm</t>
  </si>
  <si>
    <t>Papel de Regalo Caballero 18 Layconsa 50 x 66cm</t>
  </si>
  <si>
    <t>Papel de Regalo Caballero 19 Layconsa 50 x 66cm</t>
  </si>
  <si>
    <t>Papel de Regalo Caballero 20 Layconsa 50 x 66cm</t>
  </si>
  <si>
    <t>Papel de Regalo Caballero 21 Layconsa 50 x 66cm</t>
  </si>
  <si>
    <t>Papel de Regalo Bebé surtido Layconsa 50 x 66cm</t>
  </si>
  <si>
    <t>Papel de Regalo Dama surtido Layconsa 50 x 66cm</t>
  </si>
  <si>
    <t>Papel de Regalo Generico surtido Layconsa 50 x 66cm</t>
  </si>
  <si>
    <t>Papel de Regalo Navidad N° 1 Layconsa 50 x 65cm</t>
  </si>
  <si>
    <t>Papel de Regalo Navidad N° 2 Layconsa 50 x 65cm</t>
  </si>
  <si>
    <t>Papel de Regalo Navidad N° 3 Layconsa 50 x 65cm</t>
  </si>
  <si>
    <t>Papel de Regalo Navidad N° 4 Layconsa 50 x 65cm</t>
  </si>
  <si>
    <t>Papel de Regalo Navidad N° 6 Layconsa 50 x 65cm</t>
  </si>
  <si>
    <t>Papel de Regalo Navidad N° 7 Layconsa 50 x 65cm</t>
  </si>
  <si>
    <t>Papel de Regalo Navidad N° 8 Layconsa 50 x 65cm</t>
  </si>
  <si>
    <t>Papel de Regalo Navidad N° 9 Layconsa 50 x 65cm</t>
  </si>
  <si>
    <t>Papel de Regalo Navidad N° 10 Layconsa 50 x 65cm</t>
  </si>
  <si>
    <t>Papel de Regalo Navidad N° 11 Layconsa 50 x 65cm</t>
  </si>
  <si>
    <t>Papel de Regalo Navidad N° 12 Layconsa 50 x 65cm</t>
  </si>
  <si>
    <t>Papel de Regalo Navidad N° 13 Layconsa 50 x 65cm</t>
  </si>
  <si>
    <t>Papel de Regalo Navidad N° 15 Layconsa 50 x 65cm</t>
  </si>
  <si>
    <t>Papel de Regalo Navidad N° 16 Layconsa 50 x 65cm</t>
  </si>
  <si>
    <t>Papel de Regalo Navidad N° 19 Layconsa 50 x 65cm</t>
  </si>
  <si>
    <t>Papel de Regalo Navidad N° 20 Layconsa 50 x 65cm</t>
  </si>
  <si>
    <t>Papel de Regalo Navidad N° 21 Layconsa 50 x 65cm</t>
  </si>
  <si>
    <t>Papel de Regalo Navidad N° 22 Layconsa 50 x 65cm</t>
  </si>
  <si>
    <t>Papel de Regalo Navidad N° 23 Layconsa 50 x 65cm</t>
  </si>
  <si>
    <t>Papel de Regalo Navidad N° 24 Layconsa 50 x 65cm</t>
  </si>
  <si>
    <t>Papel de Regalo Bebé Varón 11 Layconsa 50 x 66cm</t>
  </si>
  <si>
    <t>Papel de Regalo Bebé Varón 12 Layconsa 50 x 66cm</t>
  </si>
  <si>
    <t>Papel de Regalo Bebé Varón 13 Layconsa 50 x 66cm</t>
  </si>
  <si>
    <t>Papel de Regalo Bebé Varón 14 Layconsa 50 x 66cm</t>
  </si>
  <si>
    <t>Papel de Regalo Bebé Varón 15 Layconsa 50 x 66cm</t>
  </si>
  <si>
    <t>Papel de Regalo Bebé Varón 16 Layconsa 50 x 66cm</t>
  </si>
  <si>
    <t>Papel de Regalo Genérico 11 Layconsa 50 x 66cm</t>
  </si>
  <si>
    <t>Papel de Regalo Genérico 12 Layconsa 50 x 66cm</t>
  </si>
  <si>
    <t>Papel de Regalo Navidad N° 26 Layconsa 50 x 65cm</t>
  </si>
  <si>
    <t>Papel de Regalo Navidad N° 27 Layconsa 50 x 65cm</t>
  </si>
  <si>
    <t>Papel de Regalo Navidad N° 28 Layconsa 50 x 65cm</t>
  </si>
  <si>
    <t>Papel de Regalo Navidad N° 29 Layconsa 50 x 65cm</t>
  </si>
  <si>
    <t>Varilla Cromo A</t>
  </si>
  <si>
    <t>Varilla Cromo C</t>
  </si>
  <si>
    <t>Cromo Calendario A</t>
  </si>
  <si>
    <t>Cromo Calendario B</t>
  </si>
  <si>
    <t>Cromo Calendario C</t>
  </si>
  <si>
    <t>Cromo Calendario E</t>
  </si>
  <si>
    <t>Varilla Cromo B</t>
  </si>
  <si>
    <t>Varilla Cromo E</t>
  </si>
  <si>
    <t>Taco Calendario A 2023</t>
  </si>
  <si>
    <t>Taco Calendario A1 2023</t>
  </si>
  <si>
    <t>Taco Calendario B 2023</t>
  </si>
  <si>
    <t>Taco Calendario B1 2023</t>
  </si>
  <si>
    <t>Taco Calendario E 2023</t>
  </si>
  <si>
    <t>Taco Calendario C 2023</t>
  </si>
  <si>
    <t>Colores Jumbo Pelikan Triangulares P.S.</t>
  </si>
  <si>
    <t>Colores Jumbo Puppy Hexagonales P.S.</t>
  </si>
  <si>
    <t>Lápiz de Color Triangular Agua Marina Ocre 7" P.S</t>
  </si>
  <si>
    <t>Lápiz de Color Triangular Azul Cobalto 7" P.S</t>
  </si>
  <si>
    <t>Lápiz de Color Triangular Rosa Carne 7" P.S</t>
  </si>
  <si>
    <t>Lápiz de Color Triangular Verde Limón 7" P.S</t>
  </si>
  <si>
    <t>Lápiz de Color Jumbo Triangular Rosa Carne 5 1/4" P.S.</t>
  </si>
  <si>
    <t>Lápiz Estudiante C/B P.S.</t>
  </si>
  <si>
    <t>Lápiz Grafito Neón Para Blister</t>
  </si>
  <si>
    <t>Lápiz Teknic-o 2B para Blister</t>
  </si>
  <si>
    <t>Lápiz Tabla de Multiplicar para Blister</t>
  </si>
  <si>
    <t>Lápiz de grafito PLK Triang. HB (EXP) P.S.</t>
  </si>
  <si>
    <t>Lápiz Teknico "7H" P.S.</t>
  </si>
  <si>
    <t>Lápiz Teknico "7B" P.S.</t>
  </si>
  <si>
    <t>Lápiz MONGOL Graduado "3B" P.S.</t>
  </si>
  <si>
    <t>Lápiz MONGOL Graduado "3H" P.S.</t>
  </si>
  <si>
    <t>Lápiz MONGOL Graduado "4B" P.S.</t>
  </si>
  <si>
    <t>Lápiz MONGOL Graduado "4H" P.S.</t>
  </si>
  <si>
    <t>Lápiz MONGOL Graduado "5B" P.S.</t>
  </si>
  <si>
    <t>Lápiz MONGOL Graduado "6B" P.S.</t>
  </si>
  <si>
    <t>Lápiz MONGOL Graduado "7B" P.S.</t>
  </si>
  <si>
    <t>Lápiz MONGOL Graduado "7H" P.S.</t>
  </si>
  <si>
    <t>Lápiz MONGOL Graduado "8B" P.S.</t>
  </si>
  <si>
    <t>Lápiz MONGOL Graduado "8H" P.S.</t>
  </si>
  <si>
    <t>Lápiz MONGOL Graduado "9B" P.S.</t>
  </si>
  <si>
    <t>Lápiz MONGOL Graduado "B" P.S.</t>
  </si>
  <si>
    <t>Lápiz MONGOL Graduado "HB" P.S.</t>
  </si>
  <si>
    <t>Lápiz Negrito Graso MONGOL P.S.</t>
  </si>
  <si>
    <t>Lápiz Negrito Semigraso MONGOL P.S.</t>
  </si>
  <si>
    <t>Lápiz Promocional</t>
  </si>
  <si>
    <t>Mina de Color Rojo 7"</t>
  </si>
  <si>
    <t>Mina de Color Amarillo Limón 7"</t>
  </si>
  <si>
    <t>Mina de Color Marrón 7"</t>
  </si>
  <si>
    <t>Mina de Color Negro 7"</t>
  </si>
  <si>
    <t>Mina de Color Verde Oscuro 7"</t>
  </si>
  <si>
    <t>Mina de Color Violeta 7"</t>
  </si>
  <si>
    <t>Mina de Color Verde Claro 7"</t>
  </si>
  <si>
    <t>Mina de Color Azul Medio 7"</t>
  </si>
  <si>
    <t>Mina de Color Naranja 7"</t>
  </si>
  <si>
    <t>Mina de Color Azul 7"</t>
  </si>
  <si>
    <t>Mina de Color Fucsia 7"</t>
  </si>
  <si>
    <t>Mina Jumbo de Color Amarillo Limón Ø 5 mm - 7" P.S.</t>
  </si>
  <si>
    <t>Mina Jumbo de Color Rojo Vino Ø 5 mm - 7" P.S.</t>
  </si>
  <si>
    <t>Mina Jumbo de Color Cafe Ø 5 mm - 7" P.S.</t>
  </si>
  <si>
    <t>Mina Jumbo de Color Verde Claro Ø 5 mm - 7" P.S.</t>
  </si>
  <si>
    <t>Mina Jumbo de Color Celeste Ø 5 mm - 7" P.S.</t>
  </si>
  <si>
    <t>Mina Jumbo de Color Negro Ø 5 mm - 7" P.S.</t>
  </si>
  <si>
    <t>Mina Jumbo de Color Naranja Ø 5 mm - 7" P.S.</t>
  </si>
  <si>
    <t>Mina Jumbo de Color Magenta Ø 5 mm - 7" P.S.</t>
  </si>
  <si>
    <t>Mina Jumbo de Color Verde Esmeralda Ø 5 mm - 7" P.S.</t>
  </si>
  <si>
    <t>Mina Jumbo de Color Azul Ultramarino Ø 5 mm - 7" P.S.</t>
  </si>
  <si>
    <t>Mina Jumbo de Color Violeta Ø 5 mm - 7" P.S.</t>
  </si>
  <si>
    <t>Mina de Color Chequeo Rojo 7"</t>
  </si>
  <si>
    <t>Mina Patita Jumbo P.S.</t>
  </si>
  <si>
    <t>Mina de Color Piel 7"</t>
  </si>
  <si>
    <t>Formado Crayón Jumbo Kores Salmon</t>
  </si>
  <si>
    <t>Base Molienda de Plastilina Roja LYC P.S.</t>
  </si>
  <si>
    <t>Base Molienda de Plastilina Verde Oscuro LYC P.S.</t>
  </si>
  <si>
    <t>Base Molienda de Plastilina Verde Claro LYC P.S.</t>
  </si>
  <si>
    <t>Base Molienda de Plastilina Violeta LYC P.S.</t>
  </si>
  <si>
    <t>Base Molienda de Plastilina Celeste LYC P.S.</t>
  </si>
  <si>
    <t>Base Molienda de Plastilina Amarilla LYC P.S.</t>
  </si>
  <si>
    <t>Base Molienda de Plastilina Carne LYC P.S.</t>
  </si>
  <si>
    <t>Plastilina en Masa Layconsa Color Negro P.S.</t>
  </si>
  <si>
    <t>Plastilina en Masa Layconsa Color Marrón P.S.</t>
  </si>
  <si>
    <t>Plastilina en Masa Layconsa Color Violeta P.S.</t>
  </si>
  <si>
    <t>Plastilina en Masa Layconsa Color Blanco P.S.</t>
  </si>
  <si>
    <t>Plastilina en Masa Layconsa Color Amarillo P.S.</t>
  </si>
  <si>
    <t>Plastilina en Masa Layconsa Color Naranja P.S.</t>
  </si>
  <si>
    <t>Plastilina en Masa Layconsa Color Verde Claro P.S.</t>
  </si>
  <si>
    <t>Plastilina en Masa Layconsa Color Verde Oscuro P.S.</t>
  </si>
  <si>
    <t>Plastilina en Masa Layconsa Color Rojo P.S.</t>
  </si>
  <si>
    <t>Plastilina en Masa Layconsa Color Azul P.S.</t>
  </si>
  <si>
    <t>Plastilina en Masa Layconsa Color Carne P.S.</t>
  </si>
  <si>
    <t>Plastilina en Masa Color Naranja Rojizo P.S.</t>
  </si>
  <si>
    <t>Plastilina en Masa Color Naranja Amarillento P.S.</t>
  </si>
  <si>
    <t>Plastilina en Masa Color Rosado Neón P.S.</t>
  </si>
  <si>
    <t>Plastilina en Masa Color Verde Neón P.S.</t>
  </si>
  <si>
    <t>Plastilina en Masa Color Amarillo Neón P.S.</t>
  </si>
  <si>
    <t>Base Molienda de Plastilina Marrón P.S.</t>
  </si>
  <si>
    <t>Base Molienda de Plastilina Naranja P.S.</t>
  </si>
  <si>
    <t>Base Molienda de Plastilina Negro P.S.</t>
  </si>
  <si>
    <t>Base Molienda de Plastilina Azul P.S.</t>
  </si>
  <si>
    <t>Base Molienda de Plastilina Blanco P.S.</t>
  </si>
  <si>
    <t>Scrap de Plastilina</t>
  </si>
  <si>
    <t>Masa Plastilina Bester Rojo</t>
  </si>
  <si>
    <t>Masa Plastilina Bester Verde Claro</t>
  </si>
  <si>
    <t>Masa Plastilina Bester Negro</t>
  </si>
  <si>
    <t>Base molienda plastilina amarillo fluorescente P.S.</t>
  </si>
  <si>
    <t>Base molienda plastilina Verde Fluorescente P.S.</t>
  </si>
  <si>
    <t>Base molienda plastilina rosado fluorescente P.S.</t>
  </si>
  <si>
    <t>Base molienda plastilina naranja rojizo fluorescente P.S.</t>
  </si>
  <si>
    <t>Base Molienda plastilina Violeta Fluorescente P.S.</t>
  </si>
  <si>
    <t>Plastilina en Masa Color Violeta Neón P.S.</t>
  </si>
  <si>
    <t>Plastilina en masa Layconsa color lila pastel P.S.</t>
  </si>
  <si>
    <t>Plastilina en masa Layconsa color salmón pastel P.S.</t>
  </si>
  <si>
    <t>Plastilina en masa Layconsa color menta pastel P.S.</t>
  </si>
  <si>
    <t>Plastilina en masa Layconsa color rosado pastel P.S.</t>
  </si>
  <si>
    <t>Plastilina en masa Layconsa color celeste pastel P.S.</t>
  </si>
  <si>
    <t>Plastilina en masa Layconsa color amarillo pastel P.S.</t>
  </si>
  <si>
    <t>Plastilina en masa color amarillo Glitter p.s.</t>
  </si>
  <si>
    <t>Plastilina en masa color celeste Glitter p.s.</t>
  </si>
  <si>
    <t>Plastilina en masa color azul Glitter p.s.</t>
  </si>
  <si>
    <t>Plastilina en masa color marron Glitter p.s.</t>
  </si>
  <si>
    <t>Plastilina en masa color negro Glitter p.s.</t>
  </si>
  <si>
    <t>Plastilina en masa color rojo Glitter p.s.</t>
  </si>
  <si>
    <t>Plastilina en masa color rosado Glitter p.s.</t>
  </si>
  <si>
    <t>Plastilina en masa color verde claro Glitter p.s.</t>
  </si>
  <si>
    <t>Plastilina en masa color naranja Glitter p.s.</t>
  </si>
  <si>
    <t>Plastilina en masa color violeta Glitter p.s.</t>
  </si>
  <si>
    <t>Base molienda de plastilina Rosada Arti</t>
  </si>
  <si>
    <t>Plastilina en masa Arti Color Rosado PS</t>
  </si>
  <si>
    <t>Laca Celeste Layconsa P.S.</t>
  </si>
  <si>
    <t>Laca Azul Layconsa P.S.</t>
  </si>
  <si>
    <t>Laca Verde Oscuro (VERDE CLARO) Layconsa PS</t>
  </si>
  <si>
    <t>Laca Rojo Layconsa P.S.</t>
  </si>
  <si>
    <t>Laca Amarillo Oro Layconsa P.S.</t>
  </si>
  <si>
    <t>Top Finish Layconsa P.S.</t>
  </si>
  <si>
    <t>Laca Rosada Layconsa P.S.</t>
  </si>
  <si>
    <t>Laca Naranja Layconsa P.S.</t>
  </si>
  <si>
    <t>Laca Violeta Layconsa P.S.</t>
  </si>
  <si>
    <t>Laca Negro Layconsa P.S.</t>
  </si>
  <si>
    <t>Laca Blanco Layconsa P.S.</t>
  </si>
  <si>
    <t>Laca Fluorecente Verde Layconsa P.S.</t>
  </si>
  <si>
    <t>Laca Marrón Layconsa P.S.</t>
  </si>
  <si>
    <t>Laca Amarillo Gol Layconsa P.S.</t>
  </si>
  <si>
    <t>Laca Verde Teknic-o Layconsa P.S.</t>
  </si>
  <si>
    <t>Laca Amarillo Mongol Layconsa P.S.</t>
  </si>
  <si>
    <t>Laca Amarillo Limón Layconsa P.S.</t>
  </si>
  <si>
    <t>Laca Rojo Chequeo Layconsa P.S.</t>
  </si>
  <si>
    <t>Laca Amarillo Cedar Layconsa P.S.</t>
  </si>
  <si>
    <t>Base Tapa Poros Beige Layconsa P.S.</t>
  </si>
  <si>
    <t>Laca Verde Esmeralda (VERDE OSCURO) Layconsa PS</t>
  </si>
  <si>
    <t>Base tapa poros gris Layconsa P.S.</t>
  </si>
  <si>
    <t>Laca Piel Layconsa P.S.</t>
  </si>
  <si>
    <t>Thinner Estandar Pintadoras</t>
  </si>
  <si>
    <t>Barril LYC Para Marcador Grabado 47-N Marrón</t>
  </si>
  <si>
    <t>Barril Para Resaltador 048 Grabado NP.</t>
  </si>
  <si>
    <t>Barril Para Resaltador 048 Pastel Grabado - N Salmón P.S</t>
  </si>
  <si>
    <t>Transportadores P.S.</t>
  </si>
  <si>
    <t>Escuadras de 60 Grad. P.S.</t>
  </si>
  <si>
    <t>Escuadras Cristal 45 Grados</t>
  </si>
  <si>
    <t>Scrap 214-EP Cristal</t>
  </si>
  <si>
    <t>Scrap Reglas Cristal P.S.</t>
  </si>
  <si>
    <t>Tapa Para Bolígrafo 036 Verde</t>
  </si>
  <si>
    <t>Tapa Para Témpera Mongol P.S.</t>
  </si>
  <si>
    <t>Tapita Para Bolígrafo 036 Amarillo</t>
  </si>
  <si>
    <t>Tapita Para Bolígrafo 036 Naranja</t>
  </si>
  <si>
    <t>Tapita Para Bolígrafo 036 Rosado</t>
  </si>
  <si>
    <t>Tapita Para Bolígrafo 036 Morado</t>
  </si>
  <si>
    <t>Tapita Para Bolígrafo 036 Turqueza</t>
  </si>
  <si>
    <t>Tapita Para Bolígrafo 036 Marron</t>
  </si>
  <si>
    <t>Tapa Para Resaltador 048 - N Amarillo fluorescente P.S.</t>
  </si>
  <si>
    <t>Tapita Para Resaltador 048 - N Amarillo fluorescente P.S.</t>
  </si>
  <si>
    <t>Tapita Para Resaltador 048 - N Verde fluorescente P.S.</t>
  </si>
  <si>
    <t>Tapa Para Resaltador 048 - N Menta Pastel  P.S.</t>
  </si>
  <si>
    <t>Tapa Para Limpiatipo DIALE x 35gr P.S.</t>
  </si>
  <si>
    <t>Tapa Para Témpera Mango 30 cc P.S.</t>
  </si>
  <si>
    <t>Base Para Limpiatipo Diale P.S.</t>
  </si>
  <si>
    <t>Tinta Para Bolígrafo verde Claro P.S.</t>
  </si>
  <si>
    <t>Plumones EF School 45 Granel Azul P.S.</t>
  </si>
  <si>
    <t>Plumones EF School 45 Granel Negro P.S.</t>
  </si>
  <si>
    <t>Plumones EF School 45 Granel Rojo P.S.</t>
  </si>
  <si>
    <t>Plumones EF School 45 Granel Verde P.S.</t>
  </si>
  <si>
    <t>Plumones EF School 45 Granel Amarillo P.S.</t>
  </si>
  <si>
    <t>Plumones EF School 45 Granel Marrón P.S.</t>
  </si>
  <si>
    <t>Plumones EF School 45 Granel Anaranjado P.S.</t>
  </si>
  <si>
    <t>Plumones EF School 45 Granel Rosado P.S.</t>
  </si>
  <si>
    <t>Plumones EF School 45 Granel Morado P.S.</t>
  </si>
  <si>
    <t>Plumones EF School 45 Granel Celeste P.S.</t>
  </si>
  <si>
    <t>Plumones EF School 45 Granel Verde Claro P.S.</t>
  </si>
  <si>
    <t>Plumones EF School 45 Granel Piel P.S.</t>
  </si>
  <si>
    <t>Burbujas Para Tajador P.S.</t>
  </si>
  <si>
    <t>Frasco Para Témperas Puppy Imp. Puppy Gris P.S.</t>
  </si>
  <si>
    <t>Frasco Transparente de 60Gr con Aplicador P.S.</t>
  </si>
  <si>
    <t>Frasco Para Témperas 30 cc NP Imp. Gris P.S.</t>
  </si>
  <si>
    <t>Frasco Etiquetado Para Goma Escarchado Dorado 60 g. P.S.</t>
  </si>
  <si>
    <t>Frasco Etiquetado Para Témpera Rosado 250 g P.S.</t>
  </si>
  <si>
    <t>Pasta Rojo Laca (5906) (Crayón / Plastilina)</t>
  </si>
  <si>
    <t>Pasta Azul Milori (1985) (Crayón / Plastilina)</t>
  </si>
  <si>
    <t>Espuma de 22.5mm Troquelada P.S.</t>
  </si>
  <si>
    <t>Lonchera Lila + Asa Fucsia P.S.</t>
  </si>
  <si>
    <t>Pasta Archivador Oficio LYC forrado - Color Amarillo</t>
  </si>
  <si>
    <t>Carga Para Bolígrafo 036 PT MD Azul</t>
  </si>
  <si>
    <t>Carga Para Bolígrafo 036 PT MD Amarillo</t>
  </si>
  <si>
    <t>Marcador Layconsa Jumbo L-47 Rosado Granel P.S.</t>
  </si>
  <si>
    <t>Marcador LYC Jumbo 047 - N Morado Granel P.S.</t>
  </si>
  <si>
    <t>Peine 6A Negro Lucas P.S.</t>
  </si>
  <si>
    <t>Peine 6A Anaranjado Lucas P.S.</t>
  </si>
  <si>
    <t>Portaclips Layconsa Office Negro Granel P.S.</t>
  </si>
  <si>
    <t>Bandeja Acrilica Negro a Granel Para Pack</t>
  </si>
  <si>
    <t>Mini Block Promocional</t>
  </si>
  <si>
    <t>Afiche Línea Escolar</t>
  </si>
  <si>
    <t>ALMA080</t>
  </si>
  <si>
    <t>Almacén de Marketing Primario AQP (080)</t>
  </si>
  <si>
    <t>Afiche Institucional</t>
  </si>
  <si>
    <t>Afiche Layconsa Promoción</t>
  </si>
  <si>
    <t>Lista de Útiles Layconsa Modelo 1 Inicial</t>
  </si>
  <si>
    <t>Lista de Útiles Layconsa Modelo 2 Primaria</t>
  </si>
  <si>
    <t>Estuche Para Plumones Layconsa school L-45 x 12 pz.</t>
  </si>
  <si>
    <t>Estuche Para Boligrafo Layconsa L-36 x 10 pz.</t>
  </si>
  <si>
    <t>Estuche Para Marcadores Layconsa L-47 x 12pz</t>
  </si>
  <si>
    <t>Caja Rosas y Paloma - Estampada</t>
  </si>
  <si>
    <t>Troquel Caja Rosas y Paloma</t>
  </si>
  <si>
    <t>Cajita Estudiante C/B docena (P.T.)</t>
  </si>
  <si>
    <t>Cajita Crayón Delgada x 12 (P.T.)</t>
  </si>
  <si>
    <t>Cajita Control Rojo docena (P.T.)</t>
  </si>
  <si>
    <t>Cajita Negrito Semigraso Docena (P.T.)</t>
  </si>
  <si>
    <t>Cajita Negrito Graso Docena (P.T.)</t>
  </si>
  <si>
    <t>Cajita Decoración LYC</t>
  </si>
  <si>
    <t>Cajita Colores Puppy Largo x 24</t>
  </si>
  <si>
    <t>Cajita Plastilina Puppy x 10</t>
  </si>
  <si>
    <t>Cajita Plastilina Puppy Jumbo x 12</t>
  </si>
  <si>
    <t>Cajita Plastilina Puppy Jumbo Neón x 12</t>
  </si>
  <si>
    <t>Cajita Lápiz Mongol x 12 (Exc)</t>
  </si>
  <si>
    <t>Caja Para Bandeja Acrílica de 01 Piso</t>
  </si>
  <si>
    <t>Caja Para Bandeja Acrílica de 01 Piso Negro</t>
  </si>
  <si>
    <t>Caja Para Bandeja Acrílica de 01 Piso Cristal</t>
  </si>
  <si>
    <t>Caja Para Bandeja Acrílica 2 Pisos LYC Topacio</t>
  </si>
  <si>
    <t>Caja Para Bandeja Acrílica 2 Pisos LYC Negro</t>
  </si>
  <si>
    <t>Cajita Porta Tacos LYC Topacio</t>
  </si>
  <si>
    <t>Cajita Porta Clips LYC Azul</t>
  </si>
  <si>
    <t>Cajita Porta Clips LYC Negro</t>
  </si>
  <si>
    <t>Cajita Porta Clips LYC Topacio</t>
  </si>
  <si>
    <t>Cajita Layconsa Teknic-O 2B Diseño Profesional P.T.</t>
  </si>
  <si>
    <t>Cajita Layconsa Teknic-O 2H Diseño Profesional P.T.</t>
  </si>
  <si>
    <t>Cajita Layconsa Teknic-O 3B Diseño Profesional P.T.</t>
  </si>
  <si>
    <t>Cajita Layconsa Teknic-O 3H Diseño Profesional P.T.</t>
  </si>
  <si>
    <t>Cajita Layconsa Teknic-O 4B Diseño Profesional P.T.</t>
  </si>
  <si>
    <t>Cajita Layconsa Teknic-O 4H Diseño Profesional P.T.</t>
  </si>
  <si>
    <t>Cajita Layconsa Teknic-O 5B Diseño Profesional P.T.</t>
  </si>
  <si>
    <t>Cajita Layconsa Teknic-O 5H Diseño Profesional P.T.</t>
  </si>
  <si>
    <t>Cajita Layconsa Teknic-O 6B Diseño Profesional P.T.</t>
  </si>
  <si>
    <t>Cajita Layconsa Teknic-O 6H Diseño Profesional P.T.</t>
  </si>
  <si>
    <t>Cajita Layconsa Teknic-O B Diseño Profesional P.T.</t>
  </si>
  <si>
    <t>Cajita Layconsa Teknic-O F Diseño Profesional P.T.</t>
  </si>
  <si>
    <t>Cajita Layconsa Teknic-O H Diseño Profesional P.T.</t>
  </si>
  <si>
    <t>Cajita Layconsa Teknic-O HB Diseño Profesional P.T.</t>
  </si>
  <si>
    <t>Estuche Para Marcadores Layconsa L-47 x 6 pz.</t>
  </si>
  <si>
    <t>Cajita Borrador LA-20</t>
  </si>
  <si>
    <t>Cajita Porta Clips LYC Rojo</t>
  </si>
  <si>
    <t>Cajita Colores EF Mongol Lx12</t>
  </si>
  <si>
    <t>Cajita Lápiz Estudiante Mongol</t>
  </si>
  <si>
    <t>Cajita Para Témperas Mongol Set x 6</t>
  </si>
  <si>
    <t>Cajita Borrador Negro LA-20</t>
  </si>
  <si>
    <t>Cajita Lápiz Grafito Layconsa Triangular 2B</t>
  </si>
  <si>
    <t>Caja Para Marcadores Layconsa L-123 R x 12 pz. Verde</t>
  </si>
  <si>
    <t>Cajita Layconsa Borrador LA-80</t>
  </si>
  <si>
    <t>Caja Layconsa ParaTampón L-T4 Azul</t>
  </si>
  <si>
    <t>Caja Layconsa ParaTampón L-T4 Negro</t>
  </si>
  <si>
    <t>Caja Layconsa ParaTampón L-T4 Rojo</t>
  </si>
  <si>
    <t>Estuche Layconsa Para Tampón L-T2 Azul</t>
  </si>
  <si>
    <t>Estuche Layconsa Para Tampón L-T2 Negro</t>
  </si>
  <si>
    <t>Estuche Layconsa Para Tampón L-T2 Rojo</t>
  </si>
  <si>
    <t>Estuche Layconsa Para Tampón L-T1 Azul</t>
  </si>
  <si>
    <t>Estuche Layconsa Para Tampón L-T3 Azul</t>
  </si>
  <si>
    <t>Estuche Layconsa Para Tampón L-T3 Negro</t>
  </si>
  <si>
    <t>Estuche Layconsa Para Tampón L-T3 Rojo</t>
  </si>
  <si>
    <t>Estuche Crayón Super Jumbo x 12 Bester</t>
  </si>
  <si>
    <t>Estuche Témpera Set x 6  x 15cc Bester</t>
  </si>
  <si>
    <t>Estuche Pintura Para Dedos 6 x 30cc Bester</t>
  </si>
  <si>
    <t>Cajita Colores Largos Layconsa x 12 Triang.</t>
  </si>
  <si>
    <t>Cajita Colores Cortos Layconsa x 12 Triang.</t>
  </si>
  <si>
    <t>Caja LYC Frasco de Tinta 126 Azul</t>
  </si>
  <si>
    <t>Caja LYC Frasco de Tinta 126 Negro</t>
  </si>
  <si>
    <t>Caja LYC Frasco de Tinta 126 Verde</t>
  </si>
  <si>
    <t>Caja LYC Resaltador Verde 48x10pz</t>
  </si>
  <si>
    <t>Cajita de Crayón Delgado Layconsa x12</t>
  </si>
  <si>
    <t>Cajita de Crayón Delgado Layconsa x 6</t>
  </si>
  <si>
    <t>Cajita Para Crayón Delgado Alpha x 12</t>
  </si>
  <si>
    <t>Cajita Layconsa Teknic-O 7H Diseño Profesional P.T.</t>
  </si>
  <si>
    <t>Cajita Layconsa Teknic-O 8H Diseño Profesional P.T.</t>
  </si>
  <si>
    <t>Cajita Layconsa Teknic-O 9H Diseño Profesional P.T.</t>
  </si>
  <si>
    <t>Cajita Layconsa Teknic-O 7B Diseño Profesional P.T.</t>
  </si>
  <si>
    <t>Cajita Layconsa Teknic-O 8B Diseño Profesional P.T.</t>
  </si>
  <si>
    <t>Cajita Layconsa Teknic-O 9B Diseño Profesional P.T.</t>
  </si>
  <si>
    <t>Caja para Marcadores Layconsa 123 x 12 pz. Generico</t>
  </si>
  <si>
    <t>Caja para Marcadores Layconsa 123R x 12 pz. Generico</t>
  </si>
  <si>
    <t>Caja LYC Resaltador 48x10pz Generico</t>
  </si>
  <si>
    <t>Cajita Para Resaltador 48 fluorescente</t>
  </si>
  <si>
    <t>Cajita Set de Lápices Profesionales x 24</t>
  </si>
  <si>
    <t>Cajita Plastilina Jumbo Mango x12</t>
  </si>
  <si>
    <t>Cajita Lápiz Mongol Chequeo Rojo</t>
  </si>
  <si>
    <t>Cajita Lápiz Mongol Triangular x 12 (Exc)</t>
  </si>
  <si>
    <t>Cajita Resaltador Pastel  Genérico  LYC x 10</t>
  </si>
  <si>
    <t>Cajita Crayola Puppy Jumbo  x 4</t>
  </si>
  <si>
    <t>Cajita Lápiz ICOLAPIZ BLUE HEXAGONAL HB</t>
  </si>
  <si>
    <t>Cajita Lápiz ICOLAPIZ TRIANGULAR HB</t>
  </si>
  <si>
    <t>Estuche para Agenda Cartón 225g  53.10 x 36.60 Barnizado</t>
  </si>
  <si>
    <t>Estuche Para Marcador L-47 x 12 colores  33x22x9.5 cm</t>
  </si>
  <si>
    <t>Estuche Para Marcador L-47 x 10 colores  33x18.5x9.5 cm</t>
  </si>
  <si>
    <t>Estuche Para Marcador L-47 x 6  colores  33x12.5x9.5 cm</t>
  </si>
  <si>
    <t>Cajita Para Tèmperas Mongol Set x 7</t>
  </si>
  <si>
    <t>Cajita Plastilina Mongol Kids Jumbo x 12</t>
  </si>
  <si>
    <t>Cajita plastilina puppy jumbo pastel x 12</t>
  </si>
  <si>
    <t>Cajita para Hexagonal Super grafito en 2B</t>
  </si>
  <si>
    <t>Cajita Témperas Set x 7 Pluma</t>
  </si>
  <si>
    <t>Cajita P´ Témperas Sueltas x 30  DIALE</t>
  </si>
  <si>
    <t>Cajita P´Témperas DIALE Set x 7</t>
  </si>
  <si>
    <t>Cajita Set de Lápices Profesionales x 12</t>
  </si>
  <si>
    <t>Cajita Plastilina Jumbo ARTI x 12</t>
  </si>
  <si>
    <t>Cajita para Markin Color Amarillo</t>
  </si>
  <si>
    <t>Cajita para Markin Color Rojo</t>
  </si>
  <si>
    <t>Cajita para Markin Color Blanco</t>
  </si>
  <si>
    <t>Cajita Set de Lápices Profesionales x 24 Mongol</t>
  </si>
  <si>
    <t>Cajita Plastilina Puppy Jumbo Glitter x 10</t>
  </si>
  <si>
    <t>Cajita Para Témperas Mango Set x 6</t>
  </si>
  <si>
    <t>Cajita Para Témperas Mango Set x 6 Neón</t>
  </si>
  <si>
    <t>Cajita Para Témpera Metálica LYC 20 cc Set x 6</t>
  </si>
  <si>
    <t>Cajita Para Témpera Glitter LYC 20 cc Set x 6</t>
  </si>
  <si>
    <t>Estuche para Agenda B5</t>
  </si>
  <si>
    <t>Cajita Lápiz Graduado EF MONGOL Set x 12</t>
  </si>
  <si>
    <t>Cajita Temperas pastel EF mongol set x 6</t>
  </si>
  <si>
    <t>Cajita Tempera glitter EF mongol set x 6 x 20 cc</t>
  </si>
  <si>
    <t>Cajita Crayones jumbo EF mongol kids x 12</t>
  </si>
  <si>
    <t>Cajita plastilina fluorescente jumbo MANGO X 12</t>
  </si>
  <si>
    <t>Estuche Para Boligrafo Layconsa L-36 x 10 pz  colores 32.9x14.7x6.9 cm</t>
  </si>
  <si>
    <t>Cajita Colores Puppy Jumbo x 12 de 5 1/4"</t>
  </si>
  <si>
    <t>Cajita Para Témpera Neón Mongol 30cc Set x 6</t>
  </si>
  <si>
    <t>Cajita Pintura Para Dedos Mongol</t>
  </si>
  <si>
    <t>Cajita plumones EF Mongol School 45x12</t>
  </si>
  <si>
    <t>Cajita Miniengrapador c/sacag. LM-15 Pastel surt. 3</t>
  </si>
  <si>
    <t>Cajita Lapices de Colores CONAFOVICER</t>
  </si>
  <si>
    <t>Blister caja bolígrafo triplus x 1 Azul/1Negro/1Rojo Blister</t>
  </si>
  <si>
    <t>Blister caja bolígrafo triplus x Azules blister</t>
  </si>
  <si>
    <t>Etiquetas Esmalte Sintetico 1/8 Gal Pinturas Sur</t>
  </si>
  <si>
    <t>Etiquetas Esmalte Sintetico 1/16 Gal Pinturas Sur</t>
  </si>
  <si>
    <t>Etiquetas Esmalte Sintetico 1/32 Gal Pinturas Sur</t>
  </si>
  <si>
    <t>Etiqueta Barniz 1/16 Gal Pinturas Sur</t>
  </si>
  <si>
    <t>Etiqueta Barniz 1/8 Gal. Pinturas Sur</t>
  </si>
  <si>
    <t>Etiqueta Barniz 1/4 Gal. Pinturas Sur</t>
  </si>
  <si>
    <t>Etiqueta Barniz 1 Galón Pinturas Sur</t>
  </si>
  <si>
    <t>Etiqueta Anticorrosivo 1 Galón Pinturas Sur</t>
  </si>
  <si>
    <t>Etiqueta Anticorrosivo 1/4 Pinturas Sur</t>
  </si>
  <si>
    <t>Etiqueta Master Acrilica 1 Galón Pinturas Sur</t>
  </si>
  <si>
    <t>Etiqueta Acondicionador de Metales x 1 Galón</t>
  </si>
  <si>
    <t>Etiqueta Removedor de Pinturas x 1 Galón LYC</t>
  </si>
  <si>
    <t>Etiqueta Varios 1 Galón Pinturas LYC</t>
  </si>
  <si>
    <t>Etiqueta Para Varios 1/4 Pinturas LYC</t>
  </si>
  <si>
    <t>Etiqueta Crayón Delgado LYC P.S.</t>
  </si>
  <si>
    <t>Stickers Aprobado Pinturas - Layconsa</t>
  </si>
  <si>
    <t>Respaldo 06 Lápices Teknic-o Diseño Profesional 2B</t>
  </si>
  <si>
    <t>Respaldo Lápiz Teknic-o x 3 (2B)</t>
  </si>
  <si>
    <t>Respaldo Lápiz Negrito x 2 (Semigraso + Graso)</t>
  </si>
  <si>
    <t>Respaldo Pack Escolar Layconsa</t>
  </si>
  <si>
    <t>Etiqueta Curvo Para Cola Sintética x 220 gr.</t>
  </si>
  <si>
    <t>Etiquetas Thiner Varios</t>
  </si>
  <si>
    <t>Contraetiquetas Thiner Varios</t>
  </si>
  <si>
    <t>Sticker Para Lonchera</t>
  </si>
  <si>
    <t>Etiqueta Oleo Mate x 1 Galón</t>
  </si>
  <si>
    <t>Respaldo 03 Bolígrafos Tinta Gel LA-1</t>
  </si>
  <si>
    <t>Respaldo LYC Marcador Pizarra L-123 Azul</t>
  </si>
  <si>
    <t>Respaldo LYC Marcador Pizarra L-123 Negro</t>
  </si>
  <si>
    <t>Respaldo LYC Marcador Pizarra L-123 Rojo</t>
  </si>
  <si>
    <t>Respaldo LYC Marcador Pizarra L-123 Verde</t>
  </si>
  <si>
    <t>Respaldo LYC 03 Marcador Pizarra L-123</t>
  </si>
  <si>
    <t>Respaldo LYC Marcador Papel L-47 Verde</t>
  </si>
  <si>
    <t>Respaldo LYC 03 Marcador Papel L-47</t>
  </si>
  <si>
    <t>Respaldo LYC Marcador Permanente L-23 Azul</t>
  </si>
  <si>
    <t>Respaldo LYC Marcador Permanente L-23 Negro</t>
  </si>
  <si>
    <t>Respaldo LYC 03 Marcador Permanente L-23</t>
  </si>
  <si>
    <t>Respaldo LYC Compás</t>
  </si>
  <si>
    <t>Respaldo LYC Goma Barra x 21gr</t>
  </si>
  <si>
    <t>Etiqueta Para Tablero Acrílico Color Negro</t>
  </si>
  <si>
    <t>Etiqueta Para Tablero Acrílico Color Rojo</t>
  </si>
  <si>
    <t>Etiqueta Aceite de Linaza Doble Cocido x 1 Galón Pinturas Sur</t>
  </si>
  <si>
    <t>Etiqueta Aceite de Linaza Doble Cocido x 1/4 Galón Pinturas Sur</t>
  </si>
  <si>
    <t>Respaldo Marcadores Layconsa L-47 x 6 pz.</t>
  </si>
  <si>
    <t>Respaldo Marcadores Layconsa L-47 x 10 pz.</t>
  </si>
  <si>
    <t>Respaldo 02 Borradores Blancos Layconsa LA-20</t>
  </si>
  <si>
    <t>Respaldo 04 Lápices Neón + 01 Borrador LA-30 - LYC</t>
  </si>
  <si>
    <t>Stickers Genéricos Sur 16 x 28 cm</t>
  </si>
  <si>
    <t>Respaldo Tajador con Depósito 512 + 01 Borrador LA-20</t>
  </si>
  <si>
    <t>Respaldo 04 Bolígrafos LPS 020 Fine Layconsa (02 Azules, 01 Negro, 01 Rojo)</t>
  </si>
  <si>
    <t>Respaldo 04 Bolígrafos LPS 020 Fine Layconsa (04 Azules)</t>
  </si>
  <si>
    <t>Etiqueta Metagloss x 1 Galón</t>
  </si>
  <si>
    <t>Stickers Sur Para Cilindros Pequeños</t>
  </si>
  <si>
    <t>Respaldo 03 Bolígrafos L-036 Fine Azul Blister</t>
  </si>
  <si>
    <t>Respaldo 03 Bolígrafos L-036 Fine Azul/Negro/Rojo Blister</t>
  </si>
  <si>
    <t>Etiqueta para Cajón Color Layconsa Largos x 12 Triangular</t>
  </si>
  <si>
    <t>Etiqueta para Cajón Layconsa Triangular 2B</t>
  </si>
  <si>
    <t>Etiqueta Para Cajón Lápiz Mongol</t>
  </si>
  <si>
    <t>Etiqueta Para Cajón Colores Mongol x 12</t>
  </si>
  <si>
    <t>Etiqueta Aprobado CDC de 17.5 cm x 10.2 cm</t>
  </si>
  <si>
    <t>Fajilla Para Borrador LA-20</t>
  </si>
  <si>
    <t>Respaldo 03 Lápices Grafito Jumbo 2B Layconsa</t>
  </si>
  <si>
    <t>Respaldo Para Limpiatipos Layconsa 35 gr.</t>
  </si>
  <si>
    <t>Respaldo Marcadores Bester L-47 x 06pz</t>
  </si>
  <si>
    <t>Respaldo Dúo Resaltador Layconsa L-48 Amarillo  + Verde</t>
  </si>
  <si>
    <t>Respaldo de 6 Lápices Hexagonales Súper Grafito 2B</t>
  </si>
  <si>
    <t>Respaldo Layconsa para Glitter de 10 ml x 6 pz.</t>
  </si>
  <si>
    <t>Etiqueta para Lápiz Cheq. Layconsa Control Chek Rojo</t>
  </si>
  <si>
    <t>Etiqueta para Lápiz Layconsa Estudiante Superior C/Bor.+ Tajador</t>
  </si>
  <si>
    <t>Etiqueta para Lápiz Layconsa Teknic-0 2B Diseño Profesional</t>
  </si>
  <si>
    <t>Etiqueta para Lápiz Layconsa Teknic-0 2H Diseño Profesional</t>
  </si>
  <si>
    <t>Etiqueta para Lápiz Layconsa Teknic-0 3B Diseño Profesional</t>
  </si>
  <si>
    <t>Etiqueta para Lápiz Layconsa Teknic-0 3H Diseño Profesional</t>
  </si>
  <si>
    <t>Etiqueta para Lápiz Layconsa Teknic-0 4B Diseño Profesional</t>
  </si>
  <si>
    <t>Etiqueta para Lápiz Layconsa Teknic-0 4H Diseño Profesional</t>
  </si>
  <si>
    <t>Etiqueta para Lápiz Layconsa Teknic-0 5B Diseño Profesional</t>
  </si>
  <si>
    <t>Etiqueta para Lápiz Layconsa Teknic-0 5H Diseño Profesional</t>
  </si>
  <si>
    <t>Etiqueta para Lápiz Layconsa Teknic-0 6B Diseño Profesional</t>
  </si>
  <si>
    <t>Etiqueta para Lápiz Layconsa Teknic-0 6H Diseño Profesional</t>
  </si>
  <si>
    <t>Etiqueta para Lápiz Layconsa Teknic-0 B Diseño Profesional</t>
  </si>
  <si>
    <t>Etiqueta para Lápiz Layconsa Teknic-0 F Diseño Profesional</t>
  </si>
  <si>
    <t>Etiqueta para Lápiz Layconsa Teknic-0 H Diseño Profesional</t>
  </si>
  <si>
    <t>Etiqueta para Lápiz Layconsa Teknic-0 HB Diseño Profesional</t>
  </si>
  <si>
    <t>Etiqueta Crayón Delgado LYC Puppy  x 12</t>
  </si>
  <si>
    <t>Etiqueta para Plastilina Layconsa Puppy Jumbo x 12</t>
  </si>
  <si>
    <t>Etiqueta para Plastilina Layconsa Puppy x 10 Colores</t>
  </si>
  <si>
    <t>Etiqueta para Plastilina Layconsa Puppy Jumbo x 12 Neón</t>
  </si>
  <si>
    <t>Fajilla Para Borrador Mongol M-20</t>
  </si>
  <si>
    <t>Etiqueta master lac selladora forte x 1 galón</t>
  </si>
  <si>
    <t>Respaldo 1 Corrector Líquido ergonómico Layconsa 9 ml.</t>
  </si>
  <si>
    <t>Respaldo 1 Mini Corrector Líquido Layconsa 4 ml.</t>
  </si>
  <si>
    <t>Respaldo Marcadores LYC L-47 x 12pz</t>
  </si>
  <si>
    <t>Etiqueta para Lápiz Layconsa Teknic-0 7H Diseño Profesional</t>
  </si>
  <si>
    <t>Etiqueta para Lápiz Layconsa Teknic-0 7B Diseño Profesional</t>
  </si>
  <si>
    <t>Etiqueta para Lápiz Layconsa Teknic-0 8H Diseño Profesional</t>
  </si>
  <si>
    <t>Etiqueta para Lápiz Layconsa Teknic-0 8B Diseño Profesional</t>
  </si>
  <si>
    <t>Etiqueta para Lápiz Layconsa Teknic-0 9H Diseño Profesional</t>
  </si>
  <si>
    <t>Etiqueta para Lápiz Layconsa Teknic-0 9B Diseño Profesional</t>
  </si>
  <si>
    <t>Sticker Para Cartuchera Jumbo Box Princesas - Modelo 01</t>
  </si>
  <si>
    <t>Sticker Para Cartuchera Jumbo Box Princesas - Modelo 02</t>
  </si>
  <si>
    <t>Sticker Para Cartuchera Jumbo Box Princesas - Modelo 03</t>
  </si>
  <si>
    <t>Sticker Para Cartuchera Jumbo Box Princesas - Modelo 04</t>
  </si>
  <si>
    <t>Sticker Para Cartuchera Jumbo Box Princesas - Modelo 05</t>
  </si>
  <si>
    <t>Sticker Para Cartuchera Jumbo Box Princesas - Modelo 06</t>
  </si>
  <si>
    <t>Etiqueta de EAN para cada termosellado (27750373008956)</t>
  </si>
  <si>
    <t>Respaldo Resaltador L-48 NEÓN Amarillo Layconsa Blíster</t>
  </si>
  <si>
    <t>Respaldo Resaltador L-48 NEÓN Verde Layconsa Blíster</t>
  </si>
  <si>
    <t>Respaldo Tajador Layconsa Tri-3 c/dep. triple Blíster</t>
  </si>
  <si>
    <t>Etiquetas Master Satinado x 4 litros</t>
  </si>
  <si>
    <t>Etiqueta Autoadhesiva Sur techo</t>
  </si>
  <si>
    <t>Etiqueta Autoadhesiva Sur Sellador Acrilico</t>
  </si>
  <si>
    <t>Etiqueta Autoadhesiva Sur Antisalitre</t>
  </si>
  <si>
    <t>Etiqueta rotulado de cajón Plastilina Jumbo Mango x12</t>
  </si>
  <si>
    <t>Etiquetas Autoadhesivas Goltex Satinado x 4 litros</t>
  </si>
  <si>
    <t>Etiquetas Autoadhesivas Goltex Satinado x 20 litros</t>
  </si>
  <si>
    <t>Etiqueta Autoadhesiva Master color x 4 litros</t>
  </si>
  <si>
    <t>Etiqueta Autoadhesiva Master color x 20 litros</t>
  </si>
  <si>
    <t>Etiqueta p/Papelografo Layconsa Cuadriculado</t>
  </si>
  <si>
    <t>Etiqueta p/Papelografo Layconsa Rayado</t>
  </si>
  <si>
    <t>Etiqueta p/Papelografo Layconsa Mini-Cuadriculado</t>
  </si>
  <si>
    <t>Etiqueta para cajón Lápiz Mongol Triangular HB</t>
  </si>
  <si>
    <t>Etiqueta para ICOLAPIZ BLUE HEXAGONAL HB</t>
  </si>
  <si>
    <t>Etiqueta para ICOLAPIZ TRIANGULAR HB</t>
  </si>
  <si>
    <t>Respaldo Borrador LA-20 + Tajador con depósito doble 513</t>
  </si>
  <si>
    <t>Respaldo Mi primera tijera  Layconsa con rebote</t>
  </si>
  <si>
    <t>Respaldo Goma en Barra Layconsa x 36gr Blister</t>
  </si>
  <si>
    <t>Etiqueta Crayón Jumbo LYC Rojo</t>
  </si>
  <si>
    <t>Etiqueta Crayón Jumbo LYC Amarillo</t>
  </si>
  <si>
    <t>Etiqueta Crayón Jumbo LYC Blanco</t>
  </si>
  <si>
    <t>Etiqueta Crayón Jumbo LYC Anaranjado</t>
  </si>
  <si>
    <t>Etiqueta Crayón Jumbo LYC Verde Claro</t>
  </si>
  <si>
    <t>Etiqueta Crayón Jumbo LYC Verde Oscuro</t>
  </si>
  <si>
    <t>Etiqueta Crayón Jumbo LYC Celeste</t>
  </si>
  <si>
    <t>Etiqueta Crayón Jumbo LYC Violeta</t>
  </si>
  <si>
    <t>Etiqueta Crayón Jumbo LYC Negro</t>
  </si>
  <si>
    <t>Etiqueta Crayón Jumbo LYC Rosado</t>
  </si>
  <si>
    <t>Etiqueta Crayón Jumbo LYC Marrón</t>
  </si>
  <si>
    <t>Etiqueta Crayón Jumbo LYC Azul</t>
  </si>
  <si>
    <t>Respaldo 2 resaltadores en color pastel (rosado /menta) Blister</t>
  </si>
  <si>
    <t>Respaldo 2 lápices 2B + 1 borrador (LA-30) Blister</t>
  </si>
  <si>
    <t>Respaldo 3 lapiceros Crystall L-36 (rojo, azul y negro) + Correctos liquido 4ml</t>
  </si>
  <si>
    <t>Respaldo LYC Goma Barra x 21gr + Tijera Escolar</t>
  </si>
  <si>
    <t>Etiqueta para plastilina Layconsa puppy jumbo pastel x 12</t>
  </si>
  <si>
    <t>Etiqueta para plastilina Layconsa puppy jumbo Glitter x 10</t>
  </si>
  <si>
    <t>Sticker 2.90 x 2.00 cm</t>
  </si>
  <si>
    <t>Etiqueta para lápiz TEKNIC-O Set x 24</t>
  </si>
  <si>
    <t>Etiqueta para lápiz TEKNIC-O Set x 12</t>
  </si>
  <si>
    <t>Sticker Para Packs</t>
  </si>
  <si>
    <t>Etiquetas Autoadhesivas Goltex X 5 galones</t>
  </si>
  <si>
    <t>Respaldo 03 Bolígrafos retráctil Gelly click L-61 LYC az/ng/rj Blister</t>
  </si>
  <si>
    <t>Respaldo 03 Bolígrafos retráctil Roll click L-64 LYC az/ng/rj Blister</t>
  </si>
  <si>
    <t>Respaldo 02 Borrador pets Layconsa de colores blister</t>
  </si>
  <si>
    <t>Respaldo 03 Lápiz Control Chequeo Rojo Layconsa  blister</t>
  </si>
  <si>
    <t>Respaldo Tijera escolar + Silicona de 100 ml. Blister</t>
  </si>
  <si>
    <t>Respaldo 01 Mota practi económica + 02 Marcadores de pizarra (azu/neg) blister</t>
  </si>
  <si>
    <t>Etiqueta Crayón Jumbo Rojo Mongol</t>
  </si>
  <si>
    <t>Etiqueta Crayón Jumbo Amarillo Mongol</t>
  </si>
  <si>
    <t>Etiqueta Crayón Jumbo Blanco Mongol</t>
  </si>
  <si>
    <t>Etiqueta Crayón Jumbo Anaranjado Mongol</t>
  </si>
  <si>
    <t>Etiqueta Crayón Jumbo Verde Claro Mongol</t>
  </si>
  <si>
    <t>Etiqueta Crayón Jumbo Verde Oscuro Mongol</t>
  </si>
  <si>
    <t>Etiqueta Crayón Jumbo Celeste Mongol</t>
  </si>
  <si>
    <t>Etiqueta Crayón Jumbo Violeta Mongol</t>
  </si>
  <si>
    <t>Etiqueta Crayón Jumbo Negro Mongol</t>
  </si>
  <si>
    <t>Etiqueta Crayón Jumbo Rosado Mongol</t>
  </si>
  <si>
    <t>Etiqueta Crayón Jumbo Marrón Mongol</t>
  </si>
  <si>
    <t>Etiqueta Crayón Jumbo Azul Mongol</t>
  </si>
  <si>
    <t>Etiqueta para cajón Colores Layconsa Jumbo Mini x 12 Triangulares</t>
  </si>
  <si>
    <t>Respaldo 02 Bol.TRIPLUS (azu/roj)+01 Resaltador amarillo+01 Corrector 9ml</t>
  </si>
  <si>
    <t>Respaldo 01 Tajador Doble c/deposito L-614 Layconsa</t>
  </si>
  <si>
    <t>Respaldo 01 Tajador doble y Borrador Layconsa con depósito</t>
  </si>
  <si>
    <t>Respaldo 01 Tajador metálico doble c/depósito</t>
  </si>
  <si>
    <t>Respaldo 03 Lápices Estudiante + 01 Tajador doble c/depósito + 01 borrador</t>
  </si>
  <si>
    <t>Respaldo Pack Agroindustria</t>
  </si>
  <si>
    <t>Respaldo LYC Goma Barra x 40gr</t>
  </si>
  <si>
    <t>Etiqueta Papel Bond Arco Iris x 80g. x 500 hjs.</t>
  </si>
  <si>
    <t>Reglamento Interno de Trabajo LYC</t>
  </si>
  <si>
    <t>Catalogo de Manualidades</t>
  </si>
  <si>
    <t>Catálogo Convenio Marco</t>
  </si>
  <si>
    <t>Catálogo de bolsillo de manualidades</t>
  </si>
  <si>
    <t>Catálogo de cuadernos Layconsa</t>
  </si>
  <si>
    <t>Catálogos A3</t>
  </si>
  <si>
    <t>Catálogo Layconsa 2025</t>
  </si>
  <si>
    <t>Catálogo de Bolsillo Layconsa 2025</t>
  </si>
  <si>
    <t>Catálogo Layconsa 2026</t>
  </si>
  <si>
    <t>Catálogo Tai Loy 2026</t>
  </si>
  <si>
    <t>Catálogo de Bolsillo Layconsa 2026</t>
  </si>
  <si>
    <t>Block x 50 Orden de Compra</t>
  </si>
  <si>
    <t>Formato Permiso de Salida</t>
  </si>
  <si>
    <t>Formato Salida de Vehículos LYC Block x 50</t>
  </si>
  <si>
    <t>Notas Ingreso Almacén LYC (Block x 50)</t>
  </si>
  <si>
    <t>Block Recibos de Cobranza LYC x 50</t>
  </si>
  <si>
    <t>Formato Resumen Semanal Colegios (Block x 50)</t>
  </si>
  <si>
    <t>Formato Papeleta de Autorizacion Laboral Realizada Fuera de Horario de Trabajo</t>
  </si>
  <si>
    <t>Formato Papeleta Para Completar Jornada de 48hrs. Semanales</t>
  </si>
  <si>
    <t>Formato Visita a Librerías</t>
  </si>
  <si>
    <t>Formato Inventario LYC</t>
  </si>
  <si>
    <t>Formato Cargo Visita Colegios (Block x 50)</t>
  </si>
  <si>
    <t>Formato Re Visita a Colegios LYC (Block x 50)</t>
  </si>
  <si>
    <t>Formato Cargo Layconsa (Block x 50)</t>
  </si>
  <si>
    <t>Formato Constancia de Verificacion de Pesos y Medidas block x 50</t>
  </si>
  <si>
    <t>Formato Cargo Marketing Layconsa</t>
  </si>
  <si>
    <t>Formato Check de Vehículo LYC Block x 50</t>
  </si>
  <si>
    <t>Formato Registro de Despachos LYC Block x 50</t>
  </si>
  <si>
    <t>Base de carton paja 17.8 x 25 cm</t>
  </si>
  <si>
    <t>Base de carton paja 14.5 x 22 cm</t>
  </si>
  <si>
    <t>Tallimetro Layconsa</t>
  </si>
  <si>
    <t>Papel Couche 115 Gr 43x73cm</t>
  </si>
  <si>
    <t>Volantes Layconsa</t>
  </si>
  <si>
    <t>Papel Tapiz Layconsa</t>
  </si>
  <si>
    <t>Carta de Colores Goltex Latex</t>
  </si>
  <si>
    <t>Carta de Colores Esmalte Sintético</t>
  </si>
  <si>
    <t>Carteles Mascotas Puppy Layconsa</t>
  </si>
  <si>
    <t>Carta de Colores Acrilac</t>
  </si>
  <si>
    <t>Cartilla Recubrimientos Especiales - Pinturas LYC</t>
  </si>
  <si>
    <t>Volantes Mercado Consumidor</t>
  </si>
  <si>
    <t>Papel de Estirados Color Cubriente Brillante Pinturas Sur</t>
  </si>
  <si>
    <t>Papel de Estirados Color Cubriente Mate Pinturas Sur</t>
  </si>
  <si>
    <t>Pizarra Layconsa</t>
  </si>
  <si>
    <t>Tickets Vales Comedor</t>
  </si>
  <si>
    <t>Guarda Adhesiva Puppy</t>
  </si>
  <si>
    <t>Guarda Adhesiva Estudiante Troq</t>
  </si>
  <si>
    <t>Guarda Adhesiva Victorious Troq</t>
  </si>
  <si>
    <t>Tapa Puppy Barniz</t>
  </si>
  <si>
    <t>Tapa Estudiante Barniz</t>
  </si>
  <si>
    <t>Tapa Teens Barniz</t>
  </si>
  <si>
    <t>Guarda Bond Docente s/Solapa</t>
  </si>
  <si>
    <t>Tapa Docente</t>
  </si>
  <si>
    <t>Tapa Rapidos y Fur. Repuj Mod 2</t>
  </si>
  <si>
    <t>Guarda Bond Arcoiris c/diseño</t>
  </si>
  <si>
    <t>Hojas Para Talleres De Dibujo Y Pintura Layconsa (Ext.)</t>
  </si>
  <si>
    <t>Guarda Bond de  Carpeta Portatodo</t>
  </si>
  <si>
    <t>Forro Layconsa ext. impreso y plastificado 69x39 cm Papel Bond 75gr - Archivador</t>
  </si>
  <si>
    <t>Carta de Colores Abanico Master Satinado</t>
  </si>
  <si>
    <t>Guarda Couche Puppy A4</t>
  </si>
  <si>
    <t>Carta de Colores de Master Lac</t>
  </si>
  <si>
    <t>Tapa Princesa Propia 2 Barniz</t>
  </si>
  <si>
    <t>Guarda Couche Jean Book</t>
  </si>
  <si>
    <t>Guarda Papel Arcoíris 20.5x27.4cm</t>
  </si>
  <si>
    <t>Tapa Arcoíris  Barniz 20.5x27.4cm</t>
  </si>
  <si>
    <t>Guarda Papel Supesa  20.5x27.4cm</t>
  </si>
  <si>
    <t>Tapa Supesa  Barniz 20.5x27.4cm</t>
  </si>
  <si>
    <t>Tapa Supesa c/diseño Barniz 20.5x27.4cm</t>
  </si>
  <si>
    <t>Carta de Colores Goltex Satinado</t>
  </si>
  <si>
    <t>Tapa Arcoíris 72 HJ Barniz 20.5x27.4cm</t>
  </si>
  <si>
    <t>Guarda Couche Teens A4</t>
  </si>
  <si>
    <t>Guarda Couche Teens x 50 h  A4</t>
  </si>
  <si>
    <t>Guarda Poster Unicornio A4</t>
  </si>
  <si>
    <t>Guarda Papel Poster Mandala Girl A4</t>
  </si>
  <si>
    <t>Guarda Poster Dinosaurio A4</t>
  </si>
  <si>
    <t>Guarda Poster Deportes extremos  A4</t>
  </si>
  <si>
    <t>Guarda Couche Street Racer A4</t>
  </si>
  <si>
    <t>Guarda Couche Poster  Princesa Propia A4</t>
  </si>
  <si>
    <t>Papel Membretado Layconsa</t>
  </si>
  <si>
    <t>Guarda Couche Sweet  A4</t>
  </si>
  <si>
    <t>Guarda Couche Cut Pets</t>
  </si>
  <si>
    <t>Tapa Arcoíris 72 HJ c/diseño Barniz 20.5x27.4cm Sin Stickers</t>
  </si>
  <si>
    <t>Tapa Markin Barniz 20.7 cm x 27.8 cm</t>
  </si>
  <si>
    <t>Guarda Papel Markin 20.7x27.8 cm</t>
  </si>
  <si>
    <t>Guarda Couche Puppy - MANUALIDAD 45x84</t>
  </si>
  <si>
    <t>Volante Lista de Precios Calendarios</t>
  </si>
  <si>
    <t>Guarda Bond Arcoiris c/diseño sin sticker</t>
  </si>
  <si>
    <t>Tapa Sweet 1 Barniz</t>
  </si>
  <si>
    <t>Tapa Sweet 2 Barniz</t>
  </si>
  <si>
    <t>Tapa Dinosaurio 1 Barniz</t>
  </si>
  <si>
    <t>Tapa Dinosaurio 2 Barniz</t>
  </si>
  <si>
    <t>Tapa Mandala 1 Barniz</t>
  </si>
  <si>
    <t>Tapa Mandala 2 Barniz</t>
  </si>
  <si>
    <t>Tapa Street Racer 1 Barniz</t>
  </si>
  <si>
    <t>Tapa Street Racer 2 Barniz</t>
  </si>
  <si>
    <t>Tapa Unicornios 1 Barniz</t>
  </si>
  <si>
    <t>Tapa Unicornios 2 Barniz</t>
  </si>
  <si>
    <t>Tapa Arcoíris 72 HJ c/diseño HOMBRE Barniz 20.5x27.4cm Sin Stickers</t>
  </si>
  <si>
    <t>Tapa Arcoíris 72 HJ c/diseño MUJER Barniz 20.5x27.4cm Sin Stickers</t>
  </si>
  <si>
    <t>Guarda Couche kawaii</t>
  </si>
  <si>
    <t>Guarda Bond Markin Color</t>
  </si>
  <si>
    <t>Guarda Bond Markin Femenino</t>
  </si>
  <si>
    <t>Tapa Markin Color Barniz 20.7 cm x 27.8 cm</t>
  </si>
  <si>
    <t>Tapa Markin Femenino Barniz 20.7 cm x 27.8 cm</t>
  </si>
  <si>
    <t>Tapa Markin Masculino Barniz 20.7 cm x 27.8 cm</t>
  </si>
  <si>
    <t>Guarda cartulina Puppy - Manualidad</t>
  </si>
  <si>
    <t>Guarda Couche Dinosaurio A4</t>
  </si>
  <si>
    <t>Guarda Couche Mandala Girl A4</t>
  </si>
  <si>
    <t>Guarda Couche Deportes Extremos A4</t>
  </si>
  <si>
    <t>Guarda Couche Unicornio</t>
  </si>
  <si>
    <t>Guarda Couche Princesa Propia A4</t>
  </si>
  <si>
    <t>Caratulas para fabricacion de muestras de cuadernos</t>
  </si>
  <si>
    <t>Guarda Adhesiva Markin Color A4 troq.</t>
  </si>
  <si>
    <t>Guarda Adhesiva Markin Masculino A4 troq.</t>
  </si>
  <si>
    <t>Guarda Adhesiva Markin Femenino A4 troq.</t>
  </si>
  <si>
    <t>Guarda Adhesiva Kawaii A4 Troq.</t>
  </si>
  <si>
    <t>Guarda Adhesiva Teens A4 Troq.</t>
  </si>
  <si>
    <t>Guarda Adhesiva Puppy A4 Troq.</t>
  </si>
  <si>
    <t>Guarda Adhesiva Estudiante A4 Troq.</t>
  </si>
  <si>
    <t>Guarda Adhesiva Deportes extremos A4 Troq.</t>
  </si>
  <si>
    <t>Guarda Adhesiva A4 Princesas Troq.</t>
  </si>
  <si>
    <t>Guarda Adhesiva Mandala A4 Troq.</t>
  </si>
  <si>
    <t>Guarda Adhesiva Dinosaurio A4 Troq.</t>
  </si>
  <si>
    <t>Guarda Adhesiva Sweet A4 Troq.</t>
  </si>
  <si>
    <t>Guarda Adhesiva Cut Pets A4 Troq.</t>
  </si>
  <si>
    <t>Guarda Bond Puppy A4</t>
  </si>
  <si>
    <t>Guarda Bond Estudiante A4</t>
  </si>
  <si>
    <t>Guarda Bond Teens A4</t>
  </si>
  <si>
    <t>Guarda Bond Teens x 50h A4</t>
  </si>
  <si>
    <t>Tapa Arcoíris 70 HJ Barniz 20.5x27.4cm</t>
  </si>
  <si>
    <t>Tapa Arcoíris 70 HJ c/diseño HOMBRE Barniz 20.5x27.4cm Sin Stickers</t>
  </si>
  <si>
    <t>Guarda Adhesiva Markin Color Pre Escolar A4 troq.</t>
  </si>
  <si>
    <t>PL/3</t>
  </si>
  <si>
    <t>Encarte Informativo - Cuaderno diseño</t>
  </si>
  <si>
    <t>Guarda Bond CONA grapado</t>
  </si>
  <si>
    <t>Tapa Papelito 50h Barniz</t>
  </si>
  <si>
    <t>Colgante Tipo Caja / Con Volumen - Layconsa</t>
  </si>
  <si>
    <t>Muestrario de Carton de Productos de Escritura</t>
  </si>
  <si>
    <t>Tarjetas Personales LYC P.S.</t>
  </si>
  <si>
    <t>Trifoleado de agendas</t>
  </si>
  <si>
    <t>Cuatrifoliados Layconsa</t>
  </si>
  <si>
    <t>Cuatrifoliado de cuadernos Layconsa</t>
  </si>
  <si>
    <t>Autoadhesivos para Asiento reservado</t>
  </si>
  <si>
    <t>Carta de colores esmalte Ecosur</t>
  </si>
  <si>
    <t>Carta de color de Ecosur</t>
  </si>
  <si>
    <t>Horarios Layco Star</t>
  </si>
  <si>
    <t>Banderines Latex</t>
  </si>
  <si>
    <t>Informe Diario de Procesamiento de Tiempos Pinturas (Block x 50)</t>
  </si>
  <si>
    <t>LAY-SST-P-001 Reglamento Interno de Seguridad y Salud en el Trabajo LYC</t>
  </si>
  <si>
    <t>Formato de Amonestaciones SST (Block x 50pz)</t>
  </si>
  <si>
    <t>Juego de Cartas Con Fotos de Productos</t>
  </si>
  <si>
    <t>Juego de carton armable PS</t>
  </si>
  <si>
    <t>Rompecabezas Puppy</t>
  </si>
  <si>
    <t>Lámina de Polipropileno 120x180x1 mm.</t>
  </si>
  <si>
    <t>Lámina de Polipropileno 120x230x1 mm.</t>
  </si>
  <si>
    <t>Lámina de Polipropileno 195x176x1 mm.</t>
  </si>
  <si>
    <t>Lámina de Polipropileno 102x305x1 mm - PLASTILINA GLITTER</t>
  </si>
  <si>
    <t>Lámina de Polipropileno 90x340x1 mm - Plastilina ARTI</t>
  </si>
  <si>
    <t>Viseras Layconsa</t>
  </si>
  <si>
    <t>Bifoliado para Papel carbón y Película Carbonada</t>
  </si>
  <si>
    <t>Cuponera Coney Park</t>
  </si>
  <si>
    <t>Catalogo Calendarios</t>
  </si>
  <si>
    <t>Modelo Origami Puppy-Gami</t>
  </si>
  <si>
    <t>Cuentos para colorear pequeños (tipo club Puppy)</t>
  </si>
  <si>
    <t>Cuentos para colorear grandes (tipo mandalas)</t>
  </si>
  <si>
    <t>Block plantillas para pintar - 5K 42*29.7/21*29.7 T4R4 FC12/T1R1 B75 + ENGRAM +</t>
  </si>
  <si>
    <t>Ludo Puppy</t>
  </si>
  <si>
    <t>Inserto Master Line</t>
  </si>
  <si>
    <t>Hojas para colorear Supersoft</t>
  </si>
  <si>
    <t>Tapa Markin Masculino Barniz 20.7 cm x 27.8 cm Pre-escolar</t>
  </si>
  <si>
    <t>Tapa Markin Femenino Barniz 20.7 cm x 27.8 cm Pre-escolar</t>
  </si>
  <si>
    <t>Tapa Convenio LYC 92 HJ Barniz 20.5x27.4cm</t>
  </si>
  <si>
    <t>Thinner de Limpieza para Imprenta</t>
  </si>
  <si>
    <t>Plastic MEK Make UP</t>
  </si>
  <si>
    <t>LT/1000</t>
  </si>
  <si>
    <t>Dispenser Negro</t>
  </si>
  <si>
    <t>Dispenser Amarillo Ocre</t>
  </si>
  <si>
    <t>Dispersion Amarillo Ocre</t>
  </si>
  <si>
    <t>Dispenser Amarillo Cromo Medio</t>
  </si>
  <si>
    <t>Dispenser Naranja Molibdato</t>
  </si>
  <si>
    <t>Dispersión Rojo Oxido</t>
  </si>
  <si>
    <t>Dispenser Rojo Oxido</t>
  </si>
  <si>
    <t>Dispersión al Agua Rojo E C.I. 52:2</t>
  </si>
  <si>
    <t>Dispersión al Agua Rosa E CI 122</t>
  </si>
  <si>
    <t>Dispenser Azul Ftalocianino R</t>
  </si>
  <si>
    <t>Dispersión al agua Violeta</t>
  </si>
  <si>
    <t>Solución Silicona AK-350 al 1%</t>
  </si>
  <si>
    <t>Solución P/Dispersión al Agua</t>
  </si>
  <si>
    <t>Laca verde Teknic-o PS (para reprocesar)</t>
  </si>
  <si>
    <t>Goltex Satinado Granito para reproceso</t>
  </si>
  <si>
    <t>Laca lapices violeta ps (no conforme)</t>
  </si>
  <si>
    <t>Master Color C.E. Fachada LYC aqp para reproceso</t>
  </si>
  <si>
    <t>Acrilac Blanco para reproceso</t>
  </si>
  <si>
    <t>Master lac azul toner (para reproceso)</t>
  </si>
  <si>
    <t>Master lac verde toner (para reproceso)</t>
  </si>
  <si>
    <t>Pintura Ecosur Lila (para reproceso)</t>
  </si>
  <si>
    <t>Pintura Ecosur Melon (para reproceso)</t>
  </si>
  <si>
    <t>GR/1</t>
  </si>
  <si>
    <t>Ecosur oceano (para reproceso)</t>
  </si>
  <si>
    <t>Base molienda plastilina celeste lyc (malogrado)</t>
  </si>
  <si>
    <t>Master lac blanco (reproceso)</t>
  </si>
  <si>
    <t>Elastómero Termoplástico AA006-6462 Link Upon (para borrador)</t>
  </si>
  <si>
    <t>Ferrules Azul Shei Tai Sheng</t>
  </si>
  <si>
    <t>Ferrules Rojo Shei Tai Sheng</t>
  </si>
  <si>
    <t>Ferrules Verde Shei Tai Sheng</t>
  </si>
  <si>
    <t>Casquillo CAP 600 Lápiz 10 PLY</t>
  </si>
  <si>
    <t>Ferrule Morado (FP-6PE-2)</t>
  </si>
  <si>
    <t>Ferrule gold 6.85 x 14 mm. FP-6BR-1</t>
  </si>
  <si>
    <t>Ferrule black with golden strip 6.85 x 14 mm. FG-6B-1</t>
  </si>
  <si>
    <t>Ferrule black 6.85 x 14 mm. FP-6B-1</t>
  </si>
  <si>
    <t>Ferrule silver 6.85 x 14 mm FP-6S-1</t>
  </si>
  <si>
    <t>Etanolamina</t>
  </si>
  <si>
    <t>Tablilla 135</t>
  </si>
  <si>
    <t>Mina Gráfito Shandong "4H"</t>
  </si>
  <si>
    <t>Mina Gráfito Shandong "2H"</t>
  </si>
  <si>
    <t>Mina Gráfito Shandong "5H"</t>
  </si>
  <si>
    <t>Mina Gráfito Shandong "F"</t>
  </si>
  <si>
    <t>Mina Gráfito Shandong "B"</t>
  </si>
  <si>
    <t>Mina Gráfito Shandong "HB"</t>
  </si>
  <si>
    <t>Mina Gráfito Shandong "6H"</t>
  </si>
  <si>
    <t>Mina Gráfito Shandong "6B"</t>
  </si>
  <si>
    <t>Mina Medium Charcoal N° 31 Jensen´s</t>
  </si>
  <si>
    <t>Mina Real Black 31 Jensen´s</t>
  </si>
  <si>
    <t>Mina Gráfito Shandong "4B"</t>
  </si>
  <si>
    <t>Mina Gráfito Shandong "H"</t>
  </si>
  <si>
    <t>Mina Gráfito Shandong "5B"</t>
  </si>
  <si>
    <t>Mina Gráfito Shandong "3B"</t>
  </si>
  <si>
    <t>Mina Gráfito Shandong "3H"</t>
  </si>
  <si>
    <t>Mina Gráfito Shandong "7H"</t>
  </si>
  <si>
    <t>Mina Gráfito Shandong "8H"</t>
  </si>
  <si>
    <t>Mina Gráfito Shandong "9H"</t>
  </si>
  <si>
    <t>Mina Gráfito Shandong "7B"</t>
  </si>
  <si>
    <t>Mina Gráfito Shandong "8B"</t>
  </si>
  <si>
    <t>Mina Gráfito Shandong "9B"</t>
  </si>
  <si>
    <t>Mina Gráfito Shandong "2B"</t>
  </si>
  <si>
    <t>Pintura Verde</t>
  </si>
  <si>
    <t>GA/1</t>
  </si>
  <si>
    <t>Lápiz Redondo Amarillo C/B S/E Importado</t>
  </si>
  <si>
    <t>Lápiz Hexagonal Amarillo C/B S/E Importado</t>
  </si>
  <si>
    <t>Rollo Estampar Blanco</t>
  </si>
  <si>
    <t>Rollo Estampar Plateado Col 640x120Mt.</t>
  </si>
  <si>
    <t>Rollo Estampar Negro Col 640mm x120Mt x12</t>
  </si>
  <si>
    <t>Rollo Estampar Dorado Col 640mm x120Mt x12</t>
  </si>
  <si>
    <t>Rollo Estampar Rojo Brillante Col 640mm x120Mt</t>
  </si>
  <si>
    <t>Rollo Estampar Azul Brillante Col 640mm x120Mt</t>
  </si>
  <si>
    <t>Rollo Estampar Verde Brillante Col 640mm x120Mt</t>
  </si>
  <si>
    <t>Rollo Estampar Verde Intenso (T1-51-00)</t>
  </si>
  <si>
    <t>Rollo Estampar Azul Intenso (T1-61-00)</t>
  </si>
  <si>
    <t>Rollo Estampar Turquesa (T1-60-00)</t>
  </si>
  <si>
    <t>Rollo Estampar Rojo Intenso (T1-31-00)</t>
  </si>
  <si>
    <t>Rollo Estampar Dorado Matte</t>
  </si>
  <si>
    <t>Rollo Estampar Dorado Col 640mm x120Mt x12 - Imprenta</t>
  </si>
  <si>
    <t>Rollo Estampar Holográfico Plateado (FH012V)</t>
  </si>
  <si>
    <t>Cinta 90 x 122 Negro</t>
  </si>
  <si>
    <t>Rollo Estampar Dorado Matte (IMP073)</t>
  </si>
  <si>
    <t>Rollo Estampar Negro Matte</t>
  </si>
  <si>
    <t>Pigmento Stanlux Pale Gold 20</t>
  </si>
  <si>
    <t>Pigmento Arc Chrome FEX-6</t>
  </si>
  <si>
    <t>Pigmento Aurora Pink AX-11-5</t>
  </si>
  <si>
    <t>Pigmento Corona Magenta AX-21</t>
  </si>
  <si>
    <t>Pigmento Rojo Laca LCY-CN</t>
  </si>
  <si>
    <t>Pigmento Panax Blue 770</t>
  </si>
  <si>
    <t>Pigmento Naranja Color Index 13</t>
  </si>
  <si>
    <t>Pigmento Violeta Fanal Color Index V.03</t>
  </si>
  <si>
    <t>Masterbach Lila 14005/5</t>
  </si>
  <si>
    <t>Pigmento Panax Carmine HL-GL</t>
  </si>
  <si>
    <t>Pigmento Panax Yellow GF 960</t>
  </si>
  <si>
    <t>Oxido de Hierro Bayferrox Pardo Bayer 640</t>
  </si>
  <si>
    <t>Pigmento Verde TRA9500</t>
  </si>
  <si>
    <t>Pigmento Pearl KC-100</t>
  </si>
  <si>
    <t>Pigmento Pearl KC-300</t>
  </si>
  <si>
    <t>Hostatint blanco T-BR</t>
  </si>
  <si>
    <t>Fire Orange AX-14-N</t>
  </si>
  <si>
    <t>Blaze Orange GT-15N</t>
  </si>
  <si>
    <t>Signal Green T-18-N</t>
  </si>
  <si>
    <t>Saturn Yellow GT-17-N</t>
  </si>
  <si>
    <t>Aurora Pink GT-11</t>
  </si>
  <si>
    <t>Pigmento Serie Green 8</t>
  </si>
  <si>
    <t>Pigmento Hostaperm Rosa E</t>
  </si>
  <si>
    <t>Masterbatch MB Negro  Premiun 74-LL</t>
  </si>
  <si>
    <t>Masterbach Azul 15100/3</t>
  </si>
  <si>
    <t>Hostasin Naranja</t>
  </si>
  <si>
    <t>Flexonil Rubi</t>
  </si>
  <si>
    <t>Sanolin Orange RGL 90</t>
  </si>
  <si>
    <t>Sanolin Punzo 4 RC 82</t>
  </si>
  <si>
    <t>Sanolin Rhodamina B-02</t>
  </si>
  <si>
    <t>Colanyl Carmine FBB</t>
  </si>
  <si>
    <t>Pigmento KC-500</t>
  </si>
  <si>
    <t>Pigmento Regal 330 Negro de Humo</t>
  </si>
  <si>
    <t>Panax Violet FB-605</t>
  </si>
  <si>
    <t>Masterbach Naranja F82</t>
  </si>
  <si>
    <t>Pigmento negro carbón 10.961 m</t>
  </si>
  <si>
    <t>Pigmento Rosado Astral Pink 1 HMP</t>
  </si>
  <si>
    <t>Pigmento Amarillo Lunar Yellow 27 HMP</t>
  </si>
  <si>
    <t>Charms estrellas</t>
  </si>
  <si>
    <t>Rojo Silk Screen Leo 1004 SR3800/10</t>
  </si>
  <si>
    <t>Tinta Para Bolígrafo Rojo Dokumental</t>
  </si>
  <si>
    <t>Tinta Para Bolígrafo Amarillo</t>
  </si>
  <si>
    <t>Tinta Para Bolígrafo Turquesa</t>
  </si>
  <si>
    <t>Tinta Para Bolígrafo Marrón</t>
  </si>
  <si>
    <t>Tinta Para Bolígrafo Naranja 068 PG3</t>
  </si>
  <si>
    <t>Tinta Para Bolígrafo Rosado 0614 PG3</t>
  </si>
  <si>
    <t>Tinta Para Bolígrafo Violeta</t>
  </si>
  <si>
    <t>Tinta Bolígrafo ECO Black SN</t>
  </si>
  <si>
    <t>Tinta Flexográfica Azul p/Papel Bond</t>
  </si>
  <si>
    <t>Tinta Flexográfica Verde p/Anillado</t>
  </si>
  <si>
    <t>Tinta pizarra azul Reinol</t>
  </si>
  <si>
    <t>Tinta Para Resaltador Pastel Salmón</t>
  </si>
  <si>
    <t>Tinta Flexográfica Rojo p/Papel Bond</t>
  </si>
  <si>
    <t>Tinta Flexográfica Celeste p/Anillado</t>
  </si>
  <si>
    <t>Tinta Flexográfica Gris p/Anillado</t>
  </si>
  <si>
    <t>Tinta Flexográfica Salmon p/Anillado</t>
  </si>
  <si>
    <t>Tinta Flexográfica Lila p/Anillado</t>
  </si>
  <si>
    <t>Tinta Flexográfica Vino p/Anillado</t>
  </si>
  <si>
    <t>Tinta Flexográfica Azul p/Anillado</t>
  </si>
  <si>
    <t>Tinta Flexográfica Almendra p/Anillado</t>
  </si>
  <si>
    <t>Tinta Flexográfica Rosado p/Anillado</t>
  </si>
  <si>
    <t>Ceras Artificiales "A"</t>
  </si>
  <si>
    <t>Acido Estearico (COPSACID)</t>
  </si>
  <si>
    <t>Cera Japonesa</t>
  </si>
  <si>
    <t>Cera Ozoquerita Blanca</t>
  </si>
  <si>
    <t>Estearato de Calcio</t>
  </si>
  <si>
    <t>Parafina Micro</t>
  </si>
  <si>
    <t>Dritex (Aceite de Soya Completamente Hidrogenado)</t>
  </si>
  <si>
    <t>Acido esteárico Triple prensado</t>
  </si>
  <si>
    <t>Parafina Microcristalina Global Wax G-5349 N</t>
  </si>
  <si>
    <t>Parafina Microcristalina Global Wax G-5354 N</t>
  </si>
  <si>
    <t>Aceite parafínico H100</t>
  </si>
  <si>
    <t>Cera Microcristalina 80</t>
  </si>
  <si>
    <t>Cera Microcristalina INDRAMIC 78D</t>
  </si>
  <si>
    <t>Cera Microcristalina R-6874A</t>
  </si>
  <si>
    <t>Cera Microcristalina 5714A</t>
  </si>
  <si>
    <t>Pegamento Para Fieltro</t>
  </si>
  <si>
    <t>Pegamento EDESLITH AG-10-07 PE</t>
  </si>
  <si>
    <t>Tiza CP-44</t>
  </si>
  <si>
    <t>Arcilla China Speswhite - Neogen DGH</t>
  </si>
  <si>
    <t>Polvo de cuarzo malla 100</t>
  </si>
  <si>
    <t>Remaches</t>
  </si>
  <si>
    <t>Tinta indeleble verde ma 2131</t>
  </si>
  <si>
    <t>Tinta Fluorescente Amarillo PF 6102</t>
  </si>
  <si>
    <t>Tinta Fluorescente Rosado PF 6140</t>
  </si>
  <si>
    <t>Punta Carga 17 (X-9578)</t>
  </si>
  <si>
    <t>Filtro 048 (CPE3115)</t>
  </si>
  <si>
    <t>Film PET Transferencia 10x7cm Marcador 047 NP</t>
  </si>
  <si>
    <t>Methocel F-4M</t>
  </si>
  <si>
    <t>Resina Colofonia</t>
  </si>
  <si>
    <t>Solvente ZY-783</t>
  </si>
  <si>
    <t>Hexametafosfato de Sodio</t>
  </si>
  <si>
    <t>Incromold S-BE-HU</t>
  </si>
  <si>
    <t>Polietilenglycol 400</t>
  </si>
  <si>
    <t>Slip PLA1606597 Avient</t>
  </si>
  <si>
    <t>Perfume Fragancia Talco</t>
  </si>
  <si>
    <t>Fragancia DOV body wash</t>
  </si>
  <si>
    <t>Esencia aromatizador pino AZ</t>
  </si>
  <si>
    <t>Sal Industrial</t>
  </si>
  <si>
    <t>Borato de Sodio - Borax</t>
  </si>
  <si>
    <t>Cabosil M5</t>
  </si>
  <si>
    <t>MT/100</t>
  </si>
  <si>
    <t>Piedra Pomex M-100</t>
  </si>
  <si>
    <t>Excelite Negro DTK</t>
  </si>
  <si>
    <t>Compuesto PVC Plastificado AND 570</t>
  </si>
  <si>
    <t>Tajador Plástico de Color 104 Eisen</t>
  </si>
  <si>
    <t>Tajador Plástico de Color 106 Eisen</t>
  </si>
  <si>
    <t>Cinta 40x122 Blanca</t>
  </si>
  <si>
    <t>Cinta 61x122 Dorado Polipropileno</t>
  </si>
  <si>
    <t>Alambre Redondo N°24 p/Cuaderno</t>
  </si>
  <si>
    <t>Filtro Para Cola</t>
  </si>
  <si>
    <t>Escarcha  Dorado para Glitter</t>
  </si>
  <si>
    <t>Polimero de Poliacrilato 940</t>
  </si>
  <si>
    <t>Papel Bond 70g x 84.6cm</t>
  </si>
  <si>
    <t>COPOLIMERO R. 80R90CD</t>
  </si>
  <si>
    <t>Forro Layconsa ext. impreso y plastificado 68x39 cm Papel Bond 75gr - Archivador</t>
  </si>
  <si>
    <t>Guarda Layconsa int. impreso y plastificado 64x34cm Papel Bond 75gr - Archivador</t>
  </si>
  <si>
    <t>Papel bond 56g. x 83cm.</t>
  </si>
  <si>
    <t>Cartulina Duplex 280g. 44cm. x 83cm.</t>
  </si>
  <si>
    <t>Selvol 523</t>
  </si>
  <si>
    <t>Cinta 60x122 Negro</t>
  </si>
  <si>
    <t>Materia prima ultralijera</t>
  </si>
  <si>
    <t>Acetyl Tributyl Citrate (ATBC)</t>
  </si>
  <si>
    <t>Tecnopor (bolitas de tecno por)</t>
  </si>
  <si>
    <t>Tatuaje Color para cuaderno Licencia Layconsa</t>
  </si>
  <si>
    <t>Fiola (Erlenmeyer) tapa de vidrio 250 ml</t>
  </si>
  <si>
    <t>Bandeja de plástico x 24 lápices</t>
  </si>
  <si>
    <t>Escarcha plateada TS 1/128"</t>
  </si>
  <si>
    <t>Papel Bond 56g x 83cm Prisma bright Suzano</t>
  </si>
  <si>
    <t>Papel Bond 75g x 84cm Prisma bright Suzano</t>
  </si>
  <si>
    <t>Papel Bond 70 g x 84 cm Chambril</t>
  </si>
  <si>
    <t>Cartulina Dúplex GC1 Graphics 340g 44.5 x 84 cm (sentido fibra 84)</t>
  </si>
  <si>
    <t>Cartulina Dúplex GC1 Graphics 270g 44 x 83cm (sentido fibra 83)</t>
  </si>
  <si>
    <t>Papel Bond 56g x 84cm Prisma bright Suzano</t>
  </si>
  <si>
    <t>Papel Bond 120g  84cm x 86.4cm Prisma bright Suzano</t>
  </si>
  <si>
    <t>Papel Bond 150g  50cm x 65cm Prisma bright Suzano</t>
  </si>
  <si>
    <t>Filtro Nylon para HUBBES -1 D: 62 cm</t>
  </si>
  <si>
    <t>Cartulina Amarilla China tipo canson 180gr. 50x70 cm</t>
  </si>
  <si>
    <t>Cartulina Verde China tipo canson 180gr. 50x70 cm</t>
  </si>
  <si>
    <t>Cartulina Azul China tipo canson 180gr. 50x70 cm</t>
  </si>
  <si>
    <t>Cartulina Rojo China tipo canson 180gr. 50x70 cm</t>
  </si>
  <si>
    <t>Cartulina escolar Celeste 150 gr. 50 x 65 cm</t>
  </si>
  <si>
    <t>Cartulina escolar Rosada 150 gr. 50 x 65 cm</t>
  </si>
  <si>
    <t>Cartulina escolar Verde 150 gr. 50 x 65 cm</t>
  </si>
  <si>
    <t>Cartulina escolar Amarillo 150 gr. 50 x 65 cm</t>
  </si>
  <si>
    <t>Cartulina escolar Rojo 150 gr. 50 x 65 cm</t>
  </si>
  <si>
    <t>Cartulina escolar Blanca 150 gr. 50 x 65 cm</t>
  </si>
  <si>
    <t>Cartulina Negra China tipo Canson 180gr. 50x70 cm</t>
  </si>
  <si>
    <t>Cartulina Duplex  Reverso Kraft 200gr.  70x100 cm</t>
  </si>
  <si>
    <t>Cartulina Amarillo Plastificada 180 gr. 50 x 65 cm</t>
  </si>
  <si>
    <t>Cartulina Naranja Plastificada 180 gr. 50 x 65 cm</t>
  </si>
  <si>
    <t>Cartulina Rojo Plastificada 180 gr. 50 x 65 cm</t>
  </si>
  <si>
    <t>Cartulina Celeste Plastificada 180 gr. 50 x 65 cm</t>
  </si>
  <si>
    <t>Cartulina Verde claro Plastificada 180 gr. 50 x 65 cm</t>
  </si>
  <si>
    <t>Cartulina Verde oscuro Plastificada 180 gr. 50 x 65 cm</t>
  </si>
  <si>
    <t>Carton corrugado Blanco 50 x 70 cm</t>
  </si>
  <si>
    <t>Microporoso Celeste 50x70  cm</t>
  </si>
  <si>
    <t>Papel Crepé Rojo 50 x 180 cm</t>
  </si>
  <si>
    <t>Papel Crepé Blanco 50 x 180 cm</t>
  </si>
  <si>
    <t>Papel Crepé Amarillo 50 x 180 cm</t>
  </si>
  <si>
    <t>Papel Crepé Naranja 50 x 180 cm</t>
  </si>
  <si>
    <t>Papel Crepé Melón 50 x 180 cm</t>
  </si>
  <si>
    <t>Papel Crepé Turquesa 50 x 180 cm</t>
  </si>
  <si>
    <t>Papel Manteca  50x75 cm</t>
  </si>
  <si>
    <t>Papel Mantequilla  50x70 cm Blanco</t>
  </si>
  <si>
    <t>Papel Kraft 50gr.  70x100 cm</t>
  </si>
  <si>
    <t>Papel Oropel Azul 60 gr.</t>
  </si>
  <si>
    <t>Papel Oropel Dorado 60 gr.</t>
  </si>
  <si>
    <t>Papel Oropel Rojo 60 gr.</t>
  </si>
  <si>
    <t>Papel Oropel Verde 60 gr.</t>
  </si>
  <si>
    <t>Papel Oropel Plateado 60 gr.</t>
  </si>
  <si>
    <t>Papel Seda Azul 18 gr. 50x75 cm</t>
  </si>
  <si>
    <t>Papel Seda Azulino 18 gr. 50x75 cm</t>
  </si>
  <si>
    <t>Papel Seda Marrón 18 gr. 50x75 cm</t>
  </si>
  <si>
    <t>Papel Seda Morado 18 gr. 50x75 cm</t>
  </si>
  <si>
    <t>Papel Seda Celeste 18 gr. 50x75 cm</t>
  </si>
  <si>
    <t>Papel Seda Dorado 18 gr. 50x75 cm</t>
  </si>
  <si>
    <t>Papel Seda Fucsia 18 gr. 50x75 cm</t>
  </si>
  <si>
    <t>Papel Seda Naranja 18 gr. 50x75 cm</t>
  </si>
  <si>
    <t>Papel Seda Negro 18 gr. 50x75 cm</t>
  </si>
  <si>
    <t>Papel Seda Rosado 18 gr. 50x75 cm</t>
  </si>
  <si>
    <t>Papel Seda Rosado Pastel 18 gr. 50x75 cm</t>
  </si>
  <si>
    <t>Papel Seda Turquesa 18 gr. 50x75 cm</t>
  </si>
  <si>
    <t>Microporoso verde  50 x 70 cm</t>
  </si>
  <si>
    <t>Papel Crepé Azul 50 x 180 cm</t>
  </si>
  <si>
    <t>Papel Bond 60g x 84cm Prisma bright Suzano</t>
  </si>
  <si>
    <t>Cartulina Naranja tipo canson 180 g 50X70 cm</t>
  </si>
  <si>
    <t>Cartón corrugado Verde 50 x 70 cm</t>
  </si>
  <si>
    <t>Microporoso Verde Oscuro 50x70 cm</t>
  </si>
  <si>
    <t>Papel Crepe Verde Claro 50 x 180 cm</t>
  </si>
  <si>
    <t>Papel Lustre Amarillo 50x70 cm</t>
  </si>
  <si>
    <t>Papel Lustre Azulino 50x70 cm</t>
  </si>
  <si>
    <t>Papel Lustre Blanco 50x70 cm</t>
  </si>
  <si>
    <t>Papel Lustre Celeste 50x70 cm</t>
  </si>
  <si>
    <t>Papel Lustre Fucsia 50x70 cm</t>
  </si>
  <si>
    <t>Papel Lustre Marrón 50x70 cm</t>
  </si>
  <si>
    <t>Papel Lustre Naranja Oscuro 50x70 cm</t>
  </si>
  <si>
    <t>Papel Lustre Rojo 50x70 cm</t>
  </si>
  <si>
    <t>Papel Lustre Verde Claro 50x70 cm</t>
  </si>
  <si>
    <t>Papel Bond 60g x 84cm Paper One</t>
  </si>
  <si>
    <t>Papel Bond 60g x 83cm Paper One</t>
  </si>
  <si>
    <t>Alcancia ceramica de Cerdito</t>
  </si>
  <si>
    <t>Aurogen</t>
  </si>
  <si>
    <t>Polyflake CTD Silver 008HEX</t>
  </si>
  <si>
    <t>Frasco de Polietileno transparente 250 g</t>
  </si>
  <si>
    <t>Tapa Rosca N° 28</t>
  </si>
  <si>
    <t>Tapones N° 28</t>
  </si>
  <si>
    <t>Burbupack 96 x 18 cm</t>
  </si>
  <si>
    <t>Suple troquelado</t>
  </si>
  <si>
    <t>Papel Bond 90g  84cm x 86.4cm Prisma bright Suzano</t>
  </si>
  <si>
    <t>Papel Bond 90g x 86cm Prisma bright</t>
  </si>
  <si>
    <t>Escarcha Rojo CH-3203 1/128"</t>
  </si>
  <si>
    <t>Escarcha Verde 2302 1/128"</t>
  </si>
  <si>
    <t>Escarcha Fucsia MR 2204 1/128"</t>
  </si>
  <si>
    <t>Escarcha Azul 2400 1/128"</t>
  </si>
  <si>
    <t>Polipropileno 60C90ND</t>
  </si>
  <si>
    <t>Polipropileno 60H92</t>
  </si>
  <si>
    <t>Papel Couche brillante 70 gr. 51x67 cm</t>
  </si>
  <si>
    <t>Cartulina Dúplex GC1 Graphics 270g 44.5 x 84cm (sentido fibra 84)</t>
  </si>
  <si>
    <t>Papelógrafo Cuadriculado 57x83cm 56gr. 25mm</t>
  </si>
  <si>
    <t>Papelógrafo Rayado 57x83cm 56gr. 25mm</t>
  </si>
  <si>
    <t>Papel Bond 75g x 84 cm Chambril</t>
  </si>
  <si>
    <t>Papelógrafo Blanco 57x83cm 56gr. 25mm</t>
  </si>
  <si>
    <t>Papel Bond 75g x 84cm Paper One</t>
  </si>
  <si>
    <t>Papel Bond 90g x 84cm</t>
  </si>
  <si>
    <t>Papel Bond 70g x 84cm Paper One</t>
  </si>
  <si>
    <t>Alambre Redondo N°24 p/Cuaderno 2KG</t>
  </si>
  <si>
    <t>Etiqueta Cartulina escolar Negra 150 gr. 50 x 65cm</t>
  </si>
  <si>
    <t>Autocopiativo CB Blanco 61x86 cm</t>
  </si>
  <si>
    <t>Autocopiativo CFB Verde 61x86cm.</t>
  </si>
  <si>
    <t>Autocopiativo CFB Celeste 61x86cm</t>
  </si>
  <si>
    <t>Autocopiativo CF Rosado 61x86cm</t>
  </si>
  <si>
    <t>Autocopiativo CF Verde 61x86cm</t>
  </si>
  <si>
    <t>Cartulina Celeste 150 Grs 50x65cm x 100</t>
  </si>
  <si>
    <t>Cartulina Proterra Blanco 216 Grs. 66 x 101cm</t>
  </si>
  <si>
    <t>Papel Fine x 250 Gr. - 70 x 100</t>
  </si>
  <si>
    <t>Papel Proterra Heno 118 Grs. 63.5x96.5 cm</t>
  </si>
  <si>
    <t>Cartulina Divina Cream 400gr</t>
  </si>
  <si>
    <t>Papel Proterra Tiza 216 gr. - 66 x 101.6 cm</t>
  </si>
  <si>
    <t>Papel Proterra Yute 118grs. 63.5 x 96.5 cm</t>
  </si>
  <si>
    <t>Cartulina Linner 225gr. - 70x100 cm.</t>
  </si>
  <si>
    <t>Papel Divina Cream 120gr. - 72x102 cm.</t>
  </si>
  <si>
    <t>Cartulina Linner 400gr</t>
  </si>
  <si>
    <t>Cartulina Escolar Blanca 140gr. - 70x100cm.</t>
  </si>
  <si>
    <t>Papel Proterra Heno 216 Grs. - 66x101.6 cm</t>
  </si>
  <si>
    <t>Papel Hilo 180 grs. - 70x100 cm</t>
  </si>
  <si>
    <t>Papel Fine x 150 Gr. - 72 x 102</t>
  </si>
  <si>
    <t>Cartulina Linner 150gr - 70x100 cm</t>
  </si>
  <si>
    <t>Papel Proterra Blanco 118grs. 63.5 x 96.5 cm</t>
  </si>
  <si>
    <t>Papel Proterra Blanco 298grs. 66 x 101.6 cm</t>
  </si>
  <si>
    <t>Papel Fedrigoni Tintoretto Neve 200grs - 72x101cm</t>
  </si>
  <si>
    <t>Cartón Duplex R/B C20 - 70 x 100cm</t>
  </si>
  <si>
    <t>Cartulina Linner 170gr. - 70x100 cm.</t>
  </si>
  <si>
    <t>Cartulina Linner 115gr - 70x100 cm</t>
  </si>
  <si>
    <t>Cartón Duplex Maule 225 Gr 100cm Bobina</t>
  </si>
  <si>
    <t>Carton Duplex Maule 225gr. - 70cm. Bobina</t>
  </si>
  <si>
    <t>Cartulina Dúplex Rev. Kraft 245g x 70 cm Cal.16 (RC)</t>
  </si>
  <si>
    <t>Cartón Duplex 390 gr 70x42 cm</t>
  </si>
  <si>
    <t>Cartulina Dúplex Rev. Kraft 265g x 70 cm Cal. 18 (RC)</t>
  </si>
  <si>
    <t>Cartón Duplex Maule 285Gr Bobina 100cm</t>
  </si>
  <si>
    <t>Cartón Duplex Maule R/B C16 - 100cm.</t>
  </si>
  <si>
    <t>Cartón Duplex Maule R/B C12 - 70cm.</t>
  </si>
  <si>
    <t>Cartón Duplex Maule R/B C12 - 100cm.</t>
  </si>
  <si>
    <t>Cartón Duplex Maule R/B C14 - 70cm.</t>
  </si>
  <si>
    <t>Cartón Duplex Maule R/B C14 - 100cm.</t>
  </si>
  <si>
    <t>Cartón Duplex Maule R/B C16 - 70cm.</t>
  </si>
  <si>
    <t>Cartón Duplex Zenith Respaldo Blanco 295 gr. - Bobina 100 cm.</t>
  </si>
  <si>
    <t>Cartón Duplex Zenith R/B C16 - 100cm.</t>
  </si>
  <si>
    <t>Cartón Duplex Zenith R/B C14 - 70cm</t>
  </si>
  <si>
    <t>Cartón Duplex Emerald C16/255gr - 100cm</t>
  </si>
  <si>
    <t>Cartón Duplex Emerald C18/280gr. - 100cm.</t>
  </si>
  <si>
    <t>Cartón Duplex Maule R/B C18 - 100cm.</t>
  </si>
  <si>
    <t>EXTAQP</t>
  </si>
  <si>
    <t>OPERACIONES EXTERNAS AQP</t>
  </si>
  <si>
    <t>Cartón Foldcote  100cm CAL 14" Bobina</t>
  </si>
  <si>
    <t>Cartón Foldcote Finlandes CAL-12 70cm Bobina</t>
  </si>
  <si>
    <t>Cartón Foldcote 70cm CAL 14" Bobina</t>
  </si>
  <si>
    <t>Grapas 23/10 x 1000</t>
  </si>
  <si>
    <t>Papel Autoadhesivo 70x100cm Resma x 100 hoja</t>
  </si>
  <si>
    <t>Papel Autoahesivo 45x85cm</t>
  </si>
  <si>
    <t>Papel Autoadhesivo P3H - 70 x 100 cm</t>
  </si>
  <si>
    <t>Papel Autoadhesivo 80G 70 X 84 cm</t>
  </si>
  <si>
    <t>Papel Autoadhesivo 80G 70 X 88 cm</t>
  </si>
  <si>
    <t>Papel Autoadhesivo de Seguridad 180 Gr. RITRAMA</t>
  </si>
  <si>
    <t>Papel Autoadhesivo 80G 70 X 100 cm</t>
  </si>
  <si>
    <t>Papel Bond Alisado 90 Gr 72x102cm x 500</t>
  </si>
  <si>
    <t>Papel Bond Alisado 120 Gr 72x102cm</t>
  </si>
  <si>
    <t>Papel Bond 120 Gr 61x86cm Resma x 500</t>
  </si>
  <si>
    <t>Papel Bond 56Grs. 72x102cm x 500</t>
  </si>
  <si>
    <t>Papel Couche 115 Gr 72x102 Resma x 500</t>
  </si>
  <si>
    <t>Papel Couche 90 gr 72x102 R/500</t>
  </si>
  <si>
    <t>Papel Couche 115 Gr 61x86 R/500</t>
  </si>
  <si>
    <t>Papel Couche 90 Gr 61 x 86cm x 500</t>
  </si>
  <si>
    <t>Papel Couche 200 Gr 72x102cm</t>
  </si>
  <si>
    <t>Papel Couche Mate 300 Gr 72x102cm</t>
  </si>
  <si>
    <t>Papel Couche Mate 300 Gr 69x89cm</t>
  </si>
  <si>
    <t>Papel Couche 150 gr 72x102 cm x 250</t>
  </si>
  <si>
    <t>Papel Couche 300 gr 72 x 102 cm Resma x 100  hjs</t>
  </si>
  <si>
    <t>Papel Couche Mate 200Grs. 72x102cm.</t>
  </si>
  <si>
    <t>Papel Couche 350 grs 72 x 102 cm. resma x 100</t>
  </si>
  <si>
    <t>Papel Couche Brillante 250 Gr 61x86cm</t>
  </si>
  <si>
    <t>Papel Couche Brillante 150G 72 x 81 cm Hannoart</t>
  </si>
  <si>
    <t>Papel Couche Brillante 115G 60 x 84 cm Hannoart</t>
  </si>
  <si>
    <t>Papel Couche Brillante 300G 72 x 102 cm Hannoart</t>
  </si>
  <si>
    <t>Papel Couche Mate 115G 69 x 89 cm</t>
  </si>
  <si>
    <t>Papel Couche Brillo 150G 72 x 102 cm</t>
  </si>
  <si>
    <t>Papel Couche Mate 115G 90 x 84 cm</t>
  </si>
  <si>
    <t>Papel Kraft 50gr 120x75cm x 500</t>
  </si>
  <si>
    <t>Papel Klupac de 85gr. - 122 x 155 cm.</t>
  </si>
  <si>
    <t>Papel Copia Verde 61x86cm x 1000 hjs</t>
  </si>
  <si>
    <t>Papel Copia Blanco 61x86cm x 1000 Hjs</t>
  </si>
  <si>
    <t>Papel Copia Verde 69x89cm x 1000 Hjs</t>
  </si>
  <si>
    <t>Papel Copia Celeste 69x89cm x 1000</t>
  </si>
  <si>
    <t>Tinta Blanco Cubritivo Ecolcart</t>
  </si>
  <si>
    <t>Tinta Blanco Transparente Ecolcart</t>
  </si>
  <si>
    <t>Tinta Azul Reflejo Ecolcart</t>
  </si>
  <si>
    <t>Tinta Pantone Red 032 C C3990</t>
  </si>
  <si>
    <t>Tinta Pantone Rodamine Red C EC3550 (Magent R</t>
  </si>
  <si>
    <t>Tinta Pantone Rubine Red C EC3450 (Magent Bas</t>
  </si>
  <si>
    <t>Base Color para Oro</t>
  </si>
  <si>
    <t>Tinta Purpurina Oro Cobre</t>
  </si>
  <si>
    <t>Tinta Pantone Orange 021</t>
  </si>
  <si>
    <t>Tinta Super Rub Mitsuboshi</t>
  </si>
  <si>
    <t>Tinta Oro Rico Hostmann</t>
  </si>
  <si>
    <t>Tinta Pantone Amarillo C 2X</t>
  </si>
  <si>
    <t>Tinta Pantone Violet C</t>
  </si>
  <si>
    <t>Tinta Pantone Rojo 185C 2X</t>
  </si>
  <si>
    <t>Tinta Pantone Blue 072 C EC4400</t>
  </si>
  <si>
    <t>Tinta Pantone Green C EC5400</t>
  </si>
  <si>
    <t>Tinta Pantone Azul 2747C</t>
  </si>
  <si>
    <t>Tinta Purpurina Oro Incaico</t>
  </si>
  <si>
    <t>Tinta Plata Metalica RM-800 Silver</t>
  </si>
  <si>
    <t>Tinta Pantone Marrón 4695C</t>
  </si>
  <si>
    <t>Tinta Ancor Turbo Iso Negro</t>
  </si>
  <si>
    <t>Tinta Pantone 873</t>
  </si>
  <si>
    <t>Tinta Pantone Amarillo 012C</t>
  </si>
  <si>
    <t>Tinta Pantone Rojo 186C</t>
  </si>
  <si>
    <t>Tinta Pantone 208C (Guinda)</t>
  </si>
  <si>
    <t>Tinta Pantone 188C (Guinda)</t>
  </si>
  <si>
    <t>Tinta Pantone 2301C (Verde)</t>
  </si>
  <si>
    <t>Tinta Pantone 2192C (Celeste)</t>
  </si>
  <si>
    <t>Tinta Fluorecente Aurora Flurex</t>
  </si>
  <si>
    <t>Tinta Fluorecente Verde Flurex</t>
  </si>
  <si>
    <t>Tinta Pantone 9184C (Crema)</t>
  </si>
  <si>
    <t>Warm Red C</t>
  </si>
  <si>
    <t>Tinta Pantone 2389C (Celeste)</t>
  </si>
  <si>
    <t>Tinta Pantone 7586 C (Ladrillo)</t>
  </si>
  <si>
    <t>Tinta Pantone 286C (Azul)</t>
  </si>
  <si>
    <t>Pantone Dark Blue C</t>
  </si>
  <si>
    <t>Tinta Pantone 2171C</t>
  </si>
  <si>
    <t>Tinta Pantone 3288C</t>
  </si>
  <si>
    <t>Tinta Pantone 2146C</t>
  </si>
  <si>
    <t>Tinta Pantone 1955C</t>
  </si>
  <si>
    <t>Contrahendido Cito RS 0.4x1.0 (Canaleta Verde)</t>
  </si>
  <si>
    <t>Contrahendido Kiss Gris 0.4x0.6mm</t>
  </si>
  <si>
    <t>Contrahendido Kiss 1.3 x 0.3 mm</t>
  </si>
  <si>
    <t>Contrahendido Kiss 1.0 x 0.4 mm.</t>
  </si>
  <si>
    <t>Plástico Polynex Mate 30Mic 350mm x 2750m</t>
  </si>
  <si>
    <t>Plástico Polynex Gloss 570mm</t>
  </si>
  <si>
    <t>Papel Klupac Klabin de 82gr. - Bobina 121 cm.</t>
  </si>
  <si>
    <t>Planchas Azura 740x600x0.30 - KOMORI 528</t>
  </si>
  <si>
    <t>Planchas Azura - 510x400x0.15 - GTO 46</t>
  </si>
  <si>
    <t>Planchas Azura - 745x605x0.30 - SM742</t>
  </si>
  <si>
    <t>Planchas Azura - 1030x770x0.30 - SM102SP</t>
  </si>
  <si>
    <t>Sobres Oficio 80 Grs</t>
  </si>
  <si>
    <t>Tinta Hostmann Rápida Cyan</t>
  </si>
  <si>
    <t>Tinta Hostmann Rápida Magenta</t>
  </si>
  <si>
    <t>Tinta Hostmann Rápida Yellow</t>
  </si>
  <si>
    <t>Tinta Hostmann Rápida Black</t>
  </si>
  <si>
    <t>Tinta Hostmann Resista Cyan</t>
  </si>
  <si>
    <t>Tinta Hostmann Resista Magenta</t>
  </si>
  <si>
    <t>Tinta Hostmann Resista Yellow</t>
  </si>
  <si>
    <t>Tinta Hostmann Resista Black</t>
  </si>
  <si>
    <t>Tinta Offset Magenta</t>
  </si>
  <si>
    <t>Tinta Offset Cyan</t>
  </si>
  <si>
    <t>Tinta Offset Negro</t>
  </si>
  <si>
    <t>Tinta Epple Extra Cyan</t>
  </si>
  <si>
    <t>Tinta Epple Extra Magenta</t>
  </si>
  <si>
    <t>Tinta Epple Extra Amarillo</t>
  </si>
  <si>
    <t>Tinta Epple Extra Negro</t>
  </si>
  <si>
    <t>Cola Rehumectante</t>
  </si>
  <si>
    <t>Purycol CV 126AT</t>
  </si>
  <si>
    <t>Pegamento Imprenta Purycol 1546</t>
  </si>
  <si>
    <t>Pegamento Purycol 1544</t>
  </si>
  <si>
    <t>Gasa</t>
  </si>
  <si>
    <t>Pegamento Purycol CV-040</t>
  </si>
  <si>
    <t>Papel Mantequilla 41grs. 70x100cm</t>
  </si>
  <si>
    <t>Papel Mantequilla 40grs. 70x50 cm.</t>
  </si>
  <si>
    <t>Barniz U.V. Serigrafico</t>
  </si>
  <si>
    <t>Removedor de Emulsión Serigráfico en Polvo</t>
  </si>
  <si>
    <t>Zuncho plastico de 5/8" x 10Kg.</t>
  </si>
  <si>
    <t>RO/100</t>
  </si>
  <si>
    <t>Grapas de 5/8" fierro galvanizado tipo piña (para zuncho plastico)</t>
  </si>
  <si>
    <t>Grapas 23/8 x 1000</t>
  </si>
  <si>
    <t>Malla para Serigrafiado # 21 (Blanca)</t>
  </si>
  <si>
    <t>Lamina sin adhesivo para cilindro portaplanchas 550 x 740 x 0.25</t>
  </si>
  <si>
    <t>Lamina sin adhesivo para cilindro portaplanchas 730 x 1030 x 0.35</t>
  </si>
  <si>
    <t>Barniz UV 1054 - Alto Relieve</t>
  </si>
  <si>
    <t>Barniz Brillante RR</t>
  </si>
  <si>
    <t>Barniz UV Senolith Brillo</t>
  </si>
  <si>
    <t>Barniz Brillante RR 10L9720</t>
  </si>
  <si>
    <t>Barniz UV - Eurovarnish 7030</t>
  </si>
  <si>
    <t>Resina de Petróleo</t>
  </si>
  <si>
    <t>Gilsonite</t>
  </si>
  <si>
    <t>Resina Media de Soya al 60%</t>
  </si>
  <si>
    <t>Resina Corta de Soya al 70%</t>
  </si>
  <si>
    <t>Resina Metacrilada al 60%</t>
  </si>
  <si>
    <t>Resina Estinerado al 60%</t>
  </si>
  <si>
    <t>Resina Larga de Soya al 70%</t>
  </si>
  <si>
    <t>Espesante Acrílico al 55% Floprint TA 180</t>
  </si>
  <si>
    <t>Latex Vinil-Acrílico al 50%</t>
  </si>
  <si>
    <t>Mowital B60</t>
  </si>
  <si>
    <t>Látex Vinil Acrílico Brillante al 55%</t>
  </si>
  <si>
    <t>Caucho Clorado 10 CPS</t>
  </si>
  <si>
    <t>Caucho Sintético 1510</t>
  </si>
  <si>
    <t>Caucho Facticio (Enrofil 400C) BR</t>
  </si>
  <si>
    <t>Caucho Facticio /WHITE LIV</t>
  </si>
  <si>
    <t>Latex Acrílico Estirenado al 50%</t>
  </si>
  <si>
    <t>Resina Acrilica BA-66</t>
  </si>
  <si>
    <t>Resina Acrilica (elastomerico) al 55%</t>
  </si>
  <si>
    <t>Resina Acrilica - Metacrilico  al 50%</t>
  </si>
  <si>
    <t>Resina Acrilica  - Versatico  (Nano-particulas) al 30%</t>
  </si>
  <si>
    <t>Modificador Reologico asociativo (Polacril AT960) al 30%</t>
  </si>
  <si>
    <t>Aceite de Linaza</t>
  </si>
  <si>
    <t>Stand Oil de Pescado</t>
  </si>
  <si>
    <t>Aceite de Ricino</t>
  </si>
  <si>
    <t>Nitrocelulosa RS de 1/2" en Etanol</t>
  </si>
  <si>
    <t>Nitrocelulosa 18-25 CPS en IPA</t>
  </si>
  <si>
    <t>Nitrocelulosa RS de 2000 en IPA al 30%</t>
  </si>
  <si>
    <t>Harina Industrial</t>
  </si>
  <si>
    <t>Hidroxi Etil Celulosa Natrosol 250HHBR</t>
  </si>
  <si>
    <t>Butil Acetato de Celulosa CAB-381.20</t>
  </si>
  <si>
    <t>Mecellose</t>
  </si>
  <si>
    <t>Butil Acetato de Celulosa CAB-551</t>
  </si>
  <si>
    <t>Poliamida Tipo 115</t>
  </si>
  <si>
    <t>Resina Epoxica Tipo 1001</t>
  </si>
  <si>
    <t>Resina Maleica</t>
  </si>
  <si>
    <t>Resina Polisacarida</t>
  </si>
  <si>
    <t>Polisacarida Goma Arábiga</t>
  </si>
  <si>
    <t>Poliestireno alto impacto HP8250 Tairerex</t>
  </si>
  <si>
    <t>Dióxido de Titanio Tipo Acrílicos</t>
  </si>
  <si>
    <t>Dioxido de Titanio para pinturas blancas</t>
  </si>
  <si>
    <t>Tiza Malla 400 Blanca</t>
  </si>
  <si>
    <t>Tiza Malla 600 Ultrafina</t>
  </si>
  <si>
    <t>Tiza Malla 600 Blanca</t>
  </si>
  <si>
    <t>Tiza malla 400 especial (perla)</t>
  </si>
  <si>
    <t>Talco Industrial</t>
  </si>
  <si>
    <t>Neogen 2000</t>
  </si>
  <si>
    <t>Caolin Calcinado</t>
  </si>
  <si>
    <t>Silicato de Aluminio</t>
  </si>
  <si>
    <t>Poligloss 90C</t>
  </si>
  <si>
    <t>Hydrite UF 90</t>
  </si>
  <si>
    <t>Microesferas de Vidrio Tipo PM</t>
  </si>
  <si>
    <t>Microesferas de Vidrio Tipo D</t>
  </si>
  <si>
    <t>Pigmento Oxido de Hierro Negro Transparente</t>
  </si>
  <si>
    <t>Chip Negro KVK</t>
  </si>
  <si>
    <t>Pasta de Aluminio Fino NL</t>
  </si>
  <si>
    <t>Pasta de Aluminio NL STD</t>
  </si>
  <si>
    <t>Pasta de Aluminio Grueso NL</t>
  </si>
  <si>
    <t>Pasta de Aluminio Extra Fina NL</t>
  </si>
  <si>
    <t>Pasta de Aluminio Leafing</t>
  </si>
  <si>
    <t>Pasta de Aluminio Sparkle R3500</t>
  </si>
  <si>
    <t>Pigmento Oxido Hierro Amarillo Importado</t>
  </si>
  <si>
    <t>Pigmento Amarillo Oxido Transparente</t>
  </si>
  <si>
    <t>Dispersión Universal Amarillo Ocre Oxido</t>
  </si>
  <si>
    <t>Pigmento Cromato de Zinc</t>
  </si>
  <si>
    <t>Pigmento Amarillo Cromo Mediano Color Index Y.34</t>
  </si>
  <si>
    <t>Pigmento Amarillo Cromo Claro Color Index Y.34</t>
  </si>
  <si>
    <t>Pigmento Amarillo Cromo Limón Color Index Y.34</t>
  </si>
  <si>
    <t>Pigmento Amarillo Color Index Y.74</t>
  </si>
  <si>
    <t>Colorant Amarillo 3G Barnices</t>
  </si>
  <si>
    <t>Pigmento Amarillo Color Index Y.55</t>
  </si>
  <si>
    <t>Pigmento Amarillo a la Grasa 3G</t>
  </si>
  <si>
    <t>Pigmento Naranja Molibdato Color Index R.104</t>
  </si>
  <si>
    <t>Diacetanil Orange</t>
  </si>
  <si>
    <t>Crysoidina G Conc. BO2 Color Index 11270</t>
  </si>
  <si>
    <t>Pigmento Oxido de Hierro Rojo Bayer</t>
  </si>
  <si>
    <t>Pigmento Oxido de Hierro Rojo Importado</t>
  </si>
  <si>
    <t>Pigmento Rojo Oxido Transparente</t>
  </si>
  <si>
    <t>Hostatint Rojo Oxido OT-BR</t>
  </si>
  <si>
    <t>Polvo de Bronce</t>
  </si>
  <si>
    <t>Polvo de Bronce RG 7600</t>
  </si>
  <si>
    <t>Pigmento Rojo Quinacrídone Color Index V.19</t>
  </si>
  <si>
    <t>Red G Conc. AR1 Color Index 16 ó ci 12150</t>
  </si>
  <si>
    <t>Pigmento Rojo Novoperm BBL</t>
  </si>
  <si>
    <t>Pigmento Rojo Cadmio Ultra Red BU770T C.I. 177</t>
  </si>
  <si>
    <t>Pigmento Marrón Lithol Color Index R.49:1</t>
  </si>
  <si>
    <t>Pigmento Marrón Bon Color Index R.52:2</t>
  </si>
  <si>
    <t>Pigmento Violeta Rojo Color Index V:19</t>
  </si>
  <si>
    <t>Pigmento Marrón Lithol (Tonner) Color Index 63.1</t>
  </si>
  <si>
    <t>Pigmento Rosa E C.I. 122</t>
  </si>
  <si>
    <t>Pigmento Azul de Hierro Color Index B.27</t>
  </si>
  <si>
    <t>Azul Milory PV</t>
  </si>
  <si>
    <t>Victoria Pure Blue Color Index 7</t>
  </si>
  <si>
    <t>Reflex Azul A6L-R 31</t>
  </si>
  <si>
    <t>Pigmento Reflex Azul R-56</t>
  </si>
  <si>
    <t>Dispersión al agua Azul 15:0</t>
  </si>
  <si>
    <t>Pigmento Verde Amarillento Color Index G.36</t>
  </si>
  <si>
    <t>Pigmento Oxido de Hierro Verde</t>
  </si>
  <si>
    <t>Malachite Green Powder BG4</t>
  </si>
  <si>
    <t>Pigmento Violeta Color Index V.23</t>
  </si>
  <si>
    <t>Methil Violet Powder Conc. BV1</t>
  </si>
  <si>
    <t>Colorante Solvent Violet 8</t>
  </si>
  <si>
    <t>Colorante Basic Violet 3</t>
  </si>
  <si>
    <t>Perlado Blanco Brillante</t>
  </si>
  <si>
    <t>Perlado Rojo Brillante</t>
  </si>
  <si>
    <t>Perlado Azul Brillante</t>
  </si>
  <si>
    <t>Perlado Verde Brillante</t>
  </si>
  <si>
    <t>Perlado Blanco Grueso</t>
  </si>
  <si>
    <t>Perlado Blanco Extra Fino (Mearlin Magnaperl 2000)</t>
  </si>
  <si>
    <t>Octoato de Cobalto al 12%</t>
  </si>
  <si>
    <t>Octoato de Calcio al 10%</t>
  </si>
  <si>
    <t>Octoato de Zirconio al 24%</t>
  </si>
  <si>
    <t>Octoato de Manganeso al 12%</t>
  </si>
  <si>
    <t>Dioctil Ftalato  DOP</t>
  </si>
  <si>
    <t>Plastificante Mesamoll</t>
  </si>
  <si>
    <t>Aceite de Silicona AK 350</t>
  </si>
  <si>
    <t>Lecitina de Soya</t>
  </si>
  <si>
    <t>Metil Etil Ketoxina</t>
  </si>
  <si>
    <t>BYK 300</t>
  </si>
  <si>
    <t>Nousperse</t>
  </si>
  <si>
    <t>Amino Propanol AMP</t>
  </si>
  <si>
    <t>Siloid AL-1</t>
  </si>
  <si>
    <t>Agente Para Rayos UV</t>
  </si>
  <si>
    <t>Finbond M-198</t>
  </si>
  <si>
    <t>Dispersante Para Tintas Aerosol</t>
  </si>
  <si>
    <t>Agente Dispersante Humectante BKY W966</t>
  </si>
  <si>
    <t>Regulador de pH de pinturas al agua</t>
  </si>
  <si>
    <t>Protector UV para Pinturas al agua (Hostavin 3225-2)</t>
  </si>
  <si>
    <t>Byk 306</t>
  </si>
  <si>
    <t>Potensiador Variplus SK</t>
  </si>
  <si>
    <t>Regulador de pH para Base</t>
  </si>
  <si>
    <t>Agente Anti-terra- 250</t>
  </si>
  <si>
    <t>Desarrollador de Color (pinturas base agua)</t>
  </si>
  <si>
    <t>Carbonato de Sodio liviano bolsa x 25 kilos</t>
  </si>
  <si>
    <t>Metaborato de Bario</t>
  </si>
  <si>
    <t>Silicato de Sodio Neutro R:3.22</t>
  </si>
  <si>
    <t>Hipoclorito de Calcio al 65 - 70%</t>
  </si>
  <si>
    <t>Acticide HF</t>
  </si>
  <si>
    <t>Protector de Pelicula Seca (Acticide EPW)</t>
  </si>
  <si>
    <t>Ipel PB16 (Preservante de Imprimantes y Temples)</t>
  </si>
  <si>
    <t>Acticide BD20 (Biocida)</t>
  </si>
  <si>
    <t>Agente Mateante Silicico</t>
  </si>
  <si>
    <t>Licowax OP LF Cera de Poli Estireno</t>
  </si>
  <si>
    <t>Bentonita</t>
  </si>
  <si>
    <t>Bentone SD-1</t>
  </si>
  <si>
    <t>Bentone SD-2</t>
  </si>
  <si>
    <t>Solvente 1</t>
  </si>
  <si>
    <t>Solvente 3</t>
  </si>
  <si>
    <t>Cloruro de Metileno</t>
  </si>
  <si>
    <t>Toluol/ Tolueno cilindro x 180 kilos</t>
  </si>
  <si>
    <t>Xilol / Xileno cilindro x 180 kilos</t>
  </si>
  <si>
    <t>Alcohol Isopropílico IPA</t>
  </si>
  <si>
    <t>Alcohol Butílico</t>
  </si>
  <si>
    <t>Alcohol Metílico</t>
  </si>
  <si>
    <t>Alcohol Edularante Sorbitol al 72%</t>
  </si>
  <si>
    <t>Acetona cilindro x 160 kilos</t>
  </si>
  <si>
    <t>Metil Etil Cetona MEK cilindro x 165 kilos</t>
  </si>
  <si>
    <t>Acetato de Etilo cilindro x 185 kilos</t>
  </si>
  <si>
    <t>Acetato de Etil Glicol</t>
  </si>
  <si>
    <t>Acetato de N-propil cilindro x 185 kilos</t>
  </si>
  <si>
    <t>Acetato de Metilo</t>
  </si>
  <si>
    <t>Cellosolve Solvent</t>
  </si>
  <si>
    <t>Etilen Glicol</t>
  </si>
  <si>
    <t>Butil Glicol</t>
  </si>
  <si>
    <t>Dietilenglicol</t>
  </si>
  <si>
    <t>Acido Fosforico GA 607</t>
  </si>
  <si>
    <t>Acido Oleico SYM-OL 6910</t>
  </si>
  <si>
    <t>Cajita P´Témperas Layconsa Set x 7 c/Paleta</t>
  </si>
  <si>
    <t>Caja Para Marcadores Layconsa L-123 x 12 Pz. Negro</t>
  </si>
  <si>
    <t>Caja Para Marcadores Layconsa L-123 x 12 Pz. Rojo</t>
  </si>
  <si>
    <t>Cajita Crayón JUMBO x 12 P.S.</t>
  </si>
  <si>
    <t>Cajita Juguete Didáctico de Masitas MAGIC TOYS - Monstruo</t>
  </si>
  <si>
    <t>Cajita Juguete Didáctico de Masitas MAGIC TOYS - Ponny</t>
  </si>
  <si>
    <t>Cajita Juguete Didáctico de Masitas MAGIC TOYS - Delfin</t>
  </si>
  <si>
    <t>Cajita Juguete Didáctico de Masitas MAGIC TOYS - Panda</t>
  </si>
  <si>
    <t>Cajita Pack témpera + Alcancia - Conafovicer</t>
  </si>
  <si>
    <t>Cajita Pack témpera + Alcancia - LYC</t>
  </si>
  <si>
    <t>Cajita para Alcancia</t>
  </si>
  <si>
    <t>Cajita Pack Slime niños</t>
  </si>
  <si>
    <t>Cajita Pack Slime niñas</t>
  </si>
  <si>
    <t>Cajita Pack Slime Princesa Galáctica</t>
  </si>
  <si>
    <t>Cajita Pack Slime Tesoro del Pirata</t>
  </si>
  <si>
    <t>Etiqueta Curvo Para Témpera x 250 cc Turqueza c/Aplicador LYC</t>
  </si>
  <si>
    <t>STICKER CONA MEDIANO 6.5X5CM</t>
  </si>
  <si>
    <t>Cajas CE 111 Est. x 6 (Cuzzi)</t>
  </si>
  <si>
    <t>Cajas Metálicas 0.30x0.40x0.20cm (Exp)</t>
  </si>
  <si>
    <t>Cajón 200 S/I 23.00x31.00x23.50 (LYC)</t>
  </si>
  <si>
    <t>Cajón de Embalaje Cola sintetica c/aplicador x 250 gr = 33x22.7x17cm</t>
  </si>
  <si>
    <t>Cajón de Embalaje Temperas Sueltas = 37x41x30.6cm.</t>
  </si>
  <si>
    <t>Cajón de Embalaje Bandeja Portapapeles = 54.8x38x 29.4cm.</t>
  </si>
  <si>
    <t>Cajón 209 C/I 41.30x46.50x33.20 (Imprenta)</t>
  </si>
  <si>
    <t>Cajón de Embalaje Marcadores L-23,47,123 = 38.8x29.4x20.8cm.</t>
  </si>
  <si>
    <t>Cajón Estudiante p/Cuaderno c/Tapa 28.7x21.7x20.5</t>
  </si>
  <si>
    <t>Cajón Puppy p/Cuaderno c/Tapa 28.7x21.7x20.5</t>
  </si>
  <si>
    <t>Cajón Teens p/Cuaderno c/Tapa 28.7x21.7x20.5</t>
  </si>
  <si>
    <t>Cajón de Embalaje Tampón L-T2 = 40.6x40.1x18cm.</t>
  </si>
  <si>
    <t>Cajón de Embalaje Marcador L-123 estuche x 4 = 44.5x32.7x22.5cm.</t>
  </si>
  <si>
    <t>Cajón de Embalaje Crayón delgado = 40x21x31.6cm.</t>
  </si>
  <si>
    <t>Cajón 213A C/I 21.00x30.50x24.00 (LYC)</t>
  </si>
  <si>
    <t>Cajón de Embalaje Colores EF Mongol L x 12 = 41x36x29cm.</t>
  </si>
  <si>
    <t>Cajón de Embalaje Archivador = 60x36x36cm.</t>
  </si>
  <si>
    <t>Cajón de Embalaje Marcador x 12 Colores = 41x31x22cm.</t>
  </si>
  <si>
    <t>Cajón de Embalaje Témpera Set x7 Colores = 44.50x28.70x31.50cm.</t>
  </si>
  <si>
    <t>Cajón de Embalaje Cola 60 gr. = 33x27.5x25.50cm.</t>
  </si>
  <si>
    <t>Cajón de Embalaje Plumones LYC School 45x12pz = 34x31x36cm.</t>
  </si>
  <si>
    <t>Cajón de Embalaje Bolígrafo 36 x 10 Colores, 65x31.50x15.50cm</t>
  </si>
  <si>
    <t>Cajón 209W C/I L=408 x AN=365 x AL=272 mm (LYC)</t>
  </si>
  <si>
    <t>Cajón de Embalaje Marcador L-47 x 10 x 6 colores = 38.5x34x20.5cm.</t>
  </si>
  <si>
    <t>Cajón de Embalaje Marcador x 12 Colores = 45x34x20.5cm.</t>
  </si>
  <si>
    <t>Cajón de Embalaje Colombia = 44x33.7x26 cm.</t>
  </si>
  <si>
    <t>Cajón P/Cuaderno Markin c/Tapa = 21.5 x 29 x 17.2 cm</t>
  </si>
  <si>
    <t>Cajón Para Teknic-o Set x 12 C/I L=45.00 AN=21.30 AL=21.50 (LYC)</t>
  </si>
  <si>
    <t>Cajón de Embalaje Limpiatipos DIALE = 35.8x23.5x12.5cm.</t>
  </si>
  <si>
    <t>Cajón P/Cuaderno Anillado Arco Iris A5 = 39.7x21.7x22.5 cm</t>
  </si>
  <si>
    <t>Cajón de Embalaje Alcancia = 61x25x45.2cm.</t>
  </si>
  <si>
    <t>Cajón de Embalaje Témpera set x6, 20 cc = 21.8x20.6x30.3cm.</t>
  </si>
  <si>
    <t>Cajón de Embalaje Témpera set x12, 20 cc = 42.7x20.6x30.3cm.</t>
  </si>
  <si>
    <t>Cajón P/Cuaderno Teen 50HJ c/Solapa = 42.3x28.5x15cm</t>
  </si>
  <si>
    <t>Cajon Embalaje Block LYC 42x30.2x13.5 cm</t>
  </si>
  <si>
    <t>Cajón de Embalaje pack dupree sin impresión = 27.8x64x28.5 cm</t>
  </si>
  <si>
    <t>Cajón de Embalaje Papelografo = 61x17x28cm.</t>
  </si>
  <si>
    <t>Cajón de Embalaje Témpera Set x6 Colores = 44.5x25x30.5cm.</t>
  </si>
  <si>
    <t>Base Cajón Arcoiris diseño = 27.6x41.30x15.30cm</t>
  </si>
  <si>
    <t>Base Cajón Markin P/Cuaderno  = 21.2 x 28.7 x 19.2cm</t>
  </si>
  <si>
    <t>TAPA Markin FEMENINO Cajón p/Cuaderno c/Tapa 21.8 x 29.4 x 7</t>
  </si>
  <si>
    <t>Cajón de Embalaje Témpera 250 Arti = 38.9x29.2x22.4cm.</t>
  </si>
  <si>
    <t>Cajón de Embalaje Témpera Set x7 Arti = 29.5x29.4x21cm.</t>
  </si>
  <si>
    <t>Cajon embalaje para Platilina Arti 30.5x24.9x19.6 cm</t>
  </si>
  <si>
    <t>Cajón de Embalaje Pioner = 53x30x33.5cm.</t>
  </si>
  <si>
    <t>BASE Markin 100 HJ Cajón p/Cuaderno c/Tapa</t>
  </si>
  <si>
    <t>Cajón de Embalaje Pioner 250 hj = 32x27.7x32.5cm.</t>
  </si>
  <si>
    <t>Base Cajón Layconsa P/Cuaderno = 28.7 x 20.9 x 22.3cm</t>
  </si>
  <si>
    <t>Tapa de Cajón P/Cuaderno Puppy</t>
  </si>
  <si>
    <t>Tapa de Cajón P/Cuaderno Estudiante</t>
  </si>
  <si>
    <t>Base Cajón Markin P/Cuaderno  = 28.7 x 20.9 x 19.2cm</t>
  </si>
  <si>
    <t>Tapa de Cajón p/Cuaderno Markin Color</t>
  </si>
  <si>
    <t>Cajón de Embalaje Plumones LYC School 45x12pz mcol = 29.5x27.1X13.9cm.</t>
  </si>
  <si>
    <t>Cajón de Embalaje Plumones LYC School 45x36pz = 40.5x30X26.8cm.</t>
  </si>
  <si>
    <t>Cajón p/cuaderno con solapa - Convenio LYC</t>
  </si>
  <si>
    <t>Base Cajón Layconsa Convenio P/Cuaderno = 41.5 x 27.6 x 21.8cm</t>
  </si>
  <si>
    <t>Estuches Metálicos Arco Iris</t>
  </si>
  <si>
    <t>Estuches Colorgama x 24 Colores Metálico</t>
  </si>
  <si>
    <t>Etiqueta Verde 3.12 x 4.98 cm Aprobado Control de Calidad</t>
  </si>
  <si>
    <t>Etiqueta Autoadhesiva Para Pintura Para Dedos Bester 30cc Set x 6</t>
  </si>
  <si>
    <t>Manual de desarrollo - Monstro</t>
  </si>
  <si>
    <t>Manual de desarrollo - Ponny</t>
  </si>
  <si>
    <t>Manual de desarrollo - Delfin</t>
  </si>
  <si>
    <t>Manual de desarrollo - Panda</t>
  </si>
  <si>
    <t>Rompecabezas de Cartón Juguete 3D - Monstruo</t>
  </si>
  <si>
    <t>Rompecabezas de Cartón Juguete 3D - Ponny</t>
  </si>
  <si>
    <t>Troquel Interno para Juguete</t>
  </si>
  <si>
    <t>Guarda adhesiva Little Mermaid A4 Troq.</t>
  </si>
  <si>
    <t>Etiqueta Curvo Para Goma Líquida Transparente LYC x 240 ml</t>
  </si>
  <si>
    <t>Etiqueta Microporoso de colores x 1 LYC papel Couche 115g. 10.5x9.5 cm</t>
  </si>
  <si>
    <t>Etiqueta Cartulina Escolar x 1  LYC papel Couche 115g. 10.5x9.5 cm</t>
  </si>
  <si>
    <t>Etiqueta Cartulina Escolar Blanco x 3 papel Couche 115g. 10.5x9.5 cm</t>
  </si>
  <si>
    <t>Etiqueta Cartulina Escolar x 2 LYC papel Couche 115g. 10.5x9.5 cm</t>
  </si>
  <si>
    <t>Etiqueta Cartulina Duplex  x 1 LYC papel Couche 115g. 10.5x9.5 cm</t>
  </si>
  <si>
    <t>Etiqueta Cartulina Plastificada x 1 LYC papel Couche 115g. 10.5x9.5 cm</t>
  </si>
  <si>
    <t>Etiqueta Carton Corrugado x 1 papel Couche 115g. 10.5x9.5 cm</t>
  </si>
  <si>
    <t>Etiqueta Papel Celofán Surtidos x 2 LYC papel Couche 115g. 15.5x18.5 cm</t>
  </si>
  <si>
    <t>Etiqueta Papel Celofán Cristal x 3 LYC papel Couche 115g. 15.5x18.5 cm</t>
  </si>
  <si>
    <t>Etiqueta Papel Oropel x 2 LYC papel Couche 115g. 15.5x18.5 cm</t>
  </si>
  <si>
    <t>Etiqueta Papel Manteca x 3 LYC papel Couche 115g. 15.5x18.5 cm</t>
  </si>
  <si>
    <t>Etiqueta Papel Mantequilla x 1 LYC papel Couche 115g. 15.5x18.5 cm</t>
  </si>
  <si>
    <t>Etiqueta Papel Kraft x 3 LYC papel Couche 115g. 15.5x18.5 cm</t>
  </si>
  <si>
    <t>Etiqueta Autoadhesivo DIALE  c/ Logo L12*A70 mm - Limpiatipo 35gr</t>
  </si>
  <si>
    <t>Etiqueta Papelógrafo Blanco x 3 LYC papel Couche 115g. 10.5x9.5 cm</t>
  </si>
  <si>
    <t>Etiqueta Papelógrafo Cuadriculado x 3 LYC Couche 115g. 10.5x9.5 cm</t>
  </si>
  <si>
    <t>Etiqueta Témpera Metálica plateada 250ml c/Aplicador LYC</t>
  </si>
  <si>
    <t>Etiqueta Témpera Metálica dorado 250ml c/Aplicador LYC</t>
  </si>
  <si>
    <t>Etiqueta Goma Fantasía Fucsia LYC x 240 ml</t>
  </si>
  <si>
    <t>Etiqueta Goma Fantasía Azul LYC x 240 ml</t>
  </si>
  <si>
    <t>Etiqueta Goma Fantasía Naranja LYC x 240 ml</t>
  </si>
  <si>
    <t>Etiqueta Goma Metálica Dorado LYC x 240 ml</t>
  </si>
  <si>
    <t>Etiqueta Goma Metálica Morado LYC x 240 ml</t>
  </si>
  <si>
    <t>Etiqueta Goma Metálica Azul LYC x 240 ml</t>
  </si>
  <si>
    <t>Etiqueta Goma Glitter Dorado Layconsa x 60 ml</t>
  </si>
  <si>
    <t>Etiqueta Activador Fantasía Slime Layconsa x 250 ml</t>
  </si>
  <si>
    <t>Etiqueta Cartulina x 1 LYC papel Couche 115g. 10.5x9.5 cm Blanco</t>
  </si>
  <si>
    <t>Etiqueta Cartulina x 1 LYC papel Couche 115g. 10.5x9.5 cm Negro</t>
  </si>
  <si>
    <t>Etiqueta Cartulina Escolar x 2 LYC papel Couche 115g. 10.5x9.5 cm Verde</t>
  </si>
  <si>
    <t>Etiqueta Cartulina Escolar x 2 LYC papel Couche 115g. 10.5x9.5 cm Amarillo</t>
  </si>
  <si>
    <t>Etiqueta Cartulina Escolar x 2 LYC papel Couche 115g. 10.5x9.5 cm Rojo</t>
  </si>
  <si>
    <t>Etiqueta Cartulina Plastificada x 1 LYC papel Couche 115g. 10.5x9.5 cm Celeste</t>
  </si>
  <si>
    <t>Etiqueta Cartulina Plastificada x 1 LYC papel Couche 115g. 10.5x9.5 cm Fucsia</t>
  </si>
  <si>
    <t>Etiqueta Cartulina Plastificada x 1 LYC papel Couche 115g. 10.5x9.5 cm Naranja</t>
  </si>
  <si>
    <t>Etiqueta Cartulina Plastificada x 1 LYC papel Couche 115g. 10.5x9.5 cm Rojo</t>
  </si>
  <si>
    <t>Etiqueta Cartulina Plastificada x1 LYC papel Couche 115g 10.5x9.5 cm Verde Claro</t>
  </si>
  <si>
    <t>Etiqueta Cartulina Plastificada x1 LYC papel Couche 115g 10.5x9.5cm Verde Oscuro</t>
  </si>
  <si>
    <t>Etiqueta Papelógrafo Rayado x 3 LYC papel Couche 115g. 10.5x9.5 cm</t>
  </si>
  <si>
    <t>Etiqueta Carton Corrugado x 1 papel Couche 115g. 10.5x9.5 cm Rojo</t>
  </si>
  <si>
    <t>Etiqueta Carton Corrugado x 1 papel Couche 115g. 10.5x9.5 cm Azul</t>
  </si>
  <si>
    <t>Etiqueta Carton Corrugado x 1 papel Couche 115g. 10.5x9.5 cm Verde</t>
  </si>
  <si>
    <t>Etiqueta Carton Corrugado x 1 papel Couche 115g. 10.5x9.5 cm Amarillo</t>
  </si>
  <si>
    <t>Etiqueta Carton Corrugado x 1 papel Couche 115g. 10.5x9.5 cm Naranja</t>
  </si>
  <si>
    <t>Etiqueta Carton Corrugado x 1 papel Couche 115g. 10.5x9.5 cm Blanco</t>
  </si>
  <si>
    <t>Etiqueta Microporoso de colores x 1 LYC papel Couche 115g. 10.5x9.5 cm Azul</t>
  </si>
  <si>
    <t>Etiqueta Microporoso de colores x 1 LYC papel Couche 115g. 10.5x9.5 cm Blanco</t>
  </si>
  <si>
    <t>Etiqueta Microporoso de colores x 1 LYC papel Couche 115g. 10.5x9.5 cm Celeste</t>
  </si>
  <si>
    <t>Etiqueta Microporoso de colores x 1 LYC papel Couche 115g. 10.5x9.5 cm Verde</t>
  </si>
  <si>
    <t>Etiqueta Microporoso de colores x 1 LYC papel Couche 115g. 10.5x9.5 cm Amarillo</t>
  </si>
  <si>
    <t>Etiqueta Microporoso de colores x 1 LYC papel Couche 115g. 10.5x9.5 cm Naranja</t>
  </si>
  <si>
    <t>Etiqueta Microporoso de colores x 1 LYC papel Couche 115g. 10.5x9.5 cm Rojo</t>
  </si>
  <si>
    <t>Etiqueta Microporoso de colores x 1 LYC papel Couche 115g. 10.5x9.5 cm Verde Oscuro</t>
  </si>
  <si>
    <t>Etiqueta Papel Crepé x 1 papel Couche 115g. 10.5x9.5 cm Blanco</t>
  </si>
  <si>
    <t>Etiqueta Papel Crepé x 1 papel Couche 115g. 10.5x9.5 cm Amarillo</t>
  </si>
  <si>
    <t>Etiqueta Papel Crepé x 1 papel Couche 115g. 10.5x9.5 cm Dorado</t>
  </si>
  <si>
    <t>Etiqueta Papel Crepé x 1 papel Couche 115g. 10.5x9.5 cm Carne</t>
  </si>
  <si>
    <t>Etiqueta Papel Crepé x 1 papel Couche 115g. 10.5x9.5 cm Naranja</t>
  </si>
  <si>
    <t>Etiqueta Papel Crepé x 1 papel Couche 115g. 10.5x9.5 cm Verde</t>
  </si>
  <si>
    <t>Etiqueta Papel Crepé x 1 papel Couche 115g. 10.5x9.5 cm Turquesa</t>
  </si>
  <si>
    <t>Etiqueta Papel Crepé x 1 papel Couche 115g. 10.5x9.5 cm Verde Claro</t>
  </si>
  <si>
    <t>Etiqueta Papel Crepé x 1 papel Couche 115g. 10.5x9.5 cm Azul</t>
  </si>
  <si>
    <t>Etiqueta Papel Lustre x 3 LYC papel Couche 115g. 10.5x9.5 cm Fucsia</t>
  </si>
  <si>
    <t>Etiqueta Papel Lustre x 3 LYC papel Couche 115g. 10.5x9.5 cm Lila</t>
  </si>
  <si>
    <t>Etiqueta Papel Lustre x 3 LYC papel Couche 115g. 10.5x9.5 cm Marrón</t>
  </si>
  <si>
    <t>Etiqueta Papel Lustre x 3 LYC papel Couche 115g. 10.5x9.5 cm Naranja Oscuro</t>
  </si>
  <si>
    <t>Etiqueta Papel Lustre x 3 LYC papel Couche 115g. 10.5x9.5 cm Negro</t>
  </si>
  <si>
    <t>Etiqueta Papel Lustre x 3 LYC papel Couche 115g. 10.5x9.5 cm Rojo</t>
  </si>
  <si>
    <t>Etiqueta Papel Lustre x 3 LYC papel Couche 115g. 10.5x9.5 cm Rosado</t>
  </si>
  <si>
    <t>Etiqueta Papel Lustre x 3 LYC papel Couche 115g. 10.5x9.5 cm Verde Claro</t>
  </si>
  <si>
    <t>Etiqueta Papel Lustre x 3 LYC papel Couche 115g. 10.5x9.5 cm Verde Oscuro</t>
  </si>
  <si>
    <t>Etiqueta Papel Oropel x 2 LYC papel Couche 115g. 15.5x18.5 cm Dorado</t>
  </si>
  <si>
    <t>Etiqueta Papel Oropel x 2 LYC papel Couche 115g. 15.5x18.5 cm Rojo</t>
  </si>
  <si>
    <t>Etiqueta Papel Oropel x 2 LYC papel Couche 115g. 15.5x18.5 cm Verde</t>
  </si>
  <si>
    <t>Etiqueta Papel Oropel x 2 LYC papel Couche 115g. 15.5x18.5 cm Plateado</t>
  </si>
  <si>
    <t>Etiqueta Papel Seda x 3 LYC papel Couche 115g. 15.5x18.5 cm Marrón</t>
  </si>
  <si>
    <t>Etiqueta Papel Seda x 3 LYC papel Couche 115g. 15.5x18.5 cm Morado</t>
  </si>
  <si>
    <t>Etiqueta Papel Seda x 3 LYC papel Couche 115g. 15.5x18.5 cm Amarillo</t>
  </si>
  <si>
    <t>Etiqueta Papel Seda x 3 LYC papel Couche 115g. 15.5x18.5 cm Azul</t>
  </si>
  <si>
    <t>Etiqueta Papel Seda x 3 LYC papel Couche 115g. 15.5x18.5 cm Azulino</t>
  </si>
  <si>
    <t>Etiqueta Papel Seda x 3 LYC papel Couche 115g. 15.5x18.5 cm Blanco</t>
  </si>
  <si>
    <t>Etiqueta Papel Seda x 3 LYC papel Couche 115g. 15.5x18.5 cm Celeste</t>
  </si>
  <si>
    <t>Etiqueta Papel Seda x 3 LYC papel Couche 115g. 15.5x18.5 cm Celeste Bebé</t>
  </si>
  <si>
    <t>Etiqueta Papel Seda x 3 LYC papel Couche 115g. 15.5x18.5 cm Dorado</t>
  </si>
  <si>
    <t>Etiqueta Papel Seda x 3 LYC papel Couche 115g. 15.5x18.5 cm Fucsia</t>
  </si>
  <si>
    <t>Etiqueta Papel Seda x 3 LYC papel Couche 115g. 15.5x18.5 cm Naranja</t>
  </si>
  <si>
    <t>Etiqueta Papel Seda x 3 LYC papel Couche 115g. 15.5x18.5 cm Negro</t>
  </si>
  <si>
    <t>Etiqueta Papel Seda x 3 LYC papel Couche 115g. 15.5x18.5 cm Plateado</t>
  </si>
  <si>
    <t>Etiqueta Papel Seda x 3 LYC papel Couche 115g. 15.5x18.5 cm Rojo</t>
  </si>
  <si>
    <t>Etiqueta Papel Seda x 3 LYC papel Couche 115g. 15.5x18.5 cm Rosado</t>
  </si>
  <si>
    <t>Etiqueta Papel Seda x 3 LYC papel Couche 115g. 15.5x18.5 cm Rosado Pastel</t>
  </si>
  <si>
    <t>Etiqueta Papel Seda x 3 LYC papel Couche 115g. 15.5x18.5 cm Turquesa</t>
  </si>
  <si>
    <t>Etiqueta Papel Seda x 3 LYC papel Couche 115g. 15.5x18.5 cm Verde Claro</t>
  </si>
  <si>
    <t>Etiqueta Papel Seda x 3 LYC papel Couche 115g. 15.5x18.5 cm Verde Oscuro</t>
  </si>
  <si>
    <t>Sticker Para Cartuchera Jumbo Box Florida</t>
  </si>
  <si>
    <t>Respaldo Blister 02 Portaminas + Mina</t>
  </si>
  <si>
    <t>Etiqueta Autoadhesiva Layconsa</t>
  </si>
  <si>
    <t>Etiqueta Papel Crepé x 1  Couche 115g. 10.5x9.5 cm Rojo</t>
  </si>
  <si>
    <t>Etiqueta Cartulina x 1 LYC papel Couche 115g. 10.5x9.5 cm Amarillo</t>
  </si>
  <si>
    <t>Etiqueta Cartulina x 1 LYC papel Couche 115g. 10.5x9.5 cm Verde</t>
  </si>
  <si>
    <t>Etiqueta Cartulina x 1 LYC papel Couche 115g. 10.5x9.5 cm Naranja</t>
  </si>
  <si>
    <t>Etiqueta Cartulina x 1 LYC papel Couche 115g. 10.5x9.5 cm Azul</t>
  </si>
  <si>
    <t>Etiqueta Cartulina x 1 LYC papel Couche 115g. 10.5x9.5 cm Rojo</t>
  </si>
  <si>
    <t>Etiqueta Cartulina Escolar x 2 LYC papel Couche 115g. 10.5x9.5 cm Celeste</t>
  </si>
  <si>
    <t>Etiqueta Cartulina Escolar x 2 LYC papel Couche 115g. 10.5x9.5 cm Rosado</t>
  </si>
  <si>
    <t>Etiqueta Cartulina Plast. x 1 LYC papel Couche 115g. 10.5x9.5 cm Amarillo</t>
  </si>
  <si>
    <t>Etiqueta Cartulina Plast. x 1 LYC papel Couche 115g. 10.5x9.5 cm Azulino</t>
  </si>
  <si>
    <t>Etiqueta Microporoso de colores x 1 LYC papel Couche 115g. 10.5x9.5 cm Marrón</t>
  </si>
  <si>
    <t>Etiqueta Papel Lustre x 3 LYC papel Couche 115g. 10.5x9.5 cm Amarillo</t>
  </si>
  <si>
    <t>Etiqueta Papel Lustre x 3 LYC papel Couche 115g. 10.5x9.5 cm Azulino</t>
  </si>
  <si>
    <t>Etiqueta Papel Lustre x 3 LYC papel Couche 115g. 10.5x9.5 cm Blanco</t>
  </si>
  <si>
    <t>Etiqueta Papel Lustre x 3 LYC papel Couche 115g. 10.5x9.5 cm Celeste</t>
  </si>
  <si>
    <t>Etiqueta Papel Oropel x 2 LYC papel Couche 115g. 15.5x18.5 cm Azul</t>
  </si>
  <si>
    <t>Etiqueta Cod. Barra 01 Plastilina + 01 Cray. jumbo + 01 Limpiatipo</t>
  </si>
  <si>
    <t>Etiqueta Cod. Barra 01 Sk.book 20 HJ+01 setx7+01 colorx 12+01 Tek. 2B+LA-20</t>
  </si>
  <si>
    <t>Etiqueta Cod. Barra 01 Sketchbook 20 Hojas + 01 Lápiz de color x 12</t>
  </si>
  <si>
    <t>Etiqueta Cod. Barra 1 Cuad. Anill. A4 H.+01 Resal.+01 Corr.9ml+2 Bolig.(azu/neg)</t>
  </si>
  <si>
    <t>Etiqueta Pack Metálico</t>
  </si>
  <si>
    <t>Etiqueta Pack Jumbo</t>
  </si>
  <si>
    <t>Etiqueta Pack Puppy Aventura</t>
  </si>
  <si>
    <t>Etiqueta Pack Moldeable</t>
  </si>
  <si>
    <t>Etiqueta Pack Pintura</t>
  </si>
  <si>
    <t>Etiqueta Pack Mandala</t>
  </si>
  <si>
    <t>Etiqueta Pack Glitter</t>
  </si>
  <si>
    <t>Etiqueta Pack Masas</t>
  </si>
  <si>
    <t>Etiqueta Témpera set x 12 + Libro para colorear</t>
  </si>
  <si>
    <t>Etiqueta Pack Neón</t>
  </si>
  <si>
    <t>Sticker Goma en Barra Conafovicer</t>
  </si>
  <si>
    <t>Etiqueta Autoadhesivas 100 x 76 para impresoras</t>
  </si>
  <si>
    <t>Etiqueta Curvo Para Témpera x 250 cc Arti</t>
  </si>
  <si>
    <t>Etiqueta adhesiva c/frecuencia</t>
  </si>
  <si>
    <t>Etiqueta Curvo Para Cola Sintética x 250 gr.</t>
  </si>
  <si>
    <t>Etiqueta Papel Lustre x 1 papel Couche 115g. 10.5x9.5 cm - General</t>
  </si>
  <si>
    <t>Bolsa de PP Cristal Para Soportes de Bandeja Portapapeles</t>
  </si>
  <si>
    <t>Bolsa de PP Cristal Para Bandeja Portapapeles 1 Piso</t>
  </si>
  <si>
    <t>Bolsas plásticas con logo de Layconsa</t>
  </si>
  <si>
    <t>Bolsa Polibag Layconsa</t>
  </si>
  <si>
    <t>Bolsa de Poliolefina 15 Micras 30x25 Thermoencogible</t>
  </si>
  <si>
    <t>Bolsa Polibag Layconsa Office</t>
  </si>
  <si>
    <t>Bolsa de PP Para Pintura Acrilica 30cm x 15cm</t>
  </si>
  <si>
    <t>Bolsa Para Blíster de 10x15x1</t>
  </si>
  <si>
    <t>Bolsa PEBD 3.5 u para papelografo</t>
  </si>
  <si>
    <t>Bolsa de Polipropileno  (60 cm x 45 cm x 2micras)</t>
  </si>
  <si>
    <t>Bolsa Polipropileno 1 1/2 x 30 " 1 µm</t>
  </si>
  <si>
    <t>Bolsa Polipropileno 2 3/4 x 24" 1 µm</t>
  </si>
  <si>
    <t>Bolsa Polipropileno con cita pega y colgador 4.5" x 24" x 1.5  µm</t>
  </si>
  <si>
    <t>Bolsa Polipropileno con cita pega y colgador 10 1/4" x 15" x 1.5 µm</t>
  </si>
  <si>
    <t>Bolsa Polipropileno con cita pega y colgador 8" x 12" x 1.5  µm</t>
  </si>
  <si>
    <t>Bolsa Polipropileno 3 1/4 x 30"  1 µm</t>
  </si>
  <si>
    <t>Bolsa de PP Cristal 34.29x50.8 cm</t>
  </si>
  <si>
    <t>Bolsa de Plástico desglosables 10x15 (Rollo)</t>
  </si>
  <si>
    <t>Bolsa Polipropileno 1 1/2 x 24" 1 µm</t>
  </si>
  <si>
    <t>Bolsa Polipropileno 4" x 31" 1 µm</t>
  </si>
  <si>
    <t>Bolsa de polipropileno de cristal de 270mm x 45mm x 40 micras</t>
  </si>
  <si>
    <t>Bolsa Logo Dupree 250 x 415 mm x 50 micras</t>
  </si>
  <si>
    <t>Bolsa Polibag Layconsa A5 175 X275mm</t>
  </si>
  <si>
    <t>Bolsa Polipropileno 12" x 17" X 2 µm con solapa adhesiva</t>
  </si>
  <si>
    <t>Bolsa Polipropileno con cita pega  14" x 20" x 1  µm</t>
  </si>
  <si>
    <t>Plastico azul doble ancho 1.5mt x kg</t>
  </si>
  <si>
    <t>Bolsa de Polietileno transparente 45x70 cm 2 micras</t>
  </si>
  <si>
    <t>Film PVC 30cm 19MY F68301965 P´Thermoencogido</t>
  </si>
  <si>
    <t>Film PVC 35cm 19MY F68351965 P´ Thermoencogido</t>
  </si>
  <si>
    <t>Stretch Film 18" x 20 Micras x 2kg. Transparente</t>
  </si>
  <si>
    <t>Lámina Polipropileno (Plastilina Delgada x 8) 195  x 176  X 1 mm</t>
  </si>
  <si>
    <t>Poliolefina de 19 micras x 35cm Thermoencogido</t>
  </si>
  <si>
    <t>Stretch Film 20" x 20 Micras x 1.80 Kg. Rojo</t>
  </si>
  <si>
    <t>Papel Clupak 81g 155 X 121mm p/Papelografo</t>
  </si>
  <si>
    <t>Stretch Film 20" x 20 Micras x 2kg Transparente</t>
  </si>
  <si>
    <t>Lámina PVC Rígida Cristalina 100 Micras de Espesor x 51cm Ancho</t>
  </si>
  <si>
    <t>Bandeja de plástico x 12 lápices</t>
  </si>
  <si>
    <t>Bandeja de plástico x 24 lápices - Mongol</t>
  </si>
  <si>
    <t>Bandeja de plástico x 12 LAPICES MONGOL</t>
  </si>
  <si>
    <t>Frasco cilindrico 250 ml PET R28/LF</t>
  </si>
  <si>
    <t>Tapa pegante color amarillo R28 c/anillo interior</t>
  </si>
  <si>
    <t>Tinta negra JPK67 - Hitachi</t>
  </si>
  <si>
    <t>Cinta Habano de Embalaje 2 x 110 Yds</t>
  </si>
  <si>
    <t>Cinta de Embalaje Con Logo Layconsa 2 x 110 Yds</t>
  </si>
  <si>
    <t>Cinta embalaje transparente 45 mc x 2" x 100 mt</t>
  </si>
  <si>
    <t>Cinta Adh. 3M Cristal N.500 1/2 x 36 Yd Plus</t>
  </si>
  <si>
    <t>Cinta Embalaje Pegafan 2" x 100 mt</t>
  </si>
  <si>
    <t>Ligas Elásticas</t>
  </si>
  <si>
    <t>Balde plástico productos varios x 20 litros</t>
  </si>
  <si>
    <t>Balde Plástico Master Color x 1 Litro</t>
  </si>
  <si>
    <t>Envase Plástico Varios x 1 Litro</t>
  </si>
  <si>
    <t>Balde Plástico Varios x 4 Litros</t>
  </si>
  <si>
    <t>Balde Plástico Goltex x 4 Litros</t>
  </si>
  <si>
    <t>Envases de Hojalata x 1 Galón</t>
  </si>
  <si>
    <t>Envases de Hojalata x 1/4 Galón</t>
  </si>
  <si>
    <t>Envases de Hojalata x 1/16 Galón</t>
  </si>
  <si>
    <t>Envases de Hojalata x 1/8 Galón</t>
  </si>
  <si>
    <t>Envases de Hojalata x 1/32 Galón</t>
  </si>
  <si>
    <t>Latas de Hojalata x 5 Galones</t>
  </si>
  <si>
    <t>Sacos de Polietileno X 50 kilos</t>
  </si>
  <si>
    <t>Galonera de Hojalata x 1 Galón</t>
  </si>
  <si>
    <t>Envases de hojalata litografiado Esmalte Sur x 1 galón</t>
  </si>
  <si>
    <t>Envases de hojalata litografiado Master Lac x 1 galón</t>
  </si>
  <si>
    <t>Galoneras de plástico x 3.0 litros</t>
  </si>
  <si>
    <t>Balde Plástico Blanco Tapa Azul x 4 litros</t>
  </si>
  <si>
    <t>Envases de hojalata litografiados Esmalte Sur x 1/4 galón</t>
  </si>
  <si>
    <t>Balde Plástico Ecosur x 4 litros</t>
  </si>
  <si>
    <t>Balde Plástico Ecosur x 20 litros</t>
  </si>
  <si>
    <t>Envases de Hojalata Litografiados Esmalte Ecosur x 1 galón</t>
  </si>
  <si>
    <t>Envases de Hojalata Litografiados Esmalte Ecosur x 1/4 galón</t>
  </si>
  <si>
    <t>Balde Blanco y tapa blanca sin impresión x 20 litros</t>
  </si>
  <si>
    <t>Baldes Plasticos Goltex Satinado x 4 litros</t>
  </si>
  <si>
    <t>Baldes plasticos Goltex Satinado x 5 galones</t>
  </si>
  <si>
    <t>Tapas Negras para baldes de Goltex Satinado para 20 litros</t>
  </si>
  <si>
    <t>Etiqueta Troqueladas de 3.49 x 1.20 cm a 7 Columnas 15/32" x 1.3/8</t>
  </si>
  <si>
    <t>Etiquetas Troqueladas 2.30 x 3.81 cm en 4 Columnas 29/32" x 1-1/2"</t>
  </si>
  <si>
    <t>Etiquetas Troqueladas de 10.16cm x 3.49cm en 1 columna (4"X1-3/8")</t>
  </si>
  <si>
    <t>Etiquetas Troqueladas 10.16cm x 6.20cm en 1 columna (4"x2 11/25")</t>
  </si>
  <si>
    <t>Guarda Adhesiva Markin Color 100 HJ A4 troq</t>
  </si>
  <si>
    <t>Bolsa para Base x 50 Kilos</t>
  </si>
  <si>
    <t>Bolsa de Base Para 5 Kilos Color Blanco</t>
  </si>
  <si>
    <t>Bolsas Blancas de Temple Ecosur x 25 kilos</t>
  </si>
  <si>
    <t>Bolsa de Temple Ecosur para 5 kilos blanca</t>
  </si>
  <si>
    <t>Bolsa de base color blanco x 20 kilos (23.62"x 17.72"x 0.006")</t>
  </si>
  <si>
    <t>Lenetas Lavabilidad Pinturas</t>
  </si>
  <si>
    <t>Base de Cartón Para 1 Galón</t>
  </si>
  <si>
    <t>Lámina PE Termoencogible Cristal (54cm x 6.6)</t>
  </si>
  <si>
    <t>Lámina PE Termoencogible Cristal (44cm x 6.6)</t>
  </si>
  <si>
    <t>Cintillos para amarrado de sacos de imprimantes</t>
  </si>
  <si>
    <t>Gas GLP</t>
  </si>
  <si>
    <t>Gasolina 90 Octanos</t>
  </si>
  <si>
    <t>GLP Balón x 15 Kg.</t>
  </si>
  <si>
    <t>Aceite Mobil ATF 220</t>
  </si>
  <si>
    <t>Aceite Mobil Solvac 1535 G-0015</t>
  </si>
  <si>
    <t>Aceite Mobillube HD 80W90 Balde x 19 Ltrs</t>
  </si>
  <si>
    <t>Grasa Mobilux EP-2</t>
  </si>
  <si>
    <t>Aceite Texatherm 46 - Venoco 18</t>
  </si>
  <si>
    <t>Líquido de Frenos</t>
  </si>
  <si>
    <t>Aceite Mobil DTE 25</t>
  </si>
  <si>
    <t>Silicona en Barra</t>
  </si>
  <si>
    <t>Aceite Hidraulico Grado 68</t>
  </si>
  <si>
    <t>Grasa Austurus 2</t>
  </si>
  <si>
    <t>Aceite Mobillube HD 85W 140</t>
  </si>
  <si>
    <t>Lubricante Antioxido y Penetrante AB80 ABRO Spray</t>
  </si>
  <si>
    <t>Aceite Mobil Rarus 427 / Shell Corena Oil H100</t>
  </si>
  <si>
    <t>Lubricante Para Faja Spray</t>
  </si>
  <si>
    <t>Refrigerante Mecanol</t>
  </si>
  <si>
    <t>Aceite Para Lubricacion 68</t>
  </si>
  <si>
    <t>Aceite Suniso G4 S</t>
  </si>
  <si>
    <t>Aceite Mobilgear 600 XP 150</t>
  </si>
  <si>
    <t>Aceite mobilgear 600 xp 68</t>
  </si>
  <si>
    <t>Grasa EP-2</t>
  </si>
  <si>
    <t>Cintas Esmeriladoras S/Fin Vitex</t>
  </si>
  <si>
    <t>Cuchilla Cilíndrica para Perfilar Lapiz 10 Play DIAM 6.5MM</t>
  </si>
  <si>
    <t>JG/1</t>
  </si>
  <si>
    <t>Rodillos Transportadores 206/81</t>
  </si>
  <si>
    <t>Goma p´ Pintar Lápiz I-C Hexagonal</t>
  </si>
  <si>
    <t>Cuchilla Circular Separadora Exag. M-40</t>
  </si>
  <si>
    <t>Empaquetadura 220x250x45 Inyectoras</t>
  </si>
  <si>
    <t>Goma p´ Pintar Lápiz Redondo 8 Play II-A</t>
  </si>
  <si>
    <t>Goma p´ Pintar Lápiz Redondo 9 Play III-B</t>
  </si>
  <si>
    <t>Fajas Dentadas p´ Batidoras Emp. Automática</t>
  </si>
  <si>
    <t>Filtro de Fieltro Pintadoras</t>
  </si>
  <si>
    <t>Rodamientos de Agujas 15x23x16 Pint. Simples NK15/16</t>
  </si>
  <si>
    <t>Válvula para Manómetro WMA 4-506</t>
  </si>
  <si>
    <t>Junta de Válvulas de cobre Comp. Bauer 3 Pisto</t>
  </si>
  <si>
    <t>Correa Extremultus 2300x23x5 Calib. Simple</t>
  </si>
  <si>
    <t>Cuchilla Circular Acanalar 2.54-8.0-8 Play</t>
  </si>
  <si>
    <t>Correa Transp Lapiz 910x55x8mm Sacapuntas</t>
  </si>
  <si>
    <t>Cuchilla Acanaladora 3.25mm x 7.62mm 9 Ply</t>
  </si>
  <si>
    <t>Reley de Tiempo Siemens 0-100h Horno Minas</t>
  </si>
  <si>
    <t>Rodillo p´ Perfil Hexagonal M110 206/81</t>
  </si>
  <si>
    <t>Lija Pisolite Grano 80</t>
  </si>
  <si>
    <t>Lija Papel Abralit Grano 80</t>
  </si>
  <si>
    <t>Lija Pisolite/Abraloj Grano 60</t>
  </si>
  <si>
    <t>Grampas para Fajas #25</t>
  </si>
  <si>
    <t>Abrazaderas Galvanizadas p/Manguera 2"</t>
  </si>
  <si>
    <t>Desinfectante Pino</t>
  </si>
  <si>
    <t>Lampara Vapor Sodio Tubular SON-T Plus - Phillips</t>
  </si>
  <si>
    <t>Tuerca Hexagonal M-16</t>
  </si>
  <si>
    <t>Relay D/Tiempo 7PR.3151..24H.220V. 60HZ</t>
  </si>
  <si>
    <t>Arandela Plana de Cobre de 5/16"</t>
  </si>
  <si>
    <t>Cortador Moldeador p/Perfil HEX M-110 7.0mm 7.62mm</t>
  </si>
  <si>
    <t>Rodillo Transportador 206/82 9.27mm Lápiz Redondo</t>
  </si>
  <si>
    <t>Rodillo Transportador 206/82 Diam. 6.5mm Lápiz Redondo</t>
  </si>
  <si>
    <t>Rodillo Transportador 206/81 6.477mm lápiz hexagon</t>
  </si>
  <si>
    <t>Rodillo Transportador 206/81 9.27mm lápiz hexagona</t>
  </si>
  <si>
    <t>Cortador Acanalador 3.05mm 6.985mm 10 Ply</t>
  </si>
  <si>
    <t>Cortador Aplanador 4.0mm 8.128mm 8 Ply</t>
  </si>
  <si>
    <t>Cortador Aplanador 2.79mm 8.00mm 8 Ply</t>
  </si>
  <si>
    <t>Cortador Aplanador 2.54mm 8.00mm 8 Ply</t>
  </si>
  <si>
    <t>Válvula Sloam A19 - A - C7 Para Inodoro</t>
  </si>
  <si>
    <t>Rodillo Transportador 206/81 Lápiz Hexagonal 7.2MM.</t>
  </si>
  <si>
    <t>Cadena Dientes Tipo 300 KH335 Maq. Extrusora</t>
  </si>
  <si>
    <t>Gomas para pintar lápiz triangular</t>
  </si>
  <si>
    <t>Empaquetadura Asbestada Grafitada Esp - 1/32" Ancho-1Mt x 1Mt</t>
  </si>
  <si>
    <t>Disco de Corte 7" x 1/8" x 7/8"</t>
  </si>
  <si>
    <t>SKF SY 3/4 TF</t>
  </si>
  <si>
    <t>Rodamientos NTN 2304 S</t>
  </si>
  <si>
    <t>Faja Transportadora de Lápices Con Cobertura de Limatex 875 x 60 x 8mm</t>
  </si>
  <si>
    <t>Rodamiento FAG 6007 C3</t>
  </si>
  <si>
    <t>Contraplaca Para Rodamiento FAG 209</t>
  </si>
  <si>
    <t>Cuchillas Formadoras 15" 9 Ply .276 Hex 0.75 Crad CD-10032</t>
  </si>
  <si>
    <t>Faja V-A68</t>
  </si>
  <si>
    <t>Faja V-A48</t>
  </si>
  <si>
    <t>Lija Papel Grano 60 - Pliego</t>
  </si>
  <si>
    <t>Dados de Extrusión Minas 3.70 mm</t>
  </si>
  <si>
    <t>Dados de Extrusión Minas 3.65 mm</t>
  </si>
  <si>
    <t>Bornera de 4mm Para Riel DIN</t>
  </si>
  <si>
    <t>Block de Contacto Auxiliar Frontal 2NA/2NC</t>
  </si>
  <si>
    <t>Fluorescente Recto de 15 W</t>
  </si>
  <si>
    <t>Rodamiento 6003 - 2Z</t>
  </si>
  <si>
    <t>Espátula de Metal de 4"</t>
  </si>
  <si>
    <t>Boquilla de Flameadota Corona 450 22mm</t>
  </si>
  <si>
    <t>Rodamiento 6205-2Z</t>
  </si>
  <si>
    <t>Perno Socket Allen de 1/2" x 1-1/2" G8</t>
  </si>
  <si>
    <t>Resistencia Eléctrica Tipo Cartucho de 24x145mm 340w 220v</t>
  </si>
  <si>
    <t>Niple 3/4" x 2" Galvanizado</t>
  </si>
  <si>
    <t>Faja en "V" A-24</t>
  </si>
  <si>
    <t>Bolsa Negra Para Desechos 50 Lt.</t>
  </si>
  <si>
    <t>Manguera PVC de 10mm Para Aire</t>
  </si>
  <si>
    <t>Reducción PVC 4" a 2" Pesada</t>
  </si>
  <si>
    <t>Fusible NH de 600 Amp</t>
  </si>
  <si>
    <t>Abrazadera Galvanizada 01 Oreja de 3/4"</t>
  </si>
  <si>
    <t>Base Portafusibles NH3 630 Amp 660 V</t>
  </si>
  <si>
    <t>Block de Contacto LADN11</t>
  </si>
  <si>
    <t>Reten 60x80x10 mm</t>
  </si>
  <si>
    <t>Rodamiento Racket BFS - 12</t>
  </si>
  <si>
    <t>Reducción Bushing de 3/4" a 1/2" Galvanizada</t>
  </si>
  <si>
    <t>Guardamotor GV2 ME07 de 1.6 a 2.5 AMP Telemecanique</t>
  </si>
  <si>
    <t>Disco Apezonado de Aspiraciópn 66.028.405</t>
  </si>
  <si>
    <t>Condensador Para Motor de 110/125 VAC</t>
  </si>
  <si>
    <t>Macho de 3/16"</t>
  </si>
  <si>
    <t>Johnson KIT Silicona Spray x 10 oz.</t>
  </si>
  <si>
    <t>Rodamiento 6307-2Z/C3</t>
  </si>
  <si>
    <t>Reten 12 x 32 x 7 mm</t>
  </si>
  <si>
    <t>Reten 20 x 42 x 8 mm</t>
  </si>
  <si>
    <t>Perno Socket 3/16" x 3/4"</t>
  </si>
  <si>
    <t>Perno 3/8" x 3 1/2" NC Grado 8</t>
  </si>
  <si>
    <t>Faja Plana Sinfin de 2.34mts x 80mm x 2.8mm</t>
  </si>
  <si>
    <t>Perno Hexagonal 1/4" x 1"</t>
  </si>
  <si>
    <t>Prisionero Allen de 5/32" x 1/4"</t>
  </si>
  <si>
    <t>Fusibles NH00 de 125 A</t>
  </si>
  <si>
    <t>Base Portafusibles NH00 Trifasico de 155 A</t>
  </si>
  <si>
    <t>Interruptor de Pedal Contactos 1NC - 1NA</t>
  </si>
  <si>
    <t>Calibrador Mecánico de 8" Lectura 1/128" x 0.05mm</t>
  </si>
  <si>
    <t>Interruptor Termomagnético 3 x 30 A. Tipo Engrampe 220V</t>
  </si>
  <si>
    <t>Reten 30 x 47 x 7 mm</t>
  </si>
  <si>
    <t>Reten 52 x 68 x 7 mm</t>
  </si>
  <si>
    <t>Reten 20 x 35 x 7 mm</t>
  </si>
  <si>
    <t>Rodamiento de Bolas 6303-2Z</t>
  </si>
  <si>
    <t>Rodamiento de Bolas 6302-2Z</t>
  </si>
  <si>
    <t>Resistencia Eléctrica plana de 50x70mm 300W 220V c/02 Orificios</t>
  </si>
  <si>
    <t>Contactores LC1 - D25 220 V Telemecanique</t>
  </si>
  <si>
    <t>Faja en "V" Z - 65 10 x 1673</t>
  </si>
  <si>
    <t>Faja en "V" B-42</t>
  </si>
  <si>
    <t>Faja en "V" 17x2240 (B-80)</t>
  </si>
  <si>
    <t>Faja en "V" A-64</t>
  </si>
  <si>
    <t>Reten 25 x 38 x 7 Doble Labio</t>
  </si>
  <si>
    <t>Faja Obtimat de 1/2"</t>
  </si>
  <si>
    <t>Perno Socket Cabeza Avellanada 1/4" x 3/4"</t>
  </si>
  <si>
    <t>Perno Socket M6 x 15</t>
  </si>
  <si>
    <t>Cuchillas Ranuradoras 15" 9 Ply .082 Dia CD-12165</t>
  </si>
  <si>
    <t>Cuchillas Ranuradoras 15" 9 Ply .085 Dia CD-12167</t>
  </si>
  <si>
    <t>Cuchillas Ranuradoras 15" 9 Ply .087 Dia CD-12168</t>
  </si>
  <si>
    <t>Cuchillas Ranuradoras 15" 9 Ply .105 Dia CD-12169</t>
  </si>
  <si>
    <t>Cuchillas Ranuradoras 15" 9 Ply .129 Dia CD-12172</t>
  </si>
  <si>
    <t>Perno Socket 1/4" x 3/4"</t>
  </si>
  <si>
    <t>Perno Socket 1/4" x 1 1/2"</t>
  </si>
  <si>
    <t>Reten 17 x 40 x 7</t>
  </si>
  <si>
    <t>Lija Para Fierro Nro  100</t>
  </si>
  <si>
    <t>Lija Para Fierro Nro  80</t>
  </si>
  <si>
    <t>O-Ring 3.5x40 mm</t>
  </si>
  <si>
    <t>Micro Switch Neumann X-1PLR-S</t>
  </si>
  <si>
    <t>Reducción Bushing de 3" a 2"</t>
  </si>
  <si>
    <t>Rodamiento 6005-2Z</t>
  </si>
  <si>
    <t>Rodamiento 607 - 2Z</t>
  </si>
  <si>
    <t>Arandela de Jebe de 33x17x10mm</t>
  </si>
  <si>
    <t>Piloto Luminoso XB4-BV63</t>
  </si>
  <si>
    <t>Pulsador Rasante 22 MM NA Verde XB4-BA31</t>
  </si>
  <si>
    <t>Pulsador Rasante 22 MM NC Rojo XB4-BA42</t>
  </si>
  <si>
    <t>Rodamiento de Bola 1"x2"x1/2"</t>
  </si>
  <si>
    <t>Kit de Repuestos Valvula de Bola de 3/4" de 03 Vías</t>
  </si>
  <si>
    <t>Perno Socket 1/2" x 3"</t>
  </si>
  <si>
    <t>Rele Térmico 1 a 1.7 A LRD06</t>
  </si>
  <si>
    <t>Rodamiento 2208 EKTN9</t>
  </si>
  <si>
    <t>Rodamiento 7202 BEP</t>
  </si>
  <si>
    <t>Cable Vulcanizado 3x14</t>
  </si>
  <si>
    <t>Fluorescente Recto de 10 W</t>
  </si>
  <si>
    <t>Soporte Para Interruptor Magnetico de 25mm</t>
  </si>
  <si>
    <t>Soporte Para Interruptor Magnetico de 10mm</t>
  </si>
  <si>
    <t>Soporte Para Interruptor Magnetico de 32mm</t>
  </si>
  <si>
    <t>Soporte de Chumacera SN 508</t>
  </si>
  <si>
    <t>Perno 1/2" x 1 1/2" Completo</t>
  </si>
  <si>
    <t>Faja en "V" C-75</t>
  </si>
  <si>
    <t>Faja en "V" B-59</t>
  </si>
  <si>
    <t>Rodamiento 6201-2RS</t>
  </si>
  <si>
    <t>Disco de Corte 4 1/2" x 1/8" x 7/8"</t>
  </si>
  <si>
    <t>Faja en "V" 13x2337 (A-92)</t>
  </si>
  <si>
    <t>Faja en "V" 17x2286 (B-90)</t>
  </si>
  <si>
    <t>Faja en "V" 17x1650 (B-65)</t>
  </si>
  <si>
    <t>Faja en "V" 13x1800 (A-71)</t>
  </si>
  <si>
    <t>Dados de Extrusión Minas 2.90 mm</t>
  </si>
  <si>
    <t>Dados de Extrusión Minas 3.00 mm</t>
  </si>
  <si>
    <t>Dados de Extrusión Minas 3.10 mm</t>
  </si>
  <si>
    <t>Dados de Extrusión Minas 3.20 mm</t>
  </si>
  <si>
    <t>Dados de Extrusión Minas 3.30 mm</t>
  </si>
  <si>
    <t>Dados de Extrusión Minas 3.80 mm</t>
  </si>
  <si>
    <t>Dados de Extrusión Minas 3.90 mm</t>
  </si>
  <si>
    <t>Dados de Extrusión Minas 4.00 mm</t>
  </si>
  <si>
    <t>Faja Sin Fin Cuero + Poliamida + Cuero de Largo 1930mm Ancho 19mm Espesor 4mm</t>
  </si>
  <si>
    <t>Platina de Teflón de 19x19x840 mm</t>
  </si>
  <si>
    <t>Contactor Trifasico 18A 1 NA+ 1 NC 220V LC1-D18M7</t>
  </si>
  <si>
    <t>Rodillos de Leva Con Eje Roscado CF - 1</t>
  </si>
  <si>
    <t>Rodamiento 6202-2RS</t>
  </si>
  <si>
    <t>Sensor de Proximidad Tipo Inductivo PRT12-2DC</t>
  </si>
  <si>
    <t>Elemento de Sedimentos Para Retener Impurezas</t>
  </si>
  <si>
    <t>ReducciÃ³n Campana 4" a 2" PVC Liviano</t>
  </si>
  <si>
    <t>Contactores LC1 - D50 220 V Telemecanique</t>
  </si>
  <si>
    <t>Contactor Auxiliar Lateral 1NA + 1NC Telemecanique</t>
  </si>
  <si>
    <t>Rodamiento 6309-2Z</t>
  </si>
  <si>
    <t>Rodamiento 6200-2Z</t>
  </si>
  <si>
    <t>Faja en "V" (A-45) Dentada</t>
  </si>
  <si>
    <t>Correa Estriada Perfil PJ</t>
  </si>
  <si>
    <t>Faja en "V" 17x1625 (B-64)</t>
  </si>
  <si>
    <t>Faja en "V" 9.5x813</t>
  </si>
  <si>
    <t>Faja en "V" 9.5x800</t>
  </si>
  <si>
    <t>Faja en "V" 9.5x625</t>
  </si>
  <si>
    <t>Faja en "V" 9.5x1125</t>
  </si>
  <si>
    <t>Faja en "V" 9.5x725</t>
  </si>
  <si>
    <t>Candado Para Cadena de 5/8" ASA-50</t>
  </si>
  <si>
    <t>Seguro Seaguer Para Eje 10mm</t>
  </si>
  <si>
    <t>Perno Cabeza Avellanada 5/32" x 3/8" c/Tuerca</t>
  </si>
  <si>
    <t>Reten 5/8" x 1-1/8" x 5/16" Doble Labio</t>
  </si>
  <si>
    <t>Contactor Trifasico 9 A (AC-3) 1NA+1NC 24VDC LC1-D09BL</t>
  </si>
  <si>
    <t>Seguros Seager Eje 17mm</t>
  </si>
  <si>
    <t>Faja en "V"  A-36 13x914</t>
  </si>
  <si>
    <t>Adhesivo Loctite 319</t>
  </si>
  <si>
    <t>Resistencia Eléctrica T/Banda de 55x20 mm. 250W 220V</t>
  </si>
  <si>
    <t>Rodamiento 6305-2Z</t>
  </si>
  <si>
    <t>Fusible t/Cartucho de 0.8 A 220 V</t>
  </si>
  <si>
    <t>Válvula de Bola de 1"</t>
  </si>
  <si>
    <t>Pistola de Aire</t>
  </si>
  <si>
    <t>Lámpara Infraroja 250W E27 230 VAC Diam 125mm</t>
  </si>
  <si>
    <t>Terminal de Cobre EstaÃ±ado 6 mm2 Aguj. 5/16"</t>
  </si>
  <si>
    <t>Perno Socket M12 x 35mm</t>
  </si>
  <si>
    <t>Rodamiento 17 - 39.5 - 12 D-Bombeado</t>
  </si>
  <si>
    <t>Rodamiento de Rodillos NU - 205 - EC</t>
  </si>
  <si>
    <t>Rodamiento Axial de Rodillos 811 10 TN</t>
  </si>
  <si>
    <t>Termocupla Tipo K Hasta 1200 °C</t>
  </si>
  <si>
    <t>Perno Socket M6 x 40</t>
  </si>
  <si>
    <t>Sello Mecánico 1 1/8" Tipo 21</t>
  </si>
  <si>
    <t>Rodamiento 7203 BEC BP</t>
  </si>
  <si>
    <t>Cuchilla Acanaladora 15° 10 Ply .284 SPA .082 DIA .2.860 ST CD-12771</t>
  </si>
  <si>
    <t>Cuchilla Acanaladora 15° 9 Ply .300 SPA .081 DIA .2.726 ST CD-12772</t>
  </si>
  <si>
    <t>Cuchilla Acanaladora 15° 9 Ply .300 SPA .086 DIA .2.726 ST CD-12779</t>
  </si>
  <si>
    <t>Cuchilla Acanaladora 15° 9 Ply .300 SPA .120 DIA .2.726 ST CD-12780</t>
  </si>
  <si>
    <t>Cuchilla Acanaladora 15° 9 Ply .300 SPA .145 DIA .2.726 ST CD-12781</t>
  </si>
  <si>
    <t>Rodamiento de Bolas 3/8" x 7/8" 9/32" 2Z</t>
  </si>
  <si>
    <t>Niple 3" x 10" Galvanizado</t>
  </si>
  <si>
    <t>Perno Socket 3/16" x 1/2" NF</t>
  </si>
  <si>
    <t>Fusible 800 Watts - Especial</t>
  </si>
  <si>
    <t>Perno M12 x 110mm Completo</t>
  </si>
  <si>
    <t>Válvula Check de 1/2"</t>
  </si>
  <si>
    <t>Perno 5/8" x 4" NC c/Tuerca Grado 6 - Arandela Plana y Presión</t>
  </si>
  <si>
    <t>Rodamiento 6301</t>
  </si>
  <si>
    <t>Rodamiento 61900-2Z</t>
  </si>
  <si>
    <t>Resistencia Tipo Banda Diametro 30x30mm Ancho 120w/220v</t>
  </si>
  <si>
    <t>Rodamiento de Agujas con Pestañas y Aro NKI 20/16</t>
  </si>
  <si>
    <t>Acople Flexible</t>
  </si>
  <si>
    <t>Perno Socket M-16 x 160</t>
  </si>
  <si>
    <t>Prisionero M8 x 25mm</t>
  </si>
  <si>
    <t>Candado Para Cadena Doble Hilarea 08B-2</t>
  </si>
  <si>
    <t>Fieltro de Pulido</t>
  </si>
  <si>
    <t>Filtro de Bomba 381121 - Codificadora</t>
  </si>
  <si>
    <t>Fluorescente PL-7W/840/2P</t>
  </si>
  <si>
    <t>Filtro de Línea de Cabezal 379908 - Codificadora</t>
  </si>
  <si>
    <t>Filtro de Tinta 500-0047-130 - Codificadora</t>
  </si>
  <si>
    <t>Faja en "V" 9.5x820</t>
  </si>
  <si>
    <t>Dados Interruptor Simple Magic</t>
  </si>
  <si>
    <t>Niple 1" x 4" FE Negro Célula 40</t>
  </si>
  <si>
    <t>Cuchilla Acanaladora 15° 10 Ply .284 SPA .087 DIA .2.860 ST</t>
  </si>
  <si>
    <t>Cuchilla Acanaladora 15° 9 Ply .300 SPA .128 DIA .2.726 ST CD - 13399</t>
  </si>
  <si>
    <t>Cuchilla Acanaladora 15° 9 Ply .300 SPA .132 DIA .2.726 ST CD - 13401</t>
  </si>
  <si>
    <t>Cuchilla Acanaladora 15° 8 Ply .315 SPA .145 DIA .2.560 ST CD - 13397</t>
  </si>
  <si>
    <t>Rodamiento 619/6-2Z</t>
  </si>
  <si>
    <t>Terminal Espiga # 18</t>
  </si>
  <si>
    <t>Niple 1" x 2" Galvanizado</t>
  </si>
  <si>
    <t>Niple 3/4" x 4" Galvanizado</t>
  </si>
  <si>
    <t>Faja en "V" 8x930</t>
  </si>
  <si>
    <t>Termostato</t>
  </si>
  <si>
    <t>Sensor Fotoeléctrico Autonics BYD50-DDT-T</t>
  </si>
  <si>
    <t>Bornera Para Riel Din Para Cable Nro 8</t>
  </si>
  <si>
    <t>Perno HILTI de 1/2" x 4"</t>
  </si>
  <si>
    <t>Rodamiento 62200 2RS</t>
  </si>
  <si>
    <t>Rodamiento 6004-2Z</t>
  </si>
  <si>
    <t>Rodamiento 628/8-2Z</t>
  </si>
  <si>
    <t>Niple 1" x 6" FE Negro Célula 40</t>
  </si>
  <si>
    <t>Regulador de Caudal 1/8 p/Tubo de 6mm</t>
  </si>
  <si>
    <t>Cuchilla Acanaladora 15° 9 Ply .300 SPA .130 DIA .2.726 ST CD - 12171</t>
  </si>
  <si>
    <t>Cuchilla Acanaladora 15° 9 Ply .300 SPA .131 DIA .2.726 ST CD - 12173</t>
  </si>
  <si>
    <t>Cuchilla Acanaladora 15° 8 Ply .315 SPA .142 DIA .2.560 ST CD - 13396</t>
  </si>
  <si>
    <t>Cuchilla Acanaladora 15° 8 Ply .315 SPA .147 DIA .2.560 ST CD - 13398</t>
  </si>
  <si>
    <t>Cilindro Doble DSNU-16-25P-A</t>
  </si>
  <si>
    <t>Faja en "V" 17x2240 (B-88)</t>
  </si>
  <si>
    <t>O-Ring 2012</t>
  </si>
  <si>
    <t>Perno Socket M5 x 10</t>
  </si>
  <si>
    <t>Perno Socket 3/16" x 1 1/2" GRADO 8 FE NEGRO</t>
  </si>
  <si>
    <t>Perno Socket M6 x 50</t>
  </si>
  <si>
    <t>Lámina CS2 0,2 - 2,25 mm - 670 mm Comprimiento</t>
  </si>
  <si>
    <t>Lámina S9 0,2 - 2,25 mm - 670 mm Comprimiento</t>
  </si>
  <si>
    <t>Interruptor doble</t>
  </si>
  <si>
    <t>Resistencia Eléctrica T/Cartucho de 9.5x205 mm. 300W 120V</t>
  </si>
  <si>
    <t>Resistencia Tubular de Cuarzo 220 VDC</t>
  </si>
  <si>
    <t>Rodamiento de un Solo Sentido de Giro HFL 16-26</t>
  </si>
  <si>
    <t>Barra de Bornera x 12 Und Para Cable Nro 16</t>
  </si>
  <si>
    <t>Faja Zincrónica Ancho 20mm</t>
  </si>
  <si>
    <t>Válvula entrada water tanque bajo</t>
  </si>
  <si>
    <t>Conectores</t>
  </si>
  <si>
    <t>Termocupla Tipo "J" - Bulbo de 4mm Rosca 1/4"</t>
  </si>
  <si>
    <t>Rodillo de Silicona 100 mm x 300 mm</t>
  </si>
  <si>
    <t>Perno Socket M16 x 70 mm.</t>
  </si>
  <si>
    <t>Piedra Esmeril 8"x1"x1" Grano 60</t>
  </si>
  <si>
    <t>Faja en "V" 9.5x735</t>
  </si>
  <si>
    <t>Cuchilla Acanaladora 15° 10 Ply .284 SPA .083 DIA .2.860 ST CD-19826</t>
  </si>
  <si>
    <t>Cuchilla Acanaladora 15° 10 Ply .284 SPA .105 DIA .2.860 ST</t>
  </si>
  <si>
    <t>Cuchillas Formadoras 15° 10 Ply .266 DIA</t>
  </si>
  <si>
    <t>Guía 10 Ply .284 SPA .266 DIA</t>
  </si>
  <si>
    <t>Rele Encapsulado de 14 Pines 220VAC - 6AMP</t>
  </si>
  <si>
    <t>Manometro 1/8 NPT</t>
  </si>
  <si>
    <t>Acople 2"</t>
  </si>
  <si>
    <t>Pulsador Paro - Marcha Inversa Instantanea</t>
  </si>
  <si>
    <t>Rodamiento 0504 0600 05</t>
  </si>
  <si>
    <t>Rodamiento 0508 2108 01</t>
  </si>
  <si>
    <t>Buje 1613 5194 00</t>
  </si>
  <si>
    <t>Reten 1619 3857 00</t>
  </si>
  <si>
    <t>O-Ring 0663 7141 00</t>
  </si>
  <si>
    <t>Empaque 1202 5724 00</t>
  </si>
  <si>
    <t>Espaciadores 1613 2216 04</t>
  </si>
  <si>
    <t>Contactor LC1 D09 110 V</t>
  </si>
  <si>
    <t>Filtro Convertidor - Internationa N - HS017</t>
  </si>
  <si>
    <t>O-Ring 1.65x6.3mm</t>
  </si>
  <si>
    <t>Manguera de Presión Neumática 12mm</t>
  </si>
  <si>
    <t>Anillo Segger</t>
  </si>
  <si>
    <t>Portasfusible</t>
  </si>
  <si>
    <t>Manguera Hidraulica de 3/8" c/Terminales</t>
  </si>
  <si>
    <t>Temporizador</t>
  </si>
  <si>
    <t>Rele Encapsulado de 08 Pines 24VDC</t>
  </si>
  <si>
    <t>Resistencia 380V 8KW</t>
  </si>
  <si>
    <t>Faja Atlas Copco</t>
  </si>
  <si>
    <t>Chumacera de Pared FY-507 M</t>
  </si>
  <si>
    <t>O-Ring 2-011</t>
  </si>
  <si>
    <t>Terminal de 75mm</t>
  </si>
  <si>
    <t>Rodamiento de Agujas con Pestañas y Aro NA - 4904 - 2RS</t>
  </si>
  <si>
    <t>Niple de 2" x 2" SAE 1020 - SCH 40</t>
  </si>
  <si>
    <t>Lija para fierro N° 200</t>
  </si>
  <si>
    <t>Niple de 3/4" x 2" SAE 1020 - SCH 40</t>
  </si>
  <si>
    <t>Manguera de Jebe de 1 1/2"</t>
  </si>
  <si>
    <t>Perno</t>
  </si>
  <si>
    <t>Perno M8 x 35</t>
  </si>
  <si>
    <t>Selector 3 Posiciones Diam 22 2C-NA</t>
  </si>
  <si>
    <t>Reducción campana</t>
  </si>
  <si>
    <t>Cilindro Neumático de doble efecto</t>
  </si>
  <si>
    <t>Modulo de control Zelio Logic</t>
  </si>
  <si>
    <t>Indentador de Durómetro, espiga 1/4"</t>
  </si>
  <si>
    <t>Faja en "V" B-33</t>
  </si>
  <si>
    <t>Faja en "V" B-30</t>
  </si>
  <si>
    <t>Sensor Fotoelectrico</t>
  </si>
  <si>
    <t>Prensaestopa PG9</t>
  </si>
  <si>
    <t>Disco de Corte 7 x1/16 x 7/8"</t>
  </si>
  <si>
    <t>Disco de Corte 4 x1/16 x 7/8"</t>
  </si>
  <si>
    <t>Interruptor Termomagnético 3 x 50 Amp</t>
  </si>
  <si>
    <t>Cola Plastica</t>
  </si>
  <si>
    <t>Niple  4" x 10" - SEA 1020 SCH - 40</t>
  </si>
  <si>
    <t>Unión Universal de 1" FE NEGRO FE NEGRO</t>
  </si>
  <si>
    <t>Faja en ''V'' 13x1270 (A-50)</t>
  </si>
  <si>
    <t>Base para relay accionador por Sensor Optico de 8 pines</t>
  </si>
  <si>
    <t>Perno socket 1/4'' x 2''</t>
  </si>
  <si>
    <t>Prisionero 1/4'' x 3/8''</t>
  </si>
  <si>
    <t>Dados de Extruccion de Minas 4.22 mm</t>
  </si>
  <si>
    <t>Dados de Extruccion de Minas 4.27 mm</t>
  </si>
  <si>
    <t>Dados de Extruccion de Minas 4.32 mm</t>
  </si>
  <si>
    <t>Cuchilla Acanaladora 15° 9 ply .300 SPA .156 DIA .2.726 ST</t>
  </si>
  <si>
    <t>Cuchilla Acanaladora 15° 9 ply .300 SPA .158 DIA .2.726 ST CD-19827</t>
  </si>
  <si>
    <t>Cuchilla Acanaladora 15° 9 ply .300 SPA .160 DIA .2.726 ST</t>
  </si>
  <si>
    <t>Faja en ''V'' 17x690 (B-26)</t>
  </si>
  <si>
    <t>Rodamiento 2206E 2 ES1 TN9 SKF</t>
  </si>
  <si>
    <t>Niple de PVC 2"</t>
  </si>
  <si>
    <t>Anillo de Cobre 22 mm x 27 mm x 1.5mm Espesor</t>
  </si>
  <si>
    <t>CLAM SOLDABLE 1" INOX</t>
  </si>
  <si>
    <t>ABRAZADERA FLEJE ANCHO 1" INOX</t>
  </si>
  <si>
    <t>Perno Socket Cabeza Avellanda M8 x 10</t>
  </si>
  <si>
    <t>Perno 1/4'' x 2''</t>
  </si>
  <si>
    <t>Faja en ''V'' B-48</t>
  </si>
  <si>
    <t>Válvula de Seguridad 3/4'' - 50 PSI</t>
  </si>
  <si>
    <t>Reten 25 x 35 x 7mm</t>
  </si>
  <si>
    <t>Reten 20 x 26 x 4mm</t>
  </si>
  <si>
    <t>Union Universal de 1/2 PVC con Rosca</t>
  </si>
  <si>
    <t>Rodamiento 6004  2RS1</t>
  </si>
  <si>
    <t>Faja en ''V'' B-71</t>
  </si>
  <si>
    <t>Faja en ''V'' B-77</t>
  </si>
  <si>
    <t>Porta Filtro</t>
  </si>
  <si>
    <t>Perno Allen M4 x 50mm</t>
  </si>
  <si>
    <t>Prisionero M3</t>
  </si>
  <si>
    <t>Resorte</t>
  </si>
  <si>
    <t>Resorte de enzunchadora</t>
  </si>
  <si>
    <t>Niples de 3/8" X 1" en acero inox.</t>
  </si>
  <si>
    <t>Reduccion campana 3"- 2" acero inox (roscado)</t>
  </si>
  <si>
    <t>Cuchillas de repuesto para cutter 18 mm TRUPER</t>
  </si>
  <si>
    <t>Elemento Filtrante de Carbon Activo EPM - 20 / 2.5" x 20"</t>
  </si>
  <si>
    <t>Elemento Filtrante de Sedimentos de 1 Micras DGD 5005/4.5" x 10"</t>
  </si>
  <si>
    <t>Union Universal 1" PVC Peasdo</t>
  </si>
  <si>
    <t>Resistencia eléctrica tipo Plana cuadrada   de  250W 230V</t>
  </si>
  <si>
    <t>Faja Habasit S-4 1100 x 38 x 3 mm. S/Punta Harvey.</t>
  </si>
  <si>
    <t>Thinner Acrilico</t>
  </si>
  <si>
    <t>Oring E= 3.53 d = 7.52 D = 14.58</t>
  </si>
  <si>
    <t>Rodamiento C3 6311</t>
  </si>
  <si>
    <t>Canaleta 80 x 60 mm</t>
  </si>
  <si>
    <t>Perno Flat 1/4 x  3/4 Inox</t>
  </si>
  <si>
    <t>Faja Dentada</t>
  </si>
  <si>
    <t>Reten 2 - 1/8 " x 1 - 3/8 x 5/16"</t>
  </si>
  <si>
    <t>Rodamiento 607-2RS</t>
  </si>
  <si>
    <t>Rodamiento de agujas NKI-7/12 TN</t>
  </si>
  <si>
    <t>Faja sin fin 1750 X 65 X 1.5 mm.</t>
  </si>
  <si>
    <t>Faja Variadora 1926 V 275.</t>
  </si>
  <si>
    <t>Manguera Hidraulica 1/2 NPT (Completa)</t>
  </si>
  <si>
    <t>Manguera Hidraulica 3/4 NPT (Completa)</t>
  </si>
  <si>
    <t>Arandela M - 20</t>
  </si>
  <si>
    <t>Rodamiento  RC 121610 - KOYO</t>
  </si>
  <si>
    <t>Volandas planas de 1/4".</t>
  </si>
  <si>
    <t>Acero chaveta de 3/8".</t>
  </si>
  <si>
    <t>Cuchilla Acanaladora 15° 10 PLY .284 SPA .086 DIA .2860 ST  CD-16110</t>
  </si>
  <si>
    <t>Cuchilla Acanaladora 15° 9 PLY .300 SPA .138 DIA .2726 ST  CD-16109</t>
  </si>
  <si>
    <t>Equipo de luz de emergencia</t>
  </si>
  <si>
    <t>Reactor de 400 Watt 220 VAC</t>
  </si>
  <si>
    <t>Reten 45 - 72 - 10</t>
  </si>
  <si>
    <t>Base porta rele RSZE1S48M</t>
  </si>
  <si>
    <t>Rele 24 Vcc. RSB2A090BD</t>
  </si>
  <si>
    <t>Cadena de Rodillos de 3/4''</t>
  </si>
  <si>
    <t>Reten 40 - 58 - 9</t>
  </si>
  <si>
    <t>Suela de 5 mm.</t>
  </si>
  <si>
    <t>Piñon Z - 16 para cadena</t>
  </si>
  <si>
    <t>Reflector LED 200W</t>
  </si>
  <si>
    <t>Resistencia Tubular 14 x 150 mm 400 watt 220 VAC  Inportada</t>
  </si>
  <si>
    <t>Cuchilla Acanaladora 15° 8 PLY .315 SPA.150 DIA 2.560 ST. CD-19825</t>
  </si>
  <si>
    <t>Perno socket 1/8" x 3/8"</t>
  </si>
  <si>
    <t>Resistencia electrica T/Cartucho 24 x 250 mm. 450 W. 220 v.</t>
  </si>
  <si>
    <t>Protector de moldes</t>
  </si>
  <si>
    <t>Faja variadora de velocidad 22 X 8 X 525</t>
  </si>
  <si>
    <t>Prisionero de 5/32" X 1/4" NF.</t>
  </si>
  <si>
    <t>Ventilador Industrial</t>
  </si>
  <si>
    <t>Prisionero 3/16" x 1/4"</t>
  </si>
  <si>
    <t>Perno Socket 1/4" x 1/2"</t>
  </si>
  <si>
    <t>Faja Sicrónica Optibelt ZR 390 L</t>
  </si>
  <si>
    <t>Faja Variadora 2230 V 275</t>
  </si>
  <si>
    <t>Rodamiento 6007 2RS1/C3</t>
  </si>
  <si>
    <t>Rodamiento 6202 2 RS1/C3</t>
  </si>
  <si>
    <t>Interruptor rotativo 3 x 16</t>
  </si>
  <si>
    <t>Sierras Circulares Con Pastillas Carburadas 12"   Z-80</t>
  </si>
  <si>
    <t>Pulsador Rasante 22 MM NA Negro</t>
  </si>
  <si>
    <t>Reten 1-3/6" x 2" x 1/4"</t>
  </si>
  <si>
    <t>Cilindro Neumatico 25 x 25 mm</t>
  </si>
  <si>
    <t>Rodamiento Rigido 61812 2RS1</t>
  </si>
  <si>
    <t>Resistencia tipo banda  60x50 300W 250 VAC</t>
  </si>
  <si>
    <t>Perno Socket de 3/16" X 2" NF</t>
  </si>
  <si>
    <t>Resistencia T/Cartucho 1/2" X 6", 300 W. 220 V</t>
  </si>
  <si>
    <t>Perno Socket M4 x 35</t>
  </si>
  <si>
    <t>Perno Socket C/Avellanada 1/4" x  1/2" NC</t>
  </si>
  <si>
    <t>Perno socket C/Avellanada M5 x 10</t>
  </si>
  <si>
    <t>Perno socket C/Avellanada M5 x 20</t>
  </si>
  <si>
    <t>Perno Socket C/Avellanada 3/16" x 1" NC</t>
  </si>
  <si>
    <t>Rodamiento de Bolas 5/8" x 1-3/8" x 7/16"</t>
  </si>
  <si>
    <t>Presionadores para tablilla</t>
  </si>
  <si>
    <t>Grasera curva de 1/4" x 90°</t>
  </si>
  <si>
    <t>Faja Habasit S 18/30 sin fin 1200 X 35 X 3 mm</t>
  </si>
  <si>
    <t>Fin de Carrera XCXJ</t>
  </si>
  <si>
    <t>Señalectica</t>
  </si>
  <si>
    <t>Sensor optico reflexivo 110 volt.</t>
  </si>
  <si>
    <t>Seguros de Expansión 11 x 70mm (Pines)</t>
  </si>
  <si>
    <t>Terminal tubular P/Cable 18 AWG</t>
  </si>
  <si>
    <t>Terminal tubular P/Cable 14AWG</t>
  </si>
  <si>
    <t>Perno Cabeza Hexagonal M6 x 30mm c/ arandela plana - presion - tuerca</t>
  </si>
  <si>
    <t>Socket para foco Leed</t>
  </si>
  <si>
    <t>Reducción Campana PVC de 2" a 1"</t>
  </si>
  <si>
    <t>Valvula de 2" Spirax Sarco</t>
  </si>
  <si>
    <t>Tramapa Tipo Flotador modelo FTE 14 - 10 de 1/2</t>
  </si>
  <si>
    <t>Trampa para Vapor Termostastica</t>
  </si>
  <si>
    <t>Elimitador de Aire Nicholson Mod. N125 1/2</t>
  </si>
  <si>
    <t>Resistencia Tipo Banda 60X50 - 500 W 220VAC</t>
  </si>
  <si>
    <t>Resistencia Tipo Banda 80 X 42  - 330 W 220VAC</t>
  </si>
  <si>
    <t>Volanda de Presión de 1/4"</t>
  </si>
  <si>
    <t>Resistencia encapsulada en "U" largo 550mm 220 volt. 1600watts</t>
  </si>
  <si>
    <t>Reducción PVC 2" a 1-1/2"</t>
  </si>
  <si>
    <t>Codo 1/2" 90° Cedula 40 negro</t>
  </si>
  <si>
    <t>TapÃ³n hembra de acero 3/4</t>
  </si>
  <si>
    <t>Rodamiento de agujas RCB-081214</t>
  </si>
  <si>
    <t>Abrazadera de bronce para varilla puesta a tierra</t>
  </si>
  <si>
    <t>Reten Limpiador 22 x 30 x 4.5 mm</t>
  </si>
  <si>
    <t>Reten Limpiador 28 x 36 x 5 mm</t>
  </si>
  <si>
    <t>O-Ring 49 x 3.5 mm</t>
  </si>
  <si>
    <t>Reten 30 x 38 x 6 mm</t>
  </si>
  <si>
    <t>Sensor de proximidad PL-05N NPN 10-30 VDC</t>
  </si>
  <si>
    <t>Unión universal 1'' 1/4</t>
  </si>
  <si>
    <t>Reten PS 55-39.5-6.3PP P249-055/1 KMKPU PISTON SEAL PS 55-6.3</t>
  </si>
  <si>
    <t>Valvula de bola de 1/2" para agua</t>
  </si>
  <si>
    <t>Plancha Acrílica 2440 x 1200 x 6 mm</t>
  </si>
  <si>
    <t>Perno M18 x  Completo</t>
  </si>
  <si>
    <t>Arandela M18</t>
  </si>
  <si>
    <t>Arandela M16</t>
  </si>
  <si>
    <t>Mini Rele F3AA005E 5 VDC Con Base</t>
  </si>
  <si>
    <t>Reten Alma Metal 28 x 40 x 7 mm</t>
  </si>
  <si>
    <t>Reten Alma Metal 25 x 47 x 7 mm</t>
  </si>
  <si>
    <t>Soga de Grafito 3/8</t>
  </si>
  <si>
    <t>Perno M10 x 20 mm Inox.</t>
  </si>
  <si>
    <t>Reten Vitón Hidráulico 140x166x12 mm.</t>
  </si>
  <si>
    <t>Tee de 1" PVC Categoría Clase 10</t>
  </si>
  <si>
    <t>Codo de 1" PVC Categoría Clase 10</t>
  </si>
  <si>
    <t>Tubo de 1" PVC Categoría Clase 10</t>
  </si>
  <si>
    <t>Zuncho Plástico Negro 9.5mm ( 3/8") X 9 Kg</t>
  </si>
  <si>
    <t>Potenciómetro  de 5K</t>
  </si>
  <si>
    <t>Perno Socket M8 x 60mm c/ arandela plana - presion - tuerca</t>
  </si>
  <si>
    <t>Resistencia eléctrica T/Cartucho 24 x 95 mm. 350 W. 220 v</t>
  </si>
  <si>
    <t>Pasador 6 mm x 30 mm</t>
  </si>
  <si>
    <t>Disco de fieltro (3751129 Honner Maq. Will)</t>
  </si>
  <si>
    <t>Reten Hidráulico  45 x 55 x 6 mm</t>
  </si>
  <si>
    <t>Rodamiento KR 19 XE</t>
  </si>
  <si>
    <t>Reten Tapa Reductor RSA 32x7 mm</t>
  </si>
  <si>
    <t>Rodamiento 7311 B.</t>
  </si>
  <si>
    <t>Niple en Codo Bronce 1/4 NPT x1/2</t>
  </si>
  <si>
    <t>O-Ring 2-224</t>
  </si>
  <si>
    <t>O-Ring 2-238</t>
  </si>
  <si>
    <t>Cuchilla Acanaladora 15° 10 PLY .284 SPA.119 DIA 2.860 ST.</t>
  </si>
  <si>
    <t>Cuchilla Acanaladora 15° 10 PLY .284 SPA.121 DIA 2.860 ST.</t>
  </si>
  <si>
    <t>Cuchilla Acanaladora 15° 9 PLY .300 SPA.137 DIA 2.726 ST.</t>
  </si>
  <si>
    <t>Cuchilla Acanaladora 15° 9 PLY .300 SPA.139 DIA 2.726 ST.</t>
  </si>
  <si>
    <t>Cuchilla Acanaladora 15° 9 PLY .300 SPA.157 DIA 2.726 ST.</t>
  </si>
  <si>
    <t>Cuchilla Acanaladora 15° 9 PLY .300 SPA.159 DIA 2.726 ST.</t>
  </si>
  <si>
    <t>Contactores Auxiliares CAD 50 de 220 Vac Schneider</t>
  </si>
  <si>
    <t>Separadores de Bornera</t>
  </si>
  <si>
    <t>Perno Esparrago M16X25 - M16x67 Largo 125mm Hexa 19mm SAE1045</t>
  </si>
  <si>
    <t>Rodamiento 3200 A2ZTNQ</t>
  </si>
  <si>
    <t>Perno Cabeza Hexagonal M5 x 10 mm c/ Tuerca-arandela Inox.</t>
  </si>
  <si>
    <t>Perno Flat M3 - 10 mm Completo</t>
  </si>
  <si>
    <t>Listón para guillotina 1560mm x 10mm x 4.5mm</t>
  </si>
  <si>
    <t>Tapon Macho Galvanizado 1/2"</t>
  </si>
  <si>
    <t>Tapón macho galvanizado 3/4"</t>
  </si>
  <si>
    <t>Codo galvanizado de 1 1/2"</t>
  </si>
  <si>
    <t>Equipos fluorescentes led 36W x 2</t>
  </si>
  <si>
    <t>Válvula esférica vapor 1"</t>
  </si>
  <si>
    <t>Final de carrera semipesado con pin</t>
  </si>
  <si>
    <t>Cable 4 mm ROLLO DE 100 MTR.</t>
  </si>
  <si>
    <t>Faja optibelt 8M 200…20(250)</t>
  </si>
  <si>
    <t>Rele de Encapsulado  24 VDC 4 NA - 4 NC 14 Pines C/ Base</t>
  </si>
  <si>
    <t>Catálogos Layconsa</t>
  </si>
  <si>
    <t>Filtros para Respirador Dustoff</t>
  </si>
  <si>
    <t>Soldadura Supercito 1/8"</t>
  </si>
  <si>
    <t>Platillos Detector de Humedad Descartables</t>
  </si>
  <si>
    <t>Alambre Redondo # 23 en Rollo</t>
  </si>
  <si>
    <t>Foco Ahorrador x 20W CDL</t>
  </si>
  <si>
    <t>Detergente Industrial</t>
  </si>
  <si>
    <t>Conectores Rectos p/Tubo Conduit 3/4"</t>
  </si>
  <si>
    <t>Tubo de Silicona Roja</t>
  </si>
  <si>
    <t>Toner Minolta KTN 470 Acces</t>
  </si>
  <si>
    <t>Filtro Para Petróleo XF-25</t>
  </si>
  <si>
    <t>Hang Tab 3M 1074</t>
  </si>
  <si>
    <t>Cinta Aislante</t>
  </si>
  <si>
    <t>Perno 1/4 x 1 Completo</t>
  </si>
  <si>
    <t>Teroblister</t>
  </si>
  <si>
    <t>Niple 1/2" x 2" Galvanizado</t>
  </si>
  <si>
    <t>Soldadura Supercito 7018 de 3/32"</t>
  </si>
  <si>
    <t>Cinta Teflón Roja</t>
  </si>
  <si>
    <t>Broca HSS 5.0mm</t>
  </si>
  <si>
    <t>Toner HP Q2613X (1300)</t>
  </si>
  <si>
    <t>Sensor de Fibra Optica</t>
  </si>
  <si>
    <t>Filtro de Aceite LYS LF - 520</t>
  </si>
  <si>
    <t>Filtro de Petróleo LYS LFP - 521</t>
  </si>
  <si>
    <t>Filtro de Aire Fleetguard Af - 435 km</t>
  </si>
  <si>
    <t>Fusible NH-0 de 100 A</t>
  </si>
  <si>
    <t>Guantes de Nitrilo # 7</t>
  </si>
  <si>
    <t>Toner HP C7115A (1000 - 1200)</t>
  </si>
  <si>
    <t>Tuerca de 1/4"</t>
  </si>
  <si>
    <t>Guía de Remisión Serie 008 en Papel Autocopiativo 9-7/8x11x5</t>
  </si>
  <si>
    <t>Refrigerante Diluido</t>
  </si>
  <si>
    <t>Agua Destilada</t>
  </si>
  <si>
    <t>Orejeras Tipo Copa</t>
  </si>
  <si>
    <t>Garrucha Giratoria de 5" Tipo Pesada</t>
  </si>
  <si>
    <t>Fajas Lumbares (para cargar pesos de hasta 60 kilos)</t>
  </si>
  <si>
    <t>Niple Hidro 3 de 1" x 2"</t>
  </si>
  <si>
    <t>Conector Codo p/Tubo Flexible de 1/2"</t>
  </si>
  <si>
    <t>Tubo Conduit Galvanizado de 1/2"</t>
  </si>
  <si>
    <t>Cinta Para Impresora Epson DFX  - 9000</t>
  </si>
  <si>
    <t>Unión Unviersal de PVC de 3/4" C-10</t>
  </si>
  <si>
    <t>Unión Simple de PVC de 3/4" C-10</t>
  </si>
  <si>
    <t>Filtro Para Mascara Triangular Contra Polvo</t>
  </si>
  <si>
    <t>Cañeria de Cobre Flexible de 1/4"</t>
  </si>
  <si>
    <t>Candado Para Cadena de 3/4 ASA 60</t>
  </si>
  <si>
    <t>Guantes de Neoprene de 18" de Largo</t>
  </si>
  <si>
    <t>PAR/1</t>
  </si>
  <si>
    <t>Grasera Recta de 1/8"</t>
  </si>
  <si>
    <t>Tubo PVC 1" Para Luz</t>
  </si>
  <si>
    <t>Pegamento Para Tubería PVC</t>
  </si>
  <si>
    <t>Unión Universal de 1 1/2" Galvanizada</t>
  </si>
  <si>
    <t>Filtro de Petróleo Harvey 265-12A</t>
  </si>
  <si>
    <t>Esparadrapo Medical</t>
  </si>
  <si>
    <t>Tubo de 1" x 6mts SCH40</t>
  </si>
  <si>
    <t>Preservante de Madera Prematek</t>
  </si>
  <si>
    <t>Vaso Hermético Mediano con Tapa</t>
  </si>
  <si>
    <t>Piton de Bronce de 14x10mm</t>
  </si>
  <si>
    <t>Tablero Metálico 300x300x200 mm IP55</t>
  </si>
  <si>
    <t>Soldadura de Bronce de 1/8" Para Soldar con Equipo Oxi.</t>
  </si>
  <si>
    <t>Adaptador de 1/2" Macho JIC - Macho NPT</t>
  </si>
  <si>
    <t>Solución Buffer PH=10</t>
  </si>
  <si>
    <t>Solución Buffer PH=7</t>
  </si>
  <si>
    <t>Cañeria de Cobre Flexible de 8mm</t>
  </si>
  <si>
    <t>Pilas Maxel CR 2016</t>
  </si>
  <si>
    <t>Copa Nasal Para Mascara de Protección</t>
  </si>
  <si>
    <t>Tapón de Oído con Cordón (Hasta 40 Desiveles)</t>
  </si>
  <si>
    <t>Solución Buffer PH=4</t>
  </si>
  <si>
    <t>Acido Acético</t>
  </si>
  <si>
    <t>Paleta de Carbón 130x5x52mm 17°</t>
  </si>
  <si>
    <t>Codo PVC 4" x 45° Liviano</t>
  </si>
  <si>
    <t>Broca HSS 1/16"</t>
  </si>
  <si>
    <t>Llave de 1/2" Para  Vapor</t>
  </si>
  <si>
    <t>Escobilla de Acero con Mango</t>
  </si>
  <si>
    <t>Candado Para Cadena Simple Paso 5/8" (0.625)</t>
  </si>
  <si>
    <t>Candado Para Cadena Doble Paso 5/8" (0.625)</t>
  </si>
  <si>
    <t>Frasco Plástico con Pulverizador</t>
  </si>
  <si>
    <t>Muñeco Publicitario</t>
  </si>
  <si>
    <t>Polos Pique Reactivos</t>
  </si>
  <si>
    <t>Gasa Esteril</t>
  </si>
  <si>
    <t>Pila Alcalina Tipo D</t>
  </si>
  <si>
    <t>Canaleta 24 x 14</t>
  </si>
  <si>
    <t>Broca HSS 1/32"</t>
  </si>
  <si>
    <t>Mochila Kodra o Lona c/Impresión</t>
  </si>
  <si>
    <t>Tee PVC 4"</t>
  </si>
  <si>
    <t>Tornillo Autorroscante 3/16" x 1 1/2"</t>
  </si>
  <si>
    <t>Standart de Viscosidad - Brookfield 12500 cP x 950ml</t>
  </si>
  <si>
    <t>Balastros de 250W / 220V / 60Hz</t>
  </si>
  <si>
    <t>Tubo de Abasto de 1/2"</t>
  </si>
  <si>
    <t>Banner Plastificado Full Color</t>
  </si>
  <si>
    <t>Conector Rápido Codo Orientable Conex. 1/8" p/Tubo 6mm</t>
  </si>
  <si>
    <t>Mandil Promocion</t>
  </si>
  <si>
    <t>Formato Factura Serie 002 Papel Consola Autocopiativo 9-7/8"x11"x5</t>
  </si>
  <si>
    <t>ML/1000</t>
  </si>
  <si>
    <t>Garrucha Giratoria 4" Tipo Pesada</t>
  </si>
  <si>
    <t>Garrucha Fija de 4" Tipo Pesada</t>
  </si>
  <si>
    <t>Llave de Bola de 3/8"</t>
  </si>
  <si>
    <t>Grasera Recta de 1/4"</t>
  </si>
  <si>
    <t>Codo PVC 4" x 90°</t>
  </si>
  <si>
    <t>Tornillos Stobe Bolt Cabeza Avellanada 3/16"x1" Completos</t>
  </si>
  <si>
    <t>Salida de Ducha Cromada</t>
  </si>
  <si>
    <t>Perno Hexagonal de 3/8" x 1-1/2" C/Tuerca</t>
  </si>
  <si>
    <t>Timbre de 220V</t>
  </si>
  <si>
    <t>Chapa Para Puerta (Forte)</t>
  </si>
  <si>
    <t>Filtro de Aire</t>
  </si>
  <si>
    <t>Faja de Distribución</t>
  </si>
  <si>
    <t>Paleta de Carbón 40x139x6mm 17°</t>
  </si>
  <si>
    <t>Enchufe Industrial 3p.t. 32 Amp. 380v.</t>
  </si>
  <si>
    <t>Casaca en Polar</t>
  </si>
  <si>
    <t>Tee de 1" Galvanizado</t>
  </si>
  <si>
    <t>Carbones Cobrisados de Dia 5.8mm x Largo 25mm</t>
  </si>
  <si>
    <t>Microesferas de vidrio</t>
  </si>
  <si>
    <t>Bisagra de 3"</t>
  </si>
  <si>
    <t>Mascara Protectora Full Face</t>
  </si>
  <si>
    <t>Cinta de Impresión de 11cm Largo Para Impresora Zebra</t>
  </si>
  <si>
    <t>Prisma Magnético</t>
  </si>
  <si>
    <t>Canguro Layconsa</t>
  </si>
  <si>
    <t>Piedra de Esmeril Para Asentar Cuadrada 10x10x150 Grano 150</t>
  </si>
  <si>
    <t>Esfera de Vidrio Para Molino SWs</t>
  </si>
  <si>
    <t>Polo Layconsa Algodón 30/1 L</t>
  </si>
  <si>
    <t>Sticker de Piso Grande</t>
  </si>
  <si>
    <t>Pila Alcalina Tipo AA</t>
  </si>
  <si>
    <t>Luna Para Mascara de Soldar</t>
  </si>
  <si>
    <t>Filtro Para Aceite</t>
  </si>
  <si>
    <t>Llave Mixta de 26mm</t>
  </si>
  <si>
    <t>Etiqueta de 4"x2-3/8" c/Seguridad T.1"</t>
  </si>
  <si>
    <t>Esparrago de 1/4 x 1mt</t>
  </si>
  <si>
    <t>Pasadores de seguridad</t>
  </si>
  <si>
    <t>Broca extra larga 2mm</t>
  </si>
  <si>
    <t>Cuchillo de Cocina Largo 40cm</t>
  </si>
  <si>
    <t>Luna Blanca</t>
  </si>
  <si>
    <t>Codo de 1" x 90° con Rosca de FE Negro</t>
  </si>
  <si>
    <t>Tee FE Negro de 1" Roscada</t>
  </si>
  <si>
    <t>Tubo PVC 1/2" Pesado</t>
  </si>
  <si>
    <t>Disco de Desbaste de 7"x1/8"x7/8"</t>
  </si>
  <si>
    <t>Conector Recto Hermético de 1"</t>
  </si>
  <si>
    <t>Codo de 3/4" x 90°</t>
  </si>
  <si>
    <t>Soldadura para aluminio Alcord 1/8"</t>
  </si>
  <si>
    <t>Cinta Epson SO15335 para impresora FX-2190</t>
  </si>
  <si>
    <t>Polipasacalles</t>
  </si>
  <si>
    <t>Caja Conduit Tipo LR 3/4"</t>
  </si>
  <si>
    <t>Parante Metálico 1 x 2 mts</t>
  </si>
  <si>
    <t>Tuerca Hexagonal de 1/2"</t>
  </si>
  <si>
    <t>Volanda Plana de 1/2"</t>
  </si>
  <si>
    <t>Aguja de Inyeccion de 2,00x118 mm</t>
  </si>
  <si>
    <t>Tubo de abasto 1/2</t>
  </si>
  <si>
    <t>Bateria Lithium 3v BR-2/3 A</t>
  </si>
  <si>
    <t>Porta Cuadernos Layconsa</t>
  </si>
  <si>
    <t>Banderines Layconsa (Ext.)</t>
  </si>
  <si>
    <t>Folder Layconsa (Ext.)</t>
  </si>
  <si>
    <t>Paleta de Carbón 1 7/16"x5 1/2"x3/16" 17°</t>
  </si>
  <si>
    <t>Mesas y sillas plásticas para niños</t>
  </si>
  <si>
    <t>Paleta de Carbón 40x120x4.9mm 17°</t>
  </si>
  <si>
    <t>Inhibidor de Incrustaciones p/TE</t>
  </si>
  <si>
    <t>Conectores Rápidos en "L"</t>
  </si>
  <si>
    <t>Cinta Para Impresora de Etiquetas ( rribon de 110 x 300)</t>
  </si>
  <si>
    <t>Broca Cilíndrica Extra Larga Dia. 1.5</t>
  </si>
  <si>
    <t>Broca Cilíndrica Extra Larga Dia. 1.8</t>
  </si>
  <si>
    <t>Purgador / Limpiador p/Cilindro Plastificador x 800ml</t>
  </si>
  <si>
    <t>Filtro Para Polvo 2071 Marca 3M</t>
  </si>
  <si>
    <t>Volanda Plana de 5/8"</t>
  </si>
  <si>
    <t>Volanda de Presión 5/8"</t>
  </si>
  <si>
    <t>Tee 3/4" Roscado SCH 40 FE NEGRO</t>
  </si>
  <si>
    <t>Tubo de Acero Inoxidable de Ø 1.5mm</t>
  </si>
  <si>
    <t>Tubo de Acero Inoxidable de Ø 2mm</t>
  </si>
  <si>
    <t>Silicona Ultra Grey Permatec</t>
  </si>
  <si>
    <t>Moldimix</t>
  </si>
  <si>
    <t>Papel Calibrado 0.10 x 710 x 1030</t>
  </si>
  <si>
    <t>Papel Calibrado 0.15 x 710 x 1030</t>
  </si>
  <si>
    <t>Cutter 18 mm TRUPER</t>
  </si>
  <si>
    <t>Tornillo Autorroscante 3/16" x 1/2"</t>
  </si>
  <si>
    <t>Sello Personalizado</t>
  </si>
  <si>
    <t>Exhibidor de Cartón Grande Para Cuadernos</t>
  </si>
  <si>
    <t>Brocha de 1"</t>
  </si>
  <si>
    <t>Juego de Llaves Hexagonales Milimétricas</t>
  </si>
  <si>
    <t>Perno de Amarre Para Inyectora M16 x 120 MM</t>
  </si>
  <si>
    <t>pHmetro (Pórtatil)</t>
  </si>
  <si>
    <t>Luna de Reloj</t>
  </si>
  <si>
    <t>Pinza de Acero</t>
  </si>
  <si>
    <t>Toner Kyocera TK-352</t>
  </si>
  <si>
    <t>Papel Higiénico Rollo Grande</t>
  </si>
  <si>
    <t>Sirena de 220 VAC - 10W</t>
  </si>
  <si>
    <t>Tee de 1/2" SAE - 1020 FE NEGRO</t>
  </si>
  <si>
    <t>Caja Modular</t>
  </si>
  <si>
    <t>Codo PVC 2"</t>
  </si>
  <si>
    <t>Tee PVC 2"</t>
  </si>
  <si>
    <t>Niple Hidro 3 de 2" x 6"</t>
  </si>
  <si>
    <t>Exhibidor plástico de cuadernos</t>
  </si>
  <si>
    <t>Removedor de Sarro</t>
  </si>
  <si>
    <t>Bifoliado para Papel Carbón</t>
  </si>
  <si>
    <t>Corporeos Layconsa</t>
  </si>
  <si>
    <t>UNIDAD DE IMAGEN TK 320</t>
  </si>
  <si>
    <t>Tampon para Sello de Peine Nopocid</t>
  </si>
  <si>
    <t>Señales de Seguridad según muestra</t>
  </si>
  <si>
    <t>Pastillas de freno</t>
  </si>
  <si>
    <t>Papel Calibrado 0.25x730x595</t>
  </si>
  <si>
    <t>Papel Calibrado 0.30x730x595</t>
  </si>
  <si>
    <t>Papel Calibrado 0.40x730x595</t>
  </si>
  <si>
    <t>Tubo de Acero Inoxidable Ø3.5 mm.</t>
  </si>
  <si>
    <t>Bomba de Agua</t>
  </si>
  <si>
    <t>Trampa para Lavamanos</t>
  </si>
  <si>
    <t>Acople Para Eje</t>
  </si>
  <si>
    <t>Vitrina grande Layconsa</t>
  </si>
  <si>
    <t>Perno Socket Cabeza Avellanada Ø5/16"NC x 1"</t>
  </si>
  <si>
    <t>Cartucho de Repuesto PT-01(Purificador de Agua)</t>
  </si>
  <si>
    <t>Foco Luz Sodica de 250 Watts</t>
  </si>
  <si>
    <t>Ganchera galvanizada para exhibidor</t>
  </si>
  <si>
    <t>Exhibidor  trupan/mdf</t>
  </si>
  <si>
    <t>Toner Xerox phaser 3040/3010 negro WORKCENTRE 3045</t>
  </si>
  <si>
    <t>CARTUCHO DE TINTA BROTHER LC-107BK</t>
  </si>
  <si>
    <t>PAPEL TOALLA</t>
  </si>
  <si>
    <t>Circonio en bolas</t>
  </si>
  <si>
    <t>Exhibidor acrílico para pinturas acrílicas</t>
  </si>
  <si>
    <t>Rodamiento contacto angular 7308 BECBM</t>
  </si>
  <si>
    <t>Limpiador de Tarjetas Electronicas</t>
  </si>
  <si>
    <t>Solvente Alki Foam</t>
  </si>
  <si>
    <t>Candado Antiganzua</t>
  </si>
  <si>
    <t>Exhibidor Lápiz Teknic-o</t>
  </si>
  <si>
    <t>Cinta Adhesiva con la Marca</t>
  </si>
  <si>
    <t>Reloj De Pared</t>
  </si>
  <si>
    <t>Control infinito de tiempo</t>
  </si>
  <si>
    <t>Punto de Canje</t>
  </si>
  <si>
    <t>Tornillo Autorroscante 5/32"x 1" 1/8"</t>
  </si>
  <si>
    <t>Exhibidor de Marcador x 3 Bandejas</t>
  </si>
  <si>
    <t>Formato de control de salida de materiales x 100/hjs.</t>
  </si>
  <si>
    <t>Union Univ. 3./4</t>
  </si>
  <si>
    <t>Yeso Construccion</t>
  </si>
  <si>
    <t>Dispensador Papel Higienico Grande</t>
  </si>
  <si>
    <t>Dispensador de Papel Toalla</t>
  </si>
  <si>
    <t>Dispensador de Jabon Liq/Espuma</t>
  </si>
  <si>
    <t>Lima redonda fina de 8"</t>
  </si>
  <si>
    <t>Garrucha giratoria de 6"</t>
  </si>
  <si>
    <t>Barra de bornera x 12 und. Para cable Nro. 8</t>
  </si>
  <si>
    <t>Barra de bornera x 12 und. Para cable Nro. 10</t>
  </si>
  <si>
    <t>Barra de bornera x 12 und. Para cable Nro.12</t>
  </si>
  <si>
    <t>Barra de bornera x 12 und. Para cable Nro. 14</t>
  </si>
  <si>
    <t>Cubierta de Spagueti para cable 10</t>
  </si>
  <si>
    <t>Cubierta de Spagueti para cable 12</t>
  </si>
  <si>
    <t>Adaptador de HDMI a VGA</t>
  </si>
  <si>
    <t>Reten de Funda</t>
  </si>
  <si>
    <t>Guantes rayon aluminizado</t>
  </si>
  <si>
    <t>Baldosa de cielo raso</t>
  </si>
  <si>
    <t>Mueble de feria</t>
  </si>
  <si>
    <t>Toldo Layconsa</t>
  </si>
  <si>
    <t>Férula corta de madera</t>
  </si>
  <si>
    <t>Férula larga de madera</t>
  </si>
  <si>
    <t>Venda elástica 6 pulgadas</t>
  </si>
  <si>
    <t>Listas de Utiles Layconsa - Modelo 1 inicial</t>
  </si>
  <si>
    <t>Filtro para secador de aire</t>
  </si>
  <si>
    <t>Tinta para pruebas</t>
  </si>
  <si>
    <t>Máquina de Cortar Pasto</t>
  </si>
  <si>
    <t>Prisionero M10 x 10</t>
  </si>
  <si>
    <t>Niple 1" x 4" - PVC</t>
  </si>
  <si>
    <t>Adaptador 1"</t>
  </si>
  <si>
    <t>Vinil laminado</t>
  </si>
  <si>
    <t>Bastidor para Banner</t>
  </si>
  <si>
    <t>Afiche promoción Layconsa</t>
  </si>
  <si>
    <t>Conector recto conduit galvanizado 3/4 roscado</t>
  </si>
  <si>
    <t>Inflable Publicitario Caja Lapicero</t>
  </si>
  <si>
    <t>Inflable Publicitario Témpera</t>
  </si>
  <si>
    <t>Pulidor Para Carro</t>
  </si>
  <si>
    <t>Fluorescente Led 18 Watt</t>
  </si>
  <si>
    <t>Piedra Recta Blanca de 6x1/2x1.1/4 - A60</t>
  </si>
  <si>
    <t>Papel Bond A-4 75Gr</t>
  </si>
  <si>
    <t>Tubo Acero Inoxidable 316 SS Ø Ext 3mm Ø Int 2.5 mm</t>
  </si>
  <si>
    <t>Clise Para Cuaderno Grapado Rayado LYC</t>
  </si>
  <si>
    <t>Soplete quemador de gas</t>
  </si>
  <si>
    <t>Fieltro de Lana 1" x 1 x 1 m.</t>
  </si>
  <si>
    <t>Pizarra Acrílica</t>
  </si>
  <si>
    <t>Vaso de precipitado de vidrio de 250ml</t>
  </si>
  <si>
    <t>Bifoleado de productos nuevos</t>
  </si>
  <si>
    <t>Perno Flat M6x35 - Arandela- tuerca</t>
  </si>
  <si>
    <t>Pedestal para extintor</t>
  </si>
  <si>
    <t>Toner HP Q2612A (1020)</t>
  </si>
  <si>
    <t>Desague Cromado P/Lavatorio</t>
  </si>
  <si>
    <t>Llave Clasic Avante P/Lavatorio</t>
  </si>
  <si>
    <t>Pulsador NC</t>
  </si>
  <si>
    <t>Válvula Solenoide de 2 vías de 1" NPT, 8220G025, 240/60-220/50Hz.</t>
  </si>
  <si>
    <t>Válvula flotadora de inoxidable 1"</t>
  </si>
  <si>
    <t>Rodamiento HK1012CYHB</t>
  </si>
  <si>
    <t>Eje VCN D:30 x 60 mm</t>
  </si>
  <si>
    <t>Tinta Seca tipo Hot Roll on 16 x 35 mm</t>
  </si>
  <si>
    <t>Dispensador pequeño kartonplast (goma en barra)</t>
  </si>
  <si>
    <t>Exhibidor de útiles  01 cara (kartonplast)</t>
  </si>
  <si>
    <t>Sierra copa bimetal de 1 1/2" con guía</t>
  </si>
  <si>
    <t>Válvula check horizontal de 1 1/2"</t>
  </si>
  <si>
    <t>Mochila con Cartel Publicitario</t>
  </si>
  <si>
    <t>Neceser</t>
  </si>
  <si>
    <t>Jarro Mug</t>
  </si>
  <si>
    <t>Cartón Compacto Gris (2mm) Nro 12 de 56.5 x 84.5 cm</t>
  </si>
  <si>
    <t>Libro de actas A4 cuadriculado 200 páginas</t>
  </si>
  <si>
    <t>Maleta para Big Lama Plus With Crowns</t>
  </si>
  <si>
    <t>Maleta para Lama Panama</t>
  </si>
  <si>
    <t>Dispensador Limpiatipos Kartonplast</t>
  </si>
  <si>
    <t>Modulo de canje de plastico</t>
  </si>
  <si>
    <t>Refrigerante</t>
  </si>
  <si>
    <t>Reduccion bushing de 1" a 1/2" Hidro 3</t>
  </si>
  <si>
    <t>Cinta 2" X 50 micras x 1000 m</t>
  </si>
  <si>
    <t>Niple 1" X 2" 1/2</t>
  </si>
  <si>
    <t>Loctite 271 ROJO - Fijador de roscas</t>
  </si>
  <si>
    <t>Toner Kyocera Ecosys P2040DW</t>
  </si>
  <si>
    <t>Tinta Epson 544 Negro</t>
  </si>
  <si>
    <t>Tinta Epson 544 Magenta</t>
  </si>
  <si>
    <t>Tinta Epson 544 Cyan</t>
  </si>
  <si>
    <t>Tinta Epson 544 Amarillo</t>
  </si>
  <si>
    <t>Tubo Acero Inoxidable 316 SS Ø Ext 6.0 mm Ø Int 5.5 mm</t>
  </si>
  <si>
    <t>Exhibidor Lápiz Teknic-o - Cartonplast</t>
  </si>
  <si>
    <t>Exhibidor de témperas</t>
  </si>
  <si>
    <t>Exhibidor de marcadores</t>
  </si>
  <si>
    <t>Tablero con ligas para marcadores</t>
  </si>
  <si>
    <t>Backing Interactivo Layconsa</t>
  </si>
  <si>
    <t>Regulador de presión Neumática ¼ NPT C/Manómetro</t>
  </si>
  <si>
    <t>Ribbon Cera 110 x 450 para impresora de etiquetas</t>
  </si>
  <si>
    <t>Clise para cuaderno grapado cuadriculado con marco rojo LAYCONSA</t>
  </si>
  <si>
    <t>Clise para cuaderno grapado rayado con marco rojo LAYCONSA</t>
  </si>
  <si>
    <t>Clise para cuaderno grapado triple renglón con marco rojo LAYCONSA</t>
  </si>
  <si>
    <t>Cartucho de tinta para codificadora negro glass</t>
  </si>
  <si>
    <t>Hisopos de limpieza en espuma</t>
  </si>
  <si>
    <t>Catálogo Tai Loy - 2025</t>
  </si>
  <si>
    <t>Exhibidor de témperas de piso</t>
  </si>
  <si>
    <t>Exhibidor de Forros Layconsa</t>
  </si>
  <si>
    <t>Exhibidor de resaltador Layconsa</t>
  </si>
  <si>
    <t>Exhibidor de boligrafos Layconsa</t>
  </si>
  <si>
    <t>Exhibidor con ganchos de Mesa Layconsa</t>
  </si>
  <si>
    <t>Panel publicitario de mesa Layconsa</t>
  </si>
  <si>
    <t>Exhibidor de cuadernos de piso Layconsa</t>
  </si>
  <si>
    <t>Exhibidor con ganchos de piso Layconsa</t>
  </si>
  <si>
    <t>Tira dispensadora Layconsa</t>
  </si>
  <si>
    <t>L 288 IN RIBBON CERA 30mm X 600m</t>
  </si>
  <si>
    <t>Colgante Tipo Caja Colores Soft</t>
  </si>
  <si>
    <t>Cenefa Layconsa con doblez y troquel</t>
  </si>
  <si>
    <t>Libro para colorear - Astronautas</t>
  </si>
  <si>
    <t>Raspa y gana</t>
  </si>
  <si>
    <t>Celular HONOR X6B PLUS 256GB VF AUDIFONOS</t>
  </si>
  <si>
    <t>Celular HONOR X7B 256GB RP</t>
  </si>
  <si>
    <t>O-Ring  Ø80 espesor 2mm</t>
  </si>
  <si>
    <t>Perno Flat M5 x 40 c/ arandela plana - presión - tuerca</t>
  </si>
  <si>
    <t>Grapas 23/13 x 1000</t>
  </si>
  <si>
    <t>Cuchillo de 14" TRAMONTINA acero inoxidable</t>
  </si>
  <si>
    <t>Machete Sable de 22" TRUPER</t>
  </si>
  <si>
    <t>Clise para cuaderno grapado 2 x 2 c/ marco rojo MARKIN</t>
  </si>
  <si>
    <t>Plancha galvanizada 1/32x45x2</t>
  </si>
  <si>
    <t>Tubo conduit 1"</t>
  </si>
  <si>
    <t>Exhibidor tipo ganchera - Agendas - Retail</t>
  </si>
  <si>
    <t>Trapo Industrial Suelto</t>
  </si>
  <si>
    <t>Solución estándar de conductividad (1413 uS/cm) HANNA</t>
  </si>
  <si>
    <t>Lonchera de tela - Imp.</t>
  </si>
  <si>
    <t>Troquel para Blister - Pano 3</t>
  </si>
  <si>
    <t>Colgante Lista Escolar</t>
  </si>
  <si>
    <t>Cinta Fronterizadora Layconsa</t>
  </si>
  <si>
    <t>Exhibidor de piso media ruma Layconsa</t>
  </si>
  <si>
    <t>Mandil Layconsa con bordes azules</t>
  </si>
  <si>
    <t>Polo pique Gris con cuello amarillo Layconsa</t>
  </si>
  <si>
    <t>Polo amarillo con cuello Layconsa manga larga</t>
  </si>
  <si>
    <t>Polo amarillo cuello redondo Layconsa manga larga</t>
  </si>
  <si>
    <t>Mandil de cintura Layconsa</t>
  </si>
  <si>
    <t>Placa de acero M303</t>
  </si>
  <si>
    <t>Placa de acero H-1045</t>
  </si>
  <si>
    <t>Escariador de máquina de Ø 7</t>
  </si>
  <si>
    <t>Troquel Caja Marcador L-123 x 12pzs.</t>
  </si>
  <si>
    <t>Cinta Masking Tape ¾ x 30 Yardas</t>
  </si>
  <si>
    <t>Toallas de mano</t>
  </si>
  <si>
    <t>Clise Etiqueta Jabón Drowa x 150gr.</t>
  </si>
  <si>
    <t>Bolsa de tela Layconsa</t>
  </si>
  <si>
    <t>Grasa Fluida Centoplex GLP500 Cód. 00.580.4702</t>
  </si>
  <si>
    <t>Fijador G333C (Revelado de Peliculas)</t>
  </si>
  <si>
    <t>Mantilla A:80 L:80 x 1.70 Jarris</t>
  </si>
  <si>
    <t>Muelle de Hoja p´ Separación 89.028.167F</t>
  </si>
  <si>
    <t>Muelle de Hoja p´ separación 89.028.168F</t>
  </si>
  <si>
    <t>Faja Leder Raptex Vulcanizada Convertidora</t>
  </si>
  <si>
    <t>Cinta de Aspiración M2.015.357/01</t>
  </si>
  <si>
    <t>Cuchilla para Troquel de Dobles</t>
  </si>
  <si>
    <t>Barniz Mordiente Antivelo</t>
  </si>
  <si>
    <t>Funda Tubo Mojador P160MM (Solna)</t>
  </si>
  <si>
    <t>Hojas Papel Thermal AGFA</t>
  </si>
  <si>
    <t>Cinta Duplo Tesafix 12mm x 100mts x 1/2"</t>
  </si>
  <si>
    <t>Limpiador de Chapas Litho Emulsión</t>
  </si>
  <si>
    <t>Rotowash 60 (Limpiador de Rodillos y Mantilla)</t>
  </si>
  <si>
    <t>Listones para Guillotina 116</t>
  </si>
  <si>
    <t>Mantilla QL Verde Comp. 772 (AC)x629(AR)x1.96 mm</t>
  </si>
  <si>
    <t>Polvo Antirrepinte Russell de 2.5R Tacho 3 Kg</t>
  </si>
  <si>
    <t>Rolfin (Pasta para Rodillos)</t>
  </si>
  <si>
    <t>Rayas de Troquelar (Metal)</t>
  </si>
  <si>
    <t>Secante de Tintas Grafo Drier Extra</t>
  </si>
  <si>
    <t>Solución de Fuente (555) Merck Acedin LH</t>
  </si>
  <si>
    <t>Esponjas Celulosa Prensada NR3 (T/Galleta)</t>
  </si>
  <si>
    <t>Tela Super Blue</t>
  </si>
  <si>
    <t>Tinta Protectora de Placas</t>
  </si>
  <si>
    <t>Tensor de Cadena 00.580.3869/</t>
  </si>
  <si>
    <t>Barniz Sobreimpresión Mate</t>
  </si>
  <si>
    <t>Potenciometro de Precisión M4.165.1661/01</t>
  </si>
  <si>
    <t>Regletas de Lavado M2.010.403</t>
  </si>
  <si>
    <t>Revelador Grandex 1501 REPRODEV</t>
  </si>
  <si>
    <t>Barniz Brillante</t>
  </si>
  <si>
    <t>Broca Hueca Para Papel N° 3</t>
  </si>
  <si>
    <t>Broca Hueca Para Papel N° 5</t>
  </si>
  <si>
    <t>Broca Hueca Para Papel N° 6</t>
  </si>
  <si>
    <t>Rodamiento de Agujas NK 28/20ASR1</t>
  </si>
  <si>
    <t>Casquillo de Agujas HK0810-AS1</t>
  </si>
  <si>
    <t>Rodillo Seguidor de Leva PWKR 28x10x39.5</t>
  </si>
  <si>
    <t>Casquillo de Agujas HK 1612-AS1</t>
  </si>
  <si>
    <t>Rodamiento Ranurado de Bolas 61804-2RZ</t>
  </si>
  <si>
    <t>Casquillo de Agujas HK 1516-AS1</t>
  </si>
  <si>
    <t>Rodillo Seguidor de Leva KR 25x10x31.8</t>
  </si>
  <si>
    <t>Rodillo Seguidor de Leva 30x15x15 (F-53272 INA)</t>
  </si>
  <si>
    <t>Casquillo de Agujas HK 1812</t>
  </si>
  <si>
    <t>Cuchilla Para guillotina Perfecta 115 - TV</t>
  </si>
  <si>
    <t>Chupón de Aspiración Harris Grande</t>
  </si>
  <si>
    <t>Chupón de Aspiración Harris Chicos</t>
  </si>
  <si>
    <t>Funda Tubo Mojador P140MM Algodon (Gto)</t>
  </si>
  <si>
    <t>Chapa de Revestimiento M1.011.173N/02</t>
  </si>
  <si>
    <t>Rodillo de Goma 41.016.270F/</t>
  </si>
  <si>
    <t>Racleta de Goma M2.010.403/05</t>
  </si>
  <si>
    <t>Puente de Pinzas M2.014.003S</t>
  </si>
  <si>
    <t>Filtro Chico Aire Solna</t>
  </si>
  <si>
    <t>Filtro Grande Aire Solna</t>
  </si>
  <si>
    <t>Pinza de Alimentacion 42.020.035F GTO-46</t>
  </si>
  <si>
    <t>Lavador de Rodillos y Mantilla Natura</t>
  </si>
  <si>
    <t>Correas Transportadoras M2.020.015</t>
  </si>
  <si>
    <t>Cintas de Aspiración M2.020.017</t>
  </si>
  <si>
    <t>Rodillo Seguidor de Leva KR 30x12x29 00.550.0465</t>
  </si>
  <si>
    <t>Rodamiento de Bolas de Contacto Angular 00.580.1450</t>
  </si>
  <si>
    <t>Seguros de Expansión 5x28mm (Pines)</t>
  </si>
  <si>
    <t>Filtro Para Aire de 45x128</t>
  </si>
  <si>
    <t>Filtro Para Aire de 45x91</t>
  </si>
  <si>
    <t>Servioaccionamiento 61.144.1141</t>
  </si>
  <si>
    <t>Llave Hexagonal 00.580.4028</t>
  </si>
  <si>
    <t>Aspirador Doble 41.028.409</t>
  </si>
  <si>
    <t>Tela Super Blue 40"</t>
  </si>
  <si>
    <t>Filtro de Aceite 3Z0-2600-341 (Komori)</t>
  </si>
  <si>
    <t>Filtro de Aceite U0381206 (Komori)</t>
  </si>
  <si>
    <t>Mantilla 800 x 1053 x 1.90mm SM-102 SP</t>
  </si>
  <si>
    <t>Mantilla 670 x 740 x 1.90mm Komori 528</t>
  </si>
  <si>
    <t>Cilindro Neumatico 1300 DV-20 Carrera 20 580.2489</t>
  </si>
  <si>
    <t>Tope Pinza C3 011.129</t>
  </si>
  <si>
    <t>Micro Swtich NC-NO</t>
  </si>
  <si>
    <t>Revestimiento Especial del Cilindro 581.100N</t>
  </si>
  <si>
    <t>Aspirador de Arrastre L.I. CPL. 028-056F</t>
  </si>
  <si>
    <t>Aspirador de Arrastre L.S. CPL. 028-046F</t>
  </si>
  <si>
    <t>Llaves Para Poner las Planchas 17x8mm 16B06</t>
  </si>
  <si>
    <t>Llaves Para Ajustas de las Planchas 8x245x8mm 16A08</t>
  </si>
  <si>
    <t>Succionador de Arrastre. Derecha 8A04 SM-102SP</t>
  </si>
  <si>
    <t>Succionador de Arrastre. Izquierda 8A05 SM-102SP</t>
  </si>
  <si>
    <t>Goma Azura TS</t>
  </si>
  <si>
    <t>Corrector de Placas Azura</t>
  </si>
  <si>
    <t>Limpiador Placas Digitales</t>
  </si>
  <si>
    <t>Goma Stabigum RC73</t>
  </si>
  <si>
    <t>Tope Pinza C3 011.130</t>
  </si>
  <si>
    <t>Tinta UltraChrome K3 Cyan - 220 ml - T603200</t>
  </si>
  <si>
    <t>Tinta UltraChrome K3 Vivid Magenta - 220 ml - T603300</t>
  </si>
  <si>
    <t>Tinta UltraChrome K3 Amarilla - 220 ml - T603400</t>
  </si>
  <si>
    <t>Tinta UltraChrome K3 Vivid Magenta Claro - 220 ml - T603600</t>
  </si>
  <si>
    <t>Tinta UltraChrome K3 Negro Claro - 220 ml - T603700</t>
  </si>
  <si>
    <t>Tinta UltraChrome K3 Negro Claro Claro - 220 ml - T603900</t>
  </si>
  <si>
    <t>Solución Fuente</t>
  </si>
  <si>
    <t>Añadidor de Imagen Para Placas Digitales</t>
  </si>
  <si>
    <t>Rodillos Mojadores Diam 79.0 mm Komori 528</t>
  </si>
  <si>
    <t>Espatulas Plásticas Para Offset</t>
  </si>
  <si>
    <t>Polvo Antirrepinte FX-300</t>
  </si>
  <si>
    <t>Tecla pulsadora luminosa 81.186.3855</t>
  </si>
  <si>
    <t>Cuchilla para guillotina Eureka K115CD</t>
  </si>
  <si>
    <t>Fluorescente para oxidray de SM-102</t>
  </si>
  <si>
    <t>Fluorescente para oxidray de Impresora Komori</t>
  </si>
  <si>
    <t>Muelle guía 41.028.008</t>
  </si>
  <si>
    <t>Pulsador Tipo Hongo Girar p/Desenclavar 1NC-1NO XB4-BS8445</t>
  </si>
  <si>
    <t>Scraper 2744629400</t>
  </si>
  <si>
    <t>Faja Plana Sinfín 4mm x 30mm x 6100mm</t>
  </si>
  <si>
    <t>Faja Plana Sinfín 4mm x 30mm x 5380mm</t>
  </si>
  <si>
    <t>Faja Plana Sinfín 4mm x 30mm x 3100mm</t>
  </si>
  <si>
    <t>Faja Plana Sinfín 4mm x 24mm x 4200mm</t>
  </si>
  <si>
    <t>Faja Plana Sinfín 4mm x 24mm x 6700mm</t>
  </si>
  <si>
    <t>Faja Plana Sinfín 4mm x 24mm x 5040mm</t>
  </si>
  <si>
    <t>Faja Plana Sinfín 3mm x 25mm x 3300mm</t>
  </si>
  <si>
    <t>Faja Plana Sinfín 3mm x 20mm x 4160mm</t>
  </si>
  <si>
    <t>Faja Plana Sinfín 3mm x 20mm x 3360mm</t>
  </si>
  <si>
    <t>Faja Plana Sinfín 3mm x 20mm x 3280mm</t>
  </si>
  <si>
    <t>Faja Plana Sinfín 3mm x 20mm x 2635mm</t>
  </si>
  <si>
    <t>Faja Plana Sinfín 8mm x 25mm x 890mm</t>
  </si>
  <si>
    <t>Presionador Guiador de Faja Plana Sinfín</t>
  </si>
  <si>
    <t>Pieza Lateral M1.008.113</t>
  </si>
  <si>
    <t>Rodillo seguidor de leva F-54295</t>
  </si>
  <si>
    <t>Kit de Reparación Bomba Rietschle CLFG 41 V</t>
  </si>
  <si>
    <t>Pistón JMC 100 PSI CJ2D10-EO736-15</t>
  </si>
  <si>
    <t>Humidificadores</t>
  </si>
  <si>
    <t>Faja Variadora de Velocidad</t>
  </si>
  <si>
    <t>Lamina del tintero 71.024.201 F</t>
  </si>
  <si>
    <t>Pasador Indice 5E.010.137</t>
  </si>
  <si>
    <t>Junta Anular R 6,3x2,4 00.580.1134</t>
  </si>
  <si>
    <t>Cojinete de Bolas Oscilante 1204 00.600.0209</t>
  </si>
  <si>
    <t>Tubo Compacto de 5 watt M2.117.1311</t>
  </si>
  <si>
    <t>Reten 25-47-7 Komori</t>
  </si>
  <si>
    <t>Filtro aire Rietschle 730506 Komori</t>
  </si>
  <si>
    <t>Casquillo de agujas HX0810-AS1   00.550.0076/</t>
  </si>
  <si>
    <t>Casquillo de agujas HK1516-AS1    00.550.0005/</t>
  </si>
  <si>
    <t>Casquillo de agujas HK6012    00.550.1088/</t>
  </si>
  <si>
    <t>Relojes de presion Komori.</t>
  </si>
  <si>
    <t>Regletas Steinemann.</t>
  </si>
  <si>
    <t>Pinzas barra salida Troqueladora Yawa.</t>
  </si>
  <si>
    <t>Reten 30-55-12</t>
  </si>
  <si>
    <t>Reten 15 - 26 - 5</t>
  </si>
  <si>
    <t>Contactor LC1D18-AC 24 Volt.</t>
  </si>
  <si>
    <t>O-ring 2-142</t>
  </si>
  <si>
    <t>Perno fusible</t>
  </si>
  <si>
    <t>Cartucho filtrante 730.512 - 47.018.106</t>
  </si>
  <si>
    <t>Filtro Rietschle DCLF-130-DWLS Pos. 42.</t>
  </si>
  <si>
    <t>Lampara ultra violeta Steinemann.</t>
  </si>
  <si>
    <t>Filtro 730524 Compresor Rietschle TR 41.</t>
  </si>
  <si>
    <t>Filtro 515340 Compresor Rietschle TR 41.</t>
  </si>
  <si>
    <t>Rodamiento de agujas NK 20/20 ASR1</t>
  </si>
  <si>
    <t>Aceite en spray para cadenas</t>
  </si>
  <si>
    <t>Pasta Especial para Rodillos (Rollopast)</t>
  </si>
  <si>
    <t>Faja variadora 1626 V 304.</t>
  </si>
  <si>
    <t>Broca Hueca Para Papel N° 5.5</t>
  </si>
  <si>
    <t>Seguro de expansión 3 X 20.</t>
  </si>
  <si>
    <t>Socket fijos Steinemann.</t>
  </si>
  <si>
    <t>Sockets con resorte Steinemann.</t>
  </si>
  <si>
    <t>Prisinero M8 x 30</t>
  </si>
  <si>
    <t>Fiber LD Assy (E/S) - Diodo CTP Avalon N8</t>
  </si>
  <si>
    <t>Seguros expansores ajustables</t>
  </si>
  <si>
    <t>Bomba hidraulica de engranajes</t>
  </si>
  <si>
    <t>Arrancador 4 - 22 W.</t>
  </si>
  <si>
    <t>Faja redonda OPTIBELT Verde de 4.0 mm Ø</t>
  </si>
  <si>
    <t>Faja Etiquetadora GG-8 de 1.5 x 120 x 470 mm, cerrada sinfín.</t>
  </si>
  <si>
    <t>Racleta lavadora 81.205.123</t>
  </si>
  <si>
    <t>Faja variadora 1422 V 270.</t>
  </si>
  <si>
    <t>Cuchilla Acanaladora 15° 10 PLY .284 SPA .081 DIA .2860 ST  CD-16111</t>
  </si>
  <si>
    <t>Filtro para aire DIA. 65 Long. 132 dia. 35 mm.</t>
  </si>
  <si>
    <t>Faja en "V"  3V 750</t>
  </si>
  <si>
    <t>Rodamiento seguidor de leva KR, Diametro 1/2"  eje 3/16"</t>
  </si>
  <si>
    <t>Faja Sincrónica/2 327 L075 Optibelt 98 TEETH.</t>
  </si>
  <si>
    <t>Papel Calibrado 0.20x730x595</t>
  </si>
  <si>
    <t>Papel Calibrado 0.15x750x550</t>
  </si>
  <si>
    <t>Papel Calibrado 0.25x750x550</t>
  </si>
  <si>
    <t>Papel Calibrado 0.20 x 710 x 1030</t>
  </si>
  <si>
    <t>Papel Calibrado 0.25 x 710 x 1030</t>
  </si>
  <si>
    <t>Papel Calibrado 0.10x730x595</t>
  </si>
  <si>
    <t>Papel Calibrado 0.15x730x595</t>
  </si>
  <si>
    <t>Pinza 91.580.637</t>
  </si>
  <si>
    <t>Pinza 91.580.338</t>
  </si>
  <si>
    <t>Tope de la pila M2.028.114F</t>
  </si>
  <si>
    <t>Guide 2746822301</t>
  </si>
  <si>
    <t>Guide 2746820302</t>
  </si>
  <si>
    <t>Guide 2746821302</t>
  </si>
  <si>
    <t>Rueda de entrada del papel Komori</t>
  </si>
  <si>
    <t>Cadena 10B-1</t>
  </si>
  <si>
    <t>Candado para cadena 10B-1</t>
  </si>
  <si>
    <t>Candado medio paso para cadena 10B-1</t>
  </si>
  <si>
    <t>Rodamiento 6303-2RS.</t>
  </si>
  <si>
    <t>Tail Clamp 8RE Set - Clamps CTP Avalon N8</t>
  </si>
  <si>
    <t>Rodamiento 63005-2RS1</t>
  </si>
  <si>
    <t>Push Botton 5100 6BB7100039</t>
  </si>
  <si>
    <t>Amplifier Unit 5100 6BP0409239</t>
  </si>
  <si>
    <t>Switch 5100 6BP0409019</t>
  </si>
  <si>
    <t>Rodillo de apoyo con guiado axial NATR 10 PPX.</t>
  </si>
  <si>
    <t>Filtro tipo bolsa, para agua</t>
  </si>
  <si>
    <t>Electrovalvula neumatica SM 102-2</t>
  </si>
  <si>
    <t>Light Receiver 500 3747714HH0, Komori.</t>
  </si>
  <si>
    <t>Perno fijador de troquel</t>
  </si>
  <si>
    <t>Seguro Seager eje 30 mm.</t>
  </si>
  <si>
    <t>Cepillos de goma, Troqueladora Yawa.</t>
  </si>
  <si>
    <t>Barra completa de salida, Troqueladora Yawa.</t>
  </si>
  <si>
    <t>Tinta Epson T774120 (140ml.) - NEGRO</t>
  </si>
  <si>
    <t>O-Ring 2-338</t>
  </si>
  <si>
    <t>Muelle plano 41.006.234</t>
  </si>
  <si>
    <t>Perno bloqueador con trinquete</t>
  </si>
  <si>
    <t>Perno Socket C/Avellanada 3/16" x 1-1/2".</t>
  </si>
  <si>
    <t>Presostato para Compresor</t>
  </si>
  <si>
    <t>Filtro de Aire para Compresor</t>
  </si>
  <si>
    <t>Mini Relay Omron MY2N-J 24 VDC.</t>
  </si>
  <si>
    <t>Mini Relay Omron MY2N-J 110 VAC.</t>
  </si>
  <si>
    <t>Palanca de rodillo M2.011.120</t>
  </si>
  <si>
    <t>Rodillo seguidor de leva 00.550.1471</t>
  </si>
  <si>
    <t>Rodamiento de agujas sin aro interior INA STO 6 TN 02/U10</t>
  </si>
  <si>
    <t>Rodillo Seguidor de Leva 3/4" eje 3/8" NF</t>
  </si>
  <si>
    <t>Chupones 24 x 8 x 0.4 KOMORI</t>
  </si>
  <si>
    <t>Pasador tipo aleta 1.6 x 25mm</t>
  </si>
  <si>
    <t>Electrovalvula 5/2 modelo VZ3120 KOMORI</t>
  </si>
  <si>
    <t>Correa Plana Dentada HTD 1190-14M-75</t>
  </si>
  <si>
    <t>Correa Plana Dentada HTD 3850-14M-55</t>
  </si>
  <si>
    <t>Correa Plana Dentada HTD 4326-14M-55</t>
  </si>
  <si>
    <t>Correa Plana Dentada HTD 3500-14M-55</t>
  </si>
  <si>
    <t>Correa Plana Dentada HTD 800-8M-20</t>
  </si>
  <si>
    <t>Correa Plana Dentada HTD 1120-8M-30</t>
  </si>
  <si>
    <t>Correa Plana Dentada HTD 1128-8M-40</t>
  </si>
  <si>
    <t>Correa Plana Dentada HTD 880-8M-20</t>
  </si>
  <si>
    <t>Correa Plana Dentada HTD 928-8M-40</t>
  </si>
  <si>
    <t>Correa Plana Dentada HTD 2600-8M-30</t>
  </si>
  <si>
    <t>Correa Plana Dentada HTD 1216-8M-40</t>
  </si>
  <si>
    <t>Correa Plana Dentada HTD 2000-8M-30</t>
  </si>
  <si>
    <t>Correa Plana Dentada HTD 1000-8M-40.</t>
  </si>
  <si>
    <t>Correa Plana  Dentada HTD 1440-8M-30</t>
  </si>
  <si>
    <t>Correa Plana Dentada HTD 1480-8M-30</t>
  </si>
  <si>
    <t>Faja Variadora de Velocidad 2322 V 364</t>
  </si>
  <si>
    <t>Faja Plana Sin Fin 4mm x 30mm x 4140 mm</t>
  </si>
  <si>
    <t>Accesorio de Presión ZH1000-08.04.00.00</t>
  </si>
  <si>
    <t>Accesorio de Presión ZH1000-08.05.00.00</t>
  </si>
  <si>
    <t>Accesorio de Presión ZH1000-08.06.00.00</t>
  </si>
  <si>
    <t>Pulsador Luminoso, Accionamiento Blanco HB-125  11390</t>
  </si>
  <si>
    <t>Cilindro Neumatico HB-200  12372</t>
  </si>
  <si>
    <t>Cilindro Neumatico HB-201 12378</t>
  </si>
  <si>
    <t>Cilindro Neumatico HB-200 12371</t>
  </si>
  <si>
    <t>Cilindro Neumatico HB-201 12375</t>
  </si>
  <si>
    <t>Piston de Gas B110</t>
  </si>
  <si>
    <t>Pulsador negro NO NC</t>
  </si>
  <si>
    <t>Base KM-1 30018</t>
  </si>
  <si>
    <t>Pinza KM-4 30062</t>
  </si>
  <si>
    <t>Soporte separador de pliegos KM-45 30660</t>
  </si>
  <si>
    <t>Pasta para Marcha en Vacio / Inding Past</t>
  </si>
  <si>
    <t>Descalsificador de Rodillos</t>
  </si>
  <si>
    <t>Pasta para limpieza de rodillos - Beca Roller Past</t>
  </si>
  <si>
    <t>Papel Calibrado 0.20x750x550</t>
  </si>
  <si>
    <t>Ventilador Rietschle DCLF - 130 - DVLS  Pos. 87</t>
  </si>
  <si>
    <t>Filtro Rietschle DCLF - 130 - DVLS  Pos. 41</t>
  </si>
  <si>
    <t>Rodamiento 6005-2RS Bombeado</t>
  </si>
  <si>
    <t>Rodamiento Axial de agujas AXK 4060 AS 4060</t>
  </si>
  <si>
    <t>Candado medio paso p' cadena 3/4" ASA 60</t>
  </si>
  <si>
    <t>Pinza (acero) C3.011.627 ó HB-2 = 10007</t>
  </si>
  <si>
    <t>Apoyo de pinza C3.011.920 ó HB-2 = 10008</t>
  </si>
  <si>
    <t>Apoyo de pinza C3.011.820 ó HB-3 = 10016</t>
  </si>
  <si>
    <t>Pinza de (acero) 82.582.627N ó HB-7 = 10038</t>
  </si>
  <si>
    <t>Volanda para rodillo HB-40 = 10350</t>
  </si>
  <si>
    <t>Rodillo guia de faja 00.550.542 ó HB-54 = 10516</t>
  </si>
  <si>
    <t>Buje de los batidores  HB-61 = 10601</t>
  </si>
  <si>
    <t>Correa Trapezoidal 00.270.0101 ó HB-82 = 10886</t>
  </si>
  <si>
    <t>Muelle p. separar las hojas 66.028.110F ó HB-84 = 10897</t>
  </si>
  <si>
    <t>Muelle p. separar las hojas Alfa 66.028.815F ó HB-84 = 10899</t>
  </si>
  <si>
    <t>Disco aspiración derecho 93.015.353 ó HB-87 = 10932</t>
  </si>
  <si>
    <t>Escobilla para carton 60 X  8  HB-89 = 10963</t>
  </si>
  <si>
    <t>Escobilla para carton 60 X 6  HB-89 = 10964</t>
  </si>
  <si>
    <t>Escobilla para papel 60 X 8  HB-89 = 10965</t>
  </si>
  <si>
    <t>Escobilla para papel 60 X 6  HB-89 = 10966</t>
  </si>
  <si>
    <t>Espatulas para tinta HB-103 = 11120/21/22/23</t>
  </si>
  <si>
    <t>Cuña  HB-108 = 11177</t>
  </si>
  <si>
    <t>Cuña  HB-108 = 11178</t>
  </si>
  <si>
    <t>Llave hexagonal # 4  HB-116 = 112 80</t>
  </si>
  <si>
    <t>Llave hexagonal # 5  HB-116 = 11280</t>
  </si>
  <si>
    <t>Pines conicos # 3  HB- 121 = 11359</t>
  </si>
  <si>
    <t>Pines conicos # 4  HB-121 = 11359</t>
  </si>
  <si>
    <t>Pines conicos # 5  HB-121 = 11359</t>
  </si>
  <si>
    <t>Pines conicos # 6  HB-121 = 11359</t>
  </si>
  <si>
    <t>Pines conicos # 8  HB-121 = 11359</t>
  </si>
  <si>
    <t>Pines conicos # 10  HB-121 = 11359</t>
  </si>
  <si>
    <t>Pines conicos # 12  HB-121 = 11359</t>
  </si>
  <si>
    <t>Llave p. ajustar plancha # 6  HB-126 = 11397</t>
  </si>
  <si>
    <t>Paletas de metalicas 300x32x1 mm.  HB-135 = 11494</t>
  </si>
  <si>
    <t>Filtro (H = 45, d = 92) 47.018.106 ó HB-138 = 11506</t>
  </si>
  <si>
    <t>Disco de aspiración angosto 93.526.353 ó HB-193 = 12223</t>
  </si>
  <si>
    <t>Muelle p. separar hojas, recto  KM-26 = 30381</t>
  </si>
  <si>
    <t>Muelle p. separar hojas, peine  KM-26 = 30382</t>
  </si>
  <si>
    <t>Muelle p. separar hojas, ovalado  KM-26 = 30384</t>
  </si>
  <si>
    <t>Valvula 5/2 vias  61.184.1041</t>
  </si>
  <si>
    <t>Cilindro neumático 1300DV/20-15  00.580.2143</t>
  </si>
  <si>
    <t>Cilindro neumático 1300DV/20-25  00.580.1103</t>
  </si>
  <si>
    <t>Casquillo de agujas HK-2212</t>
  </si>
  <si>
    <t>Fin de carrera AL-SP21K FUJI Electric</t>
  </si>
  <si>
    <t>Fin de carrera AL-SP11K FUJI Electric</t>
  </si>
  <si>
    <t>Casquillo de agujas HK 1816-2RS AS1</t>
  </si>
  <si>
    <t>Faja Sincrónica Optibelt ZR 367 L</t>
  </si>
  <si>
    <t>Rodamiento de precisión una hilera de bolas con contacto angular 71905 CDGA/P4A</t>
  </si>
  <si>
    <t>Empaques y retenes Rietschle TR 81 DVV</t>
  </si>
  <si>
    <t>Paleta de Carbón 3.9 x 45 x 84.8 mm 17°</t>
  </si>
  <si>
    <t>Bisagra Especial.</t>
  </si>
  <si>
    <t>Conector rapido en "Y" Union FUY 06, para tubo 6mm.</t>
  </si>
  <si>
    <t>Filtro de Aspiración, Soplador Rietschle SKG 160-2</t>
  </si>
  <si>
    <t>Filtro de Compresión, Soplador Rietschle SKG 160-2</t>
  </si>
  <si>
    <t>Filtro de Aspiración, Soplador Rietschle SKG 334-2</t>
  </si>
  <si>
    <t>Filtro de Compresión, Soplador Rietschle SKG 334-2</t>
  </si>
  <si>
    <t>Diodo Zener de 200 v. 1N5388</t>
  </si>
  <si>
    <t>Candado de Pin Extendidos Para Cadena ASA 60.</t>
  </si>
  <si>
    <t>Casquillos de Agujas HK-1210</t>
  </si>
  <si>
    <t>Sucker (ventosa) 3741817402 Komori</t>
  </si>
  <si>
    <t>Rodamiento 16101</t>
  </si>
  <si>
    <t>Presionadores de Rodillos</t>
  </si>
  <si>
    <t>Faja Plana Sin Fin de 1420 mm, X 25 mm. X 1 mm.</t>
  </si>
  <si>
    <t>Faja Multibelt 6 fajas unidas por el lomo 6/3V-1120</t>
  </si>
  <si>
    <t>Perno Socket M4 x 15 mm. Inox</t>
  </si>
  <si>
    <t>Electroválvula 5/2 conexión 1/8" una/bobina 24 V</t>
  </si>
  <si>
    <t>Condensador para Horno UV Mod HUV 75</t>
  </si>
  <si>
    <t>Lengüeta Separadora HB-112 = 11234</t>
  </si>
  <si>
    <t>Cilindro Neumatico HB-122 = 11372</t>
  </si>
  <si>
    <t>Cilindro Neumatico HB-122 = 11373</t>
  </si>
  <si>
    <t>Plancha Vulcanizadora</t>
  </si>
  <si>
    <t>Cinta HB-137 = 11504</t>
  </si>
  <si>
    <t>Rubber Sucker 38x13x0.7 HB-144 = 11585</t>
  </si>
  <si>
    <t>Rubber Sucker 38x13x0.5 HB-144 = 11591</t>
  </si>
  <si>
    <t>Rubber Sucker 32x13x0.5 HB-144 = 11592</t>
  </si>
  <si>
    <t>Rubber Sucker 24x10x0.5 HB-144 = 11594</t>
  </si>
  <si>
    <t>Rubber Sucker 32x10x0.5 HB-145 = 11599</t>
  </si>
  <si>
    <t>Disco de Aspiracion D = 32 HB-151 = 11652</t>
  </si>
  <si>
    <t>Topes Laterales del Tintero HB-195 = 12171</t>
  </si>
  <si>
    <t>Sucker (ventosa) HB-196 = 12304</t>
  </si>
  <si>
    <t>Sucker (ventosa) HB-196 = 12306</t>
  </si>
  <si>
    <t>Cilindro Neumatico HB-201 = 12379</t>
  </si>
  <si>
    <t>Disco de Aspiración HB-209 = 12488</t>
  </si>
  <si>
    <t>Guia de entrada KM-30 = 30437</t>
  </si>
  <si>
    <t>Contactor Schneider LC1DGKM7 - 220 V</t>
  </si>
  <si>
    <t>Bandeja Metálica según muestra</t>
  </si>
  <si>
    <t>Stobe Bolt 4 x 8 mm.</t>
  </si>
  <si>
    <t>Filtro de esponja cuadrado 65 x 65 alto 42 dia. interior 38 mm</t>
  </si>
  <si>
    <t>Filtro de esponja cuadrado 80 x 80 alto 42 dia. interior 44 mm</t>
  </si>
  <si>
    <t>Perno socket M4 X 26 mm. Inox.</t>
  </si>
  <si>
    <t>Porta succionador TYM780-1.1-12P.05</t>
  </si>
  <si>
    <t>Succionador izquierdo TYM780-1.1-12.11</t>
  </si>
  <si>
    <t>Succionador derecho TYM780-1.1-12.12</t>
  </si>
  <si>
    <t>Disco de succión TYM780-1.1-12.14</t>
  </si>
  <si>
    <t>Disco de succión TYM780-1.1-12.15</t>
  </si>
  <si>
    <t>Disco apesonado TYM780-1.1-12.16</t>
  </si>
  <si>
    <t>Pin excéntrico TYM780-1.2-22P.06</t>
  </si>
  <si>
    <t>Disco friccion TYM780-1.2-22P.07</t>
  </si>
  <si>
    <t>Disco excéntrico TMY780-1.2-22P.08</t>
  </si>
  <si>
    <t>Buje TYM780-1.2-22P.09</t>
  </si>
  <si>
    <t>Patin TYM780-1.2-22P.16</t>
  </si>
  <si>
    <t>Escobilla ancha TYM780-1.6-08P.01</t>
  </si>
  <si>
    <t>Escobilla angosta TYM780-1.6-08P.02</t>
  </si>
  <si>
    <t>Pin guia TYM780-1.6-08P.03</t>
  </si>
  <si>
    <t>Filters Becker DVT 3.60</t>
  </si>
  <si>
    <t>Piedra Esmeril 6" x 3/4" x 1/2" Grano A 60</t>
  </si>
  <si>
    <t>Faja en "V" 17 x 1725 (B-68)</t>
  </si>
  <si>
    <t>Rodillo de Apoyo RST 8x17x11 00.550.0251</t>
  </si>
  <si>
    <t>Rotulas de Libre Mantenimiento C 6511/04 - GE 12 C</t>
  </si>
  <si>
    <t>Detector de Nivel de Agua con Cable 61.198.1563</t>
  </si>
  <si>
    <t>Resorte de Compresión D. Alam. 0.6 mm. D. Exter. 7.0 mm. Espir. 9 Largo 40.0 mm</t>
  </si>
  <si>
    <t>Perno Socket Button M5 x 12 mm.</t>
  </si>
  <si>
    <t>Perno Socket Button M6 x 15 mm.</t>
  </si>
  <si>
    <t>Rodamiento rigido de una hilera de bolas 6011</t>
  </si>
  <si>
    <t>Air Filter Element</t>
  </si>
  <si>
    <t>Repuestos Varios</t>
  </si>
  <si>
    <t>Reten limpiador 60x70x5/6.5 mm</t>
  </si>
  <si>
    <t>Reten hidraulico 40 x 55 x 6 mm</t>
  </si>
  <si>
    <t>Rodamiento de Agujas RC - 121610 KOYO</t>
  </si>
  <si>
    <t>Zapatillas Audaz N° 39</t>
  </si>
  <si>
    <t>Botas de Jebe Caña Alta</t>
  </si>
  <si>
    <t>Mandil de Plástico de 0.70 x 1.20mts</t>
  </si>
  <si>
    <t>Camisaco en Drill</t>
  </si>
  <si>
    <t>Overoles Bordados con Logo</t>
  </si>
  <si>
    <t>Polos Cuello Camisa Bordados con Logo</t>
  </si>
  <si>
    <t>Camisaco Manga Larga + Pantalón</t>
  </si>
  <si>
    <t>Gorro de Tela p/Sujeción de Cabello</t>
  </si>
  <si>
    <t>Zapatos Industriales</t>
  </si>
  <si>
    <t>Camisa manga larga</t>
  </si>
  <si>
    <t>Casaca Layconsa</t>
  </si>
  <si>
    <t>Cortaviento en drill</t>
  </si>
  <si>
    <t>Pantalón Drill con cinta reflectiva</t>
  </si>
  <si>
    <t>Pantalón Jean con cinta reflectiva</t>
  </si>
  <si>
    <t>Polo Layconsa Algodón 24/1 Manga Larga C/Cinta Reflectiva</t>
  </si>
  <si>
    <t>Polo Layconsa Algodón 20/1 Manga Corta</t>
  </si>
  <si>
    <t>Polo Layconsa Algodón 20/1 Manga Larga</t>
  </si>
  <si>
    <t>Bolsas de plástico</t>
  </si>
  <si>
    <t>DVD Imaco</t>
  </si>
  <si>
    <t>Bicicleta Montañera Aro 27 Goliat</t>
  </si>
  <si>
    <t>Franela</t>
  </si>
  <si>
    <t>Trapeador de Yute con Ojal</t>
  </si>
  <si>
    <t>Pastillas Desodorantes Para Water</t>
  </si>
  <si>
    <t>Escobillon de 60cm</t>
  </si>
  <si>
    <t>Ambientador en Spray</t>
  </si>
  <si>
    <t>Paños Absorbentes</t>
  </si>
  <si>
    <t>Lejia</t>
  </si>
  <si>
    <t>Limpia Vidrio a Granel</t>
  </si>
  <si>
    <t>Silicona Líquida Para Llantas</t>
  </si>
  <si>
    <t>Jaboncillo Para Mano</t>
  </si>
  <si>
    <t>Silicona Para Autos</t>
  </si>
  <si>
    <t>Escobilla Para Limpiar Baños</t>
  </si>
  <si>
    <t>Desatorador de Baños</t>
  </si>
  <si>
    <t>Spray Antitermitas</t>
  </si>
  <si>
    <t>Lustrador de Muebles en Spray</t>
  </si>
  <si>
    <t>Trapeador completo</t>
  </si>
  <si>
    <t>Escobilla Plástica</t>
  </si>
  <si>
    <t>JABON LIQUIDO</t>
  </si>
  <si>
    <t>Cera Roja Liquida Siliconada</t>
  </si>
  <si>
    <t>Papel Higiénico Bolsa x 20</t>
  </si>
  <si>
    <t>Acido Clorhídrico (Muriatico)</t>
  </si>
  <si>
    <t>Bolsa para basura x 35 lts</t>
  </si>
  <si>
    <t>Papel Higiénico Doble Hoja</t>
  </si>
  <si>
    <t>Escobas de Cerda Plástico</t>
  </si>
  <si>
    <t>Soda Caustica</t>
  </si>
  <si>
    <t>Esponjas Scoth Brite</t>
  </si>
  <si>
    <t>Escobas</t>
  </si>
  <si>
    <t>Trapeador Mopa + Mango</t>
  </si>
  <si>
    <t>Paños Multiusos x 50 und.</t>
  </si>
  <si>
    <t>Jabon en Crema</t>
  </si>
  <si>
    <t>Alcohol Gel</t>
  </si>
  <si>
    <t>Bolsa Roja para Residuos 75 L</t>
  </si>
  <si>
    <t>Bolsa Negra para Residuos 75 L</t>
  </si>
  <si>
    <t>Alcohol en Sachet 400 ml</t>
  </si>
  <si>
    <t>Jalador de agua 40 cm</t>
  </si>
  <si>
    <t>Luces de Emergencia</t>
  </si>
  <si>
    <t>Careta para esmerilar</t>
  </si>
  <si>
    <t>Filtro para partículas y vapores orgánicos P100 3M</t>
  </si>
  <si>
    <t>Bolsa Negra Para Desechos 250 Lt.</t>
  </si>
  <si>
    <t>Lentes Goggles</t>
  </si>
  <si>
    <t>Caja metálica de 32x24 cm</t>
  </si>
  <si>
    <t>Retenedor 501 3M</t>
  </si>
  <si>
    <t>Prefiltro 5N11 3M</t>
  </si>
  <si>
    <t>Lentes de seguridad 3M clásico</t>
  </si>
  <si>
    <t>Guantes de cuero caña corta reforzados</t>
  </si>
  <si>
    <t>Cinta Antideslizante 3M</t>
  </si>
  <si>
    <t>Guantes de Nitrilo # 8</t>
  </si>
  <si>
    <t>Lente de Seguridad Para Vapores (Con Protector UV)</t>
  </si>
  <si>
    <t>Guantes de Algodón con PVC (Trabajos con solventes acetonicos)</t>
  </si>
  <si>
    <t>Guantes de Nitrilo # 9</t>
  </si>
  <si>
    <t>Orejeras de Oidos (Hasta 85 Desiveles)</t>
  </si>
  <si>
    <t>Zapatos de Seguridad Dieléctricos</t>
  </si>
  <si>
    <t>Guantes de Cuero Caña Larga Reforzados (Manipulación Cilindros)</t>
  </si>
  <si>
    <t>Mandil de Protección Contra Suciedad y Salpicaduras</t>
  </si>
  <si>
    <t>Casco de Seguridad</t>
  </si>
  <si>
    <t>Guantes de Nitrilo # 6</t>
  </si>
  <si>
    <t>Guantes dielectricos</t>
  </si>
  <si>
    <t>Guante Cuero Badana 10"</t>
  </si>
  <si>
    <t>Guante de Hilo Tipo Pescador</t>
  </si>
  <si>
    <t>Guantes de Cuero c/Larga 14"</t>
  </si>
  <si>
    <t>Filtro para polvo 2097 marca 3M</t>
  </si>
  <si>
    <t>Cartuchos para respiradores Para solventes 6003 (orgánicos/ácidos)</t>
  </si>
  <si>
    <t>Mandil de Cuero Cromo de 80x90cm</t>
  </si>
  <si>
    <t>Alfombra Goma Desinfectante 45 cm x 70 cm</t>
  </si>
  <si>
    <t>Mascarilla Descartable 3 Pliegues</t>
  </si>
  <si>
    <t>Traje Tyvek Descartable</t>
  </si>
  <si>
    <t>Lente Policarbonato Luna Clara Antiempañante</t>
  </si>
  <si>
    <t>Sobrelente Policarbonato con Luna Clara</t>
  </si>
  <si>
    <t>Mochila Pulverizadora 20 L</t>
  </si>
  <si>
    <t>Guantes de nitrilo descartables</t>
  </si>
  <si>
    <t>Guantes Nitrilo forro Nylon</t>
  </si>
  <si>
    <t>Mascarilla de Tela</t>
  </si>
  <si>
    <t>Guantes de látex # 7</t>
  </si>
  <si>
    <t>Guantes Multiuso # 7</t>
  </si>
  <si>
    <t>Guantes Multiuso # 8</t>
  </si>
  <si>
    <t>Guantes Multiuso # 9</t>
  </si>
  <si>
    <t>Extintor PQS x 12 Kg.</t>
  </si>
  <si>
    <t>Letrero vinil 40 x 60 cm</t>
  </si>
  <si>
    <t>Camisa Jean 14oz. Con Cinta Reflectiva</t>
  </si>
  <si>
    <t>Respirador desechable 3M 8577</t>
  </si>
  <si>
    <t>Guante de nitrilo # 9 Ansell Solvex 37-185</t>
  </si>
  <si>
    <t>Respirador Media Cara</t>
  </si>
  <si>
    <t>Guante Poliester c/ palma Poliuretano T.7</t>
  </si>
  <si>
    <t>Lentes de seguridad Luna oscura</t>
  </si>
  <si>
    <t>Guantes Hyflex</t>
  </si>
  <si>
    <t>Guantes de nitrilo descartables XL</t>
  </si>
  <si>
    <t>Curitas</t>
  </si>
  <si>
    <t>Termómetro Oral</t>
  </si>
  <si>
    <t>Agua Oxigenada x 100ml</t>
  </si>
  <si>
    <t>Guantes Quirúrgicos</t>
  </si>
  <si>
    <t>Jeringa 10 ml.</t>
  </si>
  <si>
    <t>Aposito estéril 10 cmx 10 cm (unidad)</t>
  </si>
  <si>
    <t>Algodón Tópico</t>
  </si>
  <si>
    <t>faja en "V" 17 x 2750 B-108.</t>
  </si>
  <si>
    <t>Cilindro neumatico doble efecto</t>
  </si>
  <si>
    <t>Válvula manual de palanca 4/3 vias, NPT 1/4"</t>
  </si>
  <si>
    <t>Frascos de plástico estériles</t>
  </si>
  <si>
    <t>Terminal para Resistencia Plana de 8 mm. con Ojal de 4 mm.</t>
  </si>
  <si>
    <t>Coagulante (Tecnofloc 2256)</t>
  </si>
  <si>
    <t>Floculante (Tecnofloc 2540)</t>
  </si>
  <si>
    <t>Frascos Transparente de 125cc Para Témpera P.S.</t>
  </si>
  <si>
    <t>Piel</t>
  </si>
  <si>
    <t>Amarillo</t>
  </si>
  <si>
    <t>Anaranjado</t>
  </si>
  <si>
    <t>Rosado</t>
  </si>
  <si>
    <t>Rojo</t>
  </si>
  <si>
    <t>Morado</t>
  </si>
  <si>
    <t>Celeste</t>
  </si>
  <si>
    <t>Azul</t>
  </si>
  <si>
    <t>Verde Claro</t>
  </si>
  <si>
    <t>Verde</t>
  </si>
  <si>
    <t>Marrón</t>
  </si>
  <si>
    <t>Negro</t>
  </si>
  <si>
    <t>rosado</t>
  </si>
  <si>
    <t>rojo</t>
  </si>
  <si>
    <t>morado</t>
  </si>
  <si>
    <t>celeste</t>
  </si>
  <si>
    <t>azul</t>
  </si>
  <si>
    <t>verde</t>
  </si>
  <si>
    <t>marrón</t>
  </si>
  <si>
    <t>negro</t>
  </si>
  <si>
    <t>A</t>
  </si>
  <si>
    <t>Código LYC</t>
  </si>
  <si>
    <t>Posición</t>
  </si>
  <si>
    <t xml:space="preserve">Descripción </t>
  </si>
  <si>
    <t>Und LYC</t>
  </si>
  <si>
    <t>Qty</t>
  </si>
  <si>
    <t>Ceco</t>
  </si>
  <si>
    <t>Descripción</t>
  </si>
  <si>
    <t>Und LYC 2</t>
  </si>
  <si>
    <t>Qty 2</t>
  </si>
  <si>
    <t>Ensamble - Plumón</t>
  </si>
  <si>
    <t>Ensamblado - Marcador</t>
  </si>
  <si>
    <t>Ensamble - Marcador</t>
  </si>
  <si>
    <t>Cajita Para Plumones LYC School 45x12pz mcol.</t>
  </si>
  <si>
    <t>Cajón Para Plumones LYC School 45x12pz  mcol. 13.x29.5x27.1 cm</t>
  </si>
  <si>
    <t>Ensamble - Témpera</t>
  </si>
  <si>
    <t>DC/12</t>
  </si>
  <si>
    <t>Cajón para tempera 21.8 x 20.6 x 30.3 cm set x 6 20 cc</t>
  </si>
  <si>
    <t>Ensamble - Bolígrafo</t>
  </si>
  <si>
    <t>Bolsa Para Tablero Acrílico de 10x15x1</t>
  </si>
  <si>
    <t>Ensamble - Cola</t>
  </si>
  <si>
    <t>1 Corrector Líquido ergonómico Layconsa 9 ml.</t>
  </si>
  <si>
    <t>Borrador Blanco LA-20 c/Plastificado</t>
  </si>
  <si>
    <t>inyección</t>
  </si>
  <si>
    <t>Colorante a la Grasa Negro Para Bandeja Acrilica</t>
  </si>
  <si>
    <t>Archivadores</t>
  </si>
  <si>
    <t>Tablero Acrílico Layconsa Office T/Oficio Rojo</t>
  </si>
  <si>
    <t>Cajon de embalaje 61x17x28 cm papelografo</t>
  </si>
  <si>
    <t>Papel Lustre Negro 50x70 cm</t>
  </si>
  <si>
    <t xml:space="preserve"> </t>
  </si>
  <si>
    <t>Masas &amp; Tintas</t>
  </si>
  <si>
    <t>Espesante Acrílico al 40%</t>
  </si>
  <si>
    <t>Caolín Blanco Malla 400</t>
  </si>
  <si>
    <t>Espesante Acrílico Asociativo al 40%</t>
  </si>
  <si>
    <t>Alcohol Polivinílico PVA Polinol P24 (Celanes Celvol)</t>
  </si>
  <si>
    <t>Crayón</t>
  </si>
  <si>
    <t>2410090289</t>
  </si>
  <si>
    <t>Grabado - Film</t>
  </si>
  <si>
    <t>2430700001</t>
  </si>
  <si>
    <t>2410090297</t>
  </si>
  <si>
    <t>2410090302</t>
  </si>
  <si>
    <t>Pigmento Negro de Humo Para Plástico</t>
  </si>
  <si>
    <t>Biocida (Fongrabac IG)</t>
  </si>
  <si>
    <t>2310090525</t>
  </si>
  <si>
    <t>2310160529</t>
  </si>
  <si>
    <t>2310160534</t>
  </si>
  <si>
    <t>2410110091</t>
  </si>
  <si>
    <t>2410170037</t>
  </si>
  <si>
    <t>2410170050</t>
  </si>
  <si>
    <t>2310090527</t>
  </si>
  <si>
    <t>2310160528</t>
  </si>
  <si>
    <t>2310160537</t>
  </si>
  <si>
    <t>2410110090</t>
  </si>
  <si>
    <t>2310090526</t>
  </si>
  <si>
    <t>2310160530</t>
  </si>
  <si>
    <t>2310160535</t>
  </si>
  <si>
    <t>2410110089</t>
  </si>
  <si>
    <t>2310090528</t>
  </si>
  <si>
    <t>2310160531</t>
  </si>
  <si>
    <t>2310160536</t>
  </si>
  <si>
    <t>2410110088</t>
  </si>
  <si>
    <t>2310090126</t>
  </si>
  <si>
    <t>2310160560</t>
  </si>
  <si>
    <t>2310160564</t>
  </si>
  <si>
    <t>2410110104</t>
  </si>
  <si>
    <t>2310160561</t>
  </si>
  <si>
    <t>2310160565</t>
  </si>
  <si>
    <t>2410110106</t>
  </si>
  <si>
    <t>2310160562</t>
  </si>
  <si>
    <t>2310160566</t>
  </si>
  <si>
    <t>2410110103</t>
  </si>
  <si>
    <t>2310160563</t>
  </si>
  <si>
    <t>2310160567</t>
  </si>
  <si>
    <t>2410110105</t>
  </si>
  <si>
    <t>Bolsa de PP Cristal Para Soportes de Bandeja Portapapeles 3x6x1</t>
  </si>
  <si>
    <t>Colorante Violeta AP-17005</t>
  </si>
  <si>
    <t>Bandeja Acrílica Layconsa Office 1 Piso Topacio P.S.</t>
  </si>
  <si>
    <t>Caja Para Bandeja Acrílica de 01 Piso Topacio</t>
  </si>
  <si>
    <t>Cartuchera Layconsa Jumbo Box Verde Limón P.S.</t>
  </si>
  <si>
    <t>Cartuchera Layconsa Jumbo Box Celeste P.S.</t>
  </si>
  <si>
    <t>Cartuchera Layconsa Jumbo Box Amarillo P.S.</t>
  </si>
  <si>
    <t>Pigmento Violet 19-C</t>
  </si>
  <si>
    <t>Cartuchera Layconsa Jumbo Box Morado P.S.</t>
  </si>
  <si>
    <t xml:space="preserve">Cajón 205 C/I 33.0x22.7x17cm (LYC) cola sintetica c/aplicador x 250 gr          </t>
  </si>
  <si>
    <t>Etiqueta Curvo Para Témpera x 250 cc Rojo Neón c/Aplicador LYC</t>
  </si>
  <si>
    <t>2310030132</t>
  </si>
  <si>
    <t>2310030329</t>
  </si>
  <si>
    <t>2410220004</t>
  </si>
  <si>
    <t>Tinta Pizarra Amarillo WB 7342.1</t>
  </si>
  <si>
    <t>Tinta Pizarra Celeste WB 7342.1</t>
  </si>
  <si>
    <t>Tinta Pizarra Marrón WB 7342.1</t>
  </si>
  <si>
    <t>Tinta Pizarra Rosado WB 7342.1</t>
  </si>
  <si>
    <t>Etiqueta Curvo Para Témpera  x 120 cc Blanca c/Aplicador LYC</t>
  </si>
  <si>
    <t>Etiqueta Curvo Para Témpera x 120 cc Roja c/Aplicador LYC</t>
  </si>
  <si>
    <t>Etiqueta Curvo Para Témpera x 120 cc Amarilla c/Aplicador LYC</t>
  </si>
  <si>
    <t>Etiqueta Curvo Para Témpera  x 120 cc Azul c/Aplicador LYC</t>
  </si>
  <si>
    <t>Etiqueta Curvo Para Témpera x 120 cc Negro c/Aplicador LYC</t>
  </si>
  <si>
    <t>Etiqueta Curvo Para Témpera x 120 cc Verde c/Aplicador LYC</t>
  </si>
  <si>
    <t>Etiqueta Curvo Para Témpera x 120 cc Marrón c/Aplicador LYC</t>
  </si>
  <si>
    <t>Etiqueta Curvo Para Témpera x 120 cc Piel c/Aplicador LYC</t>
  </si>
  <si>
    <t>Cajita Para Témperas Set x 6 colores</t>
  </si>
  <si>
    <t>Frasco Para Témpera Bester x 500cc - PET Color Transparente</t>
  </si>
  <si>
    <t>Etiqueta Curvo Para Témpera  x 500 cc Blanca c/Aplicador LYC</t>
  </si>
  <si>
    <t>Cajón BESTER 24*35*24 cm - Témpera 500 CC. c/Tapa dosificadora</t>
  </si>
  <si>
    <t>Etiqueta Curvo Para Témpera x 500 cc Roja c/Aplicador LYC</t>
  </si>
  <si>
    <t>Etiqueta Curvo Para Témpera x 500 cc Amarilla c/Aplicador LYC</t>
  </si>
  <si>
    <t>Etiqueta Curvo Para Témpera  x 500 cc Azul c/Aplicador LYC</t>
  </si>
  <si>
    <t>Etiqueta Curvo Para Témpera x 500 cc Negro c/Aplicador LYC</t>
  </si>
  <si>
    <t>Etiqueta Curvo Para Témpera x 500 cc Verde c/Aplicador LYC</t>
  </si>
  <si>
    <t>Etiqueta Curvo Para Témpera x 500 cc Marrón c/Aplicador LYC</t>
  </si>
  <si>
    <t>Etiqueta Curvo Para Témpera x 500 cc Piel c/Aplicador LYC</t>
  </si>
  <si>
    <t>Etiqueta Curvo Para Témpera x 500 cc Turqueza c/Aplicador LYC</t>
  </si>
  <si>
    <t>Etiqueta Curvo Para Témpera x 500 cc Morado c/Aplicador LYC</t>
  </si>
  <si>
    <t>Etiqueta Curvo Para Témpera x 500 cc Anaranjado c/Aplicador LYC</t>
  </si>
  <si>
    <t>Etiqueta Curvo Para Témpera x 500 cc Fucsia c/Aplicador LYC</t>
  </si>
  <si>
    <t>Cera Opanol B150</t>
  </si>
  <si>
    <t>Caolin Malla PZ 600 (Silicato de Aluminio)</t>
  </si>
  <si>
    <t>Pigmento Naranja Neon Blaze FEX-5</t>
  </si>
  <si>
    <t>Pigmento Fluorescente FB-17 Amarillo Limon</t>
  </si>
  <si>
    <t>Polyflake CTD Silver 008 HEX</t>
  </si>
  <si>
    <t>Dioxido de Titanio CR-506</t>
  </si>
  <si>
    <t>Pigmento Azul Ultramer Color Index B.29 Grado 8</t>
  </si>
  <si>
    <t>Caolin Malla 400 Extender (Silicato de Aluminio)</t>
  </si>
  <si>
    <t>Pigmenton Verde Azuloso Color Index G.7</t>
  </si>
  <si>
    <t>Agente Dispersante  para Aguas</t>
  </si>
  <si>
    <t>Agente antiespumante</t>
  </si>
  <si>
    <t>Tiza Malla   400 LAP (roja)</t>
  </si>
  <si>
    <t>Dispersión al Agua Azul Rojizo (Layconsa)</t>
  </si>
  <si>
    <t>Cellosize  QP 52000H</t>
  </si>
  <si>
    <t>Trietanolamina  TEA</t>
  </si>
  <si>
    <t>Agente Humectante  para Aguas</t>
  </si>
  <si>
    <t>Homopolimero de Acetato</t>
  </si>
  <si>
    <t>Biocida  (Preventol D-6)</t>
  </si>
  <si>
    <t>Dioxido de Titanio Tioxhua  R-216</t>
  </si>
  <si>
    <t>Dispersion al Agua Anaranjado</t>
  </si>
  <si>
    <t>Dispersión Rojo FGR</t>
  </si>
  <si>
    <t>Dispersión Negro</t>
  </si>
  <si>
    <t>Dispersión Amarillo  Hanza</t>
  </si>
  <si>
    <t>Dispersión al agua Verde Azuloso (Layconsa)</t>
  </si>
  <si>
    <t>Azul Ultramar</t>
  </si>
  <si>
    <t>Disperso Colanyl Azul Verdoso</t>
  </si>
  <si>
    <t>Pigmento Violeta  FB-20</t>
  </si>
  <si>
    <t>Pigmento Amarillo oxido de Hierro 4313 Synox</t>
  </si>
  <si>
    <t>Pigmento  Oxido de Hierro Rojo</t>
  </si>
  <si>
    <t>Pigmento Fluorescente HT-801H  Rosado</t>
  </si>
  <si>
    <t xml:space="preserve">Bencina </t>
  </si>
  <si>
    <t>Base Cajón Layconsa p/Cuaderno 28.7 x 20.9 x 22.3</t>
  </si>
  <si>
    <t>Papel Bond 70g x 84cm Prisma bright Suzano</t>
  </si>
  <si>
    <t>Guarda adhesiva A4 Princesas Troq.</t>
  </si>
  <si>
    <t>Tapa de Cajón P/Cuaderno Princes Club</t>
  </si>
  <si>
    <t>Guarda adhesiva A4 Unicornio Troq.</t>
  </si>
  <si>
    <t>Tapa de Cajón P/Cuaderno Unicornio</t>
  </si>
  <si>
    <t>Tapa de Cajón P/Cuaderno Dinosaurio</t>
  </si>
  <si>
    <t>Tapa de Cajón P/Cuaderno Deporte extremo</t>
  </si>
  <si>
    <t>Tapa de Cajón P/Cuaderno Street Racer</t>
  </si>
  <si>
    <t>Tapa de Cajón P/Cuaderno Depote extremo</t>
  </si>
  <si>
    <t>Guarda adhesiva Cut Pets A4 Troq.</t>
  </si>
  <si>
    <t>Tapa de Cajón P/Cuaderno Pets</t>
  </si>
  <si>
    <t>Guarda adhesiva Mandala A4 Troq.</t>
  </si>
  <si>
    <t>Tapa de Cajón P/Cuaderno Mandala</t>
  </si>
  <si>
    <t>Guarda adhesiva Sweet A4 Troq.</t>
  </si>
  <si>
    <t>Tapa de Cajón P/Cuaderno Sweet</t>
  </si>
  <si>
    <t>Guarda adhesiva Kawaii A4 Troq.</t>
  </si>
  <si>
    <t>Tapa de Cajón P/Cuaderno Kawaii</t>
  </si>
  <si>
    <t>Tapa de Cajón P/Cuaderno Markin Masculino</t>
  </si>
  <si>
    <t>Papel Bond 60g x 84 cm Chambril</t>
  </si>
  <si>
    <t>TAPA Markin 100 HJ COLOR Cajón p/Cuaderno c/Tapa</t>
  </si>
  <si>
    <t>Base Markin Cajón p/Cuaderno c/Tapa 28.7 x 20.9 x 19.2</t>
  </si>
  <si>
    <t>Guarda Bond Markin Color Pre - Escolar</t>
  </si>
  <si>
    <t>Tapa de Cajón P/Cuaderno Markin Femenino</t>
  </si>
  <si>
    <t>Guarda Bond Markin Masculino</t>
  </si>
  <si>
    <t>Base Cajón Cuaderno diseño Arcoiris 27.6x41.30x15.30 cm</t>
  </si>
  <si>
    <t>Tapa Femenino Cajón Cuaderno diseño Arcoiris 28.2 x 42 x 7 cm</t>
  </si>
  <si>
    <t>Tapa Masculino Cajón Cuaderno diseño Arcoiris 28.2 x 42 x 7 cm</t>
  </si>
  <si>
    <t>Guarda papel Arcoíris 20.5x27.4cm</t>
  </si>
  <si>
    <t>Tapa Amarilla Cajón Cuaderno Arcoiris 28.2 x 42 x 7 cm</t>
  </si>
  <si>
    <t>Tapa de Cajón P/Cuaderno Teens</t>
  </si>
  <si>
    <t>Cajón Teen 50HJ p/Cuaderno c/Solapa 42.3x28.5x15</t>
  </si>
  <si>
    <t>CONA Guarda bond grapado</t>
  </si>
  <si>
    <t>Codigo</t>
  </si>
  <si>
    <t>UM</t>
  </si>
  <si>
    <t>TIPO DE COMPRA</t>
  </si>
  <si>
    <t>MOQ</t>
  </si>
  <si>
    <t>LT-días</t>
  </si>
  <si>
    <t xml:space="preserve">Tipo </t>
  </si>
  <si>
    <t>Columna1</t>
  </si>
  <si>
    <t>Columna2</t>
  </si>
  <si>
    <t>División</t>
  </si>
  <si>
    <t>NACIONAL</t>
  </si>
  <si>
    <t/>
  </si>
  <si>
    <t>Cajas</t>
  </si>
  <si>
    <t>232004</t>
  </si>
  <si>
    <t>Cajitas</t>
  </si>
  <si>
    <t>232005</t>
  </si>
  <si>
    <t>Etiquetas</t>
  </si>
  <si>
    <t>232007</t>
  </si>
  <si>
    <t>Pigmentos</t>
  </si>
  <si>
    <t>241009</t>
  </si>
  <si>
    <t>Masterbach</t>
  </si>
  <si>
    <t>Pigmento Panax Violet 605</t>
  </si>
  <si>
    <t>Pigmento Stellar Green FEX-8</t>
  </si>
  <si>
    <t>NACIONAL PERO IMPORTADO</t>
  </si>
  <si>
    <t>Spectra</t>
  </si>
  <si>
    <t>Varios</t>
  </si>
  <si>
    <t>Pigmento Blaze Naranja Neon FEX- 5</t>
  </si>
  <si>
    <t>241010</t>
  </si>
  <si>
    <t>Resinas</t>
  </si>
  <si>
    <t>Paletas</t>
  </si>
  <si>
    <t>IMPORTADO</t>
  </si>
  <si>
    <t>Tintas</t>
  </si>
  <si>
    <t>241011</t>
  </si>
  <si>
    <t>Licowax PE 520 Fine Crain (Cera A)</t>
  </si>
  <si>
    <t>241012</t>
  </si>
  <si>
    <t>Blanco Optico  2222K</t>
  </si>
  <si>
    <t>CT/100</t>
  </si>
  <si>
    <t>Puntas</t>
  </si>
  <si>
    <t>241013</t>
  </si>
  <si>
    <t>241015</t>
  </si>
  <si>
    <t>Remache tablero</t>
  </si>
  <si>
    <t>241016</t>
  </si>
  <si>
    <t>Film</t>
  </si>
  <si>
    <t>241017</t>
  </si>
  <si>
    <t>Filtros</t>
  </si>
  <si>
    <t>Alcohol Polivinilico PVA kuraray Poval</t>
  </si>
  <si>
    <t>Alcohol</t>
  </si>
  <si>
    <t>241019</t>
  </si>
  <si>
    <t>241020</t>
  </si>
  <si>
    <t>241021</t>
  </si>
  <si>
    <t>241022</t>
  </si>
  <si>
    <t>241026</t>
  </si>
  <si>
    <t>Malla</t>
  </si>
  <si>
    <t>241029</t>
  </si>
  <si>
    <t>IMPORTADO Y NACIONAL</t>
  </si>
  <si>
    <t>Retardador</t>
  </si>
  <si>
    <t>Catalizador</t>
  </si>
  <si>
    <t>Excelite</t>
  </si>
  <si>
    <t>Poliretano</t>
  </si>
  <si>
    <t>Emulsiones</t>
  </si>
  <si>
    <t>Pinceles</t>
  </si>
  <si>
    <t>Monomero de acetato vinil (VAM)</t>
  </si>
  <si>
    <t>Bandejas</t>
  </si>
  <si>
    <t>Clip tablero</t>
  </si>
  <si>
    <t>Arena  Silice  Seca     Pumita</t>
  </si>
  <si>
    <t>241036</t>
  </si>
  <si>
    <t>Pionners</t>
  </si>
  <si>
    <t>Cauchos</t>
  </si>
  <si>
    <t>243033</t>
  </si>
  <si>
    <t>243035</t>
  </si>
  <si>
    <t>243039</t>
  </si>
  <si>
    <t>243045</t>
  </si>
  <si>
    <t>243048</t>
  </si>
  <si>
    <t>243050</t>
  </si>
  <si>
    <t>243052</t>
  </si>
  <si>
    <t>243053</t>
  </si>
  <si>
    <t>243054</t>
  </si>
  <si>
    <t>Caolín PZ 600 (Silicato de Aluminio)</t>
  </si>
  <si>
    <t>243055</t>
  </si>
  <si>
    <t>Caolín malla 400 ( Silicato de aluminio)</t>
  </si>
  <si>
    <t>Dispersión</t>
  </si>
  <si>
    <t>243058</t>
  </si>
  <si>
    <t>243060</t>
  </si>
  <si>
    <t>243062</t>
  </si>
  <si>
    <t>243064</t>
  </si>
  <si>
    <t>243065</t>
  </si>
  <si>
    <t>Pigmento Oxido de Hierro Rojo Chino 4130</t>
  </si>
  <si>
    <t>243066</t>
  </si>
  <si>
    <t>243068</t>
  </si>
  <si>
    <t>243070</t>
  </si>
  <si>
    <t>243071</t>
  </si>
  <si>
    <t>243074</t>
  </si>
  <si>
    <t>243076</t>
  </si>
  <si>
    <t>243081</t>
  </si>
  <si>
    <t>243084</t>
  </si>
  <si>
    <t>243085</t>
  </si>
  <si>
    <t>Hidroxido</t>
  </si>
  <si>
    <t>Aurol S 28</t>
  </si>
  <si>
    <t>243086</t>
  </si>
  <si>
    <t>243087</t>
  </si>
  <si>
    <t>243088</t>
  </si>
  <si>
    <t>243089</t>
  </si>
  <si>
    <t>243093</t>
  </si>
  <si>
    <t>Texanol</t>
  </si>
  <si>
    <t>243095</t>
  </si>
  <si>
    <t>2500010161</t>
  </si>
  <si>
    <t>250001</t>
  </si>
  <si>
    <t>Cajón</t>
  </si>
  <si>
    <t>2500010163</t>
  </si>
  <si>
    <t>2500010164</t>
  </si>
  <si>
    <t>Cajita para Marcadores LYC 123 x 4 pz colores especiales</t>
  </si>
  <si>
    <t>Inner para Marcadores LYC 123x4x12 cj/12 colores especiales</t>
  </si>
  <si>
    <t>Inner</t>
  </si>
  <si>
    <t>250002</t>
  </si>
  <si>
    <t>250003</t>
  </si>
  <si>
    <t>Cajon de Embalaje Plumones Layconsa School 45 estuche x 24  46.00*26.00*25.50</t>
  </si>
  <si>
    <t>Cajón para Témpera Set x6 Colores 44.50x25x30.5 cm</t>
  </si>
  <si>
    <t>Cajón Para Plumones LYC School 45x24pz  24x48</t>
  </si>
  <si>
    <t>Cajón Para Plumones LYC School 45x12pz  39.4x29.9 x 27.4 cm</t>
  </si>
  <si>
    <t>Cajón Para Plumones LYC School 45x12pz  12x12</t>
  </si>
  <si>
    <t>Cajón Para Plumones LYC School 45x36pz  26.8 x 40.5 x 30 cm</t>
  </si>
  <si>
    <t>250007</t>
  </si>
  <si>
    <t>Bolsa de PP Cristal Para Bandeja Portapapeles 2 Pisos 16x24x1</t>
  </si>
  <si>
    <t>Bolsas</t>
  </si>
  <si>
    <t>250009</t>
  </si>
  <si>
    <t>250010</t>
  </si>
  <si>
    <t>250011</t>
  </si>
  <si>
    <t>250015</t>
  </si>
  <si>
    <t>251002</t>
  </si>
  <si>
    <t>260004</t>
  </si>
  <si>
    <t>tintas</t>
  </si>
  <si>
    <t>243063</t>
  </si>
  <si>
    <t>243069</t>
  </si>
  <si>
    <t>Suministros</t>
  </si>
  <si>
    <t>Guarda Adhesiva</t>
  </si>
  <si>
    <t>232013</t>
  </si>
  <si>
    <t>251003</t>
  </si>
  <si>
    <t>Guarda Bond</t>
  </si>
  <si>
    <t>Papel Bond</t>
  </si>
  <si>
    <t>Tapa Cajón</t>
  </si>
  <si>
    <t>232006</t>
  </si>
  <si>
    <t>BASE Markin Cajón  p/Cuaderno c/Tapa 21.2 x 28.7 x 19.2</t>
  </si>
  <si>
    <t>TAPA Markin MASCULINO Cajón p/Cuaderno c/Tapa 21.8 x 29.4 x 7</t>
  </si>
  <si>
    <t>Cajón Cuaderno diseño Sweet 36x58.5 cm</t>
  </si>
  <si>
    <t>Tapa de Cajón p/Cuaderno Convenio Layconsa 42.4 x 28.5 x 7 cm</t>
  </si>
  <si>
    <t>Base Convenio Layconsa Cajón  p/Cuaderno 41.5 x 27.6 x 21.8 cm</t>
  </si>
  <si>
    <t>Tapas para Cuadernos</t>
  </si>
  <si>
    <t>232033</t>
  </si>
  <si>
    <t>Tinta Papel Bond</t>
  </si>
  <si>
    <t>260003</t>
  </si>
  <si>
    <t>Etiquetas Troqueladas de 4.0 x 3 cm a 3 columnas</t>
  </si>
  <si>
    <t>214011</t>
  </si>
  <si>
    <t>Tinta Pizarra Turqueza WB 7342.1</t>
  </si>
  <si>
    <t>INY06</t>
  </si>
  <si>
    <t>Terminado</t>
  </si>
  <si>
    <t>Manuales</t>
  </si>
  <si>
    <t>Papel Crepe Layconsa Lila Claro (50 cm x 160 cm)</t>
  </si>
  <si>
    <t>Cartón Dúplex  Reverso Blanco CMPC  350gr  44.5 x 84 cm (sentido fibra 84)</t>
  </si>
  <si>
    <t>Solvente Para Metal - Removedor de Barnices UV</t>
  </si>
  <si>
    <t>Sensor de presion modelo  8498.74,2917</t>
  </si>
  <si>
    <t>Faja Transmisora</t>
  </si>
  <si>
    <t>Cartón Duplex Maule R/C 370GR C28 - 70 CM X 80 CM</t>
  </si>
  <si>
    <t>Blanco</t>
  </si>
  <si>
    <t>Buscar</t>
  </si>
  <si>
    <t>Poliestireno Cristal PS 3601</t>
  </si>
  <si>
    <t>Polietileno Alta Densidad LH 7350</t>
  </si>
  <si>
    <t>Polipropileno 03H83</t>
  </si>
  <si>
    <t>Polietileno Alta Densidad HDPE H5618</t>
  </si>
  <si>
    <t>Papel Couche 90 Grs 69x89 R/500</t>
  </si>
  <si>
    <t>Etiqueta Curvo Para Cola x 250gr (Rollo)</t>
  </si>
  <si>
    <t>Filtro de Aceite M 50 para Inyectora Welltec</t>
  </si>
  <si>
    <t>2430860001</t>
  </si>
  <si>
    <t>Cartulina escolar Negra 150 gr. 50 x 65 cm</t>
  </si>
  <si>
    <t>Etiqueta Papel Crepé x 1 papel Couche 115g. 10.5x9.5 cm Plateado</t>
  </si>
  <si>
    <t>Papel Lustre Lila 50x70 cm</t>
  </si>
  <si>
    <t>Papel Lustre Rosado 50x70 cm</t>
  </si>
  <si>
    <t>Cartulina Blanco tipo canson 180 g 50X70 cm</t>
  </si>
  <si>
    <t>Cartulina Azulino Plastificada 180 gr. 50 x 65 cm</t>
  </si>
  <si>
    <t>Cartulina Fucsia Plastificada 180 gr. 50 x 65 cm</t>
  </si>
  <si>
    <t>Cartón corrugado Rojo 50 x 70 cm</t>
  </si>
  <si>
    <t>Cartón corrugado Azul 50 x 70 cm</t>
  </si>
  <si>
    <t>Cartón Corrugado Amarillo</t>
  </si>
  <si>
    <t>Cartón corrugado Anaranjado 50 x 70 cm</t>
  </si>
  <si>
    <t>Microporoso azul marino 50 x 70 cm</t>
  </si>
  <si>
    <t>Microporoso Blanco 50x70  cm</t>
  </si>
  <si>
    <t>Microporoso Marrón 50x70 cm</t>
  </si>
  <si>
    <t>Microporoso Verde 50x70 cm</t>
  </si>
  <si>
    <t>Microporoso Amarillo 50x70 cm</t>
  </si>
  <si>
    <t>Microporoso Anaranjado 50x70 cm</t>
  </si>
  <si>
    <t>Microporoso Rojo 50x70 cm</t>
  </si>
  <si>
    <t>Papel Celofan Surtido transparente colores 70 x 100 cm</t>
  </si>
  <si>
    <t>Papel Celofan Cristal transparente incoloro 70 x 100 cm</t>
  </si>
  <si>
    <t>Papel Glasine  50x75 cm</t>
  </si>
  <si>
    <t>Etiqueta Papel Glasine x 3 LYC papel Couche 115g. 15.5x18.5 cm</t>
  </si>
  <si>
    <t>Papel Seda Amarillo 18 gr. 50x75 cm</t>
  </si>
  <si>
    <t>Papel Seda Blanco 18 gr. 50x75 cm</t>
  </si>
  <si>
    <t>Papel Seda Celeste Bebe 18 gr. 50x75 cm</t>
  </si>
  <si>
    <t>Papel Seda Plateado 18 gr. 50x75 cm</t>
  </si>
  <si>
    <t>Papel Seda Rojo 18 gr. 50x75 cm</t>
  </si>
  <si>
    <t>Papel Seda Verde Claro 18 gr. 50x75 cm</t>
  </si>
  <si>
    <t>Papel Seda Verde Oscuro 18 gr. 50x75 cm</t>
  </si>
  <si>
    <t>Frascos Transparente de 125cc Para Témpera P.S</t>
  </si>
  <si>
    <t>Tinta Pizarra Amarillo WB 7363.1</t>
  </si>
  <si>
    <t>Tinta Pizarra Celeste WB 7304.1</t>
  </si>
  <si>
    <t>Tinta Pizarra Marrón WB 7351.1</t>
  </si>
  <si>
    <t>Tinta Pizarra Turqueza WB 7381.1</t>
  </si>
  <si>
    <t>Tinta indeleble negro MA 2010 PLUS</t>
  </si>
  <si>
    <t>Tinta indeleble azul MA 2001 PLUS</t>
  </si>
  <si>
    <t>Polietileno PBLI DNDA 8320 M.I. 20 DOW</t>
  </si>
  <si>
    <t>Etiqueta Curvo Para Témpera x 250 cc Arti - Genérico 2</t>
  </si>
  <si>
    <t>Aceite suniso 3GS</t>
  </si>
  <si>
    <t>Rulo de Leva 00.550.1484/</t>
  </si>
  <si>
    <t>Sur Goltex Cerámico Baldes x 4 Litros</t>
  </si>
  <si>
    <t>Film PET Transferencia 10.5x7cm Marcador L123 Genérico c/ franja ploma</t>
  </si>
  <si>
    <t>Polietileno inyección H5520 ALATHON</t>
  </si>
  <si>
    <t>Tapa de Cajón Amarilla P/ Cuadernos Arcoiris = 28.2 x 42 x 7cm</t>
  </si>
  <si>
    <t>Tapa de Cajón P/Cuaderno Masculino Arcoiris 28.2 x 42 x 7 cm</t>
  </si>
  <si>
    <t>Tapa de Cajón P/Cuaderno Femenino Arcoiris = 28.2 x 42 x 7cm</t>
  </si>
  <si>
    <t>Tapa de Cajón P/Cuaderno Markin COLOR 100 HJ</t>
  </si>
  <si>
    <t>Perno Socket M4 x 25mm c/ arandela plana - presion - tuerca</t>
  </si>
  <si>
    <t>Motor de ventilador 1/2HP 1075 RPM 220/1/60 c/ capacitor</t>
  </si>
  <si>
    <t>cuadernos 2</t>
  </si>
  <si>
    <t>Cuad. Grap. Cuadr. Gamer Layconsa 80 H</t>
  </si>
  <si>
    <t>Tapa Gamer 1 Barniz + Efecto</t>
  </si>
  <si>
    <t>Tapa Gamer 2  Barniz + Efecto</t>
  </si>
  <si>
    <t>Guarda Couche Gamer</t>
  </si>
  <si>
    <t>Guarda adhesiva Gamers A4 Troq.</t>
  </si>
  <si>
    <t>Tapa de Cajón P/Cuaderno Gamer</t>
  </si>
  <si>
    <t>Cuad. Grap. Ray. Gamer Layconsa 80 H</t>
  </si>
  <si>
    <t>Cuad. Grap. T.R. Caligráfico Gamer Layconsa 80 H</t>
  </si>
  <si>
    <t>Cuad. Grap. Cuadr. K-POP Layconsa 80 H</t>
  </si>
  <si>
    <t>Tapa K-POP 1 Barniz + Efecto</t>
  </si>
  <si>
    <t>Tapa K-POP 2  Barniz + Efecto</t>
  </si>
  <si>
    <t>Guarda Couche K-POP</t>
  </si>
  <si>
    <t>Guarda adhesiva K-POP A4 Troq.</t>
  </si>
  <si>
    <t>Tapa de Cajón P/Cuaderno K-POP</t>
  </si>
  <si>
    <t>Cuad. Grap. Ray. K-POP Layconsa 80 H</t>
  </si>
  <si>
    <t>Cuad. Grap. T.R. Caligráfico K-POP Layconsa 80 H</t>
  </si>
  <si>
    <t xml:space="preserve">Cuad. Grap. A-4 Cuadr. 88 H  Layconsa Lite </t>
  </si>
  <si>
    <t xml:space="preserve">Tapa LIte Barniz </t>
  </si>
  <si>
    <t>Guarda Bond  Lite A4</t>
  </si>
  <si>
    <t>Cajón Lite 88HJp/Cuaderno c/Solapa</t>
  </si>
  <si>
    <t xml:space="preserve">Cuad. Grap. A-4 Ray. 88 H  Layconsa Lite </t>
  </si>
  <si>
    <t>Cuad. Grap. T.R. Caligráfico  88 H. Layconsa Lite</t>
  </si>
  <si>
    <t>Cuadernos Terceros</t>
  </si>
  <si>
    <t>Témpera Rojo Arti x 250 ML</t>
  </si>
  <si>
    <t>Etiqueta Para Témpera x 250 cc Arti</t>
  </si>
  <si>
    <t>Cajon embalaje para tempera 250 Arti 38.9x29.2x22.4 cm</t>
  </si>
  <si>
    <t>Témpera Violeta Arti x 250 ML</t>
  </si>
  <si>
    <t>Témpera Marrón Arti x 250 ML</t>
  </si>
  <si>
    <t>Témpera Color Carne Arti x 250 ML</t>
  </si>
  <si>
    <t>Témpera Azul Celeste Arti x 250 ML</t>
  </si>
  <si>
    <t>Masa Para Témperas Celeste LYC P.S.-Ad</t>
  </si>
  <si>
    <t>Masa Para Témperas Morado LYC P.S.-Ad</t>
  </si>
  <si>
    <t>Carga Para Bolígrafo 036 PFTR Azul N-Ad</t>
  </si>
  <si>
    <t>Carga Para Bolígrafo 036 PFTR Rojo N-Ad</t>
  </si>
  <si>
    <t>MAQ_DOS3</t>
  </si>
  <si>
    <t xml:space="preserve">        8.13623 </t>
  </si>
  <si>
    <t xml:space="preserve">      11.11745 </t>
  </si>
  <si>
    <t>LayconsaPapelógrafo Rayado Rllx3 57x83cm 56gr. 25mm</t>
  </si>
  <si>
    <t>Agenda Deluxe Negra 2027</t>
  </si>
  <si>
    <t>Agenda Deluxe Azul 2027</t>
  </si>
  <si>
    <t>Agenda Deluxe Marrón 2027</t>
  </si>
  <si>
    <t>Agenda Deluxe Guinda 2027</t>
  </si>
  <si>
    <t>Agenda Deluxe Verde 2027</t>
  </si>
  <si>
    <t>Agenda Classic Negra 2027</t>
  </si>
  <si>
    <t>Agenda Classic Azul 2027</t>
  </si>
  <si>
    <t>Agenda Classic Marrón 2027</t>
  </si>
  <si>
    <t>Agenda Classic Gris 2027</t>
  </si>
  <si>
    <t>Agenda Legacy Negra 2027</t>
  </si>
  <si>
    <t>Agenda Legacy Marrón 2027</t>
  </si>
  <si>
    <t>Agenda Legacy Gris 2027</t>
  </si>
  <si>
    <t>Agenda Executive Negra 2027</t>
  </si>
  <si>
    <t>Agenda Executive Azul 2027</t>
  </si>
  <si>
    <t>Agenda Executive Marrón 2027</t>
  </si>
  <si>
    <t>Agenda Executive Camel 2027</t>
  </si>
  <si>
    <t>Agenda Coquette Rosado 2027</t>
  </si>
  <si>
    <t>Agenda Coquette Fucsia 2027</t>
  </si>
  <si>
    <t>Agenda Coquette Jade 2027</t>
  </si>
  <si>
    <t>Agenda Coquette Celeste 2027</t>
  </si>
  <si>
    <t>Agenda Chic Melón 2027</t>
  </si>
  <si>
    <t>Agenda Chic verde claro 2027</t>
  </si>
  <si>
    <t>Agenda Chic Lila 2027</t>
  </si>
  <si>
    <t>Agenda Chic celeste 2027</t>
  </si>
  <si>
    <t>Agenda POP Flower 2027</t>
  </si>
  <si>
    <t>Agenda POP sunshine 2027</t>
  </si>
  <si>
    <t>Agenda POP Butterfly 2027</t>
  </si>
  <si>
    <t>Agenda  Sweet Fucsia 2027</t>
  </si>
  <si>
    <t>Agenda  Sweet Verde menta 2027</t>
  </si>
  <si>
    <t>Agenda  Sweet Celeste 2027</t>
  </si>
  <si>
    <t>Agenda Rainbow Fucsia 2027</t>
  </si>
  <si>
    <t>Agenda Rainbow Verde 2027</t>
  </si>
  <si>
    <t>Agenda VIP Negra/Gris 2027</t>
  </si>
  <si>
    <t>Agenda VIP Azul/Acero 2027</t>
  </si>
  <si>
    <t>Agenda VIP Marrón/Beige 2027</t>
  </si>
  <si>
    <t>Marca Fábrica A.F. Miniatura 22ml (cuello)</t>
  </si>
  <si>
    <t>Aceite linaza doble cocido (reproceso)</t>
  </si>
  <si>
    <t>Conector Rápido recto Conex 1/4" p/Tubo de 10mm Dia. Exterior</t>
  </si>
  <si>
    <t>Filtro de Aire Para Electroerosionadora</t>
  </si>
  <si>
    <t>Perno Hexagonal M6 x 20</t>
  </si>
  <si>
    <t>Perno Socket M8 x 25</t>
  </si>
  <si>
    <t>Tarjeta Electrónica</t>
  </si>
  <si>
    <t>Perno socket M5 x 20</t>
  </si>
  <si>
    <t>Grasera recta de 3/8"</t>
  </si>
  <si>
    <t>Final de Carrera TR335 - 11  2VE - RS</t>
  </si>
  <si>
    <t>Solvente Dielectrico</t>
  </si>
  <si>
    <t>Interruptores</t>
  </si>
  <si>
    <t>Interruptor de parada de emergencia.</t>
  </si>
  <si>
    <t>Focos LED 20 W</t>
  </si>
  <si>
    <t>Pulverizador</t>
  </si>
  <si>
    <t>Panel Led 36 Watt</t>
  </si>
  <si>
    <t>Terokal</t>
  </si>
  <si>
    <t>Motor Reductor 61.144.1101/02</t>
  </si>
  <si>
    <t>Polera franela 20/1</t>
  </si>
  <si>
    <t>Mascara Protectora Media Cara Marca 3M</t>
  </si>
  <si>
    <t>Guantes Multiuso SHOWA 4500</t>
  </si>
  <si>
    <t>Avance_SAP</t>
  </si>
  <si>
    <t>Mes</t>
  </si>
  <si>
    <t>Fecha</t>
  </si>
  <si>
    <t>Descripcion</t>
  </si>
  <si>
    <t>Feriado</t>
  </si>
  <si>
    <t>Maquina</t>
  </si>
  <si>
    <t>Fecha_Inicio</t>
  </si>
  <si>
    <t>Fecha_Fin</t>
  </si>
  <si>
    <t>Molde Barril 45</t>
  </si>
  <si>
    <t>Frasco PLK</t>
  </si>
  <si>
    <t>Tapa PLK</t>
  </si>
  <si>
    <t>Tapa Dosificadora</t>
  </si>
  <si>
    <t>Fecha_Conta</t>
  </si>
  <si>
    <t>Fecha_Gantt_Desde</t>
  </si>
  <si>
    <t>Horas</t>
  </si>
  <si>
    <t>Cantidad Base</t>
  </si>
  <si>
    <t>01 Borrador Layconsa Teknic-0</t>
  </si>
  <si>
    <t>Sur Goltex Satinado Gris Plata balde x 5 galones</t>
  </si>
  <si>
    <t>Sur Goltex Satinado Blanco Ostra balde x 5 galones</t>
  </si>
  <si>
    <t>Tapa de Cajón P/Cuaderno Convenio Layconsa = 42.4 x 28.5 x 7cm</t>
  </si>
  <si>
    <t>Silicona Lubricante en Spray Abro (Guillotina)</t>
  </si>
  <si>
    <t>Filtros cartucho modelo D48</t>
  </si>
  <si>
    <t>Bolsa Negra Para Desechos 150 Lt.</t>
  </si>
  <si>
    <t>Rodamiento 6004-2Z/C3</t>
  </si>
  <si>
    <t>Lija al Agua # 220</t>
  </si>
  <si>
    <t>Rodamiento 6201-RSR</t>
  </si>
  <si>
    <t>Manguera Poliuretano Transparente c/ Espiral de Cobre 4"</t>
  </si>
  <si>
    <t>Tornillo Autoroscante 4 x 45 mm</t>
  </si>
  <si>
    <t>Perno Socket M4 X 40 mm.</t>
  </si>
  <si>
    <t>Cera al Agua</t>
  </si>
  <si>
    <t>Kreso Nacional</t>
  </si>
  <si>
    <t>Marcador Pizarra Layconsa L-123 Est. x 12 colores</t>
  </si>
  <si>
    <t>INY07</t>
  </si>
  <si>
    <t>Lápiz Color Jumbo Mini Layconsa Puppy x 12</t>
  </si>
  <si>
    <t>Sur Master Lac Negro X 1 Galón</t>
  </si>
  <si>
    <t>Etiqueta Curvo Para Témpera x 250 cc Verde c/Aplicador  Bester</t>
  </si>
  <si>
    <t>Etiqueta Curvo Para Témpera  x 250 cc Blanca c/Aplicador  Bester</t>
  </si>
  <si>
    <t>Etiqueta Curvo Para Témpera  x 250 cc Azul c/Aplicador  Bester</t>
  </si>
  <si>
    <t>Etiqueta Curvo Para Témpera x 250 cc Roja c/Aplicador  Bester</t>
  </si>
  <si>
    <t>Etiqueta Curvo Para Témpera x 250 cc Amarilla c/Aplicador  Bester</t>
  </si>
  <si>
    <t>Etiqueta Curvo Para Témpera x 250 cc Piel c/Aplicador  Bester</t>
  </si>
  <si>
    <t>Etiqueta Curvo Para Témpera x 250 cc Marrón c/Aplicador  Bester</t>
  </si>
  <si>
    <t>Etiqueta Curvo Para Témpera x 250 cc Negro c/Aplicador  Bester</t>
  </si>
  <si>
    <t>Etiqueta Curvo Para Témpera x 250 cc Anaranjado c/Aplicador  Bester</t>
  </si>
  <si>
    <t>Etiqueta Curvo Para Témpera x 250 cc Morado c/Aplicador  Bester</t>
  </si>
  <si>
    <t>Etiqueta Curvo Para Témpera x 250 cc Fucsia c/Aplicador  Bester</t>
  </si>
  <si>
    <t>Etiqueta Curvo Para Témpera x 250 cc Turqueza c/Aplicador  Bester</t>
  </si>
  <si>
    <t>Etiqueta Curvo Para Témpera  x 500 cc Blanca c/Aplicador  Bester</t>
  </si>
  <si>
    <t>Etiqueta Curvo Para Témpera x 500 cc Roja c/Aplicador  Bester</t>
  </si>
  <si>
    <t>Etiqueta Curvo Para Témpera x 500 cc Amarilla c/Aplicador  Bester</t>
  </si>
  <si>
    <t>Etiqueta Curvo Para Témpera  x 500 cc Azul c/Aplicador  Bester</t>
  </si>
  <si>
    <t>Etiqueta Curvo Para Témpera x 500 cc Negro c/Aplicador  Bester</t>
  </si>
  <si>
    <t>Etiqueta Curvo Para Témpera x 500 cc Verde c/Aplicador  Bester</t>
  </si>
  <si>
    <t>Etiqueta Curvo Para Témpera x 500 cc Marrón c/Aplicador  Bester</t>
  </si>
  <si>
    <t>Etiqueta Curvo Para Témpera x 500 cc Piel c/Aplicador  Bester</t>
  </si>
  <si>
    <t>Etiqueta Curvo Para Témpera x 500 cc Turqueza c/Aplicador  Bester</t>
  </si>
  <si>
    <t>Etiqueta Curvo Para Témpera x 500 cc Morado c/Aplicador  Bester</t>
  </si>
  <si>
    <t>Etiqueta Curvo Para Témpera x 500 cc Anaranjado c/Aplicador  Bester</t>
  </si>
  <si>
    <t>Etiqueta Curvo Para Témpera x 500 cc Fucsia c/Aplicador  Bester</t>
  </si>
  <si>
    <t>Tela filtrante nylon monofilamento 425 micras x 1.27 ancho</t>
  </si>
  <si>
    <t>Cuad.Grap. 1x1 80H Lucas Markin masc c/sticker</t>
  </si>
  <si>
    <t>Cuad. Grap. A-4 Cuadr. 88 H  Layconsa Lite</t>
  </si>
  <si>
    <t>Cuad. Grap. A-4 Ray. 88 H  Layconsa Lite</t>
  </si>
  <si>
    <t>Cuad. Grap. T.R. Caligráfico  88 H. Layconsa Lite</t>
  </si>
  <si>
    <t>Cuad. Grap. Triple Reng. caligráfico c/mco rojo 80 H. Layconsa Puppy</t>
  </si>
  <si>
    <t>Cuaderno Lite 88</t>
  </si>
  <si>
    <t>Tinta_12</t>
  </si>
  <si>
    <t>Ensamble_12</t>
  </si>
  <si>
    <t>Ensamble_24</t>
  </si>
  <si>
    <t>Ensamble_36</t>
  </si>
  <si>
    <t>Tinta_24</t>
  </si>
  <si>
    <t>Tinta_36</t>
  </si>
  <si>
    <t>Intermedio</t>
  </si>
  <si>
    <t>Tapa Pote</t>
  </si>
  <si>
    <t>Crayón_Jumbo</t>
  </si>
  <si>
    <t>Crayón_Triángular</t>
  </si>
  <si>
    <t>Línea_Limpiatipo</t>
  </si>
  <si>
    <t>Termoencogido</t>
  </si>
  <si>
    <t>Serigrafía</t>
  </si>
  <si>
    <t>Línea_30cc</t>
  </si>
  <si>
    <t>Línea_cola</t>
  </si>
  <si>
    <t>Línea_Crayón</t>
  </si>
  <si>
    <t>Línea_250cc</t>
  </si>
  <si>
    <t>Línea_limpiatipo</t>
  </si>
  <si>
    <t>Línea_20cc</t>
  </si>
  <si>
    <t>Dosificador</t>
  </si>
  <si>
    <t>Cuad Layconsa</t>
  </si>
  <si>
    <t>Cuad Arcoíris</t>
  </si>
  <si>
    <t>Cuad Markin</t>
  </si>
  <si>
    <t>Folder</t>
  </si>
  <si>
    <t>Encarte</t>
  </si>
  <si>
    <t>Embolsado</t>
  </si>
  <si>
    <t>Línea_Peine</t>
  </si>
  <si>
    <t>ENSAMBLE_LIMA</t>
  </si>
  <si>
    <t>MASAS_TINTAS_LIMA</t>
  </si>
  <si>
    <t>PAPELERIA_LIMA</t>
  </si>
  <si>
    <t>PLÁSTICO_LIMA</t>
  </si>
  <si>
    <t xml:space="preserve">Grupo del recurso </t>
  </si>
  <si>
    <t>Máquina</t>
  </si>
  <si>
    <t>Horas Planificadas</t>
  </si>
  <si>
    <t>Días Planificados</t>
  </si>
  <si>
    <t>Número de artículo</t>
  </si>
  <si>
    <t>Bolígrafo Layconsa G-LITE 032 azul</t>
  </si>
  <si>
    <t>Bolígrafo Layconsa G-LITE 032 negro</t>
  </si>
  <si>
    <t>Bolígrafo Layconsa G-LITE 032 rojo</t>
  </si>
  <si>
    <t>Bolígrafos Layconsa G-LITE 032 Est. x 10 colores</t>
  </si>
  <si>
    <t>01 Tajador Doble c/deposito Layconsa Teknic-0</t>
  </si>
  <si>
    <t>Lápiz Marc. Layconsa Markin Azul Multiuso</t>
  </si>
  <si>
    <t>Sur Acrilac Perlado Blanco Fino x 1 Galón</t>
  </si>
  <si>
    <t>Peine 2A Colores Surtidos Lucas</t>
  </si>
  <si>
    <t>Cajita Tempera*</t>
  </si>
  <si>
    <t>Etiqueta Para Rotulos de Productos Semielaborados</t>
  </si>
  <si>
    <t>Pintura Azul Claro</t>
  </si>
  <si>
    <t>Cera de polietileno Newsolene PE Wax E 110</t>
  </si>
  <si>
    <t>Cartón Duplex Reverso Blanco Bohui 270 gr. 88 x 83 cm (sentido fibra 83cm)</t>
  </si>
  <si>
    <t>Espesante Acrilico Asociativo Poliuretano al 25% (rheolate 278TF)</t>
  </si>
  <si>
    <t>Polipropileno Clarificado Soplado 02R01CA-1</t>
  </si>
  <si>
    <t>Mergal K-14</t>
  </si>
  <si>
    <t>Cajón de embalaje BESTER Cola sintética c/aplicador x 250 gr = 33.0x22.7x17 cm</t>
  </si>
  <si>
    <t>Cajón de Embalaje Plumones LYC School 45x24pz = 30x27.2X35cm.</t>
  </si>
  <si>
    <t>Cajón de embalaje BESTER Cola sintética c/aplicador x 125 gr = 35.5x26.4x15.8 cm</t>
  </si>
  <si>
    <t>Cajón de embalaje BESTER Témpera Set x6  = 41x34x21 cm.</t>
  </si>
  <si>
    <t>Cajón de embalaje BESTER Témpera 500cc =  45x30x21 cm.</t>
  </si>
  <si>
    <t>Formador de Empaquetadura t/Aviación x 130gr N°3 Adex</t>
  </si>
  <si>
    <t>Rodamiento 6206-2RS1</t>
  </si>
  <si>
    <t>Niple 1/2" x 3" de Tubo SCH40</t>
  </si>
  <si>
    <t>O-Ring 2-009</t>
  </si>
  <si>
    <t>O-Ring 2-010</t>
  </si>
  <si>
    <t>Empaquetadura de vitorite 1 mm</t>
  </si>
  <si>
    <t>Solvente Dieléctrico SS25</t>
  </si>
  <si>
    <t>Barniz Eléctrico Transparente</t>
  </si>
  <si>
    <t>Tapón Hembra 1/2" Hidro-3</t>
  </si>
  <si>
    <t>Niple 1/2" x 3" Galvanizado</t>
  </si>
  <si>
    <t>Acero Especial K</t>
  </si>
  <si>
    <t>Juego de llave Allen mm</t>
  </si>
  <si>
    <t>Escuadra de Pelo 50x40</t>
  </si>
  <si>
    <t>Cinta teflón de 3/4" Amarillo</t>
  </si>
  <si>
    <t>Resorte BG 13045</t>
  </si>
  <si>
    <t>Rodamiento  CS 203 LU</t>
  </si>
  <si>
    <t>teremocupla</t>
  </si>
  <si>
    <t>Extintor PQS de 6 Kgs</t>
  </si>
  <si>
    <t>Ensamble - Máquina</t>
  </si>
  <si>
    <t>Ensamble - Manual</t>
  </si>
  <si>
    <t>-</t>
  </si>
  <si>
    <t>Ensamble - máquina</t>
  </si>
  <si>
    <t>Pintura Ecosur Marfil balde x 20 litros</t>
  </si>
  <si>
    <t>Cartulina Dúplex GC1 Graphics 330g 44.5 x 84 cm (sentido fibra 84)</t>
  </si>
  <si>
    <t>Cajón Para Plumones LYC School 45x12pz  30x30X45x cm</t>
  </si>
  <si>
    <t>Bolsa Polipropileno con cita pega, colgador y etiqueta 4.5" x 24" x 1.5  µm</t>
  </si>
  <si>
    <t>Bolsa Polipropileno con cita pega, colgador y etiqueta 11" x 16" x 1.5 µm</t>
  </si>
  <si>
    <t>Botella de Gas R22 de 13.6 Kg</t>
  </si>
  <si>
    <t>Thinner Standart x Galón</t>
  </si>
  <si>
    <t>Pintura (Matizado)</t>
  </si>
  <si>
    <t>Manometro 0 - 150 PSI /Bar Dial 3! Conexión 1/2 NPT Verical Inox C/Glicerina</t>
  </si>
  <si>
    <t>Adhesivo disolvente para faja XVP-2318 (Fixol-E )</t>
  </si>
  <si>
    <t>Troquel Caja Pascuali</t>
  </si>
  <si>
    <t>2600100125</t>
  </si>
  <si>
    <t>2600100127</t>
  </si>
  <si>
    <t>2600100128</t>
  </si>
  <si>
    <t>2600100131</t>
  </si>
  <si>
    <t>2600100133</t>
  </si>
  <si>
    <t>2600100137</t>
  </si>
  <si>
    <t>2600100139</t>
  </si>
  <si>
    <t>2600100146</t>
  </si>
  <si>
    <t>2600100148</t>
  </si>
  <si>
    <t>2600100149</t>
  </si>
  <si>
    <t>2600100150</t>
  </si>
  <si>
    <t>2600100151</t>
  </si>
  <si>
    <t>2600100153</t>
  </si>
  <si>
    <t>2600100154</t>
  </si>
  <si>
    <t>2600100158</t>
  </si>
  <si>
    <t>2600100162</t>
  </si>
  <si>
    <t>2600100164</t>
  </si>
  <si>
    <t>2600100169</t>
  </si>
  <si>
    <t>Kit escolares - Raimondi</t>
  </si>
  <si>
    <t>Kit escolares - Raimondi-Ad</t>
  </si>
  <si>
    <t>Formato Declaración de Cobranza Realizada Pendiente de Liquidar</t>
  </si>
  <si>
    <t>Contactor Trifasico 25A / 220 VAC LC1-D25M7</t>
  </si>
  <si>
    <t>Rele Encapsulado de 11 Pines 24VDC</t>
  </si>
  <si>
    <t>Sensor Inductivo PNP PR 12- 4DP</t>
  </si>
  <si>
    <t>Limpia Contactos CRC de 11onz.</t>
  </si>
  <si>
    <t>2600090064</t>
  </si>
  <si>
    <t>2600090065</t>
  </si>
  <si>
    <t>2600090067</t>
  </si>
  <si>
    <t>2600090068</t>
  </si>
  <si>
    <t>2600090072</t>
  </si>
  <si>
    <t>2600090074</t>
  </si>
  <si>
    <t>2600090076</t>
  </si>
  <si>
    <t>2600090077</t>
  </si>
  <si>
    <t>2600090078</t>
  </si>
  <si>
    <t>2600090079</t>
  </si>
  <si>
    <t>2600090082</t>
  </si>
  <si>
    <t>2600090083</t>
  </si>
  <si>
    <t>2600100001</t>
  </si>
  <si>
    <t>2600100015</t>
  </si>
  <si>
    <t>2600100018</t>
  </si>
  <si>
    <t>2600100029</t>
  </si>
  <si>
    <t>2600100036</t>
  </si>
  <si>
    <t>2600100038</t>
  </si>
  <si>
    <t>2600100039</t>
  </si>
  <si>
    <t>2600100040</t>
  </si>
  <si>
    <t>2600100044</t>
  </si>
  <si>
    <t>2600100053</t>
  </si>
  <si>
    <t>2600100054</t>
  </si>
  <si>
    <t>2600100063</t>
  </si>
  <si>
    <t>2600100065</t>
  </si>
  <si>
    <t>2600100068</t>
  </si>
  <si>
    <t>2600100069</t>
  </si>
  <si>
    <t>2600100071</t>
  </si>
  <si>
    <t>2600100074</t>
  </si>
  <si>
    <t>2600100083</t>
  </si>
  <si>
    <t>2600100086</t>
  </si>
  <si>
    <t>2600100098</t>
  </si>
  <si>
    <t>2600100100</t>
  </si>
  <si>
    <t>2600100104</t>
  </si>
  <si>
    <t>2600100113</t>
  </si>
  <si>
    <t>Caja Témperas Set x 6 colores x 20 gr.  - Bester</t>
  </si>
  <si>
    <t>Caja Témperas Set x 6 colores x 20 gr. Pastel - Bester</t>
  </si>
  <si>
    <t>Tinta Flexográfica  Turqueza  p/Papel Bond</t>
  </si>
  <si>
    <t>Carbón Moladora DEWALT</t>
  </si>
  <si>
    <t>Alicate de Corte de 6"</t>
  </si>
  <si>
    <t>Pinza Amperimetrica 1500 ACA / 2000 DCA 750 V</t>
  </si>
  <si>
    <t>Juego de Desarmadores Perilleros</t>
  </si>
  <si>
    <t>Filtro Para Vacio VAF - PK - 4</t>
  </si>
  <si>
    <t>Adaptador Clamp 304 NPT macho de 1 1/2"</t>
  </si>
  <si>
    <t>Abrazadera industrial 304 # 44-47</t>
  </si>
  <si>
    <t>Adaptador Clamp espiga 304 de 1 1/2"</t>
  </si>
  <si>
    <t>2600060060</t>
  </si>
  <si>
    <t>2600060069</t>
  </si>
  <si>
    <t>2600060080</t>
  </si>
  <si>
    <t>2600060082</t>
  </si>
  <si>
    <t>2600060083</t>
  </si>
  <si>
    <t>2600060086</t>
  </si>
  <si>
    <t>2600060088</t>
  </si>
  <si>
    <t>2600060089</t>
  </si>
  <si>
    <t>2600060090</t>
  </si>
  <si>
    <t>2600080013</t>
  </si>
  <si>
    <t>2600080121</t>
  </si>
  <si>
    <t>2600080323</t>
  </si>
  <si>
    <t>2600090002</t>
  </si>
  <si>
    <t>2600090005</t>
  </si>
  <si>
    <t>2600090007</t>
  </si>
  <si>
    <t>2600090010</t>
  </si>
  <si>
    <t>2600090012</t>
  </si>
  <si>
    <t>2600090016</t>
  </si>
  <si>
    <t>2600090017</t>
  </si>
  <si>
    <t>2600090019</t>
  </si>
  <si>
    <t>2600090021</t>
  </si>
  <si>
    <t>2600090025</t>
  </si>
  <si>
    <t>2600090029</t>
  </si>
  <si>
    <t>2600090031</t>
  </si>
  <si>
    <t>2600090035</t>
  </si>
  <si>
    <t>2600090037</t>
  </si>
  <si>
    <t>2600090038</t>
  </si>
  <si>
    <t>2600090040</t>
  </si>
  <si>
    <t>2600090043</t>
  </si>
  <si>
    <t>2600090047</t>
  </si>
  <si>
    <t>2600090049</t>
  </si>
  <si>
    <t>2600090052</t>
  </si>
  <si>
    <t>2600090056</t>
  </si>
  <si>
    <t>2600090060</t>
  </si>
  <si>
    <t>2600090061</t>
  </si>
  <si>
    <t>2600090062</t>
  </si>
  <si>
    <t>2600090063</t>
  </si>
  <si>
    <t>2600060041</t>
  </si>
  <si>
    <t>2600060047</t>
  </si>
  <si>
    <t>Temperas X 6 Col  20Cc Pincel   -BESTER</t>
  </si>
  <si>
    <t>Temperas X 6 Col  20Cc Pincel   -BESTER-Ad</t>
  </si>
  <si>
    <t>Temperas X 6 Col Pastel 20Cc Pincel   -BESTER</t>
  </si>
  <si>
    <t>Temperas X 6 Col Pastel 20Cc Pincel   -BESTER-Ad</t>
  </si>
  <si>
    <t>Tempera X 125 Ml Blanca   - BESTER</t>
  </si>
  <si>
    <t>Tempera X 125 Ml Blanca   - BESTER-Ad</t>
  </si>
  <si>
    <t>Tempera X 125 Ml Roja   -BESTER</t>
  </si>
  <si>
    <t>Tempera X 125 Ml Roja   -BESTER-Ad</t>
  </si>
  <si>
    <t>Tempera X 125 Ml Amarilla   -BESTER</t>
  </si>
  <si>
    <t>Tempera X 125 Ml Amarilla   -BESTER-Ad</t>
  </si>
  <si>
    <t>Tempera X 125 Ml Azul   -BESTER</t>
  </si>
  <si>
    <t>Tempera X 125 Ml Azul   -BESTER-Ad</t>
  </si>
  <si>
    <t>Tempera X 125 Ml Negra   -BESTER</t>
  </si>
  <si>
    <t>Tempera X 125 Ml Negra   -BESTER-Ad</t>
  </si>
  <si>
    <t>Tempera X 125 Ml Verde   -BESTER</t>
  </si>
  <si>
    <t>Tempera X 125 Ml Verde   -BESTER-Ad</t>
  </si>
  <si>
    <t>Tempera X 125Ml Cafe   -BESTER</t>
  </si>
  <si>
    <t>Tempera X 125Ml Cafe   -BESTER-Ad</t>
  </si>
  <si>
    <t>Tempera X 125 Ml Color Piel   -BESTER</t>
  </si>
  <si>
    <t>Tempera X 125 Ml Color Piel   -BESTER-Ad</t>
  </si>
  <si>
    <t>Tempera X 250 Ml Verde   -BESTER</t>
  </si>
  <si>
    <t>Tempera X 250 Ml Verde   -BESTER-Ad</t>
  </si>
  <si>
    <t>Tempera X 250 Ml Blanca   -BESTER</t>
  </si>
  <si>
    <t>Tempera X 250 Ml Blanca   -BESTER-Ad</t>
  </si>
  <si>
    <t>Tempera X 250 Ml Azul   -BESTER</t>
  </si>
  <si>
    <t>Tempera X 250 Ml Azul   -BESTER-Ad</t>
  </si>
  <si>
    <t>Tempera X 250 Ml Roja   -BESTER</t>
  </si>
  <si>
    <t>Tempera X 250 Ml Roja   -BESTER-Ad</t>
  </si>
  <si>
    <t>Tempera X 250 Ml Amarilla   -BESTER</t>
  </si>
  <si>
    <t>Tempera X 250 Ml Amarilla   -BESTER-Ad</t>
  </si>
  <si>
    <t>Tempera X 250 Ml Color Piel   -BESTER</t>
  </si>
  <si>
    <t>Tempera X 250 Ml Color Piel   -BESTER-Ad</t>
  </si>
  <si>
    <t>Tempera X 250Ml Cafe   -BESTER</t>
  </si>
  <si>
    <t>Tempera X 250Ml Cafe   -BESTER-Ad</t>
  </si>
  <si>
    <t>Tempera X 250 Ml Negra   -BESTER</t>
  </si>
  <si>
    <t>Tempera X 250 Ml Negra   -BESTER-Ad</t>
  </si>
  <si>
    <t>Tempera X 250 Ml Violeta   -BESTER</t>
  </si>
  <si>
    <t>Tempera X 250 Ml Violeta   -BESTER-Ad</t>
  </si>
  <si>
    <t>Tempera X 250 Ml Fucsia   -BESTER</t>
  </si>
  <si>
    <t>Tempera X 250 Ml Fucsia   -BESTER-Ad</t>
  </si>
  <si>
    <t>Tempera X 250 Ml Turquesa   -BESTER</t>
  </si>
  <si>
    <t>Tempera X 250 Ml Turquesa   -BESTER-Ad</t>
  </si>
  <si>
    <t>Tempera X 250 Ml Naranja   -BESTER</t>
  </si>
  <si>
    <t>Tempera X 250 Ml Naranja   -BESTER-Ad</t>
  </si>
  <si>
    <t>Tempera X 500 Ml Amarilla   -BESTER</t>
  </si>
  <si>
    <t>Tempera X 500 Ml Amarilla   -BESTER-Ad</t>
  </si>
  <si>
    <t>Tempera X 500 Ml Roja   -BESTER</t>
  </si>
  <si>
    <t>Tempera X 500 Ml Roja   -BESTER-Ad</t>
  </si>
  <si>
    <t>Tempera X 500 Ml Blanca   -BESTER</t>
  </si>
  <si>
    <t>Tempera X 500 Ml Blanca   -BESTER-Ad</t>
  </si>
  <si>
    <t>Tempera X 500 Ml Azul   -BESTER</t>
  </si>
  <si>
    <t>Tempera X 500 Ml Azul   -BESTER-Ad</t>
  </si>
  <si>
    <t>Tempera X 500 Ml Negra   -BESTER</t>
  </si>
  <si>
    <t>Tempera X 500 Ml Negra   -BESTER-Ad</t>
  </si>
  <si>
    <t>Tempera X 500 Ml Verde   -BESTER</t>
  </si>
  <si>
    <t>Tempera X 500 Ml Verde   -BESTER-Ad</t>
  </si>
  <si>
    <t>Tempera X 500 Ml Cafe   -BESTER</t>
  </si>
  <si>
    <t>Tempera X 500 Ml Cafe   -BESTER-Ad</t>
  </si>
  <si>
    <t>Tempera X 500 Ml Color Piel   -BESTER</t>
  </si>
  <si>
    <t>Tempera X 500 Ml Color Piel   -BESTER-Ad</t>
  </si>
  <si>
    <t>Tempera X 500 Ml Turquesa   -BESTER</t>
  </si>
  <si>
    <t>Tempera X 500 Ml Turquesa   -BESTER-Ad</t>
  </si>
  <si>
    <t>Tempera X 500 Ml Violeta   -BESTER</t>
  </si>
  <si>
    <t>Tempera X 500 Ml Violeta   -BESTER-Ad</t>
  </si>
  <si>
    <t>Tempera X 500 Ml Naranja   -BESTER</t>
  </si>
  <si>
    <t>Tempera X 500 Ml Naranja   -BESTER-Ad</t>
  </si>
  <si>
    <t>Tempera X 500 Ml Fucsia   -BESTER</t>
  </si>
  <si>
    <t>Tempera X 500 Ml Fucsia   -BESTER-Ad</t>
  </si>
  <si>
    <t>DOSI_TEMP02</t>
  </si>
  <si>
    <t>0</t>
  </si>
  <si>
    <t>MAQ_DOS2</t>
  </si>
  <si>
    <t>Mes Año</t>
  </si>
  <si>
    <t>Semana</t>
  </si>
  <si>
    <t>Lunes</t>
  </si>
  <si>
    <t>Viernes</t>
  </si>
  <si>
    <t>O. Prod.</t>
  </si>
  <si>
    <t>Código</t>
  </si>
  <si>
    <t>Avance SAP</t>
  </si>
  <si>
    <t>Cap. diaria</t>
  </si>
  <si>
    <t>Plan semana</t>
  </si>
  <si>
    <t>Real semana</t>
  </si>
  <si>
    <t>Acum. real</t>
  </si>
  <si>
    <t>% Cumpl.</t>
  </si>
  <si>
    <t>06/04/2026</t>
  </si>
  <si>
    <t>10/04/2026</t>
  </si>
  <si>
    <t>13/04/2026</t>
  </si>
  <si>
    <t>17/04/2026</t>
  </si>
  <si>
    <t>20/04/2026</t>
  </si>
  <si>
    <t>24/04/2026</t>
  </si>
  <si>
    <t>27/04/2026</t>
  </si>
  <si>
    <t>01/05/2026</t>
  </si>
  <si>
    <t>Total general</t>
  </si>
  <si>
    <t>Suma de Plan semana</t>
  </si>
  <si>
    <t>Suma de Real semana</t>
  </si>
  <si>
    <t>Total INY02</t>
  </si>
  <si>
    <t>Total INY05</t>
  </si>
  <si>
    <t>Total INY06</t>
  </si>
  <si>
    <t>Total INY08</t>
  </si>
  <si>
    <t>Total INY09</t>
  </si>
  <si>
    <t>Total INY10</t>
  </si>
  <si>
    <t>Total INY12</t>
  </si>
  <si>
    <t>Total INY13</t>
  </si>
  <si>
    <t>Total INY14</t>
  </si>
  <si>
    <t>Total SOP01</t>
  </si>
  <si>
    <t>Total SOP02</t>
  </si>
  <si>
    <t>DIF</t>
  </si>
  <si>
    <t>ENSAMBLE_BESTER</t>
  </si>
  <si>
    <t>Borrador grande Layconsa retráctil Funpen</t>
  </si>
  <si>
    <t>Borrador Kawaii Layconsa</t>
  </si>
  <si>
    <t>01 Borrador grande Layconsa retráctil Funpen + repuesto Blister</t>
  </si>
  <si>
    <t>02 Borradores Blancos Layconsa LA-20 grandes Blister</t>
  </si>
  <si>
    <t>Marcador Pizarra Recargable c/cartucho L-123R Fucsia Layconsa R-active</t>
  </si>
  <si>
    <t>Marcador Pizarra Recargable c/cartucho L-123R Naranja Layconsa R-active</t>
  </si>
  <si>
    <t>01 Marcador Pizarra Recargable L-123R + cartucho Fucsia Layconsa R-active Blister</t>
  </si>
  <si>
    <t>01 Marcador Pizarra Recargable L-123R + cartucho Naranja Layconsa R-active Bliste</t>
  </si>
  <si>
    <t>Cartucho para marcador Pizarra L-123R Layconsa Fucsia</t>
  </si>
  <si>
    <t>Cartucho para marcador Pizarra L-123R Layconsa Naranja</t>
  </si>
  <si>
    <t>01 Tajador Simple c/dep. con Borrador Layconsa Pets</t>
  </si>
  <si>
    <t>Tajador Simple Layconsa Kawaii</t>
  </si>
  <si>
    <t>Tajador Simple c/dep. con Borrador Layconsa Pets</t>
  </si>
  <si>
    <t>Etiqueta Curvo Para Témpera  x 125 cc Blanca c/Aplicador  Bester</t>
  </si>
  <si>
    <t>Etiqueta Curvo Para Témpera x 125 cc Roja c/Aplicador  Bester</t>
  </si>
  <si>
    <t>Etiqueta Curvo Para Témpera x 125 cc Amarilla c/Aplicador  Bester</t>
  </si>
  <si>
    <t>Etiqueta Curvo Para Témpera  x 125 cc Azul c/Aplicador  Bester</t>
  </si>
  <si>
    <t>Etiqueta Curvo Para Témpera x 125 cc Negro c/Aplicador  Bester</t>
  </si>
  <si>
    <t>Etiqueta Curvo Para Témpera x 125 cc Verde c/Aplicador  Bester</t>
  </si>
  <si>
    <t>Etiqueta Curvo Para Témpera x 125 cc Marrón c/Aplicador  Bester</t>
  </si>
  <si>
    <t>Etiqueta Curvo Para Témpera x 125 cc Piel c/Aplicador  Bester</t>
  </si>
  <si>
    <t>Etiqueta Troqueladas de 4.0 x 3 cm a 3 columnas</t>
  </si>
  <si>
    <t>Aceite de motor</t>
  </si>
  <si>
    <t>Grasa en Spray HHS 2000 WURTH</t>
  </si>
  <si>
    <t>MANGUERA TRANSP.RIGIDA 1" SANITARIA</t>
  </si>
  <si>
    <t>Pegamento Super Glue</t>
  </si>
  <si>
    <t>Manguera transp. rigida 1-1/2" sanitaria</t>
  </si>
  <si>
    <t>Cuchilla de pre-corte Will</t>
  </si>
  <si>
    <t>Banda Transportadora Ancho 20 MM x Espesor 1.0 MM - Color Verde</t>
  </si>
  <si>
    <t>Tubo de 3/4" Galvanizado C/Rosca</t>
  </si>
  <si>
    <t>Alicate Universal de 7"</t>
  </si>
  <si>
    <t>Alicate de Puntas de 6"</t>
  </si>
  <si>
    <t>Acero SAE 1045</t>
  </si>
  <si>
    <t>Plaquita Carburada QOMT1342R-M2</t>
  </si>
  <si>
    <t>Cable siliconeado c/ Fibra de Vidrio estañado 1 x 95 mm</t>
  </si>
  <si>
    <t>Aleación aluminio (Alumold 500PL)</t>
  </si>
  <si>
    <t>Aflojatodo WD-40</t>
  </si>
  <si>
    <t>FUEGO MATA TODO</t>
  </si>
  <si>
    <t>2600051202</t>
  </si>
  <si>
    <t>2600051203</t>
  </si>
  <si>
    <t>2600051204</t>
  </si>
  <si>
    <t>2600051205</t>
  </si>
  <si>
    <t>2600051206</t>
  </si>
  <si>
    <t>2600051207</t>
  </si>
  <si>
    <t>2600051208</t>
  </si>
  <si>
    <t>2600051209</t>
  </si>
  <si>
    <t>2600051210</t>
  </si>
  <si>
    <t>2600051211</t>
  </si>
  <si>
    <t>2600051218</t>
  </si>
  <si>
    <t>2600051219</t>
  </si>
  <si>
    <t>2600051240</t>
  </si>
  <si>
    <t>2600051241</t>
  </si>
  <si>
    <t>2600051245</t>
  </si>
  <si>
    <t>2600051247</t>
  </si>
  <si>
    <t>2600051248</t>
  </si>
  <si>
    <t>2600051249</t>
  </si>
  <si>
    <t>2600051263</t>
  </si>
  <si>
    <t>2600051273</t>
  </si>
  <si>
    <t>2600051276</t>
  </si>
  <si>
    <t>2600051280</t>
  </si>
  <si>
    <t>2600051281</t>
  </si>
  <si>
    <t>2600051296</t>
  </si>
  <si>
    <t>2600060003</t>
  </si>
  <si>
    <t>2600060005</t>
  </si>
  <si>
    <t>2600060021</t>
  </si>
  <si>
    <t>2600060025</t>
  </si>
  <si>
    <t>2600060029</t>
  </si>
  <si>
    <t>2600060030</t>
  </si>
  <si>
    <t>2600060032</t>
  </si>
  <si>
    <t>Peso</t>
  </si>
  <si>
    <t>04/05/2026</t>
  </si>
  <si>
    <t>09/05/2026</t>
  </si>
  <si>
    <t>11/05/2026</t>
  </si>
  <si>
    <t>16/05/2026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</si>
</sst>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sz val="10"/>
      <color theme="1"/>
      <name val="Arial Unicode MS"/>
    </font>
    <font>
      <b/>
      <sz val="9"/>
      <color rgb="FFFFFFFF"/>
      <name val="Calibri"/>
      <family val="2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4"/>
        <bgColor indexed="64"/>
      </patternFill>
    </fill>
    <fill>
      <patternFill patternType="solid">
        <fgColor rgb="FF1F3864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4" fontId="0" fillId="0" borderId="0" xfId="0" applyNumberFormat="1"/>
    <xf numFmtId="164" fontId="0" fillId="0" borderId="0" xfId="1" applyNumberFormat="1" applyFont="1"/>
    <xf numFmtId="43" fontId="0" fillId="0" borderId="0" xfId="1" applyFont="1"/>
    <xf numFmtId="0" fontId="2" fillId="2" borderId="0" xfId="0" applyFont="1" applyFill="1"/>
    <xf numFmtId="0" fontId="2" fillId="0" borderId="0" xfId="0" applyFont="1"/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right"/>
    </xf>
    <xf numFmtId="0" fontId="3" fillId="0" borderId="0" xfId="0" applyFont="1"/>
    <xf numFmtId="4" fontId="3" fillId="0" borderId="0" xfId="0" applyNumberFormat="1" applyFont="1"/>
    <xf numFmtId="14" fontId="3" fillId="0" borderId="0" xfId="0" applyNumberFormat="1" applyFont="1"/>
    <xf numFmtId="16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 vertical="center"/>
    </xf>
    <xf numFmtId="43" fontId="6" fillId="5" borderId="1" xfId="1" applyFont="1" applyFill="1" applyBorder="1" applyAlignment="1">
      <alignment horizontal="center" vertical="center"/>
    </xf>
    <xf numFmtId="0" fontId="7" fillId="0" borderId="0" xfId="0" applyFont="1"/>
    <xf numFmtId="43" fontId="8" fillId="3" borderId="1" xfId="1" applyFont="1" applyFill="1" applyBorder="1" applyAlignment="1">
      <alignment horizontal="center" vertical="center" wrapText="1"/>
    </xf>
    <xf numFmtId="0" fontId="0" fillId="0" borderId="3" xfId="0" applyBorder="1"/>
    <xf numFmtId="14" fontId="0" fillId="0" borderId="2" xfId="0" applyNumberFormat="1" applyBorder="1"/>
    <xf numFmtId="0" fontId="0" fillId="0" borderId="2" xfId="0" applyBorder="1"/>
    <xf numFmtId="164" fontId="0" fillId="0" borderId="2" xfId="1" applyNumberFormat="1" applyFont="1" applyBorder="1"/>
    <xf numFmtId="14" fontId="0" fillId="0" borderId="4" xfId="0" applyNumberFormat="1" applyBorder="1"/>
    <xf numFmtId="0" fontId="0" fillId="0" borderId="5" xfId="0" applyBorder="1"/>
    <xf numFmtId="14" fontId="0" fillId="0" borderId="6" xfId="0" applyNumberFormat="1" applyBorder="1"/>
    <xf numFmtId="0" fontId="0" fillId="0" borderId="6" xfId="0" applyBorder="1"/>
    <xf numFmtId="164" fontId="0" fillId="0" borderId="6" xfId="1" applyNumberFormat="1" applyFont="1" applyBorder="1"/>
    <xf numFmtId="14" fontId="0" fillId="0" borderId="7" xfId="0" applyNumberFormat="1" applyBorder="1"/>
    <xf numFmtId="0" fontId="9" fillId="6" borderId="2" xfId="0" applyFont="1" applyFill="1" applyBorder="1"/>
    <xf numFmtId="164" fontId="9" fillId="6" borderId="2" xfId="1" applyNumberFormat="1" applyFont="1" applyFill="1" applyBorder="1"/>
    <xf numFmtId="4" fontId="2" fillId="0" borderId="0" xfId="1" applyNumberFormat="1" applyFont="1"/>
    <xf numFmtId="164" fontId="2" fillId="0" borderId="0" xfId="1" applyNumberFormat="1" applyFont="1"/>
    <xf numFmtId="4" fontId="2" fillId="0" borderId="0" xfId="0" applyNumberFormat="1" applyFont="1"/>
    <xf numFmtId="49" fontId="2" fillId="0" borderId="0" xfId="0" applyNumberFormat="1" applyFont="1"/>
    <xf numFmtId="43" fontId="2" fillId="0" borderId="0" xfId="1" applyFont="1"/>
    <xf numFmtId="49" fontId="2" fillId="2" borderId="0" xfId="0" applyNumberFormat="1" applyFont="1" applyFill="1"/>
    <xf numFmtId="4" fontId="2" fillId="2" borderId="0" xfId="1" applyNumberFormat="1" applyFont="1" applyFill="1"/>
    <xf numFmtId="164" fontId="2" fillId="2" borderId="0" xfId="1" applyNumberFormat="1" applyFont="1" applyFill="1"/>
    <xf numFmtId="43" fontId="2" fillId="2" borderId="0" xfId="1" applyFont="1" applyFill="1"/>
    <xf numFmtId="49" fontId="2" fillId="0" borderId="8" xfId="0" applyNumberFormat="1" applyFont="1" applyBorder="1"/>
    <xf numFmtId="0" fontId="2" fillId="0" borderId="8" xfId="0" applyFont="1" applyBorder="1"/>
    <xf numFmtId="4" fontId="2" fillId="0" borderId="8" xfId="1" applyNumberFormat="1" applyFont="1" applyBorder="1"/>
    <xf numFmtId="164" fontId="2" fillId="0" borderId="8" xfId="1" applyNumberFormat="1" applyFont="1" applyBorder="1"/>
    <xf numFmtId="4" fontId="2" fillId="2" borderId="0" xfId="0" applyNumberFormat="1" applyFont="1" applyFill="1"/>
    <xf numFmtId="0" fontId="10" fillId="6" borderId="2" xfId="0" applyFont="1" applyFill="1" applyBorder="1"/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5" fillId="3" borderId="1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9" fontId="0" fillId="0" borderId="0" xfId="2" applyFont="1"/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9" fontId="6" fillId="0" borderId="12" xfId="2" applyFont="1" applyBorder="1" applyAlignment="1">
      <alignment horizontal="center" vertical="center"/>
    </xf>
    <xf numFmtId="0" fontId="0" fillId="0" borderId="0" xfId="0" pivotButton="1"/>
    <xf numFmtId="3" fontId="0" fillId="0" borderId="0" xfId="0" applyNumberFormat="1"/>
    <xf numFmtId="0" fontId="0" fillId="0" borderId="0" xfId="0" applyFont="1"/>
    <xf numFmtId="3" fontId="6" fillId="0" borderId="1" xfId="2" applyNumberFormat="1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_-* #,##0_-;\-* #,##0_-;_-* &quot;-&quot;??_-;_-@_-"/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9" formatCode="dd/mm/yyyy"/>
      <border diagonalUp="0" diagonalDown="0">
        <left style="dashDot">
          <color indexed="64"/>
        </left>
        <right/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numFmt numFmtId="164" formatCode="_-* #,##0_-;\-* #,##0_-;_-* &quot;-&quot;??_-;_-@_-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/>
        <horizontal/>
      </border>
    </dxf>
    <dxf>
      <numFmt numFmtId="0" formatCode="General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numFmt numFmtId="0" formatCode="General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numFmt numFmtId="0" formatCode="General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numFmt numFmtId="0" formatCode="General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numFmt numFmtId="19" formatCode="dd/mm/yyyy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numFmt numFmtId="19" formatCode="dd/mm/yyyy"/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 diagonalUp="0" diagonalDown="0">
        <left/>
        <right style="dashDot">
          <color indexed="64"/>
        </right>
        <top style="dashDot">
          <color indexed="64"/>
        </top>
        <bottom style="dashDot">
          <color indexed="64"/>
        </bottom>
        <vertical style="dashDot">
          <color indexed="64"/>
        </vertical>
        <horizontal style="dashDot">
          <color indexed="64"/>
        </horizontal>
      </border>
    </dxf>
    <dxf>
      <border>
        <top style="dashDot">
          <color indexed="64"/>
        </top>
      </border>
    </dxf>
    <dxf>
      <border diagonalUp="0" diagonalDown="0">
        <left style="dashDot">
          <color indexed="64"/>
        </left>
        <right style="dashDot">
          <color indexed="64"/>
        </right>
        <top style="dashDot">
          <color indexed="64"/>
        </top>
        <bottom style="dashDot">
          <color indexed="64"/>
        </bottom>
      </border>
    </dxf>
    <dxf>
      <border>
        <bottom style="dashDot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dashDot">
          <color indexed="64"/>
        </left>
        <right style="dashDot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428625</xdr:colOff>
      <xdr:row>0</xdr:row>
      <xdr:rowOff>66675</xdr:rowOff>
    </xdr:from>
    <xdr:to>
      <xdr:col>17</xdr:col>
      <xdr:colOff>733425</xdr:colOff>
      <xdr:row>14</xdr:row>
      <xdr:rowOff>104775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es Año">
              <a:extLst>
                <a:ext uri="{FF2B5EF4-FFF2-40B4-BE49-F238E27FC236}">
                  <a16:creationId xmlns:a16="http://schemas.microsoft.com/office/drawing/2014/main" id="{6A4F8891-1C22-62A7-19B8-83ED00F27C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44975" y="666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s" refreshedDate="46164.35900798611" createdVersion="8" refreshedVersion="8" minRefreshableVersion="3" recordCount="70" xr:uid="{C82E3B09-E9B0-499A-9FFB-C40F3BC27EE0}">
  <cacheSource type="worksheet">
    <worksheetSource name="Tabla6"/>
  </cacheSource>
  <cacheFields count="20">
    <cacheField name="Semana" numFmtId="0">
      <sharedItems containsSemiMixedTypes="0" containsString="0" containsNumber="1" containsInteger="1" minValue="15" maxValue="18" count="4">
        <n v="15"/>
        <n v="16"/>
        <n v="17"/>
        <n v="18"/>
      </sharedItems>
    </cacheField>
    <cacheField name="Lunes" numFmtId="0">
      <sharedItems/>
    </cacheField>
    <cacheField name="Viernes" numFmtId="0">
      <sharedItems/>
    </cacheField>
    <cacheField name="O. Prod." numFmtId="0">
      <sharedItems containsSemiMixedTypes="0" containsString="0" containsNumber="1" containsInteger="1" minValue="3860" maxValue="4144"/>
    </cacheField>
    <cacheField name="Mes" numFmtId="0">
      <sharedItems containsSemiMixedTypes="0" containsString="0" containsNumber="1" containsInteger="1" minValue="4" maxValue="4"/>
    </cacheField>
    <cacheField name="Máquina" numFmtId="0">
      <sharedItems count="11">
        <s v="INY02"/>
        <s v="INY05"/>
        <s v="INY06"/>
        <s v="INY08"/>
        <s v="INY09"/>
        <s v="INY10"/>
        <s v="INY12"/>
        <s v="INY13"/>
        <s v="INY14"/>
        <s v="SOP01"/>
        <s v="SOP02"/>
      </sharedItems>
    </cacheField>
    <cacheField name="Proceso" numFmtId="0">
      <sharedItems/>
    </cacheField>
    <cacheField name="Sec" numFmtId="0">
      <sharedItems containsSemiMixedTypes="0" containsString="0" containsNumber="1" containsInteger="1" minValue="0" maxValue="8"/>
    </cacheField>
    <cacheField name="Código" numFmtId="0">
      <sharedItems containsSemiMixedTypes="0" containsString="0" containsNumber="1" containsInteger="1" minValue="2310090439" maxValue="2500120066"/>
    </cacheField>
    <cacheField name="Descripción" numFmtId="0">
      <sharedItems/>
    </cacheField>
    <cacheField name="Planificado" numFmtId="3">
      <sharedItems containsSemiMixedTypes="0" containsString="0" containsNumber="1" containsInteger="1" minValue="6000" maxValue="654000"/>
    </cacheField>
    <cacheField name="Avance SAP" numFmtId="3">
      <sharedItems containsSemiMixedTypes="0" containsString="0" containsNumber="1" containsInteger="1" minValue="6000" maxValue="654000"/>
    </cacheField>
    <cacheField name="Cap. diaria" numFmtId="3">
      <sharedItems containsSemiMixedTypes="0" containsString="0" containsNumber="1" containsInteger="1" minValue="6545" maxValue="98743" count="13">
        <n v="44205"/>
        <n v="98743"/>
        <n v="63123"/>
        <n v="38400"/>
        <n v="86400"/>
        <n v="23564"/>
        <n v="51055"/>
        <n v="41143"/>
        <n v="78801"/>
        <n v="18000"/>
        <n v="14706"/>
        <n v="6545"/>
        <n v="13091"/>
      </sharedItems>
    </cacheField>
    <cacheField name="Plan semana" numFmtId="3">
      <sharedItems containsSemiMixedTypes="0" containsString="0" containsNumber="1" minValue="0" maxValue="315204"/>
    </cacheField>
    <cacheField name="Real semana" numFmtId="3">
      <sharedItems containsSemiMixedTypes="0" containsString="0" containsNumber="1" containsInteger="1" minValue="0" maxValue="256950"/>
    </cacheField>
    <cacheField name="Acum. real" numFmtId="3">
      <sharedItems containsSemiMixedTypes="0" containsString="0" containsNumber="1" containsInteger="1" minValue="6000" maxValue="668070"/>
    </cacheField>
    <cacheField name="% Cumpl." numFmtId="9">
      <sharedItems containsSemiMixedTypes="0" containsString="0" containsNumber="1" minValue="0" maxValue="4.3559999999999999"/>
    </cacheField>
    <cacheField name="Línea" numFmtId="0">
      <sharedItems count="6">
        <s v="Línea_30cc"/>
        <s v="Línea_045"/>
        <s v="Línea_250cc"/>
        <s v="Línea_126"/>
        <s v="Línea_Peine"/>
        <s v="Línea_Cola"/>
      </sharedItems>
    </cacheField>
    <cacheField name="Subcomponente" numFmtId="3">
      <sharedItems/>
    </cacheField>
    <cacheField name="DIF" numFmtId="3">
      <sharedItems containsSemiMixedTypes="0" containsString="0" containsNumber="1" containsInteger="1" minValue="-16600" maxValue="68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s v="06/04/2026"/>
    <s v="10/04/2026"/>
    <n v="3916"/>
    <n v="4"/>
    <x v="0"/>
    <s v="PLÁSTICO_LIMA"/>
    <n v="1"/>
    <n v="2310230097"/>
    <s v="Frasco Para Témperas 30 cc NP P.S."/>
    <n v="654000"/>
    <n v="654000"/>
    <x v="0"/>
    <n v="221025"/>
    <n v="193555"/>
    <n v="668070"/>
    <n v="0.87571541680805343"/>
    <x v="0"/>
    <s v="Frasco PLK"/>
    <n v="14070"/>
  </r>
  <r>
    <x v="1"/>
    <s v="13/04/2026"/>
    <s v="17/04/2026"/>
    <n v="3916"/>
    <n v="4"/>
    <x v="0"/>
    <s v="PLÁSTICO_LIMA"/>
    <n v="1"/>
    <n v="2310230097"/>
    <s v="Frasco Para Témperas 30 cc NP P.S."/>
    <n v="654000"/>
    <n v="654000"/>
    <x v="0"/>
    <n v="221025"/>
    <n v="179350"/>
    <n v="668070"/>
    <n v="0.8114466689288542"/>
    <x v="0"/>
    <s v="Frasco PLK"/>
    <n v="14070"/>
  </r>
  <r>
    <x v="2"/>
    <s v="20/04/2026"/>
    <s v="24/04/2026"/>
    <n v="3916"/>
    <n v="4"/>
    <x v="0"/>
    <s v="PLÁSTICO_LIMA"/>
    <n v="1"/>
    <n v="2310230097"/>
    <s v="Frasco Para Témperas 30 cc NP P.S."/>
    <n v="654000"/>
    <n v="654000"/>
    <x v="0"/>
    <n v="221025"/>
    <n v="175580"/>
    <n v="668070"/>
    <n v="0.7943897749123402"/>
    <x v="0"/>
    <s v="Frasco PLK"/>
    <n v="14070"/>
  </r>
  <r>
    <x v="3"/>
    <s v="27/04/2026"/>
    <s v="01/05/2026"/>
    <n v="3916"/>
    <n v="4"/>
    <x v="0"/>
    <s v="PLÁSTICO_LIMA"/>
    <n v="1"/>
    <n v="2310230097"/>
    <s v="Frasco Para Témperas 30 cc NP P.S."/>
    <n v="654000"/>
    <n v="654000"/>
    <x v="0"/>
    <n v="88410"/>
    <n v="75400"/>
    <n v="668070"/>
    <n v="0.85284470082569841"/>
    <x v="0"/>
    <s v="Frasco PLK"/>
    <n v="14070"/>
  </r>
  <r>
    <x v="3"/>
    <s v="27/04/2026"/>
    <s v="01/05/2026"/>
    <n v="4139"/>
    <n v="4"/>
    <x v="0"/>
    <s v="PLÁSTICO_LIMA"/>
    <n v="0"/>
    <n v="2310230097"/>
    <s v="Frasco Para Témperas 30 cc NP P.S."/>
    <n v="93000"/>
    <n v="93000"/>
    <x v="0"/>
    <n v="88410"/>
    <n v="71180"/>
    <n v="86400"/>
    <n v="0.80511254382988351"/>
    <x v="0"/>
    <s v="Frasco PLK"/>
    <n v="-6600"/>
  </r>
  <r>
    <x v="0"/>
    <s v="06/04/2026"/>
    <s v="10/04/2026"/>
    <n v="3870"/>
    <n v="4"/>
    <x v="1"/>
    <s v="PLÁSTICO_LIMA"/>
    <n v="1"/>
    <n v="2310090450"/>
    <s v="Barril Para Plumón 045 - NP Piel"/>
    <n v="236000"/>
    <n v="236000"/>
    <x v="1"/>
    <n v="236000"/>
    <n v="239100"/>
    <n v="239100"/>
    <n v="1.013135593220339"/>
    <x v="1"/>
    <s v="Barril"/>
    <n v="3100"/>
  </r>
  <r>
    <x v="0"/>
    <s v="06/04/2026"/>
    <s v="10/04/2026"/>
    <n v="3864"/>
    <n v="4"/>
    <x v="1"/>
    <s v="PLÁSTICO_LIMA"/>
    <n v="2"/>
    <n v="2310090443"/>
    <s v="Barril Para Plumón 045 - NP Amarillo"/>
    <n v="207800"/>
    <n v="207800"/>
    <x v="1"/>
    <n v="207800"/>
    <n v="50360"/>
    <n v="207960"/>
    <n v="0.24234841193455245"/>
    <x v="1"/>
    <s v="Barril"/>
    <n v="160"/>
  </r>
  <r>
    <x v="0"/>
    <s v="06/04/2026"/>
    <s v="10/04/2026"/>
    <n v="3869"/>
    <n v="4"/>
    <x v="1"/>
    <s v="PLÁSTICO_LIMA"/>
    <n v="3"/>
    <n v="2310090447"/>
    <s v="Barril Para Plumón 045 - NP Anaranjado"/>
    <n v="244800"/>
    <n v="244800"/>
    <x v="1"/>
    <n v="49915"/>
    <n v="0"/>
    <n v="244109"/>
    <n v="0"/>
    <x v="1"/>
    <s v="Barril"/>
    <n v="-691"/>
  </r>
  <r>
    <x v="1"/>
    <s v="13/04/2026"/>
    <s v="17/04/2026"/>
    <n v="3864"/>
    <n v="4"/>
    <x v="1"/>
    <s v="PLÁSTICO_LIMA"/>
    <n v="2"/>
    <n v="2310090443"/>
    <s v="Barril Para Plumón 045 - NP Amarillo"/>
    <n v="207800"/>
    <n v="207800"/>
    <x v="1"/>
    <n v="0"/>
    <n v="157600"/>
    <n v="207960"/>
    <n v="0"/>
    <x v="1"/>
    <s v="Barril"/>
    <n v="160"/>
  </r>
  <r>
    <x v="1"/>
    <s v="13/04/2026"/>
    <s v="17/04/2026"/>
    <n v="3869"/>
    <n v="4"/>
    <x v="1"/>
    <s v="PLÁSTICO_LIMA"/>
    <n v="3"/>
    <n v="2310090447"/>
    <s v="Barril Para Plumón 045 - NP Anaranjado"/>
    <n v="244800"/>
    <n v="244800"/>
    <x v="1"/>
    <n v="194885"/>
    <n v="244109"/>
    <n v="244109"/>
    <n v="1.2525797265053749"/>
    <x v="1"/>
    <s v="Barril"/>
    <n v="-691"/>
  </r>
  <r>
    <x v="1"/>
    <s v="13/04/2026"/>
    <s v="17/04/2026"/>
    <n v="3867"/>
    <n v="4"/>
    <x v="1"/>
    <s v="PLÁSTICO_LIMA"/>
    <n v="4"/>
    <n v="2310090446"/>
    <s v="Barril Para Plumón 045 - NP Rosado"/>
    <n v="246170"/>
    <n v="246170"/>
    <x v="1"/>
    <n v="246170"/>
    <n v="19600"/>
    <n v="246755"/>
    <n v="7.9619774952268754E-2"/>
    <x v="1"/>
    <s v="Barril"/>
    <n v="585"/>
  </r>
  <r>
    <x v="1"/>
    <s v="13/04/2026"/>
    <s v="17/04/2026"/>
    <n v="3861"/>
    <n v="4"/>
    <x v="1"/>
    <s v="PLÁSTICO_LIMA"/>
    <n v="5"/>
    <n v="2310090440"/>
    <s v="Barril Para Plumón 045 - NP Rojo"/>
    <n v="240750"/>
    <n v="240750"/>
    <x v="1"/>
    <n v="52660"/>
    <n v="0"/>
    <n v="236590"/>
    <n v="0"/>
    <x v="1"/>
    <s v="Barril"/>
    <n v="-4160"/>
  </r>
  <r>
    <x v="2"/>
    <s v="20/04/2026"/>
    <s v="24/04/2026"/>
    <n v="3867"/>
    <n v="4"/>
    <x v="1"/>
    <s v="PLÁSTICO_LIMA"/>
    <n v="4"/>
    <n v="2310090446"/>
    <s v="Barril Para Plumón 045 - NP Rosado"/>
    <n v="246170"/>
    <n v="246170"/>
    <x v="1"/>
    <n v="0"/>
    <n v="227155"/>
    <n v="246755"/>
    <n v="0"/>
    <x v="1"/>
    <s v="Barril"/>
    <n v="585"/>
  </r>
  <r>
    <x v="2"/>
    <s v="20/04/2026"/>
    <s v="24/04/2026"/>
    <n v="3861"/>
    <n v="4"/>
    <x v="1"/>
    <s v="PLÁSTICO_LIMA"/>
    <n v="5"/>
    <n v="2310090440"/>
    <s v="Barril Para Plumón 045 - NP Rojo"/>
    <n v="240750"/>
    <n v="240750"/>
    <x v="1"/>
    <n v="188090"/>
    <n v="153630"/>
    <n v="236590"/>
    <n v="0.81678983465362331"/>
    <x v="1"/>
    <s v="Barril"/>
    <n v="-4160"/>
  </r>
  <r>
    <x v="2"/>
    <s v="20/04/2026"/>
    <s v="24/04/2026"/>
    <n v="3868"/>
    <n v="4"/>
    <x v="1"/>
    <s v="PLÁSTICO_LIMA"/>
    <n v="6"/>
    <n v="2310090448"/>
    <s v="Barril Para Plumón 045 - NP Celeste"/>
    <n v="81600"/>
    <n v="81600"/>
    <x v="1"/>
    <n v="241000"/>
    <n v="0"/>
    <n v="82980"/>
    <n v="0"/>
    <x v="1"/>
    <s v="Barril"/>
    <n v="1380"/>
  </r>
  <r>
    <x v="2"/>
    <s v="20/04/2026"/>
    <s v="24/04/2026"/>
    <n v="3860"/>
    <n v="4"/>
    <x v="1"/>
    <s v="PLÁSTICO_LIMA"/>
    <n v="7"/>
    <n v="2310090439"/>
    <s v="Barril Para Plumón 045 - NP Azul"/>
    <n v="226740"/>
    <n v="226740"/>
    <x v="1"/>
    <n v="64625"/>
    <n v="0"/>
    <n v="226785"/>
    <n v="0"/>
    <x v="1"/>
    <s v="Barril"/>
    <n v="45"/>
  </r>
  <r>
    <x v="3"/>
    <s v="27/04/2026"/>
    <s v="01/05/2026"/>
    <n v="3861"/>
    <n v="4"/>
    <x v="1"/>
    <s v="PLÁSTICO_LIMA"/>
    <n v="5"/>
    <n v="2310090440"/>
    <s v="Barril Para Plumón 045 - NP Rojo"/>
    <n v="240750"/>
    <n v="240750"/>
    <x v="1"/>
    <n v="0"/>
    <n v="82960"/>
    <n v="236590"/>
    <n v="0"/>
    <x v="1"/>
    <s v="Barril"/>
    <n v="-4160"/>
  </r>
  <r>
    <x v="3"/>
    <s v="27/04/2026"/>
    <s v="01/05/2026"/>
    <n v="4138"/>
    <n v="4"/>
    <x v="1"/>
    <s v="PLÁSTICO_LIMA"/>
    <n v="6"/>
    <n v="2310090448"/>
    <s v="Barril Para Plumón 045 - NP Celeste"/>
    <n v="156120"/>
    <n v="156120"/>
    <x v="1"/>
    <n v="0"/>
    <n v="155860"/>
    <n v="155860"/>
    <n v="0"/>
    <x v="1"/>
    <s v="Barril"/>
    <n v="-260"/>
  </r>
  <r>
    <x v="3"/>
    <s v="27/04/2026"/>
    <s v="01/05/2026"/>
    <n v="3860"/>
    <n v="4"/>
    <x v="1"/>
    <s v="PLÁSTICO_LIMA"/>
    <n v="7"/>
    <n v="2310090439"/>
    <s v="Barril Para Plumón 045 - NP Azul"/>
    <n v="226740"/>
    <n v="226740"/>
    <x v="1"/>
    <n v="162115"/>
    <n v="17170"/>
    <n v="226785"/>
    <n v="0.10591246954322549"/>
    <x v="1"/>
    <s v="Barril"/>
    <n v="45"/>
  </r>
  <r>
    <x v="3"/>
    <s v="27/04/2026"/>
    <s v="01/05/2026"/>
    <n v="3866"/>
    <n v="4"/>
    <x v="1"/>
    <s v="PLÁSTICO_LIMA"/>
    <n v="8"/>
    <n v="2310090445"/>
    <s v="Barril Para Plumón 045 - NP  Verde Claro"/>
    <n v="242700"/>
    <n v="242700"/>
    <x v="1"/>
    <n v="232857"/>
    <n v="17170"/>
    <n v="243300"/>
    <n v="7.3736241555976412E-2"/>
    <x v="1"/>
    <s v="Barril"/>
    <n v="600"/>
  </r>
  <r>
    <x v="0"/>
    <s v="06/04/2026"/>
    <s v="10/04/2026"/>
    <n v="3950"/>
    <n v="4"/>
    <x v="2"/>
    <s v="PLÁSTICO_LIMA"/>
    <n v="1"/>
    <n v="2310160270"/>
    <s v="Tapa Para Témpera 30cc Sin Logo Color Blanco P.S."/>
    <n v="150000"/>
    <n v="150000"/>
    <x v="2"/>
    <n v="150000"/>
    <n v="151200"/>
    <n v="151200"/>
    <n v="1.008"/>
    <x v="0"/>
    <s v="Tapa PLK"/>
    <n v="1200"/>
  </r>
  <r>
    <x v="2"/>
    <s v="20/04/2026"/>
    <s v="24/04/2026"/>
    <n v="3915"/>
    <n v="4"/>
    <x v="3"/>
    <s v="PLÁSTICO_LIMA"/>
    <n v="1"/>
    <n v="2310160558"/>
    <s v="Tapa 30 cc P.S."/>
    <n v="240000"/>
    <n v="240000"/>
    <x v="3"/>
    <n v="192000"/>
    <n v="176980"/>
    <n v="242736"/>
    <n v="0.92177083333333332"/>
    <x v="0"/>
    <s v="Tapa PLK"/>
    <n v="2736"/>
  </r>
  <r>
    <x v="3"/>
    <s v="27/04/2026"/>
    <s v="01/05/2026"/>
    <n v="3915"/>
    <n v="4"/>
    <x v="3"/>
    <s v="PLÁSTICO_LIMA"/>
    <n v="1"/>
    <n v="2310160558"/>
    <s v="Tapa 30 cc P.S."/>
    <n v="240000"/>
    <n v="240000"/>
    <x v="3"/>
    <n v="76800"/>
    <n v="65756"/>
    <n v="242736"/>
    <n v="0.85619791666666667"/>
    <x v="0"/>
    <s v="Tapa PLK"/>
    <n v="2736"/>
  </r>
  <r>
    <x v="3"/>
    <s v="27/04/2026"/>
    <s v="01/05/2026"/>
    <n v="4140"/>
    <n v="4"/>
    <x v="3"/>
    <s v="PLÁSTICO_LIMA"/>
    <n v="0"/>
    <n v="2310160558"/>
    <s v="Tapa 30 cc P.S."/>
    <n v="80000"/>
    <n v="80000"/>
    <x v="3"/>
    <n v="76800"/>
    <n v="64910"/>
    <n v="80000"/>
    <n v="0.8451822916666667"/>
    <x v="0"/>
    <s v="Tapa PLK"/>
    <n v="0"/>
  </r>
  <r>
    <x v="0"/>
    <s v="06/04/2026"/>
    <s v="10/04/2026"/>
    <n v="3881"/>
    <n v="4"/>
    <x v="4"/>
    <s v="PLÁSTICO_LIMA"/>
    <n v="1"/>
    <n v="2310160479"/>
    <s v="Tapa Para Plumón 045 - NP Piel"/>
    <n v="241000"/>
    <n v="241000"/>
    <x v="4"/>
    <n v="241000"/>
    <n v="241244"/>
    <n v="241244"/>
    <n v="1.00101244813278"/>
    <x v="1"/>
    <s v="Tapa"/>
    <n v="244"/>
  </r>
  <r>
    <x v="0"/>
    <s v="06/04/2026"/>
    <s v="10/04/2026"/>
    <n v="3904"/>
    <n v="4"/>
    <x v="4"/>
    <s v="PLÁSTICO_LIMA"/>
    <n v="2"/>
    <n v="2310160472"/>
    <s v="Tapa Para Plumón 045 - NP Amarillo"/>
    <n v="245300"/>
    <n v="245300"/>
    <x v="4"/>
    <n v="191000"/>
    <n v="92212"/>
    <n v="245352"/>
    <n v="0.48278534031413611"/>
    <x v="1"/>
    <s v="Tapa"/>
    <n v="52"/>
  </r>
  <r>
    <x v="1"/>
    <s v="13/04/2026"/>
    <s v="17/04/2026"/>
    <n v="3904"/>
    <n v="4"/>
    <x v="4"/>
    <s v="PLÁSTICO_LIMA"/>
    <n v="2"/>
    <n v="2310160472"/>
    <s v="Tapa Para Plumón 045 - NP Amarillo"/>
    <n v="245300"/>
    <n v="245300"/>
    <x v="4"/>
    <n v="54300"/>
    <n v="153140"/>
    <n v="245352"/>
    <n v="2.8202578268876612"/>
    <x v="1"/>
    <s v="Tapa"/>
    <n v="52"/>
  </r>
  <r>
    <x v="1"/>
    <s v="13/04/2026"/>
    <s v="17/04/2026"/>
    <n v="3879"/>
    <n v="4"/>
    <x v="4"/>
    <s v="PLÁSTICO_LIMA"/>
    <n v="3"/>
    <n v="2310160476"/>
    <s v="Tapa Para Plumón 045 - NP Anaranjado"/>
    <n v="248900"/>
    <n v="248900"/>
    <x v="4"/>
    <n v="248900"/>
    <n v="250385"/>
    <n v="250385"/>
    <n v="1.0059662515066292"/>
    <x v="1"/>
    <s v="Tapa"/>
    <n v="1485"/>
  </r>
  <r>
    <x v="1"/>
    <s v="13/04/2026"/>
    <s v="17/04/2026"/>
    <n v="3878"/>
    <n v="4"/>
    <x v="4"/>
    <s v="PLÁSTICO_LIMA"/>
    <n v="4"/>
    <n v="2310160475"/>
    <s v="Tapa Para Plumón 045 - NP Rosado"/>
    <n v="246400"/>
    <n v="246400"/>
    <x v="4"/>
    <n v="128800"/>
    <n v="0"/>
    <n v="245635"/>
    <n v="0"/>
    <x v="1"/>
    <s v="Tapa"/>
    <n v="-765"/>
  </r>
  <r>
    <x v="2"/>
    <s v="20/04/2026"/>
    <s v="24/04/2026"/>
    <n v="3878"/>
    <n v="4"/>
    <x v="4"/>
    <s v="PLÁSTICO_LIMA"/>
    <n v="4"/>
    <n v="2310160475"/>
    <s v="Tapa Para Plumón 045 - NP Rosado"/>
    <n v="246400"/>
    <n v="246400"/>
    <x v="4"/>
    <n v="117600"/>
    <n v="245635"/>
    <n v="245635"/>
    <n v="2.0887329931972789"/>
    <x v="1"/>
    <s v="Tapa"/>
    <n v="-765"/>
  </r>
  <r>
    <x v="2"/>
    <s v="20/04/2026"/>
    <s v="24/04/2026"/>
    <n v="3873"/>
    <n v="4"/>
    <x v="4"/>
    <s v="PLÁSTICO_LIMA"/>
    <n v="5"/>
    <n v="2310160469"/>
    <s v="Tapa Para Plumón 045 - NP Rojo"/>
    <n v="235200"/>
    <n v="235200"/>
    <x v="4"/>
    <n v="235200"/>
    <n v="110700"/>
    <n v="235840"/>
    <n v="0.47066326530612246"/>
    <x v="1"/>
    <s v="Tapa"/>
    <n v="640"/>
  </r>
  <r>
    <x v="2"/>
    <s v="20/04/2026"/>
    <s v="24/04/2026"/>
    <n v="3880"/>
    <n v="4"/>
    <x v="4"/>
    <s v="PLÁSTICO_LIMA"/>
    <n v="6"/>
    <n v="2310160477"/>
    <s v="Tapa Para Plumón 045 - NP Celeste"/>
    <n v="239000"/>
    <n v="168000"/>
    <x v="4"/>
    <n v="79200"/>
    <n v="140400"/>
    <n v="236850"/>
    <n v="1.7727272727272727"/>
    <x v="1"/>
    <s v="Tapa"/>
    <n v="68850"/>
  </r>
  <r>
    <x v="3"/>
    <s v="27/04/2026"/>
    <s v="01/05/2026"/>
    <n v="3880"/>
    <n v="4"/>
    <x v="4"/>
    <s v="PLÁSTICO_LIMA"/>
    <n v="6"/>
    <n v="2310160477"/>
    <s v="Tapa Para Plumón 045 - NP Celeste"/>
    <n v="239000"/>
    <n v="168000"/>
    <x v="4"/>
    <n v="159800"/>
    <n v="140400"/>
    <n v="236850"/>
    <n v="0.87859824780976226"/>
    <x v="1"/>
    <s v="Tapa"/>
    <n v="68850"/>
  </r>
  <r>
    <x v="3"/>
    <s v="27/04/2026"/>
    <s v="01/05/2026"/>
    <n v="3872"/>
    <n v="4"/>
    <x v="4"/>
    <s v="PLÁSTICO_LIMA"/>
    <n v="7"/>
    <n v="2310160468"/>
    <s v="Tapa Para Plumón 045 - NP  Azul"/>
    <n v="232900"/>
    <n v="232900"/>
    <x v="4"/>
    <n v="185800"/>
    <n v="169940"/>
    <n v="237940"/>
    <n v="0.91463939720129173"/>
    <x v="1"/>
    <s v="Tapa"/>
    <n v="5040"/>
  </r>
  <r>
    <x v="0"/>
    <s v="06/04/2026"/>
    <s v="10/04/2026"/>
    <n v="3920"/>
    <n v="4"/>
    <x v="5"/>
    <s v="PLÁSTICO_LIMA"/>
    <n v="1"/>
    <n v="2310160457"/>
    <s v="Tapa Base Dosificador P/Témpera Rojo  P.S."/>
    <n v="237000"/>
    <n v="237000"/>
    <x v="5"/>
    <n v="117820"/>
    <n v="29175"/>
    <n v="244425"/>
    <n v="0.24762349346460702"/>
    <x v="2"/>
    <s v="Tapa Base"/>
    <n v="7425"/>
  </r>
  <r>
    <x v="1"/>
    <s v="13/04/2026"/>
    <s v="17/04/2026"/>
    <n v="3920"/>
    <n v="4"/>
    <x v="5"/>
    <s v="PLÁSTICO_LIMA"/>
    <n v="1"/>
    <n v="2310160457"/>
    <s v="Tapa Base Dosificador P/Témpera Rojo  P.S."/>
    <n v="237000"/>
    <n v="237000"/>
    <x v="5"/>
    <n v="117820"/>
    <n v="84225"/>
    <n v="244425"/>
    <n v="0.71486165336954677"/>
    <x v="2"/>
    <s v="Tapa Base"/>
    <n v="7425"/>
  </r>
  <r>
    <x v="2"/>
    <s v="20/04/2026"/>
    <s v="24/04/2026"/>
    <n v="3920"/>
    <n v="4"/>
    <x v="5"/>
    <s v="PLÁSTICO_LIMA"/>
    <n v="1"/>
    <n v="2310160457"/>
    <s v="Tapa Base Dosificador P/Témpera Rojo  P.S."/>
    <n v="237000"/>
    <n v="237000"/>
    <x v="5"/>
    <n v="117820"/>
    <n v="93025"/>
    <n v="244425"/>
    <n v="0.78955185876761158"/>
    <x v="2"/>
    <s v="Tapa Base"/>
    <n v="7425"/>
  </r>
  <r>
    <x v="3"/>
    <s v="27/04/2026"/>
    <s v="01/05/2026"/>
    <n v="3920"/>
    <n v="4"/>
    <x v="5"/>
    <s v="PLÁSTICO_LIMA"/>
    <n v="1"/>
    <n v="2310160457"/>
    <s v="Tapa Base Dosificador P/Témpera Rojo  P.S."/>
    <n v="237000"/>
    <n v="237000"/>
    <x v="5"/>
    <n v="47128"/>
    <n v="38000"/>
    <n v="244425"/>
    <n v="0.80631471736547278"/>
    <x v="2"/>
    <s v="Tapa Base"/>
    <n v="7425"/>
  </r>
  <r>
    <x v="3"/>
    <s v="27/04/2026"/>
    <s v="01/05/2026"/>
    <n v="4066"/>
    <n v="4"/>
    <x v="5"/>
    <s v="PLÁSTICO_LIMA"/>
    <n v="2"/>
    <n v="2310160457"/>
    <s v="Tapa Base Dosificador P/Témpera Rojo  P.S."/>
    <n v="120000"/>
    <n v="153000"/>
    <x v="5"/>
    <n v="47128"/>
    <n v="39350"/>
    <n v="153025"/>
    <n v="0.83496010864029879"/>
    <x v="2"/>
    <s v="Tapa Base"/>
    <n v="25"/>
  </r>
  <r>
    <x v="0"/>
    <s v="06/04/2026"/>
    <s v="10/04/2026"/>
    <n v="3914"/>
    <n v="4"/>
    <x v="6"/>
    <s v="PLÁSTICO_LIMA"/>
    <n v="1"/>
    <n v="2310160002"/>
    <s v="Gotero Para Tinta 4k P.S."/>
    <n v="145000"/>
    <n v="145000"/>
    <x v="6"/>
    <n v="145000"/>
    <n v="146830"/>
    <n v="146830"/>
    <n v="1.0126206896551724"/>
    <x v="3"/>
    <s v="Gotero"/>
    <n v="1830"/>
  </r>
  <r>
    <x v="0"/>
    <s v="06/04/2026"/>
    <s v="10/04/2026"/>
    <n v="3917"/>
    <n v="4"/>
    <x v="6"/>
    <s v="PLÁSTICO_LIMA"/>
    <n v="2"/>
    <n v="2310160269"/>
    <s v="Sobre Tapa Dosificador Rojo P.S."/>
    <n v="465000"/>
    <n v="465000"/>
    <x v="7"/>
    <n v="61714.5"/>
    <n v="27700"/>
    <n v="467110"/>
    <n v="0.44884103411677967"/>
    <x v="2"/>
    <s v="Sobre Tapa"/>
    <n v="2110"/>
  </r>
  <r>
    <x v="1"/>
    <s v="13/04/2026"/>
    <s v="17/04/2026"/>
    <n v="3917"/>
    <n v="4"/>
    <x v="6"/>
    <s v="PLÁSTICO_LIMA"/>
    <n v="2"/>
    <n v="2310160269"/>
    <s v="Sobre Tapa Dosificador Rojo P.S."/>
    <n v="465000"/>
    <n v="465000"/>
    <x v="7"/>
    <n v="205715"/>
    <n v="185260"/>
    <n v="467110"/>
    <n v="0.90056631747806426"/>
    <x v="2"/>
    <s v="Sobre Tapa"/>
    <n v="2110"/>
  </r>
  <r>
    <x v="2"/>
    <s v="20/04/2026"/>
    <s v="24/04/2026"/>
    <n v="3917"/>
    <n v="4"/>
    <x v="6"/>
    <s v="PLÁSTICO_LIMA"/>
    <n v="2"/>
    <n v="2310160269"/>
    <s v="Sobre Tapa Dosificador Rojo P.S."/>
    <n v="465000"/>
    <n v="465000"/>
    <x v="7"/>
    <n v="205715"/>
    <n v="186200"/>
    <n v="467110"/>
    <n v="0.90513574605643732"/>
    <x v="2"/>
    <s v="Sobre Tapa"/>
    <n v="2110"/>
  </r>
  <r>
    <x v="3"/>
    <s v="27/04/2026"/>
    <s v="01/05/2026"/>
    <n v="3917"/>
    <n v="4"/>
    <x v="6"/>
    <s v="PLÁSTICO_LIMA"/>
    <n v="2"/>
    <n v="2310160269"/>
    <s v="Sobre Tapa Dosificador Rojo P.S."/>
    <n v="465000"/>
    <n v="465000"/>
    <x v="7"/>
    <n v="82286"/>
    <n v="67950"/>
    <n v="467110"/>
    <n v="0.82577838271394888"/>
    <x v="2"/>
    <s v="Sobre Tapa"/>
    <n v="2110"/>
  </r>
  <r>
    <x v="3"/>
    <s v="27/04/2026"/>
    <s v="01/05/2026"/>
    <n v="4141"/>
    <n v="4"/>
    <x v="6"/>
    <s v="PLÁSTICO_LIMA"/>
    <n v="2"/>
    <n v="2310160269"/>
    <s v="Sobre Tapa Dosificador Rojo P.S."/>
    <n v="90000"/>
    <n v="90000"/>
    <x v="7"/>
    <n v="82286"/>
    <n v="69700"/>
    <n v="89700"/>
    <n v="0.84704566998031261"/>
    <x v="2"/>
    <s v="Sobre Tapa"/>
    <n v="-300"/>
  </r>
  <r>
    <x v="0"/>
    <s v="06/04/2026"/>
    <s v="10/04/2026"/>
    <n v="3902"/>
    <n v="4"/>
    <x v="7"/>
    <s v="PLÁSTICO_LIMA"/>
    <n v="1"/>
    <n v="2310160491"/>
    <s v="Tapita Para Plumón 045 - NP Piel"/>
    <n v="244000"/>
    <n v="244000"/>
    <x v="8"/>
    <n v="244000"/>
    <n v="243480"/>
    <n v="243480"/>
    <n v="0.99786885245901635"/>
    <x v="1"/>
    <s v="Tapita"/>
    <n v="-520"/>
  </r>
  <r>
    <x v="0"/>
    <s v="06/04/2026"/>
    <s v="10/04/2026"/>
    <n v="3890"/>
    <n v="4"/>
    <x v="7"/>
    <s v="PLÁSTICO_LIMA"/>
    <n v="2"/>
    <n v="2310160484"/>
    <s v="Tapita Para Plumón 045 - NP Amarillo"/>
    <n v="245350"/>
    <n v="245350"/>
    <x v="8"/>
    <n v="150005"/>
    <n v="113050"/>
    <n v="248780"/>
    <n v="0.75364154528182392"/>
    <x v="1"/>
    <s v="Tapita"/>
    <n v="3430"/>
  </r>
  <r>
    <x v="1"/>
    <s v="13/04/2026"/>
    <s v="17/04/2026"/>
    <n v="3890"/>
    <n v="4"/>
    <x v="7"/>
    <s v="PLÁSTICO_LIMA"/>
    <n v="2"/>
    <n v="2310160484"/>
    <s v="Tapita Para Plumón 045 - NP Amarillo"/>
    <n v="245350"/>
    <n v="245350"/>
    <x v="8"/>
    <n v="95345"/>
    <n v="135730"/>
    <n v="248780"/>
    <n v="1.4235670459908751"/>
    <x v="1"/>
    <s v="Tapita"/>
    <n v="3430"/>
  </r>
  <r>
    <x v="1"/>
    <s v="13/04/2026"/>
    <s v="17/04/2026"/>
    <n v="3894"/>
    <n v="4"/>
    <x v="7"/>
    <s v="PLÁSTICO_LIMA"/>
    <n v="3"/>
    <n v="2310160488"/>
    <s v="Tapita Para Plumón 045 - NP Anaranjado"/>
    <n v="242000"/>
    <n v="242000"/>
    <x v="8"/>
    <n v="242000"/>
    <n v="152000"/>
    <n v="242000"/>
    <n v="0.62809917355371903"/>
    <x v="1"/>
    <s v="Tapita"/>
    <n v="0"/>
  </r>
  <r>
    <x v="1"/>
    <s v="13/04/2026"/>
    <s v="17/04/2026"/>
    <n v="3893"/>
    <n v="4"/>
    <x v="7"/>
    <s v="PLÁSTICO_LIMA"/>
    <n v="4"/>
    <n v="2310160487"/>
    <s v="Tapita Para Plumón 045 - NP Rosado"/>
    <n v="256000"/>
    <n v="256000"/>
    <x v="8"/>
    <n v="56660"/>
    <n v="0"/>
    <n v="256950"/>
    <n v="0"/>
    <x v="1"/>
    <s v="Tapita"/>
    <n v="950"/>
  </r>
  <r>
    <x v="2"/>
    <s v="20/04/2026"/>
    <s v="24/04/2026"/>
    <n v="3893"/>
    <n v="4"/>
    <x v="7"/>
    <s v="PLÁSTICO_LIMA"/>
    <n v="4"/>
    <n v="2310160487"/>
    <s v="Tapita Para Plumón 045 - NP Rosado"/>
    <n v="256000"/>
    <n v="256000"/>
    <x v="8"/>
    <n v="169020"/>
    <n v="256950"/>
    <n v="256950"/>
    <n v="1.5202342917997871"/>
    <x v="1"/>
    <s v="Tapita"/>
    <n v="950"/>
  </r>
  <r>
    <x v="2"/>
    <s v="20/04/2026"/>
    <s v="24/04/2026"/>
    <n v="3888"/>
    <n v="4"/>
    <x v="7"/>
    <s v="PLÁSTICO_LIMA"/>
    <n v="5"/>
    <n v="2310160481"/>
    <s v="Tapita Para Plumón 045 - NP Rojo"/>
    <n v="224985"/>
    <n v="140000"/>
    <x v="8"/>
    <n v="224985"/>
    <n v="0"/>
    <n v="156500"/>
    <n v="0"/>
    <x v="1"/>
    <s v="Tapita"/>
    <n v="16500"/>
  </r>
  <r>
    <x v="3"/>
    <s v="27/04/2026"/>
    <s v="01/05/2026"/>
    <n v="4142"/>
    <n v="4"/>
    <x v="7"/>
    <s v="PLÁSTICO_LIMA"/>
    <n v="5"/>
    <n v="2310160481"/>
    <s v="Tapita Para Plumón 045 - NP Rojo"/>
    <n v="82000"/>
    <n v="82000"/>
    <x v="8"/>
    <n v="0"/>
    <n v="65400"/>
    <n v="65400"/>
    <n v="0"/>
    <x v="1"/>
    <s v="Tapita"/>
    <n v="-16600"/>
  </r>
  <r>
    <x v="3"/>
    <s v="27/04/2026"/>
    <s v="01/05/2026"/>
    <n v="3895"/>
    <n v="4"/>
    <x v="7"/>
    <s v="PLÁSTICO_LIMA"/>
    <n v="6"/>
    <n v="2310160489"/>
    <s v="Tapita Para Plumón 045 - NP Celeste"/>
    <n v="345000"/>
    <n v="213500"/>
    <x v="8"/>
    <n v="315204"/>
    <n v="82760"/>
    <n v="208960"/>
    <n v="0.26256011979543409"/>
    <x v="1"/>
    <s v="Tapita"/>
    <n v="-4540"/>
  </r>
  <r>
    <x v="0"/>
    <s v="06/04/2026"/>
    <s v="10/04/2026"/>
    <n v="3922"/>
    <n v="4"/>
    <x v="8"/>
    <s v="PLÁSTICO_LIMA"/>
    <n v="1"/>
    <n v="2310390064"/>
    <s v="Peine Patrullero Rojo Sin Cola 16A Lucas"/>
    <n v="100000"/>
    <n v="100000"/>
    <x v="9"/>
    <n v="90000"/>
    <n v="55440"/>
    <n v="103290"/>
    <n v="0.61599999999999999"/>
    <x v="4"/>
    <s v="Peine"/>
    <n v="3290"/>
  </r>
  <r>
    <x v="1"/>
    <s v="13/04/2026"/>
    <s v="17/04/2026"/>
    <n v="3922"/>
    <n v="4"/>
    <x v="8"/>
    <s v="PLÁSTICO_LIMA"/>
    <n v="1"/>
    <n v="2310390064"/>
    <s v="Peine Patrullero Rojo Sin Cola 16A Lucas"/>
    <n v="100000"/>
    <n v="100000"/>
    <x v="9"/>
    <n v="10000"/>
    <n v="43560"/>
    <n v="103290"/>
    <n v="4.3559999999999999"/>
    <x v="4"/>
    <s v="Peine"/>
    <n v="3290"/>
  </r>
  <r>
    <x v="3"/>
    <s v="27/04/2026"/>
    <s v="01/05/2026"/>
    <n v="3913"/>
    <n v="4"/>
    <x v="8"/>
    <s v="PLÁSTICO_LIMA"/>
    <n v="2"/>
    <n v="2310160266"/>
    <s v="Tapa Roja Para Tinta LT-4 P.S."/>
    <n v="20000"/>
    <n v="20000"/>
    <x v="10"/>
    <n v="20000"/>
    <n v="18250"/>
    <n v="18250"/>
    <n v="0.91249999999999998"/>
    <x v="3"/>
    <s v="Tapa"/>
    <n v="-1750"/>
  </r>
  <r>
    <x v="3"/>
    <s v="27/04/2026"/>
    <s v="01/05/2026"/>
    <n v="4143"/>
    <n v="4"/>
    <x v="8"/>
    <s v="PLÁSTICO_LIMA"/>
    <n v="2"/>
    <n v="2310160266"/>
    <s v="Tapa Roja Para Tinta LT-4 P.S."/>
    <n v="30100"/>
    <n v="30100"/>
    <x v="10"/>
    <n v="30100"/>
    <n v="16690"/>
    <n v="25210"/>
    <n v="0.55448504983388702"/>
    <x v="3"/>
    <s v="Tapa"/>
    <n v="-4890"/>
  </r>
  <r>
    <x v="0"/>
    <s v="06/04/2026"/>
    <s v="10/04/2026"/>
    <n v="3944"/>
    <n v="4"/>
    <x v="9"/>
    <s v="PLÁSTICO_LIMA"/>
    <n v="1"/>
    <n v="2500120066"/>
    <s v="Frascos Transparente de 125cc Para Témpera P.S."/>
    <n v="62300"/>
    <n v="62300"/>
    <x v="11"/>
    <n v="32725"/>
    <n v="24130"/>
    <n v="63830"/>
    <n v="0.73735676088617264"/>
    <x v="5"/>
    <s v="Frasco"/>
    <n v="1530"/>
  </r>
  <r>
    <x v="1"/>
    <s v="13/04/2026"/>
    <s v="17/04/2026"/>
    <n v="3944"/>
    <n v="4"/>
    <x v="9"/>
    <s v="PLÁSTICO_LIMA"/>
    <n v="1"/>
    <n v="2500120066"/>
    <s v="Frascos Transparente de 125cc Para Témpera P.S."/>
    <n v="62300"/>
    <n v="62300"/>
    <x v="11"/>
    <n v="29575"/>
    <n v="19500"/>
    <n v="63830"/>
    <n v="0.65934065934065933"/>
    <x v="5"/>
    <s v="Frasco"/>
    <n v="1530"/>
  </r>
  <r>
    <x v="2"/>
    <s v="13/04/2026"/>
    <s v="17/04/2026"/>
    <n v="3944"/>
    <n v="4"/>
    <x v="9"/>
    <s v="PLÁSTICO_LIMA"/>
    <n v="1"/>
    <n v="2500120066"/>
    <s v="Frascos Transparente de 125cc Para Témpera P.S."/>
    <n v="62300"/>
    <n v="62300"/>
    <x v="11"/>
    <n v="0"/>
    <n v="20200"/>
    <n v="63830"/>
    <n v="0"/>
    <x v="5"/>
    <s v="Frasco"/>
    <n v="1530"/>
  </r>
  <r>
    <x v="2"/>
    <s v="20/04/2026"/>
    <s v="24/04/2026"/>
    <n v="4038"/>
    <n v="4"/>
    <x v="9"/>
    <s v="PLÁSTICO_LIMA"/>
    <n v="2"/>
    <n v="2310230040"/>
    <s v="Frasco Blanco Ovalado Para Cola Sintética con Aplicador 125Gr P.S."/>
    <n v="14700"/>
    <n v="14700"/>
    <x v="11"/>
    <n v="11453.75"/>
    <n v="5700"/>
    <n v="15400"/>
    <n v="0.49765360689730437"/>
    <x v="5"/>
    <s v="Frasco"/>
    <n v="700"/>
  </r>
  <r>
    <x v="3"/>
    <s v="27/04/2026"/>
    <s v="01/05/2026"/>
    <n v="4038"/>
    <n v="4"/>
    <x v="9"/>
    <s v="PLÁSTICO_LIMA"/>
    <n v="2"/>
    <n v="2310230040"/>
    <s v="Frasco Blanco Ovalado Para Cola Sintética con Aplicador 125Gr P.S."/>
    <n v="14700"/>
    <n v="14700"/>
    <x v="11"/>
    <n v="13090"/>
    <n v="9700"/>
    <n v="15400"/>
    <n v="0.7410236822001528"/>
    <x v="5"/>
    <s v="Frasco"/>
    <n v="700"/>
  </r>
  <r>
    <x v="3"/>
    <s v="27/04/2026"/>
    <s v="01/05/2026"/>
    <n v="4092"/>
    <n v="4"/>
    <x v="9"/>
    <s v="PLÁSTICO_LIMA"/>
    <n v="1"/>
    <n v="2310230040"/>
    <s v="Frasco Blanco Ovalado Para Cola Sintética con Aplicador 125Gr P.S."/>
    <n v="120000"/>
    <n v="89600"/>
    <x v="11"/>
    <n v="13090"/>
    <n v="12060"/>
    <n v="89690"/>
    <n v="0.92131398013750954"/>
    <x v="5"/>
    <s v="Frasco"/>
    <n v="90"/>
  </r>
  <r>
    <x v="0"/>
    <s v="06/04/2026"/>
    <s v="10/04/2026"/>
    <n v="3938"/>
    <n v="4"/>
    <x v="10"/>
    <s v="PLÁSTICO_LIMA"/>
    <n v="1"/>
    <n v="2310230012"/>
    <s v="Frasco Transparente de 250Gr Para Témpera P.S."/>
    <n v="20000"/>
    <n v="20000"/>
    <x v="12"/>
    <n v="20000"/>
    <n v="8350"/>
    <n v="22500"/>
    <n v="0.41749999999999998"/>
    <x v="2"/>
    <s v="Frasco"/>
    <n v="2500"/>
  </r>
  <r>
    <x v="1"/>
    <s v="13/04/2026"/>
    <s v="17/04/2026"/>
    <n v="3921"/>
    <n v="4"/>
    <x v="10"/>
    <s v="PLÁSTICO_LIMA"/>
    <n v="3"/>
    <n v="2310230030"/>
    <s v="Frasco Blanco Ovalado Para Cola Sintética con Aplicador 250Gr P.S."/>
    <n v="190000"/>
    <n v="190000"/>
    <x v="12"/>
    <n v="65455"/>
    <n v="59700"/>
    <n v="191000"/>
    <n v="0.91207699946528153"/>
    <x v="5"/>
    <s v="Frasco"/>
    <n v="1000"/>
  </r>
  <r>
    <x v="2"/>
    <s v="20/04/2026"/>
    <s v="24/04/2026"/>
    <n v="4031"/>
    <n v="4"/>
    <x v="10"/>
    <s v="PLÁSTICO_LIMA"/>
    <n v="2"/>
    <n v="2310230012"/>
    <s v="Frasco Transparente de 250Gr Para Témpera P.S."/>
    <n v="6000"/>
    <n v="6000"/>
    <x v="12"/>
    <n v="6000"/>
    <n v="6000"/>
    <n v="6000"/>
    <n v="1"/>
    <x v="2"/>
    <s v="Frasco"/>
    <n v="0"/>
  </r>
  <r>
    <x v="2"/>
    <s v="20/04/2026"/>
    <s v="24/04/2026"/>
    <n v="3921"/>
    <n v="4"/>
    <x v="10"/>
    <s v="PLÁSTICO_LIMA"/>
    <n v="3"/>
    <n v="2310230030"/>
    <s v="Frasco Blanco Ovalado Para Cola Sintética con Aplicador 250Gr P.S."/>
    <n v="190000"/>
    <n v="190000"/>
    <x v="12"/>
    <n v="59455"/>
    <n v="52970"/>
    <n v="191000"/>
    <n v="0.89092591035236735"/>
    <x v="5"/>
    <s v="Frasco"/>
    <n v="1000"/>
  </r>
  <r>
    <x v="3"/>
    <s v="27/04/2026"/>
    <s v="01/05/2026"/>
    <n v="3921"/>
    <n v="4"/>
    <x v="10"/>
    <s v="PLÁSTICO_LIMA"/>
    <n v="3"/>
    <n v="2310230030"/>
    <s v="Frasco Blanco Ovalado Para Cola Sintética con Aplicador 250Gr P.S."/>
    <n v="190000"/>
    <n v="190000"/>
    <x v="12"/>
    <n v="26182"/>
    <n v="25300"/>
    <n v="191000"/>
    <n v="0.96631273393934769"/>
    <x v="5"/>
    <s v="Frasco"/>
    <n v="1000"/>
  </r>
  <r>
    <x v="3"/>
    <s v="27/04/2026"/>
    <s v="01/05/2026"/>
    <n v="4144"/>
    <n v="4"/>
    <x v="10"/>
    <s v="PLÁSTICO_LIMA"/>
    <n v="1"/>
    <n v="2310230030"/>
    <s v="Frasco Blanco Ovalado Para Cola Sintética con Aplicador 250Gr P.S."/>
    <n v="25000"/>
    <n v="25000"/>
    <x v="12"/>
    <n v="26182"/>
    <n v="24600"/>
    <n v="24600"/>
    <n v="0.93957680849438541"/>
    <x v="5"/>
    <s v="Frasco"/>
    <n v="-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7C1DC-4798-414F-A707-60D39C9C8A2D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55" firstHeaderRow="0" firstDataRow="1" firstDataCol="4"/>
  <pivotFields count="20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axis="axisRow" compact="0" numFmtId="3" outline="0" showAll="0" defaultSubtotal="0">
      <items count="13">
        <item x="11"/>
        <item x="12"/>
        <item x="10"/>
        <item x="9"/>
        <item x="5"/>
        <item x="3"/>
        <item x="7"/>
        <item x="0"/>
        <item x="6"/>
        <item x="2"/>
        <item x="8"/>
        <item x="4"/>
        <item x="1"/>
      </items>
    </pivotField>
    <pivotField dataField="1" compact="0" numFmtId="3" outline="0" showAll="0"/>
    <pivotField dataField="1" compact="0" numFmtId="3" outline="0" showAll="0"/>
    <pivotField compact="0" numFmtId="3" outline="0" showAll="0"/>
    <pivotField compact="0" numFmtId="9" outline="0" showAll="0"/>
    <pivotField axis="axisRow" compact="0" outline="0" showAll="0" defaultSubtotal="0">
      <items count="6">
        <item x="1"/>
        <item x="3"/>
        <item x="2"/>
        <item x="0"/>
        <item x="5"/>
        <item x="4"/>
      </items>
    </pivotField>
    <pivotField compact="0" outline="0" showAll="0"/>
    <pivotField compact="0" numFmtId="3" outline="0" showAll="0"/>
  </pivotFields>
  <rowFields count="4">
    <field x="5"/>
    <field x="17"/>
    <field x="0"/>
    <field x="12"/>
  </rowFields>
  <rowItems count="52">
    <i>
      <x/>
      <x v="3"/>
      <x/>
      <x v="7"/>
    </i>
    <i r="2">
      <x v="1"/>
      <x v="7"/>
    </i>
    <i r="2">
      <x v="2"/>
      <x v="7"/>
    </i>
    <i r="2">
      <x v="3"/>
      <x v="7"/>
    </i>
    <i t="default">
      <x/>
    </i>
    <i>
      <x v="1"/>
      <x/>
      <x/>
      <x v="12"/>
    </i>
    <i r="2">
      <x v="1"/>
      <x v="12"/>
    </i>
    <i r="2">
      <x v="2"/>
      <x v="12"/>
    </i>
    <i r="2">
      <x v="3"/>
      <x v="12"/>
    </i>
    <i t="default">
      <x v="1"/>
    </i>
    <i>
      <x v="2"/>
      <x v="3"/>
      <x/>
      <x v="9"/>
    </i>
    <i t="default">
      <x v="2"/>
    </i>
    <i>
      <x v="3"/>
      <x v="3"/>
      <x v="2"/>
      <x v="5"/>
    </i>
    <i r="2">
      <x v="3"/>
      <x v="5"/>
    </i>
    <i t="default">
      <x v="3"/>
    </i>
    <i>
      <x v="4"/>
      <x/>
      <x/>
      <x v="11"/>
    </i>
    <i r="2">
      <x v="1"/>
      <x v="11"/>
    </i>
    <i r="2">
      <x v="2"/>
      <x v="11"/>
    </i>
    <i r="2">
      <x v="3"/>
      <x v="11"/>
    </i>
    <i t="default">
      <x v="4"/>
    </i>
    <i>
      <x v="5"/>
      <x v="2"/>
      <x/>
      <x v="4"/>
    </i>
    <i r="2">
      <x v="1"/>
      <x v="4"/>
    </i>
    <i r="2">
      <x v="2"/>
      <x v="4"/>
    </i>
    <i r="2">
      <x v="3"/>
      <x v="4"/>
    </i>
    <i t="default">
      <x v="5"/>
    </i>
    <i>
      <x v="6"/>
      <x v="1"/>
      <x/>
      <x v="8"/>
    </i>
    <i r="1">
      <x v="2"/>
      <x/>
      <x v="6"/>
    </i>
    <i r="2">
      <x v="1"/>
      <x v="6"/>
    </i>
    <i r="2">
      <x v="2"/>
      <x v="6"/>
    </i>
    <i r="2">
      <x v="3"/>
      <x v="6"/>
    </i>
    <i t="default">
      <x v="6"/>
    </i>
    <i>
      <x v="7"/>
      <x/>
      <x/>
      <x v="10"/>
    </i>
    <i r="2">
      <x v="1"/>
      <x v="10"/>
    </i>
    <i r="2">
      <x v="2"/>
      <x v="10"/>
    </i>
    <i r="2">
      <x v="3"/>
      <x v="10"/>
    </i>
    <i t="default">
      <x v="7"/>
    </i>
    <i>
      <x v="8"/>
      <x v="1"/>
      <x v="3"/>
      <x v="2"/>
    </i>
    <i r="1">
      <x v="5"/>
      <x/>
      <x v="3"/>
    </i>
    <i r="2">
      <x v="1"/>
      <x v="3"/>
    </i>
    <i t="default">
      <x v="8"/>
    </i>
    <i>
      <x v="9"/>
      <x v="4"/>
      <x/>
      <x/>
    </i>
    <i r="2">
      <x v="1"/>
      <x/>
    </i>
    <i r="2">
      <x v="2"/>
      <x/>
    </i>
    <i r="2">
      <x v="3"/>
      <x/>
    </i>
    <i t="default">
      <x v="9"/>
    </i>
    <i>
      <x v="10"/>
      <x v="2"/>
      <x/>
      <x v="1"/>
    </i>
    <i r="2">
      <x v="2"/>
      <x v="1"/>
    </i>
    <i r="1">
      <x v="4"/>
      <x v="1"/>
      <x v="1"/>
    </i>
    <i r="2">
      <x v="2"/>
      <x v="1"/>
    </i>
    <i r="2">
      <x v="3"/>
      <x v="1"/>
    </i>
    <i t="default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lan semana" fld="13" baseField="0" baseItem="0" numFmtId="3"/>
    <dataField name="Suma de Real semana" fld="1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Año" xr10:uid="{D35CEF31-ADD2-4C77-8C0B-22ADDD777443}" sourceName="Mes Año">
  <extLst>
    <x:ext xmlns:x15="http://schemas.microsoft.com/office/spreadsheetml/2010/11/main" uri="{2F2917AC-EB37-4324-AD4E-5DD8C200BD13}">
      <x15:tableSlicerCache tableId="1" column="1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Año" xr10:uid="{C1EC83AF-903C-424D-99F4-3C8F9E0E37E9}" cache="SegmentaciónDeDatos_Mes_Año" caption="Mes Año" startItem="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9A5D50-EC41-4D54-8825-6A36227E9400}" name="Ordenes_Mes" displayName="Ordenes_Mes" ref="A1:R215" totalsRowShown="0" headerRowDxfId="91" headerRowBorderDxfId="90" tableBorderDxfId="89" totalsRowBorderDxfId="88">
  <autoFilter ref="A1:R215" xr:uid="{9A9A5D50-EC41-4D54-8825-6A36227E9400}"/>
  <sortState xmlns:xlrd2="http://schemas.microsoft.com/office/spreadsheetml/2017/richdata2" ref="A2:R162">
    <sortCondition ref="A1:A162"/>
  </sortState>
  <tableColumns count="18">
    <tableColumn id="17" xr3:uid="{2524B3C5-F023-4ED6-B8C0-2D00260CE9DD}" name="Mes" dataDxfId="87">
      <calculatedColumnFormula>+MONTH(Ordenes_Mes[[#This Row],[Fecha_Conta]])</calculatedColumnFormula>
    </tableColumn>
    <tableColumn id="16" xr3:uid="{FADDD002-DDD7-407B-B84D-A77329513294}" name="Fecha_Conta" dataDxfId="86">
      <calculatedColumnFormula>+VLOOKUP(C2,OP!$A$1:$P$27848,12,FALSE)</calculatedColumnFormula>
    </tableColumn>
    <tableColumn id="1" xr3:uid="{3067145D-7371-40F4-8B1C-0A9006F85BBB}" name="BELNR_ID" dataDxfId="85"/>
    <tableColumn id="2" xr3:uid="{E9B28AC5-6468-4A24-8220-AFA850664569}" name="ItemCode" dataDxfId="84"/>
    <tableColumn id="3" xr3:uid="{568E3FCE-20AD-4C0E-A1E1-9AFE3E7CBEE0}" name="Descripción" dataDxfId="83"/>
    <tableColumn id="4" xr3:uid="{3A5353B9-87DC-4A92-A0E2-6B3AA9A26707}" name="Sec" dataDxfId="82"/>
    <tableColumn id="18" xr3:uid="{15C9E67A-B800-4E77-BE43-1E128C5ABD1D}" name="Fecha Inicio" dataDxfId="81"/>
    <tableColumn id="6" xr3:uid="{06B51540-EE20-43C8-BBE0-C9654DEB1A3A}" name="Cantidad Base" dataDxfId="80" dataCellStyle="Millares">
      <calculatedColumnFormula>+VLOOKUP(D2,Tiempos!$A$1:$N$7440,3,FALSE)</calculatedColumnFormula>
    </tableColumn>
    <tableColumn id="7" xr3:uid="{A2EDC84D-CCF7-4A08-950F-1C1738E43ED7}" name="Horas" dataDxfId="79" dataCellStyle="Millares">
      <calculatedColumnFormula>+VLOOKUP(D2,Tiempos!$A$1:$N$7440,5,FALSE)</calculatedColumnFormula>
    </tableColumn>
    <tableColumn id="8" xr3:uid="{96737618-89C8-48BE-9A5F-1C2FA62F8108}" name="Maquina" dataDxfId="78">
      <calculatedColumnFormula>+VLOOKUP(D2,Tiempos!$A$1:$N$7440,7,FALSE)</calculatedColumnFormula>
    </tableColumn>
    <tableColumn id="9" xr3:uid="{C70C79DC-6179-4D94-A0F3-02553F70AB42}" name="Planificado" dataDxfId="77" dataCellStyle="Millares">
      <calculatedColumnFormula>IF(VLOOKUP(C2,OP!$A$1:$P$27848,4,FALSE)="Cerrado",VLOOKUP(C2,OP!$A$1:$P$27848,10,FALSE),VLOOKUP(C2,OP!$A$1:$P$27848,9,FALSE))</calculatedColumnFormula>
    </tableColumn>
    <tableColumn id="10" xr3:uid="{A48B5BE9-B0AE-4827-A450-90E3D9D00880}" name="Proceso" dataDxfId="76">
      <calculatedColumnFormula>IF(
   IFERROR(VLOOKUP(D2,BD_Spec!$A$1:$D$2300,4,FALSE),"")="Producto Terminado",
   "TERMINADO",
   IFERROR(_xlfn.XLOOKUP(Ordenes_Mes[[#This Row],[Maquina]],Tiempos!$G$1:$G$766,Tiempos!$O$1:$O$766),"")
)</calculatedColumnFormula>
    </tableColumn>
    <tableColumn id="11" xr3:uid="{78A9085D-26BE-4D05-9A18-AB463752A4BA}" name="Horas Programadas" dataDxfId="75">
      <calculatedColumnFormula>IF(OR(Ordenes_Mes[[#This Row],[Proceso]]="Plástico_lima",Ordenes_Mes[[#This Row],[Proceso]]="soplado"),24,12)</calculatedColumnFormula>
    </tableColumn>
    <tableColumn id="12" xr3:uid="{23F1EAD6-3E33-4A26-8F1E-8168E0316B58}" name="Línea" dataDxfId="74">
      <calculatedColumnFormula>+VLOOKUP(D2,BD_Spec!$A$1:$K$2336,7,FALSE)</calculatedColumnFormula>
    </tableColumn>
    <tableColumn id="13" xr3:uid="{4864AB4F-F40E-448E-8DB1-890D8EC2970C}" name="Subcomponente" dataDxfId="73">
      <calculatedColumnFormula>+VLOOKUP(D2,BD_Spec!$A$1:$K$2336,8,FALSE)</calculatedColumnFormula>
    </tableColumn>
    <tableColumn id="14" xr3:uid="{C841009B-858F-43F2-84F8-7947C0BDE6C5}" name="Estado" dataDxfId="72">
      <calculatedColumnFormula>+VLOOKUP(C2,OP!$A$1:$P$27848,4,FALSE)</calculatedColumnFormula>
    </tableColumn>
    <tableColumn id="15" xr3:uid="{275BF6FA-DF0C-4FDB-BAE0-0B73197BADBC}" name="Avance_SAP" dataDxfId="71" dataCellStyle="Millares">
      <calculatedColumnFormula>+VLOOKUP(C2,OP!$A$1:$P$27848,10,FALSE)</calculatedColumnFormula>
    </tableColumn>
    <tableColumn id="19" xr3:uid="{C7971003-7A7B-4CCA-81E6-DF0919FBFBE3}" name="Fecha_Gantt_Desde" dataDxfId="70">
      <calculatedColumnFormula>+Ordenes_Mes[[#This Row],[Fecha Inicio]]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AAD1D8-5552-4441-ADF2-401CB79E4BFD}" name="BD_Spec" displayName="BD_Spec" ref="A1:N2336" totalsRowShown="0">
  <autoFilter ref="A1:N2336" xr:uid="{26AAD1D8-5552-4441-ADF2-401CB79E4BFD}">
    <filterColumn colId="5">
      <filters>
        <filter val="Inyección"/>
      </filters>
    </filterColumn>
    <filterColumn colId="6">
      <filters>
        <filter val="Línea_045"/>
      </filters>
    </filterColumn>
    <filterColumn colId="8">
      <filters>
        <filter val="Colores_24"/>
      </filters>
    </filterColumn>
  </autoFilter>
  <sortState xmlns:xlrd2="http://schemas.microsoft.com/office/spreadsheetml/2017/richdata2" ref="A540:N580">
    <sortCondition ref="H1:H2336"/>
  </sortState>
  <tableColumns count="14">
    <tableColumn id="1" xr3:uid="{148C09FE-EE24-4838-AB52-CE4A1DD57269}" name="Código_Material"/>
    <tableColumn id="2" xr3:uid="{D5918EC5-8EA6-4D79-8268-35E8EE90554A}" name="Descripción_Material"/>
    <tableColumn id="3" xr3:uid="{2717426C-2843-46EC-8C32-78A77D613658}" name="Línea_PT"/>
    <tableColumn id="4" xr3:uid="{A0BCC937-97E3-4378-9137-162025B342BF}" name="Tipo_Material"/>
    <tableColumn id="5" xr3:uid="{063AF421-341D-4633-92E1-E5AC54C7F824}" name="Familia_PT"/>
    <tableColumn id="6" xr3:uid="{05283CF8-433B-45C8-9C57-E801572F7F18}" name="Proceso_Interno"/>
    <tableColumn id="7" xr3:uid="{8CCA4C4F-9FDD-4520-BF37-D197E6D94E1A}" name="Líneas"/>
    <tableColumn id="8" xr3:uid="{E139507F-665F-4E55-BA5E-96866C18D62A}" name="Subcomponente"/>
    <tableColumn id="9" xr3:uid="{BE26799F-714F-41E6-BE38-13513C6E080D}" name="Sublìnea"/>
    <tableColumn id="10" xr3:uid="{37A49F3E-B40C-49E8-BED3-9D46D6238874}" name="CONTAR.SI"/>
    <tableColumn id="11" xr3:uid="{B9D5777D-5E2E-43BE-8742-6085ADE7BF65}" name="CV"/>
    <tableColumn id="12" xr3:uid="{1527CD8F-0A4E-42CD-9BD4-D12E7A7D63C1}" name="Secuencia "/>
    <tableColumn id="13" xr3:uid="{1340BCDE-07A4-4097-9B57-A46B14731F01}" name="Color"/>
    <tableColumn id="14" xr3:uid="{370D88CA-471D-445B-A1CB-CFD43EAA3D08}" name="Peso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4D40F4-1C35-4C26-B31B-CF18C74960B4}" name="Tabla5" displayName="Tabla5" ref="A1:O800" totalsRowShown="0" headerRowDxfId="69" dataDxfId="67" headerRowBorderDxfId="68">
  <autoFilter ref="A1:O800" xr:uid="{DE4D40F4-1C35-4C26-B31B-CF18C74960B4}"/>
  <tableColumns count="15">
    <tableColumn id="1" xr3:uid="{9104E232-ADEB-4011-9533-4DDEB51D3C84}" name="Código Semi " dataDxfId="66"/>
    <tableColumn id="2" xr3:uid="{7A59F8DF-4CAA-4712-AEB4-76AEC1B5B97B}" name="0" dataDxfId="65"/>
    <tableColumn id="3" xr3:uid="{4A15C706-7F0C-435C-B42C-B45559367408}" name=" Cantidad Base " dataDxfId="64" dataCellStyle="Millares"/>
    <tableColumn id="4" xr3:uid="{A4E5EA04-E743-4A80-9DD3-91210A8954C1}" name=" T.MO " dataDxfId="63" dataCellStyle="Millares"/>
    <tableColumn id="5" xr3:uid="{3CB117C3-E8DD-44ED-9D61-927FCD9512BF}" name=" T.Maq " dataDxfId="62"/>
    <tableColumn id="6" xr3:uid="{92AD4EF8-073D-4595-978F-F20DD7D71B89}" name=" Cant.Opr " dataDxfId="61"/>
    <tableColumn id="7" xr3:uid="{CB15C5C7-F405-438B-B4C3-35E543D415CA}" name=" Maquina " dataDxfId="60"/>
    <tableColumn id="8" xr3:uid="{A125373A-80B3-42D3-BF99-41899F768A6F}" name=" Tarifa Maquina " dataDxfId="59" dataCellStyle="Millares"/>
    <tableColumn id="9" xr3:uid="{CF76E3C5-3226-4E32-A668-0B09BAD8A8DD}" name=" Tarifa MO" dataDxfId="58"/>
    <tableColumn id="10" xr3:uid="{BAACCD62-3FFC-4F45-9ED7-FACC11B54C35}" name="Proceso" dataDxfId="57"/>
    <tableColumn id="11" xr3:uid="{B1043A82-AC32-4D6F-8D69-E3B1D5C6D52C}" name="T.ciclo" dataDxfId="56" dataCellStyle="Millares"/>
    <tableColumn id="12" xr3:uid="{22EB0197-DE59-40E8-A583-3CF30E0BEC9A}" name="Cav. Oper" dataDxfId="55" dataCellStyle="Millares"/>
    <tableColumn id="13" xr3:uid="{A4AAB7C1-39BB-4AD3-8F9A-67E551D47679}" name="Cav. Tot" dataDxfId="54"/>
    <tableColumn id="14" xr3:uid="{ADEDCD74-12AE-4B47-8AF2-4693C8C88ACF}" name="Componente" dataDxfId="53"/>
    <tableColumn id="15" xr3:uid="{35AE18E6-DFD8-40A5-B418-FDD2B701C022}" name="Grupo del recurso " dataDxf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68FF4-7437-46B1-A078-46D81CBDF2F1}" name="OP" displayName="OP" ref="A1:O3029" totalsRowShown="0" headerRowDxfId="52" dataDxfId="51">
  <autoFilter ref="A1:O3029" xr:uid="{71768FF4-7437-46B1-A078-46D81CBDF2F1}"/>
  <tableColumns count="15">
    <tableColumn id="1" xr3:uid="{4AED7485-A07D-410F-BE5A-E72EE919506F}" name="BELNR_ID" dataDxfId="50"/>
    <tableColumn id="2" xr3:uid="{0205AED3-FFAC-484E-8E32-B2B3D477D4A3}" name="ItemCode" dataDxfId="49"/>
    <tableColumn id="3" xr3:uid="{5D7BED73-D81D-4A2E-B9E7-85870411F124}" name="Descripción del artículo" dataDxfId="48"/>
    <tableColumn id="4" xr3:uid="{D5CAA188-A2F6-413B-AF19-9B4747F472F7}" name="Estado" dataDxfId="47"/>
    <tableColumn id="5" xr3:uid="{9EEECE1E-9986-4E95-83E8-BCE05653DD11}" name="TYP" dataDxfId="46"/>
    <tableColumn id="6" xr3:uid="{0A006150-2383-457C-A9D6-8D4B16289BE0}" name="WhsCode" dataDxfId="45"/>
    <tableColumn id="7" xr3:uid="{22ED5BB3-3DEE-4760-8CE6-7272C83CBB15}" name="NombreAlmacen" dataDxfId="44"/>
    <tableColumn id="8" xr3:uid="{80C8353F-AEAF-4C59-8F96-2A9C68455199}" name="Responsable" dataDxfId="43"/>
    <tableColumn id="9" xr3:uid="{1573979D-43DD-4A75-9A51-94B66620F72D}" name="CantidadOrden" dataDxfId="42"/>
    <tableColumn id="10" xr3:uid="{167354F9-C523-4D90-A78A-B21AE158975F}" name="Entregado" dataDxfId="41"/>
    <tableColumn id="11" xr3:uid="{80EC5C97-D072-44AF-8585-AE56D2ED1BE1}" name="Cliente" dataDxfId="40"/>
    <tableColumn id="12" xr3:uid="{5730FC53-40A4-4AEA-8DBF-01B125AE18DE}" name="FechaDocumento" dataDxfId="39"/>
    <tableColumn id="13" xr3:uid="{E2058B1F-829D-44FB-8943-12D07FAD0E86}" name="Columna1" dataDxfId="38"/>
    <tableColumn id="14" xr3:uid="{86A13B8C-45F3-4912-BB6E-26350E64EF43}" name="Buscar" dataDxfId="37">
      <calculatedColumnFormula>IFERROR(VLOOKUP(A2,Ordenes!$C$1:$C$215,1,FALSE),"N/A")</calculatedColumnFormula>
    </tableColumn>
    <tableColumn id="15" xr3:uid="{1EBE1107-066C-4730-A71F-4B1A4CFA79D2}" name="Mes Año" dataDxfId="36">
      <calculatedColumnFormula>_xlfn.CONCAT(YEAR(OP[[#This Row],[FechaDocumento]]),"-",MONTH(OP[[#This Row],[FechaDocumento]]))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65D74F-8D8C-4D21-94A9-AEDD7B5175E6}" name="Stock" displayName="Stock" ref="A1:I10494" totalsRowShown="0" dataDxfId="35">
  <autoFilter ref="A1:I10494" xr:uid="{5665D74F-8D8C-4D21-94A9-AEDD7B5175E6}"/>
  <tableColumns count="9">
    <tableColumn id="1" xr3:uid="{CBE37181-770D-45BF-A96D-ED8AD66E3E65}" name="Número de artículo" dataDxfId="34"/>
    <tableColumn id="2" xr3:uid="{2303081D-6710-435C-B578-CF06D740B298}" name="Descripción del artículo" dataDxfId="33"/>
    <tableColumn id="3" xr3:uid="{21621F82-4023-4030-82E4-2562EF179E4E}" name="Código de almacén" dataDxfId="32"/>
    <tableColumn id="4" xr3:uid="{49C85152-4683-45FB-80C3-34C7E3362D36}" name="Nombre de almacén" dataDxfId="31"/>
    <tableColumn id="5" xr3:uid="{8C6A8DA9-A51A-4464-BE1E-16B3F891997A}" name="En stock" dataDxfId="30"/>
    <tableColumn id="6" xr3:uid="{F475B008-955D-40C0-B925-E3FB8E499DBD}" name="UnidadMedida" dataDxfId="29"/>
    <tableColumn id="7" xr3:uid="{E26FBEC4-5AEB-476A-8C56-7F237C2135D7}" name="Definido" dataDxfId="28" dataCellStyle="Millares"/>
    <tableColumn id="8" xr3:uid="{0F49B59B-7AA2-4A59-A377-0DE8D15BAAA7}" name="Solicitado" dataDxfId="27" dataCellStyle="Millares"/>
    <tableColumn id="9" xr3:uid="{49430F5A-EF97-41DE-AD8F-F05AB39390E7}" name="Precio promedio" dataDxfId="2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47FD35-EF60-4C1A-B70A-B00192EDEF51}" name="Tabla6" displayName="Tabla6" ref="A1:T126" headerRowDxfId="112" dataDxfId="111" tableBorderDxfId="110">
  <autoFilter ref="A1:T126" xr:uid="{F047FD35-EF60-4C1A-B70A-B00192EDEF51}"/>
  <tableColumns count="20">
    <tableColumn id="1" xr3:uid="{212DF966-C44E-4076-8E85-12DD98959142}" name="Semana" dataDxfId="109" totalsRowDxfId="6"/>
    <tableColumn id="2" xr3:uid="{B39BFA81-2116-42D9-B2DC-DA1F232295B3}" name="Lunes" dataDxfId="108" totalsRowDxfId="7"/>
    <tableColumn id="3" xr3:uid="{0CEDE8FF-4A6F-40EC-8601-2E935EE2E603}" name="Viernes" dataDxfId="107" totalsRowDxfId="8"/>
    <tableColumn id="4" xr3:uid="{AB038354-F8F1-4703-A06E-CAA66106BD08}" name="O. Prod." dataDxfId="106" totalsRowDxfId="9"/>
    <tableColumn id="5" xr3:uid="{AC3A3326-9449-4273-A30D-7C4F33E61FC9}" name="Mes" dataDxfId="105" totalsRowDxfId="10"/>
    <tableColumn id="6" xr3:uid="{BA58B27B-C22C-4161-9B65-A7C4285C4EB7}" name="Máquina" dataDxfId="104" totalsRowDxfId="11"/>
    <tableColumn id="7" xr3:uid="{3EE6F8C8-E5CB-470E-91F8-E1D9C529A45F}" name="Proceso" dataDxfId="103" totalsRowDxfId="12"/>
    <tableColumn id="8" xr3:uid="{81BC9A9A-10E1-4A92-9067-9CFAE5908B0B}" name="Sec" dataDxfId="102" totalsRowDxfId="13"/>
    <tableColumn id="9" xr3:uid="{1F9DD660-73B3-4E68-A587-350D0EE0599F}" name="Código" dataDxfId="101" totalsRowDxfId="14"/>
    <tableColumn id="10" xr3:uid="{626D36EA-4116-443E-9C78-789E904AE88C}" name="Descripción" dataDxfId="100" totalsRowDxfId="15"/>
    <tableColumn id="11" xr3:uid="{92186F11-7BC4-4715-B5FB-227D6AF9F387}" name="Planificado" dataDxfId="99" totalsRowDxfId="16"/>
    <tableColumn id="12" xr3:uid="{C4A8EBDD-D2D6-4BA7-88A7-9CDB284FFE0C}" name="Avance SAP" dataDxfId="98" totalsRowDxfId="17"/>
    <tableColumn id="13" xr3:uid="{EDAD9D3C-81C7-422F-BE2E-B486D72CD4B6}" name="Cap. diaria" dataDxfId="97" totalsRowDxfId="18"/>
    <tableColumn id="14" xr3:uid="{BD28E1D8-9849-4E6E-95F8-947FF7692EFA}" name="Plan semana" dataDxfId="96" totalsRowDxfId="19"/>
    <tableColumn id="15" xr3:uid="{348F6892-BAD5-489B-BB47-70C98C4FF85F}" name="Real semana" dataDxfId="25" totalsRowDxfId="20"/>
    <tableColumn id="16" xr3:uid="{A464088D-C0E1-4EF5-ADB1-4F475F579202}" name="Acum. real" dataDxfId="95" totalsRowDxfId="21"/>
    <tableColumn id="17" xr3:uid="{9CFCF408-9B33-47BE-BE3B-6A819289EABE}" name="% Cumpl." dataDxfId="94" totalsRowDxfId="22" dataCellStyle="Porcentaje">
      <calculatedColumnFormula>IFERROR(O2/N2,0)</calculatedColumnFormula>
    </tableColumn>
    <tableColumn id="18" xr3:uid="{F855267B-C0DD-4F81-AF7D-9076EA985714}" name="Línea" dataDxfId="93" totalsRowDxfId="23">
      <calculatedColumnFormula>+VLOOKUP(I2,BD_Spec!$A$1:$M$23028,7,FALSE)</calculatedColumnFormula>
    </tableColumn>
    <tableColumn id="19" xr3:uid="{156AD45A-41F6-4C4F-AAC4-C9F80CA0FC35}" name="Subcomponente" dataDxfId="92" totalsRowDxfId="24">
      <calculatedColumnFormula>+VLOOKUP(I2,BD_Spec!$A$1:$M$23028,8,FALSE)</calculatedColumnFormula>
    </tableColumn>
    <tableColumn id="20" xr3:uid="{CA8F9EC8-F7BC-4C09-B326-CE363446B7BA}" name="DIF" dataDxfId="4" totalsRowDxfId="5">
      <calculatedColumnFormula>+Tabla6[[#This Row],[Acum. real]]-Tabla6[[#This Row],[Avance SAP]]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B335-3E52-4C3B-AA2E-FDF4DF19A14F}">
  <sheetPr codeName="Hoja1"/>
  <dimension ref="A1:R215"/>
  <sheetViews>
    <sheetView showGridLines="0" workbookViewId="0">
      <selection activeCell="C8" sqref="C8"/>
    </sheetView>
  </sheetViews>
  <sheetFormatPr baseColWidth="10" defaultRowHeight="15"/>
  <cols>
    <col min="1" max="1" width="5.42578125" bestFit="1" customWidth="1"/>
    <col min="2" max="2" width="12.28515625" bestFit="1" customWidth="1"/>
    <col min="3" max="3" width="9.28515625" bestFit="1" customWidth="1"/>
    <col min="4" max="4" width="11" bestFit="1" customWidth="1"/>
    <col min="5" max="5" width="62.42578125" bestFit="1" customWidth="1"/>
    <col min="6" max="6" width="4" bestFit="1" customWidth="1"/>
    <col min="7" max="7" width="11.7109375" bestFit="1" customWidth="1"/>
    <col min="8" max="8" width="16.140625" bestFit="1" customWidth="1"/>
    <col min="9" max="9" width="8.140625" bestFit="1" customWidth="1"/>
    <col min="10" max="10" width="12.85546875" bestFit="1" customWidth="1"/>
    <col min="11" max="11" width="11.140625" bestFit="1" customWidth="1"/>
    <col min="12" max="12" width="14.42578125" bestFit="1" customWidth="1"/>
    <col min="13" max="13" width="18.85546875" bestFit="1" customWidth="1"/>
    <col min="14" max="14" width="14" bestFit="1" customWidth="1"/>
    <col min="15" max="15" width="17.85546875" bestFit="1" customWidth="1"/>
    <col min="16" max="16" width="9.28515625" bestFit="1" customWidth="1"/>
    <col min="18" max="18" width="18.28515625" bestFit="1" customWidth="1"/>
  </cols>
  <sheetData>
    <row r="1" spans="1:18">
      <c r="A1" s="29" t="s">
        <v>8382</v>
      </c>
      <c r="B1" s="29" t="s">
        <v>8393</v>
      </c>
      <c r="C1" s="29" t="s">
        <v>0</v>
      </c>
      <c r="D1" s="29" t="s">
        <v>1</v>
      </c>
      <c r="E1" s="45" t="s">
        <v>7894</v>
      </c>
      <c r="F1" s="29" t="s">
        <v>976</v>
      </c>
      <c r="G1" s="29" t="s">
        <v>975</v>
      </c>
      <c r="H1" s="30" t="s">
        <v>8396</v>
      </c>
      <c r="I1" s="30" t="s">
        <v>8395</v>
      </c>
      <c r="J1" s="29" t="s">
        <v>8386</v>
      </c>
      <c r="K1" s="29" t="s">
        <v>1217</v>
      </c>
      <c r="L1" s="29" t="s">
        <v>985</v>
      </c>
      <c r="M1" s="29" t="s">
        <v>2588</v>
      </c>
      <c r="N1" s="29" t="s">
        <v>2589</v>
      </c>
      <c r="O1" s="29" t="s">
        <v>1229</v>
      </c>
      <c r="P1" s="29" t="s">
        <v>3</v>
      </c>
      <c r="Q1" s="29" t="s">
        <v>8381</v>
      </c>
      <c r="R1" s="29" t="s">
        <v>8394</v>
      </c>
    </row>
    <row r="2" spans="1:18">
      <c r="A2" s="19">
        <f>+MONTH(Ordenes_Mes[[#This Row],[Fecha_Conta]])</f>
        <v>4</v>
      </c>
      <c r="B2" s="20">
        <f>+VLOOKUP(C2,OP!$A$1:$P$27848,12,FALSE)</f>
        <v>46113</v>
      </c>
      <c r="C2" s="21">
        <v>3955</v>
      </c>
      <c r="D2" s="21">
        <v>2140150001</v>
      </c>
      <c r="E2" s="21" t="s">
        <v>82</v>
      </c>
      <c r="F2" s="21">
        <f>+_xlfn.XLOOKUP(D2,BD_Spec!$A$1:$A$2336,BD_Spec!$L$1:$L$2336)</f>
        <v>1</v>
      </c>
      <c r="G2" s="20">
        <v>46113</v>
      </c>
      <c r="H2" s="22">
        <f>+VLOOKUP(D2,Tiempos!$A$1:$N$7440,3,FALSE)</f>
        <v>3500</v>
      </c>
      <c r="I2" s="22">
        <f>+VLOOKUP(D2,Tiempos!$A$1:$N$7440,5,FALSE)</f>
        <v>12</v>
      </c>
      <c r="J2" s="21" t="str">
        <f>+VLOOKUP(D2,Tiempos!$A$1:$N$7440,7,FALSE)</f>
        <v>AMAN02</v>
      </c>
      <c r="K2" s="22">
        <f>IF(VLOOKUP(C2,OP!$A$1:$P$27848,4,FALSE)="Cerrado",VLOOKUP(C2,OP!$A$1:$P$27848,10,FALSE),VLOOKUP(C2,OP!$A$1:$P$27848,9,FALSE))</f>
        <v>32441</v>
      </c>
      <c r="L2" s="21" t="str">
        <f>IF(
   IFERROR(VLOOKUP(D2,BD_Spec!$A$1:$D$2300,4,FALSE),"")="Producto Terminado",
   "TERMINADO",
   IFERROR(_xlfn.XLOOKUP(Ordenes_Mes[[#This Row],[Maquina]],Tiempos!$G$1:$G$766,Tiempos!$O$1:$O$766),"")
)</f>
        <v>TERMINADO</v>
      </c>
      <c r="M2" s="21">
        <f>IF(OR(Ordenes_Mes[[#This Row],[Proceso]]="Plástico_lima",Ordenes_Mes[[#This Row],[Proceso]]="soplado"),24,12)</f>
        <v>12</v>
      </c>
      <c r="N2" s="21" t="str">
        <f>+VLOOKUP(D2,BD_Spec!$A$1:$K$2336,7,FALSE)</f>
        <v>Manuales</v>
      </c>
      <c r="O2" s="21" t="str">
        <f>+VLOOKUP(D2,BD_Spec!$A$1:$K$2336,8,FALSE)</f>
        <v>Archivador</v>
      </c>
      <c r="P2" s="21" t="str">
        <f>+VLOOKUP(C2,OP!$A$1:$P$27848,4,FALSE)</f>
        <v>CERRADO</v>
      </c>
      <c r="Q2" s="22">
        <f>+VLOOKUP(C2,OP!$A$1:$P$27848,10,FALSE)</f>
        <v>32441</v>
      </c>
      <c r="R2" s="23">
        <f>+Ordenes_Mes[[#This Row],[Fecha Inicio]]</f>
        <v>46113</v>
      </c>
    </row>
    <row r="3" spans="1:18">
      <c r="A3" s="19">
        <f>+MONTH(Ordenes_Mes[[#This Row],[Fecha_Conta]])</f>
        <v>4</v>
      </c>
      <c r="B3" s="20">
        <f>+VLOOKUP(C3,OP!$A$1:$P$27848,12,FALSE)</f>
        <v>46129</v>
      </c>
      <c r="C3" s="21">
        <v>4028</v>
      </c>
      <c r="D3" s="21">
        <v>2140250020</v>
      </c>
      <c r="E3" s="21" t="s">
        <v>614</v>
      </c>
      <c r="F3" s="21">
        <v>1</v>
      </c>
      <c r="G3" s="20">
        <v>46132</v>
      </c>
      <c r="H3" s="22">
        <f>+VLOOKUP(D3,Tiempos!$A$1:$N$7440,3,FALSE)</f>
        <v>800</v>
      </c>
      <c r="I3" s="22">
        <v>12</v>
      </c>
      <c r="J3" s="21" t="str">
        <f>+VLOOKUP(D3,Tiempos!$A$1:$N$7440,7,FALSE)</f>
        <v>AMAN02</v>
      </c>
      <c r="K3" s="22">
        <f>IF(VLOOKUP(C3,OP!$A$1:$P$27848,4,FALSE)="Cerrado",VLOOKUP(C3,OP!$A$1:$P$27848,10,FALSE),VLOOKUP(C3,OP!$A$1:$P$27848,9,FALSE))</f>
        <v>5668</v>
      </c>
      <c r="L3" s="21" t="str">
        <f>IF(
   IFERROR(VLOOKUP(D3,BD_Spec!$A$1:$D$2300,4,FALSE),"")="Producto Terminado",
   "TERMINADO",
   IFERROR(_xlfn.XLOOKUP(Ordenes_Mes[[#This Row],[Maquina]],Tiempos!$G$1:$G$766,Tiempos!$O$1:$O$766),"")
)</f>
        <v>TERMINADO</v>
      </c>
      <c r="M3" s="21">
        <f>IF(OR(Ordenes_Mes[[#This Row],[Proceso]]="Plástico_lima",Ordenes_Mes[[#This Row],[Proceso]]="soplado"),24,12)</f>
        <v>12</v>
      </c>
      <c r="N3" s="21" t="str">
        <f>+VLOOKUP(D3,BD_Spec!$A$1:$K$2336,7,FALSE)</f>
        <v>Manuales</v>
      </c>
      <c r="O3" s="21" t="str">
        <f>+VLOOKUP(D3,BD_Spec!$A$1:$K$2336,8,FALSE)</f>
        <v>Papelería</v>
      </c>
      <c r="P3" s="21" t="str">
        <f>+VLOOKUP(C3,OP!$A$1:$P$27848,4,FALSE)</f>
        <v>CERRADO</v>
      </c>
      <c r="Q3" s="22">
        <f>+VLOOKUP(C3,OP!$A$1:$P$27848,10,FALSE)</f>
        <v>5668</v>
      </c>
      <c r="R3" s="23">
        <f>+Ordenes_Mes[[#This Row],[Fecha Inicio]]</f>
        <v>46132</v>
      </c>
    </row>
    <row r="4" spans="1:18">
      <c r="A4" s="19">
        <f>+MONTH(Ordenes_Mes[[#This Row],[Fecha_Conta]])</f>
        <v>4</v>
      </c>
      <c r="B4" s="20">
        <f>+VLOOKUP(C4,OP!$A$1:$P$27848,12,FALSE)</f>
        <v>46125</v>
      </c>
      <c r="C4" s="21">
        <v>4003</v>
      </c>
      <c r="D4" s="21">
        <v>2310230105</v>
      </c>
      <c r="E4" s="21" t="s">
        <v>705</v>
      </c>
      <c r="F4" s="21">
        <v>1</v>
      </c>
      <c r="G4" s="20">
        <v>46127</v>
      </c>
      <c r="H4" s="22">
        <f>+VLOOKUP(D4,Tiempos!$A$1:$N$7440,3,FALSE)</f>
        <v>25000</v>
      </c>
      <c r="I4" s="22">
        <f>+VLOOKUP(D4,Tiempos!$A$1:$N$7440,5,FALSE)</f>
        <v>12</v>
      </c>
      <c r="J4" s="21" t="str">
        <f>+VLOOKUP(D4,Tiempos!$A$1:$N$7440,7,FALSE)</f>
        <v>AMAN02</v>
      </c>
      <c r="K4" s="22">
        <f>IF(VLOOKUP(C4,OP!$A$1:$P$27848,4,FALSE)="Cerrado",VLOOKUP(C4,OP!$A$1:$P$27848,10,FALSE),VLOOKUP(C4,OP!$A$1:$P$27848,9,FALSE))</f>
        <v>223775</v>
      </c>
      <c r="L4" s="21" t="str">
        <f>IF(
   IFERROR(VLOOKUP(D4,BD_Spec!$A$1:$D$2300,4,FALSE),"")="Producto Terminado",
   "TERMINADO",
   IFERROR(_xlfn.XLOOKUP(Ordenes_Mes[[#This Row],[Maquina]],Tiempos!$G$1:$G$766,Tiempos!$O$1:$O$766),"")
)</f>
        <v>ENSAMBLE_LIMA</v>
      </c>
      <c r="M4" s="21">
        <f>IF(OR(Ordenes_Mes[[#This Row],[Proceso]]="Plástico_lima",Ordenes_Mes[[#This Row],[Proceso]]="soplado"),24,12)</f>
        <v>12</v>
      </c>
      <c r="N4" s="21" t="str">
        <f>+VLOOKUP(D4,BD_Spec!$A$1:$K$2336,7,FALSE)</f>
        <v>Línea_30cc</v>
      </c>
      <c r="O4" s="21" t="str">
        <f>+VLOOKUP(D4,BD_Spec!$A$1:$K$2336,8,FALSE)</f>
        <v>Frasco</v>
      </c>
      <c r="P4" s="21" t="str">
        <f>+VLOOKUP(C4,OP!$A$1:$P$27848,4,FALSE)</f>
        <v>CERRADO</v>
      </c>
      <c r="Q4" s="22">
        <f>+VLOOKUP(C4,OP!$A$1:$P$27848,10,FALSE)</f>
        <v>223775</v>
      </c>
      <c r="R4" s="23">
        <f>+Ordenes_Mes[[#This Row],[Fecha Inicio]]</f>
        <v>46127</v>
      </c>
    </row>
    <row r="5" spans="1:18">
      <c r="A5" s="19">
        <f>+MONTH(Ordenes_Mes[[#This Row],[Fecha_Conta]])</f>
        <v>4</v>
      </c>
      <c r="B5" s="20">
        <f>+VLOOKUP(C5,OP!$A$1:$P$27848,12,FALSE)</f>
        <v>46133</v>
      </c>
      <c r="C5" s="21">
        <v>4034</v>
      </c>
      <c r="D5" s="21">
        <v>2140370001</v>
      </c>
      <c r="E5" s="21" t="s">
        <v>795</v>
      </c>
      <c r="F5" s="21">
        <v>2</v>
      </c>
      <c r="G5" s="20">
        <v>46135</v>
      </c>
      <c r="H5" s="22">
        <f>+VLOOKUP(D5,Tiempos!$A$1:$N$7440,3,FALSE)</f>
        <v>800</v>
      </c>
      <c r="I5" s="22">
        <v>12</v>
      </c>
      <c r="J5" s="21" t="str">
        <f>+VLOOKUP(D5,Tiempos!$A$1:$N$7440,7,FALSE)</f>
        <v>AMAN02</v>
      </c>
      <c r="K5" s="22">
        <f>IF(VLOOKUP(C5,OP!$A$1:$P$27848,4,FALSE)="Cerrado",VLOOKUP(C5,OP!$A$1:$P$27848,10,FALSE),VLOOKUP(C5,OP!$A$1:$P$27848,9,FALSE))</f>
        <v>2895</v>
      </c>
      <c r="L5" s="21" t="str">
        <f>IF(
   IFERROR(VLOOKUP(D5,BD_Spec!$A$1:$D$2300,4,FALSE),"")="Producto Terminado",
   "TERMINADO",
   IFERROR(_xlfn.XLOOKUP(Ordenes_Mes[[#This Row],[Maquina]],Tiempos!$G$1:$G$766,Tiempos!$O$1:$O$766),"")
)</f>
        <v>TERMINADO</v>
      </c>
      <c r="M5" s="21">
        <f>IF(OR(Ordenes_Mes[[#This Row],[Proceso]]="Plástico_lima",Ordenes_Mes[[#This Row],[Proceso]]="soplado"),24,12)</f>
        <v>12</v>
      </c>
      <c r="N5" s="21" t="str">
        <f>+VLOOKUP(D5,BD_Spec!$A$1:$K$2336,7,FALSE)</f>
        <v>Manuales</v>
      </c>
      <c r="O5" s="21" t="str">
        <f>+VLOOKUP(D5,BD_Spec!$A$1:$K$2336,8,FALSE)</f>
        <v>Papelería</v>
      </c>
      <c r="P5" s="21" t="str">
        <f>+VLOOKUP(C5,OP!$A$1:$P$27848,4,FALSE)</f>
        <v>CERRADO</v>
      </c>
      <c r="Q5" s="22">
        <f>+VLOOKUP(C5,OP!$A$1:$P$27848,10,FALSE)</f>
        <v>2895</v>
      </c>
      <c r="R5" s="23">
        <f>+Ordenes_Mes[[#This Row],[Fecha Inicio]]</f>
        <v>46135</v>
      </c>
    </row>
    <row r="6" spans="1:18">
      <c r="A6" s="19">
        <f>+MONTH(Ordenes_Mes[[#This Row],[Fecha_Conta]])</f>
        <v>4</v>
      </c>
      <c r="B6" s="20">
        <f>+VLOOKUP(C6,OP!$A$1:$P$27848,12,FALSE)</f>
        <v>46135</v>
      </c>
      <c r="C6" s="21">
        <v>4041</v>
      </c>
      <c r="D6" s="21">
        <v>2140150001</v>
      </c>
      <c r="E6" s="21" t="s">
        <v>82</v>
      </c>
      <c r="F6" s="21">
        <v>2</v>
      </c>
      <c r="G6" s="20">
        <v>46136</v>
      </c>
      <c r="H6" s="22">
        <f>+VLOOKUP(D6,Tiempos!$A$1:$N$7440,3,FALSE)</f>
        <v>3500</v>
      </c>
      <c r="I6" s="22">
        <f>+VLOOKUP(D6,Tiempos!$A$1:$N$7440,5,FALSE)</f>
        <v>12</v>
      </c>
      <c r="J6" s="21" t="str">
        <f>+VLOOKUP(D6,Tiempos!$A$1:$N$7440,7,FALSE)</f>
        <v>AMAN02</v>
      </c>
      <c r="K6" s="22">
        <f>IF(VLOOKUP(C6,OP!$A$1:$P$27848,4,FALSE)="Cerrado",VLOOKUP(C6,OP!$A$1:$P$27848,10,FALSE),VLOOKUP(C6,OP!$A$1:$P$27848,9,FALSE))</f>
        <v>4944</v>
      </c>
      <c r="L6" s="21" t="str">
        <f>IF(
   IFERROR(VLOOKUP(D6,BD_Spec!$A$1:$D$2300,4,FALSE),"")="Producto Terminado",
   "TERMINADO",
   IFERROR(_xlfn.XLOOKUP(Ordenes_Mes[[#This Row],[Maquina]],Tiempos!$G$1:$G$766,Tiempos!$O$1:$O$766),"")
)</f>
        <v>TERMINADO</v>
      </c>
      <c r="M6" s="21">
        <f>IF(OR(Ordenes_Mes[[#This Row],[Proceso]]="Plástico_lima",Ordenes_Mes[[#This Row],[Proceso]]="soplado"),24,12)</f>
        <v>12</v>
      </c>
      <c r="N6" s="21" t="str">
        <f>+VLOOKUP(D6,BD_Spec!$A$1:$K$2336,7,FALSE)</f>
        <v>Manuales</v>
      </c>
      <c r="O6" s="21" t="str">
        <f>+VLOOKUP(D6,BD_Spec!$A$1:$K$2336,8,FALSE)</f>
        <v>Archivador</v>
      </c>
      <c r="P6" s="21" t="str">
        <f>+VLOOKUP(C6,OP!$A$1:$P$27848,4,FALSE)</f>
        <v>CERRADO</v>
      </c>
      <c r="Q6" s="22">
        <f>+VLOOKUP(C6,OP!$A$1:$P$27848,10,FALSE)</f>
        <v>4944</v>
      </c>
      <c r="R6" s="23">
        <f>+Ordenes_Mes[[#This Row],[Fecha Inicio]]</f>
        <v>46136</v>
      </c>
    </row>
    <row r="7" spans="1:18">
      <c r="A7" s="19">
        <f>+MONTH(Ordenes_Mes[[#This Row],[Fecha_Conta]])</f>
        <v>4</v>
      </c>
      <c r="B7" s="20">
        <f>+VLOOKUP(C7,OP!$A$1:$P$27848,12,FALSE)</f>
        <v>46133</v>
      </c>
      <c r="C7" s="21">
        <v>4035</v>
      </c>
      <c r="D7" s="21">
        <v>2140370002</v>
      </c>
      <c r="E7" s="21" t="s">
        <v>792</v>
      </c>
      <c r="F7" s="21">
        <v>3</v>
      </c>
      <c r="G7" s="20">
        <v>46135</v>
      </c>
      <c r="H7" s="22">
        <f>+VLOOKUP(D7,Tiempos!$A$1:$N$7440,3,FALSE)</f>
        <v>800</v>
      </c>
      <c r="I7" s="22">
        <v>12</v>
      </c>
      <c r="J7" s="21" t="str">
        <f>+VLOOKUP(D7,Tiempos!$A$1:$N$7440,7,FALSE)</f>
        <v>AMAN02</v>
      </c>
      <c r="K7" s="22">
        <f>IF(VLOOKUP(C7,OP!$A$1:$P$27848,4,FALSE)="Cerrado",VLOOKUP(C7,OP!$A$1:$P$27848,10,FALSE),VLOOKUP(C7,OP!$A$1:$P$27848,9,FALSE))</f>
        <v>1901</v>
      </c>
      <c r="L7" s="21" t="str">
        <f>IF(
   IFERROR(VLOOKUP(D7,BD_Spec!$A$1:$D$2300,4,FALSE),"")="Producto Terminado",
   "TERMINADO",
   IFERROR(_xlfn.XLOOKUP(Ordenes_Mes[[#This Row],[Maquina]],Tiempos!$G$1:$G$766,Tiempos!$O$1:$O$766),"")
)</f>
        <v>TERMINADO</v>
      </c>
      <c r="M7" s="21">
        <f>IF(OR(Ordenes_Mes[[#This Row],[Proceso]]="Plástico_lima",Ordenes_Mes[[#This Row],[Proceso]]="soplado"),24,12)</f>
        <v>12</v>
      </c>
      <c r="N7" s="21" t="str">
        <f>+VLOOKUP(D7,BD_Spec!$A$1:$K$2336,7,FALSE)</f>
        <v>Manuales</v>
      </c>
      <c r="O7" s="21" t="str">
        <f>+VLOOKUP(D7,BD_Spec!$A$1:$K$2336,8,FALSE)</f>
        <v>Papelería</v>
      </c>
      <c r="P7" s="21" t="str">
        <f>+VLOOKUP(C7,OP!$A$1:$P$27848,4,FALSE)</f>
        <v>CERRADO</v>
      </c>
      <c r="Q7" s="22">
        <f>+VLOOKUP(C7,OP!$A$1:$P$27848,10,FALSE)</f>
        <v>1901</v>
      </c>
      <c r="R7" s="23">
        <f>+Ordenes_Mes[[#This Row],[Fecha Inicio]]</f>
        <v>46135</v>
      </c>
    </row>
    <row r="8" spans="1:18">
      <c r="A8" s="19">
        <f>+MONTH(Ordenes_Mes[[#This Row],[Fecha_Conta]])</f>
        <v>4</v>
      </c>
      <c r="B8" s="20">
        <f>+VLOOKUP(C8,OP!$A$1:$P$27848,12,FALSE)</f>
        <v>46133</v>
      </c>
      <c r="C8" s="21">
        <v>4036</v>
      </c>
      <c r="D8" s="21">
        <v>2140370011</v>
      </c>
      <c r="E8" s="21" t="s">
        <v>797</v>
      </c>
      <c r="F8" s="21">
        <v>4</v>
      </c>
      <c r="G8" s="20">
        <v>46134</v>
      </c>
      <c r="H8" s="22">
        <f>+VLOOKUP(D8,Tiempos!$A$1:$N$7440,3,FALSE)</f>
        <v>800</v>
      </c>
      <c r="I8" s="22">
        <v>12</v>
      </c>
      <c r="J8" s="21" t="str">
        <f>+VLOOKUP(D8,Tiempos!$A$1:$N$7440,7,FALSE)</f>
        <v>AMAN02</v>
      </c>
      <c r="K8" s="22">
        <f>IF(VLOOKUP(C8,OP!$A$1:$P$27848,4,FALSE)="Cerrado",VLOOKUP(C8,OP!$A$1:$P$27848,10,FALSE),VLOOKUP(C8,OP!$A$1:$P$27848,9,FALSE))</f>
        <v>3051</v>
      </c>
      <c r="L8" s="21" t="str">
        <f>IF(
   IFERROR(VLOOKUP(D8,BD_Spec!$A$1:$D$2300,4,FALSE),"")="Producto Terminado",
   "TERMINADO",
   IFERROR(_xlfn.XLOOKUP(Ordenes_Mes[[#This Row],[Maquina]],Tiempos!$G$1:$G$766,Tiempos!$O$1:$O$766),"")
)</f>
        <v>TERMINADO</v>
      </c>
      <c r="M8" s="21">
        <f>IF(OR(Ordenes_Mes[[#This Row],[Proceso]]="Plástico_lima",Ordenes_Mes[[#This Row],[Proceso]]="soplado"),24,12)</f>
        <v>12</v>
      </c>
      <c r="N8" s="21" t="str">
        <f>+VLOOKUP(D8,BD_Spec!$A$1:$K$2336,7,FALSE)</f>
        <v>Manuales</v>
      </c>
      <c r="O8" s="21" t="str">
        <f>+VLOOKUP(D8,BD_Spec!$A$1:$K$2336,8,FALSE)</f>
        <v>Papelería</v>
      </c>
      <c r="P8" s="21" t="str">
        <f>+VLOOKUP(C8,OP!$A$1:$P$27848,4,FALSE)</f>
        <v>CERRADO</v>
      </c>
      <c r="Q8" s="22">
        <f>+VLOOKUP(C8,OP!$A$1:$P$27848,10,FALSE)</f>
        <v>3051</v>
      </c>
      <c r="R8" s="23">
        <f>+Ordenes_Mes[[#This Row],[Fecha Inicio]]</f>
        <v>46134</v>
      </c>
    </row>
    <row r="9" spans="1:18">
      <c r="A9" s="19">
        <f>+MONTH(Ordenes_Mes[[#This Row],[Fecha_Conta]])</f>
        <v>4</v>
      </c>
      <c r="B9" s="20">
        <f>+VLOOKUP(C9,OP!$A$1:$P$27848,12,FALSE)</f>
        <v>46125</v>
      </c>
      <c r="C9" s="21">
        <v>4006</v>
      </c>
      <c r="D9" s="21">
        <v>2310320328</v>
      </c>
      <c r="E9" s="21" t="s">
        <v>733</v>
      </c>
      <c r="F9" s="21">
        <v>1</v>
      </c>
      <c r="G9" s="20">
        <v>46127</v>
      </c>
      <c r="H9" s="22">
        <f>+VLOOKUP(D9,Tiempos!$A$1:$N$7440,3,FALSE)</f>
        <v>35000</v>
      </c>
      <c r="I9" s="22">
        <f>+VLOOKUP(D9,Tiempos!$A$1:$N$7440,5,FALSE)</f>
        <v>12</v>
      </c>
      <c r="J9" s="21" t="str">
        <f>+VLOOKUP(D9,Tiempos!$A$1:$N$7440,7,FALSE)</f>
        <v>CAR02</v>
      </c>
      <c r="K9" s="22">
        <f>IF(VLOOKUP(C9,OP!$A$1:$P$27848,4,FALSE)="Cerrado",VLOOKUP(C9,OP!$A$1:$P$27848,10,FALSE),VLOOKUP(C9,OP!$A$1:$P$27848,9,FALSE))</f>
        <v>220032</v>
      </c>
      <c r="L9" s="21" t="str">
        <f>IF(
   IFERROR(VLOOKUP(D9,BD_Spec!$A$1:$D$2300,4,FALSE),"")="Producto Terminado",
   "TERMINADO",
   IFERROR(_xlfn.XLOOKUP(Ordenes_Mes[[#This Row],[Maquina]],Tiempos!$G$1:$G$766,Tiempos!$O$1:$O$766),"")
)</f>
        <v>ENSAMBLE_LIMA</v>
      </c>
      <c r="M9" s="21">
        <f>IF(OR(Ordenes_Mes[[#This Row],[Proceso]]="Plástico_lima",Ordenes_Mes[[#This Row],[Proceso]]="soplado"),24,12)</f>
        <v>12</v>
      </c>
      <c r="N9" s="21" t="str">
        <f>+VLOOKUP(D9,BD_Spec!$A$1:$K$2336,7,FALSE)</f>
        <v>Línea_036</v>
      </c>
      <c r="O9" s="21" t="str">
        <f>+VLOOKUP(D9,BD_Spec!$A$1:$K$2336,8,FALSE)</f>
        <v>Colores</v>
      </c>
      <c r="P9" s="21" t="str">
        <f>+VLOOKUP(C9,OP!$A$1:$P$27848,4,FALSE)</f>
        <v>CERRADO</v>
      </c>
      <c r="Q9" s="22">
        <f>+VLOOKUP(C9,OP!$A$1:$P$27848,10,FALSE)</f>
        <v>220032</v>
      </c>
      <c r="R9" s="23">
        <f>+Ordenes_Mes[[#This Row],[Fecha Inicio]]</f>
        <v>46127</v>
      </c>
    </row>
    <row r="10" spans="1:18">
      <c r="A10" s="19">
        <f>+MONTH(Ordenes_Mes[[#This Row],[Fecha_Conta]])</f>
        <v>4</v>
      </c>
      <c r="B10" s="20">
        <f>+VLOOKUP(C10,OP!$A$1:$P$27848,12,FALSE)</f>
        <v>46113</v>
      </c>
      <c r="C10" s="21">
        <v>4007</v>
      </c>
      <c r="D10" s="21">
        <v>2310320329</v>
      </c>
      <c r="E10" s="21" t="s">
        <v>760</v>
      </c>
      <c r="F10" s="21">
        <v>2</v>
      </c>
      <c r="G10" s="20">
        <v>46132</v>
      </c>
      <c r="H10" s="22">
        <f>+VLOOKUP(D10,Tiempos!$A$1:$N$7440,3,FALSE)</f>
        <v>35000</v>
      </c>
      <c r="I10" s="22">
        <f>+VLOOKUP(D10,Tiempos!$A$1:$N$7440,5,FALSE)</f>
        <v>12</v>
      </c>
      <c r="J10" s="21" t="str">
        <f>+VLOOKUP(D10,Tiempos!$A$1:$N$7440,7,FALSE)</f>
        <v>CAR02</v>
      </c>
      <c r="K10" s="22">
        <f>IF(VLOOKUP(C10,OP!$A$1:$P$27848,4,FALSE)="Cerrado",VLOOKUP(C10,OP!$A$1:$P$27848,10,FALSE),VLOOKUP(C10,OP!$A$1:$P$27848,9,FALSE))</f>
        <v>61920</v>
      </c>
      <c r="L10" s="21" t="str">
        <f>IF(
   IFERROR(VLOOKUP(D10,BD_Spec!$A$1:$D$2300,4,FALSE),"")="Producto Terminado",
   "TERMINADO",
   IFERROR(_xlfn.XLOOKUP(Ordenes_Mes[[#This Row],[Maquina]],Tiempos!$G$1:$G$766,Tiempos!$O$1:$O$766),"")
)</f>
        <v>ENSAMBLE_LIMA</v>
      </c>
      <c r="M10" s="21">
        <f>IF(OR(Ordenes_Mes[[#This Row],[Proceso]]="Plástico_lima",Ordenes_Mes[[#This Row],[Proceso]]="soplado"),24,12)</f>
        <v>12</v>
      </c>
      <c r="N10" s="21" t="str">
        <f>+VLOOKUP(D10,BD_Spec!$A$1:$K$2336,7,FALSE)</f>
        <v>Línea_036</v>
      </c>
      <c r="O10" s="21" t="str">
        <f>+VLOOKUP(D10,BD_Spec!$A$1:$K$2336,8,FALSE)</f>
        <v>Colores</v>
      </c>
      <c r="P10" s="21" t="str">
        <f>+VLOOKUP(C10,OP!$A$1:$P$27848,4,FALSE)</f>
        <v>CERRADO</v>
      </c>
      <c r="Q10" s="22">
        <f>+VLOOKUP(C10,OP!$A$1:$P$27848,10,FALSE)</f>
        <v>61920</v>
      </c>
      <c r="R10" s="23">
        <f>+Ordenes_Mes[[#This Row],[Fecha Inicio]]</f>
        <v>46132</v>
      </c>
    </row>
    <row r="11" spans="1:18">
      <c r="A11" s="19">
        <f>+MONTH(Ordenes_Mes[[#This Row],[Fecha_Conta]])</f>
        <v>4</v>
      </c>
      <c r="B11" s="20">
        <f>+VLOOKUP(C11,OP!$A$1:$P$27848,12,FALSE)</f>
        <v>46132</v>
      </c>
      <c r="C11" s="21">
        <v>3989</v>
      </c>
      <c r="D11" s="21">
        <v>2110030170</v>
      </c>
      <c r="E11" s="21" t="s">
        <v>704</v>
      </c>
      <c r="F11" s="21">
        <v>1</v>
      </c>
      <c r="G11" s="20">
        <v>46132</v>
      </c>
      <c r="H11" s="22">
        <f>+VLOOKUP(D11,Tiempos!$A$1:$N$7440,3,FALSE)</f>
        <v>6000</v>
      </c>
      <c r="I11" s="22">
        <f>+VLOOKUP(D11,Tiempos!$A$1:$N$7440,5,FALSE)</f>
        <v>12</v>
      </c>
      <c r="J11" s="21" t="str">
        <f>+VLOOKUP(D11,Tiempos!$A$1:$N$7440,7,FALSE)</f>
        <v>DOSI_TEMP01</v>
      </c>
      <c r="K11" s="22">
        <f>IF(VLOOKUP(C11,OP!$A$1:$P$27848,4,FALSE)="Cerrado",VLOOKUP(C11,OP!$A$1:$P$27848,10,FALSE),VLOOKUP(C11,OP!$A$1:$P$27848,9,FALSE))</f>
        <v>25920</v>
      </c>
      <c r="L11" s="21" t="str">
        <f>IF(
   IFERROR(VLOOKUP(D11,BD_Spec!$A$1:$D$2300,4,FALSE),"")="Producto Terminado",
   "TERMINADO",
   IFERROR(_xlfn.XLOOKUP(Ordenes_Mes[[#This Row],[Maquina]],Tiempos!$G$1:$G$766,Tiempos!$O$1:$O$766),"")
)</f>
        <v>TERMINADO</v>
      </c>
      <c r="M11" s="21">
        <f>IF(OR(Ordenes_Mes[[#This Row],[Proceso]]="Plástico_lima",Ordenes_Mes[[#This Row],[Proceso]]="soplado"),24,12)</f>
        <v>12</v>
      </c>
      <c r="N11" s="21" t="str">
        <f>+VLOOKUP(D11,BD_Spec!$A$1:$K$2336,7,FALSE)</f>
        <v>Línea_30cc</v>
      </c>
      <c r="O11" s="21" t="str">
        <f>+VLOOKUP(D11,BD_Spec!$A$1:$K$2336,8,FALSE)</f>
        <v>Témpera</v>
      </c>
      <c r="P11" s="21" t="str">
        <f>+VLOOKUP(C11,OP!$A$1:$P$27848,4,FALSE)</f>
        <v>CERRADO</v>
      </c>
      <c r="Q11" s="22">
        <f>+VLOOKUP(C11,OP!$A$1:$P$27848,10,FALSE)</f>
        <v>25920</v>
      </c>
      <c r="R11" s="23">
        <f>+Ordenes_Mes[[#This Row],[Fecha Inicio]]</f>
        <v>46132</v>
      </c>
    </row>
    <row r="12" spans="1:18">
      <c r="A12" s="19">
        <f>+MONTH(Ordenes_Mes[[#This Row],[Fecha_Conta]])</f>
        <v>4</v>
      </c>
      <c r="B12" s="20">
        <f>+VLOOKUP(C12,OP!$A$1:$P$27848,12,FALSE)</f>
        <v>46121</v>
      </c>
      <c r="C12" s="21">
        <v>3983</v>
      </c>
      <c r="D12" s="21">
        <v>2110040047</v>
      </c>
      <c r="E12" s="21" t="s">
        <v>278</v>
      </c>
      <c r="F12" s="21">
        <v>1</v>
      </c>
      <c r="G12" s="20">
        <v>46121</v>
      </c>
      <c r="H12" s="22">
        <f>+VLOOKUP(D12,Tiempos!$A$1:$N$7440,3,FALSE)</f>
        <v>4000</v>
      </c>
      <c r="I12" s="22">
        <v>12</v>
      </c>
      <c r="J12" s="21" t="str">
        <f>+VLOOKUP(D12,Tiempos!$A$1:$N$7440,7,FALSE)</f>
        <v>ENCJ03</v>
      </c>
      <c r="K12" s="22">
        <f>IF(VLOOKUP(C12,OP!$A$1:$P$27848,4,FALSE)="Cerrado",VLOOKUP(C12,OP!$A$1:$P$27848,10,FALSE),VLOOKUP(C12,OP!$A$1:$P$27848,9,FALSE))</f>
        <v>3680</v>
      </c>
      <c r="L12" s="21" t="str">
        <f>IF(
   IFERROR(VLOOKUP(D12,BD_Spec!$A$1:$D$2300,4,FALSE),"")="Producto Terminado",
   "TERMINADO",
   IFERROR(_xlfn.XLOOKUP(Ordenes_Mes[[#This Row],[Maquina]],Tiempos!$G$1:$G$766,Tiempos!$O$1:$O$766),"")
)</f>
        <v>TERMINADO</v>
      </c>
      <c r="M12" s="21">
        <f>IF(OR(Ordenes_Mes[[#This Row],[Proceso]]="Plástico_lima",Ordenes_Mes[[#This Row],[Proceso]]="soplado"),24,12)</f>
        <v>12</v>
      </c>
      <c r="N12" s="21" t="str">
        <f>+VLOOKUP(D12,BD_Spec!$A$1:$K$2336,7,FALSE)</f>
        <v>Línea_Crayón</v>
      </c>
      <c r="O12" s="21" t="str">
        <f>+VLOOKUP(D12,BD_Spec!$A$1:$K$2336,8,FALSE)</f>
        <v>Crayones</v>
      </c>
      <c r="P12" s="21" t="str">
        <f>+VLOOKUP(C12,OP!$A$1:$P$27848,4,FALSE)</f>
        <v>CERRADO</v>
      </c>
      <c r="Q12" s="22">
        <f>+VLOOKUP(C12,OP!$A$1:$P$27848,10,FALSE)</f>
        <v>3680</v>
      </c>
      <c r="R12" s="23">
        <f>+Ordenes_Mes[[#This Row],[Fecha Inicio]]</f>
        <v>46121</v>
      </c>
    </row>
    <row r="13" spans="1:18">
      <c r="A13" s="19">
        <f>+MONTH(Ordenes_Mes[[#This Row],[Fecha_Conta]])</f>
        <v>4</v>
      </c>
      <c r="B13" s="20">
        <f>+VLOOKUP(C13,OP!$A$1:$P$27848,12,FALSE)</f>
        <v>46119</v>
      </c>
      <c r="C13" s="21">
        <v>3980</v>
      </c>
      <c r="D13" s="21">
        <v>2310210138</v>
      </c>
      <c r="E13" s="21" t="s">
        <v>70</v>
      </c>
      <c r="F13" s="21">
        <v>1</v>
      </c>
      <c r="G13" s="20">
        <v>46119</v>
      </c>
      <c r="H13" s="22">
        <f>+VLOOKUP(D13,Tiempos!$A$1:$N$7440,3,FALSE)</f>
        <v>50000</v>
      </c>
      <c r="I13" s="22">
        <f>+VLOOKUP(D13,Tiempos!$A$1:$N$7440,5,FALSE)</f>
        <v>12</v>
      </c>
      <c r="J13" s="21" t="str">
        <f>+VLOOKUP(D13,Tiempos!$A$1:$N$7440,7,FALSE)</f>
        <v>ENS02</v>
      </c>
      <c r="K13" s="22">
        <f>IF(VLOOKUP(C13,OP!$A$1:$P$27848,4,FALSE)="Cerrado",VLOOKUP(C13,OP!$A$1:$P$27848,10,FALSE),VLOOKUP(C13,OP!$A$1:$P$27848,9,FALSE))</f>
        <v>11450</v>
      </c>
      <c r="L13" s="21" t="str">
        <f>IF(
   IFERROR(VLOOKUP(D13,BD_Spec!$A$1:$D$2300,4,FALSE),"")="Producto Terminado",
   "TERMINADO",
   IFERROR(_xlfn.XLOOKUP(Ordenes_Mes[[#This Row],[Maquina]],Tiempos!$G$1:$G$766,Tiempos!$O$1:$O$766),"")
)</f>
        <v>ENSAMBLE_LIMA</v>
      </c>
      <c r="M13" s="21">
        <f>IF(OR(Ordenes_Mes[[#This Row],[Proceso]]="Plástico_lima",Ordenes_Mes[[#This Row],[Proceso]]="soplado"),24,12)</f>
        <v>12</v>
      </c>
      <c r="N13" s="21" t="str">
        <f>+VLOOKUP(D13,BD_Spec!$A$1:$K$2336,7,FALSE)</f>
        <v>Línea_045</v>
      </c>
      <c r="O13" s="21" t="str">
        <f>+VLOOKUP(D13,BD_Spec!$A$1:$K$2336,8,FALSE)</f>
        <v>Ensamble_12</v>
      </c>
      <c r="P13" s="21" t="str">
        <f>+VLOOKUP(C13,OP!$A$1:$P$27848,4,FALSE)</f>
        <v>CERRADO</v>
      </c>
      <c r="Q13" s="22">
        <f>+VLOOKUP(C13,OP!$A$1:$P$27848,10,FALSE)</f>
        <v>11450</v>
      </c>
      <c r="R13" s="23">
        <f>+Ordenes_Mes[[#This Row],[Fecha Inicio]]</f>
        <v>46119</v>
      </c>
    </row>
    <row r="14" spans="1:18">
      <c r="A14" s="19">
        <f>+MONTH(Ordenes_Mes[[#This Row],[Fecha_Conta]])</f>
        <v>4</v>
      </c>
      <c r="B14" s="20">
        <f>+VLOOKUP(C14,OP!$A$1:$P$27848,12,FALSE)</f>
        <v>46135</v>
      </c>
      <c r="C14" s="21">
        <v>4042</v>
      </c>
      <c r="D14" s="21">
        <v>2310210133</v>
      </c>
      <c r="E14" s="21" t="s">
        <v>71</v>
      </c>
      <c r="F14" s="21">
        <v>2</v>
      </c>
      <c r="G14" s="20">
        <v>46136</v>
      </c>
      <c r="H14" s="22">
        <f>+VLOOKUP(D14,Tiempos!$A$1:$N$7440,3,FALSE)</f>
        <v>50000</v>
      </c>
      <c r="I14" s="22">
        <f>+VLOOKUP(D14,Tiempos!$A$1:$N$7440,5,FALSE)</f>
        <v>12</v>
      </c>
      <c r="J14" s="21" t="str">
        <f>+VLOOKUP(D14,Tiempos!$A$1:$N$7440,7,FALSE)</f>
        <v>ENS02</v>
      </c>
      <c r="K14" s="22">
        <f>IF(VLOOKUP(C14,OP!$A$1:$P$27848,4,FALSE)="Cerrado",VLOOKUP(C14,OP!$A$1:$P$27848,10,FALSE),VLOOKUP(C14,OP!$A$1:$P$27848,9,FALSE))</f>
        <v>50000</v>
      </c>
      <c r="L14" s="21" t="str">
        <f>IF(
   IFERROR(VLOOKUP(D14,BD_Spec!$A$1:$D$2300,4,FALSE),"")="Producto Terminado",
   "TERMINADO",
   IFERROR(_xlfn.XLOOKUP(Ordenes_Mes[[#This Row],[Maquina]],Tiempos!$G$1:$G$766,Tiempos!$O$1:$O$766),"")
)</f>
        <v>ENSAMBLE_LIMA</v>
      </c>
      <c r="M14" s="21">
        <f>IF(OR(Ordenes_Mes[[#This Row],[Proceso]]="Plástico_lima",Ordenes_Mes[[#This Row],[Proceso]]="soplado"),24,12)</f>
        <v>12</v>
      </c>
      <c r="N14" s="21" t="str">
        <f>+VLOOKUP(D14,BD_Spec!$A$1:$K$2336,7,FALSE)</f>
        <v>Línea_045</v>
      </c>
      <c r="O14" s="21" t="str">
        <f>+VLOOKUP(D14,BD_Spec!$A$1:$K$2336,8,FALSE)</f>
        <v>Ensamble_12</v>
      </c>
      <c r="P14" s="21" t="str">
        <f>+VLOOKUP(C14,OP!$A$1:$P$27848,4,FALSE)</f>
        <v>CERRADO</v>
      </c>
      <c r="Q14" s="22">
        <f>+VLOOKUP(C14,OP!$A$1:$P$27848,10,FALSE)</f>
        <v>50000</v>
      </c>
      <c r="R14" s="23">
        <f>+Ordenes_Mes[[#This Row],[Fecha Inicio]]</f>
        <v>46136</v>
      </c>
    </row>
    <row r="15" spans="1:18">
      <c r="A15" s="19">
        <f>+MONTH(Ordenes_Mes[[#This Row],[Fecha_Conta]])</f>
        <v>4</v>
      </c>
      <c r="B15" s="20">
        <f>+VLOOKUP(C15,OP!$A$1:$P$27848,12,FALSE)</f>
        <v>46113</v>
      </c>
      <c r="C15" s="21">
        <v>3940</v>
      </c>
      <c r="D15" s="21">
        <v>2110080227</v>
      </c>
      <c r="E15" s="21" t="s">
        <v>734</v>
      </c>
      <c r="F15" s="21">
        <f>+_xlfn.XLOOKUP(D15,BD_Spec!$A$1:$A$2336,BD_Spec!$L$1:$L$2336)</f>
        <v>1</v>
      </c>
      <c r="G15" s="20">
        <v>46113</v>
      </c>
      <c r="H15" s="22">
        <f>+VLOOKUP(D15,Tiempos!$A$1:$N$7440,3,FALSE)</f>
        <v>35000</v>
      </c>
      <c r="I15" s="22">
        <f>+VLOOKUP(D15,Tiempos!$A$1:$N$7440,5,FALSE)</f>
        <v>12</v>
      </c>
      <c r="J15" s="21" t="str">
        <f>+VLOOKUP(D15,Tiempos!$A$1:$N$7440,7,FALSE)</f>
        <v>ENS03</v>
      </c>
      <c r="K15" s="22">
        <f>IF(VLOOKUP(C15,OP!$A$1:$P$27848,4,FALSE)="Cerrado",VLOOKUP(C15,OP!$A$1:$P$27848,10,FALSE),VLOOKUP(C15,OP!$A$1:$P$27848,9,FALSE))</f>
        <v>35000</v>
      </c>
      <c r="L15" s="21" t="str">
        <f>IF(
   IFERROR(VLOOKUP(D15,BD_Spec!$A$1:$D$2300,4,FALSE),"")="Producto Terminado",
   "TERMINADO",
   IFERROR(_xlfn.XLOOKUP(Ordenes_Mes[[#This Row],[Maquina]],Tiempos!$G$1:$G$766,Tiempos!$O$1:$O$766),"")
)</f>
        <v>TERMINADO</v>
      </c>
      <c r="M15" s="21">
        <f>IF(OR(Ordenes_Mes[[#This Row],[Proceso]]="Plástico_lima",Ordenes_Mes[[#This Row],[Proceso]]="soplado"),24,12)</f>
        <v>12</v>
      </c>
      <c r="N15" s="21" t="str">
        <f>+VLOOKUP(D15,BD_Spec!$A$1:$K$2336,7,FALSE)</f>
        <v>Línea_036</v>
      </c>
      <c r="O15" s="21" t="str">
        <f>+VLOOKUP(D15,BD_Spec!$A$1:$K$2336,8,FALSE)</f>
        <v>N/A</v>
      </c>
      <c r="P15" s="21" t="str">
        <f>+VLOOKUP(C15,OP!$A$1:$P$27848,4,FALSE)</f>
        <v>CERRADO</v>
      </c>
      <c r="Q15" s="22">
        <f>+VLOOKUP(C15,OP!$A$1:$P$27848,10,FALSE)</f>
        <v>35000</v>
      </c>
      <c r="R15" s="23">
        <f>+Ordenes_Mes[[#This Row],[Fecha Inicio]]</f>
        <v>46113</v>
      </c>
    </row>
    <row r="16" spans="1:18">
      <c r="A16" s="19">
        <f>+MONTH(Ordenes_Mes[[#This Row],[Fecha_Conta]])</f>
        <v>4</v>
      </c>
      <c r="B16" s="20">
        <f>+VLOOKUP(C16,OP!$A$1:$P$27848,12,FALSE)</f>
        <v>46139</v>
      </c>
      <c r="C16" s="21">
        <v>4097</v>
      </c>
      <c r="D16" s="21">
        <v>2110080228</v>
      </c>
      <c r="E16" s="21" t="s">
        <v>761</v>
      </c>
      <c r="F16" s="21">
        <v>1</v>
      </c>
      <c r="G16" s="20">
        <v>46139</v>
      </c>
      <c r="H16" s="22">
        <f>+VLOOKUP(D16,Tiempos!$A$1:$N$7440,3,FALSE)</f>
        <v>35000</v>
      </c>
      <c r="I16" s="22">
        <f>+VLOOKUP(D16,Tiempos!$A$1:$N$7440,5,FALSE)</f>
        <v>12</v>
      </c>
      <c r="J16" s="21" t="str">
        <f>+VLOOKUP(D16,Tiempos!$A$1:$N$7440,7,FALSE)</f>
        <v>ENS03</v>
      </c>
      <c r="K16" s="22">
        <f>IF(VLOOKUP(C16,OP!$A$1:$P$27848,4,FALSE)="Cerrado",VLOOKUP(C16,OP!$A$1:$P$27848,10,FALSE),VLOOKUP(C16,OP!$A$1:$P$27848,9,FALSE))</f>
        <v>50000</v>
      </c>
      <c r="L16" s="21" t="str">
        <f>IF(
   IFERROR(VLOOKUP(D16,BD_Spec!$A$1:$D$2300,4,FALSE),"")="Producto Terminado",
   "TERMINADO",
   IFERROR(_xlfn.XLOOKUP(Ordenes_Mes[[#This Row],[Maquina]],Tiempos!$G$1:$G$766,Tiempos!$O$1:$O$766),"")
)</f>
        <v>TERMINADO</v>
      </c>
      <c r="M16" s="21">
        <f>IF(OR(Ordenes_Mes[[#This Row],[Proceso]]="Plástico_lima",Ordenes_Mes[[#This Row],[Proceso]]="soplado"),24,12)</f>
        <v>12</v>
      </c>
      <c r="N16" s="21" t="str">
        <f>+VLOOKUP(D16,BD_Spec!$A$1:$K$2336,7,FALSE)</f>
        <v>Línea_036</v>
      </c>
      <c r="O16" s="21" t="str">
        <f>+VLOOKUP(D16,BD_Spec!$A$1:$K$2336,8,FALSE)</f>
        <v>N/A</v>
      </c>
      <c r="P16" s="21" t="str">
        <f>+VLOOKUP(C16,OP!$A$1:$P$27848,4,FALSE)</f>
        <v>CERRADO</v>
      </c>
      <c r="Q16" s="22">
        <f>+VLOOKUP(C16,OP!$A$1:$P$27848,10,FALSE)</f>
        <v>50000</v>
      </c>
      <c r="R16" s="23">
        <f>+Ordenes_Mes[[#This Row],[Fecha Inicio]]</f>
        <v>46139</v>
      </c>
    </row>
    <row r="17" spans="1:18">
      <c r="A17" s="19">
        <f>+MONTH(Ordenes_Mes[[#This Row],[Fecha_Conta]])</f>
        <v>4</v>
      </c>
      <c r="B17" s="20">
        <f>+VLOOKUP(C17,OP!$A$1:$P$27848,12,FALSE)</f>
        <v>46125</v>
      </c>
      <c r="C17" s="21">
        <v>4009</v>
      </c>
      <c r="D17" s="21">
        <v>2310340006</v>
      </c>
      <c r="E17" s="21" t="s">
        <v>732</v>
      </c>
      <c r="F17" s="21">
        <v>1</v>
      </c>
      <c r="G17" s="20">
        <v>46127</v>
      </c>
      <c r="H17" s="22">
        <f>+VLOOKUP(D17,Tiempos!$A$1:$N$7440,3,FALSE)</f>
        <v>30000</v>
      </c>
      <c r="I17" s="22">
        <f>+VLOOKUP(D17,Tiempos!$A$1:$N$7440,5,FALSE)</f>
        <v>12</v>
      </c>
      <c r="J17" s="21" t="str">
        <f>+VLOOKUP(D17,Tiempos!$A$1:$N$7440,7,FALSE)</f>
        <v>ENS05</v>
      </c>
      <c r="K17" s="22">
        <f>IF(VLOOKUP(C17,OP!$A$1:$P$27848,4,FALSE)="Cerrado",VLOOKUP(C17,OP!$A$1:$P$27848,10,FALSE),VLOOKUP(C17,OP!$A$1:$P$27848,9,FALSE))</f>
        <v>500550</v>
      </c>
      <c r="L17" s="21" t="str">
        <f>IF(
   IFERROR(VLOOKUP(D17,BD_Spec!$A$1:$D$2300,4,FALSE),"")="Producto Terminado",
   "TERMINADO",
   IFERROR(_xlfn.XLOOKUP(Ordenes_Mes[[#This Row],[Maquina]],Tiempos!$G$1:$G$766,Tiempos!$O$1:$O$766),"")
)</f>
        <v>ENSAMBLE_LIMA</v>
      </c>
      <c r="M17" s="21">
        <f>IF(OR(Ordenes_Mes[[#This Row],[Proceso]]="Plástico_lima",Ordenes_Mes[[#This Row],[Proceso]]="soplado"),24,12)</f>
        <v>12</v>
      </c>
      <c r="N17" s="21" t="str">
        <f>+VLOOKUP(D17,BD_Spec!$A$1:$K$2336,7,FALSE)</f>
        <v>Línea_036</v>
      </c>
      <c r="O17" s="21" t="str">
        <f>+VLOOKUP(D17,BD_Spec!$A$1:$K$2336,8,FALSE)</f>
        <v>Colores</v>
      </c>
      <c r="P17" s="21" t="str">
        <f>+VLOOKUP(C17,OP!$A$1:$P$27848,4,FALSE)</f>
        <v>CERRADO</v>
      </c>
      <c r="Q17" s="22">
        <f>+VLOOKUP(C17,OP!$A$1:$P$27848,10,FALSE)</f>
        <v>500550</v>
      </c>
      <c r="R17" s="23">
        <f>+Ordenes_Mes[[#This Row],[Fecha Inicio]]</f>
        <v>46127</v>
      </c>
    </row>
    <row r="18" spans="1:18">
      <c r="A18" s="19">
        <f>+MONTH(Ordenes_Mes[[#This Row],[Fecha_Conta]])</f>
        <v>4</v>
      </c>
      <c r="B18" s="20">
        <f>+VLOOKUP(C18,OP!$A$1:$P$27848,12,FALSE)</f>
        <v>46121</v>
      </c>
      <c r="C18" s="21">
        <v>3986</v>
      </c>
      <c r="D18" s="21">
        <v>2310360001</v>
      </c>
      <c r="E18" s="21" t="s">
        <v>623</v>
      </c>
      <c r="F18" s="21">
        <v>1</v>
      </c>
      <c r="G18" s="20">
        <v>46120</v>
      </c>
      <c r="H18" s="22">
        <f>+VLOOKUP(D18,Tiempos!$A$1:$N$7440,3,FALSE)</f>
        <v>50000</v>
      </c>
      <c r="I18" s="22">
        <f>+VLOOKUP(D18,Tiempos!$A$1:$N$7440,5,FALSE)</f>
        <v>12</v>
      </c>
      <c r="J18" s="21" t="str">
        <f>+VLOOKUP(D18,Tiempos!$A$1:$N$7440,7,FALSE)</f>
        <v>EXT01</v>
      </c>
      <c r="K18" s="22">
        <v>830000</v>
      </c>
      <c r="L18" s="21" t="str">
        <f>IF(
   IFERROR(VLOOKUP(D18,BD_Spec!$A$1:$D$2300,4,FALSE),"")="Producto Terminado",
   "TERMINADO",
   IFERROR(_xlfn.XLOOKUP(Ordenes_Mes[[#This Row],[Maquina]],Tiempos!$G$1:$G$766,Tiempos!$O$1:$O$766),"")
)</f>
        <v>ENSAMBLE_LIMA</v>
      </c>
      <c r="M18" s="21">
        <f>IF(OR(Ordenes_Mes[[#This Row],[Proceso]]="Plástico_lima",Ordenes_Mes[[#This Row],[Proceso]]="soplado"),24,12)</f>
        <v>12</v>
      </c>
      <c r="N18" s="21" t="str">
        <f>+VLOOKUP(D18,BD_Spec!$A$1:$K$2336,7,FALSE)</f>
        <v>Línea_036</v>
      </c>
      <c r="O18" s="21" t="str">
        <f>+VLOOKUP(D18,BD_Spec!$A$1:$K$2336,8,FALSE)</f>
        <v xml:space="preserve">Tubo </v>
      </c>
      <c r="P18" s="21" t="str">
        <f>+VLOOKUP(C18,OP!$A$1:$P$27848,4,FALSE)</f>
        <v>CERRADO</v>
      </c>
      <c r="Q18" s="22">
        <f>+VLOOKUP(C18,OP!$A$1:$P$27848,10,FALSE)</f>
        <v>754833</v>
      </c>
      <c r="R18" s="23">
        <f>+Ordenes_Mes[[#This Row],[Fecha Inicio]]</f>
        <v>46120</v>
      </c>
    </row>
    <row r="19" spans="1:18">
      <c r="A19" s="19">
        <f>+MONTH(Ordenes_Mes[[#This Row],[Fecha_Conta]])</f>
        <v>4</v>
      </c>
      <c r="B19" s="20">
        <f>+VLOOKUP(C19,OP!$A$1:$P$27848,12,FALSE)</f>
        <v>46118</v>
      </c>
      <c r="C19" s="21">
        <v>3925</v>
      </c>
      <c r="D19" s="21">
        <v>2310040362</v>
      </c>
      <c r="E19" s="21" t="s">
        <v>1077</v>
      </c>
      <c r="F19" s="21">
        <f>+_xlfn.XLOOKUP(D19,BD_Spec!$A$1:$A$2336,BD_Spec!$L$1:$L$2336)</f>
        <v>1</v>
      </c>
      <c r="G19" s="20">
        <v>46118</v>
      </c>
      <c r="H19" s="22">
        <f>+VLOOKUP(D19,Tiempos!$A$1:$N$7440,3,FALSE)</f>
        <v>25000</v>
      </c>
      <c r="I19" s="22">
        <f>+VLOOKUP(D19,Tiempos!$A$1:$N$7440,5,FALSE)</f>
        <v>12</v>
      </c>
      <c r="J19" s="21" t="str">
        <f>+VLOOKUP(D19,Tiempos!$A$1:$N$7440,7,FALSE)</f>
        <v>FORM01</v>
      </c>
      <c r="K19" s="22">
        <f>IF(VLOOKUP(C19,OP!$A$1:$P$27848,4,FALSE)="Cerrado",VLOOKUP(C19,OP!$A$1:$P$27848,10,FALSE),VLOOKUP(C19,OP!$A$1:$P$27848,9,FALSE))</f>
        <v>6401</v>
      </c>
      <c r="L19" s="21" t="str">
        <f>IF(
   IFERROR(VLOOKUP(D19,BD_Spec!$A$1:$D$2300,4,FALSE),"")="Producto Terminado",
   "TERMINADO",
   IFERROR(_xlfn.XLOOKUP(Ordenes_Mes[[#This Row],[Maquina]],Tiempos!$G$1:$G$766,Tiempos!$O$1:$O$766),"")
)</f>
        <v>MASAS_TINTAS_LIMA</v>
      </c>
      <c r="M19" s="21">
        <f>IF(OR(Ordenes_Mes[[#This Row],[Proceso]]="Plástico_lima",Ordenes_Mes[[#This Row],[Proceso]]="soplado"),24,12)</f>
        <v>12</v>
      </c>
      <c r="N19" s="21" t="str">
        <f>+VLOOKUP(D19,BD_Spec!$A$1:$K$2336,7,FALSE)</f>
        <v>Línea_Crayón</v>
      </c>
      <c r="O19" s="21" t="str">
        <f>+VLOOKUP(D19,BD_Spec!$A$1:$K$2336,8,FALSE)</f>
        <v>Crayón_Triángular</v>
      </c>
      <c r="P19" s="21" t="str">
        <f>+VLOOKUP(C19,OP!$A$1:$P$27848,4,FALSE)</f>
        <v>CERRADO</v>
      </c>
      <c r="Q19" s="22">
        <f>+VLOOKUP(C19,OP!$A$1:$P$27848,10,FALSE)</f>
        <v>6401</v>
      </c>
      <c r="R19" s="23">
        <f>+Ordenes_Mes[[#This Row],[Fecha Inicio]]</f>
        <v>46118</v>
      </c>
    </row>
    <row r="20" spans="1:18">
      <c r="A20" s="19">
        <f>+MONTH(Ordenes_Mes[[#This Row],[Fecha_Conta]])</f>
        <v>4</v>
      </c>
      <c r="B20" s="20">
        <f>+VLOOKUP(C20,OP!$A$1:$P$27848,12,FALSE)</f>
        <v>46118</v>
      </c>
      <c r="C20" s="21">
        <v>3926</v>
      </c>
      <c r="D20" s="21">
        <v>2310040364</v>
      </c>
      <c r="E20" s="21" t="s">
        <v>1078</v>
      </c>
      <c r="F20" s="21">
        <f>+_xlfn.XLOOKUP(D20,BD_Spec!$A$1:$A$2336,BD_Spec!$L$1:$L$2336)</f>
        <v>2</v>
      </c>
      <c r="G20" s="20">
        <v>46118</v>
      </c>
      <c r="H20" s="22">
        <f>+VLOOKUP(D20,Tiempos!$A$1:$N$7440,3,FALSE)</f>
        <v>25000</v>
      </c>
      <c r="I20" s="22">
        <f>+VLOOKUP(D20,Tiempos!$A$1:$N$7440,5,FALSE)</f>
        <v>12</v>
      </c>
      <c r="J20" s="21" t="str">
        <f>+VLOOKUP(D20,Tiempos!$A$1:$N$7440,7,FALSE)</f>
        <v>FORM01</v>
      </c>
      <c r="K20" s="22">
        <f>IF(VLOOKUP(C20,OP!$A$1:$P$27848,4,FALSE)="Cerrado",VLOOKUP(C20,OP!$A$1:$P$27848,10,FALSE),VLOOKUP(C20,OP!$A$1:$P$27848,9,FALSE))</f>
        <v>5972</v>
      </c>
      <c r="L20" s="21" t="str">
        <f>IF(
   IFERROR(VLOOKUP(D20,BD_Spec!$A$1:$D$2300,4,FALSE),"")="Producto Terminado",
   "TERMINADO",
   IFERROR(_xlfn.XLOOKUP(Ordenes_Mes[[#This Row],[Maquina]],Tiempos!$G$1:$G$766,Tiempos!$O$1:$O$766),"")
)</f>
        <v>MASAS_TINTAS_LIMA</v>
      </c>
      <c r="M20" s="21">
        <f>IF(OR(Ordenes_Mes[[#This Row],[Proceso]]="Plástico_lima",Ordenes_Mes[[#This Row],[Proceso]]="soplado"),24,12)</f>
        <v>12</v>
      </c>
      <c r="N20" s="21" t="str">
        <f>+VLOOKUP(D20,BD_Spec!$A$1:$K$2336,7,FALSE)</f>
        <v>Línea_Crayón</v>
      </c>
      <c r="O20" s="21" t="str">
        <f>+VLOOKUP(D20,BD_Spec!$A$1:$K$2336,8,FALSE)</f>
        <v>Crayón_Triángular</v>
      </c>
      <c r="P20" s="21" t="str">
        <f>+VLOOKUP(C20,OP!$A$1:$P$27848,4,FALSE)</f>
        <v>CERRADO</v>
      </c>
      <c r="Q20" s="22">
        <f>+VLOOKUP(C20,OP!$A$1:$P$27848,10,FALSE)</f>
        <v>5972</v>
      </c>
      <c r="R20" s="23">
        <f>+Ordenes_Mes[[#This Row],[Fecha Inicio]]</f>
        <v>46118</v>
      </c>
    </row>
    <row r="21" spans="1:18">
      <c r="A21" s="19">
        <f>+MONTH(Ordenes_Mes[[#This Row],[Fecha_Conta]])</f>
        <v>4</v>
      </c>
      <c r="B21" s="20">
        <f>+VLOOKUP(C21,OP!$A$1:$P$27848,12,FALSE)</f>
        <v>46118</v>
      </c>
      <c r="C21" s="21">
        <v>3933</v>
      </c>
      <c r="D21" s="21">
        <v>2310040371</v>
      </c>
      <c r="E21" s="21" t="s">
        <v>1084</v>
      </c>
      <c r="F21" s="21">
        <f>+_xlfn.XLOOKUP(D21,BD_Spec!$A$1:$A$2336,BD_Spec!$L$1:$L$2336)</f>
        <v>3</v>
      </c>
      <c r="G21" s="20">
        <v>46118</v>
      </c>
      <c r="H21" s="22">
        <f>+VLOOKUP(D21,Tiempos!$A$1:$N$7440,3,FALSE)</f>
        <v>25000</v>
      </c>
      <c r="I21" s="22">
        <f>+VLOOKUP(D21,Tiempos!$A$1:$N$7440,5,FALSE)</f>
        <v>12</v>
      </c>
      <c r="J21" s="21" t="str">
        <f>+VLOOKUP(D21,Tiempos!$A$1:$N$7440,7,FALSE)</f>
        <v>FORM01</v>
      </c>
      <c r="K21" s="22">
        <f>IF(VLOOKUP(C21,OP!$A$1:$P$27848,4,FALSE)="Cerrado",VLOOKUP(C21,OP!$A$1:$P$27848,10,FALSE),VLOOKUP(C21,OP!$A$1:$P$27848,9,FALSE))</f>
        <v>6066</v>
      </c>
      <c r="L21" s="21" t="str">
        <f>IF(
   IFERROR(VLOOKUP(D21,BD_Spec!$A$1:$D$2300,4,FALSE),"")="Producto Terminado",
   "TERMINADO",
   IFERROR(_xlfn.XLOOKUP(Ordenes_Mes[[#This Row],[Maquina]],Tiempos!$G$1:$G$766,Tiempos!$O$1:$O$766),"")
)</f>
        <v>MASAS_TINTAS_LIMA</v>
      </c>
      <c r="M21" s="21">
        <f>IF(OR(Ordenes_Mes[[#This Row],[Proceso]]="Plástico_lima",Ordenes_Mes[[#This Row],[Proceso]]="soplado"),24,12)</f>
        <v>12</v>
      </c>
      <c r="N21" s="21" t="str">
        <f>+VLOOKUP(D21,BD_Spec!$A$1:$K$2336,7,FALSE)</f>
        <v>Línea_Crayón</v>
      </c>
      <c r="O21" s="21" t="str">
        <f>+VLOOKUP(D21,BD_Spec!$A$1:$K$2336,8,FALSE)</f>
        <v>Crayón_Triángular</v>
      </c>
      <c r="P21" s="21" t="str">
        <f>+VLOOKUP(C21,OP!$A$1:$P$27848,4,FALSE)</f>
        <v>CERRADO</v>
      </c>
      <c r="Q21" s="22">
        <f>+VLOOKUP(C21,OP!$A$1:$P$27848,10,FALSE)</f>
        <v>6066</v>
      </c>
      <c r="R21" s="23">
        <f>+Ordenes_Mes[[#This Row],[Fecha Inicio]]</f>
        <v>46118</v>
      </c>
    </row>
    <row r="22" spans="1:18">
      <c r="A22" s="19">
        <f>+MONTH(Ordenes_Mes[[#This Row],[Fecha_Conta]])</f>
        <v>4</v>
      </c>
      <c r="B22" s="20">
        <f>+VLOOKUP(C22,OP!$A$1:$P$27848,12,FALSE)</f>
        <v>46118</v>
      </c>
      <c r="C22" s="21">
        <v>3924</v>
      </c>
      <c r="D22" s="21">
        <v>2310040361</v>
      </c>
      <c r="E22" s="21" t="s">
        <v>1083</v>
      </c>
      <c r="F22" s="21">
        <f>+_xlfn.XLOOKUP(D22,BD_Spec!$A$1:$A$2336,BD_Spec!$L$1:$L$2336)</f>
        <v>4</v>
      </c>
      <c r="G22" s="20">
        <v>46118</v>
      </c>
      <c r="H22" s="22">
        <f>+VLOOKUP(D22,Tiempos!$A$1:$N$7440,3,FALSE)</f>
        <v>25000</v>
      </c>
      <c r="I22" s="22">
        <f>+VLOOKUP(D22,Tiempos!$A$1:$N$7440,5,FALSE)</f>
        <v>12</v>
      </c>
      <c r="J22" s="21" t="str">
        <f>+VLOOKUP(D22,Tiempos!$A$1:$N$7440,7,FALSE)</f>
        <v>FORM01</v>
      </c>
      <c r="K22" s="22">
        <f>IF(VLOOKUP(C22,OP!$A$1:$P$27848,4,FALSE)="Cerrado",VLOOKUP(C22,OP!$A$1:$P$27848,10,FALSE),VLOOKUP(C22,OP!$A$1:$P$27848,9,FALSE))</f>
        <v>5988</v>
      </c>
      <c r="L22" s="21" t="str">
        <f>IF(
   IFERROR(VLOOKUP(D22,BD_Spec!$A$1:$D$2300,4,FALSE),"")="Producto Terminado",
   "TERMINADO",
   IFERROR(_xlfn.XLOOKUP(Ordenes_Mes[[#This Row],[Maquina]],Tiempos!$G$1:$G$766,Tiempos!$O$1:$O$766),"")
)</f>
        <v>MASAS_TINTAS_LIMA</v>
      </c>
      <c r="M22" s="21">
        <f>IF(OR(Ordenes_Mes[[#This Row],[Proceso]]="Plástico_lima",Ordenes_Mes[[#This Row],[Proceso]]="soplado"),24,12)</f>
        <v>12</v>
      </c>
      <c r="N22" s="21" t="str">
        <f>+VLOOKUP(D22,BD_Spec!$A$1:$K$2336,7,FALSE)</f>
        <v>Línea_Crayón</v>
      </c>
      <c r="O22" s="21" t="str">
        <f>+VLOOKUP(D22,BD_Spec!$A$1:$K$2336,8,FALSE)</f>
        <v>Crayón_Triángular</v>
      </c>
      <c r="P22" s="21" t="str">
        <f>+VLOOKUP(C22,OP!$A$1:$P$27848,4,FALSE)</f>
        <v>CERRADO</v>
      </c>
      <c r="Q22" s="22">
        <f>+VLOOKUP(C22,OP!$A$1:$P$27848,10,FALSE)</f>
        <v>5988</v>
      </c>
      <c r="R22" s="23">
        <f>+Ordenes_Mes[[#This Row],[Fecha Inicio]]</f>
        <v>46118</v>
      </c>
    </row>
    <row r="23" spans="1:18">
      <c r="A23" s="19">
        <f>+MONTH(Ordenes_Mes[[#This Row],[Fecha_Conta]])</f>
        <v>4</v>
      </c>
      <c r="B23" s="20">
        <f>+VLOOKUP(C23,OP!$A$1:$P$27848,12,FALSE)</f>
        <v>46118</v>
      </c>
      <c r="C23" s="21">
        <v>3927</v>
      </c>
      <c r="D23" s="21">
        <v>2310040365</v>
      </c>
      <c r="E23" s="21" t="s">
        <v>1085</v>
      </c>
      <c r="F23" s="21">
        <f>+_xlfn.XLOOKUP(D23,BD_Spec!$A$1:$A$2336,BD_Spec!$L$1:$L$2336)</f>
        <v>5</v>
      </c>
      <c r="G23" s="20">
        <v>46118</v>
      </c>
      <c r="H23" s="22">
        <f>+VLOOKUP(D23,Tiempos!$A$1:$N$7440,3,FALSE)</f>
        <v>25000</v>
      </c>
      <c r="I23" s="22">
        <f>+VLOOKUP(D23,Tiempos!$A$1:$N$7440,5,FALSE)</f>
        <v>12</v>
      </c>
      <c r="J23" s="21" t="str">
        <f>+VLOOKUP(D23,Tiempos!$A$1:$N$7440,7,FALSE)</f>
        <v>FORM01</v>
      </c>
      <c r="K23" s="22">
        <f>IF(VLOOKUP(C23,OP!$A$1:$P$27848,4,FALSE)="Cerrado",VLOOKUP(C23,OP!$A$1:$P$27848,10,FALSE),VLOOKUP(C23,OP!$A$1:$P$27848,9,FALSE))</f>
        <v>5838</v>
      </c>
      <c r="L23" s="21" t="str">
        <f>IF(
   IFERROR(VLOOKUP(D23,BD_Spec!$A$1:$D$2300,4,FALSE),"")="Producto Terminado",
   "TERMINADO",
   IFERROR(_xlfn.XLOOKUP(Ordenes_Mes[[#This Row],[Maquina]],Tiempos!$G$1:$G$766,Tiempos!$O$1:$O$766),"")
)</f>
        <v>MASAS_TINTAS_LIMA</v>
      </c>
      <c r="M23" s="21">
        <f>IF(OR(Ordenes_Mes[[#This Row],[Proceso]]="Plástico_lima",Ordenes_Mes[[#This Row],[Proceso]]="soplado"),24,12)</f>
        <v>12</v>
      </c>
      <c r="N23" s="21" t="str">
        <f>+VLOOKUP(D23,BD_Spec!$A$1:$K$2336,7,FALSE)</f>
        <v>Línea_Crayón</v>
      </c>
      <c r="O23" s="21" t="str">
        <f>+VLOOKUP(D23,BD_Spec!$A$1:$K$2336,8,FALSE)</f>
        <v>Crayón_Triángular</v>
      </c>
      <c r="P23" s="21" t="str">
        <f>+VLOOKUP(C23,OP!$A$1:$P$27848,4,FALSE)</f>
        <v>CERRADO</v>
      </c>
      <c r="Q23" s="22">
        <f>+VLOOKUP(C23,OP!$A$1:$P$27848,10,FALSE)</f>
        <v>5838</v>
      </c>
      <c r="R23" s="23">
        <f>+Ordenes_Mes[[#This Row],[Fecha Inicio]]</f>
        <v>46118</v>
      </c>
    </row>
    <row r="24" spans="1:18">
      <c r="A24" s="19">
        <f>+MONTH(Ordenes_Mes[[#This Row],[Fecha_Conta]])</f>
        <v>4</v>
      </c>
      <c r="B24" s="20">
        <f>+VLOOKUP(C24,OP!$A$1:$P$27848,12,FALSE)</f>
        <v>46118</v>
      </c>
      <c r="C24" s="21">
        <v>3928</v>
      </c>
      <c r="D24" s="21">
        <v>2310040366</v>
      </c>
      <c r="E24" s="21" t="s">
        <v>1086</v>
      </c>
      <c r="F24" s="21">
        <f>+_xlfn.XLOOKUP(D24,BD_Spec!$A$1:$A$2336,BD_Spec!$L$1:$L$2336)</f>
        <v>6</v>
      </c>
      <c r="G24" s="20">
        <v>46118</v>
      </c>
      <c r="H24" s="22">
        <f>+VLOOKUP(D24,Tiempos!$A$1:$N$7440,3,FALSE)</f>
        <v>25000</v>
      </c>
      <c r="I24" s="22">
        <f>+VLOOKUP(D24,Tiempos!$A$1:$N$7440,5,FALSE)</f>
        <v>12</v>
      </c>
      <c r="J24" s="21" t="str">
        <f>+VLOOKUP(D24,Tiempos!$A$1:$N$7440,7,FALSE)</f>
        <v>FORM01</v>
      </c>
      <c r="K24" s="22">
        <f>IF(VLOOKUP(C24,OP!$A$1:$P$27848,4,FALSE)="Cerrado",VLOOKUP(C24,OP!$A$1:$P$27848,10,FALSE),VLOOKUP(C24,OP!$A$1:$P$27848,9,FALSE))</f>
        <v>6451</v>
      </c>
      <c r="L24" s="21" t="str">
        <f>IF(
   IFERROR(VLOOKUP(D24,BD_Spec!$A$1:$D$2300,4,FALSE),"")="Producto Terminado",
   "TERMINADO",
   IFERROR(_xlfn.XLOOKUP(Ordenes_Mes[[#This Row],[Maquina]],Tiempos!$G$1:$G$766,Tiempos!$O$1:$O$766),"")
)</f>
        <v>MASAS_TINTAS_LIMA</v>
      </c>
      <c r="M24" s="21">
        <f>IF(OR(Ordenes_Mes[[#This Row],[Proceso]]="Plástico_lima",Ordenes_Mes[[#This Row],[Proceso]]="soplado"),24,12)</f>
        <v>12</v>
      </c>
      <c r="N24" s="21" t="str">
        <f>+VLOOKUP(D24,BD_Spec!$A$1:$K$2336,7,FALSE)</f>
        <v>Línea_Crayón</v>
      </c>
      <c r="O24" s="21" t="str">
        <f>+VLOOKUP(D24,BD_Spec!$A$1:$K$2336,8,FALSE)</f>
        <v>Crayón_Triángular</v>
      </c>
      <c r="P24" s="21" t="str">
        <f>+VLOOKUP(C24,OP!$A$1:$P$27848,4,FALSE)</f>
        <v>CERRADO</v>
      </c>
      <c r="Q24" s="22">
        <f>+VLOOKUP(C24,OP!$A$1:$P$27848,10,FALSE)</f>
        <v>6451</v>
      </c>
      <c r="R24" s="23">
        <f>+Ordenes_Mes[[#This Row],[Fecha Inicio]]</f>
        <v>46118</v>
      </c>
    </row>
    <row r="25" spans="1:18">
      <c r="A25" s="19">
        <f>+MONTH(Ordenes_Mes[[#This Row],[Fecha_Conta]])</f>
        <v>4</v>
      </c>
      <c r="B25" s="20">
        <f>+VLOOKUP(C25,OP!$A$1:$P$27848,12,FALSE)</f>
        <v>46118</v>
      </c>
      <c r="C25" s="21">
        <v>3930</v>
      </c>
      <c r="D25" s="21">
        <v>2310040368</v>
      </c>
      <c r="E25" s="21" t="s">
        <v>1079</v>
      </c>
      <c r="F25" s="21">
        <f>+_xlfn.XLOOKUP(D25,BD_Spec!$A$1:$A$2336,BD_Spec!$L$1:$L$2336)</f>
        <v>7</v>
      </c>
      <c r="G25" s="20">
        <v>46118</v>
      </c>
      <c r="H25" s="22">
        <f>+VLOOKUP(D25,Tiempos!$A$1:$N$7440,3,FALSE)</f>
        <v>25000</v>
      </c>
      <c r="I25" s="22">
        <f>+VLOOKUP(D25,Tiempos!$A$1:$N$7440,5,FALSE)</f>
        <v>12</v>
      </c>
      <c r="J25" s="21" t="str">
        <f>+VLOOKUP(D25,Tiempos!$A$1:$N$7440,7,FALSE)</f>
        <v>FORM01</v>
      </c>
      <c r="K25" s="22">
        <f>IF(VLOOKUP(C25,OP!$A$1:$P$27848,4,FALSE)="Cerrado",VLOOKUP(C25,OP!$A$1:$P$27848,10,FALSE),VLOOKUP(C25,OP!$A$1:$P$27848,9,FALSE))</f>
        <v>6026</v>
      </c>
      <c r="L25" s="21" t="str">
        <f>IF(
   IFERROR(VLOOKUP(D25,BD_Spec!$A$1:$D$2300,4,FALSE),"")="Producto Terminado",
   "TERMINADO",
   IFERROR(_xlfn.XLOOKUP(Ordenes_Mes[[#This Row],[Maquina]],Tiempos!$G$1:$G$766,Tiempos!$O$1:$O$766),"")
)</f>
        <v>MASAS_TINTAS_LIMA</v>
      </c>
      <c r="M25" s="21">
        <f>IF(OR(Ordenes_Mes[[#This Row],[Proceso]]="Plástico_lima",Ordenes_Mes[[#This Row],[Proceso]]="soplado"),24,12)</f>
        <v>12</v>
      </c>
      <c r="N25" s="21" t="str">
        <f>+VLOOKUP(D25,BD_Spec!$A$1:$K$2336,7,FALSE)</f>
        <v>Línea_Crayón</v>
      </c>
      <c r="O25" s="21" t="str">
        <f>+VLOOKUP(D25,BD_Spec!$A$1:$K$2336,8,FALSE)</f>
        <v>Crayón_Triángular</v>
      </c>
      <c r="P25" s="21" t="str">
        <f>+VLOOKUP(C25,OP!$A$1:$P$27848,4,FALSE)</f>
        <v>CERRADO</v>
      </c>
      <c r="Q25" s="22">
        <f>+VLOOKUP(C25,OP!$A$1:$P$27848,10,FALSE)</f>
        <v>6026</v>
      </c>
      <c r="R25" s="23">
        <f>+Ordenes_Mes[[#This Row],[Fecha Inicio]]</f>
        <v>46118</v>
      </c>
    </row>
    <row r="26" spans="1:18">
      <c r="A26" s="19">
        <f>+MONTH(Ordenes_Mes[[#This Row],[Fecha_Conta]])</f>
        <v>4</v>
      </c>
      <c r="B26" s="20">
        <f>+VLOOKUP(C26,OP!$A$1:$P$27848,12,FALSE)</f>
        <v>46118</v>
      </c>
      <c r="C26" s="21">
        <v>3929</v>
      </c>
      <c r="D26" s="21">
        <v>2310040367</v>
      </c>
      <c r="E26" s="21" t="s">
        <v>1080</v>
      </c>
      <c r="F26" s="21">
        <f>+_xlfn.XLOOKUP(D26,BD_Spec!$A$1:$A$2336,BD_Spec!$L$1:$L$2336)</f>
        <v>8</v>
      </c>
      <c r="G26" s="20">
        <v>46118</v>
      </c>
      <c r="H26" s="22">
        <f>+VLOOKUP(D26,Tiempos!$A$1:$N$7440,3,FALSE)</f>
        <v>25000</v>
      </c>
      <c r="I26" s="22">
        <f>+VLOOKUP(D26,Tiempos!$A$1:$N$7440,5,FALSE)</f>
        <v>12</v>
      </c>
      <c r="J26" s="21" t="str">
        <f>+VLOOKUP(D26,Tiempos!$A$1:$N$7440,7,FALSE)</f>
        <v>FORM01</v>
      </c>
      <c r="K26" s="22">
        <f>IF(VLOOKUP(C26,OP!$A$1:$P$27848,4,FALSE)="Cerrado",VLOOKUP(C26,OP!$A$1:$P$27848,10,FALSE),VLOOKUP(C26,OP!$A$1:$P$27848,9,FALSE))</f>
        <v>5941</v>
      </c>
      <c r="L26" s="21" t="str">
        <f>IF(
   IFERROR(VLOOKUP(D26,BD_Spec!$A$1:$D$2300,4,FALSE),"")="Producto Terminado",
   "TERMINADO",
   IFERROR(_xlfn.XLOOKUP(Ordenes_Mes[[#This Row],[Maquina]],Tiempos!$G$1:$G$766,Tiempos!$O$1:$O$766),"")
)</f>
        <v>MASAS_TINTAS_LIMA</v>
      </c>
      <c r="M26" s="21">
        <f>IF(OR(Ordenes_Mes[[#This Row],[Proceso]]="Plástico_lima",Ordenes_Mes[[#This Row],[Proceso]]="soplado"),24,12)</f>
        <v>12</v>
      </c>
      <c r="N26" s="21" t="str">
        <f>+VLOOKUP(D26,BD_Spec!$A$1:$K$2336,7,FALSE)</f>
        <v>Línea_Crayón</v>
      </c>
      <c r="O26" s="21" t="str">
        <f>+VLOOKUP(D26,BD_Spec!$A$1:$K$2336,8,FALSE)</f>
        <v>Crayón_Triángular</v>
      </c>
      <c r="P26" s="21" t="str">
        <f>+VLOOKUP(C26,OP!$A$1:$P$27848,4,FALSE)</f>
        <v>CERRADO</v>
      </c>
      <c r="Q26" s="22">
        <f>+VLOOKUP(C26,OP!$A$1:$P$27848,10,FALSE)</f>
        <v>5941</v>
      </c>
      <c r="R26" s="23">
        <f>+Ordenes_Mes[[#This Row],[Fecha Inicio]]</f>
        <v>46118</v>
      </c>
    </row>
    <row r="27" spans="1:18">
      <c r="A27" s="19">
        <f>+MONTH(Ordenes_Mes[[#This Row],[Fecha_Conta]])</f>
        <v>4</v>
      </c>
      <c r="B27" s="20">
        <f>+VLOOKUP(C27,OP!$A$1:$P$27848,12,FALSE)</f>
        <v>46118</v>
      </c>
      <c r="C27" s="21">
        <v>3935</v>
      </c>
      <c r="D27" s="21">
        <v>2310040571</v>
      </c>
      <c r="E27" s="21" t="s">
        <v>1221</v>
      </c>
      <c r="F27" s="21">
        <f>+_xlfn.XLOOKUP(D27,BD_Spec!$A$1:$A$2336,BD_Spec!$L$1:$L$2336)</f>
        <v>9</v>
      </c>
      <c r="G27" s="20">
        <v>46118</v>
      </c>
      <c r="H27" s="22">
        <f>+VLOOKUP(D27,Tiempos!$A$1:$N$7440,3,FALSE)</f>
        <v>25000</v>
      </c>
      <c r="I27" s="22">
        <f>+VLOOKUP(D27,Tiempos!$A$1:$N$7440,5,FALSE)</f>
        <v>12</v>
      </c>
      <c r="J27" s="21" t="str">
        <f>+VLOOKUP(D27,Tiempos!$A$1:$N$7440,7,FALSE)</f>
        <v>FORM01</v>
      </c>
      <c r="K27" s="22">
        <f>IF(VLOOKUP(C27,OP!$A$1:$P$27848,4,FALSE)="Cerrado",VLOOKUP(C27,OP!$A$1:$P$27848,10,FALSE),VLOOKUP(C27,OP!$A$1:$P$27848,9,FALSE))</f>
        <v>5811</v>
      </c>
      <c r="L27" s="21" t="str">
        <f>IF(
   IFERROR(VLOOKUP(D27,BD_Spec!$A$1:$D$2300,4,FALSE),"")="Producto Terminado",
   "TERMINADO",
   IFERROR(_xlfn.XLOOKUP(Ordenes_Mes[[#This Row],[Maquina]],Tiempos!$G$1:$G$766,Tiempos!$O$1:$O$766),"")
)</f>
        <v>MASAS_TINTAS_LIMA</v>
      </c>
      <c r="M27" s="21">
        <f>IF(OR(Ordenes_Mes[[#This Row],[Proceso]]="Plástico_lima",Ordenes_Mes[[#This Row],[Proceso]]="soplado"),24,12)</f>
        <v>12</v>
      </c>
      <c r="N27" s="21" t="str">
        <f>+VLOOKUP(D27,BD_Spec!$A$1:$K$2336,7,FALSE)</f>
        <v>Línea_Crayón</v>
      </c>
      <c r="O27" s="21" t="str">
        <f>+VLOOKUP(D27,BD_Spec!$A$1:$K$2336,8,FALSE)</f>
        <v>Crayón_Triángular</v>
      </c>
      <c r="P27" s="21" t="str">
        <f>+VLOOKUP(C27,OP!$A$1:$P$27848,4,FALSE)</f>
        <v>CERRADO</v>
      </c>
      <c r="Q27" s="22">
        <f>+VLOOKUP(C27,OP!$A$1:$P$27848,10,FALSE)</f>
        <v>5811</v>
      </c>
      <c r="R27" s="23">
        <f>+Ordenes_Mes[[#This Row],[Fecha Inicio]]</f>
        <v>46118</v>
      </c>
    </row>
    <row r="28" spans="1:18">
      <c r="A28" s="19">
        <f>+MONTH(Ordenes_Mes[[#This Row],[Fecha_Conta]])</f>
        <v>4</v>
      </c>
      <c r="B28" s="20">
        <f>+VLOOKUP(C28,OP!$A$1:$P$27848,12,FALSE)</f>
        <v>46118</v>
      </c>
      <c r="C28" s="21">
        <v>3931</v>
      </c>
      <c r="D28" s="21">
        <v>2310040369</v>
      </c>
      <c r="E28" s="21" t="s">
        <v>1087</v>
      </c>
      <c r="F28" s="21">
        <f>+_xlfn.XLOOKUP(D28,BD_Spec!$A$1:$A$2336,BD_Spec!$L$1:$L$2336)</f>
        <v>10</v>
      </c>
      <c r="G28" s="20">
        <v>46118</v>
      </c>
      <c r="H28" s="22">
        <f>+VLOOKUP(D28,Tiempos!$A$1:$N$7440,3,FALSE)</f>
        <v>25000</v>
      </c>
      <c r="I28" s="22">
        <f>+VLOOKUP(D28,Tiempos!$A$1:$N$7440,5,FALSE)</f>
        <v>12</v>
      </c>
      <c r="J28" s="21" t="str">
        <f>+VLOOKUP(D28,Tiempos!$A$1:$N$7440,7,FALSE)</f>
        <v>FORM01</v>
      </c>
      <c r="K28" s="22">
        <f>IF(VLOOKUP(C28,OP!$A$1:$P$27848,4,FALSE)="Cerrado",VLOOKUP(C28,OP!$A$1:$P$27848,10,FALSE),VLOOKUP(C28,OP!$A$1:$P$27848,9,FALSE))</f>
        <v>5923</v>
      </c>
      <c r="L28" s="21" t="str">
        <f>IF(
   IFERROR(VLOOKUP(D28,BD_Spec!$A$1:$D$2300,4,FALSE),"")="Producto Terminado",
   "TERMINADO",
   IFERROR(_xlfn.XLOOKUP(Ordenes_Mes[[#This Row],[Maquina]],Tiempos!$G$1:$G$766,Tiempos!$O$1:$O$766),"")
)</f>
        <v>MASAS_TINTAS_LIMA</v>
      </c>
      <c r="M28" s="21">
        <f>IF(OR(Ordenes_Mes[[#This Row],[Proceso]]="Plástico_lima",Ordenes_Mes[[#This Row],[Proceso]]="soplado"),24,12)</f>
        <v>12</v>
      </c>
      <c r="N28" s="21" t="str">
        <f>+VLOOKUP(D28,BD_Spec!$A$1:$K$2336,7,FALSE)</f>
        <v>Línea_Crayón</v>
      </c>
      <c r="O28" s="21" t="str">
        <f>+VLOOKUP(D28,BD_Spec!$A$1:$K$2336,8,FALSE)</f>
        <v>Crayón_Triángular</v>
      </c>
      <c r="P28" s="21" t="str">
        <f>+VLOOKUP(C28,OP!$A$1:$P$27848,4,FALSE)</f>
        <v>CERRADO</v>
      </c>
      <c r="Q28" s="22">
        <f>+VLOOKUP(C28,OP!$A$1:$P$27848,10,FALSE)</f>
        <v>5923</v>
      </c>
      <c r="R28" s="23">
        <f>+Ordenes_Mes[[#This Row],[Fecha Inicio]]</f>
        <v>46118</v>
      </c>
    </row>
    <row r="29" spans="1:18">
      <c r="A29" s="19">
        <f>+MONTH(Ordenes_Mes[[#This Row],[Fecha_Conta]])</f>
        <v>4</v>
      </c>
      <c r="B29" s="20">
        <f>+VLOOKUP(C29,OP!$A$1:$P$27848,12,FALSE)</f>
        <v>46118</v>
      </c>
      <c r="C29" s="21">
        <v>3934</v>
      </c>
      <c r="D29" s="21">
        <v>2310040372</v>
      </c>
      <c r="E29" s="21" t="s">
        <v>1081</v>
      </c>
      <c r="F29" s="21">
        <f>+_xlfn.XLOOKUP(D29,BD_Spec!$A$1:$A$2336,BD_Spec!$L$1:$L$2336)</f>
        <v>11</v>
      </c>
      <c r="G29" s="20">
        <v>46118</v>
      </c>
      <c r="H29" s="22">
        <f>+VLOOKUP(D29,Tiempos!$A$1:$N$7440,3,FALSE)</f>
        <v>25000</v>
      </c>
      <c r="I29" s="22">
        <f>+VLOOKUP(D29,Tiempos!$A$1:$N$7440,5,FALSE)</f>
        <v>12</v>
      </c>
      <c r="J29" s="21" t="str">
        <f>+VLOOKUP(D29,Tiempos!$A$1:$N$7440,7,FALSE)</f>
        <v>FORM01</v>
      </c>
      <c r="K29" s="22">
        <f>IF(VLOOKUP(C29,OP!$A$1:$P$27848,4,FALSE)="Cerrado",VLOOKUP(C29,OP!$A$1:$P$27848,10,FALSE),VLOOKUP(C29,OP!$A$1:$P$27848,9,FALSE))</f>
        <v>6447</v>
      </c>
      <c r="L29" s="21" t="str">
        <f>IF(
   IFERROR(VLOOKUP(D29,BD_Spec!$A$1:$D$2300,4,FALSE),"")="Producto Terminado",
   "TERMINADO",
   IFERROR(_xlfn.XLOOKUP(Ordenes_Mes[[#This Row],[Maquina]],Tiempos!$G$1:$G$766,Tiempos!$O$1:$O$766),"")
)</f>
        <v>MASAS_TINTAS_LIMA</v>
      </c>
      <c r="M29" s="21">
        <f>IF(OR(Ordenes_Mes[[#This Row],[Proceso]]="Plástico_lima",Ordenes_Mes[[#This Row],[Proceso]]="soplado"),24,12)</f>
        <v>12</v>
      </c>
      <c r="N29" s="21" t="str">
        <f>+VLOOKUP(D29,BD_Spec!$A$1:$K$2336,7,FALSE)</f>
        <v>Línea_Crayón</v>
      </c>
      <c r="O29" s="21" t="str">
        <f>+VLOOKUP(D29,BD_Spec!$A$1:$K$2336,8,FALSE)</f>
        <v>Crayón_Triángular</v>
      </c>
      <c r="P29" s="21" t="str">
        <f>+VLOOKUP(C29,OP!$A$1:$P$27848,4,FALSE)</f>
        <v>CERRADO</v>
      </c>
      <c r="Q29" s="22">
        <f>+VLOOKUP(C29,OP!$A$1:$P$27848,10,FALSE)</f>
        <v>6447</v>
      </c>
      <c r="R29" s="23">
        <f>+Ordenes_Mes[[#This Row],[Fecha Inicio]]</f>
        <v>46118</v>
      </c>
    </row>
    <row r="30" spans="1:18">
      <c r="A30" s="19">
        <f>+MONTH(Ordenes_Mes[[#This Row],[Fecha_Conta]])</f>
        <v>4</v>
      </c>
      <c r="B30" s="20">
        <f>+VLOOKUP(C30,OP!$A$1:$P$27848,12,FALSE)</f>
        <v>46118</v>
      </c>
      <c r="C30" s="21">
        <v>3932</v>
      </c>
      <c r="D30" s="21">
        <v>2310040370</v>
      </c>
      <c r="E30" s="21" t="s">
        <v>1082</v>
      </c>
      <c r="F30" s="21">
        <f>+_xlfn.XLOOKUP(D30,BD_Spec!$A$1:$A$2336,BD_Spec!$L$1:$L$2336)</f>
        <v>12</v>
      </c>
      <c r="G30" s="20">
        <v>46118</v>
      </c>
      <c r="H30" s="22">
        <f>+VLOOKUP(D30,Tiempos!$A$1:$N$7440,3,FALSE)</f>
        <v>25000</v>
      </c>
      <c r="I30" s="22">
        <f>+VLOOKUP(D30,Tiempos!$A$1:$N$7440,5,FALSE)</f>
        <v>12</v>
      </c>
      <c r="J30" s="21" t="str">
        <f>+VLOOKUP(D30,Tiempos!$A$1:$N$7440,7,FALSE)</f>
        <v>FORM01</v>
      </c>
      <c r="K30" s="22">
        <f>IF(VLOOKUP(C30,OP!$A$1:$P$27848,4,FALSE)="Cerrado",VLOOKUP(C30,OP!$A$1:$P$27848,10,FALSE),VLOOKUP(C30,OP!$A$1:$P$27848,9,FALSE))</f>
        <v>6424</v>
      </c>
      <c r="L30" s="21" t="str">
        <f>IF(
   IFERROR(VLOOKUP(D30,BD_Spec!$A$1:$D$2300,4,FALSE),"")="Producto Terminado",
   "TERMINADO",
   IFERROR(_xlfn.XLOOKUP(Ordenes_Mes[[#This Row],[Maquina]],Tiempos!$G$1:$G$766,Tiempos!$O$1:$O$766),"")
)</f>
        <v>MASAS_TINTAS_LIMA</v>
      </c>
      <c r="M30" s="21">
        <f>IF(OR(Ordenes_Mes[[#This Row],[Proceso]]="Plástico_lima",Ordenes_Mes[[#This Row],[Proceso]]="soplado"),24,12)</f>
        <v>12</v>
      </c>
      <c r="N30" s="21" t="str">
        <f>+VLOOKUP(D30,BD_Spec!$A$1:$K$2336,7,FALSE)</f>
        <v>Línea_Crayón</v>
      </c>
      <c r="O30" s="21" t="str">
        <f>+VLOOKUP(D30,BD_Spec!$A$1:$K$2336,8,FALSE)</f>
        <v>Crayón_Triángular</v>
      </c>
      <c r="P30" s="21" t="str">
        <f>+VLOOKUP(C30,OP!$A$1:$P$27848,4,FALSE)</f>
        <v>CERRADO</v>
      </c>
      <c r="Q30" s="22">
        <f>+VLOOKUP(C30,OP!$A$1:$P$27848,10,FALSE)</f>
        <v>6424</v>
      </c>
      <c r="R30" s="23">
        <f>+Ordenes_Mes[[#This Row],[Fecha Inicio]]</f>
        <v>46118</v>
      </c>
    </row>
    <row r="31" spans="1:18">
      <c r="A31" s="19">
        <f>+MONTH(Ordenes_Mes[[#This Row],[Fecha_Conta]])</f>
        <v>4</v>
      </c>
      <c r="B31" s="20">
        <f>+VLOOKUP(C31,OP!$A$1:$P$27848,12,FALSE)</f>
        <v>46125</v>
      </c>
      <c r="C31" s="21">
        <v>4004</v>
      </c>
      <c r="D31" s="21">
        <v>2310030073</v>
      </c>
      <c r="E31" s="21" t="s">
        <v>291</v>
      </c>
      <c r="F31" s="21">
        <v>1</v>
      </c>
      <c r="G31" s="20">
        <v>46127</v>
      </c>
      <c r="H31" s="22">
        <f>+VLOOKUP(D31,Tiempos!$A$1:$N$7440,3,FALSE)</f>
        <v>2700</v>
      </c>
      <c r="I31" s="22">
        <f>+VLOOKUP(D31,Tiempos!$A$1:$N$7440,5,FALSE)</f>
        <v>12</v>
      </c>
      <c r="J31" s="21" t="str">
        <f>+VLOOKUP(D31,Tiempos!$A$1:$N$7440,7,FALSE)</f>
        <v>HUBBES02</v>
      </c>
      <c r="K31" s="22">
        <f>IF(VLOOKUP(C31,OP!$A$1:$P$27848,4,FALSE)="Cerrado",VLOOKUP(C31,OP!$A$1:$P$27848,10,FALSE),VLOOKUP(C31,OP!$A$1:$P$27848,9,FALSE))</f>
        <v>600</v>
      </c>
      <c r="L31" s="21" t="str">
        <f>IF(
   IFERROR(VLOOKUP(D31,BD_Spec!$A$1:$D$2300,4,FALSE),"")="Producto Terminado",
   "TERMINADO",
   IFERROR(_xlfn.XLOOKUP(Ordenes_Mes[[#This Row],[Maquina]],Tiempos!$G$1:$G$766,Tiempos!$O$1:$O$766),"")
)</f>
        <v>MASAS_TINTAS_LIMA</v>
      </c>
      <c r="M31" s="21">
        <f>IF(OR(Ordenes_Mes[[#This Row],[Proceso]]="Plástico_lima",Ordenes_Mes[[#This Row],[Proceso]]="soplado"),24,12)</f>
        <v>12</v>
      </c>
      <c r="N31" s="21" t="str">
        <f>+VLOOKUP(D31,BD_Spec!$A$1:$K$2336,7,FALSE)</f>
        <v>Línea_30cc</v>
      </c>
      <c r="O31" s="21" t="str">
        <f>+VLOOKUP(D31,BD_Spec!$A$1:$K$2336,8,FALSE)</f>
        <v>Colores</v>
      </c>
      <c r="P31" s="21" t="str">
        <f>+VLOOKUP(C31,OP!$A$1:$P$27848,4,FALSE)</f>
        <v>CERRADO</v>
      </c>
      <c r="Q31" s="22">
        <f>+VLOOKUP(C31,OP!$A$1:$P$27848,10,FALSE)</f>
        <v>600</v>
      </c>
      <c r="R31" s="23">
        <f>+Ordenes_Mes[[#This Row],[Fecha Inicio]]</f>
        <v>46127</v>
      </c>
    </row>
    <row r="32" spans="1:18">
      <c r="A32" s="19">
        <f>+MONTH(Ordenes_Mes[[#This Row],[Fecha_Conta]])</f>
        <v>4</v>
      </c>
      <c r="B32" s="20">
        <f>+VLOOKUP(C32,OP!$A$1:$P$27848,12,FALSE)</f>
        <v>46125</v>
      </c>
      <c r="C32" s="21">
        <v>4005</v>
      </c>
      <c r="D32" s="21">
        <v>2310030132</v>
      </c>
      <c r="E32" s="21" t="s">
        <v>486</v>
      </c>
      <c r="F32" s="21">
        <v>2</v>
      </c>
      <c r="G32" s="20">
        <v>46127</v>
      </c>
      <c r="H32" s="22">
        <f>+VLOOKUP(D32,Tiempos!$A$1:$N$7440,3,FALSE)</f>
        <v>2700</v>
      </c>
      <c r="I32" s="22">
        <f>+VLOOKUP(D32,Tiempos!$A$1:$N$7440,5,FALSE)</f>
        <v>12</v>
      </c>
      <c r="J32" s="21" t="str">
        <f>+VLOOKUP(D32,Tiempos!$A$1:$N$7440,7,FALSE)</f>
        <v>HUBBES02</v>
      </c>
      <c r="K32" s="22">
        <f>IF(VLOOKUP(C32,OP!$A$1:$P$27848,4,FALSE)="Cerrado",VLOOKUP(C32,OP!$A$1:$P$27848,10,FALSE),VLOOKUP(C32,OP!$A$1:$P$27848,9,FALSE))</f>
        <v>600</v>
      </c>
      <c r="L32" s="21" t="str">
        <f>IF(
   IFERROR(VLOOKUP(D32,BD_Spec!$A$1:$D$2300,4,FALSE),"")="Producto Terminado",
   "TERMINADO",
   IFERROR(_xlfn.XLOOKUP(Ordenes_Mes[[#This Row],[Maquina]],Tiempos!$G$1:$G$766,Tiempos!$O$1:$O$766),"")
)</f>
        <v>MASAS_TINTAS_LIMA</v>
      </c>
      <c r="M32" s="21">
        <f>IF(OR(Ordenes_Mes[[#This Row],[Proceso]]="Plástico_lima",Ordenes_Mes[[#This Row],[Proceso]]="soplado"),24,12)</f>
        <v>12</v>
      </c>
      <c r="N32" s="21" t="str">
        <f>+VLOOKUP(D32,BD_Spec!$A$1:$K$2336,7,FALSE)</f>
        <v>Línea_30cc</v>
      </c>
      <c r="O32" s="21" t="str">
        <f>+VLOOKUP(D32,BD_Spec!$A$1:$K$2336,8,FALSE)</f>
        <v>Colores</v>
      </c>
      <c r="P32" s="21" t="str">
        <f>+VLOOKUP(C32,OP!$A$1:$P$27848,4,FALSE)</f>
        <v>CERRADO</v>
      </c>
      <c r="Q32" s="22">
        <f>+VLOOKUP(C32,OP!$A$1:$P$27848,10,FALSE)</f>
        <v>600</v>
      </c>
      <c r="R32" s="23">
        <f>+Ordenes_Mes[[#This Row],[Fecha Inicio]]</f>
        <v>46127</v>
      </c>
    </row>
    <row r="33" spans="1:18">
      <c r="A33" s="19">
        <f>+MONTH(Ordenes_Mes[[#This Row],[Fecha_Conta]])</f>
        <v>4</v>
      </c>
      <c r="B33" s="20">
        <f>+VLOOKUP(C33,OP!$A$1:$P$27848,12,FALSE)</f>
        <v>46126</v>
      </c>
      <c r="C33" s="21">
        <v>4013</v>
      </c>
      <c r="D33" s="21">
        <v>2310030021</v>
      </c>
      <c r="E33" s="21" t="s">
        <v>90</v>
      </c>
      <c r="F33" s="21">
        <v>3</v>
      </c>
      <c r="G33" s="20">
        <v>46127</v>
      </c>
      <c r="H33" s="22">
        <f>+VLOOKUP(D33,Tiempos!$A$1:$N$7440,3,FALSE)</f>
        <v>2700</v>
      </c>
      <c r="I33" s="22">
        <f>+VLOOKUP(D33,Tiempos!$A$1:$N$7440,5,FALSE)</f>
        <v>12</v>
      </c>
      <c r="J33" s="21" t="str">
        <f>+VLOOKUP(D33,Tiempos!$A$1:$N$7440,7,FALSE)</f>
        <v>HUBBES02</v>
      </c>
      <c r="K33" s="22">
        <f>IF(VLOOKUP(C33,OP!$A$1:$P$27848,4,FALSE)="Cerrado",VLOOKUP(C33,OP!$A$1:$P$27848,10,FALSE),VLOOKUP(C33,OP!$A$1:$P$27848,9,FALSE))</f>
        <v>600</v>
      </c>
      <c r="L33" s="21" t="str">
        <f>IF(
   IFERROR(VLOOKUP(D33,BD_Spec!$A$1:$D$2300,4,FALSE),"")="Producto Terminado",
   "TERMINADO",
   IFERROR(_xlfn.XLOOKUP(Ordenes_Mes[[#This Row],[Maquina]],Tiempos!$G$1:$G$766,Tiempos!$O$1:$O$766),"")
)</f>
        <v>MASAS_TINTAS_LIMA</v>
      </c>
      <c r="M33" s="21">
        <f>IF(OR(Ordenes_Mes[[#This Row],[Proceso]]="Plástico_lima",Ordenes_Mes[[#This Row],[Proceso]]="soplado"),24,12)</f>
        <v>12</v>
      </c>
      <c r="N33" s="21" t="str">
        <f>+VLOOKUP(D33,BD_Spec!$A$1:$K$2336,7,FALSE)</f>
        <v>Línea_30cc</v>
      </c>
      <c r="O33" s="21" t="str">
        <f>+VLOOKUP(D33,BD_Spec!$A$1:$K$2336,8,FALSE)</f>
        <v>Colores</v>
      </c>
      <c r="P33" s="21" t="str">
        <f>+VLOOKUP(C33,OP!$A$1:$P$27848,4,FALSE)</f>
        <v>CERRADO</v>
      </c>
      <c r="Q33" s="22">
        <f>+VLOOKUP(C33,OP!$A$1:$P$27848,10,FALSE)</f>
        <v>600</v>
      </c>
      <c r="R33" s="23">
        <f>+Ordenes_Mes[[#This Row],[Fecha Inicio]]</f>
        <v>46127</v>
      </c>
    </row>
    <row r="34" spans="1:18">
      <c r="A34" s="19">
        <f>+MONTH(Ordenes_Mes[[#This Row],[Fecha_Conta]])</f>
        <v>4</v>
      </c>
      <c r="B34" s="20">
        <f>+VLOOKUP(C34,OP!$A$1:$P$27848,12,FALSE)</f>
        <v>46118</v>
      </c>
      <c r="C34" s="21">
        <v>3923</v>
      </c>
      <c r="D34" s="21">
        <v>2140210005</v>
      </c>
      <c r="E34" s="21" t="s">
        <v>1213</v>
      </c>
      <c r="F34" s="21">
        <f>+_xlfn.XLOOKUP(D34,BD_Spec!$A$1:$A$2336,BD_Spec!$L$1:$L$2336)</f>
        <v>1</v>
      </c>
      <c r="G34" s="20">
        <v>46118</v>
      </c>
      <c r="H34" s="22">
        <f>+VLOOKUP(D34,Tiempos!$A$1:$N$7440,3,FALSE)</f>
        <v>7000</v>
      </c>
      <c r="I34" s="22">
        <f>+VLOOKUP(D34,Tiempos!$A$1:$N$7440,5,FALSE)</f>
        <v>12</v>
      </c>
      <c r="J34" s="21" t="str">
        <f>+VLOOKUP(D34,Tiempos!$A$1:$N$7440,7,FALSE)</f>
        <v>IMP03</v>
      </c>
      <c r="K34" s="22">
        <f>IF(VLOOKUP(C34,OP!$A$1:$P$27848,4,FALSE)="Cerrado",VLOOKUP(C34,OP!$A$1:$P$27848,10,FALSE),VLOOKUP(C34,OP!$A$1:$P$27848,9,FALSE))</f>
        <v>101232</v>
      </c>
      <c r="L34" s="21" t="str">
        <f>IF(
   IFERROR(VLOOKUP(D34,BD_Spec!$A$1:$D$2300,4,FALSE),"")="Producto Terminado",
   "TERMINADO",
   IFERROR(_xlfn.XLOOKUP(Ordenes_Mes[[#This Row],[Maquina]],Tiempos!$G$1:$G$766,Tiempos!$O$1:$O$766),"")
)</f>
        <v>TERMINADO</v>
      </c>
      <c r="M34" s="21">
        <f>IF(OR(Ordenes_Mes[[#This Row],[Proceso]]="Plástico_lima",Ordenes_Mes[[#This Row],[Proceso]]="soplado"),24,12)</f>
        <v>12</v>
      </c>
      <c r="N34" s="21" t="str">
        <f>+VLOOKUP(D34,BD_Spec!$A$1:$K$2336,7,FALSE)</f>
        <v>Línea_Peine</v>
      </c>
      <c r="O34" s="21" t="str">
        <f>+VLOOKUP(D34,BD_Spec!$A$1:$K$2336,8,FALSE)</f>
        <v>Peine</v>
      </c>
      <c r="P34" s="21" t="str">
        <f>+VLOOKUP(C34,OP!$A$1:$P$27848,4,FALSE)</f>
        <v>CERRADO</v>
      </c>
      <c r="Q34" s="22">
        <f>+VLOOKUP(C34,OP!$A$1:$P$27848,10,FALSE)</f>
        <v>101232</v>
      </c>
      <c r="R34" s="23">
        <f>+Ordenes_Mes[[#This Row],[Fecha Inicio]]</f>
        <v>46118</v>
      </c>
    </row>
    <row r="35" spans="1:18">
      <c r="A35" s="19">
        <f>+MONTH(Ordenes_Mes[[#This Row],[Fecha_Conta]])</f>
        <v>4</v>
      </c>
      <c r="B35" s="20">
        <f>+VLOOKUP(C35,OP!$A$1:$P$27848,12,FALSE)</f>
        <v>46118</v>
      </c>
      <c r="C35" s="21">
        <v>3916</v>
      </c>
      <c r="D35" s="21">
        <v>2310230097</v>
      </c>
      <c r="E35" s="21" t="s">
        <v>11</v>
      </c>
      <c r="F35" s="21">
        <f>+_xlfn.XLOOKUP(D35,BD_Spec!$A$1:$A$2336,BD_Spec!$L$1:$L$2336)</f>
        <v>1</v>
      </c>
      <c r="G35" s="20">
        <v>46113</v>
      </c>
      <c r="H35" s="22">
        <f>+VLOOKUP(D35,Tiempos!$A$1:$N$7440,3,FALSE)</f>
        <v>44204.651162790702</v>
      </c>
      <c r="I35" s="22">
        <f>+VLOOKUP(D35,Tiempos!$A$1:$N$7440,5,FALSE)</f>
        <v>24</v>
      </c>
      <c r="J35" s="21" t="str">
        <f>+VLOOKUP(D35,Tiempos!$A$1:$N$7440,7,FALSE)</f>
        <v>INY02</v>
      </c>
      <c r="K35" s="22">
        <f>IF(VLOOKUP(C35,OP!$A$1:$P$27848,4,FALSE)="Cerrado",VLOOKUP(C35,OP!$A$1:$P$27848,10,FALSE),VLOOKUP(C35,OP!$A$1:$P$27848,9,FALSE))</f>
        <v>654000</v>
      </c>
      <c r="L35" s="21" t="str">
        <f>IF(
   IFERROR(VLOOKUP(D35,BD_Spec!$A$1:$D$2300,4,FALSE),"")="Producto Terminado",
   "TERMINADO",
   IFERROR(_xlfn.XLOOKUP(Ordenes_Mes[[#This Row],[Maquina]],Tiempos!$G$1:$G$766,Tiempos!$O$1:$O$766),"")
)</f>
        <v>PLÁSTICO_LIMA</v>
      </c>
      <c r="M35" s="21">
        <f>IF(OR(Ordenes_Mes[[#This Row],[Proceso]]="Plástico_lima",Ordenes_Mes[[#This Row],[Proceso]]="soplado"),24,12)</f>
        <v>24</v>
      </c>
      <c r="N35" s="21" t="str">
        <f>+VLOOKUP(D35,BD_Spec!$A$1:$K$2336,7,FALSE)</f>
        <v>Línea_30cc</v>
      </c>
      <c r="O35" s="21" t="str">
        <f>+VLOOKUP(D35,BD_Spec!$A$1:$K$2336,8,FALSE)</f>
        <v>Frasco PLK</v>
      </c>
      <c r="P35" s="21" t="str">
        <f>+VLOOKUP(C35,OP!$A$1:$P$27848,4,FALSE)</f>
        <v>CERRADO</v>
      </c>
      <c r="Q35" s="22">
        <f>+VLOOKUP(C35,OP!$A$1:$P$27848,10,FALSE)</f>
        <v>654000</v>
      </c>
      <c r="R35" s="23">
        <f>+Ordenes_Mes[[#This Row],[Fecha Inicio]]</f>
        <v>46113</v>
      </c>
    </row>
    <row r="36" spans="1:18">
      <c r="A36" s="19">
        <f>+MONTH(Ordenes_Mes[[#This Row],[Fecha_Conta]])</f>
        <v>4</v>
      </c>
      <c r="B36" s="20">
        <f>+VLOOKUP(C36,OP!$A$1:$P$27848,12,FALSE)</f>
        <v>46118</v>
      </c>
      <c r="C36" s="21">
        <v>3870</v>
      </c>
      <c r="D36" s="21">
        <v>2310090450</v>
      </c>
      <c r="E36" s="21" t="s">
        <v>812</v>
      </c>
      <c r="F36" s="21">
        <f>+_xlfn.XLOOKUP(D36,BD_Spec!$A$1:$A$2336,BD_Spec!$L$1:$L$2336)</f>
        <v>1</v>
      </c>
      <c r="G36" s="20">
        <v>46118</v>
      </c>
      <c r="H36" s="22">
        <f>+VLOOKUP(D36,Tiempos!$A$1:$N$7440,3,FALSE)</f>
        <v>98742.857142857159</v>
      </c>
      <c r="I36" s="22">
        <f>+VLOOKUP(D36,Tiempos!$A$1:$N$7440,5,FALSE)</f>
        <v>24</v>
      </c>
      <c r="J36" s="21" t="str">
        <f>+VLOOKUP(D36,Tiempos!$A$1:$N$7440,7,FALSE)</f>
        <v>INY05</v>
      </c>
      <c r="K36" s="22">
        <f>IF(VLOOKUP(C36,OP!$A$1:$P$27848,4,FALSE)="Cerrado",VLOOKUP(C36,OP!$A$1:$P$27848,10,FALSE),VLOOKUP(C36,OP!$A$1:$P$27848,9,FALSE))</f>
        <v>236000</v>
      </c>
      <c r="L36" s="21" t="str">
        <f>IF(
   IFERROR(VLOOKUP(D36,BD_Spec!$A$1:$D$2300,4,FALSE),"")="Producto Terminado",
   "TERMINADO",
   IFERROR(_xlfn.XLOOKUP(Ordenes_Mes[[#This Row],[Maquina]],Tiempos!$G$1:$G$766,Tiempos!$O$1:$O$766),"")
)</f>
        <v>PLÁSTICO_LIMA</v>
      </c>
      <c r="M36" s="21">
        <f>IF(OR(Ordenes_Mes[[#This Row],[Proceso]]="Plástico_lima",Ordenes_Mes[[#This Row],[Proceso]]="soplado"),24,12)</f>
        <v>24</v>
      </c>
      <c r="N36" s="21" t="str">
        <f>+VLOOKUP(D36,BD_Spec!$A$1:$K$2336,7,FALSE)</f>
        <v>Línea_045</v>
      </c>
      <c r="O36" s="21" t="str">
        <f>+VLOOKUP(D36,BD_Spec!$A$1:$K$2336,8,FALSE)</f>
        <v>Barril</v>
      </c>
      <c r="P36" s="21" t="str">
        <f>+VLOOKUP(C36,OP!$A$1:$P$27848,4,FALSE)</f>
        <v>CERRADO</v>
      </c>
      <c r="Q36" s="22">
        <f>+VLOOKUP(C36,OP!$A$1:$P$27848,10,FALSE)</f>
        <v>236000</v>
      </c>
      <c r="R36" s="23">
        <f>+Ordenes_Mes[[#This Row],[Fecha Inicio]]</f>
        <v>46118</v>
      </c>
    </row>
    <row r="37" spans="1:18">
      <c r="A37" s="19">
        <f>+MONTH(Ordenes_Mes[[#This Row],[Fecha_Conta]])</f>
        <v>4</v>
      </c>
      <c r="B37" s="20">
        <f>+VLOOKUP(C37,OP!$A$1:$P$27848,12,FALSE)</f>
        <v>46118</v>
      </c>
      <c r="C37" s="21">
        <v>3864</v>
      </c>
      <c r="D37" s="21">
        <v>2310090443</v>
      </c>
      <c r="E37" s="21" t="s">
        <v>468</v>
      </c>
      <c r="F37" s="21">
        <f>+_xlfn.XLOOKUP(D37,BD_Spec!$A$1:$A$2336,BD_Spec!$L$1:$L$2336)</f>
        <v>2</v>
      </c>
      <c r="G37" s="20">
        <v>46118</v>
      </c>
      <c r="H37" s="22">
        <f>+VLOOKUP(D37,Tiempos!$A$1:$N$7440,3,FALSE)</f>
        <v>98742.857142857159</v>
      </c>
      <c r="I37" s="22">
        <f>+VLOOKUP(D37,Tiempos!$A$1:$N$7440,5,FALSE)</f>
        <v>24</v>
      </c>
      <c r="J37" s="21" t="str">
        <f>+VLOOKUP(D37,Tiempos!$A$1:$N$7440,7,FALSE)</f>
        <v>INY05</v>
      </c>
      <c r="K37" s="22">
        <f>IF(VLOOKUP(C37,OP!$A$1:$P$27848,4,FALSE)="Cerrado",VLOOKUP(C37,OP!$A$1:$P$27848,10,FALSE),VLOOKUP(C37,OP!$A$1:$P$27848,9,FALSE))</f>
        <v>207800</v>
      </c>
      <c r="L37" s="21" t="str">
        <f>IF(
   IFERROR(VLOOKUP(D37,BD_Spec!$A$1:$D$2300,4,FALSE),"")="Producto Terminado",
   "TERMINADO",
   IFERROR(_xlfn.XLOOKUP(Ordenes_Mes[[#This Row],[Maquina]],Tiempos!$G$1:$G$766,Tiempos!$O$1:$O$766),"")
)</f>
        <v>PLÁSTICO_LIMA</v>
      </c>
      <c r="M37" s="21">
        <f>IF(OR(Ordenes_Mes[[#This Row],[Proceso]]="Plástico_lima",Ordenes_Mes[[#This Row],[Proceso]]="soplado"),24,12)</f>
        <v>24</v>
      </c>
      <c r="N37" s="21" t="str">
        <f>+VLOOKUP(D37,BD_Spec!$A$1:$K$2336,7,FALSE)</f>
        <v>Línea_045</v>
      </c>
      <c r="O37" s="21" t="str">
        <f>+VLOOKUP(D37,BD_Spec!$A$1:$K$2336,8,FALSE)</f>
        <v>Barril</v>
      </c>
      <c r="P37" s="21" t="str">
        <f>+VLOOKUP(C37,OP!$A$1:$P$27848,4,FALSE)</f>
        <v>CERRADO</v>
      </c>
      <c r="Q37" s="22">
        <f>+VLOOKUP(C37,OP!$A$1:$P$27848,10,FALSE)</f>
        <v>207800</v>
      </c>
      <c r="R37" s="23">
        <f>+Ordenes_Mes[[#This Row],[Fecha Inicio]]</f>
        <v>46118</v>
      </c>
    </row>
    <row r="38" spans="1:18">
      <c r="A38" s="19">
        <f>+MONTH(Ordenes_Mes[[#This Row],[Fecha_Conta]])</f>
        <v>4</v>
      </c>
      <c r="B38" s="20">
        <f>+VLOOKUP(C38,OP!$A$1:$P$27848,12,FALSE)</f>
        <v>46118</v>
      </c>
      <c r="C38" s="21">
        <v>3869</v>
      </c>
      <c r="D38" s="21">
        <v>2310090447</v>
      </c>
      <c r="E38" s="21" t="s">
        <v>495</v>
      </c>
      <c r="F38" s="21">
        <f>+_xlfn.XLOOKUP(D38,BD_Spec!$A$1:$A$2336,BD_Spec!$L$1:$L$2336)</f>
        <v>3</v>
      </c>
      <c r="G38" s="20">
        <v>46118</v>
      </c>
      <c r="H38" s="22">
        <f>+VLOOKUP(D38,Tiempos!$A$1:$N$7440,3,FALSE)</f>
        <v>98742.857142857159</v>
      </c>
      <c r="I38" s="22">
        <f>+VLOOKUP(D38,Tiempos!$A$1:$N$7440,5,FALSE)</f>
        <v>24</v>
      </c>
      <c r="J38" s="21" t="str">
        <f>+VLOOKUP(D38,Tiempos!$A$1:$N$7440,7,FALSE)</f>
        <v>INY05</v>
      </c>
      <c r="K38" s="22">
        <f>IF(VLOOKUP(C38,OP!$A$1:$P$27848,4,FALSE)="Cerrado",VLOOKUP(C38,OP!$A$1:$P$27848,10,FALSE),VLOOKUP(C38,OP!$A$1:$P$27848,9,FALSE))</f>
        <v>244800</v>
      </c>
      <c r="L38" s="21" t="str">
        <f>IF(
   IFERROR(VLOOKUP(D38,BD_Spec!$A$1:$D$2300,4,FALSE),"")="Producto Terminado",
   "TERMINADO",
   IFERROR(_xlfn.XLOOKUP(Ordenes_Mes[[#This Row],[Maquina]],Tiempos!$G$1:$G$766,Tiempos!$O$1:$O$766),"")
)</f>
        <v>PLÁSTICO_LIMA</v>
      </c>
      <c r="M38" s="21">
        <f>IF(OR(Ordenes_Mes[[#This Row],[Proceso]]="Plástico_lima",Ordenes_Mes[[#This Row],[Proceso]]="soplado"),24,12)</f>
        <v>24</v>
      </c>
      <c r="N38" s="21" t="str">
        <f>+VLOOKUP(D38,BD_Spec!$A$1:$K$2336,7,FALSE)</f>
        <v>Línea_045</v>
      </c>
      <c r="O38" s="21" t="str">
        <f>+VLOOKUP(D38,BD_Spec!$A$1:$K$2336,8,FALSE)</f>
        <v>Barril</v>
      </c>
      <c r="P38" s="21" t="str">
        <f>+VLOOKUP(C38,OP!$A$1:$P$27848,4,FALSE)</f>
        <v>CERRADO</v>
      </c>
      <c r="Q38" s="22">
        <f>+VLOOKUP(C38,OP!$A$1:$P$27848,10,FALSE)</f>
        <v>244800</v>
      </c>
      <c r="R38" s="23">
        <f>+Ordenes_Mes[[#This Row],[Fecha Inicio]]</f>
        <v>46118</v>
      </c>
    </row>
    <row r="39" spans="1:18">
      <c r="A39" s="19">
        <f>+MONTH(Ordenes_Mes[[#This Row],[Fecha_Conta]])</f>
        <v>4</v>
      </c>
      <c r="B39" s="20">
        <f>+VLOOKUP(C39,OP!$A$1:$P$27848,12,FALSE)</f>
        <v>46118</v>
      </c>
      <c r="C39" s="21">
        <v>3867</v>
      </c>
      <c r="D39" s="21">
        <v>2310090446</v>
      </c>
      <c r="E39" s="21" t="s">
        <v>493</v>
      </c>
      <c r="F39" s="21">
        <f>+_xlfn.XLOOKUP(D39,BD_Spec!$A$1:$A$2336,BD_Spec!$L$1:$L$2336)</f>
        <v>4</v>
      </c>
      <c r="G39" s="20">
        <v>46118</v>
      </c>
      <c r="H39" s="22">
        <f>+VLOOKUP(D39,Tiempos!$A$1:$N$7440,3,FALSE)</f>
        <v>98742.857142857159</v>
      </c>
      <c r="I39" s="22">
        <f>+VLOOKUP(D39,Tiempos!$A$1:$N$7440,5,FALSE)</f>
        <v>24</v>
      </c>
      <c r="J39" s="21" t="str">
        <f>+VLOOKUP(D39,Tiempos!$A$1:$N$7440,7,FALSE)</f>
        <v>INY05</v>
      </c>
      <c r="K39" s="22">
        <f>IF(VLOOKUP(C39,OP!$A$1:$P$27848,4,FALSE)="Cerrado",VLOOKUP(C39,OP!$A$1:$P$27848,10,FALSE),VLOOKUP(C39,OP!$A$1:$P$27848,9,FALSE))</f>
        <v>246170</v>
      </c>
      <c r="L39" s="21" t="str">
        <f>IF(
   IFERROR(VLOOKUP(D39,BD_Spec!$A$1:$D$2300,4,FALSE),"")="Producto Terminado",
   "TERMINADO",
   IFERROR(_xlfn.XLOOKUP(Ordenes_Mes[[#This Row],[Maquina]],Tiempos!$G$1:$G$766,Tiempos!$O$1:$O$766),"")
)</f>
        <v>PLÁSTICO_LIMA</v>
      </c>
      <c r="M39" s="21">
        <f>IF(OR(Ordenes_Mes[[#This Row],[Proceso]]="Plástico_lima",Ordenes_Mes[[#This Row],[Proceso]]="soplado"),24,12)</f>
        <v>24</v>
      </c>
      <c r="N39" s="21" t="str">
        <f>+VLOOKUP(D39,BD_Spec!$A$1:$K$2336,7,FALSE)</f>
        <v>Línea_045</v>
      </c>
      <c r="O39" s="21" t="str">
        <f>+VLOOKUP(D39,BD_Spec!$A$1:$K$2336,8,FALSE)</f>
        <v>Barril</v>
      </c>
      <c r="P39" s="21" t="str">
        <f>+VLOOKUP(C39,OP!$A$1:$P$27848,4,FALSE)</f>
        <v>CERRADO</v>
      </c>
      <c r="Q39" s="22">
        <f>+VLOOKUP(C39,OP!$A$1:$P$27848,10,FALSE)</f>
        <v>246170</v>
      </c>
      <c r="R39" s="23">
        <f>+Ordenes_Mes[[#This Row],[Fecha Inicio]]</f>
        <v>46118</v>
      </c>
    </row>
    <row r="40" spans="1:18">
      <c r="A40" s="19">
        <f>+MONTH(Ordenes_Mes[[#This Row],[Fecha_Conta]])</f>
        <v>4</v>
      </c>
      <c r="B40" s="20">
        <f>+VLOOKUP(C40,OP!$A$1:$P$27848,12,FALSE)</f>
        <v>46118</v>
      </c>
      <c r="C40" s="21">
        <v>3861</v>
      </c>
      <c r="D40" s="21">
        <v>2310090440</v>
      </c>
      <c r="E40" s="21" t="s">
        <v>386</v>
      </c>
      <c r="F40" s="21">
        <f>+_xlfn.XLOOKUP(D40,BD_Spec!$A$1:$A$2336,BD_Spec!$L$1:$L$2336)</f>
        <v>5</v>
      </c>
      <c r="G40" s="20">
        <v>46118</v>
      </c>
      <c r="H40" s="22">
        <f>+VLOOKUP(D40,Tiempos!$A$1:$N$7440,3,FALSE)</f>
        <v>98742.857142857159</v>
      </c>
      <c r="I40" s="22">
        <f>+VLOOKUP(D40,Tiempos!$A$1:$N$7440,5,FALSE)</f>
        <v>24</v>
      </c>
      <c r="J40" s="21" t="str">
        <f>+VLOOKUP(D40,Tiempos!$A$1:$N$7440,7,FALSE)</f>
        <v>INY05</v>
      </c>
      <c r="K40" s="22">
        <f>IF(VLOOKUP(C40,OP!$A$1:$P$27848,4,FALSE)="Cerrado",VLOOKUP(C40,OP!$A$1:$P$27848,10,FALSE),VLOOKUP(C40,OP!$A$1:$P$27848,9,FALSE))</f>
        <v>240750</v>
      </c>
      <c r="L40" s="21" t="str">
        <f>IF(
   IFERROR(VLOOKUP(D40,BD_Spec!$A$1:$D$2300,4,FALSE),"")="Producto Terminado",
   "TERMINADO",
   IFERROR(_xlfn.XLOOKUP(Ordenes_Mes[[#This Row],[Maquina]],Tiempos!$G$1:$G$766,Tiempos!$O$1:$O$766),"")
)</f>
        <v>PLÁSTICO_LIMA</v>
      </c>
      <c r="M40" s="21">
        <f>IF(OR(Ordenes_Mes[[#This Row],[Proceso]]="Plástico_lima",Ordenes_Mes[[#This Row],[Proceso]]="soplado"),24,12)</f>
        <v>24</v>
      </c>
      <c r="N40" s="21" t="str">
        <f>+VLOOKUP(D40,BD_Spec!$A$1:$K$2336,7,FALSE)</f>
        <v>Línea_045</v>
      </c>
      <c r="O40" s="21" t="str">
        <f>+VLOOKUP(D40,BD_Spec!$A$1:$K$2336,8,FALSE)</f>
        <v>Barril</v>
      </c>
      <c r="P40" s="21" t="str">
        <f>+VLOOKUP(C40,OP!$A$1:$P$27848,4,FALSE)</f>
        <v>CERRADO</v>
      </c>
      <c r="Q40" s="22">
        <f>+VLOOKUP(C40,OP!$A$1:$P$27848,10,FALSE)</f>
        <v>240750</v>
      </c>
      <c r="R40" s="23">
        <f>+Ordenes_Mes[[#This Row],[Fecha Inicio]]</f>
        <v>46118</v>
      </c>
    </row>
    <row r="41" spans="1:18">
      <c r="A41" s="19">
        <f>+MONTH(Ordenes_Mes[[#This Row],[Fecha_Conta]])</f>
        <v>4</v>
      </c>
      <c r="B41" s="20">
        <f>+VLOOKUP(C41,OP!$A$1:$P$27848,12,FALSE)</f>
        <v>46118</v>
      </c>
      <c r="C41" s="21">
        <v>3868</v>
      </c>
      <c r="D41" s="21">
        <v>2310090448</v>
      </c>
      <c r="E41" s="21" t="s">
        <v>21</v>
      </c>
      <c r="F41" s="21">
        <f>+_xlfn.XLOOKUP(D41,BD_Spec!$A$1:$A$2336,BD_Spec!$L$1:$L$2336)</f>
        <v>6</v>
      </c>
      <c r="G41" s="20">
        <v>46118</v>
      </c>
      <c r="H41" s="22">
        <f>+VLOOKUP(D41,Tiempos!$A$1:$N$7440,3,FALSE)</f>
        <v>98742.857142857159</v>
      </c>
      <c r="I41" s="22">
        <f>+VLOOKUP(D41,Tiempos!$A$1:$N$7440,5,FALSE)</f>
        <v>24</v>
      </c>
      <c r="J41" s="21" t="str">
        <f>+VLOOKUP(D41,Tiempos!$A$1:$N$7440,7,FALSE)</f>
        <v>INY05</v>
      </c>
      <c r="K41" s="22">
        <f>IF(VLOOKUP(C41,OP!$A$1:$P$27848,4,FALSE)="Cerrado",VLOOKUP(C41,OP!$A$1:$P$27848,10,FALSE),VLOOKUP(C41,OP!$A$1:$P$27848,9,FALSE))</f>
        <v>81600</v>
      </c>
      <c r="L41" s="21" t="str">
        <f>IF(
   IFERROR(VLOOKUP(D41,BD_Spec!$A$1:$D$2300,4,FALSE),"")="Producto Terminado",
   "TERMINADO",
   IFERROR(_xlfn.XLOOKUP(Ordenes_Mes[[#This Row],[Maquina]],Tiempos!$G$1:$G$766,Tiempos!$O$1:$O$766),"")
)</f>
        <v>PLÁSTICO_LIMA</v>
      </c>
      <c r="M41" s="21">
        <f>IF(OR(Ordenes_Mes[[#This Row],[Proceso]]="Plástico_lima",Ordenes_Mes[[#This Row],[Proceso]]="soplado"),24,12)</f>
        <v>24</v>
      </c>
      <c r="N41" s="21" t="str">
        <f>+VLOOKUP(D41,BD_Spec!$A$1:$K$2336,7,FALSE)</f>
        <v>Línea_045</v>
      </c>
      <c r="O41" s="21" t="str">
        <f>+VLOOKUP(D41,BD_Spec!$A$1:$K$2336,8,FALSE)</f>
        <v>Barril</v>
      </c>
      <c r="P41" s="21" t="str">
        <f>+VLOOKUP(C41,OP!$A$1:$P$27848,4,FALSE)</f>
        <v>CERRADO</v>
      </c>
      <c r="Q41" s="22">
        <f>+VLOOKUP(C41,OP!$A$1:$P$27848,10,FALSE)</f>
        <v>81600</v>
      </c>
      <c r="R41" s="23">
        <f>+Ordenes_Mes[[#This Row],[Fecha Inicio]]</f>
        <v>46118</v>
      </c>
    </row>
    <row r="42" spans="1:18">
      <c r="A42" s="19">
        <f>+MONTH(Ordenes_Mes[[#This Row],[Fecha_Conta]])</f>
        <v>4</v>
      </c>
      <c r="B42" s="20">
        <f>+VLOOKUP(C42,OP!$A$1:$P$27848,12,FALSE)</f>
        <v>46118</v>
      </c>
      <c r="C42" s="21">
        <v>3950</v>
      </c>
      <c r="D42" s="21">
        <v>2310160270</v>
      </c>
      <c r="E42" s="21" t="s">
        <v>653</v>
      </c>
      <c r="F42" s="21">
        <v>1</v>
      </c>
      <c r="G42" s="20">
        <v>46118</v>
      </c>
      <c r="H42" s="22">
        <f>+VLOOKUP(D42,Tiempos!$A$1:$N$7440,3,FALSE)</f>
        <v>63123.287671232887</v>
      </c>
      <c r="I42" s="22">
        <f>+VLOOKUP(D42,Tiempos!$A$1:$N$7440,5,FALSE)</f>
        <v>24</v>
      </c>
      <c r="J42" s="21" t="str">
        <f>+VLOOKUP(D42,Tiempos!$A$1:$N$7440,7,FALSE)</f>
        <v>INY06</v>
      </c>
      <c r="K42" s="22">
        <f>IF(VLOOKUP(C42,OP!$A$1:$P$27848,4,FALSE)="Cerrado",VLOOKUP(C42,OP!$A$1:$P$27848,10,FALSE),VLOOKUP(C42,OP!$A$1:$P$27848,9,FALSE))</f>
        <v>150000</v>
      </c>
      <c r="L42" s="21" t="str">
        <f>IF(
   IFERROR(VLOOKUP(D42,BD_Spec!$A$1:$D$2300,4,FALSE),"")="Producto Terminado",
   "TERMINADO",
   IFERROR(_xlfn.XLOOKUP(Ordenes_Mes[[#This Row],[Maquina]],Tiempos!$G$1:$G$766,Tiempos!$O$1:$O$766),"")
)</f>
        <v>PLÁSTICO_LIMA</v>
      </c>
      <c r="M42" s="21">
        <f>IF(OR(Ordenes_Mes[[#This Row],[Proceso]]="Plástico_lima",Ordenes_Mes[[#This Row],[Proceso]]="soplado"),24,12)</f>
        <v>24</v>
      </c>
      <c r="N42" s="21" t="str">
        <f>+VLOOKUP(D42,BD_Spec!$A$1:$K$2336,7,FALSE)</f>
        <v>Línea_30cc</v>
      </c>
      <c r="O42" s="21" t="str">
        <f>+VLOOKUP(D42,BD_Spec!$A$1:$K$2336,8,FALSE)</f>
        <v>Tapa PLK</v>
      </c>
      <c r="P42" s="21" t="str">
        <f>+VLOOKUP(C42,OP!$A$1:$P$27848,4,FALSE)</f>
        <v>CERRADO</v>
      </c>
      <c r="Q42" s="22">
        <f>+VLOOKUP(C42,OP!$A$1:$P$27848,10,FALSE)</f>
        <v>150000</v>
      </c>
      <c r="R42" s="23">
        <f>+Ordenes_Mes[[#This Row],[Fecha Inicio]]</f>
        <v>46118</v>
      </c>
    </row>
    <row r="43" spans="1:18">
      <c r="A43" s="19">
        <f>+MONTH(Ordenes_Mes[[#This Row],[Fecha_Conta]])</f>
        <v>4</v>
      </c>
      <c r="B43" s="20">
        <f>+VLOOKUP(C43,OP!$A$1:$P$27848,12,FALSE)</f>
        <v>46118</v>
      </c>
      <c r="C43" s="21">
        <v>3915</v>
      </c>
      <c r="D43" s="21">
        <v>2310160558</v>
      </c>
      <c r="E43" s="21" t="s">
        <v>652</v>
      </c>
      <c r="F43" s="21">
        <f>+_xlfn.XLOOKUP(D43,BD_Spec!$A$1:$A$2336,BD_Spec!$L$1:$L$2336)</f>
        <v>1</v>
      </c>
      <c r="G43" s="20">
        <v>46132</v>
      </c>
      <c r="H43" s="22">
        <f>+VLOOKUP(D43,Tiempos!$A$1:$N$7440,3,FALSE)</f>
        <v>38400</v>
      </c>
      <c r="I43" s="22">
        <f>+VLOOKUP(D43,Tiempos!$A$1:$N$7440,5,FALSE)</f>
        <v>24</v>
      </c>
      <c r="J43" s="21" t="str">
        <f>+VLOOKUP(D43,Tiempos!$A$1:$N$7440,7,FALSE)</f>
        <v>INY08</v>
      </c>
      <c r="K43" s="22">
        <f>IF(VLOOKUP(C43,OP!$A$1:$P$27848,4,FALSE)="Cerrado",VLOOKUP(C43,OP!$A$1:$P$27848,10,FALSE),VLOOKUP(C43,OP!$A$1:$P$27848,9,FALSE))</f>
        <v>240000</v>
      </c>
      <c r="L43" s="21" t="str">
        <f>IF(
   IFERROR(VLOOKUP(D43,BD_Spec!$A$1:$D$2300,4,FALSE),"")="Producto Terminado",
   "TERMINADO",
   IFERROR(_xlfn.XLOOKUP(Ordenes_Mes[[#This Row],[Maquina]],Tiempos!$G$1:$G$766,Tiempos!$O$1:$O$766),"")
)</f>
        <v>PLÁSTICO_LIMA</v>
      </c>
      <c r="M43" s="21">
        <f>IF(OR(Ordenes_Mes[[#This Row],[Proceso]]="Plástico_lima",Ordenes_Mes[[#This Row],[Proceso]]="soplado"),24,12)</f>
        <v>24</v>
      </c>
      <c r="N43" s="21" t="str">
        <f>+VLOOKUP(D43,BD_Spec!$A$1:$K$2336,7,FALSE)</f>
        <v>Línea_30cc</v>
      </c>
      <c r="O43" s="21" t="str">
        <f>+VLOOKUP(D43,BD_Spec!$A$1:$K$2336,8,FALSE)</f>
        <v>Tapa PLK</v>
      </c>
      <c r="P43" s="21" t="str">
        <f>+VLOOKUP(C43,OP!$A$1:$P$27848,4,FALSE)</f>
        <v>CERRADO</v>
      </c>
      <c r="Q43" s="22">
        <f>+VLOOKUP(C43,OP!$A$1:$P$27848,10,FALSE)</f>
        <v>240000</v>
      </c>
      <c r="R43" s="23">
        <f>+Ordenes_Mes[[#This Row],[Fecha Inicio]]</f>
        <v>46132</v>
      </c>
    </row>
    <row r="44" spans="1:18">
      <c r="A44" s="19">
        <f>+MONTH(Ordenes_Mes[[#This Row],[Fecha_Conta]])</f>
        <v>4</v>
      </c>
      <c r="B44" s="20">
        <f>+VLOOKUP(C44,OP!$A$1:$P$27848,12,FALSE)</f>
        <v>46118</v>
      </c>
      <c r="C44" s="21">
        <v>3881</v>
      </c>
      <c r="D44" s="21">
        <v>2310160479</v>
      </c>
      <c r="E44" s="21" t="s">
        <v>711</v>
      </c>
      <c r="F44" s="21">
        <f>+_xlfn.XLOOKUP(D44,BD_Spec!$A$1:$A$2336,BD_Spec!$L$1:$L$2336)</f>
        <v>1</v>
      </c>
      <c r="G44" s="20">
        <v>46118</v>
      </c>
      <c r="H44" s="22">
        <f>+VLOOKUP(D44,Tiempos!$A$1:$N$7440,3,FALSE)</f>
        <v>86400</v>
      </c>
      <c r="I44" s="22">
        <f>+VLOOKUP(D44,Tiempos!$A$1:$N$7440,5,FALSE)</f>
        <v>24</v>
      </c>
      <c r="J44" s="21" t="str">
        <f>+VLOOKUP(D44,Tiempos!$A$1:$N$7440,7,FALSE)</f>
        <v>INY09</v>
      </c>
      <c r="K44" s="22">
        <f>IF(VLOOKUP(C44,OP!$A$1:$P$27848,4,FALSE)="Cerrado",VLOOKUP(C44,OP!$A$1:$P$27848,10,FALSE),VLOOKUP(C44,OP!$A$1:$P$27848,9,FALSE))</f>
        <v>241000</v>
      </c>
      <c r="L44" s="21" t="str">
        <f>IF(
   IFERROR(VLOOKUP(D44,BD_Spec!$A$1:$D$2300,4,FALSE),"")="Producto Terminado",
   "TERMINADO",
   IFERROR(_xlfn.XLOOKUP(Ordenes_Mes[[#This Row],[Maquina]],Tiempos!$G$1:$G$766,Tiempos!$O$1:$O$766),"")
)</f>
        <v>PLÁSTICO_LIMA</v>
      </c>
      <c r="M44" s="21">
        <f>IF(OR(Ordenes_Mes[[#This Row],[Proceso]]="Plástico_lima",Ordenes_Mes[[#This Row],[Proceso]]="soplado"),24,12)</f>
        <v>24</v>
      </c>
      <c r="N44" s="21" t="str">
        <f>+VLOOKUP(D44,BD_Spec!$A$1:$K$2336,7,FALSE)</f>
        <v>Línea_045</v>
      </c>
      <c r="O44" s="21" t="str">
        <f>+VLOOKUP(D44,BD_Spec!$A$1:$K$2336,8,FALSE)</f>
        <v>Tapa</v>
      </c>
      <c r="P44" s="21" t="str">
        <f>+VLOOKUP(C44,OP!$A$1:$P$27848,4,FALSE)</f>
        <v>CERRADO</v>
      </c>
      <c r="Q44" s="22">
        <f>+VLOOKUP(C44,OP!$A$1:$P$27848,10,FALSE)</f>
        <v>241000</v>
      </c>
      <c r="R44" s="23">
        <f>+Ordenes_Mes[[#This Row],[Fecha Inicio]]</f>
        <v>46118</v>
      </c>
    </row>
    <row r="45" spans="1:18">
      <c r="A45" s="19">
        <f>+MONTH(Ordenes_Mes[[#This Row],[Fecha_Conta]])</f>
        <v>4</v>
      </c>
      <c r="B45" s="20">
        <f>+VLOOKUP(C45,OP!$A$1:$P$27848,12,FALSE)</f>
        <v>46118</v>
      </c>
      <c r="C45" s="21">
        <v>3904</v>
      </c>
      <c r="D45" s="21">
        <v>2310160472</v>
      </c>
      <c r="E45" s="21" t="s">
        <v>233</v>
      </c>
      <c r="F45" s="21">
        <f>+_xlfn.XLOOKUP(D45,BD_Spec!$A$1:$A$2336,BD_Spec!$L$1:$L$2336)</f>
        <v>2</v>
      </c>
      <c r="G45" s="20">
        <v>46118</v>
      </c>
      <c r="H45" s="22">
        <f>+VLOOKUP(D45,Tiempos!$A$1:$N$7440,3,FALSE)</f>
        <v>86400</v>
      </c>
      <c r="I45" s="22">
        <f>+VLOOKUP(D45,Tiempos!$A$1:$N$7440,5,FALSE)</f>
        <v>24</v>
      </c>
      <c r="J45" s="21" t="str">
        <f>+VLOOKUP(D45,Tiempos!$A$1:$N$7440,7,FALSE)</f>
        <v>INY09</v>
      </c>
      <c r="K45" s="22">
        <f>IF(VLOOKUP(C45,OP!$A$1:$P$27848,4,FALSE)="Cerrado",VLOOKUP(C45,OP!$A$1:$P$27848,10,FALSE),VLOOKUP(C45,OP!$A$1:$P$27848,9,FALSE))</f>
        <v>245300</v>
      </c>
      <c r="L45" s="21" t="str">
        <f>IF(
   IFERROR(VLOOKUP(D45,BD_Spec!$A$1:$D$2300,4,FALSE),"")="Producto Terminado",
   "TERMINADO",
   IFERROR(_xlfn.XLOOKUP(Ordenes_Mes[[#This Row],[Maquina]],Tiempos!$G$1:$G$766,Tiempos!$O$1:$O$766),"")
)</f>
        <v>PLÁSTICO_LIMA</v>
      </c>
      <c r="M45" s="21">
        <f>IF(OR(Ordenes_Mes[[#This Row],[Proceso]]="Plástico_lima",Ordenes_Mes[[#This Row],[Proceso]]="soplado"),24,12)</f>
        <v>24</v>
      </c>
      <c r="N45" s="21" t="str">
        <f>+VLOOKUP(D45,BD_Spec!$A$1:$K$2336,7,FALSE)</f>
        <v>Línea_045</v>
      </c>
      <c r="O45" s="21" t="str">
        <f>+VLOOKUP(D45,BD_Spec!$A$1:$K$2336,8,FALSE)</f>
        <v>Tapa</v>
      </c>
      <c r="P45" s="21" t="str">
        <f>+VLOOKUP(C45,OP!$A$1:$P$27848,4,FALSE)</f>
        <v>CERRADO</v>
      </c>
      <c r="Q45" s="22">
        <f>+VLOOKUP(C45,OP!$A$1:$P$27848,10,FALSE)</f>
        <v>245300</v>
      </c>
      <c r="R45" s="23">
        <f>+Ordenes_Mes[[#This Row],[Fecha Inicio]]</f>
        <v>46118</v>
      </c>
    </row>
    <row r="46" spans="1:18">
      <c r="A46" s="19">
        <f>+MONTH(Ordenes_Mes[[#This Row],[Fecha_Conta]])</f>
        <v>4</v>
      </c>
      <c r="B46" s="20">
        <f>+VLOOKUP(C46,OP!$A$1:$P$27848,12,FALSE)</f>
        <v>46118</v>
      </c>
      <c r="C46" s="21">
        <v>3879</v>
      </c>
      <c r="D46" s="21">
        <v>2310160476</v>
      </c>
      <c r="E46" s="21" t="s">
        <v>26</v>
      </c>
      <c r="F46" s="21">
        <f>+_xlfn.XLOOKUP(D46,BD_Spec!$A$1:$A$2336,BD_Spec!$L$1:$L$2336)</f>
        <v>3</v>
      </c>
      <c r="G46" s="20">
        <v>46118</v>
      </c>
      <c r="H46" s="22">
        <f>+VLOOKUP(D46,Tiempos!$A$1:$N$7440,3,FALSE)</f>
        <v>86400</v>
      </c>
      <c r="I46" s="22">
        <f>+VLOOKUP(D46,Tiempos!$A$1:$N$7440,5,FALSE)</f>
        <v>24</v>
      </c>
      <c r="J46" s="21" t="str">
        <f>+VLOOKUP(D46,Tiempos!$A$1:$N$7440,7,FALSE)</f>
        <v>INY09</v>
      </c>
      <c r="K46" s="22">
        <f>IF(VLOOKUP(C46,OP!$A$1:$P$27848,4,FALSE)="Cerrado",VLOOKUP(C46,OP!$A$1:$P$27848,10,FALSE),VLOOKUP(C46,OP!$A$1:$P$27848,9,FALSE))</f>
        <v>248900</v>
      </c>
      <c r="L46" s="21" t="str">
        <f>IF(
   IFERROR(VLOOKUP(D46,BD_Spec!$A$1:$D$2300,4,FALSE),"")="Producto Terminado",
   "TERMINADO",
   IFERROR(_xlfn.XLOOKUP(Ordenes_Mes[[#This Row],[Maquina]],Tiempos!$G$1:$G$766,Tiempos!$O$1:$O$766),"")
)</f>
        <v>PLÁSTICO_LIMA</v>
      </c>
      <c r="M46" s="21">
        <f>IF(OR(Ordenes_Mes[[#This Row],[Proceso]]="Plástico_lima",Ordenes_Mes[[#This Row],[Proceso]]="soplado"),24,12)</f>
        <v>24</v>
      </c>
      <c r="N46" s="21" t="str">
        <f>+VLOOKUP(D46,BD_Spec!$A$1:$K$2336,7,FALSE)</f>
        <v>Línea_045</v>
      </c>
      <c r="O46" s="21" t="str">
        <f>+VLOOKUP(D46,BD_Spec!$A$1:$K$2336,8,FALSE)</f>
        <v>Tapa</v>
      </c>
      <c r="P46" s="21" t="str">
        <f>+VLOOKUP(C46,OP!$A$1:$P$27848,4,FALSE)</f>
        <v>CERRADO</v>
      </c>
      <c r="Q46" s="22">
        <f>+VLOOKUP(C46,OP!$A$1:$P$27848,10,FALSE)</f>
        <v>248900</v>
      </c>
      <c r="R46" s="23">
        <f>+Ordenes_Mes[[#This Row],[Fecha Inicio]]</f>
        <v>46118</v>
      </c>
    </row>
    <row r="47" spans="1:18">
      <c r="A47" s="19">
        <f>+MONTH(Ordenes_Mes[[#This Row],[Fecha_Conta]])</f>
        <v>4</v>
      </c>
      <c r="B47" s="20">
        <f>+VLOOKUP(C47,OP!$A$1:$P$27848,12,FALSE)</f>
        <v>46118</v>
      </c>
      <c r="C47" s="21">
        <v>3878</v>
      </c>
      <c r="D47" s="21">
        <v>2310160475</v>
      </c>
      <c r="E47" s="21" t="s">
        <v>710</v>
      </c>
      <c r="F47" s="21">
        <f>+_xlfn.XLOOKUP(D47,BD_Spec!$A$1:$A$2336,BD_Spec!$L$1:$L$2336)</f>
        <v>4</v>
      </c>
      <c r="G47" s="20">
        <v>46118</v>
      </c>
      <c r="H47" s="22">
        <f>+VLOOKUP(D47,Tiempos!$A$1:$N$7440,3,FALSE)</f>
        <v>86400</v>
      </c>
      <c r="I47" s="22">
        <f>+VLOOKUP(D47,Tiempos!$A$1:$N$7440,5,FALSE)</f>
        <v>24</v>
      </c>
      <c r="J47" s="21" t="str">
        <f>+VLOOKUP(D47,Tiempos!$A$1:$N$7440,7,FALSE)</f>
        <v>INY09</v>
      </c>
      <c r="K47" s="22">
        <f>IF(VLOOKUP(C47,OP!$A$1:$P$27848,4,FALSE)="Cerrado",VLOOKUP(C47,OP!$A$1:$P$27848,10,FALSE),VLOOKUP(C47,OP!$A$1:$P$27848,9,FALSE))</f>
        <v>246400</v>
      </c>
      <c r="L47" s="21" t="str">
        <f>IF(
   IFERROR(VLOOKUP(D47,BD_Spec!$A$1:$D$2300,4,FALSE),"")="Producto Terminado",
   "TERMINADO",
   IFERROR(_xlfn.XLOOKUP(Ordenes_Mes[[#This Row],[Maquina]],Tiempos!$G$1:$G$766,Tiempos!$O$1:$O$766),"")
)</f>
        <v>PLÁSTICO_LIMA</v>
      </c>
      <c r="M47" s="21">
        <f>IF(OR(Ordenes_Mes[[#This Row],[Proceso]]="Plástico_lima",Ordenes_Mes[[#This Row],[Proceso]]="soplado"),24,12)</f>
        <v>24</v>
      </c>
      <c r="N47" s="21" t="str">
        <f>+VLOOKUP(D47,BD_Spec!$A$1:$K$2336,7,FALSE)</f>
        <v>Línea_045</v>
      </c>
      <c r="O47" s="21" t="str">
        <f>+VLOOKUP(D47,BD_Spec!$A$1:$K$2336,8,FALSE)</f>
        <v>Tapa</v>
      </c>
      <c r="P47" s="21" t="str">
        <f>+VLOOKUP(C47,OP!$A$1:$P$27848,4,FALSE)</f>
        <v>CERRADO</v>
      </c>
      <c r="Q47" s="22">
        <f>+VLOOKUP(C47,OP!$A$1:$P$27848,10,FALSE)</f>
        <v>246400</v>
      </c>
      <c r="R47" s="23">
        <f>+Ordenes_Mes[[#This Row],[Fecha Inicio]]</f>
        <v>46118</v>
      </c>
    </row>
    <row r="48" spans="1:18">
      <c r="A48" s="19">
        <f>+MONTH(Ordenes_Mes[[#This Row],[Fecha_Conta]])</f>
        <v>4</v>
      </c>
      <c r="B48" s="20">
        <f>+VLOOKUP(C48,OP!$A$1:$P$27848,12,FALSE)</f>
        <v>46118</v>
      </c>
      <c r="C48" s="21">
        <v>3873</v>
      </c>
      <c r="D48" s="21">
        <v>2310160469</v>
      </c>
      <c r="E48" s="21" t="s">
        <v>27</v>
      </c>
      <c r="F48" s="21">
        <f>+_xlfn.XLOOKUP(D48,BD_Spec!$A$1:$A$2336,BD_Spec!$L$1:$L$2336)</f>
        <v>5</v>
      </c>
      <c r="G48" s="20">
        <v>46118</v>
      </c>
      <c r="H48" s="22">
        <f>+VLOOKUP(D48,Tiempos!$A$1:$N$7440,3,FALSE)</f>
        <v>86400</v>
      </c>
      <c r="I48" s="22">
        <f>+VLOOKUP(D48,Tiempos!$A$1:$N$7440,5,FALSE)</f>
        <v>24</v>
      </c>
      <c r="J48" s="21" t="str">
        <f>+VLOOKUP(D48,Tiempos!$A$1:$N$7440,7,FALSE)</f>
        <v>INY09</v>
      </c>
      <c r="K48" s="22">
        <f>IF(VLOOKUP(C48,OP!$A$1:$P$27848,4,FALSE)="Cerrado",VLOOKUP(C48,OP!$A$1:$P$27848,10,FALSE),VLOOKUP(C48,OP!$A$1:$P$27848,9,FALSE))</f>
        <v>235200</v>
      </c>
      <c r="L48" s="21" t="str">
        <f>IF(
   IFERROR(VLOOKUP(D48,BD_Spec!$A$1:$D$2300,4,FALSE),"")="Producto Terminado",
   "TERMINADO",
   IFERROR(_xlfn.XLOOKUP(Ordenes_Mes[[#This Row],[Maquina]],Tiempos!$G$1:$G$766,Tiempos!$O$1:$O$766),"")
)</f>
        <v>PLÁSTICO_LIMA</v>
      </c>
      <c r="M48" s="21">
        <f>IF(OR(Ordenes_Mes[[#This Row],[Proceso]]="Plástico_lima",Ordenes_Mes[[#This Row],[Proceso]]="soplado"),24,12)</f>
        <v>24</v>
      </c>
      <c r="N48" s="21" t="str">
        <f>+VLOOKUP(D48,BD_Spec!$A$1:$K$2336,7,FALSE)</f>
        <v>Línea_045</v>
      </c>
      <c r="O48" s="21" t="str">
        <f>+VLOOKUP(D48,BD_Spec!$A$1:$K$2336,8,FALSE)</f>
        <v>Tapa</v>
      </c>
      <c r="P48" s="21" t="str">
        <f>+VLOOKUP(C48,OP!$A$1:$P$27848,4,FALSE)</f>
        <v>CERRADO</v>
      </c>
      <c r="Q48" s="22">
        <f>+VLOOKUP(C48,OP!$A$1:$P$27848,10,FALSE)</f>
        <v>235200</v>
      </c>
      <c r="R48" s="23">
        <f>+Ordenes_Mes[[#This Row],[Fecha Inicio]]</f>
        <v>46118</v>
      </c>
    </row>
    <row r="49" spans="1:18">
      <c r="A49" s="19">
        <f>+MONTH(Ordenes_Mes[[#This Row],[Fecha_Conta]])</f>
        <v>4</v>
      </c>
      <c r="B49" s="20">
        <f>+VLOOKUP(C49,OP!$A$1:$P$27848,12,FALSE)</f>
        <v>46118</v>
      </c>
      <c r="C49" s="21">
        <v>3920</v>
      </c>
      <c r="D49" s="21">
        <v>2310160457</v>
      </c>
      <c r="E49" s="21" t="s">
        <v>410</v>
      </c>
      <c r="F49" s="21">
        <f>+_xlfn.XLOOKUP(D49,BD_Spec!$A$1:$A$2336,BD_Spec!$L$1:$L$2336)</f>
        <v>1</v>
      </c>
      <c r="G49" s="20">
        <v>46118</v>
      </c>
      <c r="H49" s="22">
        <f>+VLOOKUP(D49,Tiempos!$A$1:$N$7440,3,FALSE)</f>
        <v>23563.63636363636</v>
      </c>
      <c r="I49" s="22">
        <f>+VLOOKUP(D49,Tiempos!$A$1:$N$7440,5,FALSE)</f>
        <v>24</v>
      </c>
      <c r="J49" s="21" t="str">
        <f>+VLOOKUP(D49,Tiempos!$A$1:$N$7440,7,FALSE)</f>
        <v>INY10</v>
      </c>
      <c r="K49" s="22">
        <f>IF(VLOOKUP(C49,OP!$A$1:$P$27848,4,FALSE)="Cerrado",VLOOKUP(C49,OP!$A$1:$P$27848,10,FALSE),VLOOKUP(C49,OP!$A$1:$P$27848,9,FALSE))</f>
        <v>237000</v>
      </c>
      <c r="L49" s="21" t="str">
        <f>IF(
   IFERROR(VLOOKUP(D49,BD_Spec!$A$1:$D$2300,4,FALSE),"")="Producto Terminado",
   "TERMINADO",
   IFERROR(_xlfn.XLOOKUP(Ordenes_Mes[[#This Row],[Maquina]],Tiempos!$G$1:$G$766,Tiempos!$O$1:$O$766),"")
)</f>
        <v>PLÁSTICO_LIMA</v>
      </c>
      <c r="M49" s="21">
        <f>IF(OR(Ordenes_Mes[[#This Row],[Proceso]]="Plástico_lima",Ordenes_Mes[[#This Row],[Proceso]]="soplado"),24,12)</f>
        <v>24</v>
      </c>
      <c r="N49" s="21" t="str">
        <f>+VLOOKUP(D49,BD_Spec!$A$1:$K$2336,7,FALSE)</f>
        <v>Línea_250cc</v>
      </c>
      <c r="O49" s="21" t="str">
        <f>+VLOOKUP(D49,BD_Spec!$A$1:$K$2336,8,FALSE)</f>
        <v>Tapa Base</v>
      </c>
      <c r="P49" s="21" t="str">
        <f>+VLOOKUP(C49,OP!$A$1:$P$27848,4,FALSE)</f>
        <v>CERRADO</v>
      </c>
      <c r="Q49" s="22">
        <f>+VLOOKUP(C49,OP!$A$1:$P$27848,10,FALSE)</f>
        <v>237000</v>
      </c>
      <c r="R49" s="23">
        <f>+Ordenes_Mes[[#This Row],[Fecha Inicio]]</f>
        <v>46118</v>
      </c>
    </row>
    <row r="50" spans="1:18">
      <c r="A50" s="19">
        <f>+MONTH(Ordenes_Mes[[#This Row],[Fecha_Conta]])</f>
        <v>4</v>
      </c>
      <c r="B50" s="20">
        <f>+VLOOKUP(C50,OP!$A$1:$P$27848,12,FALSE)</f>
        <v>46118</v>
      </c>
      <c r="C50" s="21">
        <v>3914</v>
      </c>
      <c r="D50" s="21">
        <v>2310160002</v>
      </c>
      <c r="E50" s="21" t="s">
        <v>936</v>
      </c>
      <c r="F50" s="21">
        <f>+_xlfn.XLOOKUP(D50,BD_Spec!$A$1:$A$2336,BD_Spec!$L$1:$L$2336)</f>
        <v>1</v>
      </c>
      <c r="G50" s="20">
        <v>46118</v>
      </c>
      <c r="H50" s="22">
        <f>+VLOOKUP(D50,Tiempos!$A$1:$N$7440,3,FALSE)</f>
        <v>51054.545454545449</v>
      </c>
      <c r="I50" s="22">
        <f>+VLOOKUP(D50,Tiempos!$A$1:$N$7440,5,FALSE)</f>
        <v>24</v>
      </c>
      <c r="J50" s="21" t="str">
        <f>+VLOOKUP(D50,Tiempos!$A$1:$N$7440,7,FALSE)</f>
        <v>INY12</v>
      </c>
      <c r="K50" s="22">
        <f>IF(VLOOKUP(C50,OP!$A$1:$P$27848,4,FALSE)="Cerrado",VLOOKUP(C50,OP!$A$1:$P$27848,10,FALSE),VLOOKUP(C50,OP!$A$1:$P$27848,9,FALSE))</f>
        <v>145000</v>
      </c>
      <c r="L50" s="21" t="str">
        <f>IF(
   IFERROR(VLOOKUP(D50,BD_Spec!$A$1:$D$2300,4,FALSE),"")="Producto Terminado",
   "TERMINADO",
   IFERROR(_xlfn.XLOOKUP(Ordenes_Mes[[#This Row],[Maquina]],Tiempos!$G$1:$G$766,Tiempos!$O$1:$O$766),"")
)</f>
        <v>PLÁSTICO_LIMA</v>
      </c>
      <c r="M50" s="21">
        <f>IF(OR(Ordenes_Mes[[#This Row],[Proceso]]="Plástico_lima",Ordenes_Mes[[#This Row],[Proceso]]="soplado"),24,12)</f>
        <v>24</v>
      </c>
      <c r="N50" s="21" t="str">
        <f>+VLOOKUP(D50,BD_Spec!$A$1:$K$2336,7,FALSE)</f>
        <v>Línea_126</v>
      </c>
      <c r="O50" s="21" t="str">
        <f>+VLOOKUP(D50,BD_Spec!$A$1:$K$2336,8,FALSE)</f>
        <v>Gotero</v>
      </c>
      <c r="P50" s="21" t="str">
        <f>+VLOOKUP(C50,OP!$A$1:$P$27848,4,FALSE)</f>
        <v>CERRADO</v>
      </c>
      <c r="Q50" s="22">
        <f>+VLOOKUP(C50,OP!$A$1:$P$27848,10,FALSE)</f>
        <v>145000</v>
      </c>
      <c r="R50" s="23">
        <f>+Ordenes_Mes[[#This Row],[Fecha Inicio]]</f>
        <v>46118</v>
      </c>
    </row>
    <row r="51" spans="1:18">
      <c r="A51" s="19">
        <f>+MONTH(Ordenes_Mes[[#This Row],[Fecha_Conta]])</f>
        <v>4</v>
      </c>
      <c r="B51" s="20">
        <f>+VLOOKUP(C51,OP!$A$1:$P$27848,12,FALSE)</f>
        <v>46118</v>
      </c>
      <c r="C51" s="21">
        <v>3917</v>
      </c>
      <c r="D51" s="21">
        <v>2310160269</v>
      </c>
      <c r="E51" s="21" t="s">
        <v>35</v>
      </c>
      <c r="F51" s="21">
        <v>2</v>
      </c>
      <c r="G51" s="20">
        <v>46118</v>
      </c>
      <c r="H51" s="22">
        <f>+VLOOKUP(D51,Tiempos!$A$1:$N$7440,3,FALSE)</f>
        <v>41142.857142857145</v>
      </c>
      <c r="I51" s="22">
        <f>+VLOOKUP(D51,Tiempos!$A$1:$N$7440,5,FALSE)</f>
        <v>24</v>
      </c>
      <c r="J51" s="21" t="str">
        <f>+VLOOKUP(D51,Tiempos!$A$1:$N$7440,7,FALSE)</f>
        <v>INY12</v>
      </c>
      <c r="K51" s="22">
        <f>IF(VLOOKUP(C51,OP!$A$1:$P$27848,4,FALSE)="Cerrado",VLOOKUP(C51,OP!$A$1:$P$27848,10,FALSE),VLOOKUP(C51,OP!$A$1:$P$27848,9,FALSE))</f>
        <v>465000</v>
      </c>
      <c r="L51" s="21" t="str">
        <f>IF(
   IFERROR(VLOOKUP(D51,BD_Spec!$A$1:$D$2300,4,FALSE),"")="Producto Terminado",
   "TERMINADO",
   IFERROR(_xlfn.XLOOKUP(Ordenes_Mes[[#This Row],[Maquina]],Tiempos!$G$1:$G$766,Tiempos!$O$1:$O$766),"")
)</f>
        <v>PLÁSTICO_LIMA</v>
      </c>
      <c r="M51" s="21">
        <f>IF(OR(Ordenes_Mes[[#This Row],[Proceso]]="Plástico_lima",Ordenes_Mes[[#This Row],[Proceso]]="soplado"),24,12)</f>
        <v>24</v>
      </c>
      <c r="N51" s="21" t="str">
        <f>+VLOOKUP(D51,BD_Spec!$A$1:$K$2336,7,FALSE)</f>
        <v>Línea_250cc</v>
      </c>
      <c r="O51" s="21" t="str">
        <f>+VLOOKUP(D51,BD_Spec!$A$1:$K$2336,8,FALSE)</f>
        <v>Sobre Tapa</v>
      </c>
      <c r="P51" s="21" t="str">
        <f>+VLOOKUP(C51,OP!$A$1:$P$27848,4,FALSE)</f>
        <v>CERRADO</v>
      </c>
      <c r="Q51" s="22">
        <f>+VLOOKUP(C51,OP!$A$1:$P$27848,10,FALSE)</f>
        <v>465000</v>
      </c>
      <c r="R51" s="23">
        <f>+Ordenes_Mes[[#This Row],[Fecha Inicio]]</f>
        <v>46118</v>
      </c>
    </row>
    <row r="52" spans="1:18">
      <c r="A52" s="19">
        <f>+MONTH(Ordenes_Mes[[#This Row],[Fecha_Conta]])</f>
        <v>4</v>
      </c>
      <c r="B52" s="20">
        <f>+VLOOKUP(C52,OP!$A$1:$P$27848,12,FALSE)</f>
        <v>46118</v>
      </c>
      <c r="C52" s="21">
        <v>3902</v>
      </c>
      <c r="D52" s="21">
        <v>2310160491</v>
      </c>
      <c r="E52" s="21" t="s">
        <v>804</v>
      </c>
      <c r="F52" s="21">
        <f>+_xlfn.XLOOKUP(D52,BD_Spec!$A$1:$A$2336,BD_Spec!$L$1:$L$2336)</f>
        <v>1</v>
      </c>
      <c r="G52" s="20">
        <v>46118</v>
      </c>
      <c r="H52" s="22">
        <f>+VLOOKUP(D52,Tiempos!$A$1:$N$7440,3,FALSE)</f>
        <v>78801.302931596103</v>
      </c>
      <c r="I52" s="22">
        <f>+VLOOKUP(D52,Tiempos!$A$1:$N$7440,5,FALSE)</f>
        <v>24</v>
      </c>
      <c r="J52" s="21" t="str">
        <f>+VLOOKUP(D52,Tiempos!$A$1:$N$7440,7,FALSE)</f>
        <v>INY13</v>
      </c>
      <c r="K52" s="22">
        <f>IF(VLOOKUP(C52,OP!$A$1:$P$27848,4,FALSE)="Cerrado",VLOOKUP(C52,OP!$A$1:$P$27848,10,FALSE),VLOOKUP(C52,OP!$A$1:$P$27848,9,FALSE))</f>
        <v>244000</v>
      </c>
      <c r="L52" s="21" t="str">
        <f>IF(
   IFERROR(VLOOKUP(D52,BD_Spec!$A$1:$D$2300,4,FALSE),"")="Producto Terminado",
   "TERMINADO",
   IFERROR(_xlfn.XLOOKUP(Ordenes_Mes[[#This Row],[Maquina]],Tiempos!$G$1:$G$766,Tiempos!$O$1:$O$766),"")
)</f>
        <v>PLÁSTICO_LIMA</v>
      </c>
      <c r="M52" s="21">
        <f>IF(OR(Ordenes_Mes[[#This Row],[Proceso]]="Plástico_lima",Ordenes_Mes[[#This Row],[Proceso]]="soplado"),24,12)</f>
        <v>24</v>
      </c>
      <c r="N52" s="21" t="str">
        <f>+VLOOKUP(D52,BD_Spec!$A$1:$K$2336,7,FALSE)</f>
        <v>Línea_045</v>
      </c>
      <c r="O52" s="21" t="str">
        <f>+VLOOKUP(D52,BD_Spec!$A$1:$K$2336,8,FALSE)</f>
        <v>Tapita</v>
      </c>
      <c r="P52" s="21" t="str">
        <f>+VLOOKUP(C52,OP!$A$1:$P$27848,4,FALSE)</f>
        <v>CERRADO</v>
      </c>
      <c r="Q52" s="22">
        <f>+VLOOKUP(C52,OP!$A$1:$P$27848,10,FALSE)</f>
        <v>244000</v>
      </c>
      <c r="R52" s="23">
        <f>+Ordenes_Mes[[#This Row],[Fecha Inicio]]</f>
        <v>46118</v>
      </c>
    </row>
    <row r="53" spans="1:18">
      <c r="A53" s="19">
        <f>+MONTH(Ordenes_Mes[[#This Row],[Fecha_Conta]])</f>
        <v>4</v>
      </c>
      <c r="B53" s="20">
        <f>+VLOOKUP(C53,OP!$A$1:$P$27848,12,FALSE)</f>
        <v>46118</v>
      </c>
      <c r="C53" s="21">
        <v>3890</v>
      </c>
      <c r="D53" s="21">
        <v>2310160484</v>
      </c>
      <c r="E53" s="21" t="s">
        <v>36</v>
      </c>
      <c r="F53" s="21">
        <f>+_xlfn.XLOOKUP(D53,BD_Spec!$A$1:$A$2336,BD_Spec!$L$1:$L$2336)</f>
        <v>2</v>
      </c>
      <c r="G53" s="20">
        <v>46118</v>
      </c>
      <c r="H53" s="22">
        <f>+VLOOKUP(D53,Tiempos!$A$1:$N$7440,3,FALSE)</f>
        <v>78801.302931596103</v>
      </c>
      <c r="I53" s="22">
        <f>+VLOOKUP(D53,Tiempos!$A$1:$N$7440,5,FALSE)</f>
        <v>24</v>
      </c>
      <c r="J53" s="21" t="str">
        <f>+VLOOKUP(D53,Tiempos!$A$1:$N$7440,7,FALSE)</f>
        <v>INY13</v>
      </c>
      <c r="K53" s="22">
        <f>IF(VLOOKUP(C53,OP!$A$1:$P$27848,4,FALSE)="Cerrado",VLOOKUP(C53,OP!$A$1:$P$27848,10,FALSE),VLOOKUP(C53,OP!$A$1:$P$27848,9,FALSE))</f>
        <v>245350</v>
      </c>
      <c r="L53" s="21" t="str">
        <f>IF(
   IFERROR(VLOOKUP(D53,BD_Spec!$A$1:$D$2300,4,FALSE),"")="Producto Terminado",
   "TERMINADO",
   IFERROR(_xlfn.XLOOKUP(Ordenes_Mes[[#This Row],[Maquina]],Tiempos!$G$1:$G$766,Tiempos!$O$1:$O$766),"")
)</f>
        <v>PLÁSTICO_LIMA</v>
      </c>
      <c r="M53" s="21">
        <f>IF(OR(Ordenes_Mes[[#This Row],[Proceso]]="Plástico_lima",Ordenes_Mes[[#This Row],[Proceso]]="soplado"),24,12)</f>
        <v>24</v>
      </c>
      <c r="N53" s="21" t="str">
        <f>+VLOOKUP(D53,BD_Spec!$A$1:$K$2336,7,FALSE)</f>
        <v>Línea_045</v>
      </c>
      <c r="O53" s="21" t="str">
        <f>+VLOOKUP(D53,BD_Spec!$A$1:$K$2336,8,FALSE)</f>
        <v>Tapita</v>
      </c>
      <c r="P53" s="21" t="str">
        <f>+VLOOKUP(C53,OP!$A$1:$P$27848,4,FALSE)</f>
        <v>CERRADO</v>
      </c>
      <c r="Q53" s="22">
        <f>+VLOOKUP(C53,OP!$A$1:$P$27848,10,FALSE)</f>
        <v>245350</v>
      </c>
      <c r="R53" s="23">
        <f>+Ordenes_Mes[[#This Row],[Fecha Inicio]]</f>
        <v>46118</v>
      </c>
    </row>
    <row r="54" spans="1:18">
      <c r="A54" s="19">
        <f>+MONTH(Ordenes_Mes[[#This Row],[Fecha_Conta]])</f>
        <v>4</v>
      </c>
      <c r="B54" s="20">
        <f>+VLOOKUP(C54,OP!$A$1:$P$27848,12,FALSE)</f>
        <v>46118</v>
      </c>
      <c r="C54" s="21">
        <v>3894</v>
      </c>
      <c r="D54" s="21">
        <v>2310160488</v>
      </c>
      <c r="E54" s="21" t="s">
        <v>37</v>
      </c>
      <c r="F54" s="21">
        <f>+_xlfn.XLOOKUP(D54,BD_Spec!$A$1:$A$2336,BD_Spec!$L$1:$L$2336)</f>
        <v>3</v>
      </c>
      <c r="G54" s="20">
        <v>46118</v>
      </c>
      <c r="H54" s="22">
        <f>+VLOOKUP(D54,Tiempos!$A$1:$N$7440,3,FALSE)</f>
        <v>78801.302931596103</v>
      </c>
      <c r="I54" s="22">
        <f>+VLOOKUP(D54,Tiempos!$A$1:$N$7440,5,FALSE)</f>
        <v>24</v>
      </c>
      <c r="J54" s="21" t="str">
        <f>+VLOOKUP(D54,Tiempos!$A$1:$N$7440,7,FALSE)</f>
        <v>INY13</v>
      </c>
      <c r="K54" s="22">
        <f>IF(VLOOKUP(C54,OP!$A$1:$P$27848,4,FALSE)="Cerrado",VLOOKUP(C54,OP!$A$1:$P$27848,10,FALSE),VLOOKUP(C54,OP!$A$1:$P$27848,9,FALSE))</f>
        <v>242000</v>
      </c>
      <c r="L54" s="21" t="str">
        <f>IF(
   IFERROR(VLOOKUP(D54,BD_Spec!$A$1:$D$2300,4,FALSE),"")="Producto Terminado",
   "TERMINADO",
   IFERROR(_xlfn.XLOOKUP(Ordenes_Mes[[#This Row],[Maquina]],Tiempos!$G$1:$G$766,Tiempos!$O$1:$O$766),"")
)</f>
        <v>PLÁSTICO_LIMA</v>
      </c>
      <c r="M54" s="21">
        <f>IF(OR(Ordenes_Mes[[#This Row],[Proceso]]="Plástico_lima",Ordenes_Mes[[#This Row],[Proceso]]="soplado"),24,12)</f>
        <v>24</v>
      </c>
      <c r="N54" s="21" t="str">
        <f>+VLOOKUP(D54,BD_Spec!$A$1:$K$2336,7,FALSE)</f>
        <v>Línea_045</v>
      </c>
      <c r="O54" s="21" t="str">
        <f>+VLOOKUP(D54,BD_Spec!$A$1:$K$2336,8,FALSE)</f>
        <v>Tapita</v>
      </c>
      <c r="P54" s="21" t="str">
        <f>+VLOOKUP(C54,OP!$A$1:$P$27848,4,FALSE)</f>
        <v>CERRADO</v>
      </c>
      <c r="Q54" s="22">
        <f>+VLOOKUP(C54,OP!$A$1:$P$27848,10,FALSE)</f>
        <v>242000</v>
      </c>
      <c r="R54" s="23">
        <f>+Ordenes_Mes[[#This Row],[Fecha Inicio]]</f>
        <v>46118</v>
      </c>
    </row>
    <row r="55" spans="1:18">
      <c r="A55" s="19">
        <f>+MONTH(Ordenes_Mes[[#This Row],[Fecha_Conta]])</f>
        <v>4</v>
      </c>
      <c r="B55" s="20">
        <f>+VLOOKUP(C55,OP!$A$1:$P$27848,12,FALSE)</f>
        <v>46118</v>
      </c>
      <c r="C55" s="21">
        <v>3893</v>
      </c>
      <c r="D55" s="21">
        <v>2310160487</v>
      </c>
      <c r="E55" s="21" t="s">
        <v>235</v>
      </c>
      <c r="F55" s="21">
        <f>+_xlfn.XLOOKUP(D55,BD_Spec!$A$1:$A$2336,BD_Spec!$L$1:$L$2336)</f>
        <v>4</v>
      </c>
      <c r="G55" s="20">
        <v>46118</v>
      </c>
      <c r="H55" s="22">
        <f>+VLOOKUP(D55,Tiempos!$A$1:$N$7440,3,FALSE)</f>
        <v>78801.302931596103</v>
      </c>
      <c r="I55" s="22">
        <f>+VLOOKUP(D55,Tiempos!$A$1:$N$7440,5,FALSE)</f>
        <v>24</v>
      </c>
      <c r="J55" s="21" t="str">
        <f>+VLOOKUP(D55,Tiempos!$A$1:$N$7440,7,FALSE)</f>
        <v>INY13</v>
      </c>
      <c r="K55" s="22">
        <f>IF(VLOOKUP(C55,OP!$A$1:$P$27848,4,FALSE)="Cerrado",VLOOKUP(C55,OP!$A$1:$P$27848,10,FALSE),VLOOKUP(C55,OP!$A$1:$P$27848,9,FALSE))</f>
        <v>256000</v>
      </c>
      <c r="L55" s="21" t="str">
        <f>IF(
   IFERROR(VLOOKUP(D55,BD_Spec!$A$1:$D$2300,4,FALSE),"")="Producto Terminado",
   "TERMINADO",
   IFERROR(_xlfn.XLOOKUP(Ordenes_Mes[[#This Row],[Maquina]],Tiempos!$G$1:$G$766,Tiempos!$O$1:$O$766),"")
)</f>
        <v>PLÁSTICO_LIMA</v>
      </c>
      <c r="M55" s="21">
        <f>IF(OR(Ordenes_Mes[[#This Row],[Proceso]]="Plástico_lima",Ordenes_Mes[[#This Row],[Proceso]]="soplado"),24,12)</f>
        <v>24</v>
      </c>
      <c r="N55" s="21" t="str">
        <f>+VLOOKUP(D55,BD_Spec!$A$1:$K$2336,7,FALSE)</f>
        <v>Línea_045</v>
      </c>
      <c r="O55" s="21" t="str">
        <f>+VLOOKUP(D55,BD_Spec!$A$1:$K$2336,8,FALSE)</f>
        <v>Tapita</v>
      </c>
      <c r="P55" s="21" t="str">
        <f>+VLOOKUP(C55,OP!$A$1:$P$27848,4,FALSE)</f>
        <v>CERRADO</v>
      </c>
      <c r="Q55" s="22">
        <f>+VLOOKUP(C55,OP!$A$1:$P$27848,10,FALSE)</f>
        <v>256000</v>
      </c>
      <c r="R55" s="23">
        <f>+Ordenes_Mes[[#This Row],[Fecha Inicio]]</f>
        <v>46118</v>
      </c>
    </row>
    <row r="56" spans="1:18">
      <c r="A56" s="19">
        <f>+MONTH(Ordenes_Mes[[#This Row],[Fecha_Conta]])</f>
        <v>4</v>
      </c>
      <c r="B56" s="20">
        <f>+VLOOKUP(C56,OP!$A$1:$P$27848,12,FALSE)</f>
        <v>46118</v>
      </c>
      <c r="C56" s="21">
        <v>3888</v>
      </c>
      <c r="D56" s="21">
        <v>2310160481</v>
      </c>
      <c r="E56" s="21" t="s">
        <v>38</v>
      </c>
      <c r="F56" s="21">
        <f>+_xlfn.XLOOKUP(D56,BD_Spec!$A$1:$A$2336,BD_Spec!$L$1:$L$2336)</f>
        <v>5</v>
      </c>
      <c r="G56" s="20">
        <v>46118</v>
      </c>
      <c r="H56" s="22">
        <f>+VLOOKUP(D56,Tiempos!$A$1:$N$7440,3,FALSE)</f>
        <v>78801.302931596103</v>
      </c>
      <c r="I56" s="22">
        <f>+VLOOKUP(D56,Tiempos!$A$1:$N$7440,5,FALSE)</f>
        <v>24</v>
      </c>
      <c r="J56" s="21" t="str">
        <f>+VLOOKUP(D56,Tiempos!$A$1:$N$7440,7,FALSE)</f>
        <v>INY13</v>
      </c>
      <c r="K56" s="22">
        <f>IF(VLOOKUP(C56,OP!$A$1:$P$27848,4,FALSE)="Cerrado",VLOOKUP(C56,OP!$A$1:$P$27848,10,FALSE),VLOOKUP(C56,OP!$A$1:$P$27848,9,FALSE))</f>
        <v>140000</v>
      </c>
      <c r="L56" s="21" t="str">
        <f>IF(
   IFERROR(VLOOKUP(D56,BD_Spec!$A$1:$D$2300,4,FALSE),"")="Producto Terminado",
   "TERMINADO",
   IFERROR(_xlfn.XLOOKUP(Ordenes_Mes[[#This Row],[Maquina]],Tiempos!$G$1:$G$766,Tiempos!$O$1:$O$766),"")
)</f>
        <v>PLÁSTICO_LIMA</v>
      </c>
      <c r="M56" s="21">
        <f>IF(OR(Ordenes_Mes[[#This Row],[Proceso]]="Plástico_lima",Ordenes_Mes[[#This Row],[Proceso]]="soplado"),24,12)</f>
        <v>24</v>
      </c>
      <c r="N56" s="21" t="str">
        <f>+VLOOKUP(D56,BD_Spec!$A$1:$K$2336,7,FALSE)</f>
        <v>Línea_045</v>
      </c>
      <c r="O56" s="21" t="str">
        <f>+VLOOKUP(D56,BD_Spec!$A$1:$K$2336,8,FALSE)</f>
        <v>Tapita</v>
      </c>
      <c r="P56" s="21" t="str">
        <f>+VLOOKUP(C56,OP!$A$1:$P$27848,4,FALSE)</f>
        <v>CERRADO</v>
      </c>
      <c r="Q56" s="22">
        <f>+VLOOKUP(C56,OP!$A$1:$P$27848,10,FALSE)</f>
        <v>140000</v>
      </c>
      <c r="R56" s="23">
        <f>+Ordenes_Mes[[#This Row],[Fecha Inicio]]</f>
        <v>46118</v>
      </c>
    </row>
    <row r="57" spans="1:18">
      <c r="A57" s="19">
        <f>+MONTH(Ordenes_Mes[[#This Row],[Fecha_Conta]])</f>
        <v>4</v>
      </c>
      <c r="B57" s="20">
        <f>+VLOOKUP(C57,OP!$A$1:$P$27848,12,FALSE)</f>
        <v>46118</v>
      </c>
      <c r="C57" s="21">
        <v>3922</v>
      </c>
      <c r="D57" s="21">
        <v>2310390064</v>
      </c>
      <c r="E57" s="21" t="s">
        <v>1215</v>
      </c>
      <c r="F57" s="21">
        <f>+_xlfn.XLOOKUP(D57,BD_Spec!$A$1:$A$2336,BD_Spec!$L$1:$L$2336)</f>
        <v>1</v>
      </c>
      <c r="G57" s="20">
        <v>46118</v>
      </c>
      <c r="H57" s="22">
        <f>+VLOOKUP(D57,Tiempos!$A$1:$N$7440,3,FALSE)</f>
        <v>18000</v>
      </c>
      <c r="I57" s="22">
        <f>+VLOOKUP(D57,Tiempos!$A$1:$N$7440,5,FALSE)</f>
        <v>24</v>
      </c>
      <c r="J57" s="21" t="str">
        <f>+VLOOKUP(D57,Tiempos!$A$1:$N$7440,7,FALSE)</f>
        <v>INY14</v>
      </c>
      <c r="K57" s="22">
        <f>IF(VLOOKUP(C57,OP!$A$1:$P$27848,4,FALSE)="Cerrado",VLOOKUP(C57,OP!$A$1:$P$27848,10,FALSE),VLOOKUP(C57,OP!$A$1:$P$27848,9,FALSE))</f>
        <v>100000</v>
      </c>
      <c r="L57" s="21" t="str">
        <f>IF(
   IFERROR(VLOOKUP(D57,BD_Spec!$A$1:$D$2300,4,FALSE),"")="Producto Terminado",
   "TERMINADO",
   IFERROR(_xlfn.XLOOKUP(Ordenes_Mes[[#This Row],[Maquina]],Tiempos!$G$1:$G$766,Tiempos!$O$1:$O$766),"")
)</f>
        <v>PLÁSTICO_LIMA</v>
      </c>
      <c r="M57" s="21">
        <f>IF(OR(Ordenes_Mes[[#This Row],[Proceso]]="Plástico_lima",Ordenes_Mes[[#This Row],[Proceso]]="soplado"),24,12)</f>
        <v>24</v>
      </c>
      <c r="N57" s="21" t="str">
        <f>+VLOOKUP(D57,BD_Spec!$A$1:$K$2336,7,FALSE)</f>
        <v>Línea_Peine</v>
      </c>
      <c r="O57" s="21" t="str">
        <f>+VLOOKUP(D57,BD_Spec!$A$1:$K$2336,8,FALSE)</f>
        <v>Peine</v>
      </c>
      <c r="P57" s="21" t="str">
        <f>+VLOOKUP(C57,OP!$A$1:$P$27848,4,FALSE)</f>
        <v>CERRADO</v>
      </c>
      <c r="Q57" s="22">
        <f>+VLOOKUP(C57,OP!$A$1:$P$27848,10,FALSE)</f>
        <v>100000</v>
      </c>
      <c r="R57" s="23">
        <f>+Ordenes_Mes[[#This Row],[Fecha Inicio]]</f>
        <v>46118</v>
      </c>
    </row>
    <row r="58" spans="1:18">
      <c r="A58" s="19">
        <f>+MONTH(Ordenes_Mes[[#This Row],[Fecha_Conta]])</f>
        <v>4</v>
      </c>
      <c r="B58" s="20">
        <f>+VLOOKUP(C58,OP!$A$1:$P$27848,12,FALSE)</f>
        <v>46118</v>
      </c>
      <c r="C58" s="21">
        <v>3913</v>
      </c>
      <c r="D58" s="21">
        <v>2310160266</v>
      </c>
      <c r="E58" s="21" t="s">
        <v>935</v>
      </c>
      <c r="F58" s="21">
        <v>2</v>
      </c>
      <c r="G58" s="20">
        <v>46139</v>
      </c>
      <c r="H58" s="22">
        <f>+VLOOKUP(D58,Tiempos!$A$1:$N$7440,3,FALSE)</f>
        <v>14706.382978723406</v>
      </c>
      <c r="I58" s="22">
        <f>+VLOOKUP(D58,Tiempos!$A$1:$N$7440,5,FALSE)</f>
        <v>24</v>
      </c>
      <c r="J58" s="21" t="str">
        <f>+VLOOKUP(D58,Tiempos!$A$1:$N$7440,7,FALSE)</f>
        <v>INY14</v>
      </c>
      <c r="K58" s="22">
        <f>IF(VLOOKUP(C58,OP!$A$1:$P$27848,4,FALSE)="Cerrado",VLOOKUP(C58,OP!$A$1:$P$27848,10,FALSE),VLOOKUP(C58,OP!$A$1:$P$27848,9,FALSE))</f>
        <v>20000</v>
      </c>
      <c r="L58" s="21" t="str">
        <f>IF(
   IFERROR(VLOOKUP(D58,BD_Spec!$A$1:$D$2300,4,FALSE),"")="Producto Terminado",
   "TERMINADO",
   IFERROR(_xlfn.XLOOKUP(Ordenes_Mes[[#This Row],[Maquina]],Tiempos!$G$1:$G$766,Tiempos!$O$1:$O$766),"")
)</f>
        <v>PLÁSTICO_LIMA</v>
      </c>
      <c r="M58" s="21">
        <f>IF(OR(Ordenes_Mes[[#This Row],[Proceso]]="Plástico_lima",Ordenes_Mes[[#This Row],[Proceso]]="soplado"),24,12)</f>
        <v>24</v>
      </c>
      <c r="N58" s="21" t="str">
        <f>+VLOOKUP(D58,BD_Spec!$A$1:$K$2336,7,FALSE)</f>
        <v>Línea_126</v>
      </c>
      <c r="O58" s="21" t="str">
        <f>+VLOOKUP(D58,BD_Spec!$A$1:$K$2336,8,FALSE)</f>
        <v>Tapa</v>
      </c>
      <c r="P58" s="21" t="str">
        <f>+VLOOKUP(C58,OP!$A$1:$P$27848,4,FALSE)</f>
        <v>CERRADO</v>
      </c>
      <c r="Q58" s="22">
        <f>+VLOOKUP(C58,OP!$A$1:$P$27848,10,FALSE)</f>
        <v>20000</v>
      </c>
      <c r="R58" s="23">
        <f>+Ordenes_Mes[[#This Row],[Fecha Inicio]]</f>
        <v>46139</v>
      </c>
    </row>
    <row r="59" spans="1:18">
      <c r="A59" s="19">
        <f>+MONTH(Ordenes_Mes[[#This Row],[Fecha_Conta]])</f>
        <v>4</v>
      </c>
      <c r="B59" s="20">
        <f>+VLOOKUP(C59,OP!$A$1:$P$27848,12,FALSE)</f>
        <v>46128</v>
      </c>
      <c r="C59" s="21">
        <v>3998</v>
      </c>
      <c r="D59" s="21">
        <v>2110030195</v>
      </c>
      <c r="E59" s="21" t="s">
        <v>8310</v>
      </c>
      <c r="F59" s="21">
        <v>1</v>
      </c>
      <c r="G59" s="20">
        <v>46128</v>
      </c>
      <c r="H59" s="22">
        <f>+VLOOKUP(D59,Tiempos!$A$1:$N$7440,3,FALSE)</f>
        <v>7000</v>
      </c>
      <c r="I59" s="22">
        <f>+VLOOKUP(D59,Tiempos!$A$1:$N$7440,5,FALSE)</f>
        <v>12</v>
      </c>
      <c r="J59" s="21" t="str">
        <f>+VLOOKUP(D59,Tiempos!$A$1:$N$7440,7,FALSE)</f>
        <v>MAQ_DOS3</v>
      </c>
      <c r="K59" s="22">
        <f>IF(VLOOKUP(C59,OP!$A$1:$P$27848,4,FALSE)="Cerrado",VLOOKUP(C59,OP!$A$1:$P$27848,10,FALSE),VLOOKUP(C59,OP!$A$1:$P$27848,9,FALSE))</f>
        <v>1000</v>
      </c>
      <c r="L59" s="21" t="str">
        <f>IF(
   IFERROR(VLOOKUP(D59,BD_Spec!$A$1:$D$2300,4,FALSE),"")="Producto Terminado",
   "TERMINADO",
   IFERROR(_xlfn.XLOOKUP(Ordenes_Mes[[#This Row],[Maquina]],Tiempos!$G$1:$G$766,Tiempos!$O$1:$O$766),"")
)</f>
        <v>TERMINADO</v>
      </c>
      <c r="M59" s="21">
        <f>IF(OR(Ordenes_Mes[[#This Row],[Proceso]]="Plástico_lima",Ordenes_Mes[[#This Row],[Proceso]]="soplado"),24,12)</f>
        <v>12</v>
      </c>
      <c r="N59" s="21" t="str">
        <f>+VLOOKUP(D59,BD_Spec!$A$1:$K$2336,7,FALSE)</f>
        <v>Línea_cola</v>
      </c>
      <c r="O59" s="21" t="str">
        <f>+VLOOKUP(D59,BD_Spec!$A$1:$K$2336,8,FALSE)</f>
        <v>N/A</v>
      </c>
      <c r="P59" s="21" t="str">
        <f>+VLOOKUP(C59,OP!$A$1:$P$27848,4,FALSE)</f>
        <v>CERRADO</v>
      </c>
      <c r="Q59" s="22">
        <f>+VLOOKUP(C59,OP!$A$1:$P$27848,10,FALSE)</f>
        <v>1000</v>
      </c>
      <c r="R59" s="23">
        <f>+Ordenes_Mes[[#This Row],[Fecha Inicio]]</f>
        <v>46128</v>
      </c>
    </row>
    <row r="60" spans="1:18">
      <c r="A60" s="19">
        <f>+MONTH(Ordenes_Mes[[#This Row],[Fecha_Conta]])</f>
        <v>4</v>
      </c>
      <c r="B60" s="20">
        <f>+VLOOKUP(C60,OP!$A$1:$P$27848,12,FALSE)</f>
        <v>46125</v>
      </c>
      <c r="C60" s="21">
        <v>4002</v>
      </c>
      <c r="D60" s="21">
        <v>2110030200</v>
      </c>
      <c r="E60" s="21" t="s">
        <v>957</v>
      </c>
      <c r="F60" s="21">
        <v>2</v>
      </c>
      <c r="G60" s="20">
        <v>46134</v>
      </c>
      <c r="H60" s="22">
        <f>+VLOOKUP(D60,Tiempos!$A$1:$N$7440,3,FALSE)</f>
        <v>7000</v>
      </c>
      <c r="I60" s="22">
        <f>+VLOOKUP(D60,Tiempos!$A$1:$N$7440,5,FALSE)</f>
        <v>12</v>
      </c>
      <c r="J60" s="21" t="str">
        <f>+VLOOKUP(D60,Tiempos!$A$1:$N$7440,7,FALSE)</f>
        <v>MAQ_DOS3</v>
      </c>
      <c r="K60" s="22">
        <f>IF(VLOOKUP(C60,OP!$A$1:$P$27848,4,FALSE)="Cerrado",VLOOKUP(C60,OP!$A$1:$P$27848,10,FALSE),VLOOKUP(C60,OP!$A$1:$P$27848,9,FALSE))</f>
        <v>1200</v>
      </c>
      <c r="L60" s="21" t="str">
        <f>IF(
   IFERROR(VLOOKUP(D60,BD_Spec!$A$1:$D$2300,4,FALSE),"")="Producto Terminado",
   "TERMINADO",
   IFERROR(_xlfn.XLOOKUP(Ordenes_Mes[[#This Row],[Maquina]],Tiempos!$G$1:$G$766,Tiempos!$O$1:$O$766),"")
)</f>
        <v>TERMINADO</v>
      </c>
      <c r="M60" s="21">
        <f>IF(OR(Ordenes_Mes[[#This Row],[Proceso]]="Plástico_lima",Ordenes_Mes[[#This Row],[Proceso]]="soplado"),24,12)</f>
        <v>12</v>
      </c>
      <c r="N60" s="21" t="str">
        <f>+VLOOKUP(D60,BD_Spec!$A$1:$K$2336,7,FALSE)</f>
        <v>Línea_cola</v>
      </c>
      <c r="O60" s="21" t="str">
        <f>+VLOOKUP(D60,BD_Spec!$A$1:$K$2336,8,FALSE)</f>
        <v>N/A</v>
      </c>
      <c r="P60" s="21" t="str">
        <f>+VLOOKUP(C60,OP!$A$1:$P$27848,4,FALSE)</f>
        <v>CERRADO</v>
      </c>
      <c r="Q60" s="22">
        <f>+VLOOKUP(C60,OP!$A$1:$P$27848,10,FALSE)</f>
        <v>1200</v>
      </c>
      <c r="R60" s="23">
        <f>+Ordenes_Mes[[#This Row],[Fecha Inicio]]</f>
        <v>46134</v>
      </c>
    </row>
    <row r="61" spans="1:18">
      <c r="A61" s="19">
        <f>+MONTH(Ordenes_Mes[[#This Row],[Fecha_Conta]])</f>
        <v>4</v>
      </c>
      <c r="B61" s="20">
        <f>+VLOOKUP(C61,OP!$A$1:$P$27848,12,FALSE)</f>
        <v>46125</v>
      </c>
      <c r="C61" s="21">
        <v>4000</v>
      </c>
      <c r="D61" s="21">
        <v>2110030237</v>
      </c>
      <c r="E61" s="21" t="s">
        <v>8314</v>
      </c>
      <c r="F61" s="21">
        <v>3</v>
      </c>
      <c r="G61" s="20">
        <v>46134</v>
      </c>
      <c r="H61" s="22">
        <f>+VLOOKUP(D61,Tiempos!$A$1:$N$7440,3,FALSE)</f>
        <v>7000</v>
      </c>
      <c r="I61" s="22">
        <f>+VLOOKUP(D61,Tiempos!$A$1:$N$7440,5,FALSE)</f>
        <v>12</v>
      </c>
      <c r="J61" s="21" t="str">
        <f>+VLOOKUP(D61,Tiempos!$A$1:$N$7440,7,FALSE)</f>
        <v>MAQ_DOS3</v>
      </c>
      <c r="K61" s="22">
        <f>IF(VLOOKUP(C61,OP!$A$1:$P$27848,4,FALSE)="Cerrado",VLOOKUP(C61,OP!$A$1:$P$27848,10,FALSE),VLOOKUP(C61,OP!$A$1:$P$27848,9,FALSE))</f>
        <v>1000</v>
      </c>
      <c r="L61" s="21" t="str">
        <f>IF(
   IFERROR(VLOOKUP(D61,BD_Spec!$A$1:$D$2300,4,FALSE),"")="Producto Terminado",
   "TERMINADO",
   IFERROR(_xlfn.XLOOKUP(Ordenes_Mes[[#This Row],[Maquina]],Tiempos!$G$1:$G$766,Tiempos!$O$1:$O$766),"")
)</f>
        <v>TERMINADO</v>
      </c>
      <c r="M61" s="21">
        <f>IF(OR(Ordenes_Mes[[#This Row],[Proceso]]="Plástico_lima",Ordenes_Mes[[#This Row],[Proceso]]="soplado"),24,12)</f>
        <v>12</v>
      </c>
      <c r="N61" s="21" t="str">
        <f>+VLOOKUP(D61,BD_Spec!$A$1:$K$2336,7,FALSE)</f>
        <v>Línea_cola</v>
      </c>
      <c r="O61" s="21" t="str">
        <f>+VLOOKUP(D61,BD_Spec!$A$1:$K$2336,8,FALSE)</f>
        <v>N/A</v>
      </c>
      <c r="P61" s="21" t="str">
        <f>+VLOOKUP(C61,OP!$A$1:$P$27848,4,FALSE)</f>
        <v>CERRADO</v>
      </c>
      <c r="Q61" s="22">
        <f>+VLOOKUP(C61,OP!$A$1:$P$27848,10,FALSE)</f>
        <v>1000</v>
      </c>
      <c r="R61" s="23">
        <f>+Ordenes_Mes[[#This Row],[Fecha Inicio]]</f>
        <v>46134</v>
      </c>
    </row>
    <row r="62" spans="1:18">
      <c r="A62" s="19">
        <f>+MONTH(Ordenes_Mes[[#This Row],[Fecha_Conta]])</f>
        <v>4</v>
      </c>
      <c r="B62" s="20">
        <f>+VLOOKUP(C62,OP!$A$1:$P$27848,12,FALSE)</f>
        <v>46135</v>
      </c>
      <c r="C62" s="21">
        <v>4043</v>
      </c>
      <c r="D62" s="21">
        <v>2110030238</v>
      </c>
      <c r="E62" s="21" t="s">
        <v>8315</v>
      </c>
      <c r="F62" s="21">
        <v>4</v>
      </c>
      <c r="G62" s="20">
        <v>46134</v>
      </c>
      <c r="H62" s="22">
        <f>+VLOOKUP(D62,Tiempos!$A$1:$N$7440,3,FALSE)</f>
        <v>7000</v>
      </c>
      <c r="I62" s="22">
        <f>+VLOOKUP(D62,Tiempos!$A$1:$N$7440,5,FALSE)</f>
        <v>12</v>
      </c>
      <c r="J62" s="21" t="str">
        <f>+VLOOKUP(D62,Tiempos!$A$1:$N$7440,7,FALSE)</f>
        <v>MAQ_DOS3</v>
      </c>
      <c r="K62" s="22">
        <f>IF(VLOOKUP(C62,OP!$A$1:$P$27848,4,FALSE)="Cerrado",VLOOKUP(C62,OP!$A$1:$P$27848,10,FALSE),VLOOKUP(C62,OP!$A$1:$P$27848,9,FALSE))</f>
        <v>1000</v>
      </c>
      <c r="L62" s="21" t="str">
        <f>IF(
   IFERROR(VLOOKUP(D62,BD_Spec!$A$1:$D$2300,4,FALSE),"")="Producto Terminado",
   "TERMINADO",
   IFERROR(_xlfn.XLOOKUP(Ordenes_Mes[[#This Row],[Maquina]],Tiempos!$G$1:$G$766,Tiempos!$O$1:$O$766),"")
)</f>
        <v>TERMINADO</v>
      </c>
      <c r="M62" s="21">
        <f>IF(OR(Ordenes_Mes[[#This Row],[Proceso]]="Plástico_lima",Ordenes_Mes[[#This Row],[Proceso]]="soplado"),24,12)</f>
        <v>12</v>
      </c>
      <c r="N62" s="21" t="str">
        <f>+VLOOKUP(D62,BD_Spec!$A$1:$K$2336,7,FALSE)</f>
        <v>Línea_cola</v>
      </c>
      <c r="O62" s="21" t="str">
        <f>+VLOOKUP(D62,BD_Spec!$A$1:$K$2336,8,FALSE)</f>
        <v>N/A</v>
      </c>
      <c r="P62" s="21" t="str">
        <f>+VLOOKUP(C62,OP!$A$1:$P$27848,4,FALSE)</f>
        <v>CERRADO</v>
      </c>
      <c r="Q62" s="22">
        <f>+VLOOKUP(C62,OP!$A$1:$P$27848,10,FALSE)</f>
        <v>1000</v>
      </c>
      <c r="R62" s="23">
        <f>+Ordenes_Mes[[#This Row],[Fecha Inicio]]</f>
        <v>46134</v>
      </c>
    </row>
    <row r="63" spans="1:18">
      <c r="A63" s="19">
        <f>+MONTH(Ordenes_Mes[[#This Row],[Fecha_Conta]])</f>
        <v>4</v>
      </c>
      <c r="B63" s="20">
        <f>+VLOOKUP(C63,OP!$A$1:$P$27848,12,FALSE)</f>
        <v>46125</v>
      </c>
      <c r="C63" s="21">
        <v>3999</v>
      </c>
      <c r="D63" s="21">
        <v>2110030236</v>
      </c>
      <c r="E63" s="21" t="s">
        <v>8313</v>
      </c>
      <c r="F63" s="21">
        <v>5</v>
      </c>
      <c r="G63" s="20">
        <v>46134</v>
      </c>
      <c r="H63" s="22">
        <f>+VLOOKUP(D63,Tiempos!$A$1:$N$7440,3,FALSE)</f>
        <v>7000</v>
      </c>
      <c r="I63" s="22">
        <f>+VLOOKUP(D63,Tiempos!$A$1:$N$7440,5,FALSE)</f>
        <v>12</v>
      </c>
      <c r="J63" s="21" t="str">
        <f>+VLOOKUP(D63,Tiempos!$A$1:$N$7440,7,FALSE)</f>
        <v>MAQ_DOS3</v>
      </c>
      <c r="K63" s="22">
        <f>IF(VLOOKUP(C63,OP!$A$1:$P$27848,4,FALSE)="Cerrado",VLOOKUP(C63,OP!$A$1:$P$27848,10,FALSE),VLOOKUP(C63,OP!$A$1:$P$27848,9,FALSE))</f>
        <v>750</v>
      </c>
      <c r="L63" s="21" t="str">
        <f>IF(
   IFERROR(VLOOKUP(D63,BD_Spec!$A$1:$D$2300,4,FALSE),"")="Producto Terminado",
   "TERMINADO",
   IFERROR(_xlfn.XLOOKUP(Ordenes_Mes[[#This Row],[Maquina]],Tiempos!$G$1:$G$766,Tiempos!$O$1:$O$766),"")
)</f>
        <v>TERMINADO</v>
      </c>
      <c r="M63" s="21">
        <f>IF(OR(Ordenes_Mes[[#This Row],[Proceso]]="Plástico_lima",Ordenes_Mes[[#This Row],[Proceso]]="soplado"),24,12)</f>
        <v>12</v>
      </c>
      <c r="N63" s="21" t="str">
        <f>+VLOOKUP(D63,BD_Spec!$A$1:$K$2336,7,FALSE)</f>
        <v>Línea_cola</v>
      </c>
      <c r="O63" s="21" t="str">
        <f>+VLOOKUP(D63,BD_Spec!$A$1:$K$2336,8,FALSE)</f>
        <v>N/A</v>
      </c>
      <c r="P63" s="21" t="str">
        <f>+VLOOKUP(C63,OP!$A$1:$P$27848,4,FALSE)</f>
        <v>CERRADO</v>
      </c>
      <c r="Q63" s="22">
        <f>+VLOOKUP(C63,OP!$A$1:$P$27848,10,FALSE)</f>
        <v>750</v>
      </c>
      <c r="R63" s="23">
        <f>+Ordenes_Mes[[#This Row],[Fecha Inicio]]</f>
        <v>46134</v>
      </c>
    </row>
    <row r="64" spans="1:18">
      <c r="A64" s="19">
        <f>+MONTH(Ordenes_Mes[[#This Row],[Fecha_Conta]])</f>
        <v>4</v>
      </c>
      <c r="B64" s="20">
        <f>+VLOOKUP(C64,OP!$A$1:$P$27848,12,FALSE)</f>
        <v>46125</v>
      </c>
      <c r="C64" s="21">
        <v>4001</v>
      </c>
      <c r="D64" s="21">
        <v>2110030239</v>
      </c>
      <c r="E64" s="21" t="s">
        <v>8316</v>
      </c>
      <c r="F64" s="21">
        <v>6</v>
      </c>
      <c r="G64" s="20">
        <v>46134</v>
      </c>
      <c r="H64" s="22">
        <f>+VLOOKUP(D64,Tiempos!$A$1:$N$7440,3,FALSE)</f>
        <v>7000</v>
      </c>
      <c r="I64" s="22">
        <f>+VLOOKUP(D64,Tiempos!$A$1:$N$7440,5,FALSE)</f>
        <v>12</v>
      </c>
      <c r="J64" s="21" t="str">
        <f>+VLOOKUP(D64,Tiempos!$A$1:$N$7440,7,FALSE)</f>
        <v>MAQ_DOS3</v>
      </c>
      <c r="K64" s="22">
        <f>IF(VLOOKUP(C64,OP!$A$1:$P$27848,4,FALSE)="Cerrado",VLOOKUP(C64,OP!$A$1:$P$27848,10,FALSE),VLOOKUP(C64,OP!$A$1:$P$27848,9,FALSE))</f>
        <v>1000</v>
      </c>
      <c r="L64" s="21" t="str">
        <f>IF(
   IFERROR(VLOOKUP(D64,BD_Spec!$A$1:$D$2300,4,FALSE),"")="Producto Terminado",
   "TERMINADO",
   IFERROR(_xlfn.XLOOKUP(Ordenes_Mes[[#This Row],[Maquina]],Tiempos!$G$1:$G$766,Tiempos!$O$1:$O$766),"")
)</f>
        <v>TERMINADO</v>
      </c>
      <c r="M64" s="21">
        <f>IF(OR(Ordenes_Mes[[#This Row],[Proceso]]="Plástico_lima",Ordenes_Mes[[#This Row],[Proceso]]="soplado"),24,12)</f>
        <v>12</v>
      </c>
      <c r="N64" s="21" t="str">
        <f>+VLOOKUP(D64,BD_Spec!$A$1:$K$2336,7,FALSE)</f>
        <v>Línea_cola</v>
      </c>
      <c r="O64" s="21" t="str">
        <f>+VLOOKUP(D64,BD_Spec!$A$1:$K$2336,8,FALSE)</f>
        <v>N/A</v>
      </c>
      <c r="P64" s="21" t="str">
        <f>+VLOOKUP(C64,OP!$A$1:$P$27848,4,FALSE)</f>
        <v>CERRADO</v>
      </c>
      <c r="Q64" s="22">
        <f>+VLOOKUP(C64,OP!$A$1:$P$27848,10,FALSE)</f>
        <v>1000</v>
      </c>
      <c r="R64" s="23">
        <f>+Ordenes_Mes[[#This Row],[Fecha Inicio]]</f>
        <v>46134</v>
      </c>
    </row>
    <row r="65" spans="1:18">
      <c r="A65" s="19">
        <f>+MONTH(Ordenes_Mes[[#This Row],[Fecha_Conta]])</f>
        <v>4</v>
      </c>
      <c r="B65" s="20">
        <f>+VLOOKUP(C65,OP!$A$1:$P$27848,12,FALSE)</f>
        <v>46118</v>
      </c>
      <c r="C65" s="21">
        <v>3944</v>
      </c>
      <c r="D65" s="21">
        <v>2500120066</v>
      </c>
      <c r="E65" s="21" t="s">
        <v>7866</v>
      </c>
      <c r="F65" s="21">
        <v>1</v>
      </c>
      <c r="G65" s="20">
        <v>46118</v>
      </c>
      <c r="H65" s="22">
        <f>+VLOOKUP(D65,Tiempos!$A$1:$N$7440,3,FALSE)</f>
        <v>6545.454545454546</v>
      </c>
      <c r="I65" s="22">
        <f>+VLOOKUP(D65,Tiempos!$A$1:$N$7440,5,FALSE)</f>
        <v>24</v>
      </c>
      <c r="J65" s="21" t="str">
        <f>+VLOOKUP(D65,Tiempos!$A$1:$N$7440,7,FALSE)</f>
        <v>SOP01</v>
      </c>
      <c r="K65" s="22">
        <f>IF(VLOOKUP(C65,OP!$A$1:$P$27848,4,FALSE)="Cerrado",VLOOKUP(C65,OP!$A$1:$P$27848,10,FALSE),VLOOKUP(C65,OP!$A$1:$P$27848,9,FALSE))</f>
        <v>62300</v>
      </c>
      <c r="L65" s="21" t="str">
        <f>IF(
   IFERROR(VLOOKUP(D65,BD_Spec!$A$1:$D$2300,4,FALSE),"")="Producto Terminado",
   "TERMINADO",
   IFERROR(_xlfn.XLOOKUP(Ordenes_Mes[[#This Row],[Maquina]],Tiempos!$G$1:$G$766,Tiempos!$O$1:$O$766),"")
)</f>
        <v>PLÁSTICO_LIMA</v>
      </c>
      <c r="M65" s="21">
        <f>IF(OR(Ordenes_Mes[[#This Row],[Proceso]]="Plástico_lima",Ordenes_Mes[[#This Row],[Proceso]]="soplado"),24,12)</f>
        <v>24</v>
      </c>
      <c r="N65" s="21" t="str">
        <f>+VLOOKUP(D65,BD_Spec!$A$1:$K$2336,7,FALSE)</f>
        <v>Línea_Cola</v>
      </c>
      <c r="O65" s="21" t="str">
        <f>+VLOOKUP(D65,BD_Spec!$A$1:$K$2336,8,FALSE)</f>
        <v>Frasco</v>
      </c>
      <c r="P65" s="21" t="str">
        <f>+VLOOKUP(C65,OP!$A$1:$P$27848,4,FALSE)</f>
        <v>CERRADO</v>
      </c>
      <c r="Q65" s="22">
        <f>+VLOOKUP(C65,OP!$A$1:$P$27848,10,FALSE)</f>
        <v>62300</v>
      </c>
      <c r="R65" s="23">
        <f>+Ordenes_Mes[[#This Row],[Fecha Inicio]]</f>
        <v>46118</v>
      </c>
    </row>
    <row r="66" spans="1:18">
      <c r="A66" s="19">
        <f>+MONTH(Ordenes_Mes[[#This Row],[Fecha_Conta]])</f>
        <v>4</v>
      </c>
      <c r="B66" s="20">
        <f>+VLOOKUP(C66,OP!$A$1:$P$27848,12,FALSE)</f>
        <v>46134</v>
      </c>
      <c r="C66" s="21">
        <v>4038</v>
      </c>
      <c r="D66" s="21">
        <v>2310230040</v>
      </c>
      <c r="E66" s="21" t="s">
        <v>43</v>
      </c>
      <c r="F66" s="21">
        <v>2</v>
      </c>
      <c r="G66" s="20">
        <v>46135</v>
      </c>
      <c r="H66" s="22">
        <f>+VLOOKUP(D66,Tiempos!$A$1:$N$7440,3,FALSE)</f>
        <v>6545.454545454546</v>
      </c>
      <c r="I66" s="22">
        <f>+VLOOKUP(D66,Tiempos!$A$1:$N$7440,5,FALSE)</f>
        <v>24</v>
      </c>
      <c r="J66" s="21" t="str">
        <f>+VLOOKUP(D66,Tiempos!$A$1:$N$7440,7,FALSE)</f>
        <v>SOP01</v>
      </c>
      <c r="K66" s="22">
        <f>IF(VLOOKUP(C66,OP!$A$1:$P$27848,4,FALSE)="Cerrado",VLOOKUP(C66,OP!$A$1:$P$27848,10,FALSE),VLOOKUP(C66,OP!$A$1:$P$27848,9,FALSE))</f>
        <v>14700</v>
      </c>
      <c r="L66" s="21" t="str">
        <f>IF(
   IFERROR(VLOOKUP(D66,BD_Spec!$A$1:$D$2300,4,FALSE),"")="Producto Terminado",
   "TERMINADO",
   IFERROR(_xlfn.XLOOKUP(Ordenes_Mes[[#This Row],[Maquina]],Tiempos!$G$1:$G$766,Tiempos!$O$1:$O$766),"")
)</f>
        <v>PLÁSTICO_LIMA</v>
      </c>
      <c r="M66" s="21">
        <f>IF(OR(Ordenes_Mes[[#This Row],[Proceso]]="Plástico_lima",Ordenes_Mes[[#This Row],[Proceso]]="soplado"),24,12)</f>
        <v>24</v>
      </c>
      <c r="N66" s="21" t="str">
        <f>+VLOOKUP(D66,BD_Spec!$A$1:$K$2336,7,FALSE)</f>
        <v>Línea_Cola</v>
      </c>
      <c r="O66" s="21" t="str">
        <f>+VLOOKUP(D66,BD_Spec!$A$1:$K$2336,8,FALSE)</f>
        <v>Frasco</v>
      </c>
      <c r="P66" s="21" t="str">
        <f>+VLOOKUP(C66,OP!$A$1:$P$27848,4,FALSE)</f>
        <v>CERRADO</v>
      </c>
      <c r="Q66" s="22">
        <f>+VLOOKUP(C66,OP!$A$1:$P$27848,10,FALSE)</f>
        <v>14700</v>
      </c>
      <c r="R66" s="23">
        <f>+Ordenes_Mes[[#This Row],[Fecha Inicio]]</f>
        <v>46135</v>
      </c>
    </row>
    <row r="67" spans="1:18">
      <c r="A67" s="19">
        <f>+MONTH(Ordenes_Mes[[#This Row],[Fecha_Conta]])</f>
        <v>4</v>
      </c>
      <c r="B67" s="20">
        <f>+VLOOKUP(C67,OP!$A$1:$P$27848,12,FALSE)</f>
        <v>46118</v>
      </c>
      <c r="C67" s="21">
        <v>3938</v>
      </c>
      <c r="D67" s="21">
        <v>2310230012</v>
      </c>
      <c r="E67" s="21" t="s">
        <v>44</v>
      </c>
      <c r="F67" s="21">
        <f>+_xlfn.XLOOKUP(D67,BD_Spec!$A$1:$A$2336,BD_Spec!$L$1:$L$2336)</f>
        <v>1</v>
      </c>
      <c r="G67" s="20">
        <v>46118</v>
      </c>
      <c r="H67" s="22">
        <f>+VLOOKUP(D67,Tiempos!$A$1:$N$7440,3,FALSE)</f>
        <v>13090.909090909092</v>
      </c>
      <c r="I67" s="22">
        <f>+VLOOKUP(D67,Tiempos!$A$1:$N$7440,5,FALSE)</f>
        <v>24</v>
      </c>
      <c r="J67" s="21" t="str">
        <f>+VLOOKUP(D67,Tiempos!$A$1:$N$7440,7,FALSE)</f>
        <v>SOP02</v>
      </c>
      <c r="K67" s="22">
        <f>IF(VLOOKUP(C67,OP!$A$1:$P$27848,4,FALSE)="Cerrado",VLOOKUP(C67,OP!$A$1:$P$27848,10,FALSE),VLOOKUP(C67,OP!$A$1:$P$27848,9,FALSE))</f>
        <v>20000</v>
      </c>
      <c r="L67" s="21" t="str">
        <f>IF(
   IFERROR(VLOOKUP(D67,BD_Spec!$A$1:$D$2300,4,FALSE),"")="Producto Terminado",
   "TERMINADO",
   IFERROR(_xlfn.XLOOKUP(Ordenes_Mes[[#This Row],[Maquina]],Tiempos!$G$1:$G$766,Tiempos!$O$1:$O$766),"")
)</f>
        <v>PLÁSTICO_LIMA</v>
      </c>
      <c r="M67" s="21">
        <f>IF(OR(Ordenes_Mes[[#This Row],[Proceso]]="Plástico_lima",Ordenes_Mes[[#This Row],[Proceso]]="soplado"),24,12)</f>
        <v>24</v>
      </c>
      <c r="N67" s="21" t="str">
        <f>+VLOOKUP(D67,BD_Spec!$A$1:$K$2336,7,FALSE)</f>
        <v>Línea_250cc</v>
      </c>
      <c r="O67" s="21" t="str">
        <f>+VLOOKUP(D67,BD_Spec!$A$1:$K$2336,8,FALSE)</f>
        <v>Frasco</v>
      </c>
      <c r="P67" s="21" t="str">
        <f>+VLOOKUP(C67,OP!$A$1:$P$27848,4,FALSE)</f>
        <v>CERRADO</v>
      </c>
      <c r="Q67" s="22">
        <f>+VLOOKUP(C67,OP!$A$1:$P$27848,10,FALSE)</f>
        <v>20000</v>
      </c>
      <c r="R67" s="23">
        <f>+Ordenes_Mes[[#This Row],[Fecha Inicio]]</f>
        <v>46118</v>
      </c>
    </row>
    <row r="68" spans="1:18">
      <c r="A68" s="19">
        <f>+MONTH(Ordenes_Mes[[#This Row],[Fecha_Conta]])</f>
        <v>4</v>
      </c>
      <c r="B68" s="20">
        <f>+VLOOKUP(C68,OP!$A$1:$P$27848,12,FALSE)</f>
        <v>46132</v>
      </c>
      <c r="C68" s="21">
        <v>4031</v>
      </c>
      <c r="D68" s="21">
        <v>2310230012</v>
      </c>
      <c r="E68" s="21" t="s">
        <v>44</v>
      </c>
      <c r="F68" s="21">
        <v>2</v>
      </c>
      <c r="G68" s="20">
        <v>46132</v>
      </c>
      <c r="H68" s="22">
        <f>+VLOOKUP(D68,Tiempos!$A$1:$N$7440,3,FALSE)</f>
        <v>13090.909090909092</v>
      </c>
      <c r="I68" s="22">
        <f>+VLOOKUP(D68,Tiempos!$A$1:$N$7440,5,FALSE)</f>
        <v>24</v>
      </c>
      <c r="J68" s="21" t="str">
        <f>+VLOOKUP(D68,Tiempos!$A$1:$N$7440,7,FALSE)</f>
        <v>SOP02</v>
      </c>
      <c r="K68" s="22">
        <f>IF(VLOOKUP(C68,OP!$A$1:$P$27848,4,FALSE)="Cerrado",VLOOKUP(C68,OP!$A$1:$P$27848,10,FALSE),VLOOKUP(C68,OP!$A$1:$P$27848,9,FALSE))</f>
        <v>6000</v>
      </c>
      <c r="L68" s="21" t="str">
        <f>IF(
   IFERROR(VLOOKUP(D68,BD_Spec!$A$1:$D$2300,4,FALSE),"")="Producto Terminado",
   "TERMINADO",
   IFERROR(_xlfn.XLOOKUP(Ordenes_Mes[[#This Row],[Maquina]],Tiempos!$G$1:$G$766,Tiempos!$O$1:$O$766),"")
)</f>
        <v>PLÁSTICO_LIMA</v>
      </c>
      <c r="M68" s="21">
        <f>IF(OR(Ordenes_Mes[[#This Row],[Proceso]]="Plástico_lima",Ordenes_Mes[[#This Row],[Proceso]]="soplado"),24,12)</f>
        <v>24</v>
      </c>
      <c r="N68" s="21" t="str">
        <f>+VLOOKUP(D68,BD_Spec!$A$1:$K$2336,7,FALSE)</f>
        <v>Línea_250cc</v>
      </c>
      <c r="O68" s="21" t="str">
        <f>+VLOOKUP(D68,BD_Spec!$A$1:$K$2336,8,FALSE)</f>
        <v>Frasco</v>
      </c>
      <c r="P68" s="21" t="str">
        <f>+VLOOKUP(C68,OP!$A$1:$P$27848,4,FALSE)</f>
        <v>CERRADO</v>
      </c>
      <c r="Q68" s="22">
        <f>+VLOOKUP(C68,OP!$A$1:$P$27848,10,FALSE)</f>
        <v>6000</v>
      </c>
      <c r="R68" s="23">
        <f>+Ordenes_Mes[[#This Row],[Fecha Inicio]]</f>
        <v>46132</v>
      </c>
    </row>
    <row r="69" spans="1:18">
      <c r="A69" s="19">
        <f>+MONTH(Ordenes_Mes[[#This Row],[Fecha_Conta]])</f>
        <v>4</v>
      </c>
      <c r="B69" s="20">
        <f>+VLOOKUP(C69,OP!$A$1:$P$27848,12,FALSE)</f>
        <v>46118</v>
      </c>
      <c r="C69" s="21">
        <v>3921</v>
      </c>
      <c r="D69" s="21">
        <v>2310230030</v>
      </c>
      <c r="E69" s="21" t="s">
        <v>205</v>
      </c>
      <c r="F69" s="21">
        <v>3</v>
      </c>
      <c r="G69" s="20">
        <v>46118</v>
      </c>
      <c r="H69" s="22">
        <f>+VLOOKUP(D69,Tiempos!$A$1:$N$7440,3,FALSE)</f>
        <v>13090.909090909092</v>
      </c>
      <c r="I69" s="22">
        <f>+VLOOKUP(D69,Tiempos!$A$1:$N$7440,5,FALSE)</f>
        <v>24</v>
      </c>
      <c r="J69" s="21" t="str">
        <f>+VLOOKUP(D69,Tiempos!$A$1:$N$7440,7,FALSE)</f>
        <v>SOP02</v>
      </c>
      <c r="K69" s="22">
        <f>IF(VLOOKUP(C69,OP!$A$1:$P$27848,4,FALSE)="Cerrado",VLOOKUP(C69,OP!$A$1:$P$27848,10,FALSE),VLOOKUP(C69,OP!$A$1:$P$27848,9,FALSE))</f>
        <v>190000</v>
      </c>
      <c r="L69" s="21" t="str">
        <f>IF(
   IFERROR(VLOOKUP(D69,BD_Spec!$A$1:$D$2300,4,FALSE),"")="Producto Terminado",
   "TERMINADO",
   IFERROR(_xlfn.XLOOKUP(Ordenes_Mes[[#This Row],[Maquina]],Tiempos!$G$1:$G$766,Tiempos!$O$1:$O$766),"")
)</f>
        <v>PLÁSTICO_LIMA</v>
      </c>
      <c r="M69" s="21">
        <f>IF(OR(Ordenes_Mes[[#This Row],[Proceso]]="Plástico_lima",Ordenes_Mes[[#This Row],[Proceso]]="soplado"),24,12)</f>
        <v>24</v>
      </c>
      <c r="N69" s="21" t="str">
        <f>+VLOOKUP(D69,BD_Spec!$A$1:$K$2336,7,FALSE)</f>
        <v>Línea_Cola</v>
      </c>
      <c r="O69" s="21" t="str">
        <f>+VLOOKUP(D69,BD_Spec!$A$1:$K$2336,8,FALSE)</f>
        <v>Frasco</v>
      </c>
      <c r="P69" s="21" t="str">
        <f>+VLOOKUP(C69,OP!$A$1:$P$27848,4,FALSE)</f>
        <v>CERRADO</v>
      </c>
      <c r="Q69" s="22">
        <f>+VLOOKUP(C69,OP!$A$1:$P$27848,10,FALSE)</f>
        <v>190000</v>
      </c>
      <c r="R69" s="23">
        <f>+Ordenes_Mes[[#This Row],[Fecha Inicio]]</f>
        <v>46118</v>
      </c>
    </row>
    <row r="70" spans="1:18">
      <c r="A70" s="19">
        <f>+MONTH(Ordenes_Mes[[#This Row],[Fecha_Conta]])</f>
        <v>5</v>
      </c>
      <c r="B70" s="20">
        <f>+VLOOKUP(C70,OP!$A$1:$P$27848,12,FALSE)</f>
        <v>46146</v>
      </c>
      <c r="C70" s="21">
        <v>4130</v>
      </c>
      <c r="D70" s="21">
        <v>2140150001</v>
      </c>
      <c r="E70" s="21" t="s">
        <v>82</v>
      </c>
      <c r="F70" s="21">
        <v>1</v>
      </c>
      <c r="G70" s="20">
        <v>46146</v>
      </c>
      <c r="H70" s="22">
        <f>+VLOOKUP(D70,Tiempos!$A$1:$N$7440,3,FALSE)</f>
        <v>3500</v>
      </c>
      <c r="I70" s="22">
        <f>+VLOOKUP(D70,Tiempos!$A$1:$N$7440,5,FALSE)</f>
        <v>12</v>
      </c>
      <c r="J70" s="21" t="str">
        <f>+VLOOKUP(D70,Tiempos!$A$1:$N$7440,7,FALSE)</f>
        <v>AMAN02</v>
      </c>
      <c r="K70" s="22">
        <f>IF(VLOOKUP(C70,OP!$A$1:$P$27848,4,FALSE)="Cerrado",VLOOKUP(C70,OP!$A$1:$P$27848,10,FALSE),VLOOKUP(C70,OP!$A$1:$P$27848,9,FALSE))+10000</f>
        <v>50000</v>
      </c>
      <c r="L70" s="21" t="str">
        <f>IF(
   IFERROR(VLOOKUP(D70,BD_Spec!$A$1:$D$2300,4,FALSE),"")="Producto Terminado",
   "TERMINADO",
   IFERROR(_xlfn.XLOOKUP(Ordenes_Mes[[#This Row],[Maquina]],Tiempos!$G$1:$G$766,Tiempos!$O$1:$O$766),"")
)</f>
        <v>TERMINADO</v>
      </c>
      <c r="M70" s="21">
        <f>IF(OR(Ordenes_Mes[[#This Row],[Proceso]]="Plástico_lima",Ordenes_Mes[[#This Row],[Proceso]]="soplado"),24,12)</f>
        <v>12</v>
      </c>
      <c r="N70" s="21" t="str">
        <f>+VLOOKUP(D70,BD_Spec!$A$1:$K$2336,7,FALSE)</f>
        <v>Manuales</v>
      </c>
      <c r="O70" s="21" t="str">
        <f>+VLOOKUP(D70,BD_Spec!$A$1:$K$2336,8,FALSE)</f>
        <v>Archivador</v>
      </c>
      <c r="P70" s="21" t="str">
        <f>+VLOOKUP(C70,OP!$A$1:$P$27848,4,FALSE)</f>
        <v>ABIERTO</v>
      </c>
      <c r="Q70" s="22">
        <f>+VLOOKUP(C70,OP!$A$1:$P$27848,10,FALSE)</f>
        <v>37632</v>
      </c>
      <c r="R70" s="23">
        <f>+Ordenes_Mes[[#This Row],[Fecha Inicio]]</f>
        <v>46146</v>
      </c>
    </row>
    <row r="71" spans="1:18">
      <c r="A71" s="19">
        <f>+MONTH(Ordenes_Mes[[#This Row],[Fecha_Conta]])</f>
        <v>5</v>
      </c>
      <c r="B71" s="20">
        <f>+VLOOKUP(C71,OP!$A$1:$P$27848,12,FALSE)</f>
        <v>46146</v>
      </c>
      <c r="C71" s="21">
        <v>4037</v>
      </c>
      <c r="D71" s="21">
        <v>2140420001</v>
      </c>
      <c r="E71" s="21" t="s">
        <v>970</v>
      </c>
      <c r="F71" s="21">
        <v>1</v>
      </c>
      <c r="G71" s="20">
        <v>46141</v>
      </c>
      <c r="H71" s="22">
        <f>+VLOOKUP(D71,Tiempos!$A$1:$N$7440,3,FALSE)</f>
        <v>800</v>
      </c>
      <c r="I71" s="22">
        <f>+VLOOKUP(D71,Tiempos!$A$1:$N$7440,5,FALSE)</f>
        <v>0</v>
      </c>
      <c r="J71" s="21" t="str">
        <f>+VLOOKUP(D71,Tiempos!$A$1:$N$7440,7,FALSE)</f>
        <v>AMAN02</v>
      </c>
      <c r="K71" s="22">
        <f>IF(VLOOKUP(C71,OP!$A$1:$P$27848,4,FALSE)="Cerrado",VLOOKUP(C71,OP!$A$1:$P$27848,10,FALSE),VLOOKUP(C71,OP!$A$1:$P$27848,9,FALSE))</f>
        <v>479</v>
      </c>
      <c r="L71" s="21" t="str">
        <f>IF(
   IFERROR(VLOOKUP(D71,BD_Spec!$A$1:$D$2300,4,FALSE),"")="Producto Terminado",
   "TERMINADO",
   IFERROR(_xlfn.XLOOKUP(Ordenes_Mes[[#This Row],[Maquina]],Tiempos!$G$1:$G$766,Tiempos!$O$1:$O$766),"")
)</f>
        <v>TERMINADO</v>
      </c>
      <c r="M71" s="21">
        <f>IF(OR(Ordenes_Mes[[#This Row],[Proceso]]="Plástico_lima",Ordenes_Mes[[#This Row],[Proceso]]="soplado"),24,12)</f>
        <v>12</v>
      </c>
      <c r="N71" s="21" t="str">
        <f>+VLOOKUP(D71,BD_Spec!$A$1:$K$2336,7,FALSE)</f>
        <v>Manuales</v>
      </c>
      <c r="O71" s="21" t="str">
        <f>+VLOOKUP(D71,BD_Spec!$A$1:$K$2336,8,FALSE)</f>
        <v>Papelería</v>
      </c>
      <c r="P71" s="21" t="str">
        <f>+VLOOKUP(C71,OP!$A$1:$P$27848,4,FALSE)</f>
        <v>CERRADO</v>
      </c>
      <c r="Q71" s="22">
        <f>+VLOOKUP(C71,OP!$A$1:$P$27848,10,FALSE)</f>
        <v>479</v>
      </c>
      <c r="R71" s="23">
        <f>+Ordenes_Mes[[#This Row],[Fecha Inicio]]</f>
        <v>46141</v>
      </c>
    </row>
    <row r="72" spans="1:18">
      <c r="A72" s="19">
        <f>+MONTH(Ordenes_Mes[[#This Row],[Fecha_Conta]])</f>
        <v>5</v>
      </c>
      <c r="B72" s="20">
        <f>+VLOOKUP(C72,OP!$A$1:$P$27848,12,FALSE)</f>
        <v>46146</v>
      </c>
      <c r="C72" s="21">
        <v>4134</v>
      </c>
      <c r="D72" s="21">
        <v>2310320329</v>
      </c>
      <c r="E72" s="21" t="s">
        <v>760</v>
      </c>
      <c r="F72" s="21">
        <v>1</v>
      </c>
      <c r="G72" s="20">
        <v>46141</v>
      </c>
      <c r="H72" s="22">
        <f>+VLOOKUP(D72,Tiempos!$A$1:$N$7440,3,FALSE)</f>
        <v>35000</v>
      </c>
      <c r="I72" s="22">
        <f>+VLOOKUP(D72,Tiempos!$A$1:$N$7440,5,FALSE)</f>
        <v>12</v>
      </c>
      <c r="J72" s="21" t="str">
        <f>+VLOOKUP(D72,Tiempos!$A$1:$N$7440,7,FALSE)</f>
        <v>CAR02</v>
      </c>
      <c r="K72" s="22">
        <f>IF(VLOOKUP(C72,OP!$A$1:$P$27848,4,FALSE)="Cerrado",VLOOKUP(C72,OP!$A$1:$P$27848,10,FALSE),VLOOKUP(C72,OP!$A$1:$P$27848,9,FALSE))</f>
        <v>62871</v>
      </c>
      <c r="L72" s="21" t="str">
        <f>IF(
   IFERROR(VLOOKUP(D72,BD_Spec!$A$1:$D$2300,4,FALSE),"")="Producto Terminado",
   "TERMINADO",
   IFERROR(_xlfn.XLOOKUP(Ordenes_Mes[[#This Row],[Maquina]],Tiempos!$G$1:$G$766,Tiempos!$O$1:$O$766),"")
)</f>
        <v>ENSAMBLE_LIMA</v>
      </c>
      <c r="M72" s="21">
        <f>IF(OR(Ordenes_Mes[[#This Row],[Proceso]]="Plástico_lima",Ordenes_Mes[[#This Row],[Proceso]]="soplado"),24,12)</f>
        <v>12</v>
      </c>
      <c r="N72" s="21" t="str">
        <f>+VLOOKUP(D72,BD_Spec!$A$1:$K$2336,7,FALSE)</f>
        <v>Línea_036</v>
      </c>
      <c r="O72" s="21" t="str">
        <f>+VLOOKUP(D72,BD_Spec!$A$1:$K$2336,8,FALSE)</f>
        <v>Colores</v>
      </c>
      <c r="P72" s="21" t="str">
        <f>+VLOOKUP(C72,OP!$A$1:$P$27848,4,FALSE)</f>
        <v>CERRADO</v>
      </c>
      <c r="Q72" s="22">
        <f>+VLOOKUP(C72,OP!$A$1:$P$27848,10,FALSE)</f>
        <v>62871</v>
      </c>
      <c r="R72" s="23">
        <f>+Ordenes_Mes[[#This Row],[Fecha Inicio]]</f>
        <v>46141</v>
      </c>
    </row>
    <row r="73" spans="1:18">
      <c r="A73" s="19">
        <f>+MONTH(Ordenes_Mes[[#This Row],[Fecha_Conta]])</f>
        <v>5</v>
      </c>
      <c r="B73" s="20">
        <f>+VLOOKUP(C73,OP!$A$1:$P$27848,12,FALSE)</f>
        <v>46146</v>
      </c>
      <c r="C73" s="21">
        <v>4008</v>
      </c>
      <c r="D73" s="21">
        <v>2310320330</v>
      </c>
      <c r="E73" s="21" t="s">
        <v>759</v>
      </c>
      <c r="F73" s="21">
        <v>2</v>
      </c>
      <c r="G73" s="20">
        <v>46141</v>
      </c>
      <c r="H73" s="22">
        <f>+VLOOKUP(D73,Tiempos!$A$1:$N$7440,3,FALSE)</f>
        <v>35000</v>
      </c>
      <c r="I73" s="22">
        <f>+VLOOKUP(D73,Tiempos!$A$1:$N$7440,5,FALSE)</f>
        <v>12</v>
      </c>
      <c r="J73" s="21" t="str">
        <f>+VLOOKUP(D73,Tiempos!$A$1:$N$7440,7,FALSE)</f>
        <v>CAR02</v>
      </c>
      <c r="K73" s="22">
        <f>IF(VLOOKUP(C73,OP!$A$1:$P$27848,4,FALSE)="Cerrado",VLOOKUP(C73,OP!$A$1:$P$27848,10,FALSE),VLOOKUP(C73,OP!$A$1:$P$27848,9,FALSE))</f>
        <v>100967</v>
      </c>
      <c r="L73" s="21" t="str">
        <f>IF(
   IFERROR(VLOOKUP(D73,BD_Spec!$A$1:$D$2300,4,FALSE),"")="Producto Terminado",
   "TERMINADO",
   IFERROR(_xlfn.XLOOKUP(Ordenes_Mes[[#This Row],[Maquina]],Tiempos!$G$1:$G$766,Tiempos!$O$1:$O$766),"")
)</f>
        <v>ENSAMBLE_LIMA</v>
      </c>
      <c r="M73" s="21">
        <f>IF(OR(Ordenes_Mes[[#This Row],[Proceso]]="Plástico_lima",Ordenes_Mes[[#This Row],[Proceso]]="soplado"),24,12)</f>
        <v>12</v>
      </c>
      <c r="N73" s="21" t="str">
        <f>+VLOOKUP(D73,BD_Spec!$A$1:$K$2336,7,FALSE)</f>
        <v>Línea_036</v>
      </c>
      <c r="O73" s="21" t="str">
        <f>+VLOOKUP(D73,BD_Spec!$A$1:$K$2336,8,FALSE)</f>
        <v>Colores</v>
      </c>
      <c r="P73" s="21" t="str">
        <f>+VLOOKUP(C73,OP!$A$1:$P$27848,4,FALSE)</f>
        <v>CERRADO</v>
      </c>
      <c r="Q73" s="22">
        <f>+VLOOKUP(C73,OP!$A$1:$P$27848,10,FALSE)</f>
        <v>100967</v>
      </c>
      <c r="R73" s="23">
        <f>+Ordenes_Mes[[#This Row],[Fecha Inicio]]</f>
        <v>46141</v>
      </c>
    </row>
    <row r="74" spans="1:18">
      <c r="A74" s="19">
        <f>+MONTH(Ordenes_Mes[[#This Row],[Fecha_Conta]])</f>
        <v>5</v>
      </c>
      <c r="B74" s="20">
        <f>+VLOOKUP(C74,OP!$A$1:$P$27848,12,FALSE)</f>
        <v>46146</v>
      </c>
      <c r="C74" s="21">
        <v>4133</v>
      </c>
      <c r="D74" s="21">
        <v>2110030170</v>
      </c>
      <c r="E74" s="21" t="s">
        <v>704</v>
      </c>
      <c r="F74" s="21">
        <v>2</v>
      </c>
      <c r="G74" s="20">
        <v>46141</v>
      </c>
      <c r="H74" s="22">
        <f>+VLOOKUP(D74,Tiempos!$A$1:$N$7440,3,FALSE)</f>
        <v>6000</v>
      </c>
      <c r="I74" s="22">
        <f>+VLOOKUP(D74,Tiempos!$A$1:$N$7440,5,FALSE)</f>
        <v>12</v>
      </c>
      <c r="J74" s="21" t="str">
        <f>+VLOOKUP(D74,Tiempos!$A$1:$N$7440,7,FALSE)</f>
        <v>DOSI_TEMP01</v>
      </c>
      <c r="K74" s="22">
        <f>IF(VLOOKUP(C74,OP!$A$1:$P$27848,4,FALSE)="Cerrado",VLOOKUP(C74,OP!$A$1:$P$27848,10,FALSE),VLOOKUP(C74,OP!$A$1:$P$27848,9,FALSE))</f>
        <v>5187</v>
      </c>
      <c r="L74" s="21" t="str">
        <f>IF(
   IFERROR(VLOOKUP(D74,BD_Spec!$A$1:$D$2300,4,FALSE),"")="Producto Terminado",
   "TERMINADO",
   IFERROR(_xlfn.XLOOKUP(Ordenes_Mes[[#This Row],[Maquina]],Tiempos!$G$1:$G$766,Tiempos!$O$1:$O$766),"")
)</f>
        <v>TERMINADO</v>
      </c>
      <c r="M74" s="21">
        <f>IF(OR(Ordenes_Mes[[#This Row],[Proceso]]="Plástico_lima",Ordenes_Mes[[#This Row],[Proceso]]="soplado"),24,12)</f>
        <v>12</v>
      </c>
      <c r="N74" s="21" t="str">
        <f>+VLOOKUP(D74,BD_Spec!$A$1:$K$2336,7,FALSE)</f>
        <v>Línea_30cc</v>
      </c>
      <c r="O74" s="21" t="str">
        <f>+VLOOKUP(D74,BD_Spec!$A$1:$K$2336,8,FALSE)</f>
        <v>Témpera</v>
      </c>
      <c r="P74" s="21" t="str">
        <f>+VLOOKUP(C74,OP!$A$1:$P$27848,4,FALSE)</f>
        <v>CERRADO</v>
      </c>
      <c r="Q74" s="22">
        <f>+VLOOKUP(C74,OP!$A$1:$P$27848,10,FALSE)</f>
        <v>5187</v>
      </c>
      <c r="R74" s="23">
        <f>+Ordenes_Mes[[#This Row],[Fecha Inicio]]</f>
        <v>46141</v>
      </c>
    </row>
    <row r="75" spans="1:18">
      <c r="A75" s="19">
        <f>+MONTH(Ordenes_Mes[[#This Row],[Fecha_Conta]])</f>
        <v>5</v>
      </c>
      <c r="B75" s="20">
        <f>+VLOOKUP(C75,OP!$A$1:$P$27848,12,FALSE)</f>
        <v>46146</v>
      </c>
      <c r="C75" s="21">
        <v>4096</v>
      </c>
      <c r="D75" s="21">
        <v>2110080227</v>
      </c>
      <c r="E75" s="21" t="s">
        <v>734</v>
      </c>
      <c r="F75" s="21">
        <v>1</v>
      </c>
      <c r="G75" s="20">
        <v>46141</v>
      </c>
      <c r="H75" s="22">
        <f>+VLOOKUP(D75,Tiempos!$A$1:$N$7440,3,FALSE)</f>
        <v>35000</v>
      </c>
      <c r="I75" s="22">
        <f>+VLOOKUP(D75,Tiempos!$A$1:$N$7440,5,FALSE)</f>
        <v>12</v>
      </c>
      <c r="J75" s="21" t="str">
        <f>+VLOOKUP(D75,Tiempos!$A$1:$N$7440,7,FALSE)</f>
        <v>ENS03</v>
      </c>
      <c r="K75" s="22">
        <f>IF(VLOOKUP(C75,OP!$A$1:$P$27848,4,FALSE)="Cerrado",VLOOKUP(C75,OP!$A$1:$P$27848,10,FALSE),VLOOKUP(C75,OP!$A$1:$P$27848,9,FALSE))</f>
        <v>99250</v>
      </c>
      <c r="L75" s="21" t="str">
        <f>IF(
   IFERROR(VLOOKUP(D75,BD_Spec!$A$1:$D$2300,4,FALSE),"")="Producto Terminado",
   "TERMINADO",
   IFERROR(_xlfn.XLOOKUP(Ordenes_Mes[[#This Row],[Maquina]],Tiempos!$G$1:$G$766,Tiempos!$O$1:$O$766),"")
)</f>
        <v>TERMINADO</v>
      </c>
      <c r="M75" s="21">
        <f>IF(OR(Ordenes_Mes[[#This Row],[Proceso]]="Plástico_lima",Ordenes_Mes[[#This Row],[Proceso]]="soplado"),24,12)</f>
        <v>12</v>
      </c>
      <c r="N75" s="21" t="str">
        <f>+VLOOKUP(D75,BD_Spec!$A$1:$K$2336,7,FALSE)</f>
        <v>Línea_036</v>
      </c>
      <c r="O75" s="21" t="str">
        <f>+VLOOKUP(D75,BD_Spec!$A$1:$K$2336,8,FALSE)</f>
        <v>N/A</v>
      </c>
      <c r="P75" s="21" t="str">
        <f>+VLOOKUP(C75,OP!$A$1:$P$27848,4,FALSE)</f>
        <v>CERRADO</v>
      </c>
      <c r="Q75" s="22">
        <f>+VLOOKUP(C75,OP!$A$1:$P$27848,10,FALSE)</f>
        <v>99250</v>
      </c>
      <c r="R75" s="23">
        <f>+Ordenes_Mes[[#This Row],[Fecha Inicio]]</f>
        <v>46141</v>
      </c>
    </row>
    <row r="76" spans="1:18">
      <c r="A76" s="19">
        <f>+MONTH(Ordenes_Mes[[#This Row],[Fecha_Conta]])</f>
        <v>5</v>
      </c>
      <c r="B76" s="20">
        <f>+VLOOKUP(C76,OP!$A$1:$P$27848,12,FALSE)</f>
        <v>46146</v>
      </c>
      <c r="C76" s="21">
        <v>4135</v>
      </c>
      <c r="D76" s="21">
        <v>2310160282</v>
      </c>
      <c r="E76" s="21" t="s">
        <v>329</v>
      </c>
      <c r="F76" s="21">
        <v>1</v>
      </c>
      <c r="G76" s="20">
        <v>46146</v>
      </c>
      <c r="H76" s="22">
        <f>+VLOOKUP(D76,Tiempos!$A$1:$N$7440,3,FALSE)</f>
        <v>30000</v>
      </c>
      <c r="I76" s="22">
        <f>+VLOOKUP(D76,Tiempos!$A$1:$N$7440,5,FALSE)</f>
        <v>12</v>
      </c>
      <c r="J76" s="21" t="str">
        <f>+VLOOKUP(D76,Tiempos!$A$1:$N$7440,7,FALSE)</f>
        <v>ENS04</v>
      </c>
      <c r="K76" s="22">
        <f>IF(VLOOKUP(C76,OP!$A$1:$P$27848,4,FALSE)="Cerrado",VLOOKUP(C76,OP!$A$1:$P$27848,10,FALSE),VLOOKUP(C76,OP!$A$1:$P$27848,9,FALSE))</f>
        <v>349814</v>
      </c>
      <c r="L76" s="21" t="str">
        <f>IF(
   IFERROR(VLOOKUP(D76,BD_Spec!$A$1:$D$2300,4,FALSE),"")="Producto Terminado",
   "TERMINADO",
   IFERROR(_xlfn.XLOOKUP(Ordenes_Mes[[#This Row],[Maquina]],Tiempos!$G$1:$G$766,Tiempos!$O$1:$O$766),"")
)</f>
        <v>ENSAMBLE_LIMA</v>
      </c>
      <c r="M76" s="21">
        <f>IF(OR(Ordenes_Mes[[#This Row],[Proceso]]="Plástico_lima",Ordenes_Mes[[#This Row],[Proceso]]="soplado"),24,12)</f>
        <v>12</v>
      </c>
      <c r="N76" s="21" t="str">
        <f>+VLOOKUP(D76,BD_Spec!$A$1:$K$2336,7,FALSE)</f>
        <v>Línea_250cc</v>
      </c>
      <c r="O76" s="21" t="str">
        <f>+VLOOKUP(D76,BD_Spec!$A$1:$K$2336,8,FALSE)</f>
        <v>Dosificador</v>
      </c>
      <c r="P76" s="21" t="str">
        <f>+VLOOKUP(C76,OP!$A$1:$P$27848,4,FALSE)</f>
        <v>CERRADO</v>
      </c>
      <c r="Q76" s="22">
        <f>+VLOOKUP(C76,OP!$A$1:$P$27848,10,FALSE)</f>
        <v>349814</v>
      </c>
      <c r="R76" s="23">
        <f>+Ordenes_Mes[[#This Row],[Fecha Inicio]]</f>
        <v>46146</v>
      </c>
    </row>
    <row r="77" spans="1:18">
      <c r="A77" s="19">
        <f>+MONTH(Ordenes_Mes[[#This Row],[Fecha_Conta]])</f>
        <v>5</v>
      </c>
      <c r="B77" s="20">
        <f>+VLOOKUP(C77,OP!$A$1:$P$27848,12,FALSE)</f>
        <v>46146</v>
      </c>
      <c r="C77" s="21">
        <v>4136</v>
      </c>
      <c r="D77" s="21">
        <v>2310160552</v>
      </c>
      <c r="E77" s="21" t="s">
        <v>264</v>
      </c>
      <c r="F77" s="21">
        <v>2</v>
      </c>
      <c r="G77" s="20">
        <v>46160</v>
      </c>
      <c r="H77" s="22">
        <f>+VLOOKUP(D77,Tiempos!$A$1:$N$7440,3,FALSE)</f>
        <v>24000</v>
      </c>
      <c r="I77" s="22">
        <f>+VLOOKUP(D77,Tiempos!$A$1:$N$7440,5,FALSE)</f>
        <v>12</v>
      </c>
      <c r="J77" s="21" t="str">
        <f>+VLOOKUP(D77,Tiempos!$A$1:$N$7440,7,FALSE)</f>
        <v>ENS04</v>
      </c>
      <c r="K77" s="22">
        <f>IF(VLOOKUP(C77,OP!$A$1:$P$27848,4,FALSE)="Cerrado",VLOOKUP(C77,OP!$A$1:$P$27848,10,FALSE),VLOOKUP(C77,OP!$A$1:$P$27848,9,FALSE))</f>
        <v>150000</v>
      </c>
      <c r="L77" s="21" t="str">
        <f>IF(
   IFERROR(VLOOKUP(D77,BD_Spec!$A$1:$D$2300,4,FALSE),"")="Producto Terminado",
   "TERMINADO",
   IFERROR(_xlfn.XLOOKUP(Ordenes_Mes[[#This Row],[Maquina]],Tiempos!$G$1:$G$766,Tiempos!$O$1:$O$766),"")
)</f>
        <v>ENSAMBLE_LIMA</v>
      </c>
      <c r="M77" s="21">
        <f>IF(OR(Ordenes_Mes[[#This Row],[Proceso]]="Plástico_lima",Ordenes_Mes[[#This Row],[Proceso]]="soplado"),24,12)</f>
        <v>12</v>
      </c>
      <c r="N77" s="21" t="str">
        <f>+VLOOKUP(D77,BD_Spec!$A$1:$K$2336,7,FALSE)</f>
        <v>Línea_Cola</v>
      </c>
      <c r="O77" s="21" t="str">
        <f>+VLOOKUP(D77,BD_Spec!$A$1:$K$2336,8,FALSE)</f>
        <v>Dosificador</v>
      </c>
      <c r="P77" s="21" t="str">
        <f>+VLOOKUP(C77,OP!$A$1:$P$27848,4,FALSE)</f>
        <v>ABIERTO</v>
      </c>
      <c r="Q77" s="22">
        <f>+VLOOKUP(C77,OP!$A$1:$P$27848,10,FALSE)</f>
        <v>50150</v>
      </c>
      <c r="R77" s="23">
        <f>+Ordenes_Mes[[#This Row],[Fecha Inicio]]</f>
        <v>46160</v>
      </c>
    </row>
    <row r="78" spans="1:18">
      <c r="A78" s="19">
        <f>+MONTH(Ordenes_Mes[[#This Row],[Fecha_Conta]])</f>
        <v>5</v>
      </c>
      <c r="B78" s="20">
        <f>+VLOOKUP(C78,OP!$A$1:$P$27848,12,FALSE)</f>
        <v>46146</v>
      </c>
      <c r="C78" s="21">
        <v>4132</v>
      </c>
      <c r="D78" s="21">
        <v>2310340006</v>
      </c>
      <c r="E78" s="21" t="s">
        <v>732</v>
      </c>
      <c r="F78" s="21">
        <v>1</v>
      </c>
      <c r="G78" s="20">
        <v>46141</v>
      </c>
      <c r="H78" s="22">
        <f>+VLOOKUP(D78,Tiempos!$A$1:$N$7440,3,FALSE)</f>
        <v>30000</v>
      </c>
      <c r="I78" s="22">
        <f>+VLOOKUP(D78,Tiempos!$A$1:$N$7440,5,FALSE)</f>
        <v>12</v>
      </c>
      <c r="J78" s="21" t="str">
        <f>+VLOOKUP(D78,Tiempos!$A$1:$N$7440,7,FALSE)</f>
        <v>ENS05</v>
      </c>
      <c r="K78" s="22">
        <f>IF(VLOOKUP(C78,OP!$A$1:$P$27848,4,FALSE)="Cerrado",VLOOKUP(C78,OP!$A$1:$P$27848,10,FALSE),VLOOKUP(C78,OP!$A$1:$P$27848,9,FALSE))</f>
        <v>500000</v>
      </c>
      <c r="L78" s="21" t="str">
        <f>IF(
   IFERROR(VLOOKUP(D78,BD_Spec!$A$1:$D$2300,4,FALSE),"")="Producto Terminado",
   "TERMINADO",
   IFERROR(_xlfn.XLOOKUP(Ordenes_Mes[[#This Row],[Maquina]],Tiempos!$G$1:$G$766,Tiempos!$O$1:$O$766),"")
)</f>
        <v>ENSAMBLE_LIMA</v>
      </c>
      <c r="M78" s="21">
        <f>IF(OR(Ordenes_Mes[[#This Row],[Proceso]]="Plástico_lima",Ordenes_Mes[[#This Row],[Proceso]]="soplado"),24,12)</f>
        <v>12</v>
      </c>
      <c r="N78" s="21" t="str">
        <f>+VLOOKUP(D78,BD_Spec!$A$1:$K$2336,7,FALSE)</f>
        <v>Línea_036</v>
      </c>
      <c r="O78" s="21" t="str">
        <f>+VLOOKUP(D78,BD_Spec!$A$1:$K$2336,8,FALSE)</f>
        <v>Colores</v>
      </c>
      <c r="P78" s="21" t="str">
        <f>+VLOOKUP(C78,OP!$A$1:$P$27848,4,FALSE)</f>
        <v>ABIERTO</v>
      </c>
      <c r="Q78" s="22">
        <f>+VLOOKUP(C78,OP!$A$1:$P$27848,10,FALSE)</f>
        <v>700000</v>
      </c>
      <c r="R78" s="23">
        <f>+Ordenes_Mes[[#This Row],[Fecha Inicio]]</f>
        <v>46141</v>
      </c>
    </row>
    <row r="79" spans="1:18">
      <c r="A79" s="19">
        <f>+MONTH(Ordenes_Mes[[#This Row],[Fecha_Conta]])</f>
        <v>5</v>
      </c>
      <c r="B79" s="20">
        <f>+VLOOKUP(C79,OP!$A$1:$P$27848,12,FALSE)</f>
        <v>46146</v>
      </c>
      <c r="C79" s="21">
        <v>4131</v>
      </c>
      <c r="D79" s="21">
        <v>2310360001</v>
      </c>
      <c r="E79" s="21" t="s">
        <v>623</v>
      </c>
      <c r="F79" s="21">
        <v>1</v>
      </c>
      <c r="G79" s="20">
        <v>46141</v>
      </c>
      <c r="H79" s="22">
        <f>+VLOOKUP(D79,Tiempos!$A$1:$N$7440,3,FALSE)</f>
        <v>50000</v>
      </c>
      <c r="I79" s="22">
        <f>+VLOOKUP(D79,Tiempos!$A$1:$N$7440,5,FALSE)</f>
        <v>12</v>
      </c>
      <c r="J79" s="21" t="str">
        <f>+VLOOKUP(D79,Tiempos!$A$1:$N$7440,7,FALSE)</f>
        <v>EXT01</v>
      </c>
      <c r="K79" s="22">
        <f>IF(VLOOKUP(C79,OP!$A$1:$P$27848,4,FALSE)="Cerrado",VLOOKUP(C79,OP!$A$1:$P$27848,10,FALSE),VLOOKUP(C79,OP!$A$1:$P$27848,9,FALSE))</f>
        <v>1000000</v>
      </c>
      <c r="L79" s="21" t="str">
        <f>IF(
   IFERROR(VLOOKUP(D79,BD_Spec!$A$1:$D$2300,4,FALSE),"")="Producto Terminado",
   "TERMINADO",
   IFERROR(_xlfn.XLOOKUP(Ordenes_Mes[[#This Row],[Maquina]],Tiempos!$G$1:$G$766,Tiempos!$O$1:$O$766),"")
)</f>
        <v>ENSAMBLE_LIMA</v>
      </c>
      <c r="M79" s="21">
        <f>IF(OR(Ordenes_Mes[[#This Row],[Proceso]]="Plástico_lima",Ordenes_Mes[[#This Row],[Proceso]]="soplado"),24,12)</f>
        <v>12</v>
      </c>
      <c r="N79" s="21" t="str">
        <f>+VLOOKUP(D79,BD_Spec!$A$1:$K$2336,7,FALSE)</f>
        <v>Línea_036</v>
      </c>
      <c r="O79" s="21" t="str">
        <f>+VLOOKUP(D79,BD_Spec!$A$1:$K$2336,8,FALSE)</f>
        <v xml:space="preserve">Tubo </v>
      </c>
      <c r="P79" s="21" t="str">
        <f>+VLOOKUP(C79,OP!$A$1:$P$27848,4,FALSE)</f>
        <v>ABIERTO</v>
      </c>
      <c r="Q79" s="22">
        <f>+VLOOKUP(C79,OP!$A$1:$P$27848,10,FALSE)</f>
        <v>751893</v>
      </c>
      <c r="R79" s="23">
        <f>+Ordenes_Mes[[#This Row],[Fecha Inicio]]</f>
        <v>46141</v>
      </c>
    </row>
    <row r="80" spans="1:18">
      <c r="A80" s="19">
        <f>+MONTH(Ordenes_Mes[[#This Row],[Fecha_Conta]])</f>
        <v>4</v>
      </c>
      <c r="B80" s="20">
        <f>+VLOOKUP(C80,OP!$A$1:$P$27848,12,FALSE)</f>
        <v>46140</v>
      </c>
      <c r="C80" s="21">
        <v>4107</v>
      </c>
      <c r="D80" s="21">
        <v>2310030020</v>
      </c>
      <c r="E80" s="21" t="s">
        <v>96</v>
      </c>
      <c r="F80" s="21">
        <v>1</v>
      </c>
      <c r="G80" s="20">
        <v>46141</v>
      </c>
      <c r="H80" s="22">
        <f>+VLOOKUP(D80,Tiempos!$A$1:$N$7440,3,FALSE)</f>
        <v>2850</v>
      </c>
      <c r="I80" s="22">
        <f>+VLOOKUP(D80,Tiempos!$A$1:$N$7440,5,FALSE)</f>
        <v>12</v>
      </c>
      <c r="J80" s="21" t="str">
        <f>+VLOOKUP(D80,Tiempos!$A$1:$N$7440,7,FALSE)</f>
        <v>HUBBES02</v>
      </c>
      <c r="K80" s="22">
        <f>IF(VLOOKUP(C80,OP!$A$1:$P$27848,4,FALSE)="Cerrado",VLOOKUP(C80,OP!$A$1:$P$27848,10,FALSE),VLOOKUP(C80,OP!$A$1:$P$27848,9,FALSE))</f>
        <v>600</v>
      </c>
      <c r="L80" s="21" t="str">
        <f>IF(
   IFERROR(VLOOKUP(D80,BD_Spec!$A$1:$D$2300,4,FALSE),"")="Producto Terminado",
   "TERMINADO",
   IFERROR(_xlfn.XLOOKUP(Ordenes_Mes[[#This Row],[Maquina]],Tiempos!$G$1:$G$766,Tiempos!$O$1:$O$766),"")
)</f>
        <v>MASAS_TINTAS_LIMA</v>
      </c>
      <c r="M80" s="21">
        <f>IF(OR(Ordenes_Mes[[#This Row],[Proceso]]="Plástico_lima",Ordenes_Mes[[#This Row],[Proceso]]="soplado"),24,12)</f>
        <v>12</v>
      </c>
      <c r="N80" s="21" t="str">
        <f>+VLOOKUP(D80,BD_Spec!$A$1:$K$2336,7,FALSE)</f>
        <v>Línea_30cc</v>
      </c>
      <c r="O80" s="21" t="str">
        <f>+VLOOKUP(D80,BD_Spec!$A$1:$K$2336,8,FALSE)</f>
        <v>Colores</v>
      </c>
      <c r="P80" s="21" t="str">
        <f>+VLOOKUP(C80,OP!$A$1:$P$27848,4,FALSE)</f>
        <v>CERRADO</v>
      </c>
      <c r="Q80" s="22">
        <f>+VLOOKUP(C80,OP!$A$1:$P$27848,10,FALSE)</f>
        <v>600</v>
      </c>
      <c r="R80" s="23">
        <f>+Ordenes_Mes[[#This Row],[Fecha Inicio]]</f>
        <v>46141</v>
      </c>
    </row>
    <row r="81" spans="1:18">
      <c r="A81" s="19">
        <f>+MONTH(Ordenes_Mes[[#This Row],[Fecha_Conta]])</f>
        <v>4</v>
      </c>
      <c r="B81" s="20">
        <f>+VLOOKUP(C81,OP!$A$1:$P$27848,12,FALSE)</f>
        <v>46140</v>
      </c>
      <c r="C81" s="21">
        <v>4106</v>
      </c>
      <c r="D81" s="21">
        <v>2310030017</v>
      </c>
      <c r="E81" s="21" t="s">
        <v>97</v>
      </c>
      <c r="F81" s="21">
        <v>2</v>
      </c>
      <c r="G81" s="20">
        <v>46141</v>
      </c>
      <c r="H81" s="22">
        <f>+VLOOKUP(D81,Tiempos!$A$1:$N$7440,3,FALSE)</f>
        <v>2700</v>
      </c>
      <c r="I81" s="22">
        <f>+VLOOKUP(D81,Tiempos!$A$1:$N$7440,5,FALSE)</f>
        <v>12</v>
      </c>
      <c r="J81" s="21" t="str">
        <f>+VLOOKUP(D81,Tiempos!$A$1:$N$7440,7,FALSE)</f>
        <v>HUBBES02</v>
      </c>
      <c r="K81" s="22">
        <f>IF(VLOOKUP(C81,OP!$A$1:$P$27848,4,FALSE)="Cerrado",VLOOKUP(C81,OP!$A$1:$P$27848,10,FALSE),VLOOKUP(C81,OP!$A$1:$P$27848,9,FALSE))</f>
        <v>600</v>
      </c>
      <c r="L81" s="21" t="str">
        <f>IF(
   IFERROR(VLOOKUP(D81,BD_Spec!$A$1:$D$2300,4,FALSE),"")="Producto Terminado",
   "TERMINADO",
   IFERROR(_xlfn.XLOOKUP(Ordenes_Mes[[#This Row],[Maquina]],Tiempos!$G$1:$G$766,Tiempos!$O$1:$O$766),"")
)</f>
        <v>MASAS_TINTAS_LIMA</v>
      </c>
      <c r="M81" s="21">
        <f>IF(OR(Ordenes_Mes[[#This Row],[Proceso]]="Plástico_lima",Ordenes_Mes[[#This Row],[Proceso]]="soplado"),24,12)</f>
        <v>12</v>
      </c>
      <c r="N81" s="21" t="str">
        <f>+VLOOKUP(D81,BD_Spec!$A$1:$K$2336,7,FALSE)</f>
        <v>Línea_30cc</v>
      </c>
      <c r="O81" s="21" t="str">
        <f>+VLOOKUP(D81,BD_Spec!$A$1:$K$2336,8,FALSE)</f>
        <v>Colores</v>
      </c>
      <c r="P81" s="21" t="str">
        <f>+VLOOKUP(C81,OP!$A$1:$P$27848,4,FALSE)</f>
        <v>CERRADO</v>
      </c>
      <c r="Q81" s="22">
        <f>+VLOOKUP(C81,OP!$A$1:$P$27848,10,FALSE)</f>
        <v>600</v>
      </c>
      <c r="R81" s="23">
        <f>+Ordenes_Mes[[#This Row],[Fecha Inicio]]</f>
        <v>46141</v>
      </c>
    </row>
    <row r="82" spans="1:18">
      <c r="A82" s="19">
        <f>+MONTH(Ordenes_Mes[[#This Row],[Fecha_Conta]])</f>
        <v>5</v>
      </c>
      <c r="B82" s="20">
        <f>+VLOOKUP(C82,OP!$A$1:$P$27848,12,FALSE)</f>
        <v>46146</v>
      </c>
      <c r="C82" s="21">
        <v>4123</v>
      </c>
      <c r="D82" s="21">
        <v>2310160062</v>
      </c>
      <c r="E82" s="21" t="s">
        <v>671</v>
      </c>
      <c r="F82" s="21">
        <v>1</v>
      </c>
      <c r="G82" s="20">
        <v>46146</v>
      </c>
      <c r="H82" s="22">
        <f>+VLOOKUP(D82,Tiempos!$A$1:$N$7440,3,FALSE)</f>
        <v>69120</v>
      </c>
      <c r="I82" s="22">
        <f>+VLOOKUP(D82,Tiempos!$A$1:$N$7440,5,FALSE)</f>
        <v>24</v>
      </c>
      <c r="J82" s="21" t="str">
        <f>+VLOOKUP(D82,Tiempos!$A$1:$N$7440,7,FALSE)</f>
        <v>INY01</v>
      </c>
      <c r="K82" s="22">
        <f>IF(VLOOKUP(C82,OP!$A$1:$P$27848,4,FALSE)="Cerrado",VLOOKUP(C82,OP!$A$1:$P$27848,10,FALSE),VLOOKUP(C82,OP!$A$1:$P$27848,9,FALSE))</f>
        <v>198600</v>
      </c>
      <c r="L82" s="21" t="str">
        <f>IF(
   IFERROR(VLOOKUP(D82,BD_Spec!$A$1:$D$2300,4,FALSE),"")="Producto Terminado",
   "TERMINADO",
   IFERROR(_xlfn.XLOOKUP(Ordenes_Mes[[#This Row],[Maquina]],Tiempos!$G$1:$G$766,Tiempos!$O$1:$O$766),"")
)</f>
        <v>PLÁSTICO_LIMA</v>
      </c>
      <c r="M82" s="21">
        <f>IF(OR(Ordenes_Mes[[#This Row],[Proceso]]="Plástico_lima",Ordenes_Mes[[#This Row],[Proceso]]="soplado"),24,12)</f>
        <v>24</v>
      </c>
      <c r="N82" s="21" t="str">
        <f>+VLOOKUP(D82,BD_Spec!$A$1:$K$2336,7,FALSE)</f>
        <v>Línea_036</v>
      </c>
      <c r="O82" s="21" t="str">
        <f>+VLOOKUP(D82,BD_Spec!$A$1:$K$2336,8,FALSE)</f>
        <v>Tapa</v>
      </c>
      <c r="P82" s="21" t="str">
        <f>+VLOOKUP(C82,OP!$A$1:$P$27848,4,FALSE)</f>
        <v>CERRADO</v>
      </c>
      <c r="Q82" s="22">
        <f>+VLOOKUP(C82,OP!$A$1:$P$27848,10,FALSE)</f>
        <v>198600</v>
      </c>
      <c r="R82" s="23">
        <f>+Ordenes_Mes[[#This Row],[Fecha Inicio]]</f>
        <v>46146</v>
      </c>
    </row>
    <row r="83" spans="1:18">
      <c r="A83" s="19">
        <f>+MONTH(Ordenes_Mes[[#This Row],[Fecha_Conta]])</f>
        <v>5</v>
      </c>
      <c r="B83" s="20">
        <f>+VLOOKUP(C83,OP!$A$1:$P$27848,12,FALSE)</f>
        <v>46146</v>
      </c>
      <c r="C83" s="21">
        <v>4128</v>
      </c>
      <c r="D83" s="21">
        <v>2310160063</v>
      </c>
      <c r="E83" s="21" t="s">
        <v>669</v>
      </c>
      <c r="F83" s="21">
        <v>2</v>
      </c>
      <c r="G83" s="20">
        <v>46146</v>
      </c>
      <c r="H83" s="22">
        <f>+VLOOKUP(D83,Tiempos!$A$1:$N$7440,3,FALSE)</f>
        <v>69120</v>
      </c>
      <c r="I83" s="22">
        <f>+VLOOKUP(D83,Tiempos!$A$1:$N$7440,5,FALSE)</f>
        <v>24</v>
      </c>
      <c r="J83" s="21" t="str">
        <f>+VLOOKUP(D83,Tiempos!$A$1:$N$7440,7,FALSE)</f>
        <v>INY01</v>
      </c>
      <c r="K83" s="22">
        <f>IF(VLOOKUP(C83,OP!$A$1:$P$27848,4,FALSE)="Cerrado",VLOOKUP(C83,OP!$A$1:$P$27848,10,FALSE),VLOOKUP(C83,OP!$A$1:$P$27848,9,FALSE))</f>
        <v>100500</v>
      </c>
      <c r="L83" s="21" t="str">
        <f>IF(
   IFERROR(VLOOKUP(D83,BD_Spec!$A$1:$D$2300,4,FALSE),"")="Producto Terminado",
   "TERMINADO",
   IFERROR(_xlfn.XLOOKUP(Ordenes_Mes[[#This Row],[Maquina]],Tiempos!$G$1:$G$766,Tiempos!$O$1:$O$766),"")
)</f>
        <v>PLÁSTICO_LIMA</v>
      </c>
      <c r="M83" s="21">
        <f>IF(OR(Ordenes_Mes[[#This Row],[Proceso]]="Plástico_lima",Ordenes_Mes[[#This Row],[Proceso]]="soplado"),24,12)</f>
        <v>24</v>
      </c>
      <c r="N83" s="21" t="str">
        <f>+VLOOKUP(D83,BD_Spec!$A$1:$K$2336,7,FALSE)</f>
        <v>Línea_036</v>
      </c>
      <c r="O83" s="21" t="str">
        <f>+VLOOKUP(D83,BD_Spec!$A$1:$K$2336,8,FALSE)</f>
        <v>Tapa</v>
      </c>
      <c r="P83" s="21" t="str">
        <f>+VLOOKUP(C83,OP!$A$1:$P$27848,4,FALSE)</f>
        <v>CERRADO</v>
      </c>
      <c r="Q83" s="22">
        <f>+VLOOKUP(C83,OP!$A$1:$P$27848,10,FALSE)</f>
        <v>100500</v>
      </c>
      <c r="R83" s="23">
        <f>+Ordenes_Mes[[#This Row],[Fecha Inicio]]</f>
        <v>46146</v>
      </c>
    </row>
    <row r="84" spans="1:18">
      <c r="A84" s="19">
        <f>+MONTH(Ordenes_Mes[[#This Row],[Fecha_Conta]])</f>
        <v>5</v>
      </c>
      <c r="B84" s="20">
        <f>+VLOOKUP(C84,OP!$A$1:$P$27848,12,FALSE)</f>
        <v>46146</v>
      </c>
      <c r="C84" s="21">
        <v>4125</v>
      </c>
      <c r="D84" s="21">
        <v>2310160064</v>
      </c>
      <c r="E84" s="21" t="s">
        <v>666</v>
      </c>
      <c r="F84" s="21">
        <v>3</v>
      </c>
      <c r="G84" s="20">
        <v>46146</v>
      </c>
      <c r="H84" s="22">
        <f>+VLOOKUP(D84,Tiempos!$A$1:$N$7440,3,FALSE)</f>
        <v>69120</v>
      </c>
      <c r="I84" s="22">
        <f>+VLOOKUP(D84,Tiempos!$A$1:$N$7440,5,FALSE)</f>
        <v>24</v>
      </c>
      <c r="J84" s="21" t="str">
        <f>+VLOOKUP(D84,Tiempos!$A$1:$N$7440,7,FALSE)</f>
        <v>INY01</v>
      </c>
      <c r="K84" s="22">
        <f>IF(VLOOKUP(C84,OP!$A$1:$P$27848,4,FALSE)="Cerrado",VLOOKUP(C84,OP!$A$1:$P$27848,10,FALSE),VLOOKUP(C84,OP!$A$1:$P$27848,9,FALSE))</f>
        <v>109850</v>
      </c>
      <c r="L84" s="21" t="str">
        <f>IF(
   IFERROR(VLOOKUP(D84,BD_Spec!$A$1:$D$2300,4,FALSE),"")="Producto Terminado",
   "TERMINADO",
   IFERROR(_xlfn.XLOOKUP(Ordenes_Mes[[#This Row],[Maquina]],Tiempos!$G$1:$G$766,Tiempos!$O$1:$O$766),"")
)</f>
        <v>PLÁSTICO_LIMA</v>
      </c>
      <c r="M84" s="21">
        <f>IF(OR(Ordenes_Mes[[#This Row],[Proceso]]="Plástico_lima",Ordenes_Mes[[#This Row],[Proceso]]="soplado"),24,12)</f>
        <v>24</v>
      </c>
      <c r="N84" s="21" t="str">
        <f>+VLOOKUP(D84,BD_Spec!$A$1:$K$2336,7,FALSE)</f>
        <v>Línea_036</v>
      </c>
      <c r="O84" s="21" t="str">
        <f>+VLOOKUP(D84,BD_Spec!$A$1:$K$2336,8,FALSE)</f>
        <v>Tapa</v>
      </c>
      <c r="P84" s="21" t="str">
        <f>+VLOOKUP(C84,OP!$A$1:$P$27848,4,FALSE)</f>
        <v>CERRADO</v>
      </c>
      <c r="Q84" s="22">
        <f>+VLOOKUP(C84,OP!$A$1:$P$27848,10,FALSE)</f>
        <v>109850</v>
      </c>
      <c r="R84" s="23">
        <f>+Ordenes_Mes[[#This Row],[Fecha Inicio]]</f>
        <v>46146</v>
      </c>
    </row>
    <row r="85" spans="1:18">
      <c r="A85" s="19">
        <f>+MONTH(Ordenes_Mes[[#This Row],[Fecha_Conta]])</f>
        <v>6</v>
      </c>
      <c r="B85" s="20">
        <f>+VLOOKUP(C85,OP!$A$1:$P$27848,12,FALSE)</f>
        <v>46174</v>
      </c>
      <c r="C85" s="21">
        <v>4052</v>
      </c>
      <c r="D85" s="21">
        <v>2310170002</v>
      </c>
      <c r="E85" s="21" t="s">
        <v>469</v>
      </c>
      <c r="F85" s="21">
        <v>4</v>
      </c>
      <c r="G85" s="20">
        <v>46198</v>
      </c>
      <c r="H85" s="22">
        <f>+VLOOKUP(D85,Tiempos!$A$1:$N$7440,3,FALSE)</f>
        <v>41739.130434782608</v>
      </c>
      <c r="I85" s="22">
        <f>+VLOOKUP(D85,Tiempos!$A$1:$N$7440,5,FALSE)</f>
        <v>24</v>
      </c>
      <c r="J85" s="21" t="str">
        <f>+VLOOKUP(D85,Tiempos!$A$1:$N$7440,7,FALSE)</f>
        <v>INY01</v>
      </c>
      <c r="K85" s="22">
        <v>400000</v>
      </c>
      <c r="L85" s="21" t="str">
        <f>IF(
   IFERROR(VLOOKUP(D85,BD_Spec!$A$1:$D$2300,4,FALSE),"")="Producto Terminado",
   "TERMINADO",
   IFERROR(_xlfn.XLOOKUP(Ordenes_Mes[[#This Row],[Maquina]],Tiempos!$G$1:$G$766,Tiempos!$O$1:$O$766),"")
)</f>
        <v>PLÁSTICO_LIMA</v>
      </c>
      <c r="M85" s="21">
        <f>IF(OR(Ordenes_Mes[[#This Row],[Proceso]]="Plástico_lima",Ordenes_Mes[[#This Row],[Proceso]]="soplado"),24,12)</f>
        <v>24</v>
      </c>
      <c r="N85" s="21" t="str">
        <f>+VLOOKUP(D85,BD_Spec!$A$1:$K$2336,7,FALSE)</f>
        <v>Línea_Limpiatipo</v>
      </c>
      <c r="O85" s="21" t="str">
        <f>+VLOOKUP(D85,BD_Spec!$A$1:$K$2336,8,FALSE)</f>
        <v>Base</v>
      </c>
      <c r="P85" s="21" t="str">
        <f>+VLOOKUP(C85,OP!$A$1:$P$27848,4,FALSE)</f>
        <v>ABIERTO</v>
      </c>
      <c r="Q85" s="22">
        <f>+VLOOKUP(C85,OP!$A$1:$P$27848,10,FALSE)</f>
        <v>0</v>
      </c>
      <c r="R85" s="23">
        <f>+Ordenes_Mes[[#This Row],[Fecha Inicio]]</f>
        <v>46198</v>
      </c>
    </row>
    <row r="86" spans="1:18">
      <c r="A86" s="19">
        <f>+MONTH(Ordenes_Mes[[#This Row],[Fecha_Conta]])</f>
        <v>5</v>
      </c>
      <c r="B86" s="20">
        <f>+VLOOKUP(C86,OP!$A$1:$P$27848,12,FALSE)</f>
        <v>46146</v>
      </c>
      <c r="C86" s="21">
        <v>4139</v>
      </c>
      <c r="D86" s="21">
        <v>2310230097</v>
      </c>
      <c r="E86" s="21" t="s">
        <v>11</v>
      </c>
      <c r="F86" s="21">
        <v>0</v>
      </c>
      <c r="G86" s="20">
        <v>46141</v>
      </c>
      <c r="H86" s="22">
        <f>+VLOOKUP(D86,Tiempos!$A$1:$N$7440,3,FALSE)</f>
        <v>44204.651162790702</v>
      </c>
      <c r="I86" s="22">
        <f>+VLOOKUP(D86,Tiempos!$A$1:$N$7440,5,FALSE)</f>
        <v>24</v>
      </c>
      <c r="J86" s="21" t="str">
        <f>+VLOOKUP(D86,Tiempos!$A$1:$N$7440,7,FALSE)</f>
        <v>INY02</v>
      </c>
      <c r="K86" s="22">
        <f>IF(VLOOKUP(C86,OP!$A$1:$P$27848,4,FALSE)="Cerrado",VLOOKUP(C86,OP!$A$1:$P$27848,10,FALSE),VLOOKUP(C86,OP!$A$1:$P$27848,9,FALSE))</f>
        <v>93000</v>
      </c>
      <c r="L86" s="21" t="str">
        <f>IF(
   IFERROR(VLOOKUP(D86,BD_Spec!$A$1:$D$2300,4,FALSE),"")="Producto Terminado",
   "TERMINADO",
   IFERROR(_xlfn.XLOOKUP(Ordenes_Mes[[#This Row],[Maquina]],Tiempos!$G$1:$G$766,Tiempos!$O$1:$O$766),"")
)</f>
        <v>PLÁSTICO_LIMA</v>
      </c>
      <c r="M86" s="21">
        <f>IF(OR(Ordenes_Mes[[#This Row],[Proceso]]="Plástico_lima",Ordenes_Mes[[#This Row],[Proceso]]="soplado"),24,12)</f>
        <v>24</v>
      </c>
      <c r="N86" s="21" t="str">
        <f>+VLOOKUP(D86,BD_Spec!$A$1:$K$2336,7,FALSE)</f>
        <v>Línea_30cc</v>
      </c>
      <c r="O86" s="21" t="str">
        <f>+VLOOKUP(D86,BD_Spec!$A$1:$K$2336,8,FALSE)</f>
        <v>Frasco PLK</v>
      </c>
      <c r="P86" s="21" t="str">
        <f>+VLOOKUP(C86,OP!$A$1:$P$27848,4,FALSE)</f>
        <v>CERRADO</v>
      </c>
      <c r="Q86" s="22">
        <f>+VLOOKUP(C86,OP!$A$1:$P$27848,10,FALSE)</f>
        <v>93000</v>
      </c>
      <c r="R86" s="23">
        <f>+Ordenes_Mes[[#This Row],[Fecha Inicio]]</f>
        <v>46141</v>
      </c>
    </row>
    <row r="87" spans="1:18">
      <c r="A87" s="19">
        <f>+MONTH(Ordenes_Mes[[#This Row],[Fecha_Conta]])</f>
        <v>5</v>
      </c>
      <c r="B87" s="20">
        <f>+VLOOKUP(C87,OP!$A$1:$P$27848,12,FALSE)</f>
        <v>46156</v>
      </c>
      <c r="C87" s="21">
        <v>4217</v>
      </c>
      <c r="D87" s="21">
        <v>2310230097</v>
      </c>
      <c r="E87" s="21" t="s">
        <v>11</v>
      </c>
      <c r="F87" s="21">
        <v>1</v>
      </c>
      <c r="G87" s="20">
        <v>46160</v>
      </c>
      <c r="H87" s="22">
        <f>+VLOOKUP(D87,Tiempos!$A$1:$N$7440,3,FALSE)</f>
        <v>44204.651162790702</v>
      </c>
      <c r="I87" s="22">
        <f>+VLOOKUP(D87,Tiempos!$A$1:$N$7440,5,FALSE)</f>
        <v>24</v>
      </c>
      <c r="J87" s="21" t="str">
        <f>+VLOOKUP(D87,Tiempos!$A$1:$N$7440,7,FALSE)</f>
        <v>INY02</v>
      </c>
      <c r="K87" s="22">
        <f>IF(VLOOKUP(C87,OP!$A$1:$P$27848,4,FALSE)="Cerrado",VLOOKUP(C87,OP!$A$1:$P$27848,10,FALSE),VLOOKUP(C87,OP!$A$1:$P$27848,9,FALSE))</f>
        <v>440000</v>
      </c>
      <c r="L87" s="21" t="str">
        <f>IF(
   IFERROR(VLOOKUP(D87,BD_Spec!$A$1:$D$2300,4,FALSE),"")="Producto Terminado",
   "TERMINADO",
   IFERROR(_xlfn.XLOOKUP(Ordenes_Mes[[#This Row],[Maquina]],Tiempos!$G$1:$G$766,Tiempos!$O$1:$O$766),"")
)</f>
        <v>PLÁSTICO_LIMA</v>
      </c>
      <c r="M87" s="21">
        <f>IF(OR(Ordenes_Mes[[#This Row],[Proceso]]="Plástico_lima",Ordenes_Mes[[#This Row],[Proceso]]="soplado"),24,12)</f>
        <v>24</v>
      </c>
      <c r="N87" s="21" t="str">
        <f>+VLOOKUP(D87,BD_Spec!$A$1:$K$2336,7,FALSE)</f>
        <v>Línea_30cc</v>
      </c>
      <c r="O87" s="21" t="str">
        <f>+VLOOKUP(D87,BD_Spec!$A$1:$K$2336,8,FALSE)</f>
        <v>Frasco PLK</v>
      </c>
      <c r="P87" s="21" t="str">
        <f>+VLOOKUP(C87,OP!$A$1:$P$27848,4,FALSE)</f>
        <v>ABIERTO</v>
      </c>
      <c r="Q87" s="22">
        <f>+VLOOKUP(C87,OP!$A$1:$P$27848,10,FALSE)</f>
        <v>0</v>
      </c>
      <c r="R87" s="23">
        <f>+Ordenes_Mes[[#This Row],[Fecha Inicio]]</f>
        <v>46160</v>
      </c>
    </row>
    <row r="88" spans="1:18">
      <c r="A88" s="19">
        <f>+MONTH(Ordenes_Mes[[#This Row],[Fecha_Conta]])</f>
        <v>5</v>
      </c>
      <c r="B88" s="20">
        <f>+VLOOKUP(C88,OP!$A$1:$P$27848,12,FALSE)</f>
        <v>46146</v>
      </c>
      <c r="C88" s="21">
        <v>4055</v>
      </c>
      <c r="D88" s="21">
        <v>2310230101</v>
      </c>
      <c r="E88" s="21" t="s">
        <v>330</v>
      </c>
      <c r="F88" s="21">
        <v>1</v>
      </c>
      <c r="G88" s="20">
        <v>46146</v>
      </c>
      <c r="H88" s="22">
        <f>+VLOOKUP(D88,Tiempos!$A$1:$N$7440,3,FALSE)</f>
        <v>42842.975206611576</v>
      </c>
      <c r="I88" s="22">
        <f>+VLOOKUP(D88,Tiempos!$A$1:$N$7440,5,FALSE)</f>
        <v>24</v>
      </c>
      <c r="J88" s="21" t="str">
        <f>+VLOOKUP(D88,Tiempos!$A$1:$N$7440,7,FALSE)</f>
        <v>INY03</v>
      </c>
      <c r="K88" s="22">
        <f>IF(VLOOKUP(C88,OP!$A$1:$P$27848,4,FALSE)="Cerrado",VLOOKUP(C88,OP!$A$1:$P$27848,10,FALSE),VLOOKUP(C88,OP!$A$1:$P$27848,9,FALSE))</f>
        <v>600000</v>
      </c>
      <c r="L88" s="21" t="str">
        <f>IF(
   IFERROR(VLOOKUP(D88,BD_Spec!$A$1:$D$2300,4,FALSE),"")="Producto Terminado",
   "TERMINADO",
   IFERROR(_xlfn.XLOOKUP(Ordenes_Mes[[#This Row],[Maquina]],Tiempos!$G$1:$G$766,Tiempos!$O$1:$O$766),"")
)</f>
        <v>PLÁSTICO_LIMA</v>
      </c>
      <c r="M88" s="21">
        <f>IF(OR(Ordenes_Mes[[#This Row],[Proceso]]="Plástico_lima",Ordenes_Mes[[#This Row],[Proceso]]="soplado"),24,12)</f>
        <v>24</v>
      </c>
      <c r="N88" s="21" t="str">
        <f>+VLOOKUP(D88,BD_Spec!$A$1:$K$2336,7,FALSE)</f>
        <v>Línea_20cc</v>
      </c>
      <c r="O88" s="21" t="str">
        <f>+VLOOKUP(D88,BD_Spec!$A$1:$K$2336,8,FALSE)</f>
        <v>Frasco 20cc</v>
      </c>
      <c r="P88" s="21" t="str">
        <f>+VLOOKUP(C88,OP!$A$1:$P$27848,4,FALSE)</f>
        <v>ABIERTO</v>
      </c>
      <c r="Q88" s="22">
        <f>+VLOOKUP(C88,OP!$A$1:$P$27848,10,FALSE)</f>
        <v>435000</v>
      </c>
      <c r="R88" s="23">
        <f>+Ordenes_Mes[[#This Row],[Fecha Inicio]]</f>
        <v>46146</v>
      </c>
    </row>
    <row r="89" spans="1:18">
      <c r="A89" s="19">
        <f>+MONTH(Ordenes_Mes[[#This Row],[Fecha_Conta]])</f>
        <v>6</v>
      </c>
      <c r="B89" s="20">
        <f>+VLOOKUP(C89,OP!$A$1:$P$27848,12,FALSE)</f>
        <v>46174</v>
      </c>
      <c r="C89" s="21">
        <v>4056</v>
      </c>
      <c r="D89" s="21">
        <v>2310160005</v>
      </c>
      <c r="E89" s="21" t="s">
        <v>492</v>
      </c>
      <c r="F89" s="21">
        <v>2</v>
      </c>
      <c r="G89" s="20">
        <v>46174</v>
      </c>
      <c r="H89" s="22">
        <f>+VLOOKUP(D89,Tiempos!$A$1:$N$7440,3,FALSE)</f>
        <v>30104.529616724736</v>
      </c>
      <c r="I89" s="22">
        <f>+VLOOKUP(D89,Tiempos!$A$1:$N$7440,5,FALSE)</f>
        <v>24</v>
      </c>
      <c r="J89" s="21" t="str">
        <f>+VLOOKUP(D89,Tiempos!$A$1:$N$7440,7,FALSE)</f>
        <v>INY03</v>
      </c>
      <c r="K89" s="22">
        <v>400000</v>
      </c>
      <c r="L89" s="21" t="str">
        <f>IF(
   IFERROR(VLOOKUP(D89,BD_Spec!$A$1:$D$2300,4,FALSE),"")="Producto Terminado",
   "TERMINADO",
   IFERROR(_xlfn.XLOOKUP(Ordenes_Mes[[#This Row],[Maquina]],Tiempos!$G$1:$G$766,Tiempos!$O$1:$O$766),"")
)</f>
        <v>PLÁSTICO_LIMA</v>
      </c>
      <c r="M89" s="21">
        <f>IF(OR(Ordenes_Mes[[#This Row],[Proceso]]="Plástico_lima",Ordenes_Mes[[#This Row],[Proceso]]="soplado"),24,12)</f>
        <v>24</v>
      </c>
      <c r="N89" s="21" t="str">
        <f>+VLOOKUP(D89,BD_Spec!$A$1:$K$2336,7,FALSE)</f>
        <v>Línea_Limpiatipo</v>
      </c>
      <c r="O89" s="21" t="str">
        <f>+VLOOKUP(D89,BD_Spec!$A$1:$K$2336,8,FALSE)</f>
        <v>Tapa</v>
      </c>
      <c r="P89" s="21" t="str">
        <f>+VLOOKUP(C89,OP!$A$1:$P$27848,4,FALSE)</f>
        <v>ABIERTO</v>
      </c>
      <c r="Q89" s="22">
        <f>+VLOOKUP(C89,OP!$A$1:$P$27848,10,FALSE)</f>
        <v>0</v>
      </c>
      <c r="R89" s="23">
        <f>+Ordenes_Mes[[#This Row],[Fecha Inicio]]</f>
        <v>46174</v>
      </c>
    </row>
    <row r="90" spans="1:18">
      <c r="A90" s="19">
        <f>+MONTH(Ordenes_Mes[[#This Row],[Fecha_Conta]])</f>
        <v>5</v>
      </c>
      <c r="B90" s="20">
        <f>+VLOOKUP(C90,OP!$A$1:$P$27848,12,FALSE)</f>
        <v>46146</v>
      </c>
      <c r="C90" s="21">
        <v>4057</v>
      </c>
      <c r="D90" s="21">
        <v>2310090524</v>
      </c>
      <c r="E90" s="21" t="s">
        <v>236</v>
      </c>
      <c r="F90" s="21">
        <v>0</v>
      </c>
      <c r="G90" s="20">
        <v>46146</v>
      </c>
      <c r="H90" s="22">
        <f>+VLOOKUP(D90,Tiempos!$A$1:$N$7440,3,FALSE)</f>
        <v>68844.621513944207</v>
      </c>
      <c r="I90" s="22">
        <f>+VLOOKUP(D90,Tiempos!$A$1:$N$7440,5,FALSE)</f>
        <v>24</v>
      </c>
      <c r="J90" s="21" t="str">
        <f>+VLOOKUP(D90,Tiempos!$A$1:$N$7440,7,FALSE)</f>
        <v>INY04</v>
      </c>
      <c r="K90" s="22">
        <f>IF(VLOOKUP(C90,OP!$A$1:$P$27848,4,FALSE)="Cerrado",VLOOKUP(C90,OP!$A$1:$P$27848,10,FALSE),VLOOKUP(C90,OP!$A$1:$P$27848,9,FALSE))</f>
        <v>200000</v>
      </c>
      <c r="L90" s="21" t="str">
        <f>IF(
   IFERROR(VLOOKUP(D90,BD_Spec!$A$1:$D$2300,4,FALSE),"")="Producto Terminado",
   "TERMINADO",
   IFERROR(_xlfn.XLOOKUP(Ordenes_Mes[[#This Row],[Maquina]],Tiempos!$G$1:$G$766,Tiempos!$O$1:$O$766),"")
)</f>
        <v>PLÁSTICO_LIMA</v>
      </c>
      <c r="M90" s="21">
        <f>IF(OR(Ordenes_Mes[[#This Row],[Proceso]]="Plástico_lima",Ordenes_Mes[[#This Row],[Proceso]]="soplado"),24,12)</f>
        <v>24</v>
      </c>
      <c r="N90" s="21" t="str">
        <f>+VLOOKUP(D90,BD_Spec!$A$1:$K$2336,7,FALSE)</f>
        <v>Línea_042</v>
      </c>
      <c r="O90" s="21" t="str">
        <f>+VLOOKUP(D90,BD_Spec!$A$1:$K$2336,8,FALSE)</f>
        <v>Barril</v>
      </c>
      <c r="P90" s="21" t="str">
        <f>+VLOOKUP(C90,OP!$A$1:$P$27848,4,FALSE)</f>
        <v>ABIERTO</v>
      </c>
      <c r="Q90" s="22">
        <f>+VLOOKUP(C90,OP!$A$1:$P$27848,10,FALSE)</f>
        <v>201600</v>
      </c>
      <c r="R90" s="23">
        <f>+Ordenes_Mes[[#This Row],[Fecha Inicio]]</f>
        <v>46146</v>
      </c>
    </row>
    <row r="91" spans="1:18">
      <c r="A91" s="19">
        <f>+MONTH(Ordenes_Mes[[#This Row],[Fecha_Conta]])</f>
        <v>5</v>
      </c>
      <c r="B91" s="20">
        <f>+VLOOKUP(C91,OP!$A$1:$P$27848,12,FALSE)</f>
        <v>46146</v>
      </c>
      <c r="C91" s="21">
        <v>4058</v>
      </c>
      <c r="D91" s="21">
        <v>2310090469</v>
      </c>
      <c r="E91" s="21" t="s">
        <v>1021</v>
      </c>
      <c r="F91" s="21">
        <v>13</v>
      </c>
      <c r="G91" s="20">
        <v>46146</v>
      </c>
      <c r="H91" s="22">
        <f>+VLOOKUP(D91,Tiempos!$A$1:$N$7440,3,FALSE)</f>
        <v>68844.621513944207</v>
      </c>
      <c r="I91" s="22">
        <f>+VLOOKUP(D91,Tiempos!$A$1:$N$7440,5,FALSE)</f>
        <v>24</v>
      </c>
      <c r="J91" s="21" t="str">
        <f>+VLOOKUP(D91,Tiempos!$A$1:$N$7440,7,FALSE)</f>
        <v>INY04</v>
      </c>
      <c r="K91" s="22">
        <f>IF(VLOOKUP(C91,OP!$A$1:$P$27848,4,FALSE)="Cerrado",VLOOKUP(C91,OP!$A$1:$P$27848,10,FALSE),VLOOKUP(C91,OP!$A$1:$P$27848,9,FALSE))</f>
        <v>70000</v>
      </c>
      <c r="L91" s="21" t="str">
        <f>IF(
   IFERROR(VLOOKUP(D91,BD_Spec!$A$1:$D$2300,4,FALSE),"")="Producto Terminado",
   "TERMINADO",
   IFERROR(_xlfn.XLOOKUP(Ordenes_Mes[[#This Row],[Maquina]],Tiempos!$G$1:$G$766,Tiempos!$O$1:$O$766),"")
)</f>
        <v>PLÁSTICO_LIMA</v>
      </c>
      <c r="M91" s="21">
        <f>IF(OR(Ordenes_Mes[[#This Row],[Proceso]]="Plástico_lima",Ordenes_Mes[[#This Row],[Proceso]]="soplado"),24,12)</f>
        <v>24</v>
      </c>
      <c r="N91" s="21" t="str">
        <f>+VLOOKUP(D91,BD_Spec!$A$1:$K$2336,7,FALSE)</f>
        <v>Línea_042</v>
      </c>
      <c r="O91" s="21" t="str">
        <f>+VLOOKUP(D91,BD_Spec!$A$1:$K$2336,8,FALSE)</f>
        <v>Barril</v>
      </c>
      <c r="P91" s="21" t="str">
        <f>+VLOOKUP(C91,OP!$A$1:$P$27848,4,FALSE)</f>
        <v>ABIERTO</v>
      </c>
      <c r="Q91" s="22">
        <f>+VLOOKUP(C91,OP!$A$1:$P$27848,10,FALSE)</f>
        <v>0</v>
      </c>
      <c r="R91" s="23">
        <f>+Ordenes_Mes[[#This Row],[Fecha Inicio]]</f>
        <v>46146</v>
      </c>
    </row>
    <row r="92" spans="1:18">
      <c r="A92" s="19">
        <f>+MONTH(Ordenes_Mes[[#This Row],[Fecha_Conta]])</f>
        <v>5</v>
      </c>
      <c r="B92" s="20">
        <f>+VLOOKUP(C92,OP!$A$1:$P$27848,12,FALSE)</f>
        <v>46146</v>
      </c>
      <c r="C92" s="21">
        <v>4059</v>
      </c>
      <c r="D92" s="21">
        <v>2310090461</v>
      </c>
      <c r="E92" s="21" t="s">
        <v>925</v>
      </c>
      <c r="F92" s="21">
        <v>1</v>
      </c>
      <c r="G92" s="20">
        <v>46146</v>
      </c>
      <c r="H92" s="22">
        <f>+VLOOKUP(D92,Tiempos!$A$1:$N$7440,3,FALSE)</f>
        <v>68844.621513944207</v>
      </c>
      <c r="I92" s="22">
        <f>+VLOOKUP(D92,Tiempos!$A$1:$N$7440,5,FALSE)</f>
        <v>24</v>
      </c>
      <c r="J92" s="21" t="str">
        <f>+VLOOKUP(D92,Tiempos!$A$1:$N$7440,7,FALSE)</f>
        <v>INY04</v>
      </c>
      <c r="K92" s="22">
        <f>IF(VLOOKUP(C92,OP!$A$1:$P$27848,4,FALSE)="Cerrado",VLOOKUP(C92,OP!$A$1:$P$27848,10,FALSE),VLOOKUP(C92,OP!$A$1:$P$27848,9,FALSE))</f>
        <v>141400</v>
      </c>
      <c r="L92" s="21" t="str">
        <f>IF(
   IFERROR(VLOOKUP(D92,BD_Spec!$A$1:$D$2300,4,FALSE),"")="Producto Terminado",
   "TERMINADO",
   IFERROR(_xlfn.XLOOKUP(Ordenes_Mes[[#This Row],[Maquina]],Tiempos!$G$1:$G$766,Tiempos!$O$1:$O$766),"")
)</f>
        <v>PLÁSTICO_LIMA</v>
      </c>
      <c r="M92" s="21">
        <f>IF(OR(Ordenes_Mes[[#This Row],[Proceso]]="Plástico_lima",Ordenes_Mes[[#This Row],[Proceso]]="soplado"),24,12)</f>
        <v>24</v>
      </c>
      <c r="N92" s="21" t="str">
        <f>+VLOOKUP(D92,BD_Spec!$A$1:$K$2336,7,FALSE)</f>
        <v>Línea_042</v>
      </c>
      <c r="O92" s="21" t="str">
        <f>+VLOOKUP(D92,BD_Spec!$A$1:$K$2336,8,FALSE)</f>
        <v>Barril</v>
      </c>
      <c r="P92" s="21" t="str">
        <f>+VLOOKUP(C92,OP!$A$1:$P$27848,4,FALSE)</f>
        <v>CERRADO</v>
      </c>
      <c r="Q92" s="22">
        <f>+VLOOKUP(C92,OP!$A$1:$P$27848,10,FALSE)</f>
        <v>141400</v>
      </c>
      <c r="R92" s="23">
        <f>+Ordenes_Mes[[#This Row],[Fecha Inicio]]</f>
        <v>46146</v>
      </c>
    </row>
    <row r="93" spans="1:18">
      <c r="A93" s="19">
        <f>+MONTH(Ordenes_Mes[[#This Row],[Fecha_Conta]])</f>
        <v>5</v>
      </c>
      <c r="B93" s="20">
        <f>+VLOOKUP(C93,OP!$A$1:$P$27848,12,FALSE)</f>
        <v>46146</v>
      </c>
      <c r="C93" s="21">
        <v>4060</v>
      </c>
      <c r="D93" s="21">
        <v>2310090466</v>
      </c>
      <c r="E93" s="21" t="s">
        <v>923</v>
      </c>
      <c r="F93" s="21">
        <v>2</v>
      </c>
      <c r="G93" s="20">
        <v>46160</v>
      </c>
      <c r="H93" s="22">
        <f>+VLOOKUP(D93,Tiempos!$A$1:$N$7440,3,FALSE)</f>
        <v>68844.621513944207</v>
      </c>
      <c r="I93" s="22">
        <f>+VLOOKUP(D93,Tiempos!$A$1:$N$7440,5,FALSE)</f>
        <v>24</v>
      </c>
      <c r="J93" s="21" t="str">
        <f>+VLOOKUP(D93,Tiempos!$A$1:$N$7440,7,FALSE)</f>
        <v>INY04</v>
      </c>
      <c r="K93" s="22">
        <f>IF(VLOOKUP(C93,OP!$A$1:$P$27848,4,FALSE)="Cerrado",VLOOKUP(C93,OP!$A$1:$P$27848,10,FALSE),VLOOKUP(C93,OP!$A$1:$P$27848,9,FALSE))</f>
        <v>140700</v>
      </c>
      <c r="L93" s="21" t="str">
        <f>IF(
   IFERROR(VLOOKUP(D93,BD_Spec!$A$1:$D$2300,4,FALSE),"")="Producto Terminado",
   "TERMINADO",
   IFERROR(_xlfn.XLOOKUP(Ordenes_Mes[[#This Row],[Maquina]],Tiempos!$G$1:$G$766,Tiempos!$O$1:$O$766),"")
)</f>
        <v>PLÁSTICO_LIMA</v>
      </c>
      <c r="M93" s="21">
        <f>IF(OR(Ordenes_Mes[[#This Row],[Proceso]]="Plástico_lima",Ordenes_Mes[[#This Row],[Proceso]]="soplado"),24,12)</f>
        <v>24</v>
      </c>
      <c r="N93" s="21" t="str">
        <f>+VLOOKUP(D93,BD_Spec!$A$1:$K$2336,7,FALSE)</f>
        <v>Línea_042</v>
      </c>
      <c r="O93" s="21" t="str">
        <f>+VLOOKUP(D93,BD_Spec!$A$1:$K$2336,8,FALSE)</f>
        <v>Barril</v>
      </c>
      <c r="P93" s="21" t="str">
        <f>+VLOOKUP(C93,OP!$A$1:$P$27848,4,FALSE)</f>
        <v>CERRADO</v>
      </c>
      <c r="Q93" s="22">
        <f>+VLOOKUP(C93,OP!$A$1:$P$27848,10,FALSE)</f>
        <v>140700</v>
      </c>
      <c r="R93" s="23">
        <f>+Ordenes_Mes[[#This Row],[Fecha Inicio]]</f>
        <v>46160</v>
      </c>
    </row>
    <row r="94" spans="1:18">
      <c r="A94" s="19">
        <f>+MONTH(Ordenes_Mes[[#This Row],[Fecha_Conta]])</f>
        <v>5</v>
      </c>
      <c r="B94" s="20">
        <f>+VLOOKUP(C94,OP!$A$1:$P$27848,12,FALSE)</f>
        <v>46146</v>
      </c>
      <c r="C94" s="21">
        <v>4061</v>
      </c>
      <c r="D94" s="21">
        <v>2310090464</v>
      </c>
      <c r="E94" s="21" t="s">
        <v>814</v>
      </c>
      <c r="F94" s="21">
        <v>3</v>
      </c>
      <c r="G94" s="20">
        <v>46160</v>
      </c>
      <c r="H94" s="22">
        <f>+VLOOKUP(D94,Tiempos!$A$1:$N$7440,3,FALSE)</f>
        <v>68844.621513944207</v>
      </c>
      <c r="I94" s="22">
        <f>+VLOOKUP(D94,Tiempos!$A$1:$N$7440,5,FALSE)</f>
        <v>24</v>
      </c>
      <c r="J94" s="21" t="str">
        <f>+VLOOKUP(D94,Tiempos!$A$1:$N$7440,7,FALSE)</f>
        <v>INY04</v>
      </c>
      <c r="K94" s="22">
        <f>IF(VLOOKUP(C94,OP!$A$1:$P$27848,4,FALSE)="Cerrado",VLOOKUP(C94,OP!$A$1:$P$27848,10,FALSE),VLOOKUP(C94,OP!$A$1:$P$27848,9,FALSE))</f>
        <v>100000</v>
      </c>
      <c r="L94" s="21" t="str">
        <f>IF(
   IFERROR(VLOOKUP(D94,BD_Spec!$A$1:$D$2300,4,FALSE),"")="Producto Terminado",
   "TERMINADO",
   IFERROR(_xlfn.XLOOKUP(Ordenes_Mes[[#This Row],[Maquina]],Tiempos!$G$1:$G$766,Tiempos!$O$1:$O$766),"")
)</f>
        <v>PLÁSTICO_LIMA</v>
      </c>
      <c r="M94" s="21">
        <f>IF(OR(Ordenes_Mes[[#This Row],[Proceso]]="Plástico_lima",Ordenes_Mes[[#This Row],[Proceso]]="soplado"),24,12)</f>
        <v>24</v>
      </c>
      <c r="N94" s="21" t="str">
        <f>+VLOOKUP(D94,BD_Spec!$A$1:$K$2336,7,FALSE)</f>
        <v>Línea_042</v>
      </c>
      <c r="O94" s="21" t="str">
        <f>+VLOOKUP(D94,BD_Spec!$A$1:$K$2336,8,FALSE)</f>
        <v>Barril</v>
      </c>
      <c r="P94" s="21" t="str">
        <f>+VLOOKUP(C94,OP!$A$1:$P$27848,4,FALSE)</f>
        <v>ABIERTO</v>
      </c>
      <c r="Q94" s="22">
        <f>+VLOOKUP(C94,OP!$A$1:$P$27848,10,FALSE)</f>
        <v>27300</v>
      </c>
      <c r="R94" s="23">
        <f>+Ordenes_Mes[[#This Row],[Fecha Inicio]]</f>
        <v>46160</v>
      </c>
    </row>
    <row r="95" spans="1:18">
      <c r="A95" s="19">
        <f>+MONTH(Ordenes_Mes[[#This Row],[Fecha_Conta]])</f>
        <v>5</v>
      </c>
      <c r="B95" s="20">
        <f>+VLOOKUP(C95,OP!$A$1:$P$27848,12,FALSE)</f>
        <v>46146</v>
      </c>
      <c r="C95" s="21">
        <v>4062</v>
      </c>
      <c r="D95" s="21">
        <v>2310090459</v>
      </c>
      <c r="E95" s="21" t="s">
        <v>18</v>
      </c>
      <c r="F95" s="21">
        <v>4</v>
      </c>
      <c r="G95" s="20">
        <v>46160</v>
      </c>
      <c r="H95" s="22">
        <f>+VLOOKUP(D95,Tiempos!$A$1:$N$7440,3,FALSE)</f>
        <v>68844.621513944207</v>
      </c>
      <c r="I95" s="22">
        <f>+VLOOKUP(D95,Tiempos!$A$1:$N$7440,5,FALSE)</f>
        <v>24</v>
      </c>
      <c r="J95" s="21" t="str">
        <f>+VLOOKUP(D95,Tiempos!$A$1:$N$7440,7,FALSE)</f>
        <v>INY04</v>
      </c>
      <c r="K95" s="22">
        <f>IF(VLOOKUP(C95,OP!$A$1:$P$27848,4,FALSE)="Cerrado",VLOOKUP(C95,OP!$A$1:$P$27848,10,FALSE),VLOOKUP(C95,OP!$A$1:$P$27848,9,FALSE))</f>
        <v>140000</v>
      </c>
      <c r="L95" s="21" t="str">
        <f>IF(
   IFERROR(VLOOKUP(D95,BD_Spec!$A$1:$D$2300,4,FALSE),"")="Producto Terminado",
   "TERMINADO",
   IFERROR(_xlfn.XLOOKUP(Ordenes_Mes[[#This Row],[Maquina]],Tiempos!$G$1:$G$766,Tiempos!$O$1:$O$766),"")
)</f>
        <v>PLÁSTICO_LIMA</v>
      </c>
      <c r="M95" s="21">
        <f>IF(OR(Ordenes_Mes[[#This Row],[Proceso]]="Plástico_lima",Ordenes_Mes[[#This Row],[Proceso]]="soplado"),24,12)</f>
        <v>24</v>
      </c>
      <c r="N95" s="21" t="str">
        <f>+VLOOKUP(D95,BD_Spec!$A$1:$K$2336,7,FALSE)</f>
        <v>Línea_042</v>
      </c>
      <c r="O95" s="21" t="str">
        <f>+VLOOKUP(D95,BD_Spec!$A$1:$K$2336,8,FALSE)</f>
        <v>Barril</v>
      </c>
      <c r="P95" s="21" t="str">
        <f>+VLOOKUP(C95,OP!$A$1:$P$27848,4,FALSE)</f>
        <v>ABIERTO</v>
      </c>
      <c r="Q95" s="22">
        <f>+VLOOKUP(C95,OP!$A$1:$P$27848,10,FALSE)</f>
        <v>0</v>
      </c>
      <c r="R95" s="23">
        <f>+Ordenes_Mes[[#This Row],[Fecha Inicio]]</f>
        <v>46160</v>
      </c>
    </row>
    <row r="96" spans="1:18">
      <c r="A96" s="19">
        <f>+MONTH(Ordenes_Mes[[#This Row],[Fecha_Conta]])</f>
        <v>5</v>
      </c>
      <c r="B96" s="20">
        <f>+VLOOKUP(C96,OP!$A$1:$P$27848,12,FALSE)</f>
        <v>46146</v>
      </c>
      <c r="C96" s="21">
        <v>4063</v>
      </c>
      <c r="D96" s="21">
        <v>2310090465</v>
      </c>
      <c r="E96" s="21" t="s">
        <v>815</v>
      </c>
      <c r="F96" s="21">
        <v>5</v>
      </c>
      <c r="G96" s="20">
        <v>46160</v>
      </c>
      <c r="H96" s="22">
        <f>+VLOOKUP(D96,Tiempos!$A$1:$N$7440,3,FALSE)</f>
        <v>68844.621513944207</v>
      </c>
      <c r="I96" s="22">
        <f>+VLOOKUP(D96,Tiempos!$A$1:$N$7440,5,FALSE)</f>
        <v>24</v>
      </c>
      <c r="J96" s="21" t="str">
        <f>+VLOOKUP(D96,Tiempos!$A$1:$N$7440,7,FALSE)</f>
        <v>INY04</v>
      </c>
      <c r="K96" s="22">
        <f>IF(VLOOKUP(C96,OP!$A$1:$P$27848,4,FALSE)="Cerrado",VLOOKUP(C96,OP!$A$1:$P$27848,10,FALSE),VLOOKUP(C96,OP!$A$1:$P$27848,9,FALSE))</f>
        <v>100000</v>
      </c>
      <c r="L96" s="21" t="str">
        <f>IF(
   IFERROR(VLOOKUP(D96,BD_Spec!$A$1:$D$2300,4,FALSE),"")="Producto Terminado",
   "TERMINADO",
   IFERROR(_xlfn.XLOOKUP(Ordenes_Mes[[#This Row],[Maquina]],Tiempos!$G$1:$G$766,Tiempos!$O$1:$O$766),"")
)</f>
        <v>PLÁSTICO_LIMA</v>
      </c>
      <c r="M96" s="21">
        <f>IF(OR(Ordenes_Mes[[#This Row],[Proceso]]="Plástico_lima",Ordenes_Mes[[#This Row],[Proceso]]="soplado"),24,12)</f>
        <v>24</v>
      </c>
      <c r="N96" s="21" t="str">
        <f>+VLOOKUP(D96,BD_Spec!$A$1:$K$2336,7,FALSE)</f>
        <v>Línea_042</v>
      </c>
      <c r="O96" s="21" t="str">
        <f>+VLOOKUP(D96,BD_Spec!$A$1:$K$2336,8,FALSE)</f>
        <v>Barril</v>
      </c>
      <c r="P96" s="21" t="str">
        <f>+VLOOKUP(C96,OP!$A$1:$P$27848,4,FALSE)</f>
        <v>ABIERTO</v>
      </c>
      <c r="Q96" s="22">
        <f>+VLOOKUP(C96,OP!$A$1:$P$27848,10,FALSE)</f>
        <v>0</v>
      </c>
      <c r="R96" s="23">
        <f>+Ordenes_Mes[[#This Row],[Fecha Inicio]]</f>
        <v>46160</v>
      </c>
    </row>
    <row r="97" spans="1:18">
      <c r="A97" s="19">
        <f>+MONTH(Ordenes_Mes[[#This Row],[Fecha_Conta]])</f>
        <v>5</v>
      </c>
      <c r="B97" s="20">
        <f>+VLOOKUP(C97,OP!$A$1:$P$27848,12,FALSE)</f>
        <v>46146</v>
      </c>
      <c r="C97" s="21">
        <v>4138</v>
      </c>
      <c r="D97" s="21">
        <v>2310090448</v>
      </c>
      <c r="E97" s="21" t="s">
        <v>21</v>
      </c>
      <c r="F97" s="21">
        <v>6</v>
      </c>
      <c r="G97" s="20">
        <v>46141</v>
      </c>
      <c r="H97" s="22">
        <f>+VLOOKUP(D97,Tiempos!$A$1:$N$7440,3,FALSE)</f>
        <v>98742.857142857159</v>
      </c>
      <c r="I97" s="22">
        <f>+VLOOKUP(D97,Tiempos!$A$1:$N$7440,5,FALSE)</f>
        <v>24</v>
      </c>
      <c r="J97" s="21" t="str">
        <f>+VLOOKUP(D97,Tiempos!$A$1:$N$7440,7,FALSE)</f>
        <v>INY05</v>
      </c>
      <c r="K97" s="22">
        <f>IF(VLOOKUP(C97,OP!$A$1:$P$27848,4,FALSE)="Cerrado",VLOOKUP(C97,OP!$A$1:$P$27848,10,FALSE),VLOOKUP(C97,OP!$A$1:$P$27848,9,FALSE))</f>
        <v>156120</v>
      </c>
      <c r="L97" s="21" t="str">
        <f>IF(
   IFERROR(VLOOKUP(D97,BD_Spec!$A$1:$D$2300,4,FALSE),"")="Producto Terminado",
   "TERMINADO",
   IFERROR(_xlfn.XLOOKUP(Ordenes_Mes[[#This Row],[Maquina]],Tiempos!$G$1:$G$766,Tiempos!$O$1:$O$766),"")
)</f>
        <v>PLÁSTICO_LIMA</v>
      </c>
      <c r="M97" s="21">
        <f>IF(OR(Ordenes_Mes[[#This Row],[Proceso]]="Plástico_lima",Ordenes_Mes[[#This Row],[Proceso]]="soplado"),24,12)</f>
        <v>24</v>
      </c>
      <c r="N97" s="21" t="str">
        <f>+VLOOKUP(D97,BD_Spec!$A$1:$K$2336,7,FALSE)</f>
        <v>Línea_045</v>
      </c>
      <c r="O97" s="21" t="str">
        <f>+VLOOKUP(D97,BD_Spec!$A$1:$K$2336,8,FALSE)</f>
        <v>Barril</v>
      </c>
      <c r="P97" s="21" t="str">
        <f>+VLOOKUP(C97,OP!$A$1:$P$27848,4,FALSE)</f>
        <v>CERRADO</v>
      </c>
      <c r="Q97" s="22">
        <f>+VLOOKUP(C97,OP!$A$1:$P$27848,10,FALSE)</f>
        <v>156120</v>
      </c>
      <c r="R97" s="23">
        <f>+Ordenes_Mes[[#This Row],[Fecha Inicio]]</f>
        <v>46141</v>
      </c>
    </row>
    <row r="98" spans="1:18">
      <c r="A98" s="19">
        <f>+MONTH(Ordenes_Mes[[#This Row],[Fecha_Conta]])</f>
        <v>5</v>
      </c>
      <c r="B98" s="20">
        <f>+VLOOKUP(C98,OP!$A$1:$P$27848,12,FALSE)</f>
        <v>46146</v>
      </c>
      <c r="C98" s="21">
        <v>3860</v>
      </c>
      <c r="D98" s="21">
        <v>2310090439</v>
      </c>
      <c r="E98" s="21" t="s">
        <v>313</v>
      </c>
      <c r="F98" s="21">
        <v>7</v>
      </c>
      <c r="G98" s="20">
        <v>46141</v>
      </c>
      <c r="H98" s="22">
        <f>+VLOOKUP(D98,Tiempos!$A$1:$N$7440,3,FALSE)</f>
        <v>98742.857142857159</v>
      </c>
      <c r="I98" s="22">
        <f>+VLOOKUP(D98,Tiempos!$A$1:$N$7440,5,FALSE)</f>
        <v>24</v>
      </c>
      <c r="J98" s="21" t="str">
        <f>+VLOOKUP(D98,Tiempos!$A$1:$N$7440,7,FALSE)</f>
        <v>INY05</v>
      </c>
      <c r="K98" s="22">
        <f>IF(VLOOKUP(C98,OP!$A$1:$P$27848,4,FALSE)="Cerrado",VLOOKUP(C98,OP!$A$1:$P$27848,10,FALSE),VLOOKUP(C98,OP!$A$1:$P$27848,9,FALSE))</f>
        <v>226740</v>
      </c>
      <c r="L98" s="21" t="str">
        <f>IF(
   IFERROR(VLOOKUP(D98,BD_Spec!$A$1:$D$2300,4,FALSE),"")="Producto Terminado",
   "TERMINADO",
   IFERROR(_xlfn.XLOOKUP(Ordenes_Mes[[#This Row],[Maquina]],Tiempos!$G$1:$G$766,Tiempos!$O$1:$O$766),"")
)</f>
        <v>PLÁSTICO_LIMA</v>
      </c>
      <c r="M98" s="21">
        <f>IF(OR(Ordenes_Mes[[#This Row],[Proceso]]="Plástico_lima",Ordenes_Mes[[#This Row],[Proceso]]="soplado"),24,12)</f>
        <v>24</v>
      </c>
      <c r="N98" s="21" t="str">
        <f>+VLOOKUP(D98,BD_Spec!$A$1:$K$2336,7,FALSE)</f>
        <v>Línea_045</v>
      </c>
      <c r="O98" s="21" t="str">
        <f>+VLOOKUP(D98,BD_Spec!$A$1:$K$2336,8,FALSE)</f>
        <v>Barril</v>
      </c>
      <c r="P98" s="21" t="str">
        <f>+VLOOKUP(C98,OP!$A$1:$P$27848,4,FALSE)</f>
        <v>CERRADO</v>
      </c>
      <c r="Q98" s="22">
        <f>+VLOOKUP(C98,OP!$A$1:$P$27848,10,FALSE)</f>
        <v>226740</v>
      </c>
      <c r="R98" s="23">
        <f>+Ordenes_Mes[[#This Row],[Fecha Inicio]]</f>
        <v>46141</v>
      </c>
    </row>
    <row r="99" spans="1:18">
      <c r="A99" s="19">
        <f>+MONTH(Ordenes_Mes[[#This Row],[Fecha_Conta]])</f>
        <v>5</v>
      </c>
      <c r="B99" s="20">
        <f>+VLOOKUP(C99,OP!$A$1:$P$27848,12,FALSE)</f>
        <v>46146</v>
      </c>
      <c r="C99" s="21">
        <v>3866</v>
      </c>
      <c r="D99" s="21">
        <v>2310090445</v>
      </c>
      <c r="E99" s="21" t="s">
        <v>22</v>
      </c>
      <c r="F99" s="21">
        <v>8</v>
      </c>
      <c r="G99" s="20">
        <v>46146</v>
      </c>
      <c r="H99" s="22">
        <f>+VLOOKUP(D99,Tiempos!$A$1:$N$7440,3,FALSE)</f>
        <v>98742.857142857159</v>
      </c>
      <c r="I99" s="22">
        <f>+VLOOKUP(D99,Tiempos!$A$1:$N$7440,5,FALSE)</f>
        <v>24</v>
      </c>
      <c r="J99" s="21" t="str">
        <f>+VLOOKUP(D99,Tiempos!$A$1:$N$7440,7,FALSE)</f>
        <v>INY05</v>
      </c>
      <c r="K99" s="22">
        <f>IF(VLOOKUP(C99,OP!$A$1:$P$27848,4,FALSE)="Cerrado",VLOOKUP(C99,OP!$A$1:$P$27848,10,FALSE),VLOOKUP(C99,OP!$A$1:$P$27848,9,FALSE))</f>
        <v>242700</v>
      </c>
      <c r="L99" s="21" t="str">
        <f>IF(
   IFERROR(VLOOKUP(D99,BD_Spec!$A$1:$D$2300,4,FALSE),"")="Producto Terminado",
   "TERMINADO",
   IFERROR(_xlfn.XLOOKUP(Ordenes_Mes[[#This Row],[Maquina]],Tiempos!$G$1:$G$766,Tiempos!$O$1:$O$766),"")
)</f>
        <v>PLÁSTICO_LIMA</v>
      </c>
      <c r="M99" s="21">
        <f>IF(OR(Ordenes_Mes[[#This Row],[Proceso]]="Plástico_lima",Ordenes_Mes[[#This Row],[Proceso]]="soplado"),24,12)</f>
        <v>24</v>
      </c>
      <c r="N99" s="21" t="str">
        <f>+VLOOKUP(D99,BD_Spec!$A$1:$K$2336,7,FALSE)</f>
        <v>Línea_045</v>
      </c>
      <c r="O99" s="21" t="str">
        <f>+VLOOKUP(D99,BD_Spec!$A$1:$K$2336,8,FALSE)</f>
        <v>Barril</v>
      </c>
      <c r="P99" s="21" t="str">
        <f>+VLOOKUP(C99,OP!$A$1:$P$27848,4,FALSE)</f>
        <v>CERRADO</v>
      </c>
      <c r="Q99" s="22">
        <f>+VLOOKUP(C99,OP!$A$1:$P$27848,10,FALSE)</f>
        <v>242700</v>
      </c>
      <c r="R99" s="23">
        <f>+Ordenes_Mes[[#This Row],[Fecha Inicio]]</f>
        <v>46146</v>
      </c>
    </row>
    <row r="100" spans="1:18">
      <c r="A100" s="19">
        <f>+MONTH(Ordenes_Mes[[#This Row],[Fecha_Conta]])</f>
        <v>5</v>
      </c>
      <c r="B100" s="20">
        <f>+VLOOKUP(C100,OP!$A$1:$P$27848,12,FALSE)</f>
        <v>46146</v>
      </c>
      <c r="C100" s="21">
        <v>3863</v>
      </c>
      <c r="D100" s="21">
        <v>2310090442</v>
      </c>
      <c r="E100" s="21" t="s">
        <v>23</v>
      </c>
      <c r="F100" s="21">
        <v>9</v>
      </c>
      <c r="G100" s="20">
        <v>46146</v>
      </c>
      <c r="H100" s="22">
        <f>+VLOOKUP(D100,Tiempos!$A$1:$N$7440,3,FALSE)</f>
        <v>98742.857142857159</v>
      </c>
      <c r="I100" s="22">
        <f>+VLOOKUP(D100,Tiempos!$A$1:$N$7440,5,FALSE)</f>
        <v>24</v>
      </c>
      <c r="J100" s="21" t="str">
        <f>+VLOOKUP(D100,Tiempos!$A$1:$N$7440,7,FALSE)</f>
        <v>INY05</v>
      </c>
      <c r="K100" s="22">
        <f>IF(VLOOKUP(C100,OP!$A$1:$P$27848,4,FALSE)="Cerrado",VLOOKUP(C100,OP!$A$1:$P$27848,10,FALSE),VLOOKUP(C100,OP!$A$1:$P$27848,9,FALSE))</f>
        <v>243100</v>
      </c>
      <c r="L100" s="21" t="str">
        <f>IF(
   IFERROR(VLOOKUP(D100,BD_Spec!$A$1:$D$2300,4,FALSE),"")="Producto Terminado",
   "TERMINADO",
   IFERROR(_xlfn.XLOOKUP(Ordenes_Mes[[#This Row],[Maquina]],Tiempos!$G$1:$G$766,Tiempos!$O$1:$O$766),"")
)</f>
        <v>PLÁSTICO_LIMA</v>
      </c>
      <c r="M100" s="21">
        <f>IF(OR(Ordenes_Mes[[#This Row],[Proceso]]="Plástico_lima",Ordenes_Mes[[#This Row],[Proceso]]="soplado"),24,12)</f>
        <v>24</v>
      </c>
      <c r="N100" s="21" t="str">
        <f>+VLOOKUP(D100,BD_Spec!$A$1:$K$2336,7,FALSE)</f>
        <v>Línea_045</v>
      </c>
      <c r="O100" s="21" t="str">
        <f>+VLOOKUP(D100,BD_Spec!$A$1:$K$2336,8,FALSE)</f>
        <v>Barril</v>
      </c>
      <c r="P100" s="21" t="str">
        <f>+VLOOKUP(C100,OP!$A$1:$P$27848,4,FALSE)</f>
        <v>CERRADO</v>
      </c>
      <c r="Q100" s="22">
        <f>+VLOOKUP(C100,OP!$A$1:$P$27848,10,FALSE)</f>
        <v>243100</v>
      </c>
      <c r="R100" s="23">
        <f>+Ordenes_Mes[[#This Row],[Fecha Inicio]]</f>
        <v>46146</v>
      </c>
    </row>
    <row r="101" spans="1:18">
      <c r="A101" s="19">
        <f>+MONTH(Ordenes_Mes[[#This Row],[Fecha_Conta]])</f>
        <v>5</v>
      </c>
      <c r="B101" s="20">
        <f>+VLOOKUP(C101,OP!$A$1:$P$27848,12,FALSE)</f>
        <v>46146</v>
      </c>
      <c r="C101" s="21">
        <v>3871</v>
      </c>
      <c r="D101" s="21">
        <v>2310090507</v>
      </c>
      <c r="E101" s="21" t="s">
        <v>494</v>
      </c>
      <c r="F101" s="21">
        <v>10</v>
      </c>
      <c r="G101" s="20">
        <v>46156</v>
      </c>
      <c r="H101" s="22">
        <f>+VLOOKUP(D101,Tiempos!$A$1:$N$7440,3,FALSE)</f>
        <v>98742.857142857159</v>
      </c>
      <c r="I101" s="22">
        <f>+VLOOKUP(D101,Tiempos!$A$1:$N$7440,5,FALSE)</f>
        <v>24</v>
      </c>
      <c r="J101" s="21" t="str">
        <f>+VLOOKUP(D101,Tiempos!$A$1:$N$7440,7,FALSE)</f>
        <v>INY05</v>
      </c>
      <c r="K101" s="22">
        <f>IF(VLOOKUP(C101,OP!$A$1:$P$27848,4,FALSE)="Cerrado",VLOOKUP(C101,OP!$A$1:$P$27848,10,FALSE),VLOOKUP(C101,OP!$A$1:$P$27848,9,FALSE))</f>
        <v>342450</v>
      </c>
      <c r="L101" s="21" t="str">
        <f>IF(
   IFERROR(VLOOKUP(D101,BD_Spec!$A$1:$D$2300,4,FALSE),"")="Producto Terminado",
   "TERMINADO",
   IFERROR(_xlfn.XLOOKUP(Ordenes_Mes[[#This Row],[Maquina]],Tiempos!$G$1:$G$766,Tiempos!$O$1:$O$766),"")
)</f>
        <v>PLÁSTICO_LIMA</v>
      </c>
      <c r="M101" s="21">
        <f>IF(OR(Ordenes_Mes[[#This Row],[Proceso]]="Plástico_lima",Ordenes_Mes[[#This Row],[Proceso]]="soplado"),24,12)</f>
        <v>24</v>
      </c>
      <c r="N101" s="21" t="str">
        <f>+VLOOKUP(D101,BD_Spec!$A$1:$K$2336,7,FALSE)</f>
        <v>Línea_045</v>
      </c>
      <c r="O101" s="21" t="str">
        <f>+VLOOKUP(D101,BD_Spec!$A$1:$K$2336,8,FALSE)</f>
        <v>Barril</v>
      </c>
      <c r="P101" s="21" t="str">
        <f>+VLOOKUP(C101,OP!$A$1:$P$27848,4,FALSE)</f>
        <v>CERRADO</v>
      </c>
      <c r="Q101" s="22">
        <f>+VLOOKUP(C101,OP!$A$1:$P$27848,10,FALSE)</f>
        <v>342450</v>
      </c>
      <c r="R101" s="23">
        <f>+Ordenes_Mes[[#This Row],[Fecha Inicio]]</f>
        <v>46156</v>
      </c>
    </row>
    <row r="102" spans="1:18">
      <c r="A102" s="19">
        <f>+MONTH(Ordenes_Mes[[#This Row],[Fecha_Conta]])</f>
        <v>5</v>
      </c>
      <c r="B102" s="20">
        <f>+VLOOKUP(C102,OP!$A$1:$P$27848,12,FALSE)</f>
        <v>46146</v>
      </c>
      <c r="C102" s="21">
        <v>3865</v>
      </c>
      <c r="D102" s="21">
        <v>2310090444</v>
      </c>
      <c r="E102" s="21" t="s">
        <v>326</v>
      </c>
      <c r="F102" s="21">
        <v>11</v>
      </c>
      <c r="G102" s="20">
        <v>46156</v>
      </c>
      <c r="H102" s="22">
        <f>+VLOOKUP(D102,Tiempos!$A$1:$N$7440,3,FALSE)</f>
        <v>98742.857142857159</v>
      </c>
      <c r="I102" s="22">
        <f>+VLOOKUP(D102,Tiempos!$A$1:$N$7440,5,FALSE)</f>
        <v>24</v>
      </c>
      <c r="J102" s="21" t="str">
        <f>+VLOOKUP(D102,Tiempos!$A$1:$N$7440,7,FALSE)</f>
        <v>INY05</v>
      </c>
      <c r="K102" s="22">
        <f>IF(VLOOKUP(C102,OP!$A$1:$P$27848,4,FALSE)="Cerrado",VLOOKUP(C102,OP!$A$1:$P$27848,10,FALSE),VLOOKUP(C102,OP!$A$1:$P$27848,9,FALSE))</f>
        <v>342000</v>
      </c>
      <c r="L102" s="21" t="str">
        <f>IF(
   IFERROR(VLOOKUP(D102,BD_Spec!$A$1:$D$2300,4,FALSE),"")="Producto Terminado",
   "TERMINADO",
   IFERROR(_xlfn.XLOOKUP(Ordenes_Mes[[#This Row],[Maquina]],Tiempos!$G$1:$G$766,Tiempos!$O$1:$O$766),"")
)</f>
        <v>PLÁSTICO_LIMA</v>
      </c>
      <c r="M102" s="21">
        <f>IF(OR(Ordenes_Mes[[#This Row],[Proceso]]="Plástico_lima",Ordenes_Mes[[#This Row],[Proceso]]="soplado"),24,12)</f>
        <v>24</v>
      </c>
      <c r="N102" s="21" t="str">
        <f>+VLOOKUP(D102,BD_Spec!$A$1:$K$2336,7,FALSE)</f>
        <v>Línea_045</v>
      </c>
      <c r="O102" s="21" t="str">
        <f>+VLOOKUP(D102,BD_Spec!$A$1:$K$2336,8,FALSE)</f>
        <v>Barril</v>
      </c>
      <c r="P102" s="21" t="str">
        <f>+VLOOKUP(C102,OP!$A$1:$P$27848,4,FALSE)</f>
        <v>ABIERTO</v>
      </c>
      <c r="Q102" s="22">
        <f>+VLOOKUP(C102,OP!$A$1:$P$27848,10,FALSE)</f>
        <v>249600</v>
      </c>
      <c r="R102" s="23">
        <f>+Ordenes_Mes[[#This Row],[Fecha Inicio]]</f>
        <v>46156</v>
      </c>
    </row>
    <row r="103" spans="1:18">
      <c r="A103" s="19">
        <f>+MONTH(Ordenes_Mes[[#This Row],[Fecha_Conta]])</f>
        <v>5</v>
      </c>
      <c r="B103" s="20">
        <f>+VLOOKUP(C103,OP!$A$1:$P$27848,12,FALSE)</f>
        <v>46146</v>
      </c>
      <c r="C103" s="21">
        <v>3862</v>
      </c>
      <c r="D103" s="21">
        <v>2310090441</v>
      </c>
      <c r="E103" s="21" t="s">
        <v>325</v>
      </c>
      <c r="F103" s="21">
        <v>12</v>
      </c>
      <c r="G103" s="20">
        <v>46156</v>
      </c>
      <c r="H103" s="22">
        <f>+VLOOKUP(D103,Tiempos!$A$1:$N$7440,3,FALSE)</f>
        <v>98742.857142857159</v>
      </c>
      <c r="I103" s="22">
        <f>+VLOOKUP(D103,Tiempos!$A$1:$N$7440,5,FALSE)</f>
        <v>24</v>
      </c>
      <c r="J103" s="21" t="str">
        <f>+VLOOKUP(D103,Tiempos!$A$1:$N$7440,7,FALSE)</f>
        <v>INY05</v>
      </c>
      <c r="K103" s="22">
        <f>IF(VLOOKUP(C103,OP!$A$1:$P$27848,4,FALSE)="Cerrado",VLOOKUP(C103,OP!$A$1:$P$27848,10,FALSE),VLOOKUP(C103,OP!$A$1:$P$27848,9,FALSE))</f>
        <v>386200</v>
      </c>
      <c r="L103" s="21" t="str">
        <f>IF(
   IFERROR(VLOOKUP(D103,BD_Spec!$A$1:$D$2300,4,FALSE),"")="Producto Terminado",
   "TERMINADO",
   IFERROR(_xlfn.XLOOKUP(Ordenes_Mes[[#This Row],[Maquina]],Tiempos!$G$1:$G$766,Tiempos!$O$1:$O$766),"")
)</f>
        <v>PLÁSTICO_LIMA</v>
      </c>
      <c r="M103" s="21">
        <f>IF(OR(Ordenes_Mes[[#This Row],[Proceso]]="Plástico_lima",Ordenes_Mes[[#This Row],[Proceso]]="soplado"),24,12)</f>
        <v>24</v>
      </c>
      <c r="N103" s="21" t="str">
        <f>+VLOOKUP(D103,BD_Spec!$A$1:$K$2336,7,FALSE)</f>
        <v>Línea_045</v>
      </c>
      <c r="O103" s="21" t="str">
        <f>+VLOOKUP(D103,BD_Spec!$A$1:$K$2336,8,FALSE)</f>
        <v>Barril</v>
      </c>
      <c r="P103" s="21" t="str">
        <f>+VLOOKUP(C103,OP!$A$1:$P$27848,4,FALSE)</f>
        <v>ABIERTO</v>
      </c>
      <c r="Q103" s="22">
        <f>+VLOOKUP(C103,OP!$A$1:$P$27848,10,FALSE)</f>
        <v>0</v>
      </c>
      <c r="R103" s="23">
        <f>+Ordenes_Mes[[#This Row],[Fecha Inicio]]</f>
        <v>46156</v>
      </c>
    </row>
    <row r="104" spans="1:18">
      <c r="A104" s="19">
        <f>+MONTH(Ordenes_Mes[[#This Row],[Fecha_Conta]])</f>
        <v>5</v>
      </c>
      <c r="B104" s="20">
        <f>+VLOOKUP(C104,OP!$A$1:$P$27848,12,FALSE)</f>
        <v>46146</v>
      </c>
      <c r="C104" s="21">
        <v>4064</v>
      </c>
      <c r="D104" s="21">
        <v>2310160007</v>
      </c>
      <c r="E104" s="21" t="s">
        <v>101</v>
      </c>
      <c r="F104" s="21">
        <v>1</v>
      </c>
      <c r="G104" s="20">
        <v>46160</v>
      </c>
      <c r="H104" s="22">
        <f>+VLOOKUP(D104,Tiempos!$A$1:$N$7440,3,FALSE)</f>
        <v>63123.287671232887</v>
      </c>
      <c r="I104" s="22">
        <f>+VLOOKUP(D104,Tiempos!$A$1:$N$7440,5,FALSE)</f>
        <v>24</v>
      </c>
      <c r="J104" s="21" t="str">
        <f>+VLOOKUP(D104,Tiempos!$A$1:$N$7440,7,FALSE)</f>
        <v>INY06</v>
      </c>
      <c r="K104" s="22">
        <f>IF(VLOOKUP(C104,OP!$A$1:$P$27848,4,FALSE)="Cerrado",VLOOKUP(C104,OP!$A$1:$P$27848,10,FALSE),VLOOKUP(C104,OP!$A$1:$P$27848,9,FALSE))</f>
        <v>700000</v>
      </c>
      <c r="L104" s="21" t="str">
        <f>IF(
   IFERROR(VLOOKUP(D104,BD_Spec!$A$1:$D$2300,4,FALSE),"")="Producto Terminado",
   "TERMINADO",
   IFERROR(_xlfn.XLOOKUP(Ordenes_Mes[[#This Row],[Maquina]],Tiempos!$G$1:$G$766,Tiempos!$O$1:$O$766),"")
)</f>
        <v>PLÁSTICO_LIMA</v>
      </c>
      <c r="M104" s="21">
        <f>IF(OR(Ordenes_Mes[[#This Row],[Proceso]]="Plástico_lima",Ordenes_Mes[[#This Row],[Proceso]]="soplado"),24,12)</f>
        <v>24</v>
      </c>
      <c r="N104" s="21" t="str">
        <f>+VLOOKUP(D104,BD_Spec!$A$1:$K$2336,7,FALSE)</f>
        <v>Línea_30cc</v>
      </c>
      <c r="O104" s="21" t="str">
        <f>+VLOOKUP(D104,BD_Spec!$A$1:$K$2336,8,FALSE)</f>
        <v>Tapa</v>
      </c>
      <c r="P104" s="21" t="str">
        <f>+VLOOKUP(C104,OP!$A$1:$P$27848,4,FALSE)</f>
        <v>ABIERTO</v>
      </c>
      <c r="Q104" s="22">
        <f>+VLOOKUP(C104,OP!$A$1:$P$27848,10,FALSE)</f>
        <v>0</v>
      </c>
      <c r="R104" s="23">
        <f>+Ordenes_Mes[[#This Row],[Fecha Inicio]]</f>
        <v>46160</v>
      </c>
    </row>
    <row r="105" spans="1:18">
      <c r="A105" s="19">
        <f>+MONTH(Ordenes_Mes[[#This Row],[Fecha_Conta]])</f>
        <v>5</v>
      </c>
      <c r="B105" s="20">
        <f>+VLOOKUP(C105,OP!$A$1:$P$27848,12,FALSE)</f>
        <v>46160</v>
      </c>
      <c r="C105" s="21">
        <v>4065</v>
      </c>
      <c r="D105" s="21">
        <v>2310160007</v>
      </c>
      <c r="E105" s="21" t="s">
        <v>101</v>
      </c>
      <c r="F105" s="21">
        <v>2</v>
      </c>
      <c r="G105" s="20">
        <v>46160</v>
      </c>
      <c r="H105" s="22">
        <f>+VLOOKUP(D105,Tiempos!$A$1:$N$7440,3,FALSE)</f>
        <v>63123.287671232887</v>
      </c>
      <c r="I105" s="22">
        <f>+VLOOKUP(D105,Tiempos!$A$1:$N$7440,5,FALSE)</f>
        <v>24</v>
      </c>
      <c r="J105" s="21" t="str">
        <f>+VLOOKUP(D105,Tiempos!$A$1:$N$7440,7,FALSE)</f>
        <v>INY06</v>
      </c>
      <c r="K105" s="22">
        <f>IF(VLOOKUP(C105,OP!$A$1:$P$27848,4,FALSE)="Cerrado",VLOOKUP(C105,OP!$A$1:$P$27848,10,FALSE),VLOOKUP(C105,OP!$A$1:$P$27848,9,FALSE))</f>
        <v>700000</v>
      </c>
      <c r="L105" s="21" t="str">
        <f>IF(
   IFERROR(VLOOKUP(D105,BD_Spec!$A$1:$D$2300,4,FALSE),"")="Producto Terminado",
   "TERMINADO",
   IFERROR(_xlfn.XLOOKUP(Ordenes_Mes[[#This Row],[Maquina]],Tiempos!$G$1:$G$766,Tiempos!$O$1:$O$766),"")
)</f>
        <v>PLÁSTICO_LIMA</v>
      </c>
      <c r="M105" s="21">
        <f>IF(OR(Ordenes_Mes[[#This Row],[Proceso]]="Plástico_lima",Ordenes_Mes[[#This Row],[Proceso]]="soplado"),24,12)</f>
        <v>24</v>
      </c>
      <c r="N105" s="21" t="str">
        <f>+VLOOKUP(D105,BD_Spec!$A$1:$K$2336,7,FALSE)</f>
        <v>Línea_30cc</v>
      </c>
      <c r="O105" s="21" t="str">
        <f>+VLOOKUP(D105,BD_Spec!$A$1:$K$2336,8,FALSE)</f>
        <v>Tapa</v>
      </c>
      <c r="P105" s="21" t="str">
        <f>+VLOOKUP(C105,OP!$A$1:$P$27848,4,FALSE)</f>
        <v>ABIERTO</v>
      </c>
      <c r="Q105" s="22">
        <f>+VLOOKUP(C105,OP!$A$1:$P$27848,10,FALSE)</f>
        <v>0</v>
      </c>
      <c r="R105" s="23">
        <f>+Ordenes_Mes[[#This Row],[Fecha Inicio]]</f>
        <v>46160</v>
      </c>
    </row>
    <row r="106" spans="1:18">
      <c r="A106" s="19">
        <f>+MONTH(Ordenes_Mes[[#This Row],[Fecha_Conta]])</f>
        <v>5</v>
      </c>
      <c r="B106" s="20">
        <f>+VLOOKUP(C106,OP!$A$1:$P$27848,12,FALSE)</f>
        <v>46146</v>
      </c>
      <c r="C106" s="21">
        <v>4053</v>
      </c>
      <c r="D106" s="21">
        <v>2310230002</v>
      </c>
      <c r="E106" s="21" t="s">
        <v>25</v>
      </c>
      <c r="F106" s="21">
        <v>2</v>
      </c>
      <c r="G106" s="20">
        <v>46146</v>
      </c>
      <c r="H106" s="22">
        <f>+VLOOKUP(D106,Tiempos!$A$1:$N$7440,3,FALSE)</f>
        <v>72799.966957168232</v>
      </c>
      <c r="I106" s="22">
        <f>+VLOOKUP(D106,Tiempos!$A$1:$N$7440,5,FALSE)</f>
        <v>24</v>
      </c>
      <c r="J106" s="21" t="str">
        <f>+VLOOKUP(D106,Tiempos!$A$1:$N$7440,7,FALSE)</f>
        <v>INY07</v>
      </c>
      <c r="K106" s="22">
        <f>IF(VLOOKUP(C106,OP!$A$1:$P$27848,4,FALSE)="Cerrado",VLOOKUP(C106,OP!$A$1:$P$27848,10,FALSE),VLOOKUP(C106,OP!$A$1:$P$27848,9,FALSE))</f>
        <v>700000</v>
      </c>
      <c r="L106" s="21" t="str">
        <f>IF(
   IFERROR(VLOOKUP(D106,BD_Spec!$A$1:$D$2300,4,FALSE),"")="Producto Terminado",
   "TERMINADO",
   IFERROR(_xlfn.XLOOKUP(Ordenes_Mes[[#This Row],[Maquina]],Tiempos!$G$1:$G$766,Tiempos!$O$1:$O$766),"")
)</f>
        <v>PLÁSTICO_LIMA</v>
      </c>
      <c r="M106" s="21">
        <f>IF(OR(Ordenes_Mes[[#This Row],[Proceso]]="Plástico_lima",Ordenes_Mes[[#This Row],[Proceso]]="soplado"),24,12)</f>
        <v>24</v>
      </c>
      <c r="N106" s="21" t="str">
        <f>+VLOOKUP(D106,BD_Spec!$A$1:$K$2336,7,FALSE)</f>
        <v>Línea_30cc</v>
      </c>
      <c r="O106" s="21" t="str">
        <f>+VLOOKUP(D106,BD_Spec!$A$1:$K$2336,8,FALSE)</f>
        <v>Frasco</v>
      </c>
      <c r="P106" s="21" t="str">
        <f>+VLOOKUP(C106,OP!$A$1:$P$27848,4,FALSE)</f>
        <v>ABIERTO</v>
      </c>
      <c r="Q106" s="22">
        <f>+VLOOKUP(C106,OP!$A$1:$P$27848,10,FALSE)</f>
        <v>438000</v>
      </c>
      <c r="R106" s="23">
        <f>+Ordenes_Mes[[#This Row],[Fecha Inicio]]</f>
        <v>46146</v>
      </c>
    </row>
    <row r="107" spans="1:18">
      <c r="A107" s="19">
        <f>+MONTH(Ordenes_Mes[[#This Row],[Fecha_Conta]])</f>
        <v>5</v>
      </c>
      <c r="B107" s="20">
        <f>+VLOOKUP(C107,OP!$A$1:$P$27848,12,FALSE)</f>
        <v>46160</v>
      </c>
      <c r="C107" s="21">
        <v>4054</v>
      </c>
      <c r="D107" s="21">
        <v>2310230002</v>
      </c>
      <c r="E107" s="21" t="s">
        <v>25</v>
      </c>
      <c r="F107" s="21">
        <v>3</v>
      </c>
      <c r="G107" s="20">
        <v>46160</v>
      </c>
      <c r="H107" s="22">
        <f>+VLOOKUP(D107,Tiempos!$A$1:$N$7440,3,FALSE)</f>
        <v>72799.966957168232</v>
      </c>
      <c r="I107" s="22">
        <f>+VLOOKUP(D107,Tiempos!$A$1:$N$7440,5,FALSE)</f>
        <v>24</v>
      </c>
      <c r="J107" s="21" t="str">
        <f>+VLOOKUP(D107,Tiempos!$A$1:$N$7440,7,FALSE)</f>
        <v>INY07</v>
      </c>
      <c r="K107" s="22">
        <f>IF(VLOOKUP(C107,OP!$A$1:$P$27848,4,FALSE)="Cerrado",VLOOKUP(C107,OP!$A$1:$P$27848,10,FALSE),VLOOKUP(C107,OP!$A$1:$P$27848,9,FALSE))</f>
        <v>700000</v>
      </c>
      <c r="L107" s="21" t="str">
        <f>IF(
   IFERROR(VLOOKUP(D107,BD_Spec!$A$1:$D$2300,4,FALSE),"")="Producto Terminado",
   "TERMINADO",
   IFERROR(_xlfn.XLOOKUP(Ordenes_Mes[[#This Row],[Maquina]],Tiempos!$G$1:$G$766,Tiempos!$O$1:$O$766),"")
)</f>
        <v>PLÁSTICO_LIMA</v>
      </c>
      <c r="M107" s="21">
        <f>IF(OR(Ordenes_Mes[[#This Row],[Proceso]]="Plástico_lima",Ordenes_Mes[[#This Row],[Proceso]]="soplado"),24,12)</f>
        <v>24</v>
      </c>
      <c r="N107" s="21" t="str">
        <f>+VLOOKUP(D107,BD_Spec!$A$1:$K$2336,7,FALSE)</f>
        <v>Línea_30cc</v>
      </c>
      <c r="O107" s="21" t="str">
        <f>+VLOOKUP(D107,BD_Spec!$A$1:$K$2336,8,FALSE)</f>
        <v>Frasco</v>
      </c>
      <c r="P107" s="21" t="str">
        <f>+VLOOKUP(C107,OP!$A$1:$P$27848,4,FALSE)</f>
        <v>ABIERTO</v>
      </c>
      <c r="Q107" s="22">
        <f>+VLOOKUP(C107,OP!$A$1:$P$27848,10,FALSE)</f>
        <v>0</v>
      </c>
      <c r="R107" s="23">
        <f>+Ordenes_Mes[[#This Row],[Fecha Inicio]]</f>
        <v>46160</v>
      </c>
    </row>
    <row r="108" spans="1:18">
      <c r="A108" s="19">
        <f>+MONTH(Ordenes_Mes[[#This Row],[Fecha_Conta]])</f>
        <v>5</v>
      </c>
      <c r="B108" s="20">
        <f>+VLOOKUP(C108,OP!$A$1:$P$27848,12,FALSE)</f>
        <v>46146</v>
      </c>
      <c r="C108" s="21">
        <v>4140</v>
      </c>
      <c r="D108" s="21">
        <v>2310160558</v>
      </c>
      <c r="E108" s="21" t="s">
        <v>652</v>
      </c>
      <c r="F108" s="21">
        <v>0</v>
      </c>
      <c r="G108" s="20">
        <v>46141</v>
      </c>
      <c r="H108" s="22">
        <f>+VLOOKUP(D108,Tiempos!$A$1:$N$7440,3,FALSE)</f>
        <v>38400</v>
      </c>
      <c r="I108" s="22">
        <f>+VLOOKUP(D108,Tiempos!$A$1:$N$7440,5,FALSE)</f>
        <v>24</v>
      </c>
      <c r="J108" s="21" t="str">
        <f>+VLOOKUP(D108,Tiempos!$A$1:$N$7440,7,FALSE)</f>
        <v>INY08</v>
      </c>
      <c r="K108" s="22">
        <f>IF(VLOOKUP(C108,OP!$A$1:$P$27848,4,FALSE)="Cerrado",VLOOKUP(C108,OP!$A$1:$P$27848,10,FALSE),VLOOKUP(C108,OP!$A$1:$P$27848,9,FALSE))</f>
        <v>80000</v>
      </c>
      <c r="L108" s="21" t="str">
        <f>IF(
   IFERROR(VLOOKUP(D108,BD_Spec!$A$1:$D$2300,4,FALSE),"")="Producto Terminado",
   "TERMINADO",
   IFERROR(_xlfn.XLOOKUP(Ordenes_Mes[[#This Row],[Maquina]],Tiempos!$G$1:$G$766,Tiempos!$O$1:$O$766),"")
)</f>
        <v>PLÁSTICO_LIMA</v>
      </c>
      <c r="M108" s="21">
        <f>IF(OR(Ordenes_Mes[[#This Row],[Proceso]]="Plástico_lima",Ordenes_Mes[[#This Row],[Proceso]]="soplado"),24,12)</f>
        <v>24</v>
      </c>
      <c r="N108" s="21" t="str">
        <f>+VLOOKUP(D108,BD_Spec!$A$1:$K$2336,7,FALSE)</f>
        <v>Línea_30cc</v>
      </c>
      <c r="O108" s="21" t="str">
        <f>+VLOOKUP(D108,BD_Spec!$A$1:$K$2336,8,FALSE)</f>
        <v>Tapa PLK</v>
      </c>
      <c r="P108" s="21" t="str">
        <f>+VLOOKUP(C108,OP!$A$1:$P$27848,4,FALSE)</f>
        <v>CERRADO</v>
      </c>
      <c r="Q108" s="22">
        <f>+VLOOKUP(C108,OP!$A$1:$P$27848,10,FALSE)</f>
        <v>80000</v>
      </c>
      <c r="R108" s="23">
        <f>+Ordenes_Mes[[#This Row],[Fecha Inicio]]</f>
        <v>46141</v>
      </c>
    </row>
    <row r="109" spans="1:18">
      <c r="A109" s="19">
        <f>+MONTH(Ordenes_Mes[[#This Row],[Fecha_Conta]])</f>
        <v>5</v>
      </c>
      <c r="B109" s="20">
        <f>+VLOOKUP(C109,OP!$A$1:$P$27848,12,FALSE)</f>
        <v>46146</v>
      </c>
      <c r="C109" s="21">
        <v>4081</v>
      </c>
      <c r="D109" s="21">
        <v>2310160557</v>
      </c>
      <c r="E109" s="21" t="s">
        <v>332</v>
      </c>
      <c r="F109" s="21">
        <v>1</v>
      </c>
      <c r="G109" s="20">
        <v>46146</v>
      </c>
      <c r="H109" s="22">
        <f>+VLOOKUP(D109,Tiempos!$A$1:$N$7440,3,FALSE)</f>
        <v>48448.598130841128</v>
      </c>
      <c r="I109" s="22">
        <f>+VLOOKUP(D109,Tiempos!$A$1:$N$7440,5,FALSE)</f>
        <v>24</v>
      </c>
      <c r="J109" s="21" t="str">
        <f>+VLOOKUP(D109,Tiempos!$A$1:$N$7440,7,FALSE)</f>
        <v>INY08</v>
      </c>
      <c r="K109" s="22">
        <f>IF(VLOOKUP(C109,OP!$A$1:$P$27848,4,FALSE)="Cerrado",VLOOKUP(C109,OP!$A$1:$P$27848,10,FALSE),VLOOKUP(C109,OP!$A$1:$P$27848,9,FALSE))</f>
        <v>600000</v>
      </c>
      <c r="L109" s="21" t="str">
        <f>IF(
   IFERROR(VLOOKUP(D109,BD_Spec!$A$1:$D$2300,4,FALSE),"")="Producto Terminado",
   "TERMINADO",
   IFERROR(_xlfn.XLOOKUP(Ordenes_Mes[[#This Row],[Maquina]],Tiempos!$G$1:$G$766,Tiempos!$O$1:$O$766),"")
)</f>
        <v>PLÁSTICO_LIMA</v>
      </c>
      <c r="M109" s="21">
        <f>IF(OR(Ordenes_Mes[[#This Row],[Proceso]]="Plástico_lima",Ordenes_Mes[[#This Row],[Proceso]]="soplado"),24,12)</f>
        <v>24</v>
      </c>
      <c r="N109" s="21" t="str">
        <f>+VLOOKUP(D109,BD_Spec!$A$1:$K$2336,7,FALSE)</f>
        <v>Línea_20cc</v>
      </c>
      <c r="O109" s="21" t="str">
        <f>+VLOOKUP(D109,BD_Spec!$A$1:$K$2336,8,FALSE)</f>
        <v>Tapa 20cc</v>
      </c>
      <c r="P109" s="21" t="str">
        <f>+VLOOKUP(C109,OP!$A$1:$P$27848,4,FALSE)</f>
        <v>ABIERTO</v>
      </c>
      <c r="Q109" s="22">
        <f>+VLOOKUP(C109,OP!$A$1:$P$27848,10,FALSE)</f>
        <v>605000</v>
      </c>
      <c r="R109" s="23">
        <f>+Ordenes_Mes[[#This Row],[Fecha Inicio]]</f>
        <v>46146</v>
      </c>
    </row>
    <row r="110" spans="1:18">
      <c r="A110" s="19">
        <f>+MONTH(Ordenes_Mes[[#This Row],[Fecha_Conta]])</f>
        <v>5</v>
      </c>
      <c r="B110" s="20">
        <f>+VLOOKUP(C110,OP!$A$1:$P$27848,12,FALSE)</f>
        <v>46146</v>
      </c>
      <c r="C110" s="21">
        <v>3880</v>
      </c>
      <c r="D110" s="21">
        <v>2310160477</v>
      </c>
      <c r="E110" s="21" t="s">
        <v>367</v>
      </c>
      <c r="F110" s="21">
        <f>+_xlfn.XLOOKUP(D110,BD_Spec!$A$1:$A$2336,BD_Spec!$L$1:$L$2336)</f>
        <v>6</v>
      </c>
      <c r="G110" s="20">
        <v>46141</v>
      </c>
      <c r="H110" s="22">
        <f>+VLOOKUP(D110,Tiempos!$A$1:$N$7440,3,FALSE)</f>
        <v>86400</v>
      </c>
      <c r="I110" s="22">
        <f>+VLOOKUP(D110,Tiempos!$A$1:$N$7440,5,FALSE)</f>
        <v>24</v>
      </c>
      <c r="J110" s="21" t="str">
        <f>+VLOOKUP(D110,Tiempos!$A$1:$N$7440,7,FALSE)</f>
        <v>INY09</v>
      </c>
      <c r="K110" s="22">
        <f>IF(VLOOKUP(C110,OP!$A$1:$P$27848,4,FALSE)="Cerrado",VLOOKUP(C110,OP!$A$1:$P$27848,10,FALSE),VLOOKUP(C110,OP!$A$1:$P$27848,9,FALSE))</f>
        <v>239000</v>
      </c>
      <c r="L110" s="21" t="str">
        <f>IF(
   IFERROR(VLOOKUP(D110,BD_Spec!$A$1:$D$2300,4,FALSE),"")="Producto Terminado",
   "TERMINADO",
   IFERROR(_xlfn.XLOOKUP(Ordenes_Mes[[#This Row],[Maquina]],Tiempos!$G$1:$G$766,Tiempos!$O$1:$O$766),"")
)</f>
        <v>PLÁSTICO_LIMA</v>
      </c>
      <c r="M110" s="21">
        <f>IF(OR(Ordenes_Mes[[#This Row],[Proceso]]="Plástico_lima",Ordenes_Mes[[#This Row],[Proceso]]="soplado"),24,12)</f>
        <v>24</v>
      </c>
      <c r="N110" s="21" t="str">
        <f>+VLOOKUP(D110,BD_Spec!$A$1:$K$2336,7,FALSE)</f>
        <v>Línea_045</v>
      </c>
      <c r="O110" s="21" t="str">
        <f>+VLOOKUP(D110,BD_Spec!$A$1:$K$2336,8,FALSE)</f>
        <v>Tapa</v>
      </c>
      <c r="P110" s="21" t="str">
        <f>+VLOOKUP(C110,OP!$A$1:$P$27848,4,FALSE)</f>
        <v>ABIERTO</v>
      </c>
      <c r="Q110" s="22">
        <f>+VLOOKUP(C110,OP!$A$1:$P$27848,10,FALSE)</f>
        <v>168000</v>
      </c>
      <c r="R110" s="23">
        <f>+Ordenes_Mes[[#This Row],[Fecha Inicio]]</f>
        <v>46141</v>
      </c>
    </row>
    <row r="111" spans="1:18">
      <c r="A111" s="19">
        <f>+MONTH(Ordenes_Mes[[#This Row],[Fecha_Conta]])</f>
        <v>5</v>
      </c>
      <c r="B111" s="20">
        <f>+VLOOKUP(C111,OP!$A$1:$P$27848,12,FALSE)</f>
        <v>46146</v>
      </c>
      <c r="C111" s="21">
        <v>3872</v>
      </c>
      <c r="D111" s="21">
        <v>2310160468</v>
      </c>
      <c r="E111" s="21" t="s">
        <v>348</v>
      </c>
      <c r="F111" s="21">
        <f>+_xlfn.XLOOKUP(D111,BD_Spec!$A$1:$A$2336,BD_Spec!$L$1:$L$2336)</f>
        <v>7</v>
      </c>
      <c r="G111" s="20">
        <v>46141</v>
      </c>
      <c r="H111" s="22">
        <f>+VLOOKUP(D111,Tiempos!$A$1:$N$7440,3,FALSE)</f>
        <v>86400</v>
      </c>
      <c r="I111" s="22">
        <f>+VLOOKUP(D111,Tiempos!$A$1:$N$7440,5,FALSE)</f>
        <v>24</v>
      </c>
      <c r="J111" s="21" t="str">
        <f>+VLOOKUP(D111,Tiempos!$A$1:$N$7440,7,FALSE)</f>
        <v>INY09</v>
      </c>
      <c r="K111" s="22">
        <f>IF(VLOOKUP(C111,OP!$A$1:$P$27848,4,FALSE)="Cerrado",VLOOKUP(C111,OP!$A$1:$P$27848,10,FALSE),VLOOKUP(C111,OP!$A$1:$P$27848,9,FALSE))</f>
        <v>232900</v>
      </c>
      <c r="L111" s="21" t="str">
        <f>IF(
   IFERROR(VLOOKUP(D111,BD_Spec!$A$1:$D$2300,4,FALSE),"")="Producto Terminado",
   "TERMINADO",
   IFERROR(_xlfn.XLOOKUP(Ordenes_Mes[[#This Row],[Maquina]],Tiempos!$G$1:$G$766,Tiempos!$O$1:$O$766),"")
)</f>
        <v>PLÁSTICO_LIMA</v>
      </c>
      <c r="M111" s="21">
        <f>IF(OR(Ordenes_Mes[[#This Row],[Proceso]]="Plástico_lima",Ordenes_Mes[[#This Row],[Proceso]]="soplado"),24,12)</f>
        <v>24</v>
      </c>
      <c r="N111" s="21" t="str">
        <f>+VLOOKUP(D111,BD_Spec!$A$1:$K$2336,7,FALSE)</f>
        <v>Línea_045</v>
      </c>
      <c r="O111" s="21" t="str">
        <f>+VLOOKUP(D111,BD_Spec!$A$1:$K$2336,8,FALSE)</f>
        <v>Tapa</v>
      </c>
      <c r="P111" s="21" t="str">
        <f>+VLOOKUP(C111,OP!$A$1:$P$27848,4,FALSE)</f>
        <v>CERRADO</v>
      </c>
      <c r="Q111" s="22">
        <f>+VLOOKUP(C111,OP!$A$1:$P$27848,10,FALSE)</f>
        <v>232900</v>
      </c>
      <c r="R111" s="23">
        <f>+Ordenes_Mes[[#This Row],[Fecha Inicio]]</f>
        <v>46141</v>
      </c>
    </row>
    <row r="112" spans="1:18">
      <c r="A112" s="19">
        <f>+MONTH(Ordenes_Mes[[#This Row],[Fecha_Conta]])</f>
        <v>5</v>
      </c>
      <c r="B112" s="20">
        <f>+VLOOKUP(C112,OP!$A$1:$P$27848,12,FALSE)</f>
        <v>46146</v>
      </c>
      <c r="C112" s="21">
        <v>3877</v>
      </c>
      <c r="D112" s="21">
        <v>2310160474</v>
      </c>
      <c r="E112" s="21" t="s">
        <v>368</v>
      </c>
      <c r="F112" s="21">
        <f>+_xlfn.XLOOKUP(D112,BD_Spec!$A$1:$A$2336,BD_Spec!$L$1:$L$2336)</f>
        <v>8</v>
      </c>
      <c r="G112" s="20">
        <v>46146</v>
      </c>
      <c r="H112" s="22">
        <f>+VLOOKUP(D112,Tiempos!$A$1:$N$7440,3,FALSE)</f>
        <v>86400</v>
      </c>
      <c r="I112" s="22">
        <f>+VLOOKUP(D112,Tiempos!$A$1:$N$7440,5,FALSE)</f>
        <v>24</v>
      </c>
      <c r="J112" s="21" t="str">
        <f>+VLOOKUP(D112,Tiempos!$A$1:$N$7440,7,FALSE)</f>
        <v>INY09</v>
      </c>
      <c r="K112" s="22">
        <f>IF(VLOOKUP(C112,OP!$A$1:$P$27848,4,FALSE)="Cerrado",VLOOKUP(C112,OP!$A$1:$P$27848,10,FALSE),VLOOKUP(C112,OP!$A$1:$P$27848,9,FALSE))</f>
        <v>351950</v>
      </c>
      <c r="L112" s="21" t="str">
        <f>IF(
   IFERROR(VLOOKUP(D112,BD_Spec!$A$1:$D$2300,4,FALSE),"")="Producto Terminado",
   "TERMINADO",
   IFERROR(_xlfn.XLOOKUP(Ordenes_Mes[[#This Row],[Maquina]],Tiempos!$G$1:$G$766,Tiempos!$O$1:$O$766),"")
)</f>
        <v>PLÁSTICO_LIMA</v>
      </c>
      <c r="M112" s="21">
        <f>IF(OR(Ordenes_Mes[[#This Row],[Proceso]]="Plástico_lima",Ordenes_Mes[[#This Row],[Proceso]]="soplado"),24,12)</f>
        <v>24</v>
      </c>
      <c r="N112" s="21" t="str">
        <f>+VLOOKUP(D112,BD_Spec!$A$1:$K$2336,7,FALSE)</f>
        <v>Línea_045</v>
      </c>
      <c r="O112" s="21" t="str">
        <f>+VLOOKUP(D112,BD_Spec!$A$1:$K$2336,8,FALSE)</f>
        <v>Tapa</v>
      </c>
      <c r="P112" s="21" t="str">
        <f>+VLOOKUP(C112,OP!$A$1:$P$27848,4,FALSE)</f>
        <v>CERRADO</v>
      </c>
      <c r="Q112" s="22">
        <f>+VLOOKUP(C112,OP!$A$1:$P$27848,10,FALSE)</f>
        <v>351950</v>
      </c>
      <c r="R112" s="23">
        <f>+Ordenes_Mes[[#This Row],[Fecha Inicio]]</f>
        <v>46146</v>
      </c>
    </row>
    <row r="113" spans="1:18">
      <c r="A113" s="19">
        <f>+MONTH(Ordenes_Mes[[#This Row],[Fecha_Conta]])</f>
        <v>5</v>
      </c>
      <c r="B113" s="20">
        <f>+VLOOKUP(C113,OP!$A$1:$P$27848,12,FALSE)</f>
        <v>46146</v>
      </c>
      <c r="C113" s="21">
        <v>3875</v>
      </c>
      <c r="D113" s="21">
        <v>2310160471</v>
      </c>
      <c r="E113" s="21" t="s">
        <v>28</v>
      </c>
      <c r="F113" s="21">
        <f>+_xlfn.XLOOKUP(D113,BD_Spec!$A$1:$A$2336,BD_Spec!$L$1:$L$2336)</f>
        <v>9</v>
      </c>
      <c r="G113" s="20">
        <v>46160</v>
      </c>
      <c r="H113" s="22">
        <f>+VLOOKUP(D113,Tiempos!$A$1:$N$7440,3,FALSE)</f>
        <v>86400</v>
      </c>
      <c r="I113" s="22">
        <f>+VLOOKUP(D113,Tiempos!$A$1:$N$7440,5,FALSE)</f>
        <v>24</v>
      </c>
      <c r="J113" s="21" t="str">
        <f>+VLOOKUP(D113,Tiempos!$A$1:$N$7440,7,FALSE)</f>
        <v>INY09</v>
      </c>
      <c r="K113" s="22">
        <f>IF(VLOOKUP(C113,OP!$A$1:$P$27848,4,FALSE)="Cerrado",VLOOKUP(C113,OP!$A$1:$P$27848,10,FALSE),VLOOKUP(C113,OP!$A$1:$P$27848,9,FALSE))</f>
        <v>342000</v>
      </c>
      <c r="L113" s="21" t="str">
        <f>IF(
   IFERROR(VLOOKUP(D113,BD_Spec!$A$1:$D$2300,4,FALSE),"")="Producto Terminado",
   "TERMINADO",
   IFERROR(_xlfn.XLOOKUP(Ordenes_Mes[[#This Row],[Maquina]],Tiempos!$G$1:$G$766,Tiempos!$O$1:$O$766),"")
)</f>
        <v>PLÁSTICO_LIMA</v>
      </c>
      <c r="M113" s="21">
        <f>IF(OR(Ordenes_Mes[[#This Row],[Proceso]]="Plástico_lima",Ordenes_Mes[[#This Row],[Proceso]]="soplado"),24,12)</f>
        <v>24</v>
      </c>
      <c r="N113" s="21" t="str">
        <f>+VLOOKUP(D113,BD_Spec!$A$1:$K$2336,7,FALSE)</f>
        <v>Línea_045</v>
      </c>
      <c r="O113" s="21" t="str">
        <f>+VLOOKUP(D113,BD_Spec!$A$1:$K$2336,8,FALSE)</f>
        <v>Tapa</v>
      </c>
      <c r="P113" s="21" t="str">
        <f>+VLOOKUP(C113,OP!$A$1:$P$27848,4,FALSE)</f>
        <v>ABIERTO</v>
      </c>
      <c r="Q113" s="22">
        <f>+VLOOKUP(C113,OP!$A$1:$P$27848,10,FALSE)</f>
        <v>324800</v>
      </c>
      <c r="R113" s="23">
        <f>+Ordenes_Mes[[#This Row],[Fecha Inicio]]</f>
        <v>46160</v>
      </c>
    </row>
    <row r="114" spans="1:18">
      <c r="A114" s="19">
        <f>+MONTH(Ordenes_Mes[[#This Row],[Fecha_Conta]])</f>
        <v>5</v>
      </c>
      <c r="B114" s="20">
        <f>+VLOOKUP(C114,OP!$A$1:$P$27848,12,FALSE)</f>
        <v>46146</v>
      </c>
      <c r="C114" s="21">
        <v>3882</v>
      </c>
      <c r="D114" s="21">
        <v>2310160500</v>
      </c>
      <c r="E114" s="21" t="s">
        <v>816</v>
      </c>
      <c r="F114" s="21">
        <f>+_xlfn.XLOOKUP(D114,BD_Spec!$A$1:$A$2336,BD_Spec!$L$1:$L$2336)</f>
        <v>10</v>
      </c>
      <c r="G114" s="20">
        <v>46160</v>
      </c>
      <c r="H114" s="22">
        <f>+VLOOKUP(D114,Tiempos!$A$1:$N$7440,3,FALSE)</f>
        <v>86400</v>
      </c>
      <c r="I114" s="22">
        <f>+VLOOKUP(D114,Tiempos!$A$1:$N$7440,5,FALSE)</f>
        <v>24</v>
      </c>
      <c r="J114" s="21" t="str">
        <f>+VLOOKUP(D114,Tiempos!$A$1:$N$7440,7,FALSE)</f>
        <v>INY09</v>
      </c>
      <c r="K114" s="22">
        <f>IF(VLOOKUP(C114,OP!$A$1:$P$27848,4,FALSE)="Cerrado",VLOOKUP(C114,OP!$A$1:$P$27848,10,FALSE),VLOOKUP(C114,OP!$A$1:$P$27848,9,FALSE))</f>
        <v>348000</v>
      </c>
      <c r="L114" s="21" t="str">
        <f>IF(
   IFERROR(VLOOKUP(D114,BD_Spec!$A$1:$D$2300,4,FALSE),"")="Producto Terminado",
   "TERMINADO",
   IFERROR(_xlfn.XLOOKUP(Ordenes_Mes[[#This Row],[Maquina]],Tiempos!$G$1:$G$766,Tiempos!$O$1:$O$766),"")
)</f>
        <v>PLÁSTICO_LIMA</v>
      </c>
      <c r="M114" s="21">
        <f>IF(OR(Ordenes_Mes[[#This Row],[Proceso]]="Plástico_lima",Ordenes_Mes[[#This Row],[Proceso]]="soplado"),24,12)</f>
        <v>24</v>
      </c>
      <c r="N114" s="21" t="str">
        <f>+VLOOKUP(D114,BD_Spec!$A$1:$K$2336,7,FALSE)</f>
        <v>Línea_045</v>
      </c>
      <c r="O114" s="21" t="str">
        <f>+VLOOKUP(D114,BD_Spec!$A$1:$K$2336,8,FALSE)</f>
        <v>Tapa</v>
      </c>
      <c r="P114" s="21" t="str">
        <f>+VLOOKUP(C114,OP!$A$1:$P$27848,4,FALSE)</f>
        <v>ABIERTO</v>
      </c>
      <c r="Q114" s="22">
        <f>+VLOOKUP(C114,OP!$A$1:$P$27848,10,FALSE)</f>
        <v>0</v>
      </c>
      <c r="R114" s="23">
        <f>+Ordenes_Mes[[#This Row],[Fecha Inicio]]</f>
        <v>46160</v>
      </c>
    </row>
    <row r="115" spans="1:18">
      <c r="A115" s="19">
        <f>+MONTH(Ordenes_Mes[[#This Row],[Fecha_Conta]])</f>
        <v>5</v>
      </c>
      <c r="B115" s="20">
        <f>+VLOOKUP(C115,OP!$A$1:$P$27848,12,FALSE)</f>
        <v>46146</v>
      </c>
      <c r="C115" s="21">
        <v>3876</v>
      </c>
      <c r="D115" s="21">
        <v>2310160473</v>
      </c>
      <c r="E115" s="21" t="s">
        <v>848</v>
      </c>
      <c r="F115" s="21">
        <f>+_xlfn.XLOOKUP(D115,BD_Spec!$A$1:$A$2336,BD_Spec!$L$1:$L$2336)</f>
        <v>11</v>
      </c>
      <c r="G115" s="20">
        <v>46160</v>
      </c>
      <c r="H115" s="22">
        <f>+VLOOKUP(D115,Tiempos!$A$1:$N$7440,3,FALSE)</f>
        <v>86400</v>
      </c>
      <c r="I115" s="22">
        <f>+VLOOKUP(D115,Tiempos!$A$1:$N$7440,5,FALSE)</f>
        <v>24</v>
      </c>
      <c r="J115" s="21" t="str">
        <f>+VLOOKUP(D115,Tiempos!$A$1:$N$7440,7,FALSE)</f>
        <v>INY09</v>
      </c>
      <c r="K115" s="22">
        <f>IF(VLOOKUP(C115,OP!$A$1:$P$27848,4,FALSE)="Cerrado",VLOOKUP(C115,OP!$A$1:$P$27848,10,FALSE),VLOOKUP(C115,OP!$A$1:$P$27848,9,FALSE))</f>
        <v>339000</v>
      </c>
      <c r="L115" s="21" t="str">
        <f>IF(
   IFERROR(VLOOKUP(D115,BD_Spec!$A$1:$D$2300,4,FALSE),"")="Producto Terminado",
   "TERMINADO",
   IFERROR(_xlfn.XLOOKUP(Ordenes_Mes[[#This Row],[Maquina]],Tiempos!$G$1:$G$766,Tiempos!$O$1:$O$766),"")
)</f>
        <v>PLÁSTICO_LIMA</v>
      </c>
      <c r="M115" s="21">
        <f>IF(OR(Ordenes_Mes[[#This Row],[Proceso]]="Plástico_lima",Ordenes_Mes[[#This Row],[Proceso]]="soplado"),24,12)</f>
        <v>24</v>
      </c>
      <c r="N115" s="21" t="str">
        <f>+VLOOKUP(D115,BD_Spec!$A$1:$K$2336,7,FALSE)</f>
        <v>Línea_045</v>
      </c>
      <c r="O115" s="21" t="str">
        <f>+VLOOKUP(D115,BD_Spec!$A$1:$K$2336,8,FALSE)</f>
        <v>Tapa</v>
      </c>
      <c r="P115" s="21" t="str">
        <f>+VLOOKUP(C115,OP!$A$1:$P$27848,4,FALSE)</f>
        <v>ABIERTO</v>
      </c>
      <c r="Q115" s="22">
        <f>+VLOOKUP(C115,OP!$A$1:$P$27848,10,FALSE)</f>
        <v>0</v>
      </c>
      <c r="R115" s="23">
        <f>+Ordenes_Mes[[#This Row],[Fecha Inicio]]</f>
        <v>46160</v>
      </c>
    </row>
    <row r="116" spans="1:18">
      <c r="A116" s="19">
        <f>+MONTH(Ordenes_Mes[[#This Row],[Fecha_Conta]])</f>
        <v>5</v>
      </c>
      <c r="B116" s="20">
        <f>+VLOOKUP(C116,OP!$A$1:$P$27848,12,FALSE)</f>
        <v>46146</v>
      </c>
      <c r="C116" s="21">
        <v>3874</v>
      </c>
      <c r="D116" s="21">
        <v>2310160470</v>
      </c>
      <c r="E116" s="21" t="s">
        <v>323</v>
      </c>
      <c r="F116" s="21">
        <f>+_xlfn.XLOOKUP(D116,BD_Spec!$A$1:$A$2336,BD_Spec!$L$1:$L$2336)</f>
        <v>12</v>
      </c>
      <c r="G116" s="20">
        <v>46160</v>
      </c>
      <c r="H116" s="22">
        <f>+VLOOKUP(D116,Tiempos!$A$1:$N$7440,3,FALSE)</f>
        <v>86400</v>
      </c>
      <c r="I116" s="22">
        <f>+VLOOKUP(D116,Tiempos!$A$1:$N$7440,5,FALSE)</f>
        <v>24</v>
      </c>
      <c r="J116" s="21" t="str">
        <f>+VLOOKUP(D116,Tiempos!$A$1:$N$7440,7,FALSE)</f>
        <v>INY09</v>
      </c>
      <c r="K116" s="22">
        <f>IF(VLOOKUP(C116,OP!$A$1:$P$27848,4,FALSE)="Cerrado",VLOOKUP(C116,OP!$A$1:$P$27848,10,FALSE),VLOOKUP(C116,OP!$A$1:$P$27848,9,FALSE))</f>
        <v>298000</v>
      </c>
      <c r="L116" s="21" t="str">
        <f>IF(
   IFERROR(VLOOKUP(D116,BD_Spec!$A$1:$D$2300,4,FALSE),"")="Producto Terminado",
   "TERMINADO",
   IFERROR(_xlfn.XLOOKUP(Ordenes_Mes[[#This Row],[Maquina]],Tiempos!$G$1:$G$766,Tiempos!$O$1:$O$766),"")
)</f>
        <v>PLÁSTICO_LIMA</v>
      </c>
      <c r="M116" s="21">
        <f>IF(OR(Ordenes_Mes[[#This Row],[Proceso]]="Plástico_lima",Ordenes_Mes[[#This Row],[Proceso]]="soplado"),24,12)</f>
        <v>24</v>
      </c>
      <c r="N116" s="21" t="str">
        <f>+VLOOKUP(D116,BD_Spec!$A$1:$K$2336,7,FALSE)</f>
        <v>Línea_045</v>
      </c>
      <c r="O116" s="21" t="str">
        <f>+VLOOKUP(D116,BD_Spec!$A$1:$K$2336,8,FALSE)</f>
        <v>Tapa</v>
      </c>
      <c r="P116" s="21" t="str">
        <f>+VLOOKUP(C116,OP!$A$1:$P$27848,4,FALSE)</f>
        <v>ABIERTO</v>
      </c>
      <c r="Q116" s="22">
        <f>+VLOOKUP(C116,OP!$A$1:$P$27848,10,FALSE)</f>
        <v>0</v>
      </c>
      <c r="R116" s="23">
        <f>+Ordenes_Mes[[#This Row],[Fecha Inicio]]</f>
        <v>46160</v>
      </c>
    </row>
    <row r="117" spans="1:18">
      <c r="A117" s="19">
        <f>+MONTH(Ordenes_Mes[[#This Row],[Fecha_Conta]])</f>
        <v>5</v>
      </c>
      <c r="B117" s="20">
        <f>+VLOOKUP(C117,OP!$A$1:$P$27848,12,FALSE)</f>
        <v>46146</v>
      </c>
      <c r="C117" s="21">
        <v>4066</v>
      </c>
      <c r="D117" s="21">
        <v>2310160457</v>
      </c>
      <c r="E117" s="21" t="s">
        <v>410</v>
      </c>
      <c r="F117" s="21">
        <v>2</v>
      </c>
      <c r="G117" s="20">
        <v>46141</v>
      </c>
      <c r="H117" s="22">
        <f>+VLOOKUP(D117,Tiempos!$A$1:$N$7440,3,FALSE)</f>
        <v>23563.63636363636</v>
      </c>
      <c r="I117" s="22">
        <f>+VLOOKUP(D117,Tiempos!$A$1:$N$7440,5,FALSE)</f>
        <v>24</v>
      </c>
      <c r="J117" s="21" t="str">
        <f>+VLOOKUP(D117,Tiempos!$A$1:$N$7440,7,FALSE)</f>
        <v>INY10</v>
      </c>
      <c r="K117" s="22">
        <f>IF(VLOOKUP(C117,OP!$A$1:$P$27848,4,FALSE)="Cerrado",VLOOKUP(C117,OP!$A$1:$P$27848,10,FALSE),VLOOKUP(C117,OP!$A$1:$P$27848,9,FALSE))</f>
        <v>120000</v>
      </c>
      <c r="L117" s="21" t="str">
        <f>IF(
   IFERROR(VLOOKUP(D117,BD_Spec!$A$1:$D$2300,4,FALSE),"")="Producto Terminado",
   "TERMINADO",
   IFERROR(_xlfn.XLOOKUP(Ordenes_Mes[[#This Row],[Maquina]],Tiempos!$G$1:$G$766,Tiempos!$O$1:$O$766),"")
)</f>
        <v>PLÁSTICO_LIMA</v>
      </c>
      <c r="M117" s="21">
        <f>IF(OR(Ordenes_Mes[[#This Row],[Proceso]]="Plástico_lima",Ordenes_Mes[[#This Row],[Proceso]]="soplado"),24,12)</f>
        <v>24</v>
      </c>
      <c r="N117" s="21" t="str">
        <f>+VLOOKUP(D117,BD_Spec!$A$1:$K$2336,7,FALSE)</f>
        <v>Línea_250cc</v>
      </c>
      <c r="O117" s="21" t="str">
        <f>+VLOOKUP(D117,BD_Spec!$A$1:$K$2336,8,FALSE)</f>
        <v>Tapa Base</v>
      </c>
      <c r="P117" s="21" t="str">
        <f>+VLOOKUP(C117,OP!$A$1:$P$27848,4,FALSE)</f>
        <v>ABIERTO</v>
      </c>
      <c r="Q117" s="22">
        <f>+VLOOKUP(C117,OP!$A$1:$P$27848,10,FALSE)</f>
        <v>153000</v>
      </c>
      <c r="R117" s="23">
        <f>+Ordenes_Mes[[#This Row],[Fecha Inicio]]</f>
        <v>46141</v>
      </c>
    </row>
    <row r="118" spans="1:18">
      <c r="A118" s="19">
        <f>+MONTH(Ordenes_Mes[[#This Row],[Fecha_Conta]])</f>
        <v>5</v>
      </c>
      <c r="B118" s="20">
        <f>+VLOOKUP(C118,OP!$A$1:$P$27848,12,FALSE)</f>
        <v>46146</v>
      </c>
      <c r="C118" s="21">
        <v>4067</v>
      </c>
      <c r="D118" s="21">
        <v>2310160539</v>
      </c>
      <c r="E118" s="21" t="s">
        <v>29</v>
      </c>
      <c r="F118" s="21">
        <v>3</v>
      </c>
      <c r="G118" s="20">
        <v>46141</v>
      </c>
      <c r="H118" s="22">
        <f>+VLOOKUP(D118,Tiempos!$A$1:$N$7440,3,FALSE)</f>
        <v>19636.363636363636</v>
      </c>
      <c r="I118" s="22">
        <f>+VLOOKUP(D118,Tiempos!$A$1:$N$7440,5,FALSE)</f>
        <v>24</v>
      </c>
      <c r="J118" s="21" t="str">
        <f>+VLOOKUP(D118,Tiempos!$A$1:$N$7440,7,FALSE)</f>
        <v>INY10</v>
      </c>
      <c r="K118" s="22">
        <f>IF(VLOOKUP(C118,OP!$A$1:$P$27848,4,FALSE)="Cerrado",VLOOKUP(C118,OP!$A$1:$P$27848,10,FALSE),VLOOKUP(C118,OP!$A$1:$P$27848,9,FALSE))</f>
        <v>300000</v>
      </c>
      <c r="L118" s="21" t="str">
        <f>IF(
   IFERROR(VLOOKUP(D118,BD_Spec!$A$1:$D$2300,4,FALSE),"")="Producto Terminado",
   "TERMINADO",
   IFERROR(_xlfn.XLOOKUP(Ordenes_Mes[[#This Row],[Maquina]],Tiempos!$G$1:$G$766,Tiempos!$O$1:$O$766),"")
)</f>
        <v>PLÁSTICO_LIMA</v>
      </c>
      <c r="M118" s="21">
        <f>IF(OR(Ordenes_Mes[[#This Row],[Proceso]]="Plástico_lima",Ordenes_Mes[[#This Row],[Proceso]]="soplado"),24,12)</f>
        <v>24</v>
      </c>
      <c r="N118" s="21" t="str">
        <f>+VLOOKUP(D118,BD_Spec!$A$1:$K$2336,7,FALSE)</f>
        <v>Línea_Cola</v>
      </c>
      <c r="O118" s="21" t="str">
        <f>+VLOOKUP(D118,BD_Spec!$A$1:$K$2336,8,FALSE)</f>
        <v>Tapa Base</v>
      </c>
      <c r="P118" s="21" t="str">
        <f>+VLOOKUP(C118,OP!$A$1:$P$27848,4,FALSE)</f>
        <v>ABIERTO</v>
      </c>
      <c r="Q118" s="22">
        <f>+VLOOKUP(C118,OP!$A$1:$P$27848,10,FALSE)</f>
        <v>93000</v>
      </c>
      <c r="R118" s="23">
        <f>+Ordenes_Mes[[#This Row],[Fecha Inicio]]</f>
        <v>46141</v>
      </c>
    </row>
    <row r="119" spans="1:18">
      <c r="A119" s="19">
        <f>+MONTH(Ordenes_Mes[[#This Row],[Fecha_Conta]])</f>
        <v>5</v>
      </c>
      <c r="B119" s="20">
        <f>+VLOOKUP(C119,OP!$A$1:$P$27848,12,FALSE)</f>
        <v>46146</v>
      </c>
      <c r="C119" s="21">
        <v>4124</v>
      </c>
      <c r="D119" s="21">
        <v>2310160380</v>
      </c>
      <c r="E119" s="21" t="s">
        <v>672</v>
      </c>
      <c r="F119" s="21">
        <v>1</v>
      </c>
      <c r="G119" s="20">
        <v>46146</v>
      </c>
      <c r="H119" s="22">
        <f>+VLOOKUP(D119,Tiempos!$A$1:$N$7440,3,FALSE)</f>
        <v>119172.41379310345</v>
      </c>
      <c r="I119" s="22">
        <f>+VLOOKUP(D119,Tiempos!$A$1:$N$7440,5,FALSE)</f>
        <v>24</v>
      </c>
      <c r="J119" s="21" t="str">
        <f>+VLOOKUP(D119,Tiempos!$A$1:$N$7440,7,FALSE)</f>
        <v>INY11</v>
      </c>
      <c r="K119" s="22">
        <f>IF(VLOOKUP(C119,OP!$A$1:$P$27848,4,FALSE)="Cerrado",VLOOKUP(C119,OP!$A$1:$P$27848,10,FALSE),VLOOKUP(C119,OP!$A$1:$P$27848,9,FALSE))</f>
        <v>220000</v>
      </c>
      <c r="L119" s="21" t="str">
        <f>IF(
   IFERROR(VLOOKUP(D119,BD_Spec!$A$1:$D$2300,4,FALSE),"")="Producto Terminado",
   "TERMINADO",
   IFERROR(_xlfn.XLOOKUP(Ordenes_Mes[[#This Row],[Maquina]],Tiempos!$G$1:$G$766,Tiempos!$O$1:$O$766),"")
)</f>
        <v>PLÁSTICO_LIMA</v>
      </c>
      <c r="M119" s="21">
        <f>IF(OR(Ordenes_Mes[[#This Row],[Proceso]]="Plástico_lima",Ordenes_Mes[[#This Row],[Proceso]]="soplado"),24,12)</f>
        <v>24</v>
      </c>
      <c r="N119" s="21" t="str">
        <f>+VLOOKUP(D119,BD_Spec!$A$1:$K$2336,7,FALSE)</f>
        <v>Línea_036</v>
      </c>
      <c r="O119" s="21" t="str">
        <f>+VLOOKUP(D119,BD_Spec!$A$1:$K$2336,8,FALSE)</f>
        <v>Tapita</v>
      </c>
      <c r="P119" s="21" t="str">
        <f>+VLOOKUP(C119,OP!$A$1:$P$27848,4,FALSE)</f>
        <v>CERRADO</v>
      </c>
      <c r="Q119" s="22">
        <f>+VLOOKUP(C119,OP!$A$1:$P$27848,10,FALSE)</f>
        <v>220000</v>
      </c>
      <c r="R119" s="23">
        <f>+Ordenes_Mes[[#This Row],[Fecha Inicio]]</f>
        <v>46146</v>
      </c>
    </row>
    <row r="120" spans="1:18">
      <c r="A120" s="19">
        <f>+MONTH(Ordenes_Mes[[#This Row],[Fecha_Conta]])</f>
        <v>5</v>
      </c>
      <c r="B120" s="20">
        <f>+VLOOKUP(C120,OP!$A$1:$P$27848,12,FALSE)</f>
        <v>46146</v>
      </c>
      <c r="C120" s="21">
        <v>4126</v>
      </c>
      <c r="D120" s="21">
        <v>2310160381</v>
      </c>
      <c r="E120" s="21" t="s">
        <v>676</v>
      </c>
      <c r="F120" s="21">
        <v>2</v>
      </c>
      <c r="G120" s="20">
        <v>46146</v>
      </c>
      <c r="H120" s="22">
        <f>+VLOOKUP(D120,Tiempos!$A$1:$N$7440,3,FALSE)</f>
        <v>119172.41379310345</v>
      </c>
      <c r="I120" s="22">
        <f>+VLOOKUP(D120,Tiempos!$A$1:$N$7440,5,FALSE)</f>
        <v>24</v>
      </c>
      <c r="J120" s="21" t="str">
        <f>+VLOOKUP(D120,Tiempos!$A$1:$N$7440,7,FALSE)</f>
        <v>INY11</v>
      </c>
      <c r="K120" s="22">
        <f>IF(VLOOKUP(C120,OP!$A$1:$P$27848,4,FALSE)="Cerrado",VLOOKUP(C120,OP!$A$1:$P$27848,10,FALSE),VLOOKUP(C120,OP!$A$1:$P$27848,9,FALSE))</f>
        <v>100000</v>
      </c>
      <c r="L120" s="21" t="str">
        <f>IF(
   IFERROR(VLOOKUP(D120,BD_Spec!$A$1:$D$2300,4,FALSE),"")="Producto Terminado",
   "TERMINADO",
   IFERROR(_xlfn.XLOOKUP(Ordenes_Mes[[#This Row],[Maquina]],Tiempos!$G$1:$G$766,Tiempos!$O$1:$O$766),"")
)</f>
        <v>PLÁSTICO_LIMA</v>
      </c>
      <c r="M120" s="21">
        <f>IF(OR(Ordenes_Mes[[#This Row],[Proceso]]="Plástico_lima",Ordenes_Mes[[#This Row],[Proceso]]="soplado"),24,12)</f>
        <v>24</v>
      </c>
      <c r="N120" s="21" t="str">
        <f>+VLOOKUP(D120,BD_Spec!$A$1:$K$2336,7,FALSE)</f>
        <v>Línea_036</v>
      </c>
      <c r="O120" s="21" t="str">
        <f>+VLOOKUP(D120,BD_Spec!$A$1:$K$2336,8,FALSE)</f>
        <v>Tapita</v>
      </c>
      <c r="P120" s="21" t="str">
        <f>+VLOOKUP(C120,OP!$A$1:$P$27848,4,FALSE)</f>
        <v>CERRADO</v>
      </c>
      <c r="Q120" s="22">
        <f>+VLOOKUP(C120,OP!$A$1:$P$27848,10,FALSE)</f>
        <v>100000</v>
      </c>
      <c r="R120" s="23">
        <f>+Ordenes_Mes[[#This Row],[Fecha Inicio]]</f>
        <v>46146</v>
      </c>
    </row>
    <row r="121" spans="1:18">
      <c r="A121" s="19">
        <f>+MONTH(Ordenes_Mes[[#This Row],[Fecha_Conta]])</f>
        <v>5</v>
      </c>
      <c r="B121" s="20">
        <f>+VLOOKUP(C121,OP!$A$1:$P$27848,12,FALSE)</f>
        <v>46146</v>
      </c>
      <c r="C121" s="21">
        <v>4127</v>
      </c>
      <c r="D121" s="21">
        <v>2310160382</v>
      </c>
      <c r="E121" s="21" t="s">
        <v>674</v>
      </c>
      <c r="F121" s="21">
        <v>3</v>
      </c>
      <c r="G121" s="20">
        <v>46146</v>
      </c>
      <c r="H121" s="22">
        <f>+VLOOKUP(D121,Tiempos!$A$1:$N$7440,3,FALSE)</f>
        <v>119172.41379310345</v>
      </c>
      <c r="I121" s="22">
        <f>+VLOOKUP(D121,Tiempos!$A$1:$N$7440,5,FALSE)</f>
        <v>24</v>
      </c>
      <c r="J121" s="21" t="str">
        <f>+VLOOKUP(D121,Tiempos!$A$1:$N$7440,7,FALSE)</f>
        <v>INY11</v>
      </c>
      <c r="K121" s="22">
        <f>IF(VLOOKUP(C121,OP!$A$1:$P$27848,4,FALSE)="Cerrado",VLOOKUP(C121,OP!$A$1:$P$27848,10,FALSE),VLOOKUP(C121,OP!$A$1:$P$27848,9,FALSE))</f>
        <v>100000</v>
      </c>
      <c r="L121" s="21" t="str">
        <f>IF(
   IFERROR(VLOOKUP(D121,BD_Spec!$A$1:$D$2300,4,FALSE),"")="Producto Terminado",
   "TERMINADO",
   IFERROR(_xlfn.XLOOKUP(Ordenes_Mes[[#This Row],[Maquina]],Tiempos!$G$1:$G$766,Tiempos!$O$1:$O$766),"")
)</f>
        <v>PLÁSTICO_LIMA</v>
      </c>
      <c r="M121" s="21">
        <f>IF(OR(Ordenes_Mes[[#This Row],[Proceso]]="Plástico_lima",Ordenes_Mes[[#This Row],[Proceso]]="soplado"),24,12)</f>
        <v>24</v>
      </c>
      <c r="N121" s="21" t="str">
        <f>+VLOOKUP(D121,BD_Spec!$A$1:$K$2336,7,FALSE)</f>
        <v>Línea_036</v>
      </c>
      <c r="O121" s="21" t="str">
        <f>+VLOOKUP(D121,BD_Spec!$A$1:$K$2336,8,FALSE)</f>
        <v>Tapita</v>
      </c>
      <c r="P121" s="21" t="str">
        <f>+VLOOKUP(C121,OP!$A$1:$P$27848,4,FALSE)</f>
        <v>CERRADO</v>
      </c>
      <c r="Q121" s="22">
        <f>+VLOOKUP(C121,OP!$A$1:$P$27848,10,FALSE)</f>
        <v>100000</v>
      </c>
      <c r="R121" s="23">
        <f>+Ordenes_Mes[[#This Row],[Fecha Inicio]]</f>
        <v>46146</v>
      </c>
    </row>
    <row r="122" spans="1:18">
      <c r="A122" s="19">
        <f>+MONTH(Ordenes_Mes[[#This Row],[Fecha_Conta]])</f>
        <v>5</v>
      </c>
      <c r="B122" s="20">
        <f>+VLOOKUP(C122,OP!$A$1:$P$27848,12,FALSE)</f>
        <v>46160</v>
      </c>
      <c r="C122" s="21">
        <v>4068</v>
      </c>
      <c r="D122" s="21">
        <v>2310160353</v>
      </c>
      <c r="E122" s="21" t="s">
        <v>712</v>
      </c>
      <c r="F122" s="21">
        <v>15</v>
      </c>
      <c r="G122" s="20">
        <v>46156</v>
      </c>
      <c r="H122" s="22">
        <f>+VLOOKUP(D122,Tiempos!$A$1:$N$7440,3,FALSE)</f>
        <v>74482.758620689667</v>
      </c>
      <c r="I122" s="22">
        <f>+VLOOKUP(D122,Tiempos!$A$1:$N$7440,5,FALSE)</f>
        <v>24</v>
      </c>
      <c r="J122" s="21" t="str">
        <f>+VLOOKUP(D122,Tiempos!$A$1:$N$7440,7,FALSE)</f>
        <v>INY11</v>
      </c>
      <c r="K122" s="22">
        <f>IF(VLOOKUP(C122,OP!$A$1:$P$27848,4,FALSE)="Cerrado",VLOOKUP(C122,OP!$A$1:$P$27848,10,FALSE),VLOOKUP(C122,OP!$A$1:$P$27848,9,FALSE))</f>
        <v>50000</v>
      </c>
      <c r="L122" s="21" t="str">
        <f>IF(
   IFERROR(VLOOKUP(D122,BD_Spec!$A$1:$D$2300,4,FALSE),"")="Producto Terminado",
   "TERMINADO",
   IFERROR(_xlfn.XLOOKUP(Ordenes_Mes[[#This Row],[Maquina]],Tiempos!$G$1:$G$766,Tiempos!$O$1:$O$766),"")
)</f>
        <v>PLÁSTICO_LIMA</v>
      </c>
      <c r="M122" s="21">
        <f>IF(OR(Ordenes_Mes[[#This Row],[Proceso]]="Plástico_lima",Ordenes_Mes[[#This Row],[Proceso]]="soplado"),24,12)</f>
        <v>24</v>
      </c>
      <c r="N122" s="21" t="str">
        <f>+VLOOKUP(D122,BD_Spec!$A$1:$K$2336,7,FALSE)</f>
        <v>Línea_042</v>
      </c>
      <c r="O122" s="21" t="str">
        <f>+VLOOKUP(D122,BD_Spec!$A$1:$K$2336,8,FALSE)</f>
        <v>Tapita</v>
      </c>
      <c r="P122" s="21" t="str">
        <f>+VLOOKUP(C122,OP!$A$1:$P$27848,4,FALSE)</f>
        <v>ABIERTO</v>
      </c>
      <c r="Q122" s="22">
        <f>+VLOOKUP(C122,OP!$A$1:$P$27848,10,FALSE)</f>
        <v>0</v>
      </c>
      <c r="R122" s="23">
        <f>+Ordenes_Mes[[#This Row],[Fecha Inicio]]</f>
        <v>46156</v>
      </c>
    </row>
    <row r="123" spans="1:18">
      <c r="A123" s="19">
        <f>+MONTH(Ordenes_Mes[[#This Row],[Fecha_Conta]])</f>
        <v>5</v>
      </c>
      <c r="B123" s="20">
        <f>+VLOOKUP(C123,OP!$A$1:$P$27848,12,FALSE)</f>
        <v>46160</v>
      </c>
      <c r="C123" s="21">
        <v>4069</v>
      </c>
      <c r="D123" s="21">
        <v>2310160252</v>
      </c>
      <c r="E123" s="21" t="s">
        <v>927</v>
      </c>
      <c r="F123" s="21">
        <v>4</v>
      </c>
      <c r="G123" s="20">
        <v>46156</v>
      </c>
      <c r="H123" s="22">
        <f>+VLOOKUP(D123,Tiempos!$A$1:$N$7440,3,FALSE)</f>
        <v>74482.758620689667</v>
      </c>
      <c r="I123" s="22">
        <f>+VLOOKUP(D123,Tiempos!$A$1:$N$7440,5,FALSE)</f>
        <v>24</v>
      </c>
      <c r="J123" s="21" t="str">
        <f>+VLOOKUP(D123,Tiempos!$A$1:$N$7440,7,FALSE)</f>
        <v>INY11</v>
      </c>
      <c r="K123" s="22">
        <f>IF(VLOOKUP(C123,OP!$A$1:$P$27848,4,FALSE)="Cerrado",VLOOKUP(C123,OP!$A$1:$P$27848,10,FALSE),VLOOKUP(C123,OP!$A$1:$P$27848,9,FALSE))</f>
        <v>108760</v>
      </c>
      <c r="L123" s="21" t="str">
        <f>IF(
   IFERROR(VLOOKUP(D123,BD_Spec!$A$1:$D$2300,4,FALSE),"")="Producto Terminado",
   "TERMINADO",
   IFERROR(_xlfn.XLOOKUP(Ordenes_Mes[[#This Row],[Maquina]],Tiempos!$G$1:$G$766,Tiempos!$O$1:$O$766),"")
)</f>
        <v>PLÁSTICO_LIMA</v>
      </c>
      <c r="M123" s="21">
        <f>IF(OR(Ordenes_Mes[[#This Row],[Proceso]]="Plástico_lima",Ordenes_Mes[[#This Row],[Proceso]]="soplado"),24,12)</f>
        <v>24</v>
      </c>
      <c r="N123" s="21" t="str">
        <f>+VLOOKUP(D123,BD_Spec!$A$1:$K$2336,7,FALSE)</f>
        <v>Línea_042</v>
      </c>
      <c r="O123" s="21" t="str">
        <f>+VLOOKUP(D123,BD_Spec!$A$1:$K$2336,8,FALSE)</f>
        <v>Tapita</v>
      </c>
      <c r="P123" s="21" t="str">
        <f>+VLOOKUP(C123,OP!$A$1:$P$27848,4,FALSE)</f>
        <v>CERRADO</v>
      </c>
      <c r="Q123" s="22">
        <f>+VLOOKUP(C123,OP!$A$1:$P$27848,10,FALSE)</f>
        <v>108760</v>
      </c>
      <c r="R123" s="23">
        <f>+Ordenes_Mes[[#This Row],[Fecha Inicio]]</f>
        <v>46156</v>
      </c>
    </row>
    <row r="124" spans="1:18">
      <c r="A124" s="19">
        <f>+MONTH(Ordenes_Mes[[#This Row],[Fecha_Conta]])</f>
        <v>5</v>
      </c>
      <c r="B124" s="20">
        <f>+VLOOKUP(C124,OP!$A$1:$P$27848,12,FALSE)</f>
        <v>46160</v>
      </c>
      <c r="C124" s="21">
        <v>4070</v>
      </c>
      <c r="D124" s="21">
        <v>2310160257</v>
      </c>
      <c r="E124" s="21" t="s">
        <v>915</v>
      </c>
      <c r="F124" s="21">
        <v>5</v>
      </c>
      <c r="G124" s="20">
        <v>46156</v>
      </c>
      <c r="H124" s="22">
        <f>+VLOOKUP(D124,Tiempos!$A$1:$N$7440,3,FALSE)</f>
        <v>74482.758620689667</v>
      </c>
      <c r="I124" s="22">
        <f>+VLOOKUP(D124,Tiempos!$A$1:$N$7440,5,FALSE)</f>
        <v>24</v>
      </c>
      <c r="J124" s="21" t="str">
        <f>+VLOOKUP(D124,Tiempos!$A$1:$N$7440,7,FALSE)</f>
        <v>INY11</v>
      </c>
      <c r="K124" s="22">
        <f>IF(VLOOKUP(C124,OP!$A$1:$P$27848,4,FALSE)="Cerrado",VLOOKUP(C124,OP!$A$1:$P$27848,10,FALSE),VLOOKUP(C124,OP!$A$1:$P$27848,9,FALSE))</f>
        <v>71600</v>
      </c>
      <c r="L124" s="21" t="str">
        <f>IF(
   IFERROR(VLOOKUP(D124,BD_Spec!$A$1:$D$2300,4,FALSE),"")="Producto Terminado",
   "TERMINADO",
   IFERROR(_xlfn.XLOOKUP(Ordenes_Mes[[#This Row],[Maquina]],Tiempos!$G$1:$G$766,Tiempos!$O$1:$O$766),"")
)</f>
        <v>PLÁSTICO_LIMA</v>
      </c>
      <c r="M124" s="21">
        <f>IF(OR(Ordenes_Mes[[#This Row],[Proceso]]="Plástico_lima",Ordenes_Mes[[#This Row],[Proceso]]="soplado"),24,12)</f>
        <v>24</v>
      </c>
      <c r="N124" s="21" t="str">
        <f>+VLOOKUP(D124,BD_Spec!$A$1:$K$2336,7,FALSE)</f>
        <v>Línea_042</v>
      </c>
      <c r="O124" s="21" t="str">
        <f>+VLOOKUP(D124,BD_Spec!$A$1:$K$2336,8,FALSE)</f>
        <v>Tapita</v>
      </c>
      <c r="P124" s="21" t="str">
        <f>+VLOOKUP(C124,OP!$A$1:$P$27848,4,FALSE)</f>
        <v>CERRADO</v>
      </c>
      <c r="Q124" s="22">
        <f>+VLOOKUP(C124,OP!$A$1:$P$27848,10,FALSE)</f>
        <v>71600</v>
      </c>
      <c r="R124" s="23">
        <f>+Ordenes_Mes[[#This Row],[Fecha Inicio]]</f>
        <v>46156</v>
      </c>
    </row>
    <row r="125" spans="1:18">
      <c r="A125" s="19">
        <f>+MONTH(Ordenes_Mes[[#This Row],[Fecha_Conta]])</f>
        <v>5</v>
      </c>
      <c r="B125" s="20">
        <f>+VLOOKUP(C125,OP!$A$1:$P$27848,12,FALSE)</f>
        <v>46160</v>
      </c>
      <c r="C125" s="21">
        <v>4071</v>
      </c>
      <c r="D125" s="21">
        <v>2310160255</v>
      </c>
      <c r="E125" s="21" t="s">
        <v>916</v>
      </c>
      <c r="F125" s="21">
        <v>6</v>
      </c>
      <c r="G125" s="20">
        <v>46156</v>
      </c>
      <c r="H125" s="22">
        <f>+VLOOKUP(D125,Tiempos!$A$1:$N$7440,3,FALSE)</f>
        <v>74482.758620689667</v>
      </c>
      <c r="I125" s="22">
        <f>+VLOOKUP(D125,Tiempos!$A$1:$N$7440,5,FALSE)</f>
        <v>24</v>
      </c>
      <c r="J125" s="21" t="str">
        <f>+VLOOKUP(D125,Tiempos!$A$1:$N$7440,7,FALSE)</f>
        <v>INY11</v>
      </c>
      <c r="K125" s="22">
        <f>IF(VLOOKUP(C125,OP!$A$1:$P$27848,4,FALSE)="Cerrado",VLOOKUP(C125,OP!$A$1:$P$27848,10,FALSE),VLOOKUP(C125,OP!$A$1:$P$27848,9,FALSE))</f>
        <v>70900</v>
      </c>
      <c r="L125" s="21" t="str">
        <f>IF(
   IFERROR(VLOOKUP(D125,BD_Spec!$A$1:$D$2300,4,FALSE),"")="Producto Terminado",
   "TERMINADO",
   IFERROR(_xlfn.XLOOKUP(Ordenes_Mes[[#This Row],[Maquina]],Tiempos!$G$1:$G$766,Tiempos!$O$1:$O$766),"")
)</f>
        <v>PLÁSTICO_LIMA</v>
      </c>
      <c r="M125" s="21">
        <f>IF(OR(Ordenes_Mes[[#This Row],[Proceso]]="Plástico_lima",Ordenes_Mes[[#This Row],[Proceso]]="soplado"),24,12)</f>
        <v>24</v>
      </c>
      <c r="N125" s="21" t="str">
        <f>+VLOOKUP(D125,BD_Spec!$A$1:$K$2336,7,FALSE)</f>
        <v>Línea_042</v>
      </c>
      <c r="O125" s="21" t="str">
        <f>+VLOOKUP(D125,BD_Spec!$A$1:$K$2336,8,FALSE)</f>
        <v>Tapita</v>
      </c>
      <c r="P125" s="21" t="str">
        <f>+VLOOKUP(C125,OP!$A$1:$P$27848,4,FALSE)</f>
        <v>CERRADO</v>
      </c>
      <c r="Q125" s="22">
        <f>+VLOOKUP(C125,OP!$A$1:$P$27848,10,FALSE)</f>
        <v>70900</v>
      </c>
      <c r="R125" s="23">
        <f>+Ordenes_Mes[[#This Row],[Fecha Inicio]]</f>
        <v>46156</v>
      </c>
    </row>
    <row r="126" spans="1:18">
      <c r="A126" s="19">
        <f>+MONTH(Ordenes_Mes[[#This Row],[Fecha_Conta]])</f>
        <v>5</v>
      </c>
      <c r="B126" s="20">
        <f>+VLOOKUP(C126,OP!$A$1:$P$27848,12,FALSE)</f>
        <v>46160</v>
      </c>
      <c r="C126" s="21">
        <v>4072</v>
      </c>
      <c r="D126" s="21">
        <v>2310160250</v>
      </c>
      <c r="E126" s="21" t="s">
        <v>31</v>
      </c>
      <c r="F126" s="21">
        <v>7</v>
      </c>
      <c r="G126" s="20">
        <v>46156</v>
      </c>
      <c r="H126" s="22">
        <f>+VLOOKUP(D126,Tiempos!$A$1:$N$7440,3,FALSE)</f>
        <v>74482.758620689667</v>
      </c>
      <c r="I126" s="22">
        <f>+VLOOKUP(D126,Tiempos!$A$1:$N$7440,5,FALSE)</f>
        <v>24</v>
      </c>
      <c r="J126" s="21" t="str">
        <f>+VLOOKUP(D126,Tiempos!$A$1:$N$7440,7,FALSE)</f>
        <v>INY11</v>
      </c>
      <c r="K126" s="22">
        <f>IF(VLOOKUP(C126,OP!$A$1:$P$27848,4,FALSE)="Cerrado",VLOOKUP(C126,OP!$A$1:$P$27848,10,FALSE),VLOOKUP(C126,OP!$A$1:$P$27848,9,FALSE))</f>
        <v>125000</v>
      </c>
      <c r="L126" s="21" t="str">
        <f>IF(
   IFERROR(VLOOKUP(D126,BD_Spec!$A$1:$D$2300,4,FALSE),"")="Producto Terminado",
   "TERMINADO",
   IFERROR(_xlfn.XLOOKUP(Ordenes_Mes[[#This Row],[Maquina]],Tiempos!$G$1:$G$766,Tiempos!$O$1:$O$766),"")
)</f>
        <v>PLÁSTICO_LIMA</v>
      </c>
      <c r="M126" s="21">
        <f>IF(OR(Ordenes_Mes[[#This Row],[Proceso]]="Plástico_lima",Ordenes_Mes[[#This Row],[Proceso]]="soplado"),24,12)</f>
        <v>24</v>
      </c>
      <c r="N126" s="21" t="str">
        <f>+VLOOKUP(D126,BD_Spec!$A$1:$K$2336,7,FALSE)</f>
        <v>Línea_042</v>
      </c>
      <c r="O126" s="21" t="str">
        <f>+VLOOKUP(D126,BD_Spec!$A$1:$K$2336,8,FALSE)</f>
        <v>Tapita</v>
      </c>
      <c r="P126" s="21" t="str">
        <f>+VLOOKUP(C126,OP!$A$1:$P$27848,4,FALSE)</f>
        <v>CERRADO</v>
      </c>
      <c r="Q126" s="22">
        <f>+VLOOKUP(C126,OP!$A$1:$P$27848,10,FALSE)</f>
        <v>125000</v>
      </c>
      <c r="R126" s="23">
        <f>+Ordenes_Mes[[#This Row],[Fecha Inicio]]</f>
        <v>46156</v>
      </c>
    </row>
    <row r="127" spans="1:18">
      <c r="A127" s="19">
        <f>+MONTH(Ordenes_Mes[[#This Row],[Fecha_Conta]])</f>
        <v>5</v>
      </c>
      <c r="B127" s="20">
        <f>+VLOOKUP(C127,OP!$A$1:$P$27848,12,FALSE)</f>
        <v>46160</v>
      </c>
      <c r="C127" s="21">
        <v>4073</v>
      </c>
      <c r="D127" s="21">
        <v>2310160256</v>
      </c>
      <c r="E127" s="21" t="s">
        <v>914</v>
      </c>
      <c r="F127" s="21">
        <v>8</v>
      </c>
      <c r="G127" s="20">
        <v>46156</v>
      </c>
      <c r="H127" s="22">
        <f>+VLOOKUP(D127,Tiempos!$A$1:$N$7440,3,FALSE)</f>
        <v>74482.758620689667</v>
      </c>
      <c r="I127" s="22">
        <f>+VLOOKUP(D127,Tiempos!$A$1:$N$7440,5,FALSE)</f>
        <v>24</v>
      </c>
      <c r="J127" s="21" t="str">
        <f>+VLOOKUP(D127,Tiempos!$A$1:$N$7440,7,FALSE)</f>
        <v>INY11</v>
      </c>
      <c r="K127" s="22">
        <f>IF(VLOOKUP(C127,OP!$A$1:$P$27848,4,FALSE)="Cerrado",VLOOKUP(C127,OP!$A$1:$P$27848,10,FALSE),VLOOKUP(C127,OP!$A$1:$P$27848,9,FALSE))</f>
        <v>70000</v>
      </c>
      <c r="L127" s="21" t="str">
        <f>IF(
   IFERROR(VLOOKUP(D127,BD_Spec!$A$1:$D$2300,4,FALSE),"")="Producto Terminado",
   "TERMINADO",
   IFERROR(_xlfn.XLOOKUP(Ordenes_Mes[[#This Row],[Maquina]],Tiempos!$G$1:$G$766,Tiempos!$O$1:$O$766),"")
)</f>
        <v>PLÁSTICO_LIMA</v>
      </c>
      <c r="M127" s="21">
        <f>IF(OR(Ordenes_Mes[[#This Row],[Proceso]]="Plástico_lima",Ordenes_Mes[[#This Row],[Proceso]]="soplado"),24,12)</f>
        <v>24</v>
      </c>
      <c r="N127" s="21" t="str">
        <f>+VLOOKUP(D127,BD_Spec!$A$1:$K$2336,7,FALSE)</f>
        <v>Línea_042</v>
      </c>
      <c r="O127" s="21" t="str">
        <f>+VLOOKUP(D127,BD_Spec!$A$1:$K$2336,8,FALSE)</f>
        <v>Tapita</v>
      </c>
      <c r="P127" s="21" t="str">
        <f>+VLOOKUP(C127,OP!$A$1:$P$27848,4,FALSE)</f>
        <v>ABIERTO</v>
      </c>
      <c r="Q127" s="22">
        <f>+VLOOKUP(C127,OP!$A$1:$P$27848,10,FALSE)</f>
        <v>22000</v>
      </c>
      <c r="R127" s="23">
        <f>+Ordenes_Mes[[#This Row],[Fecha Inicio]]</f>
        <v>46156</v>
      </c>
    </row>
    <row r="128" spans="1:18">
      <c r="A128" s="19">
        <f>+MONTH(Ordenes_Mes[[#This Row],[Fecha_Conta]])</f>
        <v>5</v>
      </c>
      <c r="B128" s="20">
        <f>+VLOOKUP(C128,OP!$A$1:$P$27848,12,FALSE)</f>
        <v>46160</v>
      </c>
      <c r="C128" s="21">
        <v>4074</v>
      </c>
      <c r="D128" s="21">
        <v>2310160254</v>
      </c>
      <c r="E128" s="21" t="s">
        <v>825</v>
      </c>
      <c r="F128" s="21">
        <v>9</v>
      </c>
      <c r="G128" s="20">
        <v>46156</v>
      </c>
      <c r="H128" s="22">
        <f>+VLOOKUP(D128,Tiempos!$A$1:$N$7440,3,FALSE)</f>
        <v>74482.758620689667</v>
      </c>
      <c r="I128" s="22">
        <f>+VLOOKUP(D128,Tiempos!$A$1:$N$7440,5,FALSE)</f>
        <v>24</v>
      </c>
      <c r="J128" s="21" t="str">
        <f>+VLOOKUP(D128,Tiempos!$A$1:$N$7440,7,FALSE)</f>
        <v>INY11</v>
      </c>
      <c r="K128" s="22">
        <f>IF(VLOOKUP(C128,OP!$A$1:$P$27848,4,FALSE)="Cerrado",VLOOKUP(C128,OP!$A$1:$P$27848,10,FALSE),VLOOKUP(C128,OP!$A$1:$P$27848,9,FALSE))</f>
        <v>70000</v>
      </c>
      <c r="L128" s="21" t="str">
        <f>IF(
   IFERROR(VLOOKUP(D128,BD_Spec!$A$1:$D$2300,4,FALSE),"")="Producto Terminado",
   "TERMINADO",
   IFERROR(_xlfn.XLOOKUP(Ordenes_Mes[[#This Row],[Maquina]],Tiempos!$G$1:$G$766,Tiempos!$O$1:$O$766),"")
)</f>
        <v>PLÁSTICO_LIMA</v>
      </c>
      <c r="M128" s="21">
        <f>IF(OR(Ordenes_Mes[[#This Row],[Proceso]]="Plástico_lima",Ordenes_Mes[[#This Row],[Proceso]]="soplado"),24,12)</f>
        <v>24</v>
      </c>
      <c r="N128" s="21" t="str">
        <f>+VLOOKUP(D128,BD_Spec!$A$1:$K$2336,7,FALSE)</f>
        <v>Línea_042</v>
      </c>
      <c r="O128" s="21" t="str">
        <f>+VLOOKUP(D128,BD_Spec!$A$1:$K$2336,8,FALSE)</f>
        <v>Tapita</v>
      </c>
      <c r="P128" s="21" t="str">
        <f>+VLOOKUP(C128,OP!$A$1:$P$27848,4,FALSE)</f>
        <v>ABIERTO</v>
      </c>
      <c r="Q128" s="22">
        <f>+VLOOKUP(C128,OP!$A$1:$P$27848,10,FALSE)</f>
        <v>0</v>
      </c>
      <c r="R128" s="23">
        <f>+Ordenes_Mes[[#This Row],[Fecha Inicio]]</f>
        <v>46156</v>
      </c>
    </row>
    <row r="129" spans="1:18">
      <c r="A129" s="19">
        <f>+MONTH(Ordenes_Mes[[#This Row],[Fecha_Conta]])</f>
        <v>5</v>
      </c>
      <c r="B129" s="20">
        <f>+VLOOKUP(C129,OP!$A$1:$P$27848,12,FALSE)</f>
        <v>46160</v>
      </c>
      <c r="C129" s="21">
        <v>4075</v>
      </c>
      <c r="D129" s="21">
        <v>2310160248</v>
      </c>
      <c r="E129" s="21" t="s">
        <v>32</v>
      </c>
      <c r="F129" s="21">
        <v>10</v>
      </c>
      <c r="G129" s="20">
        <v>46156</v>
      </c>
      <c r="H129" s="22">
        <f>+VLOOKUP(D129,Tiempos!$A$1:$N$7440,3,FALSE)</f>
        <v>74482.758620689667</v>
      </c>
      <c r="I129" s="22">
        <f>+VLOOKUP(D129,Tiempos!$A$1:$N$7440,5,FALSE)</f>
        <v>24</v>
      </c>
      <c r="J129" s="21" t="str">
        <f>+VLOOKUP(D129,Tiempos!$A$1:$N$7440,7,FALSE)</f>
        <v>INY11</v>
      </c>
      <c r="K129" s="22">
        <f>IF(VLOOKUP(C129,OP!$A$1:$P$27848,4,FALSE)="Cerrado",VLOOKUP(C129,OP!$A$1:$P$27848,10,FALSE),VLOOKUP(C129,OP!$A$1:$P$27848,9,FALSE))</f>
        <v>90000</v>
      </c>
      <c r="L129" s="21" t="str">
        <f>IF(
   IFERROR(VLOOKUP(D129,BD_Spec!$A$1:$D$2300,4,FALSE),"")="Producto Terminado",
   "TERMINADO",
   IFERROR(_xlfn.XLOOKUP(Ordenes_Mes[[#This Row],[Maquina]],Tiempos!$G$1:$G$766,Tiempos!$O$1:$O$766),"")
)</f>
        <v>PLÁSTICO_LIMA</v>
      </c>
      <c r="M129" s="21">
        <f>IF(OR(Ordenes_Mes[[#This Row],[Proceso]]="Plástico_lima",Ordenes_Mes[[#This Row],[Proceso]]="soplado"),24,12)</f>
        <v>24</v>
      </c>
      <c r="N129" s="21" t="str">
        <f>+VLOOKUP(D129,BD_Spec!$A$1:$K$2336,7,FALSE)</f>
        <v>Línea_042</v>
      </c>
      <c r="O129" s="21" t="str">
        <f>+VLOOKUP(D129,BD_Spec!$A$1:$K$2336,8,FALSE)</f>
        <v>Tapita</v>
      </c>
      <c r="P129" s="21" t="str">
        <f>+VLOOKUP(C129,OP!$A$1:$P$27848,4,FALSE)</f>
        <v>ABIERTO</v>
      </c>
      <c r="Q129" s="22">
        <f>+VLOOKUP(C129,OP!$A$1:$P$27848,10,FALSE)</f>
        <v>0</v>
      </c>
      <c r="R129" s="23">
        <f>+Ordenes_Mes[[#This Row],[Fecha Inicio]]</f>
        <v>46156</v>
      </c>
    </row>
    <row r="130" spans="1:18">
      <c r="A130" s="19">
        <f>+MONTH(Ordenes_Mes[[#This Row],[Fecha_Conta]])</f>
        <v>5</v>
      </c>
      <c r="B130" s="20">
        <f>+VLOOKUP(C130,OP!$A$1:$P$27848,12,FALSE)</f>
        <v>46160</v>
      </c>
      <c r="C130" s="21">
        <v>4076</v>
      </c>
      <c r="D130" s="21">
        <v>2310160354</v>
      </c>
      <c r="E130" s="21" t="s">
        <v>1020</v>
      </c>
      <c r="F130" s="21">
        <v>11</v>
      </c>
      <c r="G130" s="20">
        <v>46156</v>
      </c>
      <c r="H130" s="22">
        <f>+VLOOKUP(D130,Tiempos!$A$1:$N$7440,3,FALSE)</f>
        <v>74482.758620689667</v>
      </c>
      <c r="I130" s="22">
        <f>+VLOOKUP(D130,Tiempos!$A$1:$N$7440,5,FALSE)</f>
        <v>24</v>
      </c>
      <c r="J130" s="21" t="str">
        <f>+VLOOKUP(D130,Tiempos!$A$1:$N$7440,7,FALSE)</f>
        <v>INY11</v>
      </c>
      <c r="K130" s="22">
        <f>IF(VLOOKUP(C130,OP!$A$1:$P$27848,4,FALSE)="Cerrado",VLOOKUP(C130,OP!$A$1:$P$27848,10,FALSE),VLOOKUP(C130,OP!$A$1:$P$27848,9,FALSE))</f>
        <v>50000</v>
      </c>
      <c r="L130" s="21" t="str">
        <f>IF(
   IFERROR(VLOOKUP(D130,BD_Spec!$A$1:$D$2300,4,FALSE),"")="Producto Terminado",
   "TERMINADO",
   IFERROR(_xlfn.XLOOKUP(Ordenes_Mes[[#This Row],[Maquina]],Tiempos!$G$1:$G$766,Tiempos!$O$1:$O$766),"")
)</f>
        <v>PLÁSTICO_LIMA</v>
      </c>
      <c r="M130" s="21">
        <f>IF(OR(Ordenes_Mes[[#This Row],[Proceso]]="Plástico_lima",Ordenes_Mes[[#This Row],[Proceso]]="soplado"),24,12)</f>
        <v>24</v>
      </c>
      <c r="N130" s="21" t="str">
        <f>+VLOOKUP(D130,BD_Spec!$A$1:$K$2336,7,FALSE)</f>
        <v>Línea_042</v>
      </c>
      <c r="O130" s="21" t="str">
        <f>+VLOOKUP(D130,BD_Spec!$A$1:$K$2336,8,FALSE)</f>
        <v>Tapita</v>
      </c>
      <c r="P130" s="21" t="str">
        <f>+VLOOKUP(C130,OP!$A$1:$P$27848,4,FALSE)</f>
        <v>ABIERTO</v>
      </c>
      <c r="Q130" s="22">
        <f>+VLOOKUP(C130,OP!$A$1:$P$27848,10,FALSE)</f>
        <v>0</v>
      </c>
      <c r="R130" s="23">
        <f>+Ordenes_Mes[[#This Row],[Fecha Inicio]]</f>
        <v>46156</v>
      </c>
    </row>
    <row r="131" spans="1:18">
      <c r="A131" s="19">
        <f>+MONTH(Ordenes_Mes[[#This Row],[Fecha_Conta]])</f>
        <v>5</v>
      </c>
      <c r="B131" s="20">
        <f>+VLOOKUP(C131,OP!$A$1:$P$27848,12,FALSE)</f>
        <v>46160</v>
      </c>
      <c r="C131" s="21">
        <v>4077</v>
      </c>
      <c r="D131" s="21">
        <v>2310160251</v>
      </c>
      <c r="E131" s="21" t="s">
        <v>239</v>
      </c>
      <c r="F131" s="21">
        <v>12</v>
      </c>
      <c r="G131" s="20">
        <v>46156</v>
      </c>
      <c r="H131" s="22">
        <f>+VLOOKUP(D131,Tiempos!$A$1:$N$7440,3,FALSE)</f>
        <v>74482.758620689667</v>
      </c>
      <c r="I131" s="22">
        <f>+VLOOKUP(D131,Tiempos!$A$1:$N$7440,5,FALSE)</f>
        <v>24</v>
      </c>
      <c r="J131" s="21" t="str">
        <f>+VLOOKUP(D131,Tiempos!$A$1:$N$7440,7,FALSE)</f>
        <v>INY11</v>
      </c>
      <c r="K131" s="22">
        <f>IF(VLOOKUP(C131,OP!$A$1:$P$27848,4,FALSE)="Cerrado",VLOOKUP(C131,OP!$A$1:$P$27848,10,FALSE),VLOOKUP(C131,OP!$A$1:$P$27848,9,FALSE))</f>
        <v>110000</v>
      </c>
      <c r="L131" s="21" t="str">
        <f>IF(
   IFERROR(VLOOKUP(D131,BD_Spec!$A$1:$D$2300,4,FALSE),"")="Producto Terminado",
   "TERMINADO",
   IFERROR(_xlfn.XLOOKUP(Ordenes_Mes[[#This Row],[Maquina]],Tiempos!$G$1:$G$766,Tiempos!$O$1:$O$766),"")
)</f>
        <v>PLÁSTICO_LIMA</v>
      </c>
      <c r="M131" s="21">
        <f>IF(OR(Ordenes_Mes[[#This Row],[Proceso]]="Plástico_lima",Ordenes_Mes[[#This Row],[Proceso]]="soplado"),24,12)</f>
        <v>24</v>
      </c>
      <c r="N131" s="21" t="str">
        <f>+VLOOKUP(D131,BD_Spec!$A$1:$K$2336,7,FALSE)</f>
        <v>Línea_042</v>
      </c>
      <c r="O131" s="21" t="str">
        <f>+VLOOKUP(D131,BD_Spec!$A$1:$K$2336,8,FALSE)</f>
        <v>Tapita</v>
      </c>
      <c r="P131" s="21" t="str">
        <f>+VLOOKUP(C131,OP!$A$1:$P$27848,4,FALSE)</f>
        <v>ABIERTO</v>
      </c>
      <c r="Q131" s="22">
        <f>+VLOOKUP(C131,OP!$A$1:$P$27848,10,FALSE)</f>
        <v>0</v>
      </c>
      <c r="R131" s="23">
        <f>+Ordenes_Mes[[#This Row],[Fecha Inicio]]</f>
        <v>46156</v>
      </c>
    </row>
    <row r="132" spans="1:18">
      <c r="A132" s="19">
        <f>+MONTH(Ordenes_Mes[[#This Row],[Fecha_Conta]])</f>
        <v>5</v>
      </c>
      <c r="B132" s="20">
        <f>+VLOOKUP(C132,OP!$A$1:$P$27848,12,FALSE)</f>
        <v>46160</v>
      </c>
      <c r="C132" s="21">
        <v>4078</v>
      </c>
      <c r="D132" s="21">
        <v>2310160253</v>
      </c>
      <c r="E132" s="21" t="s">
        <v>928</v>
      </c>
      <c r="F132" s="21">
        <v>13</v>
      </c>
      <c r="G132" s="20">
        <v>46156</v>
      </c>
      <c r="H132" s="22">
        <f>+VLOOKUP(D132,Tiempos!$A$1:$N$7440,3,FALSE)</f>
        <v>74482.758620689667</v>
      </c>
      <c r="I132" s="22">
        <f>+VLOOKUP(D132,Tiempos!$A$1:$N$7440,5,FALSE)</f>
        <v>24</v>
      </c>
      <c r="J132" s="21" t="str">
        <f>+VLOOKUP(D132,Tiempos!$A$1:$N$7440,7,FALSE)</f>
        <v>INY11</v>
      </c>
      <c r="K132" s="22">
        <f>IF(VLOOKUP(C132,OP!$A$1:$P$27848,4,FALSE)="Cerrado",VLOOKUP(C132,OP!$A$1:$P$27848,10,FALSE),VLOOKUP(C132,OP!$A$1:$P$27848,9,FALSE))</f>
        <v>70000</v>
      </c>
      <c r="L132" s="21" t="str">
        <f>IF(
   IFERROR(VLOOKUP(D132,BD_Spec!$A$1:$D$2300,4,FALSE),"")="Producto Terminado",
   "TERMINADO",
   IFERROR(_xlfn.XLOOKUP(Ordenes_Mes[[#This Row],[Maquina]],Tiempos!$G$1:$G$766,Tiempos!$O$1:$O$766),"")
)</f>
        <v>PLÁSTICO_LIMA</v>
      </c>
      <c r="M132" s="21">
        <f>IF(OR(Ordenes_Mes[[#This Row],[Proceso]]="Plástico_lima",Ordenes_Mes[[#This Row],[Proceso]]="soplado"),24,12)</f>
        <v>24</v>
      </c>
      <c r="N132" s="21" t="str">
        <f>+VLOOKUP(D132,BD_Spec!$A$1:$K$2336,7,FALSE)</f>
        <v>Línea_042</v>
      </c>
      <c r="O132" s="21" t="str">
        <f>+VLOOKUP(D132,BD_Spec!$A$1:$K$2336,8,FALSE)</f>
        <v>Tapita</v>
      </c>
      <c r="P132" s="21" t="str">
        <f>+VLOOKUP(C132,OP!$A$1:$P$27848,4,FALSE)</f>
        <v>ABIERTO</v>
      </c>
      <c r="Q132" s="22">
        <f>+VLOOKUP(C132,OP!$A$1:$P$27848,10,FALSE)</f>
        <v>0</v>
      </c>
      <c r="R132" s="23">
        <f>+Ordenes_Mes[[#This Row],[Fecha Inicio]]</f>
        <v>46156</v>
      </c>
    </row>
    <row r="133" spans="1:18">
      <c r="A133" s="19">
        <f>+MONTH(Ordenes_Mes[[#This Row],[Fecha_Conta]])</f>
        <v>5</v>
      </c>
      <c r="B133" s="20">
        <f>+VLOOKUP(C133,OP!$A$1:$P$27848,12,FALSE)</f>
        <v>46160</v>
      </c>
      <c r="C133" s="21">
        <v>4079</v>
      </c>
      <c r="D133" s="21">
        <v>2310160249</v>
      </c>
      <c r="E133" s="21" t="s">
        <v>34</v>
      </c>
      <c r="F133" s="21">
        <v>14</v>
      </c>
      <c r="G133" s="20">
        <v>46156</v>
      </c>
      <c r="H133" s="22">
        <f>+VLOOKUP(D133,Tiempos!$A$1:$N$7440,3,FALSE)</f>
        <v>74482.758620689667</v>
      </c>
      <c r="I133" s="22">
        <f>+VLOOKUP(D133,Tiempos!$A$1:$N$7440,5,FALSE)</f>
        <v>24</v>
      </c>
      <c r="J133" s="21" t="str">
        <f>+VLOOKUP(D133,Tiempos!$A$1:$N$7440,7,FALSE)</f>
        <v>INY11</v>
      </c>
      <c r="K133" s="22">
        <f>IF(VLOOKUP(C133,OP!$A$1:$P$27848,4,FALSE)="Cerrado",VLOOKUP(C133,OP!$A$1:$P$27848,10,FALSE),VLOOKUP(C133,OP!$A$1:$P$27848,9,FALSE))</f>
        <v>160000</v>
      </c>
      <c r="L133" s="21" t="str">
        <f>IF(
   IFERROR(VLOOKUP(D133,BD_Spec!$A$1:$D$2300,4,FALSE),"")="Producto Terminado",
   "TERMINADO",
   IFERROR(_xlfn.XLOOKUP(Ordenes_Mes[[#This Row],[Maquina]],Tiempos!$G$1:$G$766,Tiempos!$O$1:$O$766),"")
)</f>
        <v>PLÁSTICO_LIMA</v>
      </c>
      <c r="M133" s="21">
        <f>IF(OR(Ordenes_Mes[[#This Row],[Proceso]]="Plástico_lima",Ordenes_Mes[[#This Row],[Proceso]]="soplado"),24,12)</f>
        <v>24</v>
      </c>
      <c r="N133" s="21" t="str">
        <f>+VLOOKUP(D133,BD_Spec!$A$1:$K$2336,7,FALSE)</f>
        <v>Línea_042</v>
      </c>
      <c r="O133" s="21" t="str">
        <f>+VLOOKUP(D133,BD_Spec!$A$1:$K$2336,8,FALSE)</f>
        <v>Tapita</v>
      </c>
      <c r="P133" s="21" t="str">
        <f>+VLOOKUP(C133,OP!$A$1:$P$27848,4,FALSE)</f>
        <v>ABIERTO</v>
      </c>
      <c r="Q133" s="22">
        <f>+VLOOKUP(C133,OP!$A$1:$P$27848,10,FALSE)</f>
        <v>0</v>
      </c>
      <c r="R133" s="23">
        <f>+Ordenes_Mes[[#This Row],[Fecha Inicio]]</f>
        <v>46156</v>
      </c>
    </row>
    <row r="134" spans="1:18">
      <c r="A134" s="19">
        <f>+MONTH(Ordenes_Mes[[#This Row],[Fecha_Conta]])</f>
        <v>5</v>
      </c>
      <c r="B134" s="20">
        <f>+VLOOKUP(C134,OP!$A$1:$P$27848,12,FALSE)</f>
        <v>46146</v>
      </c>
      <c r="C134" s="21">
        <v>4141</v>
      </c>
      <c r="D134" s="21">
        <v>2310160269</v>
      </c>
      <c r="E134" s="21" t="s">
        <v>35</v>
      </c>
      <c r="F134" s="21">
        <v>2.5</v>
      </c>
      <c r="G134" s="20">
        <v>46141</v>
      </c>
      <c r="H134" s="22">
        <f>+VLOOKUP(D134,Tiempos!$A$1:$N$7440,3,FALSE)</f>
        <v>41142.857142857145</v>
      </c>
      <c r="I134" s="22">
        <f>+VLOOKUP(D134,Tiempos!$A$1:$N$7440,5,FALSE)</f>
        <v>24</v>
      </c>
      <c r="J134" s="21" t="str">
        <f>+VLOOKUP(D134,Tiempos!$A$1:$N$7440,7,FALSE)</f>
        <v>INY12</v>
      </c>
      <c r="K134" s="22">
        <f>IF(VLOOKUP(C134,OP!$A$1:$P$27848,4,FALSE)="Cerrado",VLOOKUP(C134,OP!$A$1:$P$27848,10,FALSE),VLOOKUP(C134,OP!$A$1:$P$27848,9,FALSE))</f>
        <v>90000</v>
      </c>
      <c r="L134" s="21" t="str">
        <f>IF(
   IFERROR(VLOOKUP(D134,BD_Spec!$A$1:$D$2300,4,FALSE),"")="Producto Terminado",
   "TERMINADO",
   IFERROR(_xlfn.XLOOKUP(Ordenes_Mes[[#This Row],[Maquina]],Tiempos!$G$1:$G$766,Tiempos!$O$1:$O$766),"")
)</f>
        <v>PLÁSTICO_LIMA</v>
      </c>
      <c r="M134" s="21">
        <f>IF(OR(Ordenes_Mes[[#This Row],[Proceso]]="Plástico_lima",Ordenes_Mes[[#This Row],[Proceso]]="soplado"),24,12)</f>
        <v>24</v>
      </c>
      <c r="N134" s="21" t="str">
        <f>+VLOOKUP(D134,BD_Spec!$A$1:$K$2336,7,FALSE)</f>
        <v>Línea_250cc</v>
      </c>
      <c r="O134" s="21" t="str">
        <f>+VLOOKUP(D134,BD_Spec!$A$1:$K$2336,8,FALSE)</f>
        <v>Sobre Tapa</v>
      </c>
      <c r="P134" s="21" t="str">
        <f>+VLOOKUP(C134,OP!$A$1:$P$27848,4,FALSE)</f>
        <v>CERRADO</v>
      </c>
      <c r="Q134" s="22">
        <f>+VLOOKUP(C134,OP!$A$1:$P$27848,10,FALSE)</f>
        <v>90000</v>
      </c>
      <c r="R134" s="23">
        <f>+Ordenes_Mes[[#This Row],[Fecha Inicio]]</f>
        <v>46141</v>
      </c>
    </row>
    <row r="135" spans="1:18">
      <c r="A135" s="19">
        <f>+MONTH(Ordenes_Mes[[#This Row],[Fecha_Conta]])</f>
        <v>5</v>
      </c>
      <c r="B135" s="20">
        <f>+VLOOKUP(C135,OP!$A$1:$P$27848,12,FALSE)</f>
        <v>46146</v>
      </c>
      <c r="C135" s="21">
        <v>4080</v>
      </c>
      <c r="D135" s="21">
        <v>2310160538</v>
      </c>
      <c r="E135" s="21" t="s">
        <v>253</v>
      </c>
      <c r="F135" s="21">
        <v>3</v>
      </c>
      <c r="G135" s="20">
        <v>46141</v>
      </c>
      <c r="H135" s="22">
        <f>+VLOOKUP(D135,Tiempos!$A$1:$N$7440,3,FALSE)</f>
        <v>40506.329113924054</v>
      </c>
      <c r="I135" s="22">
        <f>+VLOOKUP(D135,Tiempos!$A$1:$N$7440,5,FALSE)</f>
        <v>24</v>
      </c>
      <c r="J135" s="21" t="str">
        <f>+VLOOKUP(D135,Tiempos!$A$1:$N$7440,7,FALSE)</f>
        <v>INY12</v>
      </c>
      <c r="K135" s="22">
        <f>IF(VLOOKUP(C135,OP!$A$1:$P$27848,4,FALSE)="Cerrado",VLOOKUP(C135,OP!$A$1:$P$27848,10,FALSE),VLOOKUP(C135,OP!$A$1:$P$27848,9,FALSE))</f>
        <v>800000</v>
      </c>
      <c r="L135" s="21" t="str">
        <f>IF(
   IFERROR(VLOOKUP(D135,BD_Spec!$A$1:$D$2300,4,FALSE),"")="Producto Terminado",
   "TERMINADO",
   IFERROR(_xlfn.XLOOKUP(Ordenes_Mes[[#This Row],[Maquina]],Tiempos!$G$1:$G$766,Tiempos!$O$1:$O$766),"")
)</f>
        <v>PLÁSTICO_LIMA</v>
      </c>
      <c r="M135" s="21">
        <f>IF(OR(Ordenes_Mes[[#This Row],[Proceso]]="Plástico_lima",Ordenes_Mes[[#This Row],[Proceso]]="soplado"),24,12)</f>
        <v>24</v>
      </c>
      <c r="N135" s="21" t="str">
        <f>+VLOOKUP(D135,BD_Spec!$A$1:$K$2336,7,FALSE)</f>
        <v>Línea_Cola</v>
      </c>
      <c r="O135" s="21" t="str">
        <f>+VLOOKUP(D135,BD_Spec!$A$1:$K$2336,8,FALSE)</f>
        <v>Sobre Tapa</v>
      </c>
      <c r="P135" s="21" t="str">
        <f>+VLOOKUP(C135,OP!$A$1:$P$27848,4,FALSE)</f>
        <v>ABIERTO</v>
      </c>
      <c r="Q135" s="22">
        <f>+VLOOKUP(C135,OP!$A$1:$P$27848,10,FALSE)</f>
        <v>435000</v>
      </c>
      <c r="R135" s="23">
        <f>+Ordenes_Mes[[#This Row],[Fecha Inicio]]</f>
        <v>46141</v>
      </c>
    </row>
    <row r="136" spans="1:18">
      <c r="A136" s="19">
        <f>+MONTH(Ordenes_Mes[[#This Row],[Fecha_Conta]])</f>
        <v>5</v>
      </c>
      <c r="B136" s="20">
        <f>+VLOOKUP(C136,OP!$A$1:$P$27848,12,FALSE)</f>
        <v>46146</v>
      </c>
      <c r="C136" s="21">
        <v>4142</v>
      </c>
      <c r="D136" s="21">
        <v>2310160481</v>
      </c>
      <c r="E136" s="21" t="s">
        <v>38</v>
      </c>
      <c r="F136" s="21">
        <v>5.5</v>
      </c>
      <c r="G136" s="20">
        <v>46141</v>
      </c>
      <c r="H136" s="22">
        <f>+VLOOKUP(D136,Tiempos!$A$1:$N$7440,3,FALSE)</f>
        <v>78801.302931596103</v>
      </c>
      <c r="I136" s="22">
        <f>+VLOOKUP(D136,Tiempos!$A$1:$N$7440,5,FALSE)</f>
        <v>24</v>
      </c>
      <c r="J136" s="21" t="str">
        <f>+VLOOKUP(D136,Tiempos!$A$1:$N$7440,7,FALSE)</f>
        <v>INY13</v>
      </c>
      <c r="K136" s="22">
        <f>IF(VLOOKUP(C136,OP!$A$1:$P$27848,4,FALSE)="Cerrado",VLOOKUP(C136,OP!$A$1:$P$27848,10,FALSE),VLOOKUP(C136,OP!$A$1:$P$27848,9,FALSE))</f>
        <v>82000</v>
      </c>
      <c r="L136" s="21" t="str">
        <f>IF(
   IFERROR(VLOOKUP(D136,BD_Spec!$A$1:$D$2300,4,FALSE),"")="Producto Terminado",
   "TERMINADO",
   IFERROR(_xlfn.XLOOKUP(Ordenes_Mes[[#This Row],[Maquina]],Tiempos!$G$1:$G$766,Tiempos!$O$1:$O$766),"")
)</f>
        <v>PLÁSTICO_LIMA</v>
      </c>
      <c r="M136" s="21">
        <f>IF(OR(Ordenes_Mes[[#This Row],[Proceso]]="Plástico_lima",Ordenes_Mes[[#This Row],[Proceso]]="soplado"),24,12)</f>
        <v>24</v>
      </c>
      <c r="N136" s="21" t="str">
        <f>+VLOOKUP(D136,BD_Spec!$A$1:$K$2336,7,FALSE)</f>
        <v>Línea_045</v>
      </c>
      <c r="O136" s="21" t="str">
        <f>+VLOOKUP(D136,BD_Spec!$A$1:$K$2336,8,FALSE)</f>
        <v>Tapita</v>
      </c>
      <c r="P136" s="21" t="str">
        <f>+VLOOKUP(C136,OP!$A$1:$P$27848,4,FALSE)</f>
        <v>CERRADO</v>
      </c>
      <c r="Q136" s="22">
        <f>+VLOOKUP(C136,OP!$A$1:$P$27848,10,FALSE)</f>
        <v>82000</v>
      </c>
      <c r="R136" s="23">
        <f>+Ordenes_Mes[[#This Row],[Fecha Inicio]]</f>
        <v>46141</v>
      </c>
    </row>
    <row r="137" spans="1:18">
      <c r="A137" s="19">
        <f>+MONTH(Ordenes_Mes[[#This Row],[Fecha_Conta]])</f>
        <v>5</v>
      </c>
      <c r="B137" s="20">
        <f>+VLOOKUP(C137,OP!$A$1:$P$27848,12,FALSE)</f>
        <v>46146</v>
      </c>
      <c r="C137" s="21">
        <v>3895</v>
      </c>
      <c r="D137" s="21">
        <v>2310160489</v>
      </c>
      <c r="E137" s="21" t="s">
        <v>370</v>
      </c>
      <c r="F137" s="21">
        <f>+_xlfn.XLOOKUP(D137,BD_Spec!$A$1:$A$2336,BD_Spec!$L$1:$L$2336)</f>
        <v>6</v>
      </c>
      <c r="G137" s="20">
        <v>46141</v>
      </c>
      <c r="H137" s="22">
        <f>+VLOOKUP(D137,Tiempos!$A$1:$N$7440,3,FALSE)</f>
        <v>78801.302931596103</v>
      </c>
      <c r="I137" s="22">
        <f>+VLOOKUP(D137,Tiempos!$A$1:$N$7440,5,FALSE)</f>
        <v>24</v>
      </c>
      <c r="J137" s="21" t="str">
        <f>+VLOOKUP(D137,Tiempos!$A$1:$N$7440,7,FALSE)</f>
        <v>INY13</v>
      </c>
      <c r="K137" s="22">
        <f>IF(VLOOKUP(C137,OP!$A$1:$P$27848,4,FALSE)="Cerrado",VLOOKUP(C137,OP!$A$1:$P$27848,10,FALSE),VLOOKUP(C137,OP!$A$1:$P$27848,9,FALSE))</f>
        <v>345000</v>
      </c>
      <c r="L137" s="21" t="str">
        <f>IF(
   IFERROR(VLOOKUP(D137,BD_Spec!$A$1:$D$2300,4,FALSE),"")="Producto Terminado",
   "TERMINADO",
   IFERROR(_xlfn.XLOOKUP(Ordenes_Mes[[#This Row],[Maquina]],Tiempos!$G$1:$G$766,Tiempos!$O$1:$O$766),"")
)</f>
        <v>PLÁSTICO_LIMA</v>
      </c>
      <c r="M137" s="21">
        <f>IF(OR(Ordenes_Mes[[#This Row],[Proceso]]="Plástico_lima",Ordenes_Mes[[#This Row],[Proceso]]="soplado"),24,12)</f>
        <v>24</v>
      </c>
      <c r="N137" s="21" t="str">
        <f>+VLOOKUP(D137,BD_Spec!$A$1:$K$2336,7,FALSE)</f>
        <v>Línea_045</v>
      </c>
      <c r="O137" s="21" t="str">
        <f>+VLOOKUP(D137,BD_Spec!$A$1:$K$2336,8,FALSE)</f>
        <v>Tapita</v>
      </c>
      <c r="P137" s="21" t="str">
        <f>+VLOOKUP(C137,OP!$A$1:$P$27848,4,FALSE)</f>
        <v>ABIERTO</v>
      </c>
      <c r="Q137" s="22">
        <f>+VLOOKUP(C137,OP!$A$1:$P$27848,10,FALSE)</f>
        <v>213500</v>
      </c>
      <c r="R137" s="23">
        <f>+Ordenes_Mes[[#This Row],[Fecha Inicio]]</f>
        <v>46141</v>
      </c>
    </row>
    <row r="138" spans="1:18">
      <c r="A138" s="19">
        <f>+MONTH(Ordenes_Mes[[#This Row],[Fecha_Conta]])</f>
        <v>5</v>
      </c>
      <c r="B138" s="20">
        <f>+VLOOKUP(C138,OP!$A$1:$P$27848,12,FALSE)</f>
        <v>46146</v>
      </c>
      <c r="C138" s="21">
        <v>3884</v>
      </c>
      <c r="D138" s="21">
        <v>2310160480</v>
      </c>
      <c r="E138" s="21" t="s">
        <v>181</v>
      </c>
      <c r="F138" s="21">
        <f>+_xlfn.XLOOKUP(D138,BD_Spec!$A$1:$A$2336,BD_Spec!$L$1:$L$2336)</f>
        <v>7</v>
      </c>
      <c r="G138" s="20">
        <v>46146</v>
      </c>
      <c r="H138" s="22">
        <f>+VLOOKUP(D138,Tiempos!$A$1:$N$7440,3,FALSE)</f>
        <v>78801.302931596103</v>
      </c>
      <c r="I138" s="22">
        <f>+VLOOKUP(D138,Tiempos!$A$1:$N$7440,5,FALSE)</f>
        <v>24</v>
      </c>
      <c r="J138" s="21" t="str">
        <f>+VLOOKUP(D138,Tiempos!$A$1:$N$7440,7,FALSE)</f>
        <v>INY13</v>
      </c>
      <c r="K138" s="22">
        <f>IF(VLOOKUP(C138,OP!$A$1:$P$27848,4,FALSE)="Cerrado",VLOOKUP(C138,OP!$A$1:$P$27848,10,FALSE),VLOOKUP(C138,OP!$A$1:$P$27848,9,FALSE))</f>
        <v>222600</v>
      </c>
      <c r="L138" s="21" t="str">
        <f>IF(
   IFERROR(VLOOKUP(D138,BD_Spec!$A$1:$D$2300,4,FALSE),"")="Producto Terminado",
   "TERMINADO",
   IFERROR(_xlfn.XLOOKUP(Ordenes_Mes[[#This Row],[Maquina]],Tiempos!$G$1:$G$766,Tiempos!$O$1:$O$766),"")
)</f>
        <v>PLÁSTICO_LIMA</v>
      </c>
      <c r="M138" s="21">
        <f>IF(OR(Ordenes_Mes[[#This Row],[Proceso]]="Plástico_lima",Ordenes_Mes[[#This Row],[Proceso]]="soplado"),24,12)</f>
        <v>24</v>
      </c>
      <c r="N138" s="21" t="str">
        <f>+VLOOKUP(D138,BD_Spec!$A$1:$K$2336,7,FALSE)</f>
        <v>Línea_045</v>
      </c>
      <c r="O138" s="21" t="str">
        <f>+VLOOKUP(D138,BD_Spec!$A$1:$K$2336,8,FALSE)</f>
        <v>Tapita</v>
      </c>
      <c r="P138" s="21" t="str">
        <f>+VLOOKUP(C138,OP!$A$1:$P$27848,4,FALSE)</f>
        <v>CERRADO</v>
      </c>
      <c r="Q138" s="22">
        <f>+VLOOKUP(C138,OP!$A$1:$P$27848,10,FALSE)</f>
        <v>222600</v>
      </c>
      <c r="R138" s="23">
        <f>+Ordenes_Mes[[#This Row],[Fecha Inicio]]</f>
        <v>46146</v>
      </c>
    </row>
    <row r="139" spans="1:18">
      <c r="A139" s="19">
        <f>+MONTH(Ordenes_Mes[[#This Row],[Fecha_Conta]])</f>
        <v>5</v>
      </c>
      <c r="B139" s="20">
        <f>+VLOOKUP(C139,OP!$A$1:$P$27848,12,FALSE)</f>
        <v>46146</v>
      </c>
      <c r="C139" s="21">
        <v>3892</v>
      </c>
      <c r="D139" s="21">
        <v>2310160486</v>
      </c>
      <c r="E139" s="21" t="s">
        <v>369</v>
      </c>
      <c r="F139" s="21">
        <f>+_xlfn.XLOOKUP(D139,BD_Spec!$A$1:$A$2336,BD_Spec!$L$1:$L$2336)</f>
        <v>8</v>
      </c>
      <c r="G139" s="20">
        <v>46146</v>
      </c>
      <c r="H139" s="22">
        <f>+VLOOKUP(D139,Tiempos!$A$1:$N$7440,3,FALSE)</f>
        <v>78801.302931596103</v>
      </c>
      <c r="I139" s="22">
        <f>+VLOOKUP(D139,Tiempos!$A$1:$N$7440,5,FALSE)</f>
        <v>24</v>
      </c>
      <c r="J139" s="21" t="str">
        <f>+VLOOKUP(D139,Tiempos!$A$1:$N$7440,7,FALSE)</f>
        <v>INY13</v>
      </c>
      <c r="K139" s="22">
        <f>IF(VLOOKUP(C139,OP!$A$1:$P$27848,4,FALSE)="Cerrado",VLOOKUP(C139,OP!$A$1:$P$27848,10,FALSE),VLOOKUP(C139,OP!$A$1:$P$27848,9,FALSE))</f>
        <v>245000</v>
      </c>
      <c r="L139" s="21" t="str">
        <f>IF(
   IFERROR(VLOOKUP(D139,BD_Spec!$A$1:$D$2300,4,FALSE),"")="Producto Terminado",
   "TERMINADO",
   IFERROR(_xlfn.XLOOKUP(Ordenes_Mes[[#This Row],[Maquina]],Tiempos!$G$1:$G$766,Tiempos!$O$1:$O$766),"")
)</f>
        <v>PLÁSTICO_LIMA</v>
      </c>
      <c r="M139" s="21">
        <f>IF(OR(Ordenes_Mes[[#This Row],[Proceso]]="Plástico_lima",Ordenes_Mes[[#This Row],[Proceso]]="soplado"),24,12)</f>
        <v>24</v>
      </c>
      <c r="N139" s="21" t="str">
        <f>+VLOOKUP(D139,BD_Spec!$A$1:$K$2336,7,FALSE)</f>
        <v>Línea_045</v>
      </c>
      <c r="O139" s="21" t="str">
        <f>+VLOOKUP(D139,BD_Spec!$A$1:$K$2336,8,FALSE)</f>
        <v>Tapita</v>
      </c>
      <c r="P139" s="21" t="str">
        <f>+VLOOKUP(C139,OP!$A$1:$P$27848,4,FALSE)</f>
        <v>CERRADO</v>
      </c>
      <c r="Q139" s="22">
        <f>+VLOOKUP(C139,OP!$A$1:$P$27848,10,FALSE)</f>
        <v>245000</v>
      </c>
      <c r="R139" s="23">
        <f>+Ordenes_Mes[[#This Row],[Fecha Inicio]]</f>
        <v>46146</v>
      </c>
    </row>
    <row r="140" spans="1:18">
      <c r="A140" s="19">
        <f>+MONTH(Ordenes_Mes[[#This Row],[Fecha_Conta]])</f>
        <v>5</v>
      </c>
      <c r="B140" s="20">
        <f>+VLOOKUP(C140,OP!$A$1:$P$27848,12,FALSE)</f>
        <v>46146</v>
      </c>
      <c r="C140" s="21">
        <v>3901</v>
      </c>
      <c r="D140" s="21">
        <v>2310160483</v>
      </c>
      <c r="E140" s="21" t="s">
        <v>839</v>
      </c>
      <c r="F140" s="21">
        <f>+_xlfn.XLOOKUP(D140,BD_Spec!$A$1:$A$2336,BD_Spec!$L$1:$L$2336)</f>
        <v>9</v>
      </c>
      <c r="G140" s="20">
        <v>46146</v>
      </c>
      <c r="H140" s="22">
        <f>+VLOOKUP(D140,Tiempos!$A$1:$N$7440,3,FALSE)</f>
        <v>78801.302931596103</v>
      </c>
      <c r="I140" s="22">
        <f>+VLOOKUP(D140,Tiempos!$A$1:$N$7440,5,FALSE)</f>
        <v>24</v>
      </c>
      <c r="J140" s="21" t="str">
        <f>+VLOOKUP(D140,Tiempos!$A$1:$N$7440,7,FALSE)</f>
        <v>INY13</v>
      </c>
      <c r="K140" s="22">
        <f>IF(VLOOKUP(C140,OP!$A$1:$P$27848,4,FALSE)="Cerrado",VLOOKUP(C140,OP!$A$1:$P$27848,10,FALSE),VLOOKUP(C140,OP!$A$1:$P$27848,9,FALSE))</f>
        <v>344200</v>
      </c>
      <c r="L140" s="21" t="str">
        <f>IF(
   IFERROR(VLOOKUP(D140,BD_Spec!$A$1:$D$2300,4,FALSE),"")="Producto Terminado",
   "TERMINADO",
   IFERROR(_xlfn.XLOOKUP(Ordenes_Mes[[#This Row],[Maquina]],Tiempos!$G$1:$G$766,Tiempos!$O$1:$O$766),"")
)</f>
        <v>PLÁSTICO_LIMA</v>
      </c>
      <c r="M140" s="21">
        <f>IF(OR(Ordenes_Mes[[#This Row],[Proceso]]="Plástico_lima",Ordenes_Mes[[#This Row],[Proceso]]="soplado"),24,12)</f>
        <v>24</v>
      </c>
      <c r="N140" s="21" t="str">
        <f>+VLOOKUP(D140,BD_Spec!$A$1:$K$2336,7,FALSE)</f>
        <v>Línea_045</v>
      </c>
      <c r="O140" s="21" t="str">
        <f>+VLOOKUP(D140,BD_Spec!$A$1:$K$2336,8,FALSE)</f>
        <v>Tapita</v>
      </c>
      <c r="P140" s="21" t="str">
        <f>+VLOOKUP(C140,OP!$A$1:$P$27848,4,FALSE)</f>
        <v>CERRADO</v>
      </c>
      <c r="Q140" s="22">
        <f>+VLOOKUP(C140,OP!$A$1:$P$27848,10,FALSE)</f>
        <v>344200</v>
      </c>
      <c r="R140" s="23">
        <f>+Ordenes_Mes[[#This Row],[Fecha Inicio]]</f>
        <v>46146</v>
      </c>
    </row>
    <row r="141" spans="1:18">
      <c r="A141" s="19">
        <f>+MONTH(Ordenes_Mes[[#This Row],[Fecha_Conta]])</f>
        <v>5</v>
      </c>
      <c r="B141" s="20">
        <f>+VLOOKUP(C141,OP!$A$1:$P$27848,12,FALSE)</f>
        <v>46146</v>
      </c>
      <c r="C141" s="21">
        <v>3903</v>
      </c>
      <c r="D141" s="21">
        <v>2310160501</v>
      </c>
      <c r="E141" s="21" t="s">
        <v>500</v>
      </c>
      <c r="F141" s="21">
        <f>+_xlfn.XLOOKUP(D141,BD_Spec!$A$1:$A$2336,BD_Spec!$L$1:$L$2336)</f>
        <v>10</v>
      </c>
      <c r="G141" s="20">
        <v>46146</v>
      </c>
      <c r="H141" s="22">
        <f>+VLOOKUP(D141,Tiempos!$A$1:$N$7440,3,FALSE)</f>
        <v>78801.302931596103</v>
      </c>
      <c r="I141" s="22">
        <f>+VLOOKUP(D141,Tiempos!$A$1:$N$7440,5,FALSE)</f>
        <v>24</v>
      </c>
      <c r="J141" s="21" t="str">
        <f>+VLOOKUP(D141,Tiempos!$A$1:$N$7440,7,FALSE)</f>
        <v>INY13</v>
      </c>
      <c r="K141" s="22">
        <f>IF(VLOOKUP(C141,OP!$A$1:$P$27848,4,FALSE)="Cerrado",VLOOKUP(C141,OP!$A$1:$P$27848,10,FALSE),VLOOKUP(C141,OP!$A$1:$P$27848,9,FALSE))</f>
        <v>342000</v>
      </c>
      <c r="L141" s="21" t="str">
        <f>IF(
   IFERROR(VLOOKUP(D141,BD_Spec!$A$1:$D$2300,4,FALSE),"")="Producto Terminado",
   "TERMINADO",
   IFERROR(_xlfn.XLOOKUP(Ordenes_Mes[[#This Row],[Maquina]],Tiempos!$G$1:$G$766,Tiempos!$O$1:$O$766),"")
)</f>
        <v>PLÁSTICO_LIMA</v>
      </c>
      <c r="M141" s="21">
        <f>IF(OR(Ordenes_Mes[[#This Row],[Proceso]]="Plástico_lima",Ordenes_Mes[[#This Row],[Proceso]]="soplado"),24,12)</f>
        <v>24</v>
      </c>
      <c r="N141" s="21" t="str">
        <f>+VLOOKUP(D141,BD_Spec!$A$1:$K$2336,7,FALSE)</f>
        <v>Línea_045</v>
      </c>
      <c r="O141" s="21" t="str">
        <f>+VLOOKUP(D141,BD_Spec!$A$1:$K$2336,8,FALSE)</f>
        <v>Tapita</v>
      </c>
      <c r="P141" s="21" t="str">
        <f>+VLOOKUP(C141,OP!$A$1:$P$27848,4,FALSE)</f>
        <v>ABIERTO</v>
      </c>
      <c r="Q141" s="22">
        <f>+VLOOKUP(C141,OP!$A$1:$P$27848,10,FALSE)</f>
        <v>140000</v>
      </c>
      <c r="R141" s="23">
        <f>+Ordenes_Mes[[#This Row],[Fecha Inicio]]</f>
        <v>46146</v>
      </c>
    </row>
    <row r="142" spans="1:18">
      <c r="A142" s="19">
        <f>+MONTH(Ordenes_Mes[[#This Row],[Fecha_Conta]])</f>
        <v>5</v>
      </c>
      <c r="B142" s="20">
        <f>+VLOOKUP(C142,OP!$A$1:$P$27848,12,FALSE)</f>
        <v>46146</v>
      </c>
      <c r="C142" s="21">
        <v>3891</v>
      </c>
      <c r="D142" s="21">
        <v>2310160485</v>
      </c>
      <c r="E142" s="21" t="s">
        <v>805</v>
      </c>
      <c r="F142" s="21">
        <f>+_xlfn.XLOOKUP(D142,BD_Spec!$A$1:$A$2336,BD_Spec!$L$1:$L$2336)</f>
        <v>11</v>
      </c>
      <c r="G142" s="20">
        <v>46146</v>
      </c>
      <c r="H142" s="22">
        <f>+VLOOKUP(D142,Tiempos!$A$1:$N$7440,3,FALSE)</f>
        <v>78801.302931596103</v>
      </c>
      <c r="I142" s="22">
        <f>+VLOOKUP(D142,Tiempos!$A$1:$N$7440,5,FALSE)</f>
        <v>24</v>
      </c>
      <c r="J142" s="21" t="str">
        <f>+VLOOKUP(D142,Tiempos!$A$1:$N$7440,7,FALSE)</f>
        <v>INY13</v>
      </c>
      <c r="K142" s="22">
        <f>IF(VLOOKUP(C142,OP!$A$1:$P$27848,4,FALSE)="Cerrado",VLOOKUP(C142,OP!$A$1:$P$27848,10,FALSE),VLOOKUP(C142,OP!$A$1:$P$27848,9,FALSE))</f>
        <v>345000</v>
      </c>
      <c r="L142" s="21" t="str">
        <f>IF(
   IFERROR(VLOOKUP(D142,BD_Spec!$A$1:$D$2300,4,FALSE),"")="Producto Terminado",
   "TERMINADO",
   IFERROR(_xlfn.XLOOKUP(Ordenes_Mes[[#This Row],[Maquina]],Tiempos!$G$1:$G$766,Tiempos!$O$1:$O$766),"")
)</f>
        <v>PLÁSTICO_LIMA</v>
      </c>
      <c r="M142" s="21">
        <f>IF(OR(Ordenes_Mes[[#This Row],[Proceso]]="Plástico_lima",Ordenes_Mes[[#This Row],[Proceso]]="soplado"),24,12)</f>
        <v>24</v>
      </c>
      <c r="N142" s="21" t="str">
        <f>+VLOOKUP(D142,BD_Spec!$A$1:$K$2336,7,FALSE)</f>
        <v>Línea_045</v>
      </c>
      <c r="O142" s="21" t="str">
        <f>+VLOOKUP(D142,BD_Spec!$A$1:$K$2336,8,FALSE)</f>
        <v>Tapita</v>
      </c>
      <c r="P142" s="21" t="str">
        <f>+VLOOKUP(C142,OP!$A$1:$P$27848,4,FALSE)</f>
        <v>ABIERTO</v>
      </c>
      <c r="Q142" s="22">
        <f>+VLOOKUP(C142,OP!$A$1:$P$27848,10,FALSE)</f>
        <v>0</v>
      </c>
      <c r="R142" s="23">
        <f>+Ordenes_Mes[[#This Row],[Fecha Inicio]]</f>
        <v>46146</v>
      </c>
    </row>
    <row r="143" spans="1:18">
      <c r="A143" s="19">
        <f>+MONTH(Ordenes_Mes[[#This Row],[Fecha_Conta]])</f>
        <v>5</v>
      </c>
      <c r="B143" s="20">
        <f>+VLOOKUP(C143,OP!$A$1:$P$27848,12,FALSE)</f>
        <v>46146</v>
      </c>
      <c r="C143" s="21">
        <v>3889</v>
      </c>
      <c r="D143" s="21">
        <v>2310160482</v>
      </c>
      <c r="E143" s="21" t="s">
        <v>324</v>
      </c>
      <c r="F143" s="21">
        <f>+_xlfn.XLOOKUP(D143,BD_Spec!$A$1:$A$2336,BD_Spec!$L$1:$L$2336)</f>
        <v>12</v>
      </c>
      <c r="G143" s="20">
        <v>46146</v>
      </c>
      <c r="H143" s="22">
        <f>+VLOOKUP(D143,Tiempos!$A$1:$N$7440,3,FALSE)</f>
        <v>78801.302931596103</v>
      </c>
      <c r="I143" s="22">
        <f>+VLOOKUP(D143,Tiempos!$A$1:$N$7440,5,FALSE)</f>
        <v>24</v>
      </c>
      <c r="J143" s="21" t="str">
        <f>+VLOOKUP(D143,Tiempos!$A$1:$N$7440,7,FALSE)</f>
        <v>INY13</v>
      </c>
      <c r="K143" s="22">
        <f>IF(VLOOKUP(C143,OP!$A$1:$P$27848,4,FALSE)="Cerrado",VLOOKUP(C143,OP!$A$1:$P$27848,10,FALSE),VLOOKUP(C143,OP!$A$1:$P$27848,9,FALSE))</f>
        <v>314000</v>
      </c>
      <c r="L143" s="21" t="str">
        <f>IF(
   IFERROR(VLOOKUP(D143,BD_Spec!$A$1:$D$2300,4,FALSE),"")="Producto Terminado",
   "TERMINADO",
   IFERROR(_xlfn.XLOOKUP(Ordenes_Mes[[#This Row],[Maquina]],Tiempos!$G$1:$G$766,Tiempos!$O$1:$O$766),"")
)</f>
        <v>PLÁSTICO_LIMA</v>
      </c>
      <c r="M143" s="21">
        <f>IF(OR(Ordenes_Mes[[#This Row],[Proceso]]="Plástico_lima",Ordenes_Mes[[#This Row],[Proceso]]="soplado"),24,12)</f>
        <v>24</v>
      </c>
      <c r="N143" s="21" t="str">
        <f>+VLOOKUP(D143,BD_Spec!$A$1:$K$2336,7,FALSE)</f>
        <v>Línea_045</v>
      </c>
      <c r="O143" s="21" t="str">
        <f>+VLOOKUP(D143,BD_Spec!$A$1:$K$2336,8,FALSE)</f>
        <v>Tapita</v>
      </c>
      <c r="P143" s="21" t="str">
        <f>+VLOOKUP(C143,OP!$A$1:$P$27848,4,FALSE)</f>
        <v>ABIERTO</v>
      </c>
      <c r="Q143" s="22">
        <f>+VLOOKUP(C143,OP!$A$1:$P$27848,10,FALSE)</f>
        <v>0</v>
      </c>
      <c r="R143" s="23">
        <f>+Ordenes_Mes[[#This Row],[Fecha Inicio]]</f>
        <v>46146</v>
      </c>
    </row>
    <row r="144" spans="1:18">
      <c r="A144" s="19">
        <f>+MONTH(Ordenes_Mes[[#This Row],[Fecha_Conta]])</f>
        <v>5</v>
      </c>
      <c r="B144" s="20">
        <f>+VLOOKUP(C144,OP!$A$1:$P$27848,12,FALSE)</f>
        <v>46146</v>
      </c>
      <c r="C144" s="21">
        <v>4143</v>
      </c>
      <c r="D144" s="21">
        <v>2310160266</v>
      </c>
      <c r="E144" s="21" t="s">
        <v>935</v>
      </c>
      <c r="F144" s="21">
        <v>2.5</v>
      </c>
      <c r="G144" s="20">
        <v>46141</v>
      </c>
      <c r="H144" s="22">
        <f>+VLOOKUP(D144,Tiempos!$A$1:$N$7440,3,FALSE)</f>
        <v>14706.382978723406</v>
      </c>
      <c r="I144" s="22">
        <f>+VLOOKUP(D144,Tiempos!$A$1:$N$7440,5,FALSE)</f>
        <v>24</v>
      </c>
      <c r="J144" s="21" t="str">
        <f>+VLOOKUP(D144,Tiempos!$A$1:$N$7440,7,FALSE)</f>
        <v>INY14</v>
      </c>
      <c r="K144" s="22">
        <f>IF(VLOOKUP(C144,OP!$A$1:$P$27848,4,FALSE)="Cerrado",VLOOKUP(C144,OP!$A$1:$P$27848,10,FALSE),VLOOKUP(C144,OP!$A$1:$P$27848,9,FALSE))</f>
        <v>30100</v>
      </c>
      <c r="L144" s="21" t="str">
        <f>IF(
   IFERROR(VLOOKUP(D144,BD_Spec!$A$1:$D$2300,4,FALSE),"")="Producto Terminado",
   "TERMINADO",
   IFERROR(_xlfn.XLOOKUP(Ordenes_Mes[[#This Row],[Maquina]],Tiempos!$G$1:$G$766,Tiempos!$O$1:$O$766),"")
)</f>
        <v>PLÁSTICO_LIMA</v>
      </c>
      <c r="M144" s="21">
        <f>IF(OR(Ordenes_Mes[[#This Row],[Proceso]]="Plástico_lima",Ordenes_Mes[[#This Row],[Proceso]]="soplado"),24,12)</f>
        <v>24</v>
      </c>
      <c r="N144" s="21" t="str">
        <f>+VLOOKUP(D144,BD_Spec!$A$1:$K$2336,7,FALSE)</f>
        <v>Línea_126</v>
      </c>
      <c r="O144" s="21" t="str">
        <f>+VLOOKUP(D144,BD_Spec!$A$1:$K$2336,8,FALSE)</f>
        <v>Tapa</v>
      </c>
      <c r="P144" s="21" t="str">
        <f>+VLOOKUP(C144,OP!$A$1:$P$27848,4,FALSE)</f>
        <v>CERRADO</v>
      </c>
      <c r="Q144" s="22">
        <f>+VLOOKUP(C144,OP!$A$1:$P$27848,10,FALSE)</f>
        <v>30100</v>
      </c>
      <c r="R144" s="23">
        <f>+Ordenes_Mes[[#This Row],[Fecha Inicio]]</f>
        <v>46141</v>
      </c>
    </row>
    <row r="145" spans="1:18">
      <c r="A145" s="19">
        <f>+MONTH(Ordenes_Mes[[#This Row],[Fecha_Conta]])</f>
        <v>5</v>
      </c>
      <c r="B145" s="20">
        <f>+VLOOKUP(C145,OP!$A$1:$P$27848,12,FALSE)</f>
        <v>46146</v>
      </c>
      <c r="C145" s="21">
        <v>3911</v>
      </c>
      <c r="D145" s="21">
        <v>2310160264</v>
      </c>
      <c r="E145" s="21" t="s">
        <v>956</v>
      </c>
      <c r="F145" s="21">
        <v>3</v>
      </c>
      <c r="G145" s="20">
        <v>46141</v>
      </c>
      <c r="H145" s="22">
        <f>+VLOOKUP(D145,Tiempos!$A$1:$N$7440,3,FALSE)</f>
        <v>14706.382978723406</v>
      </c>
      <c r="I145" s="22">
        <f>+VLOOKUP(D145,Tiempos!$A$1:$N$7440,5,FALSE)</f>
        <v>24</v>
      </c>
      <c r="J145" s="21" t="str">
        <f>+VLOOKUP(D145,Tiempos!$A$1:$N$7440,7,FALSE)</f>
        <v>INY14</v>
      </c>
      <c r="K145" s="22">
        <f>IF(VLOOKUP(C145,OP!$A$1:$P$27848,4,FALSE)="Cerrado",VLOOKUP(C145,OP!$A$1:$P$27848,10,FALSE),VLOOKUP(C145,OP!$A$1:$P$27848,9,FALSE))</f>
        <v>29450</v>
      </c>
      <c r="L145" s="21" t="str">
        <f>IF(
   IFERROR(VLOOKUP(D145,BD_Spec!$A$1:$D$2300,4,FALSE),"")="Producto Terminado",
   "TERMINADO",
   IFERROR(_xlfn.XLOOKUP(Ordenes_Mes[[#This Row],[Maquina]],Tiempos!$G$1:$G$766,Tiempos!$O$1:$O$766),"")
)</f>
        <v>PLÁSTICO_LIMA</v>
      </c>
      <c r="M145" s="21">
        <f>IF(OR(Ordenes_Mes[[#This Row],[Proceso]]="Plástico_lima",Ordenes_Mes[[#This Row],[Proceso]]="soplado"),24,12)</f>
        <v>24</v>
      </c>
      <c r="N145" s="21" t="str">
        <f>+VLOOKUP(D145,BD_Spec!$A$1:$K$2336,7,FALSE)</f>
        <v>Línea_126</v>
      </c>
      <c r="O145" s="21" t="str">
        <f>+VLOOKUP(D145,BD_Spec!$A$1:$K$2336,8,FALSE)</f>
        <v>Tapa</v>
      </c>
      <c r="P145" s="21" t="str">
        <f>+VLOOKUP(C145,OP!$A$1:$P$27848,4,FALSE)</f>
        <v>CERRADO</v>
      </c>
      <c r="Q145" s="22">
        <f>+VLOOKUP(C145,OP!$A$1:$P$27848,10,FALSE)</f>
        <v>29450</v>
      </c>
      <c r="R145" s="23">
        <f>+Ordenes_Mes[[#This Row],[Fecha Inicio]]</f>
        <v>46141</v>
      </c>
    </row>
    <row r="146" spans="1:18">
      <c r="A146" s="19">
        <f>+MONTH(Ordenes_Mes[[#This Row],[Fecha_Conta]])</f>
        <v>5</v>
      </c>
      <c r="B146" s="20">
        <f>+VLOOKUP(C146,OP!$A$1:$P$27848,12,FALSE)</f>
        <v>46146</v>
      </c>
      <c r="C146" s="21">
        <v>3912</v>
      </c>
      <c r="D146" s="21">
        <v>2310160265</v>
      </c>
      <c r="E146" s="21" t="s">
        <v>1218</v>
      </c>
      <c r="F146" s="21">
        <v>4</v>
      </c>
      <c r="G146" s="20">
        <v>46141</v>
      </c>
      <c r="H146" s="22">
        <f>+VLOOKUP(D146,Tiempos!$A$1:$N$7440,3,FALSE)</f>
        <v>14706.382978723406</v>
      </c>
      <c r="I146" s="22">
        <f>+VLOOKUP(D146,Tiempos!$A$1:$N$7440,5,FALSE)</f>
        <v>24</v>
      </c>
      <c r="J146" s="21" t="str">
        <f>+VLOOKUP(D146,Tiempos!$A$1:$N$7440,7,FALSE)</f>
        <v>INY14</v>
      </c>
      <c r="K146" s="22">
        <f>IF(VLOOKUP(C146,OP!$A$1:$P$27848,4,FALSE)="Cerrado",VLOOKUP(C146,OP!$A$1:$P$27848,10,FALSE),VLOOKUP(C146,OP!$A$1:$P$27848,9,FALSE))</f>
        <v>30000</v>
      </c>
      <c r="L146" s="21" t="str">
        <f>IF(
   IFERROR(VLOOKUP(D146,BD_Spec!$A$1:$D$2300,4,FALSE),"")="Producto Terminado",
   "TERMINADO",
   IFERROR(_xlfn.XLOOKUP(Ordenes_Mes[[#This Row],[Maquina]],Tiempos!$G$1:$G$766,Tiempos!$O$1:$O$766),"")
)</f>
        <v>PLÁSTICO_LIMA</v>
      </c>
      <c r="M146" s="21">
        <f>IF(OR(Ordenes_Mes[[#This Row],[Proceso]]="Plástico_lima",Ordenes_Mes[[#This Row],[Proceso]]="soplado"),24,12)</f>
        <v>24</v>
      </c>
      <c r="N146" s="21" t="str">
        <f>+VLOOKUP(D146,BD_Spec!$A$1:$K$2336,7,FALSE)</f>
        <v>Línea_126</v>
      </c>
      <c r="O146" s="21" t="str">
        <f>+VLOOKUP(D146,BD_Spec!$A$1:$K$2336,8,FALSE)</f>
        <v>Tapa</v>
      </c>
      <c r="P146" s="21" t="str">
        <f>+VLOOKUP(C146,OP!$A$1:$P$27848,4,FALSE)</f>
        <v>CERRADO</v>
      </c>
      <c r="Q146" s="22">
        <f>+VLOOKUP(C146,OP!$A$1:$P$27848,10,FALSE)</f>
        <v>30000</v>
      </c>
      <c r="R146" s="23">
        <f>+Ordenes_Mes[[#This Row],[Fecha Inicio]]</f>
        <v>46141</v>
      </c>
    </row>
    <row r="147" spans="1:18">
      <c r="A147" s="19">
        <f>+MONTH(Ordenes_Mes[[#This Row],[Fecha_Conta]])</f>
        <v>5</v>
      </c>
      <c r="B147" s="20">
        <f>+VLOOKUP(C147,OP!$A$1:$P$27848,12,FALSE)</f>
        <v>46160</v>
      </c>
      <c r="C147" s="21">
        <v>4094</v>
      </c>
      <c r="D147" s="21">
        <v>2310160355</v>
      </c>
      <c r="E147" s="21" t="s">
        <v>1022</v>
      </c>
      <c r="F147" s="21">
        <v>16</v>
      </c>
      <c r="G147" s="20">
        <v>46160</v>
      </c>
      <c r="H147" s="22">
        <f>+VLOOKUP(D147,Tiempos!$A$1:$N$7440,3,FALSE)</f>
        <v>60631.57894736842</v>
      </c>
      <c r="I147" s="22">
        <f>+VLOOKUP(D147,Tiempos!$A$1:$N$7440,5,FALSE)</f>
        <v>24</v>
      </c>
      <c r="J147" s="21" t="str">
        <f>+VLOOKUP(D147,Tiempos!$A$1:$N$7440,7,FALSE)</f>
        <v>INY15</v>
      </c>
      <c r="K147" s="22">
        <f>IF(VLOOKUP(C147,OP!$A$1:$P$27848,4,FALSE)="Cerrado",VLOOKUP(C147,OP!$A$1:$P$27848,10,FALSE),VLOOKUP(C147,OP!$A$1:$P$27848,9,FALSE))</f>
        <v>60000</v>
      </c>
      <c r="L147" s="21" t="str">
        <f>IF(
   IFERROR(VLOOKUP(D147,BD_Spec!$A$1:$D$2300,4,FALSE),"")="Producto Terminado",
   "TERMINADO",
   IFERROR(_xlfn.XLOOKUP(Ordenes_Mes[[#This Row],[Maquina]],Tiempos!$G$1:$G$766,Tiempos!$O$1:$O$766),"")
)</f>
        <v>PLÁSTICO_LIMA</v>
      </c>
      <c r="M147" s="21">
        <f>IF(OR(Ordenes_Mes[[#This Row],[Proceso]]="Plástico_lima",Ordenes_Mes[[#This Row],[Proceso]]="soplado"),24,12)</f>
        <v>24</v>
      </c>
      <c r="N147" s="21" t="str">
        <f>+VLOOKUP(D147,BD_Spec!$A$1:$K$2336,7,FALSE)</f>
        <v>Línea_042</v>
      </c>
      <c r="O147" s="21" t="str">
        <f>+VLOOKUP(D147,BD_Spec!$A$1:$K$2336,8,FALSE)</f>
        <v>Tapa</v>
      </c>
      <c r="P147" s="21" t="str">
        <f>+VLOOKUP(C147,OP!$A$1:$P$27848,4,FALSE)</f>
        <v>ABIERTO</v>
      </c>
      <c r="Q147" s="22">
        <f>+VLOOKUP(C147,OP!$A$1:$P$27848,10,FALSE)</f>
        <v>0</v>
      </c>
      <c r="R147" s="23">
        <f>+Ordenes_Mes[[#This Row],[Fecha Inicio]]</f>
        <v>46160</v>
      </c>
    </row>
    <row r="148" spans="1:18">
      <c r="A148" s="19">
        <f>+MONTH(Ordenes_Mes[[#This Row],[Fecha_Conta]])</f>
        <v>5</v>
      </c>
      <c r="B148" s="20">
        <f>+VLOOKUP(C148,OP!$A$1:$P$27848,12,FALSE)</f>
        <v>46160</v>
      </c>
      <c r="C148" s="21">
        <v>4082</v>
      </c>
      <c r="D148" s="21">
        <v>2310160242</v>
      </c>
      <c r="E148" s="21" t="s">
        <v>827</v>
      </c>
      <c r="F148" s="21">
        <v>5</v>
      </c>
      <c r="G148" s="20">
        <v>46160</v>
      </c>
      <c r="H148" s="22">
        <f>+VLOOKUP(D148,Tiempos!$A$1:$N$7440,3,FALSE)</f>
        <v>60631.57894736842</v>
      </c>
      <c r="I148" s="22">
        <f>+VLOOKUP(D148,Tiempos!$A$1:$N$7440,5,FALSE)</f>
        <v>24</v>
      </c>
      <c r="J148" s="21" t="str">
        <f>+VLOOKUP(D148,Tiempos!$A$1:$N$7440,7,FALSE)</f>
        <v>INY15</v>
      </c>
      <c r="K148" s="22">
        <f>IF(VLOOKUP(C148,OP!$A$1:$P$27848,4,FALSE)="Cerrado",VLOOKUP(C148,OP!$A$1:$P$27848,10,FALSE),VLOOKUP(C148,OP!$A$1:$P$27848,9,FALSE))</f>
        <v>150000</v>
      </c>
      <c r="L148" s="21" t="str">
        <f>IF(
   IFERROR(VLOOKUP(D148,BD_Spec!$A$1:$D$2300,4,FALSE),"")="Producto Terminado",
   "TERMINADO",
   IFERROR(_xlfn.XLOOKUP(Ordenes_Mes[[#This Row],[Maquina]],Tiempos!$G$1:$G$766,Tiempos!$O$1:$O$766),"")
)</f>
        <v>PLÁSTICO_LIMA</v>
      </c>
      <c r="M148" s="21">
        <f>IF(OR(Ordenes_Mes[[#This Row],[Proceso]]="Plástico_lima",Ordenes_Mes[[#This Row],[Proceso]]="soplado"),24,12)</f>
        <v>24</v>
      </c>
      <c r="N148" s="21" t="str">
        <f>+VLOOKUP(D148,BD_Spec!$A$1:$K$2336,7,FALSE)</f>
        <v>Línea_042</v>
      </c>
      <c r="O148" s="21" t="str">
        <f>+VLOOKUP(D148,BD_Spec!$A$1:$K$2336,8,FALSE)</f>
        <v>Tapa</v>
      </c>
      <c r="P148" s="21" t="str">
        <f>+VLOOKUP(C148,OP!$A$1:$P$27848,4,FALSE)</f>
        <v>ABIERTO</v>
      </c>
      <c r="Q148" s="22">
        <f>+VLOOKUP(C148,OP!$A$1:$P$27848,10,FALSE)</f>
        <v>0</v>
      </c>
      <c r="R148" s="23">
        <f>+Ordenes_Mes[[#This Row],[Fecha Inicio]]</f>
        <v>46160</v>
      </c>
    </row>
    <row r="149" spans="1:18">
      <c r="A149" s="19">
        <f>+MONTH(Ordenes_Mes[[#This Row],[Fecha_Conta]])</f>
        <v>5</v>
      </c>
      <c r="B149" s="20">
        <f>+VLOOKUP(C149,OP!$A$1:$P$27848,12,FALSE)</f>
        <v>46160</v>
      </c>
      <c r="C149" s="21">
        <v>4083</v>
      </c>
      <c r="D149" s="21">
        <v>2310160247</v>
      </c>
      <c r="E149" s="21" t="s">
        <v>714</v>
      </c>
      <c r="F149" s="21">
        <v>6</v>
      </c>
      <c r="G149" s="20">
        <v>46160</v>
      </c>
      <c r="H149" s="22">
        <f>+VLOOKUP(D149,Tiempos!$A$1:$N$7440,3,FALSE)</f>
        <v>60631.57894736842</v>
      </c>
      <c r="I149" s="22">
        <f>+VLOOKUP(D149,Tiempos!$A$1:$N$7440,5,FALSE)</f>
        <v>24</v>
      </c>
      <c r="J149" s="21" t="str">
        <f>+VLOOKUP(D149,Tiempos!$A$1:$N$7440,7,FALSE)</f>
        <v>INY15</v>
      </c>
      <c r="K149" s="22">
        <f>IF(VLOOKUP(C149,OP!$A$1:$P$27848,4,FALSE)="Cerrado",VLOOKUP(C149,OP!$A$1:$P$27848,10,FALSE),VLOOKUP(C149,OP!$A$1:$P$27848,9,FALSE))</f>
        <v>100000</v>
      </c>
      <c r="L149" s="21" t="str">
        <f>IF(
   IFERROR(VLOOKUP(D149,BD_Spec!$A$1:$D$2300,4,FALSE),"")="Producto Terminado",
   "TERMINADO",
   IFERROR(_xlfn.XLOOKUP(Ordenes_Mes[[#This Row],[Maquina]],Tiempos!$G$1:$G$766,Tiempos!$O$1:$O$766),"")
)</f>
        <v>PLÁSTICO_LIMA</v>
      </c>
      <c r="M149" s="21">
        <f>IF(OR(Ordenes_Mes[[#This Row],[Proceso]]="Plástico_lima",Ordenes_Mes[[#This Row],[Proceso]]="soplado"),24,12)</f>
        <v>24</v>
      </c>
      <c r="N149" s="21" t="str">
        <f>+VLOOKUP(D149,BD_Spec!$A$1:$K$2336,7,FALSE)</f>
        <v>Línea_042</v>
      </c>
      <c r="O149" s="21" t="str">
        <f>+VLOOKUP(D149,BD_Spec!$A$1:$K$2336,8,FALSE)</f>
        <v>Tapa</v>
      </c>
      <c r="P149" s="21" t="str">
        <f>+VLOOKUP(C149,OP!$A$1:$P$27848,4,FALSE)</f>
        <v>ABIERTO</v>
      </c>
      <c r="Q149" s="22">
        <f>+VLOOKUP(C149,OP!$A$1:$P$27848,10,FALSE)</f>
        <v>0</v>
      </c>
      <c r="R149" s="23">
        <f>+Ordenes_Mes[[#This Row],[Fecha Inicio]]</f>
        <v>46160</v>
      </c>
    </row>
    <row r="150" spans="1:18">
      <c r="A150" s="19">
        <f>+MONTH(Ordenes_Mes[[#This Row],[Fecha_Conta]])</f>
        <v>5</v>
      </c>
      <c r="B150" s="20">
        <f>+VLOOKUP(C150,OP!$A$1:$P$27848,12,FALSE)</f>
        <v>46160</v>
      </c>
      <c r="C150" s="21">
        <v>4084</v>
      </c>
      <c r="D150" s="21">
        <v>2310160245</v>
      </c>
      <c r="E150" s="21" t="s">
        <v>829</v>
      </c>
      <c r="F150" s="21">
        <v>7</v>
      </c>
      <c r="G150" s="20">
        <v>46160</v>
      </c>
      <c r="H150" s="22">
        <f>+VLOOKUP(D150,Tiempos!$A$1:$N$7440,3,FALSE)</f>
        <v>60631.57894736842</v>
      </c>
      <c r="I150" s="22">
        <f>+VLOOKUP(D150,Tiempos!$A$1:$N$7440,5,FALSE)</f>
        <v>24</v>
      </c>
      <c r="J150" s="21" t="str">
        <f>+VLOOKUP(D150,Tiempos!$A$1:$N$7440,7,FALSE)</f>
        <v>INY15</v>
      </c>
      <c r="K150" s="22">
        <f>IF(VLOOKUP(C150,OP!$A$1:$P$27848,4,FALSE)="Cerrado",VLOOKUP(C150,OP!$A$1:$P$27848,10,FALSE),VLOOKUP(C150,OP!$A$1:$P$27848,9,FALSE))</f>
        <v>110000</v>
      </c>
      <c r="L150" s="21" t="str">
        <f>IF(
   IFERROR(VLOOKUP(D150,BD_Spec!$A$1:$D$2300,4,FALSE),"")="Producto Terminado",
   "TERMINADO",
   IFERROR(_xlfn.XLOOKUP(Ordenes_Mes[[#This Row],[Maquina]],Tiempos!$G$1:$G$766,Tiempos!$O$1:$O$766),"")
)</f>
        <v>PLÁSTICO_LIMA</v>
      </c>
      <c r="M150" s="21">
        <f>IF(OR(Ordenes_Mes[[#This Row],[Proceso]]="Plástico_lima",Ordenes_Mes[[#This Row],[Proceso]]="soplado"),24,12)</f>
        <v>24</v>
      </c>
      <c r="N150" s="21" t="str">
        <f>+VLOOKUP(D150,BD_Spec!$A$1:$K$2336,7,FALSE)</f>
        <v>Línea_042</v>
      </c>
      <c r="O150" s="21" t="str">
        <f>+VLOOKUP(D150,BD_Spec!$A$1:$K$2336,8,FALSE)</f>
        <v>Tapa</v>
      </c>
      <c r="P150" s="21" t="str">
        <f>+VLOOKUP(C150,OP!$A$1:$P$27848,4,FALSE)</f>
        <v>ABIERTO</v>
      </c>
      <c r="Q150" s="22">
        <f>+VLOOKUP(C150,OP!$A$1:$P$27848,10,FALSE)</f>
        <v>0</v>
      </c>
      <c r="R150" s="23">
        <f>+Ordenes_Mes[[#This Row],[Fecha Inicio]]</f>
        <v>46160</v>
      </c>
    </row>
    <row r="151" spans="1:18">
      <c r="A151" s="19">
        <f>+MONTH(Ordenes_Mes[[#This Row],[Fecha_Conta]])</f>
        <v>5</v>
      </c>
      <c r="B151" s="20">
        <f>+VLOOKUP(C151,OP!$A$1:$P$27848,12,FALSE)</f>
        <v>46160</v>
      </c>
      <c r="C151" s="21">
        <v>4085</v>
      </c>
      <c r="D151" s="21">
        <v>2310160240</v>
      </c>
      <c r="E151" s="21" t="s">
        <v>39</v>
      </c>
      <c r="F151" s="21">
        <v>8</v>
      </c>
      <c r="G151" s="20">
        <v>46160</v>
      </c>
      <c r="H151" s="22">
        <f>+VLOOKUP(D151,Tiempos!$A$1:$N$7440,3,FALSE)</f>
        <v>60631.57894736842</v>
      </c>
      <c r="I151" s="22">
        <f>+VLOOKUP(D151,Tiempos!$A$1:$N$7440,5,FALSE)</f>
        <v>24</v>
      </c>
      <c r="J151" s="21" t="str">
        <f>+VLOOKUP(D151,Tiempos!$A$1:$N$7440,7,FALSE)</f>
        <v>INY15</v>
      </c>
      <c r="K151" s="22">
        <f>IF(VLOOKUP(C151,OP!$A$1:$P$27848,4,FALSE)="Cerrado",VLOOKUP(C151,OP!$A$1:$P$27848,10,FALSE),VLOOKUP(C151,OP!$A$1:$P$27848,9,FALSE))</f>
        <v>170000</v>
      </c>
      <c r="L151" s="21" t="str">
        <f>IF(
   IFERROR(VLOOKUP(D151,BD_Spec!$A$1:$D$2300,4,FALSE),"")="Producto Terminado",
   "TERMINADO",
   IFERROR(_xlfn.XLOOKUP(Ordenes_Mes[[#This Row],[Maquina]],Tiempos!$G$1:$G$766,Tiempos!$O$1:$O$766),"")
)</f>
        <v>PLÁSTICO_LIMA</v>
      </c>
      <c r="M151" s="21">
        <f>IF(OR(Ordenes_Mes[[#This Row],[Proceso]]="Plástico_lima",Ordenes_Mes[[#This Row],[Proceso]]="soplado"),24,12)</f>
        <v>24</v>
      </c>
      <c r="N151" s="21" t="str">
        <f>+VLOOKUP(D151,BD_Spec!$A$1:$K$2336,7,FALSE)</f>
        <v>Línea_042</v>
      </c>
      <c r="O151" s="21" t="str">
        <f>+VLOOKUP(D151,BD_Spec!$A$1:$K$2336,8,FALSE)</f>
        <v>Tapa</v>
      </c>
      <c r="P151" s="21" t="str">
        <f>+VLOOKUP(C151,OP!$A$1:$P$27848,4,FALSE)</f>
        <v>ABIERTO</v>
      </c>
      <c r="Q151" s="22">
        <f>+VLOOKUP(C151,OP!$A$1:$P$27848,10,FALSE)</f>
        <v>0</v>
      </c>
      <c r="R151" s="23">
        <f>+Ordenes_Mes[[#This Row],[Fecha Inicio]]</f>
        <v>46160</v>
      </c>
    </row>
    <row r="152" spans="1:18">
      <c r="A152" s="19">
        <f>+MONTH(Ordenes_Mes[[#This Row],[Fecha_Conta]])</f>
        <v>5</v>
      </c>
      <c r="B152" s="20">
        <f>+VLOOKUP(C152,OP!$A$1:$P$27848,12,FALSE)</f>
        <v>46160</v>
      </c>
      <c r="C152" s="21">
        <v>4086</v>
      </c>
      <c r="D152" s="21">
        <v>2310160246</v>
      </c>
      <c r="E152" s="21" t="s">
        <v>861</v>
      </c>
      <c r="F152" s="21">
        <v>9</v>
      </c>
      <c r="G152" s="20">
        <v>46160</v>
      </c>
      <c r="H152" s="22">
        <f>+VLOOKUP(D152,Tiempos!$A$1:$N$7440,3,FALSE)</f>
        <v>60631.57894736842</v>
      </c>
      <c r="I152" s="22">
        <f>+VLOOKUP(D152,Tiempos!$A$1:$N$7440,5,FALSE)</f>
        <v>24</v>
      </c>
      <c r="J152" s="21" t="str">
        <f>+VLOOKUP(D152,Tiempos!$A$1:$N$7440,7,FALSE)</f>
        <v>INY15</v>
      </c>
      <c r="K152" s="22">
        <f>IF(VLOOKUP(C152,OP!$A$1:$P$27848,4,FALSE)="Cerrado",VLOOKUP(C152,OP!$A$1:$P$27848,10,FALSE),VLOOKUP(C152,OP!$A$1:$P$27848,9,FALSE))</f>
        <v>110000</v>
      </c>
      <c r="L152" s="21" t="str">
        <f>IF(
   IFERROR(VLOOKUP(D152,BD_Spec!$A$1:$D$2300,4,FALSE),"")="Producto Terminado",
   "TERMINADO",
   IFERROR(_xlfn.XLOOKUP(Ordenes_Mes[[#This Row],[Maquina]],Tiempos!$G$1:$G$766,Tiempos!$O$1:$O$766),"")
)</f>
        <v>PLÁSTICO_LIMA</v>
      </c>
      <c r="M152" s="21">
        <f>IF(OR(Ordenes_Mes[[#This Row],[Proceso]]="Plástico_lima",Ordenes_Mes[[#This Row],[Proceso]]="soplado"),24,12)</f>
        <v>24</v>
      </c>
      <c r="N152" s="21" t="str">
        <f>+VLOOKUP(D152,BD_Spec!$A$1:$K$2336,7,FALSE)</f>
        <v>Línea_042</v>
      </c>
      <c r="O152" s="21" t="str">
        <f>+VLOOKUP(D152,BD_Spec!$A$1:$K$2336,8,FALSE)</f>
        <v>Tapa</v>
      </c>
      <c r="P152" s="21" t="str">
        <f>+VLOOKUP(C152,OP!$A$1:$P$27848,4,FALSE)</f>
        <v>ABIERTO</v>
      </c>
      <c r="Q152" s="22">
        <f>+VLOOKUP(C152,OP!$A$1:$P$27848,10,FALSE)</f>
        <v>0</v>
      </c>
      <c r="R152" s="23">
        <f>+Ordenes_Mes[[#This Row],[Fecha Inicio]]</f>
        <v>46160</v>
      </c>
    </row>
    <row r="153" spans="1:18">
      <c r="A153" s="19">
        <f>+MONTH(Ordenes_Mes[[#This Row],[Fecha_Conta]])</f>
        <v>5</v>
      </c>
      <c r="B153" s="20">
        <f>+VLOOKUP(C153,OP!$A$1:$P$27848,12,FALSE)</f>
        <v>46160</v>
      </c>
      <c r="C153" s="21">
        <v>4087</v>
      </c>
      <c r="D153" s="21">
        <v>2310160244</v>
      </c>
      <c r="E153" s="21" t="s">
        <v>917</v>
      </c>
      <c r="F153" s="21">
        <v>10</v>
      </c>
      <c r="G153" s="20">
        <v>46160</v>
      </c>
      <c r="H153" s="22">
        <f>+VLOOKUP(D153,Tiempos!$A$1:$N$7440,3,FALSE)</f>
        <v>60631.57894736842</v>
      </c>
      <c r="I153" s="22">
        <f>+VLOOKUP(D153,Tiempos!$A$1:$N$7440,5,FALSE)</f>
        <v>24</v>
      </c>
      <c r="J153" s="21" t="str">
        <f>+VLOOKUP(D153,Tiempos!$A$1:$N$7440,7,FALSE)</f>
        <v>INY15</v>
      </c>
      <c r="K153" s="22">
        <f>IF(VLOOKUP(C153,OP!$A$1:$P$27848,4,FALSE)="Cerrado",VLOOKUP(C153,OP!$A$1:$P$27848,10,FALSE),VLOOKUP(C153,OP!$A$1:$P$27848,9,FALSE))</f>
        <v>110000</v>
      </c>
      <c r="L153" s="21" t="str">
        <f>IF(
   IFERROR(VLOOKUP(D153,BD_Spec!$A$1:$D$2300,4,FALSE),"")="Producto Terminado",
   "TERMINADO",
   IFERROR(_xlfn.XLOOKUP(Ordenes_Mes[[#This Row],[Maquina]],Tiempos!$G$1:$G$766,Tiempos!$O$1:$O$766),"")
)</f>
        <v>PLÁSTICO_LIMA</v>
      </c>
      <c r="M153" s="21">
        <f>IF(OR(Ordenes_Mes[[#This Row],[Proceso]]="Plástico_lima",Ordenes_Mes[[#This Row],[Proceso]]="soplado"),24,12)</f>
        <v>24</v>
      </c>
      <c r="N153" s="21" t="str">
        <f>+VLOOKUP(D153,BD_Spec!$A$1:$K$2336,7,FALSE)</f>
        <v>Línea_042</v>
      </c>
      <c r="O153" s="21" t="str">
        <f>+VLOOKUP(D153,BD_Spec!$A$1:$K$2336,8,FALSE)</f>
        <v>Tapa</v>
      </c>
      <c r="P153" s="21" t="str">
        <f>+VLOOKUP(C153,OP!$A$1:$P$27848,4,FALSE)</f>
        <v>ABIERTO</v>
      </c>
      <c r="Q153" s="22">
        <f>+VLOOKUP(C153,OP!$A$1:$P$27848,10,FALSE)</f>
        <v>0</v>
      </c>
      <c r="R153" s="23">
        <f>+Ordenes_Mes[[#This Row],[Fecha Inicio]]</f>
        <v>46160</v>
      </c>
    </row>
    <row r="154" spans="1:18">
      <c r="A154" s="19">
        <f>+MONTH(Ordenes_Mes[[#This Row],[Fecha_Conta]])</f>
        <v>5</v>
      </c>
      <c r="B154" s="20">
        <f>+VLOOKUP(C154,OP!$A$1:$P$27848,12,FALSE)</f>
        <v>46160</v>
      </c>
      <c r="C154" s="21">
        <v>4088</v>
      </c>
      <c r="D154" s="21">
        <v>2310160238</v>
      </c>
      <c r="E154" s="21" t="s">
        <v>42</v>
      </c>
      <c r="F154" s="21">
        <v>11</v>
      </c>
      <c r="G154" s="20">
        <v>46160</v>
      </c>
      <c r="H154" s="22">
        <f>+VLOOKUP(D154,Tiempos!$A$1:$N$7440,3,FALSE)</f>
        <v>60631.57894736842</v>
      </c>
      <c r="I154" s="22">
        <f>+VLOOKUP(D154,Tiempos!$A$1:$N$7440,5,FALSE)</f>
        <v>24</v>
      </c>
      <c r="J154" s="21" t="str">
        <f>+VLOOKUP(D154,Tiempos!$A$1:$N$7440,7,FALSE)</f>
        <v>INY15</v>
      </c>
      <c r="K154" s="22">
        <f>IF(VLOOKUP(C154,OP!$A$1:$P$27848,4,FALSE)="Cerrado",VLOOKUP(C154,OP!$A$1:$P$27848,10,FALSE),VLOOKUP(C154,OP!$A$1:$P$27848,9,FALSE))</f>
        <v>140000</v>
      </c>
      <c r="L154" s="21" t="str">
        <f>IF(
   IFERROR(VLOOKUP(D154,BD_Spec!$A$1:$D$2300,4,FALSE),"")="Producto Terminado",
   "TERMINADO",
   IFERROR(_xlfn.XLOOKUP(Ordenes_Mes[[#This Row],[Maquina]],Tiempos!$G$1:$G$766,Tiempos!$O$1:$O$766),"")
)</f>
        <v>PLÁSTICO_LIMA</v>
      </c>
      <c r="M154" s="21">
        <f>IF(OR(Ordenes_Mes[[#This Row],[Proceso]]="Plástico_lima",Ordenes_Mes[[#This Row],[Proceso]]="soplado"),24,12)</f>
        <v>24</v>
      </c>
      <c r="N154" s="21" t="str">
        <f>+VLOOKUP(D154,BD_Spec!$A$1:$K$2336,7,FALSE)</f>
        <v>Línea_042</v>
      </c>
      <c r="O154" s="21" t="str">
        <f>+VLOOKUP(D154,BD_Spec!$A$1:$K$2336,8,FALSE)</f>
        <v>Tapa</v>
      </c>
      <c r="P154" s="21" t="str">
        <f>+VLOOKUP(C154,OP!$A$1:$P$27848,4,FALSE)</f>
        <v>ABIERTO</v>
      </c>
      <c r="Q154" s="22">
        <f>+VLOOKUP(C154,OP!$A$1:$P$27848,10,FALSE)</f>
        <v>0</v>
      </c>
      <c r="R154" s="23">
        <f>+Ordenes_Mes[[#This Row],[Fecha Inicio]]</f>
        <v>46160</v>
      </c>
    </row>
    <row r="155" spans="1:18">
      <c r="A155" s="19">
        <f>+MONTH(Ordenes_Mes[[#This Row],[Fecha_Conta]])</f>
        <v>5</v>
      </c>
      <c r="B155" s="20">
        <f>+VLOOKUP(C155,OP!$A$1:$P$27848,12,FALSE)</f>
        <v>46160</v>
      </c>
      <c r="C155" s="21">
        <v>4095</v>
      </c>
      <c r="D155" s="21">
        <v>2310160356</v>
      </c>
      <c r="E155" s="21" t="s">
        <v>1019</v>
      </c>
      <c r="F155" s="21">
        <v>12</v>
      </c>
      <c r="G155" s="20">
        <v>46160</v>
      </c>
      <c r="H155" s="22">
        <f>+VLOOKUP(D155,Tiempos!$A$1:$N$7440,3,FALSE)</f>
        <v>60631.57894736842</v>
      </c>
      <c r="I155" s="22">
        <f>+VLOOKUP(D155,Tiempos!$A$1:$N$7440,5,FALSE)</f>
        <v>24</v>
      </c>
      <c r="J155" s="21" t="str">
        <f>+VLOOKUP(D155,Tiempos!$A$1:$N$7440,7,FALSE)</f>
        <v>INY15</v>
      </c>
      <c r="K155" s="22">
        <f>IF(VLOOKUP(C155,OP!$A$1:$P$27848,4,FALSE)="Cerrado",VLOOKUP(C155,OP!$A$1:$P$27848,10,FALSE),VLOOKUP(C155,OP!$A$1:$P$27848,9,FALSE))</f>
        <v>80000</v>
      </c>
      <c r="L155" s="21" t="str">
        <f>IF(
   IFERROR(VLOOKUP(D155,BD_Spec!$A$1:$D$2300,4,FALSE),"")="Producto Terminado",
   "TERMINADO",
   IFERROR(_xlfn.XLOOKUP(Ordenes_Mes[[#This Row],[Maquina]],Tiempos!$G$1:$G$766,Tiempos!$O$1:$O$766),"")
)</f>
        <v>PLÁSTICO_LIMA</v>
      </c>
      <c r="M155" s="21">
        <f>IF(OR(Ordenes_Mes[[#This Row],[Proceso]]="Plástico_lima",Ordenes_Mes[[#This Row],[Proceso]]="soplado"),24,12)</f>
        <v>24</v>
      </c>
      <c r="N155" s="21" t="str">
        <f>+VLOOKUP(D155,BD_Spec!$A$1:$K$2336,7,FALSE)</f>
        <v>Línea_042</v>
      </c>
      <c r="O155" s="21" t="str">
        <f>+VLOOKUP(D155,BD_Spec!$A$1:$K$2336,8,FALSE)</f>
        <v>Tapa</v>
      </c>
      <c r="P155" s="21" t="str">
        <f>+VLOOKUP(C155,OP!$A$1:$P$27848,4,FALSE)</f>
        <v>ABIERTO</v>
      </c>
      <c r="Q155" s="22">
        <f>+VLOOKUP(C155,OP!$A$1:$P$27848,10,FALSE)</f>
        <v>0</v>
      </c>
      <c r="R155" s="23">
        <f>+Ordenes_Mes[[#This Row],[Fecha Inicio]]</f>
        <v>46160</v>
      </c>
    </row>
    <row r="156" spans="1:18">
      <c r="A156" s="19">
        <f>+MONTH(Ordenes_Mes[[#This Row],[Fecha_Conta]])</f>
        <v>5</v>
      </c>
      <c r="B156" s="20">
        <f>+VLOOKUP(C156,OP!$A$1:$P$27848,12,FALSE)</f>
        <v>46160</v>
      </c>
      <c r="C156" s="21">
        <v>4089</v>
      </c>
      <c r="D156" s="21">
        <v>2310160241</v>
      </c>
      <c r="E156" s="21" t="s">
        <v>713</v>
      </c>
      <c r="F156" s="21">
        <v>13</v>
      </c>
      <c r="G156" s="20">
        <v>46160</v>
      </c>
      <c r="H156" s="22">
        <f>+VLOOKUP(D156,Tiempos!$A$1:$N$7440,3,FALSE)</f>
        <v>60631.57894736842</v>
      </c>
      <c r="I156" s="22">
        <f>+VLOOKUP(D156,Tiempos!$A$1:$N$7440,5,FALSE)</f>
        <v>24</v>
      </c>
      <c r="J156" s="21" t="str">
        <f>+VLOOKUP(D156,Tiempos!$A$1:$N$7440,7,FALSE)</f>
        <v>INY15</v>
      </c>
      <c r="K156" s="22">
        <f>IF(VLOOKUP(C156,OP!$A$1:$P$27848,4,FALSE)="Cerrado",VLOOKUP(C156,OP!$A$1:$P$27848,10,FALSE),VLOOKUP(C156,OP!$A$1:$P$27848,9,FALSE))</f>
        <v>140000</v>
      </c>
      <c r="L156" s="21" t="str">
        <f>IF(
   IFERROR(VLOOKUP(D156,BD_Spec!$A$1:$D$2300,4,FALSE),"")="Producto Terminado",
   "TERMINADO",
   IFERROR(_xlfn.XLOOKUP(Ordenes_Mes[[#This Row],[Maquina]],Tiempos!$G$1:$G$766,Tiempos!$O$1:$O$766),"")
)</f>
        <v>PLÁSTICO_LIMA</v>
      </c>
      <c r="M156" s="21">
        <f>IF(OR(Ordenes_Mes[[#This Row],[Proceso]]="Plástico_lima",Ordenes_Mes[[#This Row],[Proceso]]="soplado"),24,12)</f>
        <v>24</v>
      </c>
      <c r="N156" s="21" t="str">
        <f>+VLOOKUP(D156,BD_Spec!$A$1:$K$2336,7,FALSE)</f>
        <v>Línea_042</v>
      </c>
      <c r="O156" s="21" t="str">
        <f>+VLOOKUP(D156,BD_Spec!$A$1:$K$2336,8,FALSE)</f>
        <v>Tapa</v>
      </c>
      <c r="P156" s="21" t="str">
        <f>+VLOOKUP(C156,OP!$A$1:$P$27848,4,FALSE)</f>
        <v>ABIERTO</v>
      </c>
      <c r="Q156" s="22">
        <f>+VLOOKUP(C156,OP!$A$1:$P$27848,10,FALSE)</f>
        <v>0</v>
      </c>
      <c r="R156" s="23">
        <f>+Ordenes_Mes[[#This Row],[Fecha Inicio]]</f>
        <v>46160</v>
      </c>
    </row>
    <row r="157" spans="1:18">
      <c r="A157" s="19">
        <f>+MONTH(Ordenes_Mes[[#This Row],[Fecha_Conta]])</f>
        <v>5</v>
      </c>
      <c r="B157" s="20">
        <f>+VLOOKUP(C157,OP!$A$1:$P$27848,12,FALSE)</f>
        <v>46160</v>
      </c>
      <c r="C157" s="21">
        <v>4090</v>
      </c>
      <c r="D157" s="21">
        <v>2310160243</v>
      </c>
      <c r="E157" s="21" t="s">
        <v>847</v>
      </c>
      <c r="F157" s="21">
        <v>14</v>
      </c>
      <c r="G157" s="20">
        <v>46160</v>
      </c>
      <c r="H157" s="22">
        <f>+VLOOKUP(D157,Tiempos!$A$1:$N$7440,3,FALSE)</f>
        <v>60631.57894736842</v>
      </c>
      <c r="I157" s="22">
        <f>+VLOOKUP(D157,Tiempos!$A$1:$N$7440,5,FALSE)</f>
        <v>24</v>
      </c>
      <c r="J157" s="21" t="str">
        <f>+VLOOKUP(D157,Tiempos!$A$1:$N$7440,7,FALSE)</f>
        <v>INY15</v>
      </c>
      <c r="K157" s="22">
        <f>IF(VLOOKUP(C157,OP!$A$1:$P$27848,4,FALSE)="Cerrado",VLOOKUP(C157,OP!$A$1:$P$27848,10,FALSE),VLOOKUP(C157,OP!$A$1:$P$27848,9,FALSE))</f>
        <v>100000</v>
      </c>
      <c r="L157" s="21" t="str">
        <f>IF(
   IFERROR(VLOOKUP(D157,BD_Spec!$A$1:$D$2300,4,FALSE),"")="Producto Terminado",
   "TERMINADO",
   IFERROR(_xlfn.XLOOKUP(Ordenes_Mes[[#This Row],[Maquina]],Tiempos!$G$1:$G$766,Tiempos!$O$1:$O$766),"")
)</f>
        <v>PLÁSTICO_LIMA</v>
      </c>
      <c r="M157" s="21">
        <f>IF(OR(Ordenes_Mes[[#This Row],[Proceso]]="Plástico_lima",Ordenes_Mes[[#This Row],[Proceso]]="soplado"),24,12)</f>
        <v>24</v>
      </c>
      <c r="N157" s="21" t="str">
        <f>+VLOOKUP(D157,BD_Spec!$A$1:$K$2336,7,FALSE)</f>
        <v>Línea_042</v>
      </c>
      <c r="O157" s="21" t="str">
        <f>+VLOOKUP(D157,BD_Spec!$A$1:$K$2336,8,FALSE)</f>
        <v>Tapa</v>
      </c>
      <c r="P157" s="21" t="str">
        <f>+VLOOKUP(C157,OP!$A$1:$P$27848,4,FALSE)</f>
        <v>ABIERTO</v>
      </c>
      <c r="Q157" s="22">
        <f>+VLOOKUP(C157,OP!$A$1:$P$27848,10,FALSE)</f>
        <v>0</v>
      </c>
      <c r="R157" s="23">
        <f>+Ordenes_Mes[[#This Row],[Fecha Inicio]]</f>
        <v>46160</v>
      </c>
    </row>
    <row r="158" spans="1:18">
      <c r="A158" s="19">
        <f>+MONTH(Ordenes_Mes[[#This Row],[Fecha_Conta]])</f>
        <v>5</v>
      </c>
      <c r="B158" s="20">
        <f>+VLOOKUP(C158,OP!$A$1:$P$27848,12,FALSE)</f>
        <v>46160</v>
      </c>
      <c r="C158" s="21">
        <v>4091</v>
      </c>
      <c r="D158" s="21">
        <v>2310160239</v>
      </c>
      <c r="E158" s="21" t="s">
        <v>389</v>
      </c>
      <c r="F158" s="21">
        <v>15</v>
      </c>
      <c r="G158" s="20">
        <v>46160</v>
      </c>
      <c r="H158" s="22">
        <f>+VLOOKUP(D158,Tiempos!$A$1:$N$7440,3,FALSE)</f>
        <v>60631.57894736842</v>
      </c>
      <c r="I158" s="22">
        <f>+VLOOKUP(D158,Tiempos!$A$1:$N$7440,5,FALSE)</f>
        <v>24</v>
      </c>
      <c r="J158" s="21" t="str">
        <f>+VLOOKUP(D158,Tiempos!$A$1:$N$7440,7,FALSE)</f>
        <v>INY15</v>
      </c>
      <c r="K158" s="22">
        <f>IF(VLOOKUP(C158,OP!$A$1:$P$27848,4,FALSE)="Cerrado",VLOOKUP(C158,OP!$A$1:$P$27848,10,FALSE),VLOOKUP(C158,OP!$A$1:$P$27848,9,FALSE))</f>
        <v>200000</v>
      </c>
      <c r="L158" s="21" t="str">
        <f>IF(
   IFERROR(VLOOKUP(D158,BD_Spec!$A$1:$D$2300,4,FALSE),"")="Producto Terminado",
   "TERMINADO",
   IFERROR(_xlfn.XLOOKUP(Ordenes_Mes[[#This Row],[Maquina]],Tiempos!$G$1:$G$766,Tiempos!$O$1:$O$766),"")
)</f>
        <v>PLÁSTICO_LIMA</v>
      </c>
      <c r="M158" s="21">
        <f>IF(OR(Ordenes_Mes[[#This Row],[Proceso]]="Plástico_lima",Ordenes_Mes[[#This Row],[Proceso]]="soplado"),24,12)</f>
        <v>24</v>
      </c>
      <c r="N158" s="21" t="str">
        <f>+VLOOKUP(D158,BD_Spec!$A$1:$K$2336,7,FALSE)</f>
        <v>Línea_042</v>
      </c>
      <c r="O158" s="21" t="str">
        <f>+VLOOKUP(D158,BD_Spec!$A$1:$K$2336,8,FALSE)</f>
        <v>Tapa</v>
      </c>
      <c r="P158" s="21" t="str">
        <f>+VLOOKUP(C158,OP!$A$1:$P$27848,4,FALSE)</f>
        <v>ABIERTO</v>
      </c>
      <c r="Q158" s="22">
        <f>+VLOOKUP(C158,OP!$A$1:$P$27848,10,FALSE)</f>
        <v>0</v>
      </c>
      <c r="R158" s="23">
        <f>+Ordenes_Mes[[#This Row],[Fecha Inicio]]</f>
        <v>46160</v>
      </c>
    </row>
    <row r="159" spans="1:18">
      <c r="A159" s="19">
        <f>+MONTH(Ordenes_Mes[[#This Row],[Fecha_Conta]])</f>
        <v>5</v>
      </c>
      <c r="B159" s="20">
        <f>+VLOOKUP(C159,OP!$A$1:$P$27848,12,FALSE)</f>
        <v>46146</v>
      </c>
      <c r="C159" s="21">
        <v>4092</v>
      </c>
      <c r="D159" s="21">
        <v>2310230040</v>
      </c>
      <c r="E159" s="21" t="s">
        <v>43</v>
      </c>
      <c r="F159" s="21">
        <v>1</v>
      </c>
      <c r="G159" s="20">
        <v>46141</v>
      </c>
      <c r="H159" s="22">
        <f>+VLOOKUP(D159,Tiempos!$A$1:$N$7440,3,FALSE)</f>
        <v>6545.454545454546</v>
      </c>
      <c r="I159" s="22">
        <f>+VLOOKUP(D159,Tiempos!$A$1:$N$7440,5,FALSE)</f>
        <v>24</v>
      </c>
      <c r="J159" s="21" t="str">
        <f>+VLOOKUP(D159,Tiempos!$A$1:$N$7440,7,FALSE)</f>
        <v>SOP01</v>
      </c>
      <c r="K159" s="22">
        <f>IF(VLOOKUP(C159,OP!$A$1:$P$27848,4,FALSE)="Cerrado",VLOOKUP(C159,OP!$A$1:$P$27848,10,FALSE),VLOOKUP(C159,OP!$A$1:$P$27848,9,FALSE))</f>
        <v>120000</v>
      </c>
      <c r="L159" s="21" t="str">
        <f>IF(
   IFERROR(VLOOKUP(D159,BD_Spec!$A$1:$D$2300,4,FALSE),"")="Producto Terminado",
   "TERMINADO",
   IFERROR(_xlfn.XLOOKUP(Ordenes_Mes[[#This Row],[Maquina]],Tiempos!$G$1:$G$766,Tiempos!$O$1:$O$766),"")
)</f>
        <v>PLÁSTICO_LIMA</v>
      </c>
      <c r="M159" s="21">
        <f>IF(OR(Ordenes_Mes[[#This Row],[Proceso]]="Plástico_lima",Ordenes_Mes[[#This Row],[Proceso]]="soplado"),24,12)</f>
        <v>24</v>
      </c>
      <c r="N159" s="21" t="str">
        <f>+VLOOKUP(D159,BD_Spec!$A$1:$K$2336,7,FALSE)</f>
        <v>Línea_Cola</v>
      </c>
      <c r="O159" s="21" t="str">
        <f>+VLOOKUP(D159,BD_Spec!$A$1:$K$2336,8,FALSE)</f>
        <v>Frasco</v>
      </c>
      <c r="P159" s="21" t="str">
        <f>+VLOOKUP(C159,OP!$A$1:$P$27848,4,FALSE)</f>
        <v>ABIERTO</v>
      </c>
      <c r="Q159" s="22">
        <f>+VLOOKUP(C159,OP!$A$1:$P$27848,10,FALSE)</f>
        <v>95200</v>
      </c>
      <c r="R159" s="23">
        <f>+Ordenes_Mes[[#This Row],[Fecha Inicio]]</f>
        <v>46141</v>
      </c>
    </row>
    <row r="160" spans="1:18">
      <c r="A160" s="19">
        <f>+MONTH(Ordenes_Mes[[#This Row],[Fecha_Conta]])</f>
        <v>5</v>
      </c>
      <c r="B160" s="20">
        <f>+VLOOKUP(C160,OP!$A$1:$P$27848,12,FALSE)</f>
        <v>46146</v>
      </c>
      <c r="C160" s="21">
        <v>3907</v>
      </c>
      <c r="D160" s="21">
        <v>2310230056</v>
      </c>
      <c r="E160" s="21" t="s">
        <v>934</v>
      </c>
      <c r="F160" s="21">
        <v>2</v>
      </c>
      <c r="G160" s="20">
        <v>46146</v>
      </c>
      <c r="H160" s="22">
        <f>+VLOOKUP(D160,Tiempos!$A$1:$N$7440,3,FALSE)</f>
        <v>6400</v>
      </c>
      <c r="I160" s="22">
        <f>+VLOOKUP(D160,Tiempos!$A$1:$N$7440,5,FALSE)</f>
        <v>24</v>
      </c>
      <c r="J160" s="21" t="str">
        <f>+VLOOKUP(D160,Tiempos!$A$1:$N$7440,7,FALSE)</f>
        <v>SOP01</v>
      </c>
      <c r="K160" s="22">
        <f>IF(VLOOKUP(C160,OP!$A$1:$P$27848,4,FALSE)="Cerrado",VLOOKUP(C160,OP!$A$1:$P$27848,10,FALSE),VLOOKUP(C160,OP!$A$1:$P$27848,9,FALSE))</f>
        <v>61000</v>
      </c>
      <c r="L160" s="21" t="str">
        <f>IF(
   IFERROR(VLOOKUP(D160,BD_Spec!$A$1:$D$2300,4,FALSE),"")="Producto Terminado",
   "TERMINADO",
   IFERROR(_xlfn.XLOOKUP(Ordenes_Mes[[#This Row],[Maquina]],Tiempos!$G$1:$G$766,Tiempos!$O$1:$O$766),"")
)</f>
        <v>PLÁSTICO_LIMA</v>
      </c>
      <c r="M160" s="21">
        <f>IF(OR(Ordenes_Mes[[#This Row],[Proceso]]="Plástico_lima",Ordenes_Mes[[#This Row],[Proceso]]="soplado"),24,12)</f>
        <v>24</v>
      </c>
      <c r="N160" s="21" t="str">
        <f>+VLOOKUP(D160,BD_Spec!$A$1:$K$2336,7,FALSE)</f>
        <v>Línea_126</v>
      </c>
      <c r="O160" s="21" t="str">
        <f>+VLOOKUP(D160,BD_Spec!$A$1:$K$2336,8,FALSE)</f>
        <v>Frasco</v>
      </c>
      <c r="P160" s="21" t="str">
        <f>+VLOOKUP(C160,OP!$A$1:$P$27848,4,FALSE)</f>
        <v>ABIERTO</v>
      </c>
      <c r="Q160" s="22">
        <f>+VLOOKUP(C160,OP!$A$1:$P$27848,10,FALSE)</f>
        <v>0</v>
      </c>
      <c r="R160" s="23">
        <f>+Ordenes_Mes[[#This Row],[Fecha Inicio]]</f>
        <v>46146</v>
      </c>
    </row>
    <row r="161" spans="1:18">
      <c r="A161" s="19">
        <f>+MONTH(Ordenes_Mes[[#This Row],[Fecha_Conta]])</f>
        <v>5</v>
      </c>
      <c r="B161" s="20">
        <f>+VLOOKUP(C161,OP!$A$1:$P$27848,12,FALSE)</f>
        <v>46146</v>
      </c>
      <c r="C161" s="21">
        <v>4144</v>
      </c>
      <c r="D161" s="21">
        <v>2310230030</v>
      </c>
      <c r="E161" s="21" t="s">
        <v>205</v>
      </c>
      <c r="F161" s="21">
        <v>1</v>
      </c>
      <c r="G161" s="20">
        <v>46141</v>
      </c>
      <c r="H161" s="22">
        <f>+VLOOKUP(D161,Tiempos!$A$1:$N$7440,3,FALSE)</f>
        <v>13090.909090909092</v>
      </c>
      <c r="I161" s="22">
        <f>+VLOOKUP(D161,Tiempos!$A$1:$N$7440,5,FALSE)</f>
        <v>24</v>
      </c>
      <c r="J161" s="21" t="str">
        <f>+VLOOKUP(D161,Tiempos!$A$1:$N$7440,7,FALSE)</f>
        <v>SOP02</v>
      </c>
      <c r="K161" s="22">
        <f>IF(VLOOKUP(C161,OP!$A$1:$P$27848,4,FALSE)="Cerrado",VLOOKUP(C161,OP!$A$1:$P$27848,10,FALSE),VLOOKUP(C161,OP!$A$1:$P$27848,9,FALSE))</f>
        <v>25000</v>
      </c>
      <c r="L161" s="21" t="str">
        <f>IF(
   IFERROR(VLOOKUP(D161,BD_Spec!$A$1:$D$2300,4,FALSE),"")="Producto Terminado",
   "TERMINADO",
   IFERROR(_xlfn.XLOOKUP(Ordenes_Mes[[#This Row],[Maquina]],Tiempos!$G$1:$G$766,Tiempos!$O$1:$O$766),"")
)</f>
        <v>PLÁSTICO_LIMA</v>
      </c>
      <c r="M161" s="21">
        <f>IF(OR(Ordenes_Mes[[#This Row],[Proceso]]="Plástico_lima",Ordenes_Mes[[#This Row],[Proceso]]="soplado"),24,12)</f>
        <v>24</v>
      </c>
      <c r="N161" s="21" t="str">
        <f>+VLOOKUP(D161,BD_Spec!$A$1:$K$2336,7,FALSE)</f>
        <v>Línea_Cola</v>
      </c>
      <c r="O161" s="21" t="str">
        <f>+VLOOKUP(D161,BD_Spec!$A$1:$K$2336,8,FALSE)</f>
        <v>Frasco</v>
      </c>
      <c r="P161" s="21" t="str">
        <f>+VLOOKUP(C161,OP!$A$1:$P$27848,4,FALSE)</f>
        <v>ABIERTO</v>
      </c>
      <c r="Q161" s="22">
        <f>+VLOOKUP(C161,OP!$A$1:$P$27848,10,FALSE)</f>
        <v>25000</v>
      </c>
      <c r="R161" s="23">
        <f>+Ordenes_Mes[[#This Row],[Fecha Inicio]]</f>
        <v>46141</v>
      </c>
    </row>
    <row r="162" spans="1:18">
      <c r="A162" s="24">
        <f>+MONTH(Ordenes_Mes[[#This Row],[Fecha_Conta]])</f>
        <v>5</v>
      </c>
      <c r="B162" s="25">
        <f>+VLOOKUP(C162,OP!$A$1:$P$27848,12,FALSE)</f>
        <v>46146</v>
      </c>
      <c r="C162" s="26">
        <v>4093</v>
      </c>
      <c r="D162" s="26">
        <v>2310230012</v>
      </c>
      <c r="E162" s="26" t="s">
        <v>44</v>
      </c>
      <c r="F162" s="26">
        <v>2</v>
      </c>
      <c r="G162" s="25">
        <v>46141</v>
      </c>
      <c r="H162" s="27">
        <f>+VLOOKUP(D162,Tiempos!$A$1:$N$7440,3,FALSE)</f>
        <v>13090.909090909092</v>
      </c>
      <c r="I162" s="27">
        <f>+VLOOKUP(D162,Tiempos!$A$1:$N$7440,5,FALSE)</f>
        <v>24</v>
      </c>
      <c r="J162" s="26" t="str">
        <f>+VLOOKUP(D162,Tiempos!$A$1:$N$7440,7,FALSE)</f>
        <v>SOP02</v>
      </c>
      <c r="K162" s="22">
        <f>IF(VLOOKUP(C162,OP!$A$1:$P$27848,4,FALSE)="Cerrado",VLOOKUP(C162,OP!$A$1:$P$27848,10,FALSE),VLOOKUP(C162,OP!$A$1:$P$27848,9,FALSE))</f>
        <v>240000</v>
      </c>
      <c r="L162" s="26" t="str">
        <f>IF(
   IFERROR(VLOOKUP(D162,BD_Spec!$A$1:$D$2300,4,FALSE),"")="Producto Terminado",
   "TERMINADO",
   IFERROR(_xlfn.XLOOKUP(Ordenes_Mes[[#This Row],[Maquina]],Tiempos!$G$1:$G$766,Tiempos!$O$1:$O$766),"")
)</f>
        <v>PLÁSTICO_LIMA</v>
      </c>
      <c r="M162" s="26">
        <f>IF(OR(Ordenes_Mes[[#This Row],[Proceso]]="Plástico_lima",Ordenes_Mes[[#This Row],[Proceso]]="soplado"),24,12)</f>
        <v>24</v>
      </c>
      <c r="N162" s="26" t="str">
        <f>+VLOOKUP(D162,BD_Spec!$A$1:$K$2336,7,FALSE)</f>
        <v>Línea_250cc</v>
      </c>
      <c r="O162" s="26" t="str">
        <f>+VLOOKUP(D162,BD_Spec!$A$1:$K$2336,8,FALSE)</f>
        <v>Frasco</v>
      </c>
      <c r="P162" s="26" t="str">
        <f>+VLOOKUP(C162,OP!$A$1:$P$27848,4,FALSE)</f>
        <v>ABIERTO</v>
      </c>
      <c r="Q162" s="22">
        <f>+VLOOKUP(C162,OP!$A$1:$P$27848,10,FALSE)</f>
        <v>171500</v>
      </c>
      <c r="R162" s="28">
        <f>+Ordenes_Mes[[#This Row],[Fecha Inicio]]</f>
        <v>46141</v>
      </c>
    </row>
    <row r="163" spans="1:18">
      <c r="A163" s="19">
        <f>+MONTH(Ordenes_Mes[[#This Row],[Fecha_Conta]])</f>
        <v>5</v>
      </c>
      <c r="B163" s="20">
        <f>+VLOOKUP(C163,OP!$A$1:$P$27848,12,FALSE)</f>
        <v>46146</v>
      </c>
      <c r="C163" s="21">
        <v>4150</v>
      </c>
      <c r="D163" s="21">
        <v>2310040571</v>
      </c>
      <c r="E163" s="21" t="s">
        <v>1221</v>
      </c>
      <c r="F163" s="21">
        <f>+_xlfn.XLOOKUP(D163,BD_Spec!$A$1:$A$2336,BD_Spec!$L$1:$L$2336)</f>
        <v>9</v>
      </c>
      <c r="G163" s="20">
        <v>46153</v>
      </c>
      <c r="H163" s="22">
        <f>+VLOOKUP(D163,Tiempos!$A$1:$N$7440,3,FALSE)</f>
        <v>25000</v>
      </c>
      <c r="I163" s="22">
        <f>+VLOOKUP(D163,Tiempos!$A$1:$N$7440,5,FALSE)</f>
        <v>12</v>
      </c>
      <c r="J163" s="21" t="str">
        <f>+VLOOKUP(D163,Tiempos!$A$1:$N$7440,7,FALSE)</f>
        <v>FORM01</v>
      </c>
      <c r="K163" s="22">
        <f>IF(VLOOKUP(C163,OP!$A$1:$P$27848,4,FALSE)="Cerrado",VLOOKUP(C163,OP!$A$1:$P$27848,10,FALSE),VLOOKUP(C163,OP!$A$1:$P$27848,9,FALSE))</f>
        <v>10000</v>
      </c>
      <c r="L163" s="21" t="str">
        <f>IF(
   IFERROR(VLOOKUP(D163,BD_Spec!$A$1:$D$2300,4,FALSE),"")="Producto Terminado",
   "TERMINADO",
   IFERROR(_xlfn.XLOOKUP(Ordenes_Mes[[#This Row],[Maquina]],Tiempos!$G$1:$G$766,Tiempos!$O$1:$O$766),"")
)</f>
        <v>MASAS_TINTAS_LIMA</v>
      </c>
      <c r="M163" s="21">
        <f>IF(OR(Ordenes_Mes[[#This Row],[Proceso]]="Plástico_lima",Ordenes_Mes[[#This Row],[Proceso]]="soplado"),24,12)</f>
        <v>12</v>
      </c>
      <c r="N163" s="21" t="str">
        <f>+VLOOKUP(D163,BD_Spec!$A$1:$K$2336,7,FALSE)</f>
        <v>Línea_Crayón</v>
      </c>
      <c r="O163" s="21" t="str">
        <f>+VLOOKUP(D163,BD_Spec!$A$1:$K$2336,8,FALSE)</f>
        <v>Crayón_Triángular</v>
      </c>
      <c r="P163" s="21" t="str">
        <f>+VLOOKUP(C163,OP!$A$1:$P$27848,4,FALSE)</f>
        <v>ABIERTO</v>
      </c>
      <c r="Q163" s="22">
        <f>+VLOOKUP(C163,OP!$A$1:$P$27848,10,FALSE)</f>
        <v>0</v>
      </c>
      <c r="R163" s="23">
        <f>+Ordenes_Mes[[#This Row],[Fecha Inicio]]</f>
        <v>46153</v>
      </c>
    </row>
    <row r="164" spans="1:18">
      <c r="A164" s="19">
        <f>+MONTH(Ordenes_Mes[[#This Row],[Fecha_Conta]])</f>
        <v>5</v>
      </c>
      <c r="B164" s="20">
        <f>+VLOOKUP(C164,OP!$A$1:$P$27848,12,FALSE)</f>
        <v>46146</v>
      </c>
      <c r="C164" s="21">
        <v>4151</v>
      </c>
      <c r="D164" s="21">
        <v>2310040372</v>
      </c>
      <c r="E164" s="21" t="s">
        <v>1081</v>
      </c>
      <c r="F164" s="21">
        <f>+_xlfn.XLOOKUP(D164,BD_Spec!$A$1:$A$2336,BD_Spec!$L$1:$L$2336)</f>
        <v>11</v>
      </c>
      <c r="G164" s="20">
        <v>46153</v>
      </c>
      <c r="H164" s="22">
        <f>+VLOOKUP(D164,Tiempos!$A$1:$N$7440,3,FALSE)</f>
        <v>25000</v>
      </c>
      <c r="I164" s="22">
        <f>+VLOOKUP(D164,Tiempos!$A$1:$N$7440,5,FALSE)</f>
        <v>12</v>
      </c>
      <c r="J164" s="21" t="str">
        <f>+VLOOKUP(D164,Tiempos!$A$1:$N$7440,7,FALSE)</f>
        <v>FORM01</v>
      </c>
      <c r="K164" s="22">
        <f>IF(VLOOKUP(C164,OP!$A$1:$P$27848,4,FALSE)="Cerrado",VLOOKUP(C164,OP!$A$1:$P$27848,10,FALSE),VLOOKUP(C164,OP!$A$1:$P$27848,9,FALSE))</f>
        <v>10000</v>
      </c>
      <c r="L164" s="21" t="str">
        <f>IF(
   IFERROR(VLOOKUP(D164,BD_Spec!$A$1:$D$2300,4,FALSE),"")="Producto Terminado",
   "TERMINADO",
   IFERROR(_xlfn.XLOOKUP(Ordenes_Mes[[#This Row],[Maquina]],Tiempos!$G$1:$G$766,Tiempos!$O$1:$O$766),"")
)</f>
        <v>MASAS_TINTAS_LIMA</v>
      </c>
      <c r="M164" s="21">
        <f>IF(OR(Ordenes_Mes[[#This Row],[Proceso]]="Plástico_lima",Ordenes_Mes[[#This Row],[Proceso]]="soplado"),24,12)</f>
        <v>12</v>
      </c>
      <c r="N164" s="21" t="str">
        <f>+VLOOKUP(D164,BD_Spec!$A$1:$K$2336,7,FALSE)</f>
        <v>Línea_Crayón</v>
      </c>
      <c r="O164" s="21" t="str">
        <f>+VLOOKUP(D164,BD_Spec!$A$1:$K$2336,8,FALSE)</f>
        <v>Crayón_Triángular</v>
      </c>
      <c r="P164" s="21" t="str">
        <f>+VLOOKUP(C164,OP!$A$1:$P$27848,4,FALSE)</f>
        <v>ABIERTO</v>
      </c>
      <c r="Q164" s="22">
        <f>+VLOOKUP(C164,OP!$A$1:$P$27848,10,FALSE)</f>
        <v>0</v>
      </c>
      <c r="R164" s="23">
        <f>+Ordenes_Mes[[#This Row],[Fecha Inicio]]</f>
        <v>46153</v>
      </c>
    </row>
    <row r="165" spans="1:18">
      <c r="A165" s="19">
        <f>+MONTH(Ordenes_Mes[[#This Row],[Fecha_Conta]])</f>
        <v>5</v>
      </c>
      <c r="B165" s="20">
        <f>+VLOOKUP(C165,OP!$A$1:$P$27848,12,FALSE)</f>
        <v>46146</v>
      </c>
      <c r="C165" s="21">
        <v>4152</v>
      </c>
      <c r="D165" s="21">
        <v>2310040371</v>
      </c>
      <c r="E165" s="21" t="s">
        <v>1084</v>
      </c>
      <c r="F165" s="21">
        <f>+_xlfn.XLOOKUP(D165,BD_Spec!$A$1:$A$2336,BD_Spec!$L$1:$L$2336)</f>
        <v>3</v>
      </c>
      <c r="G165" s="20">
        <v>46153</v>
      </c>
      <c r="H165" s="22">
        <f>+VLOOKUP(D165,Tiempos!$A$1:$N$7440,3,FALSE)</f>
        <v>25000</v>
      </c>
      <c r="I165" s="22">
        <f>+VLOOKUP(D165,Tiempos!$A$1:$N$7440,5,FALSE)</f>
        <v>12</v>
      </c>
      <c r="J165" s="21" t="str">
        <f>+VLOOKUP(D165,Tiempos!$A$1:$N$7440,7,FALSE)</f>
        <v>FORM01</v>
      </c>
      <c r="K165" s="22">
        <f>IF(VLOOKUP(C165,OP!$A$1:$P$27848,4,FALSE)="Cerrado",VLOOKUP(C165,OP!$A$1:$P$27848,10,FALSE),VLOOKUP(C165,OP!$A$1:$P$27848,9,FALSE))</f>
        <v>10000</v>
      </c>
      <c r="L165" s="21" t="str">
        <f>IF(
   IFERROR(VLOOKUP(D165,BD_Spec!$A$1:$D$2300,4,FALSE),"")="Producto Terminado",
   "TERMINADO",
   IFERROR(_xlfn.XLOOKUP(Ordenes_Mes[[#This Row],[Maquina]],Tiempos!$G$1:$G$766,Tiempos!$O$1:$O$766),"")
)</f>
        <v>MASAS_TINTAS_LIMA</v>
      </c>
      <c r="M165" s="21">
        <f>IF(OR(Ordenes_Mes[[#This Row],[Proceso]]="Plástico_lima",Ordenes_Mes[[#This Row],[Proceso]]="soplado"),24,12)</f>
        <v>12</v>
      </c>
      <c r="N165" s="21" t="str">
        <f>+VLOOKUP(D165,BD_Spec!$A$1:$K$2336,7,FALSE)</f>
        <v>Línea_Crayón</v>
      </c>
      <c r="O165" s="21" t="str">
        <f>+VLOOKUP(D165,BD_Spec!$A$1:$K$2336,8,FALSE)</f>
        <v>Crayón_Triángular</v>
      </c>
      <c r="P165" s="21" t="str">
        <f>+VLOOKUP(C165,OP!$A$1:$P$27848,4,FALSE)</f>
        <v>ABIERTO</v>
      </c>
      <c r="Q165" s="22">
        <f>+VLOOKUP(C165,OP!$A$1:$P$27848,10,FALSE)</f>
        <v>0</v>
      </c>
      <c r="R165" s="23">
        <f>+Ordenes_Mes[[#This Row],[Fecha Inicio]]</f>
        <v>46153</v>
      </c>
    </row>
    <row r="166" spans="1:18">
      <c r="A166" s="19">
        <f>+MONTH(Ordenes_Mes[[#This Row],[Fecha_Conta]])</f>
        <v>5</v>
      </c>
      <c r="B166" s="20">
        <f>+VLOOKUP(C166,OP!$A$1:$P$27848,12,FALSE)</f>
        <v>46146</v>
      </c>
      <c r="C166" s="21">
        <v>4153</v>
      </c>
      <c r="D166" s="21">
        <v>2310040370</v>
      </c>
      <c r="E166" s="21" t="s">
        <v>1082</v>
      </c>
      <c r="F166" s="21">
        <f>+_xlfn.XLOOKUP(D166,BD_Spec!$A$1:$A$2336,BD_Spec!$L$1:$L$2336)</f>
        <v>12</v>
      </c>
      <c r="G166" s="20">
        <v>46153</v>
      </c>
      <c r="H166" s="22">
        <f>+VLOOKUP(D166,Tiempos!$A$1:$N$7440,3,FALSE)</f>
        <v>25000</v>
      </c>
      <c r="I166" s="22">
        <f>+VLOOKUP(D166,Tiempos!$A$1:$N$7440,5,FALSE)</f>
        <v>12</v>
      </c>
      <c r="J166" s="21" t="str">
        <f>+VLOOKUP(D166,Tiempos!$A$1:$N$7440,7,FALSE)</f>
        <v>FORM01</v>
      </c>
      <c r="K166" s="22">
        <f>IF(VLOOKUP(C166,OP!$A$1:$P$27848,4,FALSE)="Cerrado",VLOOKUP(C166,OP!$A$1:$P$27848,10,FALSE),VLOOKUP(C166,OP!$A$1:$P$27848,9,FALSE))</f>
        <v>10000</v>
      </c>
      <c r="L166" s="21" t="str">
        <f>IF(
   IFERROR(VLOOKUP(D166,BD_Spec!$A$1:$D$2300,4,FALSE),"")="Producto Terminado",
   "TERMINADO",
   IFERROR(_xlfn.XLOOKUP(Ordenes_Mes[[#This Row],[Maquina]],Tiempos!$G$1:$G$766,Tiempos!$O$1:$O$766),"")
)</f>
        <v>MASAS_TINTAS_LIMA</v>
      </c>
      <c r="M166" s="21">
        <f>IF(OR(Ordenes_Mes[[#This Row],[Proceso]]="Plástico_lima",Ordenes_Mes[[#This Row],[Proceso]]="soplado"),24,12)</f>
        <v>12</v>
      </c>
      <c r="N166" s="21" t="str">
        <f>+VLOOKUP(D166,BD_Spec!$A$1:$K$2336,7,FALSE)</f>
        <v>Línea_Crayón</v>
      </c>
      <c r="O166" s="21" t="str">
        <f>+VLOOKUP(D166,BD_Spec!$A$1:$K$2336,8,FALSE)</f>
        <v>Crayón_Triángular</v>
      </c>
      <c r="P166" s="21" t="str">
        <f>+VLOOKUP(C166,OP!$A$1:$P$27848,4,FALSE)</f>
        <v>ABIERTO</v>
      </c>
      <c r="Q166" s="22">
        <f>+VLOOKUP(C166,OP!$A$1:$P$27848,10,FALSE)</f>
        <v>0</v>
      </c>
      <c r="R166" s="23">
        <f>+Ordenes_Mes[[#This Row],[Fecha Inicio]]</f>
        <v>46153</v>
      </c>
    </row>
    <row r="167" spans="1:18">
      <c r="A167" s="19">
        <f>+MONTH(Ordenes_Mes[[#This Row],[Fecha_Conta]])</f>
        <v>5</v>
      </c>
      <c r="B167" s="20">
        <f>+VLOOKUP(C167,OP!$A$1:$P$27848,12,FALSE)</f>
        <v>46146</v>
      </c>
      <c r="C167" s="21">
        <v>4154</v>
      </c>
      <c r="D167" s="21">
        <v>2310040369</v>
      </c>
      <c r="E167" s="21" t="s">
        <v>1087</v>
      </c>
      <c r="F167" s="21">
        <f>+_xlfn.XLOOKUP(D167,BD_Spec!$A$1:$A$2336,BD_Spec!$L$1:$L$2336)</f>
        <v>10</v>
      </c>
      <c r="G167" s="20">
        <v>46153</v>
      </c>
      <c r="H167" s="22">
        <f>+VLOOKUP(D167,Tiempos!$A$1:$N$7440,3,FALSE)</f>
        <v>25000</v>
      </c>
      <c r="I167" s="22">
        <f>+VLOOKUP(D167,Tiempos!$A$1:$N$7440,5,FALSE)</f>
        <v>12</v>
      </c>
      <c r="J167" s="21" t="str">
        <f>+VLOOKUP(D167,Tiempos!$A$1:$N$7440,7,FALSE)</f>
        <v>FORM01</v>
      </c>
      <c r="K167" s="22">
        <f>IF(VLOOKUP(C167,OP!$A$1:$P$27848,4,FALSE)="Cerrado",VLOOKUP(C167,OP!$A$1:$P$27848,10,FALSE),VLOOKUP(C167,OP!$A$1:$P$27848,9,FALSE))</f>
        <v>10000</v>
      </c>
      <c r="L167" s="21" t="str">
        <f>IF(
   IFERROR(VLOOKUP(D167,BD_Spec!$A$1:$D$2300,4,FALSE),"")="Producto Terminado",
   "TERMINADO",
   IFERROR(_xlfn.XLOOKUP(Ordenes_Mes[[#This Row],[Maquina]],Tiempos!$G$1:$G$766,Tiempos!$O$1:$O$766),"")
)</f>
        <v>MASAS_TINTAS_LIMA</v>
      </c>
      <c r="M167" s="21">
        <f>IF(OR(Ordenes_Mes[[#This Row],[Proceso]]="Plástico_lima",Ordenes_Mes[[#This Row],[Proceso]]="soplado"),24,12)</f>
        <v>12</v>
      </c>
      <c r="N167" s="21" t="str">
        <f>+VLOOKUP(D167,BD_Spec!$A$1:$K$2336,7,FALSE)</f>
        <v>Línea_Crayón</v>
      </c>
      <c r="O167" s="21" t="str">
        <f>+VLOOKUP(D167,BD_Spec!$A$1:$K$2336,8,FALSE)</f>
        <v>Crayón_Triángular</v>
      </c>
      <c r="P167" s="21" t="str">
        <f>+VLOOKUP(C167,OP!$A$1:$P$27848,4,FALSE)</f>
        <v>ABIERTO</v>
      </c>
      <c r="Q167" s="22">
        <f>+VLOOKUP(C167,OP!$A$1:$P$27848,10,FALSE)</f>
        <v>0</v>
      </c>
      <c r="R167" s="23">
        <f>+Ordenes_Mes[[#This Row],[Fecha Inicio]]</f>
        <v>46153</v>
      </c>
    </row>
    <row r="168" spans="1:18">
      <c r="A168" s="19">
        <f>+MONTH(Ordenes_Mes[[#This Row],[Fecha_Conta]])</f>
        <v>5</v>
      </c>
      <c r="B168" s="20">
        <f>+VLOOKUP(C168,OP!$A$1:$P$27848,12,FALSE)</f>
        <v>46146</v>
      </c>
      <c r="C168" s="21">
        <v>4155</v>
      </c>
      <c r="D168" s="21">
        <v>2310040368</v>
      </c>
      <c r="E168" s="21" t="s">
        <v>1079</v>
      </c>
      <c r="F168" s="21">
        <f>+_xlfn.XLOOKUP(D168,BD_Spec!$A$1:$A$2336,BD_Spec!$L$1:$L$2336)</f>
        <v>7</v>
      </c>
      <c r="G168" s="20">
        <v>46153</v>
      </c>
      <c r="H168" s="22">
        <f>+VLOOKUP(D168,Tiempos!$A$1:$N$7440,3,FALSE)</f>
        <v>25000</v>
      </c>
      <c r="I168" s="22">
        <f>+VLOOKUP(D168,Tiempos!$A$1:$N$7440,5,FALSE)</f>
        <v>12</v>
      </c>
      <c r="J168" s="21" t="str">
        <f>+VLOOKUP(D168,Tiempos!$A$1:$N$7440,7,FALSE)</f>
        <v>FORM01</v>
      </c>
      <c r="K168" s="22">
        <f>IF(VLOOKUP(C168,OP!$A$1:$P$27848,4,FALSE)="Cerrado",VLOOKUP(C168,OP!$A$1:$P$27848,10,FALSE),VLOOKUP(C168,OP!$A$1:$P$27848,9,FALSE))</f>
        <v>10000</v>
      </c>
      <c r="L168" s="21" t="str">
        <f>IF(
   IFERROR(VLOOKUP(D168,BD_Spec!$A$1:$D$2300,4,FALSE),"")="Producto Terminado",
   "TERMINADO",
   IFERROR(_xlfn.XLOOKUP(Ordenes_Mes[[#This Row],[Maquina]],Tiempos!$G$1:$G$766,Tiempos!$O$1:$O$766),"")
)</f>
        <v>MASAS_TINTAS_LIMA</v>
      </c>
      <c r="M168" s="21">
        <f>IF(OR(Ordenes_Mes[[#This Row],[Proceso]]="Plástico_lima",Ordenes_Mes[[#This Row],[Proceso]]="soplado"),24,12)</f>
        <v>12</v>
      </c>
      <c r="N168" s="21" t="str">
        <f>+VLOOKUP(D168,BD_Spec!$A$1:$K$2336,7,FALSE)</f>
        <v>Línea_Crayón</v>
      </c>
      <c r="O168" s="21" t="str">
        <f>+VLOOKUP(D168,BD_Spec!$A$1:$K$2336,8,FALSE)</f>
        <v>Crayón_Triángular</v>
      </c>
      <c r="P168" s="21" t="str">
        <f>+VLOOKUP(C168,OP!$A$1:$P$27848,4,FALSE)</f>
        <v>ABIERTO</v>
      </c>
      <c r="Q168" s="22">
        <f>+VLOOKUP(C168,OP!$A$1:$P$27848,10,FALSE)</f>
        <v>0</v>
      </c>
      <c r="R168" s="23">
        <f>+Ordenes_Mes[[#This Row],[Fecha Inicio]]</f>
        <v>46153</v>
      </c>
    </row>
    <row r="169" spans="1:18">
      <c r="A169" s="19">
        <f>+MONTH(Ordenes_Mes[[#This Row],[Fecha_Conta]])</f>
        <v>5</v>
      </c>
      <c r="B169" s="20">
        <f>+VLOOKUP(C169,OP!$A$1:$P$27848,12,FALSE)</f>
        <v>46146</v>
      </c>
      <c r="C169" s="21">
        <v>4156</v>
      </c>
      <c r="D169" s="21">
        <v>2310040367</v>
      </c>
      <c r="E169" s="21" t="s">
        <v>1080</v>
      </c>
      <c r="F169" s="21">
        <f>+_xlfn.XLOOKUP(D169,BD_Spec!$A$1:$A$2336,BD_Spec!$L$1:$L$2336)</f>
        <v>8</v>
      </c>
      <c r="G169" s="20">
        <v>46153</v>
      </c>
      <c r="H169" s="22">
        <f>+VLOOKUP(D169,Tiempos!$A$1:$N$7440,3,FALSE)</f>
        <v>25000</v>
      </c>
      <c r="I169" s="22">
        <f>+VLOOKUP(D169,Tiempos!$A$1:$N$7440,5,FALSE)</f>
        <v>12</v>
      </c>
      <c r="J169" s="21" t="str">
        <f>+VLOOKUP(D169,Tiempos!$A$1:$N$7440,7,FALSE)</f>
        <v>FORM01</v>
      </c>
      <c r="K169" s="22">
        <f>IF(VLOOKUP(C169,OP!$A$1:$P$27848,4,FALSE)="Cerrado",VLOOKUP(C169,OP!$A$1:$P$27848,10,FALSE),VLOOKUP(C169,OP!$A$1:$P$27848,9,FALSE))</f>
        <v>10000</v>
      </c>
      <c r="L169" s="21" t="str">
        <f>IF(
   IFERROR(VLOOKUP(D169,BD_Spec!$A$1:$D$2300,4,FALSE),"")="Producto Terminado",
   "TERMINADO",
   IFERROR(_xlfn.XLOOKUP(Ordenes_Mes[[#This Row],[Maquina]],Tiempos!$G$1:$G$766,Tiempos!$O$1:$O$766),"")
)</f>
        <v>MASAS_TINTAS_LIMA</v>
      </c>
      <c r="M169" s="21">
        <f>IF(OR(Ordenes_Mes[[#This Row],[Proceso]]="Plástico_lima",Ordenes_Mes[[#This Row],[Proceso]]="soplado"),24,12)</f>
        <v>12</v>
      </c>
      <c r="N169" s="21" t="str">
        <f>+VLOOKUP(D169,BD_Spec!$A$1:$K$2336,7,FALSE)</f>
        <v>Línea_Crayón</v>
      </c>
      <c r="O169" s="21" t="str">
        <f>+VLOOKUP(D169,BD_Spec!$A$1:$K$2336,8,FALSE)</f>
        <v>Crayón_Triángular</v>
      </c>
      <c r="P169" s="21" t="str">
        <f>+VLOOKUP(C169,OP!$A$1:$P$27848,4,FALSE)</f>
        <v>ABIERTO</v>
      </c>
      <c r="Q169" s="22">
        <f>+VLOOKUP(C169,OP!$A$1:$P$27848,10,FALSE)</f>
        <v>0</v>
      </c>
      <c r="R169" s="23">
        <f>+Ordenes_Mes[[#This Row],[Fecha Inicio]]</f>
        <v>46153</v>
      </c>
    </row>
    <row r="170" spans="1:18">
      <c r="A170" s="19">
        <f>+MONTH(Ordenes_Mes[[#This Row],[Fecha_Conta]])</f>
        <v>5</v>
      </c>
      <c r="B170" s="20">
        <f>+VLOOKUP(C170,OP!$A$1:$P$27848,12,FALSE)</f>
        <v>46146</v>
      </c>
      <c r="C170" s="21">
        <v>4157</v>
      </c>
      <c r="D170" s="21">
        <v>2310040366</v>
      </c>
      <c r="E170" s="21" t="s">
        <v>1086</v>
      </c>
      <c r="F170" s="21">
        <f>+_xlfn.XLOOKUP(D170,BD_Spec!$A$1:$A$2336,BD_Spec!$L$1:$L$2336)</f>
        <v>6</v>
      </c>
      <c r="G170" s="20">
        <v>46153</v>
      </c>
      <c r="H170" s="22">
        <f>+VLOOKUP(D170,Tiempos!$A$1:$N$7440,3,FALSE)</f>
        <v>25000</v>
      </c>
      <c r="I170" s="22">
        <f>+VLOOKUP(D170,Tiempos!$A$1:$N$7440,5,FALSE)</f>
        <v>12</v>
      </c>
      <c r="J170" s="21" t="str">
        <f>+VLOOKUP(D170,Tiempos!$A$1:$N$7440,7,FALSE)</f>
        <v>FORM01</v>
      </c>
      <c r="K170" s="22">
        <f>IF(VLOOKUP(C170,OP!$A$1:$P$27848,4,FALSE)="Cerrado",VLOOKUP(C170,OP!$A$1:$P$27848,10,FALSE),VLOOKUP(C170,OP!$A$1:$P$27848,9,FALSE))</f>
        <v>10000</v>
      </c>
      <c r="L170" s="21" t="str">
        <f>IF(
   IFERROR(VLOOKUP(D170,BD_Spec!$A$1:$D$2300,4,FALSE),"")="Producto Terminado",
   "TERMINADO",
   IFERROR(_xlfn.XLOOKUP(Ordenes_Mes[[#This Row],[Maquina]],Tiempos!$G$1:$G$766,Tiempos!$O$1:$O$766),"")
)</f>
        <v>MASAS_TINTAS_LIMA</v>
      </c>
      <c r="M170" s="21">
        <f>IF(OR(Ordenes_Mes[[#This Row],[Proceso]]="Plástico_lima",Ordenes_Mes[[#This Row],[Proceso]]="soplado"),24,12)</f>
        <v>12</v>
      </c>
      <c r="N170" s="21" t="str">
        <f>+VLOOKUP(D170,BD_Spec!$A$1:$K$2336,7,FALSE)</f>
        <v>Línea_Crayón</v>
      </c>
      <c r="O170" s="21" t="str">
        <f>+VLOOKUP(D170,BD_Spec!$A$1:$K$2336,8,FALSE)</f>
        <v>Crayón_Triángular</v>
      </c>
      <c r="P170" s="21" t="str">
        <f>+VLOOKUP(C170,OP!$A$1:$P$27848,4,FALSE)</f>
        <v>ABIERTO</v>
      </c>
      <c r="Q170" s="22">
        <f>+VLOOKUP(C170,OP!$A$1:$P$27848,10,FALSE)</f>
        <v>0</v>
      </c>
      <c r="R170" s="23">
        <f>+Ordenes_Mes[[#This Row],[Fecha Inicio]]</f>
        <v>46153</v>
      </c>
    </row>
    <row r="171" spans="1:18">
      <c r="A171" s="19">
        <f>+MONTH(Ordenes_Mes[[#This Row],[Fecha_Conta]])</f>
        <v>5</v>
      </c>
      <c r="B171" s="20">
        <f>+VLOOKUP(C171,OP!$A$1:$P$27848,12,FALSE)</f>
        <v>46146</v>
      </c>
      <c r="C171" s="21">
        <v>4158</v>
      </c>
      <c r="D171" s="21">
        <v>2310040365</v>
      </c>
      <c r="E171" s="21" t="s">
        <v>1085</v>
      </c>
      <c r="F171" s="21">
        <f>+_xlfn.XLOOKUP(D171,BD_Spec!$A$1:$A$2336,BD_Spec!$L$1:$L$2336)</f>
        <v>5</v>
      </c>
      <c r="G171" s="20">
        <v>46153</v>
      </c>
      <c r="H171" s="22">
        <f>+VLOOKUP(D171,Tiempos!$A$1:$N$7440,3,FALSE)</f>
        <v>25000</v>
      </c>
      <c r="I171" s="22">
        <f>+VLOOKUP(D171,Tiempos!$A$1:$N$7440,5,FALSE)</f>
        <v>12</v>
      </c>
      <c r="J171" s="21" t="str">
        <f>+VLOOKUP(D171,Tiempos!$A$1:$N$7440,7,FALSE)</f>
        <v>FORM01</v>
      </c>
      <c r="K171" s="22">
        <f>IF(VLOOKUP(C171,OP!$A$1:$P$27848,4,FALSE)="Cerrado",VLOOKUP(C171,OP!$A$1:$P$27848,10,FALSE),VLOOKUP(C171,OP!$A$1:$P$27848,9,FALSE))</f>
        <v>10000</v>
      </c>
      <c r="L171" s="21" t="str">
        <f>IF(
   IFERROR(VLOOKUP(D171,BD_Spec!$A$1:$D$2300,4,FALSE),"")="Producto Terminado",
   "TERMINADO",
   IFERROR(_xlfn.XLOOKUP(Ordenes_Mes[[#This Row],[Maquina]],Tiempos!$G$1:$G$766,Tiempos!$O$1:$O$766),"")
)</f>
        <v>MASAS_TINTAS_LIMA</v>
      </c>
      <c r="M171" s="21">
        <f>IF(OR(Ordenes_Mes[[#This Row],[Proceso]]="Plástico_lima",Ordenes_Mes[[#This Row],[Proceso]]="soplado"),24,12)</f>
        <v>12</v>
      </c>
      <c r="N171" s="21" t="str">
        <f>+VLOOKUP(D171,BD_Spec!$A$1:$K$2336,7,FALSE)</f>
        <v>Línea_Crayón</v>
      </c>
      <c r="O171" s="21" t="str">
        <f>+VLOOKUP(D171,BD_Spec!$A$1:$K$2336,8,FALSE)</f>
        <v>Crayón_Triángular</v>
      </c>
      <c r="P171" s="21" t="str">
        <f>+VLOOKUP(C171,OP!$A$1:$P$27848,4,FALSE)</f>
        <v>ABIERTO</v>
      </c>
      <c r="Q171" s="22">
        <f>+VLOOKUP(C171,OP!$A$1:$P$27848,10,FALSE)</f>
        <v>0</v>
      </c>
      <c r="R171" s="23">
        <f>+Ordenes_Mes[[#This Row],[Fecha Inicio]]</f>
        <v>46153</v>
      </c>
    </row>
    <row r="172" spans="1:18">
      <c r="A172" s="19">
        <f>+MONTH(Ordenes_Mes[[#This Row],[Fecha_Conta]])</f>
        <v>5</v>
      </c>
      <c r="B172" s="20">
        <f>+VLOOKUP(C172,OP!$A$1:$P$27848,12,FALSE)</f>
        <v>46146</v>
      </c>
      <c r="C172" s="21">
        <v>4159</v>
      </c>
      <c r="D172" s="21">
        <v>2310040364</v>
      </c>
      <c r="E172" s="21" t="s">
        <v>1078</v>
      </c>
      <c r="F172" s="21">
        <f>+_xlfn.XLOOKUP(D172,BD_Spec!$A$1:$A$2336,BD_Spec!$L$1:$L$2336)</f>
        <v>2</v>
      </c>
      <c r="G172" s="20">
        <v>46153</v>
      </c>
      <c r="H172" s="22">
        <f>+VLOOKUP(D172,Tiempos!$A$1:$N$7440,3,FALSE)</f>
        <v>25000</v>
      </c>
      <c r="I172" s="22">
        <f>+VLOOKUP(D172,Tiempos!$A$1:$N$7440,5,FALSE)</f>
        <v>12</v>
      </c>
      <c r="J172" s="21" t="str">
        <f>+VLOOKUP(D172,Tiempos!$A$1:$N$7440,7,FALSE)</f>
        <v>FORM01</v>
      </c>
      <c r="K172" s="22">
        <f>IF(VLOOKUP(C172,OP!$A$1:$P$27848,4,FALSE)="Cerrado",VLOOKUP(C172,OP!$A$1:$P$27848,10,FALSE),VLOOKUP(C172,OP!$A$1:$P$27848,9,FALSE))</f>
        <v>31000</v>
      </c>
      <c r="L172" s="21" t="str">
        <f>IF(
   IFERROR(VLOOKUP(D172,BD_Spec!$A$1:$D$2300,4,FALSE),"")="Producto Terminado",
   "TERMINADO",
   IFERROR(_xlfn.XLOOKUP(Ordenes_Mes[[#This Row],[Maquina]],Tiempos!$G$1:$G$766,Tiempos!$O$1:$O$766),"")
)</f>
        <v>MASAS_TINTAS_LIMA</v>
      </c>
      <c r="M172" s="21">
        <f>IF(OR(Ordenes_Mes[[#This Row],[Proceso]]="Plástico_lima",Ordenes_Mes[[#This Row],[Proceso]]="soplado"),24,12)</f>
        <v>12</v>
      </c>
      <c r="N172" s="21" t="str">
        <f>+VLOOKUP(D172,BD_Spec!$A$1:$K$2336,7,FALSE)</f>
        <v>Línea_Crayón</v>
      </c>
      <c r="O172" s="21" t="str">
        <f>+VLOOKUP(D172,BD_Spec!$A$1:$K$2336,8,FALSE)</f>
        <v>Crayón_Triángular</v>
      </c>
      <c r="P172" s="21" t="str">
        <f>+VLOOKUP(C172,OP!$A$1:$P$27848,4,FALSE)</f>
        <v>ABIERTO</v>
      </c>
      <c r="Q172" s="22">
        <f>+VLOOKUP(C172,OP!$A$1:$P$27848,10,FALSE)</f>
        <v>0</v>
      </c>
      <c r="R172" s="23">
        <f>+Ordenes_Mes[[#This Row],[Fecha Inicio]]</f>
        <v>46153</v>
      </c>
    </row>
    <row r="173" spans="1:18">
      <c r="A173" s="19">
        <f>+MONTH(Ordenes_Mes[[#This Row],[Fecha_Conta]])</f>
        <v>5</v>
      </c>
      <c r="B173" s="20">
        <f>+VLOOKUP(C173,OP!$A$1:$P$27848,12,FALSE)</f>
        <v>46146</v>
      </c>
      <c r="C173" s="21">
        <v>4160</v>
      </c>
      <c r="D173" s="21">
        <v>2310040362</v>
      </c>
      <c r="E173" s="21" t="s">
        <v>1077</v>
      </c>
      <c r="F173" s="21">
        <f>+_xlfn.XLOOKUP(D173,BD_Spec!$A$1:$A$2336,BD_Spec!$L$1:$L$2336)</f>
        <v>1</v>
      </c>
      <c r="G173" s="20">
        <v>46153</v>
      </c>
      <c r="H173" s="22">
        <f>+VLOOKUP(D173,Tiempos!$A$1:$N$7440,3,FALSE)</f>
        <v>25000</v>
      </c>
      <c r="I173" s="22">
        <f>+VLOOKUP(D173,Tiempos!$A$1:$N$7440,5,FALSE)</f>
        <v>12</v>
      </c>
      <c r="J173" s="21" t="str">
        <f>+VLOOKUP(D173,Tiempos!$A$1:$N$7440,7,FALSE)</f>
        <v>FORM01</v>
      </c>
      <c r="K173" s="22">
        <f>IF(VLOOKUP(C173,OP!$A$1:$P$27848,4,FALSE)="Cerrado",VLOOKUP(C173,OP!$A$1:$P$27848,10,FALSE),VLOOKUP(C173,OP!$A$1:$P$27848,9,FALSE))</f>
        <v>29500</v>
      </c>
      <c r="L173" s="21" t="str">
        <f>IF(
   IFERROR(VLOOKUP(D173,BD_Spec!$A$1:$D$2300,4,FALSE),"")="Producto Terminado",
   "TERMINADO",
   IFERROR(_xlfn.XLOOKUP(Ordenes_Mes[[#This Row],[Maquina]],Tiempos!$G$1:$G$766,Tiempos!$O$1:$O$766),"")
)</f>
        <v>MASAS_TINTAS_LIMA</v>
      </c>
      <c r="M173" s="21">
        <f>IF(OR(Ordenes_Mes[[#This Row],[Proceso]]="Plástico_lima",Ordenes_Mes[[#This Row],[Proceso]]="soplado"),24,12)</f>
        <v>12</v>
      </c>
      <c r="N173" s="21" t="str">
        <f>+VLOOKUP(D173,BD_Spec!$A$1:$K$2336,7,FALSE)</f>
        <v>Línea_Crayón</v>
      </c>
      <c r="O173" s="21" t="str">
        <f>+VLOOKUP(D173,BD_Spec!$A$1:$K$2336,8,FALSE)</f>
        <v>Crayón_Triángular</v>
      </c>
      <c r="P173" s="21" t="str">
        <f>+VLOOKUP(C173,OP!$A$1:$P$27848,4,FALSE)</f>
        <v>ABIERTO</v>
      </c>
      <c r="Q173" s="22">
        <f>+VLOOKUP(C173,OP!$A$1:$P$27848,10,FALSE)</f>
        <v>0</v>
      </c>
      <c r="R173" s="23">
        <f>+Ordenes_Mes[[#This Row],[Fecha Inicio]]</f>
        <v>46153</v>
      </c>
    </row>
    <row r="174" spans="1:18">
      <c r="A174" s="19">
        <f>+MONTH(Ordenes_Mes[[#This Row],[Fecha_Conta]])</f>
        <v>5</v>
      </c>
      <c r="B174" s="20">
        <f>+VLOOKUP(C174,OP!$A$1:$P$27848,12,FALSE)</f>
        <v>46146</v>
      </c>
      <c r="C174" s="21">
        <v>4161</v>
      </c>
      <c r="D174" s="21">
        <v>2310040361</v>
      </c>
      <c r="E174" s="21" t="s">
        <v>1083</v>
      </c>
      <c r="F174" s="21">
        <f>+_xlfn.XLOOKUP(D174,BD_Spec!$A$1:$A$2336,BD_Spec!$L$1:$L$2336)</f>
        <v>4</v>
      </c>
      <c r="G174" s="20">
        <v>46153</v>
      </c>
      <c r="H174" s="22">
        <f>+VLOOKUP(D174,Tiempos!$A$1:$N$7440,3,FALSE)</f>
        <v>25000</v>
      </c>
      <c r="I174" s="22">
        <f>+VLOOKUP(D174,Tiempos!$A$1:$N$7440,5,FALSE)</f>
        <v>12</v>
      </c>
      <c r="J174" s="21" t="str">
        <f>+VLOOKUP(D174,Tiempos!$A$1:$N$7440,7,FALSE)</f>
        <v>FORM01</v>
      </c>
      <c r="K174" s="22">
        <f>IF(VLOOKUP(C174,OP!$A$1:$P$27848,4,FALSE)="Cerrado",VLOOKUP(C174,OP!$A$1:$P$27848,10,FALSE),VLOOKUP(C174,OP!$A$1:$P$27848,9,FALSE))</f>
        <v>31000</v>
      </c>
      <c r="L174" s="21" t="str">
        <f>IF(
   IFERROR(VLOOKUP(D174,BD_Spec!$A$1:$D$2300,4,FALSE),"")="Producto Terminado",
   "TERMINADO",
   IFERROR(_xlfn.XLOOKUP(Ordenes_Mes[[#This Row],[Maquina]],Tiempos!$G$1:$G$766,Tiempos!$O$1:$O$766),"")
)</f>
        <v>MASAS_TINTAS_LIMA</v>
      </c>
      <c r="M174" s="21">
        <f>IF(OR(Ordenes_Mes[[#This Row],[Proceso]]="Plástico_lima",Ordenes_Mes[[#This Row],[Proceso]]="soplado"),24,12)</f>
        <v>12</v>
      </c>
      <c r="N174" s="21" t="str">
        <f>+VLOOKUP(D174,BD_Spec!$A$1:$K$2336,7,FALSE)</f>
        <v>Línea_Crayón</v>
      </c>
      <c r="O174" s="21" t="str">
        <f>+VLOOKUP(D174,BD_Spec!$A$1:$K$2336,8,FALSE)</f>
        <v>Crayón_Triángular</v>
      </c>
      <c r="P174" s="21" t="str">
        <f>+VLOOKUP(C174,OP!$A$1:$P$27848,4,FALSE)</f>
        <v>ABIERTO</v>
      </c>
      <c r="Q174" s="22">
        <f>+VLOOKUP(C174,OP!$A$1:$P$27848,10,FALSE)</f>
        <v>0</v>
      </c>
      <c r="R174" s="23">
        <f>+Ordenes_Mes[[#This Row],[Fecha Inicio]]</f>
        <v>46153</v>
      </c>
    </row>
    <row r="175" spans="1:18">
      <c r="A175" s="19">
        <f>+MONTH(Ordenes_Mes[[#This Row],[Fecha_Conta]])</f>
        <v>5</v>
      </c>
      <c r="B175" s="20">
        <f>+VLOOKUP(C175,OP!$A$1:$P$27848,12,FALSE)</f>
        <v>46148</v>
      </c>
      <c r="C175" s="21">
        <v>4174</v>
      </c>
      <c r="D175" s="21">
        <v>2310030015</v>
      </c>
      <c r="E175" s="21" t="s">
        <v>100</v>
      </c>
      <c r="F175" s="21">
        <v>6</v>
      </c>
      <c r="G175" s="20">
        <v>46153</v>
      </c>
      <c r="H175" s="22">
        <f>+VLOOKUP(D175,Tiempos!$A$1:$N$7440,3,FALSE)</f>
        <v>2700</v>
      </c>
      <c r="I175" s="22">
        <v>24</v>
      </c>
      <c r="J175" s="21" t="str">
        <f>+VLOOKUP(D175,Tiempos!$A$1:$N$7440,7,FALSE)</f>
        <v>HUBBES02</v>
      </c>
      <c r="K175" s="22">
        <f>IF(VLOOKUP(C175,OP!$A$1:$P$27848,4,FALSE)="Cerrado",VLOOKUP(C175,OP!$A$1:$P$27848,10,FALSE),VLOOKUP(C175,OP!$A$1:$P$27848,9,FALSE))</f>
        <v>4500</v>
      </c>
      <c r="L175" s="21" t="str">
        <f>IF(
   IFERROR(VLOOKUP(D175,BD_Spec!$A$1:$D$2300,4,FALSE),"")="Producto Terminado",
   "TERMINADO",
   IFERROR(_xlfn.XLOOKUP(Ordenes_Mes[[#This Row],[Maquina]],Tiempos!$G$1:$G$766,Tiempos!$O$1:$O$766),"")
)</f>
        <v>MASAS_TINTAS_LIMA</v>
      </c>
      <c r="M175" s="21">
        <f>IF(OR(Ordenes_Mes[[#This Row],[Proceso]]="Plástico_lima",Ordenes_Mes[[#This Row],[Proceso]]="soplado"),24,12)</f>
        <v>12</v>
      </c>
      <c r="N175" s="21" t="str">
        <f>+VLOOKUP(D175,BD_Spec!$A$1:$K$2336,7,FALSE)</f>
        <v>Línea_30cc</v>
      </c>
      <c r="O175" s="21" t="str">
        <f>+VLOOKUP(D175,BD_Spec!$A$1:$K$2336,8,FALSE)</f>
        <v>Colores</v>
      </c>
      <c r="P175" s="21" t="str">
        <f>+VLOOKUP(C175,OP!$A$1:$P$27848,4,FALSE)</f>
        <v>ABIERTO</v>
      </c>
      <c r="Q175" s="22">
        <f>+VLOOKUP(C175,OP!$A$1:$P$27848,10,FALSE)</f>
        <v>0</v>
      </c>
      <c r="R175" s="23">
        <f>+Ordenes_Mes[[#This Row],[Fecha Inicio]]</f>
        <v>46153</v>
      </c>
    </row>
    <row r="176" spans="1:18">
      <c r="A176" s="19">
        <f>+MONTH(Ordenes_Mes[[#This Row],[Fecha_Conta]])</f>
        <v>5</v>
      </c>
      <c r="B176" s="20">
        <f>+VLOOKUP(C176,OP!$A$1:$P$27848,12,FALSE)</f>
        <v>46148</v>
      </c>
      <c r="C176" s="21">
        <v>4175</v>
      </c>
      <c r="D176" s="21">
        <v>2310030016</v>
      </c>
      <c r="E176" s="21" t="s">
        <v>94</v>
      </c>
      <c r="F176" s="21">
        <v>1</v>
      </c>
      <c r="G176" s="20">
        <v>46153</v>
      </c>
      <c r="H176" s="22">
        <f>+VLOOKUP(D176,Tiempos!$A$1:$N$7440,3,FALSE)</f>
        <v>2700</v>
      </c>
      <c r="I176" s="22">
        <v>24</v>
      </c>
      <c r="J176" s="21" t="str">
        <f>+VLOOKUP(D176,Tiempos!$A$1:$N$7440,7,FALSE)</f>
        <v>HUBBES02</v>
      </c>
      <c r="K176" s="22">
        <f>IF(VLOOKUP(C176,OP!$A$1:$P$27848,4,FALSE)="Cerrado",VLOOKUP(C176,OP!$A$1:$P$27848,10,FALSE),VLOOKUP(C176,OP!$A$1:$P$27848,9,FALSE))</f>
        <v>6300</v>
      </c>
      <c r="L176" s="21" t="str">
        <f>IF(
   IFERROR(VLOOKUP(D176,BD_Spec!$A$1:$D$2300,4,FALSE),"")="Producto Terminado",
   "TERMINADO",
   IFERROR(_xlfn.XLOOKUP(Ordenes_Mes[[#This Row],[Maquina]],Tiempos!$G$1:$G$766,Tiempos!$O$1:$O$766),"")
)</f>
        <v>MASAS_TINTAS_LIMA</v>
      </c>
      <c r="M176" s="21">
        <f>IF(OR(Ordenes_Mes[[#This Row],[Proceso]]="Plástico_lima",Ordenes_Mes[[#This Row],[Proceso]]="soplado"),24,12)</f>
        <v>12</v>
      </c>
      <c r="N176" s="21" t="str">
        <f>+VLOOKUP(D176,BD_Spec!$A$1:$K$2336,7,FALSE)</f>
        <v>Línea_30cc</v>
      </c>
      <c r="O176" s="21" t="str">
        <f>+VLOOKUP(D176,BD_Spec!$A$1:$K$2336,8,FALSE)</f>
        <v>Colores</v>
      </c>
      <c r="P176" s="21" t="str">
        <f>+VLOOKUP(C176,OP!$A$1:$P$27848,4,FALSE)</f>
        <v>ABIERTO</v>
      </c>
      <c r="Q176" s="22">
        <f>+VLOOKUP(C176,OP!$A$1:$P$27848,10,FALSE)</f>
        <v>0</v>
      </c>
      <c r="R176" s="23">
        <f>+Ordenes_Mes[[#This Row],[Fecha Inicio]]</f>
        <v>46153</v>
      </c>
    </row>
    <row r="177" spans="1:18">
      <c r="A177" s="19">
        <f>+MONTH(Ordenes_Mes[[#This Row],[Fecha_Conta]])</f>
        <v>5</v>
      </c>
      <c r="B177" s="20">
        <f>+VLOOKUP(C177,OP!$A$1:$P$27848,12,FALSE)</f>
        <v>46148</v>
      </c>
      <c r="C177" s="21">
        <v>4176</v>
      </c>
      <c r="D177" s="21">
        <v>2310030017</v>
      </c>
      <c r="E177" s="21" t="s">
        <v>97</v>
      </c>
      <c r="F177" s="21">
        <v>5</v>
      </c>
      <c r="G177" s="20">
        <v>46153</v>
      </c>
      <c r="H177" s="22">
        <f>+VLOOKUP(D177,Tiempos!$A$1:$N$7440,3,FALSE)</f>
        <v>2700</v>
      </c>
      <c r="I177" s="22">
        <v>24</v>
      </c>
      <c r="J177" s="21" t="str">
        <f>+VLOOKUP(D177,Tiempos!$A$1:$N$7440,7,FALSE)</f>
        <v>HUBBES02</v>
      </c>
      <c r="K177" s="22">
        <f>IF(VLOOKUP(C177,OP!$A$1:$P$27848,4,FALSE)="Cerrado",VLOOKUP(C177,OP!$A$1:$P$27848,10,FALSE),VLOOKUP(C177,OP!$A$1:$P$27848,9,FALSE))</f>
        <v>6300</v>
      </c>
      <c r="L177" s="21" t="str">
        <f>IF(
   IFERROR(VLOOKUP(D177,BD_Spec!$A$1:$D$2300,4,FALSE),"")="Producto Terminado",
   "TERMINADO",
   IFERROR(_xlfn.XLOOKUP(Ordenes_Mes[[#This Row],[Maquina]],Tiempos!$G$1:$G$766,Tiempos!$O$1:$O$766),"")
)</f>
        <v>MASAS_TINTAS_LIMA</v>
      </c>
      <c r="M177" s="21">
        <f>IF(OR(Ordenes_Mes[[#This Row],[Proceso]]="Plástico_lima",Ordenes_Mes[[#This Row],[Proceso]]="soplado"),24,12)</f>
        <v>12</v>
      </c>
      <c r="N177" s="21" t="str">
        <f>+VLOOKUP(D177,BD_Spec!$A$1:$K$2336,7,FALSE)</f>
        <v>Línea_30cc</v>
      </c>
      <c r="O177" s="21" t="str">
        <f>+VLOOKUP(D177,BD_Spec!$A$1:$K$2336,8,FALSE)</f>
        <v>Colores</v>
      </c>
      <c r="P177" s="21" t="str">
        <f>+VLOOKUP(C177,OP!$A$1:$P$27848,4,FALSE)</f>
        <v>ABIERTO</v>
      </c>
      <c r="Q177" s="22">
        <f>+VLOOKUP(C177,OP!$A$1:$P$27848,10,FALSE)</f>
        <v>0</v>
      </c>
      <c r="R177" s="23">
        <f>+Ordenes_Mes[[#This Row],[Fecha Inicio]]</f>
        <v>46153</v>
      </c>
    </row>
    <row r="178" spans="1:18">
      <c r="A178" s="19">
        <f>+MONTH(Ordenes_Mes[[#This Row],[Fecha_Conta]])</f>
        <v>5</v>
      </c>
      <c r="B178" s="20">
        <f>+VLOOKUP(C178,OP!$A$1:$P$27848,12,FALSE)</f>
        <v>46148</v>
      </c>
      <c r="C178" s="21">
        <v>4177</v>
      </c>
      <c r="D178" s="21">
        <v>2310030018</v>
      </c>
      <c r="E178" s="21" t="s">
        <v>99</v>
      </c>
      <c r="F178" s="21">
        <v>4</v>
      </c>
      <c r="G178" s="20">
        <v>46153</v>
      </c>
      <c r="H178" s="22">
        <f>+VLOOKUP(D178,Tiempos!$A$1:$N$7440,3,FALSE)</f>
        <v>2700</v>
      </c>
      <c r="I178" s="22">
        <v>24</v>
      </c>
      <c r="J178" s="21" t="str">
        <f>+VLOOKUP(D178,Tiempos!$A$1:$N$7440,7,FALSE)</f>
        <v>HUBBES02</v>
      </c>
      <c r="K178" s="22">
        <f>IF(VLOOKUP(C178,OP!$A$1:$P$27848,4,FALSE)="Cerrado",VLOOKUP(C178,OP!$A$1:$P$27848,10,FALSE),VLOOKUP(C178,OP!$A$1:$P$27848,9,FALSE))</f>
        <v>4500</v>
      </c>
      <c r="L178" s="21" t="str">
        <f>IF(
   IFERROR(VLOOKUP(D178,BD_Spec!$A$1:$D$2300,4,FALSE),"")="Producto Terminado",
   "TERMINADO",
   IFERROR(_xlfn.XLOOKUP(Ordenes_Mes[[#This Row],[Maquina]],Tiempos!$G$1:$G$766,Tiempos!$O$1:$O$766),"")
)</f>
        <v>MASAS_TINTAS_LIMA</v>
      </c>
      <c r="M178" s="21">
        <f>IF(OR(Ordenes_Mes[[#This Row],[Proceso]]="Plástico_lima",Ordenes_Mes[[#This Row],[Proceso]]="soplado"),24,12)</f>
        <v>12</v>
      </c>
      <c r="N178" s="21" t="str">
        <f>+VLOOKUP(D178,BD_Spec!$A$1:$K$2336,7,FALSE)</f>
        <v>Línea_30cc</v>
      </c>
      <c r="O178" s="21" t="str">
        <f>+VLOOKUP(D178,BD_Spec!$A$1:$K$2336,8,FALSE)</f>
        <v>Colores</v>
      </c>
      <c r="P178" s="21" t="str">
        <f>+VLOOKUP(C178,OP!$A$1:$P$27848,4,FALSE)</f>
        <v>ABIERTO</v>
      </c>
      <c r="Q178" s="22">
        <f>+VLOOKUP(C178,OP!$A$1:$P$27848,10,FALSE)</f>
        <v>0</v>
      </c>
      <c r="R178" s="23">
        <f>+Ordenes_Mes[[#This Row],[Fecha Inicio]]</f>
        <v>46153</v>
      </c>
    </row>
    <row r="179" spans="1:18">
      <c r="A179" s="19">
        <f>+MONTH(Ordenes_Mes[[#This Row],[Fecha_Conta]])</f>
        <v>5</v>
      </c>
      <c r="B179" s="20">
        <f>+VLOOKUP(C179,OP!$A$1:$P$27848,12,FALSE)</f>
        <v>46148</v>
      </c>
      <c r="C179" s="21">
        <v>4178</v>
      </c>
      <c r="D179" s="21">
        <v>2310030019</v>
      </c>
      <c r="E179" s="21" t="s">
        <v>98</v>
      </c>
      <c r="F179" s="21">
        <v>3</v>
      </c>
      <c r="G179" s="20">
        <v>46153</v>
      </c>
      <c r="H179" s="22">
        <f>+VLOOKUP(D179,Tiempos!$A$1:$N$7440,3,FALSE)</f>
        <v>2700</v>
      </c>
      <c r="I179" s="22">
        <v>24</v>
      </c>
      <c r="J179" s="21" t="str">
        <f>+VLOOKUP(D179,Tiempos!$A$1:$N$7440,7,FALSE)</f>
        <v>HUBBES02</v>
      </c>
      <c r="K179" s="22">
        <f>IF(VLOOKUP(C179,OP!$A$1:$P$27848,4,FALSE)="Cerrado",VLOOKUP(C179,OP!$A$1:$P$27848,10,FALSE),VLOOKUP(C179,OP!$A$1:$P$27848,9,FALSE))</f>
        <v>6300</v>
      </c>
      <c r="L179" s="21" t="str">
        <f>IF(
   IFERROR(VLOOKUP(D179,BD_Spec!$A$1:$D$2300,4,FALSE),"")="Producto Terminado",
   "TERMINADO",
   IFERROR(_xlfn.XLOOKUP(Ordenes_Mes[[#This Row],[Maquina]],Tiempos!$G$1:$G$766,Tiempos!$O$1:$O$766),"")
)</f>
        <v>MASAS_TINTAS_LIMA</v>
      </c>
      <c r="M179" s="21">
        <f>IF(OR(Ordenes_Mes[[#This Row],[Proceso]]="Plástico_lima",Ordenes_Mes[[#This Row],[Proceso]]="soplado"),24,12)</f>
        <v>12</v>
      </c>
      <c r="N179" s="21" t="str">
        <f>+VLOOKUP(D179,BD_Spec!$A$1:$K$2336,7,FALSE)</f>
        <v>Línea_30cc</v>
      </c>
      <c r="O179" s="21" t="str">
        <f>+VLOOKUP(D179,BD_Spec!$A$1:$K$2336,8,FALSE)</f>
        <v>Colores</v>
      </c>
      <c r="P179" s="21" t="str">
        <f>+VLOOKUP(C179,OP!$A$1:$P$27848,4,FALSE)</f>
        <v>ABIERTO</v>
      </c>
      <c r="Q179" s="22">
        <f>+VLOOKUP(C179,OP!$A$1:$P$27848,10,FALSE)</f>
        <v>0</v>
      </c>
      <c r="R179" s="23">
        <f>+Ordenes_Mes[[#This Row],[Fecha Inicio]]</f>
        <v>46153</v>
      </c>
    </row>
    <row r="180" spans="1:18">
      <c r="A180" s="19">
        <f>+MONTH(Ordenes_Mes[[#This Row],[Fecha_Conta]])</f>
        <v>5</v>
      </c>
      <c r="B180" s="20">
        <f>+VLOOKUP(C180,OP!$A$1:$P$27848,12,FALSE)</f>
        <v>46148</v>
      </c>
      <c r="C180" s="21">
        <v>4179</v>
      </c>
      <c r="D180" s="21">
        <v>2310030020</v>
      </c>
      <c r="E180" s="21" t="s">
        <v>96</v>
      </c>
      <c r="F180" s="21">
        <v>2</v>
      </c>
      <c r="G180" s="20">
        <v>46153</v>
      </c>
      <c r="H180" s="22">
        <f>+VLOOKUP(D180,Tiempos!$A$1:$N$7440,3,FALSE)</f>
        <v>2850</v>
      </c>
      <c r="I180" s="22">
        <v>24</v>
      </c>
      <c r="J180" s="21" t="str">
        <f>+VLOOKUP(D180,Tiempos!$A$1:$N$7440,7,FALSE)</f>
        <v>HUBBES02</v>
      </c>
      <c r="K180" s="22">
        <f>IF(VLOOKUP(C180,OP!$A$1:$P$27848,4,FALSE)="Cerrado",VLOOKUP(C180,OP!$A$1:$P$27848,10,FALSE),VLOOKUP(C180,OP!$A$1:$P$27848,9,FALSE))</f>
        <v>6300</v>
      </c>
      <c r="L180" s="21" t="str">
        <f>IF(
   IFERROR(VLOOKUP(D180,BD_Spec!$A$1:$D$2300,4,FALSE),"")="Producto Terminado",
   "TERMINADO",
   IFERROR(_xlfn.XLOOKUP(Ordenes_Mes[[#This Row],[Maquina]],Tiempos!$G$1:$G$766,Tiempos!$O$1:$O$766),"")
)</f>
        <v>MASAS_TINTAS_LIMA</v>
      </c>
      <c r="M180" s="21">
        <f>IF(OR(Ordenes_Mes[[#This Row],[Proceso]]="Plástico_lima",Ordenes_Mes[[#This Row],[Proceso]]="soplado"),24,12)</f>
        <v>12</v>
      </c>
      <c r="N180" s="21" t="str">
        <f>+VLOOKUP(D180,BD_Spec!$A$1:$K$2336,7,FALSE)</f>
        <v>Línea_30cc</v>
      </c>
      <c r="O180" s="21" t="str">
        <f>+VLOOKUP(D180,BD_Spec!$A$1:$K$2336,8,FALSE)</f>
        <v>Colores</v>
      </c>
      <c r="P180" s="21" t="str">
        <f>+VLOOKUP(C180,OP!$A$1:$P$27848,4,FALSE)</f>
        <v>ABIERTO</v>
      </c>
      <c r="Q180" s="22">
        <f>+VLOOKUP(C180,OP!$A$1:$P$27848,10,FALSE)</f>
        <v>0</v>
      </c>
      <c r="R180" s="23">
        <f>+Ordenes_Mes[[#This Row],[Fecha Inicio]]</f>
        <v>46153</v>
      </c>
    </row>
    <row r="181" spans="1:18">
      <c r="A181" s="24">
        <f>+MONTH(Ordenes_Mes[[#This Row],[Fecha_Conta]])</f>
        <v>5</v>
      </c>
      <c r="B181" s="25">
        <f>+VLOOKUP(C181,OP!$A$1:$P$27848,12,FALSE)</f>
        <v>46148</v>
      </c>
      <c r="C181" s="26">
        <v>4180</v>
      </c>
      <c r="D181" s="26">
        <v>2310030021</v>
      </c>
      <c r="E181" s="26" t="s">
        <v>90</v>
      </c>
      <c r="F181" s="26">
        <v>7</v>
      </c>
      <c r="G181" s="20">
        <v>46153</v>
      </c>
      <c r="H181" s="27">
        <f>+VLOOKUP(D181,Tiempos!$A$1:$N$7440,3,FALSE)</f>
        <v>2700</v>
      </c>
      <c r="I181" s="27">
        <v>24</v>
      </c>
      <c r="J181" s="26" t="str">
        <f>+VLOOKUP(D181,Tiempos!$A$1:$N$7440,7,FALSE)</f>
        <v>HUBBES02</v>
      </c>
      <c r="K181" s="27">
        <f>IF(VLOOKUP(C181,OP!$A$1:$P$27848,4,FALSE)="Cerrado",VLOOKUP(C181,OP!$A$1:$P$27848,10,FALSE),VLOOKUP(C181,OP!$A$1:$P$27848,9,FALSE))</f>
        <v>1800</v>
      </c>
      <c r="L181" s="26" t="str">
        <f>IF(
   IFERROR(VLOOKUP(D181,BD_Spec!$A$1:$D$2300,4,FALSE),"")="Producto Terminado",
   "TERMINADO",
   IFERROR(_xlfn.XLOOKUP(Ordenes_Mes[[#This Row],[Maquina]],Tiempos!$G$1:$G$766,Tiempos!$O$1:$O$766),"")
)</f>
        <v>MASAS_TINTAS_LIMA</v>
      </c>
      <c r="M181" s="26">
        <f>IF(OR(Ordenes_Mes[[#This Row],[Proceso]]="Plástico_lima",Ordenes_Mes[[#This Row],[Proceso]]="soplado"),24,12)</f>
        <v>12</v>
      </c>
      <c r="N181" s="26" t="str">
        <f>+VLOOKUP(D181,BD_Spec!$A$1:$K$2336,7,FALSE)</f>
        <v>Línea_30cc</v>
      </c>
      <c r="O181" s="26" t="str">
        <f>+VLOOKUP(D181,BD_Spec!$A$1:$K$2336,8,FALSE)</f>
        <v>Colores</v>
      </c>
      <c r="P181" s="26" t="str">
        <f>+VLOOKUP(C181,OP!$A$1:$P$27848,4,FALSE)</f>
        <v>CERRADO</v>
      </c>
      <c r="Q181" s="22">
        <f>+VLOOKUP(C181,OP!$A$1:$P$27848,10,FALSE)</f>
        <v>1800</v>
      </c>
      <c r="R181" s="28">
        <f>+Ordenes_Mes[[#This Row],[Fecha Inicio]]</f>
        <v>46153</v>
      </c>
    </row>
    <row r="182" spans="1:18">
      <c r="A182" s="19">
        <f>+MONTH(Ordenes_Mes[[#This Row],[Fecha_Conta]])</f>
        <v>5</v>
      </c>
      <c r="B182" s="20">
        <f>+VLOOKUP(C182,OP!$A$1:$P$27848,12,FALSE)</f>
        <v>46161</v>
      </c>
      <c r="C182" s="21">
        <v>4261</v>
      </c>
      <c r="D182" s="21">
        <v>2110030222</v>
      </c>
      <c r="E182" s="21" t="s">
        <v>8647</v>
      </c>
      <c r="F182" s="21">
        <v>1</v>
      </c>
      <c r="G182" s="20">
        <v>46163</v>
      </c>
      <c r="H182" s="22">
        <f>+VLOOKUP(D182,Tiempos!$A$1:$N$7440,3,FALSE)</f>
        <v>2500</v>
      </c>
      <c r="I182" s="22">
        <f>+VLOOKUP(D182,Tiempos!$A$1:$N$7440,5,FALSE)</f>
        <v>12</v>
      </c>
      <c r="J182" s="21" t="str">
        <f>+VLOOKUP(D182,Tiempos!$A$1:$N$7440,7,FALSE)</f>
        <v>DOSI_TEMP02</v>
      </c>
      <c r="K182" s="22">
        <f>IF(VLOOKUP(C182,OP!$A$1:$P$27848,4,FALSE)="Cerrado",VLOOKUP(C182,OP!$A$1:$P$27848,10,FALSE),VLOOKUP(C182,OP!$A$1:$P$27848,9,FALSE))</f>
        <v>60000</v>
      </c>
      <c r="L182" s="21" t="s">
        <v>8474</v>
      </c>
      <c r="M182" s="21">
        <f>IF(OR(Ordenes_Mes[[#This Row],[Proceso]]="Plástico_lima",Ordenes_Mes[[#This Row],[Proceso]]="soplado"),24,12)</f>
        <v>12</v>
      </c>
      <c r="N182" s="21" t="str">
        <f>+VLOOKUP(D182,BD_Spec!$A$1:$K$2336,7,FALSE)</f>
        <v>Línea_30cc</v>
      </c>
      <c r="O182" s="21" t="str">
        <f>+VLOOKUP(D182,BD_Spec!$A$1:$K$2336,8,FALSE)</f>
        <v>Témpera</v>
      </c>
      <c r="P182" s="21" t="str">
        <f>+VLOOKUP(C182,OP!$A$1:$P$27848,4,FALSE)</f>
        <v>ABIERTO</v>
      </c>
      <c r="Q182" s="22">
        <f>+VLOOKUP(C182,OP!$A$1:$P$27848,10,FALSE)</f>
        <v>0</v>
      </c>
      <c r="R182" s="23">
        <f>+Ordenes_Mes[[#This Row],[Fecha Inicio]]</f>
        <v>46163</v>
      </c>
    </row>
    <row r="183" spans="1:18">
      <c r="A183" s="19">
        <f>+MONTH(Ordenes_Mes[[#This Row],[Fecha_Conta]])</f>
        <v>5</v>
      </c>
      <c r="B183" s="20">
        <f>+VLOOKUP(C183,OP!$A$1:$P$27848,12,FALSE)</f>
        <v>46161</v>
      </c>
      <c r="C183" s="21">
        <v>4262</v>
      </c>
      <c r="D183" s="21">
        <v>2110030221</v>
      </c>
      <c r="E183" s="21" t="s">
        <v>8649</v>
      </c>
      <c r="F183" s="21">
        <v>2</v>
      </c>
      <c r="G183" s="20">
        <v>46163</v>
      </c>
      <c r="H183" s="22">
        <f>+VLOOKUP(D183,Tiempos!$A$1:$N$7440,3,FALSE)</f>
        <v>2500</v>
      </c>
      <c r="I183" s="22">
        <f>+VLOOKUP(D183,Tiempos!$A$1:$N$7440,5,FALSE)</f>
        <v>12</v>
      </c>
      <c r="J183" s="21" t="str">
        <f>+VLOOKUP(D183,Tiempos!$A$1:$N$7440,7,FALSE)</f>
        <v>DOSI_TEMP02</v>
      </c>
      <c r="K183" s="22">
        <f>IF(VLOOKUP(C183,OP!$A$1:$P$27848,4,FALSE)="Cerrado",VLOOKUP(C183,OP!$A$1:$P$27848,10,FALSE),VLOOKUP(C183,OP!$A$1:$P$27848,9,FALSE))</f>
        <v>3000</v>
      </c>
      <c r="L183" s="21" t="s">
        <v>8753</v>
      </c>
      <c r="M183" s="21">
        <f>IF(OR(Ordenes_Mes[[#This Row],[Proceso]]="Plástico_lima",Ordenes_Mes[[#This Row],[Proceso]]="soplado"),24,12)</f>
        <v>12</v>
      </c>
      <c r="N183" s="21" t="str">
        <f>+VLOOKUP(D183,BD_Spec!$A$1:$K$2336,7,FALSE)</f>
        <v>Línea_30cc</v>
      </c>
      <c r="O183" s="21" t="str">
        <f>+VLOOKUP(D183,BD_Spec!$A$1:$K$2336,8,FALSE)</f>
        <v>Témpera</v>
      </c>
      <c r="P183" s="21" t="str">
        <f>+VLOOKUP(C183,OP!$A$1:$P$27848,4,FALSE)</f>
        <v>ABIERTO</v>
      </c>
      <c r="Q183" s="22">
        <f>+VLOOKUP(C183,OP!$A$1:$P$27848,10,FALSE)</f>
        <v>0</v>
      </c>
      <c r="R183" s="23">
        <f>+Ordenes_Mes[[#This Row],[Fecha Inicio]]</f>
        <v>46163</v>
      </c>
    </row>
    <row r="184" spans="1:18">
      <c r="A184" s="19">
        <f>+MONTH(Ordenes_Mes[[#This Row],[Fecha_Conta]])</f>
        <v>5</v>
      </c>
      <c r="B184" s="20">
        <f>+VLOOKUP(C184,OP!$A$1:$P$27848,12,FALSE)</f>
        <v>46161</v>
      </c>
      <c r="C184" s="21">
        <v>4263</v>
      </c>
      <c r="D184" s="21">
        <v>2110030201</v>
      </c>
      <c r="E184" s="21" t="s">
        <v>8651</v>
      </c>
      <c r="F184" s="21">
        <v>1</v>
      </c>
      <c r="G184" s="20">
        <v>46164</v>
      </c>
      <c r="H184" s="22">
        <f>+VLOOKUP(D184,Tiempos!$A$1:$N$7440,3,FALSE)</f>
        <v>8000</v>
      </c>
      <c r="I184" s="22">
        <f>+VLOOKUP(D184,Tiempos!$A$1:$N$7440,5,FALSE)</f>
        <v>12</v>
      </c>
      <c r="J184" s="21" t="str">
        <f>+VLOOKUP(D184,Tiempos!$A$1:$N$7440,7,FALSE)</f>
        <v>MAQ_DOS3</v>
      </c>
      <c r="K184" s="22">
        <f>IF(VLOOKUP(C184,OP!$A$1:$P$27848,4,FALSE)="Cerrado",VLOOKUP(C184,OP!$A$1:$P$27848,10,FALSE),VLOOKUP(C184,OP!$A$1:$P$27848,9,FALSE))</f>
        <v>10000</v>
      </c>
      <c r="L184" s="21" t="s">
        <v>8753</v>
      </c>
      <c r="M184" s="21">
        <f>IF(OR(Ordenes_Mes[[#This Row],[Proceso]]="Plástico_lima",Ordenes_Mes[[#This Row],[Proceso]]="soplado"),24,12)</f>
        <v>12</v>
      </c>
      <c r="N184" s="21" t="str">
        <f>+VLOOKUP(D184,BD_Spec!$A$1:$K$2336,7,FALSE)</f>
        <v>Línea_250cc</v>
      </c>
      <c r="O184" s="21" t="str">
        <f>+VLOOKUP(D184,BD_Spec!$A$1:$K$2336,8,FALSE)</f>
        <v>Témpera 250</v>
      </c>
      <c r="P184" s="21" t="str">
        <f>+VLOOKUP(C184,OP!$A$1:$P$27848,4,FALSE)</f>
        <v>ABIERTO</v>
      </c>
      <c r="Q184" s="22">
        <f>+VLOOKUP(C184,OP!$A$1:$P$27848,10,FALSE)</f>
        <v>0</v>
      </c>
      <c r="R184" s="23">
        <f>+Ordenes_Mes[[#This Row],[Fecha Inicio]]</f>
        <v>46164</v>
      </c>
    </row>
    <row r="185" spans="1:18">
      <c r="A185" s="19">
        <f>+MONTH(Ordenes_Mes[[#This Row],[Fecha_Conta]])</f>
        <v>5</v>
      </c>
      <c r="B185" s="20">
        <f>+VLOOKUP(C185,OP!$A$1:$P$27848,12,FALSE)</f>
        <v>46161</v>
      </c>
      <c r="C185" s="21">
        <v>4264</v>
      </c>
      <c r="D185" s="21">
        <v>2110030202</v>
      </c>
      <c r="E185" s="21" t="s">
        <v>8653</v>
      </c>
      <c r="F185" s="21">
        <v>3</v>
      </c>
      <c r="G185" s="20">
        <v>46164</v>
      </c>
      <c r="H185" s="22">
        <f>+VLOOKUP(D185,Tiempos!$A$1:$N$7440,3,FALSE)</f>
        <v>8000</v>
      </c>
      <c r="I185" s="22">
        <f>+VLOOKUP(D185,Tiempos!$A$1:$N$7440,5,FALSE)</f>
        <v>12</v>
      </c>
      <c r="J185" s="21" t="str">
        <f>+VLOOKUP(D185,Tiempos!$A$1:$N$7440,7,FALSE)</f>
        <v>MAQ_DOS3</v>
      </c>
      <c r="K185" s="22">
        <f>IF(VLOOKUP(C185,OP!$A$1:$P$27848,4,FALSE)="Cerrado",VLOOKUP(C185,OP!$A$1:$P$27848,10,FALSE),VLOOKUP(C185,OP!$A$1:$P$27848,9,FALSE))</f>
        <v>11000</v>
      </c>
      <c r="L185" s="21" t="s">
        <v>8753</v>
      </c>
      <c r="M185" s="21">
        <f>IF(OR(Ordenes_Mes[[#This Row],[Proceso]]="Plástico_lima",Ordenes_Mes[[#This Row],[Proceso]]="soplado"),24,12)</f>
        <v>12</v>
      </c>
      <c r="N185" s="21" t="str">
        <f>+VLOOKUP(D185,BD_Spec!$A$1:$K$2336,7,FALSE)</f>
        <v>Línea_250cc</v>
      </c>
      <c r="O185" s="21" t="str">
        <f>+VLOOKUP(D185,BD_Spec!$A$1:$K$2336,8,FALSE)</f>
        <v>Témpera 250</v>
      </c>
      <c r="P185" s="21" t="str">
        <f>+VLOOKUP(C185,OP!$A$1:$P$27848,4,FALSE)</f>
        <v>ABIERTO</v>
      </c>
      <c r="Q185" s="22">
        <f>+VLOOKUP(C185,OP!$A$1:$P$27848,10,FALSE)</f>
        <v>0</v>
      </c>
      <c r="R185" s="23">
        <f>+Ordenes_Mes[[#This Row],[Fecha Inicio]]</f>
        <v>46164</v>
      </c>
    </row>
    <row r="186" spans="1:18">
      <c r="A186" s="19">
        <f>+MONTH(Ordenes_Mes[[#This Row],[Fecha_Conta]])</f>
        <v>5</v>
      </c>
      <c r="B186" s="20">
        <f>+VLOOKUP(C186,OP!$A$1:$P$27848,12,FALSE)</f>
        <v>46161</v>
      </c>
      <c r="C186" s="21">
        <v>4266</v>
      </c>
      <c r="D186" s="21">
        <v>2110030203</v>
      </c>
      <c r="E186" s="21" t="s">
        <v>8655</v>
      </c>
      <c r="F186" s="21">
        <v>2</v>
      </c>
      <c r="G186" s="20">
        <v>46164</v>
      </c>
      <c r="H186" s="22">
        <f>+VLOOKUP(D186,Tiempos!$A$1:$N$7440,3,FALSE)</f>
        <v>8000</v>
      </c>
      <c r="I186" s="22">
        <f>+VLOOKUP(D186,Tiempos!$A$1:$N$7440,5,FALSE)</f>
        <v>12</v>
      </c>
      <c r="J186" s="21" t="str">
        <f>+VLOOKUP(D186,Tiempos!$A$1:$N$7440,7,FALSE)</f>
        <v>MAQ_DOS3</v>
      </c>
      <c r="K186" s="22">
        <f>IF(VLOOKUP(C186,OP!$A$1:$P$27848,4,FALSE)="Cerrado",VLOOKUP(C186,OP!$A$1:$P$27848,10,FALSE),VLOOKUP(C186,OP!$A$1:$P$27848,9,FALSE))</f>
        <v>11000</v>
      </c>
      <c r="L186" s="21" t="s">
        <v>8753</v>
      </c>
      <c r="M186" s="21">
        <f>IF(OR(Ordenes_Mes[[#This Row],[Proceso]]="Plástico_lima",Ordenes_Mes[[#This Row],[Proceso]]="soplado"),24,12)</f>
        <v>12</v>
      </c>
      <c r="N186" s="21" t="str">
        <f>+VLOOKUP(D186,BD_Spec!$A$1:$K$2336,7,FALSE)</f>
        <v>Línea_250cc</v>
      </c>
      <c r="O186" s="21" t="str">
        <f>+VLOOKUP(D186,BD_Spec!$A$1:$K$2336,8,FALSE)</f>
        <v>Témpera 250</v>
      </c>
      <c r="P186" s="21" t="str">
        <f>+VLOOKUP(C186,OP!$A$1:$P$27848,4,FALSE)</f>
        <v>ABIERTO</v>
      </c>
      <c r="Q186" s="22">
        <f>+VLOOKUP(C186,OP!$A$1:$P$27848,10,FALSE)</f>
        <v>0</v>
      </c>
      <c r="R186" s="23">
        <f>+Ordenes_Mes[[#This Row],[Fecha Inicio]]</f>
        <v>46164</v>
      </c>
    </row>
    <row r="187" spans="1:18">
      <c r="A187" s="19">
        <f>+MONTH(Ordenes_Mes[[#This Row],[Fecha_Conta]])</f>
        <v>5</v>
      </c>
      <c r="B187" s="20">
        <f>+VLOOKUP(C187,OP!$A$1:$P$27848,12,FALSE)</f>
        <v>46161</v>
      </c>
      <c r="C187" s="21">
        <v>4268</v>
      </c>
      <c r="D187" s="21">
        <v>2110030204</v>
      </c>
      <c r="E187" s="21" t="s">
        <v>8657</v>
      </c>
      <c r="F187" s="21">
        <v>4</v>
      </c>
      <c r="G187" s="20">
        <v>46164</v>
      </c>
      <c r="H187" s="22">
        <f>+VLOOKUP(D187,Tiempos!$A$1:$N$7440,3,FALSE)</f>
        <v>8000</v>
      </c>
      <c r="I187" s="22">
        <f>+VLOOKUP(D187,Tiempos!$A$1:$N$7440,5,FALSE)</f>
        <v>12</v>
      </c>
      <c r="J187" s="21" t="str">
        <f>+VLOOKUP(D187,Tiempos!$A$1:$N$7440,7,FALSE)</f>
        <v>MAQ_DOS3</v>
      </c>
      <c r="K187" s="22">
        <f>IF(VLOOKUP(C187,OP!$A$1:$P$27848,4,FALSE)="Cerrado",VLOOKUP(C187,OP!$A$1:$P$27848,10,FALSE),VLOOKUP(C187,OP!$A$1:$P$27848,9,FALSE))</f>
        <v>9000</v>
      </c>
      <c r="L187" s="21" t="s">
        <v>8753</v>
      </c>
      <c r="M187" s="21">
        <f>IF(OR(Ordenes_Mes[[#This Row],[Proceso]]="Plástico_lima",Ordenes_Mes[[#This Row],[Proceso]]="soplado"),24,12)</f>
        <v>12</v>
      </c>
      <c r="N187" s="21" t="str">
        <f>+VLOOKUP(D187,BD_Spec!$A$1:$K$2336,7,FALSE)</f>
        <v>Línea_250cc</v>
      </c>
      <c r="O187" s="21" t="str">
        <f>+VLOOKUP(D187,BD_Spec!$A$1:$K$2336,8,FALSE)</f>
        <v>Témpera 250</v>
      </c>
      <c r="P187" s="21" t="str">
        <f>+VLOOKUP(C187,OP!$A$1:$P$27848,4,FALSE)</f>
        <v>ABIERTO</v>
      </c>
      <c r="Q187" s="22">
        <f>+VLOOKUP(C187,OP!$A$1:$P$27848,10,FALSE)</f>
        <v>0</v>
      </c>
      <c r="R187" s="23">
        <f>+Ordenes_Mes[[#This Row],[Fecha Inicio]]</f>
        <v>46164</v>
      </c>
    </row>
    <row r="188" spans="1:18">
      <c r="A188" s="19">
        <f>+MONTH(Ordenes_Mes[[#This Row],[Fecha_Conta]])</f>
        <v>5</v>
      </c>
      <c r="B188" s="20">
        <f>+VLOOKUP(C188,OP!$A$1:$P$27848,12,FALSE)</f>
        <v>46161</v>
      </c>
      <c r="C188" s="21">
        <v>4271</v>
      </c>
      <c r="D188" s="21">
        <v>2110030205</v>
      </c>
      <c r="E188" s="21" t="s">
        <v>8659</v>
      </c>
      <c r="F188" s="21">
        <v>7</v>
      </c>
      <c r="G188" s="20">
        <v>46164</v>
      </c>
      <c r="H188" s="22">
        <f>+VLOOKUP(D188,Tiempos!$A$1:$N$7440,3,FALSE)</f>
        <v>8000</v>
      </c>
      <c r="I188" s="22">
        <f>+VLOOKUP(D188,Tiempos!$A$1:$N$7440,5,FALSE)</f>
        <v>12</v>
      </c>
      <c r="J188" s="21" t="str">
        <f>+VLOOKUP(D188,Tiempos!$A$1:$N$7440,7,FALSE)</f>
        <v>MAQ_DOS3</v>
      </c>
      <c r="K188" s="22">
        <f>IF(VLOOKUP(C188,OP!$A$1:$P$27848,4,FALSE)="Cerrado",VLOOKUP(C188,OP!$A$1:$P$27848,10,FALSE),VLOOKUP(C188,OP!$A$1:$P$27848,9,FALSE))</f>
        <v>7000</v>
      </c>
      <c r="L188" s="21" t="s">
        <v>8753</v>
      </c>
      <c r="M188" s="21">
        <f>IF(OR(Ordenes_Mes[[#This Row],[Proceso]]="Plástico_lima",Ordenes_Mes[[#This Row],[Proceso]]="soplado"),24,12)</f>
        <v>12</v>
      </c>
      <c r="N188" s="21" t="str">
        <f>+VLOOKUP(D188,BD_Spec!$A$1:$K$2336,7,FALSE)</f>
        <v>Línea_250cc</v>
      </c>
      <c r="O188" s="21" t="str">
        <f>+VLOOKUP(D188,BD_Spec!$A$1:$K$2336,8,FALSE)</f>
        <v>Témpera 250</v>
      </c>
      <c r="P188" s="21" t="str">
        <f>+VLOOKUP(C188,OP!$A$1:$P$27848,4,FALSE)</f>
        <v>ABIERTO</v>
      </c>
      <c r="Q188" s="22">
        <f>+VLOOKUP(C188,OP!$A$1:$P$27848,10,FALSE)</f>
        <v>0</v>
      </c>
      <c r="R188" s="23">
        <f>+Ordenes_Mes[[#This Row],[Fecha Inicio]]</f>
        <v>46164</v>
      </c>
    </row>
    <row r="189" spans="1:18">
      <c r="A189" s="19">
        <f>+MONTH(Ordenes_Mes[[#This Row],[Fecha_Conta]])</f>
        <v>5</v>
      </c>
      <c r="B189" s="20">
        <f>+VLOOKUP(C189,OP!$A$1:$P$27848,12,FALSE)</f>
        <v>46161</v>
      </c>
      <c r="C189" s="21">
        <v>4273</v>
      </c>
      <c r="D189" s="21">
        <v>2110030206</v>
      </c>
      <c r="E189" s="21" t="s">
        <v>8661</v>
      </c>
      <c r="F189" s="21">
        <v>5</v>
      </c>
      <c r="G189" s="20">
        <v>46164</v>
      </c>
      <c r="H189" s="22">
        <f>+VLOOKUP(D189,Tiempos!$A$1:$N$7440,3,FALSE)</f>
        <v>8000</v>
      </c>
      <c r="I189" s="22">
        <f>+VLOOKUP(D189,Tiempos!$A$1:$N$7440,5,FALSE)</f>
        <v>12</v>
      </c>
      <c r="J189" s="21" t="str">
        <f>+VLOOKUP(D189,Tiempos!$A$1:$N$7440,7,FALSE)</f>
        <v>MAQ_DOS3</v>
      </c>
      <c r="K189" s="22">
        <f>IF(VLOOKUP(C189,OP!$A$1:$P$27848,4,FALSE)="Cerrado",VLOOKUP(C189,OP!$A$1:$P$27848,10,FALSE),VLOOKUP(C189,OP!$A$1:$P$27848,9,FALSE))</f>
        <v>6000</v>
      </c>
      <c r="L189" s="21" t="s">
        <v>8753</v>
      </c>
      <c r="M189" s="21">
        <f>IF(OR(Ordenes_Mes[[#This Row],[Proceso]]="Plástico_lima",Ordenes_Mes[[#This Row],[Proceso]]="soplado"),24,12)</f>
        <v>12</v>
      </c>
      <c r="N189" s="21" t="str">
        <f>+VLOOKUP(D189,BD_Spec!$A$1:$K$2336,7,FALSE)</f>
        <v>Línea_250cc</v>
      </c>
      <c r="O189" s="21" t="str">
        <f>+VLOOKUP(D189,BD_Spec!$A$1:$K$2336,8,FALSE)</f>
        <v>Témpera 250</v>
      </c>
      <c r="P189" s="21" t="str">
        <f>+VLOOKUP(C189,OP!$A$1:$P$27848,4,FALSE)</f>
        <v>ABIERTO</v>
      </c>
      <c r="Q189" s="22">
        <f>+VLOOKUP(C189,OP!$A$1:$P$27848,10,FALSE)</f>
        <v>0</v>
      </c>
      <c r="R189" s="23">
        <f>+Ordenes_Mes[[#This Row],[Fecha Inicio]]</f>
        <v>46164</v>
      </c>
    </row>
    <row r="190" spans="1:18">
      <c r="A190" s="19">
        <f>+MONTH(Ordenes_Mes[[#This Row],[Fecha_Conta]])</f>
        <v>5</v>
      </c>
      <c r="B190" s="20">
        <f>+VLOOKUP(C190,OP!$A$1:$P$27848,12,FALSE)</f>
        <v>46161</v>
      </c>
      <c r="C190" s="21">
        <v>4274</v>
      </c>
      <c r="D190" s="21">
        <v>2110030207</v>
      </c>
      <c r="E190" s="21" t="s">
        <v>8663</v>
      </c>
      <c r="F190" s="21">
        <v>6</v>
      </c>
      <c r="G190" s="20">
        <v>46164</v>
      </c>
      <c r="H190" s="22">
        <f>+VLOOKUP(D190,Tiempos!$A$1:$N$7440,3,FALSE)</f>
        <v>8000</v>
      </c>
      <c r="I190" s="22">
        <f>+VLOOKUP(D190,Tiempos!$A$1:$N$7440,5,FALSE)</f>
        <v>12</v>
      </c>
      <c r="J190" s="21" t="str">
        <f>+VLOOKUP(D190,Tiempos!$A$1:$N$7440,7,FALSE)</f>
        <v>MAQ_DOS3</v>
      </c>
      <c r="K190" s="22">
        <f>IF(VLOOKUP(C190,OP!$A$1:$P$27848,4,FALSE)="Cerrado",VLOOKUP(C190,OP!$A$1:$P$27848,10,FALSE),VLOOKUP(C190,OP!$A$1:$P$27848,9,FALSE))</f>
        <v>4000</v>
      </c>
      <c r="L190" s="21" t="s">
        <v>8753</v>
      </c>
      <c r="M190" s="21">
        <f>IF(OR(Ordenes_Mes[[#This Row],[Proceso]]="Plástico_lima",Ordenes_Mes[[#This Row],[Proceso]]="soplado"),24,12)</f>
        <v>12</v>
      </c>
      <c r="N190" s="21" t="str">
        <f>+VLOOKUP(D190,BD_Spec!$A$1:$K$2336,7,FALSE)</f>
        <v>Línea_250cc</v>
      </c>
      <c r="O190" s="21" t="str">
        <f>+VLOOKUP(D190,BD_Spec!$A$1:$K$2336,8,FALSE)</f>
        <v>Témpera 250</v>
      </c>
      <c r="P190" s="21" t="str">
        <f>+VLOOKUP(C190,OP!$A$1:$P$27848,4,FALSE)</f>
        <v>ABIERTO</v>
      </c>
      <c r="Q190" s="22">
        <f>+VLOOKUP(C190,OP!$A$1:$P$27848,10,FALSE)</f>
        <v>0</v>
      </c>
      <c r="R190" s="23">
        <f>+Ordenes_Mes[[#This Row],[Fecha Inicio]]</f>
        <v>46164</v>
      </c>
    </row>
    <row r="191" spans="1:18">
      <c r="A191" s="19">
        <f>+MONTH(Ordenes_Mes[[#This Row],[Fecha_Conta]])</f>
        <v>5</v>
      </c>
      <c r="B191" s="20">
        <f>+VLOOKUP(C191,OP!$A$1:$P$27848,12,FALSE)</f>
        <v>46161</v>
      </c>
      <c r="C191" s="21">
        <v>4275</v>
      </c>
      <c r="D191" s="21">
        <v>2110030208</v>
      </c>
      <c r="E191" s="21" t="s">
        <v>8665</v>
      </c>
      <c r="F191" s="21">
        <v>1</v>
      </c>
      <c r="G191" s="20">
        <v>46164</v>
      </c>
      <c r="H191" s="22">
        <f>+VLOOKUP(D191,Tiempos!$A$1:$N$7440,3,FALSE)</f>
        <v>5000</v>
      </c>
      <c r="I191" s="22">
        <f>+VLOOKUP(D191,Tiempos!$A$1:$N$7440,5,FALSE)</f>
        <v>12</v>
      </c>
      <c r="J191" s="21" t="str">
        <f>+VLOOKUP(D191,Tiempos!$A$1:$N$7440,7,FALSE)</f>
        <v>MAQ_DOS2</v>
      </c>
      <c r="K191" s="22">
        <f>IF(VLOOKUP(C191,OP!$A$1:$P$27848,4,FALSE)="Cerrado",VLOOKUP(C191,OP!$A$1:$P$27848,10,FALSE),VLOOKUP(C191,OP!$A$1:$P$27848,9,FALSE))</f>
        <v>3000</v>
      </c>
      <c r="L191" s="21" t="s">
        <v>8753</v>
      </c>
      <c r="M191" s="21">
        <f>IF(OR(Ordenes_Mes[[#This Row],[Proceso]]="Plástico_lima",Ordenes_Mes[[#This Row],[Proceso]]="soplado"),24,12)</f>
        <v>12</v>
      </c>
      <c r="N191" s="21" t="str">
        <f>+VLOOKUP(D191,BD_Spec!$A$1:$K$2336,7,FALSE)</f>
        <v>Línea_250cc</v>
      </c>
      <c r="O191" s="21" t="str">
        <f>+VLOOKUP(D191,BD_Spec!$A$1:$K$2336,8,FALSE)</f>
        <v>Témpera 250</v>
      </c>
      <c r="P191" s="21" t="str">
        <f>+VLOOKUP(C191,OP!$A$1:$P$27848,4,FALSE)</f>
        <v>ABIERTO</v>
      </c>
      <c r="Q191" s="22">
        <f>+VLOOKUP(C191,OP!$A$1:$P$27848,10,FALSE)</f>
        <v>0</v>
      </c>
      <c r="R191" s="23">
        <f>+Ordenes_Mes[[#This Row],[Fecha Inicio]]</f>
        <v>46164</v>
      </c>
    </row>
    <row r="192" spans="1:18">
      <c r="A192" s="19">
        <f>+MONTH(Ordenes_Mes[[#This Row],[Fecha_Conta]])</f>
        <v>5</v>
      </c>
      <c r="B192" s="20">
        <f>+VLOOKUP(C192,OP!$A$1:$P$27848,12,FALSE)</f>
        <v>46161</v>
      </c>
      <c r="C192" s="21">
        <v>4276</v>
      </c>
      <c r="D192" s="21">
        <v>2110030209</v>
      </c>
      <c r="E192" s="21" t="s">
        <v>8667</v>
      </c>
      <c r="F192" s="21">
        <v>5</v>
      </c>
      <c r="G192" s="20">
        <v>46164</v>
      </c>
      <c r="H192" s="22">
        <f>+VLOOKUP(D192,Tiempos!$A$1:$N$7440,3,FALSE)</f>
        <v>8000</v>
      </c>
      <c r="I192" s="22">
        <f>+VLOOKUP(D192,Tiempos!$A$1:$N$7440,5,FALSE)</f>
        <v>12</v>
      </c>
      <c r="J192" s="21" t="str">
        <f>+VLOOKUP(D192,Tiempos!$A$1:$N$7440,7,FALSE)</f>
        <v>MAQ_DOS3</v>
      </c>
      <c r="K192" s="22">
        <f>IF(VLOOKUP(C192,OP!$A$1:$P$27848,4,FALSE)="Cerrado",VLOOKUP(C192,OP!$A$1:$P$27848,10,FALSE),VLOOKUP(C192,OP!$A$1:$P$27848,9,FALSE))</f>
        <v>4000</v>
      </c>
      <c r="L192" s="21" t="s">
        <v>8753</v>
      </c>
      <c r="M192" s="21">
        <f>IF(OR(Ordenes_Mes[[#This Row],[Proceso]]="Plástico_lima",Ordenes_Mes[[#This Row],[Proceso]]="soplado"),24,12)</f>
        <v>12</v>
      </c>
      <c r="N192" s="21" t="str">
        <f>+VLOOKUP(D192,BD_Spec!$A$1:$K$2336,7,FALSE)</f>
        <v>Línea_250cc</v>
      </c>
      <c r="O192" s="21" t="str">
        <f>+VLOOKUP(D192,BD_Spec!$A$1:$K$2336,8,FALSE)</f>
        <v>Témpera 250</v>
      </c>
      <c r="P192" s="21" t="str">
        <f>+VLOOKUP(C192,OP!$A$1:$P$27848,4,FALSE)</f>
        <v>ABIERTO</v>
      </c>
      <c r="Q192" s="22">
        <f>+VLOOKUP(C192,OP!$A$1:$P$27848,10,FALSE)</f>
        <v>0</v>
      </c>
      <c r="R192" s="23">
        <f>+Ordenes_Mes[[#This Row],[Fecha Inicio]]</f>
        <v>46164</v>
      </c>
    </row>
    <row r="193" spans="1:18">
      <c r="A193" s="19">
        <f>+MONTH(Ordenes_Mes[[#This Row],[Fecha_Conta]])</f>
        <v>5</v>
      </c>
      <c r="B193" s="20">
        <f>+VLOOKUP(C193,OP!$A$1:$P$27848,12,FALSE)</f>
        <v>46161</v>
      </c>
      <c r="C193" s="21">
        <v>4277</v>
      </c>
      <c r="D193" s="21">
        <v>2110030210</v>
      </c>
      <c r="E193" s="21" t="s">
        <v>8669</v>
      </c>
      <c r="F193" s="21">
        <v>1</v>
      </c>
      <c r="G193" s="20">
        <v>46164</v>
      </c>
      <c r="H193" s="22">
        <f>+VLOOKUP(D193,Tiempos!$A$1:$N$7440,3,FALSE)</f>
        <v>8000</v>
      </c>
      <c r="I193" s="22">
        <f>+VLOOKUP(D193,Tiempos!$A$1:$N$7440,5,FALSE)</f>
        <v>12</v>
      </c>
      <c r="J193" s="21" t="str">
        <f>+VLOOKUP(D193,Tiempos!$A$1:$N$7440,7,FALSE)</f>
        <v>MAQ_DOS3</v>
      </c>
      <c r="K193" s="22">
        <f>IF(VLOOKUP(C193,OP!$A$1:$P$27848,4,FALSE)="Cerrado",VLOOKUP(C193,OP!$A$1:$P$27848,10,FALSE),VLOOKUP(C193,OP!$A$1:$P$27848,9,FALSE))</f>
        <v>7000</v>
      </c>
      <c r="L193" s="21" t="s">
        <v>8753</v>
      </c>
      <c r="M193" s="21">
        <f>IF(OR(Ordenes_Mes[[#This Row],[Proceso]]="Plástico_lima",Ordenes_Mes[[#This Row],[Proceso]]="soplado"),24,12)</f>
        <v>12</v>
      </c>
      <c r="N193" s="21" t="str">
        <f>+VLOOKUP(D193,BD_Spec!$A$1:$K$2336,7,FALSE)</f>
        <v>Línea_250cc</v>
      </c>
      <c r="O193" s="21" t="str">
        <f>+VLOOKUP(D193,BD_Spec!$A$1:$K$2336,8,FALSE)</f>
        <v>Témpera 250</v>
      </c>
      <c r="P193" s="21" t="str">
        <f>+VLOOKUP(C193,OP!$A$1:$P$27848,4,FALSE)</f>
        <v>ABIERTO</v>
      </c>
      <c r="Q193" s="22">
        <f>+VLOOKUP(C193,OP!$A$1:$P$27848,10,FALSE)</f>
        <v>0</v>
      </c>
      <c r="R193" s="23">
        <f>+Ordenes_Mes[[#This Row],[Fecha Inicio]]</f>
        <v>46164</v>
      </c>
    </row>
    <row r="194" spans="1:18">
      <c r="A194" s="19">
        <f>+MONTH(Ordenes_Mes[[#This Row],[Fecha_Conta]])</f>
        <v>5</v>
      </c>
      <c r="B194" s="20">
        <f>+VLOOKUP(C194,OP!$A$1:$P$27848,12,FALSE)</f>
        <v>46161</v>
      </c>
      <c r="C194" s="21">
        <v>4278</v>
      </c>
      <c r="D194" s="21">
        <v>2110030211</v>
      </c>
      <c r="E194" s="21" t="s">
        <v>8671</v>
      </c>
      <c r="F194" s="21">
        <v>4</v>
      </c>
      <c r="G194" s="20">
        <v>46164</v>
      </c>
      <c r="H194" s="22">
        <f>+VLOOKUP(D194,Tiempos!$A$1:$N$7440,3,FALSE)</f>
        <v>8000</v>
      </c>
      <c r="I194" s="22">
        <f>+VLOOKUP(D194,Tiempos!$A$1:$N$7440,5,FALSE)</f>
        <v>12</v>
      </c>
      <c r="J194" s="21" t="str">
        <f>+VLOOKUP(D194,Tiempos!$A$1:$N$7440,7,FALSE)</f>
        <v>MAQ_DOS3</v>
      </c>
      <c r="K194" s="22">
        <f>IF(VLOOKUP(C194,OP!$A$1:$P$27848,4,FALSE)="Cerrado",VLOOKUP(C194,OP!$A$1:$P$27848,10,FALSE),VLOOKUP(C194,OP!$A$1:$P$27848,9,FALSE))</f>
        <v>7000</v>
      </c>
      <c r="L194" s="21" t="s">
        <v>8753</v>
      </c>
      <c r="M194" s="21">
        <f>IF(OR(Ordenes_Mes[[#This Row],[Proceso]]="Plástico_lima",Ordenes_Mes[[#This Row],[Proceso]]="soplado"),24,12)</f>
        <v>12</v>
      </c>
      <c r="N194" s="21" t="str">
        <f>+VLOOKUP(D194,BD_Spec!$A$1:$K$2336,7,FALSE)</f>
        <v>Línea_250cc</v>
      </c>
      <c r="O194" s="21" t="str">
        <f>+VLOOKUP(D194,BD_Spec!$A$1:$K$2336,8,FALSE)</f>
        <v>Témpera 250</v>
      </c>
      <c r="P194" s="21" t="str">
        <f>+VLOOKUP(C194,OP!$A$1:$P$27848,4,FALSE)</f>
        <v>ABIERTO</v>
      </c>
      <c r="Q194" s="22">
        <f>+VLOOKUP(C194,OP!$A$1:$P$27848,10,FALSE)</f>
        <v>0</v>
      </c>
      <c r="R194" s="23">
        <f>+Ordenes_Mes[[#This Row],[Fecha Inicio]]</f>
        <v>46164</v>
      </c>
    </row>
    <row r="195" spans="1:18">
      <c r="A195" s="19">
        <f>+MONTH(Ordenes_Mes[[#This Row],[Fecha_Conta]])</f>
        <v>5</v>
      </c>
      <c r="B195" s="20">
        <f>+VLOOKUP(C195,OP!$A$1:$P$27848,12,FALSE)</f>
        <v>46161</v>
      </c>
      <c r="C195" s="21">
        <v>4279</v>
      </c>
      <c r="D195" s="21">
        <v>2110030212</v>
      </c>
      <c r="E195" s="21" t="s">
        <v>8673</v>
      </c>
      <c r="F195" s="21">
        <v>3</v>
      </c>
      <c r="G195" s="20">
        <v>46164</v>
      </c>
      <c r="H195" s="22">
        <f>+VLOOKUP(D195,Tiempos!$A$1:$N$7440,3,FALSE)</f>
        <v>8000</v>
      </c>
      <c r="I195" s="22">
        <f>+VLOOKUP(D195,Tiempos!$A$1:$N$7440,5,FALSE)</f>
        <v>12</v>
      </c>
      <c r="J195" s="21" t="str">
        <f>+VLOOKUP(D195,Tiempos!$A$1:$N$7440,7,FALSE)</f>
        <v>MAQ_DOS3</v>
      </c>
      <c r="K195" s="22">
        <f>IF(VLOOKUP(C195,OP!$A$1:$P$27848,4,FALSE)="Cerrado",VLOOKUP(C195,OP!$A$1:$P$27848,10,FALSE),VLOOKUP(C195,OP!$A$1:$P$27848,9,FALSE))</f>
        <v>8000</v>
      </c>
      <c r="L195" s="21" t="s">
        <v>8753</v>
      </c>
      <c r="M195" s="21">
        <f>IF(OR(Ordenes_Mes[[#This Row],[Proceso]]="Plástico_lima",Ordenes_Mes[[#This Row],[Proceso]]="soplado"),24,12)</f>
        <v>12</v>
      </c>
      <c r="N195" s="21" t="str">
        <f>+VLOOKUP(D195,BD_Spec!$A$1:$K$2336,7,FALSE)</f>
        <v>Línea_250cc</v>
      </c>
      <c r="O195" s="21" t="str">
        <f>+VLOOKUP(D195,BD_Spec!$A$1:$K$2336,8,FALSE)</f>
        <v>Témpera 250</v>
      </c>
      <c r="P195" s="21" t="str">
        <f>+VLOOKUP(C195,OP!$A$1:$P$27848,4,FALSE)</f>
        <v>ABIERTO</v>
      </c>
      <c r="Q195" s="22">
        <f>+VLOOKUP(C195,OP!$A$1:$P$27848,10,FALSE)</f>
        <v>0</v>
      </c>
      <c r="R195" s="23">
        <f>+Ordenes_Mes[[#This Row],[Fecha Inicio]]</f>
        <v>46164</v>
      </c>
    </row>
    <row r="196" spans="1:18">
      <c r="A196" s="19">
        <f>+MONTH(Ordenes_Mes[[#This Row],[Fecha_Conta]])</f>
        <v>5</v>
      </c>
      <c r="B196" s="20">
        <f>+VLOOKUP(C196,OP!$A$1:$P$27848,12,FALSE)</f>
        <v>46161</v>
      </c>
      <c r="C196" s="21">
        <v>4280</v>
      </c>
      <c r="D196" s="21">
        <v>2110030213</v>
      </c>
      <c r="E196" s="21" t="s">
        <v>8675</v>
      </c>
      <c r="F196" s="21">
        <v>2</v>
      </c>
      <c r="G196" s="20">
        <v>46164</v>
      </c>
      <c r="H196" s="22">
        <f>+VLOOKUP(D196,Tiempos!$A$1:$N$7440,3,FALSE)</f>
        <v>8000</v>
      </c>
      <c r="I196" s="22">
        <f>+VLOOKUP(D196,Tiempos!$A$1:$N$7440,5,FALSE)</f>
        <v>12</v>
      </c>
      <c r="J196" s="21" t="str">
        <f>+VLOOKUP(D196,Tiempos!$A$1:$N$7440,7,FALSE)</f>
        <v>MAQ_DOS3</v>
      </c>
      <c r="K196" s="22">
        <f>IF(VLOOKUP(C196,OP!$A$1:$P$27848,4,FALSE)="Cerrado",VLOOKUP(C196,OP!$A$1:$P$27848,10,FALSE),VLOOKUP(C196,OP!$A$1:$P$27848,9,FALSE))</f>
        <v>8000</v>
      </c>
      <c r="L196" s="21" t="s">
        <v>8753</v>
      </c>
      <c r="M196" s="21">
        <f>IF(OR(Ordenes_Mes[[#This Row],[Proceso]]="Plástico_lima",Ordenes_Mes[[#This Row],[Proceso]]="soplado"),24,12)</f>
        <v>12</v>
      </c>
      <c r="N196" s="21" t="str">
        <f>+VLOOKUP(D196,BD_Spec!$A$1:$K$2336,7,FALSE)</f>
        <v>Línea_250cc</v>
      </c>
      <c r="O196" s="21" t="str">
        <f>+VLOOKUP(D196,BD_Spec!$A$1:$K$2336,8,FALSE)</f>
        <v>Témpera 250</v>
      </c>
      <c r="P196" s="21" t="str">
        <f>+VLOOKUP(C196,OP!$A$1:$P$27848,4,FALSE)</f>
        <v>ABIERTO</v>
      </c>
      <c r="Q196" s="22">
        <f>+VLOOKUP(C196,OP!$A$1:$P$27848,10,FALSE)</f>
        <v>0</v>
      </c>
      <c r="R196" s="23">
        <f>+Ordenes_Mes[[#This Row],[Fecha Inicio]]</f>
        <v>46164</v>
      </c>
    </row>
    <row r="197" spans="1:18">
      <c r="A197" s="19">
        <f>+MONTH(Ordenes_Mes[[#This Row],[Fecha_Conta]])</f>
        <v>5</v>
      </c>
      <c r="B197" s="20">
        <f>+VLOOKUP(C197,OP!$A$1:$P$27848,12,FALSE)</f>
        <v>46161</v>
      </c>
      <c r="C197" s="21">
        <v>4281</v>
      </c>
      <c r="D197" s="21">
        <v>2110030214</v>
      </c>
      <c r="E197" s="21" t="s">
        <v>8677</v>
      </c>
      <c r="F197" s="21">
        <v>1</v>
      </c>
      <c r="G197" s="20">
        <v>46164</v>
      </c>
      <c r="H197" s="22">
        <f>+VLOOKUP(D197,Tiempos!$A$1:$N$7440,3,FALSE)</f>
        <v>5000</v>
      </c>
      <c r="I197" s="22">
        <f>+VLOOKUP(D197,Tiempos!$A$1:$N$7440,5,FALSE)</f>
        <v>12</v>
      </c>
      <c r="J197" s="21" t="str">
        <f>+VLOOKUP(D197,Tiempos!$A$1:$N$7440,7,FALSE)</f>
        <v>MAQ_DOS2</v>
      </c>
      <c r="K197" s="22">
        <f>IF(VLOOKUP(C197,OP!$A$1:$P$27848,4,FALSE)="Cerrado",VLOOKUP(C197,OP!$A$1:$P$27848,10,FALSE),VLOOKUP(C197,OP!$A$1:$P$27848,9,FALSE))</f>
        <v>2000</v>
      </c>
      <c r="L197" s="21" t="s">
        <v>8753</v>
      </c>
      <c r="M197" s="21">
        <f>IF(OR(Ordenes_Mes[[#This Row],[Proceso]]="Plástico_lima",Ordenes_Mes[[#This Row],[Proceso]]="soplado"),24,12)</f>
        <v>12</v>
      </c>
      <c r="N197" s="21" t="str">
        <f>+VLOOKUP(D197,BD_Spec!$A$1:$K$2336,7,FALSE)</f>
        <v>Línea_250cc</v>
      </c>
      <c r="O197" s="21" t="str">
        <f>+VLOOKUP(D197,BD_Spec!$A$1:$K$2336,8,FALSE)</f>
        <v>Témpera 250</v>
      </c>
      <c r="P197" s="21" t="str">
        <f>+VLOOKUP(C197,OP!$A$1:$P$27848,4,FALSE)</f>
        <v>ABIERTO</v>
      </c>
      <c r="Q197" s="22">
        <f>+VLOOKUP(C197,OP!$A$1:$P$27848,10,FALSE)</f>
        <v>0</v>
      </c>
      <c r="R197" s="23">
        <f>+Ordenes_Mes[[#This Row],[Fecha Inicio]]</f>
        <v>46164</v>
      </c>
    </row>
    <row r="198" spans="1:18">
      <c r="A198" s="19">
        <f>+MONTH(Ordenes_Mes[[#This Row],[Fecha_Conta]])</f>
        <v>5</v>
      </c>
      <c r="B198" s="20">
        <f>+VLOOKUP(C198,OP!$A$1:$P$27848,12,FALSE)</f>
        <v>46161</v>
      </c>
      <c r="C198" s="21">
        <v>4282</v>
      </c>
      <c r="D198" s="21">
        <v>2110030215</v>
      </c>
      <c r="E198" s="21" t="s">
        <v>8679</v>
      </c>
      <c r="F198" s="21">
        <v>6</v>
      </c>
      <c r="G198" s="20">
        <v>46164</v>
      </c>
      <c r="H198" s="22">
        <f>+VLOOKUP(D198,Tiempos!$A$1:$N$7440,3,FALSE)</f>
        <v>8000</v>
      </c>
      <c r="I198" s="22">
        <f>+VLOOKUP(D198,Tiempos!$A$1:$N$7440,5,FALSE)</f>
        <v>12</v>
      </c>
      <c r="J198" s="21" t="str">
        <f>+VLOOKUP(D198,Tiempos!$A$1:$N$7440,7,FALSE)</f>
        <v>MAQ_DOS3</v>
      </c>
      <c r="K198" s="22">
        <f>IF(VLOOKUP(C198,OP!$A$1:$P$27848,4,FALSE)="Cerrado",VLOOKUP(C198,OP!$A$1:$P$27848,10,FALSE),VLOOKUP(C198,OP!$A$1:$P$27848,9,FALSE))</f>
        <v>3000</v>
      </c>
      <c r="L198" s="21" t="s">
        <v>8753</v>
      </c>
      <c r="M198" s="21">
        <f>IF(OR(Ordenes_Mes[[#This Row],[Proceso]]="Plástico_lima",Ordenes_Mes[[#This Row],[Proceso]]="soplado"),24,12)</f>
        <v>12</v>
      </c>
      <c r="N198" s="21" t="str">
        <f>+VLOOKUP(D198,BD_Spec!$A$1:$K$2336,7,FALSE)</f>
        <v>Línea_250cc</v>
      </c>
      <c r="O198" s="21" t="str">
        <f>+VLOOKUP(D198,BD_Spec!$A$1:$K$2336,8,FALSE)</f>
        <v>Témpera 250</v>
      </c>
      <c r="P198" s="21" t="str">
        <f>+VLOOKUP(C198,OP!$A$1:$P$27848,4,FALSE)</f>
        <v>ABIERTO</v>
      </c>
      <c r="Q198" s="22">
        <f>+VLOOKUP(C198,OP!$A$1:$P$27848,10,FALSE)</f>
        <v>0</v>
      </c>
      <c r="R198" s="23">
        <f>+Ordenes_Mes[[#This Row],[Fecha Inicio]]</f>
        <v>46164</v>
      </c>
    </row>
    <row r="199" spans="1:18">
      <c r="A199" s="19">
        <f>+MONTH(Ordenes_Mes[[#This Row],[Fecha_Conta]])</f>
        <v>5</v>
      </c>
      <c r="B199" s="20">
        <f>+VLOOKUP(C199,OP!$A$1:$P$27848,12,FALSE)</f>
        <v>46161</v>
      </c>
      <c r="C199" s="21">
        <v>4283</v>
      </c>
      <c r="D199" s="21">
        <v>2110030216</v>
      </c>
      <c r="E199" s="21" t="s">
        <v>8681</v>
      </c>
      <c r="F199" s="21">
        <v>7</v>
      </c>
      <c r="G199" s="20">
        <v>46164</v>
      </c>
      <c r="H199" s="22">
        <f>+VLOOKUP(D199,Tiempos!$A$1:$N$7440,3,FALSE)</f>
        <v>8000</v>
      </c>
      <c r="I199" s="22">
        <f>+VLOOKUP(D199,Tiempos!$A$1:$N$7440,5,FALSE)</f>
        <v>12</v>
      </c>
      <c r="J199" s="21" t="str">
        <f>+VLOOKUP(D199,Tiempos!$A$1:$N$7440,7,FALSE)</f>
        <v>MAQ_DOS3</v>
      </c>
      <c r="K199" s="22">
        <f>IF(VLOOKUP(C199,OP!$A$1:$P$27848,4,FALSE)="Cerrado",VLOOKUP(C199,OP!$A$1:$P$27848,10,FALSE),VLOOKUP(C199,OP!$A$1:$P$27848,9,FALSE))</f>
        <v>5000</v>
      </c>
      <c r="L199" s="21" t="s">
        <v>8753</v>
      </c>
      <c r="M199" s="21">
        <f>IF(OR(Ordenes_Mes[[#This Row],[Proceso]]="Plástico_lima",Ordenes_Mes[[#This Row],[Proceso]]="soplado"),24,12)</f>
        <v>12</v>
      </c>
      <c r="N199" s="21" t="str">
        <f>+VLOOKUP(D199,BD_Spec!$A$1:$K$2336,7,FALSE)</f>
        <v>Línea_250cc</v>
      </c>
      <c r="O199" s="21" t="str">
        <f>+VLOOKUP(D199,BD_Spec!$A$1:$K$2336,8,FALSE)</f>
        <v>Témpera 250</v>
      </c>
      <c r="P199" s="21" t="str">
        <f>+VLOOKUP(C199,OP!$A$1:$P$27848,4,FALSE)</f>
        <v>ABIERTO</v>
      </c>
      <c r="Q199" s="22">
        <f>+VLOOKUP(C199,OP!$A$1:$P$27848,10,FALSE)</f>
        <v>0</v>
      </c>
      <c r="R199" s="23">
        <f>+Ordenes_Mes[[#This Row],[Fecha Inicio]]</f>
        <v>46164</v>
      </c>
    </row>
    <row r="200" spans="1:18">
      <c r="A200" s="19">
        <f>+MONTH(Ordenes_Mes[[#This Row],[Fecha_Conta]])</f>
        <v>5</v>
      </c>
      <c r="B200" s="20">
        <f>+VLOOKUP(C200,OP!$A$1:$P$27848,12,FALSE)</f>
        <v>46161</v>
      </c>
      <c r="C200" s="21">
        <v>4284</v>
      </c>
      <c r="D200" s="21">
        <v>2110030218</v>
      </c>
      <c r="E200" s="21" t="s">
        <v>8683</v>
      </c>
      <c r="F200" s="21">
        <v>5</v>
      </c>
      <c r="G200" s="20">
        <v>46164</v>
      </c>
      <c r="H200" s="22">
        <f>+VLOOKUP(D200,Tiempos!$A$1:$N$7440,3,FALSE)</f>
        <v>5000</v>
      </c>
      <c r="I200" s="22">
        <f>+VLOOKUP(D200,Tiempos!$A$1:$N$7440,5,FALSE)</f>
        <v>12</v>
      </c>
      <c r="J200" s="21" t="str">
        <f>+VLOOKUP(D200,Tiempos!$A$1:$N$7440,7,FALSE)</f>
        <v>MAQ_DOS2</v>
      </c>
      <c r="K200" s="22">
        <f>IF(VLOOKUP(C200,OP!$A$1:$P$27848,4,FALSE)="Cerrado",VLOOKUP(C200,OP!$A$1:$P$27848,10,FALSE),VLOOKUP(C200,OP!$A$1:$P$27848,9,FALSE))</f>
        <v>1200</v>
      </c>
      <c r="L200" s="21" t="s">
        <v>8753</v>
      </c>
      <c r="M200" s="21">
        <f>IF(OR(Ordenes_Mes[[#This Row],[Proceso]]="Plástico_lima",Ordenes_Mes[[#This Row],[Proceso]]="soplado"),24,12)</f>
        <v>12</v>
      </c>
      <c r="N200" s="21" t="str">
        <f>+VLOOKUP(D200,BD_Spec!$A$1:$K$2336,7,FALSE)</f>
        <v>Línea_250cc</v>
      </c>
      <c r="O200" s="21" t="str">
        <f>+VLOOKUP(D200,BD_Spec!$A$1:$K$2336,8,FALSE)</f>
        <v>Témpera 250</v>
      </c>
      <c r="P200" s="21" t="str">
        <f>+VLOOKUP(C200,OP!$A$1:$P$27848,4,FALSE)</f>
        <v>ABIERTO</v>
      </c>
      <c r="Q200" s="22">
        <f>+VLOOKUP(C200,OP!$A$1:$P$27848,10,FALSE)</f>
        <v>0</v>
      </c>
      <c r="R200" s="23">
        <f>+Ordenes_Mes[[#This Row],[Fecha Inicio]]</f>
        <v>46164</v>
      </c>
    </row>
    <row r="201" spans="1:18">
      <c r="A201" s="19">
        <f>+MONTH(Ordenes_Mes[[#This Row],[Fecha_Conta]])</f>
        <v>5</v>
      </c>
      <c r="B201" s="20">
        <f>+VLOOKUP(C201,OP!$A$1:$P$27848,12,FALSE)</f>
        <v>46161</v>
      </c>
      <c r="C201" s="21">
        <v>4285</v>
      </c>
      <c r="D201" s="21">
        <v>2110030219</v>
      </c>
      <c r="E201" s="21" t="s">
        <v>8685</v>
      </c>
      <c r="F201" s="21">
        <v>3</v>
      </c>
      <c r="G201" s="20">
        <v>46164</v>
      </c>
      <c r="H201" s="22">
        <f>+VLOOKUP(D201,Tiempos!$A$1:$N$7440,3,FALSE)</f>
        <v>5000</v>
      </c>
      <c r="I201" s="22">
        <f>+VLOOKUP(D201,Tiempos!$A$1:$N$7440,5,FALSE)</f>
        <v>12</v>
      </c>
      <c r="J201" s="21" t="str">
        <f>+VLOOKUP(D201,Tiempos!$A$1:$N$7440,7,FALSE)</f>
        <v>MAQ_DOS2</v>
      </c>
      <c r="K201" s="22">
        <f>IF(VLOOKUP(C201,OP!$A$1:$P$27848,4,FALSE)="Cerrado",VLOOKUP(C201,OP!$A$1:$P$27848,10,FALSE),VLOOKUP(C201,OP!$A$1:$P$27848,9,FALSE))</f>
        <v>1200</v>
      </c>
      <c r="L201" s="21" t="s">
        <v>8753</v>
      </c>
      <c r="M201" s="21">
        <f>IF(OR(Ordenes_Mes[[#This Row],[Proceso]]="Plástico_lima",Ordenes_Mes[[#This Row],[Proceso]]="soplado"),24,12)</f>
        <v>12</v>
      </c>
      <c r="N201" s="21" t="str">
        <f>+VLOOKUP(D201,BD_Spec!$A$1:$K$2336,7,FALSE)</f>
        <v>Línea_250cc</v>
      </c>
      <c r="O201" s="21" t="str">
        <f>+VLOOKUP(D201,BD_Spec!$A$1:$K$2336,8,FALSE)</f>
        <v>Témpera 250</v>
      </c>
      <c r="P201" s="21" t="str">
        <f>+VLOOKUP(C201,OP!$A$1:$P$27848,4,FALSE)</f>
        <v>ABIERTO</v>
      </c>
      <c r="Q201" s="22">
        <f>+VLOOKUP(C201,OP!$A$1:$P$27848,10,FALSE)</f>
        <v>0</v>
      </c>
      <c r="R201" s="23">
        <f>+Ordenes_Mes[[#This Row],[Fecha Inicio]]</f>
        <v>46164</v>
      </c>
    </row>
    <row r="202" spans="1:18">
      <c r="A202" s="19">
        <f>+MONTH(Ordenes_Mes[[#This Row],[Fecha_Conta]])</f>
        <v>5</v>
      </c>
      <c r="B202" s="20">
        <f>+VLOOKUP(C202,OP!$A$1:$P$27848,12,FALSE)</f>
        <v>46161</v>
      </c>
      <c r="C202" s="21">
        <v>4286</v>
      </c>
      <c r="D202" s="21">
        <v>2110030220</v>
      </c>
      <c r="E202" s="21" t="s">
        <v>8687</v>
      </c>
      <c r="F202" s="21">
        <v>2</v>
      </c>
      <c r="G202" s="20">
        <v>46164</v>
      </c>
      <c r="H202" s="22">
        <f>+VLOOKUP(D202,Tiempos!$A$1:$N$7440,3,FALSE)</f>
        <v>5000</v>
      </c>
      <c r="I202" s="22">
        <f>+VLOOKUP(D202,Tiempos!$A$1:$N$7440,5,FALSE)</f>
        <v>12</v>
      </c>
      <c r="J202" s="21" t="str">
        <f>+VLOOKUP(D202,Tiempos!$A$1:$N$7440,7,FALSE)</f>
        <v>MAQ_DOS2</v>
      </c>
      <c r="K202" s="22">
        <f>IF(VLOOKUP(C202,OP!$A$1:$P$27848,4,FALSE)="Cerrado",VLOOKUP(C202,OP!$A$1:$P$27848,10,FALSE),VLOOKUP(C202,OP!$A$1:$P$27848,9,FALSE))</f>
        <v>1200</v>
      </c>
      <c r="L202" s="21" t="s">
        <v>8753</v>
      </c>
      <c r="M202" s="21">
        <f>IF(OR(Ordenes_Mes[[#This Row],[Proceso]]="Plástico_lima",Ordenes_Mes[[#This Row],[Proceso]]="soplado"),24,12)</f>
        <v>12</v>
      </c>
      <c r="N202" s="21" t="str">
        <f>+VLOOKUP(D202,BD_Spec!$A$1:$K$2336,7,FALSE)</f>
        <v>Línea_250cc</v>
      </c>
      <c r="O202" s="21" t="str">
        <f>+VLOOKUP(D202,BD_Spec!$A$1:$K$2336,8,FALSE)</f>
        <v>Témpera 250</v>
      </c>
      <c r="P202" s="21" t="str">
        <f>+VLOOKUP(C202,OP!$A$1:$P$27848,4,FALSE)</f>
        <v>ABIERTO</v>
      </c>
      <c r="Q202" s="22">
        <f>+VLOOKUP(C202,OP!$A$1:$P$27848,10,FALSE)</f>
        <v>0</v>
      </c>
      <c r="R202" s="23">
        <f>+Ordenes_Mes[[#This Row],[Fecha Inicio]]</f>
        <v>46164</v>
      </c>
    </row>
    <row r="203" spans="1:18">
      <c r="A203" s="19">
        <f>+MONTH(Ordenes_Mes[[#This Row],[Fecha_Conta]])</f>
        <v>5</v>
      </c>
      <c r="B203" s="20">
        <f>+VLOOKUP(C203,OP!$A$1:$P$27848,12,FALSE)</f>
        <v>46161</v>
      </c>
      <c r="C203" s="21">
        <v>4287</v>
      </c>
      <c r="D203" s="21">
        <v>2110030240</v>
      </c>
      <c r="E203" s="21" t="s">
        <v>8689</v>
      </c>
      <c r="F203" s="21">
        <v>4</v>
      </c>
      <c r="G203" s="20">
        <v>46164</v>
      </c>
      <c r="H203" s="22">
        <f>+VLOOKUP(D203,Tiempos!$A$1:$N$7440,3,FALSE)</f>
        <v>8000</v>
      </c>
      <c r="I203" s="22">
        <f>+VLOOKUP(D203,Tiempos!$A$1:$N$7440,5,FALSE)</f>
        <v>12</v>
      </c>
      <c r="J203" s="21" t="str">
        <f>+VLOOKUP(D203,Tiempos!$A$1:$N$7440,7,FALSE)</f>
        <v>MAQ_DOS3</v>
      </c>
      <c r="K203" s="22">
        <f>IF(VLOOKUP(C203,OP!$A$1:$P$27848,4,FALSE)="Cerrado",VLOOKUP(C203,OP!$A$1:$P$27848,10,FALSE),VLOOKUP(C203,OP!$A$1:$P$27848,9,FALSE))</f>
        <v>1200</v>
      </c>
      <c r="L203" s="21" t="s">
        <v>8753</v>
      </c>
      <c r="M203" s="21">
        <f>IF(OR(Ordenes_Mes[[#This Row],[Proceso]]="Plástico_lima",Ordenes_Mes[[#This Row],[Proceso]]="soplado"),24,12)</f>
        <v>12</v>
      </c>
      <c r="N203" s="21" t="str">
        <f>+VLOOKUP(D203,BD_Spec!$A$1:$K$2336,7,FALSE)</f>
        <v>Línea_250cc</v>
      </c>
      <c r="O203" s="21" t="str">
        <f>+VLOOKUP(D203,BD_Spec!$A$1:$K$2336,8,FALSE)</f>
        <v>Témpera 250</v>
      </c>
      <c r="P203" s="21" t="str">
        <f>+VLOOKUP(C203,OP!$A$1:$P$27848,4,FALSE)</f>
        <v>ABIERTO</v>
      </c>
      <c r="Q203" s="22">
        <f>+VLOOKUP(C203,OP!$A$1:$P$27848,10,FALSE)</f>
        <v>0</v>
      </c>
      <c r="R203" s="23">
        <f>+Ordenes_Mes[[#This Row],[Fecha Inicio]]</f>
        <v>46164</v>
      </c>
    </row>
    <row r="204" spans="1:18">
      <c r="A204" s="19">
        <f>+MONTH(Ordenes_Mes[[#This Row],[Fecha_Conta]])</f>
        <v>5</v>
      </c>
      <c r="B204" s="20">
        <f>+VLOOKUP(C204,OP!$A$1:$P$27848,12,FALSE)</f>
        <v>46161</v>
      </c>
      <c r="C204" s="21">
        <v>4288</v>
      </c>
      <c r="D204" s="21">
        <v>2110030225</v>
      </c>
      <c r="E204" s="21" t="s">
        <v>8691</v>
      </c>
      <c r="F204" s="21">
        <v>3</v>
      </c>
      <c r="G204" s="20">
        <v>46164</v>
      </c>
      <c r="H204" s="22">
        <f>+VLOOKUP(D204,Tiempos!$A$1:$N$7440,3,FALSE)</f>
        <v>8000</v>
      </c>
      <c r="I204" s="22">
        <f>+VLOOKUP(D204,Tiempos!$A$1:$N$7440,5,FALSE)</f>
        <v>12</v>
      </c>
      <c r="J204" s="21" t="str">
        <f>+VLOOKUP(D204,Tiempos!$A$1:$N$7440,7,FALSE)</f>
        <v>MAQ_DOS3</v>
      </c>
      <c r="K204" s="22">
        <f>IF(VLOOKUP(C204,OP!$A$1:$P$27848,4,FALSE)="Cerrado",VLOOKUP(C204,OP!$A$1:$P$27848,10,FALSE),VLOOKUP(C204,OP!$A$1:$P$27848,9,FALSE))</f>
        <v>2000</v>
      </c>
      <c r="L204" s="21" t="s">
        <v>8753</v>
      </c>
      <c r="M204" s="21">
        <f>IF(OR(Ordenes_Mes[[#This Row],[Proceso]]="Plástico_lima",Ordenes_Mes[[#This Row],[Proceso]]="soplado"),24,12)</f>
        <v>12</v>
      </c>
      <c r="N204" s="21" t="str">
        <f>+VLOOKUP(D204,BD_Spec!$A$1:$K$2336,7,FALSE)</f>
        <v>Línea_250cc</v>
      </c>
      <c r="O204" s="21" t="str">
        <f>+VLOOKUP(D204,BD_Spec!$A$1:$K$2336,8,FALSE)</f>
        <v>Témpera 250</v>
      </c>
      <c r="P204" s="21" t="str">
        <f>+VLOOKUP(C204,OP!$A$1:$P$27848,4,FALSE)</f>
        <v>ABIERTO</v>
      </c>
      <c r="Q204" s="22">
        <f>+VLOOKUP(C204,OP!$A$1:$P$27848,10,FALSE)</f>
        <v>0</v>
      </c>
      <c r="R204" s="23">
        <f>+Ordenes_Mes[[#This Row],[Fecha Inicio]]</f>
        <v>46164</v>
      </c>
    </row>
    <row r="205" spans="1:18">
      <c r="A205" s="19">
        <f>+MONTH(Ordenes_Mes[[#This Row],[Fecha_Conta]])</f>
        <v>5</v>
      </c>
      <c r="B205" s="20">
        <f>+VLOOKUP(C205,OP!$A$1:$P$27848,12,FALSE)</f>
        <v>46161</v>
      </c>
      <c r="C205" s="21">
        <v>4289</v>
      </c>
      <c r="D205" s="21">
        <v>2110030224</v>
      </c>
      <c r="E205" s="21" t="s">
        <v>8693</v>
      </c>
      <c r="F205" s="21">
        <v>6</v>
      </c>
      <c r="G205" s="20">
        <v>46164</v>
      </c>
      <c r="H205" s="22">
        <f>+VLOOKUP(D205,Tiempos!$A$1:$N$7440,3,FALSE)</f>
        <v>5000</v>
      </c>
      <c r="I205" s="22">
        <f>+VLOOKUP(D205,Tiempos!$A$1:$N$7440,5,FALSE)</f>
        <v>12</v>
      </c>
      <c r="J205" s="21" t="str">
        <f>+VLOOKUP(D205,Tiempos!$A$1:$N$7440,7,FALSE)</f>
        <v>MAQ_DOS2</v>
      </c>
      <c r="K205" s="22">
        <f>IF(VLOOKUP(C205,OP!$A$1:$P$27848,4,FALSE)="Cerrado",VLOOKUP(C205,OP!$A$1:$P$27848,10,FALSE),VLOOKUP(C205,OP!$A$1:$P$27848,9,FALSE))</f>
        <v>2000</v>
      </c>
      <c r="L205" s="21" t="s">
        <v>8753</v>
      </c>
      <c r="M205" s="21">
        <f>IF(OR(Ordenes_Mes[[#This Row],[Proceso]]="Plástico_lima",Ordenes_Mes[[#This Row],[Proceso]]="soplado"),24,12)</f>
        <v>12</v>
      </c>
      <c r="N205" s="21" t="str">
        <f>+VLOOKUP(D205,BD_Spec!$A$1:$K$2336,7,FALSE)</f>
        <v>Línea_250cc</v>
      </c>
      <c r="O205" s="21" t="str">
        <f>+VLOOKUP(D205,BD_Spec!$A$1:$K$2336,8,FALSE)</f>
        <v>Témpera 250</v>
      </c>
      <c r="P205" s="21" t="str">
        <f>+VLOOKUP(C205,OP!$A$1:$P$27848,4,FALSE)</f>
        <v>ABIERTO</v>
      </c>
      <c r="Q205" s="22">
        <f>+VLOOKUP(C205,OP!$A$1:$P$27848,10,FALSE)</f>
        <v>0</v>
      </c>
      <c r="R205" s="23">
        <f>+Ordenes_Mes[[#This Row],[Fecha Inicio]]</f>
        <v>46164</v>
      </c>
    </row>
    <row r="206" spans="1:18">
      <c r="A206" s="19">
        <f>+MONTH(Ordenes_Mes[[#This Row],[Fecha_Conta]])</f>
        <v>5</v>
      </c>
      <c r="B206" s="20">
        <f>+VLOOKUP(C206,OP!$A$1:$P$27848,12,FALSE)</f>
        <v>46162</v>
      </c>
      <c r="C206" s="21">
        <v>4295</v>
      </c>
      <c r="D206" s="21">
        <v>2110030223</v>
      </c>
      <c r="E206" s="21" t="s">
        <v>8695</v>
      </c>
      <c r="F206" s="21">
        <v>0</v>
      </c>
      <c r="G206" s="20">
        <v>46164</v>
      </c>
      <c r="H206" s="22">
        <f>+VLOOKUP(D206,Tiempos!$A$1:$N$7440,3,FALSE)</f>
        <v>5000</v>
      </c>
      <c r="I206" s="22">
        <f>+VLOOKUP(D206,Tiempos!$A$1:$N$7440,5,FALSE)</f>
        <v>12</v>
      </c>
      <c r="J206" s="21" t="str">
        <f>+VLOOKUP(D206,Tiempos!$A$1:$N$7440,7,FALSE)</f>
        <v>MAQ_DOS2</v>
      </c>
      <c r="K206" s="22">
        <f>IF(VLOOKUP(C206,OP!$A$1:$P$27848,4,FALSE)="Cerrado",VLOOKUP(C206,OP!$A$1:$P$27848,10,FALSE),VLOOKUP(C206,OP!$A$1:$P$27848,9,FALSE))</f>
        <v>2000</v>
      </c>
      <c r="L206" s="21" t="s">
        <v>8753</v>
      </c>
      <c r="M206" s="21">
        <f>IF(OR(Ordenes_Mes[[#This Row],[Proceso]]="Plástico_lima",Ordenes_Mes[[#This Row],[Proceso]]="soplado"),24,12)</f>
        <v>12</v>
      </c>
      <c r="N206" s="21" t="str">
        <f>+VLOOKUP(D206,BD_Spec!$A$1:$K$2336,7,FALSE)</f>
        <v>Línea_250cc</v>
      </c>
      <c r="O206" s="21" t="str">
        <f>+VLOOKUP(D206,BD_Spec!$A$1:$K$2336,8,FALSE)</f>
        <v>Témpera 250</v>
      </c>
      <c r="P206" s="21" t="str">
        <f>+VLOOKUP(C206,OP!$A$1:$P$27848,4,FALSE)</f>
        <v>ABIERTO</v>
      </c>
      <c r="Q206" s="22">
        <f>+VLOOKUP(C206,OP!$A$1:$P$27848,10,FALSE)</f>
        <v>0</v>
      </c>
      <c r="R206" s="23">
        <f>+Ordenes_Mes[[#This Row],[Fecha Inicio]]</f>
        <v>46164</v>
      </c>
    </row>
    <row r="207" spans="1:18">
      <c r="A207" s="19">
        <f>+MONTH(Ordenes_Mes[[#This Row],[Fecha_Conta]])</f>
        <v>5</v>
      </c>
      <c r="B207" s="20">
        <f>+VLOOKUP(C207,OP!$A$1:$P$27848,12,FALSE)</f>
        <v>46162</v>
      </c>
      <c r="C207" s="21">
        <v>4296</v>
      </c>
      <c r="D207" s="21">
        <v>2110030226</v>
      </c>
      <c r="E207" s="21" t="s">
        <v>8697</v>
      </c>
      <c r="F207" s="21">
        <v>4</v>
      </c>
      <c r="G207" s="20">
        <v>46164</v>
      </c>
      <c r="H207" s="22">
        <f>+VLOOKUP(D207,Tiempos!$A$1:$N$7440,3,FALSE)</f>
        <v>8000</v>
      </c>
      <c r="I207" s="22">
        <f>+VLOOKUP(D207,Tiempos!$A$1:$N$7440,5,FALSE)</f>
        <v>12</v>
      </c>
      <c r="J207" s="21" t="str">
        <f>+VLOOKUP(D207,Tiempos!$A$1:$N$7440,7,FALSE)</f>
        <v>MAQ_DOS3</v>
      </c>
      <c r="K207" s="22">
        <f>IF(VLOOKUP(C207,OP!$A$1:$P$27848,4,FALSE)="Cerrado",VLOOKUP(C207,OP!$A$1:$P$27848,10,FALSE),VLOOKUP(C207,OP!$A$1:$P$27848,9,FALSE))</f>
        <v>2000</v>
      </c>
      <c r="L207" s="21" t="s">
        <v>8753</v>
      </c>
      <c r="M207" s="21">
        <f>IF(OR(Ordenes_Mes[[#This Row],[Proceso]]="Plástico_lima",Ordenes_Mes[[#This Row],[Proceso]]="soplado"),24,12)</f>
        <v>12</v>
      </c>
      <c r="N207" s="21" t="str">
        <f>+VLOOKUP(D207,BD_Spec!$A$1:$K$2336,7,FALSE)</f>
        <v>Línea_250cc</v>
      </c>
      <c r="O207" s="21" t="str">
        <f>+VLOOKUP(D207,BD_Spec!$A$1:$K$2336,8,FALSE)</f>
        <v>Témpera 250</v>
      </c>
      <c r="P207" s="21" t="str">
        <f>+VLOOKUP(C207,OP!$A$1:$P$27848,4,FALSE)</f>
        <v>ABIERTO</v>
      </c>
      <c r="Q207" s="22">
        <f>+VLOOKUP(C207,OP!$A$1:$P$27848,10,FALSE)</f>
        <v>0</v>
      </c>
      <c r="R207" s="23">
        <f>+Ordenes_Mes[[#This Row],[Fecha Inicio]]</f>
        <v>46164</v>
      </c>
    </row>
    <row r="208" spans="1:18">
      <c r="A208" s="19">
        <f>+MONTH(Ordenes_Mes[[#This Row],[Fecha_Conta]])</f>
        <v>5</v>
      </c>
      <c r="B208" s="20">
        <f>+VLOOKUP(C208,OP!$A$1:$P$27848,12,FALSE)</f>
        <v>46162</v>
      </c>
      <c r="C208" s="21">
        <v>4297</v>
      </c>
      <c r="D208" s="21">
        <v>2110030227</v>
      </c>
      <c r="E208" s="21" t="s">
        <v>8699</v>
      </c>
      <c r="F208" s="21">
        <v>7</v>
      </c>
      <c r="G208" s="20">
        <v>46164</v>
      </c>
      <c r="H208" s="22">
        <f>+VLOOKUP(D208,Tiempos!$A$1:$N$7440,3,FALSE)</f>
        <v>8000</v>
      </c>
      <c r="I208" s="22">
        <f>+VLOOKUP(D208,Tiempos!$A$1:$N$7440,5,FALSE)</f>
        <v>12</v>
      </c>
      <c r="J208" s="21" t="str">
        <f>+VLOOKUP(D208,Tiempos!$A$1:$N$7440,7,FALSE)</f>
        <v>MAQ_DOS3</v>
      </c>
      <c r="K208" s="22">
        <f>IF(VLOOKUP(C208,OP!$A$1:$P$27848,4,FALSE)="Cerrado",VLOOKUP(C208,OP!$A$1:$P$27848,10,FALSE),VLOOKUP(C208,OP!$A$1:$P$27848,9,FALSE))</f>
        <v>1200</v>
      </c>
      <c r="L208" s="21" t="s">
        <v>8753</v>
      </c>
      <c r="M208" s="21">
        <f>IF(OR(Ordenes_Mes[[#This Row],[Proceso]]="Plástico_lima",Ordenes_Mes[[#This Row],[Proceso]]="soplado"),24,12)</f>
        <v>12</v>
      </c>
      <c r="N208" s="21" t="str">
        <f>+VLOOKUP(D208,BD_Spec!$A$1:$K$2336,7,FALSE)</f>
        <v>Línea_250cc</v>
      </c>
      <c r="O208" s="21" t="str">
        <f>+VLOOKUP(D208,BD_Spec!$A$1:$K$2336,8,FALSE)</f>
        <v>Témpera 250</v>
      </c>
      <c r="P208" s="21" t="str">
        <f>+VLOOKUP(C208,OP!$A$1:$P$27848,4,FALSE)</f>
        <v>ABIERTO</v>
      </c>
      <c r="Q208" s="22">
        <f>+VLOOKUP(C208,OP!$A$1:$P$27848,10,FALSE)</f>
        <v>0</v>
      </c>
      <c r="R208" s="23">
        <f>+Ordenes_Mes[[#This Row],[Fecha Inicio]]</f>
        <v>46164</v>
      </c>
    </row>
    <row r="209" spans="1:18">
      <c r="A209" s="19">
        <f>+MONTH(Ordenes_Mes[[#This Row],[Fecha_Conta]])</f>
        <v>5</v>
      </c>
      <c r="B209" s="20">
        <f>+VLOOKUP(C209,OP!$A$1:$P$27848,12,FALSE)</f>
        <v>46162</v>
      </c>
      <c r="C209" s="21">
        <v>4298</v>
      </c>
      <c r="D209" s="21">
        <v>2110030228</v>
      </c>
      <c r="E209" s="21" t="s">
        <v>8701</v>
      </c>
      <c r="F209" s="21">
        <v>5</v>
      </c>
      <c r="G209" s="20">
        <v>46164</v>
      </c>
      <c r="H209" s="22">
        <f>+VLOOKUP(D209,Tiempos!$A$1:$N$7440,3,FALSE)</f>
        <v>8000</v>
      </c>
      <c r="I209" s="22">
        <f>+VLOOKUP(D209,Tiempos!$A$1:$N$7440,5,FALSE)</f>
        <v>12</v>
      </c>
      <c r="J209" s="21" t="str">
        <f>+VLOOKUP(D209,Tiempos!$A$1:$N$7440,7,FALSE)</f>
        <v>MAQ_DOS3</v>
      </c>
      <c r="K209" s="22">
        <f>IF(VLOOKUP(C209,OP!$A$1:$P$27848,4,FALSE)="Cerrado",VLOOKUP(C209,OP!$A$1:$P$27848,10,FALSE),VLOOKUP(C209,OP!$A$1:$P$27848,9,FALSE))</f>
        <v>1200</v>
      </c>
      <c r="L209" s="21" t="s">
        <v>8753</v>
      </c>
      <c r="M209" s="21">
        <f>IF(OR(Ordenes_Mes[[#This Row],[Proceso]]="Plástico_lima",Ordenes_Mes[[#This Row],[Proceso]]="soplado"),24,12)</f>
        <v>12</v>
      </c>
      <c r="N209" s="21" t="str">
        <f>+VLOOKUP(D209,BD_Spec!$A$1:$K$2336,7,FALSE)</f>
        <v>Línea_250cc</v>
      </c>
      <c r="O209" s="21" t="str">
        <f>+VLOOKUP(D209,BD_Spec!$A$1:$K$2336,8,FALSE)</f>
        <v>Témpera 250</v>
      </c>
      <c r="P209" s="21" t="str">
        <f>+VLOOKUP(C209,OP!$A$1:$P$27848,4,FALSE)</f>
        <v>ABIERTO</v>
      </c>
      <c r="Q209" s="22">
        <f>+VLOOKUP(C209,OP!$A$1:$P$27848,10,FALSE)</f>
        <v>0</v>
      </c>
      <c r="R209" s="23">
        <f>+Ordenes_Mes[[#This Row],[Fecha Inicio]]</f>
        <v>46164</v>
      </c>
    </row>
    <row r="210" spans="1:18">
      <c r="A210" s="19">
        <f>+MONTH(Ordenes_Mes[[#This Row],[Fecha_Conta]])</f>
        <v>5</v>
      </c>
      <c r="B210" s="20">
        <f>+VLOOKUP(C210,OP!$A$1:$P$27848,12,FALSE)</f>
        <v>46162</v>
      </c>
      <c r="C210" s="21">
        <v>4299</v>
      </c>
      <c r="D210" s="21">
        <v>2110030229</v>
      </c>
      <c r="E210" s="21" t="s">
        <v>8703</v>
      </c>
      <c r="F210" s="21">
        <v>6</v>
      </c>
      <c r="G210" s="20">
        <v>46164</v>
      </c>
      <c r="H210" s="22">
        <f>+VLOOKUP(D210,Tiempos!$A$1:$N$7440,3,FALSE)</f>
        <v>8000</v>
      </c>
      <c r="I210" s="22">
        <f>+VLOOKUP(D210,Tiempos!$A$1:$N$7440,5,FALSE)</f>
        <v>12</v>
      </c>
      <c r="J210" s="21" t="str">
        <f>+VLOOKUP(D210,Tiempos!$A$1:$N$7440,7,FALSE)</f>
        <v>MAQ_DOS3</v>
      </c>
      <c r="K210" s="22">
        <f>IF(VLOOKUP(C210,OP!$A$1:$P$27848,4,FALSE)="Cerrado",VLOOKUP(C210,OP!$A$1:$P$27848,10,FALSE),VLOOKUP(C210,OP!$A$1:$P$27848,9,FALSE))</f>
        <v>1000</v>
      </c>
      <c r="L210" s="21" t="s">
        <v>8753</v>
      </c>
      <c r="M210" s="21">
        <f>IF(OR(Ordenes_Mes[[#This Row],[Proceso]]="Plástico_lima",Ordenes_Mes[[#This Row],[Proceso]]="soplado"),24,12)</f>
        <v>12</v>
      </c>
      <c r="N210" s="21" t="str">
        <f>+VLOOKUP(D210,BD_Spec!$A$1:$K$2336,7,FALSE)</f>
        <v>Línea_250cc</v>
      </c>
      <c r="O210" s="21" t="str">
        <f>+VLOOKUP(D210,BD_Spec!$A$1:$K$2336,8,FALSE)</f>
        <v>Témpera 250</v>
      </c>
      <c r="P210" s="21" t="str">
        <f>+VLOOKUP(C210,OP!$A$1:$P$27848,4,FALSE)</f>
        <v>ABIERTO</v>
      </c>
      <c r="Q210" s="22">
        <f>+VLOOKUP(C210,OP!$A$1:$P$27848,10,FALSE)</f>
        <v>0</v>
      </c>
      <c r="R210" s="23">
        <f>+Ordenes_Mes[[#This Row],[Fecha Inicio]]</f>
        <v>46164</v>
      </c>
    </row>
    <row r="211" spans="1:18">
      <c r="A211" s="19">
        <f>+MONTH(Ordenes_Mes[[#This Row],[Fecha_Conta]])</f>
        <v>5</v>
      </c>
      <c r="B211" s="20">
        <f>+VLOOKUP(C211,OP!$A$1:$P$27848,12,FALSE)</f>
        <v>46162</v>
      </c>
      <c r="C211" s="21">
        <v>4300</v>
      </c>
      <c r="D211" s="21">
        <v>2110030230</v>
      </c>
      <c r="E211" s="21" t="s">
        <v>8705</v>
      </c>
      <c r="F211" s="21">
        <v>1</v>
      </c>
      <c r="G211" s="20">
        <v>46164</v>
      </c>
      <c r="H211" s="22">
        <f>+VLOOKUP(D211,Tiempos!$A$1:$N$7440,3,FALSE)</f>
        <v>5000</v>
      </c>
      <c r="I211" s="22">
        <f>+VLOOKUP(D211,Tiempos!$A$1:$N$7440,5,FALSE)</f>
        <v>12</v>
      </c>
      <c r="J211" s="21" t="str">
        <f>+VLOOKUP(D211,Tiempos!$A$1:$N$7440,7,FALSE)</f>
        <v>MAQ_DOS2</v>
      </c>
      <c r="K211" s="22">
        <f>IF(VLOOKUP(C211,OP!$A$1:$P$27848,4,FALSE)="Cerrado",VLOOKUP(C211,OP!$A$1:$P$27848,10,FALSE),VLOOKUP(C211,OP!$A$1:$P$27848,9,FALSE))</f>
        <v>1000</v>
      </c>
      <c r="L211" s="21" t="s">
        <v>8753</v>
      </c>
      <c r="M211" s="21">
        <f>IF(OR(Ordenes_Mes[[#This Row],[Proceso]]="Plástico_lima",Ordenes_Mes[[#This Row],[Proceso]]="soplado"),24,12)</f>
        <v>12</v>
      </c>
      <c r="N211" s="21" t="str">
        <f>+VLOOKUP(D211,BD_Spec!$A$1:$K$2336,7,FALSE)</f>
        <v>Línea_250cc</v>
      </c>
      <c r="O211" s="21" t="str">
        <f>+VLOOKUP(D211,BD_Spec!$A$1:$K$2336,8,FALSE)</f>
        <v>Témpera 250</v>
      </c>
      <c r="P211" s="21" t="str">
        <f>+VLOOKUP(C211,OP!$A$1:$P$27848,4,FALSE)</f>
        <v>ABIERTO</v>
      </c>
      <c r="Q211" s="22">
        <f>+VLOOKUP(C211,OP!$A$1:$P$27848,10,FALSE)</f>
        <v>0</v>
      </c>
      <c r="R211" s="23">
        <f>+Ordenes_Mes[[#This Row],[Fecha Inicio]]</f>
        <v>46164</v>
      </c>
    </row>
    <row r="212" spans="1:18">
      <c r="A212" s="19">
        <f>+MONTH(Ordenes_Mes[[#This Row],[Fecha_Conta]])</f>
        <v>5</v>
      </c>
      <c r="B212" s="20">
        <f>+VLOOKUP(C212,OP!$A$1:$P$27848,12,FALSE)</f>
        <v>46162</v>
      </c>
      <c r="C212" s="21">
        <v>4301</v>
      </c>
      <c r="D212" s="21">
        <v>2110030231</v>
      </c>
      <c r="E212" s="21" t="s">
        <v>8707</v>
      </c>
      <c r="F212" s="21">
        <v>2</v>
      </c>
      <c r="G212" s="20">
        <v>46164</v>
      </c>
      <c r="H212" s="22">
        <f>+VLOOKUP(D212,Tiempos!$A$1:$N$7440,3,FALSE)</f>
        <v>5000</v>
      </c>
      <c r="I212" s="22">
        <f>+VLOOKUP(D212,Tiempos!$A$1:$N$7440,5,FALSE)</f>
        <v>12</v>
      </c>
      <c r="J212" s="21" t="str">
        <f>+VLOOKUP(D212,Tiempos!$A$1:$N$7440,7,FALSE)</f>
        <v>MAQ_DOS2</v>
      </c>
      <c r="K212" s="22">
        <f>IF(VLOOKUP(C212,OP!$A$1:$P$27848,4,FALSE)="Cerrado",VLOOKUP(C212,OP!$A$1:$P$27848,10,FALSE),VLOOKUP(C212,OP!$A$1:$P$27848,9,FALSE))</f>
        <v>1000</v>
      </c>
      <c r="L212" s="21" t="s">
        <v>8753</v>
      </c>
      <c r="M212" s="21">
        <f>IF(OR(Ordenes_Mes[[#This Row],[Proceso]]="Plástico_lima",Ordenes_Mes[[#This Row],[Proceso]]="soplado"),24,12)</f>
        <v>12</v>
      </c>
      <c r="N212" s="21" t="str">
        <f>+VLOOKUP(D212,BD_Spec!$A$1:$K$2336,7,FALSE)</f>
        <v>Línea_250cc</v>
      </c>
      <c r="O212" s="21" t="str">
        <f>+VLOOKUP(D212,BD_Spec!$A$1:$K$2336,8,FALSE)</f>
        <v>Témpera 250</v>
      </c>
      <c r="P212" s="21" t="str">
        <f>+VLOOKUP(C212,OP!$A$1:$P$27848,4,FALSE)</f>
        <v>ABIERTO</v>
      </c>
      <c r="Q212" s="22">
        <f>+VLOOKUP(C212,OP!$A$1:$P$27848,10,FALSE)</f>
        <v>0</v>
      </c>
      <c r="R212" s="23">
        <f>+Ordenes_Mes[[#This Row],[Fecha Inicio]]</f>
        <v>46164</v>
      </c>
    </row>
    <row r="213" spans="1:18">
      <c r="A213" s="19">
        <f>+MONTH(Ordenes_Mes[[#This Row],[Fecha_Conta]])</f>
        <v>5</v>
      </c>
      <c r="B213" s="20">
        <f>+VLOOKUP(C213,OP!$A$1:$P$27848,12,FALSE)</f>
        <v>46162</v>
      </c>
      <c r="C213" s="21">
        <v>4302</v>
      </c>
      <c r="D213" s="21">
        <v>2110030232</v>
      </c>
      <c r="E213" s="21" t="s">
        <v>8709</v>
      </c>
      <c r="F213" s="21">
        <v>5</v>
      </c>
      <c r="G213" s="20">
        <v>46164</v>
      </c>
      <c r="H213" s="22">
        <f>+VLOOKUP(D213,Tiempos!$A$1:$N$7440,3,FALSE)</f>
        <v>5000</v>
      </c>
      <c r="I213" s="22">
        <f>+VLOOKUP(D213,Tiempos!$A$1:$N$7440,5,FALSE)</f>
        <v>12</v>
      </c>
      <c r="J213" s="21" t="str">
        <f>+VLOOKUP(D213,Tiempos!$A$1:$N$7440,7,FALSE)</f>
        <v>MAQ_DOS2</v>
      </c>
      <c r="K213" s="22">
        <f>IF(VLOOKUP(C213,OP!$A$1:$P$27848,4,FALSE)="Cerrado",VLOOKUP(C213,OP!$A$1:$P$27848,10,FALSE),VLOOKUP(C213,OP!$A$1:$P$27848,9,FALSE))</f>
        <v>1000</v>
      </c>
      <c r="L213" s="21" t="s">
        <v>8753</v>
      </c>
      <c r="M213" s="21">
        <f>IF(OR(Ordenes_Mes[[#This Row],[Proceso]]="Plástico_lima",Ordenes_Mes[[#This Row],[Proceso]]="soplado"),24,12)</f>
        <v>12</v>
      </c>
      <c r="N213" s="21" t="str">
        <f>+VLOOKUP(D213,BD_Spec!$A$1:$K$2336,7,FALSE)</f>
        <v>Línea_250cc</v>
      </c>
      <c r="O213" s="21" t="str">
        <f>+VLOOKUP(D213,BD_Spec!$A$1:$K$2336,8,FALSE)</f>
        <v>Témpera 250</v>
      </c>
      <c r="P213" s="21" t="str">
        <f>+VLOOKUP(C213,OP!$A$1:$P$27848,4,FALSE)</f>
        <v>ABIERTO</v>
      </c>
      <c r="Q213" s="22">
        <f>+VLOOKUP(C213,OP!$A$1:$P$27848,10,FALSE)</f>
        <v>0</v>
      </c>
      <c r="R213" s="23">
        <f>+Ordenes_Mes[[#This Row],[Fecha Inicio]]</f>
        <v>46164</v>
      </c>
    </row>
    <row r="214" spans="1:18">
      <c r="A214" s="19">
        <f>+MONTH(Ordenes_Mes[[#This Row],[Fecha_Conta]])</f>
        <v>5</v>
      </c>
      <c r="B214" s="20">
        <f>+VLOOKUP(C214,OP!$A$1:$P$27848,12,FALSE)</f>
        <v>46162</v>
      </c>
      <c r="C214" s="21">
        <v>4303</v>
      </c>
      <c r="D214" s="21">
        <v>2110030233</v>
      </c>
      <c r="E214" s="21" t="s">
        <v>8711</v>
      </c>
      <c r="F214" s="21">
        <v>4</v>
      </c>
      <c r="G214" s="20">
        <v>46164</v>
      </c>
      <c r="H214" s="22">
        <f>+VLOOKUP(D214,Tiempos!$A$1:$N$7440,3,FALSE)</f>
        <v>5000</v>
      </c>
      <c r="I214" s="22">
        <f>+VLOOKUP(D214,Tiempos!$A$1:$N$7440,5,FALSE)</f>
        <v>12</v>
      </c>
      <c r="J214" s="21" t="str">
        <f>+VLOOKUP(D214,Tiempos!$A$1:$N$7440,7,FALSE)</f>
        <v>MAQ_DOS2</v>
      </c>
      <c r="K214" s="22">
        <f>IF(VLOOKUP(C214,OP!$A$1:$P$27848,4,FALSE)="Cerrado",VLOOKUP(C214,OP!$A$1:$P$27848,10,FALSE),VLOOKUP(C214,OP!$A$1:$P$27848,9,FALSE))</f>
        <v>1000</v>
      </c>
      <c r="L214" s="21" t="s">
        <v>8753</v>
      </c>
      <c r="M214" s="21">
        <f>IF(OR(Ordenes_Mes[[#This Row],[Proceso]]="Plástico_lima",Ordenes_Mes[[#This Row],[Proceso]]="soplado"),24,12)</f>
        <v>12</v>
      </c>
      <c r="N214" s="21" t="str">
        <f>+VLOOKUP(D214,BD_Spec!$A$1:$K$2336,7,FALSE)</f>
        <v>Línea_250cc</v>
      </c>
      <c r="O214" s="21" t="str">
        <f>+VLOOKUP(D214,BD_Spec!$A$1:$K$2336,8,FALSE)</f>
        <v>Témpera 250</v>
      </c>
      <c r="P214" s="21" t="str">
        <f>+VLOOKUP(C214,OP!$A$1:$P$27848,4,FALSE)</f>
        <v>ABIERTO</v>
      </c>
      <c r="Q214" s="22">
        <f>+VLOOKUP(C214,OP!$A$1:$P$27848,10,FALSE)</f>
        <v>0</v>
      </c>
      <c r="R214" s="23">
        <f>+Ordenes_Mes[[#This Row],[Fecha Inicio]]</f>
        <v>46164</v>
      </c>
    </row>
    <row r="215" spans="1:18">
      <c r="A215" s="24">
        <f>+MONTH(Ordenes_Mes[[#This Row],[Fecha_Conta]])</f>
        <v>5</v>
      </c>
      <c r="B215" s="25">
        <f>+VLOOKUP(C215,OP!$A$1:$P$27848,12,FALSE)</f>
        <v>46162</v>
      </c>
      <c r="C215" s="26">
        <v>4304</v>
      </c>
      <c r="D215" s="26">
        <v>2110030234</v>
      </c>
      <c r="E215" s="26" t="s">
        <v>8713</v>
      </c>
      <c r="F215" s="21">
        <v>3</v>
      </c>
      <c r="G215" s="20">
        <v>46164</v>
      </c>
      <c r="H215" s="27">
        <f>+VLOOKUP(D215,Tiempos!$A$1:$N$7440,3,FALSE)</f>
        <v>5000</v>
      </c>
      <c r="I215" s="27">
        <f>+VLOOKUP(D215,Tiempos!$A$1:$N$7440,5,FALSE)</f>
        <v>12</v>
      </c>
      <c r="J215" s="26" t="str">
        <f>+VLOOKUP(D215,Tiempos!$A$1:$N$7440,7,FALSE)</f>
        <v>MAQ_DOS2</v>
      </c>
      <c r="K215" s="27">
        <f>IF(VLOOKUP(C215,OP!$A$1:$P$27848,4,FALSE)="Cerrado",VLOOKUP(C215,OP!$A$1:$P$27848,10,FALSE),VLOOKUP(C215,OP!$A$1:$P$27848,9,FALSE))</f>
        <v>1000</v>
      </c>
      <c r="L215" s="21" t="s">
        <v>8753</v>
      </c>
      <c r="M215" s="26">
        <f>IF(OR(Ordenes_Mes[[#This Row],[Proceso]]="Plástico_lima",Ordenes_Mes[[#This Row],[Proceso]]="soplado"),24,12)</f>
        <v>12</v>
      </c>
      <c r="N215" s="26" t="str">
        <f>+VLOOKUP(D215,BD_Spec!$A$1:$K$2336,7,FALSE)</f>
        <v>Línea_250cc</v>
      </c>
      <c r="O215" s="26" t="str">
        <f>+VLOOKUP(D215,BD_Spec!$A$1:$K$2336,8,FALSE)</f>
        <v>Témpera 250</v>
      </c>
      <c r="P215" s="26" t="str">
        <f>+VLOOKUP(C215,OP!$A$1:$P$27848,4,FALSE)</f>
        <v>ABIERTO</v>
      </c>
      <c r="Q215" s="27">
        <f>+VLOOKUP(C215,OP!$A$1:$P$27848,10,FALSE)</f>
        <v>0</v>
      </c>
      <c r="R215" s="28">
        <f>+Ordenes_Mes[[#This Row],[Fecha Inicio]]</f>
        <v>46164</v>
      </c>
    </row>
  </sheetData>
  <conditionalFormatting sqref="A2:A215">
    <cfRule type="cellIs" dxfId="2" priority="1" operator="equal">
      <formula>5</formula>
    </cfRule>
    <cfRule type="cellIs" dxfId="1" priority="2" operator="equal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FD9D-6E08-466F-8B29-CFBCB9030931}">
  <sheetPr codeName="Hoja2"/>
  <dimension ref="A1:W2336"/>
  <sheetViews>
    <sheetView showGridLines="0" topLeftCell="A554" zoomScaleNormal="100" workbookViewId="0">
      <selection activeCell="B567" sqref="A567:N580"/>
    </sheetView>
  </sheetViews>
  <sheetFormatPr baseColWidth="10" defaultRowHeight="15"/>
  <cols>
    <col min="1" max="1" width="17.7109375" customWidth="1"/>
    <col min="2" max="2" width="74.140625" bestFit="1" customWidth="1"/>
    <col min="3" max="3" width="18.42578125" bestFit="1" customWidth="1"/>
    <col min="4" max="4" width="19.140625" bestFit="1" customWidth="1"/>
    <col min="5" max="5" width="28.28515625" bestFit="1" customWidth="1"/>
    <col min="6" max="6" width="17.85546875" customWidth="1"/>
    <col min="7" max="7" width="14.7109375" bestFit="1" customWidth="1"/>
    <col min="8" max="8" width="18" customWidth="1"/>
    <col min="9" max="9" width="16.140625" bestFit="1" customWidth="1"/>
    <col min="10" max="10" width="13.140625" customWidth="1"/>
    <col min="11" max="11" width="5.7109375" customWidth="1"/>
    <col min="12" max="12" width="12.85546875" customWidth="1"/>
    <col min="22" max="22" width="53.85546875" bestFit="1" customWidth="1"/>
  </cols>
  <sheetData>
    <row r="1" spans="1:23">
      <c r="A1" s="12" t="s">
        <v>1222</v>
      </c>
      <c r="B1" s="46" t="s">
        <v>1223</v>
      </c>
      <c r="C1" s="50" t="s">
        <v>1224</v>
      </c>
      <c r="D1" s="18" t="s">
        <v>1225</v>
      </c>
      <c r="E1" s="12" t="s">
        <v>1226</v>
      </c>
      <c r="F1" s="12" t="s">
        <v>1227</v>
      </c>
      <c r="G1" s="12" t="s">
        <v>1228</v>
      </c>
      <c r="H1" s="18" t="s">
        <v>1229</v>
      </c>
      <c r="I1" s="12" t="s">
        <v>1230</v>
      </c>
      <c r="J1" s="12" t="s">
        <v>1231</v>
      </c>
      <c r="K1" s="12" t="s">
        <v>1232</v>
      </c>
      <c r="L1" s="18" t="s">
        <v>2586</v>
      </c>
      <c r="M1" s="12" t="s">
        <v>2587</v>
      </c>
      <c r="N1" s="12" t="s">
        <v>8823</v>
      </c>
      <c r="P1" t="s">
        <v>7887</v>
      </c>
      <c r="Q1" t="s">
        <v>7887</v>
      </c>
      <c r="R1" t="s">
        <v>7887</v>
      </c>
      <c r="S1" t="s">
        <v>7887</v>
      </c>
    </row>
    <row r="2" spans="1:23" hidden="1">
      <c r="A2" s="13">
        <v>2310320328</v>
      </c>
      <c r="B2" s="47" t="s">
        <v>733</v>
      </c>
      <c r="C2" s="51" t="s">
        <v>8522</v>
      </c>
      <c r="D2" s="15" t="s">
        <v>1234</v>
      </c>
      <c r="E2" s="13" t="s">
        <v>1233</v>
      </c>
      <c r="F2" s="13" t="s">
        <v>1260</v>
      </c>
      <c r="G2" s="13" t="s">
        <v>1246</v>
      </c>
      <c r="H2" s="15" t="s">
        <v>1235</v>
      </c>
      <c r="I2" s="13" t="s">
        <v>1260</v>
      </c>
      <c r="J2" s="13">
        <v>1</v>
      </c>
      <c r="K2" s="13">
        <v>1</v>
      </c>
      <c r="L2" s="15">
        <v>1</v>
      </c>
      <c r="M2" s="13" t="s">
        <v>1233</v>
      </c>
      <c r="N2" s="13"/>
      <c r="P2" s="4">
        <v>2310090469</v>
      </c>
      <c r="Q2" s="4" t="s">
        <v>1021</v>
      </c>
      <c r="R2" s="4" t="s">
        <v>7867</v>
      </c>
      <c r="S2">
        <f t="shared" ref="S2:S33" si="0">+VLOOKUP(R2,$V$2:$W$13,2,FALSE)</f>
        <v>1</v>
      </c>
      <c r="V2" s="4" t="s">
        <v>7867</v>
      </c>
      <c r="W2">
        <v>1</v>
      </c>
    </row>
    <row r="3" spans="1:23" hidden="1">
      <c r="A3" s="14">
        <v>2310320330</v>
      </c>
      <c r="B3" s="48" t="s">
        <v>759</v>
      </c>
      <c r="C3" s="52" t="s">
        <v>8522</v>
      </c>
      <c r="D3" s="16" t="s">
        <v>1234</v>
      </c>
      <c r="E3" s="14" t="s">
        <v>1233</v>
      </c>
      <c r="F3" s="14" t="s">
        <v>1260</v>
      </c>
      <c r="G3" s="14" t="s">
        <v>1246</v>
      </c>
      <c r="H3" s="16" t="s">
        <v>1235</v>
      </c>
      <c r="I3" s="14" t="s">
        <v>1260</v>
      </c>
      <c r="J3" s="14">
        <v>1</v>
      </c>
      <c r="K3" s="14">
        <v>1</v>
      </c>
      <c r="L3" s="16">
        <v>1</v>
      </c>
      <c r="M3" s="14" t="s">
        <v>1233</v>
      </c>
      <c r="N3" s="14"/>
      <c r="P3" s="5">
        <v>2310090461</v>
      </c>
      <c r="Q3" s="5" t="s">
        <v>925</v>
      </c>
      <c r="R3" s="5" t="s">
        <v>7868</v>
      </c>
      <c r="S3">
        <f t="shared" si="0"/>
        <v>2</v>
      </c>
      <c r="V3" s="5" t="s">
        <v>7868</v>
      </c>
      <c r="W3">
        <v>2</v>
      </c>
    </row>
    <row r="4" spans="1:23" hidden="1">
      <c r="A4" s="13">
        <v>2310320329</v>
      </c>
      <c r="B4" s="47" t="s">
        <v>760</v>
      </c>
      <c r="C4" s="51" t="s">
        <v>8522</v>
      </c>
      <c r="D4" s="15" t="s">
        <v>1234</v>
      </c>
      <c r="E4" s="13" t="s">
        <v>1233</v>
      </c>
      <c r="F4" s="13" t="s">
        <v>1260</v>
      </c>
      <c r="G4" s="13" t="s">
        <v>1246</v>
      </c>
      <c r="H4" s="15" t="s">
        <v>1235</v>
      </c>
      <c r="I4" s="13" t="s">
        <v>1260</v>
      </c>
      <c r="J4" s="13">
        <v>1</v>
      </c>
      <c r="K4" s="13">
        <v>1</v>
      </c>
      <c r="L4" s="15">
        <v>1</v>
      </c>
      <c r="M4" s="13" t="s">
        <v>1233</v>
      </c>
      <c r="N4" s="13"/>
      <c r="P4" s="4">
        <v>2310090466</v>
      </c>
      <c r="Q4" s="4" t="s">
        <v>923</v>
      </c>
      <c r="R4" s="4" t="s">
        <v>7869</v>
      </c>
      <c r="S4">
        <f t="shared" si="0"/>
        <v>3</v>
      </c>
      <c r="V4" s="4" t="s">
        <v>7869</v>
      </c>
      <c r="W4">
        <v>3</v>
      </c>
    </row>
    <row r="5" spans="1:23" hidden="1">
      <c r="A5" s="14">
        <v>2310320348</v>
      </c>
      <c r="B5" s="48" t="s">
        <v>912</v>
      </c>
      <c r="C5" s="52" t="s">
        <v>8522</v>
      </c>
      <c r="D5" s="16" t="s">
        <v>1234</v>
      </c>
      <c r="E5" s="14" t="s">
        <v>1233</v>
      </c>
      <c r="F5" s="14" t="s">
        <v>1260</v>
      </c>
      <c r="G5" s="14" t="s">
        <v>1246</v>
      </c>
      <c r="H5" s="16" t="s">
        <v>1235</v>
      </c>
      <c r="I5" s="14" t="s">
        <v>1260</v>
      </c>
      <c r="J5" s="14">
        <v>1</v>
      </c>
      <c r="K5" s="14">
        <v>1</v>
      </c>
      <c r="L5" s="16">
        <v>1</v>
      </c>
      <c r="M5" s="14" t="s">
        <v>1233</v>
      </c>
      <c r="N5" s="14"/>
      <c r="P5" s="5">
        <v>2310090464</v>
      </c>
      <c r="Q5" s="5" t="s">
        <v>814</v>
      </c>
      <c r="R5" s="5" t="s">
        <v>7870</v>
      </c>
      <c r="S5">
        <f t="shared" si="0"/>
        <v>4</v>
      </c>
      <c r="V5" s="5" t="s">
        <v>7870</v>
      </c>
      <c r="W5">
        <v>4</v>
      </c>
    </row>
    <row r="6" spans="1:23" hidden="1">
      <c r="A6" s="13">
        <v>2110030056</v>
      </c>
      <c r="B6" s="47" t="s">
        <v>327</v>
      </c>
      <c r="C6" s="51" t="s">
        <v>8522</v>
      </c>
      <c r="D6" s="15" t="s">
        <v>2008</v>
      </c>
      <c r="E6" s="13" t="s">
        <v>2019</v>
      </c>
      <c r="F6" s="13" t="s">
        <v>1024</v>
      </c>
      <c r="G6" s="13" t="s">
        <v>8463</v>
      </c>
      <c r="H6" s="15" t="str">
        <f>+BD_Spec[[#This Row],[Familia_PT]]</f>
        <v>Témpera 250</v>
      </c>
      <c r="I6" s="13" t="s">
        <v>1233</v>
      </c>
      <c r="J6" s="13">
        <v>1</v>
      </c>
      <c r="K6" s="13">
        <v>1</v>
      </c>
      <c r="L6" s="15">
        <v>1</v>
      </c>
      <c r="M6" s="13" t="s">
        <v>1233</v>
      </c>
      <c r="N6" s="13"/>
      <c r="P6" s="4">
        <v>2310090459</v>
      </c>
      <c r="Q6" s="4" t="s">
        <v>18</v>
      </c>
      <c r="R6" s="4" t="s">
        <v>7871</v>
      </c>
      <c r="S6">
        <f t="shared" si="0"/>
        <v>5</v>
      </c>
      <c r="V6" s="4" t="s">
        <v>7871</v>
      </c>
      <c r="W6">
        <v>5</v>
      </c>
    </row>
    <row r="7" spans="1:23" hidden="1">
      <c r="A7" s="14">
        <v>2110030057</v>
      </c>
      <c r="B7" s="48" t="s">
        <v>391</v>
      </c>
      <c r="C7" s="52" t="s">
        <v>8522</v>
      </c>
      <c r="D7" s="16" t="s">
        <v>2008</v>
      </c>
      <c r="E7" s="14" t="s">
        <v>2019</v>
      </c>
      <c r="F7" s="14" t="s">
        <v>1024</v>
      </c>
      <c r="G7" s="14" t="s">
        <v>8463</v>
      </c>
      <c r="H7" s="16" t="str">
        <f>+BD_Spec[[#This Row],[Familia_PT]]</f>
        <v>Témpera 250</v>
      </c>
      <c r="I7" s="14" t="s">
        <v>1233</v>
      </c>
      <c r="J7" s="14">
        <v>1</v>
      </c>
      <c r="K7" s="14">
        <v>1</v>
      </c>
      <c r="L7" s="16">
        <v>1</v>
      </c>
      <c r="M7" s="14" t="s">
        <v>1233</v>
      </c>
      <c r="N7" s="14"/>
      <c r="P7" s="5">
        <v>2310090465</v>
      </c>
      <c r="Q7" s="5" t="s">
        <v>815</v>
      </c>
      <c r="R7" s="5" t="s">
        <v>7872</v>
      </c>
      <c r="S7">
        <f t="shared" si="0"/>
        <v>10</v>
      </c>
      <c r="V7" s="5" t="s">
        <v>7872</v>
      </c>
      <c r="W7">
        <v>10</v>
      </c>
    </row>
    <row r="8" spans="1:23" hidden="1">
      <c r="A8" s="13">
        <v>2110030058</v>
      </c>
      <c r="B8" s="47" t="s">
        <v>440</v>
      </c>
      <c r="C8" s="51" t="s">
        <v>8522</v>
      </c>
      <c r="D8" s="15" t="s">
        <v>2008</v>
      </c>
      <c r="E8" s="13" t="s">
        <v>2019</v>
      </c>
      <c r="F8" s="13" t="s">
        <v>1024</v>
      </c>
      <c r="G8" s="13" t="s">
        <v>8463</v>
      </c>
      <c r="H8" s="15" t="str">
        <f>+BD_Spec[[#This Row],[Familia_PT]]</f>
        <v>Témpera 250</v>
      </c>
      <c r="I8" s="13" t="s">
        <v>1233</v>
      </c>
      <c r="J8" s="13">
        <v>1</v>
      </c>
      <c r="K8" s="13">
        <v>1</v>
      </c>
      <c r="L8" s="15">
        <v>1</v>
      </c>
      <c r="M8" s="13" t="s">
        <v>1233</v>
      </c>
      <c r="N8" s="13"/>
      <c r="P8" s="4">
        <v>2310090463</v>
      </c>
      <c r="Q8" s="4" t="s">
        <v>813</v>
      </c>
      <c r="R8" s="4" t="s">
        <v>7873</v>
      </c>
      <c r="S8">
        <f t="shared" si="0"/>
        <v>6</v>
      </c>
      <c r="V8" s="4" t="s">
        <v>7873</v>
      </c>
      <c r="W8">
        <v>6</v>
      </c>
    </row>
    <row r="9" spans="1:23" hidden="1">
      <c r="A9" s="14">
        <v>2110030117</v>
      </c>
      <c r="B9" s="48" t="s">
        <v>901</v>
      </c>
      <c r="C9" s="52" t="s">
        <v>8522</v>
      </c>
      <c r="D9" s="16" t="s">
        <v>2008</v>
      </c>
      <c r="E9" s="14" t="s">
        <v>2019</v>
      </c>
      <c r="F9" s="14" t="s">
        <v>1024</v>
      </c>
      <c r="G9" s="14" t="s">
        <v>8463</v>
      </c>
      <c r="H9" s="16" t="str">
        <f>+BD_Spec[[#This Row],[Familia_PT]]</f>
        <v>Témpera 250</v>
      </c>
      <c r="I9" s="14" t="s">
        <v>1233</v>
      </c>
      <c r="J9" s="14">
        <v>1</v>
      </c>
      <c r="K9" s="14">
        <v>1</v>
      </c>
      <c r="L9" s="16">
        <v>1</v>
      </c>
      <c r="M9" s="14" t="s">
        <v>1233</v>
      </c>
      <c r="N9" s="14"/>
      <c r="P9" s="5">
        <v>2310090457</v>
      </c>
      <c r="Q9" s="5" t="s">
        <v>19</v>
      </c>
      <c r="R9" s="5" t="s">
        <v>7874</v>
      </c>
      <c r="S9">
        <f t="shared" si="0"/>
        <v>7</v>
      </c>
      <c r="V9" s="5" t="s">
        <v>7874</v>
      </c>
      <c r="W9">
        <v>7</v>
      </c>
    </row>
    <row r="10" spans="1:23" hidden="1">
      <c r="A10" s="13">
        <v>2110030055</v>
      </c>
      <c r="B10" s="47" t="s">
        <v>46</v>
      </c>
      <c r="C10" s="51" t="s">
        <v>8522</v>
      </c>
      <c r="D10" s="15" t="s">
        <v>2008</v>
      </c>
      <c r="E10" s="13" t="s">
        <v>2019</v>
      </c>
      <c r="F10" s="13" t="s">
        <v>1024</v>
      </c>
      <c r="G10" s="13" t="s">
        <v>8463</v>
      </c>
      <c r="H10" s="15" t="str">
        <f>+BD_Spec[[#This Row],[Familia_PT]]</f>
        <v>Témpera 250</v>
      </c>
      <c r="I10" s="13" t="s">
        <v>1233</v>
      </c>
      <c r="J10" s="13">
        <v>1</v>
      </c>
      <c r="K10" s="13">
        <v>1</v>
      </c>
      <c r="L10" s="15">
        <v>1</v>
      </c>
      <c r="M10" s="13" t="s">
        <v>1233</v>
      </c>
      <c r="N10" s="13"/>
      <c r="P10" s="4">
        <v>2310090468</v>
      </c>
      <c r="Q10" s="4" t="s">
        <v>1018</v>
      </c>
      <c r="R10" s="4" t="s">
        <v>7875</v>
      </c>
      <c r="S10">
        <f t="shared" si="0"/>
        <v>8</v>
      </c>
      <c r="V10" s="4" t="s">
        <v>7875</v>
      </c>
      <c r="W10">
        <v>8</v>
      </c>
    </row>
    <row r="11" spans="1:23" hidden="1">
      <c r="A11" s="14">
        <v>2110030059</v>
      </c>
      <c r="B11" s="48" t="s">
        <v>53</v>
      </c>
      <c r="C11" s="52" t="s">
        <v>8522</v>
      </c>
      <c r="D11" s="16" t="s">
        <v>2008</v>
      </c>
      <c r="E11" s="14" t="s">
        <v>2019</v>
      </c>
      <c r="F11" s="14" t="s">
        <v>1024</v>
      </c>
      <c r="G11" s="14" t="s">
        <v>8463</v>
      </c>
      <c r="H11" s="16" t="str">
        <f>+BD_Spec[[#This Row],[Familia_PT]]</f>
        <v>Témpera 250</v>
      </c>
      <c r="I11" s="14" t="s">
        <v>1233</v>
      </c>
      <c r="J11" s="14">
        <v>1</v>
      </c>
      <c r="K11" s="14">
        <v>1</v>
      </c>
      <c r="L11" s="16">
        <v>1</v>
      </c>
      <c r="M11" s="14" t="s">
        <v>1233</v>
      </c>
      <c r="N11" s="14"/>
      <c r="P11" s="5">
        <v>2310090460</v>
      </c>
      <c r="Q11" s="5" t="s">
        <v>20</v>
      </c>
      <c r="R11" s="5" t="s">
        <v>7876</v>
      </c>
      <c r="S11">
        <f t="shared" si="0"/>
        <v>9</v>
      </c>
      <c r="V11" s="5" t="s">
        <v>7876</v>
      </c>
      <c r="W11">
        <v>9</v>
      </c>
    </row>
    <row r="12" spans="1:23" hidden="1">
      <c r="A12" s="13">
        <v>2110030060</v>
      </c>
      <c r="B12" s="47" t="s">
        <v>58</v>
      </c>
      <c r="C12" s="51" t="s">
        <v>8522</v>
      </c>
      <c r="D12" s="15" t="s">
        <v>2008</v>
      </c>
      <c r="E12" s="13" t="s">
        <v>2019</v>
      </c>
      <c r="F12" s="13" t="s">
        <v>1024</v>
      </c>
      <c r="G12" s="13" t="s">
        <v>8463</v>
      </c>
      <c r="H12" s="15" t="str">
        <f>+BD_Spec[[#This Row],[Familia_PT]]</f>
        <v>Témpera 250</v>
      </c>
      <c r="I12" s="13" t="s">
        <v>1233</v>
      </c>
      <c r="J12" s="13">
        <v>1</v>
      </c>
      <c r="K12" s="13">
        <v>1</v>
      </c>
      <c r="L12" s="15">
        <v>1</v>
      </c>
      <c r="M12" s="13" t="s">
        <v>1233</v>
      </c>
      <c r="N12" s="13"/>
      <c r="P12" s="4">
        <v>2310090462</v>
      </c>
      <c r="Q12" s="4" t="s">
        <v>926</v>
      </c>
      <c r="R12" s="4" t="s">
        <v>7877</v>
      </c>
      <c r="S12">
        <f t="shared" si="0"/>
        <v>11</v>
      </c>
      <c r="V12" s="4" t="s">
        <v>7877</v>
      </c>
      <c r="W12">
        <v>11</v>
      </c>
    </row>
    <row r="13" spans="1:23" hidden="1">
      <c r="A13" s="14">
        <v>2110030078</v>
      </c>
      <c r="B13" s="48" t="s">
        <v>51</v>
      </c>
      <c r="C13" s="52" t="s">
        <v>8522</v>
      </c>
      <c r="D13" s="16" t="s">
        <v>2008</v>
      </c>
      <c r="E13" s="14" t="s">
        <v>2019</v>
      </c>
      <c r="F13" s="14" t="s">
        <v>1024</v>
      </c>
      <c r="G13" s="14" t="s">
        <v>8463</v>
      </c>
      <c r="H13" s="16" t="str">
        <f>+BD_Spec[[#This Row],[Familia_PT]]</f>
        <v>Témpera 250</v>
      </c>
      <c r="I13" s="14" t="s">
        <v>1233</v>
      </c>
      <c r="J13" s="14">
        <v>1</v>
      </c>
      <c r="K13" s="14">
        <v>1</v>
      </c>
      <c r="L13" s="16">
        <v>1</v>
      </c>
      <c r="M13" s="14" t="s">
        <v>1233</v>
      </c>
      <c r="N13" s="14"/>
      <c r="P13" s="5">
        <v>2310090458</v>
      </c>
      <c r="Q13" s="5" t="s">
        <v>593</v>
      </c>
      <c r="R13" s="5" t="s">
        <v>7878</v>
      </c>
      <c r="S13">
        <f t="shared" si="0"/>
        <v>12</v>
      </c>
      <c r="V13" s="5" t="s">
        <v>7878</v>
      </c>
      <c r="W13">
        <v>12</v>
      </c>
    </row>
    <row r="14" spans="1:23" hidden="1">
      <c r="A14" s="13">
        <v>2110030081</v>
      </c>
      <c r="B14" s="47" t="s">
        <v>328</v>
      </c>
      <c r="C14" s="51" t="s">
        <v>8522</v>
      </c>
      <c r="D14" s="15" t="s">
        <v>2008</v>
      </c>
      <c r="E14" s="13" t="s">
        <v>2019</v>
      </c>
      <c r="F14" s="13" t="s">
        <v>1024</v>
      </c>
      <c r="G14" s="13" t="s">
        <v>8463</v>
      </c>
      <c r="H14" s="15" t="str">
        <f>+BD_Spec[[#This Row],[Familia_PT]]</f>
        <v>Témpera 250</v>
      </c>
      <c r="I14" s="13" t="s">
        <v>1233</v>
      </c>
      <c r="J14" s="13">
        <v>1</v>
      </c>
      <c r="K14" s="13">
        <v>1</v>
      </c>
      <c r="L14" s="15">
        <v>1</v>
      </c>
      <c r="M14" s="13" t="s">
        <v>1233</v>
      </c>
      <c r="N14" s="13"/>
      <c r="P14" s="4">
        <v>2310160355</v>
      </c>
      <c r="Q14" s="4" t="s">
        <v>1022</v>
      </c>
      <c r="R14" s="4" t="s">
        <v>7867</v>
      </c>
      <c r="S14">
        <f t="shared" si="0"/>
        <v>1</v>
      </c>
    </row>
    <row r="15" spans="1:23" hidden="1">
      <c r="A15" s="14">
        <v>2110030082</v>
      </c>
      <c r="B15" s="48" t="s">
        <v>579</v>
      </c>
      <c r="C15" s="52" t="s">
        <v>8522</v>
      </c>
      <c r="D15" s="16" t="s">
        <v>2008</v>
      </c>
      <c r="E15" s="14" t="s">
        <v>2019</v>
      </c>
      <c r="F15" s="14" t="s">
        <v>1024</v>
      </c>
      <c r="G15" s="14" t="s">
        <v>8463</v>
      </c>
      <c r="H15" s="16" t="str">
        <f>+BD_Spec[[#This Row],[Familia_PT]]</f>
        <v>Témpera 250</v>
      </c>
      <c r="I15" s="14" t="s">
        <v>1233</v>
      </c>
      <c r="J15" s="14">
        <v>1</v>
      </c>
      <c r="K15" s="14">
        <v>1</v>
      </c>
      <c r="L15" s="16">
        <v>1</v>
      </c>
      <c r="M15" s="14" t="s">
        <v>1233</v>
      </c>
      <c r="N15" s="14"/>
      <c r="P15" s="5">
        <v>2310160242</v>
      </c>
      <c r="Q15" s="5" t="s">
        <v>827</v>
      </c>
      <c r="R15" s="5" t="s">
        <v>7868</v>
      </c>
      <c r="S15">
        <f t="shared" si="0"/>
        <v>2</v>
      </c>
      <c r="V15" s="4" t="s">
        <v>8227</v>
      </c>
      <c r="W15">
        <v>9</v>
      </c>
    </row>
    <row r="16" spans="1:23" hidden="1">
      <c r="A16" s="13">
        <v>2110030119</v>
      </c>
      <c r="B16" s="47" t="s">
        <v>57</v>
      </c>
      <c r="C16" s="51" t="s">
        <v>8522</v>
      </c>
      <c r="D16" s="15" t="s">
        <v>2008</v>
      </c>
      <c r="E16" s="13" t="s">
        <v>2019</v>
      </c>
      <c r="F16" s="13" t="s">
        <v>1024</v>
      </c>
      <c r="G16" s="13" t="s">
        <v>8463</v>
      </c>
      <c r="H16" s="15" t="str">
        <f>+BD_Spec[[#This Row],[Familia_PT]]</f>
        <v>Témpera 250</v>
      </c>
      <c r="I16" s="13" t="s">
        <v>1233</v>
      </c>
      <c r="J16" s="13">
        <v>1</v>
      </c>
      <c r="K16" s="13">
        <v>1</v>
      </c>
      <c r="L16" s="15">
        <v>1</v>
      </c>
      <c r="M16" s="13" t="s">
        <v>1233</v>
      </c>
      <c r="N16" s="13"/>
      <c r="P16" s="4">
        <v>2310160247</v>
      </c>
      <c r="Q16" s="4" t="s">
        <v>714</v>
      </c>
      <c r="R16" s="4" t="s">
        <v>7869</v>
      </c>
      <c r="S16">
        <f t="shared" si="0"/>
        <v>3</v>
      </c>
      <c r="V16" s="5" t="s">
        <v>7868</v>
      </c>
      <c r="W16">
        <v>1</v>
      </c>
    </row>
    <row r="17" spans="1:23" hidden="1">
      <c r="A17" s="14">
        <v>2110030079</v>
      </c>
      <c r="B17" s="48" t="s">
        <v>392</v>
      </c>
      <c r="C17" s="52" t="s">
        <v>8522</v>
      </c>
      <c r="D17" s="16" t="s">
        <v>2008</v>
      </c>
      <c r="E17" s="14" t="s">
        <v>2019</v>
      </c>
      <c r="F17" s="14" t="s">
        <v>1024</v>
      </c>
      <c r="G17" s="14" t="s">
        <v>8463</v>
      </c>
      <c r="H17" s="16" t="str">
        <f>+BD_Spec[[#This Row],[Familia_PT]]</f>
        <v>Témpera 250</v>
      </c>
      <c r="I17" s="14" t="s">
        <v>1233</v>
      </c>
      <c r="J17" s="14">
        <v>1</v>
      </c>
      <c r="K17" s="14">
        <v>1</v>
      </c>
      <c r="L17" s="16">
        <v>1</v>
      </c>
      <c r="M17" s="14" t="s">
        <v>1233</v>
      </c>
      <c r="N17" s="14"/>
      <c r="P17" s="5">
        <v>2310160245</v>
      </c>
      <c r="Q17" s="5" t="s">
        <v>829</v>
      </c>
      <c r="R17" s="5" t="s">
        <v>7870</v>
      </c>
      <c r="S17">
        <f t="shared" si="0"/>
        <v>4</v>
      </c>
      <c r="V17" s="4" t="s">
        <v>7869</v>
      </c>
      <c r="W17">
        <v>2</v>
      </c>
    </row>
    <row r="18" spans="1:23" hidden="1">
      <c r="A18" s="13">
        <v>2110030080</v>
      </c>
      <c r="B18" s="47" t="s">
        <v>55</v>
      </c>
      <c r="C18" s="51" t="s">
        <v>8522</v>
      </c>
      <c r="D18" s="15" t="s">
        <v>2008</v>
      </c>
      <c r="E18" s="13" t="s">
        <v>2019</v>
      </c>
      <c r="F18" s="13" t="s">
        <v>1024</v>
      </c>
      <c r="G18" s="13" t="s">
        <v>8463</v>
      </c>
      <c r="H18" s="15" t="str">
        <f>+BD_Spec[[#This Row],[Familia_PT]]</f>
        <v>Témpera 250</v>
      </c>
      <c r="I18" s="13" t="s">
        <v>1233</v>
      </c>
      <c r="J18" s="13">
        <v>1</v>
      </c>
      <c r="K18" s="13">
        <v>1</v>
      </c>
      <c r="L18" s="15">
        <v>1</v>
      </c>
      <c r="M18" s="13" t="s">
        <v>1233</v>
      </c>
      <c r="N18" s="13"/>
      <c r="P18" s="4">
        <v>2310160240</v>
      </c>
      <c r="Q18" s="4" t="s">
        <v>39</v>
      </c>
      <c r="R18" s="4" t="s">
        <v>7871</v>
      </c>
      <c r="S18">
        <f t="shared" si="0"/>
        <v>5</v>
      </c>
      <c r="V18" s="5" t="s">
        <v>7870</v>
      </c>
      <c r="W18">
        <v>3</v>
      </c>
    </row>
    <row r="19" spans="1:23" hidden="1">
      <c r="A19" s="14">
        <v>2110030120</v>
      </c>
      <c r="B19" s="48" t="s">
        <v>696</v>
      </c>
      <c r="C19" s="52" t="s">
        <v>8522</v>
      </c>
      <c r="D19" s="16" t="s">
        <v>2008</v>
      </c>
      <c r="E19" s="14" t="s">
        <v>2019</v>
      </c>
      <c r="F19" s="14" t="s">
        <v>1024</v>
      </c>
      <c r="G19" s="14" t="s">
        <v>8463</v>
      </c>
      <c r="H19" s="16" t="str">
        <f>+BD_Spec[[#This Row],[Familia_PT]]</f>
        <v>Témpera 250</v>
      </c>
      <c r="I19" s="14" t="s">
        <v>1233</v>
      </c>
      <c r="J19" s="14">
        <v>1</v>
      </c>
      <c r="K19" s="14">
        <v>1</v>
      </c>
      <c r="L19" s="16">
        <v>1</v>
      </c>
      <c r="M19" s="14" t="s">
        <v>1233</v>
      </c>
      <c r="N19" s="14"/>
      <c r="P19" s="5">
        <v>2310160246</v>
      </c>
      <c r="Q19" s="5" t="s">
        <v>861</v>
      </c>
      <c r="R19" s="5" t="s">
        <v>7872</v>
      </c>
      <c r="S19">
        <f t="shared" si="0"/>
        <v>10</v>
      </c>
      <c r="V19" s="4" t="s">
        <v>7871</v>
      </c>
      <c r="W19">
        <v>4</v>
      </c>
    </row>
    <row r="20" spans="1:23" hidden="1">
      <c r="A20" s="13">
        <v>2110030121</v>
      </c>
      <c r="B20" s="47" t="s">
        <v>741</v>
      </c>
      <c r="C20" s="51" t="s">
        <v>8522</v>
      </c>
      <c r="D20" s="15" t="s">
        <v>2008</v>
      </c>
      <c r="E20" s="13" t="s">
        <v>2019</v>
      </c>
      <c r="F20" s="13" t="s">
        <v>1024</v>
      </c>
      <c r="G20" s="13" t="s">
        <v>8463</v>
      </c>
      <c r="H20" s="15" t="str">
        <f>+BD_Spec[[#This Row],[Familia_PT]]</f>
        <v>Témpera 250</v>
      </c>
      <c r="I20" s="13" t="s">
        <v>1233</v>
      </c>
      <c r="J20" s="13">
        <v>1</v>
      </c>
      <c r="K20" s="13">
        <v>1</v>
      </c>
      <c r="L20" s="15">
        <v>1</v>
      </c>
      <c r="M20" s="13" t="s">
        <v>1233</v>
      </c>
      <c r="N20" s="13"/>
      <c r="P20" s="4">
        <v>2310160244</v>
      </c>
      <c r="Q20" s="4" t="s">
        <v>917</v>
      </c>
      <c r="R20" s="4" t="s">
        <v>7873</v>
      </c>
      <c r="S20">
        <f t="shared" si="0"/>
        <v>6</v>
      </c>
      <c r="V20" s="5" t="s">
        <v>7872</v>
      </c>
      <c r="W20">
        <v>10</v>
      </c>
    </row>
    <row r="21" spans="1:23" hidden="1">
      <c r="A21" s="14">
        <v>2110030123</v>
      </c>
      <c r="B21" s="48" t="s">
        <v>740</v>
      </c>
      <c r="C21" s="52" t="s">
        <v>8522</v>
      </c>
      <c r="D21" s="16" t="s">
        <v>2008</v>
      </c>
      <c r="E21" s="14" t="s">
        <v>2019</v>
      </c>
      <c r="F21" s="14" t="s">
        <v>1024</v>
      </c>
      <c r="G21" s="14" t="s">
        <v>8463</v>
      </c>
      <c r="H21" s="16" t="str">
        <f>+BD_Spec[[#This Row],[Familia_PT]]</f>
        <v>Témpera 250</v>
      </c>
      <c r="I21" s="14" t="s">
        <v>1233</v>
      </c>
      <c r="J21" s="14">
        <v>1</v>
      </c>
      <c r="K21" s="14">
        <v>1</v>
      </c>
      <c r="L21" s="16">
        <v>1</v>
      </c>
      <c r="M21" s="14" t="s">
        <v>1233</v>
      </c>
      <c r="N21" s="14"/>
      <c r="P21" s="5">
        <v>2310160238</v>
      </c>
      <c r="Q21" s="5" t="s">
        <v>42</v>
      </c>
      <c r="R21" s="5" t="s">
        <v>7874</v>
      </c>
      <c r="S21">
        <f t="shared" si="0"/>
        <v>7</v>
      </c>
      <c r="V21" s="4" t="s">
        <v>7873</v>
      </c>
      <c r="W21">
        <v>8</v>
      </c>
    </row>
    <row r="22" spans="1:23" hidden="1">
      <c r="A22" s="13">
        <v>2110030124</v>
      </c>
      <c r="B22" s="47" t="s">
        <v>581</v>
      </c>
      <c r="C22" s="51" t="s">
        <v>8522</v>
      </c>
      <c r="D22" s="15" t="s">
        <v>2008</v>
      </c>
      <c r="E22" s="13" t="s">
        <v>2019</v>
      </c>
      <c r="F22" s="13" t="s">
        <v>1024</v>
      </c>
      <c r="G22" s="13" t="s">
        <v>8463</v>
      </c>
      <c r="H22" s="15" t="str">
        <f>+BD_Spec[[#This Row],[Familia_PT]]</f>
        <v>Témpera 250</v>
      </c>
      <c r="I22" s="13" t="s">
        <v>1233</v>
      </c>
      <c r="J22" s="13">
        <v>1</v>
      </c>
      <c r="K22" s="13">
        <v>1</v>
      </c>
      <c r="L22" s="15">
        <v>1</v>
      </c>
      <c r="M22" s="13" t="s">
        <v>1233</v>
      </c>
      <c r="N22" s="13"/>
      <c r="P22" s="4">
        <v>2310160356</v>
      </c>
      <c r="Q22" s="4" t="s">
        <v>1019</v>
      </c>
      <c r="R22" s="4" t="s">
        <v>7875</v>
      </c>
      <c r="S22">
        <f t="shared" si="0"/>
        <v>8</v>
      </c>
      <c r="V22" s="5" t="s">
        <v>7874</v>
      </c>
      <c r="W22">
        <v>7</v>
      </c>
    </row>
    <row r="23" spans="1:23" hidden="1">
      <c r="A23" s="14">
        <v>2110030118</v>
      </c>
      <c r="B23" s="48" t="s">
        <v>580</v>
      </c>
      <c r="C23" s="52" t="s">
        <v>8522</v>
      </c>
      <c r="D23" s="16" t="s">
        <v>2008</v>
      </c>
      <c r="E23" s="14" t="s">
        <v>2019</v>
      </c>
      <c r="F23" s="14" t="s">
        <v>1024</v>
      </c>
      <c r="G23" s="14" t="s">
        <v>8463</v>
      </c>
      <c r="H23" s="16" t="str">
        <f>+BD_Spec[[#This Row],[Familia_PT]]</f>
        <v>Témpera 250</v>
      </c>
      <c r="I23" s="14" t="s">
        <v>1233</v>
      </c>
      <c r="J23" s="14">
        <v>1</v>
      </c>
      <c r="K23" s="14">
        <v>1</v>
      </c>
      <c r="L23" s="16">
        <v>1</v>
      </c>
      <c r="M23" s="14" t="s">
        <v>1233</v>
      </c>
      <c r="N23" s="14"/>
      <c r="P23" s="5">
        <v>2310160241</v>
      </c>
      <c r="Q23" s="5" t="s">
        <v>713</v>
      </c>
      <c r="R23" s="5" t="s">
        <v>7876</v>
      </c>
      <c r="S23">
        <f t="shared" si="0"/>
        <v>9</v>
      </c>
      <c r="V23" s="4" t="s">
        <v>7875</v>
      </c>
      <c r="W23">
        <v>5</v>
      </c>
    </row>
    <row r="24" spans="1:23" hidden="1">
      <c r="A24" s="13">
        <v>2110030122</v>
      </c>
      <c r="B24" s="47" t="s">
        <v>742</v>
      </c>
      <c r="C24" s="51" t="s">
        <v>8522</v>
      </c>
      <c r="D24" s="15" t="s">
        <v>2008</v>
      </c>
      <c r="E24" s="13" t="s">
        <v>2019</v>
      </c>
      <c r="F24" s="13" t="s">
        <v>1024</v>
      </c>
      <c r="G24" s="13" t="s">
        <v>8463</v>
      </c>
      <c r="H24" s="15" t="str">
        <f>+BD_Spec[[#This Row],[Familia_PT]]</f>
        <v>Témpera 250</v>
      </c>
      <c r="I24" s="13" t="s">
        <v>1233</v>
      </c>
      <c r="J24" s="13">
        <v>1</v>
      </c>
      <c r="K24" s="13">
        <v>1</v>
      </c>
      <c r="L24" s="15">
        <v>1</v>
      </c>
      <c r="M24" s="13" t="s">
        <v>1233</v>
      </c>
      <c r="N24" s="13"/>
      <c r="P24" s="4">
        <v>2310160243</v>
      </c>
      <c r="Q24" s="4" t="s">
        <v>847</v>
      </c>
      <c r="R24" s="4" t="s">
        <v>7877</v>
      </c>
      <c r="S24">
        <f t="shared" si="0"/>
        <v>11</v>
      </c>
      <c r="V24" s="5" t="s">
        <v>7876</v>
      </c>
      <c r="W24">
        <v>6</v>
      </c>
    </row>
    <row r="25" spans="1:23" hidden="1">
      <c r="A25" s="13">
        <v>2110030190</v>
      </c>
      <c r="B25" s="47" t="s">
        <v>621</v>
      </c>
      <c r="C25" s="51" t="s">
        <v>8522</v>
      </c>
      <c r="D25" s="15" t="s">
        <v>2008</v>
      </c>
      <c r="E25" s="13" t="s">
        <v>2019</v>
      </c>
      <c r="F25" s="13" t="s">
        <v>1024</v>
      </c>
      <c r="G25" s="13" t="s">
        <v>8463</v>
      </c>
      <c r="H25" s="15" t="str">
        <f>+BD_Spec[[#This Row],[Familia_PT]]</f>
        <v>Témpera 250</v>
      </c>
      <c r="I25" s="13" t="s">
        <v>1233</v>
      </c>
      <c r="J25" s="13">
        <v>1</v>
      </c>
      <c r="K25" s="13">
        <v>1</v>
      </c>
      <c r="L25" s="15">
        <v>1</v>
      </c>
      <c r="M25" s="13" t="s">
        <v>1233</v>
      </c>
      <c r="N25" s="13"/>
      <c r="P25" s="5">
        <v>2310160239</v>
      </c>
      <c r="Q25" s="5" t="s">
        <v>389</v>
      </c>
      <c r="R25" s="5" t="s">
        <v>7878</v>
      </c>
      <c r="S25">
        <f t="shared" si="0"/>
        <v>12</v>
      </c>
      <c r="V25" s="4" t="s">
        <v>7877</v>
      </c>
      <c r="W25">
        <v>11</v>
      </c>
    </row>
    <row r="26" spans="1:23" hidden="1">
      <c r="A26" s="14">
        <v>2110030191</v>
      </c>
      <c r="B26" s="48" t="s">
        <v>739</v>
      </c>
      <c r="C26" s="52" t="s">
        <v>8522</v>
      </c>
      <c r="D26" s="16" t="s">
        <v>2008</v>
      </c>
      <c r="E26" s="14" t="s">
        <v>2019</v>
      </c>
      <c r="F26" s="14" t="s">
        <v>1024</v>
      </c>
      <c r="G26" s="14" t="s">
        <v>8463</v>
      </c>
      <c r="H26" s="16" t="str">
        <f>+BD_Spec[[#This Row],[Familia_PT]]</f>
        <v>Témpera 250</v>
      </c>
      <c r="I26" s="14" t="s">
        <v>1233</v>
      </c>
      <c r="J26" s="14">
        <v>1</v>
      </c>
      <c r="K26" s="14">
        <v>1</v>
      </c>
      <c r="L26" s="16">
        <v>1</v>
      </c>
      <c r="M26" s="14" t="s">
        <v>1233</v>
      </c>
      <c r="N26" s="14"/>
      <c r="P26" s="4">
        <v>2310160353</v>
      </c>
      <c r="Q26" s="4" t="s">
        <v>712</v>
      </c>
      <c r="R26" s="4" t="s">
        <v>7867</v>
      </c>
      <c r="S26">
        <f t="shared" si="0"/>
        <v>1</v>
      </c>
      <c r="V26" s="5" t="s">
        <v>7878</v>
      </c>
      <c r="W26">
        <v>12</v>
      </c>
    </row>
    <row r="27" spans="1:23" hidden="1">
      <c r="A27" s="13">
        <v>2110030195</v>
      </c>
      <c r="B27" s="47" t="s">
        <v>8310</v>
      </c>
      <c r="C27" s="51" t="s">
        <v>8522</v>
      </c>
      <c r="D27" s="15" t="s">
        <v>2008</v>
      </c>
      <c r="E27" s="13" t="s">
        <v>1242</v>
      </c>
      <c r="F27" s="13" t="s">
        <v>1024</v>
      </c>
      <c r="G27" s="13" t="s">
        <v>8461</v>
      </c>
      <c r="H27" s="15" t="s">
        <v>1233</v>
      </c>
      <c r="I27" s="13" t="s">
        <v>1233</v>
      </c>
      <c r="J27" s="13">
        <v>1</v>
      </c>
      <c r="K27" s="13">
        <v>1</v>
      </c>
      <c r="L27" s="15">
        <v>1</v>
      </c>
      <c r="M27" s="13" t="s">
        <v>1233</v>
      </c>
      <c r="N27" s="13"/>
      <c r="P27" s="5">
        <v>2310160252</v>
      </c>
      <c r="Q27" s="5" t="s">
        <v>927</v>
      </c>
      <c r="R27" s="5" t="s">
        <v>7868</v>
      </c>
      <c r="S27">
        <f t="shared" si="0"/>
        <v>2</v>
      </c>
    </row>
    <row r="28" spans="1:23" hidden="1">
      <c r="A28" s="14">
        <v>2110030236</v>
      </c>
      <c r="B28" s="48" t="s">
        <v>8313</v>
      </c>
      <c r="C28" s="52" t="s">
        <v>8522</v>
      </c>
      <c r="D28" s="16" t="s">
        <v>2008</v>
      </c>
      <c r="E28" s="14" t="s">
        <v>1242</v>
      </c>
      <c r="F28" s="14" t="s">
        <v>1024</v>
      </c>
      <c r="G28" s="14" t="s">
        <v>8461</v>
      </c>
      <c r="H28" s="16" t="s">
        <v>1233</v>
      </c>
      <c r="I28" s="14" t="s">
        <v>1233</v>
      </c>
      <c r="J28" s="14">
        <v>1</v>
      </c>
      <c r="K28" s="14">
        <v>1</v>
      </c>
      <c r="L28" s="16">
        <v>1</v>
      </c>
      <c r="M28" s="14" t="s">
        <v>1233</v>
      </c>
      <c r="N28" s="14"/>
      <c r="P28" s="4">
        <v>2310160257</v>
      </c>
      <c r="Q28" s="4" t="s">
        <v>915</v>
      </c>
      <c r="R28" s="4" t="s">
        <v>7869</v>
      </c>
      <c r="S28">
        <f t="shared" si="0"/>
        <v>3</v>
      </c>
    </row>
    <row r="29" spans="1:23" hidden="1">
      <c r="A29" s="13">
        <v>2110030237</v>
      </c>
      <c r="B29" s="47" t="s">
        <v>8314</v>
      </c>
      <c r="C29" s="51" t="s">
        <v>8522</v>
      </c>
      <c r="D29" s="15" t="s">
        <v>2008</v>
      </c>
      <c r="E29" s="13" t="s">
        <v>1242</v>
      </c>
      <c r="F29" s="13" t="s">
        <v>1024</v>
      </c>
      <c r="G29" s="13" t="s">
        <v>8461</v>
      </c>
      <c r="H29" s="15" t="s">
        <v>1233</v>
      </c>
      <c r="I29" s="13" t="s">
        <v>1233</v>
      </c>
      <c r="J29" s="13">
        <v>1</v>
      </c>
      <c r="K29" s="13">
        <v>1</v>
      </c>
      <c r="L29" s="15">
        <v>1</v>
      </c>
      <c r="M29" s="13" t="s">
        <v>1233</v>
      </c>
      <c r="N29" s="13"/>
      <c r="P29" s="5">
        <v>2310160255</v>
      </c>
      <c r="Q29" s="5" t="s">
        <v>916</v>
      </c>
      <c r="R29" s="5" t="s">
        <v>7870</v>
      </c>
      <c r="S29">
        <f t="shared" si="0"/>
        <v>4</v>
      </c>
    </row>
    <row r="30" spans="1:23" hidden="1">
      <c r="A30" s="14">
        <v>2110030239</v>
      </c>
      <c r="B30" s="48" t="s">
        <v>8316</v>
      </c>
      <c r="C30" s="52" t="s">
        <v>8522</v>
      </c>
      <c r="D30" s="16" t="s">
        <v>2008</v>
      </c>
      <c r="E30" s="14" t="s">
        <v>1242</v>
      </c>
      <c r="F30" s="14" t="s">
        <v>1024</v>
      </c>
      <c r="G30" s="14" t="s">
        <v>8461</v>
      </c>
      <c r="H30" s="16" t="s">
        <v>1233</v>
      </c>
      <c r="I30" s="14" t="s">
        <v>1233</v>
      </c>
      <c r="J30" s="14">
        <v>1</v>
      </c>
      <c r="K30" s="14">
        <v>1</v>
      </c>
      <c r="L30" s="16">
        <v>1</v>
      </c>
      <c r="M30" s="14" t="s">
        <v>1233</v>
      </c>
      <c r="N30" s="14"/>
      <c r="P30" s="4">
        <v>2310160250</v>
      </c>
      <c r="Q30" s="4" t="s">
        <v>31</v>
      </c>
      <c r="R30" s="4" t="s">
        <v>7871</v>
      </c>
      <c r="S30">
        <f t="shared" si="0"/>
        <v>5</v>
      </c>
    </row>
    <row r="31" spans="1:23" hidden="1">
      <c r="A31" s="13">
        <v>2110030200</v>
      </c>
      <c r="B31" s="47" t="s">
        <v>957</v>
      </c>
      <c r="C31" s="51" t="s">
        <v>8522</v>
      </c>
      <c r="D31" s="15" t="s">
        <v>2008</v>
      </c>
      <c r="E31" s="13" t="s">
        <v>1242</v>
      </c>
      <c r="F31" s="13" t="s">
        <v>1024</v>
      </c>
      <c r="G31" s="13" t="s">
        <v>8461</v>
      </c>
      <c r="H31" s="15" t="s">
        <v>1233</v>
      </c>
      <c r="I31" s="13" t="s">
        <v>1233</v>
      </c>
      <c r="J31" s="13">
        <v>1</v>
      </c>
      <c r="K31" s="13">
        <v>1</v>
      </c>
      <c r="L31" s="15">
        <v>1</v>
      </c>
      <c r="M31" s="13" t="s">
        <v>1233</v>
      </c>
      <c r="N31" s="13"/>
      <c r="P31" s="5">
        <v>2310160256</v>
      </c>
      <c r="Q31" s="5" t="s">
        <v>914</v>
      </c>
      <c r="R31" s="5" t="s">
        <v>7872</v>
      </c>
      <c r="S31">
        <f t="shared" si="0"/>
        <v>10</v>
      </c>
    </row>
    <row r="32" spans="1:23" hidden="1">
      <c r="A32" s="14">
        <v>2110030238</v>
      </c>
      <c r="B32" s="48" t="s">
        <v>8315</v>
      </c>
      <c r="C32" s="52" t="s">
        <v>8522</v>
      </c>
      <c r="D32" s="16" t="s">
        <v>2008</v>
      </c>
      <c r="E32" s="14" t="s">
        <v>1242</v>
      </c>
      <c r="F32" s="14" t="s">
        <v>1024</v>
      </c>
      <c r="G32" s="14" t="s">
        <v>8461</v>
      </c>
      <c r="H32" s="16" t="s">
        <v>1233</v>
      </c>
      <c r="I32" s="14" t="s">
        <v>1233</v>
      </c>
      <c r="J32" s="14">
        <v>1</v>
      </c>
      <c r="K32" s="14">
        <v>1</v>
      </c>
      <c r="L32" s="16">
        <v>1</v>
      </c>
      <c r="M32" s="14" t="s">
        <v>1233</v>
      </c>
      <c r="N32" s="14"/>
      <c r="P32" s="4">
        <v>2310160254</v>
      </c>
      <c r="Q32" s="4" t="s">
        <v>825</v>
      </c>
      <c r="R32" s="4" t="s">
        <v>7873</v>
      </c>
      <c r="S32">
        <f t="shared" si="0"/>
        <v>6</v>
      </c>
    </row>
    <row r="33" spans="1:19" hidden="1">
      <c r="A33" s="13">
        <v>2110110001</v>
      </c>
      <c r="B33" s="47" t="s">
        <v>622</v>
      </c>
      <c r="C33" s="51" t="s">
        <v>8522</v>
      </c>
      <c r="D33" s="15" t="s">
        <v>2008</v>
      </c>
      <c r="E33" s="13" t="s">
        <v>1242</v>
      </c>
      <c r="F33" s="13" t="s">
        <v>1024</v>
      </c>
      <c r="G33" s="13" t="s">
        <v>1380</v>
      </c>
      <c r="H33" s="15" t="s">
        <v>1242</v>
      </c>
      <c r="I33" s="13"/>
      <c r="J33" s="13">
        <v>1</v>
      </c>
      <c r="K33" s="13">
        <v>1</v>
      </c>
      <c r="L33" s="15">
        <v>1</v>
      </c>
      <c r="M33" s="13" t="s">
        <v>1233</v>
      </c>
      <c r="N33" s="13"/>
      <c r="P33" s="5">
        <v>2310160248</v>
      </c>
      <c r="Q33" s="5" t="s">
        <v>32</v>
      </c>
      <c r="R33" s="5" t="s">
        <v>7874</v>
      </c>
      <c r="S33">
        <f t="shared" si="0"/>
        <v>7</v>
      </c>
    </row>
    <row r="34" spans="1:19" hidden="1">
      <c r="A34" s="14">
        <v>2110110002</v>
      </c>
      <c r="B34" s="48" t="s">
        <v>489</v>
      </c>
      <c r="C34" s="52" t="s">
        <v>8522</v>
      </c>
      <c r="D34" s="16" t="s">
        <v>2008</v>
      </c>
      <c r="E34" s="14" t="s">
        <v>1242</v>
      </c>
      <c r="F34" s="14" t="s">
        <v>1024</v>
      </c>
      <c r="G34" s="14" t="s">
        <v>1380</v>
      </c>
      <c r="H34" s="16" t="s">
        <v>1242</v>
      </c>
      <c r="I34" s="14"/>
      <c r="J34" s="14">
        <v>1</v>
      </c>
      <c r="K34" s="14">
        <v>1</v>
      </c>
      <c r="L34" s="16">
        <v>1</v>
      </c>
      <c r="M34" s="14" t="s">
        <v>1233</v>
      </c>
      <c r="N34" s="14"/>
      <c r="P34" s="4">
        <v>2310160354</v>
      </c>
      <c r="Q34" s="4" t="s">
        <v>1020</v>
      </c>
      <c r="R34" s="4" t="s">
        <v>7875</v>
      </c>
      <c r="S34">
        <f t="shared" ref="S34:S65" si="1">+VLOOKUP(R34,$V$2:$W$13,2,FALSE)</f>
        <v>8</v>
      </c>
    </row>
    <row r="35" spans="1:19" hidden="1">
      <c r="A35" s="13">
        <v>2110110025</v>
      </c>
      <c r="B35" s="47" t="s">
        <v>853</v>
      </c>
      <c r="C35" s="51" t="s">
        <v>8522</v>
      </c>
      <c r="D35" s="15" t="s">
        <v>2008</v>
      </c>
      <c r="E35" s="13" t="s">
        <v>1242</v>
      </c>
      <c r="F35" s="13" t="s">
        <v>1024</v>
      </c>
      <c r="G35" s="13" t="s">
        <v>1380</v>
      </c>
      <c r="H35" s="15" t="s">
        <v>1242</v>
      </c>
      <c r="I35" s="13"/>
      <c r="J35" s="13">
        <v>1</v>
      </c>
      <c r="K35" s="13">
        <v>1</v>
      </c>
      <c r="L35" s="15">
        <v>1</v>
      </c>
      <c r="M35" s="13" t="s">
        <v>1233</v>
      </c>
      <c r="N35" s="13"/>
      <c r="P35" s="5">
        <v>2310160251</v>
      </c>
      <c r="Q35" s="5" t="s">
        <v>239</v>
      </c>
      <c r="R35" s="5" t="s">
        <v>7876</v>
      </c>
      <c r="S35">
        <f t="shared" si="1"/>
        <v>9</v>
      </c>
    </row>
    <row r="36" spans="1:19" hidden="1">
      <c r="A36" s="14">
        <v>2110110004</v>
      </c>
      <c r="B36" s="48" t="s">
        <v>320</v>
      </c>
      <c r="C36" s="52" t="s">
        <v>8522</v>
      </c>
      <c r="D36" s="16" t="s">
        <v>2008</v>
      </c>
      <c r="E36" s="14" t="s">
        <v>1242</v>
      </c>
      <c r="F36" s="14" t="s">
        <v>1024</v>
      </c>
      <c r="G36" s="14" t="s">
        <v>1380</v>
      </c>
      <c r="H36" s="16" t="s">
        <v>1242</v>
      </c>
      <c r="I36" s="14"/>
      <c r="J36" s="14">
        <v>1</v>
      </c>
      <c r="K36" s="14">
        <v>1</v>
      </c>
      <c r="L36" s="16">
        <v>1</v>
      </c>
      <c r="M36" s="14" t="s">
        <v>1233</v>
      </c>
      <c r="N36" s="14"/>
      <c r="P36" s="4">
        <v>2310160253</v>
      </c>
      <c r="Q36" s="4" t="s">
        <v>928</v>
      </c>
      <c r="R36" s="4" t="s">
        <v>7877</v>
      </c>
      <c r="S36">
        <f t="shared" si="1"/>
        <v>11</v>
      </c>
    </row>
    <row r="37" spans="1:19" hidden="1">
      <c r="A37" s="13">
        <v>2110110033</v>
      </c>
      <c r="B37" s="47" t="s">
        <v>240</v>
      </c>
      <c r="C37" s="51" t="s">
        <v>8522</v>
      </c>
      <c r="D37" s="15" t="s">
        <v>2008</v>
      </c>
      <c r="E37" s="13" t="s">
        <v>1242</v>
      </c>
      <c r="F37" s="13" t="s">
        <v>1024</v>
      </c>
      <c r="G37" s="13" t="s">
        <v>1380</v>
      </c>
      <c r="H37" s="15" t="s">
        <v>1242</v>
      </c>
      <c r="I37" s="13"/>
      <c r="J37" s="13">
        <v>1</v>
      </c>
      <c r="K37" s="13">
        <v>1</v>
      </c>
      <c r="L37" s="15">
        <v>1</v>
      </c>
      <c r="M37" s="13" t="s">
        <v>1233</v>
      </c>
      <c r="N37" s="13"/>
      <c r="P37" s="5">
        <v>2310160249</v>
      </c>
      <c r="Q37" s="5" t="s">
        <v>34</v>
      </c>
      <c r="R37" s="5" t="s">
        <v>7878</v>
      </c>
      <c r="S37">
        <f t="shared" si="1"/>
        <v>12</v>
      </c>
    </row>
    <row r="38" spans="1:19" hidden="1">
      <c r="A38" s="14">
        <v>2110100138</v>
      </c>
      <c r="B38" s="48" t="s">
        <v>345</v>
      </c>
      <c r="C38" s="52" t="s">
        <v>8522</v>
      </c>
      <c r="D38" s="16" t="s">
        <v>2008</v>
      </c>
      <c r="E38" s="14" t="s">
        <v>2105</v>
      </c>
      <c r="F38" s="14" t="s">
        <v>1024</v>
      </c>
      <c r="G38" s="14" t="s">
        <v>2230</v>
      </c>
      <c r="H38" s="16" t="s">
        <v>2105</v>
      </c>
      <c r="I38" s="14" t="s">
        <v>1233</v>
      </c>
      <c r="J38" s="14">
        <v>1</v>
      </c>
      <c r="K38" s="14">
        <v>1</v>
      </c>
      <c r="L38" s="16">
        <v>1</v>
      </c>
      <c r="M38" s="14" t="s">
        <v>1233</v>
      </c>
      <c r="N38" s="14"/>
      <c r="P38" s="4">
        <v>2310090502</v>
      </c>
      <c r="Q38" s="4" t="s">
        <v>242</v>
      </c>
      <c r="R38" s="4" t="s">
        <v>7867</v>
      </c>
      <c r="S38">
        <f t="shared" si="1"/>
        <v>1</v>
      </c>
    </row>
    <row r="39" spans="1:19" hidden="1">
      <c r="A39" s="13">
        <v>2110100139</v>
      </c>
      <c r="B39" s="47" t="s">
        <v>346</v>
      </c>
      <c r="C39" s="51" t="s">
        <v>8522</v>
      </c>
      <c r="D39" s="15" t="s">
        <v>2008</v>
      </c>
      <c r="E39" s="13" t="s">
        <v>2105</v>
      </c>
      <c r="F39" s="13" t="s">
        <v>1024</v>
      </c>
      <c r="G39" s="13" t="s">
        <v>2230</v>
      </c>
      <c r="H39" s="15" t="s">
        <v>2105</v>
      </c>
      <c r="I39" s="13" t="s">
        <v>1233</v>
      </c>
      <c r="J39" s="13">
        <v>1</v>
      </c>
      <c r="K39" s="13">
        <v>1</v>
      </c>
      <c r="L39" s="15">
        <v>1</v>
      </c>
      <c r="M39" s="13" t="s">
        <v>1233</v>
      </c>
      <c r="N39" s="13"/>
      <c r="P39" s="5">
        <v>2310090495</v>
      </c>
      <c r="Q39" s="5" t="s">
        <v>254</v>
      </c>
      <c r="R39" s="5" t="s">
        <v>7868</v>
      </c>
      <c r="S39">
        <f t="shared" si="1"/>
        <v>2</v>
      </c>
    </row>
    <row r="40" spans="1:19" hidden="1">
      <c r="A40" s="14">
        <v>2110100136</v>
      </c>
      <c r="B40" s="48" t="s">
        <v>972</v>
      </c>
      <c r="C40" s="52" t="s">
        <v>8522</v>
      </c>
      <c r="D40" s="16" t="s">
        <v>2008</v>
      </c>
      <c r="E40" s="14" t="s">
        <v>2105</v>
      </c>
      <c r="F40" s="14" t="s">
        <v>1024</v>
      </c>
      <c r="G40" s="14" t="s">
        <v>2230</v>
      </c>
      <c r="H40" s="16" t="s">
        <v>2105</v>
      </c>
      <c r="I40" s="14" t="s">
        <v>1233</v>
      </c>
      <c r="J40" s="14">
        <v>1</v>
      </c>
      <c r="K40" s="14">
        <v>1</v>
      </c>
      <c r="L40" s="16">
        <v>1</v>
      </c>
      <c r="M40" s="14" t="s">
        <v>1233</v>
      </c>
      <c r="N40" s="14"/>
      <c r="P40" s="4">
        <v>2310090500</v>
      </c>
      <c r="Q40" s="4" t="s">
        <v>592</v>
      </c>
      <c r="R40" s="4" t="s">
        <v>7869</v>
      </c>
      <c r="S40">
        <f t="shared" si="1"/>
        <v>3</v>
      </c>
    </row>
    <row r="41" spans="1:19" hidden="1">
      <c r="A41" s="13">
        <v>2110100137</v>
      </c>
      <c r="B41" s="47" t="s">
        <v>3668</v>
      </c>
      <c r="C41" s="51" t="s">
        <v>8522</v>
      </c>
      <c r="D41" s="15" t="s">
        <v>2008</v>
      </c>
      <c r="E41" s="13" t="s">
        <v>2105</v>
      </c>
      <c r="F41" s="13" t="s">
        <v>1024</v>
      </c>
      <c r="G41" s="13" t="s">
        <v>2230</v>
      </c>
      <c r="H41" s="15" t="s">
        <v>2105</v>
      </c>
      <c r="I41" s="13" t="s">
        <v>1233</v>
      </c>
      <c r="J41" s="13">
        <v>1</v>
      </c>
      <c r="K41" s="13">
        <v>1</v>
      </c>
      <c r="L41" s="15">
        <v>1</v>
      </c>
      <c r="M41" s="13" t="s">
        <v>1233</v>
      </c>
      <c r="N41" s="13"/>
      <c r="P41" s="5">
        <v>2310090498</v>
      </c>
      <c r="Q41" s="5" t="s">
        <v>76</v>
      </c>
      <c r="R41" s="5" t="s">
        <v>7879</v>
      </c>
      <c r="S41">
        <f t="shared" si="1"/>
        <v>4</v>
      </c>
    </row>
    <row r="42" spans="1:19" hidden="1">
      <c r="A42" s="14">
        <v>2110080228</v>
      </c>
      <c r="B42" s="48" t="s">
        <v>761</v>
      </c>
      <c r="C42" s="52" t="s">
        <v>8522</v>
      </c>
      <c r="D42" s="16" t="s">
        <v>2008</v>
      </c>
      <c r="E42" s="14" t="s">
        <v>1248</v>
      </c>
      <c r="F42" s="14" t="s">
        <v>991</v>
      </c>
      <c r="G42" s="14" t="s">
        <v>1246</v>
      </c>
      <c r="H42" s="16" t="s">
        <v>1233</v>
      </c>
      <c r="I42" s="14" t="s">
        <v>1233</v>
      </c>
      <c r="J42" s="14">
        <v>1</v>
      </c>
      <c r="K42" s="14">
        <v>1</v>
      </c>
      <c r="L42" s="16">
        <v>1</v>
      </c>
      <c r="M42" s="14" t="s">
        <v>1233</v>
      </c>
      <c r="N42" s="14"/>
      <c r="P42" s="4">
        <v>2310090493</v>
      </c>
      <c r="Q42" s="4" t="s">
        <v>145</v>
      </c>
      <c r="R42" s="4" t="s">
        <v>7880</v>
      </c>
      <c r="S42">
        <f t="shared" si="1"/>
        <v>5</v>
      </c>
    </row>
    <row r="43" spans="1:19" hidden="1">
      <c r="A43" s="13">
        <v>2110080229</v>
      </c>
      <c r="B43" s="47" t="s">
        <v>762</v>
      </c>
      <c r="C43" s="51" t="s">
        <v>8522</v>
      </c>
      <c r="D43" s="15" t="s">
        <v>2008</v>
      </c>
      <c r="E43" s="13" t="s">
        <v>1248</v>
      </c>
      <c r="F43" s="13" t="s">
        <v>991</v>
      </c>
      <c r="G43" s="13" t="s">
        <v>1246</v>
      </c>
      <c r="H43" s="15" t="s">
        <v>1233</v>
      </c>
      <c r="I43" s="13" t="s">
        <v>1233</v>
      </c>
      <c r="J43" s="13">
        <v>1</v>
      </c>
      <c r="K43" s="13">
        <v>1</v>
      </c>
      <c r="L43" s="15">
        <v>1</v>
      </c>
      <c r="M43" s="13" t="s">
        <v>1233</v>
      </c>
      <c r="N43" s="13"/>
      <c r="P43" s="5">
        <v>2310090499</v>
      </c>
      <c r="Q43" s="5" t="s">
        <v>77</v>
      </c>
      <c r="R43" s="5" t="s">
        <v>7881</v>
      </c>
      <c r="S43">
        <f t="shared" si="1"/>
        <v>10</v>
      </c>
    </row>
    <row r="44" spans="1:19" hidden="1">
      <c r="A44" s="14">
        <v>2110080227</v>
      </c>
      <c r="B44" s="48" t="s">
        <v>734</v>
      </c>
      <c r="C44" s="52" t="s">
        <v>8522</v>
      </c>
      <c r="D44" s="16" t="s">
        <v>2008</v>
      </c>
      <c r="E44" s="14" t="s">
        <v>1248</v>
      </c>
      <c r="F44" s="14" t="s">
        <v>991</v>
      </c>
      <c r="G44" s="14" t="s">
        <v>1246</v>
      </c>
      <c r="H44" s="16" t="s">
        <v>1233</v>
      </c>
      <c r="I44" s="14" t="s">
        <v>1233</v>
      </c>
      <c r="J44" s="14">
        <v>1</v>
      </c>
      <c r="K44" s="14">
        <v>1</v>
      </c>
      <c r="L44" s="16">
        <v>1</v>
      </c>
      <c r="M44" s="14" t="s">
        <v>1233</v>
      </c>
      <c r="N44" s="14"/>
      <c r="P44" s="4">
        <v>2310090497</v>
      </c>
      <c r="Q44" s="4" t="s">
        <v>75</v>
      </c>
      <c r="R44" s="4" t="s">
        <v>7882</v>
      </c>
      <c r="S44">
        <f t="shared" si="1"/>
        <v>6</v>
      </c>
    </row>
    <row r="45" spans="1:19" hidden="1">
      <c r="A45" s="13">
        <v>2110080231</v>
      </c>
      <c r="B45" s="47" t="s">
        <v>913</v>
      </c>
      <c r="C45" s="51" t="s">
        <v>8522</v>
      </c>
      <c r="D45" s="15" t="s">
        <v>2008</v>
      </c>
      <c r="E45" s="13" t="s">
        <v>1248</v>
      </c>
      <c r="F45" s="13" t="s">
        <v>991</v>
      </c>
      <c r="G45" s="13" t="s">
        <v>1246</v>
      </c>
      <c r="H45" s="15" t="s">
        <v>1233</v>
      </c>
      <c r="I45" s="13" t="s">
        <v>1233</v>
      </c>
      <c r="J45" s="13">
        <v>1</v>
      </c>
      <c r="K45" s="13">
        <v>1</v>
      </c>
      <c r="L45" s="15">
        <v>1</v>
      </c>
      <c r="M45" s="13" t="s">
        <v>1233</v>
      </c>
      <c r="N45" s="13"/>
      <c r="P45" s="5">
        <v>2310090491</v>
      </c>
      <c r="Q45" s="5" t="s">
        <v>78</v>
      </c>
      <c r="R45" s="5" t="s">
        <v>7883</v>
      </c>
      <c r="S45">
        <f t="shared" si="1"/>
        <v>7</v>
      </c>
    </row>
    <row r="46" spans="1:19" hidden="1">
      <c r="A46" s="14">
        <v>2110020288</v>
      </c>
      <c r="B46" s="48" t="s">
        <v>81</v>
      </c>
      <c r="C46" s="52" t="s">
        <v>8522</v>
      </c>
      <c r="D46" s="16" t="s">
        <v>2008</v>
      </c>
      <c r="E46" s="14" t="s">
        <v>1412</v>
      </c>
      <c r="F46" s="14" t="s">
        <v>991</v>
      </c>
      <c r="G46" s="14" t="s">
        <v>2200</v>
      </c>
      <c r="H46" s="16" t="s">
        <v>1233</v>
      </c>
      <c r="I46" s="14" t="s">
        <v>1233</v>
      </c>
      <c r="J46" s="14">
        <v>1</v>
      </c>
      <c r="K46" s="14">
        <v>1</v>
      </c>
      <c r="L46" s="16">
        <v>1</v>
      </c>
      <c r="M46" s="14" t="s">
        <v>1233</v>
      </c>
      <c r="N46" s="14"/>
      <c r="P46" s="4">
        <v>2310090501</v>
      </c>
      <c r="Q46" s="4" t="s">
        <v>241</v>
      </c>
      <c r="R46" s="4" t="s">
        <v>7875</v>
      </c>
      <c r="S46">
        <f t="shared" si="1"/>
        <v>8</v>
      </c>
    </row>
    <row r="47" spans="1:19" hidden="1">
      <c r="A47" s="13">
        <v>2110020289</v>
      </c>
      <c r="B47" s="47" t="s">
        <v>789</v>
      </c>
      <c r="C47" s="51" t="s">
        <v>8522</v>
      </c>
      <c r="D47" s="15" t="s">
        <v>2008</v>
      </c>
      <c r="E47" s="13" t="s">
        <v>1412</v>
      </c>
      <c r="F47" s="13" t="s">
        <v>991</v>
      </c>
      <c r="G47" s="13" t="s">
        <v>2200</v>
      </c>
      <c r="H47" s="15" t="s">
        <v>1233</v>
      </c>
      <c r="I47" s="13" t="s">
        <v>1233</v>
      </c>
      <c r="J47" s="13">
        <v>1</v>
      </c>
      <c r="K47" s="13">
        <v>1</v>
      </c>
      <c r="L47" s="15">
        <v>1</v>
      </c>
      <c r="M47" s="13" t="s">
        <v>1233</v>
      </c>
      <c r="N47" s="13"/>
      <c r="P47" s="5">
        <v>2310090494</v>
      </c>
      <c r="Q47" s="5" t="s">
        <v>146</v>
      </c>
      <c r="R47" s="5" t="s">
        <v>7884</v>
      </c>
      <c r="S47">
        <f t="shared" si="1"/>
        <v>9</v>
      </c>
    </row>
    <row r="48" spans="1:19" hidden="1">
      <c r="A48" s="13">
        <v>2110020287</v>
      </c>
      <c r="B48" s="47" t="s">
        <v>790</v>
      </c>
      <c r="C48" s="51" t="s">
        <v>8522</v>
      </c>
      <c r="D48" s="15" t="s">
        <v>2008</v>
      </c>
      <c r="E48" s="13" t="s">
        <v>1412</v>
      </c>
      <c r="F48" s="13" t="s">
        <v>991</v>
      </c>
      <c r="G48" s="13" t="s">
        <v>2200</v>
      </c>
      <c r="H48" s="15" t="s">
        <v>1233</v>
      </c>
      <c r="I48" s="13" t="s">
        <v>1233</v>
      </c>
      <c r="J48" s="13">
        <v>1</v>
      </c>
      <c r="K48" s="13">
        <v>1</v>
      </c>
      <c r="L48" s="15">
        <v>1</v>
      </c>
      <c r="M48" s="13" t="s">
        <v>1233</v>
      </c>
      <c r="N48" s="13"/>
      <c r="P48" s="4">
        <v>2310090496</v>
      </c>
      <c r="Q48" s="4" t="s">
        <v>265</v>
      </c>
      <c r="R48" s="4" t="s">
        <v>7885</v>
      </c>
      <c r="S48">
        <f t="shared" si="1"/>
        <v>11</v>
      </c>
    </row>
    <row r="49" spans="1:19" hidden="1">
      <c r="A49" s="14">
        <v>2110020095</v>
      </c>
      <c r="B49" s="48" t="s">
        <v>552</v>
      </c>
      <c r="C49" s="52" t="s">
        <v>8522</v>
      </c>
      <c r="D49" s="16" t="s">
        <v>2008</v>
      </c>
      <c r="E49" s="14" t="s">
        <v>2022</v>
      </c>
      <c r="F49" s="14" t="s">
        <v>991</v>
      </c>
      <c r="G49" s="14" t="s">
        <v>1328</v>
      </c>
      <c r="H49" s="16" t="s">
        <v>2022</v>
      </c>
      <c r="I49" s="14" t="s">
        <v>1233</v>
      </c>
      <c r="J49" s="14">
        <v>1</v>
      </c>
      <c r="K49" s="14">
        <v>12</v>
      </c>
      <c r="L49" s="16">
        <v>1</v>
      </c>
      <c r="M49" s="14" t="s">
        <v>1233</v>
      </c>
      <c r="N49" s="14"/>
      <c r="P49" s="5">
        <v>2310090492</v>
      </c>
      <c r="Q49" s="5" t="s">
        <v>79</v>
      </c>
      <c r="R49" s="5" t="s">
        <v>7886</v>
      </c>
      <c r="S49">
        <f t="shared" si="1"/>
        <v>12</v>
      </c>
    </row>
    <row r="50" spans="1:19" hidden="1">
      <c r="A50" s="13">
        <v>2110020280</v>
      </c>
      <c r="B50" s="47" t="s">
        <v>504</v>
      </c>
      <c r="C50" s="51" t="s">
        <v>8522</v>
      </c>
      <c r="D50" s="15" t="s">
        <v>2008</v>
      </c>
      <c r="E50" s="13" t="s">
        <v>2022</v>
      </c>
      <c r="F50" s="13" t="s">
        <v>991</v>
      </c>
      <c r="G50" s="13" t="s">
        <v>1328</v>
      </c>
      <c r="H50" s="15" t="s">
        <v>2022</v>
      </c>
      <c r="I50" s="13" t="s">
        <v>1233</v>
      </c>
      <c r="J50" s="13">
        <v>1</v>
      </c>
      <c r="K50" s="13">
        <v>24</v>
      </c>
      <c r="L50" s="15">
        <v>1</v>
      </c>
      <c r="M50" s="13" t="s">
        <v>1233</v>
      </c>
      <c r="N50" s="13"/>
      <c r="P50" s="4">
        <v>2310090508</v>
      </c>
      <c r="Q50" s="4" t="s">
        <v>573</v>
      </c>
      <c r="R50" s="4" t="s">
        <v>7868</v>
      </c>
      <c r="S50">
        <f t="shared" si="1"/>
        <v>2</v>
      </c>
    </row>
    <row r="51" spans="1:19" hidden="1">
      <c r="A51" s="14">
        <v>2110020346</v>
      </c>
      <c r="B51" s="48" t="s">
        <v>590</v>
      </c>
      <c r="C51" s="52" t="s">
        <v>8522</v>
      </c>
      <c r="D51" s="16" t="s">
        <v>2008</v>
      </c>
      <c r="E51" s="14" t="s">
        <v>2022</v>
      </c>
      <c r="F51" s="14" t="s">
        <v>991</v>
      </c>
      <c r="G51" s="14" t="s">
        <v>1328</v>
      </c>
      <c r="H51" s="16" t="s">
        <v>2022</v>
      </c>
      <c r="I51" s="14" t="s">
        <v>1233</v>
      </c>
      <c r="J51" s="14">
        <v>1</v>
      </c>
      <c r="K51" s="14">
        <v>36</v>
      </c>
      <c r="L51" s="16">
        <v>1</v>
      </c>
      <c r="M51" s="14" t="s">
        <v>1233</v>
      </c>
      <c r="N51" s="14"/>
      <c r="P51" s="5">
        <v>2310090358</v>
      </c>
      <c r="Q51" s="5" t="s">
        <v>572</v>
      </c>
      <c r="R51" s="5" t="s">
        <v>7869</v>
      </c>
      <c r="S51">
        <f t="shared" si="1"/>
        <v>3</v>
      </c>
    </row>
    <row r="52" spans="1:19" hidden="1">
      <c r="A52" s="13">
        <v>2110020343</v>
      </c>
      <c r="B52" s="47" t="s">
        <v>680</v>
      </c>
      <c r="C52" s="51" t="s">
        <v>8522</v>
      </c>
      <c r="D52" s="15" t="s">
        <v>2008</v>
      </c>
      <c r="E52" s="13" t="s">
        <v>2022</v>
      </c>
      <c r="F52" s="13" t="s">
        <v>991</v>
      </c>
      <c r="G52" s="13" t="s">
        <v>1328</v>
      </c>
      <c r="H52" s="15" t="s">
        <v>2022</v>
      </c>
      <c r="I52" s="13" t="s">
        <v>1233</v>
      </c>
      <c r="J52" s="13">
        <v>1</v>
      </c>
      <c r="K52" s="13">
        <v>1</v>
      </c>
      <c r="L52" s="15">
        <v>1</v>
      </c>
      <c r="M52" s="13" t="s">
        <v>1233</v>
      </c>
      <c r="N52" s="13"/>
      <c r="P52" s="4">
        <v>2310090511</v>
      </c>
      <c r="Q52" s="4" t="s">
        <v>921</v>
      </c>
      <c r="R52" s="4" t="s">
        <v>7870</v>
      </c>
      <c r="S52">
        <f t="shared" si="1"/>
        <v>4</v>
      </c>
    </row>
    <row r="53" spans="1:19" hidden="1">
      <c r="A53" s="14">
        <v>2110020344</v>
      </c>
      <c r="B53" s="48" t="s">
        <v>684</v>
      </c>
      <c r="C53" s="52" t="s">
        <v>8522</v>
      </c>
      <c r="D53" s="16" t="s">
        <v>2008</v>
      </c>
      <c r="E53" s="14" t="s">
        <v>2022</v>
      </c>
      <c r="F53" s="14" t="s">
        <v>991</v>
      </c>
      <c r="G53" s="14" t="s">
        <v>1328</v>
      </c>
      <c r="H53" s="16" t="s">
        <v>2022</v>
      </c>
      <c r="I53" s="14" t="s">
        <v>1233</v>
      </c>
      <c r="J53" s="14">
        <v>1</v>
      </c>
      <c r="K53" s="14">
        <v>1</v>
      </c>
      <c r="L53" s="16">
        <v>1</v>
      </c>
      <c r="M53" s="14" t="s">
        <v>1233</v>
      </c>
      <c r="N53" s="14"/>
      <c r="P53" s="5">
        <v>2310090472</v>
      </c>
      <c r="Q53" s="5" t="s">
        <v>385</v>
      </c>
      <c r="R53" s="5" t="s">
        <v>7871</v>
      </c>
      <c r="S53">
        <f t="shared" si="1"/>
        <v>5</v>
      </c>
    </row>
    <row r="54" spans="1:19" hidden="1">
      <c r="A54" s="13">
        <v>2110020345</v>
      </c>
      <c r="B54" s="47" t="s">
        <v>682</v>
      </c>
      <c r="C54" s="51" t="s">
        <v>8522</v>
      </c>
      <c r="D54" s="15" t="s">
        <v>2008</v>
      </c>
      <c r="E54" s="13" t="s">
        <v>2022</v>
      </c>
      <c r="F54" s="13" t="s">
        <v>991</v>
      </c>
      <c r="G54" s="13" t="s">
        <v>1328</v>
      </c>
      <c r="H54" s="15" t="s">
        <v>2022</v>
      </c>
      <c r="I54" s="13" t="s">
        <v>1233</v>
      </c>
      <c r="J54" s="13">
        <v>1</v>
      </c>
      <c r="K54" s="13">
        <v>1</v>
      </c>
      <c r="L54" s="15">
        <v>1</v>
      </c>
      <c r="M54" s="13" t="s">
        <v>1233</v>
      </c>
      <c r="N54" s="13"/>
      <c r="P54" s="4">
        <v>2310090512</v>
      </c>
      <c r="Q54" s="4" t="s">
        <v>920</v>
      </c>
      <c r="R54" s="4" t="s">
        <v>7872</v>
      </c>
      <c r="S54">
        <f t="shared" si="1"/>
        <v>10</v>
      </c>
    </row>
    <row r="55" spans="1:19" hidden="1">
      <c r="A55" s="14">
        <v>2310160374</v>
      </c>
      <c r="B55" s="48" t="s">
        <v>2205</v>
      </c>
      <c r="C55" s="52" t="s">
        <v>8522</v>
      </c>
      <c r="D55" s="16" t="s">
        <v>1234</v>
      </c>
      <c r="E55" s="14" t="s">
        <v>1233</v>
      </c>
      <c r="F55" s="14" t="s">
        <v>991</v>
      </c>
      <c r="G55" s="14" t="s">
        <v>2200</v>
      </c>
      <c r="H55" s="16" t="s">
        <v>2202</v>
      </c>
      <c r="I55" s="14" t="s">
        <v>2198</v>
      </c>
      <c r="J55" s="14">
        <v>1</v>
      </c>
      <c r="K55" s="14">
        <v>1</v>
      </c>
      <c r="L55" s="16">
        <v>1</v>
      </c>
      <c r="M55" s="14" t="s">
        <v>1233</v>
      </c>
      <c r="N55" s="14"/>
      <c r="P55" s="5">
        <v>2310090510</v>
      </c>
      <c r="Q55" s="5" t="s">
        <v>922</v>
      </c>
      <c r="R55" s="5" t="s">
        <v>7873</v>
      </c>
      <c r="S55">
        <f t="shared" si="1"/>
        <v>6</v>
      </c>
    </row>
    <row r="56" spans="1:19" hidden="1">
      <c r="A56" s="13">
        <v>2110020290</v>
      </c>
      <c r="B56" s="47" t="s">
        <v>3599</v>
      </c>
      <c r="C56" s="51" t="s">
        <v>8522</v>
      </c>
      <c r="D56" s="15" t="s">
        <v>2008</v>
      </c>
      <c r="E56" s="13" t="s">
        <v>1412</v>
      </c>
      <c r="F56" s="13" t="s">
        <v>991</v>
      </c>
      <c r="G56" s="13" t="s">
        <v>2200</v>
      </c>
      <c r="H56" s="15" t="s">
        <v>1233</v>
      </c>
      <c r="I56" s="13" t="s">
        <v>1233</v>
      </c>
      <c r="J56" s="13">
        <v>1</v>
      </c>
      <c r="K56" s="13">
        <v>1</v>
      </c>
      <c r="L56" s="15">
        <v>1</v>
      </c>
      <c r="M56" s="13" t="s">
        <v>1233</v>
      </c>
      <c r="N56" s="13"/>
      <c r="P56" s="4">
        <v>2310090470</v>
      </c>
      <c r="Q56" s="4" t="s">
        <v>116</v>
      </c>
      <c r="R56" s="4" t="s">
        <v>7874</v>
      </c>
      <c r="S56">
        <f t="shared" si="1"/>
        <v>7</v>
      </c>
    </row>
    <row r="57" spans="1:19" hidden="1">
      <c r="A57" s="14">
        <v>2140110610</v>
      </c>
      <c r="B57" s="48" t="s">
        <v>117</v>
      </c>
      <c r="C57" s="52" t="s">
        <v>2007</v>
      </c>
      <c r="D57" s="16" t="s">
        <v>2008</v>
      </c>
      <c r="E57" s="14" t="s">
        <v>2010</v>
      </c>
      <c r="F57" s="14" t="s">
        <v>1119</v>
      </c>
      <c r="G57" s="14" t="s">
        <v>8467</v>
      </c>
      <c r="H57" s="16" t="s">
        <v>1233</v>
      </c>
      <c r="I57" s="14" t="s">
        <v>1233</v>
      </c>
      <c r="J57" s="14">
        <v>1</v>
      </c>
      <c r="K57" s="14">
        <v>1</v>
      </c>
      <c r="L57" s="16">
        <v>1</v>
      </c>
      <c r="M57" s="14" t="s">
        <v>1233</v>
      </c>
      <c r="N57" s="14"/>
      <c r="P57" s="5">
        <v>2310090473</v>
      </c>
      <c r="Q57" s="5" t="s">
        <v>74</v>
      </c>
      <c r="R57" s="5" t="s">
        <v>7876</v>
      </c>
      <c r="S57">
        <f t="shared" si="1"/>
        <v>9</v>
      </c>
    </row>
    <row r="58" spans="1:19" hidden="1">
      <c r="A58" s="13">
        <v>2140110673</v>
      </c>
      <c r="B58" s="47" t="s">
        <v>817</v>
      </c>
      <c r="C58" s="51" t="s">
        <v>2007</v>
      </c>
      <c r="D58" s="15" t="s">
        <v>2008</v>
      </c>
      <c r="E58" s="13" t="s">
        <v>2010</v>
      </c>
      <c r="F58" s="13" t="s">
        <v>1119</v>
      </c>
      <c r="G58" s="13" t="s">
        <v>8467</v>
      </c>
      <c r="H58" s="15" t="s">
        <v>1233</v>
      </c>
      <c r="I58" s="13" t="s">
        <v>1233</v>
      </c>
      <c r="J58" s="13">
        <v>1</v>
      </c>
      <c r="K58" s="13">
        <v>1</v>
      </c>
      <c r="L58" s="15">
        <v>1</v>
      </c>
      <c r="M58" s="13" t="s">
        <v>1233</v>
      </c>
      <c r="N58" s="13"/>
      <c r="P58" s="4">
        <v>2310090509</v>
      </c>
      <c r="Q58" s="4" t="s">
        <v>425</v>
      </c>
      <c r="R58" s="4" t="s">
        <v>7877</v>
      </c>
      <c r="S58">
        <f t="shared" si="1"/>
        <v>11</v>
      </c>
    </row>
    <row r="59" spans="1:19" hidden="1">
      <c r="A59" s="14">
        <v>2140110674</v>
      </c>
      <c r="B59" s="48" t="s">
        <v>876</v>
      </c>
      <c r="C59" s="52" t="s">
        <v>2007</v>
      </c>
      <c r="D59" s="16" t="s">
        <v>2008</v>
      </c>
      <c r="E59" s="14" t="s">
        <v>2010</v>
      </c>
      <c r="F59" s="14" t="s">
        <v>1119</v>
      </c>
      <c r="G59" s="14" t="s">
        <v>8467</v>
      </c>
      <c r="H59" s="16" t="s">
        <v>1233</v>
      </c>
      <c r="I59" s="14" t="s">
        <v>1233</v>
      </c>
      <c r="J59" s="14">
        <v>1</v>
      </c>
      <c r="K59" s="14">
        <v>1</v>
      </c>
      <c r="L59" s="16">
        <v>1</v>
      </c>
      <c r="M59" s="14" t="s">
        <v>1233</v>
      </c>
      <c r="N59" s="14"/>
      <c r="P59" s="5">
        <v>2310090471</v>
      </c>
      <c r="Q59" s="5" t="s">
        <v>709</v>
      </c>
      <c r="R59" s="5" t="s">
        <v>7878</v>
      </c>
      <c r="S59">
        <f t="shared" si="1"/>
        <v>12</v>
      </c>
    </row>
    <row r="60" spans="1:19" hidden="1">
      <c r="A60" s="13">
        <v>2140110645</v>
      </c>
      <c r="B60" s="47" t="s">
        <v>2014</v>
      </c>
      <c r="C60" s="51" t="s">
        <v>2007</v>
      </c>
      <c r="D60" s="15" t="s">
        <v>2008</v>
      </c>
      <c r="E60" s="13" t="s">
        <v>2015</v>
      </c>
      <c r="F60" s="13" t="s">
        <v>1119</v>
      </c>
      <c r="G60" s="13" t="s">
        <v>8468</v>
      </c>
      <c r="H60" s="15" t="s">
        <v>1233</v>
      </c>
      <c r="I60" s="13" t="s">
        <v>1233</v>
      </c>
      <c r="J60" s="13">
        <v>1</v>
      </c>
      <c r="K60" s="13">
        <v>1</v>
      </c>
      <c r="L60" s="15">
        <v>1</v>
      </c>
      <c r="M60" s="13" t="s">
        <v>1233</v>
      </c>
      <c r="N60" s="13"/>
      <c r="P60" s="4">
        <v>2310210159</v>
      </c>
      <c r="Q60" s="4" t="s">
        <v>61</v>
      </c>
      <c r="R60" s="4" t="s">
        <v>7867</v>
      </c>
      <c r="S60">
        <f t="shared" si="1"/>
        <v>1</v>
      </c>
    </row>
    <row r="61" spans="1:19" hidden="1">
      <c r="A61" s="14">
        <v>2140110651</v>
      </c>
      <c r="B61" s="48" t="s">
        <v>428</v>
      </c>
      <c r="C61" s="52" t="s">
        <v>2007</v>
      </c>
      <c r="D61" s="16" t="s">
        <v>2008</v>
      </c>
      <c r="E61" s="14" t="s">
        <v>2016</v>
      </c>
      <c r="F61" s="14" t="s">
        <v>1119</v>
      </c>
      <c r="G61" s="14" t="s">
        <v>8467</v>
      </c>
      <c r="H61" s="16" t="s">
        <v>1233</v>
      </c>
      <c r="I61" s="14" t="s">
        <v>1233</v>
      </c>
      <c r="J61" s="14">
        <v>1</v>
      </c>
      <c r="K61" s="14">
        <v>1</v>
      </c>
      <c r="L61" s="16">
        <v>1</v>
      </c>
      <c r="M61" s="14" t="s">
        <v>1233</v>
      </c>
      <c r="N61" s="14"/>
      <c r="P61" s="5">
        <v>2310210153</v>
      </c>
      <c r="Q61" s="5" t="s">
        <v>62</v>
      </c>
      <c r="R61" s="5" t="s">
        <v>7868</v>
      </c>
      <c r="S61">
        <f t="shared" si="1"/>
        <v>2</v>
      </c>
    </row>
    <row r="62" spans="1:19" hidden="1">
      <c r="A62" s="13">
        <v>2140110648</v>
      </c>
      <c r="B62" s="47" t="s">
        <v>2024</v>
      </c>
      <c r="C62" s="51" t="s">
        <v>2007</v>
      </c>
      <c r="D62" s="15" t="s">
        <v>2008</v>
      </c>
      <c r="E62" s="13" t="s">
        <v>2025</v>
      </c>
      <c r="F62" s="13" t="s">
        <v>1119</v>
      </c>
      <c r="G62" s="13" t="s">
        <v>8468</v>
      </c>
      <c r="H62" s="15" t="s">
        <v>1233</v>
      </c>
      <c r="I62" s="13" t="s">
        <v>1233</v>
      </c>
      <c r="J62" s="13">
        <v>1</v>
      </c>
      <c r="K62" s="13">
        <v>1</v>
      </c>
      <c r="L62" s="15">
        <v>1</v>
      </c>
      <c r="M62" s="13" t="s">
        <v>1233</v>
      </c>
      <c r="N62" s="13"/>
      <c r="P62" s="4">
        <v>2310210158</v>
      </c>
      <c r="Q62" s="4" t="s">
        <v>63</v>
      </c>
      <c r="R62" s="4" t="s">
        <v>7869</v>
      </c>
      <c r="S62">
        <f t="shared" si="1"/>
        <v>3</v>
      </c>
    </row>
    <row r="63" spans="1:19" hidden="1">
      <c r="A63" s="14">
        <v>2140110649</v>
      </c>
      <c r="B63" s="48" t="s">
        <v>2026</v>
      </c>
      <c r="C63" s="52" t="s">
        <v>2007</v>
      </c>
      <c r="D63" s="16" t="s">
        <v>2008</v>
      </c>
      <c r="E63" s="14" t="s">
        <v>2025</v>
      </c>
      <c r="F63" s="14" t="s">
        <v>1119</v>
      </c>
      <c r="G63" s="14" t="s">
        <v>8468</v>
      </c>
      <c r="H63" s="16" t="s">
        <v>1233</v>
      </c>
      <c r="I63" s="14" t="s">
        <v>1233</v>
      </c>
      <c r="J63" s="14">
        <v>1</v>
      </c>
      <c r="K63" s="14">
        <v>1</v>
      </c>
      <c r="L63" s="16">
        <v>1</v>
      </c>
      <c r="M63" s="14" t="s">
        <v>1233</v>
      </c>
      <c r="N63" s="14"/>
      <c r="P63" s="5">
        <v>2310210156</v>
      </c>
      <c r="Q63" s="5" t="s">
        <v>65</v>
      </c>
      <c r="R63" s="5" t="s">
        <v>7870</v>
      </c>
      <c r="S63">
        <f t="shared" si="1"/>
        <v>4</v>
      </c>
    </row>
    <row r="64" spans="1:19" hidden="1">
      <c r="A64" s="13">
        <v>2140110650</v>
      </c>
      <c r="B64" s="47" t="s">
        <v>2027</v>
      </c>
      <c r="C64" s="51" t="s">
        <v>2007</v>
      </c>
      <c r="D64" s="15" t="s">
        <v>2008</v>
      </c>
      <c r="E64" s="13" t="s">
        <v>2025</v>
      </c>
      <c r="F64" s="13" t="s">
        <v>1119</v>
      </c>
      <c r="G64" s="13" t="s">
        <v>8468</v>
      </c>
      <c r="H64" s="15" t="s">
        <v>1233</v>
      </c>
      <c r="I64" s="13" t="s">
        <v>1233</v>
      </c>
      <c r="J64" s="13">
        <v>1</v>
      </c>
      <c r="K64" s="13">
        <v>1</v>
      </c>
      <c r="L64" s="15">
        <v>1</v>
      </c>
      <c r="M64" s="13" t="s">
        <v>1233</v>
      </c>
      <c r="N64" s="13"/>
      <c r="P64" s="4">
        <v>2310210151</v>
      </c>
      <c r="Q64" s="4" t="s">
        <v>66</v>
      </c>
      <c r="R64" s="4" t="s">
        <v>7871</v>
      </c>
      <c r="S64">
        <f t="shared" si="1"/>
        <v>5</v>
      </c>
    </row>
    <row r="65" spans="1:19" hidden="1">
      <c r="A65" s="14">
        <v>2140110562</v>
      </c>
      <c r="B65" s="48" t="s">
        <v>2028</v>
      </c>
      <c r="C65" s="52" t="s">
        <v>2007</v>
      </c>
      <c r="D65" s="16" t="s">
        <v>2008</v>
      </c>
      <c r="E65" s="14" t="s">
        <v>2015</v>
      </c>
      <c r="F65" s="14" t="s">
        <v>1119</v>
      </c>
      <c r="G65" s="14" t="s">
        <v>8468</v>
      </c>
      <c r="H65" s="16" t="s">
        <v>1233</v>
      </c>
      <c r="I65" s="14" t="s">
        <v>1233</v>
      </c>
      <c r="J65" s="14">
        <v>1</v>
      </c>
      <c r="K65" s="14">
        <v>1</v>
      </c>
      <c r="L65" s="16">
        <v>1</v>
      </c>
      <c r="M65" s="14" t="s">
        <v>1233</v>
      </c>
      <c r="N65" s="14"/>
      <c r="P65" s="5">
        <v>2310210157</v>
      </c>
      <c r="Q65" s="5" t="s">
        <v>140</v>
      </c>
      <c r="R65" s="5" t="s">
        <v>7872</v>
      </c>
      <c r="S65">
        <f t="shared" si="1"/>
        <v>10</v>
      </c>
    </row>
    <row r="66" spans="1:19" hidden="1">
      <c r="A66" s="13">
        <v>2140110563</v>
      </c>
      <c r="B66" s="47" t="s">
        <v>2029</v>
      </c>
      <c r="C66" s="51" t="s">
        <v>2007</v>
      </c>
      <c r="D66" s="15" t="s">
        <v>2008</v>
      </c>
      <c r="E66" s="13" t="s">
        <v>2015</v>
      </c>
      <c r="F66" s="13" t="s">
        <v>1119</v>
      </c>
      <c r="G66" s="13" t="s">
        <v>8468</v>
      </c>
      <c r="H66" s="15" t="s">
        <v>1233</v>
      </c>
      <c r="I66" s="13" t="s">
        <v>1233</v>
      </c>
      <c r="J66" s="13">
        <v>1</v>
      </c>
      <c r="K66" s="13">
        <v>1</v>
      </c>
      <c r="L66" s="15">
        <v>1</v>
      </c>
      <c r="M66" s="13" t="s">
        <v>1233</v>
      </c>
      <c r="N66" s="13"/>
      <c r="P66" s="4">
        <v>2310210155</v>
      </c>
      <c r="Q66" s="4" t="s">
        <v>67</v>
      </c>
      <c r="R66" s="4" t="s">
        <v>7873</v>
      </c>
      <c r="S66">
        <f t="shared" ref="S66:S97" si="2">+VLOOKUP(R66,$V$2:$W$13,2,FALSE)</f>
        <v>6</v>
      </c>
    </row>
    <row r="67" spans="1:19" hidden="1">
      <c r="A67" s="14">
        <v>2140110646</v>
      </c>
      <c r="B67" s="48" t="s">
        <v>2030</v>
      </c>
      <c r="C67" s="52" t="s">
        <v>2007</v>
      </c>
      <c r="D67" s="16" t="s">
        <v>2008</v>
      </c>
      <c r="E67" s="14" t="s">
        <v>2031</v>
      </c>
      <c r="F67" s="14" t="s">
        <v>1119</v>
      </c>
      <c r="G67" s="14" t="s">
        <v>8468</v>
      </c>
      <c r="H67" s="16" t="s">
        <v>1233</v>
      </c>
      <c r="I67" s="14" t="s">
        <v>1233</v>
      </c>
      <c r="J67" s="14">
        <v>1</v>
      </c>
      <c r="K67" s="14">
        <v>1</v>
      </c>
      <c r="L67" s="16">
        <v>1</v>
      </c>
      <c r="M67" s="14" t="s">
        <v>1233</v>
      </c>
      <c r="N67" s="14"/>
      <c r="P67" s="5">
        <v>2310210149</v>
      </c>
      <c r="Q67" s="5" t="s">
        <v>68</v>
      </c>
      <c r="R67" s="5" t="s">
        <v>7874</v>
      </c>
      <c r="S67">
        <f t="shared" si="2"/>
        <v>7</v>
      </c>
    </row>
    <row r="68" spans="1:19" hidden="1">
      <c r="A68" s="13">
        <v>2140110685</v>
      </c>
      <c r="B68" s="47" t="s">
        <v>2032</v>
      </c>
      <c r="C68" s="51" t="s">
        <v>2007</v>
      </c>
      <c r="D68" s="15" t="s">
        <v>2008</v>
      </c>
      <c r="E68" s="13" t="s">
        <v>2031</v>
      </c>
      <c r="F68" s="13" t="s">
        <v>1119</v>
      </c>
      <c r="G68" s="13" t="s">
        <v>8468</v>
      </c>
      <c r="H68" s="15" t="s">
        <v>1233</v>
      </c>
      <c r="I68" s="13" t="s">
        <v>1233</v>
      </c>
      <c r="J68" s="13">
        <v>1</v>
      </c>
      <c r="K68" s="13">
        <v>1</v>
      </c>
      <c r="L68" s="15">
        <v>1</v>
      </c>
      <c r="M68" s="13" t="s">
        <v>1233</v>
      </c>
      <c r="N68" s="13"/>
      <c r="P68" s="4">
        <v>2310210160</v>
      </c>
      <c r="Q68" s="4" t="s">
        <v>69</v>
      </c>
      <c r="R68" s="4" t="s">
        <v>7875</v>
      </c>
      <c r="S68">
        <f t="shared" si="2"/>
        <v>8</v>
      </c>
    </row>
    <row r="69" spans="1:19" hidden="1">
      <c r="A69" s="14">
        <v>2140110647</v>
      </c>
      <c r="B69" s="48" t="s">
        <v>2033</v>
      </c>
      <c r="C69" s="52" t="s">
        <v>2007</v>
      </c>
      <c r="D69" s="16" t="s">
        <v>2008</v>
      </c>
      <c r="E69" s="14" t="s">
        <v>2031</v>
      </c>
      <c r="F69" s="14" t="s">
        <v>1119</v>
      </c>
      <c r="G69" s="14" t="s">
        <v>8468</v>
      </c>
      <c r="H69" s="16" t="s">
        <v>1233</v>
      </c>
      <c r="I69" s="14" t="s">
        <v>1233</v>
      </c>
      <c r="J69" s="14">
        <v>1</v>
      </c>
      <c r="K69" s="14">
        <v>1</v>
      </c>
      <c r="L69" s="16">
        <v>1</v>
      </c>
      <c r="M69" s="14" t="s">
        <v>1233</v>
      </c>
      <c r="N69" s="14"/>
      <c r="P69" s="5">
        <v>2310210152</v>
      </c>
      <c r="Q69" s="5" t="s">
        <v>86</v>
      </c>
      <c r="R69" s="5" t="s">
        <v>7876</v>
      </c>
      <c r="S69">
        <f t="shared" si="2"/>
        <v>9</v>
      </c>
    </row>
    <row r="70" spans="1:19" hidden="1">
      <c r="A70" s="13">
        <v>2140110652</v>
      </c>
      <c r="B70" s="47" t="s">
        <v>299</v>
      </c>
      <c r="C70" s="51" t="s">
        <v>2007</v>
      </c>
      <c r="D70" s="15" t="s">
        <v>2008</v>
      </c>
      <c r="E70" s="13" t="s">
        <v>2016</v>
      </c>
      <c r="F70" s="13" t="s">
        <v>1119</v>
      </c>
      <c r="G70" s="13" t="s">
        <v>8467</v>
      </c>
      <c r="H70" s="15" t="s">
        <v>1233</v>
      </c>
      <c r="I70" s="13" t="s">
        <v>1233</v>
      </c>
      <c r="J70" s="13">
        <v>1</v>
      </c>
      <c r="K70" s="13">
        <v>1</v>
      </c>
      <c r="L70" s="15">
        <v>1</v>
      </c>
      <c r="M70" s="13" t="s">
        <v>1233</v>
      </c>
      <c r="N70" s="13"/>
      <c r="P70" s="4">
        <v>2310210154</v>
      </c>
      <c r="Q70" s="4" t="s">
        <v>141</v>
      </c>
      <c r="R70" s="4" t="s">
        <v>7877</v>
      </c>
      <c r="S70">
        <f t="shared" si="2"/>
        <v>11</v>
      </c>
    </row>
    <row r="71" spans="1:19" hidden="1">
      <c r="A71" s="13">
        <v>2140110666</v>
      </c>
      <c r="B71" s="47" t="s">
        <v>388</v>
      </c>
      <c r="C71" s="51" t="s">
        <v>2007</v>
      </c>
      <c r="D71" s="15" t="s">
        <v>2008</v>
      </c>
      <c r="E71" s="13" t="s">
        <v>2034</v>
      </c>
      <c r="F71" s="13" t="s">
        <v>1119</v>
      </c>
      <c r="G71" s="13" t="s">
        <v>8469</v>
      </c>
      <c r="H71" s="15" t="s">
        <v>1233</v>
      </c>
      <c r="I71" s="13" t="s">
        <v>1233</v>
      </c>
      <c r="J71" s="13">
        <v>1</v>
      </c>
      <c r="K71" s="13">
        <v>1</v>
      </c>
      <c r="L71" s="15">
        <v>1</v>
      </c>
      <c r="M71" s="13" t="s">
        <v>1233</v>
      </c>
      <c r="N71" s="13"/>
      <c r="P71" s="5">
        <v>2310210150</v>
      </c>
      <c r="Q71" s="5" t="s">
        <v>142</v>
      </c>
      <c r="R71" s="5" t="s">
        <v>7878</v>
      </c>
      <c r="S71">
        <f t="shared" si="2"/>
        <v>12</v>
      </c>
    </row>
    <row r="72" spans="1:19" hidden="1">
      <c r="A72" s="14">
        <v>2140110669</v>
      </c>
      <c r="B72" s="48" t="s">
        <v>390</v>
      </c>
      <c r="C72" s="52" t="s">
        <v>2007</v>
      </c>
      <c r="D72" s="16" t="s">
        <v>2008</v>
      </c>
      <c r="E72" s="14" t="s">
        <v>2035</v>
      </c>
      <c r="F72" s="14" t="s">
        <v>1119</v>
      </c>
      <c r="G72" s="14" t="s">
        <v>8469</v>
      </c>
      <c r="H72" s="16" t="s">
        <v>1233</v>
      </c>
      <c r="I72" s="14" t="s">
        <v>1233</v>
      </c>
      <c r="J72" s="14">
        <v>1</v>
      </c>
      <c r="K72" s="14">
        <v>1</v>
      </c>
      <c r="L72" s="16">
        <v>1</v>
      </c>
      <c r="M72" s="14" t="s">
        <v>1233</v>
      </c>
      <c r="N72" s="14"/>
      <c r="P72">
        <v>2310180040</v>
      </c>
      <c r="Q72" t="s">
        <v>643</v>
      </c>
      <c r="R72" t="s">
        <v>7867</v>
      </c>
      <c r="S72">
        <f t="shared" si="2"/>
        <v>1</v>
      </c>
    </row>
    <row r="73" spans="1:19" hidden="1">
      <c r="A73" s="13">
        <v>2140110411</v>
      </c>
      <c r="B73" s="47" t="s">
        <v>2036</v>
      </c>
      <c r="C73" s="51" t="s">
        <v>2007</v>
      </c>
      <c r="D73" s="15" t="s">
        <v>2008</v>
      </c>
      <c r="E73" s="13" t="s">
        <v>2010</v>
      </c>
      <c r="F73" s="13" t="s">
        <v>1119</v>
      </c>
      <c r="G73" s="13" t="s">
        <v>8467</v>
      </c>
      <c r="H73" s="15" t="s">
        <v>1233</v>
      </c>
      <c r="I73" s="13" t="s">
        <v>1233</v>
      </c>
      <c r="J73" s="13">
        <v>1</v>
      </c>
      <c r="K73" s="13">
        <v>1</v>
      </c>
      <c r="L73" s="15">
        <v>1</v>
      </c>
      <c r="M73" s="13" t="s">
        <v>1233</v>
      </c>
      <c r="N73" s="13"/>
      <c r="P73">
        <v>2310180035</v>
      </c>
      <c r="Q73" t="s">
        <v>578</v>
      </c>
      <c r="R73" t="s">
        <v>7868</v>
      </c>
      <c r="S73">
        <f t="shared" si="2"/>
        <v>2</v>
      </c>
    </row>
    <row r="74" spans="1:19" hidden="1">
      <c r="A74" s="14">
        <v>2140110412</v>
      </c>
      <c r="B74" s="48" t="s">
        <v>2037</v>
      </c>
      <c r="C74" s="52" t="s">
        <v>2007</v>
      </c>
      <c r="D74" s="16" t="s">
        <v>2008</v>
      </c>
      <c r="E74" s="14" t="s">
        <v>2010</v>
      </c>
      <c r="F74" s="14" t="s">
        <v>1119</v>
      </c>
      <c r="G74" s="14" t="s">
        <v>8467</v>
      </c>
      <c r="H74" s="16" t="s">
        <v>1233</v>
      </c>
      <c r="I74" s="14" t="s">
        <v>1233</v>
      </c>
      <c r="J74" s="14">
        <v>1</v>
      </c>
      <c r="K74" s="14">
        <v>1</v>
      </c>
      <c r="L74" s="16">
        <v>1</v>
      </c>
      <c r="M74" s="14" t="s">
        <v>1233</v>
      </c>
      <c r="N74" s="14"/>
      <c r="P74">
        <v>2310180047</v>
      </c>
      <c r="Q74" t="s">
        <v>642</v>
      </c>
      <c r="R74" t="s">
        <v>7869</v>
      </c>
      <c r="S74">
        <f t="shared" si="2"/>
        <v>3</v>
      </c>
    </row>
    <row r="75" spans="1:19" hidden="1">
      <c r="A75" s="13">
        <v>2140110413</v>
      </c>
      <c r="B75" s="47" t="s">
        <v>2038</v>
      </c>
      <c r="C75" s="51" t="s">
        <v>2007</v>
      </c>
      <c r="D75" s="15" t="s">
        <v>2008</v>
      </c>
      <c r="E75" s="13" t="s">
        <v>2010</v>
      </c>
      <c r="F75" s="13" t="s">
        <v>1119</v>
      </c>
      <c r="G75" s="13" t="s">
        <v>8467</v>
      </c>
      <c r="H75" s="15" t="s">
        <v>1233</v>
      </c>
      <c r="I75" s="13" t="s">
        <v>1233</v>
      </c>
      <c r="J75" s="13">
        <v>1</v>
      </c>
      <c r="K75" s="13">
        <v>1</v>
      </c>
      <c r="L75" s="15">
        <v>1</v>
      </c>
      <c r="M75" s="13" t="s">
        <v>1233</v>
      </c>
      <c r="N75" s="13"/>
      <c r="P75">
        <v>2310180050</v>
      </c>
      <c r="Q75" t="s">
        <v>571</v>
      </c>
      <c r="R75" t="s">
        <v>7870</v>
      </c>
      <c r="S75">
        <f t="shared" si="2"/>
        <v>4</v>
      </c>
    </row>
    <row r="76" spans="1:19" hidden="1">
      <c r="A76" s="14">
        <v>2140110414</v>
      </c>
      <c r="B76" s="48" t="s">
        <v>2039</v>
      </c>
      <c r="C76" s="52" t="s">
        <v>2007</v>
      </c>
      <c r="D76" s="16" t="s">
        <v>2008</v>
      </c>
      <c r="E76" s="14" t="s">
        <v>2010</v>
      </c>
      <c r="F76" s="14" t="s">
        <v>1119</v>
      </c>
      <c r="G76" s="14" t="s">
        <v>8467</v>
      </c>
      <c r="H76" s="16" t="s">
        <v>1233</v>
      </c>
      <c r="I76" s="14" t="s">
        <v>1233</v>
      </c>
      <c r="J76" s="14">
        <v>1</v>
      </c>
      <c r="K76" s="14">
        <v>1</v>
      </c>
      <c r="L76" s="16">
        <v>1</v>
      </c>
      <c r="M76" s="14" t="s">
        <v>1233</v>
      </c>
      <c r="N76" s="14"/>
      <c r="P76">
        <v>2310180041</v>
      </c>
      <c r="Q76" t="s">
        <v>570</v>
      </c>
      <c r="R76" t="s">
        <v>7871</v>
      </c>
      <c r="S76">
        <f t="shared" si="2"/>
        <v>5</v>
      </c>
    </row>
    <row r="77" spans="1:19" hidden="1">
      <c r="A77" s="13">
        <v>2140110604</v>
      </c>
      <c r="B77" s="47" t="s">
        <v>421</v>
      </c>
      <c r="C77" s="51" t="s">
        <v>2007</v>
      </c>
      <c r="D77" s="15" t="s">
        <v>2008</v>
      </c>
      <c r="E77" s="13" t="s">
        <v>2040</v>
      </c>
      <c r="F77" s="13" t="s">
        <v>1119</v>
      </c>
      <c r="G77" s="13" t="s">
        <v>8467</v>
      </c>
      <c r="H77" s="15" t="s">
        <v>1233</v>
      </c>
      <c r="I77" s="13" t="s">
        <v>1233</v>
      </c>
      <c r="J77" s="13">
        <v>1</v>
      </c>
      <c r="K77" s="13">
        <v>1</v>
      </c>
      <c r="L77" s="15">
        <v>1</v>
      </c>
      <c r="M77" s="13" t="s">
        <v>1233</v>
      </c>
      <c r="N77" s="13"/>
      <c r="P77">
        <v>2310180037</v>
      </c>
      <c r="Q77" t="s">
        <v>641</v>
      </c>
      <c r="R77" t="s">
        <v>7872</v>
      </c>
      <c r="S77">
        <f t="shared" si="2"/>
        <v>10</v>
      </c>
    </row>
    <row r="78" spans="1:19" hidden="1">
      <c r="A78" s="14">
        <v>2140110605</v>
      </c>
      <c r="B78" s="48" t="s">
        <v>422</v>
      </c>
      <c r="C78" s="52" t="s">
        <v>2007</v>
      </c>
      <c r="D78" s="16" t="s">
        <v>2008</v>
      </c>
      <c r="E78" s="14" t="s">
        <v>2040</v>
      </c>
      <c r="F78" s="14" t="s">
        <v>1119</v>
      </c>
      <c r="G78" s="14" t="s">
        <v>8467</v>
      </c>
      <c r="H78" s="16" t="s">
        <v>1233</v>
      </c>
      <c r="I78" s="14" t="s">
        <v>1233</v>
      </c>
      <c r="J78" s="14">
        <v>1</v>
      </c>
      <c r="K78" s="14">
        <v>1</v>
      </c>
      <c r="L78" s="16">
        <v>1</v>
      </c>
      <c r="M78" s="14" t="s">
        <v>1233</v>
      </c>
      <c r="N78" s="14"/>
      <c r="P78">
        <v>2310180051</v>
      </c>
      <c r="Q78" t="s">
        <v>640</v>
      </c>
      <c r="R78" t="s">
        <v>7873</v>
      </c>
      <c r="S78">
        <f t="shared" si="2"/>
        <v>6</v>
      </c>
    </row>
    <row r="79" spans="1:19" hidden="1">
      <c r="A79" s="13">
        <v>2140110606</v>
      </c>
      <c r="B79" s="47" t="s">
        <v>479</v>
      </c>
      <c r="C79" s="51" t="s">
        <v>2007</v>
      </c>
      <c r="D79" s="15" t="s">
        <v>2008</v>
      </c>
      <c r="E79" s="13" t="s">
        <v>2040</v>
      </c>
      <c r="F79" s="13" t="s">
        <v>1119</v>
      </c>
      <c r="G79" s="13" t="s">
        <v>8467</v>
      </c>
      <c r="H79" s="15" t="s">
        <v>1233</v>
      </c>
      <c r="I79" s="13" t="s">
        <v>1233</v>
      </c>
      <c r="J79" s="13">
        <v>1</v>
      </c>
      <c r="K79" s="13">
        <v>1</v>
      </c>
      <c r="L79" s="15">
        <v>1</v>
      </c>
      <c r="M79" s="13" t="s">
        <v>1233</v>
      </c>
      <c r="N79" s="13"/>
      <c r="P79">
        <v>2310180036</v>
      </c>
      <c r="Q79" t="s">
        <v>569</v>
      </c>
      <c r="R79" t="s">
        <v>7874</v>
      </c>
      <c r="S79">
        <f t="shared" si="2"/>
        <v>7</v>
      </c>
    </row>
    <row r="80" spans="1:19" hidden="1">
      <c r="A80" s="14">
        <v>2140110613</v>
      </c>
      <c r="B80" s="48" t="s">
        <v>244</v>
      </c>
      <c r="C80" s="52" t="s">
        <v>2007</v>
      </c>
      <c r="D80" s="16" t="s">
        <v>2008</v>
      </c>
      <c r="E80" s="14" t="s">
        <v>2016</v>
      </c>
      <c r="F80" s="14" t="s">
        <v>1119</v>
      </c>
      <c r="G80" s="14" t="s">
        <v>8467</v>
      </c>
      <c r="H80" s="16" t="s">
        <v>1233</v>
      </c>
      <c r="I80" s="14" t="s">
        <v>1233</v>
      </c>
      <c r="J80" s="14">
        <v>1</v>
      </c>
      <c r="K80" s="14">
        <v>1</v>
      </c>
      <c r="L80" s="16">
        <v>1</v>
      </c>
      <c r="M80" s="14" t="s">
        <v>1233</v>
      </c>
      <c r="N80" s="14"/>
      <c r="P80">
        <v>2310180045</v>
      </c>
      <c r="Q80" t="s">
        <v>644</v>
      </c>
      <c r="R80" t="s">
        <v>7875</v>
      </c>
      <c r="S80">
        <f t="shared" si="2"/>
        <v>8</v>
      </c>
    </row>
    <row r="81" spans="1:19" hidden="1">
      <c r="A81" s="13">
        <v>2140110615</v>
      </c>
      <c r="B81" s="47" t="s">
        <v>245</v>
      </c>
      <c r="C81" s="51" t="s">
        <v>2007</v>
      </c>
      <c r="D81" s="15" t="s">
        <v>2008</v>
      </c>
      <c r="E81" s="13" t="s">
        <v>2016</v>
      </c>
      <c r="F81" s="13" t="s">
        <v>1119</v>
      </c>
      <c r="G81" s="13" t="s">
        <v>8467</v>
      </c>
      <c r="H81" s="15" t="s">
        <v>1233</v>
      </c>
      <c r="I81" s="13" t="s">
        <v>1233</v>
      </c>
      <c r="J81" s="13">
        <v>1</v>
      </c>
      <c r="K81" s="13">
        <v>1</v>
      </c>
      <c r="L81" s="15">
        <v>1</v>
      </c>
      <c r="M81" s="13" t="s">
        <v>1233</v>
      </c>
      <c r="N81" s="13"/>
      <c r="P81">
        <v>2310180044</v>
      </c>
      <c r="Q81" t="s">
        <v>638</v>
      </c>
      <c r="R81" t="s">
        <v>7876</v>
      </c>
      <c r="S81">
        <f t="shared" si="2"/>
        <v>9</v>
      </c>
    </row>
    <row r="82" spans="1:19" hidden="1">
      <c r="A82" s="14">
        <v>2140110617</v>
      </c>
      <c r="B82" s="48" t="s">
        <v>316</v>
      </c>
      <c r="C82" s="52" t="s">
        <v>2007</v>
      </c>
      <c r="D82" s="16" t="s">
        <v>2008</v>
      </c>
      <c r="E82" s="14" t="s">
        <v>2016</v>
      </c>
      <c r="F82" s="14" t="s">
        <v>1119</v>
      </c>
      <c r="G82" s="14" t="s">
        <v>8467</v>
      </c>
      <c r="H82" s="16" t="s">
        <v>1233</v>
      </c>
      <c r="I82" s="14" t="s">
        <v>1233</v>
      </c>
      <c r="J82" s="14">
        <v>1</v>
      </c>
      <c r="K82" s="14">
        <v>1</v>
      </c>
      <c r="L82" s="16">
        <v>1</v>
      </c>
      <c r="M82" s="14" t="s">
        <v>1233</v>
      </c>
      <c r="N82" s="14"/>
      <c r="P82">
        <v>2310180039</v>
      </c>
      <c r="Q82" t="s">
        <v>639</v>
      </c>
      <c r="R82" t="s">
        <v>7877</v>
      </c>
      <c r="S82">
        <f t="shared" si="2"/>
        <v>11</v>
      </c>
    </row>
    <row r="83" spans="1:19" hidden="1">
      <c r="A83" s="13">
        <v>2140110618</v>
      </c>
      <c r="B83" s="47" t="s">
        <v>317</v>
      </c>
      <c r="C83" s="51" t="s">
        <v>2007</v>
      </c>
      <c r="D83" s="15" t="s">
        <v>2008</v>
      </c>
      <c r="E83" s="13" t="s">
        <v>2016</v>
      </c>
      <c r="F83" s="13" t="s">
        <v>1119</v>
      </c>
      <c r="G83" s="13" t="s">
        <v>8467</v>
      </c>
      <c r="H83" s="15" t="s">
        <v>1233</v>
      </c>
      <c r="I83" s="13" t="s">
        <v>1233</v>
      </c>
      <c r="J83" s="13">
        <v>1</v>
      </c>
      <c r="K83" s="13">
        <v>1</v>
      </c>
      <c r="L83" s="15">
        <v>1</v>
      </c>
      <c r="M83" s="13" t="s">
        <v>1233</v>
      </c>
      <c r="N83" s="13"/>
      <c r="P83">
        <v>2310180042</v>
      </c>
      <c r="Q83" t="s">
        <v>637</v>
      </c>
      <c r="R83" t="s">
        <v>7878</v>
      </c>
      <c r="S83">
        <f t="shared" si="2"/>
        <v>12</v>
      </c>
    </row>
    <row r="84" spans="1:19" hidden="1">
      <c r="A84" s="14">
        <v>2140110619</v>
      </c>
      <c r="B84" s="48" t="s">
        <v>318</v>
      </c>
      <c r="C84" s="52" t="s">
        <v>2007</v>
      </c>
      <c r="D84" s="16" t="s">
        <v>2008</v>
      </c>
      <c r="E84" s="14" t="s">
        <v>2016</v>
      </c>
      <c r="F84" s="14" t="s">
        <v>1119</v>
      </c>
      <c r="G84" s="14" t="s">
        <v>8467</v>
      </c>
      <c r="H84" s="16" t="s">
        <v>1233</v>
      </c>
      <c r="I84" s="14" t="s">
        <v>1233</v>
      </c>
      <c r="J84" s="14">
        <v>1</v>
      </c>
      <c r="K84" s="14">
        <v>1</v>
      </c>
      <c r="L84" s="16">
        <v>1</v>
      </c>
      <c r="M84" s="14" t="s">
        <v>1233</v>
      </c>
      <c r="N84" s="14"/>
      <c r="P84">
        <v>2310090439</v>
      </c>
      <c r="Q84" t="s">
        <v>313</v>
      </c>
      <c r="R84" t="s">
        <v>7874</v>
      </c>
      <c r="S84">
        <f t="shared" si="2"/>
        <v>7</v>
      </c>
    </row>
    <row r="85" spans="1:19" hidden="1">
      <c r="A85" s="13">
        <v>2140110620</v>
      </c>
      <c r="B85" s="47" t="s">
        <v>256</v>
      </c>
      <c r="C85" s="51" t="s">
        <v>2007</v>
      </c>
      <c r="D85" s="15" t="s">
        <v>2008</v>
      </c>
      <c r="E85" s="13" t="s">
        <v>2016</v>
      </c>
      <c r="F85" s="13" t="s">
        <v>1119</v>
      </c>
      <c r="G85" s="13" t="s">
        <v>8467</v>
      </c>
      <c r="H85" s="15" t="s">
        <v>1233</v>
      </c>
      <c r="I85" s="13" t="s">
        <v>1233</v>
      </c>
      <c r="J85" s="13">
        <v>1</v>
      </c>
      <c r="K85" s="13">
        <v>1</v>
      </c>
      <c r="L85" s="15">
        <v>1</v>
      </c>
      <c r="M85" s="13" t="s">
        <v>1233</v>
      </c>
      <c r="N85" s="13"/>
      <c r="P85">
        <v>2310090440</v>
      </c>
      <c r="Q85" t="s">
        <v>387</v>
      </c>
      <c r="R85" t="s">
        <v>7871</v>
      </c>
      <c r="S85">
        <f t="shared" si="2"/>
        <v>5</v>
      </c>
    </row>
    <row r="86" spans="1:19" hidden="1">
      <c r="A86" s="14">
        <v>2140110644</v>
      </c>
      <c r="B86" s="48" t="s">
        <v>258</v>
      </c>
      <c r="C86" s="52" t="s">
        <v>2007</v>
      </c>
      <c r="D86" s="16" t="s">
        <v>2008</v>
      </c>
      <c r="E86" s="14" t="s">
        <v>2016</v>
      </c>
      <c r="F86" s="14" t="s">
        <v>1119</v>
      </c>
      <c r="G86" s="14" t="s">
        <v>8467</v>
      </c>
      <c r="H86" s="16" t="s">
        <v>1233</v>
      </c>
      <c r="I86" s="14" t="s">
        <v>1233</v>
      </c>
      <c r="J86" s="14">
        <v>1</v>
      </c>
      <c r="K86" s="14">
        <v>1</v>
      </c>
      <c r="L86" s="16">
        <v>1</v>
      </c>
      <c r="M86" s="14" t="s">
        <v>1233</v>
      </c>
      <c r="N86" s="14"/>
      <c r="P86">
        <v>2310090441</v>
      </c>
      <c r="Q86" t="s">
        <v>325</v>
      </c>
      <c r="R86" t="s">
        <v>7878</v>
      </c>
      <c r="S86">
        <f t="shared" si="2"/>
        <v>12</v>
      </c>
    </row>
    <row r="87" spans="1:19" hidden="1">
      <c r="A87" s="13">
        <v>2140110622</v>
      </c>
      <c r="B87" s="47" t="s">
        <v>257</v>
      </c>
      <c r="C87" s="51" t="s">
        <v>2007</v>
      </c>
      <c r="D87" s="15" t="s">
        <v>2008</v>
      </c>
      <c r="E87" s="13" t="s">
        <v>2016</v>
      </c>
      <c r="F87" s="13" t="s">
        <v>1119</v>
      </c>
      <c r="G87" s="13" t="s">
        <v>8467</v>
      </c>
      <c r="H87" s="15" t="s">
        <v>1233</v>
      </c>
      <c r="I87" s="13" t="s">
        <v>1233</v>
      </c>
      <c r="J87" s="13">
        <v>1</v>
      </c>
      <c r="K87" s="13">
        <v>1</v>
      </c>
      <c r="L87" s="15">
        <v>1</v>
      </c>
      <c r="M87" s="13" t="s">
        <v>1233</v>
      </c>
      <c r="N87" s="13"/>
      <c r="P87">
        <v>2310090442</v>
      </c>
      <c r="Q87" t="s">
        <v>23</v>
      </c>
      <c r="R87" t="s">
        <v>7876</v>
      </c>
      <c r="S87">
        <f t="shared" si="2"/>
        <v>9</v>
      </c>
    </row>
    <row r="88" spans="1:19" hidden="1">
      <c r="A88" s="14">
        <v>2140110643</v>
      </c>
      <c r="B88" s="48" t="s">
        <v>319</v>
      </c>
      <c r="C88" s="52" t="s">
        <v>2007</v>
      </c>
      <c r="D88" s="16" t="s">
        <v>2008</v>
      </c>
      <c r="E88" s="14" t="s">
        <v>2016</v>
      </c>
      <c r="F88" s="14" t="s">
        <v>1119</v>
      </c>
      <c r="G88" s="14" t="s">
        <v>8467</v>
      </c>
      <c r="H88" s="16" t="s">
        <v>1233</v>
      </c>
      <c r="I88" s="14" t="s">
        <v>1233</v>
      </c>
      <c r="J88" s="14">
        <v>1</v>
      </c>
      <c r="K88" s="14">
        <v>1</v>
      </c>
      <c r="L88" s="16">
        <v>1</v>
      </c>
      <c r="M88" s="14" t="s">
        <v>1233</v>
      </c>
      <c r="N88" s="14"/>
      <c r="P88">
        <v>2310090443</v>
      </c>
      <c r="Q88" t="s">
        <v>468</v>
      </c>
      <c r="R88" t="s">
        <v>7868</v>
      </c>
      <c r="S88">
        <f t="shared" si="2"/>
        <v>2</v>
      </c>
    </row>
    <row r="89" spans="1:19" hidden="1">
      <c r="A89" s="13">
        <v>2140110664</v>
      </c>
      <c r="B89" s="47" t="s">
        <v>478</v>
      </c>
      <c r="C89" s="51" t="s">
        <v>2007</v>
      </c>
      <c r="D89" s="15" t="s">
        <v>2008</v>
      </c>
      <c r="E89" s="13" t="s">
        <v>2041</v>
      </c>
      <c r="F89" s="13" t="s">
        <v>1119</v>
      </c>
      <c r="G89" s="13" t="s">
        <v>8469</v>
      </c>
      <c r="H89" s="15" t="s">
        <v>1233</v>
      </c>
      <c r="I89" s="13" t="s">
        <v>1233</v>
      </c>
      <c r="J89" s="13">
        <v>1</v>
      </c>
      <c r="K89" s="13">
        <v>1</v>
      </c>
      <c r="L89" s="15">
        <v>1</v>
      </c>
      <c r="M89" s="13" t="s">
        <v>1233</v>
      </c>
      <c r="N89" s="13"/>
      <c r="P89">
        <v>2310090444</v>
      </c>
      <c r="Q89" t="s">
        <v>326</v>
      </c>
      <c r="R89" t="s">
        <v>7877</v>
      </c>
      <c r="S89">
        <f t="shared" si="2"/>
        <v>11</v>
      </c>
    </row>
    <row r="90" spans="1:19" hidden="1">
      <c r="A90" s="14">
        <v>2140110665</v>
      </c>
      <c r="B90" s="48" t="s">
        <v>501</v>
      </c>
      <c r="C90" s="52" t="s">
        <v>2007</v>
      </c>
      <c r="D90" s="16" t="s">
        <v>2008</v>
      </c>
      <c r="E90" s="14" t="s">
        <v>2041</v>
      </c>
      <c r="F90" s="14" t="s">
        <v>1119</v>
      </c>
      <c r="G90" s="14" t="s">
        <v>8469</v>
      </c>
      <c r="H90" s="16" t="s">
        <v>1233</v>
      </c>
      <c r="I90" s="14" t="s">
        <v>1233</v>
      </c>
      <c r="J90" s="14">
        <v>1</v>
      </c>
      <c r="K90" s="14">
        <v>1</v>
      </c>
      <c r="L90" s="16">
        <v>1</v>
      </c>
      <c r="M90" s="14" t="s">
        <v>1233</v>
      </c>
      <c r="N90" s="14"/>
      <c r="P90">
        <v>2310090445</v>
      </c>
      <c r="Q90" t="s">
        <v>22</v>
      </c>
      <c r="R90" t="s">
        <v>7875</v>
      </c>
      <c r="S90">
        <f t="shared" si="2"/>
        <v>8</v>
      </c>
    </row>
    <row r="91" spans="1:19" hidden="1">
      <c r="A91" s="13">
        <v>2140110667</v>
      </c>
      <c r="B91" s="47" t="s">
        <v>416</v>
      </c>
      <c r="C91" s="51" t="s">
        <v>2007</v>
      </c>
      <c r="D91" s="15" t="s">
        <v>2008</v>
      </c>
      <c r="E91" s="13" t="s">
        <v>2034</v>
      </c>
      <c r="F91" s="13" t="s">
        <v>1119</v>
      </c>
      <c r="G91" s="13" t="s">
        <v>8469</v>
      </c>
      <c r="H91" s="15" t="s">
        <v>1233</v>
      </c>
      <c r="I91" s="13" t="s">
        <v>1233</v>
      </c>
      <c r="J91" s="13">
        <v>1</v>
      </c>
      <c r="K91" s="13">
        <v>1</v>
      </c>
      <c r="L91" s="15">
        <v>1</v>
      </c>
      <c r="M91" s="13" t="s">
        <v>1233</v>
      </c>
      <c r="N91" s="13"/>
      <c r="P91">
        <v>2310090446</v>
      </c>
      <c r="Q91" t="s">
        <v>493</v>
      </c>
      <c r="R91" t="s">
        <v>7870</v>
      </c>
      <c r="S91">
        <f t="shared" si="2"/>
        <v>4</v>
      </c>
    </row>
    <row r="92" spans="1:19" hidden="1">
      <c r="A92" s="14">
        <v>2140110683</v>
      </c>
      <c r="B92" s="48" t="s">
        <v>2042</v>
      </c>
      <c r="C92" s="52" t="s">
        <v>2007</v>
      </c>
      <c r="D92" s="16" t="s">
        <v>2008</v>
      </c>
      <c r="E92" s="14" t="s">
        <v>2034</v>
      </c>
      <c r="F92" s="14" t="s">
        <v>1119</v>
      </c>
      <c r="G92" s="14" t="s">
        <v>8469</v>
      </c>
      <c r="H92" s="16" t="s">
        <v>1233</v>
      </c>
      <c r="I92" s="14" t="s">
        <v>1233</v>
      </c>
      <c r="J92" s="14">
        <v>1</v>
      </c>
      <c r="K92" s="14">
        <v>1</v>
      </c>
      <c r="L92" s="16">
        <v>1</v>
      </c>
      <c r="M92" s="14" t="s">
        <v>1233</v>
      </c>
      <c r="N92" s="14"/>
      <c r="P92">
        <v>2310090448</v>
      </c>
      <c r="Q92" t="s">
        <v>21</v>
      </c>
      <c r="R92" t="s">
        <v>7873</v>
      </c>
      <c r="S92">
        <f t="shared" si="2"/>
        <v>6</v>
      </c>
    </row>
    <row r="93" spans="1:19" hidden="1">
      <c r="A93" s="13">
        <v>2140110668</v>
      </c>
      <c r="B93" s="47" t="s">
        <v>418</v>
      </c>
      <c r="C93" s="51" t="s">
        <v>2007</v>
      </c>
      <c r="D93" s="15" t="s">
        <v>2008</v>
      </c>
      <c r="E93" s="13" t="s">
        <v>2034</v>
      </c>
      <c r="F93" s="13" t="s">
        <v>1119</v>
      </c>
      <c r="G93" s="13" t="s">
        <v>8469</v>
      </c>
      <c r="H93" s="15" t="s">
        <v>1233</v>
      </c>
      <c r="I93" s="13" t="s">
        <v>1233</v>
      </c>
      <c r="J93" s="13">
        <v>1</v>
      </c>
      <c r="K93" s="13">
        <v>1</v>
      </c>
      <c r="L93" s="15">
        <v>1</v>
      </c>
      <c r="M93" s="13" t="s">
        <v>1233</v>
      </c>
      <c r="N93" s="13"/>
      <c r="P93">
        <v>2310090447</v>
      </c>
      <c r="Q93" t="s">
        <v>495</v>
      </c>
      <c r="R93" t="s">
        <v>7869</v>
      </c>
      <c r="S93">
        <f t="shared" si="2"/>
        <v>3</v>
      </c>
    </row>
    <row r="94" spans="1:19" hidden="1">
      <c r="A94" s="13">
        <v>2140110670</v>
      </c>
      <c r="B94" s="47" t="s">
        <v>417</v>
      </c>
      <c r="C94" s="51" t="s">
        <v>2007</v>
      </c>
      <c r="D94" s="15" t="s">
        <v>2008</v>
      </c>
      <c r="E94" s="13" t="s">
        <v>2035</v>
      </c>
      <c r="F94" s="13" t="s">
        <v>1119</v>
      </c>
      <c r="G94" s="13" t="s">
        <v>8469</v>
      </c>
      <c r="H94" s="15" t="s">
        <v>1233</v>
      </c>
      <c r="I94" s="13" t="s">
        <v>1233</v>
      </c>
      <c r="J94" s="13">
        <v>1</v>
      </c>
      <c r="K94" s="13">
        <v>1</v>
      </c>
      <c r="L94" s="15">
        <v>1</v>
      </c>
      <c r="M94" s="13" t="s">
        <v>1233</v>
      </c>
      <c r="N94" s="13"/>
      <c r="P94">
        <v>2310090450</v>
      </c>
      <c r="Q94" t="s">
        <v>812</v>
      </c>
      <c r="R94" t="s">
        <v>7867</v>
      </c>
      <c r="S94">
        <f t="shared" si="2"/>
        <v>1</v>
      </c>
    </row>
    <row r="95" spans="1:19" hidden="1">
      <c r="A95" s="14">
        <v>2140110684</v>
      </c>
      <c r="B95" s="48" t="s">
        <v>2043</v>
      </c>
      <c r="C95" s="52" t="s">
        <v>2007</v>
      </c>
      <c r="D95" s="16" t="s">
        <v>2008</v>
      </c>
      <c r="E95" s="14" t="s">
        <v>2035</v>
      </c>
      <c r="F95" s="14" t="s">
        <v>1119</v>
      </c>
      <c r="G95" s="14" t="s">
        <v>8469</v>
      </c>
      <c r="H95" s="16" t="s">
        <v>1233</v>
      </c>
      <c r="I95" s="14" t="s">
        <v>1233</v>
      </c>
      <c r="J95" s="14">
        <v>1</v>
      </c>
      <c r="K95" s="14">
        <v>1</v>
      </c>
      <c r="L95" s="16">
        <v>1</v>
      </c>
      <c r="M95" s="14" t="s">
        <v>1233</v>
      </c>
      <c r="N95" s="14"/>
      <c r="P95">
        <v>2310090507</v>
      </c>
      <c r="Q95" t="s">
        <v>494</v>
      </c>
      <c r="R95" t="s">
        <v>7872</v>
      </c>
      <c r="S95">
        <f t="shared" si="2"/>
        <v>10</v>
      </c>
    </row>
    <row r="96" spans="1:19" hidden="1">
      <c r="A96" s="13">
        <v>2140110671</v>
      </c>
      <c r="B96" s="47" t="s">
        <v>419</v>
      </c>
      <c r="C96" s="51" t="s">
        <v>2007</v>
      </c>
      <c r="D96" s="15" t="s">
        <v>2008</v>
      </c>
      <c r="E96" s="13" t="s">
        <v>2035</v>
      </c>
      <c r="F96" s="13" t="s">
        <v>1119</v>
      </c>
      <c r="G96" s="13" t="s">
        <v>8469</v>
      </c>
      <c r="H96" s="15" t="s">
        <v>1233</v>
      </c>
      <c r="I96" s="13" t="s">
        <v>1233</v>
      </c>
      <c r="J96" s="13">
        <v>1</v>
      </c>
      <c r="K96" s="13">
        <v>1</v>
      </c>
      <c r="L96" s="15">
        <v>1</v>
      </c>
      <c r="M96" s="13" t="s">
        <v>1233</v>
      </c>
      <c r="N96" s="13"/>
      <c r="P96">
        <v>2310160468</v>
      </c>
      <c r="Q96" t="s">
        <v>348</v>
      </c>
      <c r="R96" t="s">
        <v>7874</v>
      </c>
      <c r="S96">
        <f t="shared" si="2"/>
        <v>7</v>
      </c>
    </row>
    <row r="97" spans="1:19" hidden="1">
      <c r="A97" s="14">
        <v>2140110524</v>
      </c>
      <c r="B97" s="48" t="s">
        <v>234</v>
      </c>
      <c r="C97" s="52" t="s">
        <v>2007</v>
      </c>
      <c r="D97" s="16" t="s">
        <v>2008</v>
      </c>
      <c r="E97" s="14" t="s">
        <v>2044</v>
      </c>
      <c r="F97" s="14" t="s">
        <v>1119</v>
      </c>
      <c r="G97" s="14" t="s">
        <v>8467</v>
      </c>
      <c r="H97" s="16" t="s">
        <v>1233</v>
      </c>
      <c r="I97" s="14" t="s">
        <v>1233</v>
      </c>
      <c r="J97" s="14">
        <v>1</v>
      </c>
      <c r="K97" s="14">
        <v>1</v>
      </c>
      <c r="L97" s="16">
        <v>1</v>
      </c>
      <c r="M97" s="14" t="s">
        <v>1233</v>
      </c>
      <c r="N97" s="14"/>
      <c r="P97">
        <v>2310160469</v>
      </c>
      <c r="Q97" t="s">
        <v>27</v>
      </c>
      <c r="R97" t="s">
        <v>7871</v>
      </c>
      <c r="S97">
        <f t="shared" si="2"/>
        <v>5</v>
      </c>
    </row>
    <row r="98" spans="1:19" hidden="1">
      <c r="A98" s="13">
        <v>2140110526</v>
      </c>
      <c r="B98" s="47" t="s">
        <v>230</v>
      </c>
      <c r="C98" s="51" t="s">
        <v>2007</v>
      </c>
      <c r="D98" s="15" t="s">
        <v>2008</v>
      </c>
      <c r="E98" s="13" t="s">
        <v>2044</v>
      </c>
      <c r="F98" s="13" t="s">
        <v>1119</v>
      </c>
      <c r="G98" s="13" t="s">
        <v>8467</v>
      </c>
      <c r="H98" s="15" t="s">
        <v>1233</v>
      </c>
      <c r="I98" s="13" t="s">
        <v>1233</v>
      </c>
      <c r="J98" s="13">
        <v>1</v>
      </c>
      <c r="K98" s="13">
        <v>1</v>
      </c>
      <c r="L98" s="15">
        <v>1</v>
      </c>
      <c r="M98" s="13" t="s">
        <v>1233</v>
      </c>
      <c r="N98" s="13"/>
      <c r="P98">
        <v>2310160470</v>
      </c>
      <c r="Q98" t="s">
        <v>323</v>
      </c>
      <c r="R98" t="s">
        <v>7878</v>
      </c>
      <c r="S98">
        <f t="shared" ref="S98:S129" si="3">+VLOOKUP(R98,$V$2:$W$13,2,FALSE)</f>
        <v>12</v>
      </c>
    </row>
    <row r="99" spans="1:19" hidden="1">
      <c r="A99" s="14">
        <v>2140110533</v>
      </c>
      <c r="B99" s="48" t="s">
        <v>624</v>
      </c>
      <c r="C99" s="52" t="s">
        <v>2007</v>
      </c>
      <c r="D99" s="16" t="s">
        <v>2008</v>
      </c>
      <c r="E99" s="14" t="s">
        <v>2045</v>
      </c>
      <c r="F99" s="14" t="s">
        <v>1119</v>
      </c>
      <c r="G99" s="14" t="s">
        <v>8467</v>
      </c>
      <c r="H99" s="16" t="s">
        <v>1233</v>
      </c>
      <c r="I99" s="14" t="s">
        <v>1233</v>
      </c>
      <c r="J99" s="14">
        <v>1</v>
      </c>
      <c r="K99" s="14">
        <v>1</v>
      </c>
      <c r="L99" s="16">
        <v>1</v>
      </c>
      <c r="M99" s="14" t="s">
        <v>1233</v>
      </c>
      <c r="N99" s="14"/>
      <c r="P99">
        <v>2310160471</v>
      </c>
      <c r="Q99" t="s">
        <v>28</v>
      </c>
      <c r="R99" t="s">
        <v>7876</v>
      </c>
      <c r="S99">
        <f t="shared" si="3"/>
        <v>9</v>
      </c>
    </row>
    <row r="100" spans="1:19" hidden="1">
      <c r="A100" s="13">
        <v>2140110614</v>
      </c>
      <c r="B100" s="47" t="s">
        <v>260</v>
      </c>
      <c r="C100" s="51" t="s">
        <v>2007</v>
      </c>
      <c r="D100" s="15" t="s">
        <v>2008</v>
      </c>
      <c r="E100" s="13" t="s">
        <v>2016</v>
      </c>
      <c r="F100" s="13" t="s">
        <v>1119</v>
      </c>
      <c r="G100" s="13" t="s">
        <v>8467</v>
      </c>
      <c r="H100" s="15" t="s">
        <v>1233</v>
      </c>
      <c r="I100" s="13" t="s">
        <v>1233</v>
      </c>
      <c r="J100" s="13">
        <v>1</v>
      </c>
      <c r="K100" s="13">
        <v>1</v>
      </c>
      <c r="L100" s="15">
        <v>1</v>
      </c>
      <c r="M100" s="13" t="s">
        <v>1233</v>
      </c>
      <c r="N100" s="13"/>
      <c r="P100">
        <v>2310160472</v>
      </c>
      <c r="Q100" t="s">
        <v>233</v>
      </c>
      <c r="R100" t="s">
        <v>7868</v>
      </c>
      <c r="S100">
        <f t="shared" si="3"/>
        <v>2</v>
      </c>
    </row>
    <row r="101" spans="1:19" hidden="1">
      <c r="A101" s="14">
        <v>2140110653</v>
      </c>
      <c r="B101" s="48" t="s">
        <v>292</v>
      </c>
      <c r="C101" s="52" t="s">
        <v>2007</v>
      </c>
      <c r="D101" s="16" t="s">
        <v>2008</v>
      </c>
      <c r="E101" s="14" t="s">
        <v>2016</v>
      </c>
      <c r="F101" s="14" t="s">
        <v>1119</v>
      </c>
      <c r="G101" s="14" t="s">
        <v>8467</v>
      </c>
      <c r="H101" s="16" t="s">
        <v>1233</v>
      </c>
      <c r="I101" s="14" t="s">
        <v>1233</v>
      </c>
      <c r="J101" s="14">
        <v>1</v>
      </c>
      <c r="K101" s="14">
        <v>1</v>
      </c>
      <c r="L101" s="16">
        <v>1</v>
      </c>
      <c r="M101" s="14" t="s">
        <v>1233</v>
      </c>
      <c r="N101" s="14"/>
      <c r="P101">
        <v>2310160473</v>
      </c>
      <c r="Q101" t="s">
        <v>848</v>
      </c>
      <c r="R101" t="s">
        <v>7877</v>
      </c>
      <c r="S101">
        <f t="shared" si="3"/>
        <v>11</v>
      </c>
    </row>
    <row r="102" spans="1:19" hidden="1">
      <c r="A102" s="13">
        <v>2140110616</v>
      </c>
      <c r="B102" s="47" t="s">
        <v>261</v>
      </c>
      <c r="C102" s="51" t="s">
        <v>2007</v>
      </c>
      <c r="D102" s="15" t="s">
        <v>2008</v>
      </c>
      <c r="E102" s="13" t="s">
        <v>2016</v>
      </c>
      <c r="F102" s="13" t="s">
        <v>1119</v>
      </c>
      <c r="G102" s="13" t="s">
        <v>8467</v>
      </c>
      <c r="H102" s="15" t="s">
        <v>1233</v>
      </c>
      <c r="I102" s="13" t="s">
        <v>1233</v>
      </c>
      <c r="J102" s="13">
        <v>1</v>
      </c>
      <c r="K102" s="13">
        <v>1</v>
      </c>
      <c r="L102" s="15">
        <v>1</v>
      </c>
      <c r="M102" s="13" t="s">
        <v>1233</v>
      </c>
      <c r="N102" s="13"/>
      <c r="P102">
        <v>2310160474</v>
      </c>
      <c r="Q102" t="s">
        <v>368</v>
      </c>
      <c r="R102" t="s">
        <v>7875</v>
      </c>
      <c r="S102">
        <f t="shared" si="3"/>
        <v>8</v>
      </c>
    </row>
    <row r="103" spans="1:19" hidden="1">
      <c r="A103" s="14">
        <v>2140110654</v>
      </c>
      <c r="B103" s="48" t="s">
        <v>293</v>
      </c>
      <c r="C103" s="52" t="s">
        <v>2007</v>
      </c>
      <c r="D103" s="16" t="s">
        <v>2008</v>
      </c>
      <c r="E103" s="14" t="s">
        <v>2016</v>
      </c>
      <c r="F103" s="14" t="s">
        <v>1119</v>
      </c>
      <c r="G103" s="14" t="s">
        <v>8467</v>
      </c>
      <c r="H103" s="16" t="s">
        <v>1233</v>
      </c>
      <c r="I103" s="14" t="s">
        <v>1233</v>
      </c>
      <c r="J103" s="14">
        <v>1</v>
      </c>
      <c r="K103" s="14">
        <v>1</v>
      </c>
      <c r="L103" s="16">
        <v>1</v>
      </c>
      <c r="M103" s="14" t="s">
        <v>1233</v>
      </c>
      <c r="N103" s="14"/>
      <c r="P103">
        <v>2310160475</v>
      </c>
      <c r="Q103" t="s">
        <v>710</v>
      </c>
      <c r="R103" t="s">
        <v>7870</v>
      </c>
      <c r="S103">
        <f t="shared" si="3"/>
        <v>4</v>
      </c>
    </row>
    <row r="104" spans="1:19" hidden="1">
      <c r="A104" s="13">
        <v>2140110655</v>
      </c>
      <c r="B104" s="47" t="s">
        <v>427</v>
      </c>
      <c r="C104" s="51" t="s">
        <v>2007</v>
      </c>
      <c r="D104" s="15" t="s">
        <v>2008</v>
      </c>
      <c r="E104" s="13" t="s">
        <v>2016</v>
      </c>
      <c r="F104" s="13" t="s">
        <v>1119</v>
      </c>
      <c r="G104" s="13" t="s">
        <v>8467</v>
      </c>
      <c r="H104" s="15" t="s">
        <v>1233</v>
      </c>
      <c r="I104" s="13" t="s">
        <v>1233</v>
      </c>
      <c r="J104" s="13">
        <v>1</v>
      </c>
      <c r="K104" s="13">
        <v>1</v>
      </c>
      <c r="L104" s="15">
        <v>1</v>
      </c>
      <c r="M104" s="13" t="s">
        <v>1233</v>
      </c>
      <c r="N104" s="13"/>
      <c r="P104">
        <v>2310160476</v>
      </c>
      <c r="Q104" t="s">
        <v>26</v>
      </c>
      <c r="R104" t="s">
        <v>7869</v>
      </c>
      <c r="S104">
        <f t="shared" si="3"/>
        <v>3</v>
      </c>
    </row>
    <row r="105" spans="1:19" hidden="1">
      <c r="A105" s="14">
        <v>2140110656</v>
      </c>
      <c r="B105" s="48" t="s">
        <v>296</v>
      </c>
      <c r="C105" s="52" t="s">
        <v>2007</v>
      </c>
      <c r="D105" s="16" t="s">
        <v>2008</v>
      </c>
      <c r="E105" s="14" t="s">
        <v>2016</v>
      </c>
      <c r="F105" s="14" t="s">
        <v>1119</v>
      </c>
      <c r="G105" s="14" t="s">
        <v>8467</v>
      </c>
      <c r="H105" s="16" t="s">
        <v>1233</v>
      </c>
      <c r="I105" s="14" t="s">
        <v>1233</v>
      </c>
      <c r="J105" s="14">
        <v>1</v>
      </c>
      <c r="K105" s="14">
        <v>1</v>
      </c>
      <c r="L105" s="16">
        <v>1</v>
      </c>
      <c r="M105" s="14" t="s">
        <v>1233</v>
      </c>
      <c r="N105" s="14"/>
      <c r="P105">
        <v>2310160477</v>
      </c>
      <c r="Q105" t="s">
        <v>367</v>
      </c>
      <c r="R105" t="s">
        <v>7873</v>
      </c>
      <c r="S105">
        <f t="shared" si="3"/>
        <v>6</v>
      </c>
    </row>
    <row r="106" spans="1:19" hidden="1">
      <c r="A106" s="13">
        <v>2140110657</v>
      </c>
      <c r="B106" s="47" t="s">
        <v>297</v>
      </c>
      <c r="C106" s="51" t="s">
        <v>2007</v>
      </c>
      <c r="D106" s="15" t="s">
        <v>2008</v>
      </c>
      <c r="E106" s="13" t="s">
        <v>2016</v>
      </c>
      <c r="F106" s="13" t="s">
        <v>1119</v>
      </c>
      <c r="G106" s="13" t="s">
        <v>8467</v>
      </c>
      <c r="H106" s="15" t="s">
        <v>1233</v>
      </c>
      <c r="I106" s="13" t="s">
        <v>1233</v>
      </c>
      <c r="J106" s="13">
        <v>1</v>
      </c>
      <c r="K106" s="13">
        <v>1</v>
      </c>
      <c r="L106" s="15">
        <v>1</v>
      </c>
      <c r="M106" s="13" t="s">
        <v>1233</v>
      </c>
      <c r="N106" s="13"/>
      <c r="P106">
        <v>2310160479</v>
      </c>
      <c r="Q106" t="s">
        <v>711</v>
      </c>
      <c r="R106" t="s">
        <v>7867</v>
      </c>
      <c r="S106">
        <f t="shared" si="3"/>
        <v>1</v>
      </c>
    </row>
    <row r="107" spans="1:19" hidden="1">
      <c r="A107" s="14">
        <v>2140110658</v>
      </c>
      <c r="B107" s="48" t="s">
        <v>300</v>
      </c>
      <c r="C107" s="52" t="s">
        <v>2007</v>
      </c>
      <c r="D107" s="16" t="s">
        <v>2008</v>
      </c>
      <c r="E107" s="14" t="s">
        <v>2016</v>
      </c>
      <c r="F107" s="14" t="s">
        <v>1119</v>
      </c>
      <c r="G107" s="14" t="s">
        <v>8467</v>
      </c>
      <c r="H107" s="16" t="s">
        <v>1233</v>
      </c>
      <c r="I107" s="14" t="s">
        <v>1233</v>
      </c>
      <c r="J107" s="14">
        <v>1</v>
      </c>
      <c r="K107" s="14">
        <v>1</v>
      </c>
      <c r="L107" s="16">
        <v>1</v>
      </c>
      <c r="M107" s="14" t="s">
        <v>1233</v>
      </c>
      <c r="N107" s="14"/>
      <c r="P107">
        <v>2310160500</v>
      </c>
      <c r="Q107" t="s">
        <v>816</v>
      </c>
      <c r="R107" t="s">
        <v>7872</v>
      </c>
      <c r="S107">
        <f t="shared" si="3"/>
        <v>10</v>
      </c>
    </row>
    <row r="108" spans="1:19" hidden="1">
      <c r="A108" s="13">
        <v>2140110642</v>
      </c>
      <c r="B108" s="47" t="s">
        <v>259</v>
      </c>
      <c r="C108" s="51" t="s">
        <v>2007</v>
      </c>
      <c r="D108" s="15" t="s">
        <v>2008</v>
      </c>
      <c r="E108" s="13" t="s">
        <v>2016</v>
      </c>
      <c r="F108" s="13" t="s">
        <v>1119</v>
      </c>
      <c r="G108" s="13" t="s">
        <v>8467</v>
      </c>
      <c r="H108" s="15" t="s">
        <v>1233</v>
      </c>
      <c r="I108" s="13" t="s">
        <v>1233</v>
      </c>
      <c r="J108" s="13">
        <v>1</v>
      </c>
      <c r="K108" s="13">
        <v>1</v>
      </c>
      <c r="L108" s="15">
        <v>1</v>
      </c>
      <c r="M108" s="13" t="s">
        <v>1233</v>
      </c>
      <c r="N108" s="13"/>
      <c r="P108">
        <v>2310160480</v>
      </c>
      <c r="Q108" t="s">
        <v>181</v>
      </c>
      <c r="R108" t="s">
        <v>7874</v>
      </c>
      <c r="S108">
        <f t="shared" si="3"/>
        <v>7</v>
      </c>
    </row>
    <row r="109" spans="1:19" hidden="1">
      <c r="A109" s="14">
        <v>2140110659</v>
      </c>
      <c r="B109" s="48" t="s">
        <v>294</v>
      </c>
      <c r="C109" s="52" t="s">
        <v>2007</v>
      </c>
      <c r="D109" s="16" t="s">
        <v>2008</v>
      </c>
      <c r="E109" s="14" t="s">
        <v>2016</v>
      </c>
      <c r="F109" s="14" t="s">
        <v>1119</v>
      </c>
      <c r="G109" s="14" t="s">
        <v>8467</v>
      </c>
      <c r="H109" s="16" t="s">
        <v>1233</v>
      </c>
      <c r="I109" s="14" t="s">
        <v>1233</v>
      </c>
      <c r="J109" s="14">
        <v>1</v>
      </c>
      <c r="K109" s="14">
        <v>1</v>
      </c>
      <c r="L109" s="16">
        <v>1</v>
      </c>
      <c r="M109" s="14" t="s">
        <v>1233</v>
      </c>
      <c r="N109" s="14"/>
      <c r="P109">
        <v>2310160481</v>
      </c>
      <c r="Q109" t="s">
        <v>38</v>
      </c>
      <c r="R109" t="s">
        <v>7871</v>
      </c>
      <c r="S109">
        <f t="shared" si="3"/>
        <v>5</v>
      </c>
    </row>
    <row r="110" spans="1:19" hidden="1">
      <c r="A110" s="13">
        <v>2140110660</v>
      </c>
      <c r="B110" s="47" t="s">
        <v>262</v>
      </c>
      <c r="C110" s="51" t="s">
        <v>2007</v>
      </c>
      <c r="D110" s="15" t="s">
        <v>2008</v>
      </c>
      <c r="E110" s="13" t="s">
        <v>2016</v>
      </c>
      <c r="F110" s="13" t="s">
        <v>1119</v>
      </c>
      <c r="G110" s="13" t="s">
        <v>8467</v>
      </c>
      <c r="H110" s="15" t="s">
        <v>1233</v>
      </c>
      <c r="I110" s="13" t="s">
        <v>1233</v>
      </c>
      <c r="J110" s="13">
        <v>1</v>
      </c>
      <c r="K110" s="13">
        <v>1</v>
      </c>
      <c r="L110" s="15">
        <v>1</v>
      </c>
      <c r="M110" s="13" t="s">
        <v>1233</v>
      </c>
      <c r="N110" s="13"/>
      <c r="P110">
        <v>2310160482</v>
      </c>
      <c r="Q110" t="s">
        <v>324</v>
      </c>
      <c r="R110" t="s">
        <v>7878</v>
      </c>
      <c r="S110">
        <f t="shared" si="3"/>
        <v>12</v>
      </c>
    </row>
    <row r="111" spans="1:19" hidden="1">
      <c r="A111" s="14">
        <v>2140110661</v>
      </c>
      <c r="B111" s="48" t="s">
        <v>301</v>
      </c>
      <c r="C111" s="52" t="s">
        <v>2007</v>
      </c>
      <c r="D111" s="16" t="s">
        <v>2008</v>
      </c>
      <c r="E111" s="14" t="s">
        <v>2016</v>
      </c>
      <c r="F111" s="14" t="s">
        <v>1119</v>
      </c>
      <c r="G111" s="14" t="s">
        <v>8467</v>
      </c>
      <c r="H111" s="16" t="s">
        <v>1233</v>
      </c>
      <c r="I111" s="14" t="s">
        <v>1233</v>
      </c>
      <c r="J111" s="14">
        <v>1</v>
      </c>
      <c r="K111" s="14">
        <v>1</v>
      </c>
      <c r="L111" s="16">
        <v>1</v>
      </c>
      <c r="M111" s="14" t="s">
        <v>1233</v>
      </c>
      <c r="N111" s="14"/>
      <c r="P111">
        <v>2310160483</v>
      </c>
      <c r="Q111" t="s">
        <v>839</v>
      </c>
      <c r="R111" t="s">
        <v>7876</v>
      </c>
      <c r="S111">
        <f t="shared" si="3"/>
        <v>9</v>
      </c>
    </row>
    <row r="112" spans="1:19" hidden="1">
      <c r="A112" s="13">
        <v>2140110662</v>
      </c>
      <c r="B112" s="47" t="s">
        <v>295</v>
      </c>
      <c r="C112" s="51" t="s">
        <v>2007</v>
      </c>
      <c r="D112" s="15" t="s">
        <v>2008</v>
      </c>
      <c r="E112" s="13" t="s">
        <v>2016</v>
      </c>
      <c r="F112" s="13" t="s">
        <v>1119</v>
      </c>
      <c r="G112" s="13" t="s">
        <v>8467</v>
      </c>
      <c r="H112" s="15" t="s">
        <v>1233</v>
      </c>
      <c r="I112" s="13" t="s">
        <v>1233</v>
      </c>
      <c r="J112" s="13">
        <v>1</v>
      </c>
      <c r="K112" s="13">
        <v>1</v>
      </c>
      <c r="L112" s="15">
        <v>1</v>
      </c>
      <c r="M112" s="13" t="s">
        <v>1233</v>
      </c>
      <c r="N112" s="13"/>
      <c r="P112">
        <v>2310160484</v>
      </c>
      <c r="Q112" t="s">
        <v>36</v>
      </c>
      <c r="R112" t="s">
        <v>7868</v>
      </c>
      <c r="S112">
        <f t="shared" si="3"/>
        <v>2</v>
      </c>
    </row>
    <row r="113" spans="1:19" hidden="1">
      <c r="A113" s="14">
        <v>2140110663</v>
      </c>
      <c r="B113" s="48" t="s">
        <v>246</v>
      </c>
      <c r="C113" s="52" t="s">
        <v>2007</v>
      </c>
      <c r="D113" s="16" t="s">
        <v>2008</v>
      </c>
      <c r="E113" s="14" t="s">
        <v>2041</v>
      </c>
      <c r="F113" s="14" t="s">
        <v>1119</v>
      </c>
      <c r="G113" s="14" t="s">
        <v>8469</v>
      </c>
      <c r="H113" s="16" t="s">
        <v>1233</v>
      </c>
      <c r="I113" s="14" t="s">
        <v>1233</v>
      </c>
      <c r="J113" s="14">
        <v>1</v>
      </c>
      <c r="K113" s="14">
        <v>1</v>
      </c>
      <c r="L113" s="16">
        <v>1</v>
      </c>
      <c r="M113" s="14" t="s">
        <v>1233</v>
      </c>
      <c r="N113" s="14"/>
      <c r="P113">
        <v>2310160485</v>
      </c>
      <c r="Q113" t="s">
        <v>805</v>
      </c>
      <c r="R113" t="s">
        <v>7877</v>
      </c>
      <c r="S113">
        <f t="shared" si="3"/>
        <v>11</v>
      </c>
    </row>
    <row r="114" spans="1:19" hidden="1">
      <c r="A114" s="13">
        <v>2140110682</v>
      </c>
      <c r="B114" s="47" t="s">
        <v>2046</v>
      </c>
      <c r="C114" s="51" t="s">
        <v>2007</v>
      </c>
      <c r="D114" s="15" t="s">
        <v>2008</v>
      </c>
      <c r="E114" s="13" t="s">
        <v>2041</v>
      </c>
      <c r="F114" s="13" t="s">
        <v>1119</v>
      </c>
      <c r="G114" s="13" t="s">
        <v>8469</v>
      </c>
      <c r="H114" s="15" t="s">
        <v>1233</v>
      </c>
      <c r="I114" s="13" t="s">
        <v>1233</v>
      </c>
      <c r="J114" s="13">
        <v>1</v>
      </c>
      <c r="K114" s="13">
        <v>1</v>
      </c>
      <c r="L114" s="15">
        <v>1</v>
      </c>
      <c r="M114" s="13" t="s">
        <v>1233</v>
      </c>
      <c r="N114" s="13"/>
      <c r="P114">
        <v>2310160486</v>
      </c>
      <c r="Q114" t="s">
        <v>369</v>
      </c>
      <c r="R114" t="s">
        <v>7875</v>
      </c>
      <c r="S114">
        <f t="shared" si="3"/>
        <v>8</v>
      </c>
    </row>
    <row r="115" spans="1:19" hidden="1">
      <c r="A115" s="14">
        <v>2140110681</v>
      </c>
      <c r="B115" s="48" t="s">
        <v>2047</v>
      </c>
      <c r="C115" s="52" t="s">
        <v>2007</v>
      </c>
      <c r="D115" s="16" t="s">
        <v>2008</v>
      </c>
      <c r="E115" s="14" t="s">
        <v>2015</v>
      </c>
      <c r="F115" s="14" t="s">
        <v>1119</v>
      </c>
      <c r="G115" s="14" t="s">
        <v>8468</v>
      </c>
      <c r="H115" s="16" t="s">
        <v>1233</v>
      </c>
      <c r="I115" s="14" t="s">
        <v>1233</v>
      </c>
      <c r="J115" s="14">
        <v>1</v>
      </c>
      <c r="K115" s="14">
        <v>1</v>
      </c>
      <c r="L115" s="16">
        <v>1</v>
      </c>
      <c r="M115" s="14" t="s">
        <v>1233</v>
      </c>
      <c r="N115" s="14"/>
      <c r="P115">
        <v>2310160487</v>
      </c>
      <c r="Q115" t="s">
        <v>235</v>
      </c>
      <c r="R115" t="s">
        <v>7870</v>
      </c>
      <c r="S115">
        <f t="shared" si="3"/>
        <v>4</v>
      </c>
    </row>
    <row r="116" spans="1:19" hidden="1">
      <c r="A116" s="13">
        <v>2140110672</v>
      </c>
      <c r="B116" s="47" t="s">
        <v>2048</v>
      </c>
      <c r="C116" s="51" t="s">
        <v>2007</v>
      </c>
      <c r="D116" s="15" t="s">
        <v>2008</v>
      </c>
      <c r="E116" s="13" t="s">
        <v>2010</v>
      </c>
      <c r="F116" s="13" t="s">
        <v>1119</v>
      </c>
      <c r="G116" s="13" t="s">
        <v>8467</v>
      </c>
      <c r="H116" s="15" t="s">
        <v>1233</v>
      </c>
      <c r="I116" s="13" t="s">
        <v>1233</v>
      </c>
      <c r="J116" s="13">
        <v>1</v>
      </c>
      <c r="K116" s="13">
        <v>1</v>
      </c>
      <c r="L116" s="15">
        <v>1</v>
      </c>
      <c r="M116" s="13" t="s">
        <v>1233</v>
      </c>
      <c r="N116" s="13"/>
      <c r="P116">
        <v>2310160488</v>
      </c>
      <c r="Q116" t="s">
        <v>37</v>
      </c>
      <c r="R116" t="s">
        <v>7869</v>
      </c>
      <c r="S116">
        <f t="shared" si="3"/>
        <v>3</v>
      </c>
    </row>
    <row r="117" spans="1:19" hidden="1">
      <c r="A117" s="13">
        <v>2140110675</v>
      </c>
      <c r="B117" s="47" t="s">
        <v>932</v>
      </c>
      <c r="C117" s="51" t="s">
        <v>2007</v>
      </c>
      <c r="D117" s="15" t="s">
        <v>2008</v>
      </c>
      <c r="E117" s="13" t="s">
        <v>2010</v>
      </c>
      <c r="F117" s="13" t="s">
        <v>1119</v>
      </c>
      <c r="G117" s="13" t="s">
        <v>8467</v>
      </c>
      <c r="H117" s="15" t="s">
        <v>1233</v>
      </c>
      <c r="I117" s="13" t="s">
        <v>1233</v>
      </c>
      <c r="J117" s="13">
        <v>1</v>
      </c>
      <c r="K117" s="13">
        <v>1</v>
      </c>
      <c r="L117" s="15">
        <v>1</v>
      </c>
      <c r="M117" s="13" t="s">
        <v>1233</v>
      </c>
      <c r="N117" s="13"/>
      <c r="P117">
        <v>2310160489</v>
      </c>
      <c r="Q117" t="s">
        <v>370</v>
      </c>
      <c r="R117" t="s">
        <v>7873</v>
      </c>
      <c r="S117">
        <f t="shared" si="3"/>
        <v>6</v>
      </c>
    </row>
    <row r="118" spans="1:19" hidden="1">
      <c r="A118" s="14">
        <v>2140110687</v>
      </c>
      <c r="B118" s="48" t="s">
        <v>703</v>
      </c>
      <c r="C118" s="52" t="s">
        <v>2007</v>
      </c>
      <c r="D118" s="16" t="s">
        <v>2008</v>
      </c>
      <c r="E118" s="14" t="s">
        <v>2049</v>
      </c>
      <c r="F118" s="14" t="s">
        <v>1119</v>
      </c>
      <c r="G118" s="14" t="s">
        <v>8469</v>
      </c>
      <c r="H118" s="16" t="s">
        <v>1233</v>
      </c>
      <c r="I118" s="14" t="s">
        <v>1233</v>
      </c>
      <c r="J118" s="14">
        <v>1</v>
      </c>
      <c r="K118" s="14">
        <v>1</v>
      </c>
      <c r="L118" s="16">
        <v>1</v>
      </c>
      <c r="M118" s="14" t="s">
        <v>1233</v>
      </c>
      <c r="N118" s="14"/>
      <c r="P118">
        <v>2310160491</v>
      </c>
      <c r="Q118" t="s">
        <v>804</v>
      </c>
      <c r="R118" t="s">
        <v>7867</v>
      </c>
      <c r="S118">
        <f t="shared" si="3"/>
        <v>1</v>
      </c>
    </row>
    <row r="119" spans="1:19" hidden="1">
      <c r="A119" s="13">
        <v>2140110688</v>
      </c>
      <c r="B119" s="47" t="s">
        <v>702</v>
      </c>
      <c r="C119" s="51" t="s">
        <v>2007</v>
      </c>
      <c r="D119" s="15" t="s">
        <v>2008</v>
      </c>
      <c r="E119" s="13" t="s">
        <v>2049</v>
      </c>
      <c r="F119" s="13" t="s">
        <v>1119</v>
      </c>
      <c r="G119" s="13" t="s">
        <v>8469</v>
      </c>
      <c r="H119" s="15" t="s">
        <v>1233</v>
      </c>
      <c r="I119" s="13" t="s">
        <v>1233</v>
      </c>
      <c r="J119" s="13">
        <v>1</v>
      </c>
      <c r="K119" s="13">
        <v>1</v>
      </c>
      <c r="L119" s="15">
        <v>1</v>
      </c>
      <c r="M119" s="13" t="s">
        <v>1233</v>
      </c>
      <c r="N119" s="13"/>
      <c r="P119">
        <v>2310160501</v>
      </c>
      <c r="Q119" t="s">
        <v>500</v>
      </c>
      <c r="R119" t="s">
        <v>7872</v>
      </c>
      <c r="S119">
        <f t="shared" si="3"/>
        <v>10</v>
      </c>
    </row>
    <row r="120" spans="1:19" hidden="1">
      <c r="A120" s="14">
        <v>2140110689</v>
      </c>
      <c r="B120" s="48" t="s">
        <v>701</v>
      </c>
      <c r="C120" s="52" t="s">
        <v>2007</v>
      </c>
      <c r="D120" s="16" t="s">
        <v>2008</v>
      </c>
      <c r="E120" s="14" t="s">
        <v>2049</v>
      </c>
      <c r="F120" s="14" t="s">
        <v>1119</v>
      </c>
      <c r="G120" s="14" t="s">
        <v>8469</v>
      </c>
      <c r="H120" s="16" t="s">
        <v>1233</v>
      </c>
      <c r="I120" s="14" t="s">
        <v>1233</v>
      </c>
      <c r="J120" s="14">
        <v>1</v>
      </c>
      <c r="K120" s="14">
        <v>1</v>
      </c>
      <c r="L120" s="16">
        <v>1</v>
      </c>
      <c r="M120" s="14" t="s">
        <v>1233</v>
      </c>
      <c r="N120" s="14"/>
      <c r="P120">
        <v>2310210127</v>
      </c>
      <c r="Q120" t="s">
        <v>89</v>
      </c>
      <c r="R120" t="s">
        <v>7874</v>
      </c>
      <c r="S120">
        <f t="shared" si="3"/>
        <v>7</v>
      </c>
    </row>
    <row r="121" spans="1:19" hidden="1">
      <c r="A121" s="13">
        <v>2140110676</v>
      </c>
      <c r="B121" s="47" t="s">
        <v>811</v>
      </c>
      <c r="C121" s="51" t="s">
        <v>2007</v>
      </c>
      <c r="D121" s="15" t="s">
        <v>2008</v>
      </c>
      <c r="E121" s="13" t="s">
        <v>2010</v>
      </c>
      <c r="F121" s="13" t="s">
        <v>1119</v>
      </c>
      <c r="G121" s="13" t="s">
        <v>8467</v>
      </c>
      <c r="H121" s="15" t="s">
        <v>1233</v>
      </c>
      <c r="I121" s="13" t="s">
        <v>1233</v>
      </c>
      <c r="J121" s="13">
        <v>1</v>
      </c>
      <c r="K121" s="13">
        <v>1</v>
      </c>
      <c r="L121" s="15">
        <v>1</v>
      </c>
      <c r="M121" s="13" t="s">
        <v>1233</v>
      </c>
      <c r="N121" s="13"/>
      <c r="P121">
        <v>2310210129</v>
      </c>
      <c r="Q121" t="s">
        <v>106</v>
      </c>
      <c r="R121" t="s">
        <v>7871</v>
      </c>
      <c r="S121">
        <f t="shared" si="3"/>
        <v>5</v>
      </c>
    </row>
    <row r="122" spans="1:19" hidden="1">
      <c r="A122" s="14">
        <v>2140110626</v>
      </c>
      <c r="B122" s="48" t="s">
        <v>2050</v>
      </c>
      <c r="C122" s="52" t="s">
        <v>2007</v>
      </c>
      <c r="D122" s="16" t="s">
        <v>2008</v>
      </c>
      <c r="E122" s="14" t="s">
        <v>2051</v>
      </c>
      <c r="F122" s="14" t="s">
        <v>1119</v>
      </c>
      <c r="G122" s="14" t="s">
        <v>8468</v>
      </c>
      <c r="H122" s="16" t="s">
        <v>1233</v>
      </c>
      <c r="I122" s="14" t="s">
        <v>1233</v>
      </c>
      <c r="J122" s="14">
        <v>1</v>
      </c>
      <c r="K122" s="14">
        <v>1</v>
      </c>
      <c r="L122" s="16">
        <v>1</v>
      </c>
      <c r="M122" s="14" t="s">
        <v>1233</v>
      </c>
      <c r="N122" s="14"/>
      <c r="P122">
        <v>2310210128</v>
      </c>
      <c r="Q122" t="s">
        <v>263</v>
      </c>
      <c r="R122" t="s">
        <v>7878</v>
      </c>
      <c r="S122">
        <f t="shared" si="3"/>
        <v>12</v>
      </c>
    </row>
    <row r="123" spans="1:19" hidden="1">
      <c r="A123" s="13">
        <v>2140110624</v>
      </c>
      <c r="B123" s="47" t="s">
        <v>2052</v>
      </c>
      <c r="C123" s="51" t="s">
        <v>2007</v>
      </c>
      <c r="D123" s="15" t="s">
        <v>2008</v>
      </c>
      <c r="E123" s="13" t="s">
        <v>2053</v>
      </c>
      <c r="F123" s="13" t="s">
        <v>1119</v>
      </c>
      <c r="G123" s="13" t="s">
        <v>8468</v>
      </c>
      <c r="H123" s="15" t="s">
        <v>1233</v>
      </c>
      <c r="I123" s="13" t="s">
        <v>1233</v>
      </c>
      <c r="J123" s="13">
        <v>1</v>
      </c>
      <c r="K123" s="13">
        <v>1</v>
      </c>
      <c r="L123" s="15">
        <v>1</v>
      </c>
      <c r="M123" s="13" t="s">
        <v>1233</v>
      </c>
      <c r="N123" s="13"/>
      <c r="P123">
        <v>2310210130</v>
      </c>
      <c r="Q123" t="s">
        <v>147</v>
      </c>
      <c r="R123" t="s">
        <v>7876</v>
      </c>
      <c r="S123">
        <f t="shared" si="3"/>
        <v>9</v>
      </c>
    </row>
    <row r="124" spans="1:19" hidden="1">
      <c r="A124" s="14">
        <v>2140110561</v>
      </c>
      <c r="B124" s="48" t="s">
        <v>2054</v>
      </c>
      <c r="C124" s="52" t="s">
        <v>2007</v>
      </c>
      <c r="D124" s="16" t="s">
        <v>2008</v>
      </c>
      <c r="E124" s="14" t="s">
        <v>2031</v>
      </c>
      <c r="F124" s="14" t="s">
        <v>1119</v>
      </c>
      <c r="G124" s="14" t="s">
        <v>8468</v>
      </c>
      <c r="H124" s="16" t="s">
        <v>1233</v>
      </c>
      <c r="I124" s="14" t="s">
        <v>1233</v>
      </c>
      <c r="J124" s="14">
        <v>1</v>
      </c>
      <c r="K124" s="14">
        <v>1</v>
      </c>
      <c r="L124" s="16">
        <v>1</v>
      </c>
      <c r="M124" s="14" t="s">
        <v>1233</v>
      </c>
      <c r="N124" s="14"/>
      <c r="P124">
        <v>2310210131</v>
      </c>
      <c r="Q124" t="s">
        <v>84</v>
      </c>
      <c r="R124" t="s">
        <v>7868</v>
      </c>
      <c r="S124">
        <f t="shared" si="3"/>
        <v>2</v>
      </c>
    </row>
    <row r="125" spans="1:19" hidden="1">
      <c r="A125" s="13">
        <v>2140110637</v>
      </c>
      <c r="B125" s="47" t="s">
        <v>689</v>
      </c>
      <c r="C125" s="51" t="s">
        <v>2007</v>
      </c>
      <c r="D125" s="15" t="s">
        <v>2008</v>
      </c>
      <c r="E125" s="13" t="s">
        <v>2040</v>
      </c>
      <c r="F125" s="13" t="s">
        <v>1119</v>
      </c>
      <c r="G125" s="13" t="s">
        <v>8467</v>
      </c>
      <c r="H125" s="15" t="s">
        <v>1233</v>
      </c>
      <c r="I125" s="13" t="s">
        <v>1233</v>
      </c>
      <c r="J125" s="13">
        <v>1</v>
      </c>
      <c r="K125" s="13">
        <v>1</v>
      </c>
      <c r="L125" s="15">
        <v>1</v>
      </c>
      <c r="M125" s="13" t="s">
        <v>1233</v>
      </c>
      <c r="N125" s="13"/>
      <c r="P125">
        <v>2310210132</v>
      </c>
      <c r="Q125" t="s">
        <v>73</v>
      </c>
      <c r="R125" t="s">
        <v>7877</v>
      </c>
      <c r="S125">
        <f t="shared" si="3"/>
        <v>11</v>
      </c>
    </row>
    <row r="126" spans="1:19" hidden="1">
      <c r="A126" s="14">
        <v>2140110690</v>
      </c>
      <c r="B126" s="48" t="s">
        <v>862</v>
      </c>
      <c r="C126" s="52" t="s">
        <v>2007</v>
      </c>
      <c r="D126" s="16" t="s">
        <v>2008</v>
      </c>
      <c r="E126" s="14" t="s">
        <v>2040</v>
      </c>
      <c r="F126" s="14" t="s">
        <v>1119</v>
      </c>
      <c r="G126" s="14" t="s">
        <v>8467</v>
      </c>
      <c r="H126" s="16" t="s">
        <v>1233</v>
      </c>
      <c r="I126" s="14" t="s">
        <v>1233</v>
      </c>
      <c r="J126" s="14">
        <v>1</v>
      </c>
      <c r="K126" s="14">
        <v>1</v>
      </c>
      <c r="L126" s="16">
        <v>1</v>
      </c>
      <c r="M126" s="14" t="s">
        <v>1233</v>
      </c>
      <c r="N126" s="14"/>
      <c r="P126">
        <v>2310210137</v>
      </c>
      <c r="Q126" t="s">
        <v>105</v>
      </c>
      <c r="R126" t="s">
        <v>7875</v>
      </c>
      <c r="S126">
        <f t="shared" si="3"/>
        <v>8</v>
      </c>
    </row>
    <row r="127" spans="1:19" hidden="1">
      <c r="A127" s="13">
        <v>2140110691</v>
      </c>
      <c r="B127" s="47" t="s">
        <v>863</v>
      </c>
      <c r="C127" s="51" t="s">
        <v>2007</v>
      </c>
      <c r="D127" s="15" t="s">
        <v>2008</v>
      </c>
      <c r="E127" s="13" t="s">
        <v>2040</v>
      </c>
      <c r="F127" s="13" t="s">
        <v>1119</v>
      </c>
      <c r="G127" s="13" t="s">
        <v>8467</v>
      </c>
      <c r="H127" s="15" t="s">
        <v>1233</v>
      </c>
      <c r="I127" s="13" t="s">
        <v>1233</v>
      </c>
      <c r="J127" s="13">
        <v>1</v>
      </c>
      <c r="K127" s="13">
        <v>1</v>
      </c>
      <c r="L127" s="15">
        <v>1</v>
      </c>
      <c r="M127" s="13" t="s">
        <v>1233</v>
      </c>
      <c r="N127" s="13"/>
      <c r="P127">
        <v>2310210134</v>
      </c>
      <c r="Q127" t="s">
        <v>72</v>
      </c>
      <c r="R127" t="s">
        <v>7870</v>
      </c>
      <c r="S127">
        <f t="shared" si="3"/>
        <v>4</v>
      </c>
    </row>
    <row r="128" spans="1:19" hidden="1">
      <c r="A128" s="14">
        <v>2140110702</v>
      </c>
      <c r="B128" s="48" t="s">
        <v>955</v>
      </c>
      <c r="C128" s="52" t="s">
        <v>2007</v>
      </c>
      <c r="D128" s="16" t="s">
        <v>2008</v>
      </c>
      <c r="E128" s="14" t="s">
        <v>2015</v>
      </c>
      <c r="F128" s="14" t="s">
        <v>1119</v>
      </c>
      <c r="G128" s="14" t="s">
        <v>8468</v>
      </c>
      <c r="H128" s="16" t="s">
        <v>1233</v>
      </c>
      <c r="I128" s="14" t="s">
        <v>1233</v>
      </c>
      <c r="J128" s="14">
        <v>1</v>
      </c>
      <c r="K128" s="14">
        <v>1</v>
      </c>
      <c r="L128" s="16">
        <v>1</v>
      </c>
      <c r="M128" s="14" t="s">
        <v>1233</v>
      </c>
      <c r="N128" s="14"/>
      <c r="P128">
        <v>2310210136</v>
      </c>
      <c r="Q128" t="s">
        <v>87</v>
      </c>
      <c r="R128" t="s">
        <v>7882</v>
      </c>
      <c r="S128">
        <f t="shared" si="3"/>
        <v>6</v>
      </c>
    </row>
    <row r="129" spans="1:19" hidden="1">
      <c r="A129" s="13">
        <v>2140110703</v>
      </c>
      <c r="B129" s="47" t="s">
        <v>774</v>
      </c>
      <c r="C129" s="51" t="s">
        <v>2007</v>
      </c>
      <c r="D129" s="15" t="s">
        <v>2008</v>
      </c>
      <c r="E129" s="13" t="s">
        <v>2031</v>
      </c>
      <c r="F129" s="13" t="s">
        <v>1119</v>
      </c>
      <c r="G129" s="13" t="s">
        <v>8468</v>
      </c>
      <c r="H129" s="15" t="s">
        <v>1233</v>
      </c>
      <c r="I129" s="13" t="s">
        <v>1233</v>
      </c>
      <c r="J129" s="13">
        <v>1</v>
      </c>
      <c r="K129" s="13">
        <v>1</v>
      </c>
      <c r="L129" s="15">
        <v>1</v>
      </c>
      <c r="M129" s="13" t="s">
        <v>1233</v>
      </c>
      <c r="N129" s="13"/>
      <c r="P129">
        <v>2310210135</v>
      </c>
      <c r="Q129" t="s">
        <v>88</v>
      </c>
      <c r="R129" t="s">
        <v>7872</v>
      </c>
      <c r="S129">
        <f t="shared" si="3"/>
        <v>10</v>
      </c>
    </row>
    <row r="130" spans="1:19" hidden="1">
      <c r="A130" s="14">
        <v>2140110704</v>
      </c>
      <c r="B130" s="48" t="s">
        <v>858</v>
      </c>
      <c r="C130" s="52" t="s">
        <v>2007</v>
      </c>
      <c r="D130" s="16" t="s">
        <v>2008</v>
      </c>
      <c r="E130" s="14" t="s">
        <v>2031</v>
      </c>
      <c r="F130" s="14" t="s">
        <v>1119</v>
      </c>
      <c r="G130" s="14" t="s">
        <v>8468</v>
      </c>
      <c r="H130" s="16" t="s">
        <v>1233</v>
      </c>
      <c r="I130" s="14" t="s">
        <v>1233</v>
      </c>
      <c r="J130" s="14">
        <v>1</v>
      </c>
      <c r="K130" s="14">
        <v>1</v>
      </c>
      <c r="L130" s="16">
        <v>1</v>
      </c>
      <c r="M130" s="14" t="s">
        <v>1233</v>
      </c>
      <c r="N130" s="14"/>
      <c r="P130">
        <v>2310210133</v>
      </c>
      <c r="Q130" t="s">
        <v>71</v>
      </c>
      <c r="R130" t="s">
        <v>7869</v>
      </c>
      <c r="S130">
        <f t="shared" ref="S130:S131" si="4">+VLOOKUP(R130,$V$2:$W$13,2,FALSE)</f>
        <v>3</v>
      </c>
    </row>
    <row r="131" spans="1:19" hidden="1">
      <c r="A131" s="13">
        <v>2140110705</v>
      </c>
      <c r="B131" s="47" t="s">
        <v>859</v>
      </c>
      <c r="C131" s="51" t="s">
        <v>2007</v>
      </c>
      <c r="D131" s="15" t="s">
        <v>2008</v>
      </c>
      <c r="E131" s="13" t="s">
        <v>2031</v>
      </c>
      <c r="F131" s="13" t="s">
        <v>1119</v>
      </c>
      <c r="G131" s="13" t="s">
        <v>8468</v>
      </c>
      <c r="H131" s="15" t="s">
        <v>1233</v>
      </c>
      <c r="I131" s="13" t="s">
        <v>1233</v>
      </c>
      <c r="J131" s="13">
        <v>1</v>
      </c>
      <c r="K131" s="13">
        <v>1</v>
      </c>
      <c r="L131" s="15">
        <v>1</v>
      </c>
      <c r="M131" s="13" t="s">
        <v>1233</v>
      </c>
      <c r="N131" s="13"/>
      <c r="P131">
        <v>2310210138</v>
      </c>
      <c r="Q131" t="s">
        <v>70</v>
      </c>
      <c r="R131" t="s">
        <v>7867</v>
      </c>
      <c r="S131">
        <f t="shared" si="4"/>
        <v>1</v>
      </c>
    </row>
    <row r="132" spans="1:19" hidden="1">
      <c r="A132" s="14">
        <v>2140110706</v>
      </c>
      <c r="B132" s="48" t="s">
        <v>2056</v>
      </c>
      <c r="C132" s="52" t="s">
        <v>2007</v>
      </c>
      <c r="D132" s="16" t="s">
        <v>2008</v>
      </c>
      <c r="E132" s="14" t="s">
        <v>2031</v>
      </c>
      <c r="F132" s="14" t="s">
        <v>1119</v>
      </c>
      <c r="G132" s="14" t="s">
        <v>8468</v>
      </c>
      <c r="H132" s="16" t="s">
        <v>1233</v>
      </c>
      <c r="I132" s="14" t="s">
        <v>1233</v>
      </c>
      <c r="J132" s="14">
        <v>1</v>
      </c>
      <c r="K132" s="14">
        <v>1</v>
      </c>
      <c r="L132" s="16">
        <v>1</v>
      </c>
      <c r="M132" s="14" t="s">
        <v>1233</v>
      </c>
      <c r="N132" s="14"/>
      <c r="P132">
        <v>2310040558</v>
      </c>
      <c r="Q132" t="s">
        <v>322</v>
      </c>
      <c r="R132" t="s">
        <v>7877</v>
      </c>
      <c r="S132">
        <f t="shared" ref="S132:S155" si="5">+VLOOKUP(R132,$V$15:$W$26,2,FALSE)</f>
        <v>11</v>
      </c>
    </row>
    <row r="133" spans="1:19" hidden="1">
      <c r="A133" s="13">
        <v>2140110707</v>
      </c>
      <c r="B133" s="47" t="s">
        <v>830</v>
      </c>
      <c r="C133" s="51" t="s">
        <v>2007</v>
      </c>
      <c r="D133" s="15" t="s">
        <v>2008</v>
      </c>
      <c r="E133" s="13" t="s">
        <v>2025</v>
      </c>
      <c r="F133" s="13" t="s">
        <v>1119</v>
      </c>
      <c r="G133" s="13" t="s">
        <v>8468</v>
      </c>
      <c r="H133" s="15" t="s">
        <v>1233</v>
      </c>
      <c r="I133" s="13" t="s">
        <v>1233</v>
      </c>
      <c r="J133" s="13">
        <v>1</v>
      </c>
      <c r="K133" s="13">
        <v>1</v>
      </c>
      <c r="L133" s="15">
        <v>1</v>
      </c>
      <c r="M133" s="13" t="s">
        <v>1233</v>
      </c>
      <c r="N133" s="13"/>
      <c r="P133">
        <v>2310040552</v>
      </c>
      <c r="Q133" t="s">
        <v>308</v>
      </c>
      <c r="R133" t="s">
        <v>7876</v>
      </c>
      <c r="S133">
        <f t="shared" si="5"/>
        <v>6</v>
      </c>
    </row>
    <row r="134" spans="1:19" hidden="1">
      <c r="A134" s="14">
        <v>2140110708</v>
      </c>
      <c r="B134" s="48" t="s">
        <v>840</v>
      </c>
      <c r="C134" s="52" t="s">
        <v>2007</v>
      </c>
      <c r="D134" s="16" t="s">
        <v>2008</v>
      </c>
      <c r="E134" s="14" t="s">
        <v>2025</v>
      </c>
      <c r="F134" s="14" t="s">
        <v>1119</v>
      </c>
      <c r="G134" s="14" t="s">
        <v>8468</v>
      </c>
      <c r="H134" s="16" t="s">
        <v>1233</v>
      </c>
      <c r="I134" s="14" t="s">
        <v>1233</v>
      </c>
      <c r="J134" s="14">
        <v>1</v>
      </c>
      <c r="K134" s="14">
        <v>1</v>
      </c>
      <c r="L134" s="16">
        <v>1</v>
      </c>
      <c r="M134" s="14" t="s">
        <v>1233</v>
      </c>
      <c r="N134" s="14"/>
      <c r="P134">
        <v>2310040555</v>
      </c>
      <c r="Q134" t="s">
        <v>321</v>
      </c>
      <c r="R134" t="s">
        <v>7872</v>
      </c>
      <c r="S134">
        <f t="shared" si="5"/>
        <v>10</v>
      </c>
    </row>
    <row r="135" spans="1:19" hidden="1">
      <c r="A135" s="13">
        <v>2140110709</v>
      </c>
      <c r="B135" s="47" t="s">
        <v>841</v>
      </c>
      <c r="C135" s="51" t="s">
        <v>2007</v>
      </c>
      <c r="D135" s="15" t="s">
        <v>2008</v>
      </c>
      <c r="E135" s="13" t="s">
        <v>2025</v>
      </c>
      <c r="F135" s="13" t="s">
        <v>1119</v>
      </c>
      <c r="G135" s="13" t="s">
        <v>8468</v>
      </c>
      <c r="H135" s="15" t="s">
        <v>1233</v>
      </c>
      <c r="I135" s="13" t="s">
        <v>1233</v>
      </c>
      <c r="J135" s="13">
        <v>1</v>
      </c>
      <c r="K135" s="13">
        <v>1</v>
      </c>
      <c r="L135" s="15">
        <v>1</v>
      </c>
      <c r="M135" s="13" t="s">
        <v>1233</v>
      </c>
      <c r="N135" s="13"/>
      <c r="P135">
        <v>2310040571</v>
      </c>
      <c r="Q135" t="s">
        <v>1076</v>
      </c>
      <c r="R135" t="s">
        <v>8227</v>
      </c>
      <c r="S135">
        <f t="shared" si="5"/>
        <v>9</v>
      </c>
    </row>
    <row r="136" spans="1:19" hidden="1">
      <c r="A136" s="14">
        <v>2140110710</v>
      </c>
      <c r="B136" s="48" t="s">
        <v>2057</v>
      </c>
      <c r="C136" s="52" t="s">
        <v>2007</v>
      </c>
      <c r="D136" s="16" t="s">
        <v>2008</v>
      </c>
      <c r="E136" s="14" t="s">
        <v>2025</v>
      </c>
      <c r="F136" s="14" t="s">
        <v>1119</v>
      </c>
      <c r="G136" s="14" t="s">
        <v>8468</v>
      </c>
      <c r="H136" s="16" t="s">
        <v>1233</v>
      </c>
      <c r="I136" s="14" t="s">
        <v>1233</v>
      </c>
      <c r="J136" s="14">
        <v>1</v>
      </c>
      <c r="K136" s="14">
        <v>1</v>
      </c>
      <c r="L136" s="16">
        <v>1</v>
      </c>
      <c r="M136" s="14" t="s">
        <v>1233</v>
      </c>
      <c r="N136" s="14"/>
      <c r="P136">
        <v>2310040362</v>
      </c>
      <c r="Q136" t="s">
        <v>1077</v>
      </c>
      <c r="R136" t="s">
        <v>7868</v>
      </c>
      <c r="S136">
        <f t="shared" si="5"/>
        <v>1</v>
      </c>
    </row>
    <row r="137" spans="1:19" hidden="1">
      <c r="A137" s="13">
        <v>2140110711</v>
      </c>
      <c r="B137" s="47" t="s">
        <v>941</v>
      </c>
      <c r="C137" s="51" t="s">
        <v>2007</v>
      </c>
      <c r="D137" s="15" t="s">
        <v>2008</v>
      </c>
      <c r="E137" s="13" t="s">
        <v>2049</v>
      </c>
      <c r="F137" s="13" t="s">
        <v>1119</v>
      </c>
      <c r="G137" s="13" t="s">
        <v>8469</v>
      </c>
      <c r="H137" s="15" t="s">
        <v>1233</v>
      </c>
      <c r="I137" s="13" t="s">
        <v>1233</v>
      </c>
      <c r="J137" s="13">
        <v>1</v>
      </c>
      <c r="K137" s="13">
        <v>1</v>
      </c>
      <c r="L137" s="15">
        <v>1</v>
      </c>
      <c r="M137" s="13" t="s">
        <v>1233</v>
      </c>
      <c r="N137" s="13"/>
      <c r="P137">
        <v>2310040364</v>
      </c>
      <c r="Q137" t="s">
        <v>1078</v>
      </c>
      <c r="R137" t="s">
        <v>7869</v>
      </c>
      <c r="S137">
        <f t="shared" si="5"/>
        <v>2</v>
      </c>
    </row>
    <row r="138" spans="1:19" hidden="1">
      <c r="A138" s="14">
        <v>2140110712</v>
      </c>
      <c r="B138" s="48" t="s">
        <v>939</v>
      </c>
      <c r="C138" s="52" t="s">
        <v>2007</v>
      </c>
      <c r="D138" s="16" t="s">
        <v>2008</v>
      </c>
      <c r="E138" s="14" t="s">
        <v>2049</v>
      </c>
      <c r="F138" s="14" t="s">
        <v>1119</v>
      </c>
      <c r="G138" s="14" t="s">
        <v>8469</v>
      </c>
      <c r="H138" s="16" t="s">
        <v>1233</v>
      </c>
      <c r="I138" s="14" t="s">
        <v>1233</v>
      </c>
      <c r="J138" s="14">
        <v>1</v>
      </c>
      <c r="K138" s="14">
        <v>1</v>
      </c>
      <c r="L138" s="16">
        <v>1</v>
      </c>
      <c r="M138" s="14" t="s">
        <v>1233</v>
      </c>
      <c r="N138" s="14"/>
      <c r="P138">
        <v>2310040368</v>
      </c>
      <c r="Q138" t="s">
        <v>1079</v>
      </c>
      <c r="R138" t="s">
        <v>7874</v>
      </c>
      <c r="S138">
        <f t="shared" si="5"/>
        <v>7</v>
      </c>
    </row>
    <row r="139" spans="1:19" hidden="1">
      <c r="A139" s="13">
        <v>2140110699</v>
      </c>
      <c r="B139" s="47" t="s">
        <v>697</v>
      </c>
      <c r="C139" s="51" t="s">
        <v>2007</v>
      </c>
      <c r="D139" s="15" t="s">
        <v>2008</v>
      </c>
      <c r="E139" s="13" t="s">
        <v>2015</v>
      </c>
      <c r="F139" s="13" t="s">
        <v>1119</v>
      </c>
      <c r="G139" s="13" t="s">
        <v>8468</v>
      </c>
      <c r="H139" s="15" t="s">
        <v>1233</v>
      </c>
      <c r="I139" s="13" t="s">
        <v>1233</v>
      </c>
      <c r="J139" s="13">
        <v>1</v>
      </c>
      <c r="K139" s="13">
        <v>1</v>
      </c>
      <c r="L139" s="15">
        <v>1</v>
      </c>
      <c r="M139" s="13" t="s">
        <v>1233</v>
      </c>
      <c r="N139" s="13"/>
      <c r="P139">
        <v>2310040372</v>
      </c>
      <c r="Q139" t="s">
        <v>1081</v>
      </c>
      <c r="R139" t="s">
        <v>7877</v>
      </c>
      <c r="S139">
        <f t="shared" si="5"/>
        <v>11</v>
      </c>
    </row>
    <row r="140" spans="1:19" hidden="1">
      <c r="A140" s="13">
        <v>2140110694</v>
      </c>
      <c r="B140" s="47" t="s">
        <v>959</v>
      </c>
      <c r="C140" s="51" t="s">
        <v>2007</v>
      </c>
      <c r="D140" s="15" t="s">
        <v>2008</v>
      </c>
      <c r="E140" s="13" t="s">
        <v>2040</v>
      </c>
      <c r="F140" s="13" t="s">
        <v>1119</v>
      </c>
      <c r="G140" s="13" t="s">
        <v>8467</v>
      </c>
      <c r="H140" s="15" t="s">
        <v>1233</v>
      </c>
      <c r="I140" s="13" t="s">
        <v>1233</v>
      </c>
      <c r="J140" s="13">
        <v>1</v>
      </c>
      <c r="K140" s="13">
        <v>1</v>
      </c>
      <c r="L140" s="15">
        <v>1</v>
      </c>
      <c r="M140" s="13" t="s">
        <v>1233</v>
      </c>
      <c r="N140" s="13"/>
      <c r="P140">
        <v>2310040370</v>
      </c>
      <c r="Q140" t="s">
        <v>1082</v>
      </c>
      <c r="R140" t="s">
        <v>7878</v>
      </c>
      <c r="S140">
        <f t="shared" si="5"/>
        <v>12</v>
      </c>
    </row>
    <row r="141" spans="1:19" hidden="1">
      <c r="A141" s="14">
        <v>2140110677</v>
      </c>
      <c r="B141" s="48" t="s">
        <v>2058</v>
      </c>
      <c r="C141" s="52" t="s">
        <v>2007</v>
      </c>
      <c r="D141" s="16" t="s">
        <v>2008</v>
      </c>
      <c r="E141" s="14" t="s">
        <v>2040</v>
      </c>
      <c r="F141" s="14" t="s">
        <v>1119</v>
      </c>
      <c r="G141" s="14" t="s">
        <v>8467</v>
      </c>
      <c r="H141" s="16" t="s">
        <v>1233</v>
      </c>
      <c r="I141" s="14" t="s">
        <v>1233</v>
      </c>
      <c r="J141" s="14">
        <v>1</v>
      </c>
      <c r="K141" s="14">
        <v>1</v>
      </c>
      <c r="L141" s="16">
        <v>1</v>
      </c>
      <c r="M141" s="14" t="s">
        <v>1233</v>
      </c>
      <c r="N141" s="14"/>
      <c r="P141">
        <v>2310040361</v>
      </c>
      <c r="Q141" t="s">
        <v>1083</v>
      </c>
      <c r="R141" t="s">
        <v>7871</v>
      </c>
      <c r="S141">
        <f t="shared" si="5"/>
        <v>4</v>
      </c>
    </row>
    <row r="142" spans="1:19" hidden="1">
      <c r="A142" s="13">
        <v>2140110678</v>
      </c>
      <c r="B142" s="47" t="s">
        <v>2059</v>
      </c>
      <c r="C142" s="51" t="s">
        <v>2007</v>
      </c>
      <c r="D142" s="15" t="s">
        <v>2008</v>
      </c>
      <c r="E142" s="13" t="s">
        <v>2040</v>
      </c>
      <c r="F142" s="13" t="s">
        <v>1119</v>
      </c>
      <c r="G142" s="13" t="s">
        <v>8467</v>
      </c>
      <c r="H142" s="15" t="s">
        <v>1233</v>
      </c>
      <c r="I142" s="13" t="s">
        <v>1233</v>
      </c>
      <c r="J142" s="13">
        <v>1</v>
      </c>
      <c r="K142" s="13">
        <v>1</v>
      </c>
      <c r="L142" s="15">
        <v>1</v>
      </c>
      <c r="M142" s="13" t="s">
        <v>1233</v>
      </c>
      <c r="N142" s="13"/>
      <c r="P142">
        <v>2310040371</v>
      </c>
      <c r="Q142" t="s">
        <v>1084</v>
      </c>
      <c r="R142" t="s">
        <v>7870</v>
      </c>
      <c r="S142">
        <f t="shared" si="5"/>
        <v>3</v>
      </c>
    </row>
    <row r="143" spans="1:19" hidden="1">
      <c r="A143" s="14">
        <v>2140110679</v>
      </c>
      <c r="B143" s="48" t="s">
        <v>2060</v>
      </c>
      <c r="C143" s="52" t="s">
        <v>2007</v>
      </c>
      <c r="D143" s="16" t="s">
        <v>2008</v>
      </c>
      <c r="E143" s="14" t="s">
        <v>2040</v>
      </c>
      <c r="F143" s="14" t="s">
        <v>1119</v>
      </c>
      <c r="G143" s="14" t="s">
        <v>8467</v>
      </c>
      <c r="H143" s="16" t="s">
        <v>1233</v>
      </c>
      <c r="I143" s="14" t="s">
        <v>1233</v>
      </c>
      <c r="J143" s="14">
        <v>1</v>
      </c>
      <c r="K143" s="14">
        <v>1</v>
      </c>
      <c r="L143" s="16">
        <v>1</v>
      </c>
      <c r="M143" s="14" t="s">
        <v>1233</v>
      </c>
      <c r="N143" s="14"/>
      <c r="P143">
        <v>2310040365</v>
      </c>
      <c r="Q143" t="s">
        <v>1085</v>
      </c>
      <c r="R143" t="s">
        <v>7875</v>
      </c>
      <c r="S143">
        <f t="shared" si="5"/>
        <v>5</v>
      </c>
    </row>
    <row r="144" spans="1:19" hidden="1">
      <c r="A144" s="13">
        <v>2140110680</v>
      </c>
      <c r="B144" s="47" t="s">
        <v>2061</v>
      </c>
      <c r="C144" s="51" t="s">
        <v>2007</v>
      </c>
      <c r="D144" s="15" t="s">
        <v>2008</v>
      </c>
      <c r="E144" s="13" t="s">
        <v>2040</v>
      </c>
      <c r="F144" s="13" t="s">
        <v>1119</v>
      </c>
      <c r="G144" s="13" t="s">
        <v>8467</v>
      </c>
      <c r="H144" s="15" t="s">
        <v>1233</v>
      </c>
      <c r="I144" s="13" t="s">
        <v>1233</v>
      </c>
      <c r="J144" s="13">
        <v>1</v>
      </c>
      <c r="K144" s="13">
        <v>1</v>
      </c>
      <c r="L144" s="15">
        <v>1</v>
      </c>
      <c r="M144" s="13" t="s">
        <v>1233</v>
      </c>
      <c r="N144" s="13"/>
      <c r="P144">
        <v>2310040366</v>
      </c>
      <c r="Q144" t="s">
        <v>1086</v>
      </c>
      <c r="R144" t="s">
        <v>7876</v>
      </c>
      <c r="S144">
        <f t="shared" si="5"/>
        <v>6</v>
      </c>
    </row>
    <row r="145" spans="1:19" hidden="1">
      <c r="A145" s="14">
        <v>2140110700</v>
      </c>
      <c r="B145" s="48" t="s">
        <v>954</v>
      </c>
      <c r="C145" s="52" t="s">
        <v>2007</v>
      </c>
      <c r="D145" s="16" t="s">
        <v>2008</v>
      </c>
      <c r="E145" s="14" t="s">
        <v>2015</v>
      </c>
      <c r="F145" s="14" t="s">
        <v>1119</v>
      </c>
      <c r="G145" s="14" t="s">
        <v>8468</v>
      </c>
      <c r="H145" s="16" t="s">
        <v>1233</v>
      </c>
      <c r="I145" s="14" t="s">
        <v>1233</v>
      </c>
      <c r="J145" s="14">
        <v>1</v>
      </c>
      <c r="K145" s="14">
        <v>1</v>
      </c>
      <c r="L145" s="16">
        <v>1</v>
      </c>
      <c r="M145" s="14" t="s">
        <v>1233</v>
      </c>
      <c r="N145" s="14"/>
      <c r="P145">
        <v>2310040369</v>
      </c>
      <c r="Q145" t="s">
        <v>1087</v>
      </c>
      <c r="R145" t="s">
        <v>7872</v>
      </c>
      <c r="S145">
        <f t="shared" si="5"/>
        <v>10</v>
      </c>
    </row>
    <row r="146" spans="1:19" hidden="1">
      <c r="A146" s="13">
        <v>2140110701</v>
      </c>
      <c r="B146" s="47" t="s">
        <v>953</v>
      </c>
      <c r="C146" s="51" t="s">
        <v>2007</v>
      </c>
      <c r="D146" s="15" t="s">
        <v>2008</v>
      </c>
      <c r="E146" s="13" t="s">
        <v>2015</v>
      </c>
      <c r="F146" s="13" t="s">
        <v>1119</v>
      </c>
      <c r="G146" s="13" t="s">
        <v>8468</v>
      </c>
      <c r="H146" s="15" t="s">
        <v>1233</v>
      </c>
      <c r="I146" s="13" t="s">
        <v>1233</v>
      </c>
      <c r="J146" s="13">
        <v>1</v>
      </c>
      <c r="K146" s="13">
        <v>1</v>
      </c>
      <c r="L146" s="15">
        <v>1</v>
      </c>
      <c r="M146" s="13" t="s">
        <v>1233</v>
      </c>
      <c r="N146" s="13"/>
      <c r="P146">
        <v>2310040367</v>
      </c>
      <c r="Q146" t="s">
        <v>1080</v>
      </c>
      <c r="R146" t="s">
        <v>7873</v>
      </c>
      <c r="S146">
        <f t="shared" si="5"/>
        <v>8</v>
      </c>
    </row>
    <row r="147" spans="1:19" hidden="1">
      <c r="A147" s="14">
        <v>2140110632</v>
      </c>
      <c r="B147" s="48" t="s">
        <v>509</v>
      </c>
      <c r="C147" s="52" t="s">
        <v>2007</v>
      </c>
      <c r="D147" s="16" t="s">
        <v>2008</v>
      </c>
      <c r="E147" s="14" t="s">
        <v>2111</v>
      </c>
      <c r="F147" s="14" t="s">
        <v>1119</v>
      </c>
      <c r="G147" s="14" t="s">
        <v>8467</v>
      </c>
      <c r="H147" s="16" t="s">
        <v>1233</v>
      </c>
      <c r="I147" s="14" t="s">
        <v>1233</v>
      </c>
      <c r="J147" s="14">
        <v>1</v>
      </c>
      <c r="K147" s="14">
        <v>1</v>
      </c>
      <c r="L147" s="16">
        <v>1</v>
      </c>
      <c r="M147" s="14" t="s">
        <v>1233</v>
      </c>
      <c r="N147" s="14"/>
      <c r="P147">
        <v>2310040548</v>
      </c>
      <c r="Q147" t="s">
        <v>303</v>
      </c>
      <c r="R147" t="s">
        <v>7868</v>
      </c>
      <c r="S147">
        <f t="shared" si="5"/>
        <v>1</v>
      </c>
    </row>
    <row r="148" spans="1:19" hidden="1">
      <c r="A148" s="13">
        <v>2140110633</v>
      </c>
      <c r="B148" s="47" t="s">
        <v>508</v>
      </c>
      <c r="C148" s="51" t="s">
        <v>2007</v>
      </c>
      <c r="D148" s="15" t="s">
        <v>2008</v>
      </c>
      <c r="E148" s="13" t="s">
        <v>2111</v>
      </c>
      <c r="F148" s="13" t="s">
        <v>1119</v>
      </c>
      <c r="G148" s="13" t="s">
        <v>8467</v>
      </c>
      <c r="H148" s="15" t="s">
        <v>1233</v>
      </c>
      <c r="I148" s="13" t="s">
        <v>1233</v>
      </c>
      <c r="J148" s="13">
        <v>1</v>
      </c>
      <c r="K148" s="13">
        <v>1</v>
      </c>
      <c r="L148" s="15">
        <v>1</v>
      </c>
      <c r="M148" s="13" t="s">
        <v>1233</v>
      </c>
      <c r="N148" s="13"/>
      <c r="P148">
        <v>2310040550</v>
      </c>
      <c r="Q148" t="s">
        <v>306</v>
      </c>
      <c r="R148" t="s">
        <v>7869</v>
      </c>
      <c r="S148">
        <f t="shared" si="5"/>
        <v>2</v>
      </c>
    </row>
    <row r="149" spans="1:19" hidden="1">
      <c r="A149" s="14">
        <v>2140110631</v>
      </c>
      <c r="B149" s="48" t="s">
        <v>755</v>
      </c>
      <c r="C149" s="52" t="s">
        <v>2007</v>
      </c>
      <c r="D149" s="16" t="s">
        <v>2008</v>
      </c>
      <c r="E149" s="14" t="s">
        <v>2111</v>
      </c>
      <c r="F149" s="14" t="s">
        <v>1119</v>
      </c>
      <c r="G149" s="14" t="s">
        <v>8467</v>
      </c>
      <c r="H149" s="16" t="s">
        <v>1233</v>
      </c>
      <c r="I149" s="14" t="s">
        <v>1233</v>
      </c>
      <c r="J149" s="14">
        <v>1</v>
      </c>
      <c r="K149" s="14">
        <v>1</v>
      </c>
      <c r="L149" s="16">
        <v>1</v>
      </c>
      <c r="M149" s="14" t="s">
        <v>1233</v>
      </c>
      <c r="N149" s="14"/>
      <c r="P149">
        <v>2310040554</v>
      </c>
      <c r="Q149" t="s">
        <v>310</v>
      </c>
      <c r="R149" t="s">
        <v>7874</v>
      </c>
      <c r="S149">
        <f t="shared" si="5"/>
        <v>7</v>
      </c>
    </row>
    <row r="150" spans="1:19" hidden="1">
      <c r="A150" s="13">
        <v>2140110714</v>
      </c>
      <c r="B150" s="47" t="s">
        <v>420</v>
      </c>
      <c r="C150" s="51" t="s">
        <v>2007</v>
      </c>
      <c r="D150" s="15" t="s">
        <v>2008</v>
      </c>
      <c r="E150" s="13" t="s">
        <v>2041</v>
      </c>
      <c r="F150" s="13" t="s">
        <v>1119</v>
      </c>
      <c r="G150" s="13" t="s">
        <v>8469</v>
      </c>
      <c r="H150" s="15" t="s">
        <v>1233</v>
      </c>
      <c r="I150" s="13" t="s">
        <v>1233</v>
      </c>
      <c r="J150" s="13">
        <v>1</v>
      </c>
      <c r="K150" s="13">
        <v>1</v>
      </c>
      <c r="L150" s="15">
        <v>1</v>
      </c>
      <c r="M150" s="13" t="s">
        <v>1233</v>
      </c>
      <c r="N150" s="13"/>
      <c r="P150">
        <v>2310040549</v>
      </c>
      <c r="Q150" t="s">
        <v>305</v>
      </c>
      <c r="R150" t="s">
        <v>8227</v>
      </c>
      <c r="S150">
        <f t="shared" si="5"/>
        <v>9</v>
      </c>
    </row>
    <row r="151" spans="1:19" hidden="1">
      <c r="A151" s="14">
        <v>2140110717</v>
      </c>
      <c r="B151" s="48" t="s">
        <v>768</v>
      </c>
      <c r="C151" s="52" t="s">
        <v>2007</v>
      </c>
      <c r="D151" s="16" t="s">
        <v>2008</v>
      </c>
      <c r="E151" s="14" t="s">
        <v>2034</v>
      </c>
      <c r="F151" s="14" t="s">
        <v>1119</v>
      </c>
      <c r="G151" s="14" t="s">
        <v>8469</v>
      </c>
      <c r="H151" s="16" t="s">
        <v>1233</v>
      </c>
      <c r="I151" s="14" t="s">
        <v>1233</v>
      </c>
      <c r="J151" s="14">
        <v>1</v>
      </c>
      <c r="K151" s="14">
        <v>1</v>
      </c>
      <c r="L151" s="16">
        <v>1</v>
      </c>
      <c r="M151" s="14" t="s">
        <v>1233</v>
      </c>
      <c r="N151" s="14"/>
      <c r="P151">
        <v>2310040553</v>
      </c>
      <c r="Q151" t="s">
        <v>309</v>
      </c>
      <c r="R151" t="s">
        <v>7873</v>
      </c>
      <c r="S151">
        <f t="shared" si="5"/>
        <v>8</v>
      </c>
    </row>
    <row r="152" spans="1:19" hidden="1">
      <c r="A152" s="13">
        <v>2140110718</v>
      </c>
      <c r="B152" s="47" t="s">
        <v>769</v>
      </c>
      <c r="C152" s="51" t="s">
        <v>2007</v>
      </c>
      <c r="D152" s="15" t="s">
        <v>2008</v>
      </c>
      <c r="E152" s="13" t="s">
        <v>2034</v>
      </c>
      <c r="F152" s="13" t="s">
        <v>1119</v>
      </c>
      <c r="G152" s="13" t="s">
        <v>8469</v>
      </c>
      <c r="H152" s="15" t="s">
        <v>1233</v>
      </c>
      <c r="I152" s="13" t="s">
        <v>1233</v>
      </c>
      <c r="J152" s="13">
        <v>1</v>
      </c>
      <c r="K152" s="13">
        <v>1</v>
      </c>
      <c r="L152" s="15">
        <v>1</v>
      </c>
      <c r="M152" s="13" t="s">
        <v>1233</v>
      </c>
      <c r="N152" s="13"/>
      <c r="P152">
        <v>2310040556</v>
      </c>
      <c r="Q152" t="s">
        <v>311</v>
      </c>
      <c r="R152" t="s">
        <v>7878</v>
      </c>
      <c r="S152">
        <f t="shared" si="5"/>
        <v>12</v>
      </c>
    </row>
    <row r="153" spans="1:19" hidden="1">
      <c r="A153" s="14">
        <v>2140110719</v>
      </c>
      <c r="B153" s="48" t="s">
        <v>770</v>
      </c>
      <c r="C153" s="52" t="s">
        <v>2007</v>
      </c>
      <c r="D153" s="16" t="s">
        <v>2008</v>
      </c>
      <c r="E153" s="14" t="s">
        <v>2034</v>
      </c>
      <c r="F153" s="14" t="s">
        <v>1119</v>
      </c>
      <c r="G153" s="14" t="s">
        <v>8469</v>
      </c>
      <c r="H153" s="16" t="s">
        <v>1233</v>
      </c>
      <c r="I153" s="14" t="s">
        <v>1233</v>
      </c>
      <c r="J153" s="14">
        <v>1</v>
      </c>
      <c r="K153" s="14">
        <v>1</v>
      </c>
      <c r="L153" s="16">
        <v>1</v>
      </c>
      <c r="M153" s="14" t="s">
        <v>1233</v>
      </c>
      <c r="N153" s="14"/>
      <c r="P153">
        <v>2310040557</v>
      </c>
      <c r="Q153" t="s">
        <v>312</v>
      </c>
      <c r="R153" t="s">
        <v>7870</v>
      </c>
      <c r="S153">
        <f t="shared" si="5"/>
        <v>3</v>
      </c>
    </row>
    <row r="154" spans="1:19" hidden="1">
      <c r="A154" s="13">
        <v>2140110728</v>
      </c>
      <c r="B154" s="47" t="s">
        <v>855</v>
      </c>
      <c r="C154" s="51" t="s">
        <v>2007</v>
      </c>
      <c r="D154" s="15" t="s">
        <v>2008</v>
      </c>
      <c r="E154" s="13" t="s">
        <v>2049</v>
      </c>
      <c r="F154" s="13" t="s">
        <v>1119</v>
      </c>
      <c r="G154" s="13" t="s">
        <v>8469</v>
      </c>
      <c r="H154" s="15" t="s">
        <v>1233</v>
      </c>
      <c r="I154" s="13" t="s">
        <v>1233</v>
      </c>
      <c r="J154" s="13">
        <v>1</v>
      </c>
      <c r="K154" s="13">
        <v>1</v>
      </c>
      <c r="L154" s="15">
        <v>1</v>
      </c>
      <c r="M154" s="13" t="s">
        <v>1233</v>
      </c>
      <c r="N154" s="13"/>
      <c r="P154">
        <v>2310040551</v>
      </c>
      <c r="Q154" t="s">
        <v>307</v>
      </c>
      <c r="R154" t="s">
        <v>7875</v>
      </c>
      <c r="S154">
        <f t="shared" si="5"/>
        <v>5</v>
      </c>
    </row>
    <row r="155" spans="1:19" hidden="1">
      <c r="A155" s="14">
        <v>2140110729</v>
      </c>
      <c r="B155" s="48" t="s">
        <v>864</v>
      </c>
      <c r="C155" s="52" t="s">
        <v>2007</v>
      </c>
      <c r="D155" s="16" t="s">
        <v>2008</v>
      </c>
      <c r="E155" s="14" t="s">
        <v>2040</v>
      </c>
      <c r="F155" s="14" t="s">
        <v>1119</v>
      </c>
      <c r="G155" s="14" t="s">
        <v>8467</v>
      </c>
      <c r="H155" s="16" t="s">
        <v>1233</v>
      </c>
      <c r="I155" s="14" t="s">
        <v>1233</v>
      </c>
      <c r="J155" s="14">
        <v>1</v>
      </c>
      <c r="K155" s="14">
        <v>1</v>
      </c>
      <c r="L155" s="16">
        <v>1</v>
      </c>
      <c r="M155" s="14" t="s">
        <v>1233</v>
      </c>
      <c r="N155" s="14"/>
      <c r="P155">
        <v>2310040547</v>
      </c>
      <c r="Q155" t="s">
        <v>302</v>
      </c>
      <c r="R155" t="s">
        <v>7871</v>
      </c>
      <c r="S155">
        <f t="shared" si="5"/>
        <v>4</v>
      </c>
    </row>
    <row r="156" spans="1:19" hidden="1">
      <c r="A156" s="13">
        <v>2140110730</v>
      </c>
      <c r="B156" s="47" t="s">
        <v>865</v>
      </c>
      <c r="C156" s="51" t="s">
        <v>2007</v>
      </c>
      <c r="D156" s="15" t="s">
        <v>2008</v>
      </c>
      <c r="E156" s="13" t="s">
        <v>2040</v>
      </c>
      <c r="F156" s="13" t="s">
        <v>1119</v>
      </c>
      <c r="G156" s="13" t="s">
        <v>8467</v>
      </c>
      <c r="H156" s="15" t="s">
        <v>1233</v>
      </c>
      <c r="I156" s="13" t="s">
        <v>1233</v>
      </c>
      <c r="J156" s="13">
        <v>1</v>
      </c>
      <c r="K156" s="13">
        <v>1</v>
      </c>
      <c r="L156" s="15">
        <v>1</v>
      </c>
      <c r="M156" s="13" t="s">
        <v>1233</v>
      </c>
      <c r="N156" s="13"/>
    </row>
    <row r="157" spans="1:19" hidden="1">
      <c r="A157" s="14">
        <v>2140110720</v>
      </c>
      <c r="B157" s="48" t="s">
        <v>8441</v>
      </c>
      <c r="C157" s="52" t="s">
        <v>2007</v>
      </c>
      <c r="D157" s="16" t="s">
        <v>2008</v>
      </c>
      <c r="E157" s="14" t="s">
        <v>2035</v>
      </c>
      <c r="F157" s="14" t="s">
        <v>1119</v>
      </c>
      <c r="G157" s="14" t="s">
        <v>8469</v>
      </c>
      <c r="H157" s="16" t="s">
        <v>1233</v>
      </c>
      <c r="I157" s="14" t="s">
        <v>1233</v>
      </c>
      <c r="J157" s="14">
        <v>1</v>
      </c>
      <c r="K157" s="14">
        <v>1</v>
      </c>
      <c r="L157" s="16">
        <v>1</v>
      </c>
      <c r="M157" s="14" t="s">
        <v>1233</v>
      </c>
      <c r="N157" s="14"/>
    </row>
    <row r="158" spans="1:19" hidden="1">
      <c r="A158" s="13">
        <v>2140110731</v>
      </c>
      <c r="B158" s="47" t="s">
        <v>8442</v>
      </c>
      <c r="C158" s="51" t="s">
        <v>2007</v>
      </c>
      <c r="D158" s="15" t="s">
        <v>2008</v>
      </c>
      <c r="E158" s="13" t="s">
        <v>8446</v>
      </c>
      <c r="F158" s="13" t="s">
        <v>1119</v>
      </c>
      <c r="G158" s="13" t="s">
        <v>8467</v>
      </c>
      <c r="H158" s="15" t="s">
        <v>1233</v>
      </c>
      <c r="I158" s="13" t="s">
        <v>1233</v>
      </c>
      <c r="J158" s="13">
        <v>1</v>
      </c>
      <c r="K158" s="13">
        <v>1</v>
      </c>
      <c r="L158" s="15">
        <v>1</v>
      </c>
      <c r="M158" s="13" t="s">
        <v>1233</v>
      </c>
      <c r="N158" s="13"/>
    </row>
    <row r="159" spans="1:19" hidden="1">
      <c r="A159" s="14">
        <v>2140110732</v>
      </c>
      <c r="B159" s="48" t="s">
        <v>8443</v>
      </c>
      <c r="C159" s="52" t="s">
        <v>2007</v>
      </c>
      <c r="D159" s="16" t="s">
        <v>2008</v>
      </c>
      <c r="E159" s="14" t="s">
        <v>8446</v>
      </c>
      <c r="F159" s="14" t="s">
        <v>1119</v>
      </c>
      <c r="G159" s="14" t="s">
        <v>8467</v>
      </c>
      <c r="H159" s="16" t="s">
        <v>1233</v>
      </c>
      <c r="I159" s="14" t="s">
        <v>1233</v>
      </c>
      <c r="J159" s="14">
        <v>1</v>
      </c>
      <c r="K159" s="14">
        <v>1</v>
      </c>
      <c r="L159" s="16">
        <v>1</v>
      </c>
      <c r="M159" s="14" t="s">
        <v>1233</v>
      </c>
      <c r="N159" s="14"/>
    </row>
    <row r="160" spans="1:19" hidden="1">
      <c r="A160" s="13">
        <v>2140110733</v>
      </c>
      <c r="B160" s="47" t="s">
        <v>8444</v>
      </c>
      <c r="C160" s="51" t="s">
        <v>2007</v>
      </c>
      <c r="D160" s="15" t="s">
        <v>2008</v>
      </c>
      <c r="E160" s="13" t="s">
        <v>8446</v>
      </c>
      <c r="F160" s="13" t="s">
        <v>1119</v>
      </c>
      <c r="G160" s="13" t="s">
        <v>8467</v>
      </c>
      <c r="H160" s="15" t="s">
        <v>1233</v>
      </c>
      <c r="I160" s="13" t="s">
        <v>1233</v>
      </c>
      <c r="J160" s="13">
        <v>1</v>
      </c>
      <c r="K160" s="13">
        <v>1</v>
      </c>
      <c r="L160" s="15">
        <v>1</v>
      </c>
      <c r="M160" s="13" t="s">
        <v>1233</v>
      </c>
      <c r="N160" s="13"/>
    </row>
    <row r="161" spans="1:14" hidden="1">
      <c r="A161" s="14">
        <v>2140110734</v>
      </c>
      <c r="B161" s="48" t="s">
        <v>8287</v>
      </c>
      <c r="C161" s="52" t="s">
        <v>2007</v>
      </c>
      <c r="D161" s="16" t="s">
        <v>2008</v>
      </c>
      <c r="E161" s="14" t="s">
        <v>2016</v>
      </c>
      <c r="F161" s="14" t="s">
        <v>1119</v>
      </c>
      <c r="G161" s="14" t="s">
        <v>8467</v>
      </c>
      <c r="H161" s="16" t="s">
        <v>1233</v>
      </c>
      <c r="I161" s="14" t="s">
        <v>1233</v>
      </c>
      <c r="J161" s="14">
        <v>1</v>
      </c>
      <c r="K161" s="14">
        <v>1</v>
      </c>
      <c r="L161" s="16">
        <v>1</v>
      </c>
      <c r="M161" s="14" t="s">
        <v>1233</v>
      </c>
      <c r="N161" s="14"/>
    </row>
    <row r="162" spans="1:14" hidden="1">
      <c r="A162" s="13">
        <v>2140110735</v>
      </c>
      <c r="B162" s="47" t="s">
        <v>8293</v>
      </c>
      <c r="C162" s="51" t="s">
        <v>2007</v>
      </c>
      <c r="D162" s="15" t="s">
        <v>2008</v>
      </c>
      <c r="E162" s="13" t="s">
        <v>2016</v>
      </c>
      <c r="F162" s="13" t="s">
        <v>1119</v>
      </c>
      <c r="G162" s="13" t="s">
        <v>8467</v>
      </c>
      <c r="H162" s="15" t="s">
        <v>1233</v>
      </c>
      <c r="I162" s="13" t="s">
        <v>1233</v>
      </c>
      <c r="J162" s="13">
        <v>1</v>
      </c>
      <c r="K162" s="13">
        <v>1</v>
      </c>
      <c r="L162" s="15">
        <v>1</v>
      </c>
      <c r="M162" s="13" t="s">
        <v>1233</v>
      </c>
      <c r="N162" s="13"/>
    </row>
    <row r="163" spans="1:14" hidden="1">
      <c r="A163" s="13">
        <v>2140110736</v>
      </c>
      <c r="B163" s="47" t="s">
        <v>8294</v>
      </c>
      <c r="C163" s="51" t="s">
        <v>2007</v>
      </c>
      <c r="D163" s="15" t="s">
        <v>2008</v>
      </c>
      <c r="E163" s="13" t="s">
        <v>2016</v>
      </c>
      <c r="F163" s="13" t="s">
        <v>1119</v>
      </c>
      <c r="G163" s="13" t="s">
        <v>8467</v>
      </c>
      <c r="H163" s="15" t="s">
        <v>1233</v>
      </c>
      <c r="I163" s="13" t="s">
        <v>1233</v>
      </c>
      <c r="J163" s="13">
        <v>1</v>
      </c>
      <c r="K163" s="13">
        <v>1</v>
      </c>
      <c r="L163" s="15">
        <v>1</v>
      </c>
      <c r="M163" s="13" t="s">
        <v>1233</v>
      </c>
      <c r="N163" s="13"/>
    </row>
    <row r="164" spans="1:14" hidden="1">
      <c r="A164" s="14">
        <v>2140110737</v>
      </c>
      <c r="B164" s="48" t="s">
        <v>8295</v>
      </c>
      <c r="C164" s="52" t="s">
        <v>2007</v>
      </c>
      <c r="D164" s="16" t="s">
        <v>2008</v>
      </c>
      <c r="E164" s="14" t="s">
        <v>2016</v>
      </c>
      <c r="F164" s="14" t="s">
        <v>1119</v>
      </c>
      <c r="G164" s="14" t="s">
        <v>8467</v>
      </c>
      <c r="H164" s="16" t="s">
        <v>1233</v>
      </c>
      <c r="I164" s="14" t="s">
        <v>1233</v>
      </c>
      <c r="J164" s="14">
        <v>1</v>
      </c>
      <c r="K164" s="14">
        <v>1</v>
      </c>
      <c r="L164" s="16">
        <v>1</v>
      </c>
      <c r="M164" s="14" t="s">
        <v>1233</v>
      </c>
      <c r="N164" s="14"/>
    </row>
    <row r="165" spans="1:14" hidden="1">
      <c r="A165" s="13">
        <v>2140110738</v>
      </c>
      <c r="B165" s="47" t="s">
        <v>8301</v>
      </c>
      <c r="C165" s="51" t="s">
        <v>2007</v>
      </c>
      <c r="D165" s="15" t="s">
        <v>2008</v>
      </c>
      <c r="E165" s="13" t="s">
        <v>2016</v>
      </c>
      <c r="F165" s="13" t="s">
        <v>1119</v>
      </c>
      <c r="G165" s="13" t="s">
        <v>8467</v>
      </c>
      <c r="H165" s="15" t="s">
        <v>1233</v>
      </c>
      <c r="I165" s="13" t="s">
        <v>1233</v>
      </c>
      <c r="J165" s="13">
        <v>1</v>
      </c>
      <c r="K165" s="13">
        <v>1</v>
      </c>
      <c r="L165" s="15">
        <v>1</v>
      </c>
      <c r="M165" s="13" t="s">
        <v>1233</v>
      </c>
      <c r="N165" s="13"/>
    </row>
    <row r="166" spans="1:14" hidden="1">
      <c r="A166" s="14">
        <v>2140110739</v>
      </c>
      <c r="B166" s="48" t="s">
        <v>8302</v>
      </c>
      <c r="C166" s="52" t="s">
        <v>2007</v>
      </c>
      <c r="D166" s="16" t="s">
        <v>2008</v>
      </c>
      <c r="E166" s="14" t="s">
        <v>2016</v>
      </c>
      <c r="F166" s="14" t="s">
        <v>1119</v>
      </c>
      <c r="G166" s="14" t="s">
        <v>8467</v>
      </c>
      <c r="H166" s="16" t="s">
        <v>1233</v>
      </c>
      <c r="I166" s="14" t="s">
        <v>1233</v>
      </c>
      <c r="J166" s="14">
        <v>1</v>
      </c>
      <c r="K166" s="14">
        <v>1</v>
      </c>
      <c r="L166" s="16">
        <v>1</v>
      </c>
      <c r="M166" s="14" t="s">
        <v>1233</v>
      </c>
      <c r="N166" s="14"/>
    </row>
    <row r="167" spans="1:14" hidden="1">
      <c r="A167" s="13">
        <v>2140110743</v>
      </c>
      <c r="B167" s="47" t="s">
        <v>8445</v>
      </c>
      <c r="C167" s="51" t="s">
        <v>2007</v>
      </c>
      <c r="D167" s="15" t="s">
        <v>2008</v>
      </c>
      <c r="E167" s="13" t="s">
        <v>2010</v>
      </c>
      <c r="F167" s="13" t="s">
        <v>1119</v>
      </c>
      <c r="G167" s="13" t="s">
        <v>8467</v>
      </c>
      <c r="H167" s="15" t="s">
        <v>1233</v>
      </c>
      <c r="I167" s="13" t="s">
        <v>1233</v>
      </c>
      <c r="J167" s="13">
        <v>1</v>
      </c>
      <c r="K167" s="13">
        <v>1</v>
      </c>
      <c r="L167" s="15">
        <v>1</v>
      </c>
      <c r="M167" s="13" t="s">
        <v>1233</v>
      </c>
      <c r="N167" s="13"/>
    </row>
    <row r="168" spans="1:14" hidden="1">
      <c r="A168" s="14">
        <v>2310210166</v>
      </c>
      <c r="B168" s="48" t="s">
        <v>724</v>
      </c>
      <c r="C168" s="52" t="s">
        <v>8522</v>
      </c>
      <c r="D168" s="16" t="s">
        <v>1234</v>
      </c>
      <c r="E168" s="14" t="s">
        <v>1233</v>
      </c>
      <c r="F168" s="14" t="s">
        <v>993</v>
      </c>
      <c r="G168" s="14" t="s">
        <v>1273</v>
      </c>
      <c r="H168" s="16" t="s">
        <v>1411</v>
      </c>
      <c r="I168" s="14" t="s">
        <v>1410</v>
      </c>
      <c r="J168" s="14">
        <v>1</v>
      </c>
      <c r="K168" s="14">
        <v>1</v>
      </c>
      <c r="L168" s="16">
        <v>1</v>
      </c>
      <c r="M168" s="14" t="s">
        <v>1233</v>
      </c>
      <c r="N168" s="14"/>
    </row>
    <row r="169" spans="1:14" hidden="1">
      <c r="A169" s="13">
        <v>2310210164</v>
      </c>
      <c r="B169" s="47" t="s">
        <v>719</v>
      </c>
      <c r="C169" s="51" t="s">
        <v>8522</v>
      </c>
      <c r="D169" s="15" t="s">
        <v>1234</v>
      </c>
      <c r="E169" s="13" t="s">
        <v>1233</v>
      </c>
      <c r="F169" s="13" t="s">
        <v>993</v>
      </c>
      <c r="G169" s="13" t="s">
        <v>1273</v>
      </c>
      <c r="H169" s="15" t="s">
        <v>1411</v>
      </c>
      <c r="I169" s="13" t="s">
        <v>1410</v>
      </c>
      <c r="J169" s="13">
        <v>1</v>
      </c>
      <c r="K169" s="13">
        <v>1</v>
      </c>
      <c r="L169" s="15">
        <v>1</v>
      </c>
      <c r="M169" s="13" t="s">
        <v>1233</v>
      </c>
      <c r="N169" s="13"/>
    </row>
    <row r="170" spans="1:14" hidden="1">
      <c r="A170" s="14">
        <v>2310210168</v>
      </c>
      <c r="B170" s="48" t="s">
        <v>720</v>
      </c>
      <c r="C170" s="52" t="s">
        <v>8522</v>
      </c>
      <c r="D170" s="16" t="s">
        <v>1234</v>
      </c>
      <c r="E170" s="14" t="s">
        <v>1233</v>
      </c>
      <c r="F170" s="14" t="s">
        <v>993</v>
      </c>
      <c r="G170" s="14" t="s">
        <v>1273</v>
      </c>
      <c r="H170" s="16" t="s">
        <v>1411</v>
      </c>
      <c r="I170" s="14" t="s">
        <v>1410</v>
      </c>
      <c r="J170" s="14">
        <v>1</v>
      </c>
      <c r="K170" s="14">
        <v>1</v>
      </c>
      <c r="L170" s="16">
        <v>1</v>
      </c>
      <c r="M170" s="14" t="s">
        <v>1233</v>
      </c>
      <c r="N170" s="14"/>
    </row>
    <row r="171" spans="1:14" hidden="1">
      <c r="A171" s="13">
        <v>2310210162</v>
      </c>
      <c r="B171" s="47" t="s">
        <v>721</v>
      </c>
      <c r="C171" s="51" t="s">
        <v>8522</v>
      </c>
      <c r="D171" s="15" t="s">
        <v>1234</v>
      </c>
      <c r="E171" s="13" t="s">
        <v>1233</v>
      </c>
      <c r="F171" s="13" t="s">
        <v>993</v>
      </c>
      <c r="G171" s="13" t="s">
        <v>1273</v>
      </c>
      <c r="H171" s="15" t="s">
        <v>1411</v>
      </c>
      <c r="I171" s="13" t="s">
        <v>1410</v>
      </c>
      <c r="J171" s="13">
        <v>1</v>
      </c>
      <c r="K171" s="13">
        <v>1</v>
      </c>
      <c r="L171" s="15">
        <v>1</v>
      </c>
      <c r="M171" s="13" t="s">
        <v>1233</v>
      </c>
      <c r="N171" s="13"/>
    </row>
    <row r="172" spans="1:14" hidden="1">
      <c r="A172" s="14">
        <v>2310210169</v>
      </c>
      <c r="B172" s="48" t="s">
        <v>718</v>
      </c>
      <c r="C172" s="52" t="s">
        <v>8522</v>
      </c>
      <c r="D172" s="16" t="s">
        <v>1234</v>
      </c>
      <c r="E172" s="14" t="s">
        <v>1233</v>
      </c>
      <c r="F172" s="14" t="s">
        <v>993</v>
      </c>
      <c r="G172" s="14" t="s">
        <v>1273</v>
      </c>
      <c r="H172" s="16" t="s">
        <v>1411</v>
      </c>
      <c r="I172" s="14" t="s">
        <v>1410</v>
      </c>
      <c r="J172" s="14">
        <v>1</v>
      </c>
      <c r="K172" s="14">
        <v>1</v>
      </c>
      <c r="L172" s="16">
        <v>1</v>
      </c>
      <c r="M172" s="14" t="s">
        <v>1233</v>
      </c>
      <c r="N172" s="14"/>
    </row>
    <row r="173" spans="1:14" hidden="1">
      <c r="A173" s="13">
        <v>2310210165</v>
      </c>
      <c r="B173" s="47" t="s">
        <v>716</v>
      </c>
      <c r="C173" s="51" t="s">
        <v>8522</v>
      </c>
      <c r="D173" s="15" t="s">
        <v>1234</v>
      </c>
      <c r="E173" s="13" t="s">
        <v>1233</v>
      </c>
      <c r="F173" s="13" t="s">
        <v>993</v>
      </c>
      <c r="G173" s="13" t="s">
        <v>1273</v>
      </c>
      <c r="H173" s="15" t="s">
        <v>1411</v>
      </c>
      <c r="I173" s="13" t="s">
        <v>1410</v>
      </c>
      <c r="J173" s="13">
        <v>1</v>
      </c>
      <c r="K173" s="13">
        <v>1</v>
      </c>
      <c r="L173" s="15">
        <v>1</v>
      </c>
      <c r="M173" s="13" t="s">
        <v>1233</v>
      </c>
      <c r="N173" s="13"/>
    </row>
    <row r="174" spans="1:14" hidden="1">
      <c r="A174" s="14">
        <v>2310210161</v>
      </c>
      <c r="B174" s="48" t="s">
        <v>717</v>
      </c>
      <c r="C174" s="52" t="s">
        <v>8522</v>
      </c>
      <c r="D174" s="16" t="s">
        <v>1234</v>
      </c>
      <c r="E174" s="14" t="s">
        <v>1233</v>
      </c>
      <c r="F174" s="14" t="s">
        <v>993</v>
      </c>
      <c r="G174" s="14" t="s">
        <v>1273</v>
      </c>
      <c r="H174" s="16" t="s">
        <v>1411</v>
      </c>
      <c r="I174" s="14" t="s">
        <v>1410</v>
      </c>
      <c r="J174" s="14">
        <v>1</v>
      </c>
      <c r="K174" s="14">
        <v>1</v>
      </c>
      <c r="L174" s="16">
        <v>1</v>
      </c>
      <c r="M174" s="14" t="s">
        <v>1233</v>
      </c>
      <c r="N174" s="14"/>
    </row>
    <row r="175" spans="1:14" hidden="1">
      <c r="A175" s="13">
        <v>2310210170</v>
      </c>
      <c r="B175" s="47" t="s">
        <v>723</v>
      </c>
      <c r="C175" s="51" t="s">
        <v>8522</v>
      </c>
      <c r="D175" s="15" t="s">
        <v>1234</v>
      </c>
      <c r="E175" s="13" t="s">
        <v>1233</v>
      </c>
      <c r="F175" s="13" t="s">
        <v>993</v>
      </c>
      <c r="G175" s="13" t="s">
        <v>1273</v>
      </c>
      <c r="H175" s="15" t="s">
        <v>1411</v>
      </c>
      <c r="I175" s="13" t="s">
        <v>1410</v>
      </c>
      <c r="J175" s="13">
        <v>1</v>
      </c>
      <c r="K175" s="13">
        <v>1</v>
      </c>
      <c r="L175" s="15">
        <v>1</v>
      </c>
      <c r="M175" s="13" t="s">
        <v>1233</v>
      </c>
      <c r="N175" s="13"/>
    </row>
    <row r="176" spans="1:14" hidden="1">
      <c r="A176" s="14">
        <v>2310210163</v>
      </c>
      <c r="B176" s="48" t="s">
        <v>715</v>
      </c>
      <c r="C176" s="52" t="s">
        <v>8522</v>
      </c>
      <c r="D176" s="16" t="s">
        <v>1234</v>
      </c>
      <c r="E176" s="14" t="s">
        <v>1233</v>
      </c>
      <c r="F176" s="14" t="s">
        <v>993</v>
      </c>
      <c r="G176" s="14" t="s">
        <v>1273</v>
      </c>
      <c r="H176" s="16" t="s">
        <v>1411</v>
      </c>
      <c r="I176" s="14" t="s">
        <v>1410</v>
      </c>
      <c r="J176" s="14">
        <v>1</v>
      </c>
      <c r="K176" s="14">
        <v>1</v>
      </c>
      <c r="L176" s="16">
        <v>1</v>
      </c>
      <c r="M176" s="14" t="s">
        <v>1233</v>
      </c>
      <c r="N176" s="14"/>
    </row>
    <row r="177" spans="1:14" hidden="1">
      <c r="A177" s="13">
        <v>2310210167</v>
      </c>
      <c r="B177" s="47" t="s">
        <v>722</v>
      </c>
      <c r="C177" s="51" t="s">
        <v>8522</v>
      </c>
      <c r="D177" s="15" t="s">
        <v>1234</v>
      </c>
      <c r="E177" s="13" t="s">
        <v>1233</v>
      </c>
      <c r="F177" s="13" t="s">
        <v>993</v>
      </c>
      <c r="G177" s="13" t="s">
        <v>1273</v>
      </c>
      <c r="H177" s="15" t="s">
        <v>1411</v>
      </c>
      <c r="I177" s="13" t="s">
        <v>1410</v>
      </c>
      <c r="J177" s="13">
        <v>1</v>
      </c>
      <c r="K177" s="13">
        <v>1</v>
      </c>
      <c r="L177" s="15">
        <v>1</v>
      </c>
      <c r="M177" s="13" t="s">
        <v>1233</v>
      </c>
      <c r="N177" s="13"/>
    </row>
    <row r="178" spans="1:14" hidden="1">
      <c r="A178" s="14">
        <v>2310340006</v>
      </c>
      <c r="B178" s="48" t="s">
        <v>732</v>
      </c>
      <c r="C178" s="52" t="s">
        <v>8522</v>
      </c>
      <c r="D178" s="16" t="s">
        <v>1234</v>
      </c>
      <c r="E178" s="14" t="s">
        <v>1233</v>
      </c>
      <c r="F178" s="14" t="s">
        <v>993</v>
      </c>
      <c r="G178" s="14" t="s">
        <v>1246</v>
      </c>
      <c r="H178" s="16" t="s">
        <v>1235</v>
      </c>
      <c r="I178" s="14" t="s">
        <v>1236</v>
      </c>
      <c r="J178" s="14">
        <v>1</v>
      </c>
      <c r="K178" s="14">
        <v>1</v>
      </c>
      <c r="L178" s="16">
        <v>1</v>
      </c>
      <c r="M178" s="14" t="s">
        <v>1233</v>
      </c>
      <c r="N178" s="14"/>
    </row>
    <row r="179" spans="1:14" hidden="1">
      <c r="A179" s="13">
        <v>2310210153</v>
      </c>
      <c r="B179" s="47" t="s">
        <v>62</v>
      </c>
      <c r="C179" s="51" t="s">
        <v>8522</v>
      </c>
      <c r="D179" s="15" t="s">
        <v>1234</v>
      </c>
      <c r="E179" s="13" t="s">
        <v>1233</v>
      </c>
      <c r="F179" s="13" t="s">
        <v>993</v>
      </c>
      <c r="G179" s="13" t="s">
        <v>1273</v>
      </c>
      <c r="H179" s="15" t="s">
        <v>1409</v>
      </c>
      <c r="I179" s="13" t="s">
        <v>1410</v>
      </c>
      <c r="J179" s="13">
        <v>1</v>
      </c>
      <c r="K179" s="13">
        <v>1</v>
      </c>
      <c r="L179" s="15">
        <v>2</v>
      </c>
      <c r="M179" s="13" t="s">
        <v>7868</v>
      </c>
      <c r="N179" s="13"/>
    </row>
    <row r="180" spans="1:14" hidden="1">
      <c r="A180" s="14">
        <v>2310210158</v>
      </c>
      <c r="B180" s="48" t="s">
        <v>63</v>
      </c>
      <c r="C180" s="52" t="s">
        <v>8522</v>
      </c>
      <c r="D180" s="16" t="s">
        <v>1234</v>
      </c>
      <c r="E180" s="14" t="s">
        <v>1233</v>
      </c>
      <c r="F180" s="14" t="s">
        <v>993</v>
      </c>
      <c r="G180" s="14" t="s">
        <v>1273</v>
      </c>
      <c r="H180" s="16" t="s">
        <v>1409</v>
      </c>
      <c r="I180" s="14" t="s">
        <v>1410</v>
      </c>
      <c r="J180" s="14">
        <v>1</v>
      </c>
      <c r="K180" s="14">
        <v>1</v>
      </c>
      <c r="L180" s="16">
        <v>3</v>
      </c>
      <c r="M180" s="14" t="s">
        <v>7869</v>
      </c>
      <c r="N180" s="14"/>
    </row>
    <row r="181" spans="1:14" hidden="1">
      <c r="A181" s="13">
        <v>2310210149</v>
      </c>
      <c r="B181" s="47" t="s">
        <v>68</v>
      </c>
      <c r="C181" s="51" t="s">
        <v>8522</v>
      </c>
      <c r="D181" s="15" t="s">
        <v>1234</v>
      </c>
      <c r="E181" s="13" t="s">
        <v>1233</v>
      </c>
      <c r="F181" s="13" t="s">
        <v>993</v>
      </c>
      <c r="G181" s="13" t="s">
        <v>1273</v>
      </c>
      <c r="H181" s="15" t="s">
        <v>1409</v>
      </c>
      <c r="I181" s="13" t="s">
        <v>1410</v>
      </c>
      <c r="J181" s="13">
        <v>1</v>
      </c>
      <c r="K181" s="13">
        <v>1</v>
      </c>
      <c r="L181" s="15">
        <v>7</v>
      </c>
      <c r="M181" s="13" t="s">
        <v>7874</v>
      </c>
      <c r="N181" s="13"/>
    </row>
    <row r="182" spans="1:14" hidden="1">
      <c r="A182" s="14">
        <v>2310210155</v>
      </c>
      <c r="B182" s="48" t="s">
        <v>67</v>
      </c>
      <c r="C182" s="52" t="s">
        <v>8522</v>
      </c>
      <c r="D182" s="16" t="s">
        <v>1234</v>
      </c>
      <c r="E182" s="14" t="s">
        <v>1233</v>
      </c>
      <c r="F182" s="14" t="s">
        <v>993</v>
      </c>
      <c r="G182" s="14" t="s">
        <v>1273</v>
      </c>
      <c r="H182" s="16" t="s">
        <v>1409</v>
      </c>
      <c r="I182" s="14" t="s">
        <v>1410</v>
      </c>
      <c r="J182" s="14">
        <v>1</v>
      </c>
      <c r="K182" s="14">
        <v>1</v>
      </c>
      <c r="L182" s="16">
        <v>6</v>
      </c>
      <c r="M182" s="14" t="s">
        <v>7873</v>
      </c>
      <c r="N182" s="14"/>
    </row>
    <row r="183" spans="1:14" hidden="1">
      <c r="A183" s="13">
        <v>2310210154</v>
      </c>
      <c r="B183" s="47" t="s">
        <v>141</v>
      </c>
      <c r="C183" s="51" t="s">
        <v>8522</v>
      </c>
      <c r="D183" s="15" t="s">
        <v>1234</v>
      </c>
      <c r="E183" s="13" t="s">
        <v>1233</v>
      </c>
      <c r="F183" s="13" t="s">
        <v>993</v>
      </c>
      <c r="G183" s="13" t="s">
        <v>1273</v>
      </c>
      <c r="H183" s="15" t="s">
        <v>1409</v>
      </c>
      <c r="I183" s="13" t="s">
        <v>1410</v>
      </c>
      <c r="J183" s="13">
        <v>1</v>
      </c>
      <c r="K183" s="13">
        <v>1</v>
      </c>
      <c r="L183" s="15">
        <v>11</v>
      </c>
      <c r="M183" s="13" t="s">
        <v>7877</v>
      </c>
      <c r="N183" s="13"/>
    </row>
    <row r="184" spans="1:14" hidden="1">
      <c r="A184" s="14">
        <v>2310210157</v>
      </c>
      <c r="B184" s="48" t="s">
        <v>140</v>
      </c>
      <c r="C184" s="52" t="s">
        <v>8522</v>
      </c>
      <c r="D184" s="16" t="s">
        <v>1234</v>
      </c>
      <c r="E184" s="14" t="s">
        <v>1233</v>
      </c>
      <c r="F184" s="14" t="s">
        <v>993</v>
      </c>
      <c r="G184" s="14" t="s">
        <v>1273</v>
      </c>
      <c r="H184" s="16" t="s">
        <v>1409</v>
      </c>
      <c r="I184" s="14" t="s">
        <v>1410</v>
      </c>
      <c r="J184" s="14">
        <v>1</v>
      </c>
      <c r="K184" s="14">
        <v>1</v>
      </c>
      <c r="L184" s="16">
        <v>10</v>
      </c>
      <c r="M184" s="14" t="s">
        <v>7872</v>
      </c>
      <c r="N184" s="14"/>
    </row>
    <row r="185" spans="1:14" hidden="1">
      <c r="A185" s="13">
        <v>2310210150</v>
      </c>
      <c r="B185" s="47" t="s">
        <v>142</v>
      </c>
      <c r="C185" s="51" t="s">
        <v>8522</v>
      </c>
      <c r="D185" s="15" t="s">
        <v>1234</v>
      </c>
      <c r="E185" s="13" t="s">
        <v>1233</v>
      </c>
      <c r="F185" s="13" t="s">
        <v>993</v>
      </c>
      <c r="G185" s="13" t="s">
        <v>1273</v>
      </c>
      <c r="H185" s="15" t="s">
        <v>1409</v>
      </c>
      <c r="I185" s="13" t="s">
        <v>1410</v>
      </c>
      <c r="J185" s="13">
        <v>1</v>
      </c>
      <c r="K185" s="13">
        <v>1</v>
      </c>
      <c r="L185" s="15">
        <v>12</v>
      </c>
      <c r="M185" s="13" t="s">
        <v>7878</v>
      </c>
      <c r="N185" s="13"/>
    </row>
    <row r="186" spans="1:14" hidden="1">
      <c r="A186" s="13">
        <v>2310210159</v>
      </c>
      <c r="B186" s="47" t="s">
        <v>61</v>
      </c>
      <c r="C186" s="51" t="s">
        <v>8522</v>
      </c>
      <c r="D186" s="15" t="s">
        <v>1234</v>
      </c>
      <c r="E186" s="13" t="s">
        <v>1233</v>
      </c>
      <c r="F186" s="13" t="s">
        <v>993</v>
      </c>
      <c r="G186" s="13" t="s">
        <v>1273</v>
      </c>
      <c r="H186" s="15" t="s">
        <v>1409</v>
      </c>
      <c r="I186" s="13" t="s">
        <v>1410</v>
      </c>
      <c r="J186" s="13">
        <v>1</v>
      </c>
      <c r="K186" s="13">
        <v>1</v>
      </c>
      <c r="L186" s="15">
        <v>1</v>
      </c>
      <c r="M186" s="13" t="s">
        <v>7867</v>
      </c>
      <c r="N186" s="13"/>
    </row>
    <row r="187" spans="1:14" hidden="1">
      <c r="A187" s="14">
        <v>2310210151</v>
      </c>
      <c r="B187" s="48" t="s">
        <v>66</v>
      </c>
      <c r="C187" s="52" t="s">
        <v>8522</v>
      </c>
      <c r="D187" s="16" t="s">
        <v>1234</v>
      </c>
      <c r="E187" s="14" t="s">
        <v>1233</v>
      </c>
      <c r="F187" s="14" t="s">
        <v>993</v>
      </c>
      <c r="G187" s="14" t="s">
        <v>1273</v>
      </c>
      <c r="H187" s="16" t="s">
        <v>1409</v>
      </c>
      <c r="I187" s="14" t="s">
        <v>1410</v>
      </c>
      <c r="J187" s="14">
        <v>1</v>
      </c>
      <c r="K187" s="14">
        <v>1</v>
      </c>
      <c r="L187" s="16">
        <v>5</v>
      </c>
      <c r="M187" s="14" t="s">
        <v>7871</v>
      </c>
      <c r="N187" s="14"/>
    </row>
    <row r="188" spans="1:14" hidden="1">
      <c r="A188" s="13">
        <v>2310210156</v>
      </c>
      <c r="B188" s="47" t="s">
        <v>65</v>
      </c>
      <c r="C188" s="51" t="s">
        <v>8522</v>
      </c>
      <c r="D188" s="15" t="s">
        <v>1234</v>
      </c>
      <c r="E188" s="13" t="s">
        <v>1233</v>
      </c>
      <c r="F188" s="13" t="s">
        <v>993</v>
      </c>
      <c r="G188" s="13" t="s">
        <v>1273</v>
      </c>
      <c r="H188" s="15" t="s">
        <v>1409</v>
      </c>
      <c r="I188" s="13" t="s">
        <v>1410</v>
      </c>
      <c r="J188" s="13">
        <v>1</v>
      </c>
      <c r="K188" s="13">
        <v>1</v>
      </c>
      <c r="L188" s="15">
        <v>4</v>
      </c>
      <c r="M188" s="13" t="s">
        <v>7870</v>
      </c>
      <c r="N188" s="13"/>
    </row>
    <row r="189" spans="1:14" hidden="1">
      <c r="A189" s="14">
        <v>2310210160</v>
      </c>
      <c r="B189" s="48" t="s">
        <v>69</v>
      </c>
      <c r="C189" s="52" t="s">
        <v>8522</v>
      </c>
      <c r="D189" s="16" t="s">
        <v>1234</v>
      </c>
      <c r="E189" s="14" t="s">
        <v>1233</v>
      </c>
      <c r="F189" s="14" t="s">
        <v>993</v>
      </c>
      <c r="G189" s="14" t="s">
        <v>1273</v>
      </c>
      <c r="H189" s="16" t="s">
        <v>1409</v>
      </c>
      <c r="I189" s="14" t="s">
        <v>1410</v>
      </c>
      <c r="J189" s="14">
        <v>1</v>
      </c>
      <c r="K189" s="14">
        <v>1</v>
      </c>
      <c r="L189" s="16">
        <v>8</v>
      </c>
      <c r="M189" s="14" t="s">
        <v>7875</v>
      </c>
      <c r="N189" s="14"/>
    </row>
    <row r="190" spans="1:14" hidden="1">
      <c r="A190" s="13">
        <v>2310210152</v>
      </c>
      <c r="B190" s="47" t="s">
        <v>86</v>
      </c>
      <c r="C190" s="51" t="s">
        <v>8522</v>
      </c>
      <c r="D190" s="15" t="s">
        <v>1234</v>
      </c>
      <c r="E190" s="13" t="s">
        <v>1233</v>
      </c>
      <c r="F190" s="13" t="s">
        <v>993</v>
      </c>
      <c r="G190" s="13" t="s">
        <v>1273</v>
      </c>
      <c r="H190" s="15" t="s">
        <v>1409</v>
      </c>
      <c r="I190" s="13" t="s">
        <v>1410</v>
      </c>
      <c r="J190" s="13">
        <v>1</v>
      </c>
      <c r="K190" s="13">
        <v>1</v>
      </c>
      <c r="L190" s="15">
        <v>9</v>
      </c>
      <c r="M190" s="13" t="s">
        <v>7876</v>
      </c>
      <c r="N190" s="13"/>
    </row>
    <row r="191" spans="1:14" hidden="1">
      <c r="A191" s="14">
        <v>2310210131</v>
      </c>
      <c r="B191" s="48" t="s">
        <v>84</v>
      </c>
      <c r="C191" s="52" t="s">
        <v>8522</v>
      </c>
      <c r="D191" s="16" t="s">
        <v>1234</v>
      </c>
      <c r="E191" s="14" t="s">
        <v>1233</v>
      </c>
      <c r="F191" s="14" t="s">
        <v>993</v>
      </c>
      <c r="G191" s="14" t="s">
        <v>1328</v>
      </c>
      <c r="H191" s="16" t="s">
        <v>8448</v>
      </c>
      <c r="I191" s="14" t="s">
        <v>1383</v>
      </c>
      <c r="J191" s="14">
        <v>1</v>
      </c>
      <c r="K191" s="14">
        <v>1</v>
      </c>
      <c r="L191" s="16">
        <v>2</v>
      </c>
      <c r="M191" s="14" t="s">
        <v>7868</v>
      </c>
      <c r="N191" s="14"/>
    </row>
    <row r="192" spans="1:14" hidden="1">
      <c r="A192" s="13">
        <v>2310210133</v>
      </c>
      <c r="B192" s="47" t="s">
        <v>71</v>
      </c>
      <c r="C192" s="51" t="s">
        <v>8522</v>
      </c>
      <c r="D192" s="15" t="s">
        <v>1234</v>
      </c>
      <c r="E192" s="13" t="s">
        <v>1233</v>
      </c>
      <c r="F192" s="13" t="s">
        <v>993</v>
      </c>
      <c r="G192" s="13" t="s">
        <v>1328</v>
      </c>
      <c r="H192" s="15" t="s">
        <v>8448</v>
      </c>
      <c r="I192" s="13" t="s">
        <v>1383</v>
      </c>
      <c r="J192" s="13">
        <v>1</v>
      </c>
      <c r="K192" s="13">
        <v>1</v>
      </c>
      <c r="L192" s="15">
        <v>3</v>
      </c>
      <c r="M192" s="13" t="s">
        <v>7869</v>
      </c>
      <c r="N192" s="13"/>
    </row>
    <row r="193" spans="1:14" hidden="1">
      <c r="A193" s="14">
        <v>2310210127</v>
      </c>
      <c r="B193" s="48" t="s">
        <v>89</v>
      </c>
      <c r="C193" s="52" t="s">
        <v>8522</v>
      </c>
      <c r="D193" s="16" t="s">
        <v>1234</v>
      </c>
      <c r="E193" s="14" t="s">
        <v>1233</v>
      </c>
      <c r="F193" s="14" t="s">
        <v>993</v>
      </c>
      <c r="G193" s="14" t="s">
        <v>1328</v>
      </c>
      <c r="H193" s="16" t="s">
        <v>8448</v>
      </c>
      <c r="I193" s="14" t="s">
        <v>1383</v>
      </c>
      <c r="J193" s="14">
        <v>1</v>
      </c>
      <c r="K193" s="14">
        <v>1</v>
      </c>
      <c r="L193" s="16">
        <v>7</v>
      </c>
      <c r="M193" s="14" t="s">
        <v>7874</v>
      </c>
      <c r="N193" s="14"/>
    </row>
    <row r="194" spans="1:14" hidden="1">
      <c r="A194" s="13">
        <v>2310210136</v>
      </c>
      <c r="B194" s="47" t="s">
        <v>87</v>
      </c>
      <c r="C194" s="51" t="s">
        <v>8522</v>
      </c>
      <c r="D194" s="15" t="s">
        <v>1234</v>
      </c>
      <c r="E194" s="13" t="s">
        <v>1233</v>
      </c>
      <c r="F194" s="13" t="s">
        <v>993</v>
      </c>
      <c r="G194" s="13" t="s">
        <v>1328</v>
      </c>
      <c r="H194" s="15" t="s">
        <v>8448</v>
      </c>
      <c r="I194" s="13" t="s">
        <v>1383</v>
      </c>
      <c r="J194" s="13">
        <v>1</v>
      </c>
      <c r="K194" s="13">
        <v>1</v>
      </c>
      <c r="L194" s="15">
        <v>6</v>
      </c>
      <c r="M194" s="13" t="s">
        <v>7882</v>
      </c>
      <c r="N194" s="13"/>
    </row>
    <row r="195" spans="1:14" hidden="1">
      <c r="A195" s="14">
        <v>2310210132</v>
      </c>
      <c r="B195" s="48" t="s">
        <v>73</v>
      </c>
      <c r="C195" s="52" t="s">
        <v>8522</v>
      </c>
      <c r="D195" s="16" t="s">
        <v>1234</v>
      </c>
      <c r="E195" s="14" t="s">
        <v>1233</v>
      </c>
      <c r="F195" s="14" t="s">
        <v>993</v>
      </c>
      <c r="G195" s="14" t="s">
        <v>1328</v>
      </c>
      <c r="H195" s="16" t="s">
        <v>8448</v>
      </c>
      <c r="I195" s="14" t="s">
        <v>1383</v>
      </c>
      <c r="J195" s="14">
        <v>1</v>
      </c>
      <c r="K195" s="14">
        <v>1</v>
      </c>
      <c r="L195" s="16">
        <v>11</v>
      </c>
      <c r="M195" s="14" t="s">
        <v>7877</v>
      </c>
      <c r="N195" s="14"/>
    </row>
    <row r="196" spans="1:14" hidden="1">
      <c r="A196" s="13">
        <v>2310210128</v>
      </c>
      <c r="B196" s="47" t="s">
        <v>263</v>
      </c>
      <c r="C196" s="51" t="s">
        <v>8522</v>
      </c>
      <c r="D196" s="15" t="s">
        <v>1234</v>
      </c>
      <c r="E196" s="13" t="s">
        <v>1233</v>
      </c>
      <c r="F196" s="13" t="s">
        <v>993</v>
      </c>
      <c r="G196" s="13" t="s">
        <v>1328</v>
      </c>
      <c r="H196" s="15" t="s">
        <v>8448</v>
      </c>
      <c r="I196" s="13" t="s">
        <v>1383</v>
      </c>
      <c r="J196" s="13">
        <v>1</v>
      </c>
      <c r="K196" s="13">
        <v>1</v>
      </c>
      <c r="L196" s="15">
        <v>12</v>
      </c>
      <c r="M196" s="13" t="s">
        <v>7878</v>
      </c>
      <c r="N196" s="13"/>
    </row>
    <row r="197" spans="1:14" hidden="1">
      <c r="A197" s="14">
        <v>2310210138</v>
      </c>
      <c r="B197" s="48" t="s">
        <v>70</v>
      </c>
      <c r="C197" s="52" t="s">
        <v>8522</v>
      </c>
      <c r="D197" s="16" t="s">
        <v>1234</v>
      </c>
      <c r="E197" s="14" t="s">
        <v>1233</v>
      </c>
      <c r="F197" s="14" t="s">
        <v>993</v>
      </c>
      <c r="G197" s="14" t="s">
        <v>1328</v>
      </c>
      <c r="H197" s="16" t="s">
        <v>8448</v>
      </c>
      <c r="I197" s="14" t="s">
        <v>1383</v>
      </c>
      <c r="J197" s="14">
        <v>1</v>
      </c>
      <c r="K197" s="14">
        <v>1</v>
      </c>
      <c r="L197" s="16">
        <v>1</v>
      </c>
      <c r="M197" s="14" t="s">
        <v>7867</v>
      </c>
      <c r="N197" s="14"/>
    </row>
    <row r="198" spans="1:14" hidden="1">
      <c r="A198" s="13">
        <v>2310210129</v>
      </c>
      <c r="B198" s="47" t="s">
        <v>106</v>
      </c>
      <c r="C198" s="51" t="s">
        <v>8522</v>
      </c>
      <c r="D198" s="15" t="s">
        <v>1234</v>
      </c>
      <c r="E198" s="13" t="s">
        <v>1233</v>
      </c>
      <c r="F198" s="13" t="s">
        <v>993</v>
      </c>
      <c r="G198" s="13" t="s">
        <v>1328</v>
      </c>
      <c r="H198" s="15" t="s">
        <v>8448</v>
      </c>
      <c r="I198" s="13" t="s">
        <v>1383</v>
      </c>
      <c r="J198" s="13">
        <v>1</v>
      </c>
      <c r="K198" s="13">
        <v>1</v>
      </c>
      <c r="L198" s="15">
        <v>5</v>
      </c>
      <c r="M198" s="13" t="s">
        <v>7871</v>
      </c>
      <c r="N198" s="13"/>
    </row>
    <row r="199" spans="1:14" hidden="1">
      <c r="A199" s="14">
        <v>2310210134</v>
      </c>
      <c r="B199" s="48" t="s">
        <v>72</v>
      </c>
      <c r="C199" s="52" t="s">
        <v>8522</v>
      </c>
      <c r="D199" s="16" t="s">
        <v>1234</v>
      </c>
      <c r="E199" s="14" t="s">
        <v>1233</v>
      </c>
      <c r="F199" s="14" t="s">
        <v>993</v>
      </c>
      <c r="G199" s="14" t="s">
        <v>1328</v>
      </c>
      <c r="H199" s="16" t="s">
        <v>8448</v>
      </c>
      <c r="I199" s="14" t="s">
        <v>1383</v>
      </c>
      <c r="J199" s="14">
        <v>1</v>
      </c>
      <c r="K199" s="14">
        <v>1</v>
      </c>
      <c r="L199" s="16">
        <v>4</v>
      </c>
      <c r="M199" s="14" t="s">
        <v>7870</v>
      </c>
      <c r="N199" s="14"/>
    </row>
    <row r="200" spans="1:14" hidden="1">
      <c r="A200" s="13">
        <v>2310210137</v>
      </c>
      <c r="B200" s="47" t="s">
        <v>105</v>
      </c>
      <c r="C200" s="51" t="s">
        <v>8522</v>
      </c>
      <c r="D200" s="15" t="s">
        <v>1234</v>
      </c>
      <c r="E200" s="13" t="s">
        <v>1233</v>
      </c>
      <c r="F200" s="13" t="s">
        <v>993</v>
      </c>
      <c r="G200" s="13" t="s">
        <v>1328</v>
      </c>
      <c r="H200" s="15" t="s">
        <v>8448</v>
      </c>
      <c r="I200" s="13" t="s">
        <v>1383</v>
      </c>
      <c r="J200" s="13">
        <v>1</v>
      </c>
      <c r="K200" s="13">
        <v>1</v>
      </c>
      <c r="L200" s="15">
        <v>8</v>
      </c>
      <c r="M200" s="13" t="s">
        <v>7875</v>
      </c>
      <c r="N200" s="13"/>
    </row>
    <row r="201" spans="1:14" hidden="1">
      <c r="A201" s="14">
        <v>2310210130</v>
      </c>
      <c r="B201" s="48" t="s">
        <v>147</v>
      </c>
      <c r="C201" s="52" t="s">
        <v>8522</v>
      </c>
      <c r="D201" s="16" t="s">
        <v>1234</v>
      </c>
      <c r="E201" s="14" t="s">
        <v>1233</v>
      </c>
      <c r="F201" s="14" t="s">
        <v>993</v>
      </c>
      <c r="G201" s="14" t="s">
        <v>1328</v>
      </c>
      <c r="H201" s="16" t="s">
        <v>8448</v>
      </c>
      <c r="I201" s="14" t="s">
        <v>1383</v>
      </c>
      <c r="J201" s="14">
        <v>1</v>
      </c>
      <c r="K201" s="14">
        <v>1</v>
      </c>
      <c r="L201" s="16">
        <v>9</v>
      </c>
      <c r="M201" s="14" t="s">
        <v>7876</v>
      </c>
      <c r="N201" s="14"/>
    </row>
    <row r="202" spans="1:14" hidden="1">
      <c r="A202" s="13">
        <v>2310210135</v>
      </c>
      <c r="B202" s="47" t="s">
        <v>88</v>
      </c>
      <c r="C202" s="51" t="s">
        <v>8522</v>
      </c>
      <c r="D202" s="15" t="s">
        <v>1234</v>
      </c>
      <c r="E202" s="13" t="s">
        <v>1233</v>
      </c>
      <c r="F202" s="13" t="s">
        <v>993</v>
      </c>
      <c r="G202" s="13" t="s">
        <v>1328</v>
      </c>
      <c r="H202" s="15" t="s">
        <v>8448</v>
      </c>
      <c r="I202" s="13" t="s">
        <v>1383</v>
      </c>
      <c r="J202" s="13">
        <v>1</v>
      </c>
      <c r="K202" s="13">
        <v>1</v>
      </c>
      <c r="L202" s="15">
        <v>10</v>
      </c>
      <c r="M202" s="13" t="s">
        <v>7872</v>
      </c>
      <c r="N202" s="13"/>
    </row>
    <row r="203" spans="1:14" hidden="1">
      <c r="A203" s="14">
        <v>2310210010</v>
      </c>
      <c r="B203" s="48" t="s">
        <v>372</v>
      </c>
      <c r="C203" s="52" t="s">
        <v>8522</v>
      </c>
      <c r="D203" s="16" t="s">
        <v>1234</v>
      </c>
      <c r="E203" s="14" t="s">
        <v>1233</v>
      </c>
      <c r="F203" s="14" t="s">
        <v>993</v>
      </c>
      <c r="G203" s="14" t="s">
        <v>1328</v>
      </c>
      <c r="H203" s="16" t="s">
        <v>8449</v>
      </c>
      <c r="I203" s="14" t="s">
        <v>1383</v>
      </c>
      <c r="J203" s="14">
        <v>1</v>
      </c>
      <c r="K203" s="14">
        <v>1</v>
      </c>
      <c r="L203" s="16">
        <v>1</v>
      </c>
      <c r="M203" s="14" t="s">
        <v>1233</v>
      </c>
      <c r="N203" s="14"/>
    </row>
    <row r="204" spans="1:14" hidden="1">
      <c r="A204" s="13">
        <v>2310210188</v>
      </c>
      <c r="B204" s="47" t="s">
        <v>384</v>
      </c>
      <c r="C204" s="51" t="s">
        <v>8522</v>
      </c>
      <c r="D204" s="15" t="s">
        <v>1234</v>
      </c>
      <c r="E204" s="13" t="s">
        <v>1233</v>
      </c>
      <c r="F204" s="13" t="s">
        <v>993</v>
      </c>
      <c r="G204" s="13" t="s">
        <v>1328</v>
      </c>
      <c r="H204" s="15" t="s">
        <v>8449</v>
      </c>
      <c r="I204" s="13" t="s">
        <v>1383</v>
      </c>
      <c r="J204" s="13">
        <v>1</v>
      </c>
      <c r="K204" s="13">
        <v>1</v>
      </c>
      <c r="L204" s="15">
        <v>1</v>
      </c>
      <c r="M204" s="13" t="s">
        <v>1233</v>
      </c>
      <c r="N204" s="13"/>
    </row>
    <row r="205" spans="1:14" hidden="1">
      <c r="A205" s="14">
        <v>2310210189</v>
      </c>
      <c r="B205" s="48" t="s">
        <v>503</v>
      </c>
      <c r="C205" s="52" t="s">
        <v>8522</v>
      </c>
      <c r="D205" s="16" t="s">
        <v>1234</v>
      </c>
      <c r="E205" s="14" t="s">
        <v>1233</v>
      </c>
      <c r="F205" s="14" t="s">
        <v>993</v>
      </c>
      <c r="G205" s="14" t="s">
        <v>1328</v>
      </c>
      <c r="H205" s="16" t="s">
        <v>8449</v>
      </c>
      <c r="I205" s="14" t="s">
        <v>1383</v>
      </c>
      <c r="J205" s="14">
        <v>1</v>
      </c>
      <c r="K205" s="14">
        <v>1</v>
      </c>
      <c r="L205" s="16">
        <v>1</v>
      </c>
      <c r="M205" s="14" t="s">
        <v>1233</v>
      </c>
      <c r="N205" s="14"/>
    </row>
    <row r="206" spans="1:14" hidden="1">
      <c r="A206" s="13">
        <v>2310210187</v>
      </c>
      <c r="B206" s="47" t="s">
        <v>382</v>
      </c>
      <c r="C206" s="51" t="s">
        <v>8522</v>
      </c>
      <c r="D206" s="15" t="s">
        <v>1234</v>
      </c>
      <c r="E206" s="13" t="s">
        <v>1233</v>
      </c>
      <c r="F206" s="13" t="s">
        <v>993</v>
      </c>
      <c r="G206" s="13" t="s">
        <v>1328</v>
      </c>
      <c r="H206" s="15" t="s">
        <v>8449</v>
      </c>
      <c r="I206" s="13" t="s">
        <v>1383</v>
      </c>
      <c r="J206" s="13">
        <v>1</v>
      </c>
      <c r="K206" s="13">
        <v>1</v>
      </c>
      <c r="L206" s="15">
        <v>1</v>
      </c>
      <c r="M206" s="13" t="s">
        <v>1233</v>
      </c>
      <c r="N206" s="13"/>
    </row>
    <row r="207" spans="1:14" hidden="1">
      <c r="A207" s="14">
        <v>2310210186</v>
      </c>
      <c r="B207" s="48" t="s">
        <v>380</v>
      </c>
      <c r="C207" s="52" t="s">
        <v>8522</v>
      </c>
      <c r="D207" s="16" t="s">
        <v>1234</v>
      </c>
      <c r="E207" s="14" t="s">
        <v>1233</v>
      </c>
      <c r="F207" s="14" t="s">
        <v>993</v>
      </c>
      <c r="G207" s="14" t="s">
        <v>1328</v>
      </c>
      <c r="H207" s="16" t="s">
        <v>8449</v>
      </c>
      <c r="I207" s="14" t="s">
        <v>1383</v>
      </c>
      <c r="J207" s="14">
        <v>1</v>
      </c>
      <c r="K207" s="14">
        <v>1</v>
      </c>
      <c r="L207" s="16">
        <v>1</v>
      </c>
      <c r="M207" s="14" t="s">
        <v>1233</v>
      </c>
      <c r="N207" s="14"/>
    </row>
    <row r="208" spans="1:14" hidden="1">
      <c r="A208" s="13">
        <v>2310210185</v>
      </c>
      <c r="B208" s="47" t="s">
        <v>341</v>
      </c>
      <c r="C208" s="51" t="s">
        <v>8522</v>
      </c>
      <c r="D208" s="15" t="s">
        <v>1234</v>
      </c>
      <c r="E208" s="13" t="s">
        <v>1233</v>
      </c>
      <c r="F208" s="13" t="s">
        <v>993</v>
      </c>
      <c r="G208" s="13" t="s">
        <v>1328</v>
      </c>
      <c r="H208" s="15" t="s">
        <v>8449</v>
      </c>
      <c r="I208" s="13" t="s">
        <v>1383</v>
      </c>
      <c r="J208" s="13">
        <v>1</v>
      </c>
      <c r="K208" s="13">
        <v>1</v>
      </c>
      <c r="L208" s="15">
        <v>1</v>
      </c>
      <c r="M208" s="13" t="s">
        <v>1233</v>
      </c>
      <c r="N208" s="13"/>
    </row>
    <row r="209" spans="1:14" hidden="1">
      <c r="A209" s="13">
        <v>2310210184</v>
      </c>
      <c r="B209" s="47" t="s">
        <v>339</v>
      </c>
      <c r="C209" s="51" t="s">
        <v>8522</v>
      </c>
      <c r="D209" s="15" t="s">
        <v>1234</v>
      </c>
      <c r="E209" s="13" t="s">
        <v>1233</v>
      </c>
      <c r="F209" s="13" t="s">
        <v>993</v>
      </c>
      <c r="G209" s="13" t="s">
        <v>1328</v>
      </c>
      <c r="H209" s="15" t="s">
        <v>8449</v>
      </c>
      <c r="I209" s="13" t="s">
        <v>1383</v>
      </c>
      <c r="J209" s="13">
        <v>1</v>
      </c>
      <c r="K209" s="13">
        <v>1</v>
      </c>
      <c r="L209" s="15">
        <v>1</v>
      </c>
      <c r="M209" s="13" t="s">
        <v>1233</v>
      </c>
      <c r="N209" s="13"/>
    </row>
    <row r="210" spans="1:14" hidden="1">
      <c r="A210" s="14">
        <v>2310210183</v>
      </c>
      <c r="B210" s="48" t="s">
        <v>337</v>
      </c>
      <c r="C210" s="52" t="s">
        <v>8522</v>
      </c>
      <c r="D210" s="16" t="s">
        <v>1234</v>
      </c>
      <c r="E210" s="14" t="s">
        <v>1233</v>
      </c>
      <c r="F210" s="14" t="s">
        <v>993</v>
      </c>
      <c r="G210" s="14" t="s">
        <v>1328</v>
      </c>
      <c r="H210" s="16" t="s">
        <v>8449</v>
      </c>
      <c r="I210" s="14" t="s">
        <v>1383</v>
      </c>
      <c r="J210" s="14">
        <v>1</v>
      </c>
      <c r="K210" s="14">
        <v>1</v>
      </c>
      <c r="L210" s="16">
        <v>1</v>
      </c>
      <c r="M210" s="14" t="s">
        <v>1233</v>
      </c>
      <c r="N210" s="14"/>
    </row>
    <row r="211" spans="1:14" hidden="1">
      <c r="A211" s="13">
        <v>2310210182</v>
      </c>
      <c r="B211" s="47" t="s">
        <v>335</v>
      </c>
      <c r="C211" s="51" t="s">
        <v>8522</v>
      </c>
      <c r="D211" s="15" t="s">
        <v>1234</v>
      </c>
      <c r="E211" s="13" t="s">
        <v>1233</v>
      </c>
      <c r="F211" s="13" t="s">
        <v>993</v>
      </c>
      <c r="G211" s="13" t="s">
        <v>1328</v>
      </c>
      <c r="H211" s="15" t="s">
        <v>8449</v>
      </c>
      <c r="I211" s="13" t="s">
        <v>1383</v>
      </c>
      <c r="J211" s="13">
        <v>1</v>
      </c>
      <c r="K211" s="13">
        <v>1</v>
      </c>
      <c r="L211" s="15">
        <v>1</v>
      </c>
      <c r="M211" s="13" t="s">
        <v>1233</v>
      </c>
      <c r="N211" s="13"/>
    </row>
    <row r="212" spans="1:14" hidden="1">
      <c r="A212" s="14">
        <v>2310210181</v>
      </c>
      <c r="B212" s="48" t="s">
        <v>378</v>
      </c>
      <c r="C212" s="52" t="s">
        <v>8522</v>
      </c>
      <c r="D212" s="16" t="s">
        <v>1234</v>
      </c>
      <c r="E212" s="14" t="s">
        <v>1233</v>
      </c>
      <c r="F212" s="14" t="s">
        <v>993</v>
      </c>
      <c r="G212" s="14" t="s">
        <v>1328</v>
      </c>
      <c r="H212" s="16" t="s">
        <v>8449</v>
      </c>
      <c r="I212" s="14" t="s">
        <v>1383</v>
      </c>
      <c r="J212" s="14">
        <v>1</v>
      </c>
      <c r="K212" s="14">
        <v>1</v>
      </c>
      <c r="L212" s="16">
        <v>1</v>
      </c>
      <c r="M212" s="14" t="s">
        <v>1233</v>
      </c>
      <c r="N212" s="14"/>
    </row>
    <row r="213" spans="1:14" hidden="1">
      <c r="A213" s="13">
        <v>2310210180</v>
      </c>
      <c r="B213" s="47" t="s">
        <v>376</v>
      </c>
      <c r="C213" s="51" t="s">
        <v>8522</v>
      </c>
      <c r="D213" s="15" t="s">
        <v>1234</v>
      </c>
      <c r="E213" s="13" t="s">
        <v>1233</v>
      </c>
      <c r="F213" s="13" t="s">
        <v>993</v>
      </c>
      <c r="G213" s="13" t="s">
        <v>1328</v>
      </c>
      <c r="H213" s="15" t="s">
        <v>8449</v>
      </c>
      <c r="I213" s="13" t="s">
        <v>1383</v>
      </c>
      <c r="J213" s="13">
        <v>1</v>
      </c>
      <c r="K213" s="13">
        <v>1</v>
      </c>
      <c r="L213" s="15">
        <v>1</v>
      </c>
      <c r="M213" s="13" t="s">
        <v>1233</v>
      </c>
      <c r="N213" s="13"/>
    </row>
    <row r="214" spans="1:14" hidden="1">
      <c r="A214" s="14">
        <v>2310210179</v>
      </c>
      <c r="B214" s="48" t="s">
        <v>343</v>
      </c>
      <c r="C214" s="52" t="s">
        <v>8522</v>
      </c>
      <c r="D214" s="16" t="s">
        <v>1234</v>
      </c>
      <c r="E214" s="14" t="s">
        <v>1233</v>
      </c>
      <c r="F214" s="14" t="s">
        <v>993</v>
      </c>
      <c r="G214" s="14" t="s">
        <v>1328</v>
      </c>
      <c r="H214" s="16" t="s">
        <v>8449</v>
      </c>
      <c r="I214" s="14" t="s">
        <v>1383</v>
      </c>
      <c r="J214" s="14">
        <v>1</v>
      </c>
      <c r="K214" s="14">
        <v>1</v>
      </c>
      <c r="L214" s="16">
        <v>1</v>
      </c>
      <c r="M214" s="14" t="s">
        <v>1233</v>
      </c>
      <c r="N214" s="14"/>
    </row>
    <row r="215" spans="1:14" hidden="1">
      <c r="A215" s="13">
        <v>2310210178</v>
      </c>
      <c r="B215" s="47" t="s">
        <v>374</v>
      </c>
      <c r="C215" s="51" t="s">
        <v>8522</v>
      </c>
      <c r="D215" s="15" t="s">
        <v>1234</v>
      </c>
      <c r="E215" s="13" t="s">
        <v>1233</v>
      </c>
      <c r="F215" s="13" t="s">
        <v>993</v>
      </c>
      <c r="G215" s="13" t="s">
        <v>1328</v>
      </c>
      <c r="H215" s="15" t="s">
        <v>8449</v>
      </c>
      <c r="I215" s="13" t="s">
        <v>1383</v>
      </c>
      <c r="J215" s="13">
        <v>1</v>
      </c>
      <c r="K215" s="13">
        <v>1</v>
      </c>
      <c r="L215" s="15">
        <v>1</v>
      </c>
      <c r="M215" s="13" t="s">
        <v>1233</v>
      </c>
      <c r="N215" s="13"/>
    </row>
    <row r="216" spans="1:14" hidden="1">
      <c r="A216" s="14">
        <v>2310210190</v>
      </c>
      <c r="B216" s="48" t="s">
        <v>528</v>
      </c>
      <c r="C216" s="52" t="s">
        <v>8522</v>
      </c>
      <c r="D216" s="16" t="s">
        <v>1234</v>
      </c>
      <c r="E216" s="14" t="s">
        <v>1233</v>
      </c>
      <c r="F216" s="14" t="s">
        <v>993</v>
      </c>
      <c r="G216" s="14" t="s">
        <v>1328</v>
      </c>
      <c r="H216" s="16" t="s">
        <v>8450</v>
      </c>
      <c r="I216" s="14" t="s">
        <v>1383</v>
      </c>
      <c r="J216" s="14">
        <v>1</v>
      </c>
      <c r="K216" s="14">
        <v>1</v>
      </c>
      <c r="L216" s="16">
        <v>1</v>
      </c>
      <c r="M216" s="14" t="s">
        <v>1233</v>
      </c>
      <c r="N216" s="14"/>
    </row>
    <row r="217" spans="1:14" hidden="1">
      <c r="A217" s="13">
        <v>2310210191</v>
      </c>
      <c r="B217" s="47" t="s">
        <v>589</v>
      </c>
      <c r="C217" s="51" t="s">
        <v>8522</v>
      </c>
      <c r="D217" s="15" t="s">
        <v>1234</v>
      </c>
      <c r="E217" s="13" t="s">
        <v>1233</v>
      </c>
      <c r="F217" s="13" t="s">
        <v>993</v>
      </c>
      <c r="G217" s="13" t="s">
        <v>1328</v>
      </c>
      <c r="H217" s="15" t="s">
        <v>8450</v>
      </c>
      <c r="I217" s="13" t="s">
        <v>1383</v>
      </c>
      <c r="J217" s="13">
        <v>1</v>
      </c>
      <c r="K217" s="13">
        <v>1</v>
      </c>
      <c r="L217" s="15">
        <v>1</v>
      </c>
      <c r="M217" s="13" t="s">
        <v>1233</v>
      </c>
      <c r="N217" s="13"/>
    </row>
    <row r="218" spans="1:14" hidden="1">
      <c r="A218" s="14">
        <v>2310210192</v>
      </c>
      <c r="B218" s="48" t="s">
        <v>518</v>
      </c>
      <c r="C218" s="52" t="s">
        <v>8522</v>
      </c>
      <c r="D218" s="16" t="s">
        <v>1234</v>
      </c>
      <c r="E218" s="14" t="s">
        <v>1233</v>
      </c>
      <c r="F218" s="14" t="s">
        <v>993</v>
      </c>
      <c r="G218" s="14" t="s">
        <v>1328</v>
      </c>
      <c r="H218" s="16" t="s">
        <v>8450</v>
      </c>
      <c r="I218" s="14" t="s">
        <v>1383</v>
      </c>
      <c r="J218" s="14">
        <v>1</v>
      </c>
      <c r="K218" s="14">
        <v>1</v>
      </c>
      <c r="L218" s="16">
        <v>1</v>
      </c>
      <c r="M218" s="14" t="s">
        <v>1233</v>
      </c>
      <c r="N218" s="14"/>
    </row>
    <row r="219" spans="1:14" hidden="1">
      <c r="A219" s="13">
        <v>2310210193</v>
      </c>
      <c r="B219" s="47" t="s">
        <v>522</v>
      </c>
      <c r="C219" s="51" t="s">
        <v>8522</v>
      </c>
      <c r="D219" s="15" t="s">
        <v>1234</v>
      </c>
      <c r="E219" s="13" t="s">
        <v>1233</v>
      </c>
      <c r="F219" s="13" t="s">
        <v>993</v>
      </c>
      <c r="G219" s="13" t="s">
        <v>1328</v>
      </c>
      <c r="H219" s="15" t="s">
        <v>8450</v>
      </c>
      <c r="I219" s="13" t="s">
        <v>1383</v>
      </c>
      <c r="J219" s="13">
        <v>1</v>
      </c>
      <c r="K219" s="13">
        <v>1</v>
      </c>
      <c r="L219" s="15">
        <v>1</v>
      </c>
      <c r="M219" s="13" t="s">
        <v>1233</v>
      </c>
      <c r="N219" s="13"/>
    </row>
    <row r="220" spans="1:14" hidden="1">
      <c r="A220" s="14">
        <v>2310210194</v>
      </c>
      <c r="B220" s="48" t="s">
        <v>526</v>
      </c>
      <c r="C220" s="52" t="s">
        <v>8522</v>
      </c>
      <c r="D220" s="16" t="s">
        <v>1234</v>
      </c>
      <c r="E220" s="14" t="s">
        <v>1233</v>
      </c>
      <c r="F220" s="14" t="s">
        <v>993</v>
      </c>
      <c r="G220" s="14" t="s">
        <v>1328</v>
      </c>
      <c r="H220" s="16" t="s">
        <v>8450</v>
      </c>
      <c r="I220" s="14" t="s">
        <v>1383</v>
      </c>
      <c r="J220" s="14">
        <v>1</v>
      </c>
      <c r="K220" s="14">
        <v>1</v>
      </c>
      <c r="L220" s="16">
        <v>1</v>
      </c>
      <c r="M220" s="14" t="s">
        <v>1233</v>
      </c>
      <c r="N220" s="14"/>
    </row>
    <row r="221" spans="1:14" hidden="1">
      <c r="A221" s="13">
        <v>2310210195</v>
      </c>
      <c r="B221" s="47" t="s">
        <v>530</v>
      </c>
      <c r="C221" s="51" t="s">
        <v>8522</v>
      </c>
      <c r="D221" s="15" t="s">
        <v>1234</v>
      </c>
      <c r="E221" s="13" t="s">
        <v>1233</v>
      </c>
      <c r="F221" s="13" t="s">
        <v>993</v>
      </c>
      <c r="G221" s="13" t="s">
        <v>1328</v>
      </c>
      <c r="H221" s="15" t="s">
        <v>8450</v>
      </c>
      <c r="I221" s="13" t="s">
        <v>1383</v>
      </c>
      <c r="J221" s="13">
        <v>1</v>
      </c>
      <c r="K221" s="13">
        <v>1</v>
      </c>
      <c r="L221" s="15">
        <v>1</v>
      </c>
      <c r="M221" s="13" t="s">
        <v>1233</v>
      </c>
      <c r="N221" s="13"/>
    </row>
    <row r="222" spans="1:14" hidden="1">
      <c r="A222" s="14">
        <v>2310210196</v>
      </c>
      <c r="B222" s="48" t="s">
        <v>516</v>
      </c>
      <c r="C222" s="52" t="s">
        <v>8522</v>
      </c>
      <c r="D222" s="16" t="s">
        <v>1234</v>
      </c>
      <c r="E222" s="14" t="s">
        <v>1233</v>
      </c>
      <c r="F222" s="14" t="s">
        <v>993</v>
      </c>
      <c r="G222" s="14" t="s">
        <v>1328</v>
      </c>
      <c r="H222" s="16" t="s">
        <v>8450</v>
      </c>
      <c r="I222" s="14" t="s">
        <v>1383</v>
      </c>
      <c r="J222" s="14">
        <v>1</v>
      </c>
      <c r="K222" s="14">
        <v>1</v>
      </c>
      <c r="L222" s="16">
        <v>1</v>
      </c>
      <c r="M222" s="14" t="s">
        <v>1233</v>
      </c>
      <c r="N222" s="14"/>
    </row>
    <row r="223" spans="1:14" hidden="1">
      <c r="A223" s="13">
        <v>2310210197</v>
      </c>
      <c r="B223" s="47" t="s">
        <v>511</v>
      </c>
      <c r="C223" s="51" t="s">
        <v>8522</v>
      </c>
      <c r="D223" s="15" t="s">
        <v>1234</v>
      </c>
      <c r="E223" s="13" t="s">
        <v>1233</v>
      </c>
      <c r="F223" s="13" t="s">
        <v>993</v>
      </c>
      <c r="G223" s="13" t="s">
        <v>1328</v>
      </c>
      <c r="H223" s="15" t="s">
        <v>8450</v>
      </c>
      <c r="I223" s="13" t="s">
        <v>1383</v>
      </c>
      <c r="J223" s="13">
        <v>1</v>
      </c>
      <c r="K223" s="13">
        <v>1</v>
      </c>
      <c r="L223" s="15">
        <v>1</v>
      </c>
      <c r="M223" s="13" t="s">
        <v>1233</v>
      </c>
      <c r="N223" s="13"/>
    </row>
    <row r="224" spans="1:14" hidden="1">
      <c r="A224" s="14">
        <v>2310210198</v>
      </c>
      <c r="B224" s="48" t="s">
        <v>520</v>
      </c>
      <c r="C224" s="52" t="s">
        <v>8522</v>
      </c>
      <c r="D224" s="16" t="s">
        <v>1234</v>
      </c>
      <c r="E224" s="14" t="s">
        <v>1233</v>
      </c>
      <c r="F224" s="14" t="s">
        <v>993</v>
      </c>
      <c r="G224" s="14" t="s">
        <v>1328</v>
      </c>
      <c r="H224" s="16" t="s">
        <v>8450</v>
      </c>
      <c r="I224" s="14" t="s">
        <v>1383</v>
      </c>
      <c r="J224" s="14">
        <v>1</v>
      </c>
      <c r="K224" s="14">
        <v>1</v>
      </c>
      <c r="L224" s="16">
        <v>1</v>
      </c>
      <c r="M224" s="14" t="s">
        <v>1233</v>
      </c>
      <c r="N224" s="14"/>
    </row>
    <row r="225" spans="1:14" hidden="1">
      <c r="A225" s="13">
        <v>2310210199</v>
      </c>
      <c r="B225" s="47" t="s">
        <v>514</v>
      </c>
      <c r="C225" s="51" t="s">
        <v>8522</v>
      </c>
      <c r="D225" s="15" t="s">
        <v>1234</v>
      </c>
      <c r="E225" s="13" t="s">
        <v>1233</v>
      </c>
      <c r="F225" s="13" t="s">
        <v>993</v>
      </c>
      <c r="G225" s="13" t="s">
        <v>1328</v>
      </c>
      <c r="H225" s="15" t="s">
        <v>8450</v>
      </c>
      <c r="I225" s="13" t="s">
        <v>1383</v>
      </c>
      <c r="J225" s="13">
        <v>1</v>
      </c>
      <c r="K225" s="13">
        <v>1</v>
      </c>
      <c r="L225" s="15">
        <v>1</v>
      </c>
      <c r="M225" s="13" t="s">
        <v>1233</v>
      </c>
      <c r="N225" s="13"/>
    </row>
    <row r="226" spans="1:14" hidden="1">
      <c r="A226" s="14">
        <v>2310210200</v>
      </c>
      <c r="B226" s="48" t="s">
        <v>524</v>
      </c>
      <c r="C226" s="52" t="s">
        <v>8522</v>
      </c>
      <c r="D226" s="16" t="s">
        <v>1234</v>
      </c>
      <c r="E226" s="14" t="s">
        <v>1233</v>
      </c>
      <c r="F226" s="14" t="s">
        <v>993</v>
      </c>
      <c r="G226" s="14" t="s">
        <v>1328</v>
      </c>
      <c r="H226" s="16" t="s">
        <v>8450</v>
      </c>
      <c r="I226" s="14" t="s">
        <v>1383</v>
      </c>
      <c r="J226" s="14">
        <v>1</v>
      </c>
      <c r="K226" s="14">
        <v>1</v>
      </c>
      <c r="L226" s="16">
        <v>1</v>
      </c>
      <c r="M226" s="14" t="s">
        <v>1233</v>
      </c>
      <c r="N226" s="14"/>
    </row>
    <row r="227" spans="1:14" hidden="1">
      <c r="A227" s="13">
        <v>2310210201</v>
      </c>
      <c r="B227" s="47" t="s">
        <v>513</v>
      </c>
      <c r="C227" s="51" t="s">
        <v>8522</v>
      </c>
      <c r="D227" s="15" t="s">
        <v>1234</v>
      </c>
      <c r="E227" s="13" t="s">
        <v>1233</v>
      </c>
      <c r="F227" s="13" t="s">
        <v>993</v>
      </c>
      <c r="G227" s="13" t="s">
        <v>1328</v>
      </c>
      <c r="H227" s="15" t="s">
        <v>8450</v>
      </c>
      <c r="I227" s="13" t="s">
        <v>1383</v>
      </c>
      <c r="J227" s="13">
        <v>1</v>
      </c>
      <c r="K227" s="13">
        <v>1</v>
      </c>
      <c r="L227" s="15">
        <v>1</v>
      </c>
      <c r="M227" s="13" t="s">
        <v>1233</v>
      </c>
      <c r="N227" s="13"/>
    </row>
    <row r="228" spans="1:14" hidden="1">
      <c r="A228" s="14">
        <v>2310160166</v>
      </c>
      <c r="B228" s="48" t="s">
        <v>1095</v>
      </c>
      <c r="C228" s="52" t="s">
        <v>8522</v>
      </c>
      <c r="D228" s="16" t="s">
        <v>1234</v>
      </c>
      <c r="E228" s="14" t="s">
        <v>1233</v>
      </c>
      <c r="F228" s="14" t="s">
        <v>993</v>
      </c>
      <c r="G228" s="14" t="s">
        <v>1380</v>
      </c>
      <c r="H228" s="16" t="s">
        <v>8466</v>
      </c>
      <c r="I228" s="14"/>
      <c r="J228" s="14">
        <v>1</v>
      </c>
      <c r="K228" s="14">
        <v>1</v>
      </c>
      <c r="L228" s="16">
        <v>1</v>
      </c>
      <c r="M228" s="14" t="s">
        <v>1233</v>
      </c>
      <c r="N228" s="14"/>
    </row>
    <row r="229" spans="1:14" hidden="1">
      <c r="A229" s="13">
        <v>2310160552</v>
      </c>
      <c r="B229" s="47" t="s">
        <v>264</v>
      </c>
      <c r="C229" s="51" t="s">
        <v>8522</v>
      </c>
      <c r="D229" s="15" t="s">
        <v>1234</v>
      </c>
      <c r="E229" s="13" t="s">
        <v>1233</v>
      </c>
      <c r="F229" s="13" t="s">
        <v>993</v>
      </c>
      <c r="G229" s="13" t="s">
        <v>1380</v>
      </c>
      <c r="H229" s="15" t="s">
        <v>8466</v>
      </c>
      <c r="I229" s="13"/>
      <c r="J229" s="13">
        <v>1</v>
      </c>
      <c r="K229" s="13">
        <v>1</v>
      </c>
      <c r="L229" s="15">
        <v>1</v>
      </c>
      <c r="M229" s="13" t="s">
        <v>1233</v>
      </c>
      <c r="N229" s="13"/>
    </row>
    <row r="230" spans="1:14" hidden="1">
      <c r="A230" s="14">
        <v>2310160282</v>
      </c>
      <c r="B230" s="48" t="s">
        <v>329</v>
      </c>
      <c r="C230" s="52" t="s">
        <v>8522</v>
      </c>
      <c r="D230" s="16" t="s">
        <v>1234</v>
      </c>
      <c r="E230" s="14" t="s">
        <v>1233</v>
      </c>
      <c r="F230" s="14" t="s">
        <v>993</v>
      </c>
      <c r="G230" s="14" t="s">
        <v>8463</v>
      </c>
      <c r="H230" s="16" t="s">
        <v>8466</v>
      </c>
      <c r="I230" s="14" t="s">
        <v>1378</v>
      </c>
      <c r="J230" s="14">
        <v>1</v>
      </c>
      <c r="K230" s="14">
        <v>1</v>
      </c>
      <c r="L230" s="16">
        <v>1</v>
      </c>
      <c r="M230" s="14" t="s">
        <v>1233</v>
      </c>
      <c r="N230" s="14"/>
    </row>
    <row r="231" spans="1:14" hidden="1">
      <c r="A231" s="13">
        <v>2310090514</v>
      </c>
      <c r="B231" s="47" t="s">
        <v>554</v>
      </c>
      <c r="C231" s="51" t="s">
        <v>8522</v>
      </c>
      <c r="D231" s="15" t="s">
        <v>1234</v>
      </c>
      <c r="E231" s="13" t="s">
        <v>1233</v>
      </c>
      <c r="F231" s="13" t="s">
        <v>1075</v>
      </c>
      <c r="G231" s="13" t="s">
        <v>1273</v>
      </c>
      <c r="H231" s="15" t="s">
        <v>1521</v>
      </c>
      <c r="I231" s="13"/>
      <c r="J231" s="13">
        <v>1</v>
      </c>
      <c r="K231" s="13">
        <v>1</v>
      </c>
      <c r="L231" s="15">
        <v>1</v>
      </c>
      <c r="M231" s="13" t="s">
        <v>1233</v>
      </c>
      <c r="N231" s="13"/>
    </row>
    <row r="232" spans="1:14" hidden="1">
      <c r="A232" s="13">
        <v>2310230105</v>
      </c>
      <c r="B232" s="47" t="s">
        <v>706</v>
      </c>
      <c r="C232" s="51" t="s">
        <v>8522</v>
      </c>
      <c r="D232" s="15" t="s">
        <v>1234</v>
      </c>
      <c r="E232" s="13" t="s">
        <v>1233</v>
      </c>
      <c r="F232" s="13" t="s">
        <v>1075</v>
      </c>
      <c r="G232" s="13" t="s">
        <v>8460</v>
      </c>
      <c r="H232" s="15" t="s">
        <v>1027</v>
      </c>
      <c r="I232" s="13" t="s">
        <v>1233</v>
      </c>
      <c r="J232" s="13">
        <v>1</v>
      </c>
      <c r="K232" s="13">
        <v>1</v>
      </c>
      <c r="L232" s="15">
        <v>1</v>
      </c>
      <c r="M232" s="13" t="s">
        <v>1233</v>
      </c>
      <c r="N232" s="13"/>
    </row>
    <row r="233" spans="1:14" hidden="1">
      <c r="A233" s="14">
        <v>2310040525</v>
      </c>
      <c r="B233" s="48" t="s">
        <v>1442</v>
      </c>
      <c r="C233" s="52" t="s">
        <v>8522</v>
      </c>
      <c r="D233" s="16" t="s">
        <v>1234</v>
      </c>
      <c r="E233" s="14" t="s">
        <v>1233</v>
      </c>
      <c r="F233" s="14" t="s">
        <v>1075</v>
      </c>
      <c r="G233" s="14" t="s">
        <v>8462</v>
      </c>
      <c r="H233" s="16" t="s">
        <v>1443</v>
      </c>
      <c r="I233" s="14" t="s">
        <v>1075</v>
      </c>
      <c r="J233" s="14">
        <v>1</v>
      </c>
      <c r="K233" s="14">
        <v>1</v>
      </c>
      <c r="L233" s="16">
        <v>1</v>
      </c>
      <c r="M233" s="14" t="s">
        <v>1233</v>
      </c>
      <c r="N233" s="14"/>
    </row>
    <row r="234" spans="1:14" hidden="1">
      <c r="A234" s="13">
        <v>2310040528</v>
      </c>
      <c r="B234" s="47" t="s">
        <v>1444</v>
      </c>
      <c r="C234" s="51" t="s">
        <v>8522</v>
      </c>
      <c r="D234" s="15" t="s">
        <v>1234</v>
      </c>
      <c r="E234" s="13" t="s">
        <v>1233</v>
      </c>
      <c r="F234" s="13" t="s">
        <v>1075</v>
      </c>
      <c r="G234" s="13" t="s">
        <v>8462</v>
      </c>
      <c r="H234" s="15" t="s">
        <v>1443</v>
      </c>
      <c r="I234" s="13" t="s">
        <v>1075</v>
      </c>
      <c r="J234" s="13">
        <v>1</v>
      </c>
      <c r="K234" s="13">
        <v>1</v>
      </c>
      <c r="L234" s="15">
        <v>1</v>
      </c>
      <c r="M234" s="13" t="s">
        <v>1233</v>
      </c>
      <c r="N234" s="13"/>
    </row>
    <row r="235" spans="1:14" hidden="1">
      <c r="A235" s="14">
        <v>2310040532</v>
      </c>
      <c r="B235" s="48" t="s">
        <v>1445</v>
      </c>
      <c r="C235" s="52" t="s">
        <v>8522</v>
      </c>
      <c r="D235" s="16" t="s">
        <v>1234</v>
      </c>
      <c r="E235" s="14" t="s">
        <v>1233</v>
      </c>
      <c r="F235" s="14" t="s">
        <v>1075</v>
      </c>
      <c r="G235" s="14" t="s">
        <v>8462</v>
      </c>
      <c r="H235" s="16" t="s">
        <v>1443</v>
      </c>
      <c r="I235" s="14" t="s">
        <v>1075</v>
      </c>
      <c r="J235" s="14">
        <v>1</v>
      </c>
      <c r="K235" s="14">
        <v>1</v>
      </c>
      <c r="L235" s="16">
        <v>1</v>
      </c>
      <c r="M235" s="14" t="s">
        <v>1233</v>
      </c>
      <c r="N235" s="14"/>
    </row>
    <row r="236" spans="1:14" hidden="1">
      <c r="A236" s="13">
        <v>2310040524</v>
      </c>
      <c r="B236" s="47" t="s">
        <v>1446</v>
      </c>
      <c r="C236" s="51" t="s">
        <v>8522</v>
      </c>
      <c r="D236" s="15" t="s">
        <v>1234</v>
      </c>
      <c r="E236" s="13" t="s">
        <v>1233</v>
      </c>
      <c r="F236" s="13" t="s">
        <v>1075</v>
      </c>
      <c r="G236" s="13" t="s">
        <v>8462</v>
      </c>
      <c r="H236" s="15" t="s">
        <v>1443</v>
      </c>
      <c r="I236" s="13" t="s">
        <v>1075</v>
      </c>
      <c r="J236" s="13">
        <v>1</v>
      </c>
      <c r="K236" s="13">
        <v>1</v>
      </c>
      <c r="L236" s="15">
        <v>1</v>
      </c>
      <c r="M236" s="13" t="s">
        <v>1233</v>
      </c>
      <c r="N236" s="13"/>
    </row>
    <row r="237" spans="1:14" hidden="1">
      <c r="A237" s="14">
        <v>2310040527</v>
      </c>
      <c r="B237" s="48" t="s">
        <v>1447</v>
      </c>
      <c r="C237" s="52" t="s">
        <v>8522</v>
      </c>
      <c r="D237" s="16" t="s">
        <v>1234</v>
      </c>
      <c r="E237" s="14" t="s">
        <v>1233</v>
      </c>
      <c r="F237" s="14" t="s">
        <v>1075</v>
      </c>
      <c r="G237" s="14" t="s">
        <v>8462</v>
      </c>
      <c r="H237" s="16" t="s">
        <v>1443</v>
      </c>
      <c r="I237" s="14" t="s">
        <v>1075</v>
      </c>
      <c r="J237" s="14">
        <v>1</v>
      </c>
      <c r="K237" s="14">
        <v>1</v>
      </c>
      <c r="L237" s="16">
        <v>1</v>
      </c>
      <c r="M237" s="14" t="s">
        <v>1233</v>
      </c>
      <c r="N237" s="14"/>
    </row>
    <row r="238" spans="1:14" hidden="1">
      <c r="A238" s="13">
        <v>2310040523</v>
      </c>
      <c r="B238" s="47" t="s">
        <v>1448</v>
      </c>
      <c r="C238" s="51" t="s">
        <v>8522</v>
      </c>
      <c r="D238" s="15" t="s">
        <v>1234</v>
      </c>
      <c r="E238" s="13" t="s">
        <v>1233</v>
      </c>
      <c r="F238" s="13" t="s">
        <v>1075</v>
      </c>
      <c r="G238" s="13" t="s">
        <v>8462</v>
      </c>
      <c r="H238" s="15" t="s">
        <v>1443</v>
      </c>
      <c r="I238" s="13" t="s">
        <v>1075</v>
      </c>
      <c r="J238" s="13">
        <v>1</v>
      </c>
      <c r="K238" s="13">
        <v>1</v>
      </c>
      <c r="L238" s="15">
        <v>1</v>
      </c>
      <c r="M238" s="13" t="s">
        <v>1233</v>
      </c>
      <c r="N238" s="13"/>
    </row>
    <row r="239" spans="1:14" hidden="1">
      <c r="A239" s="14">
        <v>2310040526</v>
      </c>
      <c r="B239" s="48" t="s">
        <v>1449</v>
      </c>
      <c r="C239" s="52" t="s">
        <v>8522</v>
      </c>
      <c r="D239" s="16" t="s">
        <v>1234</v>
      </c>
      <c r="E239" s="14" t="s">
        <v>1233</v>
      </c>
      <c r="F239" s="14" t="s">
        <v>1075</v>
      </c>
      <c r="G239" s="14" t="s">
        <v>8462</v>
      </c>
      <c r="H239" s="16" t="s">
        <v>1443</v>
      </c>
      <c r="I239" s="14" t="s">
        <v>1075</v>
      </c>
      <c r="J239" s="14">
        <v>1</v>
      </c>
      <c r="K239" s="14">
        <v>1</v>
      </c>
      <c r="L239" s="16">
        <v>1</v>
      </c>
      <c r="M239" s="14" t="s">
        <v>1233</v>
      </c>
      <c r="N239" s="14"/>
    </row>
    <row r="240" spans="1:14" hidden="1">
      <c r="A240" s="13">
        <v>2310040531</v>
      </c>
      <c r="B240" s="47" t="s">
        <v>1450</v>
      </c>
      <c r="C240" s="51" t="s">
        <v>8522</v>
      </c>
      <c r="D240" s="15" t="s">
        <v>1234</v>
      </c>
      <c r="E240" s="13" t="s">
        <v>1233</v>
      </c>
      <c r="F240" s="13" t="s">
        <v>1075</v>
      </c>
      <c r="G240" s="13" t="s">
        <v>8462</v>
      </c>
      <c r="H240" s="15" t="s">
        <v>1443</v>
      </c>
      <c r="I240" s="13" t="s">
        <v>1075</v>
      </c>
      <c r="J240" s="13">
        <v>1</v>
      </c>
      <c r="K240" s="13">
        <v>1</v>
      </c>
      <c r="L240" s="15">
        <v>1</v>
      </c>
      <c r="M240" s="13" t="s">
        <v>1233</v>
      </c>
      <c r="N240" s="13"/>
    </row>
    <row r="241" spans="1:14" hidden="1">
      <c r="A241" s="14">
        <v>2310040534</v>
      </c>
      <c r="B241" s="48" t="s">
        <v>1451</v>
      </c>
      <c r="C241" s="52" t="s">
        <v>8522</v>
      </c>
      <c r="D241" s="16" t="s">
        <v>1234</v>
      </c>
      <c r="E241" s="14" t="s">
        <v>1233</v>
      </c>
      <c r="F241" s="14" t="s">
        <v>1075</v>
      </c>
      <c r="G241" s="14" t="s">
        <v>8462</v>
      </c>
      <c r="H241" s="16" t="s">
        <v>1443</v>
      </c>
      <c r="I241" s="14" t="s">
        <v>1075</v>
      </c>
      <c r="J241" s="14">
        <v>1</v>
      </c>
      <c r="K241" s="14">
        <v>1</v>
      </c>
      <c r="L241" s="16">
        <v>1</v>
      </c>
      <c r="M241" s="14" t="s">
        <v>1233</v>
      </c>
      <c r="N241" s="14"/>
    </row>
    <row r="242" spans="1:14" hidden="1">
      <c r="A242" s="13">
        <v>2310040529</v>
      </c>
      <c r="B242" s="47" t="s">
        <v>1452</v>
      </c>
      <c r="C242" s="51" t="s">
        <v>8522</v>
      </c>
      <c r="D242" s="15" t="s">
        <v>1234</v>
      </c>
      <c r="E242" s="13" t="s">
        <v>1233</v>
      </c>
      <c r="F242" s="13" t="s">
        <v>1075</v>
      </c>
      <c r="G242" s="13" t="s">
        <v>8462</v>
      </c>
      <c r="H242" s="15" t="s">
        <v>1443</v>
      </c>
      <c r="I242" s="13" t="s">
        <v>1075</v>
      </c>
      <c r="J242" s="13">
        <v>1</v>
      </c>
      <c r="K242" s="13">
        <v>1</v>
      </c>
      <c r="L242" s="15">
        <v>1</v>
      </c>
      <c r="M242" s="13" t="s">
        <v>1233</v>
      </c>
      <c r="N242" s="13"/>
    </row>
    <row r="243" spans="1:14" hidden="1">
      <c r="A243" s="14">
        <v>2310040530</v>
      </c>
      <c r="B243" s="48" t="s">
        <v>1453</v>
      </c>
      <c r="C243" s="52" t="s">
        <v>8522</v>
      </c>
      <c r="D243" s="16" t="s">
        <v>1234</v>
      </c>
      <c r="E243" s="14" t="s">
        <v>1233</v>
      </c>
      <c r="F243" s="14" t="s">
        <v>1075</v>
      </c>
      <c r="G243" s="14" t="s">
        <v>8462</v>
      </c>
      <c r="H243" s="16" t="s">
        <v>1443</v>
      </c>
      <c r="I243" s="14" t="s">
        <v>1075</v>
      </c>
      <c r="J243" s="14">
        <v>1</v>
      </c>
      <c r="K243" s="14">
        <v>1</v>
      </c>
      <c r="L243" s="16">
        <v>1</v>
      </c>
      <c r="M243" s="14" t="s">
        <v>1233</v>
      </c>
      <c r="N243" s="14"/>
    </row>
    <row r="244" spans="1:14" hidden="1">
      <c r="A244" s="13">
        <v>2310040533</v>
      </c>
      <c r="B244" s="47" t="s">
        <v>1454</v>
      </c>
      <c r="C244" s="51" t="s">
        <v>8522</v>
      </c>
      <c r="D244" s="15" t="s">
        <v>1234</v>
      </c>
      <c r="E244" s="13" t="s">
        <v>1233</v>
      </c>
      <c r="F244" s="13" t="s">
        <v>1075</v>
      </c>
      <c r="G244" s="13" t="s">
        <v>8462</v>
      </c>
      <c r="H244" s="15" t="s">
        <v>1443</v>
      </c>
      <c r="I244" s="13" t="s">
        <v>1075</v>
      </c>
      <c r="J244" s="13">
        <v>1</v>
      </c>
      <c r="K244" s="13">
        <v>1</v>
      </c>
      <c r="L244" s="15">
        <v>1</v>
      </c>
      <c r="M244" s="13" t="s">
        <v>1233</v>
      </c>
      <c r="N244" s="13"/>
    </row>
    <row r="245" spans="1:14" hidden="1">
      <c r="A245" s="14">
        <v>2310040164</v>
      </c>
      <c r="B245" s="48" t="s">
        <v>1455</v>
      </c>
      <c r="C245" s="52" t="s">
        <v>8522</v>
      </c>
      <c r="D245" s="16" t="s">
        <v>1234</v>
      </c>
      <c r="E245" s="14" t="s">
        <v>1233</v>
      </c>
      <c r="F245" s="14" t="s">
        <v>1075</v>
      </c>
      <c r="G245" s="14" t="s">
        <v>8462</v>
      </c>
      <c r="H245" s="16" t="s">
        <v>1456</v>
      </c>
      <c r="I245" s="14" t="s">
        <v>1075</v>
      </c>
      <c r="J245" s="14">
        <v>1</v>
      </c>
      <c r="K245" s="14">
        <v>1</v>
      </c>
      <c r="L245" s="16">
        <v>1</v>
      </c>
      <c r="M245" s="14" t="s">
        <v>1233</v>
      </c>
      <c r="N245" s="14"/>
    </row>
    <row r="246" spans="1:14" hidden="1">
      <c r="A246" s="13">
        <v>2310040165</v>
      </c>
      <c r="B246" s="47" t="s">
        <v>1457</v>
      </c>
      <c r="C246" s="51" t="s">
        <v>8522</v>
      </c>
      <c r="D246" s="15" t="s">
        <v>1234</v>
      </c>
      <c r="E246" s="13" t="s">
        <v>1233</v>
      </c>
      <c r="F246" s="13" t="s">
        <v>1075</v>
      </c>
      <c r="G246" s="13" t="s">
        <v>8462</v>
      </c>
      <c r="H246" s="15" t="s">
        <v>1456</v>
      </c>
      <c r="I246" s="13" t="s">
        <v>1075</v>
      </c>
      <c r="J246" s="13">
        <v>1</v>
      </c>
      <c r="K246" s="13">
        <v>1</v>
      </c>
      <c r="L246" s="15">
        <v>1</v>
      </c>
      <c r="M246" s="13" t="s">
        <v>1233</v>
      </c>
      <c r="N246" s="13"/>
    </row>
    <row r="247" spans="1:14" hidden="1">
      <c r="A247" s="14">
        <v>2310040166</v>
      </c>
      <c r="B247" s="48" t="s">
        <v>1458</v>
      </c>
      <c r="C247" s="52" t="s">
        <v>8522</v>
      </c>
      <c r="D247" s="16" t="s">
        <v>1234</v>
      </c>
      <c r="E247" s="14" t="s">
        <v>1233</v>
      </c>
      <c r="F247" s="14" t="s">
        <v>1075</v>
      </c>
      <c r="G247" s="14" t="s">
        <v>8462</v>
      </c>
      <c r="H247" s="16" t="s">
        <v>1456</v>
      </c>
      <c r="I247" s="14" t="s">
        <v>1075</v>
      </c>
      <c r="J247" s="14">
        <v>1</v>
      </c>
      <c r="K247" s="14">
        <v>1</v>
      </c>
      <c r="L247" s="16">
        <v>1</v>
      </c>
      <c r="M247" s="14" t="s">
        <v>1233</v>
      </c>
      <c r="N247" s="14"/>
    </row>
    <row r="248" spans="1:14" hidden="1">
      <c r="A248" s="13">
        <v>2310040167</v>
      </c>
      <c r="B248" s="47" t="s">
        <v>1459</v>
      </c>
      <c r="C248" s="51" t="s">
        <v>8522</v>
      </c>
      <c r="D248" s="15" t="s">
        <v>1234</v>
      </c>
      <c r="E248" s="13" t="s">
        <v>1233</v>
      </c>
      <c r="F248" s="13" t="s">
        <v>1075</v>
      </c>
      <c r="G248" s="13" t="s">
        <v>8462</v>
      </c>
      <c r="H248" s="15" t="s">
        <v>1456</v>
      </c>
      <c r="I248" s="13" t="s">
        <v>1075</v>
      </c>
      <c r="J248" s="13">
        <v>1</v>
      </c>
      <c r="K248" s="13">
        <v>1</v>
      </c>
      <c r="L248" s="15">
        <v>1</v>
      </c>
      <c r="M248" s="13" t="s">
        <v>1233</v>
      </c>
      <c r="N248" s="13"/>
    </row>
    <row r="249" spans="1:14" hidden="1">
      <c r="A249" s="14">
        <v>2310040168</v>
      </c>
      <c r="B249" s="48" t="s">
        <v>1460</v>
      </c>
      <c r="C249" s="52" t="s">
        <v>8522</v>
      </c>
      <c r="D249" s="16" t="s">
        <v>1234</v>
      </c>
      <c r="E249" s="14" t="s">
        <v>1233</v>
      </c>
      <c r="F249" s="14" t="s">
        <v>1075</v>
      </c>
      <c r="G249" s="14" t="s">
        <v>8462</v>
      </c>
      <c r="H249" s="16" t="s">
        <v>1456</v>
      </c>
      <c r="I249" s="14" t="s">
        <v>1075</v>
      </c>
      <c r="J249" s="14">
        <v>1</v>
      </c>
      <c r="K249" s="14">
        <v>1</v>
      </c>
      <c r="L249" s="16">
        <v>1</v>
      </c>
      <c r="M249" s="14" t="s">
        <v>1233</v>
      </c>
      <c r="N249" s="14"/>
    </row>
    <row r="250" spans="1:14" hidden="1">
      <c r="A250" s="13">
        <v>2310040169</v>
      </c>
      <c r="B250" s="47" t="s">
        <v>1461</v>
      </c>
      <c r="C250" s="51" t="s">
        <v>8522</v>
      </c>
      <c r="D250" s="15" t="s">
        <v>1234</v>
      </c>
      <c r="E250" s="13" t="s">
        <v>1233</v>
      </c>
      <c r="F250" s="13" t="s">
        <v>1075</v>
      </c>
      <c r="G250" s="13" t="s">
        <v>8462</v>
      </c>
      <c r="H250" s="15" t="s">
        <v>1456</v>
      </c>
      <c r="I250" s="13" t="s">
        <v>1075</v>
      </c>
      <c r="J250" s="13">
        <v>1</v>
      </c>
      <c r="K250" s="13">
        <v>1</v>
      </c>
      <c r="L250" s="15">
        <v>1</v>
      </c>
      <c r="M250" s="13" t="s">
        <v>1233</v>
      </c>
      <c r="N250" s="13"/>
    </row>
    <row r="251" spans="1:14" hidden="1">
      <c r="A251" s="14">
        <v>2310040170</v>
      </c>
      <c r="B251" s="48" t="s">
        <v>1462</v>
      </c>
      <c r="C251" s="52" t="s">
        <v>8522</v>
      </c>
      <c r="D251" s="16" t="s">
        <v>1234</v>
      </c>
      <c r="E251" s="14" t="s">
        <v>1233</v>
      </c>
      <c r="F251" s="14" t="s">
        <v>1075</v>
      </c>
      <c r="G251" s="14" t="s">
        <v>8462</v>
      </c>
      <c r="H251" s="16" t="s">
        <v>1456</v>
      </c>
      <c r="I251" s="14" t="s">
        <v>1075</v>
      </c>
      <c r="J251" s="14">
        <v>1</v>
      </c>
      <c r="K251" s="14">
        <v>1</v>
      </c>
      <c r="L251" s="16">
        <v>1</v>
      </c>
      <c r="M251" s="14" t="s">
        <v>1233</v>
      </c>
      <c r="N251" s="14"/>
    </row>
    <row r="252" spans="1:14" hidden="1">
      <c r="A252" s="13">
        <v>2310040171</v>
      </c>
      <c r="B252" s="47" t="s">
        <v>1463</v>
      </c>
      <c r="C252" s="51" t="s">
        <v>8522</v>
      </c>
      <c r="D252" s="15" t="s">
        <v>1234</v>
      </c>
      <c r="E252" s="13" t="s">
        <v>1233</v>
      </c>
      <c r="F252" s="13" t="s">
        <v>1075</v>
      </c>
      <c r="G252" s="13" t="s">
        <v>8462</v>
      </c>
      <c r="H252" s="15" t="s">
        <v>1456</v>
      </c>
      <c r="I252" s="13" t="s">
        <v>1075</v>
      </c>
      <c r="J252" s="13">
        <v>1</v>
      </c>
      <c r="K252" s="13">
        <v>1</v>
      </c>
      <c r="L252" s="15">
        <v>1</v>
      </c>
      <c r="M252" s="13" t="s">
        <v>1233</v>
      </c>
      <c r="N252" s="13"/>
    </row>
    <row r="253" spans="1:14" hidden="1">
      <c r="A253" s="14">
        <v>2310040172</v>
      </c>
      <c r="B253" s="48" t="s">
        <v>1464</v>
      </c>
      <c r="C253" s="52" t="s">
        <v>8522</v>
      </c>
      <c r="D253" s="16" t="s">
        <v>1234</v>
      </c>
      <c r="E253" s="14" t="s">
        <v>1233</v>
      </c>
      <c r="F253" s="14" t="s">
        <v>1075</v>
      </c>
      <c r="G253" s="14" t="s">
        <v>8462</v>
      </c>
      <c r="H253" s="16" t="s">
        <v>1456</v>
      </c>
      <c r="I253" s="14" t="s">
        <v>1075</v>
      </c>
      <c r="J253" s="14">
        <v>1</v>
      </c>
      <c r="K253" s="14">
        <v>1</v>
      </c>
      <c r="L253" s="16">
        <v>1</v>
      </c>
      <c r="M253" s="14" t="s">
        <v>1233</v>
      </c>
      <c r="N253" s="14"/>
    </row>
    <row r="254" spans="1:14" hidden="1">
      <c r="A254" s="13">
        <v>2310040173</v>
      </c>
      <c r="B254" s="47" t="s">
        <v>1465</v>
      </c>
      <c r="C254" s="51" t="s">
        <v>8522</v>
      </c>
      <c r="D254" s="15" t="s">
        <v>1234</v>
      </c>
      <c r="E254" s="13" t="s">
        <v>1233</v>
      </c>
      <c r="F254" s="13" t="s">
        <v>1075</v>
      </c>
      <c r="G254" s="13" t="s">
        <v>8462</v>
      </c>
      <c r="H254" s="15" t="s">
        <v>1456</v>
      </c>
      <c r="I254" s="13" t="s">
        <v>1075</v>
      </c>
      <c r="J254" s="13">
        <v>1</v>
      </c>
      <c r="K254" s="13">
        <v>1</v>
      </c>
      <c r="L254" s="15">
        <v>1</v>
      </c>
      <c r="M254" s="13" t="s">
        <v>1233</v>
      </c>
      <c r="N254" s="13"/>
    </row>
    <row r="255" spans="1:14" hidden="1">
      <c r="A255" s="13">
        <v>2310040174</v>
      </c>
      <c r="B255" s="47" t="s">
        <v>1466</v>
      </c>
      <c r="C255" s="51" t="s">
        <v>8522</v>
      </c>
      <c r="D255" s="15" t="s">
        <v>1234</v>
      </c>
      <c r="E255" s="13" t="s">
        <v>1233</v>
      </c>
      <c r="F255" s="13" t="s">
        <v>1075</v>
      </c>
      <c r="G255" s="13" t="s">
        <v>8462</v>
      </c>
      <c r="H255" s="15" t="s">
        <v>1456</v>
      </c>
      <c r="I255" s="13" t="s">
        <v>1075</v>
      </c>
      <c r="J255" s="13">
        <v>1</v>
      </c>
      <c r="K255" s="13">
        <v>1</v>
      </c>
      <c r="L255" s="15">
        <v>1</v>
      </c>
      <c r="M255" s="13" t="s">
        <v>1233</v>
      </c>
      <c r="N255" s="13"/>
    </row>
    <row r="256" spans="1:14" hidden="1">
      <c r="A256" s="14">
        <v>2310040175</v>
      </c>
      <c r="B256" s="48" t="s">
        <v>1467</v>
      </c>
      <c r="C256" s="52" t="s">
        <v>8522</v>
      </c>
      <c r="D256" s="16" t="s">
        <v>1234</v>
      </c>
      <c r="E256" s="14" t="s">
        <v>1233</v>
      </c>
      <c r="F256" s="14" t="s">
        <v>1075</v>
      </c>
      <c r="G256" s="14" t="s">
        <v>8462</v>
      </c>
      <c r="H256" s="16" t="s">
        <v>1456</v>
      </c>
      <c r="I256" s="14" t="s">
        <v>1075</v>
      </c>
      <c r="J256" s="14">
        <v>1</v>
      </c>
      <c r="K256" s="14">
        <v>1</v>
      </c>
      <c r="L256" s="16">
        <v>1</v>
      </c>
      <c r="M256" s="14" t="s">
        <v>1233</v>
      </c>
      <c r="N256" s="14"/>
    </row>
    <row r="257" spans="1:14" hidden="1">
      <c r="A257" s="13">
        <v>2310040616</v>
      </c>
      <c r="B257" s="47" t="s">
        <v>1468</v>
      </c>
      <c r="C257" s="51" t="s">
        <v>8522</v>
      </c>
      <c r="D257" s="15" t="s">
        <v>1234</v>
      </c>
      <c r="E257" s="13" t="s">
        <v>1233</v>
      </c>
      <c r="F257" s="13" t="s">
        <v>1075</v>
      </c>
      <c r="G257" s="13" t="s">
        <v>8462</v>
      </c>
      <c r="H257" s="15" t="s">
        <v>1440</v>
      </c>
      <c r="I257" s="13" t="s">
        <v>1075</v>
      </c>
      <c r="J257" s="13">
        <v>1</v>
      </c>
      <c r="K257" s="13">
        <v>1</v>
      </c>
      <c r="L257" s="15">
        <v>1</v>
      </c>
      <c r="M257" s="13" t="s">
        <v>1233</v>
      </c>
      <c r="N257" s="13"/>
    </row>
    <row r="258" spans="1:14" hidden="1">
      <c r="A258" s="14">
        <v>2310040617</v>
      </c>
      <c r="B258" s="48" t="s">
        <v>1469</v>
      </c>
      <c r="C258" s="52" t="s">
        <v>8522</v>
      </c>
      <c r="D258" s="16" t="s">
        <v>1234</v>
      </c>
      <c r="E258" s="14" t="s">
        <v>1233</v>
      </c>
      <c r="F258" s="14" t="s">
        <v>1075</v>
      </c>
      <c r="G258" s="14" t="s">
        <v>8462</v>
      </c>
      <c r="H258" s="16" t="s">
        <v>1440</v>
      </c>
      <c r="I258" s="14" t="s">
        <v>1075</v>
      </c>
      <c r="J258" s="14">
        <v>1</v>
      </c>
      <c r="K258" s="14">
        <v>1</v>
      </c>
      <c r="L258" s="16">
        <v>1</v>
      </c>
      <c r="M258" s="14" t="s">
        <v>1233</v>
      </c>
      <c r="N258" s="14"/>
    </row>
    <row r="259" spans="1:14" hidden="1">
      <c r="A259" s="13">
        <v>2310040618</v>
      </c>
      <c r="B259" s="47" t="s">
        <v>1470</v>
      </c>
      <c r="C259" s="51" t="s">
        <v>8522</v>
      </c>
      <c r="D259" s="15" t="s">
        <v>1234</v>
      </c>
      <c r="E259" s="13" t="s">
        <v>1233</v>
      </c>
      <c r="F259" s="13" t="s">
        <v>1075</v>
      </c>
      <c r="G259" s="13" t="s">
        <v>8462</v>
      </c>
      <c r="H259" s="15" t="s">
        <v>1440</v>
      </c>
      <c r="I259" s="13" t="s">
        <v>1075</v>
      </c>
      <c r="J259" s="13">
        <v>1</v>
      </c>
      <c r="K259" s="13">
        <v>1</v>
      </c>
      <c r="L259" s="15">
        <v>1</v>
      </c>
      <c r="M259" s="13" t="s">
        <v>1233</v>
      </c>
      <c r="N259" s="13"/>
    </row>
    <row r="260" spans="1:14" hidden="1">
      <c r="A260" s="14">
        <v>2310040619</v>
      </c>
      <c r="B260" s="48" t="s">
        <v>1471</v>
      </c>
      <c r="C260" s="52" t="s">
        <v>8522</v>
      </c>
      <c r="D260" s="16" t="s">
        <v>1234</v>
      </c>
      <c r="E260" s="14" t="s">
        <v>1233</v>
      </c>
      <c r="F260" s="14" t="s">
        <v>1075</v>
      </c>
      <c r="G260" s="14" t="s">
        <v>8462</v>
      </c>
      <c r="H260" s="16" t="s">
        <v>1440</v>
      </c>
      <c r="I260" s="14" t="s">
        <v>1075</v>
      </c>
      <c r="J260" s="14">
        <v>1</v>
      </c>
      <c r="K260" s="14">
        <v>1</v>
      </c>
      <c r="L260" s="16">
        <v>1</v>
      </c>
      <c r="M260" s="14" t="s">
        <v>1233</v>
      </c>
      <c r="N260" s="14"/>
    </row>
    <row r="261" spans="1:14" hidden="1">
      <c r="A261" s="13">
        <v>2310040620</v>
      </c>
      <c r="B261" s="47" t="s">
        <v>1472</v>
      </c>
      <c r="C261" s="51" t="s">
        <v>8522</v>
      </c>
      <c r="D261" s="15" t="s">
        <v>1234</v>
      </c>
      <c r="E261" s="13" t="s">
        <v>1233</v>
      </c>
      <c r="F261" s="13" t="s">
        <v>1075</v>
      </c>
      <c r="G261" s="13" t="s">
        <v>8462</v>
      </c>
      <c r="H261" s="15" t="s">
        <v>1440</v>
      </c>
      <c r="I261" s="13" t="s">
        <v>1075</v>
      </c>
      <c r="J261" s="13">
        <v>1</v>
      </c>
      <c r="K261" s="13">
        <v>1</v>
      </c>
      <c r="L261" s="15">
        <v>1</v>
      </c>
      <c r="M261" s="13" t="s">
        <v>1233</v>
      </c>
      <c r="N261" s="13"/>
    </row>
    <row r="262" spans="1:14" hidden="1">
      <c r="A262" s="14">
        <v>2310040621</v>
      </c>
      <c r="B262" s="48" t="s">
        <v>1473</v>
      </c>
      <c r="C262" s="52" t="s">
        <v>8522</v>
      </c>
      <c r="D262" s="16" t="s">
        <v>1234</v>
      </c>
      <c r="E262" s="14" t="s">
        <v>1233</v>
      </c>
      <c r="F262" s="14" t="s">
        <v>1075</v>
      </c>
      <c r="G262" s="14" t="s">
        <v>8462</v>
      </c>
      <c r="H262" s="16" t="s">
        <v>1440</v>
      </c>
      <c r="I262" s="14" t="s">
        <v>1075</v>
      </c>
      <c r="J262" s="14">
        <v>1</v>
      </c>
      <c r="K262" s="14">
        <v>1</v>
      </c>
      <c r="L262" s="16">
        <v>1</v>
      </c>
      <c r="M262" s="14" t="s">
        <v>1233</v>
      </c>
      <c r="N262" s="14"/>
    </row>
    <row r="263" spans="1:14" hidden="1">
      <c r="A263" s="13">
        <v>2310040622</v>
      </c>
      <c r="B263" s="47" t="s">
        <v>1474</v>
      </c>
      <c r="C263" s="51" t="s">
        <v>8522</v>
      </c>
      <c r="D263" s="15" t="s">
        <v>1234</v>
      </c>
      <c r="E263" s="13" t="s">
        <v>1233</v>
      </c>
      <c r="F263" s="13" t="s">
        <v>1075</v>
      </c>
      <c r="G263" s="13" t="s">
        <v>8462</v>
      </c>
      <c r="H263" s="15" t="s">
        <v>1440</v>
      </c>
      <c r="I263" s="13" t="s">
        <v>1075</v>
      </c>
      <c r="J263" s="13">
        <v>1</v>
      </c>
      <c r="K263" s="13">
        <v>1</v>
      </c>
      <c r="L263" s="15">
        <v>1</v>
      </c>
      <c r="M263" s="13" t="s">
        <v>1233</v>
      </c>
      <c r="N263" s="13"/>
    </row>
    <row r="264" spans="1:14" hidden="1">
      <c r="A264" s="14">
        <v>2310040623</v>
      </c>
      <c r="B264" s="48" t="s">
        <v>1475</v>
      </c>
      <c r="C264" s="52" t="s">
        <v>8522</v>
      </c>
      <c r="D264" s="16" t="s">
        <v>1234</v>
      </c>
      <c r="E264" s="14" t="s">
        <v>1233</v>
      </c>
      <c r="F264" s="14" t="s">
        <v>1075</v>
      </c>
      <c r="G264" s="14" t="s">
        <v>8462</v>
      </c>
      <c r="H264" s="16" t="s">
        <v>1440</v>
      </c>
      <c r="I264" s="14" t="s">
        <v>1075</v>
      </c>
      <c r="J264" s="14">
        <v>1</v>
      </c>
      <c r="K264" s="14">
        <v>1</v>
      </c>
      <c r="L264" s="16">
        <v>1</v>
      </c>
      <c r="M264" s="14" t="s">
        <v>1233</v>
      </c>
      <c r="N264" s="14"/>
    </row>
    <row r="265" spans="1:14" hidden="1">
      <c r="A265" s="13">
        <v>2310040624</v>
      </c>
      <c r="B265" s="47" t="s">
        <v>1476</v>
      </c>
      <c r="C265" s="51" t="s">
        <v>8522</v>
      </c>
      <c r="D265" s="15" t="s">
        <v>1234</v>
      </c>
      <c r="E265" s="13" t="s">
        <v>1233</v>
      </c>
      <c r="F265" s="13" t="s">
        <v>1075</v>
      </c>
      <c r="G265" s="13" t="s">
        <v>8462</v>
      </c>
      <c r="H265" s="15" t="s">
        <v>1440</v>
      </c>
      <c r="I265" s="13" t="s">
        <v>1075</v>
      </c>
      <c r="J265" s="13">
        <v>1</v>
      </c>
      <c r="K265" s="13">
        <v>1</v>
      </c>
      <c r="L265" s="15">
        <v>1</v>
      </c>
      <c r="M265" s="13" t="s">
        <v>1233</v>
      </c>
      <c r="N265" s="13"/>
    </row>
    <row r="266" spans="1:14" hidden="1">
      <c r="A266" s="14">
        <v>2310040625</v>
      </c>
      <c r="B266" s="48" t="s">
        <v>1477</v>
      </c>
      <c r="C266" s="52" t="s">
        <v>8522</v>
      </c>
      <c r="D266" s="16" t="s">
        <v>1234</v>
      </c>
      <c r="E266" s="14" t="s">
        <v>1233</v>
      </c>
      <c r="F266" s="14" t="s">
        <v>1075</v>
      </c>
      <c r="G266" s="14" t="s">
        <v>8462</v>
      </c>
      <c r="H266" s="16" t="s">
        <v>1440</v>
      </c>
      <c r="I266" s="14" t="s">
        <v>1075</v>
      </c>
      <c r="J266" s="14">
        <v>1</v>
      </c>
      <c r="K266" s="14">
        <v>1</v>
      </c>
      <c r="L266" s="16">
        <v>1</v>
      </c>
      <c r="M266" s="14" t="s">
        <v>1233</v>
      </c>
      <c r="N266" s="14"/>
    </row>
    <row r="267" spans="1:14" hidden="1">
      <c r="A267" s="13">
        <v>2310040627</v>
      </c>
      <c r="B267" s="47" t="s">
        <v>1478</v>
      </c>
      <c r="C267" s="51" t="s">
        <v>8522</v>
      </c>
      <c r="D267" s="15" t="s">
        <v>1234</v>
      </c>
      <c r="E267" s="13" t="s">
        <v>1233</v>
      </c>
      <c r="F267" s="13" t="s">
        <v>1075</v>
      </c>
      <c r="G267" s="13" t="s">
        <v>8462</v>
      </c>
      <c r="H267" s="15" t="s">
        <v>1440</v>
      </c>
      <c r="I267" s="13" t="s">
        <v>1075</v>
      </c>
      <c r="J267" s="13">
        <v>1</v>
      </c>
      <c r="K267" s="13">
        <v>1</v>
      </c>
      <c r="L267" s="15">
        <v>1</v>
      </c>
      <c r="M267" s="13" t="s">
        <v>1233</v>
      </c>
      <c r="N267" s="13"/>
    </row>
    <row r="268" spans="1:14" hidden="1">
      <c r="A268" s="14">
        <v>2310040626</v>
      </c>
      <c r="B268" s="48" t="s">
        <v>1479</v>
      </c>
      <c r="C268" s="52" t="s">
        <v>8522</v>
      </c>
      <c r="D268" s="16" t="s">
        <v>1234</v>
      </c>
      <c r="E268" s="14" t="s">
        <v>1233</v>
      </c>
      <c r="F268" s="14" t="s">
        <v>1075</v>
      </c>
      <c r="G268" s="14" t="s">
        <v>8462</v>
      </c>
      <c r="H268" s="16" t="s">
        <v>1440</v>
      </c>
      <c r="I268" s="14" t="s">
        <v>1075</v>
      </c>
      <c r="J268" s="14">
        <v>1</v>
      </c>
      <c r="K268" s="14">
        <v>1</v>
      </c>
      <c r="L268" s="16">
        <v>1</v>
      </c>
      <c r="M268" s="14" t="s">
        <v>1233</v>
      </c>
      <c r="N268" s="14"/>
    </row>
    <row r="269" spans="1:14" hidden="1">
      <c r="A269" s="13">
        <v>2310040560</v>
      </c>
      <c r="B269" s="47" t="s">
        <v>551</v>
      </c>
      <c r="C269" s="51" t="s">
        <v>8522</v>
      </c>
      <c r="D269" s="15" t="s">
        <v>1234</v>
      </c>
      <c r="E269" s="13" t="s">
        <v>1233</v>
      </c>
      <c r="F269" s="13" t="s">
        <v>1075</v>
      </c>
      <c r="G269" s="13" t="s">
        <v>8462</v>
      </c>
      <c r="H269" s="15" t="s">
        <v>8455</v>
      </c>
      <c r="I269" s="13"/>
      <c r="J269" s="13">
        <v>1</v>
      </c>
      <c r="K269" s="13">
        <v>1</v>
      </c>
      <c r="L269" s="15">
        <v>1</v>
      </c>
      <c r="M269" s="13" t="s">
        <v>1233</v>
      </c>
      <c r="N269" s="13"/>
    </row>
    <row r="270" spans="1:14" hidden="1">
      <c r="A270" s="14">
        <v>2310040562</v>
      </c>
      <c r="B270" s="48" t="s">
        <v>548</v>
      </c>
      <c r="C270" s="52" t="s">
        <v>8522</v>
      </c>
      <c r="D270" s="16" t="s">
        <v>1234</v>
      </c>
      <c r="E270" s="14" t="s">
        <v>1233</v>
      </c>
      <c r="F270" s="14" t="s">
        <v>1075</v>
      </c>
      <c r="G270" s="14" t="s">
        <v>8462</v>
      </c>
      <c r="H270" s="16" t="s">
        <v>8455</v>
      </c>
      <c r="I270" s="14"/>
      <c r="J270" s="14">
        <v>1</v>
      </c>
      <c r="K270" s="14">
        <v>1</v>
      </c>
      <c r="L270" s="16">
        <v>1</v>
      </c>
      <c r="M270" s="14" t="s">
        <v>1233</v>
      </c>
      <c r="N270" s="14"/>
    </row>
    <row r="271" spans="1:14" hidden="1">
      <c r="A271" s="13">
        <v>2310040566</v>
      </c>
      <c r="B271" s="47" t="s">
        <v>544</v>
      </c>
      <c r="C271" s="51" t="s">
        <v>8522</v>
      </c>
      <c r="D271" s="15" t="s">
        <v>1234</v>
      </c>
      <c r="E271" s="13" t="s">
        <v>1233</v>
      </c>
      <c r="F271" s="13" t="s">
        <v>1075</v>
      </c>
      <c r="G271" s="13" t="s">
        <v>8462</v>
      </c>
      <c r="H271" s="15" t="s">
        <v>8455</v>
      </c>
      <c r="I271" s="13"/>
      <c r="J271" s="13">
        <v>1</v>
      </c>
      <c r="K271" s="13">
        <v>1</v>
      </c>
      <c r="L271" s="15">
        <v>1</v>
      </c>
      <c r="M271" s="13" t="s">
        <v>1233</v>
      </c>
      <c r="N271" s="13"/>
    </row>
    <row r="272" spans="1:14" hidden="1">
      <c r="A272" s="14">
        <v>2310040561</v>
      </c>
      <c r="B272" s="48" t="s">
        <v>549</v>
      </c>
      <c r="C272" s="52" t="s">
        <v>8522</v>
      </c>
      <c r="D272" s="16" t="s">
        <v>1234</v>
      </c>
      <c r="E272" s="14" t="s">
        <v>1233</v>
      </c>
      <c r="F272" s="14" t="s">
        <v>1075</v>
      </c>
      <c r="G272" s="14" t="s">
        <v>8462</v>
      </c>
      <c r="H272" s="16" t="s">
        <v>8455</v>
      </c>
      <c r="I272" s="14"/>
      <c r="J272" s="14">
        <v>1</v>
      </c>
      <c r="K272" s="14">
        <v>1</v>
      </c>
      <c r="L272" s="16">
        <v>1</v>
      </c>
      <c r="M272" s="14" t="s">
        <v>1233</v>
      </c>
      <c r="N272" s="14"/>
    </row>
    <row r="273" spans="1:14" hidden="1">
      <c r="A273" s="13">
        <v>2310040565</v>
      </c>
      <c r="B273" s="47" t="s">
        <v>543</v>
      </c>
      <c r="C273" s="51" t="s">
        <v>8522</v>
      </c>
      <c r="D273" s="15" t="s">
        <v>1234</v>
      </c>
      <c r="E273" s="13" t="s">
        <v>1233</v>
      </c>
      <c r="F273" s="13" t="s">
        <v>1075</v>
      </c>
      <c r="G273" s="13" t="s">
        <v>8462</v>
      </c>
      <c r="H273" s="15" t="s">
        <v>8455</v>
      </c>
      <c r="I273" s="13"/>
      <c r="J273" s="13">
        <v>1</v>
      </c>
      <c r="K273" s="13">
        <v>1</v>
      </c>
      <c r="L273" s="15">
        <v>1</v>
      </c>
      <c r="M273" s="13" t="s">
        <v>1233</v>
      </c>
      <c r="N273" s="13"/>
    </row>
    <row r="274" spans="1:14" hidden="1">
      <c r="A274" s="14">
        <v>2310040570</v>
      </c>
      <c r="B274" s="48" t="s">
        <v>545</v>
      </c>
      <c r="C274" s="52" t="s">
        <v>8522</v>
      </c>
      <c r="D274" s="16" t="s">
        <v>1234</v>
      </c>
      <c r="E274" s="14" t="s">
        <v>1233</v>
      </c>
      <c r="F274" s="14" t="s">
        <v>1075</v>
      </c>
      <c r="G274" s="14" t="s">
        <v>8462</v>
      </c>
      <c r="H274" s="16" t="s">
        <v>8455</v>
      </c>
      <c r="I274" s="14"/>
      <c r="J274" s="14">
        <v>1</v>
      </c>
      <c r="K274" s="14">
        <v>1</v>
      </c>
      <c r="L274" s="16">
        <v>1</v>
      </c>
      <c r="M274" s="14" t="s">
        <v>1233</v>
      </c>
      <c r="N274" s="14"/>
    </row>
    <row r="275" spans="1:14" hidden="1">
      <c r="A275" s="13">
        <v>2310040568</v>
      </c>
      <c r="B275" s="47" t="s">
        <v>541</v>
      </c>
      <c r="C275" s="51" t="s">
        <v>8522</v>
      </c>
      <c r="D275" s="15" t="s">
        <v>1234</v>
      </c>
      <c r="E275" s="13" t="s">
        <v>1233</v>
      </c>
      <c r="F275" s="13" t="s">
        <v>1075</v>
      </c>
      <c r="G275" s="13" t="s">
        <v>8462</v>
      </c>
      <c r="H275" s="15" t="s">
        <v>8455</v>
      </c>
      <c r="I275" s="13"/>
      <c r="J275" s="13">
        <v>1</v>
      </c>
      <c r="K275" s="13">
        <v>1</v>
      </c>
      <c r="L275" s="15">
        <v>1</v>
      </c>
      <c r="M275" s="13" t="s">
        <v>1233</v>
      </c>
      <c r="N275" s="13"/>
    </row>
    <row r="276" spans="1:14" hidden="1">
      <c r="A276" s="14">
        <v>2310040569</v>
      </c>
      <c r="B276" s="48" t="s">
        <v>542</v>
      </c>
      <c r="C276" s="52" t="s">
        <v>8522</v>
      </c>
      <c r="D276" s="16" t="s">
        <v>1234</v>
      </c>
      <c r="E276" s="14" t="s">
        <v>1233</v>
      </c>
      <c r="F276" s="14" t="s">
        <v>1075</v>
      </c>
      <c r="G276" s="14" t="s">
        <v>8462</v>
      </c>
      <c r="H276" s="16" t="s">
        <v>8455</v>
      </c>
      <c r="I276" s="14"/>
      <c r="J276" s="14">
        <v>1</v>
      </c>
      <c r="K276" s="14">
        <v>1</v>
      </c>
      <c r="L276" s="16">
        <v>1</v>
      </c>
      <c r="M276" s="14" t="s">
        <v>1233</v>
      </c>
      <c r="N276" s="14"/>
    </row>
    <row r="277" spans="1:14" hidden="1">
      <c r="A277" s="13">
        <v>2310040563</v>
      </c>
      <c r="B277" s="47" t="s">
        <v>546</v>
      </c>
      <c r="C277" s="51" t="s">
        <v>8522</v>
      </c>
      <c r="D277" s="15" t="s">
        <v>1234</v>
      </c>
      <c r="E277" s="13" t="s">
        <v>1233</v>
      </c>
      <c r="F277" s="13" t="s">
        <v>1075</v>
      </c>
      <c r="G277" s="13" t="s">
        <v>8462</v>
      </c>
      <c r="H277" s="15" t="s">
        <v>8455</v>
      </c>
      <c r="I277" s="13"/>
      <c r="J277" s="13">
        <v>1</v>
      </c>
      <c r="K277" s="13">
        <v>1</v>
      </c>
      <c r="L277" s="15">
        <v>1</v>
      </c>
      <c r="M277" s="13" t="s">
        <v>1233</v>
      </c>
      <c r="N277" s="13"/>
    </row>
    <row r="278" spans="1:14" hidden="1">
      <c r="A278" s="13">
        <v>2310040564</v>
      </c>
      <c r="B278" s="47" t="s">
        <v>547</v>
      </c>
      <c r="C278" s="51" t="s">
        <v>8522</v>
      </c>
      <c r="D278" s="15" t="s">
        <v>1234</v>
      </c>
      <c r="E278" s="13" t="s">
        <v>1233</v>
      </c>
      <c r="F278" s="13" t="s">
        <v>1075</v>
      </c>
      <c r="G278" s="13" t="s">
        <v>8462</v>
      </c>
      <c r="H278" s="15" t="s">
        <v>8455</v>
      </c>
      <c r="I278" s="13"/>
      <c r="J278" s="13">
        <v>1</v>
      </c>
      <c r="K278" s="13">
        <v>1</v>
      </c>
      <c r="L278" s="15">
        <v>1</v>
      </c>
      <c r="M278" s="13" t="s">
        <v>1233</v>
      </c>
      <c r="N278" s="13"/>
    </row>
    <row r="279" spans="1:14" hidden="1">
      <c r="A279" s="14">
        <v>2310040567</v>
      </c>
      <c r="B279" s="48" t="s">
        <v>550</v>
      </c>
      <c r="C279" s="52" t="s">
        <v>8522</v>
      </c>
      <c r="D279" s="16" t="s">
        <v>1234</v>
      </c>
      <c r="E279" s="14" t="s">
        <v>1233</v>
      </c>
      <c r="F279" s="14" t="s">
        <v>1075</v>
      </c>
      <c r="G279" s="14" t="s">
        <v>8462</v>
      </c>
      <c r="H279" s="16" t="s">
        <v>8455</v>
      </c>
      <c r="I279" s="14"/>
      <c r="J279" s="14">
        <v>1</v>
      </c>
      <c r="K279" s="14">
        <v>1</v>
      </c>
      <c r="L279" s="16">
        <v>1</v>
      </c>
      <c r="M279" s="14" t="s">
        <v>1233</v>
      </c>
      <c r="N279" s="14"/>
    </row>
    <row r="280" spans="1:14" hidden="1">
      <c r="A280" s="13">
        <v>2310040559</v>
      </c>
      <c r="B280" s="47" t="s">
        <v>540</v>
      </c>
      <c r="C280" s="51" t="s">
        <v>8522</v>
      </c>
      <c r="D280" s="15" t="s">
        <v>1234</v>
      </c>
      <c r="E280" s="13" t="s">
        <v>1233</v>
      </c>
      <c r="F280" s="13" t="s">
        <v>1075</v>
      </c>
      <c r="G280" s="13" t="s">
        <v>8462</v>
      </c>
      <c r="H280" s="15" t="s">
        <v>8455</v>
      </c>
      <c r="I280" s="13"/>
      <c r="J280" s="13">
        <v>1</v>
      </c>
      <c r="K280" s="13">
        <v>1</v>
      </c>
      <c r="L280" s="15">
        <v>1</v>
      </c>
      <c r="M280" s="13" t="s">
        <v>1233</v>
      </c>
      <c r="N280" s="13"/>
    </row>
    <row r="281" spans="1:14" hidden="1">
      <c r="A281" s="14">
        <v>2310040611</v>
      </c>
      <c r="B281" s="48" t="s">
        <v>777</v>
      </c>
      <c r="C281" s="52" t="s">
        <v>8522</v>
      </c>
      <c r="D281" s="16" t="s">
        <v>1234</v>
      </c>
      <c r="E281" s="14" t="s">
        <v>1233</v>
      </c>
      <c r="F281" s="14" t="s">
        <v>1075</v>
      </c>
      <c r="G281" s="14" t="s">
        <v>8462</v>
      </c>
      <c r="H281" s="16" t="s">
        <v>1441</v>
      </c>
      <c r="I281" s="14"/>
      <c r="J281" s="14">
        <v>1</v>
      </c>
      <c r="K281" s="14">
        <v>1</v>
      </c>
      <c r="L281" s="16">
        <v>1</v>
      </c>
      <c r="M281" s="14" t="s">
        <v>1233</v>
      </c>
      <c r="N281" s="14"/>
    </row>
    <row r="282" spans="1:14" hidden="1">
      <c r="A282" s="13">
        <v>2310040613</v>
      </c>
      <c r="B282" s="47" t="s">
        <v>779</v>
      </c>
      <c r="C282" s="51" t="s">
        <v>8522</v>
      </c>
      <c r="D282" s="15" t="s">
        <v>1234</v>
      </c>
      <c r="E282" s="13" t="s">
        <v>1233</v>
      </c>
      <c r="F282" s="13" t="s">
        <v>1075</v>
      </c>
      <c r="G282" s="13" t="s">
        <v>8462</v>
      </c>
      <c r="H282" s="15" t="s">
        <v>1441</v>
      </c>
      <c r="I282" s="13"/>
      <c r="J282" s="13">
        <v>1</v>
      </c>
      <c r="K282" s="13">
        <v>1</v>
      </c>
      <c r="L282" s="15">
        <v>1</v>
      </c>
      <c r="M282" s="13" t="s">
        <v>1233</v>
      </c>
      <c r="N282" s="13"/>
    </row>
    <row r="283" spans="1:14" hidden="1">
      <c r="A283" s="14">
        <v>2310040614</v>
      </c>
      <c r="B283" s="48" t="s">
        <v>780</v>
      </c>
      <c r="C283" s="52" t="s">
        <v>8522</v>
      </c>
      <c r="D283" s="16" t="s">
        <v>1234</v>
      </c>
      <c r="E283" s="14" t="s">
        <v>1233</v>
      </c>
      <c r="F283" s="14" t="s">
        <v>1075</v>
      </c>
      <c r="G283" s="14" t="s">
        <v>8462</v>
      </c>
      <c r="H283" s="16" t="s">
        <v>1441</v>
      </c>
      <c r="I283" s="14"/>
      <c r="J283" s="14">
        <v>1</v>
      </c>
      <c r="K283" s="14">
        <v>1</v>
      </c>
      <c r="L283" s="16">
        <v>1</v>
      </c>
      <c r="M283" s="14" t="s">
        <v>1233</v>
      </c>
      <c r="N283" s="14"/>
    </row>
    <row r="284" spans="1:14" hidden="1">
      <c r="A284" s="13">
        <v>2310040615</v>
      </c>
      <c r="B284" s="47" t="s">
        <v>781</v>
      </c>
      <c r="C284" s="51" t="s">
        <v>8522</v>
      </c>
      <c r="D284" s="15" t="s">
        <v>1234</v>
      </c>
      <c r="E284" s="13" t="s">
        <v>1233</v>
      </c>
      <c r="F284" s="13" t="s">
        <v>1075</v>
      </c>
      <c r="G284" s="13" t="s">
        <v>8462</v>
      </c>
      <c r="H284" s="15" t="s">
        <v>1441</v>
      </c>
      <c r="I284" s="13"/>
      <c r="J284" s="13">
        <v>1</v>
      </c>
      <c r="K284" s="13">
        <v>1</v>
      </c>
      <c r="L284" s="15">
        <v>1</v>
      </c>
      <c r="M284" s="13" t="s">
        <v>1233</v>
      </c>
      <c r="N284" s="13"/>
    </row>
    <row r="285" spans="1:14" hidden="1">
      <c r="A285" s="14">
        <v>2310040612</v>
      </c>
      <c r="B285" s="48" t="s">
        <v>778</v>
      </c>
      <c r="C285" s="52" t="s">
        <v>8522</v>
      </c>
      <c r="D285" s="16" t="s">
        <v>1234</v>
      </c>
      <c r="E285" s="14" t="s">
        <v>1233</v>
      </c>
      <c r="F285" s="14" t="s">
        <v>1075</v>
      </c>
      <c r="G285" s="14" t="s">
        <v>8462</v>
      </c>
      <c r="H285" s="16" t="s">
        <v>1441</v>
      </c>
      <c r="I285" s="14"/>
      <c r="J285" s="14">
        <v>1</v>
      </c>
      <c r="K285" s="14">
        <v>1</v>
      </c>
      <c r="L285" s="16">
        <v>1</v>
      </c>
      <c r="M285" s="14" t="s">
        <v>1233</v>
      </c>
      <c r="N285" s="14"/>
    </row>
    <row r="286" spans="1:14" hidden="1">
      <c r="A286" s="13">
        <v>2310040610</v>
      </c>
      <c r="B286" s="47" t="s">
        <v>776</v>
      </c>
      <c r="C286" s="51" t="s">
        <v>8522</v>
      </c>
      <c r="D286" s="15" t="s">
        <v>1234</v>
      </c>
      <c r="E286" s="13" t="s">
        <v>1233</v>
      </c>
      <c r="F286" s="13" t="s">
        <v>1075</v>
      </c>
      <c r="G286" s="13" t="s">
        <v>8462</v>
      </c>
      <c r="H286" s="15" t="s">
        <v>1441</v>
      </c>
      <c r="I286" s="13"/>
      <c r="J286" s="13">
        <v>1</v>
      </c>
      <c r="K286" s="13">
        <v>1</v>
      </c>
      <c r="L286" s="15">
        <v>1</v>
      </c>
      <c r="M286" s="13" t="s">
        <v>1233</v>
      </c>
      <c r="N286" s="13"/>
    </row>
    <row r="287" spans="1:14" hidden="1">
      <c r="A287" s="14">
        <v>2310360001</v>
      </c>
      <c r="B287" s="48" t="s">
        <v>623</v>
      </c>
      <c r="C287" s="52" t="s">
        <v>8522</v>
      </c>
      <c r="D287" s="16" t="s">
        <v>1234</v>
      </c>
      <c r="E287" s="14" t="s">
        <v>1233</v>
      </c>
      <c r="F287" s="14" t="s">
        <v>1097</v>
      </c>
      <c r="G287" s="14" t="s">
        <v>1246</v>
      </c>
      <c r="H287" s="16" t="s">
        <v>1247</v>
      </c>
      <c r="I287" s="14" t="s">
        <v>1248</v>
      </c>
      <c r="J287" s="14">
        <v>1</v>
      </c>
      <c r="K287" s="14">
        <v>1</v>
      </c>
      <c r="L287" s="16">
        <v>1</v>
      </c>
      <c r="M287" s="14" t="s">
        <v>1233</v>
      </c>
      <c r="N287" s="14"/>
    </row>
    <row r="288" spans="1:14" hidden="1">
      <c r="A288" s="13">
        <v>2310040097</v>
      </c>
      <c r="B288" s="47" t="s">
        <v>749</v>
      </c>
      <c r="C288" s="51" t="s">
        <v>8522</v>
      </c>
      <c r="D288" s="15" t="s">
        <v>1234</v>
      </c>
      <c r="E288" s="13" t="s">
        <v>1233</v>
      </c>
      <c r="F288" s="13" t="s">
        <v>1073</v>
      </c>
      <c r="G288" s="13" t="s">
        <v>8462</v>
      </c>
      <c r="H288" s="15" t="s">
        <v>1441</v>
      </c>
      <c r="I288" s="13"/>
      <c r="J288" s="13">
        <v>1</v>
      </c>
      <c r="K288" s="13">
        <v>1</v>
      </c>
      <c r="L288" s="15">
        <v>1</v>
      </c>
      <c r="M288" s="13" t="s">
        <v>1233</v>
      </c>
      <c r="N288" s="13"/>
    </row>
    <row r="289" spans="1:14" hidden="1">
      <c r="A289" s="14">
        <v>2310040096</v>
      </c>
      <c r="B289" s="48" t="s">
        <v>748</v>
      </c>
      <c r="C289" s="52" t="s">
        <v>8522</v>
      </c>
      <c r="D289" s="16" t="s">
        <v>1234</v>
      </c>
      <c r="E289" s="14" t="s">
        <v>1233</v>
      </c>
      <c r="F289" s="14" t="s">
        <v>1073</v>
      </c>
      <c r="G289" s="14" t="s">
        <v>8462</v>
      </c>
      <c r="H289" s="16" t="s">
        <v>1441</v>
      </c>
      <c r="I289" s="14"/>
      <c r="J289" s="14">
        <v>1</v>
      </c>
      <c r="K289" s="14">
        <v>1</v>
      </c>
      <c r="L289" s="16">
        <v>1</v>
      </c>
      <c r="M289" s="14" t="s">
        <v>1233</v>
      </c>
      <c r="N289" s="14"/>
    </row>
    <row r="290" spans="1:14" hidden="1">
      <c r="A290" s="13">
        <v>2310040095</v>
      </c>
      <c r="B290" s="47" t="s">
        <v>747</v>
      </c>
      <c r="C290" s="51" t="s">
        <v>8522</v>
      </c>
      <c r="D290" s="15" t="s">
        <v>1234</v>
      </c>
      <c r="E290" s="13" t="s">
        <v>1233</v>
      </c>
      <c r="F290" s="13" t="s">
        <v>1073</v>
      </c>
      <c r="G290" s="13" t="s">
        <v>8462</v>
      </c>
      <c r="H290" s="15" t="s">
        <v>1441</v>
      </c>
      <c r="I290" s="13"/>
      <c r="J290" s="13">
        <v>1</v>
      </c>
      <c r="K290" s="13">
        <v>1</v>
      </c>
      <c r="L290" s="15">
        <v>1</v>
      </c>
      <c r="M290" s="13" t="s">
        <v>1233</v>
      </c>
      <c r="N290" s="13"/>
    </row>
    <row r="291" spans="1:14" hidden="1">
      <c r="A291" s="14">
        <v>2310040098</v>
      </c>
      <c r="B291" s="48" t="s">
        <v>750</v>
      </c>
      <c r="C291" s="52" t="s">
        <v>8522</v>
      </c>
      <c r="D291" s="16" t="s">
        <v>1234</v>
      </c>
      <c r="E291" s="14" t="s">
        <v>1233</v>
      </c>
      <c r="F291" s="14" t="s">
        <v>1073</v>
      </c>
      <c r="G291" s="14" t="s">
        <v>8462</v>
      </c>
      <c r="H291" s="16" t="s">
        <v>1441</v>
      </c>
      <c r="I291" s="14"/>
      <c r="J291" s="14">
        <v>1</v>
      </c>
      <c r="K291" s="14">
        <v>1</v>
      </c>
      <c r="L291" s="16">
        <v>1</v>
      </c>
      <c r="M291" s="14" t="s">
        <v>1233</v>
      </c>
      <c r="N291" s="14"/>
    </row>
    <row r="292" spans="1:14" hidden="1">
      <c r="A292" s="13">
        <v>2310040099</v>
      </c>
      <c r="B292" s="47" t="s">
        <v>751</v>
      </c>
      <c r="C292" s="51" t="s">
        <v>8522</v>
      </c>
      <c r="D292" s="15" t="s">
        <v>1234</v>
      </c>
      <c r="E292" s="13" t="s">
        <v>1233</v>
      </c>
      <c r="F292" s="13" t="s">
        <v>1073</v>
      </c>
      <c r="G292" s="13" t="s">
        <v>8462</v>
      </c>
      <c r="H292" s="15" t="s">
        <v>1441</v>
      </c>
      <c r="I292" s="13"/>
      <c r="J292" s="13">
        <v>1</v>
      </c>
      <c r="K292" s="13">
        <v>1</v>
      </c>
      <c r="L292" s="15">
        <v>1</v>
      </c>
      <c r="M292" s="13" t="s">
        <v>1233</v>
      </c>
      <c r="N292" s="13"/>
    </row>
    <row r="293" spans="1:14" hidden="1">
      <c r="A293" s="14">
        <v>2310040100</v>
      </c>
      <c r="B293" s="48" t="s">
        <v>753</v>
      </c>
      <c r="C293" s="52" t="s">
        <v>8522</v>
      </c>
      <c r="D293" s="16" t="s">
        <v>1234</v>
      </c>
      <c r="E293" s="14" t="s">
        <v>1233</v>
      </c>
      <c r="F293" s="14" t="s">
        <v>1073</v>
      </c>
      <c r="G293" s="14" t="s">
        <v>8462</v>
      </c>
      <c r="H293" s="16" t="s">
        <v>1441</v>
      </c>
      <c r="I293" s="14"/>
      <c r="J293" s="14">
        <v>1</v>
      </c>
      <c r="K293" s="14">
        <v>1</v>
      </c>
      <c r="L293" s="16">
        <v>1</v>
      </c>
      <c r="M293" s="14" t="s">
        <v>1233</v>
      </c>
      <c r="N293" s="14"/>
    </row>
    <row r="294" spans="1:14" hidden="1">
      <c r="A294" s="13">
        <v>2310040558</v>
      </c>
      <c r="B294" s="47" t="s">
        <v>322</v>
      </c>
      <c r="C294" s="51" t="s">
        <v>1002</v>
      </c>
      <c r="D294" s="15" t="s">
        <v>1234</v>
      </c>
      <c r="E294" s="13" t="s">
        <v>1233</v>
      </c>
      <c r="F294" s="13" t="s">
        <v>1073</v>
      </c>
      <c r="G294" s="13" t="s">
        <v>8462</v>
      </c>
      <c r="H294" s="15" t="s">
        <v>8455</v>
      </c>
      <c r="I294" s="13"/>
      <c r="J294" s="13">
        <v>1</v>
      </c>
      <c r="K294" s="13">
        <v>1</v>
      </c>
      <c r="L294" s="15">
        <v>11</v>
      </c>
      <c r="M294" s="13" t="s">
        <v>7877</v>
      </c>
      <c r="N294" s="13"/>
    </row>
    <row r="295" spans="1:14" hidden="1">
      <c r="A295" s="14">
        <v>2310040552</v>
      </c>
      <c r="B295" s="48" t="s">
        <v>308</v>
      </c>
      <c r="C295" s="52" t="s">
        <v>1002</v>
      </c>
      <c r="D295" s="16" t="s">
        <v>1234</v>
      </c>
      <c r="E295" s="14" t="s">
        <v>1233</v>
      </c>
      <c r="F295" s="14" t="s">
        <v>1073</v>
      </c>
      <c r="G295" s="14" t="s">
        <v>8462</v>
      </c>
      <c r="H295" s="16" t="s">
        <v>8455</v>
      </c>
      <c r="I295" s="14"/>
      <c r="J295" s="14">
        <v>1</v>
      </c>
      <c r="K295" s="14">
        <v>1</v>
      </c>
      <c r="L295" s="16">
        <v>6</v>
      </c>
      <c r="M295" s="14" t="s">
        <v>7876</v>
      </c>
      <c r="N295" s="14"/>
    </row>
    <row r="296" spans="1:14" hidden="1">
      <c r="A296" s="13">
        <v>2310040555</v>
      </c>
      <c r="B296" s="47" t="s">
        <v>321</v>
      </c>
      <c r="C296" s="51" t="s">
        <v>1002</v>
      </c>
      <c r="D296" s="15" t="s">
        <v>1234</v>
      </c>
      <c r="E296" s="13" t="s">
        <v>1233</v>
      </c>
      <c r="F296" s="13" t="s">
        <v>1073</v>
      </c>
      <c r="G296" s="13" t="s">
        <v>8462</v>
      </c>
      <c r="H296" s="15" t="s">
        <v>8455</v>
      </c>
      <c r="I296" s="13"/>
      <c r="J296" s="13">
        <v>1</v>
      </c>
      <c r="K296" s="13">
        <v>1</v>
      </c>
      <c r="L296" s="15">
        <v>10</v>
      </c>
      <c r="M296" s="13" t="s">
        <v>7872</v>
      </c>
      <c r="N296" s="13"/>
    </row>
    <row r="297" spans="1:14" hidden="1">
      <c r="A297" s="14">
        <v>2310040571</v>
      </c>
      <c r="B297" s="48" t="s">
        <v>1076</v>
      </c>
      <c r="C297" s="52" t="s">
        <v>1002</v>
      </c>
      <c r="D297" s="16" t="s">
        <v>1234</v>
      </c>
      <c r="E297" s="14" t="s">
        <v>1233</v>
      </c>
      <c r="F297" s="14" t="s">
        <v>1073</v>
      </c>
      <c r="G297" s="14" t="s">
        <v>8462</v>
      </c>
      <c r="H297" s="16" t="s">
        <v>8456</v>
      </c>
      <c r="I297" s="14"/>
      <c r="J297" s="14">
        <v>1</v>
      </c>
      <c r="K297" s="14">
        <v>1</v>
      </c>
      <c r="L297" s="16">
        <v>9</v>
      </c>
      <c r="M297" s="14" t="s">
        <v>8227</v>
      </c>
      <c r="N297" s="14">
        <v>8.98</v>
      </c>
    </row>
    <row r="298" spans="1:14" hidden="1">
      <c r="A298" s="13">
        <v>2310040362</v>
      </c>
      <c r="B298" s="47" t="s">
        <v>1077</v>
      </c>
      <c r="C298" s="51" t="s">
        <v>1002</v>
      </c>
      <c r="D298" s="15" t="s">
        <v>1234</v>
      </c>
      <c r="E298" s="13" t="s">
        <v>1233</v>
      </c>
      <c r="F298" s="13" t="s">
        <v>1073</v>
      </c>
      <c r="G298" s="13" t="s">
        <v>8462</v>
      </c>
      <c r="H298" s="15" t="s">
        <v>8456</v>
      </c>
      <c r="I298" s="13"/>
      <c r="J298" s="13">
        <v>1</v>
      </c>
      <c r="K298" s="13">
        <v>1</v>
      </c>
      <c r="L298" s="15">
        <v>1</v>
      </c>
      <c r="M298" s="13" t="s">
        <v>7868</v>
      </c>
      <c r="N298" s="13">
        <v>7.827</v>
      </c>
    </row>
    <row r="299" spans="1:14" hidden="1">
      <c r="A299" s="14">
        <v>2310040364</v>
      </c>
      <c r="B299" s="48" t="s">
        <v>1078</v>
      </c>
      <c r="C299" s="52" t="s">
        <v>1002</v>
      </c>
      <c r="D299" s="16" t="s">
        <v>1234</v>
      </c>
      <c r="E299" s="14" t="s">
        <v>1233</v>
      </c>
      <c r="F299" s="14" t="s">
        <v>1073</v>
      </c>
      <c r="G299" s="14" t="s">
        <v>8462</v>
      </c>
      <c r="H299" s="16" t="s">
        <v>8456</v>
      </c>
      <c r="I299" s="14"/>
      <c r="J299" s="14">
        <v>1</v>
      </c>
      <c r="K299" s="14">
        <v>1</v>
      </c>
      <c r="L299" s="16">
        <v>2</v>
      </c>
      <c r="M299" s="14" t="s">
        <v>7869</v>
      </c>
      <c r="N299" s="14">
        <v>8.6199999999999992</v>
      </c>
    </row>
    <row r="300" spans="1:14" hidden="1">
      <c r="A300" s="13">
        <v>2310040368</v>
      </c>
      <c r="B300" s="47" t="s">
        <v>1079</v>
      </c>
      <c r="C300" s="51" t="s">
        <v>1002</v>
      </c>
      <c r="D300" s="15" t="s">
        <v>1234</v>
      </c>
      <c r="E300" s="13" t="s">
        <v>1233</v>
      </c>
      <c r="F300" s="13" t="s">
        <v>1073</v>
      </c>
      <c r="G300" s="13" t="s">
        <v>8462</v>
      </c>
      <c r="H300" s="15" t="s">
        <v>8456</v>
      </c>
      <c r="I300" s="13"/>
      <c r="J300" s="13">
        <v>1</v>
      </c>
      <c r="K300" s="13">
        <v>1</v>
      </c>
      <c r="L300" s="15">
        <v>7</v>
      </c>
      <c r="M300" s="13" t="s">
        <v>7874</v>
      </c>
      <c r="N300" s="13">
        <v>8.74</v>
      </c>
    </row>
    <row r="301" spans="1:14" hidden="1">
      <c r="A301" s="13">
        <v>2310040372</v>
      </c>
      <c r="B301" s="47" t="s">
        <v>1081</v>
      </c>
      <c r="C301" s="51" t="s">
        <v>1002</v>
      </c>
      <c r="D301" s="15" t="s">
        <v>1234</v>
      </c>
      <c r="E301" s="13" t="s">
        <v>1233</v>
      </c>
      <c r="F301" s="13" t="s">
        <v>1073</v>
      </c>
      <c r="G301" s="13" t="s">
        <v>8462</v>
      </c>
      <c r="H301" s="15" t="s">
        <v>8456</v>
      </c>
      <c r="I301" s="13"/>
      <c r="J301" s="13">
        <v>1</v>
      </c>
      <c r="K301" s="13">
        <v>1</v>
      </c>
      <c r="L301" s="15">
        <v>11</v>
      </c>
      <c r="M301" s="13" t="s">
        <v>7877</v>
      </c>
      <c r="N301" s="13">
        <v>8.61</v>
      </c>
    </row>
    <row r="302" spans="1:14" hidden="1">
      <c r="A302" s="14">
        <v>2310040370</v>
      </c>
      <c r="B302" s="48" t="s">
        <v>1082</v>
      </c>
      <c r="C302" s="52" t="s">
        <v>1002</v>
      </c>
      <c r="D302" s="16" t="s">
        <v>1234</v>
      </c>
      <c r="E302" s="14" t="s">
        <v>1233</v>
      </c>
      <c r="F302" s="14" t="s">
        <v>1073</v>
      </c>
      <c r="G302" s="14" t="s">
        <v>8462</v>
      </c>
      <c r="H302" s="16" t="s">
        <v>8456</v>
      </c>
      <c r="I302" s="14"/>
      <c r="J302" s="14">
        <v>1</v>
      </c>
      <c r="K302" s="14">
        <v>1</v>
      </c>
      <c r="L302" s="16">
        <v>12</v>
      </c>
      <c r="M302" s="14" t="s">
        <v>7878</v>
      </c>
      <c r="N302" s="14">
        <v>8.65</v>
      </c>
    </row>
    <row r="303" spans="1:14" hidden="1">
      <c r="A303" s="13">
        <v>2310040361</v>
      </c>
      <c r="B303" s="47" t="s">
        <v>1083</v>
      </c>
      <c r="C303" s="51" t="s">
        <v>1002</v>
      </c>
      <c r="D303" s="15" t="s">
        <v>1234</v>
      </c>
      <c r="E303" s="13" t="s">
        <v>1233</v>
      </c>
      <c r="F303" s="13" t="s">
        <v>1073</v>
      </c>
      <c r="G303" s="13" t="s">
        <v>8462</v>
      </c>
      <c r="H303" s="15" t="s">
        <v>8456</v>
      </c>
      <c r="I303" s="13"/>
      <c r="J303" s="13">
        <v>1</v>
      </c>
      <c r="K303" s="13">
        <v>1</v>
      </c>
      <c r="L303" s="15">
        <v>4</v>
      </c>
      <c r="M303" s="13" t="s">
        <v>7871</v>
      </c>
      <c r="N303" s="13">
        <v>8.6999999999999993</v>
      </c>
    </row>
    <row r="304" spans="1:14" hidden="1">
      <c r="A304" s="14">
        <v>2310040371</v>
      </c>
      <c r="B304" s="48" t="s">
        <v>1084</v>
      </c>
      <c r="C304" s="52" t="s">
        <v>1002</v>
      </c>
      <c r="D304" s="16" t="s">
        <v>1234</v>
      </c>
      <c r="E304" s="14" t="s">
        <v>1233</v>
      </c>
      <c r="F304" s="14" t="s">
        <v>1073</v>
      </c>
      <c r="G304" s="14" t="s">
        <v>8462</v>
      </c>
      <c r="H304" s="16" t="s">
        <v>8456</v>
      </c>
      <c r="I304" s="14"/>
      <c r="J304" s="14">
        <v>1</v>
      </c>
      <c r="K304" s="14">
        <v>1</v>
      </c>
      <c r="L304" s="16">
        <v>3</v>
      </c>
      <c r="M304" s="14" t="s">
        <v>7870</v>
      </c>
      <c r="N304" s="14">
        <v>8.5500000000000007</v>
      </c>
    </row>
    <row r="305" spans="1:14" hidden="1">
      <c r="A305" s="13">
        <v>2310040365</v>
      </c>
      <c r="B305" s="47" t="s">
        <v>1085</v>
      </c>
      <c r="C305" s="51" t="s">
        <v>1002</v>
      </c>
      <c r="D305" s="15" t="s">
        <v>1234</v>
      </c>
      <c r="E305" s="13" t="s">
        <v>1233</v>
      </c>
      <c r="F305" s="13" t="s">
        <v>1073</v>
      </c>
      <c r="G305" s="13" t="s">
        <v>8462</v>
      </c>
      <c r="H305" s="15" t="s">
        <v>8456</v>
      </c>
      <c r="I305" s="13"/>
      <c r="J305" s="13">
        <v>1</v>
      </c>
      <c r="K305" s="13">
        <v>1</v>
      </c>
      <c r="L305" s="15">
        <v>5</v>
      </c>
      <c r="M305" s="13" t="s">
        <v>7875</v>
      </c>
      <c r="N305" s="13">
        <v>8.6300000000000008</v>
      </c>
    </row>
    <row r="306" spans="1:14" hidden="1">
      <c r="A306" s="14">
        <v>2310040366</v>
      </c>
      <c r="B306" s="48" t="s">
        <v>1086</v>
      </c>
      <c r="C306" s="52" t="s">
        <v>1002</v>
      </c>
      <c r="D306" s="16" t="s">
        <v>1234</v>
      </c>
      <c r="E306" s="14" t="s">
        <v>1233</v>
      </c>
      <c r="F306" s="14" t="s">
        <v>1073</v>
      </c>
      <c r="G306" s="14" t="s">
        <v>8462</v>
      </c>
      <c r="H306" s="16" t="s">
        <v>8456</v>
      </c>
      <c r="I306" s="14"/>
      <c r="J306" s="14">
        <v>1</v>
      </c>
      <c r="K306" s="14">
        <v>1</v>
      </c>
      <c r="L306" s="16">
        <v>6</v>
      </c>
      <c r="M306" s="14" t="s">
        <v>7876</v>
      </c>
      <c r="N306" s="14">
        <v>8.68</v>
      </c>
    </row>
    <row r="307" spans="1:14" hidden="1">
      <c r="A307" s="13">
        <v>2310040369</v>
      </c>
      <c r="B307" s="47" t="s">
        <v>1087</v>
      </c>
      <c r="C307" s="51" t="s">
        <v>1002</v>
      </c>
      <c r="D307" s="15" t="s">
        <v>1234</v>
      </c>
      <c r="E307" s="13" t="s">
        <v>1233</v>
      </c>
      <c r="F307" s="13" t="s">
        <v>1073</v>
      </c>
      <c r="G307" s="13" t="s">
        <v>8462</v>
      </c>
      <c r="H307" s="15" t="s">
        <v>8456</v>
      </c>
      <c r="I307" s="13"/>
      <c r="J307" s="13">
        <v>1</v>
      </c>
      <c r="K307" s="13">
        <v>1</v>
      </c>
      <c r="L307" s="15">
        <v>10</v>
      </c>
      <c r="M307" s="13" t="s">
        <v>7872</v>
      </c>
      <c r="N307" s="13">
        <v>8.69</v>
      </c>
    </row>
    <row r="308" spans="1:14" hidden="1">
      <c r="A308" s="14">
        <v>2310040367</v>
      </c>
      <c r="B308" s="48" t="s">
        <v>1080</v>
      </c>
      <c r="C308" s="52" t="s">
        <v>1002</v>
      </c>
      <c r="D308" s="16" t="s">
        <v>1234</v>
      </c>
      <c r="E308" s="14" t="s">
        <v>1233</v>
      </c>
      <c r="F308" s="14" t="s">
        <v>1073</v>
      </c>
      <c r="G308" s="14" t="s">
        <v>8462</v>
      </c>
      <c r="H308" s="16" t="s">
        <v>8456</v>
      </c>
      <c r="I308" s="14"/>
      <c r="J308" s="14">
        <v>1</v>
      </c>
      <c r="K308" s="14">
        <v>1</v>
      </c>
      <c r="L308" s="16">
        <v>8</v>
      </c>
      <c r="M308" s="14" t="s">
        <v>7873</v>
      </c>
      <c r="N308" s="14">
        <v>8.6199999999999992</v>
      </c>
    </row>
    <row r="309" spans="1:14" hidden="1">
      <c r="A309" s="13">
        <v>2310040548</v>
      </c>
      <c r="B309" s="47" t="s">
        <v>303</v>
      </c>
      <c r="C309" s="51" t="s">
        <v>1002</v>
      </c>
      <c r="D309" s="15" t="s">
        <v>1234</v>
      </c>
      <c r="E309" s="13" t="s">
        <v>1233</v>
      </c>
      <c r="F309" s="13" t="s">
        <v>1073</v>
      </c>
      <c r="G309" s="13" t="s">
        <v>8462</v>
      </c>
      <c r="H309" s="15" t="s">
        <v>8455</v>
      </c>
      <c r="I309" s="13"/>
      <c r="J309" s="13">
        <v>1</v>
      </c>
      <c r="K309" s="13">
        <v>1</v>
      </c>
      <c r="L309" s="15">
        <v>1</v>
      </c>
      <c r="M309" s="13" t="s">
        <v>7868</v>
      </c>
      <c r="N309" s="13"/>
    </row>
    <row r="310" spans="1:14" hidden="1">
      <c r="A310" s="14">
        <v>2310040550</v>
      </c>
      <c r="B310" s="48" t="s">
        <v>306</v>
      </c>
      <c r="C310" s="52" t="s">
        <v>1002</v>
      </c>
      <c r="D310" s="16" t="s">
        <v>1234</v>
      </c>
      <c r="E310" s="14" t="s">
        <v>1233</v>
      </c>
      <c r="F310" s="14" t="s">
        <v>1073</v>
      </c>
      <c r="G310" s="14" t="s">
        <v>8462</v>
      </c>
      <c r="H310" s="16" t="s">
        <v>8455</v>
      </c>
      <c r="I310" s="14"/>
      <c r="J310" s="14">
        <v>1</v>
      </c>
      <c r="K310" s="14">
        <v>1</v>
      </c>
      <c r="L310" s="16">
        <v>2</v>
      </c>
      <c r="M310" s="14" t="s">
        <v>7869</v>
      </c>
      <c r="N310" s="14"/>
    </row>
    <row r="311" spans="1:14" hidden="1">
      <c r="A311" s="13">
        <v>2310040554</v>
      </c>
      <c r="B311" s="47" t="s">
        <v>310</v>
      </c>
      <c r="C311" s="51" t="s">
        <v>1002</v>
      </c>
      <c r="D311" s="15" t="s">
        <v>1234</v>
      </c>
      <c r="E311" s="13" t="s">
        <v>1233</v>
      </c>
      <c r="F311" s="13" t="s">
        <v>1073</v>
      </c>
      <c r="G311" s="13" t="s">
        <v>8462</v>
      </c>
      <c r="H311" s="15" t="s">
        <v>8455</v>
      </c>
      <c r="I311" s="13"/>
      <c r="J311" s="13">
        <v>1</v>
      </c>
      <c r="K311" s="13">
        <v>1</v>
      </c>
      <c r="L311" s="15">
        <v>7</v>
      </c>
      <c r="M311" s="13" t="s">
        <v>7874</v>
      </c>
      <c r="N311" s="13"/>
    </row>
    <row r="312" spans="1:14" hidden="1">
      <c r="A312" s="14">
        <v>2310040549</v>
      </c>
      <c r="B312" s="48" t="s">
        <v>305</v>
      </c>
      <c r="C312" s="52" t="s">
        <v>1002</v>
      </c>
      <c r="D312" s="16" t="s">
        <v>1234</v>
      </c>
      <c r="E312" s="14" t="s">
        <v>1233</v>
      </c>
      <c r="F312" s="14" t="s">
        <v>1073</v>
      </c>
      <c r="G312" s="14" t="s">
        <v>8462</v>
      </c>
      <c r="H312" s="16" t="s">
        <v>8455</v>
      </c>
      <c r="I312" s="14"/>
      <c r="J312" s="14">
        <v>1</v>
      </c>
      <c r="K312" s="14">
        <v>1</v>
      </c>
      <c r="L312" s="16">
        <v>9</v>
      </c>
      <c r="M312" s="14" t="s">
        <v>8227</v>
      </c>
      <c r="N312" s="14"/>
    </row>
    <row r="313" spans="1:14" hidden="1">
      <c r="A313" s="13">
        <v>2310040553</v>
      </c>
      <c r="B313" s="47" t="s">
        <v>309</v>
      </c>
      <c r="C313" s="51" t="s">
        <v>1002</v>
      </c>
      <c r="D313" s="15" t="s">
        <v>1234</v>
      </c>
      <c r="E313" s="13" t="s">
        <v>1233</v>
      </c>
      <c r="F313" s="13" t="s">
        <v>1073</v>
      </c>
      <c r="G313" s="13" t="s">
        <v>8462</v>
      </c>
      <c r="H313" s="15" t="s">
        <v>8455</v>
      </c>
      <c r="I313" s="13"/>
      <c r="J313" s="13">
        <v>1</v>
      </c>
      <c r="K313" s="13">
        <v>1</v>
      </c>
      <c r="L313" s="15">
        <v>8</v>
      </c>
      <c r="M313" s="13" t="s">
        <v>7873</v>
      </c>
      <c r="N313" s="13"/>
    </row>
    <row r="314" spans="1:14" hidden="1">
      <c r="A314" s="14">
        <v>2310040556</v>
      </c>
      <c r="B314" s="48" t="s">
        <v>311</v>
      </c>
      <c r="C314" s="52" t="s">
        <v>1002</v>
      </c>
      <c r="D314" s="16" t="s">
        <v>1234</v>
      </c>
      <c r="E314" s="14" t="s">
        <v>1233</v>
      </c>
      <c r="F314" s="14" t="s">
        <v>1073</v>
      </c>
      <c r="G314" s="14" t="s">
        <v>8462</v>
      </c>
      <c r="H314" s="16" t="s">
        <v>8455</v>
      </c>
      <c r="I314" s="14"/>
      <c r="J314" s="14">
        <v>1</v>
      </c>
      <c r="K314" s="14">
        <v>1</v>
      </c>
      <c r="L314" s="16">
        <v>12</v>
      </c>
      <c r="M314" s="14" t="s">
        <v>7878</v>
      </c>
      <c r="N314" s="14"/>
    </row>
    <row r="315" spans="1:14" hidden="1">
      <c r="A315" s="13">
        <v>2310040557</v>
      </c>
      <c r="B315" s="47" t="s">
        <v>312</v>
      </c>
      <c r="C315" s="51" t="s">
        <v>1002</v>
      </c>
      <c r="D315" s="15" t="s">
        <v>1234</v>
      </c>
      <c r="E315" s="13" t="s">
        <v>1233</v>
      </c>
      <c r="F315" s="13" t="s">
        <v>1073</v>
      </c>
      <c r="G315" s="13" t="s">
        <v>8462</v>
      </c>
      <c r="H315" s="15" t="s">
        <v>8455</v>
      </c>
      <c r="I315" s="13"/>
      <c r="J315" s="13">
        <v>1</v>
      </c>
      <c r="K315" s="13">
        <v>1</v>
      </c>
      <c r="L315" s="15">
        <v>3</v>
      </c>
      <c r="M315" s="13" t="s">
        <v>7870</v>
      </c>
      <c r="N315" s="13"/>
    </row>
    <row r="316" spans="1:14" hidden="1">
      <c r="A316" s="14">
        <v>2310040551</v>
      </c>
      <c r="B316" s="48" t="s">
        <v>307</v>
      </c>
      <c r="C316" s="52" t="s">
        <v>1002</v>
      </c>
      <c r="D316" s="16" t="s">
        <v>1234</v>
      </c>
      <c r="E316" s="14" t="s">
        <v>1233</v>
      </c>
      <c r="F316" s="14" t="s">
        <v>1073</v>
      </c>
      <c r="G316" s="14" t="s">
        <v>8462</v>
      </c>
      <c r="H316" s="16" t="s">
        <v>8455</v>
      </c>
      <c r="I316" s="14"/>
      <c r="J316" s="14">
        <v>1</v>
      </c>
      <c r="K316" s="14">
        <v>1</v>
      </c>
      <c r="L316" s="16">
        <v>5</v>
      </c>
      <c r="M316" s="14" t="s">
        <v>7875</v>
      </c>
      <c r="N316" s="14"/>
    </row>
    <row r="317" spans="1:14" hidden="1">
      <c r="A317" s="13">
        <v>2310040547</v>
      </c>
      <c r="B317" s="47" t="s">
        <v>302</v>
      </c>
      <c r="C317" s="51" t="s">
        <v>1002</v>
      </c>
      <c r="D317" s="15" t="s">
        <v>1234</v>
      </c>
      <c r="E317" s="13" t="s">
        <v>1233</v>
      </c>
      <c r="F317" s="13" t="s">
        <v>1073</v>
      </c>
      <c r="G317" s="13" t="s">
        <v>8462</v>
      </c>
      <c r="H317" s="15" t="s">
        <v>8455</v>
      </c>
      <c r="I317" s="13"/>
      <c r="J317" s="13">
        <v>1</v>
      </c>
      <c r="K317" s="13">
        <v>1</v>
      </c>
      <c r="L317" s="15">
        <v>4</v>
      </c>
      <c r="M317" s="13" t="s">
        <v>7871</v>
      </c>
      <c r="N317" s="13"/>
    </row>
    <row r="318" spans="1:14" hidden="1">
      <c r="A318" s="14">
        <v>2310370140</v>
      </c>
      <c r="B318" s="48" t="s">
        <v>1201</v>
      </c>
      <c r="C318" s="52" t="s">
        <v>8522</v>
      </c>
      <c r="D318" s="16" t="s">
        <v>1234</v>
      </c>
      <c r="E318" s="14" t="s">
        <v>1412</v>
      </c>
      <c r="F318" s="14" t="s">
        <v>1042</v>
      </c>
      <c r="G318" s="14" t="s">
        <v>1273</v>
      </c>
      <c r="H318" s="16" t="s">
        <v>1412</v>
      </c>
      <c r="I318" s="14" t="s">
        <v>1410</v>
      </c>
      <c r="J318" s="14">
        <v>1</v>
      </c>
      <c r="K318" s="14">
        <v>1</v>
      </c>
      <c r="L318" s="16">
        <v>1</v>
      </c>
      <c r="M318" s="14" t="s">
        <v>1233</v>
      </c>
      <c r="N318" s="14"/>
    </row>
    <row r="319" spans="1:14" hidden="1">
      <c r="A319" s="13">
        <v>2310370141</v>
      </c>
      <c r="B319" s="47" t="s">
        <v>1202</v>
      </c>
      <c r="C319" s="51" t="s">
        <v>8522</v>
      </c>
      <c r="D319" s="15" t="s">
        <v>1234</v>
      </c>
      <c r="E319" s="13" t="s">
        <v>1412</v>
      </c>
      <c r="F319" s="13" t="s">
        <v>1042</v>
      </c>
      <c r="G319" s="13" t="s">
        <v>1273</v>
      </c>
      <c r="H319" s="15" t="s">
        <v>1412</v>
      </c>
      <c r="I319" s="13" t="s">
        <v>1410</v>
      </c>
      <c r="J319" s="13">
        <v>1</v>
      </c>
      <c r="K319" s="13">
        <v>1</v>
      </c>
      <c r="L319" s="15">
        <v>1</v>
      </c>
      <c r="M319" s="13" t="s">
        <v>1233</v>
      </c>
      <c r="N319" s="13"/>
    </row>
    <row r="320" spans="1:14" hidden="1">
      <c r="A320" s="14">
        <v>2310370142</v>
      </c>
      <c r="B320" s="48" t="s">
        <v>1203</v>
      </c>
      <c r="C320" s="52" t="s">
        <v>8522</v>
      </c>
      <c r="D320" s="16" t="s">
        <v>1234</v>
      </c>
      <c r="E320" s="14" t="s">
        <v>1412</v>
      </c>
      <c r="F320" s="14" t="s">
        <v>1042</v>
      </c>
      <c r="G320" s="14" t="s">
        <v>1273</v>
      </c>
      <c r="H320" s="16" t="s">
        <v>1412</v>
      </c>
      <c r="I320" s="14" t="s">
        <v>1410</v>
      </c>
      <c r="J320" s="14">
        <v>1</v>
      </c>
      <c r="K320" s="14">
        <v>1</v>
      </c>
      <c r="L320" s="16">
        <v>1</v>
      </c>
      <c r="M320" s="14" t="s">
        <v>1233</v>
      </c>
      <c r="N320" s="14"/>
    </row>
    <row r="321" spans="1:14" hidden="1">
      <c r="A321" s="13">
        <v>2310370143</v>
      </c>
      <c r="B321" s="47" t="s">
        <v>1204</v>
      </c>
      <c r="C321" s="51" t="s">
        <v>8522</v>
      </c>
      <c r="D321" s="15" t="s">
        <v>1234</v>
      </c>
      <c r="E321" s="13" t="s">
        <v>1412</v>
      </c>
      <c r="F321" s="13" t="s">
        <v>1042</v>
      </c>
      <c r="G321" s="13" t="s">
        <v>1273</v>
      </c>
      <c r="H321" s="15" t="s">
        <v>1412</v>
      </c>
      <c r="I321" s="13" t="s">
        <v>1410</v>
      </c>
      <c r="J321" s="13">
        <v>1</v>
      </c>
      <c r="K321" s="13">
        <v>1</v>
      </c>
      <c r="L321" s="15">
        <v>1</v>
      </c>
      <c r="M321" s="13" t="s">
        <v>1233</v>
      </c>
      <c r="N321" s="13"/>
    </row>
    <row r="322" spans="1:14" hidden="1">
      <c r="A322" s="14">
        <v>2310090350</v>
      </c>
      <c r="B322" s="48" t="s">
        <v>1518</v>
      </c>
      <c r="C322" s="52" t="s">
        <v>8522</v>
      </c>
      <c r="D322" s="16" t="s">
        <v>1234</v>
      </c>
      <c r="E322" s="14" t="s">
        <v>1233</v>
      </c>
      <c r="F322" s="14" t="s">
        <v>1042</v>
      </c>
      <c r="G322" s="14" t="s">
        <v>1273</v>
      </c>
      <c r="H322" s="16" t="s">
        <v>1519</v>
      </c>
      <c r="I322" s="14" t="s">
        <v>1042</v>
      </c>
      <c r="J322" s="14">
        <v>1</v>
      </c>
      <c r="K322" s="14">
        <v>1</v>
      </c>
      <c r="L322" s="16">
        <v>1</v>
      </c>
      <c r="M322" s="14" t="s">
        <v>1233</v>
      </c>
      <c r="N322" s="14"/>
    </row>
    <row r="323" spans="1:14" hidden="1">
      <c r="A323" s="13">
        <v>2310090351</v>
      </c>
      <c r="B323" s="47" t="s">
        <v>85</v>
      </c>
      <c r="C323" s="51" t="s">
        <v>8522</v>
      </c>
      <c r="D323" s="15" t="s">
        <v>1234</v>
      </c>
      <c r="E323" s="13" t="s">
        <v>1233</v>
      </c>
      <c r="F323" s="13" t="s">
        <v>1042</v>
      </c>
      <c r="G323" s="13" t="s">
        <v>1273</v>
      </c>
      <c r="H323" s="15" t="s">
        <v>1519</v>
      </c>
      <c r="I323" s="13" t="s">
        <v>1042</v>
      </c>
      <c r="J323" s="13">
        <v>1</v>
      </c>
      <c r="K323" s="13">
        <v>1</v>
      </c>
      <c r="L323" s="15">
        <v>1</v>
      </c>
      <c r="M323" s="13" t="s">
        <v>1233</v>
      </c>
      <c r="N323" s="13"/>
    </row>
    <row r="324" spans="1:14" hidden="1">
      <c r="A324" s="13">
        <v>2310090352</v>
      </c>
      <c r="B324" s="47" t="s">
        <v>1520</v>
      </c>
      <c r="C324" s="51" t="s">
        <v>8522</v>
      </c>
      <c r="D324" s="15" t="s">
        <v>1234</v>
      </c>
      <c r="E324" s="13" t="s">
        <v>1233</v>
      </c>
      <c r="F324" s="13" t="s">
        <v>1042</v>
      </c>
      <c r="G324" s="13" t="s">
        <v>1273</v>
      </c>
      <c r="H324" s="15" t="s">
        <v>1519</v>
      </c>
      <c r="I324" s="13" t="s">
        <v>1042</v>
      </c>
      <c r="J324" s="13">
        <v>1</v>
      </c>
      <c r="K324" s="13">
        <v>1</v>
      </c>
      <c r="L324" s="15">
        <v>1</v>
      </c>
      <c r="M324" s="13" t="s">
        <v>1233</v>
      </c>
      <c r="N324" s="13"/>
    </row>
    <row r="325" spans="1:14" hidden="1">
      <c r="A325" s="14">
        <v>2310090252</v>
      </c>
      <c r="B325" s="48" t="s">
        <v>1523</v>
      </c>
      <c r="C325" s="52" t="s">
        <v>8522</v>
      </c>
      <c r="D325" s="16" t="s">
        <v>1234</v>
      </c>
      <c r="E325" s="14" t="s">
        <v>1233</v>
      </c>
      <c r="F325" s="14" t="s">
        <v>1042</v>
      </c>
      <c r="G325" s="14" t="s">
        <v>1273</v>
      </c>
      <c r="H325" s="16" t="s">
        <v>1519</v>
      </c>
      <c r="I325" s="14" t="s">
        <v>1042</v>
      </c>
      <c r="J325" s="14">
        <v>1</v>
      </c>
      <c r="K325" s="14">
        <v>1</v>
      </c>
      <c r="L325" s="16">
        <v>1</v>
      </c>
      <c r="M325" s="14" t="s">
        <v>1233</v>
      </c>
      <c r="N325" s="14"/>
    </row>
    <row r="326" spans="1:14" hidden="1">
      <c r="A326" s="13">
        <v>2310090486</v>
      </c>
      <c r="B326" s="47" t="s">
        <v>1524</v>
      </c>
      <c r="C326" s="51" t="s">
        <v>8522</v>
      </c>
      <c r="D326" s="15" t="s">
        <v>1234</v>
      </c>
      <c r="E326" s="13" t="s">
        <v>1233</v>
      </c>
      <c r="F326" s="13" t="s">
        <v>1042</v>
      </c>
      <c r="G326" s="13" t="s">
        <v>1273</v>
      </c>
      <c r="H326" s="15" t="s">
        <v>1519</v>
      </c>
      <c r="I326" s="13" t="s">
        <v>1042</v>
      </c>
      <c r="J326" s="13">
        <v>1</v>
      </c>
      <c r="K326" s="13">
        <v>1</v>
      </c>
      <c r="L326" s="15">
        <v>1</v>
      </c>
      <c r="M326" s="13" t="s">
        <v>1233</v>
      </c>
      <c r="N326" s="13"/>
    </row>
    <row r="327" spans="1:14" hidden="1">
      <c r="A327" s="14">
        <v>2310090238</v>
      </c>
      <c r="B327" s="48" t="s">
        <v>788</v>
      </c>
      <c r="C327" s="52" t="s">
        <v>8522</v>
      </c>
      <c r="D327" s="16" t="s">
        <v>1234</v>
      </c>
      <c r="E327" s="14" t="s">
        <v>1233</v>
      </c>
      <c r="F327" s="14" t="s">
        <v>1042</v>
      </c>
      <c r="G327" s="14" t="s">
        <v>2200</v>
      </c>
      <c r="H327" s="16" t="s">
        <v>1519</v>
      </c>
      <c r="I327" s="14" t="s">
        <v>1042</v>
      </c>
      <c r="J327" s="14">
        <v>1</v>
      </c>
      <c r="K327" s="14">
        <v>1</v>
      </c>
      <c r="L327" s="16">
        <v>1</v>
      </c>
      <c r="M327" s="14" t="s">
        <v>1233</v>
      </c>
      <c r="N327" s="14"/>
    </row>
    <row r="328" spans="1:14" hidden="1">
      <c r="A328" s="13">
        <v>2310090349</v>
      </c>
      <c r="B328" s="47" t="s">
        <v>1525</v>
      </c>
      <c r="C328" s="51" t="s">
        <v>8522</v>
      </c>
      <c r="D328" s="15" t="s">
        <v>1234</v>
      </c>
      <c r="E328" s="13" t="s">
        <v>1233</v>
      </c>
      <c r="F328" s="13" t="s">
        <v>1042</v>
      </c>
      <c r="G328" s="13" t="s">
        <v>1273</v>
      </c>
      <c r="H328" s="15" t="s">
        <v>1519</v>
      </c>
      <c r="I328" s="13" t="s">
        <v>1042</v>
      </c>
      <c r="J328" s="13">
        <v>1</v>
      </c>
      <c r="K328" s="13">
        <v>1</v>
      </c>
      <c r="L328" s="15">
        <v>1</v>
      </c>
      <c r="M328" s="13" t="s">
        <v>1233</v>
      </c>
      <c r="N328" s="13"/>
    </row>
    <row r="329" spans="1:14" hidden="1">
      <c r="A329" s="14">
        <v>2310090520</v>
      </c>
      <c r="B329" s="48" t="s">
        <v>1526</v>
      </c>
      <c r="C329" s="52" t="s">
        <v>8522</v>
      </c>
      <c r="D329" s="16" t="s">
        <v>1234</v>
      </c>
      <c r="E329" s="14" t="s">
        <v>1233</v>
      </c>
      <c r="F329" s="14" t="s">
        <v>1042</v>
      </c>
      <c r="G329" s="14" t="s">
        <v>1273</v>
      </c>
      <c r="H329" s="16" t="s">
        <v>1527</v>
      </c>
      <c r="I329" s="14" t="s">
        <v>1042</v>
      </c>
      <c r="J329" s="14">
        <v>1</v>
      </c>
      <c r="K329" s="14">
        <v>1</v>
      </c>
      <c r="L329" s="16">
        <v>1</v>
      </c>
      <c r="M329" s="14" t="s">
        <v>1233</v>
      </c>
      <c r="N329" s="14"/>
    </row>
    <row r="330" spans="1:14" hidden="1">
      <c r="A330" s="13">
        <v>2310090523</v>
      </c>
      <c r="B330" s="47" t="s">
        <v>1528</v>
      </c>
      <c r="C330" s="51" t="s">
        <v>8522</v>
      </c>
      <c r="D330" s="15" t="s">
        <v>1234</v>
      </c>
      <c r="E330" s="13" t="s">
        <v>1233</v>
      </c>
      <c r="F330" s="13" t="s">
        <v>1042</v>
      </c>
      <c r="G330" s="13" t="s">
        <v>1273</v>
      </c>
      <c r="H330" s="15" t="s">
        <v>1527</v>
      </c>
      <c r="I330" s="13" t="s">
        <v>1042</v>
      </c>
      <c r="J330" s="13">
        <v>1</v>
      </c>
      <c r="K330" s="13">
        <v>1</v>
      </c>
      <c r="L330" s="15">
        <v>1</v>
      </c>
      <c r="M330" s="13" t="s">
        <v>1233</v>
      </c>
      <c r="N330" s="13"/>
    </row>
    <row r="331" spans="1:14" hidden="1">
      <c r="A331" s="14">
        <v>2310090521</v>
      </c>
      <c r="B331" s="48" t="s">
        <v>1529</v>
      </c>
      <c r="C331" s="52" t="s">
        <v>8522</v>
      </c>
      <c r="D331" s="16" t="s">
        <v>1234</v>
      </c>
      <c r="E331" s="14" t="s">
        <v>1233</v>
      </c>
      <c r="F331" s="14" t="s">
        <v>1042</v>
      </c>
      <c r="G331" s="14" t="s">
        <v>1273</v>
      </c>
      <c r="H331" s="16" t="s">
        <v>1527</v>
      </c>
      <c r="I331" s="14" t="s">
        <v>1042</v>
      </c>
      <c r="J331" s="14">
        <v>1</v>
      </c>
      <c r="K331" s="14">
        <v>1</v>
      </c>
      <c r="L331" s="16">
        <v>1</v>
      </c>
      <c r="M331" s="14" t="s">
        <v>1233</v>
      </c>
      <c r="N331" s="14"/>
    </row>
    <row r="332" spans="1:14" hidden="1">
      <c r="A332" s="13">
        <v>2310090522</v>
      </c>
      <c r="B332" s="47" t="s">
        <v>1530</v>
      </c>
      <c r="C332" s="51" t="s">
        <v>8522</v>
      </c>
      <c r="D332" s="15" t="s">
        <v>1234</v>
      </c>
      <c r="E332" s="13" t="s">
        <v>1233</v>
      </c>
      <c r="F332" s="13" t="s">
        <v>1042</v>
      </c>
      <c r="G332" s="13" t="s">
        <v>1273</v>
      </c>
      <c r="H332" s="15" t="s">
        <v>1527</v>
      </c>
      <c r="I332" s="13" t="s">
        <v>1042</v>
      </c>
      <c r="J332" s="13">
        <v>1</v>
      </c>
      <c r="K332" s="13">
        <v>1</v>
      </c>
      <c r="L332" s="15">
        <v>1</v>
      </c>
      <c r="M332" s="13" t="s">
        <v>1233</v>
      </c>
      <c r="N332" s="13"/>
    </row>
    <row r="333" spans="1:14" hidden="1">
      <c r="A333" s="14">
        <v>2310370025</v>
      </c>
      <c r="B333" s="48" t="s">
        <v>1531</v>
      </c>
      <c r="C333" s="52" t="s">
        <v>8522</v>
      </c>
      <c r="D333" s="16" t="s">
        <v>1234</v>
      </c>
      <c r="E333" s="14" t="s">
        <v>1233</v>
      </c>
      <c r="F333" s="14" t="s">
        <v>1042</v>
      </c>
      <c r="G333" s="14" t="s">
        <v>1273</v>
      </c>
      <c r="H333" s="16" t="s">
        <v>1519</v>
      </c>
      <c r="I333" s="14" t="s">
        <v>1042</v>
      </c>
      <c r="J333" s="14">
        <v>1</v>
      </c>
      <c r="K333" s="14">
        <v>1</v>
      </c>
      <c r="L333" s="16">
        <v>1</v>
      </c>
      <c r="M333" s="14" t="s">
        <v>1233</v>
      </c>
      <c r="N333" s="14"/>
    </row>
    <row r="334" spans="1:14" hidden="1">
      <c r="A334" s="13">
        <v>2310370110</v>
      </c>
      <c r="B334" s="47" t="s">
        <v>1532</v>
      </c>
      <c r="C334" s="51" t="s">
        <v>8522</v>
      </c>
      <c r="D334" s="15" t="s">
        <v>1234</v>
      </c>
      <c r="E334" s="13" t="s">
        <v>1233</v>
      </c>
      <c r="F334" s="13" t="s">
        <v>1042</v>
      </c>
      <c r="G334" s="13" t="s">
        <v>1273</v>
      </c>
      <c r="H334" s="15" t="s">
        <v>1519</v>
      </c>
      <c r="I334" s="13" t="s">
        <v>1042</v>
      </c>
      <c r="J334" s="13">
        <v>1</v>
      </c>
      <c r="K334" s="13">
        <v>1</v>
      </c>
      <c r="L334" s="15">
        <v>1</v>
      </c>
      <c r="M334" s="13" t="s">
        <v>1233</v>
      </c>
      <c r="N334" s="13"/>
    </row>
    <row r="335" spans="1:14" hidden="1">
      <c r="A335" s="14">
        <v>2310370109</v>
      </c>
      <c r="B335" s="48" t="s">
        <v>1533</v>
      </c>
      <c r="C335" s="52" t="s">
        <v>8522</v>
      </c>
      <c r="D335" s="16" t="s">
        <v>1234</v>
      </c>
      <c r="E335" s="14" t="s">
        <v>1233</v>
      </c>
      <c r="F335" s="14" t="s">
        <v>1042</v>
      </c>
      <c r="G335" s="14" t="s">
        <v>1273</v>
      </c>
      <c r="H335" s="16" t="s">
        <v>1519</v>
      </c>
      <c r="I335" s="14" t="s">
        <v>1042</v>
      </c>
      <c r="J335" s="14">
        <v>1</v>
      </c>
      <c r="K335" s="14">
        <v>1</v>
      </c>
      <c r="L335" s="16">
        <v>1</v>
      </c>
      <c r="M335" s="14" t="s">
        <v>1233</v>
      </c>
      <c r="N335" s="14"/>
    </row>
    <row r="336" spans="1:14" hidden="1">
      <c r="A336" s="13">
        <v>2310370111</v>
      </c>
      <c r="B336" s="47" t="s">
        <v>1534</v>
      </c>
      <c r="C336" s="51" t="s">
        <v>8522</v>
      </c>
      <c r="D336" s="15" t="s">
        <v>1234</v>
      </c>
      <c r="E336" s="13" t="s">
        <v>1233</v>
      </c>
      <c r="F336" s="13" t="s">
        <v>1042</v>
      </c>
      <c r="G336" s="13" t="s">
        <v>1273</v>
      </c>
      <c r="H336" s="15" t="s">
        <v>1519</v>
      </c>
      <c r="I336" s="13" t="s">
        <v>1042</v>
      </c>
      <c r="J336" s="13">
        <v>1</v>
      </c>
      <c r="K336" s="13">
        <v>1</v>
      </c>
      <c r="L336" s="15">
        <v>1</v>
      </c>
      <c r="M336" s="13" t="s">
        <v>1233</v>
      </c>
      <c r="N336" s="13"/>
    </row>
    <row r="337" spans="1:14" hidden="1">
      <c r="A337" s="14">
        <v>2310370139</v>
      </c>
      <c r="B337" s="48" t="s">
        <v>365</v>
      </c>
      <c r="C337" s="52" t="s">
        <v>8522</v>
      </c>
      <c r="D337" s="16" t="s">
        <v>1234</v>
      </c>
      <c r="E337" s="14" t="s">
        <v>1412</v>
      </c>
      <c r="F337" s="14" t="s">
        <v>1042</v>
      </c>
      <c r="G337" s="14" t="s">
        <v>1273</v>
      </c>
      <c r="H337" s="16" t="s">
        <v>1412</v>
      </c>
      <c r="I337" s="14" t="s">
        <v>1410</v>
      </c>
      <c r="J337" s="14">
        <v>1</v>
      </c>
      <c r="K337" s="14">
        <v>1</v>
      </c>
      <c r="L337" s="16">
        <v>1</v>
      </c>
      <c r="M337" s="14" t="s">
        <v>1233</v>
      </c>
      <c r="N337" s="14"/>
    </row>
    <row r="338" spans="1:14" hidden="1">
      <c r="A338" s="13">
        <v>2310370138</v>
      </c>
      <c r="B338" s="47" t="s">
        <v>363</v>
      </c>
      <c r="C338" s="51" t="s">
        <v>8522</v>
      </c>
      <c r="D338" s="15" t="s">
        <v>1234</v>
      </c>
      <c r="E338" s="13" t="s">
        <v>1412</v>
      </c>
      <c r="F338" s="13" t="s">
        <v>1042</v>
      </c>
      <c r="G338" s="13" t="s">
        <v>1273</v>
      </c>
      <c r="H338" s="15" t="s">
        <v>1412</v>
      </c>
      <c r="I338" s="13" t="s">
        <v>1410</v>
      </c>
      <c r="J338" s="13">
        <v>1</v>
      </c>
      <c r="K338" s="13">
        <v>1</v>
      </c>
      <c r="L338" s="15">
        <v>1</v>
      </c>
      <c r="M338" s="13" t="s">
        <v>1233</v>
      </c>
      <c r="N338" s="13"/>
    </row>
    <row r="339" spans="1:14" hidden="1">
      <c r="A339" s="14">
        <v>2310370137</v>
      </c>
      <c r="B339" s="48" t="s">
        <v>364</v>
      </c>
      <c r="C339" s="52" t="s">
        <v>8522</v>
      </c>
      <c r="D339" s="16" t="s">
        <v>1234</v>
      </c>
      <c r="E339" s="14" t="s">
        <v>1412</v>
      </c>
      <c r="F339" s="14" t="s">
        <v>1042</v>
      </c>
      <c r="G339" s="14" t="s">
        <v>1273</v>
      </c>
      <c r="H339" s="16" t="s">
        <v>1412</v>
      </c>
      <c r="I339" s="14" t="s">
        <v>1410</v>
      </c>
      <c r="J339" s="14">
        <v>1</v>
      </c>
      <c r="K339" s="14">
        <v>1</v>
      </c>
      <c r="L339" s="16">
        <v>1</v>
      </c>
      <c r="M339" s="14" t="s">
        <v>1233</v>
      </c>
      <c r="N339" s="14"/>
    </row>
    <row r="340" spans="1:14" hidden="1">
      <c r="A340" s="13">
        <v>2310370136</v>
      </c>
      <c r="B340" s="47" t="s">
        <v>366</v>
      </c>
      <c r="C340" s="51" t="s">
        <v>8522</v>
      </c>
      <c r="D340" s="15" t="s">
        <v>1234</v>
      </c>
      <c r="E340" s="13" t="s">
        <v>1412</v>
      </c>
      <c r="F340" s="13" t="s">
        <v>1042</v>
      </c>
      <c r="G340" s="13" t="s">
        <v>1273</v>
      </c>
      <c r="H340" s="15" t="s">
        <v>1412</v>
      </c>
      <c r="I340" s="13" t="s">
        <v>1410</v>
      </c>
      <c r="J340" s="13">
        <v>1</v>
      </c>
      <c r="K340" s="13">
        <v>1</v>
      </c>
      <c r="L340" s="15">
        <v>1</v>
      </c>
      <c r="M340" s="13" t="s">
        <v>1233</v>
      </c>
      <c r="N340" s="13"/>
    </row>
    <row r="341" spans="1:14" hidden="1">
      <c r="A341" s="14">
        <v>2310370104</v>
      </c>
      <c r="B341" s="48" t="s">
        <v>359</v>
      </c>
      <c r="C341" s="52" t="s">
        <v>8522</v>
      </c>
      <c r="D341" s="16" t="s">
        <v>1234</v>
      </c>
      <c r="E341" s="14" t="s">
        <v>1412</v>
      </c>
      <c r="F341" s="14" t="s">
        <v>1042</v>
      </c>
      <c r="G341" s="14" t="s">
        <v>1273</v>
      </c>
      <c r="H341" s="16" t="s">
        <v>1412</v>
      </c>
      <c r="I341" s="14" t="s">
        <v>1410</v>
      </c>
      <c r="J341" s="14">
        <v>1</v>
      </c>
      <c r="K341" s="14">
        <v>1</v>
      </c>
      <c r="L341" s="16">
        <v>1</v>
      </c>
      <c r="M341" s="14" t="s">
        <v>1233</v>
      </c>
      <c r="N341" s="14"/>
    </row>
    <row r="342" spans="1:14" hidden="1">
      <c r="A342" s="13">
        <v>2310370103</v>
      </c>
      <c r="B342" s="47" t="s">
        <v>360</v>
      </c>
      <c r="C342" s="51" t="s">
        <v>8522</v>
      </c>
      <c r="D342" s="15" t="s">
        <v>1234</v>
      </c>
      <c r="E342" s="13" t="s">
        <v>1412</v>
      </c>
      <c r="F342" s="13" t="s">
        <v>1042</v>
      </c>
      <c r="G342" s="13" t="s">
        <v>1273</v>
      </c>
      <c r="H342" s="15" t="s">
        <v>1412</v>
      </c>
      <c r="I342" s="13" t="s">
        <v>1410</v>
      </c>
      <c r="J342" s="13">
        <v>1</v>
      </c>
      <c r="K342" s="13">
        <v>1</v>
      </c>
      <c r="L342" s="15">
        <v>1</v>
      </c>
      <c r="M342" s="13" t="s">
        <v>1233</v>
      </c>
      <c r="N342" s="13"/>
    </row>
    <row r="343" spans="1:14" hidden="1">
      <c r="A343" s="14">
        <v>2310370102</v>
      </c>
      <c r="B343" s="48" t="s">
        <v>362</v>
      </c>
      <c r="C343" s="52" t="s">
        <v>8522</v>
      </c>
      <c r="D343" s="16" t="s">
        <v>1234</v>
      </c>
      <c r="E343" s="14" t="s">
        <v>1412</v>
      </c>
      <c r="F343" s="14" t="s">
        <v>1042</v>
      </c>
      <c r="G343" s="14" t="s">
        <v>1273</v>
      </c>
      <c r="H343" s="16" t="s">
        <v>1412</v>
      </c>
      <c r="I343" s="14" t="s">
        <v>1410</v>
      </c>
      <c r="J343" s="14">
        <v>1</v>
      </c>
      <c r="K343" s="14">
        <v>1</v>
      </c>
      <c r="L343" s="16">
        <v>1</v>
      </c>
      <c r="M343" s="14" t="s">
        <v>1233</v>
      </c>
      <c r="N343" s="14"/>
    </row>
    <row r="344" spans="1:14" hidden="1">
      <c r="A344" s="13">
        <v>2310370101</v>
      </c>
      <c r="B344" s="47" t="s">
        <v>361</v>
      </c>
      <c r="C344" s="51" t="s">
        <v>8522</v>
      </c>
      <c r="D344" s="15" t="s">
        <v>1234</v>
      </c>
      <c r="E344" s="13" t="s">
        <v>1412</v>
      </c>
      <c r="F344" s="13" t="s">
        <v>1042</v>
      </c>
      <c r="G344" s="13" t="s">
        <v>1273</v>
      </c>
      <c r="H344" s="15" t="s">
        <v>1412</v>
      </c>
      <c r="I344" s="13" t="s">
        <v>1410</v>
      </c>
      <c r="J344" s="13">
        <v>1</v>
      </c>
      <c r="K344" s="13">
        <v>1</v>
      </c>
      <c r="L344" s="15">
        <v>1</v>
      </c>
      <c r="M344" s="13" t="s">
        <v>1233</v>
      </c>
      <c r="N344" s="13"/>
    </row>
    <row r="345" spans="1:14" hidden="1">
      <c r="A345" s="14">
        <v>2310090470</v>
      </c>
      <c r="B345" s="48" t="s">
        <v>116</v>
      </c>
      <c r="C345" s="52" t="s">
        <v>8522</v>
      </c>
      <c r="D345" s="16" t="s">
        <v>1234</v>
      </c>
      <c r="E345" s="14" t="s">
        <v>1233</v>
      </c>
      <c r="F345" s="14" t="s">
        <v>1042</v>
      </c>
      <c r="G345" s="14" t="s">
        <v>1273</v>
      </c>
      <c r="H345" s="16" t="s">
        <v>1519</v>
      </c>
      <c r="I345" s="14" t="s">
        <v>1042</v>
      </c>
      <c r="J345" s="14">
        <v>1</v>
      </c>
      <c r="K345" s="14">
        <v>1</v>
      </c>
      <c r="L345" s="16">
        <v>7</v>
      </c>
      <c r="M345" s="14" t="s">
        <v>7874</v>
      </c>
      <c r="N345" s="14"/>
    </row>
    <row r="346" spans="1:14" hidden="1">
      <c r="A346" s="13">
        <v>2310090525</v>
      </c>
      <c r="B346" s="47" t="s">
        <v>143</v>
      </c>
      <c r="C346" s="51" t="s">
        <v>8522</v>
      </c>
      <c r="D346" s="15" t="s">
        <v>1234</v>
      </c>
      <c r="E346" s="13" t="s">
        <v>1233</v>
      </c>
      <c r="F346" s="13" t="s">
        <v>1042</v>
      </c>
      <c r="G346" s="13" t="s">
        <v>1273</v>
      </c>
      <c r="H346" s="15" t="s">
        <v>1412</v>
      </c>
      <c r="I346" s="13" t="s">
        <v>1042</v>
      </c>
      <c r="J346" s="13">
        <v>1</v>
      </c>
      <c r="K346" s="13">
        <v>1</v>
      </c>
      <c r="L346" s="15">
        <v>1</v>
      </c>
      <c r="M346" s="13" t="s">
        <v>1233</v>
      </c>
      <c r="N346" s="13"/>
    </row>
    <row r="347" spans="1:14" hidden="1">
      <c r="A347" s="13">
        <v>2310090526</v>
      </c>
      <c r="B347" s="47" t="s">
        <v>344</v>
      </c>
      <c r="C347" s="51" t="s">
        <v>8522</v>
      </c>
      <c r="D347" s="15" t="s">
        <v>1234</v>
      </c>
      <c r="E347" s="13" t="s">
        <v>1233</v>
      </c>
      <c r="F347" s="13" t="s">
        <v>1042</v>
      </c>
      <c r="G347" s="13" t="s">
        <v>1273</v>
      </c>
      <c r="H347" s="15" t="s">
        <v>1412</v>
      </c>
      <c r="I347" s="13" t="s">
        <v>1042</v>
      </c>
      <c r="J347" s="13">
        <v>1</v>
      </c>
      <c r="K347" s="13">
        <v>1</v>
      </c>
      <c r="L347" s="15">
        <v>1</v>
      </c>
      <c r="M347" s="13" t="s">
        <v>1233</v>
      </c>
      <c r="N347" s="13"/>
    </row>
    <row r="348" spans="1:14" hidden="1">
      <c r="A348" s="14">
        <v>2310090527</v>
      </c>
      <c r="B348" s="48" t="s">
        <v>144</v>
      </c>
      <c r="C348" s="52" t="s">
        <v>8522</v>
      </c>
      <c r="D348" s="16" t="s">
        <v>1234</v>
      </c>
      <c r="E348" s="14" t="s">
        <v>1233</v>
      </c>
      <c r="F348" s="14" t="s">
        <v>1042</v>
      </c>
      <c r="G348" s="14" t="s">
        <v>1273</v>
      </c>
      <c r="H348" s="16" t="s">
        <v>1412</v>
      </c>
      <c r="I348" s="14" t="s">
        <v>1042</v>
      </c>
      <c r="J348" s="14">
        <v>1</v>
      </c>
      <c r="K348" s="14">
        <v>1</v>
      </c>
      <c r="L348" s="16">
        <v>1</v>
      </c>
      <c r="M348" s="14" t="s">
        <v>1233</v>
      </c>
      <c r="N348" s="14"/>
    </row>
    <row r="349" spans="1:14" hidden="1">
      <c r="A349" s="13">
        <v>2310090508</v>
      </c>
      <c r="B349" s="47" t="s">
        <v>573</v>
      </c>
      <c r="C349" s="51" t="s">
        <v>8522</v>
      </c>
      <c r="D349" s="15" t="s">
        <v>1234</v>
      </c>
      <c r="E349" s="13" t="s">
        <v>1233</v>
      </c>
      <c r="F349" s="13" t="s">
        <v>1042</v>
      </c>
      <c r="G349" s="13" t="s">
        <v>1273</v>
      </c>
      <c r="H349" s="15" t="s">
        <v>1519</v>
      </c>
      <c r="I349" s="13" t="s">
        <v>1042</v>
      </c>
      <c r="J349" s="13">
        <v>1</v>
      </c>
      <c r="K349" s="13">
        <v>1</v>
      </c>
      <c r="L349" s="15">
        <v>2</v>
      </c>
      <c r="M349" s="13" t="s">
        <v>7868</v>
      </c>
      <c r="N349" s="13"/>
    </row>
    <row r="350" spans="1:14" hidden="1">
      <c r="A350" s="14">
        <v>2310090510</v>
      </c>
      <c r="B350" s="48" t="s">
        <v>922</v>
      </c>
      <c r="C350" s="52" t="s">
        <v>8522</v>
      </c>
      <c r="D350" s="16" t="s">
        <v>1234</v>
      </c>
      <c r="E350" s="14" t="s">
        <v>1233</v>
      </c>
      <c r="F350" s="14" t="s">
        <v>1042</v>
      </c>
      <c r="G350" s="14" t="s">
        <v>1273</v>
      </c>
      <c r="H350" s="16" t="s">
        <v>1519</v>
      </c>
      <c r="I350" s="14" t="s">
        <v>1042</v>
      </c>
      <c r="J350" s="14">
        <v>1</v>
      </c>
      <c r="K350" s="14">
        <v>1</v>
      </c>
      <c r="L350" s="16">
        <v>6</v>
      </c>
      <c r="M350" s="14" t="s">
        <v>7873</v>
      </c>
      <c r="N350" s="14"/>
    </row>
    <row r="351" spans="1:14" hidden="1">
      <c r="A351" s="13">
        <v>2310090509</v>
      </c>
      <c r="B351" s="47" t="s">
        <v>425</v>
      </c>
      <c r="C351" s="51" t="s">
        <v>8522</v>
      </c>
      <c r="D351" s="15" t="s">
        <v>1234</v>
      </c>
      <c r="E351" s="13" t="s">
        <v>1233</v>
      </c>
      <c r="F351" s="13" t="s">
        <v>1042</v>
      </c>
      <c r="G351" s="13" t="s">
        <v>1273</v>
      </c>
      <c r="H351" s="15" t="s">
        <v>1519</v>
      </c>
      <c r="I351" s="13" t="s">
        <v>1042</v>
      </c>
      <c r="J351" s="13">
        <v>1</v>
      </c>
      <c r="K351" s="13">
        <v>1</v>
      </c>
      <c r="L351" s="15">
        <v>11</v>
      </c>
      <c r="M351" s="13" t="s">
        <v>7877</v>
      </c>
      <c r="N351" s="13"/>
    </row>
    <row r="352" spans="1:14" hidden="1">
      <c r="A352" s="14">
        <v>2310090512</v>
      </c>
      <c r="B352" s="48" t="s">
        <v>920</v>
      </c>
      <c r="C352" s="52" t="s">
        <v>8522</v>
      </c>
      <c r="D352" s="16" t="s">
        <v>1234</v>
      </c>
      <c r="E352" s="14" t="s">
        <v>1233</v>
      </c>
      <c r="F352" s="14" t="s">
        <v>1042</v>
      </c>
      <c r="G352" s="14" t="s">
        <v>1273</v>
      </c>
      <c r="H352" s="16" t="s">
        <v>1519</v>
      </c>
      <c r="I352" s="14" t="s">
        <v>1042</v>
      </c>
      <c r="J352" s="14">
        <v>1</v>
      </c>
      <c r="K352" s="14">
        <v>1</v>
      </c>
      <c r="L352" s="16">
        <v>10</v>
      </c>
      <c r="M352" s="14" t="s">
        <v>7872</v>
      </c>
      <c r="N352" s="14"/>
    </row>
    <row r="353" spans="1:14" hidden="1">
      <c r="A353" s="13">
        <v>2310090511</v>
      </c>
      <c r="B353" s="47" t="s">
        <v>921</v>
      </c>
      <c r="C353" s="51" t="s">
        <v>8522</v>
      </c>
      <c r="D353" s="15" t="s">
        <v>1234</v>
      </c>
      <c r="E353" s="13" t="s">
        <v>1233</v>
      </c>
      <c r="F353" s="13" t="s">
        <v>1042</v>
      </c>
      <c r="G353" s="13" t="s">
        <v>1273</v>
      </c>
      <c r="H353" s="15" t="s">
        <v>1519</v>
      </c>
      <c r="I353" s="13" t="s">
        <v>1042</v>
      </c>
      <c r="J353" s="13">
        <v>1</v>
      </c>
      <c r="K353" s="13">
        <v>1</v>
      </c>
      <c r="L353" s="15">
        <v>4</v>
      </c>
      <c r="M353" s="13" t="s">
        <v>7870</v>
      </c>
      <c r="N353" s="13"/>
    </row>
    <row r="354" spans="1:14" hidden="1">
      <c r="A354" s="14">
        <v>2310090358</v>
      </c>
      <c r="B354" s="48" t="s">
        <v>572</v>
      </c>
      <c r="C354" s="52" t="s">
        <v>8522</v>
      </c>
      <c r="D354" s="16" t="s">
        <v>1234</v>
      </c>
      <c r="E354" s="14" t="s">
        <v>1233</v>
      </c>
      <c r="F354" s="14" t="s">
        <v>1042</v>
      </c>
      <c r="G354" s="14" t="s">
        <v>1273</v>
      </c>
      <c r="H354" s="16" t="s">
        <v>1519</v>
      </c>
      <c r="I354" s="14" t="s">
        <v>1042</v>
      </c>
      <c r="J354" s="14">
        <v>1</v>
      </c>
      <c r="K354" s="14">
        <v>1</v>
      </c>
      <c r="L354" s="16">
        <v>3</v>
      </c>
      <c r="M354" s="14" t="s">
        <v>7869</v>
      </c>
      <c r="N354" s="14"/>
    </row>
    <row r="355" spans="1:14" hidden="1">
      <c r="A355" s="13">
        <v>2310090126</v>
      </c>
      <c r="B355" s="47" t="s">
        <v>1050</v>
      </c>
      <c r="C355" s="51" t="s">
        <v>8522</v>
      </c>
      <c r="D355" s="15" t="s">
        <v>1234</v>
      </c>
      <c r="E355" s="13" t="s">
        <v>1233</v>
      </c>
      <c r="F355" s="13" t="s">
        <v>1042</v>
      </c>
      <c r="G355" s="13" t="s">
        <v>1273</v>
      </c>
      <c r="H355" s="15" t="s">
        <v>1412</v>
      </c>
      <c r="I355" s="13" t="s">
        <v>1042</v>
      </c>
      <c r="J355" s="13">
        <v>1</v>
      </c>
      <c r="K355" s="13">
        <v>1</v>
      </c>
      <c r="L355" s="15">
        <v>1</v>
      </c>
      <c r="M355" s="13" t="s">
        <v>1233</v>
      </c>
      <c r="N355" s="13"/>
    </row>
    <row r="356" spans="1:14" hidden="1">
      <c r="A356" s="14">
        <v>2310090253</v>
      </c>
      <c r="B356" s="48" t="s">
        <v>491</v>
      </c>
      <c r="C356" s="52" t="s">
        <v>8522</v>
      </c>
      <c r="D356" s="16" t="s">
        <v>1234</v>
      </c>
      <c r="E356" s="14" t="s">
        <v>1233</v>
      </c>
      <c r="F356" s="14" t="s">
        <v>1042</v>
      </c>
      <c r="G356" s="14" t="s">
        <v>1273</v>
      </c>
      <c r="H356" s="16" t="s">
        <v>1522</v>
      </c>
      <c r="I356" s="14" t="s">
        <v>1042</v>
      </c>
      <c r="J356" s="14">
        <v>1</v>
      </c>
      <c r="K356" s="14">
        <v>1</v>
      </c>
      <c r="L356" s="16">
        <v>1</v>
      </c>
      <c r="M356" s="14" t="s">
        <v>1233</v>
      </c>
      <c r="N356" s="14"/>
    </row>
    <row r="357" spans="1:14" hidden="1">
      <c r="A357" s="13">
        <v>2310090528</v>
      </c>
      <c r="B357" s="47" t="s">
        <v>279</v>
      </c>
      <c r="C357" s="51" t="s">
        <v>8522</v>
      </c>
      <c r="D357" s="15" t="s">
        <v>1234</v>
      </c>
      <c r="E357" s="13" t="s">
        <v>1233</v>
      </c>
      <c r="F357" s="13" t="s">
        <v>1042</v>
      </c>
      <c r="G357" s="13" t="s">
        <v>1273</v>
      </c>
      <c r="H357" s="15" t="s">
        <v>1412</v>
      </c>
      <c r="I357" s="13" t="s">
        <v>1042</v>
      </c>
      <c r="J357" s="13">
        <v>1</v>
      </c>
      <c r="K357" s="13">
        <v>1</v>
      </c>
      <c r="L357" s="15">
        <v>1</v>
      </c>
      <c r="M357" s="13" t="s">
        <v>1233</v>
      </c>
      <c r="N357" s="13"/>
    </row>
    <row r="358" spans="1:14" hidden="1">
      <c r="A358" s="14">
        <v>2310090473</v>
      </c>
      <c r="B358" s="48" t="s">
        <v>74</v>
      </c>
      <c r="C358" s="52" t="s">
        <v>8522</v>
      </c>
      <c r="D358" s="16" t="s">
        <v>1234</v>
      </c>
      <c r="E358" s="14" t="s">
        <v>1233</v>
      </c>
      <c r="F358" s="14" t="s">
        <v>1042</v>
      </c>
      <c r="G358" s="14" t="s">
        <v>1273</v>
      </c>
      <c r="H358" s="16" t="s">
        <v>1519</v>
      </c>
      <c r="I358" s="14" t="s">
        <v>1042</v>
      </c>
      <c r="J358" s="14">
        <v>1</v>
      </c>
      <c r="K358" s="14">
        <v>1</v>
      </c>
      <c r="L358" s="16">
        <v>9</v>
      </c>
      <c r="M358" s="14" t="s">
        <v>7876</v>
      </c>
      <c r="N358" s="14"/>
    </row>
    <row r="359" spans="1:14" hidden="1">
      <c r="A359" s="13">
        <v>2310090472</v>
      </c>
      <c r="B359" s="47" t="s">
        <v>385</v>
      </c>
      <c r="C359" s="51" t="s">
        <v>8522</v>
      </c>
      <c r="D359" s="15" t="s">
        <v>1234</v>
      </c>
      <c r="E359" s="13" t="s">
        <v>1233</v>
      </c>
      <c r="F359" s="13" t="s">
        <v>1042</v>
      </c>
      <c r="G359" s="13" t="s">
        <v>1273</v>
      </c>
      <c r="H359" s="15" t="s">
        <v>1519</v>
      </c>
      <c r="I359" s="13" t="s">
        <v>1042</v>
      </c>
      <c r="J359" s="13">
        <v>1</v>
      </c>
      <c r="K359" s="13">
        <v>1</v>
      </c>
      <c r="L359" s="15">
        <v>5</v>
      </c>
      <c r="M359" s="13" t="s">
        <v>7871</v>
      </c>
      <c r="N359" s="13"/>
    </row>
    <row r="360" spans="1:14" hidden="1">
      <c r="A360" s="14">
        <v>2310090471</v>
      </c>
      <c r="B360" s="48" t="s">
        <v>709</v>
      </c>
      <c r="C360" s="52" t="s">
        <v>8522</v>
      </c>
      <c r="D360" s="16" t="s">
        <v>1234</v>
      </c>
      <c r="E360" s="14" t="s">
        <v>1233</v>
      </c>
      <c r="F360" s="14" t="s">
        <v>1042</v>
      </c>
      <c r="G360" s="14" t="s">
        <v>1273</v>
      </c>
      <c r="H360" s="16" t="s">
        <v>1519</v>
      </c>
      <c r="I360" s="14" t="s">
        <v>1042</v>
      </c>
      <c r="J360" s="14">
        <v>1</v>
      </c>
      <c r="K360" s="14">
        <v>1</v>
      </c>
      <c r="L360" s="16">
        <v>12</v>
      </c>
      <c r="M360" s="14" t="s">
        <v>7878</v>
      </c>
      <c r="N360" s="14"/>
    </row>
    <row r="361" spans="1:14" hidden="1">
      <c r="A361" s="13">
        <v>2310170041</v>
      </c>
      <c r="B361" s="47" t="s">
        <v>1556</v>
      </c>
      <c r="C361" s="51" t="s">
        <v>995</v>
      </c>
      <c r="D361" s="15" t="s">
        <v>1234</v>
      </c>
      <c r="E361" s="13" t="s">
        <v>1233</v>
      </c>
      <c r="F361" s="13" t="s">
        <v>995</v>
      </c>
      <c r="G361" s="13" t="s">
        <v>8464</v>
      </c>
      <c r="H361" s="15" t="s">
        <v>1009</v>
      </c>
      <c r="I361" s="13" t="s">
        <v>1244</v>
      </c>
      <c r="J361" s="13">
        <v>1</v>
      </c>
      <c r="K361" s="13">
        <v>1</v>
      </c>
      <c r="L361" s="15">
        <v>1</v>
      </c>
      <c r="M361" s="13" t="s">
        <v>1233</v>
      </c>
      <c r="N361" s="13"/>
    </row>
    <row r="362" spans="1:14" hidden="1">
      <c r="A362" s="14">
        <v>2310170040</v>
      </c>
      <c r="B362" s="48" t="s">
        <v>1557</v>
      </c>
      <c r="C362" s="52" t="s">
        <v>995</v>
      </c>
      <c r="D362" s="16" t="s">
        <v>1234</v>
      </c>
      <c r="E362" s="14" t="s">
        <v>1233</v>
      </c>
      <c r="F362" s="14" t="s">
        <v>995</v>
      </c>
      <c r="G362" s="14" t="s">
        <v>8464</v>
      </c>
      <c r="H362" s="16" t="s">
        <v>1009</v>
      </c>
      <c r="I362" s="14" t="s">
        <v>1244</v>
      </c>
      <c r="J362" s="14">
        <v>1</v>
      </c>
      <c r="K362" s="14">
        <v>1</v>
      </c>
      <c r="L362" s="16">
        <v>1</v>
      </c>
      <c r="M362" s="14" t="s">
        <v>1233</v>
      </c>
      <c r="N362" s="14"/>
    </row>
    <row r="363" spans="1:14" hidden="1">
      <c r="A363" s="13">
        <v>2310160258</v>
      </c>
      <c r="B363" s="47" t="s">
        <v>1558</v>
      </c>
      <c r="C363" s="51" t="s">
        <v>995</v>
      </c>
      <c r="D363" s="15" t="s">
        <v>1234</v>
      </c>
      <c r="E363" s="13" t="s">
        <v>1233</v>
      </c>
      <c r="F363" s="13" t="s">
        <v>995</v>
      </c>
      <c r="G363" s="13" t="s">
        <v>8464</v>
      </c>
      <c r="H363" s="15" t="s">
        <v>998</v>
      </c>
      <c r="I363" s="13" t="s">
        <v>1244</v>
      </c>
      <c r="J363" s="13">
        <v>1</v>
      </c>
      <c r="K363" s="13">
        <v>1</v>
      </c>
      <c r="L363" s="15">
        <v>1</v>
      </c>
      <c r="M363" s="13" t="s">
        <v>1233</v>
      </c>
      <c r="N363" s="13"/>
    </row>
    <row r="364" spans="1:14" hidden="1">
      <c r="A364" s="14">
        <v>2310160555</v>
      </c>
      <c r="B364" s="48" t="s">
        <v>1559</v>
      </c>
      <c r="C364" s="52" t="s">
        <v>995</v>
      </c>
      <c r="D364" s="16" t="s">
        <v>1234</v>
      </c>
      <c r="E364" s="14" t="s">
        <v>1233</v>
      </c>
      <c r="F364" s="14" t="s">
        <v>995</v>
      </c>
      <c r="G364" s="14" t="s">
        <v>8464</v>
      </c>
      <c r="H364" s="16" t="s">
        <v>998</v>
      </c>
      <c r="I364" s="14" t="s">
        <v>1244</v>
      </c>
      <c r="J364" s="14">
        <v>1</v>
      </c>
      <c r="K364" s="14">
        <v>1</v>
      </c>
      <c r="L364" s="16">
        <v>1</v>
      </c>
      <c r="M364" s="14" t="s">
        <v>1233</v>
      </c>
      <c r="N364" s="14"/>
    </row>
    <row r="365" spans="1:14" hidden="1">
      <c r="A365" s="13">
        <v>2310160416</v>
      </c>
      <c r="B365" s="47" t="s">
        <v>1249</v>
      </c>
      <c r="C365" s="51" t="s">
        <v>995</v>
      </c>
      <c r="D365" s="15" t="s">
        <v>1234</v>
      </c>
      <c r="E365" s="13" t="s">
        <v>1233</v>
      </c>
      <c r="F365" s="13" t="s">
        <v>995</v>
      </c>
      <c r="G365" s="13" t="s">
        <v>1246</v>
      </c>
      <c r="H365" s="15" t="s">
        <v>998</v>
      </c>
      <c r="I365" s="13" t="s">
        <v>1248</v>
      </c>
      <c r="J365" s="13">
        <v>1</v>
      </c>
      <c r="K365" s="13">
        <v>1</v>
      </c>
      <c r="L365" s="15">
        <v>1</v>
      </c>
      <c r="M365" s="13" t="s">
        <v>1233</v>
      </c>
      <c r="N365" s="13"/>
    </row>
    <row r="366" spans="1:14" hidden="1">
      <c r="A366" s="14">
        <v>2310160390</v>
      </c>
      <c r="B366" s="48" t="s">
        <v>657</v>
      </c>
      <c r="C366" s="52" t="s">
        <v>995</v>
      </c>
      <c r="D366" s="16" t="s">
        <v>1234</v>
      </c>
      <c r="E366" s="14" t="s">
        <v>1233</v>
      </c>
      <c r="F366" s="14" t="s">
        <v>995</v>
      </c>
      <c r="G366" s="14" t="s">
        <v>1246</v>
      </c>
      <c r="H366" s="16" t="s">
        <v>998</v>
      </c>
      <c r="I366" s="14" t="s">
        <v>1248</v>
      </c>
      <c r="J366" s="14">
        <v>1</v>
      </c>
      <c r="K366" s="14">
        <v>1</v>
      </c>
      <c r="L366" s="16">
        <v>1</v>
      </c>
      <c r="M366" s="14" t="s">
        <v>1233</v>
      </c>
      <c r="N366" s="14"/>
    </row>
    <row r="367" spans="1:14" hidden="1">
      <c r="A367" s="13">
        <v>2310160396</v>
      </c>
      <c r="B367" s="47" t="s">
        <v>661</v>
      </c>
      <c r="C367" s="51" t="s">
        <v>995</v>
      </c>
      <c r="D367" s="15" t="s">
        <v>1234</v>
      </c>
      <c r="E367" s="13" t="s">
        <v>1233</v>
      </c>
      <c r="F367" s="13" t="s">
        <v>995</v>
      </c>
      <c r="G367" s="13" t="s">
        <v>1246</v>
      </c>
      <c r="H367" s="15" t="s">
        <v>998</v>
      </c>
      <c r="I367" s="13" t="s">
        <v>1248</v>
      </c>
      <c r="J367" s="13">
        <v>1</v>
      </c>
      <c r="K367" s="13">
        <v>1</v>
      </c>
      <c r="L367" s="15">
        <v>1</v>
      </c>
      <c r="M367" s="13" t="s">
        <v>1233</v>
      </c>
      <c r="N367" s="13"/>
    </row>
    <row r="368" spans="1:14" hidden="1">
      <c r="A368" s="14">
        <v>2310160393</v>
      </c>
      <c r="B368" s="48" t="s">
        <v>655</v>
      </c>
      <c r="C368" s="52" t="s">
        <v>995</v>
      </c>
      <c r="D368" s="16" t="s">
        <v>1234</v>
      </c>
      <c r="E368" s="14" t="s">
        <v>1233</v>
      </c>
      <c r="F368" s="14" t="s">
        <v>995</v>
      </c>
      <c r="G368" s="14" t="s">
        <v>1246</v>
      </c>
      <c r="H368" s="16" t="s">
        <v>998</v>
      </c>
      <c r="I368" s="14" t="s">
        <v>1248</v>
      </c>
      <c r="J368" s="14">
        <v>1</v>
      </c>
      <c r="K368" s="14">
        <v>1</v>
      </c>
      <c r="L368" s="16">
        <v>1</v>
      </c>
      <c r="M368" s="14" t="s">
        <v>1233</v>
      </c>
      <c r="N368" s="14"/>
    </row>
    <row r="369" spans="1:14" hidden="1">
      <c r="A369" s="13">
        <v>2310160391</v>
      </c>
      <c r="B369" s="47" t="s">
        <v>659</v>
      </c>
      <c r="C369" s="51" t="s">
        <v>995</v>
      </c>
      <c r="D369" s="15" t="s">
        <v>1234</v>
      </c>
      <c r="E369" s="13" t="s">
        <v>1233</v>
      </c>
      <c r="F369" s="13" t="s">
        <v>995</v>
      </c>
      <c r="G369" s="13" t="s">
        <v>1246</v>
      </c>
      <c r="H369" s="15" t="s">
        <v>998</v>
      </c>
      <c r="I369" s="13" t="s">
        <v>1248</v>
      </c>
      <c r="J369" s="13">
        <v>1</v>
      </c>
      <c r="K369" s="13">
        <v>1</v>
      </c>
      <c r="L369" s="15">
        <v>1</v>
      </c>
      <c r="M369" s="13" t="s">
        <v>1233</v>
      </c>
      <c r="N369" s="13"/>
    </row>
    <row r="370" spans="1:14" hidden="1">
      <c r="A370" s="13">
        <v>2310160392</v>
      </c>
      <c r="B370" s="47" t="s">
        <v>663</v>
      </c>
      <c r="C370" s="51" t="s">
        <v>995</v>
      </c>
      <c r="D370" s="15" t="s">
        <v>1234</v>
      </c>
      <c r="E370" s="13" t="s">
        <v>1233</v>
      </c>
      <c r="F370" s="13" t="s">
        <v>995</v>
      </c>
      <c r="G370" s="13" t="s">
        <v>1246</v>
      </c>
      <c r="H370" s="15" t="s">
        <v>998</v>
      </c>
      <c r="I370" s="13" t="s">
        <v>1248</v>
      </c>
      <c r="J370" s="13">
        <v>1</v>
      </c>
      <c r="K370" s="13">
        <v>1</v>
      </c>
      <c r="L370" s="15">
        <v>1</v>
      </c>
      <c r="M370" s="13" t="s">
        <v>1233</v>
      </c>
      <c r="N370" s="13"/>
    </row>
    <row r="371" spans="1:14" hidden="1">
      <c r="A371" s="14">
        <v>2310160394</v>
      </c>
      <c r="B371" s="48" t="s">
        <v>665</v>
      </c>
      <c r="C371" s="52" t="s">
        <v>995</v>
      </c>
      <c r="D371" s="16" t="s">
        <v>1234</v>
      </c>
      <c r="E371" s="14" t="s">
        <v>1233</v>
      </c>
      <c r="F371" s="14" t="s">
        <v>995</v>
      </c>
      <c r="G371" s="14" t="s">
        <v>1246</v>
      </c>
      <c r="H371" s="16" t="s">
        <v>998</v>
      </c>
      <c r="I371" s="14" t="s">
        <v>1248</v>
      </c>
      <c r="J371" s="14">
        <v>1</v>
      </c>
      <c r="K371" s="14">
        <v>1</v>
      </c>
      <c r="L371" s="16">
        <v>1</v>
      </c>
      <c r="M371" s="14" t="s">
        <v>1233</v>
      </c>
      <c r="N371" s="14"/>
    </row>
    <row r="372" spans="1:14" hidden="1">
      <c r="A372" s="13">
        <v>2310160062</v>
      </c>
      <c r="B372" s="47" t="s">
        <v>671</v>
      </c>
      <c r="C372" s="51" t="s">
        <v>995</v>
      </c>
      <c r="D372" s="15" t="s">
        <v>1234</v>
      </c>
      <c r="E372" s="13" t="s">
        <v>1233</v>
      </c>
      <c r="F372" s="13" t="s">
        <v>995</v>
      </c>
      <c r="G372" s="13" t="s">
        <v>1246</v>
      </c>
      <c r="H372" s="15" t="s">
        <v>998</v>
      </c>
      <c r="I372" s="13" t="s">
        <v>1248</v>
      </c>
      <c r="J372" s="13">
        <v>1</v>
      </c>
      <c r="K372" s="13">
        <v>1</v>
      </c>
      <c r="L372" s="15">
        <v>1</v>
      </c>
      <c r="M372" s="13" t="s">
        <v>1233</v>
      </c>
      <c r="N372" s="13"/>
    </row>
    <row r="373" spans="1:14" hidden="1">
      <c r="A373" s="14">
        <v>2310160064</v>
      </c>
      <c r="B373" s="48" t="s">
        <v>666</v>
      </c>
      <c r="C373" s="52" t="s">
        <v>995</v>
      </c>
      <c r="D373" s="16" t="s">
        <v>1234</v>
      </c>
      <c r="E373" s="14" t="s">
        <v>1233</v>
      </c>
      <c r="F373" s="14" t="s">
        <v>995</v>
      </c>
      <c r="G373" s="14" t="s">
        <v>1246</v>
      </c>
      <c r="H373" s="16" t="s">
        <v>998</v>
      </c>
      <c r="I373" s="14" t="s">
        <v>1248</v>
      </c>
      <c r="J373" s="14">
        <v>1</v>
      </c>
      <c r="K373" s="14">
        <v>1</v>
      </c>
      <c r="L373" s="16">
        <v>1</v>
      </c>
      <c r="M373" s="14" t="s">
        <v>1233</v>
      </c>
      <c r="N373" s="14"/>
    </row>
    <row r="374" spans="1:14" hidden="1">
      <c r="A374" s="13">
        <v>2310160063</v>
      </c>
      <c r="B374" s="47" t="s">
        <v>669</v>
      </c>
      <c r="C374" s="51" t="s">
        <v>995</v>
      </c>
      <c r="D374" s="15" t="s">
        <v>1234</v>
      </c>
      <c r="E374" s="13" t="s">
        <v>1233</v>
      </c>
      <c r="F374" s="13" t="s">
        <v>995</v>
      </c>
      <c r="G374" s="13" t="s">
        <v>1246</v>
      </c>
      <c r="H374" s="15" t="s">
        <v>998</v>
      </c>
      <c r="I374" s="13" t="s">
        <v>1248</v>
      </c>
      <c r="J374" s="13">
        <v>1</v>
      </c>
      <c r="K374" s="13">
        <v>1</v>
      </c>
      <c r="L374" s="15">
        <v>1</v>
      </c>
      <c r="M374" s="13" t="s">
        <v>1233</v>
      </c>
      <c r="N374" s="13"/>
    </row>
    <row r="375" spans="1:14" hidden="1">
      <c r="A375" s="14">
        <v>2310160417</v>
      </c>
      <c r="B375" s="48" t="s">
        <v>670</v>
      </c>
      <c r="C375" s="52" t="s">
        <v>995</v>
      </c>
      <c r="D375" s="16" t="s">
        <v>1234</v>
      </c>
      <c r="E375" s="14" t="s">
        <v>1233</v>
      </c>
      <c r="F375" s="14" t="s">
        <v>995</v>
      </c>
      <c r="G375" s="14" t="s">
        <v>1246</v>
      </c>
      <c r="H375" s="16" t="s">
        <v>998</v>
      </c>
      <c r="I375" s="14" t="s">
        <v>1248</v>
      </c>
      <c r="J375" s="14">
        <v>1</v>
      </c>
      <c r="K375" s="14">
        <v>1</v>
      </c>
      <c r="L375" s="16">
        <v>1</v>
      </c>
      <c r="M375" s="14" t="s">
        <v>1233</v>
      </c>
      <c r="N375" s="14"/>
    </row>
    <row r="376" spans="1:14" hidden="1">
      <c r="A376" s="13">
        <v>2310160383</v>
      </c>
      <c r="B376" s="47" t="s">
        <v>1103</v>
      </c>
      <c r="C376" s="51" t="s">
        <v>995</v>
      </c>
      <c r="D376" s="15" t="s">
        <v>1234</v>
      </c>
      <c r="E376" s="13" t="s">
        <v>1233</v>
      </c>
      <c r="F376" s="13" t="s">
        <v>995</v>
      </c>
      <c r="G376" s="13" t="s">
        <v>1246</v>
      </c>
      <c r="H376" s="15" t="s">
        <v>1000</v>
      </c>
      <c r="I376" s="13" t="s">
        <v>1248</v>
      </c>
      <c r="J376" s="13">
        <v>1</v>
      </c>
      <c r="K376" s="13">
        <v>1</v>
      </c>
      <c r="L376" s="15">
        <v>1</v>
      </c>
      <c r="M376" s="13" t="s">
        <v>1233</v>
      </c>
      <c r="N376" s="13"/>
    </row>
    <row r="377" spans="1:14" hidden="1">
      <c r="A377" s="14">
        <v>2310160389</v>
      </c>
      <c r="B377" s="48" t="s">
        <v>1104</v>
      </c>
      <c r="C377" s="52" t="s">
        <v>995</v>
      </c>
      <c r="D377" s="16" t="s">
        <v>1234</v>
      </c>
      <c r="E377" s="14" t="s">
        <v>1233</v>
      </c>
      <c r="F377" s="14" t="s">
        <v>995</v>
      </c>
      <c r="G377" s="14" t="s">
        <v>1246</v>
      </c>
      <c r="H377" s="16" t="s">
        <v>1000</v>
      </c>
      <c r="I377" s="14" t="s">
        <v>1248</v>
      </c>
      <c r="J377" s="14">
        <v>1</v>
      </c>
      <c r="K377" s="14">
        <v>1</v>
      </c>
      <c r="L377" s="16">
        <v>1</v>
      </c>
      <c r="M377" s="14" t="s">
        <v>1233</v>
      </c>
      <c r="N377" s="14"/>
    </row>
    <row r="378" spans="1:14" hidden="1">
      <c r="A378" s="13">
        <v>2310160386</v>
      </c>
      <c r="B378" s="47" t="s">
        <v>1105</v>
      </c>
      <c r="C378" s="51" t="s">
        <v>995</v>
      </c>
      <c r="D378" s="15" t="s">
        <v>1234</v>
      </c>
      <c r="E378" s="13" t="s">
        <v>1233</v>
      </c>
      <c r="F378" s="13" t="s">
        <v>995</v>
      </c>
      <c r="G378" s="13" t="s">
        <v>1246</v>
      </c>
      <c r="H378" s="15" t="s">
        <v>1000</v>
      </c>
      <c r="I378" s="13" t="s">
        <v>1248</v>
      </c>
      <c r="J378" s="13">
        <v>1</v>
      </c>
      <c r="K378" s="13">
        <v>1</v>
      </c>
      <c r="L378" s="15">
        <v>1</v>
      </c>
      <c r="M378" s="13" t="s">
        <v>1233</v>
      </c>
      <c r="N378" s="13"/>
    </row>
    <row r="379" spans="1:14" hidden="1">
      <c r="A379" s="14">
        <v>2310160384</v>
      </c>
      <c r="B379" s="48" t="s">
        <v>1106</v>
      </c>
      <c r="C379" s="52" t="s">
        <v>995</v>
      </c>
      <c r="D379" s="16" t="s">
        <v>1234</v>
      </c>
      <c r="E379" s="14" t="s">
        <v>1233</v>
      </c>
      <c r="F379" s="14" t="s">
        <v>995</v>
      </c>
      <c r="G379" s="14" t="s">
        <v>1246</v>
      </c>
      <c r="H379" s="16" t="s">
        <v>1000</v>
      </c>
      <c r="I379" s="14" t="s">
        <v>1248</v>
      </c>
      <c r="J379" s="14">
        <v>1</v>
      </c>
      <c r="K379" s="14">
        <v>1</v>
      </c>
      <c r="L379" s="16">
        <v>1</v>
      </c>
      <c r="M379" s="14" t="s">
        <v>1233</v>
      </c>
      <c r="N379" s="14"/>
    </row>
    <row r="380" spans="1:14" hidden="1">
      <c r="A380" s="13">
        <v>2310160385</v>
      </c>
      <c r="B380" s="47" t="s">
        <v>1107</v>
      </c>
      <c r="C380" s="51" t="s">
        <v>995</v>
      </c>
      <c r="D380" s="15" t="s">
        <v>1234</v>
      </c>
      <c r="E380" s="13" t="s">
        <v>1233</v>
      </c>
      <c r="F380" s="13" t="s">
        <v>995</v>
      </c>
      <c r="G380" s="13" t="s">
        <v>1246</v>
      </c>
      <c r="H380" s="15" t="s">
        <v>1000</v>
      </c>
      <c r="I380" s="13" t="s">
        <v>1248</v>
      </c>
      <c r="J380" s="13">
        <v>1</v>
      </c>
      <c r="K380" s="13">
        <v>1</v>
      </c>
      <c r="L380" s="15">
        <v>1</v>
      </c>
      <c r="M380" s="13" t="s">
        <v>1233</v>
      </c>
      <c r="N380" s="13"/>
    </row>
    <row r="381" spans="1:14" hidden="1">
      <c r="A381" s="14">
        <v>2310160387</v>
      </c>
      <c r="B381" s="48" t="s">
        <v>1108</v>
      </c>
      <c r="C381" s="52" t="s">
        <v>995</v>
      </c>
      <c r="D381" s="16" t="s">
        <v>1234</v>
      </c>
      <c r="E381" s="14" t="s">
        <v>1233</v>
      </c>
      <c r="F381" s="14" t="s">
        <v>995</v>
      </c>
      <c r="G381" s="14" t="s">
        <v>1246</v>
      </c>
      <c r="H381" s="16" t="s">
        <v>1000</v>
      </c>
      <c r="I381" s="14" t="s">
        <v>1248</v>
      </c>
      <c r="J381" s="14">
        <v>1</v>
      </c>
      <c r="K381" s="14">
        <v>1</v>
      </c>
      <c r="L381" s="16">
        <v>1</v>
      </c>
      <c r="M381" s="14" t="s">
        <v>1233</v>
      </c>
      <c r="N381" s="14"/>
    </row>
    <row r="382" spans="1:14" hidden="1">
      <c r="A382" s="13">
        <v>2310160380</v>
      </c>
      <c r="B382" s="47" t="s">
        <v>673</v>
      </c>
      <c r="C382" s="51" t="s">
        <v>995</v>
      </c>
      <c r="D382" s="15" t="s">
        <v>1234</v>
      </c>
      <c r="E382" s="13" t="s">
        <v>1233</v>
      </c>
      <c r="F382" s="13" t="s">
        <v>995</v>
      </c>
      <c r="G382" s="13" t="s">
        <v>1246</v>
      </c>
      <c r="H382" s="15" t="s">
        <v>1000</v>
      </c>
      <c r="I382" s="13" t="s">
        <v>1248</v>
      </c>
      <c r="J382" s="13">
        <v>1</v>
      </c>
      <c r="K382" s="13">
        <v>1</v>
      </c>
      <c r="L382" s="15">
        <v>1</v>
      </c>
      <c r="M382" s="13" t="s">
        <v>1233</v>
      </c>
      <c r="N382" s="13"/>
    </row>
    <row r="383" spans="1:14" hidden="1">
      <c r="A383" s="14">
        <v>2310160382</v>
      </c>
      <c r="B383" s="48" t="s">
        <v>675</v>
      </c>
      <c r="C383" s="52" t="s">
        <v>995</v>
      </c>
      <c r="D383" s="16" t="s">
        <v>1234</v>
      </c>
      <c r="E383" s="14" t="s">
        <v>1233</v>
      </c>
      <c r="F383" s="14" t="s">
        <v>995</v>
      </c>
      <c r="G383" s="14" t="s">
        <v>1246</v>
      </c>
      <c r="H383" s="16" t="s">
        <v>1000</v>
      </c>
      <c r="I383" s="14" t="s">
        <v>1248</v>
      </c>
      <c r="J383" s="14">
        <v>1</v>
      </c>
      <c r="K383" s="14">
        <v>1</v>
      </c>
      <c r="L383" s="16">
        <v>1</v>
      </c>
      <c r="M383" s="14" t="s">
        <v>1233</v>
      </c>
      <c r="N383" s="14"/>
    </row>
    <row r="384" spans="1:14" hidden="1">
      <c r="A384" s="13">
        <v>2310160381</v>
      </c>
      <c r="B384" s="47" t="s">
        <v>677</v>
      </c>
      <c r="C384" s="51" t="s">
        <v>995</v>
      </c>
      <c r="D384" s="15" t="s">
        <v>1234</v>
      </c>
      <c r="E384" s="13" t="s">
        <v>1233</v>
      </c>
      <c r="F384" s="13" t="s">
        <v>995</v>
      </c>
      <c r="G384" s="13" t="s">
        <v>1246</v>
      </c>
      <c r="H384" s="15" t="s">
        <v>1000</v>
      </c>
      <c r="I384" s="13" t="s">
        <v>1248</v>
      </c>
      <c r="J384" s="13">
        <v>1</v>
      </c>
      <c r="K384" s="13">
        <v>1</v>
      </c>
      <c r="L384" s="15">
        <v>1</v>
      </c>
      <c r="M384" s="13" t="s">
        <v>1233</v>
      </c>
      <c r="N384" s="13"/>
    </row>
    <row r="385" spans="1:14" hidden="1">
      <c r="A385" s="14">
        <v>2310160388</v>
      </c>
      <c r="B385" s="48" t="s">
        <v>1109</v>
      </c>
      <c r="C385" s="52" t="s">
        <v>995</v>
      </c>
      <c r="D385" s="16" t="s">
        <v>1234</v>
      </c>
      <c r="E385" s="14" t="s">
        <v>1233</v>
      </c>
      <c r="F385" s="14" t="s">
        <v>995</v>
      </c>
      <c r="G385" s="14" t="s">
        <v>1246</v>
      </c>
      <c r="H385" s="16" t="s">
        <v>1000</v>
      </c>
      <c r="I385" s="14" t="s">
        <v>1248</v>
      </c>
      <c r="J385" s="14">
        <v>1</v>
      </c>
      <c r="K385" s="14">
        <v>1</v>
      </c>
      <c r="L385" s="16">
        <v>1</v>
      </c>
      <c r="M385" s="14" t="s">
        <v>1233</v>
      </c>
      <c r="N385" s="14"/>
    </row>
    <row r="386" spans="1:14" hidden="1">
      <c r="A386" s="13">
        <v>2310090226</v>
      </c>
      <c r="B386" s="47" t="s">
        <v>651</v>
      </c>
      <c r="C386" s="51" t="s">
        <v>995</v>
      </c>
      <c r="D386" s="15" t="s">
        <v>1234</v>
      </c>
      <c r="E386" s="13" t="s">
        <v>1233</v>
      </c>
      <c r="F386" s="13" t="s">
        <v>995</v>
      </c>
      <c r="G386" s="13" t="s">
        <v>1246</v>
      </c>
      <c r="H386" s="15" t="s">
        <v>996</v>
      </c>
      <c r="I386" s="13" t="s">
        <v>1248</v>
      </c>
      <c r="J386" s="13">
        <v>1</v>
      </c>
      <c r="K386" s="13">
        <v>1</v>
      </c>
      <c r="L386" s="15">
        <v>1</v>
      </c>
      <c r="M386" s="13" t="s">
        <v>1233</v>
      </c>
      <c r="N386" s="13"/>
    </row>
    <row r="387" spans="1:14" hidden="1">
      <c r="A387" s="14">
        <v>2310090038</v>
      </c>
      <c r="B387" s="48" t="s">
        <v>1250</v>
      </c>
      <c r="C387" s="52" t="s">
        <v>995</v>
      </c>
      <c r="D387" s="16" t="s">
        <v>1234</v>
      </c>
      <c r="E387" s="14" t="s">
        <v>1233</v>
      </c>
      <c r="F387" s="14" t="s">
        <v>995</v>
      </c>
      <c r="G387" s="14" t="s">
        <v>1246</v>
      </c>
      <c r="H387" s="16" t="s">
        <v>996</v>
      </c>
      <c r="I387" s="14" t="s">
        <v>1248</v>
      </c>
      <c r="J387" s="14">
        <v>1</v>
      </c>
      <c r="K387" s="14">
        <v>1</v>
      </c>
      <c r="L387" s="16">
        <v>1</v>
      </c>
      <c r="M387" s="14" t="s">
        <v>1233</v>
      </c>
      <c r="N387" s="14"/>
    </row>
    <row r="388" spans="1:14" hidden="1">
      <c r="A388" s="13">
        <v>2310090392</v>
      </c>
      <c r="B388" s="47" t="s">
        <v>1251</v>
      </c>
      <c r="C388" s="51" t="s">
        <v>995</v>
      </c>
      <c r="D388" s="15" t="s">
        <v>1234</v>
      </c>
      <c r="E388" s="13" t="s">
        <v>1233</v>
      </c>
      <c r="F388" s="13" t="s">
        <v>995</v>
      </c>
      <c r="G388" s="13" t="s">
        <v>1246</v>
      </c>
      <c r="H388" s="15" t="s">
        <v>996</v>
      </c>
      <c r="I388" s="13" t="s">
        <v>1248</v>
      </c>
      <c r="J388" s="13">
        <v>1</v>
      </c>
      <c r="K388" s="13">
        <v>1</v>
      </c>
      <c r="L388" s="15">
        <v>1</v>
      </c>
      <c r="M388" s="13" t="s">
        <v>1233</v>
      </c>
      <c r="N388" s="13"/>
    </row>
    <row r="389" spans="1:14" hidden="1">
      <c r="A389" s="14">
        <v>2310160069</v>
      </c>
      <c r="B389" s="48" t="s">
        <v>1110</v>
      </c>
      <c r="C389" s="52" t="s">
        <v>995</v>
      </c>
      <c r="D389" s="16" t="s">
        <v>1234</v>
      </c>
      <c r="E389" s="14" t="s">
        <v>1233</v>
      </c>
      <c r="F389" s="14" t="s">
        <v>995</v>
      </c>
      <c r="G389" s="14" t="s">
        <v>1246</v>
      </c>
      <c r="H389" s="16" t="s">
        <v>1000</v>
      </c>
      <c r="I389" s="14" t="s">
        <v>1248</v>
      </c>
      <c r="J389" s="14">
        <v>1</v>
      </c>
      <c r="K389" s="14">
        <v>1</v>
      </c>
      <c r="L389" s="16">
        <v>1</v>
      </c>
      <c r="M389" s="14" t="s">
        <v>1233</v>
      </c>
      <c r="N389" s="14"/>
    </row>
    <row r="390" spans="1:14" hidden="1">
      <c r="A390" s="13">
        <v>2310160467</v>
      </c>
      <c r="B390" s="47" t="s">
        <v>731</v>
      </c>
      <c r="C390" s="51" t="s">
        <v>995</v>
      </c>
      <c r="D390" s="15" t="s">
        <v>1234</v>
      </c>
      <c r="E390" s="13" t="s">
        <v>1233</v>
      </c>
      <c r="F390" s="13" t="s">
        <v>995</v>
      </c>
      <c r="G390" s="13" t="s">
        <v>1246</v>
      </c>
      <c r="H390" s="15" t="s">
        <v>998</v>
      </c>
      <c r="I390" s="13" t="s">
        <v>1248</v>
      </c>
      <c r="J390" s="13">
        <v>1</v>
      </c>
      <c r="K390" s="13">
        <v>1</v>
      </c>
      <c r="L390" s="15">
        <v>1</v>
      </c>
      <c r="M390" s="13" t="s">
        <v>1233</v>
      </c>
      <c r="N390" s="13"/>
    </row>
    <row r="391" spans="1:14" hidden="1">
      <c r="A391" s="14">
        <v>2310090457</v>
      </c>
      <c r="B391" s="48" t="s">
        <v>19</v>
      </c>
      <c r="C391" s="52" t="s">
        <v>995</v>
      </c>
      <c r="D391" s="16" t="s">
        <v>1234</v>
      </c>
      <c r="E391" s="14" t="s">
        <v>1233</v>
      </c>
      <c r="F391" s="14" t="s">
        <v>995</v>
      </c>
      <c r="G391" s="14" t="s">
        <v>1273</v>
      </c>
      <c r="H391" s="16" t="s">
        <v>996</v>
      </c>
      <c r="I391" s="14" t="s">
        <v>1235</v>
      </c>
      <c r="J391" s="14">
        <v>1</v>
      </c>
      <c r="K391" s="14">
        <v>1</v>
      </c>
      <c r="L391" s="16">
        <v>7</v>
      </c>
      <c r="M391" s="14" t="s">
        <v>7874</v>
      </c>
      <c r="N391" s="14"/>
    </row>
    <row r="392" spans="1:14" hidden="1">
      <c r="A392" s="13">
        <v>2310090458</v>
      </c>
      <c r="B392" s="47" t="s">
        <v>593</v>
      </c>
      <c r="C392" s="51" t="s">
        <v>995</v>
      </c>
      <c r="D392" s="15" t="s">
        <v>1234</v>
      </c>
      <c r="E392" s="13" t="s">
        <v>1233</v>
      </c>
      <c r="F392" s="13" t="s">
        <v>995</v>
      </c>
      <c r="G392" s="13" t="s">
        <v>1273</v>
      </c>
      <c r="H392" s="15" t="s">
        <v>996</v>
      </c>
      <c r="I392" s="13" t="s">
        <v>1235</v>
      </c>
      <c r="J392" s="13">
        <v>1</v>
      </c>
      <c r="K392" s="13">
        <v>1</v>
      </c>
      <c r="L392" s="15">
        <v>12</v>
      </c>
      <c r="M392" s="13" t="s">
        <v>7878</v>
      </c>
      <c r="N392" s="13"/>
    </row>
    <row r="393" spans="1:14" hidden="1">
      <c r="A393" s="13">
        <v>2310090459</v>
      </c>
      <c r="B393" s="47" t="s">
        <v>18</v>
      </c>
      <c r="C393" s="51" t="s">
        <v>995</v>
      </c>
      <c r="D393" s="15" t="s">
        <v>1234</v>
      </c>
      <c r="E393" s="13" t="s">
        <v>1233</v>
      </c>
      <c r="F393" s="13" t="s">
        <v>995</v>
      </c>
      <c r="G393" s="13" t="s">
        <v>1273</v>
      </c>
      <c r="H393" s="15" t="s">
        <v>996</v>
      </c>
      <c r="I393" s="13" t="s">
        <v>1235</v>
      </c>
      <c r="J393" s="13">
        <v>1</v>
      </c>
      <c r="K393" s="13">
        <v>1</v>
      </c>
      <c r="L393" s="15">
        <v>5</v>
      </c>
      <c r="M393" s="13" t="s">
        <v>7871</v>
      </c>
      <c r="N393" s="13"/>
    </row>
    <row r="394" spans="1:14" hidden="1">
      <c r="A394" s="14">
        <v>2310090460</v>
      </c>
      <c r="B394" s="48" t="s">
        <v>20</v>
      </c>
      <c r="C394" s="52" t="s">
        <v>995</v>
      </c>
      <c r="D394" s="16" t="s">
        <v>1234</v>
      </c>
      <c r="E394" s="14" t="s">
        <v>1233</v>
      </c>
      <c r="F394" s="14" t="s">
        <v>995</v>
      </c>
      <c r="G394" s="14" t="s">
        <v>1273</v>
      </c>
      <c r="H394" s="16" t="s">
        <v>996</v>
      </c>
      <c r="I394" s="14" t="s">
        <v>1235</v>
      </c>
      <c r="J394" s="14">
        <v>1</v>
      </c>
      <c r="K394" s="14">
        <v>1</v>
      </c>
      <c r="L394" s="16">
        <v>9</v>
      </c>
      <c r="M394" s="14" t="s">
        <v>7876</v>
      </c>
      <c r="N394" s="14"/>
    </row>
    <row r="395" spans="1:14" hidden="1">
      <c r="A395" s="13">
        <v>2310090461</v>
      </c>
      <c r="B395" s="47" t="s">
        <v>925</v>
      </c>
      <c r="C395" s="51" t="s">
        <v>995</v>
      </c>
      <c r="D395" s="15" t="s">
        <v>1234</v>
      </c>
      <c r="E395" s="13" t="s">
        <v>1233</v>
      </c>
      <c r="F395" s="13" t="s">
        <v>995</v>
      </c>
      <c r="G395" s="13" t="s">
        <v>1273</v>
      </c>
      <c r="H395" s="15" t="s">
        <v>996</v>
      </c>
      <c r="I395" s="13" t="s">
        <v>1235</v>
      </c>
      <c r="J395" s="13">
        <v>1</v>
      </c>
      <c r="K395" s="13">
        <v>1</v>
      </c>
      <c r="L395" s="15">
        <v>2</v>
      </c>
      <c r="M395" s="13" t="s">
        <v>7868</v>
      </c>
      <c r="N395" s="13"/>
    </row>
    <row r="396" spans="1:14" hidden="1">
      <c r="A396" s="14">
        <v>2310090462</v>
      </c>
      <c r="B396" s="48" t="s">
        <v>926</v>
      </c>
      <c r="C396" s="52" t="s">
        <v>995</v>
      </c>
      <c r="D396" s="16" t="s">
        <v>1234</v>
      </c>
      <c r="E396" s="14" t="s">
        <v>1233</v>
      </c>
      <c r="F396" s="14" t="s">
        <v>995</v>
      </c>
      <c r="G396" s="14" t="s">
        <v>1273</v>
      </c>
      <c r="H396" s="16" t="s">
        <v>996</v>
      </c>
      <c r="I396" s="14" t="s">
        <v>1235</v>
      </c>
      <c r="J396" s="14">
        <v>1</v>
      </c>
      <c r="K396" s="14">
        <v>1</v>
      </c>
      <c r="L396" s="16">
        <v>11</v>
      </c>
      <c r="M396" s="14" t="s">
        <v>7877</v>
      </c>
      <c r="N396" s="14"/>
    </row>
    <row r="397" spans="1:14" hidden="1">
      <c r="A397" s="13">
        <v>2310090463</v>
      </c>
      <c r="B397" s="47" t="s">
        <v>813</v>
      </c>
      <c r="C397" s="51" t="s">
        <v>995</v>
      </c>
      <c r="D397" s="15" t="s">
        <v>1234</v>
      </c>
      <c r="E397" s="13" t="s">
        <v>1233</v>
      </c>
      <c r="F397" s="13" t="s">
        <v>995</v>
      </c>
      <c r="G397" s="13" t="s">
        <v>1273</v>
      </c>
      <c r="H397" s="15" t="s">
        <v>996</v>
      </c>
      <c r="I397" s="13" t="s">
        <v>1235</v>
      </c>
      <c r="J397" s="13">
        <v>1</v>
      </c>
      <c r="K397" s="13">
        <v>1</v>
      </c>
      <c r="L397" s="15">
        <v>6</v>
      </c>
      <c r="M397" s="13" t="s">
        <v>7873</v>
      </c>
      <c r="N397" s="13"/>
    </row>
    <row r="398" spans="1:14" hidden="1">
      <c r="A398" s="14">
        <v>2310090464</v>
      </c>
      <c r="B398" s="48" t="s">
        <v>814</v>
      </c>
      <c r="C398" s="52" t="s">
        <v>995</v>
      </c>
      <c r="D398" s="16" t="s">
        <v>1234</v>
      </c>
      <c r="E398" s="14" t="s">
        <v>1233</v>
      </c>
      <c r="F398" s="14" t="s">
        <v>995</v>
      </c>
      <c r="G398" s="14" t="s">
        <v>1273</v>
      </c>
      <c r="H398" s="16" t="s">
        <v>996</v>
      </c>
      <c r="I398" s="14" t="s">
        <v>1235</v>
      </c>
      <c r="J398" s="14">
        <v>1</v>
      </c>
      <c r="K398" s="14">
        <v>1</v>
      </c>
      <c r="L398" s="16">
        <v>4</v>
      </c>
      <c r="M398" s="14" t="s">
        <v>7870</v>
      </c>
      <c r="N398" s="14"/>
    </row>
    <row r="399" spans="1:14" hidden="1">
      <c r="A399" s="13">
        <v>2310090465</v>
      </c>
      <c r="B399" s="47" t="s">
        <v>815</v>
      </c>
      <c r="C399" s="51" t="s">
        <v>995</v>
      </c>
      <c r="D399" s="15" t="s">
        <v>1234</v>
      </c>
      <c r="E399" s="13" t="s">
        <v>1233</v>
      </c>
      <c r="F399" s="13" t="s">
        <v>995</v>
      </c>
      <c r="G399" s="13" t="s">
        <v>1273</v>
      </c>
      <c r="H399" s="15" t="s">
        <v>996</v>
      </c>
      <c r="I399" s="13" t="s">
        <v>1235</v>
      </c>
      <c r="J399" s="13">
        <v>1</v>
      </c>
      <c r="K399" s="13">
        <v>1</v>
      </c>
      <c r="L399" s="15">
        <v>10</v>
      </c>
      <c r="M399" s="13" t="s">
        <v>7872</v>
      </c>
      <c r="N399" s="13"/>
    </row>
    <row r="400" spans="1:14" hidden="1">
      <c r="A400" s="14">
        <v>2310090250</v>
      </c>
      <c r="B400" s="48" t="s">
        <v>1274</v>
      </c>
      <c r="C400" s="52" t="s">
        <v>995</v>
      </c>
      <c r="D400" s="16" t="s">
        <v>1234</v>
      </c>
      <c r="E400" s="14" t="s">
        <v>1233</v>
      </c>
      <c r="F400" s="14" t="s">
        <v>995</v>
      </c>
      <c r="G400" s="14" t="s">
        <v>1273</v>
      </c>
      <c r="H400" s="16" t="s">
        <v>996</v>
      </c>
      <c r="I400" s="14" t="s">
        <v>1235</v>
      </c>
      <c r="J400" s="14">
        <v>1</v>
      </c>
      <c r="K400" s="14">
        <v>1</v>
      </c>
      <c r="L400" s="16">
        <v>1</v>
      </c>
      <c r="M400" s="14" t="s">
        <v>1233</v>
      </c>
      <c r="N400" s="14"/>
    </row>
    <row r="401" spans="1:14" hidden="1">
      <c r="A401" s="13">
        <v>2310090468</v>
      </c>
      <c r="B401" s="47" t="s">
        <v>1018</v>
      </c>
      <c r="C401" s="51" t="s">
        <v>995</v>
      </c>
      <c r="D401" s="15" t="s">
        <v>1234</v>
      </c>
      <c r="E401" s="13" t="s">
        <v>1233</v>
      </c>
      <c r="F401" s="13" t="s">
        <v>995</v>
      </c>
      <c r="G401" s="13" t="s">
        <v>1273</v>
      </c>
      <c r="H401" s="15" t="s">
        <v>996</v>
      </c>
      <c r="I401" s="13" t="s">
        <v>1235</v>
      </c>
      <c r="J401" s="13">
        <v>1</v>
      </c>
      <c r="K401" s="13">
        <v>1</v>
      </c>
      <c r="L401" s="15">
        <v>8</v>
      </c>
      <c r="M401" s="13" t="s">
        <v>7875</v>
      </c>
      <c r="N401" s="13"/>
    </row>
    <row r="402" spans="1:14" hidden="1">
      <c r="A402" s="14">
        <v>2310090469</v>
      </c>
      <c r="B402" s="48" t="s">
        <v>1021</v>
      </c>
      <c r="C402" s="52" t="s">
        <v>995</v>
      </c>
      <c r="D402" s="16" t="s">
        <v>1234</v>
      </c>
      <c r="E402" s="14" t="s">
        <v>1233</v>
      </c>
      <c r="F402" s="14" t="s">
        <v>995</v>
      </c>
      <c r="G402" s="14" t="s">
        <v>1273</v>
      </c>
      <c r="H402" s="16" t="s">
        <v>996</v>
      </c>
      <c r="I402" s="14" t="s">
        <v>1235</v>
      </c>
      <c r="J402" s="14">
        <v>1</v>
      </c>
      <c r="K402" s="14">
        <v>1</v>
      </c>
      <c r="L402" s="16">
        <v>1</v>
      </c>
      <c r="M402" s="14" t="s">
        <v>7867</v>
      </c>
      <c r="N402" s="14"/>
    </row>
    <row r="403" spans="1:14" hidden="1">
      <c r="A403" s="13">
        <v>2310160239</v>
      </c>
      <c r="B403" s="47" t="s">
        <v>389</v>
      </c>
      <c r="C403" s="51" t="s">
        <v>995</v>
      </c>
      <c r="D403" s="15" t="s">
        <v>1234</v>
      </c>
      <c r="E403" s="13" t="s">
        <v>1233</v>
      </c>
      <c r="F403" s="13" t="s">
        <v>995</v>
      </c>
      <c r="G403" s="13" t="s">
        <v>1273</v>
      </c>
      <c r="H403" s="15" t="s">
        <v>998</v>
      </c>
      <c r="I403" s="13" t="s">
        <v>1235</v>
      </c>
      <c r="J403" s="13">
        <v>1</v>
      </c>
      <c r="K403" s="13">
        <v>1</v>
      </c>
      <c r="L403" s="15">
        <v>12</v>
      </c>
      <c r="M403" s="13" t="s">
        <v>7878</v>
      </c>
      <c r="N403" s="13"/>
    </row>
    <row r="404" spans="1:14" hidden="1">
      <c r="A404" s="14">
        <v>2310160240</v>
      </c>
      <c r="B404" s="48" t="s">
        <v>39</v>
      </c>
      <c r="C404" s="52" t="s">
        <v>995</v>
      </c>
      <c r="D404" s="16" t="s">
        <v>1234</v>
      </c>
      <c r="E404" s="14" t="s">
        <v>1233</v>
      </c>
      <c r="F404" s="14" t="s">
        <v>995</v>
      </c>
      <c r="G404" s="14" t="s">
        <v>1273</v>
      </c>
      <c r="H404" s="16" t="s">
        <v>998</v>
      </c>
      <c r="I404" s="14" t="s">
        <v>1235</v>
      </c>
      <c r="J404" s="14">
        <v>1</v>
      </c>
      <c r="K404" s="14">
        <v>1</v>
      </c>
      <c r="L404" s="16">
        <v>5</v>
      </c>
      <c r="M404" s="14" t="s">
        <v>7871</v>
      </c>
      <c r="N404" s="14"/>
    </row>
    <row r="405" spans="1:14" hidden="1">
      <c r="A405" s="13">
        <v>2310160241</v>
      </c>
      <c r="B405" s="47" t="s">
        <v>713</v>
      </c>
      <c r="C405" s="51" t="s">
        <v>995</v>
      </c>
      <c r="D405" s="15" t="s">
        <v>1234</v>
      </c>
      <c r="E405" s="13" t="s">
        <v>1233</v>
      </c>
      <c r="F405" s="13" t="s">
        <v>995</v>
      </c>
      <c r="G405" s="13" t="s">
        <v>1273</v>
      </c>
      <c r="H405" s="15" t="s">
        <v>998</v>
      </c>
      <c r="I405" s="13" t="s">
        <v>1235</v>
      </c>
      <c r="J405" s="13">
        <v>1</v>
      </c>
      <c r="K405" s="13">
        <v>1</v>
      </c>
      <c r="L405" s="15">
        <v>9</v>
      </c>
      <c r="M405" s="13" t="s">
        <v>7876</v>
      </c>
      <c r="N405" s="13"/>
    </row>
    <row r="406" spans="1:14" hidden="1">
      <c r="A406" s="14">
        <v>2310160238</v>
      </c>
      <c r="B406" s="48" t="s">
        <v>42</v>
      </c>
      <c r="C406" s="52" t="s">
        <v>995</v>
      </c>
      <c r="D406" s="16" t="s">
        <v>1234</v>
      </c>
      <c r="E406" s="14" t="s">
        <v>1233</v>
      </c>
      <c r="F406" s="14" t="s">
        <v>995</v>
      </c>
      <c r="G406" s="14" t="s">
        <v>1273</v>
      </c>
      <c r="H406" s="16" t="s">
        <v>998</v>
      </c>
      <c r="I406" s="14" t="s">
        <v>1235</v>
      </c>
      <c r="J406" s="14">
        <v>1</v>
      </c>
      <c r="K406" s="14">
        <v>1</v>
      </c>
      <c r="L406" s="16">
        <v>7</v>
      </c>
      <c r="M406" s="14" t="s">
        <v>7874</v>
      </c>
      <c r="N406" s="14"/>
    </row>
    <row r="407" spans="1:14" hidden="1">
      <c r="A407" s="13">
        <v>2310160242</v>
      </c>
      <c r="B407" s="47" t="s">
        <v>827</v>
      </c>
      <c r="C407" s="51" t="s">
        <v>995</v>
      </c>
      <c r="D407" s="15" t="s">
        <v>1234</v>
      </c>
      <c r="E407" s="13" t="s">
        <v>1233</v>
      </c>
      <c r="F407" s="13" t="s">
        <v>995</v>
      </c>
      <c r="G407" s="13" t="s">
        <v>1273</v>
      </c>
      <c r="H407" s="15" t="s">
        <v>998</v>
      </c>
      <c r="I407" s="13" t="s">
        <v>1235</v>
      </c>
      <c r="J407" s="13">
        <v>1</v>
      </c>
      <c r="K407" s="13">
        <v>1</v>
      </c>
      <c r="L407" s="15">
        <v>2</v>
      </c>
      <c r="M407" s="13" t="s">
        <v>7868</v>
      </c>
      <c r="N407" s="13"/>
    </row>
    <row r="408" spans="1:14" hidden="1">
      <c r="A408" s="14">
        <v>2310160243</v>
      </c>
      <c r="B408" s="48" t="s">
        <v>847</v>
      </c>
      <c r="C408" s="52" t="s">
        <v>995</v>
      </c>
      <c r="D408" s="16" t="s">
        <v>1234</v>
      </c>
      <c r="E408" s="14" t="s">
        <v>1233</v>
      </c>
      <c r="F408" s="14" t="s">
        <v>995</v>
      </c>
      <c r="G408" s="14" t="s">
        <v>1273</v>
      </c>
      <c r="H408" s="16" t="s">
        <v>998</v>
      </c>
      <c r="I408" s="14" t="s">
        <v>1235</v>
      </c>
      <c r="J408" s="14">
        <v>1</v>
      </c>
      <c r="K408" s="14">
        <v>1</v>
      </c>
      <c r="L408" s="16">
        <v>11</v>
      </c>
      <c r="M408" s="14" t="s">
        <v>7877</v>
      </c>
      <c r="N408" s="14"/>
    </row>
    <row r="409" spans="1:14" hidden="1">
      <c r="A409" s="13">
        <v>2310160244</v>
      </c>
      <c r="B409" s="47" t="s">
        <v>917</v>
      </c>
      <c r="C409" s="51" t="s">
        <v>995</v>
      </c>
      <c r="D409" s="15" t="s">
        <v>1234</v>
      </c>
      <c r="E409" s="13" t="s">
        <v>1233</v>
      </c>
      <c r="F409" s="13" t="s">
        <v>995</v>
      </c>
      <c r="G409" s="13" t="s">
        <v>1273</v>
      </c>
      <c r="H409" s="15" t="s">
        <v>998</v>
      </c>
      <c r="I409" s="13" t="s">
        <v>1235</v>
      </c>
      <c r="J409" s="13">
        <v>1</v>
      </c>
      <c r="K409" s="13">
        <v>1</v>
      </c>
      <c r="L409" s="15">
        <v>6</v>
      </c>
      <c r="M409" s="13" t="s">
        <v>7873</v>
      </c>
      <c r="N409" s="13"/>
    </row>
    <row r="410" spans="1:14" hidden="1">
      <c r="A410" s="14">
        <v>2310160245</v>
      </c>
      <c r="B410" s="48" t="s">
        <v>829</v>
      </c>
      <c r="C410" s="52" t="s">
        <v>995</v>
      </c>
      <c r="D410" s="16" t="s">
        <v>1234</v>
      </c>
      <c r="E410" s="14" t="s">
        <v>1233</v>
      </c>
      <c r="F410" s="14" t="s">
        <v>995</v>
      </c>
      <c r="G410" s="14" t="s">
        <v>1273</v>
      </c>
      <c r="H410" s="16" t="s">
        <v>998</v>
      </c>
      <c r="I410" s="14" t="s">
        <v>1235</v>
      </c>
      <c r="J410" s="14">
        <v>1</v>
      </c>
      <c r="K410" s="14">
        <v>1</v>
      </c>
      <c r="L410" s="16">
        <v>4</v>
      </c>
      <c r="M410" s="14" t="s">
        <v>7870</v>
      </c>
      <c r="N410" s="14"/>
    </row>
    <row r="411" spans="1:14" hidden="1">
      <c r="A411" s="13">
        <v>2310160246</v>
      </c>
      <c r="B411" s="47" t="s">
        <v>861</v>
      </c>
      <c r="C411" s="51" t="s">
        <v>995</v>
      </c>
      <c r="D411" s="15" t="s">
        <v>1234</v>
      </c>
      <c r="E411" s="13" t="s">
        <v>1233</v>
      </c>
      <c r="F411" s="13" t="s">
        <v>995</v>
      </c>
      <c r="G411" s="13" t="s">
        <v>1273</v>
      </c>
      <c r="H411" s="15" t="s">
        <v>998</v>
      </c>
      <c r="I411" s="13" t="s">
        <v>1235</v>
      </c>
      <c r="J411" s="13">
        <v>1</v>
      </c>
      <c r="K411" s="13">
        <v>1</v>
      </c>
      <c r="L411" s="15">
        <v>10</v>
      </c>
      <c r="M411" s="13" t="s">
        <v>7872</v>
      </c>
      <c r="N411" s="13"/>
    </row>
    <row r="412" spans="1:14" hidden="1">
      <c r="A412" s="14">
        <v>2310160247</v>
      </c>
      <c r="B412" s="48" t="s">
        <v>714</v>
      </c>
      <c r="C412" s="52" t="s">
        <v>995</v>
      </c>
      <c r="D412" s="16" t="s">
        <v>1234</v>
      </c>
      <c r="E412" s="14" t="s">
        <v>1233</v>
      </c>
      <c r="F412" s="14" t="s">
        <v>995</v>
      </c>
      <c r="G412" s="14" t="s">
        <v>1273</v>
      </c>
      <c r="H412" s="16" t="s">
        <v>998</v>
      </c>
      <c r="I412" s="14" t="s">
        <v>1235</v>
      </c>
      <c r="J412" s="14">
        <v>1</v>
      </c>
      <c r="K412" s="14">
        <v>1</v>
      </c>
      <c r="L412" s="16">
        <v>3</v>
      </c>
      <c r="M412" s="14" t="s">
        <v>7869</v>
      </c>
      <c r="N412" s="14"/>
    </row>
    <row r="413" spans="1:14" hidden="1">
      <c r="A413" s="13">
        <v>2310160356</v>
      </c>
      <c r="B413" s="47" t="s">
        <v>1019</v>
      </c>
      <c r="C413" s="51" t="s">
        <v>995</v>
      </c>
      <c r="D413" s="15" t="s">
        <v>1234</v>
      </c>
      <c r="E413" s="13" t="s">
        <v>1233</v>
      </c>
      <c r="F413" s="13" t="s">
        <v>995</v>
      </c>
      <c r="G413" s="13" t="s">
        <v>1273</v>
      </c>
      <c r="H413" s="15" t="s">
        <v>998</v>
      </c>
      <c r="I413" s="13" t="s">
        <v>1235</v>
      </c>
      <c r="J413" s="13">
        <v>1</v>
      </c>
      <c r="K413" s="13">
        <v>1</v>
      </c>
      <c r="L413" s="15">
        <v>8</v>
      </c>
      <c r="M413" s="13" t="s">
        <v>7875</v>
      </c>
      <c r="N413" s="13"/>
    </row>
    <row r="414" spans="1:14" hidden="1">
      <c r="A414" s="14">
        <v>2310160355</v>
      </c>
      <c r="B414" s="48" t="s">
        <v>1022</v>
      </c>
      <c r="C414" s="52" t="s">
        <v>995</v>
      </c>
      <c r="D414" s="16" t="s">
        <v>1234</v>
      </c>
      <c r="E414" s="14" t="s">
        <v>1233</v>
      </c>
      <c r="F414" s="14" t="s">
        <v>995</v>
      </c>
      <c r="G414" s="14" t="s">
        <v>1273</v>
      </c>
      <c r="H414" s="16" t="s">
        <v>998</v>
      </c>
      <c r="I414" s="14" t="s">
        <v>1235</v>
      </c>
      <c r="J414" s="14">
        <v>1</v>
      </c>
      <c r="K414" s="14">
        <v>1</v>
      </c>
      <c r="L414" s="16">
        <v>1</v>
      </c>
      <c r="M414" s="14" t="s">
        <v>7867</v>
      </c>
      <c r="N414" s="14"/>
    </row>
    <row r="415" spans="1:14" hidden="1">
      <c r="A415" s="13">
        <v>2310160249</v>
      </c>
      <c r="B415" s="47" t="s">
        <v>34</v>
      </c>
      <c r="C415" s="51" t="s">
        <v>995</v>
      </c>
      <c r="D415" s="15" t="s">
        <v>1234</v>
      </c>
      <c r="E415" s="13" t="s">
        <v>1233</v>
      </c>
      <c r="F415" s="13" t="s">
        <v>995</v>
      </c>
      <c r="G415" s="13" t="s">
        <v>1273</v>
      </c>
      <c r="H415" s="15" t="s">
        <v>1000</v>
      </c>
      <c r="I415" s="13" t="s">
        <v>1235</v>
      </c>
      <c r="J415" s="13">
        <v>1</v>
      </c>
      <c r="K415" s="13">
        <v>1</v>
      </c>
      <c r="L415" s="15">
        <v>12</v>
      </c>
      <c r="M415" s="13" t="s">
        <v>7878</v>
      </c>
      <c r="N415" s="13"/>
    </row>
    <row r="416" spans="1:14" hidden="1">
      <c r="A416" s="13">
        <v>2310160250</v>
      </c>
      <c r="B416" s="47" t="s">
        <v>31</v>
      </c>
      <c r="C416" s="51" t="s">
        <v>995</v>
      </c>
      <c r="D416" s="15" t="s">
        <v>1234</v>
      </c>
      <c r="E416" s="13" t="s">
        <v>1233</v>
      </c>
      <c r="F416" s="13" t="s">
        <v>995</v>
      </c>
      <c r="G416" s="13" t="s">
        <v>1273</v>
      </c>
      <c r="H416" s="15" t="s">
        <v>1000</v>
      </c>
      <c r="I416" s="13" t="s">
        <v>1235</v>
      </c>
      <c r="J416" s="13">
        <v>1</v>
      </c>
      <c r="K416" s="13">
        <v>1</v>
      </c>
      <c r="L416" s="15">
        <v>5</v>
      </c>
      <c r="M416" s="13" t="s">
        <v>7871</v>
      </c>
      <c r="N416" s="13"/>
    </row>
    <row r="417" spans="1:14" hidden="1">
      <c r="A417" s="14">
        <v>2310160251</v>
      </c>
      <c r="B417" s="48" t="s">
        <v>239</v>
      </c>
      <c r="C417" s="52" t="s">
        <v>995</v>
      </c>
      <c r="D417" s="16" t="s">
        <v>1234</v>
      </c>
      <c r="E417" s="14" t="s">
        <v>1233</v>
      </c>
      <c r="F417" s="14" t="s">
        <v>995</v>
      </c>
      <c r="G417" s="14" t="s">
        <v>1273</v>
      </c>
      <c r="H417" s="16" t="s">
        <v>1000</v>
      </c>
      <c r="I417" s="14" t="s">
        <v>1235</v>
      </c>
      <c r="J417" s="14">
        <v>1</v>
      </c>
      <c r="K417" s="14">
        <v>1</v>
      </c>
      <c r="L417" s="16">
        <v>9</v>
      </c>
      <c r="M417" s="14" t="s">
        <v>7876</v>
      </c>
      <c r="N417" s="14"/>
    </row>
    <row r="418" spans="1:14" hidden="1">
      <c r="A418" s="13">
        <v>2310160248</v>
      </c>
      <c r="B418" s="47" t="s">
        <v>32</v>
      </c>
      <c r="C418" s="51" t="s">
        <v>995</v>
      </c>
      <c r="D418" s="15" t="s">
        <v>1234</v>
      </c>
      <c r="E418" s="13" t="s">
        <v>1233</v>
      </c>
      <c r="F418" s="13" t="s">
        <v>995</v>
      </c>
      <c r="G418" s="13" t="s">
        <v>1273</v>
      </c>
      <c r="H418" s="15" t="s">
        <v>1000</v>
      </c>
      <c r="I418" s="13" t="s">
        <v>1235</v>
      </c>
      <c r="J418" s="13">
        <v>1</v>
      </c>
      <c r="K418" s="13">
        <v>1</v>
      </c>
      <c r="L418" s="15">
        <v>7</v>
      </c>
      <c r="M418" s="13" t="s">
        <v>7874</v>
      </c>
      <c r="N418" s="13"/>
    </row>
    <row r="419" spans="1:14" hidden="1">
      <c r="A419" s="14">
        <v>2310160252</v>
      </c>
      <c r="B419" s="48" t="s">
        <v>927</v>
      </c>
      <c r="C419" s="52" t="s">
        <v>995</v>
      </c>
      <c r="D419" s="16" t="s">
        <v>1234</v>
      </c>
      <c r="E419" s="14" t="s">
        <v>1233</v>
      </c>
      <c r="F419" s="14" t="s">
        <v>995</v>
      </c>
      <c r="G419" s="14" t="s">
        <v>1273</v>
      </c>
      <c r="H419" s="16" t="s">
        <v>1000</v>
      </c>
      <c r="I419" s="14" t="s">
        <v>1235</v>
      </c>
      <c r="J419" s="14">
        <v>1</v>
      </c>
      <c r="K419" s="14">
        <v>1</v>
      </c>
      <c r="L419" s="16">
        <v>2</v>
      </c>
      <c r="M419" s="14" t="s">
        <v>7868</v>
      </c>
      <c r="N419" s="14"/>
    </row>
    <row r="420" spans="1:14" hidden="1">
      <c r="A420" s="13">
        <v>2310160253</v>
      </c>
      <c r="B420" s="47" t="s">
        <v>928</v>
      </c>
      <c r="C420" s="51" t="s">
        <v>995</v>
      </c>
      <c r="D420" s="15" t="s">
        <v>1234</v>
      </c>
      <c r="E420" s="13" t="s">
        <v>1233</v>
      </c>
      <c r="F420" s="13" t="s">
        <v>995</v>
      </c>
      <c r="G420" s="13" t="s">
        <v>1273</v>
      </c>
      <c r="H420" s="15" t="s">
        <v>1000</v>
      </c>
      <c r="I420" s="13" t="s">
        <v>1235</v>
      </c>
      <c r="J420" s="13">
        <v>1</v>
      </c>
      <c r="K420" s="13">
        <v>1</v>
      </c>
      <c r="L420" s="15">
        <v>11</v>
      </c>
      <c r="M420" s="13" t="s">
        <v>7877</v>
      </c>
      <c r="N420" s="13"/>
    </row>
    <row r="421" spans="1:14" hidden="1">
      <c r="A421" s="14">
        <v>2310160254</v>
      </c>
      <c r="B421" s="48" t="s">
        <v>825</v>
      </c>
      <c r="C421" s="52" t="s">
        <v>995</v>
      </c>
      <c r="D421" s="16" t="s">
        <v>1234</v>
      </c>
      <c r="E421" s="14" t="s">
        <v>1233</v>
      </c>
      <c r="F421" s="14" t="s">
        <v>995</v>
      </c>
      <c r="G421" s="14" t="s">
        <v>1273</v>
      </c>
      <c r="H421" s="16" t="s">
        <v>1000</v>
      </c>
      <c r="I421" s="14" t="s">
        <v>1235</v>
      </c>
      <c r="J421" s="14">
        <v>1</v>
      </c>
      <c r="K421" s="14">
        <v>1</v>
      </c>
      <c r="L421" s="16">
        <v>6</v>
      </c>
      <c r="M421" s="14" t="s">
        <v>7873</v>
      </c>
      <c r="N421" s="14"/>
    </row>
    <row r="422" spans="1:14" hidden="1">
      <c r="A422" s="13">
        <v>2310160255</v>
      </c>
      <c r="B422" s="47" t="s">
        <v>916</v>
      </c>
      <c r="C422" s="51" t="s">
        <v>995</v>
      </c>
      <c r="D422" s="15" t="s">
        <v>1234</v>
      </c>
      <c r="E422" s="13" t="s">
        <v>1233</v>
      </c>
      <c r="F422" s="13" t="s">
        <v>995</v>
      </c>
      <c r="G422" s="13" t="s">
        <v>1273</v>
      </c>
      <c r="H422" s="15" t="s">
        <v>1000</v>
      </c>
      <c r="I422" s="13" t="s">
        <v>1235</v>
      </c>
      <c r="J422" s="13">
        <v>1</v>
      </c>
      <c r="K422" s="13">
        <v>1</v>
      </c>
      <c r="L422" s="15">
        <v>4</v>
      </c>
      <c r="M422" s="13" t="s">
        <v>7870</v>
      </c>
      <c r="N422" s="13"/>
    </row>
    <row r="423" spans="1:14" hidden="1">
      <c r="A423" s="14">
        <v>2310160256</v>
      </c>
      <c r="B423" s="48" t="s">
        <v>914</v>
      </c>
      <c r="C423" s="52" t="s">
        <v>995</v>
      </c>
      <c r="D423" s="16" t="s">
        <v>1234</v>
      </c>
      <c r="E423" s="14" t="s">
        <v>1233</v>
      </c>
      <c r="F423" s="14" t="s">
        <v>995</v>
      </c>
      <c r="G423" s="14" t="s">
        <v>1273</v>
      </c>
      <c r="H423" s="16" t="s">
        <v>1000</v>
      </c>
      <c r="I423" s="14" t="s">
        <v>1235</v>
      </c>
      <c r="J423" s="14">
        <v>1</v>
      </c>
      <c r="K423" s="14">
        <v>1</v>
      </c>
      <c r="L423" s="16">
        <v>10</v>
      </c>
      <c r="M423" s="14" t="s">
        <v>7872</v>
      </c>
      <c r="N423" s="14"/>
    </row>
    <row r="424" spans="1:14" hidden="1">
      <c r="A424" s="13">
        <v>2310160257</v>
      </c>
      <c r="B424" s="47" t="s">
        <v>915</v>
      </c>
      <c r="C424" s="51" t="s">
        <v>995</v>
      </c>
      <c r="D424" s="15" t="s">
        <v>1234</v>
      </c>
      <c r="E424" s="13" t="s">
        <v>1233</v>
      </c>
      <c r="F424" s="13" t="s">
        <v>995</v>
      </c>
      <c r="G424" s="13" t="s">
        <v>1273</v>
      </c>
      <c r="H424" s="15" t="s">
        <v>1000</v>
      </c>
      <c r="I424" s="13" t="s">
        <v>1235</v>
      </c>
      <c r="J424" s="13">
        <v>1</v>
      </c>
      <c r="K424" s="13">
        <v>1</v>
      </c>
      <c r="L424" s="15">
        <v>3</v>
      </c>
      <c r="M424" s="13" t="s">
        <v>7869</v>
      </c>
      <c r="N424" s="13"/>
    </row>
    <row r="425" spans="1:14" hidden="1">
      <c r="A425" s="14">
        <v>2310160354</v>
      </c>
      <c r="B425" s="48" t="s">
        <v>1020</v>
      </c>
      <c r="C425" s="52" t="s">
        <v>995</v>
      </c>
      <c r="D425" s="16" t="s">
        <v>1234</v>
      </c>
      <c r="E425" s="14" t="s">
        <v>1233</v>
      </c>
      <c r="F425" s="14" t="s">
        <v>995</v>
      </c>
      <c r="G425" s="14" t="s">
        <v>1273</v>
      </c>
      <c r="H425" s="16" t="s">
        <v>1000</v>
      </c>
      <c r="I425" s="14" t="s">
        <v>1235</v>
      </c>
      <c r="J425" s="14">
        <v>1</v>
      </c>
      <c r="K425" s="14">
        <v>1</v>
      </c>
      <c r="L425" s="16">
        <v>8</v>
      </c>
      <c r="M425" s="14" t="s">
        <v>7875</v>
      </c>
      <c r="N425" s="14"/>
    </row>
    <row r="426" spans="1:14" hidden="1">
      <c r="A426" s="13">
        <v>2310160353</v>
      </c>
      <c r="B426" s="47" t="s">
        <v>712</v>
      </c>
      <c r="C426" s="51" t="s">
        <v>995</v>
      </c>
      <c r="D426" s="15" t="s">
        <v>1234</v>
      </c>
      <c r="E426" s="13" t="s">
        <v>1233</v>
      </c>
      <c r="F426" s="13" t="s">
        <v>995</v>
      </c>
      <c r="G426" s="13" t="s">
        <v>1273</v>
      </c>
      <c r="H426" s="15" t="s">
        <v>1000</v>
      </c>
      <c r="I426" s="13" t="s">
        <v>1235</v>
      </c>
      <c r="J426" s="13">
        <v>1</v>
      </c>
      <c r="K426" s="13">
        <v>1</v>
      </c>
      <c r="L426" s="15">
        <v>1</v>
      </c>
      <c r="M426" s="13" t="s">
        <v>7867</v>
      </c>
      <c r="N426" s="13"/>
    </row>
    <row r="427" spans="1:14" hidden="1">
      <c r="A427" s="14">
        <v>2310090466</v>
      </c>
      <c r="B427" s="48" t="s">
        <v>923</v>
      </c>
      <c r="C427" s="52" t="s">
        <v>995</v>
      </c>
      <c r="D427" s="16" t="s">
        <v>1234</v>
      </c>
      <c r="E427" s="14" t="s">
        <v>1233</v>
      </c>
      <c r="F427" s="14" t="s">
        <v>995</v>
      </c>
      <c r="G427" s="14" t="s">
        <v>1273</v>
      </c>
      <c r="H427" s="16" t="s">
        <v>996</v>
      </c>
      <c r="I427" s="14" t="s">
        <v>1235</v>
      </c>
      <c r="J427" s="14">
        <v>1</v>
      </c>
      <c r="K427" s="14">
        <v>1</v>
      </c>
      <c r="L427" s="16">
        <v>3</v>
      </c>
      <c r="M427" s="14" t="s">
        <v>7869</v>
      </c>
      <c r="N427" s="14"/>
    </row>
    <row r="428" spans="1:14" hidden="1">
      <c r="A428" s="13">
        <v>2310090251</v>
      </c>
      <c r="B428" s="47" t="s">
        <v>1275</v>
      </c>
      <c r="C428" s="51" t="s">
        <v>995</v>
      </c>
      <c r="D428" s="15" t="s">
        <v>1234</v>
      </c>
      <c r="E428" s="13" t="s">
        <v>1233</v>
      </c>
      <c r="F428" s="13" t="s">
        <v>995</v>
      </c>
      <c r="G428" s="13" t="s">
        <v>1273</v>
      </c>
      <c r="H428" s="15" t="s">
        <v>996</v>
      </c>
      <c r="I428" s="13" t="s">
        <v>1235</v>
      </c>
      <c r="J428" s="13">
        <v>1</v>
      </c>
      <c r="K428" s="13">
        <v>1</v>
      </c>
      <c r="L428" s="15">
        <v>1</v>
      </c>
      <c r="M428" s="13" t="s">
        <v>1233</v>
      </c>
      <c r="N428" s="13"/>
    </row>
    <row r="429" spans="1:14" hidden="1">
      <c r="A429" s="14">
        <v>2310090246</v>
      </c>
      <c r="B429" s="48" t="s">
        <v>1276</v>
      </c>
      <c r="C429" s="52" t="s">
        <v>995</v>
      </c>
      <c r="D429" s="16" t="s">
        <v>1234</v>
      </c>
      <c r="E429" s="14" t="s">
        <v>1233</v>
      </c>
      <c r="F429" s="14" t="s">
        <v>995</v>
      </c>
      <c r="G429" s="14" t="s">
        <v>1273</v>
      </c>
      <c r="H429" s="16" t="s">
        <v>996</v>
      </c>
      <c r="I429" s="14" t="s">
        <v>1235</v>
      </c>
      <c r="J429" s="14">
        <v>1</v>
      </c>
      <c r="K429" s="14">
        <v>1</v>
      </c>
      <c r="L429" s="16">
        <v>1</v>
      </c>
      <c r="M429" s="14" t="s">
        <v>1233</v>
      </c>
      <c r="N429" s="14"/>
    </row>
    <row r="430" spans="1:14" hidden="1">
      <c r="A430" s="13">
        <v>2310090467</v>
      </c>
      <c r="B430" s="47" t="s">
        <v>1277</v>
      </c>
      <c r="C430" s="51" t="s">
        <v>995</v>
      </c>
      <c r="D430" s="15" t="s">
        <v>1234</v>
      </c>
      <c r="E430" s="13" t="s">
        <v>1233</v>
      </c>
      <c r="F430" s="13" t="s">
        <v>995</v>
      </c>
      <c r="G430" s="13" t="s">
        <v>1273</v>
      </c>
      <c r="H430" s="15" t="s">
        <v>996</v>
      </c>
      <c r="I430" s="13" t="s">
        <v>1235</v>
      </c>
      <c r="J430" s="13">
        <v>1</v>
      </c>
      <c r="K430" s="13">
        <v>1</v>
      </c>
      <c r="L430" s="15">
        <v>1</v>
      </c>
      <c r="M430" s="13" t="s">
        <v>1233</v>
      </c>
      <c r="N430" s="13"/>
    </row>
    <row r="431" spans="1:14" hidden="1">
      <c r="A431" s="14">
        <v>2310160413</v>
      </c>
      <c r="B431" s="48" t="s">
        <v>1278</v>
      </c>
      <c r="C431" s="52" t="s">
        <v>995</v>
      </c>
      <c r="D431" s="16" t="s">
        <v>1234</v>
      </c>
      <c r="E431" s="14" t="s">
        <v>1233</v>
      </c>
      <c r="F431" s="14" t="s">
        <v>995</v>
      </c>
      <c r="G431" s="14" t="s">
        <v>1273</v>
      </c>
      <c r="H431" s="16" t="s">
        <v>1000</v>
      </c>
      <c r="I431" s="14" t="s">
        <v>1235</v>
      </c>
      <c r="J431" s="14">
        <v>1</v>
      </c>
      <c r="K431" s="14">
        <v>1</v>
      </c>
      <c r="L431" s="16">
        <v>1</v>
      </c>
      <c r="M431" s="14" t="s">
        <v>1233</v>
      </c>
      <c r="N431" s="14"/>
    </row>
    <row r="432" spans="1:14" hidden="1">
      <c r="A432" s="13">
        <v>2310160378</v>
      </c>
      <c r="B432" s="47" t="s">
        <v>1279</v>
      </c>
      <c r="C432" s="51" t="s">
        <v>995</v>
      </c>
      <c r="D432" s="15" t="s">
        <v>1234</v>
      </c>
      <c r="E432" s="13" t="s">
        <v>1233</v>
      </c>
      <c r="F432" s="13" t="s">
        <v>995</v>
      </c>
      <c r="G432" s="13" t="s">
        <v>1273</v>
      </c>
      <c r="H432" s="15" t="s">
        <v>998</v>
      </c>
      <c r="I432" s="13" t="s">
        <v>1235</v>
      </c>
      <c r="J432" s="13">
        <v>1</v>
      </c>
      <c r="K432" s="13">
        <v>1</v>
      </c>
      <c r="L432" s="15">
        <v>1</v>
      </c>
      <c r="M432" s="13" t="s">
        <v>1233</v>
      </c>
      <c r="N432" s="13"/>
    </row>
    <row r="433" spans="1:14" hidden="1">
      <c r="A433" s="14">
        <v>2310160376</v>
      </c>
      <c r="B433" s="48" t="s">
        <v>1280</v>
      </c>
      <c r="C433" s="52" t="s">
        <v>995</v>
      </c>
      <c r="D433" s="16" t="s">
        <v>1234</v>
      </c>
      <c r="E433" s="14" t="s">
        <v>1233</v>
      </c>
      <c r="F433" s="14" t="s">
        <v>995</v>
      </c>
      <c r="G433" s="14" t="s">
        <v>1273</v>
      </c>
      <c r="H433" s="16" t="s">
        <v>998</v>
      </c>
      <c r="I433" s="14" t="s">
        <v>1235</v>
      </c>
      <c r="J433" s="14">
        <v>1</v>
      </c>
      <c r="K433" s="14">
        <v>1</v>
      </c>
      <c r="L433" s="16">
        <v>1</v>
      </c>
      <c r="M433" s="14" t="s">
        <v>1233</v>
      </c>
      <c r="N433" s="14"/>
    </row>
    <row r="434" spans="1:14" hidden="1">
      <c r="A434" s="13">
        <v>2310160410</v>
      </c>
      <c r="B434" s="47" t="s">
        <v>1281</v>
      </c>
      <c r="C434" s="51" t="s">
        <v>995</v>
      </c>
      <c r="D434" s="15" t="s">
        <v>1234</v>
      </c>
      <c r="E434" s="13" t="s">
        <v>1233</v>
      </c>
      <c r="F434" s="13" t="s">
        <v>995</v>
      </c>
      <c r="G434" s="13" t="s">
        <v>1273</v>
      </c>
      <c r="H434" s="15" t="s">
        <v>1000</v>
      </c>
      <c r="I434" s="13" t="s">
        <v>1235</v>
      </c>
      <c r="J434" s="13">
        <v>1</v>
      </c>
      <c r="K434" s="13">
        <v>1</v>
      </c>
      <c r="L434" s="15">
        <v>1</v>
      </c>
      <c r="M434" s="13" t="s">
        <v>1233</v>
      </c>
      <c r="N434" s="13"/>
    </row>
    <row r="435" spans="1:14" hidden="1">
      <c r="A435" s="14">
        <v>2310160377</v>
      </c>
      <c r="B435" s="48" t="s">
        <v>1282</v>
      </c>
      <c r="C435" s="52" t="s">
        <v>995</v>
      </c>
      <c r="D435" s="16" t="s">
        <v>1234</v>
      </c>
      <c r="E435" s="14" t="s">
        <v>1233</v>
      </c>
      <c r="F435" s="14" t="s">
        <v>995</v>
      </c>
      <c r="G435" s="14" t="s">
        <v>1273</v>
      </c>
      <c r="H435" s="16" t="s">
        <v>998</v>
      </c>
      <c r="I435" s="14" t="s">
        <v>1235</v>
      </c>
      <c r="J435" s="14">
        <v>1</v>
      </c>
      <c r="K435" s="14">
        <v>1</v>
      </c>
      <c r="L435" s="16">
        <v>1</v>
      </c>
      <c r="M435" s="14" t="s">
        <v>1233</v>
      </c>
      <c r="N435" s="14"/>
    </row>
    <row r="436" spans="1:14" hidden="1">
      <c r="A436" s="13">
        <v>2310160379</v>
      </c>
      <c r="B436" s="47" t="s">
        <v>1283</v>
      </c>
      <c r="C436" s="51" t="s">
        <v>995</v>
      </c>
      <c r="D436" s="15" t="s">
        <v>1234</v>
      </c>
      <c r="E436" s="13" t="s">
        <v>1233</v>
      </c>
      <c r="F436" s="13" t="s">
        <v>995</v>
      </c>
      <c r="G436" s="13" t="s">
        <v>1273</v>
      </c>
      <c r="H436" s="15" t="s">
        <v>998</v>
      </c>
      <c r="I436" s="13" t="s">
        <v>1235</v>
      </c>
      <c r="J436" s="13">
        <v>1</v>
      </c>
      <c r="K436" s="13">
        <v>1</v>
      </c>
      <c r="L436" s="15">
        <v>1</v>
      </c>
      <c r="M436" s="13" t="s">
        <v>1233</v>
      </c>
      <c r="N436" s="13"/>
    </row>
    <row r="437" spans="1:14" hidden="1">
      <c r="A437" s="14">
        <v>2310160408</v>
      </c>
      <c r="B437" s="48" t="s">
        <v>1284</v>
      </c>
      <c r="C437" s="52" t="s">
        <v>995</v>
      </c>
      <c r="D437" s="16" t="s">
        <v>1234</v>
      </c>
      <c r="E437" s="14" t="s">
        <v>1233</v>
      </c>
      <c r="F437" s="14" t="s">
        <v>995</v>
      </c>
      <c r="G437" s="14" t="s">
        <v>1273</v>
      </c>
      <c r="H437" s="16" t="s">
        <v>1000</v>
      </c>
      <c r="I437" s="14" t="s">
        <v>1235</v>
      </c>
      <c r="J437" s="14">
        <v>1</v>
      </c>
      <c r="K437" s="14">
        <v>1</v>
      </c>
      <c r="L437" s="16">
        <v>1</v>
      </c>
      <c r="M437" s="14" t="s">
        <v>1233</v>
      </c>
      <c r="N437" s="14"/>
    </row>
    <row r="438" spans="1:14" hidden="1">
      <c r="A438" s="13">
        <v>2310160503</v>
      </c>
      <c r="B438" s="47" t="s">
        <v>1285</v>
      </c>
      <c r="C438" s="51" t="s">
        <v>995</v>
      </c>
      <c r="D438" s="15" t="s">
        <v>1234</v>
      </c>
      <c r="E438" s="13" t="s">
        <v>1233</v>
      </c>
      <c r="F438" s="13" t="s">
        <v>995</v>
      </c>
      <c r="G438" s="13" t="s">
        <v>1273</v>
      </c>
      <c r="H438" s="15" t="s">
        <v>998</v>
      </c>
      <c r="I438" s="13" t="s">
        <v>1235</v>
      </c>
      <c r="J438" s="13">
        <v>1</v>
      </c>
      <c r="K438" s="13">
        <v>1</v>
      </c>
      <c r="L438" s="15">
        <v>1</v>
      </c>
      <c r="M438" s="13" t="s">
        <v>1233</v>
      </c>
      <c r="N438" s="13"/>
    </row>
    <row r="439" spans="1:14" hidden="1">
      <c r="A439" s="13">
        <v>2310160504</v>
      </c>
      <c r="B439" s="47" t="s">
        <v>1286</v>
      </c>
      <c r="C439" s="51" t="s">
        <v>995</v>
      </c>
      <c r="D439" s="15" t="s">
        <v>1234</v>
      </c>
      <c r="E439" s="13" t="s">
        <v>1233</v>
      </c>
      <c r="F439" s="13" t="s">
        <v>995</v>
      </c>
      <c r="G439" s="13" t="s">
        <v>1273</v>
      </c>
      <c r="H439" s="15" t="s">
        <v>998</v>
      </c>
      <c r="I439" s="13" t="s">
        <v>1235</v>
      </c>
      <c r="J439" s="13">
        <v>1</v>
      </c>
      <c r="K439" s="13">
        <v>1</v>
      </c>
      <c r="L439" s="15">
        <v>1</v>
      </c>
      <c r="M439" s="13" t="s">
        <v>1233</v>
      </c>
      <c r="N439" s="13"/>
    </row>
    <row r="440" spans="1:14" hidden="1">
      <c r="A440" s="14">
        <v>2310160505</v>
      </c>
      <c r="B440" s="48" t="s">
        <v>1287</v>
      </c>
      <c r="C440" s="52" t="s">
        <v>995</v>
      </c>
      <c r="D440" s="16" t="s">
        <v>1234</v>
      </c>
      <c r="E440" s="14" t="s">
        <v>1233</v>
      </c>
      <c r="F440" s="14" t="s">
        <v>995</v>
      </c>
      <c r="G440" s="14" t="s">
        <v>1273</v>
      </c>
      <c r="H440" s="16" t="s">
        <v>998</v>
      </c>
      <c r="I440" s="14" t="s">
        <v>1235</v>
      </c>
      <c r="J440" s="14">
        <v>1</v>
      </c>
      <c r="K440" s="14">
        <v>1</v>
      </c>
      <c r="L440" s="16">
        <v>1</v>
      </c>
      <c r="M440" s="14" t="s">
        <v>1233</v>
      </c>
      <c r="N440" s="14"/>
    </row>
    <row r="441" spans="1:14" hidden="1">
      <c r="A441" s="13">
        <v>2310160506</v>
      </c>
      <c r="B441" s="47" t="s">
        <v>1288</v>
      </c>
      <c r="C441" s="51" t="s">
        <v>995</v>
      </c>
      <c r="D441" s="15" t="s">
        <v>1234</v>
      </c>
      <c r="E441" s="13" t="s">
        <v>1233</v>
      </c>
      <c r="F441" s="13" t="s">
        <v>995</v>
      </c>
      <c r="G441" s="13" t="s">
        <v>1273</v>
      </c>
      <c r="H441" s="15" t="s">
        <v>998</v>
      </c>
      <c r="I441" s="13" t="s">
        <v>1235</v>
      </c>
      <c r="J441" s="13">
        <v>1</v>
      </c>
      <c r="K441" s="13">
        <v>1</v>
      </c>
      <c r="L441" s="15">
        <v>1</v>
      </c>
      <c r="M441" s="13" t="s">
        <v>1233</v>
      </c>
      <c r="N441" s="13"/>
    </row>
    <row r="442" spans="1:14" hidden="1">
      <c r="A442" s="14">
        <v>2310500001</v>
      </c>
      <c r="B442" s="48" t="s">
        <v>1289</v>
      </c>
      <c r="C442" s="52" t="s">
        <v>8523</v>
      </c>
      <c r="D442" s="16" t="s">
        <v>1234</v>
      </c>
      <c r="E442" s="14" t="s">
        <v>1233</v>
      </c>
      <c r="F442" s="14" t="s">
        <v>995</v>
      </c>
      <c r="G442" s="14" t="s">
        <v>1273</v>
      </c>
      <c r="H442" s="16" t="s">
        <v>1000</v>
      </c>
      <c r="I442" s="14" t="s">
        <v>1235</v>
      </c>
      <c r="J442" s="14">
        <v>1</v>
      </c>
      <c r="K442" s="14">
        <v>1</v>
      </c>
      <c r="L442" s="16">
        <v>1</v>
      </c>
      <c r="M442" s="14" t="s">
        <v>1233</v>
      </c>
      <c r="N442" s="14"/>
    </row>
    <row r="443" spans="1:14" hidden="1">
      <c r="A443" s="13">
        <v>2310160513</v>
      </c>
      <c r="B443" s="47" t="s">
        <v>1101</v>
      </c>
      <c r="C443" s="51" t="s">
        <v>995</v>
      </c>
      <c r="D443" s="15" t="s">
        <v>1234</v>
      </c>
      <c r="E443" s="13" t="s">
        <v>1233</v>
      </c>
      <c r="F443" s="13" t="s">
        <v>995</v>
      </c>
      <c r="G443" s="13" t="s">
        <v>1273</v>
      </c>
      <c r="H443" s="15" t="s">
        <v>998</v>
      </c>
      <c r="I443" s="13" t="s">
        <v>1359</v>
      </c>
      <c r="J443" s="13">
        <v>1</v>
      </c>
      <c r="K443" s="13">
        <v>1</v>
      </c>
      <c r="L443" s="15">
        <v>1</v>
      </c>
      <c r="M443" s="13" t="s">
        <v>1233</v>
      </c>
      <c r="N443" s="13"/>
    </row>
    <row r="444" spans="1:14" hidden="1">
      <c r="A444" s="14">
        <v>2310160511</v>
      </c>
      <c r="B444" s="48" t="s">
        <v>679</v>
      </c>
      <c r="C444" s="52" t="s">
        <v>995</v>
      </c>
      <c r="D444" s="16" t="s">
        <v>1234</v>
      </c>
      <c r="E444" s="14" t="s">
        <v>1233</v>
      </c>
      <c r="F444" s="14" t="s">
        <v>995</v>
      </c>
      <c r="G444" s="14" t="s">
        <v>1273</v>
      </c>
      <c r="H444" s="16" t="s">
        <v>998</v>
      </c>
      <c r="I444" s="14" t="s">
        <v>1359</v>
      </c>
      <c r="J444" s="14">
        <v>1</v>
      </c>
      <c r="K444" s="14">
        <v>1</v>
      </c>
      <c r="L444" s="16">
        <v>1</v>
      </c>
      <c r="M444" s="14" t="s">
        <v>1233</v>
      </c>
      <c r="N444" s="14"/>
    </row>
    <row r="445" spans="1:14" hidden="1">
      <c r="A445" s="13">
        <v>2310160512</v>
      </c>
      <c r="B445" s="47" t="s">
        <v>678</v>
      </c>
      <c r="C445" s="51" t="s">
        <v>995</v>
      </c>
      <c r="D445" s="15" t="s">
        <v>1234</v>
      </c>
      <c r="E445" s="13" t="s">
        <v>1233</v>
      </c>
      <c r="F445" s="13" t="s">
        <v>995</v>
      </c>
      <c r="G445" s="13" t="s">
        <v>1273</v>
      </c>
      <c r="H445" s="15" t="s">
        <v>998</v>
      </c>
      <c r="I445" s="13" t="s">
        <v>1359</v>
      </c>
      <c r="J445" s="13">
        <v>1</v>
      </c>
      <c r="K445" s="13">
        <v>1</v>
      </c>
      <c r="L445" s="15">
        <v>1</v>
      </c>
      <c r="M445" s="13" t="s">
        <v>1233</v>
      </c>
      <c r="N445" s="13"/>
    </row>
    <row r="446" spans="1:14" hidden="1">
      <c r="A446" s="14">
        <v>2310160515</v>
      </c>
      <c r="B446" s="48" t="s">
        <v>1111</v>
      </c>
      <c r="C446" s="52" t="s">
        <v>995</v>
      </c>
      <c r="D446" s="16" t="s">
        <v>1234</v>
      </c>
      <c r="E446" s="14" t="s">
        <v>1233</v>
      </c>
      <c r="F446" s="14" t="s">
        <v>995</v>
      </c>
      <c r="G446" s="14" t="s">
        <v>1273</v>
      </c>
      <c r="H446" s="16" t="s">
        <v>1000</v>
      </c>
      <c r="I446" s="14" t="s">
        <v>1359</v>
      </c>
      <c r="J446" s="14">
        <v>1</v>
      </c>
      <c r="K446" s="14">
        <v>1</v>
      </c>
      <c r="L446" s="16">
        <v>1</v>
      </c>
      <c r="M446" s="14" t="s">
        <v>1233</v>
      </c>
      <c r="N446" s="14"/>
    </row>
    <row r="447" spans="1:14" hidden="1">
      <c r="A447" s="13">
        <v>2310160517</v>
      </c>
      <c r="B447" s="47" t="s">
        <v>1112</v>
      </c>
      <c r="C447" s="51" t="s">
        <v>995</v>
      </c>
      <c r="D447" s="15" t="s">
        <v>1234</v>
      </c>
      <c r="E447" s="13" t="s">
        <v>1233</v>
      </c>
      <c r="F447" s="13" t="s">
        <v>995</v>
      </c>
      <c r="G447" s="13" t="s">
        <v>1273</v>
      </c>
      <c r="H447" s="15" t="s">
        <v>1000</v>
      </c>
      <c r="I447" s="13" t="s">
        <v>1359</v>
      </c>
      <c r="J447" s="13">
        <v>1</v>
      </c>
      <c r="K447" s="13">
        <v>1</v>
      </c>
      <c r="L447" s="15">
        <v>1</v>
      </c>
      <c r="M447" s="13" t="s">
        <v>1233</v>
      </c>
      <c r="N447" s="13"/>
    </row>
    <row r="448" spans="1:14" hidden="1">
      <c r="A448" s="14">
        <v>2310160514</v>
      </c>
      <c r="B448" s="48" t="s">
        <v>1113</v>
      </c>
      <c r="C448" s="52" t="s">
        <v>995</v>
      </c>
      <c r="D448" s="16" t="s">
        <v>1234</v>
      </c>
      <c r="E448" s="14" t="s">
        <v>1233</v>
      </c>
      <c r="F448" s="14" t="s">
        <v>995</v>
      </c>
      <c r="G448" s="14" t="s">
        <v>1273</v>
      </c>
      <c r="H448" s="16" t="s">
        <v>1000</v>
      </c>
      <c r="I448" s="14" t="s">
        <v>1359</v>
      </c>
      <c r="J448" s="14">
        <v>1</v>
      </c>
      <c r="K448" s="14">
        <v>1</v>
      </c>
      <c r="L448" s="16">
        <v>1</v>
      </c>
      <c r="M448" s="14" t="s">
        <v>1233</v>
      </c>
      <c r="N448" s="14"/>
    </row>
    <row r="449" spans="1:14" hidden="1">
      <c r="A449" s="13">
        <v>2310160516</v>
      </c>
      <c r="B449" s="47" t="s">
        <v>1114</v>
      </c>
      <c r="C449" s="51" t="s">
        <v>995</v>
      </c>
      <c r="D449" s="15" t="s">
        <v>1234</v>
      </c>
      <c r="E449" s="13" t="s">
        <v>1233</v>
      </c>
      <c r="F449" s="13" t="s">
        <v>995</v>
      </c>
      <c r="G449" s="13" t="s">
        <v>1273</v>
      </c>
      <c r="H449" s="15" t="s">
        <v>1000</v>
      </c>
      <c r="I449" s="13" t="s">
        <v>1359</v>
      </c>
      <c r="J449" s="13">
        <v>1</v>
      </c>
      <c r="K449" s="13">
        <v>1</v>
      </c>
      <c r="L449" s="15">
        <v>1</v>
      </c>
      <c r="M449" s="13" t="s">
        <v>1233</v>
      </c>
      <c r="N449" s="13"/>
    </row>
    <row r="450" spans="1:14" hidden="1">
      <c r="A450" s="14">
        <v>2310160519</v>
      </c>
      <c r="B450" s="48" t="s">
        <v>1115</v>
      </c>
      <c r="C450" s="52" t="s">
        <v>995</v>
      </c>
      <c r="D450" s="16" t="s">
        <v>1234</v>
      </c>
      <c r="E450" s="14" t="s">
        <v>1233</v>
      </c>
      <c r="F450" s="14" t="s">
        <v>995</v>
      </c>
      <c r="G450" s="14" t="s">
        <v>1273</v>
      </c>
      <c r="H450" s="16" t="s">
        <v>1000</v>
      </c>
      <c r="I450" s="14" t="s">
        <v>1359</v>
      </c>
      <c r="J450" s="14">
        <v>1</v>
      </c>
      <c r="K450" s="14">
        <v>1</v>
      </c>
      <c r="L450" s="16">
        <v>1</v>
      </c>
      <c r="M450" s="14" t="s">
        <v>1233</v>
      </c>
      <c r="N450" s="14"/>
    </row>
    <row r="451" spans="1:14" hidden="1">
      <c r="A451" s="13">
        <v>2310160518</v>
      </c>
      <c r="B451" s="47" t="s">
        <v>1116</v>
      </c>
      <c r="C451" s="51" t="s">
        <v>995</v>
      </c>
      <c r="D451" s="15" t="s">
        <v>1234</v>
      </c>
      <c r="E451" s="13" t="s">
        <v>1233</v>
      </c>
      <c r="F451" s="13" t="s">
        <v>995</v>
      </c>
      <c r="G451" s="13" t="s">
        <v>1273</v>
      </c>
      <c r="H451" s="15" t="s">
        <v>1000</v>
      </c>
      <c r="I451" s="13" t="s">
        <v>1359</v>
      </c>
      <c r="J451" s="13">
        <v>1</v>
      </c>
      <c r="K451" s="13">
        <v>1</v>
      </c>
      <c r="L451" s="15">
        <v>1</v>
      </c>
      <c r="M451" s="13" t="s">
        <v>1233</v>
      </c>
      <c r="N451" s="13"/>
    </row>
    <row r="452" spans="1:14" hidden="1">
      <c r="A452" s="14">
        <v>2310090242</v>
      </c>
      <c r="B452" s="48" t="s">
        <v>2195</v>
      </c>
      <c r="C452" s="52" t="s">
        <v>995</v>
      </c>
      <c r="D452" s="16" t="s">
        <v>1234</v>
      </c>
      <c r="E452" s="14" t="s">
        <v>1233</v>
      </c>
      <c r="F452" s="14" t="s">
        <v>995</v>
      </c>
      <c r="G452" s="14" t="s">
        <v>1273</v>
      </c>
      <c r="H452" s="16" t="s">
        <v>996</v>
      </c>
      <c r="I452" s="14" t="s">
        <v>2196</v>
      </c>
      <c r="J452" s="14">
        <v>1</v>
      </c>
      <c r="K452" s="14">
        <v>1</v>
      </c>
      <c r="L452" s="16">
        <v>1</v>
      </c>
      <c r="M452" s="14" t="s">
        <v>1233</v>
      </c>
      <c r="N452" s="14"/>
    </row>
    <row r="453" spans="1:14" hidden="1">
      <c r="A453" s="13">
        <v>2310090244</v>
      </c>
      <c r="B453" s="47" t="s">
        <v>2197</v>
      </c>
      <c r="C453" s="51" t="s">
        <v>995</v>
      </c>
      <c r="D453" s="15" t="s">
        <v>1234</v>
      </c>
      <c r="E453" s="13" t="s">
        <v>1233</v>
      </c>
      <c r="F453" s="13" t="s">
        <v>995</v>
      </c>
      <c r="G453" s="13" t="s">
        <v>1273</v>
      </c>
      <c r="H453" s="15" t="s">
        <v>996</v>
      </c>
      <c r="I453" s="13" t="s">
        <v>2196</v>
      </c>
      <c r="J453" s="13">
        <v>1</v>
      </c>
      <c r="K453" s="13">
        <v>1</v>
      </c>
      <c r="L453" s="15">
        <v>1</v>
      </c>
      <c r="M453" s="13" t="s">
        <v>1233</v>
      </c>
      <c r="N453" s="13"/>
    </row>
    <row r="454" spans="1:14" hidden="1">
      <c r="A454" s="14">
        <v>2310090524</v>
      </c>
      <c r="B454" s="48" t="s">
        <v>236</v>
      </c>
      <c r="C454" s="52" t="s">
        <v>995</v>
      </c>
      <c r="D454" s="16" t="s">
        <v>1234</v>
      </c>
      <c r="E454" s="14" t="s">
        <v>1233</v>
      </c>
      <c r="F454" s="14" t="s">
        <v>995</v>
      </c>
      <c r="G454" s="14" t="s">
        <v>1273</v>
      </c>
      <c r="H454" s="16" t="s">
        <v>996</v>
      </c>
      <c r="I454" s="14" t="s">
        <v>2198</v>
      </c>
      <c r="J454" s="14">
        <v>1</v>
      </c>
      <c r="K454" s="14">
        <v>1</v>
      </c>
      <c r="L454" s="16">
        <v>1</v>
      </c>
      <c r="M454" s="14" t="s">
        <v>1233</v>
      </c>
      <c r="N454" s="14"/>
    </row>
    <row r="455" spans="1:14" hidden="1">
      <c r="A455" s="13">
        <v>2310160529</v>
      </c>
      <c r="B455" s="47" t="s">
        <v>203</v>
      </c>
      <c r="C455" s="51" t="s">
        <v>995</v>
      </c>
      <c r="D455" s="15" t="s">
        <v>1234</v>
      </c>
      <c r="E455" s="13" t="s">
        <v>1233</v>
      </c>
      <c r="F455" s="13" t="s">
        <v>995</v>
      </c>
      <c r="G455" s="13" t="s">
        <v>1273</v>
      </c>
      <c r="H455" s="15" t="s">
        <v>998</v>
      </c>
      <c r="I455" s="13" t="s">
        <v>2198</v>
      </c>
      <c r="J455" s="13">
        <v>1</v>
      </c>
      <c r="K455" s="13">
        <v>1</v>
      </c>
      <c r="L455" s="15">
        <v>1</v>
      </c>
      <c r="M455" s="13" t="s">
        <v>1233</v>
      </c>
      <c r="N455" s="13"/>
    </row>
    <row r="456" spans="1:14" hidden="1">
      <c r="A456" s="14">
        <v>2310160531</v>
      </c>
      <c r="B456" s="48" t="s">
        <v>275</v>
      </c>
      <c r="C456" s="52" t="s">
        <v>995</v>
      </c>
      <c r="D456" s="16" t="s">
        <v>1234</v>
      </c>
      <c r="E456" s="14" t="s">
        <v>1233</v>
      </c>
      <c r="F456" s="14" t="s">
        <v>995</v>
      </c>
      <c r="G456" s="14" t="s">
        <v>1273</v>
      </c>
      <c r="H456" s="16" t="s">
        <v>998</v>
      </c>
      <c r="I456" s="14" t="s">
        <v>2198</v>
      </c>
      <c r="J456" s="14">
        <v>1</v>
      </c>
      <c r="K456" s="14">
        <v>1</v>
      </c>
      <c r="L456" s="16">
        <v>1</v>
      </c>
      <c r="M456" s="14" t="s">
        <v>1233</v>
      </c>
      <c r="N456" s="14"/>
    </row>
    <row r="457" spans="1:14" hidden="1">
      <c r="A457" s="13">
        <v>2310160535</v>
      </c>
      <c r="B457" s="47" t="s">
        <v>238</v>
      </c>
      <c r="C457" s="51" t="s">
        <v>995</v>
      </c>
      <c r="D457" s="15" t="s">
        <v>1234</v>
      </c>
      <c r="E457" s="13" t="s">
        <v>1233</v>
      </c>
      <c r="F457" s="13" t="s">
        <v>995</v>
      </c>
      <c r="G457" s="13" t="s">
        <v>1273</v>
      </c>
      <c r="H457" s="15" t="s">
        <v>1000</v>
      </c>
      <c r="I457" s="13" t="s">
        <v>2198</v>
      </c>
      <c r="J457" s="13">
        <v>1</v>
      </c>
      <c r="K457" s="13">
        <v>1</v>
      </c>
      <c r="L457" s="15">
        <v>1</v>
      </c>
      <c r="M457" s="13" t="s">
        <v>1233</v>
      </c>
      <c r="N457" s="13"/>
    </row>
    <row r="458" spans="1:14" hidden="1">
      <c r="A458" s="14">
        <v>2310160536</v>
      </c>
      <c r="B458" s="48" t="s">
        <v>277</v>
      </c>
      <c r="C458" s="52" t="s">
        <v>995</v>
      </c>
      <c r="D458" s="16" t="s">
        <v>1234</v>
      </c>
      <c r="E458" s="14" t="s">
        <v>1233</v>
      </c>
      <c r="F458" s="14" t="s">
        <v>995</v>
      </c>
      <c r="G458" s="14" t="s">
        <v>1273</v>
      </c>
      <c r="H458" s="16" t="s">
        <v>1000</v>
      </c>
      <c r="I458" s="14" t="s">
        <v>2198</v>
      </c>
      <c r="J458" s="14">
        <v>1</v>
      </c>
      <c r="K458" s="14">
        <v>1</v>
      </c>
      <c r="L458" s="16">
        <v>1</v>
      </c>
      <c r="M458" s="14" t="s">
        <v>1233</v>
      </c>
      <c r="N458" s="14"/>
    </row>
    <row r="459" spans="1:14" hidden="1">
      <c r="A459" s="13">
        <v>2310160409</v>
      </c>
      <c r="B459" s="47" t="s">
        <v>2199</v>
      </c>
      <c r="C459" s="51" t="s">
        <v>995</v>
      </c>
      <c r="D459" s="15" t="s">
        <v>1234</v>
      </c>
      <c r="E459" s="13" t="s">
        <v>1233</v>
      </c>
      <c r="F459" s="13" t="s">
        <v>995</v>
      </c>
      <c r="G459" s="13" t="s">
        <v>1273</v>
      </c>
      <c r="H459" s="15" t="s">
        <v>1000</v>
      </c>
      <c r="I459" s="13" t="s">
        <v>2198</v>
      </c>
      <c r="J459" s="13">
        <v>1</v>
      </c>
      <c r="K459" s="13">
        <v>1</v>
      </c>
      <c r="L459" s="15">
        <v>1</v>
      </c>
      <c r="M459" s="13" t="s">
        <v>1233</v>
      </c>
      <c r="N459" s="13"/>
    </row>
    <row r="460" spans="1:14" hidden="1">
      <c r="A460" s="14">
        <v>2310160534</v>
      </c>
      <c r="B460" s="48" t="s">
        <v>33</v>
      </c>
      <c r="C460" s="52" t="s">
        <v>995</v>
      </c>
      <c r="D460" s="16" t="s">
        <v>1234</v>
      </c>
      <c r="E460" s="14" t="s">
        <v>1233</v>
      </c>
      <c r="F460" s="14" t="s">
        <v>995</v>
      </c>
      <c r="G460" s="14" t="s">
        <v>1273</v>
      </c>
      <c r="H460" s="16" t="s">
        <v>1000</v>
      </c>
      <c r="I460" s="14" t="s">
        <v>2198</v>
      </c>
      <c r="J460" s="14">
        <v>1</v>
      </c>
      <c r="K460" s="14">
        <v>1</v>
      </c>
      <c r="L460" s="16">
        <v>1</v>
      </c>
      <c r="M460" s="14" t="s">
        <v>1233</v>
      </c>
      <c r="N460" s="14"/>
    </row>
    <row r="461" spans="1:14" hidden="1">
      <c r="A461" s="13">
        <v>2310160528</v>
      </c>
      <c r="B461" s="47" t="s">
        <v>315</v>
      </c>
      <c r="C461" s="51" t="s">
        <v>995</v>
      </c>
      <c r="D461" s="15" t="s">
        <v>1234</v>
      </c>
      <c r="E461" s="13" t="s">
        <v>1233</v>
      </c>
      <c r="F461" s="13" t="s">
        <v>995</v>
      </c>
      <c r="G461" s="13" t="s">
        <v>1273</v>
      </c>
      <c r="H461" s="15" t="s">
        <v>998</v>
      </c>
      <c r="I461" s="13" t="s">
        <v>2198</v>
      </c>
      <c r="J461" s="13">
        <v>1</v>
      </c>
      <c r="K461" s="13">
        <v>1</v>
      </c>
      <c r="L461" s="15">
        <v>1</v>
      </c>
      <c r="M461" s="13" t="s">
        <v>1233</v>
      </c>
      <c r="N461" s="13"/>
    </row>
    <row r="462" spans="1:14" hidden="1">
      <c r="A462" s="13">
        <v>2310160530</v>
      </c>
      <c r="B462" s="47" t="s">
        <v>41</v>
      </c>
      <c r="C462" s="51" t="s">
        <v>995</v>
      </c>
      <c r="D462" s="15" t="s">
        <v>1234</v>
      </c>
      <c r="E462" s="13" t="s">
        <v>1233</v>
      </c>
      <c r="F462" s="13" t="s">
        <v>995</v>
      </c>
      <c r="G462" s="13" t="s">
        <v>1273</v>
      </c>
      <c r="H462" s="15" t="s">
        <v>998</v>
      </c>
      <c r="I462" s="13" t="s">
        <v>2198</v>
      </c>
      <c r="J462" s="13">
        <v>1</v>
      </c>
      <c r="K462" s="13">
        <v>1</v>
      </c>
      <c r="L462" s="15">
        <v>1</v>
      </c>
      <c r="M462" s="13" t="s">
        <v>1233</v>
      </c>
      <c r="N462" s="13"/>
    </row>
    <row r="463" spans="1:14" hidden="1">
      <c r="A463" s="14">
        <v>2310160537</v>
      </c>
      <c r="B463" s="48" t="s">
        <v>201</v>
      </c>
      <c r="C463" s="52" t="s">
        <v>995</v>
      </c>
      <c r="D463" s="16" t="s">
        <v>1234</v>
      </c>
      <c r="E463" s="14" t="s">
        <v>1233</v>
      </c>
      <c r="F463" s="14" t="s">
        <v>995</v>
      </c>
      <c r="G463" s="14" t="s">
        <v>1273</v>
      </c>
      <c r="H463" s="16" t="s">
        <v>1000</v>
      </c>
      <c r="I463" s="14" t="s">
        <v>2198</v>
      </c>
      <c r="J463" s="14">
        <v>1</v>
      </c>
      <c r="K463" s="14">
        <v>1</v>
      </c>
      <c r="L463" s="16">
        <v>1</v>
      </c>
      <c r="M463" s="14" t="s">
        <v>1233</v>
      </c>
      <c r="N463" s="14"/>
    </row>
    <row r="464" spans="1:14" hidden="1">
      <c r="A464" s="13">
        <v>2310160567</v>
      </c>
      <c r="B464" s="47" t="s">
        <v>272</v>
      </c>
      <c r="C464" s="51" t="s">
        <v>995</v>
      </c>
      <c r="D464" s="15" t="s">
        <v>1234</v>
      </c>
      <c r="E464" s="13" t="s">
        <v>1233</v>
      </c>
      <c r="F464" s="13" t="s">
        <v>995</v>
      </c>
      <c r="G464" s="13" t="s">
        <v>1273</v>
      </c>
      <c r="H464" s="15" t="s">
        <v>998</v>
      </c>
      <c r="I464" s="13" t="s">
        <v>2198</v>
      </c>
      <c r="J464" s="13">
        <v>1</v>
      </c>
      <c r="K464" s="13">
        <v>1</v>
      </c>
      <c r="L464" s="15">
        <v>1</v>
      </c>
      <c r="M464" s="13" t="s">
        <v>1233</v>
      </c>
      <c r="N464" s="13"/>
    </row>
    <row r="465" spans="1:14" hidden="1">
      <c r="A465" s="14">
        <v>2310160566</v>
      </c>
      <c r="B465" s="48" t="s">
        <v>270</v>
      </c>
      <c r="C465" s="52" t="s">
        <v>995</v>
      </c>
      <c r="D465" s="16" t="s">
        <v>1234</v>
      </c>
      <c r="E465" s="14" t="s">
        <v>1233</v>
      </c>
      <c r="F465" s="14" t="s">
        <v>995</v>
      </c>
      <c r="G465" s="14" t="s">
        <v>1273</v>
      </c>
      <c r="H465" s="16" t="s">
        <v>998</v>
      </c>
      <c r="I465" s="14" t="s">
        <v>2198</v>
      </c>
      <c r="J465" s="14">
        <v>1</v>
      </c>
      <c r="K465" s="14">
        <v>1</v>
      </c>
      <c r="L465" s="16">
        <v>1</v>
      </c>
      <c r="M465" s="14" t="s">
        <v>1233</v>
      </c>
      <c r="N465" s="14"/>
    </row>
    <row r="466" spans="1:14" hidden="1">
      <c r="A466" s="13">
        <v>2310160565</v>
      </c>
      <c r="B466" s="47" t="s">
        <v>271</v>
      </c>
      <c r="C466" s="51" t="s">
        <v>995</v>
      </c>
      <c r="D466" s="15" t="s">
        <v>1234</v>
      </c>
      <c r="E466" s="13" t="s">
        <v>1233</v>
      </c>
      <c r="F466" s="13" t="s">
        <v>995</v>
      </c>
      <c r="G466" s="13" t="s">
        <v>1273</v>
      </c>
      <c r="H466" s="15" t="s">
        <v>998</v>
      </c>
      <c r="I466" s="13" t="s">
        <v>2198</v>
      </c>
      <c r="J466" s="13">
        <v>1</v>
      </c>
      <c r="K466" s="13">
        <v>1</v>
      </c>
      <c r="L466" s="15">
        <v>1</v>
      </c>
      <c r="M466" s="13" t="s">
        <v>1233</v>
      </c>
      <c r="N466" s="13"/>
    </row>
    <row r="467" spans="1:14" hidden="1">
      <c r="A467" s="14">
        <v>2310160564</v>
      </c>
      <c r="B467" s="48" t="s">
        <v>273</v>
      </c>
      <c r="C467" s="52" t="s">
        <v>995</v>
      </c>
      <c r="D467" s="16" t="s">
        <v>1234</v>
      </c>
      <c r="E467" s="14" t="s">
        <v>1233</v>
      </c>
      <c r="F467" s="14" t="s">
        <v>995</v>
      </c>
      <c r="G467" s="14" t="s">
        <v>1273</v>
      </c>
      <c r="H467" s="16" t="s">
        <v>998</v>
      </c>
      <c r="I467" s="14" t="s">
        <v>2198</v>
      </c>
      <c r="J467" s="14">
        <v>1</v>
      </c>
      <c r="K467" s="14">
        <v>1</v>
      </c>
      <c r="L467" s="16">
        <v>1</v>
      </c>
      <c r="M467" s="14" t="s">
        <v>1233</v>
      </c>
      <c r="N467" s="14"/>
    </row>
    <row r="468" spans="1:14" hidden="1">
      <c r="A468" s="13">
        <v>2310160563</v>
      </c>
      <c r="B468" s="47" t="s">
        <v>268</v>
      </c>
      <c r="C468" s="51" t="s">
        <v>995</v>
      </c>
      <c r="D468" s="15" t="s">
        <v>1234</v>
      </c>
      <c r="E468" s="13" t="s">
        <v>1233</v>
      </c>
      <c r="F468" s="13" t="s">
        <v>995</v>
      </c>
      <c r="G468" s="13" t="s">
        <v>1273</v>
      </c>
      <c r="H468" s="15" t="s">
        <v>1000</v>
      </c>
      <c r="I468" s="13" t="s">
        <v>2198</v>
      </c>
      <c r="J468" s="13">
        <v>1</v>
      </c>
      <c r="K468" s="13">
        <v>1</v>
      </c>
      <c r="L468" s="15">
        <v>1</v>
      </c>
      <c r="M468" s="13" t="s">
        <v>1233</v>
      </c>
      <c r="N468" s="13"/>
    </row>
    <row r="469" spans="1:14" hidden="1">
      <c r="A469" s="14">
        <v>2310160562</v>
      </c>
      <c r="B469" s="48" t="s">
        <v>266</v>
      </c>
      <c r="C469" s="52" t="s">
        <v>995</v>
      </c>
      <c r="D469" s="16" t="s">
        <v>1234</v>
      </c>
      <c r="E469" s="14" t="s">
        <v>1233</v>
      </c>
      <c r="F469" s="14" t="s">
        <v>995</v>
      </c>
      <c r="G469" s="14" t="s">
        <v>1273</v>
      </c>
      <c r="H469" s="16" t="s">
        <v>1000</v>
      </c>
      <c r="I469" s="14" t="s">
        <v>2198</v>
      </c>
      <c r="J469" s="14">
        <v>1</v>
      </c>
      <c r="K469" s="14">
        <v>1</v>
      </c>
      <c r="L469" s="16">
        <v>1</v>
      </c>
      <c r="M469" s="14" t="s">
        <v>1233</v>
      </c>
      <c r="N469" s="14"/>
    </row>
    <row r="470" spans="1:14" hidden="1">
      <c r="A470" s="13">
        <v>2310160561</v>
      </c>
      <c r="B470" s="47" t="s">
        <v>267</v>
      </c>
      <c r="C470" s="51" t="s">
        <v>995</v>
      </c>
      <c r="D470" s="15" t="s">
        <v>1234</v>
      </c>
      <c r="E470" s="13" t="s">
        <v>1233</v>
      </c>
      <c r="F470" s="13" t="s">
        <v>995</v>
      </c>
      <c r="G470" s="13" t="s">
        <v>1273</v>
      </c>
      <c r="H470" s="15" t="s">
        <v>1000</v>
      </c>
      <c r="I470" s="13" t="s">
        <v>2198</v>
      </c>
      <c r="J470" s="13">
        <v>1</v>
      </c>
      <c r="K470" s="13">
        <v>1</v>
      </c>
      <c r="L470" s="15">
        <v>1</v>
      </c>
      <c r="M470" s="13" t="s">
        <v>1233</v>
      </c>
      <c r="N470" s="13"/>
    </row>
    <row r="471" spans="1:14" hidden="1">
      <c r="A471" s="14">
        <v>2310160560</v>
      </c>
      <c r="B471" s="48" t="s">
        <v>269</v>
      </c>
      <c r="C471" s="52" t="s">
        <v>995</v>
      </c>
      <c r="D471" s="16" t="s">
        <v>1234</v>
      </c>
      <c r="E471" s="14" t="s">
        <v>1233</v>
      </c>
      <c r="F471" s="14" t="s">
        <v>995</v>
      </c>
      <c r="G471" s="14" t="s">
        <v>1273</v>
      </c>
      <c r="H471" s="16" t="s">
        <v>1000</v>
      </c>
      <c r="I471" s="14" t="s">
        <v>2198</v>
      </c>
      <c r="J471" s="14">
        <v>1</v>
      </c>
      <c r="K471" s="14">
        <v>1</v>
      </c>
      <c r="L471" s="16">
        <v>1</v>
      </c>
      <c r="M471" s="14" t="s">
        <v>1233</v>
      </c>
      <c r="N471" s="14"/>
    </row>
    <row r="472" spans="1:14" hidden="1">
      <c r="A472" s="13">
        <v>2310160593</v>
      </c>
      <c r="B472" s="47" t="s">
        <v>1205</v>
      </c>
      <c r="C472" s="51" t="s">
        <v>995</v>
      </c>
      <c r="D472" s="15" t="s">
        <v>1234</v>
      </c>
      <c r="E472" s="13" t="s">
        <v>1233</v>
      </c>
      <c r="F472" s="13" t="s">
        <v>995</v>
      </c>
      <c r="G472" s="13" t="s">
        <v>1273</v>
      </c>
      <c r="H472" s="15" t="s">
        <v>998</v>
      </c>
      <c r="I472" s="13" t="s">
        <v>1235</v>
      </c>
      <c r="J472" s="13">
        <v>1</v>
      </c>
      <c r="K472" s="13">
        <v>1</v>
      </c>
      <c r="L472" s="15">
        <v>1</v>
      </c>
      <c r="M472" s="13" t="s">
        <v>1233</v>
      </c>
      <c r="N472" s="13"/>
    </row>
    <row r="473" spans="1:14" hidden="1">
      <c r="A473" s="14">
        <v>2310160597</v>
      </c>
      <c r="B473" s="48" t="s">
        <v>1206</v>
      </c>
      <c r="C473" s="52" t="s">
        <v>995</v>
      </c>
      <c r="D473" s="16" t="s">
        <v>1234</v>
      </c>
      <c r="E473" s="14" t="s">
        <v>1233</v>
      </c>
      <c r="F473" s="14" t="s">
        <v>995</v>
      </c>
      <c r="G473" s="14" t="s">
        <v>1273</v>
      </c>
      <c r="H473" s="16" t="s">
        <v>1000</v>
      </c>
      <c r="I473" s="14" t="s">
        <v>1235</v>
      </c>
      <c r="J473" s="14">
        <v>1</v>
      </c>
      <c r="K473" s="14">
        <v>1</v>
      </c>
      <c r="L473" s="16">
        <v>1</v>
      </c>
      <c r="M473" s="14" t="s">
        <v>1233</v>
      </c>
      <c r="N473" s="14"/>
    </row>
    <row r="474" spans="1:14" hidden="1">
      <c r="A474" s="13">
        <v>2310160594</v>
      </c>
      <c r="B474" s="47" t="s">
        <v>1207</v>
      </c>
      <c r="C474" s="51" t="s">
        <v>995</v>
      </c>
      <c r="D474" s="15" t="s">
        <v>1234</v>
      </c>
      <c r="E474" s="13" t="s">
        <v>1233</v>
      </c>
      <c r="F474" s="13" t="s">
        <v>995</v>
      </c>
      <c r="G474" s="13" t="s">
        <v>1273</v>
      </c>
      <c r="H474" s="15" t="s">
        <v>998</v>
      </c>
      <c r="I474" s="13" t="s">
        <v>1235</v>
      </c>
      <c r="J474" s="13">
        <v>1</v>
      </c>
      <c r="K474" s="13">
        <v>1</v>
      </c>
      <c r="L474" s="15">
        <v>1</v>
      </c>
      <c r="M474" s="13" t="s">
        <v>1233</v>
      </c>
      <c r="N474" s="13"/>
    </row>
    <row r="475" spans="1:14" hidden="1">
      <c r="A475" s="14">
        <v>2310160598</v>
      </c>
      <c r="B475" s="48" t="s">
        <v>1208</v>
      </c>
      <c r="C475" s="52" t="s">
        <v>995</v>
      </c>
      <c r="D475" s="16" t="s">
        <v>1234</v>
      </c>
      <c r="E475" s="14" t="s">
        <v>1233</v>
      </c>
      <c r="F475" s="14" t="s">
        <v>995</v>
      </c>
      <c r="G475" s="14" t="s">
        <v>1273</v>
      </c>
      <c r="H475" s="16" t="s">
        <v>1000</v>
      </c>
      <c r="I475" s="14" t="s">
        <v>1235</v>
      </c>
      <c r="J475" s="14">
        <v>1</v>
      </c>
      <c r="K475" s="14">
        <v>1</v>
      </c>
      <c r="L475" s="16">
        <v>1</v>
      </c>
      <c r="M475" s="14" t="s">
        <v>1233</v>
      </c>
      <c r="N475" s="14"/>
    </row>
    <row r="476" spans="1:14" hidden="1">
      <c r="A476" s="13">
        <v>2310160595</v>
      </c>
      <c r="B476" s="47" t="s">
        <v>1209</v>
      </c>
      <c r="C476" s="51" t="s">
        <v>995</v>
      </c>
      <c r="D476" s="15" t="s">
        <v>1234</v>
      </c>
      <c r="E476" s="13" t="s">
        <v>1233</v>
      </c>
      <c r="F476" s="13" t="s">
        <v>995</v>
      </c>
      <c r="G476" s="13" t="s">
        <v>1273</v>
      </c>
      <c r="H476" s="15" t="s">
        <v>998</v>
      </c>
      <c r="I476" s="13" t="s">
        <v>1235</v>
      </c>
      <c r="J476" s="13">
        <v>1</v>
      </c>
      <c r="K476" s="13">
        <v>1</v>
      </c>
      <c r="L476" s="15">
        <v>1</v>
      </c>
      <c r="M476" s="13" t="s">
        <v>1233</v>
      </c>
      <c r="N476" s="13"/>
    </row>
    <row r="477" spans="1:14" hidden="1">
      <c r="A477" s="14">
        <v>2310160599</v>
      </c>
      <c r="B477" s="48" t="s">
        <v>1210</v>
      </c>
      <c r="C477" s="52" t="s">
        <v>995</v>
      </c>
      <c r="D477" s="16" t="s">
        <v>1234</v>
      </c>
      <c r="E477" s="14" t="s">
        <v>1233</v>
      </c>
      <c r="F477" s="14" t="s">
        <v>995</v>
      </c>
      <c r="G477" s="14" t="s">
        <v>1273</v>
      </c>
      <c r="H477" s="16" t="s">
        <v>1000</v>
      </c>
      <c r="I477" s="14" t="s">
        <v>1235</v>
      </c>
      <c r="J477" s="14">
        <v>1</v>
      </c>
      <c r="K477" s="14">
        <v>1</v>
      </c>
      <c r="L477" s="16">
        <v>1</v>
      </c>
      <c r="M477" s="14" t="s">
        <v>1233</v>
      </c>
      <c r="N477" s="14"/>
    </row>
    <row r="478" spans="1:14" hidden="1">
      <c r="A478" s="13">
        <v>2310160596</v>
      </c>
      <c r="B478" s="47" t="s">
        <v>1211</v>
      </c>
      <c r="C478" s="51" t="s">
        <v>995</v>
      </c>
      <c r="D478" s="15" t="s">
        <v>1234</v>
      </c>
      <c r="E478" s="13" t="s">
        <v>1233</v>
      </c>
      <c r="F478" s="13" t="s">
        <v>995</v>
      </c>
      <c r="G478" s="13" t="s">
        <v>1273</v>
      </c>
      <c r="H478" s="15" t="s">
        <v>998</v>
      </c>
      <c r="I478" s="13" t="s">
        <v>1235</v>
      </c>
      <c r="J478" s="13">
        <v>1</v>
      </c>
      <c r="K478" s="13">
        <v>1</v>
      </c>
      <c r="L478" s="15">
        <v>1</v>
      </c>
      <c r="M478" s="13" t="s">
        <v>1233</v>
      </c>
      <c r="N478" s="13"/>
    </row>
    <row r="479" spans="1:14" hidden="1">
      <c r="A479" s="14">
        <v>2310160600</v>
      </c>
      <c r="B479" s="48" t="s">
        <v>1212</v>
      </c>
      <c r="C479" s="52" t="s">
        <v>995</v>
      </c>
      <c r="D479" s="16" t="s">
        <v>1234</v>
      </c>
      <c r="E479" s="14" t="s">
        <v>1233</v>
      </c>
      <c r="F479" s="14" t="s">
        <v>995</v>
      </c>
      <c r="G479" s="14" t="s">
        <v>1273</v>
      </c>
      <c r="H479" s="16" t="s">
        <v>1000</v>
      </c>
      <c r="I479" s="14" t="s">
        <v>1235</v>
      </c>
      <c r="J479" s="14">
        <v>1</v>
      </c>
      <c r="K479" s="14">
        <v>1</v>
      </c>
      <c r="L479" s="16">
        <v>1</v>
      </c>
      <c r="M479" s="14" t="s">
        <v>1233</v>
      </c>
      <c r="N479" s="14"/>
    </row>
    <row r="480" spans="1:14" hidden="1">
      <c r="A480" s="13">
        <v>2310090439</v>
      </c>
      <c r="B480" s="47" t="s">
        <v>313</v>
      </c>
      <c r="C480" s="51" t="s">
        <v>995</v>
      </c>
      <c r="D480" s="15" t="s">
        <v>1234</v>
      </c>
      <c r="E480" s="13" t="s">
        <v>1233</v>
      </c>
      <c r="F480" s="13" t="s">
        <v>995</v>
      </c>
      <c r="G480" s="13" t="s">
        <v>1328</v>
      </c>
      <c r="H480" s="15" t="s">
        <v>996</v>
      </c>
      <c r="I480" s="13" t="s">
        <v>1329</v>
      </c>
      <c r="J480" s="13">
        <v>1</v>
      </c>
      <c r="K480" s="13">
        <v>1</v>
      </c>
      <c r="L480" s="15">
        <v>7</v>
      </c>
      <c r="M480" s="13" t="s">
        <v>7874</v>
      </c>
      <c r="N480" s="13"/>
    </row>
    <row r="481" spans="1:14" hidden="1">
      <c r="A481" s="14">
        <v>2310090441</v>
      </c>
      <c r="B481" s="48" t="s">
        <v>325</v>
      </c>
      <c r="C481" s="52" t="s">
        <v>995</v>
      </c>
      <c r="D481" s="16" t="s">
        <v>1234</v>
      </c>
      <c r="E481" s="14" t="s">
        <v>1233</v>
      </c>
      <c r="F481" s="14" t="s">
        <v>995</v>
      </c>
      <c r="G481" s="14" t="s">
        <v>1328</v>
      </c>
      <c r="H481" s="16" t="s">
        <v>996</v>
      </c>
      <c r="I481" s="14" t="s">
        <v>1329</v>
      </c>
      <c r="J481" s="14">
        <v>1</v>
      </c>
      <c r="K481" s="14">
        <v>1</v>
      </c>
      <c r="L481" s="16">
        <v>12</v>
      </c>
      <c r="M481" s="14" t="s">
        <v>7878</v>
      </c>
      <c r="N481" s="14"/>
    </row>
    <row r="482" spans="1:14" hidden="1">
      <c r="A482" s="13">
        <v>2310090440</v>
      </c>
      <c r="B482" s="47" t="s">
        <v>387</v>
      </c>
      <c r="C482" s="51" t="s">
        <v>995</v>
      </c>
      <c r="D482" s="15" t="s">
        <v>1234</v>
      </c>
      <c r="E482" s="13" t="s">
        <v>1233</v>
      </c>
      <c r="F482" s="13" t="s">
        <v>995</v>
      </c>
      <c r="G482" s="13" t="s">
        <v>1328</v>
      </c>
      <c r="H482" s="15" t="s">
        <v>996</v>
      </c>
      <c r="I482" s="13" t="s">
        <v>1329</v>
      </c>
      <c r="J482" s="13">
        <v>1</v>
      </c>
      <c r="K482" s="13">
        <v>1</v>
      </c>
      <c r="L482" s="15">
        <v>5</v>
      </c>
      <c r="M482" s="13" t="s">
        <v>7871</v>
      </c>
      <c r="N482" s="13"/>
    </row>
    <row r="483" spans="1:14" hidden="1">
      <c r="A483" s="14">
        <v>2310090442</v>
      </c>
      <c r="B483" s="48" t="s">
        <v>23</v>
      </c>
      <c r="C483" s="52" t="s">
        <v>995</v>
      </c>
      <c r="D483" s="16" t="s">
        <v>1234</v>
      </c>
      <c r="E483" s="14" t="s">
        <v>1233</v>
      </c>
      <c r="F483" s="14" t="s">
        <v>995</v>
      </c>
      <c r="G483" s="14" t="s">
        <v>1328</v>
      </c>
      <c r="H483" s="16" t="s">
        <v>996</v>
      </c>
      <c r="I483" s="14" t="s">
        <v>1329</v>
      </c>
      <c r="J483" s="14">
        <v>1</v>
      </c>
      <c r="K483" s="14">
        <v>1</v>
      </c>
      <c r="L483" s="16">
        <v>9</v>
      </c>
      <c r="M483" s="14" t="s">
        <v>7876</v>
      </c>
      <c r="N483" s="14"/>
    </row>
    <row r="484" spans="1:14" hidden="1">
      <c r="A484" s="13">
        <v>2310090443</v>
      </c>
      <c r="B484" s="47" t="s">
        <v>468</v>
      </c>
      <c r="C484" s="51" t="s">
        <v>995</v>
      </c>
      <c r="D484" s="15" t="s">
        <v>1234</v>
      </c>
      <c r="E484" s="13" t="s">
        <v>1233</v>
      </c>
      <c r="F484" s="13" t="s">
        <v>995</v>
      </c>
      <c r="G484" s="13" t="s">
        <v>1328</v>
      </c>
      <c r="H484" s="15" t="s">
        <v>996</v>
      </c>
      <c r="I484" s="13" t="s">
        <v>1329</v>
      </c>
      <c r="J484" s="13">
        <v>1</v>
      </c>
      <c r="K484" s="13">
        <v>1</v>
      </c>
      <c r="L484" s="15">
        <v>2</v>
      </c>
      <c r="M484" s="13" t="s">
        <v>7868</v>
      </c>
      <c r="N484" s="13"/>
    </row>
    <row r="485" spans="1:14" hidden="1">
      <c r="A485" s="13">
        <v>2310090444</v>
      </c>
      <c r="B485" s="47" t="s">
        <v>326</v>
      </c>
      <c r="C485" s="51" t="s">
        <v>995</v>
      </c>
      <c r="D485" s="15" t="s">
        <v>1234</v>
      </c>
      <c r="E485" s="13" t="s">
        <v>1233</v>
      </c>
      <c r="F485" s="13" t="s">
        <v>995</v>
      </c>
      <c r="G485" s="13" t="s">
        <v>1328</v>
      </c>
      <c r="H485" s="15" t="s">
        <v>996</v>
      </c>
      <c r="I485" s="13" t="s">
        <v>1329</v>
      </c>
      <c r="J485" s="13">
        <v>1</v>
      </c>
      <c r="K485" s="13">
        <v>1</v>
      </c>
      <c r="L485" s="15">
        <v>11</v>
      </c>
      <c r="M485" s="13" t="s">
        <v>7877</v>
      </c>
      <c r="N485" s="13"/>
    </row>
    <row r="486" spans="1:14" hidden="1">
      <c r="A486" s="14">
        <v>2310090447</v>
      </c>
      <c r="B486" s="48" t="s">
        <v>495</v>
      </c>
      <c r="C486" s="52" t="s">
        <v>995</v>
      </c>
      <c r="D486" s="16" t="s">
        <v>1234</v>
      </c>
      <c r="E486" s="14" t="s">
        <v>1233</v>
      </c>
      <c r="F486" s="14" t="s">
        <v>995</v>
      </c>
      <c r="G486" s="14" t="s">
        <v>1328</v>
      </c>
      <c r="H486" s="16" t="s">
        <v>996</v>
      </c>
      <c r="I486" s="14" t="s">
        <v>1329</v>
      </c>
      <c r="J486" s="14">
        <v>1</v>
      </c>
      <c r="K486" s="14">
        <v>1</v>
      </c>
      <c r="L486" s="16">
        <v>3</v>
      </c>
      <c r="M486" s="14" t="s">
        <v>7869</v>
      </c>
      <c r="N486" s="14"/>
    </row>
    <row r="487" spans="1:14" hidden="1">
      <c r="A487" s="13">
        <v>2310090446</v>
      </c>
      <c r="B487" s="47" t="s">
        <v>493</v>
      </c>
      <c r="C487" s="51" t="s">
        <v>995</v>
      </c>
      <c r="D487" s="15" t="s">
        <v>1234</v>
      </c>
      <c r="E487" s="13" t="s">
        <v>1233</v>
      </c>
      <c r="F487" s="13" t="s">
        <v>995</v>
      </c>
      <c r="G487" s="13" t="s">
        <v>1328</v>
      </c>
      <c r="H487" s="15" t="s">
        <v>996</v>
      </c>
      <c r="I487" s="13" t="s">
        <v>1329</v>
      </c>
      <c r="J487" s="13">
        <v>1</v>
      </c>
      <c r="K487" s="13">
        <v>1</v>
      </c>
      <c r="L487" s="15">
        <v>4</v>
      </c>
      <c r="M487" s="13" t="s">
        <v>7870</v>
      </c>
      <c r="N487" s="13"/>
    </row>
    <row r="488" spans="1:14" hidden="1">
      <c r="A488" s="14">
        <v>2310090507</v>
      </c>
      <c r="B488" s="48" t="s">
        <v>494</v>
      </c>
      <c r="C488" s="52" t="s">
        <v>995</v>
      </c>
      <c r="D488" s="16" t="s">
        <v>1234</v>
      </c>
      <c r="E488" s="14" t="s">
        <v>1233</v>
      </c>
      <c r="F488" s="14" t="s">
        <v>995</v>
      </c>
      <c r="G488" s="14" t="s">
        <v>1328</v>
      </c>
      <c r="H488" s="16" t="s">
        <v>996</v>
      </c>
      <c r="I488" s="14" t="s">
        <v>1329</v>
      </c>
      <c r="J488" s="14">
        <v>1</v>
      </c>
      <c r="K488" s="14">
        <v>1</v>
      </c>
      <c r="L488" s="16">
        <v>10</v>
      </c>
      <c r="M488" s="14" t="s">
        <v>7872</v>
      </c>
      <c r="N488" s="14"/>
    </row>
    <row r="489" spans="1:14" hidden="1">
      <c r="A489" s="13">
        <v>2310090448</v>
      </c>
      <c r="B489" s="47" t="s">
        <v>21</v>
      </c>
      <c r="C489" s="51" t="s">
        <v>995</v>
      </c>
      <c r="D489" s="15" t="s">
        <v>1234</v>
      </c>
      <c r="E489" s="13" t="s">
        <v>1233</v>
      </c>
      <c r="F489" s="13" t="s">
        <v>995</v>
      </c>
      <c r="G489" s="13" t="s">
        <v>1328</v>
      </c>
      <c r="H489" s="15" t="s">
        <v>996</v>
      </c>
      <c r="I489" s="13" t="s">
        <v>1329</v>
      </c>
      <c r="J489" s="13">
        <v>1</v>
      </c>
      <c r="K489" s="13">
        <v>1</v>
      </c>
      <c r="L489" s="15">
        <v>6</v>
      </c>
      <c r="M489" s="13" t="s">
        <v>7873</v>
      </c>
      <c r="N489" s="13"/>
    </row>
    <row r="490" spans="1:14" hidden="1">
      <c r="A490" s="14">
        <v>2310090445</v>
      </c>
      <c r="B490" s="48" t="s">
        <v>22</v>
      </c>
      <c r="C490" s="52" t="s">
        <v>995</v>
      </c>
      <c r="D490" s="16" t="s">
        <v>1234</v>
      </c>
      <c r="E490" s="14" t="s">
        <v>1233</v>
      </c>
      <c r="F490" s="14" t="s">
        <v>995</v>
      </c>
      <c r="G490" s="14" t="s">
        <v>1328</v>
      </c>
      <c r="H490" s="16" t="s">
        <v>996</v>
      </c>
      <c r="I490" s="14" t="s">
        <v>1329</v>
      </c>
      <c r="J490" s="14">
        <v>1</v>
      </c>
      <c r="K490" s="14">
        <v>1</v>
      </c>
      <c r="L490" s="16">
        <v>8</v>
      </c>
      <c r="M490" s="14" t="s">
        <v>7875</v>
      </c>
      <c r="N490" s="14"/>
    </row>
    <row r="491" spans="1:14" hidden="1">
      <c r="A491" s="13">
        <v>2310090450</v>
      </c>
      <c r="B491" s="47" t="s">
        <v>812</v>
      </c>
      <c r="C491" s="51" t="s">
        <v>995</v>
      </c>
      <c r="D491" s="15" t="s">
        <v>1234</v>
      </c>
      <c r="E491" s="13" t="s">
        <v>1233</v>
      </c>
      <c r="F491" s="13" t="s">
        <v>995</v>
      </c>
      <c r="G491" s="13" t="s">
        <v>1328</v>
      </c>
      <c r="H491" s="15" t="s">
        <v>996</v>
      </c>
      <c r="I491" s="13" t="s">
        <v>1329</v>
      </c>
      <c r="J491" s="13">
        <v>1</v>
      </c>
      <c r="K491" s="13">
        <v>1</v>
      </c>
      <c r="L491" s="15">
        <v>1</v>
      </c>
      <c r="M491" s="13" t="s">
        <v>7867</v>
      </c>
      <c r="N491" s="13"/>
    </row>
    <row r="492" spans="1:14" hidden="1">
      <c r="A492" s="14">
        <v>2310090485</v>
      </c>
      <c r="B492" s="48" t="s">
        <v>1330</v>
      </c>
      <c r="C492" s="52" t="s">
        <v>995</v>
      </c>
      <c r="D492" s="16" t="s">
        <v>1234</v>
      </c>
      <c r="E492" s="14" t="s">
        <v>1233</v>
      </c>
      <c r="F492" s="14" t="s">
        <v>995</v>
      </c>
      <c r="G492" s="14" t="s">
        <v>1328</v>
      </c>
      <c r="H492" s="16" t="s">
        <v>996</v>
      </c>
      <c r="I492" s="14" t="s">
        <v>1329</v>
      </c>
      <c r="J492" s="14">
        <v>1</v>
      </c>
      <c r="K492" s="14">
        <v>1</v>
      </c>
      <c r="L492" s="16">
        <v>1</v>
      </c>
      <c r="M492" s="14" t="s">
        <v>1233</v>
      </c>
      <c r="N492" s="14"/>
    </row>
    <row r="493" spans="1:14" hidden="1">
      <c r="A493" s="13">
        <v>2310090480</v>
      </c>
      <c r="B493" s="47" t="s">
        <v>1331</v>
      </c>
      <c r="C493" s="51" t="s">
        <v>995</v>
      </c>
      <c r="D493" s="15" t="s">
        <v>1234</v>
      </c>
      <c r="E493" s="13" t="s">
        <v>1233</v>
      </c>
      <c r="F493" s="13" t="s">
        <v>995</v>
      </c>
      <c r="G493" s="13" t="s">
        <v>1328</v>
      </c>
      <c r="H493" s="15" t="s">
        <v>996</v>
      </c>
      <c r="I493" s="13" t="s">
        <v>1329</v>
      </c>
      <c r="J493" s="13">
        <v>1</v>
      </c>
      <c r="K493" s="13">
        <v>1</v>
      </c>
      <c r="L493" s="15">
        <v>1</v>
      </c>
      <c r="M493" s="13" t="s">
        <v>1233</v>
      </c>
      <c r="N493" s="13"/>
    </row>
    <row r="494" spans="1:14" hidden="1">
      <c r="A494" s="14">
        <v>2310090482</v>
      </c>
      <c r="B494" s="48" t="s">
        <v>1332</v>
      </c>
      <c r="C494" s="52" t="s">
        <v>995</v>
      </c>
      <c r="D494" s="16" t="s">
        <v>1234</v>
      </c>
      <c r="E494" s="14" t="s">
        <v>1233</v>
      </c>
      <c r="F494" s="14" t="s">
        <v>995</v>
      </c>
      <c r="G494" s="14" t="s">
        <v>1328</v>
      </c>
      <c r="H494" s="16" t="s">
        <v>996</v>
      </c>
      <c r="I494" s="14" t="s">
        <v>1329</v>
      </c>
      <c r="J494" s="14">
        <v>1</v>
      </c>
      <c r="K494" s="14">
        <v>1</v>
      </c>
      <c r="L494" s="16">
        <v>1</v>
      </c>
      <c r="M494" s="14" t="s">
        <v>1233</v>
      </c>
      <c r="N494" s="14"/>
    </row>
    <row r="495" spans="1:14" hidden="1">
      <c r="A495" s="13">
        <v>2310090477</v>
      </c>
      <c r="B495" s="47" t="s">
        <v>1333</v>
      </c>
      <c r="C495" s="51" t="s">
        <v>995</v>
      </c>
      <c r="D495" s="15" t="s">
        <v>1234</v>
      </c>
      <c r="E495" s="13" t="s">
        <v>1233</v>
      </c>
      <c r="F495" s="13" t="s">
        <v>995</v>
      </c>
      <c r="G495" s="13" t="s">
        <v>1328</v>
      </c>
      <c r="H495" s="15" t="s">
        <v>996</v>
      </c>
      <c r="I495" s="13" t="s">
        <v>1329</v>
      </c>
      <c r="J495" s="13">
        <v>1</v>
      </c>
      <c r="K495" s="13">
        <v>1</v>
      </c>
      <c r="L495" s="15">
        <v>1</v>
      </c>
      <c r="M495" s="13" t="s">
        <v>1233</v>
      </c>
      <c r="N495" s="13"/>
    </row>
    <row r="496" spans="1:14" hidden="1">
      <c r="A496" s="14">
        <v>2310090484</v>
      </c>
      <c r="B496" s="48" t="s">
        <v>1334</v>
      </c>
      <c r="C496" s="52" t="s">
        <v>995</v>
      </c>
      <c r="D496" s="16" t="s">
        <v>1234</v>
      </c>
      <c r="E496" s="14" t="s">
        <v>1233</v>
      </c>
      <c r="F496" s="14" t="s">
        <v>995</v>
      </c>
      <c r="G496" s="14" t="s">
        <v>1328</v>
      </c>
      <c r="H496" s="16" t="s">
        <v>996</v>
      </c>
      <c r="I496" s="14" t="s">
        <v>1329</v>
      </c>
      <c r="J496" s="14">
        <v>1</v>
      </c>
      <c r="K496" s="14">
        <v>1</v>
      </c>
      <c r="L496" s="16">
        <v>1</v>
      </c>
      <c r="M496" s="14" t="s">
        <v>1233</v>
      </c>
      <c r="N496" s="14"/>
    </row>
    <row r="497" spans="1:14" hidden="1">
      <c r="A497" s="13">
        <v>2310090478</v>
      </c>
      <c r="B497" s="47" t="s">
        <v>1335</v>
      </c>
      <c r="C497" s="51" t="s">
        <v>995</v>
      </c>
      <c r="D497" s="15" t="s">
        <v>1234</v>
      </c>
      <c r="E497" s="13" t="s">
        <v>1233</v>
      </c>
      <c r="F497" s="13" t="s">
        <v>995</v>
      </c>
      <c r="G497" s="13" t="s">
        <v>1328</v>
      </c>
      <c r="H497" s="15" t="s">
        <v>996</v>
      </c>
      <c r="I497" s="13" t="s">
        <v>1329</v>
      </c>
      <c r="J497" s="13">
        <v>1</v>
      </c>
      <c r="K497" s="13">
        <v>1</v>
      </c>
      <c r="L497" s="15">
        <v>1</v>
      </c>
      <c r="M497" s="13" t="s">
        <v>1233</v>
      </c>
      <c r="N497" s="13"/>
    </row>
    <row r="498" spans="1:14" hidden="1">
      <c r="A498" s="14">
        <v>2310090481</v>
      </c>
      <c r="B498" s="48" t="s">
        <v>1336</v>
      </c>
      <c r="C498" s="52" t="s">
        <v>995</v>
      </c>
      <c r="D498" s="16" t="s">
        <v>1234</v>
      </c>
      <c r="E498" s="14" t="s">
        <v>1233</v>
      </c>
      <c r="F498" s="14" t="s">
        <v>995</v>
      </c>
      <c r="G498" s="14" t="s">
        <v>1328</v>
      </c>
      <c r="H498" s="16" t="s">
        <v>996</v>
      </c>
      <c r="I498" s="14" t="s">
        <v>1329</v>
      </c>
      <c r="J498" s="14">
        <v>1</v>
      </c>
      <c r="K498" s="14">
        <v>1</v>
      </c>
      <c r="L498" s="16">
        <v>1</v>
      </c>
      <c r="M498" s="14" t="s">
        <v>1233</v>
      </c>
      <c r="N498" s="14"/>
    </row>
    <row r="499" spans="1:14" hidden="1">
      <c r="A499" s="13">
        <v>2310090479</v>
      </c>
      <c r="B499" s="47" t="s">
        <v>1337</v>
      </c>
      <c r="C499" s="51" t="s">
        <v>995</v>
      </c>
      <c r="D499" s="15" t="s">
        <v>1234</v>
      </c>
      <c r="E499" s="13" t="s">
        <v>1233</v>
      </c>
      <c r="F499" s="13" t="s">
        <v>995</v>
      </c>
      <c r="G499" s="13" t="s">
        <v>1328</v>
      </c>
      <c r="H499" s="15" t="s">
        <v>996</v>
      </c>
      <c r="I499" s="13" t="s">
        <v>1329</v>
      </c>
      <c r="J499" s="13">
        <v>1</v>
      </c>
      <c r="K499" s="13">
        <v>1</v>
      </c>
      <c r="L499" s="15">
        <v>1</v>
      </c>
      <c r="M499" s="13" t="s">
        <v>1233</v>
      </c>
      <c r="N499" s="13"/>
    </row>
    <row r="500" spans="1:14" hidden="1">
      <c r="A500" s="14">
        <v>2310090476</v>
      </c>
      <c r="B500" s="48" t="s">
        <v>1338</v>
      </c>
      <c r="C500" s="52" t="s">
        <v>995</v>
      </c>
      <c r="D500" s="16" t="s">
        <v>1234</v>
      </c>
      <c r="E500" s="14" t="s">
        <v>1233</v>
      </c>
      <c r="F500" s="14" t="s">
        <v>995</v>
      </c>
      <c r="G500" s="14" t="s">
        <v>1328</v>
      </c>
      <c r="H500" s="16" t="s">
        <v>996</v>
      </c>
      <c r="I500" s="14" t="s">
        <v>1329</v>
      </c>
      <c r="J500" s="14">
        <v>1</v>
      </c>
      <c r="K500" s="14">
        <v>1</v>
      </c>
      <c r="L500" s="16">
        <v>1</v>
      </c>
      <c r="M500" s="14" t="s">
        <v>1233</v>
      </c>
      <c r="N500" s="14"/>
    </row>
    <row r="501" spans="1:14" hidden="1">
      <c r="A501" s="13">
        <v>2310090483</v>
      </c>
      <c r="B501" s="47" t="s">
        <v>1339</v>
      </c>
      <c r="C501" s="51" t="s">
        <v>995</v>
      </c>
      <c r="D501" s="15" t="s">
        <v>1234</v>
      </c>
      <c r="E501" s="13" t="s">
        <v>1233</v>
      </c>
      <c r="F501" s="13" t="s">
        <v>995</v>
      </c>
      <c r="G501" s="13" t="s">
        <v>1328</v>
      </c>
      <c r="H501" s="15" t="s">
        <v>996</v>
      </c>
      <c r="I501" s="13" t="s">
        <v>1329</v>
      </c>
      <c r="J501" s="13">
        <v>1</v>
      </c>
      <c r="K501" s="13">
        <v>1</v>
      </c>
      <c r="L501" s="15">
        <v>1</v>
      </c>
      <c r="M501" s="13" t="s">
        <v>1233</v>
      </c>
      <c r="N501" s="13"/>
    </row>
    <row r="502" spans="1:14" hidden="1">
      <c r="A502" s="14">
        <v>2310090475</v>
      </c>
      <c r="B502" s="48" t="s">
        <v>1340</v>
      </c>
      <c r="C502" s="52" t="s">
        <v>995</v>
      </c>
      <c r="D502" s="16" t="s">
        <v>1234</v>
      </c>
      <c r="E502" s="14" t="s">
        <v>1233</v>
      </c>
      <c r="F502" s="14" t="s">
        <v>995</v>
      </c>
      <c r="G502" s="14" t="s">
        <v>1328</v>
      </c>
      <c r="H502" s="16" t="s">
        <v>996</v>
      </c>
      <c r="I502" s="14" t="s">
        <v>1329</v>
      </c>
      <c r="J502" s="14">
        <v>1</v>
      </c>
      <c r="K502" s="14">
        <v>1</v>
      </c>
      <c r="L502" s="16">
        <v>1</v>
      </c>
      <c r="M502" s="14" t="s">
        <v>1233</v>
      </c>
      <c r="N502" s="14"/>
    </row>
    <row r="503" spans="1:14" hidden="1">
      <c r="A503" s="13">
        <v>2310090474</v>
      </c>
      <c r="B503" s="47" t="s">
        <v>1341</v>
      </c>
      <c r="C503" s="51" t="s">
        <v>995</v>
      </c>
      <c r="D503" s="15" t="s">
        <v>1234</v>
      </c>
      <c r="E503" s="13" t="s">
        <v>1233</v>
      </c>
      <c r="F503" s="13" t="s">
        <v>995</v>
      </c>
      <c r="G503" s="13" t="s">
        <v>1328</v>
      </c>
      <c r="H503" s="15" t="s">
        <v>996</v>
      </c>
      <c r="I503" s="13" t="s">
        <v>1329</v>
      </c>
      <c r="J503" s="13">
        <v>1</v>
      </c>
      <c r="K503" s="13">
        <v>1</v>
      </c>
      <c r="L503" s="15">
        <v>1</v>
      </c>
      <c r="M503" s="13" t="s">
        <v>1233</v>
      </c>
      <c r="N503" s="13"/>
    </row>
    <row r="504" spans="1:14" hidden="1">
      <c r="A504" s="14">
        <v>2310160468</v>
      </c>
      <c r="B504" s="48" t="s">
        <v>348</v>
      </c>
      <c r="C504" s="52" t="s">
        <v>995</v>
      </c>
      <c r="D504" s="16" t="s">
        <v>1234</v>
      </c>
      <c r="E504" s="14" t="s">
        <v>1233</v>
      </c>
      <c r="F504" s="14" t="s">
        <v>995</v>
      </c>
      <c r="G504" s="14" t="s">
        <v>1328</v>
      </c>
      <c r="H504" s="16" t="s">
        <v>998</v>
      </c>
      <c r="I504" s="14" t="s">
        <v>1329</v>
      </c>
      <c r="J504" s="14">
        <v>1</v>
      </c>
      <c r="K504" s="14">
        <v>1</v>
      </c>
      <c r="L504" s="16">
        <v>7</v>
      </c>
      <c r="M504" s="14" t="s">
        <v>7874</v>
      </c>
      <c r="N504" s="14"/>
    </row>
    <row r="505" spans="1:14" hidden="1">
      <c r="A505" s="13">
        <v>2310160470</v>
      </c>
      <c r="B505" s="47" t="s">
        <v>323</v>
      </c>
      <c r="C505" s="51" t="s">
        <v>995</v>
      </c>
      <c r="D505" s="15" t="s">
        <v>1234</v>
      </c>
      <c r="E505" s="13" t="s">
        <v>1233</v>
      </c>
      <c r="F505" s="13" t="s">
        <v>995</v>
      </c>
      <c r="G505" s="13" t="s">
        <v>1328</v>
      </c>
      <c r="H505" s="15" t="s">
        <v>998</v>
      </c>
      <c r="I505" s="13" t="s">
        <v>1329</v>
      </c>
      <c r="J505" s="13">
        <v>1</v>
      </c>
      <c r="K505" s="13">
        <v>1</v>
      </c>
      <c r="L505" s="15">
        <v>12</v>
      </c>
      <c r="M505" s="13" t="s">
        <v>7878</v>
      </c>
      <c r="N505" s="13"/>
    </row>
    <row r="506" spans="1:14" hidden="1">
      <c r="A506" s="14">
        <v>2310160469</v>
      </c>
      <c r="B506" s="48" t="s">
        <v>27</v>
      </c>
      <c r="C506" s="52" t="s">
        <v>995</v>
      </c>
      <c r="D506" s="16" t="s">
        <v>1234</v>
      </c>
      <c r="E506" s="14" t="s">
        <v>1233</v>
      </c>
      <c r="F506" s="14" t="s">
        <v>995</v>
      </c>
      <c r="G506" s="14" t="s">
        <v>1328</v>
      </c>
      <c r="H506" s="16" t="s">
        <v>998</v>
      </c>
      <c r="I506" s="14" t="s">
        <v>1329</v>
      </c>
      <c r="J506" s="14">
        <v>1</v>
      </c>
      <c r="K506" s="14">
        <v>1</v>
      </c>
      <c r="L506" s="16">
        <v>5</v>
      </c>
      <c r="M506" s="14" t="s">
        <v>7871</v>
      </c>
      <c r="N506" s="14"/>
    </row>
    <row r="507" spans="1:14" hidden="1">
      <c r="A507" s="13">
        <v>2310160471</v>
      </c>
      <c r="B507" s="47" t="s">
        <v>28</v>
      </c>
      <c r="C507" s="51" t="s">
        <v>995</v>
      </c>
      <c r="D507" s="15" t="s">
        <v>1234</v>
      </c>
      <c r="E507" s="13" t="s">
        <v>1233</v>
      </c>
      <c r="F507" s="13" t="s">
        <v>995</v>
      </c>
      <c r="G507" s="13" t="s">
        <v>1328</v>
      </c>
      <c r="H507" s="15" t="s">
        <v>998</v>
      </c>
      <c r="I507" s="13" t="s">
        <v>1329</v>
      </c>
      <c r="J507" s="13">
        <v>1</v>
      </c>
      <c r="K507" s="13">
        <v>1</v>
      </c>
      <c r="L507" s="15">
        <v>9</v>
      </c>
      <c r="M507" s="13" t="s">
        <v>7876</v>
      </c>
      <c r="N507" s="13"/>
    </row>
    <row r="508" spans="1:14" hidden="1">
      <c r="A508" s="13">
        <v>2310160472</v>
      </c>
      <c r="B508" s="47" t="s">
        <v>233</v>
      </c>
      <c r="C508" s="51" t="s">
        <v>995</v>
      </c>
      <c r="D508" s="15" t="s">
        <v>1234</v>
      </c>
      <c r="E508" s="13" t="s">
        <v>1233</v>
      </c>
      <c r="F508" s="13" t="s">
        <v>995</v>
      </c>
      <c r="G508" s="13" t="s">
        <v>1328</v>
      </c>
      <c r="H508" s="15" t="s">
        <v>998</v>
      </c>
      <c r="I508" s="13" t="s">
        <v>1329</v>
      </c>
      <c r="J508" s="13">
        <v>1</v>
      </c>
      <c r="K508" s="13">
        <v>1</v>
      </c>
      <c r="L508" s="15">
        <v>2</v>
      </c>
      <c r="M508" s="13" t="s">
        <v>7868</v>
      </c>
      <c r="N508" s="13"/>
    </row>
    <row r="509" spans="1:14" hidden="1">
      <c r="A509" s="14">
        <v>2310160473</v>
      </c>
      <c r="B509" s="48" t="s">
        <v>848</v>
      </c>
      <c r="C509" s="52" t="s">
        <v>995</v>
      </c>
      <c r="D509" s="16" t="s">
        <v>1234</v>
      </c>
      <c r="E509" s="14" t="s">
        <v>1233</v>
      </c>
      <c r="F509" s="14" t="s">
        <v>995</v>
      </c>
      <c r="G509" s="14" t="s">
        <v>1328</v>
      </c>
      <c r="H509" s="16" t="s">
        <v>998</v>
      </c>
      <c r="I509" s="14" t="s">
        <v>1329</v>
      </c>
      <c r="J509" s="14">
        <v>1</v>
      </c>
      <c r="K509" s="14">
        <v>1</v>
      </c>
      <c r="L509" s="16">
        <v>11</v>
      </c>
      <c r="M509" s="14" t="s">
        <v>7877</v>
      </c>
      <c r="N509" s="14"/>
    </row>
    <row r="510" spans="1:14" hidden="1">
      <c r="A510" s="13">
        <v>2310160476</v>
      </c>
      <c r="B510" s="47" t="s">
        <v>26</v>
      </c>
      <c r="C510" s="51" t="s">
        <v>995</v>
      </c>
      <c r="D510" s="15" t="s">
        <v>1234</v>
      </c>
      <c r="E510" s="13" t="s">
        <v>1233</v>
      </c>
      <c r="F510" s="13" t="s">
        <v>995</v>
      </c>
      <c r="G510" s="13" t="s">
        <v>1328</v>
      </c>
      <c r="H510" s="15" t="s">
        <v>998</v>
      </c>
      <c r="I510" s="13" t="s">
        <v>1329</v>
      </c>
      <c r="J510" s="13">
        <v>1</v>
      </c>
      <c r="K510" s="13">
        <v>1</v>
      </c>
      <c r="L510" s="15">
        <v>3</v>
      </c>
      <c r="M510" s="13" t="s">
        <v>7869</v>
      </c>
      <c r="N510" s="13"/>
    </row>
    <row r="511" spans="1:14" hidden="1">
      <c r="A511" s="14">
        <v>2310160475</v>
      </c>
      <c r="B511" s="48" t="s">
        <v>710</v>
      </c>
      <c r="C511" s="52" t="s">
        <v>995</v>
      </c>
      <c r="D511" s="16" t="s">
        <v>1234</v>
      </c>
      <c r="E511" s="14" t="s">
        <v>1233</v>
      </c>
      <c r="F511" s="14" t="s">
        <v>995</v>
      </c>
      <c r="G511" s="14" t="s">
        <v>1328</v>
      </c>
      <c r="H511" s="16" t="s">
        <v>998</v>
      </c>
      <c r="I511" s="14" t="s">
        <v>1329</v>
      </c>
      <c r="J511" s="14">
        <v>1</v>
      </c>
      <c r="K511" s="14">
        <v>1</v>
      </c>
      <c r="L511" s="16">
        <v>4</v>
      </c>
      <c r="M511" s="14" t="s">
        <v>7870</v>
      </c>
      <c r="N511" s="14"/>
    </row>
    <row r="512" spans="1:14" hidden="1">
      <c r="A512" s="13">
        <v>2310160500</v>
      </c>
      <c r="B512" s="47" t="s">
        <v>816</v>
      </c>
      <c r="C512" s="51" t="s">
        <v>995</v>
      </c>
      <c r="D512" s="15" t="s">
        <v>1234</v>
      </c>
      <c r="E512" s="13" t="s">
        <v>1233</v>
      </c>
      <c r="F512" s="13" t="s">
        <v>995</v>
      </c>
      <c r="G512" s="13" t="s">
        <v>1328</v>
      </c>
      <c r="H512" s="15" t="s">
        <v>998</v>
      </c>
      <c r="I512" s="13" t="s">
        <v>1329</v>
      </c>
      <c r="J512" s="13">
        <v>1</v>
      </c>
      <c r="K512" s="13">
        <v>1</v>
      </c>
      <c r="L512" s="15">
        <v>10</v>
      </c>
      <c r="M512" s="13" t="s">
        <v>7872</v>
      </c>
      <c r="N512" s="13"/>
    </row>
    <row r="513" spans="1:14" hidden="1">
      <c r="A513" s="14">
        <v>2310160477</v>
      </c>
      <c r="B513" s="48" t="s">
        <v>367</v>
      </c>
      <c r="C513" s="52" t="s">
        <v>995</v>
      </c>
      <c r="D513" s="16" t="s">
        <v>1234</v>
      </c>
      <c r="E513" s="14" t="s">
        <v>1233</v>
      </c>
      <c r="F513" s="14" t="s">
        <v>995</v>
      </c>
      <c r="G513" s="14" t="s">
        <v>1328</v>
      </c>
      <c r="H513" s="16" t="s">
        <v>998</v>
      </c>
      <c r="I513" s="14" t="s">
        <v>1329</v>
      </c>
      <c r="J513" s="14">
        <v>1</v>
      </c>
      <c r="K513" s="14">
        <v>1</v>
      </c>
      <c r="L513" s="16">
        <v>6</v>
      </c>
      <c r="M513" s="14" t="s">
        <v>7873</v>
      </c>
      <c r="N513" s="14"/>
    </row>
    <row r="514" spans="1:14" hidden="1">
      <c r="A514" s="13">
        <v>2310160474</v>
      </c>
      <c r="B514" s="47" t="s">
        <v>368</v>
      </c>
      <c r="C514" s="51" t="s">
        <v>995</v>
      </c>
      <c r="D514" s="15" t="s">
        <v>1234</v>
      </c>
      <c r="E514" s="13" t="s">
        <v>1233</v>
      </c>
      <c r="F514" s="13" t="s">
        <v>995</v>
      </c>
      <c r="G514" s="13" t="s">
        <v>1328</v>
      </c>
      <c r="H514" s="15" t="s">
        <v>998</v>
      </c>
      <c r="I514" s="13" t="s">
        <v>1329</v>
      </c>
      <c r="J514" s="13">
        <v>1</v>
      </c>
      <c r="K514" s="13">
        <v>1</v>
      </c>
      <c r="L514" s="15">
        <v>8</v>
      </c>
      <c r="M514" s="13" t="s">
        <v>7875</v>
      </c>
      <c r="N514" s="13"/>
    </row>
    <row r="515" spans="1:14" hidden="1">
      <c r="A515" s="14">
        <v>2310160479</v>
      </c>
      <c r="B515" s="48" t="s">
        <v>711</v>
      </c>
      <c r="C515" s="52" t="s">
        <v>995</v>
      </c>
      <c r="D515" s="16" t="s">
        <v>1234</v>
      </c>
      <c r="E515" s="14" t="s">
        <v>1233</v>
      </c>
      <c r="F515" s="14" t="s">
        <v>995</v>
      </c>
      <c r="G515" s="14" t="s">
        <v>1328</v>
      </c>
      <c r="H515" s="16" t="s">
        <v>998</v>
      </c>
      <c r="I515" s="14" t="s">
        <v>1329</v>
      </c>
      <c r="J515" s="14">
        <v>1</v>
      </c>
      <c r="K515" s="14">
        <v>1</v>
      </c>
      <c r="L515" s="16">
        <v>1</v>
      </c>
      <c r="M515" s="14" t="s">
        <v>7867</v>
      </c>
      <c r="N515" s="14"/>
    </row>
    <row r="516" spans="1:14" hidden="1">
      <c r="A516" s="13">
        <v>2310160547</v>
      </c>
      <c r="B516" s="47" t="s">
        <v>1342</v>
      </c>
      <c r="C516" s="51" t="s">
        <v>995</v>
      </c>
      <c r="D516" s="15" t="s">
        <v>1234</v>
      </c>
      <c r="E516" s="13" t="s">
        <v>1233</v>
      </c>
      <c r="F516" s="13" t="s">
        <v>995</v>
      </c>
      <c r="G516" s="13" t="s">
        <v>1328</v>
      </c>
      <c r="H516" s="15" t="s">
        <v>998</v>
      </c>
      <c r="I516" s="13" t="s">
        <v>1329</v>
      </c>
      <c r="J516" s="13">
        <v>1</v>
      </c>
      <c r="K516" s="13">
        <v>1</v>
      </c>
      <c r="L516" s="15">
        <v>1</v>
      </c>
      <c r="M516" s="13" t="s">
        <v>1233</v>
      </c>
      <c r="N516" s="13"/>
    </row>
    <row r="517" spans="1:14" hidden="1">
      <c r="A517" s="14">
        <v>2310160542</v>
      </c>
      <c r="B517" s="48" t="s">
        <v>1343</v>
      </c>
      <c r="C517" s="52" t="s">
        <v>995</v>
      </c>
      <c r="D517" s="16" t="s">
        <v>1234</v>
      </c>
      <c r="E517" s="14" t="s">
        <v>1233</v>
      </c>
      <c r="F517" s="14" t="s">
        <v>995</v>
      </c>
      <c r="G517" s="14" t="s">
        <v>1328</v>
      </c>
      <c r="H517" s="16" t="s">
        <v>998</v>
      </c>
      <c r="I517" s="14" t="s">
        <v>1329</v>
      </c>
      <c r="J517" s="14">
        <v>1</v>
      </c>
      <c r="K517" s="14">
        <v>1</v>
      </c>
      <c r="L517" s="16">
        <v>1</v>
      </c>
      <c r="M517" s="14" t="s">
        <v>1233</v>
      </c>
      <c r="N517" s="14"/>
    </row>
    <row r="518" spans="1:14" hidden="1">
      <c r="A518" s="13">
        <v>2310160545</v>
      </c>
      <c r="B518" s="47" t="s">
        <v>1344</v>
      </c>
      <c r="C518" s="51" t="s">
        <v>995</v>
      </c>
      <c r="D518" s="15" t="s">
        <v>1234</v>
      </c>
      <c r="E518" s="13" t="s">
        <v>1233</v>
      </c>
      <c r="F518" s="13" t="s">
        <v>995</v>
      </c>
      <c r="G518" s="13" t="s">
        <v>1328</v>
      </c>
      <c r="H518" s="15" t="s">
        <v>998</v>
      </c>
      <c r="I518" s="13" t="s">
        <v>1329</v>
      </c>
      <c r="J518" s="13">
        <v>1</v>
      </c>
      <c r="K518" s="13">
        <v>1</v>
      </c>
      <c r="L518" s="15">
        <v>1</v>
      </c>
      <c r="M518" s="13" t="s">
        <v>1233</v>
      </c>
      <c r="N518" s="13"/>
    </row>
    <row r="519" spans="1:14" hidden="1">
      <c r="A519" s="14">
        <v>2310160540</v>
      </c>
      <c r="B519" s="48" t="s">
        <v>1345</v>
      </c>
      <c r="C519" s="52" t="s">
        <v>995</v>
      </c>
      <c r="D519" s="16" t="s">
        <v>1234</v>
      </c>
      <c r="E519" s="14" t="s">
        <v>1233</v>
      </c>
      <c r="F519" s="14" t="s">
        <v>995</v>
      </c>
      <c r="G519" s="14" t="s">
        <v>1328</v>
      </c>
      <c r="H519" s="16" t="s">
        <v>998</v>
      </c>
      <c r="I519" s="14" t="s">
        <v>1329</v>
      </c>
      <c r="J519" s="14">
        <v>1</v>
      </c>
      <c r="K519" s="14">
        <v>1</v>
      </c>
      <c r="L519" s="16">
        <v>1</v>
      </c>
      <c r="M519" s="14" t="s">
        <v>1233</v>
      </c>
      <c r="N519" s="14"/>
    </row>
    <row r="520" spans="1:14" hidden="1">
      <c r="A520" s="13">
        <v>2310160543</v>
      </c>
      <c r="B520" s="47" t="s">
        <v>1346</v>
      </c>
      <c r="C520" s="51" t="s">
        <v>995</v>
      </c>
      <c r="D520" s="15" t="s">
        <v>1234</v>
      </c>
      <c r="E520" s="13" t="s">
        <v>1233</v>
      </c>
      <c r="F520" s="13" t="s">
        <v>995</v>
      </c>
      <c r="G520" s="13" t="s">
        <v>1328</v>
      </c>
      <c r="H520" s="15" t="s">
        <v>998</v>
      </c>
      <c r="I520" s="13" t="s">
        <v>1329</v>
      </c>
      <c r="J520" s="13">
        <v>1</v>
      </c>
      <c r="K520" s="13">
        <v>1</v>
      </c>
      <c r="L520" s="15">
        <v>1</v>
      </c>
      <c r="M520" s="13" t="s">
        <v>1233</v>
      </c>
      <c r="N520" s="13"/>
    </row>
    <row r="521" spans="1:14" hidden="1">
      <c r="A521" s="14">
        <v>2310160546</v>
      </c>
      <c r="B521" s="48" t="s">
        <v>1347</v>
      </c>
      <c r="C521" s="52" t="s">
        <v>995</v>
      </c>
      <c r="D521" s="16" t="s">
        <v>1234</v>
      </c>
      <c r="E521" s="14" t="s">
        <v>1233</v>
      </c>
      <c r="F521" s="14" t="s">
        <v>995</v>
      </c>
      <c r="G521" s="14" t="s">
        <v>1328</v>
      </c>
      <c r="H521" s="16" t="s">
        <v>998</v>
      </c>
      <c r="I521" s="14" t="s">
        <v>1329</v>
      </c>
      <c r="J521" s="14">
        <v>1</v>
      </c>
      <c r="K521" s="14">
        <v>1</v>
      </c>
      <c r="L521" s="16">
        <v>1</v>
      </c>
      <c r="M521" s="14" t="s">
        <v>1233</v>
      </c>
      <c r="N521" s="14"/>
    </row>
    <row r="522" spans="1:14" hidden="1">
      <c r="A522" s="13">
        <v>2310160549</v>
      </c>
      <c r="B522" s="47" t="s">
        <v>1348</v>
      </c>
      <c r="C522" s="51" t="s">
        <v>995</v>
      </c>
      <c r="D522" s="15" t="s">
        <v>1234</v>
      </c>
      <c r="E522" s="13" t="s">
        <v>1233</v>
      </c>
      <c r="F522" s="13" t="s">
        <v>995</v>
      </c>
      <c r="G522" s="13" t="s">
        <v>1328</v>
      </c>
      <c r="H522" s="15" t="s">
        <v>998</v>
      </c>
      <c r="I522" s="13" t="s">
        <v>1329</v>
      </c>
      <c r="J522" s="13">
        <v>1</v>
      </c>
      <c r="K522" s="13">
        <v>1</v>
      </c>
      <c r="L522" s="15">
        <v>1</v>
      </c>
      <c r="M522" s="13" t="s">
        <v>1233</v>
      </c>
      <c r="N522" s="13"/>
    </row>
    <row r="523" spans="1:14" hidden="1">
      <c r="A523" s="14">
        <v>2310160550</v>
      </c>
      <c r="B523" s="48" t="s">
        <v>1349</v>
      </c>
      <c r="C523" s="52" t="s">
        <v>995</v>
      </c>
      <c r="D523" s="16" t="s">
        <v>1234</v>
      </c>
      <c r="E523" s="14" t="s">
        <v>1233</v>
      </c>
      <c r="F523" s="14" t="s">
        <v>995</v>
      </c>
      <c r="G523" s="14" t="s">
        <v>1328</v>
      </c>
      <c r="H523" s="16" t="s">
        <v>998</v>
      </c>
      <c r="I523" s="14" t="s">
        <v>1329</v>
      </c>
      <c r="J523" s="14">
        <v>1</v>
      </c>
      <c r="K523" s="14">
        <v>1</v>
      </c>
      <c r="L523" s="16">
        <v>1</v>
      </c>
      <c r="M523" s="14" t="s">
        <v>1233</v>
      </c>
      <c r="N523" s="14"/>
    </row>
    <row r="524" spans="1:14" hidden="1">
      <c r="A524" s="13">
        <v>2310160551</v>
      </c>
      <c r="B524" s="47" t="s">
        <v>1350</v>
      </c>
      <c r="C524" s="51" t="s">
        <v>995</v>
      </c>
      <c r="D524" s="15" t="s">
        <v>1234</v>
      </c>
      <c r="E524" s="13" t="s">
        <v>1233</v>
      </c>
      <c r="F524" s="13" t="s">
        <v>995</v>
      </c>
      <c r="G524" s="13" t="s">
        <v>1328</v>
      </c>
      <c r="H524" s="15" t="s">
        <v>998</v>
      </c>
      <c r="I524" s="13" t="s">
        <v>1329</v>
      </c>
      <c r="J524" s="13">
        <v>1</v>
      </c>
      <c r="K524" s="13">
        <v>1</v>
      </c>
      <c r="L524" s="15">
        <v>1</v>
      </c>
      <c r="M524" s="13" t="s">
        <v>1233</v>
      </c>
      <c r="N524" s="13"/>
    </row>
    <row r="525" spans="1:14" hidden="1">
      <c r="A525" s="14">
        <v>2310160544</v>
      </c>
      <c r="B525" s="48" t="s">
        <v>1351</v>
      </c>
      <c r="C525" s="52" t="s">
        <v>995</v>
      </c>
      <c r="D525" s="16" t="s">
        <v>1234</v>
      </c>
      <c r="E525" s="14" t="s">
        <v>1233</v>
      </c>
      <c r="F525" s="14" t="s">
        <v>995</v>
      </c>
      <c r="G525" s="14" t="s">
        <v>1328</v>
      </c>
      <c r="H525" s="16" t="s">
        <v>998</v>
      </c>
      <c r="I525" s="14" t="s">
        <v>1329</v>
      </c>
      <c r="J525" s="14">
        <v>1</v>
      </c>
      <c r="K525" s="14">
        <v>1</v>
      </c>
      <c r="L525" s="16">
        <v>1</v>
      </c>
      <c r="M525" s="14" t="s">
        <v>1233</v>
      </c>
      <c r="N525" s="14"/>
    </row>
    <row r="526" spans="1:14" hidden="1">
      <c r="A526" s="13">
        <v>2310160548</v>
      </c>
      <c r="B526" s="47" t="s">
        <v>1352</v>
      </c>
      <c r="C526" s="51" t="s">
        <v>995</v>
      </c>
      <c r="D526" s="15" t="s">
        <v>1234</v>
      </c>
      <c r="E526" s="13" t="s">
        <v>1233</v>
      </c>
      <c r="F526" s="13" t="s">
        <v>995</v>
      </c>
      <c r="G526" s="13" t="s">
        <v>1328</v>
      </c>
      <c r="H526" s="15" t="s">
        <v>998</v>
      </c>
      <c r="I526" s="13" t="s">
        <v>1329</v>
      </c>
      <c r="J526" s="13">
        <v>1</v>
      </c>
      <c r="K526" s="13">
        <v>1</v>
      </c>
      <c r="L526" s="15">
        <v>1</v>
      </c>
      <c r="M526" s="13" t="s">
        <v>1233</v>
      </c>
      <c r="N526" s="13"/>
    </row>
    <row r="527" spans="1:14" hidden="1">
      <c r="A527" s="14">
        <v>2310160541</v>
      </c>
      <c r="B527" s="48" t="s">
        <v>1353</v>
      </c>
      <c r="C527" s="52" t="s">
        <v>995</v>
      </c>
      <c r="D527" s="16" t="s">
        <v>1234</v>
      </c>
      <c r="E527" s="14" t="s">
        <v>1233</v>
      </c>
      <c r="F527" s="14" t="s">
        <v>995</v>
      </c>
      <c r="G527" s="14" t="s">
        <v>1328</v>
      </c>
      <c r="H527" s="16" t="s">
        <v>998</v>
      </c>
      <c r="I527" s="14" t="s">
        <v>1329</v>
      </c>
      <c r="J527" s="14">
        <v>1</v>
      </c>
      <c r="K527" s="14">
        <v>1</v>
      </c>
      <c r="L527" s="16">
        <v>1</v>
      </c>
      <c r="M527" s="14" t="s">
        <v>1233</v>
      </c>
      <c r="N527" s="14"/>
    </row>
    <row r="528" spans="1:14" hidden="1">
      <c r="A528" s="13">
        <v>2310160480</v>
      </c>
      <c r="B528" s="47" t="s">
        <v>181</v>
      </c>
      <c r="C528" s="51" t="s">
        <v>995</v>
      </c>
      <c r="D528" s="15" t="s">
        <v>1234</v>
      </c>
      <c r="E528" s="13" t="s">
        <v>1233</v>
      </c>
      <c r="F528" s="13" t="s">
        <v>995</v>
      </c>
      <c r="G528" s="13" t="s">
        <v>1328</v>
      </c>
      <c r="H528" s="15" t="s">
        <v>1000</v>
      </c>
      <c r="I528" s="13" t="s">
        <v>1329</v>
      </c>
      <c r="J528" s="13">
        <v>1</v>
      </c>
      <c r="K528" s="13">
        <v>1</v>
      </c>
      <c r="L528" s="15">
        <v>7</v>
      </c>
      <c r="M528" s="13" t="s">
        <v>7874</v>
      </c>
      <c r="N528" s="13"/>
    </row>
    <row r="529" spans="1:14" hidden="1">
      <c r="A529" s="14">
        <v>2310160482</v>
      </c>
      <c r="B529" s="48" t="s">
        <v>324</v>
      </c>
      <c r="C529" s="52" t="s">
        <v>995</v>
      </c>
      <c r="D529" s="16" t="s">
        <v>1234</v>
      </c>
      <c r="E529" s="14" t="s">
        <v>1233</v>
      </c>
      <c r="F529" s="14" t="s">
        <v>995</v>
      </c>
      <c r="G529" s="14" t="s">
        <v>1328</v>
      </c>
      <c r="H529" s="16" t="s">
        <v>1000</v>
      </c>
      <c r="I529" s="14" t="s">
        <v>1329</v>
      </c>
      <c r="J529" s="14">
        <v>1</v>
      </c>
      <c r="K529" s="14">
        <v>1</v>
      </c>
      <c r="L529" s="16">
        <v>12</v>
      </c>
      <c r="M529" s="14" t="s">
        <v>7878</v>
      </c>
      <c r="N529" s="14"/>
    </row>
    <row r="530" spans="1:14" hidden="1">
      <c r="A530" s="13">
        <v>2310160481</v>
      </c>
      <c r="B530" s="47" t="s">
        <v>38</v>
      </c>
      <c r="C530" s="51" t="s">
        <v>995</v>
      </c>
      <c r="D530" s="15" t="s">
        <v>1234</v>
      </c>
      <c r="E530" s="13" t="s">
        <v>1233</v>
      </c>
      <c r="F530" s="13" t="s">
        <v>995</v>
      </c>
      <c r="G530" s="13" t="s">
        <v>1328</v>
      </c>
      <c r="H530" s="15" t="s">
        <v>1000</v>
      </c>
      <c r="I530" s="13" t="s">
        <v>1329</v>
      </c>
      <c r="J530" s="13">
        <v>1</v>
      </c>
      <c r="K530" s="13">
        <v>1</v>
      </c>
      <c r="L530" s="15">
        <v>5</v>
      </c>
      <c r="M530" s="13" t="s">
        <v>7871</v>
      </c>
      <c r="N530" s="13"/>
    </row>
    <row r="531" spans="1:14" hidden="1">
      <c r="A531" s="13">
        <v>2310160483</v>
      </c>
      <c r="B531" s="47" t="s">
        <v>839</v>
      </c>
      <c r="C531" s="51" t="s">
        <v>995</v>
      </c>
      <c r="D531" s="15" t="s">
        <v>1234</v>
      </c>
      <c r="E531" s="13" t="s">
        <v>1233</v>
      </c>
      <c r="F531" s="13" t="s">
        <v>995</v>
      </c>
      <c r="G531" s="13" t="s">
        <v>1328</v>
      </c>
      <c r="H531" s="15" t="s">
        <v>1000</v>
      </c>
      <c r="I531" s="13" t="s">
        <v>1329</v>
      </c>
      <c r="J531" s="13">
        <v>1</v>
      </c>
      <c r="K531" s="13">
        <v>1</v>
      </c>
      <c r="L531" s="15">
        <v>9</v>
      </c>
      <c r="M531" s="13" t="s">
        <v>7876</v>
      </c>
      <c r="N531" s="13"/>
    </row>
    <row r="532" spans="1:14" hidden="1">
      <c r="A532" s="14">
        <v>2310160484</v>
      </c>
      <c r="B532" s="48" t="s">
        <v>36</v>
      </c>
      <c r="C532" s="52" t="s">
        <v>995</v>
      </c>
      <c r="D532" s="16" t="s">
        <v>1234</v>
      </c>
      <c r="E532" s="14" t="s">
        <v>1233</v>
      </c>
      <c r="F532" s="14" t="s">
        <v>995</v>
      </c>
      <c r="G532" s="14" t="s">
        <v>1328</v>
      </c>
      <c r="H532" s="16" t="s">
        <v>1000</v>
      </c>
      <c r="I532" s="14" t="s">
        <v>1329</v>
      </c>
      <c r="J532" s="14">
        <v>1</v>
      </c>
      <c r="K532" s="14">
        <v>1</v>
      </c>
      <c r="L532" s="16">
        <v>2</v>
      </c>
      <c r="M532" s="14" t="s">
        <v>7868</v>
      </c>
      <c r="N532" s="14"/>
    </row>
    <row r="533" spans="1:14" hidden="1">
      <c r="A533" s="13">
        <v>2310160485</v>
      </c>
      <c r="B533" s="47" t="s">
        <v>805</v>
      </c>
      <c r="C533" s="51" t="s">
        <v>995</v>
      </c>
      <c r="D533" s="15" t="s">
        <v>1234</v>
      </c>
      <c r="E533" s="13" t="s">
        <v>1233</v>
      </c>
      <c r="F533" s="13" t="s">
        <v>995</v>
      </c>
      <c r="G533" s="13" t="s">
        <v>1328</v>
      </c>
      <c r="H533" s="15" t="s">
        <v>1000</v>
      </c>
      <c r="I533" s="13" t="s">
        <v>1329</v>
      </c>
      <c r="J533" s="13">
        <v>1</v>
      </c>
      <c r="K533" s="13">
        <v>1</v>
      </c>
      <c r="L533" s="15">
        <v>11</v>
      </c>
      <c r="M533" s="13" t="s">
        <v>7877</v>
      </c>
      <c r="N533" s="13"/>
    </row>
    <row r="534" spans="1:14" hidden="1">
      <c r="A534" s="14">
        <v>2310160488</v>
      </c>
      <c r="B534" s="48" t="s">
        <v>37</v>
      </c>
      <c r="C534" s="52" t="s">
        <v>995</v>
      </c>
      <c r="D534" s="16" t="s">
        <v>1234</v>
      </c>
      <c r="E534" s="14" t="s">
        <v>1233</v>
      </c>
      <c r="F534" s="14" t="s">
        <v>995</v>
      </c>
      <c r="G534" s="14" t="s">
        <v>1328</v>
      </c>
      <c r="H534" s="16" t="s">
        <v>1000</v>
      </c>
      <c r="I534" s="14" t="s">
        <v>1329</v>
      </c>
      <c r="J534" s="14">
        <v>1</v>
      </c>
      <c r="K534" s="14">
        <v>1</v>
      </c>
      <c r="L534" s="16">
        <v>3</v>
      </c>
      <c r="M534" s="14" t="s">
        <v>7869</v>
      </c>
      <c r="N534" s="14"/>
    </row>
    <row r="535" spans="1:14" hidden="1">
      <c r="A535" s="13">
        <v>2310160487</v>
      </c>
      <c r="B535" s="47" t="s">
        <v>235</v>
      </c>
      <c r="C535" s="51" t="s">
        <v>995</v>
      </c>
      <c r="D535" s="15" t="s">
        <v>1234</v>
      </c>
      <c r="E535" s="13" t="s">
        <v>1233</v>
      </c>
      <c r="F535" s="13" t="s">
        <v>995</v>
      </c>
      <c r="G535" s="13" t="s">
        <v>1328</v>
      </c>
      <c r="H535" s="15" t="s">
        <v>1000</v>
      </c>
      <c r="I535" s="13" t="s">
        <v>1329</v>
      </c>
      <c r="J535" s="13">
        <v>1</v>
      </c>
      <c r="K535" s="13">
        <v>1</v>
      </c>
      <c r="L535" s="15">
        <v>4</v>
      </c>
      <c r="M535" s="13" t="s">
        <v>7870</v>
      </c>
      <c r="N535" s="13"/>
    </row>
    <row r="536" spans="1:14" hidden="1">
      <c r="A536" s="14">
        <v>2310160501</v>
      </c>
      <c r="B536" s="48" t="s">
        <v>500</v>
      </c>
      <c r="C536" s="52" t="s">
        <v>995</v>
      </c>
      <c r="D536" s="16" t="s">
        <v>1234</v>
      </c>
      <c r="E536" s="14" t="s">
        <v>1233</v>
      </c>
      <c r="F536" s="14" t="s">
        <v>995</v>
      </c>
      <c r="G536" s="14" t="s">
        <v>1328</v>
      </c>
      <c r="H536" s="16" t="s">
        <v>1000</v>
      </c>
      <c r="I536" s="14" t="s">
        <v>1329</v>
      </c>
      <c r="J536" s="14">
        <v>1</v>
      </c>
      <c r="K536" s="14">
        <v>1</v>
      </c>
      <c r="L536" s="16">
        <v>10</v>
      </c>
      <c r="M536" s="14" t="s">
        <v>7872</v>
      </c>
      <c r="N536" s="14"/>
    </row>
    <row r="537" spans="1:14" hidden="1">
      <c r="A537" s="13">
        <v>2310160489</v>
      </c>
      <c r="B537" s="47" t="s">
        <v>370</v>
      </c>
      <c r="C537" s="51" t="s">
        <v>995</v>
      </c>
      <c r="D537" s="15" t="s">
        <v>1234</v>
      </c>
      <c r="E537" s="13" t="s">
        <v>1233</v>
      </c>
      <c r="F537" s="13" t="s">
        <v>995</v>
      </c>
      <c r="G537" s="13" t="s">
        <v>1328</v>
      </c>
      <c r="H537" s="15" t="s">
        <v>1000</v>
      </c>
      <c r="I537" s="13" t="s">
        <v>1329</v>
      </c>
      <c r="J537" s="13">
        <v>1</v>
      </c>
      <c r="K537" s="13">
        <v>1</v>
      </c>
      <c r="L537" s="15">
        <v>6</v>
      </c>
      <c r="M537" s="13" t="s">
        <v>7873</v>
      </c>
      <c r="N537" s="13"/>
    </row>
    <row r="538" spans="1:14" hidden="1">
      <c r="A538" s="14">
        <v>2310160486</v>
      </c>
      <c r="B538" s="48" t="s">
        <v>369</v>
      </c>
      <c r="C538" s="52" t="s">
        <v>995</v>
      </c>
      <c r="D538" s="16" t="s">
        <v>1234</v>
      </c>
      <c r="E538" s="14" t="s">
        <v>1233</v>
      </c>
      <c r="F538" s="14" t="s">
        <v>995</v>
      </c>
      <c r="G538" s="14" t="s">
        <v>1328</v>
      </c>
      <c r="H538" s="16" t="s">
        <v>1000</v>
      </c>
      <c r="I538" s="14" t="s">
        <v>1329</v>
      </c>
      <c r="J538" s="14">
        <v>1</v>
      </c>
      <c r="K538" s="14">
        <v>1</v>
      </c>
      <c r="L538" s="16">
        <v>8</v>
      </c>
      <c r="M538" s="14" t="s">
        <v>7875</v>
      </c>
      <c r="N538" s="14"/>
    </row>
    <row r="539" spans="1:14" hidden="1">
      <c r="A539" s="13">
        <v>2310160491</v>
      </c>
      <c r="B539" s="47" t="s">
        <v>804</v>
      </c>
      <c r="C539" s="51" t="s">
        <v>995</v>
      </c>
      <c r="D539" s="15" t="s">
        <v>1234</v>
      </c>
      <c r="E539" s="13" t="s">
        <v>1233</v>
      </c>
      <c r="F539" s="13" t="s">
        <v>995</v>
      </c>
      <c r="G539" s="13" t="s">
        <v>1328</v>
      </c>
      <c r="H539" s="15" t="s">
        <v>1000</v>
      </c>
      <c r="I539" s="13" t="s">
        <v>1329</v>
      </c>
      <c r="J539" s="13">
        <v>1</v>
      </c>
      <c r="K539" s="13">
        <v>1</v>
      </c>
      <c r="L539" s="15">
        <v>1</v>
      </c>
      <c r="M539" s="13" t="s">
        <v>7867</v>
      </c>
      <c r="N539" s="13"/>
    </row>
    <row r="540" spans="1:14">
      <c r="A540" s="13">
        <v>2310090393</v>
      </c>
      <c r="B540" s="47" t="s">
        <v>159</v>
      </c>
      <c r="C540" s="51" t="s">
        <v>995</v>
      </c>
      <c r="D540" s="15" t="s">
        <v>1234</v>
      </c>
      <c r="E540" s="13" t="s">
        <v>1233</v>
      </c>
      <c r="F540" s="13" t="s">
        <v>995</v>
      </c>
      <c r="G540" s="13" t="s">
        <v>1328</v>
      </c>
      <c r="H540" s="15" t="s">
        <v>996</v>
      </c>
      <c r="I540" s="13" t="s">
        <v>1354</v>
      </c>
      <c r="J540" s="13">
        <v>1</v>
      </c>
      <c r="K540" s="13">
        <v>1</v>
      </c>
      <c r="L540" s="15">
        <v>1</v>
      </c>
      <c r="M540" s="13" t="s">
        <v>1233</v>
      </c>
      <c r="N540" s="13"/>
    </row>
    <row r="541" spans="1:14">
      <c r="A541" s="14">
        <v>2310090402</v>
      </c>
      <c r="B541" s="48" t="s">
        <v>156</v>
      </c>
      <c r="C541" s="52" t="s">
        <v>995</v>
      </c>
      <c r="D541" s="16" t="s">
        <v>1234</v>
      </c>
      <c r="E541" s="14" t="s">
        <v>1233</v>
      </c>
      <c r="F541" s="14" t="s">
        <v>995</v>
      </c>
      <c r="G541" s="14" t="s">
        <v>1328</v>
      </c>
      <c r="H541" s="16" t="s">
        <v>996</v>
      </c>
      <c r="I541" s="14" t="s">
        <v>1354</v>
      </c>
      <c r="J541" s="14">
        <v>1</v>
      </c>
      <c r="K541" s="14">
        <v>1</v>
      </c>
      <c r="L541" s="16">
        <v>1</v>
      </c>
      <c r="M541" s="14" t="s">
        <v>1233</v>
      </c>
      <c r="N541" s="14"/>
    </row>
    <row r="542" spans="1:14">
      <c r="A542" s="13">
        <v>2310090404</v>
      </c>
      <c r="B542" s="47" t="s">
        <v>148</v>
      </c>
      <c r="C542" s="51" t="s">
        <v>995</v>
      </c>
      <c r="D542" s="15" t="s">
        <v>1234</v>
      </c>
      <c r="E542" s="13" t="s">
        <v>1233</v>
      </c>
      <c r="F542" s="13" t="s">
        <v>995</v>
      </c>
      <c r="G542" s="13" t="s">
        <v>1328</v>
      </c>
      <c r="H542" s="15" t="s">
        <v>996</v>
      </c>
      <c r="I542" s="13" t="s">
        <v>1354</v>
      </c>
      <c r="J542" s="13">
        <v>1</v>
      </c>
      <c r="K542" s="13">
        <v>1</v>
      </c>
      <c r="L542" s="15">
        <v>1</v>
      </c>
      <c r="M542" s="13" t="s">
        <v>1233</v>
      </c>
      <c r="N542" s="13"/>
    </row>
    <row r="543" spans="1:14">
      <c r="A543" s="14">
        <v>2310090399</v>
      </c>
      <c r="B543" s="48" t="s">
        <v>152</v>
      </c>
      <c r="C543" s="52" t="s">
        <v>995</v>
      </c>
      <c r="D543" s="16" t="s">
        <v>1234</v>
      </c>
      <c r="E543" s="14" t="s">
        <v>1233</v>
      </c>
      <c r="F543" s="14" t="s">
        <v>995</v>
      </c>
      <c r="G543" s="14" t="s">
        <v>1328</v>
      </c>
      <c r="H543" s="16" t="s">
        <v>996</v>
      </c>
      <c r="I543" s="14" t="s">
        <v>1354</v>
      </c>
      <c r="J543" s="14">
        <v>1</v>
      </c>
      <c r="K543" s="14">
        <v>1</v>
      </c>
      <c r="L543" s="16">
        <v>1</v>
      </c>
      <c r="M543" s="14" t="s">
        <v>1233</v>
      </c>
      <c r="N543" s="14"/>
    </row>
    <row r="544" spans="1:14">
      <c r="A544" s="13">
        <v>2310090397</v>
      </c>
      <c r="B544" s="47" t="s">
        <v>149</v>
      </c>
      <c r="C544" s="51" t="s">
        <v>995</v>
      </c>
      <c r="D544" s="15" t="s">
        <v>1234</v>
      </c>
      <c r="E544" s="13" t="s">
        <v>1233</v>
      </c>
      <c r="F544" s="13" t="s">
        <v>995</v>
      </c>
      <c r="G544" s="13" t="s">
        <v>1328</v>
      </c>
      <c r="H544" s="15" t="s">
        <v>996</v>
      </c>
      <c r="I544" s="13" t="s">
        <v>1354</v>
      </c>
      <c r="J544" s="13">
        <v>1</v>
      </c>
      <c r="K544" s="13">
        <v>1</v>
      </c>
      <c r="L544" s="15">
        <v>1</v>
      </c>
      <c r="M544" s="13" t="s">
        <v>1233</v>
      </c>
      <c r="N544" s="13"/>
    </row>
    <row r="545" spans="1:14">
      <c r="A545" s="14">
        <v>2310090405</v>
      </c>
      <c r="B545" s="48" t="s">
        <v>150</v>
      </c>
      <c r="C545" s="52" t="s">
        <v>995</v>
      </c>
      <c r="D545" s="16" t="s">
        <v>1234</v>
      </c>
      <c r="E545" s="14" t="s">
        <v>1233</v>
      </c>
      <c r="F545" s="14" t="s">
        <v>995</v>
      </c>
      <c r="G545" s="14" t="s">
        <v>1328</v>
      </c>
      <c r="H545" s="16" t="s">
        <v>996</v>
      </c>
      <c r="I545" s="14" t="s">
        <v>1354</v>
      </c>
      <c r="J545" s="14">
        <v>1</v>
      </c>
      <c r="K545" s="14">
        <v>1</v>
      </c>
      <c r="L545" s="16">
        <v>1</v>
      </c>
      <c r="M545" s="14" t="s">
        <v>1233</v>
      </c>
      <c r="N545" s="14"/>
    </row>
    <row r="546" spans="1:14">
      <c r="A546" s="13">
        <v>2310090398</v>
      </c>
      <c r="B546" s="47" t="s">
        <v>155</v>
      </c>
      <c r="C546" s="51" t="s">
        <v>995</v>
      </c>
      <c r="D546" s="15" t="s">
        <v>1234</v>
      </c>
      <c r="E546" s="13" t="s">
        <v>1233</v>
      </c>
      <c r="F546" s="13" t="s">
        <v>995</v>
      </c>
      <c r="G546" s="13" t="s">
        <v>1328</v>
      </c>
      <c r="H546" s="15" t="s">
        <v>996</v>
      </c>
      <c r="I546" s="13" t="s">
        <v>1354</v>
      </c>
      <c r="J546" s="13">
        <v>1</v>
      </c>
      <c r="K546" s="13">
        <v>1</v>
      </c>
      <c r="L546" s="15">
        <v>1</v>
      </c>
      <c r="M546" s="13" t="s">
        <v>1233</v>
      </c>
      <c r="N546" s="13"/>
    </row>
    <row r="547" spans="1:14">
      <c r="A547" s="14">
        <v>2310090395</v>
      </c>
      <c r="B547" s="48" t="s">
        <v>153</v>
      </c>
      <c r="C547" s="52" t="s">
        <v>995</v>
      </c>
      <c r="D547" s="16" t="s">
        <v>1234</v>
      </c>
      <c r="E547" s="14" t="s">
        <v>1233</v>
      </c>
      <c r="F547" s="14" t="s">
        <v>995</v>
      </c>
      <c r="G547" s="14" t="s">
        <v>1328</v>
      </c>
      <c r="H547" s="16" t="s">
        <v>996</v>
      </c>
      <c r="I547" s="14" t="s">
        <v>1354</v>
      </c>
      <c r="J547" s="14">
        <v>1</v>
      </c>
      <c r="K547" s="14">
        <v>1</v>
      </c>
      <c r="L547" s="16">
        <v>1</v>
      </c>
      <c r="M547" s="14" t="s">
        <v>1233</v>
      </c>
      <c r="N547" s="14"/>
    </row>
    <row r="548" spans="1:14">
      <c r="A548" s="13">
        <v>2310090396</v>
      </c>
      <c r="B548" s="47" t="s">
        <v>154</v>
      </c>
      <c r="C548" s="51" t="s">
        <v>995</v>
      </c>
      <c r="D548" s="15" t="s">
        <v>1234</v>
      </c>
      <c r="E548" s="13" t="s">
        <v>1233</v>
      </c>
      <c r="F548" s="13" t="s">
        <v>995</v>
      </c>
      <c r="G548" s="13" t="s">
        <v>1328</v>
      </c>
      <c r="H548" s="15" t="s">
        <v>996</v>
      </c>
      <c r="I548" s="13" t="s">
        <v>1354</v>
      </c>
      <c r="J548" s="13">
        <v>1</v>
      </c>
      <c r="K548" s="13">
        <v>1</v>
      </c>
      <c r="L548" s="15">
        <v>1</v>
      </c>
      <c r="M548" s="13" t="s">
        <v>1233</v>
      </c>
      <c r="N548" s="13"/>
    </row>
    <row r="549" spans="1:14">
      <c r="A549" s="13">
        <v>2310090374</v>
      </c>
      <c r="B549" s="47" t="s">
        <v>158</v>
      </c>
      <c r="C549" s="51" t="s">
        <v>995</v>
      </c>
      <c r="D549" s="15" t="s">
        <v>1234</v>
      </c>
      <c r="E549" s="13" t="s">
        <v>1233</v>
      </c>
      <c r="F549" s="13" t="s">
        <v>995</v>
      </c>
      <c r="G549" s="13" t="s">
        <v>1328</v>
      </c>
      <c r="H549" s="15" t="s">
        <v>996</v>
      </c>
      <c r="I549" s="13" t="s">
        <v>1354</v>
      </c>
      <c r="J549" s="13">
        <v>1</v>
      </c>
      <c r="K549" s="13">
        <v>1</v>
      </c>
      <c r="L549" s="15">
        <v>1</v>
      </c>
      <c r="M549" s="13" t="s">
        <v>1233</v>
      </c>
      <c r="N549" s="13"/>
    </row>
    <row r="550" spans="1:14">
      <c r="A550" s="14">
        <v>2310090400</v>
      </c>
      <c r="B550" s="48" t="s">
        <v>151</v>
      </c>
      <c r="C550" s="52" t="s">
        <v>995</v>
      </c>
      <c r="D550" s="16" t="s">
        <v>1234</v>
      </c>
      <c r="E550" s="14" t="s">
        <v>1233</v>
      </c>
      <c r="F550" s="14" t="s">
        <v>995</v>
      </c>
      <c r="G550" s="14" t="s">
        <v>1328</v>
      </c>
      <c r="H550" s="16" t="s">
        <v>996</v>
      </c>
      <c r="I550" s="14" t="s">
        <v>1354</v>
      </c>
      <c r="J550" s="14">
        <v>1</v>
      </c>
      <c r="K550" s="14">
        <v>1</v>
      </c>
      <c r="L550" s="16">
        <v>1</v>
      </c>
      <c r="M550" s="14" t="s">
        <v>1233</v>
      </c>
      <c r="N550" s="14"/>
    </row>
    <row r="551" spans="1:14">
      <c r="A551" s="13">
        <v>2310090394</v>
      </c>
      <c r="B551" s="47" t="s">
        <v>157</v>
      </c>
      <c r="C551" s="51" t="s">
        <v>995</v>
      </c>
      <c r="D551" s="15" t="s">
        <v>1234</v>
      </c>
      <c r="E551" s="13" t="s">
        <v>1233</v>
      </c>
      <c r="F551" s="13" t="s">
        <v>995</v>
      </c>
      <c r="G551" s="13" t="s">
        <v>1328</v>
      </c>
      <c r="H551" s="15" t="s">
        <v>996</v>
      </c>
      <c r="I551" s="13" t="s">
        <v>1354</v>
      </c>
      <c r="J551" s="13">
        <v>1</v>
      </c>
      <c r="K551" s="13">
        <v>1</v>
      </c>
      <c r="L551" s="15">
        <v>1</v>
      </c>
      <c r="M551" s="13" t="s">
        <v>1233</v>
      </c>
      <c r="N551" s="13"/>
    </row>
    <row r="552" spans="1:14">
      <c r="A552" s="14">
        <v>2310090449</v>
      </c>
      <c r="B552" s="48" t="s">
        <v>1355</v>
      </c>
      <c r="C552" s="52" t="s">
        <v>995</v>
      </c>
      <c r="D552" s="16" t="s">
        <v>1234</v>
      </c>
      <c r="E552" s="14" t="s">
        <v>1233</v>
      </c>
      <c r="F552" s="14" t="s">
        <v>995</v>
      </c>
      <c r="G552" s="14" t="s">
        <v>1328</v>
      </c>
      <c r="H552" s="16" t="s">
        <v>996</v>
      </c>
      <c r="I552" s="14" t="s">
        <v>1354</v>
      </c>
      <c r="J552" s="14">
        <v>1</v>
      </c>
      <c r="K552" s="14">
        <v>1</v>
      </c>
      <c r="L552" s="16">
        <v>1</v>
      </c>
      <c r="M552" s="14" t="s">
        <v>1233</v>
      </c>
      <c r="N552" s="14"/>
    </row>
    <row r="553" spans="1:14">
      <c r="A553" s="14">
        <v>2310160441</v>
      </c>
      <c r="B553" s="48" t="s">
        <v>184</v>
      </c>
      <c r="C553" s="52" t="s">
        <v>995</v>
      </c>
      <c r="D553" s="16" t="s">
        <v>1234</v>
      </c>
      <c r="E553" s="14" t="s">
        <v>1233</v>
      </c>
      <c r="F553" s="14" t="s">
        <v>995</v>
      </c>
      <c r="G553" s="14" t="s">
        <v>1328</v>
      </c>
      <c r="H553" s="16" t="s">
        <v>998</v>
      </c>
      <c r="I553" s="14" t="s">
        <v>1354</v>
      </c>
      <c r="J553" s="14">
        <v>1</v>
      </c>
      <c r="K553" s="14">
        <v>1</v>
      </c>
      <c r="L553" s="16">
        <v>1</v>
      </c>
      <c r="M553" s="14" t="s">
        <v>1233</v>
      </c>
      <c r="N553" s="14"/>
    </row>
    <row r="554" spans="1:14">
      <c r="A554" s="13">
        <v>2310160219</v>
      </c>
      <c r="B554" s="47" t="s">
        <v>192</v>
      </c>
      <c r="C554" s="51" t="s">
        <v>995</v>
      </c>
      <c r="D554" s="15" t="s">
        <v>1234</v>
      </c>
      <c r="E554" s="13" t="s">
        <v>1233</v>
      </c>
      <c r="F554" s="13" t="s">
        <v>995</v>
      </c>
      <c r="G554" s="13" t="s">
        <v>1328</v>
      </c>
      <c r="H554" s="15" t="s">
        <v>998</v>
      </c>
      <c r="I554" s="13" t="s">
        <v>1354</v>
      </c>
      <c r="J554" s="13">
        <v>1</v>
      </c>
      <c r="K554" s="13">
        <v>1</v>
      </c>
      <c r="L554" s="15">
        <v>1</v>
      </c>
      <c r="M554" s="13" t="s">
        <v>1233</v>
      </c>
      <c r="N554" s="13"/>
    </row>
    <row r="555" spans="1:14">
      <c r="A555" s="14">
        <v>2310160104</v>
      </c>
      <c r="B555" s="48" t="s">
        <v>199</v>
      </c>
      <c r="C555" s="52" t="s">
        <v>995</v>
      </c>
      <c r="D555" s="16" t="s">
        <v>1234</v>
      </c>
      <c r="E555" s="14" t="s">
        <v>1233</v>
      </c>
      <c r="F555" s="14" t="s">
        <v>995</v>
      </c>
      <c r="G555" s="14" t="s">
        <v>1328</v>
      </c>
      <c r="H555" s="16" t="s">
        <v>998</v>
      </c>
      <c r="I555" s="14" t="s">
        <v>1354</v>
      </c>
      <c r="J555" s="14">
        <v>1</v>
      </c>
      <c r="K555" s="14">
        <v>1</v>
      </c>
      <c r="L555" s="16">
        <v>1</v>
      </c>
      <c r="M555" s="14" t="s">
        <v>1233</v>
      </c>
      <c r="N555" s="14"/>
    </row>
    <row r="556" spans="1:14">
      <c r="A556" s="13">
        <v>2310160214</v>
      </c>
      <c r="B556" s="47" t="s">
        <v>196</v>
      </c>
      <c r="C556" s="51" t="s">
        <v>995</v>
      </c>
      <c r="D556" s="15" t="s">
        <v>1234</v>
      </c>
      <c r="E556" s="13" t="s">
        <v>1233</v>
      </c>
      <c r="F556" s="13" t="s">
        <v>995</v>
      </c>
      <c r="G556" s="13" t="s">
        <v>1328</v>
      </c>
      <c r="H556" s="15" t="s">
        <v>998</v>
      </c>
      <c r="I556" s="13" t="s">
        <v>1354</v>
      </c>
      <c r="J556" s="13">
        <v>1</v>
      </c>
      <c r="K556" s="13">
        <v>1</v>
      </c>
      <c r="L556" s="15">
        <v>1</v>
      </c>
      <c r="M556" s="13" t="s">
        <v>1233</v>
      </c>
      <c r="N556" s="13"/>
    </row>
    <row r="557" spans="1:14">
      <c r="A557" s="14">
        <v>2310160103</v>
      </c>
      <c r="B557" s="48" t="s">
        <v>197</v>
      </c>
      <c r="C557" s="52" t="s">
        <v>995</v>
      </c>
      <c r="D557" s="16" t="s">
        <v>1234</v>
      </c>
      <c r="E557" s="14" t="s">
        <v>1233</v>
      </c>
      <c r="F557" s="14" t="s">
        <v>995</v>
      </c>
      <c r="G557" s="14" t="s">
        <v>1328</v>
      </c>
      <c r="H557" s="16" t="s">
        <v>998</v>
      </c>
      <c r="I557" s="14" t="s">
        <v>1354</v>
      </c>
      <c r="J557" s="14">
        <v>1</v>
      </c>
      <c r="K557" s="14">
        <v>1</v>
      </c>
      <c r="L557" s="16">
        <v>1</v>
      </c>
      <c r="M557" s="14" t="s">
        <v>1233</v>
      </c>
      <c r="N557" s="14"/>
    </row>
    <row r="558" spans="1:14">
      <c r="A558" s="13">
        <v>2310160478</v>
      </c>
      <c r="B558" s="47" t="s">
        <v>198</v>
      </c>
      <c r="C558" s="51" t="s">
        <v>995</v>
      </c>
      <c r="D558" s="15" t="s">
        <v>1234</v>
      </c>
      <c r="E558" s="13" t="s">
        <v>1233</v>
      </c>
      <c r="F558" s="13" t="s">
        <v>995</v>
      </c>
      <c r="G558" s="13" t="s">
        <v>1328</v>
      </c>
      <c r="H558" s="15" t="s">
        <v>998</v>
      </c>
      <c r="I558" s="13" t="s">
        <v>1354</v>
      </c>
      <c r="J558" s="13">
        <v>1</v>
      </c>
      <c r="K558" s="13">
        <v>1</v>
      </c>
      <c r="L558" s="15">
        <v>1</v>
      </c>
      <c r="M558" s="13" t="s">
        <v>1233</v>
      </c>
      <c r="N558" s="13"/>
    </row>
    <row r="559" spans="1:14">
      <c r="A559" s="14">
        <v>2310160220</v>
      </c>
      <c r="B559" s="48" t="s">
        <v>193</v>
      </c>
      <c r="C559" s="52" t="s">
        <v>995</v>
      </c>
      <c r="D559" s="16" t="s">
        <v>1234</v>
      </c>
      <c r="E559" s="14" t="s">
        <v>1233</v>
      </c>
      <c r="F559" s="14" t="s">
        <v>995</v>
      </c>
      <c r="G559" s="14" t="s">
        <v>1328</v>
      </c>
      <c r="H559" s="16" t="s">
        <v>998</v>
      </c>
      <c r="I559" s="14" t="s">
        <v>1354</v>
      </c>
      <c r="J559" s="14">
        <v>1</v>
      </c>
      <c r="K559" s="14">
        <v>1</v>
      </c>
      <c r="L559" s="16">
        <v>1</v>
      </c>
      <c r="M559" s="14" t="s">
        <v>1233</v>
      </c>
      <c r="N559" s="14"/>
    </row>
    <row r="560" spans="1:14">
      <c r="A560" s="13">
        <v>2310160424</v>
      </c>
      <c r="B560" s="47" t="s">
        <v>183</v>
      </c>
      <c r="C560" s="51" t="s">
        <v>995</v>
      </c>
      <c r="D560" s="15" t="s">
        <v>1234</v>
      </c>
      <c r="E560" s="13" t="s">
        <v>1233</v>
      </c>
      <c r="F560" s="13" t="s">
        <v>995</v>
      </c>
      <c r="G560" s="13" t="s">
        <v>1328</v>
      </c>
      <c r="H560" s="15" t="s">
        <v>998</v>
      </c>
      <c r="I560" s="13" t="s">
        <v>1354</v>
      </c>
      <c r="J560" s="13">
        <v>1</v>
      </c>
      <c r="K560" s="13">
        <v>1</v>
      </c>
      <c r="L560" s="15">
        <v>1</v>
      </c>
      <c r="M560" s="13" t="s">
        <v>1233</v>
      </c>
      <c r="N560" s="13"/>
    </row>
    <row r="561" spans="1:14">
      <c r="A561" s="14">
        <v>2310160426</v>
      </c>
      <c r="B561" s="48" t="s">
        <v>191</v>
      </c>
      <c r="C561" s="52" t="s">
        <v>995</v>
      </c>
      <c r="D561" s="16" t="s">
        <v>1234</v>
      </c>
      <c r="E561" s="14" t="s">
        <v>1233</v>
      </c>
      <c r="F561" s="14" t="s">
        <v>995</v>
      </c>
      <c r="G561" s="14" t="s">
        <v>1328</v>
      </c>
      <c r="H561" s="16" t="s">
        <v>998</v>
      </c>
      <c r="I561" s="14" t="s">
        <v>1354</v>
      </c>
      <c r="J561" s="14">
        <v>1</v>
      </c>
      <c r="K561" s="14">
        <v>1</v>
      </c>
      <c r="L561" s="16">
        <v>1</v>
      </c>
      <c r="M561" s="14" t="s">
        <v>1233</v>
      </c>
      <c r="N561" s="14"/>
    </row>
    <row r="562" spans="1:14">
      <c r="A562" s="13">
        <v>2310160431</v>
      </c>
      <c r="B562" s="47" t="s">
        <v>182</v>
      </c>
      <c r="C562" s="51" t="s">
        <v>995</v>
      </c>
      <c r="D562" s="15" t="s">
        <v>1234</v>
      </c>
      <c r="E562" s="13" t="s">
        <v>1233</v>
      </c>
      <c r="F562" s="13" t="s">
        <v>995</v>
      </c>
      <c r="G562" s="13" t="s">
        <v>1328</v>
      </c>
      <c r="H562" s="15" t="s">
        <v>998</v>
      </c>
      <c r="I562" s="13" t="s">
        <v>1354</v>
      </c>
      <c r="J562" s="13">
        <v>1</v>
      </c>
      <c r="K562" s="13">
        <v>1</v>
      </c>
      <c r="L562" s="15">
        <v>1</v>
      </c>
      <c r="M562" s="13" t="s">
        <v>1233</v>
      </c>
      <c r="N562" s="13"/>
    </row>
    <row r="563" spans="1:14">
      <c r="A563" s="14">
        <v>2310160429</v>
      </c>
      <c r="B563" s="48" t="s">
        <v>195</v>
      </c>
      <c r="C563" s="52" t="s">
        <v>995</v>
      </c>
      <c r="D563" s="16" t="s">
        <v>1234</v>
      </c>
      <c r="E563" s="14" t="s">
        <v>1233</v>
      </c>
      <c r="F563" s="14" t="s">
        <v>995</v>
      </c>
      <c r="G563" s="14" t="s">
        <v>1328</v>
      </c>
      <c r="H563" s="16" t="s">
        <v>998</v>
      </c>
      <c r="I563" s="14" t="s">
        <v>1354</v>
      </c>
      <c r="J563" s="14">
        <v>1</v>
      </c>
      <c r="K563" s="14">
        <v>1</v>
      </c>
      <c r="L563" s="16">
        <v>1</v>
      </c>
      <c r="M563" s="14" t="s">
        <v>1233</v>
      </c>
      <c r="N563" s="14"/>
    </row>
    <row r="564" spans="1:14">
      <c r="A564" s="13">
        <v>2310160425</v>
      </c>
      <c r="B564" s="47" t="s">
        <v>194</v>
      </c>
      <c r="C564" s="51" t="s">
        <v>995</v>
      </c>
      <c r="D564" s="15" t="s">
        <v>1234</v>
      </c>
      <c r="E564" s="13" t="s">
        <v>1233</v>
      </c>
      <c r="F564" s="13" t="s">
        <v>995</v>
      </c>
      <c r="G564" s="13" t="s">
        <v>1328</v>
      </c>
      <c r="H564" s="15" t="s">
        <v>998</v>
      </c>
      <c r="I564" s="13" t="s">
        <v>1354</v>
      </c>
      <c r="J564" s="13">
        <v>1</v>
      </c>
      <c r="K564" s="13">
        <v>1</v>
      </c>
      <c r="L564" s="15">
        <v>1</v>
      </c>
      <c r="M564" s="13" t="s">
        <v>1233</v>
      </c>
      <c r="N564" s="13"/>
    </row>
    <row r="565" spans="1:14">
      <c r="A565" s="14">
        <v>2310160427</v>
      </c>
      <c r="B565" s="48" t="s">
        <v>190</v>
      </c>
      <c r="C565" s="52" t="s">
        <v>995</v>
      </c>
      <c r="D565" s="16" t="s">
        <v>1234</v>
      </c>
      <c r="E565" s="14" t="s">
        <v>1233</v>
      </c>
      <c r="F565" s="14" t="s">
        <v>995</v>
      </c>
      <c r="G565" s="14" t="s">
        <v>1328</v>
      </c>
      <c r="H565" s="16" t="s">
        <v>998</v>
      </c>
      <c r="I565" s="14" t="s">
        <v>1354</v>
      </c>
      <c r="J565" s="14">
        <v>1</v>
      </c>
      <c r="K565" s="14">
        <v>1</v>
      </c>
      <c r="L565" s="16">
        <v>1</v>
      </c>
      <c r="M565" s="14" t="s">
        <v>1233</v>
      </c>
      <c r="N565" s="14"/>
    </row>
    <row r="566" spans="1:14">
      <c r="A566" s="13">
        <v>2310160490</v>
      </c>
      <c r="B566" s="47" t="s">
        <v>177</v>
      </c>
      <c r="C566" s="51" t="s">
        <v>995</v>
      </c>
      <c r="D566" s="15" t="s">
        <v>1234</v>
      </c>
      <c r="E566" s="13" t="s">
        <v>1233</v>
      </c>
      <c r="F566" s="13" t="s">
        <v>995</v>
      </c>
      <c r="G566" s="13" t="s">
        <v>1328</v>
      </c>
      <c r="H566" s="15" t="s">
        <v>1000</v>
      </c>
      <c r="I566" s="13" t="s">
        <v>1354</v>
      </c>
      <c r="J566" s="13">
        <v>1</v>
      </c>
      <c r="K566" s="13">
        <v>1</v>
      </c>
      <c r="L566" s="15">
        <v>1</v>
      </c>
      <c r="M566" s="13" t="s">
        <v>1233</v>
      </c>
      <c r="N566" s="13"/>
    </row>
    <row r="567" spans="1:14">
      <c r="A567" s="14">
        <v>2310160454</v>
      </c>
      <c r="B567" s="48" t="s">
        <v>162</v>
      </c>
      <c r="C567" s="52" t="s">
        <v>995</v>
      </c>
      <c r="D567" s="16" t="s">
        <v>1234</v>
      </c>
      <c r="E567" s="14" t="s">
        <v>1233</v>
      </c>
      <c r="F567" s="14" t="s">
        <v>995</v>
      </c>
      <c r="G567" s="14" t="s">
        <v>1328</v>
      </c>
      <c r="H567" s="16" t="s">
        <v>1000</v>
      </c>
      <c r="I567" s="14" t="s">
        <v>1354</v>
      </c>
      <c r="J567" s="14">
        <v>1</v>
      </c>
      <c r="K567" s="14">
        <v>1</v>
      </c>
      <c r="L567" s="16">
        <v>1</v>
      </c>
      <c r="M567" s="14" t="s">
        <v>1233</v>
      </c>
      <c r="N567" s="14"/>
    </row>
    <row r="568" spans="1:14">
      <c r="A568" s="13">
        <v>2310160433</v>
      </c>
      <c r="B568" s="47" t="s">
        <v>164</v>
      </c>
      <c r="C568" s="51" t="s">
        <v>995</v>
      </c>
      <c r="D568" s="15" t="s">
        <v>1234</v>
      </c>
      <c r="E568" s="13" t="s">
        <v>1233</v>
      </c>
      <c r="F568" s="13" t="s">
        <v>995</v>
      </c>
      <c r="G568" s="13" t="s">
        <v>1328</v>
      </c>
      <c r="H568" s="15" t="s">
        <v>1000</v>
      </c>
      <c r="I568" s="13" t="s">
        <v>1354</v>
      </c>
      <c r="J568" s="13">
        <v>1</v>
      </c>
      <c r="K568" s="13">
        <v>1</v>
      </c>
      <c r="L568" s="15">
        <v>1</v>
      </c>
      <c r="M568" s="13" t="s">
        <v>1233</v>
      </c>
      <c r="N568" s="13"/>
    </row>
    <row r="569" spans="1:14">
      <c r="A569" s="14">
        <v>2310160111</v>
      </c>
      <c r="B569" s="48" t="s">
        <v>1356</v>
      </c>
      <c r="C569" s="52" t="s">
        <v>995</v>
      </c>
      <c r="D569" s="16" t="s">
        <v>1234</v>
      </c>
      <c r="E569" s="14" t="s">
        <v>1233</v>
      </c>
      <c r="F569" s="14" t="s">
        <v>995</v>
      </c>
      <c r="G569" s="14" t="s">
        <v>1328</v>
      </c>
      <c r="H569" s="16" t="s">
        <v>1000</v>
      </c>
      <c r="I569" s="14" t="s">
        <v>1354</v>
      </c>
      <c r="J569" s="14">
        <v>1</v>
      </c>
      <c r="K569" s="14">
        <v>1</v>
      </c>
      <c r="L569" s="16">
        <v>1</v>
      </c>
      <c r="M569" s="14" t="s">
        <v>1233</v>
      </c>
      <c r="N569" s="14"/>
    </row>
    <row r="570" spans="1:14">
      <c r="A570" s="13">
        <v>2310160230</v>
      </c>
      <c r="B570" s="47" t="s">
        <v>169</v>
      </c>
      <c r="C570" s="51" t="s">
        <v>995</v>
      </c>
      <c r="D570" s="15" t="s">
        <v>1234</v>
      </c>
      <c r="E570" s="13" t="s">
        <v>1233</v>
      </c>
      <c r="F570" s="13" t="s">
        <v>995</v>
      </c>
      <c r="G570" s="13" t="s">
        <v>1328</v>
      </c>
      <c r="H570" s="15" t="s">
        <v>1000</v>
      </c>
      <c r="I570" s="13" t="s">
        <v>1354</v>
      </c>
      <c r="J570" s="13">
        <v>1</v>
      </c>
      <c r="K570" s="13">
        <v>1</v>
      </c>
      <c r="L570" s="15">
        <v>1</v>
      </c>
      <c r="M570" s="13" t="s">
        <v>1233</v>
      </c>
      <c r="N570" s="13"/>
    </row>
    <row r="571" spans="1:14">
      <c r="A571" s="14">
        <v>2310160435</v>
      </c>
      <c r="B571" s="48" t="s">
        <v>167</v>
      </c>
      <c r="C571" s="52" t="s">
        <v>995</v>
      </c>
      <c r="D571" s="16" t="s">
        <v>1234</v>
      </c>
      <c r="E571" s="14" t="s">
        <v>1233</v>
      </c>
      <c r="F571" s="14" t="s">
        <v>995</v>
      </c>
      <c r="G571" s="14" t="s">
        <v>1328</v>
      </c>
      <c r="H571" s="16" t="s">
        <v>1000</v>
      </c>
      <c r="I571" s="14" t="s">
        <v>1354</v>
      </c>
      <c r="J571" s="14">
        <v>1</v>
      </c>
      <c r="K571" s="14">
        <v>1</v>
      </c>
      <c r="L571" s="16">
        <v>1</v>
      </c>
      <c r="M571" s="14" t="s">
        <v>1233</v>
      </c>
      <c r="N571" s="14"/>
    </row>
    <row r="572" spans="1:14">
      <c r="A572" s="13">
        <v>2310160107</v>
      </c>
      <c r="B572" s="47" t="s">
        <v>1357</v>
      </c>
      <c r="C572" s="51" t="s">
        <v>995</v>
      </c>
      <c r="D572" s="15" t="s">
        <v>1234</v>
      </c>
      <c r="E572" s="13" t="s">
        <v>1233</v>
      </c>
      <c r="F572" s="13" t="s">
        <v>995</v>
      </c>
      <c r="G572" s="13" t="s">
        <v>1328</v>
      </c>
      <c r="H572" s="15" t="s">
        <v>1000</v>
      </c>
      <c r="I572" s="13" t="s">
        <v>1354</v>
      </c>
      <c r="J572" s="13">
        <v>1</v>
      </c>
      <c r="K572" s="13">
        <v>1</v>
      </c>
      <c r="L572" s="15">
        <v>1</v>
      </c>
      <c r="M572" s="13" t="s">
        <v>1233</v>
      </c>
      <c r="N572" s="13"/>
    </row>
    <row r="573" spans="1:14">
      <c r="A573" s="14">
        <v>2310160225</v>
      </c>
      <c r="B573" s="48" t="s">
        <v>175</v>
      </c>
      <c r="C573" s="52" t="s">
        <v>995</v>
      </c>
      <c r="D573" s="16" t="s">
        <v>1234</v>
      </c>
      <c r="E573" s="14" t="s">
        <v>1233</v>
      </c>
      <c r="F573" s="14" t="s">
        <v>995</v>
      </c>
      <c r="G573" s="14" t="s">
        <v>1328</v>
      </c>
      <c r="H573" s="16" t="s">
        <v>1000</v>
      </c>
      <c r="I573" s="14" t="s">
        <v>1354</v>
      </c>
      <c r="J573" s="14">
        <v>1</v>
      </c>
      <c r="K573" s="14">
        <v>1</v>
      </c>
      <c r="L573" s="16">
        <v>1</v>
      </c>
      <c r="M573" s="14" t="s">
        <v>1233</v>
      </c>
      <c r="N573" s="14"/>
    </row>
    <row r="574" spans="1:14">
      <c r="A574" s="13">
        <v>2310160231</v>
      </c>
      <c r="B574" s="47" t="s">
        <v>170</v>
      </c>
      <c r="C574" s="51" t="s">
        <v>995</v>
      </c>
      <c r="D574" s="15" t="s">
        <v>1234</v>
      </c>
      <c r="E574" s="13" t="s">
        <v>1233</v>
      </c>
      <c r="F574" s="13" t="s">
        <v>995</v>
      </c>
      <c r="G574" s="13" t="s">
        <v>1328</v>
      </c>
      <c r="H574" s="15" t="s">
        <v>1000</v>
      </c>
      <c r="I574" s="13" t="s">
        <v>1354</v>
      </c>
      <c r="J574" s="13">
        <v>1</v>
      </c>
      <c r="K574" s="13">
        <v>1</v>
      </c>
      <c r="L574" s="15">
        <v>1</v>
      </c>
      <c r="M574" s="13" t="s">
        <v>1233</v>
      </c>
      <c r="N574" s="13"/>
    </row>
    <row r="575" spans="1:14">
      <c r="A575" s="14">
        <v>2310160110</v>
      </c>
      <c r="B575" s="48" t="s">
        <v>176</v>
      </c>
      <c r="C575" s="52" t="s">
        <v>995</v>
      </c>
      <c r="D575" s="16" t="s">
        <v>1234</v>
      </c>
      <c r="E575" s="14" t="s">
        <v>1233</v>
      </c>
      <c r="F575" s="14" t="s">
        <v>995</v>
      </c>
      <c r="G575" s="14" t="s">
        <v>1328</v>
      </c>
      <c r="H575" s="16" t="s">
        <v>1000</v>
      </c>
      <c r="I575" s="14" t="s">
        <v>1354</v>
      </c>
      <c r="J575" s="14">
        <v>1</v>
      </c>
      <c r="K575" s="14">
        <v>1</v>
      </c>
      <c r="L575" s="16">
        <v>1</v>
      </c>
      <c r="M575" s="14" t="s">
        <v>1233</v>
      </c>
      <c r="N575" s="14"/>
    </row>
    <row r="576" spans="1:14">
      <c r="A576" s="13">
        <v>2310160438</v>
      </c>
      <c r="B576" s="47" t="s">
        <v>174</v>
      </c>
      <c r="C576" s="51" t="s">
        <v>995</v>
      </c>
      <c r="D576" s="15" t="s">
        <v>1234</v>
      </c>
      <c r="E576" s="13" t="s">
        <v>1233</v>
      </c>
      <c r="F576" s="13" t="s">
        <v>995</v>
      </c>
      <c r="G576" s="13" t="s">
        <v>1328</v>
      </c>
      <c r="H576" s="15" t="s">
        <v>1000</v>
      </c>
      <c r="I576" s="13" t="s">
        <v>1354</v>
      </c>
      <c r="J576" s="13">
        <v>1</v>
      </c>
      <c r="K576" s="13">
        <v>1</v>
      </c>
      <c r="L576" s="15">
        <v>1</v>
      </c>
      <c r="M576" s="13" t="s">
        <v>1233</v>
      </c>
      <c r="N576" s="13"/>
    </row>
    <row r="577" spans="1:14">
      <c r="A577" s="13">
        <v>2310160434</v>
      </c>
      <c r="B577" s="47" t="s">
        <v>172</v>
      </c>
      <c r="C577" s="51" t="s">
        <v>995</v>
      </c>
      <c r="D577" s="15" t="s">
        <v>1234</v>
      </c>
      <c r="E577" s="13" t="s">
        <v>1233</v>
      </c>
      <c r="F577" s="13" t="s">
        <v>995</v>
      </c>
      <c r="G577" s="13" t="s">
        <v>1328</v>
      </c>
      <c r="H577" s="15" t="s">
        <v>1000</v>
      </c>
      <c r="I577" s="13" t="s">
        <v>1354</v>
      </c>
      <c r="J577" s="13">
        <v>1</v>
      </c>
      <c r="K577" s="13">
        <v>1</v>
      </c>
      <c r="L577" s="15">
        <v>1</v>
      </c>
      <c r="M577" s="13" t="s">
        <v>1233</v>
      </c>
      <c r="N577" s="13"/>
    </row>
    <row r="578" spans="1:14">
      <c r="A578" s="14">
        <v>2310160436</v>
      </c>
      <c r="B578" s="48" t="s">
        <v>166</v>
      </c>
      <c r="C578" s="52" t="s">
        <v>995</v>
      </c>
      <c r="D578" s="16" t="s">
        <v>1234</v>
      </c>
      <c r="E578" s="14" t="s">
        <v>1233</v>
      </c>
      <c r="F578" s="14" t="s">
        <v>995</v>
      </c>
      <c r="G578" s="14" t="s">
        <v>1328</v>
      </c>
      <c r="H578" s="16" t="s">
        <v>1000</v>
      </c>
      <c r="I578" s="14" t="s">
        <v>1354</v>
      </c>
      <c r="J578" s="14">
        <v>1</v>
      </c>
      <c r="K578" s="14">
        <v>1</v>
      </c>
      <c r="L578" s="16">
        <v>1</v>
      </c>
      <c r="M578" s="14" t="s">
        <v>1233</v>
      </c>
      <c r="N578" s="14"/>
    </row>
    <row r="579" spans="1:14">
      <c r="A579" s="13">
        <v>2310160432</v>
      </c>
      <c r="B579" s="47" t="s">
        <v>179</v>
      </c>
      <c r="C579" s="51" t="s">
        <v>995</v>
      </c>
      <c r="D579" s="15" t="s">
        <v>1234</v>
      </c>
      <c r="E579" s="13" t="s">
        <v>1233</v>
      </c>
      <c r="F579" s="13" t="s">
        <v>995</v>
      </c>
      <c r="G579" s="13" t="s">
        <v>1328</v>
      </c>
      <c r="H579" s="15" t="s">
        <v>1000</v>
      </c>
      <c r="I579" s="13" t="s">
        <v>1354</v>
      </c>
      <c r="J579" s="13">
        <v>1</v>
      </c>
      <c r="K579" s="13">
        <v>1</v>
      </c>
      <c r="L579" s="15">
        <v>1</v>
      </c>
      <c r="M579" s="13" t="s">
        <v>1233</v>
      </c>
      <c r="N579" s="13"/>
    </row>
    <row r="580" spans="1:14">
      <c r="A580" s="14">
        <v>2310160442</v>
      </c>
      <c r="B580" s="48" t="s">
        <v>165</v>
      </c>
      <c r="C580" s="52" t="s">
        <v>995</v>
      </c>
      <c r="D580" s="16" t="s">
        <v>1234</v>
      </c>
      <c r="E580" s="14" t="s">
        <v>1233</v>
      </c>
      <c r="F580" s="14" t="s">
        <v>995</v>
      </c>
      <c r="G580" s="14" t="s">
        <v>1328</v>
      </c>
      <c r="H580" s="16" t="s">
        <v>1000</v>
      </c>
      <c r="I580" s="14" t="s">
        <v>1354</v>
      </c>
      <c r="J580" s="14">
        <v>1</v>
      </c>
      <c r="K580" s="14">
        <v>1</v>
      </c>
      <c r="L580" s="16">
        <v>1</v>
      </c>
      <c r="M580" s="14" t="s">
        <v>1233</v>
      </c>
      <c r="N580" s="14"/>
    </row>
    <row r="581" spans="1:14" hidden="1">
      <c r="A581" s="13">
        <v>2310090529</v>
      </c>
      <c r="B581" s="47" t="s">
        <v>394</v>
      </c>
      <c r="C581" s="51" t="s">
        <v>995</v>
      </c>
      <c r="D581" s="15" t="s">
        <v>1234</v>
      </c>
      <c r="E581" s="13" t="s">
        <v>1233</v>
      </c>
      <c r="F581" s="13" t="s">
        <v>995</v>
      </c>
      <c r="G581" s="13" t="s">
        <v>1328</v>
      </c>
      <c r="H581" s="15" t="s">
        <v>996</v>
      </c>
      <c r="I581" s="13" t="s">
        <v>1358</v>
      </c>
      <c r="J581" s="13">
        <v>1</v>
      </c>
      <c r="K581" s="13">
        <v>1</v>
      </c>
      <c r="L581" s="15">
        <v>1</v>
      </c>
      <c r="M581" s="13" t="s">
        <v>1233</v>
      </c>
      <c r="N581" s="13"/>
    </row>
    <row r="582" spans="1:14" hidden="1">
      <c r="A582" s="14">
        <v>2310090531</v>
      </c>
      <c r="B582" s="48" t="s">
        <v>395</v>
      </c>
      <c r="C582" s="52" t="s">
        <v>995</v>
      </c>
      <c r="D582" s="16" t="s">
        <v>1234</v>
      </c>
      <c r="E582" s="14" t="s">
        <v>1233</v>
      </c>
      <c r="F582" s="14" t="s">
        <v>995</v>
      </c>
      <c r="G582" s="14" t="s">
        <v>1328</v>
      </c>
      <c r="H582" s="16" t="s">
        <v>996</v>
      </c>
      <c r="I582" s="14" t="s">
        <v>1358</v>
      </c>
      <c r="J582" s="14">
        <v>1</v>
      </c>
      <c r="K582" s="14">
        <v>1</v>
      </c>
      <c r="L582" s="16">
        <v>1</v>
      </c>
      <c r="M582" s="14" t="s">
        <v>1233</v>
      </c>
      <c r="N582" s="14"/>
    </row>
    <row r="583" spans="1:14" hidden="1">
      <c r="A583" s="13">
        <v>2310090535</v>
      </c>
      <c r="B583" s="47" t="s">
        <v>404</v>
      </c>
      <c r="C583" s="51" t="s">
        <v>995</v>
      </c>
      <c r="D583" s="15" t="s">
        <v>1234</v>
      </c>
      <c r="E583" s="13" t="s">
        <v>1233</v>
      </c>
      <c r="F583" s="13" t="s">
        <v>995</v>
      </c>
      <c r="G583" s="13" t="s">
        <v>1328</v>
      </c>
      <c r="H583" s="15" t="s">
        <v>996</v>
      </c>
      <c r="I583" s="13" t="s">
        <v>1358</v>
      </c>
      <c r="J583" s="13">
        <v>1</v>
      </c>
      <c r="K583" s="13">
        <v>1</v>
      </c>
      <c r="L583" s="15">
        <v>1</v>
      </c>
      <c r="M583" s="13" t="s">
        <v>1233</v>
      </c>
      <c r="N583" s="13"/>
    </row>
    <row r="584" spans="1:14" hidden="1">
      <c r="A584" s="14">
        <v>2310090536</v>
      </c>
      <c r="B584" s="48" t="s">
        <v>402</v>
      </c>
      <c r="C584" s="52" t="s">
        <v>995</v>
      </c>
      <c r="D584" s="16" t="s">
        <v>1234</v>
      </c>
      <c r="E584" s="14" t="s">
        <v>1233</v>
      </c>
      <c r="F584" s="14" t="s">
        <v>995</v>
      </c>
      <c r="G584" s="14" t="s">
        <v>1328</v>
      </c>
      <c r="H584" s="16" t="s">
        <v>996</v>
      </c>
      <c r="I584" s="14" t="s">
        <v>1358</v>
      </c>
      <c r="J584" s="14">
        <v>1</v>
      </c>
      <c r="K584" s="14">
        <v>1</v>
      </c>
      <c r="L584" s="16">
        <v>1</v>
      </c>
      <c r="M584" s="14" t="s">
        <v>1233</v>
      </c>
      <c r="N584" s="14"/>
    </row>
    <row r="585" spans="1:14" hidden="1">
      <c r="A585" s="13">
        <v>2310090538</v>
      </c>
      <c r="B585" s="47" t="s">
        <v>398</v>
      </c>
      <c r="C585" s="51" t="s">
        <v>995</v>
      </c>
      <c r="D585" s="15" t="s">
        <v>1234</v>
      </c>
      <c r="E585" s="13" t="s">
        <v>1233</v>
      </c>
      <c r="F585" s="13" t="s">
        <v>995</v>
      </c>
      <c r="G585" s="13" t="s">
        <v>1328</v>
      </c>
      <c r="H585" s="15" t="s">
        <v>996</v>
      </c>
      <c r="I585" s="13" t="s">
        <v>1358</v>
      </c>
      <c r="J585" s="13">
        <v>1</v>
      </c>
      <c r="K585" s="13">
        <v>1</v>
      </c>
      <c r="L585" s="15">
        <v>1</v>
      </c>
      <c r="M585" s="13" t="s">
        <v>1233</v>
      </c>
      <c r="N585" s="13"/>
    </row>
    <row r="586" spans="1:14" hidden="1">
      <c r="A586" s="14">
        <v>2310090539</v>
      </c>
      <c r="B586" s="48" t="s">
        <v>396</v>
      </c>
      <c r="C586" s="52" t="s">
        <v>995</v>
      </c>
      <c r="D586" s="16" t="s">
        <v>1234</v>
      </c>
      <c r="E586" s="14" t="s">
        <v>1233</v>
      </c>
      <c r="F586" s="14" t="s">
        <v>995</v>
      </c>
      <c r="G586" s="14" t="s">
        <v>1328</v>
      </c>
      <c r="H586" s="16" t="s">
        <v>996</v>
      </c>
      <c r="I586" s="14" t="s">
        <v>1358</v>
      </c>
      <c r="J586" s="14">
        <v>1</v>
      </c>
      <c r="K586" s="14">
        <v>1</v>
      </c>
      <c r="L586" s="16">
        <v>1</v>
      </c>
      <c r="M586" s="14" t="s">
        <v>1233</v>
      </c>
      <c r="N586" s="14"/>
    </row>
    <row r="587" spans="1:14" hidden="1">
      <c r="A587" s="13">
        <v>2310090540</v>
      </c>
      <c r="B587" s="47" t="s">
        <v>403</v>
      </c>
      <c r="C587" s="51" t="s">
        <v>995</v>
      </c>
      <c r="D587" s="15" t="s">
        <v>1234</v>
      </c>
      <c r="E587" s="13" t="s">
        <v>1233</v>
      </c>
      <c r="F587" s="13" t="s">
        <v>995</v>
      </c>
      <c r="G587" s="13" t="s">
        <v>1328</v>
      </c>
      <c r="H587" s="15" t="s">
        <v>996</v>
      </c>
      <c r="I587" s="13" t="s">
        <v>1358</v>
      </c>
      <c r="J587" s="13">
        <v>1</v>
      </c>
      <c r="K587" s="13">
        <v>1</v>
      </c>
      <c r="L587" s="15">
        <v>1</v>
      </c>
      <c r="M587" s="13" t="s">
        <v>1233</v>
      </c>
      <c r="N587" s="13"/>
    </row>
    <row r="588" spans="1:14" hidden="1">
      <c r="A588" s="14">
        <v>2310090537</v>
      </c>
      <c r="B588" s="48" t="s">
        <v>400</v>
      </c>
      <c r="C588" s="52" t="s">
        <v>995</v>
      </c>
      <c r="D588" s="16" t="s">
        <v>1234</v>
      </c>
      <c r="E588" s="14" t="s">
        <v>1233</v>
      </c>
      <c r="F588" s="14" t="s">
        <v>995</v>
      </c>
      <c r="G588" s="14" t="s">
        <v>1328</v>
      </c>
      <c r="H588" s="16" t="s">
        <v>996</v>
      </c>
      <c r="I588" s="14" t="s">
        <v>1358</v>
      </c>
      <c r="J588" s="14">
        <v>1</v>
      </c>
      <c r="K588" s="14">
        <v>1</v>
      </c>
      <c r="L588" s="16">
        <v>1</v>
      </c>
      <c r="M588" s="14" t="s">
        <v>1233</v>
      </c>
      <c r="N588" s="14"/>
    </row>
    <row r="589" spans="1:14" hidden="1">
      <c r="A589" s="13">
        <v>2310090534</v>
      </c>
      <c r="B589" s="47" t="s">
        <v>397</v>
      </c>
      <c r="C589" s="51" t="s">
        <v>995</v>
      </c>
      <c r="D589" s="15" t="s">
        <v>1234</v>
      </c>
      <c r="E589" s="13" t="s">
        <v>1233</v>
      </c>
      <c r="F589" s="13" t="s">
        <v>995</v>
      </c>
      <c r="G589" s="13" t="s">
        <v>1328</v>
      </c>
      <c r="H589" s="15" t="s">
        <v>996</v>
      </c>
      <c r="I589" s="13" t="s">
        <v>1358</v>
      </c>
      <c r="J589" s="13">
        <v>1</v>
      </c>
      <c r="K589" s="13">
        <v>1</v>
      </c>
      <c r="L589" s="15">
        <v>1</v>
      </c>
      <c r="M589" s="13" t="s">
        <v>1233</v>
      </c>
      <c r="N589" s="13"/>
    </row>
    <row r="590" spans="1:14" hidden="1">
      <c r="A590" s="14">
        <v>2310090533</v>
      </c>
      <c r="B590" s="48" t="s">
        <v>393</v>
      </c>
      <c r="C590" s="52" t="s">
        <v>995</v>
      </c>
      <c r="D590" s="16" t="s">
        <v>1234</v>
      </c>
      <c r="E590" s="14" t="s">
        <v>1233</v>
      </c>
      <c r="F590" s="14" t="s">
        <v>995</v>
      </c>
      <c r="G590" s="14" t="s">
        <v>1328</v>
      </c>
      <c r="H590" s="16" t="s">
        <v>996</v>
      </c>
      <c r="I590" s="14" t="s">
        <v>1358</v>
      </c>
      <c r="J590" s="14">
        <v>1</v>
      </c>
      <c r="K590" s="14">
        <v>1</v>
      </c>
      <c r="L590" s="16">
        <v>1</v>
      </c>
      <c r="M590" s="14" t="s">
        <v>1233</v>
      </c>
      <c r="N590" s="14"/>
    </row>
    <row r="591" spans="1:14" hidden="1">
      <c r="A591" s="13">
        <v>2310090532</v>
      </c>
      <c r="B591" s="47" t="s">
        <v>399</v>
      </c>
      <c r="C591" s="51" t="s">
        <v>995</v>
      </c>
      <c r="D591" s="15" t="s">
        <v>1234</v>
      </c>
      <c r="E591" s="13" t="s">
        <v>1233</v>
      </c>
      <c r="F591" s="13" t="s">
        <v>995</v>
      </c>
      <c r="G591" s="13" t="s">
        <v>1328</v>
      </c>
      <c r="H591" s="15" t="s">
        <v>996</v>
      </c>
      <c r="I591" s="13" t="s">
        <v>1358</v>
      </c>
      <c r="J591" s="13">
        <v>1</v>
      </c>
      <c r="K591" s="13">
        <v>1</v>
      </c>
      <c r="L591" s="15">
        <v>1</v>
      </c>
      <c r="M591" s="13" t="s">
        <v>1233</v>
      </c>
      <c r="N591" s="13"/>
    </row>
    <row r="592" spans="1:14" hidden="1">
      <c r="A592" s="14">
        <v>2310090530</v>
      </c>
      <c r="B592" s="48" t="s">
        <v>401</v>
      </c>
      <c r="C592" s="52" t="s">
        <v>995</v>
      </c>
      <c r="D592" s="16" t="s">
        <v>1234</v>
      </c>
      <c r="E592" s="14" t="s">
        <v>1233</v>
      </c>
      <c r="F592" s="14" t="s">
        <v>995</v>
      </c>
      <c r="G592" s="14" t="s">
        <v>1328</v>
      </c>
      <c r="H592" s="16" t="s">
        <v>996</v>
      </c>
      <c r="I592" s="14" t="s">
        <v>1358</v>
      </c>
      <c r="J592" s="14">
        <v>1</v>
      </c>
      <c r="K592" s="14">
        <v>1</v>
      </c>
      <c r="L592" s="16">
        <v>1</v>
      </c>
      <c r="M592" s="14" t="s">
        <v>1233</v>
      </c>
      <c r="N592" s="14"/>
    </row>
    <row r="593" spans="1:14" hidden="1">
      <c r="A593" s="13">
        <v>2310160568</v>
      </c>
      <c r="B593" s="47" t="s">
        <v>442</v>
      </c>
      <c r="C593" s="51" t="s">
        <v>995</v>
      </c>
      <c r="D593" s="15" t="s">
        <v>1234</v>
      </c>
      <c r="E593" s="13" t="s">
        <v>1233</v>
      </c>
      <c r="F593" s="13" t="s">
        <v>995</v>
      </c>
      <c r="G593" s="13" t="s">
        <v>1328</v>
      </c>
      <c r="H593" s="15" t="s">
        <v>998</v>
      </c>
      <c r="I593" s="13" t="s">
        <v>1358</v>
      </c>
      <c r="J593" s="13">
        <v>1</v>
      </c>
      <c r="K593" s="13">
        <v>1</v>
      </c>
      <c r="L593" s="15">
        <v>1</v>
      </c>
      <c r="M593" s="13" t="s">
        <v>1233</v>
      </c>
      <c r="N593" s="13"/>
    </row>
    <row r="594" spans="1:14" hidden="1">
      <c r="A594" s="14">
        <v>2310160570</v>
      </c>
      <c r="B594" s="48" t="s">
        <v>443</v>
      </c>
      <c r="C594" s="52" t="s">
        <v>995</v>
      </c>
      <c r="D594" s="16" t="s">
        <v>1234</v>
      </c>
      <c r="E594" s="14" t="s">
        <v>1233</v>
      </c>
      <c r="F594" s="14" t="s">
        <v>995</v>
      </c>
      <c r="G594" s="14" t="s">
        <v>1328</v>
      </c>
      <c r="H594" s="16" t="s">
        <v>998</v>
      </c>
      <c r="I594" s="14" t="s">
        <v>1358</v>
      </c>
      <c r="J594" s="14">
        <v>1</v>
      </c>
      <c r="K594" s="14">
        <v>1</v>
      </c>
      <c r="L594" s="16">
        <v>1</v>
      </c>
      <c r="M594" s="14" t="s">
        <v>1233</v>
      </c>
      <c r="N594" s="14"/>
    </row>
    <row r="595" spans="1:14" hidden="1">
      <c r="A595" s="13">
        <v>2310160574</v>
      </c>
      <c r="B595" s="47" t="s">
        <v>452</v>
      </c>
      <c r="C595" s="51" t="s">
        <v>995</v>
      </c>
      <c r="D595" s="15" t="s">
        <v>1234</v>
      </c>
      <c r="E595" s="13" t="s">
        <v>1233</v>
      </c>
      <c r="F595" s="13" t="s">
        <v>995</v>
      </c>
      <c r="G595" s="13" t="s">
        <v>1328</v>
      </c>
      <c r="H595" s="15" t="s">
        <v>998</v>
      </c>
      <c r="I595" s="13" t="s">
        <v>1358</v>
      </c>
      <c r="J595" s="13">
        <v>1</v>
      </c>
      <c r="K595" s="13">
        <v>1</v>
      </c>
      <c r="L595" s="15">
        <v>1</v>
      </c>
      <c r="M595" s="13" t="s">
        <v>1233</v>
      </c>
      <c r="N595" s="13"/>
    </row>
    <row r="596" spans="1:14" hidden="1">
      <c r="A596" s="14">
        <v>2310160575</v>
      </c>
      <c r="B596" s="48" t="s">
        <v>450</v>
      </c>
      <c r="C596" s="52" t="s">
        <v>995</v>
      </c>
      <c r="D596" s="16" t="s">
        <v>1234</v>
      </c>
      <c r="E596" s="14" t="s">
        <v>1233</v>
      </c>
      <c r="F596" s="14" t="s">
        <v>995</v>
      </c>
      <c r="G596" s="14" t="s">
        <v>1328</v>
      </c>
      <c r="H596" s="16" t="s">
        <v>998</v>
      </c>
      <c r="I596" s="14" t="s">
        <v>1358</v>
      </c>
      <c r="J596" s="14">
        <v>1</v>
      </c>
      <c r="K596" s="14">
        <v>1</v>
      </c>
      <c r="L596" s="16">
        <v>1</v>
      </c>
      <c r="M596" s="14" t="s">
        <v>1233</v>
      </c>
      <c r="N596" s="14"/>
    </row>
    <row r="597" spans="1:14" hidden="1">
      <c r="A597" s="13">
        <v>2310160577</v>
      </c>
      <c r="B597" s="47" t="s">
        <v>446</v>
      </c>
      <c r="C597" s="51" t="s">
        <v>995</v>
      </c>
      <c r="D597" s="15" t="s">
        <v>1234</v>
      </c>
      <c r="E597" s="13" t="s">
        <v>1233</v>
      </c>
      <c r="F597" s="13" t="s">
        <v>995</v>
      </c>
      <c r="G597" s="13" t="s">
        <v>1328</v>
      </c>
      <c r="H597" s="15" t="s">
        <v>998</v>
      </c>
      <c r="I597" s="13" t="s">
        <v>1358</v>
      </c>
      <c r="J597" s="13">
        <v>1</v>
      </c>
      <c r="K597" s="13">
        <v>1</v>
      </c>
      <c r="L597" s="15">
        <v>1</v>
      </c>
      <c r="M597" s="13" t="s">
        <v>1233</v>
      </c>
      <c r="N597" s="13"/>
    </row>
    <row r="598" spans="1:14" hidden="1">
      <c r="A598" s="14">
        <v>2310160578</v>
      </c>
      <c r="B598" s="48" t="s">
        <v>444</v>
      </c>
      <c r="C598" s="52" t="s">
        <v>995</v>
      </c>
      <c r="D598" s="16" t="s">
        <v>1234</v>
      </c>
      <c r="E598" s="14" t="s">
        <v>1233</v>
      </c>
      <c r="F598" s="14" t="s">
        <v>995</v>
      </c>
      <c r="G598" s="14" t="s">
        <v>1328</v>
      </c>
      <c r="H598" s="16" t="s">
        <v>998</v>
      </c>
      <c r="I598" s="14" t="s">
        <v>1358</v>
      </c>
      <c r="J598" s="14">
        <v>1</v>
      </c>
      <c r="K598" s="14">
        <v>1</v>
      </c>
      <c r="L598" s="16">
        <v>1</v>
      </c>
      <c r="M598" s="14" t="s">
        <v>1233</v>
      </c>
      <c r="N598" s="14"/>
    </row>
    <row r="599" spans="1:14" hidden="1">
      <c r="A599" s="13">
        <v>2310160579</v>
      </c>
      <c r="B599" s="47" t="s">
        <v>451</v>
      </c>
      <c r="C599" s="51" t="s">
        <v>995</v>
      </c>
      <c r="D599" s="15" t="s">
        <v>1234</v>
      </c>
      <c r="E599" s="13" t="s">
        <v>1233</v>
      </c>
      <c r="F599" s="13" t="s">
        <v>995</v>
      </c>
      <c r="G599" s="13" t="s">
        <v>1328</v>
      </c>
      <c r="H599" s="15" t="s">
        <v>998</v>
      </c>
      <c r="I599" s="13" t="s">
        <v>1358</v>
      </c>
      <c r="J599" s="13">
        <v>1</v>
      </c>
      <c r="K599" s="13">
        <v>1</v>
      </c>
      <c r="L599" s="15">
        <v>1</v>
      </c>
      <c r="M599" s="13" t="s">
        <v>1233</v>
      </c>
      <c r="N599" s="13"/>
    </row>
    <row r="600" spans="1:14" hidden="1">
      <c r="A600" s="13">
        <v>2310160576</v>
      </c>
      <c r="B600" s="47" t="s">
        <v>448</v>
      </c>
      <c r="C600" s="51" t="s">
        <v>995</v>
      </c>
      <c r="D600" s="15" t="s">
        <v>1234</v>
      </c>
      <c r="E600" s="13" t="s">
        <v>1233</v>
      </c>
      <c r="F600" s="13" t="s">
        <v>995</v>
      </c>
      <c r="G600" s="13" t="s">
        <v>1328</v>
      </c>
      <c r="H600" s="15" t="s">
        <v>998</v>
      </c>
      <c r="I600" s="13" t="s">
        <v>1358</v>
      </c>
      <c r="J600" s="13">
        <v>1</v>
      </c>
      <c r="K600" s="13">
        <v>1</v>
      </c>
      <c r="L600" s="15">
        <v>1</v>
      </c>
      <c r="M600" s="13" t="s">
        <v>1233</v>
      </c>
      <c r="N600" s="13"/>
    </row>
    <row r="601" spans="1:14" hidden="1">
      <c r="A601" s="14">
        <v>2310160573</v>
      </c>
      <c r="B601" s="48" t="s">
        <v>445</v>
      </c>
      <c r="C601" s="52" t="s">
        <v>995</v>
      </c>
      <c r="D601" s="16" t="s">
        <v>1234</v>
      </c>
      <c r="E601" s="14" t="s">
        <v>1233</v>
      </c>
      <c r="F601" s="14" t="s">
        <v>995</v>
      </c>
      <c r="G601" s="14" t="s">
        <v>1328</v>
      </c>
      <c r="H601" s="16" t="s">
        <v>998</v>
      </c>
      <c r="I601" s="14" t="s">
        <v>1358</v>
      </c>
      <c r="J601" s="14">
        <v>1</v>
      </c>
      <c r="K601" s="14">
        <v>1</v>
      </c>
      <c r="L601" s="16">
        <v>1</v>
      </c>
      <c r="M601" s="14" t="s">
        <v>1233</v>
      </c>
      <c r="N601" s="14"/>
    </row>
    <row r="602" spans="1:14" hidden="1">
      <c r="A602" s="13">
        <v>2310160572</v>
      </c>
      <c r="B602" s="47" t="s">
        <v>441</v>
      </c>
      <c r="C602" s="51" t="s">
        <v>995</v>
      </c>
      <c r="D602" s="15" t="s">
        <v>1234</v>
      </c>
      <c r="E602" s="13" t="s">
        <v>1233</v>
      </c>
      <c r="F602" s="13" t="s">
        <v>995</v>
      </c>
      <c r="G602" s="13" t="s">
        <v>1328</v>
      </c>
      <c r="H602" s="15" t="s">
        <v>998</v>
      </c>
      <c r="I602" s="13" t="s">
        <v>1358</v>
      </c>
      <c r="J602" s="13">
        <v>1</v>
      </c>
      <c r="K602" s="13">
        <v>1</v>
      </c>
      <c r="L602" s="15">
        <v>1</v>
      </c>
      <c r="M602" s="13" t="s">
        <v>1233</v>
      </c>
      <c r="N602" s="13"/>
    </row>
    <row r="603" spans="1:14" hidden="1">
      <c r="A603" s="14">
        <v>2310160571</v>
      </c>
      <c r="B603" s="48" t="s">
        <v>447</v>
      </c>
      <c r="C603" s="52" t="s">
        <v>995</v>
      </c>
      <c r="D603" s="16" t="s">
        <v>1234</v>
      </c>
      <c r="E603" s="14" t="s">
        <v>1233</v>
      </c>
      <c r="F603" s="14" t="s">
        <v>995</v>
      </c>
      <c r="G603" s="14" t="s">
        <v>1328</v>
      </c>
      <c r="H603" s="16" t="s">
        <v>998</v>
      </c>
      <c r="I603" s="14" t="s">
        <v>1358</v>
      </c>
      <c r="J603" s="14">
        <v>1</v>
      </c>
      <c r="K603" s="14">
        <v>1</v>
      </c>
      <c r="L603" s="16">
        <v>1</v>
      </c>
      <c r="M603" s="14" t="s">
        <v>1233</v>
      </c>
      <c r="N603" s="14"/>
    </row>
    <row r="604" spans="1:14" hidden="1">
      <c r="A604" s="13">
        <v>2310160569</v>
      </c>
      <c r="B604" s="47" t="s">
        <v>449</v>
      </c>
      <c r="C604" s="51" t="s">
        <v>995</v>
      </c>
      <c r="D604" s="15" t="s">
        <v>1234</v>
      </c>
      <c r="E604" s="13" t="s">
        <v>1233</v>
      </c>
      <c r="F604" s="13" t="s">
        <v>995</v>
      </c>
      <c r="G604" s="13" t="s">
        <v>1328</v>
      </c>
      <c r="H604" s="15" t="s">
        <v>998</v>
      </c>
      <c r="I604" s="13" t="s">
        <v>1358</v>
      </c>
      <c r="J604" s="13">
        <v>1</v>
      </c>
      <c r="K604" s="13">
        <v>1</v>
      </c>
      <c r="L604" s="15">
        <v>1</v>
      </c>
      <c r="M604" s="13" t="s">
        <v>1233</v>
      </c>
      <c r="N604" s="13"/>
    </row>
    <row r="605" spans="1:14" hidden="1">
      <c r="A605" s="14">
        <v>2310160580</v>
      </c>
      <c r="B605" s="48" t="s">
        <v>454</v>
      </c>
      <c r="C605" s="52" t="s">
        <v>995</v>
      </c>
      <c r="D605" s="16" t="s">
        <v>1234</v>
      </c>
      <c r="E605" s="14" t="s">
        <v>1233</v>
      </c>
      <c r="F605" s="14" t="s">
        <v>995</v>
      </c>
      <c r="G605" s="14" t="s">
        <v>1328</v>
      </c>
      <c r="H605" s="16" t="s">
        <v>1000</v>
      </c>
      <c r="I605" s="14" t="s">
        <v>1358</v>
      </c>
      <c r="J605" s="14">
        <v>1</v>
      </c>
      <c r="K605" s="14">
        <v>1</v>
      </c>
      <c r="L605" s="16">
        <v>1</v>
      </c>
      <c r="M605" s="14" t="s">
        <v>1233</v>
      </c>
      <c r="N605" s="14"/>
    </row>
    <row r="606" spans="1:14" hidden="1">
      <c r="A606" s="13">
        <v>2310160582</v>
      </c>
      <c r="B606" s="47" t="s">
        <v>455</v>
      </c>
      <c r="C606" s="51" t="s">
        <v>995</v>
      </c>
      <c r="D606" s="15" t="s">
        <v>1234</v>
      </c>
      <c r="E606" s="13" t="s">
        <v>1233</v>
      </c>
      <c r="F606" s="13" t="s">
        <v>995</v>
      </c>
      <c r="G606" s="13" t="s">
        <v>1328</v>
      </c>
      <c r="H606" s="15" t="s">
        <v>1000</v>
      </c>
      <c r="I606" s="13" t="s">
        <v>1358</v>
      </c>
      <c r="J606" s="13">
        <v>1</v>
      </c>
      <c r="K606" s="13">
        <v>1</v>
      </c>
      <c r="L606" s="15">
        <v>1</v>
      </c>
      <c r="M606" s="13" t="s">
        <v>1233</v>
      </c>
      <c r="N606" s="13"/>
    </row>
    <row r="607" spans="1:14" hidden="1">
      <c r="A607" s="14">
        <v>2310160587</v>
      </c>
      <c r="B607" s="48" t="s">
        <v>462</v>
      </c>
      <c r="C607" s="52" t="s">
        <v>995</v>
      </c>
      <c r="D607" s="16" t="s">
        <v>1234</v>
      </c>
      <c r="E607" s="14" t="s">
        <v>1233</v>
      </c>
      <c r="F607" s="14" t="s">
        <v>995</v>
      </c>
      <c r="G607" s="14" t="s">
        <v>1328</v>
      </c>
      <c r="H607" s="16" t="s">
        <v>1000</v>
      </c>
      <c r="I607" s="14" t="s">
        <v>1358</v>
      </c>
      <c r="J607" s="14">
        <v>1</v>
      </c>
      <c r="K607" s="14">
        <v>1</v>
      </c>
      <c r="L607" s="16">
        <v>1</v>
      </c>
      <c r="M607" s="14" t="s">
        <v>1233</v>
      </c>
      <c r="N607" s="14"/>
    </row>
    <row r="608" spans="1:14" hidden="1">
      <c r="A608" s="13">
        <v>2310160588</v>
      </c>
      <c r="B608" s="47" t="s">
        <v>460</v>
      </c>
      <c r="C608" s="51" t="s">
        <v>995</v>
      </c>
      <c r="D608" s="15" t="s">
        <v>1234</v>
      </c>
      <c r="E608" s="13" t="s">
        <v>1233</v>
      </c>
      <c r="F608" s="13" t="s">
        <v>995</v>
      </c>
      <c r="G608" s="13" t="s">
        <v>1328</v>
      </c>
      <c r="H608" s="15" t="s">
        <v>1000</v>
      </c>
      <c r="I608" s="13" t="s">
        <v>1358</v>
      </c>
      <c r="J608" s="13">
        <v>1</v>
      </c>
      <c r="K608" s="13">
        <v>1</v>
      </c>
      <c r="L608" s="15">
        <v>1</v>
      </c>
      <c r="M608" s="13" t="s">
        <v>1233</v>
      </c>
      <c r="N608" s="13"/>
    </row>
    <row r="609" spans="1:14" hidden="1">
      <c r="A609" s="14">
        <v>2310160590</v>
      </c>
      <c r="B609" s="48" t="s">
        <v>456</v>
      </c>
      <c r="C609" s="52" t="s">
        <v>995</v>
      </c>
      <c r="D609" s="16" t="s">
        <v>1234</v>
      </c>
      <c r="E609" s="14" t="s">
        <v>1233</v>
      </c>
      <c r="F609" s="14" t="s">
        <v>995</v>
      </c>
      <c r="G609" s="14" t="s">
        <v>1328</v>
      </c>
      <c r="H609" s="16" t="s">
        <v>1000</v>
      </c>
      <c r="I609" s="14" t="s">
        <v>1358</v>
      </c>
      <c r="J609" s="14">
        <v>1</v>
      </c>
      <c r="K609" s="14">
        <v>1</v>
      </c>
      <c r="L609" s="16">
        <v>1</v>
      </c>
      <c r="M609" s="14" t="s">
        <v>1233</v>
      </c>
      <c r="N609" s="14"/>
    </row>
    <row r="610" spans="1:14" hidden="1">
      <c r="A610" s="13">
        <v>2310160591</v>
      </c>
      <c r="B610" s="47" t="s">
        <v>463</v>
      </c>
      <c r="C610" s="51" t="s">
        <v>995</v>
      </c>
      <c r="D610" s="15" t="s">
        <v>1234</v>
      </c>
      <c r="E610" s="13" t="s">
        <v>1233</v>
      </c>
      <c r="F610" s="13" t="s">
        <v>995</v>
      </c>
      <c r="G610" s="13" t="s">
        <v>1328</v>
      </c>
      <c r="H610" s="15" t="s">
        <v>1000</v>
      </c>
      <c r="I610" s="13" t="s">
        <v>1358</v>
      </c>
      <c r="J610" s="13">
        <v>1</v>
      </c>
      <c r="K610" s="13">
        <v>1</v>
      </c>
      <c r="L610" s="15">
        <v>1</v>
      </c>
      <c r="M610" s="13" t="s">
        <v>1233</v>
      </c>
      <c r="N610" s="13"/>
    </row>
    <row r="611" spans="1:14" hidden="1">
      <c r="A611" s="14">
        <v>2310160592</v>
      </c>
      <c r="B611" s="48" t="s">
        <v>459</v>
      </c>
      <c r="C611" s="52" t="s">
        <v>995</v>
      </c>
      <c r="D611" s="16" t="s">
        <v>1234</v>
      </c>
      <c r="E611" s="14" t="s">
        <v>1233</v>
      </c>
      <c r="F611" s="14" t="s">
        <v>995</v>
      </c>
      <c r="G611" s="14" t="s">
        <v>1328</v>
      </c>
      <c r="H611" s="16" t="s">
        <v>1000</v>
      </c>
      <c r="I611" s="14" t="s">
        <v>1358</v>
      </c>
      <c r="J611" s="14">
        <v>1</v>
      </c>
      <c r="K611" s="14">
        <v>1</v>
      </c>
      <c r="L611" s="16">
        <v>1</v>
      </c>
      <c r="M611" s="14" t="s">
        <v>1233</v>
      </c>
      <c r="N611" s="14"/>
    </row>
    <row r="612" spans="1:14" hidden="1">
      <c r="A612" s="13">
        <v>2310160589</v>
      </c>
      <c r="B612" s="47" t="s">
        <v>458</v>
      </c>
      <c r="C612" s="51" t="s">
        <v>995</v>
      </c>
      <c r="D612" s="15" t="s">
        <v>1234</v>
      </c>
      <c r="E612" s="13" t="s">
        <v>1233</v>
      </c>
      <c r="F612" s="13" t="s">
        <v>995</v>
      </c>
      <c r="G612" s="13" t="s">
        <v>1328</v>
      </c>
      <c r="H612" s="15" t="s">
        <v>1000</v>
      </c>
      <c r="I612" s="13" t="s">
        <v>1358</v>
      </c>
      <c r="J612" s="13">
        <v>1</v>
      </c>
      <c r="K612" s="13">
        <v>1</v>
      </c>
      <c r="L612" s="15">
        <v>1</v>
      </c>
      <c r="M612" s="13" t="s">
        <v>1233</v>
      </c>
      <c r="N612" s="13"/>
    </row>
    <row r="613" spans="1:14" hidden="1">
      <c r="A613" s="14">
        <v>2310160585</v>
      </c>
      <c r="B613" s="48" t="s">
        <v>457</v>
      </c>
      <c r="C613" s="52" t="s">
        <v>995</v>
      </c>
      <c r="D613" s="16" t="s">
        <v>1234</v>
      </c>
      <c r="E613" s="14" t="s">
        <v>1233</v>
      </c>
      <c r="F613" s="14" t="s">
        <v>995</v>
      </c>
      <c r="G613" s="14" t="s">
        <v>1328</v>
      </c>
      <c r="H613" s="16" t="s">
        <v>1000</v>
      </c>
      <c r="I613" s="14" t="s">
        <v>1358</v>
      </c>
      <c r="J613" s="14">
        <v>1</v>
      </c>
      <c r="K613" s="14">
        <v>1</v>
      </c>
      <c r="L613" s="16">
        <v>1</v>
      </c>
      <c r="M613" s="14" t="s">
        <v>1233</v>
      </c>
      <c r="N613" s="14"/>
    </row>
    <row r="614" spans="1:14" hidden="1">
      <c r="A614" s="13">
        <v>2310160586</v>
      </c>
      <c r="B614" s="47" t="s">
        <v>464</v>
      </c>
      <c r="C614" s="51" t="s">
        <v>995</v>
      </c>
      <c r="D614" s="15" t="s">
        <v>1234</v>
      </c>
      <c r="E614" s="13" t="s">
        <v>1233</v>
      </c>
      <c r="F614" s="13" t="s">
        <v>995</v>
      </c>
      <c r="G614" s="13" t="s">
        <v>1328</v>
      </c>
      <c r="H614" s="15" t="s">
        <v>1000</v>
      </c>
      <c r="I614" s="13" t="s">
        <v>1358</v>
      </c>
      <c r="J614" s="13">
        <v>1</v>
      </c>
      <c r="K614" s="13">
        <v>1</v>
      </c>
      <c r="L614" s="15">
        <v>1</v>
      </c>
      <c r="M614" s="13" t="s">
        <v>1233</v>
      </c>
      <c r="N614" s="13"/>
    </row>
    <row r="615" spans="1:14" hidden="1">
      <c r="A615" s="14">
        <v>2310160584</v>
      </c>
      <c r="B615" s="48" t="s">
        <v>453</v>
      </c>
      <c r="C615" s="52" t="s">
        <v>995</v>
      </c>
      <c r="D615" s="16" t="s">
        <v>1234</v>
      </c>
      <c r="E615" s="14" t="s">
        <v>1233</v>
      </c>
      <c r="F615" s="14" t="s">
        <v>995</v>
      </c>
      <c r="G615" s="14" t="s">
        <v>1328</v>
      </c>
      <c r="H615" s="16" t="s">
        <v>1000</v>
      </c>
      <c r="I615" s="14" t="s">
        <v>1358</v>
      </c>
      <c r="J615" s="14">
        <v>1</v>
      </c>
      <c r="K615" s="14">
        <v>1</v>
      </c>
      <c r="L615" s="16">
        <v>1</v>
      </c>
      <c r="M615" s="14" t="s">
        <v>1233</v>
      </c>
      <c r="N615" s="14"/>
    </row>
    <row r="616" spans="1:14" hidden="1">
      <c r="A616" s="13">
        <v>2310160581</v>
      </c>
      <c r="B616" s="47" t="s">
        <v>461</v>
      </c>
      <c r="C616" s="51" t="s">
        <v>995</v>
      </c>
      <c r="D616" s="15" t="s">
        <v>1234</v>
      </c>
      <c r="E616" s="13" t="s">
        <v>1233</v>
      </c>
      <c r="F616" s="13" t="s">
        <v>995</v>
      </c>
      <c r="G616" s="13" t="s">
        <v>1328</v>
      </c>
      <c r="H616" s="15" t="s">
        <v>1000</v>
      </c>
      <c r="I616" s="13" t="s">
        <v>1358</v>
      </c>
      <c r="J616" s="13">
        <v>1</v>
      </c>
      <c r="K616" s="13">
        <v>1</v>
      </c>
      <c r="L616" s="15">
        <v>1</v>
      </c>
      <c r="M616" s="13" t="s">
        <v>1233</v>
      </c>
      <c r="N616" s="13"/>
    </row>
    <row r="617" spans="1:14" hidden="1">
      <c r="A617" s="14">
        <v>2310090505</v>
      </c>
      <c r="B617" s="48" t="s">
        <v>1290</v>
      </c>
      <c r="C617" s="52" t="s">
        <v>995</v>
      </c>
      <c r="D617" s="16" t="s">
        <v>1234</v>
      </c>
      <c r="E617" s="14" t="s">
        <v>1233</v>
      </c>
      <c r="F617" s="14" t="s">
        <v>995</v>
      </c>
      <c r="G617" s="14" t="s">
        <v>1291</v>
      </c>
      <c r="H617" s="16" t="s">
        <v>996</v>
      </c>
      <c r="I617" s="14" t="s">
        <v>1235</v>
      </c>
      <c r="J617" s="14">
        <v>1</v>
      </c>
      <c r="K617" s="14">
        <v>1</v>
      </c>
      <c r="L617" s="16">
        <v>1</v>
      </c>
      <c r="M617" s="14" t="s">
        <v>1233</v>
      </c>
      <c r="N617" s="14"/>
    </row>
    <row r="618" spans="1:14" hidden="1">
      <c r="A618" s="13">
        <v>2310090506</v>
      </c>
      <c r="B618" s="47" t="s">
        <v>1292</v>
      </c>
      <c r="C618" s="51" t="s">
        <v>995</v>
      </c>
      <c r="D618" s="15" t="s">
        <v>1234</v>
      </c>
      <c r="E618" s="13" t="s">
        <v>1233</v>
      </c>
      <c r="F618" s="13" t="s">
        <v>995</v>
      </c>
      <c r="G618" s="13" t="s">
        <v>1291</v>
      </c>
      <c r="H618" s="15" t="s">
        <v>996</v>
      </c>
      <c r="I618" s="13" t="s">
        <v>1235</v>
      </c>
      <c r="J618" s="13">
        <v>1</v>
      </c>
      <c r="K618" s="13">
        <v>1</v>
      </c>
      <c r="L618" s="15">
        <v>1</v>
      </c>
      <c r="M618" s="13" t="s">
        <v>1233</v>
      </c>
      <c r="N618" s="13"/>
    </row>
    <row r="619" spans="1:14" hidden="1">
      <c r="A619" s="14">
        <v>2310090503</v>
      </c>
      <c r="B619" s="48" t="s">
        <v>1293</v>
      </c>
      <c r="C619" s="52" t="s">
        <v>995</v>
      </c>
      <c r="D619" s="16" t="s">
        <v>1234</v>
      </c>
      <c r="E619" s="14" t="s">
        <v>1233</v>
      </c>
      <c r="F619" s="14" t="s">
        <v>995</v>
      </c>
      <c r="G619" s="14" t="s">
        <v>1291</v>
      </c>
      <c r="H619" s="16" t="s">
        <v>996</v>
      </c>
      <c r="I619" s="14" t="s">
        <v>1235</v>
      </c>
      <c r="J619" s="14">
        <v>1</v>
      </c>
      <c r="K619" s="14">
        <v>1</v>
      </c>
      <c r="L619" s="16">
        <v>1</v>
      </c>
      <c r="M619" s="14" t="s">
        <v>1233</v>
      </c>
      <c r="N619" s="14"/>
    </row>
    <row r="620" spans="1:14" hidden="1">
      <c r="A620" s="13">
        <v>2310090504</v>
      </c>
      <c r="B620" s="47" t="s">
        <v>1294</v>
      </c>
      <c r="C620" s="51" t="s">
        <v>995</v>
      </c>
      <c r="D620" s="15" t="s">
        <v>1234</v>
      </c>
      <c r="E620" s="13" t="s">
        <v>1233</v>
      </c>
      <c r="F620" s="13" t="s">
        <v>995</v>
      </c>
      <c r="G620" s="13" t="s">
        <v>1291</v>
      </c>
      <c r="H620" s="15" t="s">
        <v>996</v>
      </c>
      <c r="I620" s="13" t="s">
        <v>1235</v>
      </c>
      <c r="J620" s="13">
        <v>1</v>
      </c>
      <c r="K620" s="13">
        <v>1</v>
      </c>
      <c r="L620" s="15">
        <v>1</v>
      </c>
      <c r="M620" s="13" t="s">
        <v>1233</v>
      </c>
      <c r="N620" s="13"/>
    </row>
    <row r="621" spans="1:14" hidden="1">
      <c r="A621" s="14">
        <v>2310090487</v>
      </c>
      <c r="B621" s="48" t="s">
        <v>1295</v>
      </c>
      <c r="C621" s="52" t="s">
        <v>995</v>
      </c>
      <c r="D621" s="16" t="s">
        <v>1234</v>
      </c>
      <c r="E621" s="14" t="s">
        <v>1233</v>
      </c>
      <c r="F621" s="14" t="s">
        <v>995</v>
      </c>
      <c r="G621" s="14" t="s">
        <v>1291</v>
      </c>
      <c r="H621" s="16" t="s">
        <v>996</v>
      </c>
      <c r="I621" s="14" t="s">
        <v>1235</v>
      </c>
      <c r="J621" s="14">
        <v>1</v>
      </c>
      <c r="K621" s="14">
        <v>1</v>
      </c>
      <c r="L621" s="16">
        <v>1</v>
      </c>
      <c r="M621" s="14" t="s">
        <v>1233</v>
      </c>
      <c r="N621" s="14"/>
    </row>
    <row r="622" spans="1:14" hidden="1">
      <c r="A622" s="13">
        <v>2310090490</v>
      </c>
      <c r="B622" s="47" t="s">
        <v>1296</v>
      </c>
      <c r="C622" s="51" t="s">
        <v>995</v>
      </c>
      <c r="D622" s="15" t="s">
        <v>1234</v>
      </c>
      <c r="E622" s="13" t="s">
        <v>1233</v>
      </c>
      <c r="F622" s="13" t="s">
        <v>995</v>
      </c>
      <c r="G622" s="13" t="s">
        <v>1291</v>
      </c>
      <c r="H622" s="15" t="s">
        <v>996</v>
      </c>
      <c r="I622" s="13" t="s">
        <v>1235</v>
      </c>
      <c r="J622" s="13">
        <v>1</v>
      </c>
      <c r="K622" s="13">
        <v>1</v>
      </c>
      <c r="L622" s="15">
        <v>1</v>
      </c>
      <c r="M622" s="13" t="s">
        <v>1233</v>
      </c>
      <c r="N622" s="13"/>
    </row>
    <row r="623" spans="1:14" hidden="1">
      <c r="A623" s="13">
        <v>2310090488</v>
      </c>
      <c r="B623" s="47" t="s">
        <v>1297</v>
      </c>
      <c r="C623" s="51" t="s">
        <v>995</v>
      </c>
      <c r="D623" s="15" t="s">
        <v>1234</v>
      </c>
      <c r="E623" s="13" t="s">
        <v>1233</v>
      </c>
      <c r="F623" s="13" t="s">
        <v>995</v>
      </c>
      <c r="G623" s="13" t="s">
        <v>1291</v>
      </c>
      <c r="H623" s="15" t="s">
        <v>996</v>
      </c>
      <c r="I623" s="13" t="s">
        <v>1235</v>
      </c>
      <c r="J623" s="13">
        <v>1</v>
      </c>
      <c r="K623" s="13">
        <v>1</v>
      </c>
      <c r="L623" s="15">
        <v>1</v>
      </c>
      <c r="M623" s="13" t="s">
        <v>1233</v>
      </c>
      <c r="N623" s="13"/>
    </row>
    <row r="624" spans="1:14" hidden="1">
      <c r="A624" s="14">
        <v>2310090489</v>
      </c>
      <c r="B624" s="48" t="s">
        <v>1298</v>
      </c>
      <c r="C624" s="52" t="s">
        <v>995</v>
      </c>
      <c r="D624" s="16" t="s">
        <v>1234</v>
      </c>
      <c r="E624" s="14" t="s">
        <v>1233</v>
      </c>
      <c r="F624" s="14" t="s">
        <v>995</v>
      </c>
      <c r="G624" s="14" t="s">
        <v>1291</v>
      </c>
      <c r="H624" s="16" t="s">
        <v>996</v>
      </c>
      <c r="I624" s="14" t="s">
        <v>1235</v>
      </c>
      <c r="J624" s="14">
        <v>1</v>
      </c>
      <c r="K624" s="14">
        <v>1</v>
      </c>
      <c r="L624" s="16">
        <v>1</v>
      </c>
      <c r="M624" s="14" t="s">
        <v>1233</v>
      </c>
      <c r="N624" s="14"/>
    </row>
    <row r="625" spans="1:14" hidden="1">
      <c r="A625" s="13">
        <v>2310090363</v>
      </c>
      <c r="B625" s="47" t="s">
        <v>1299</v>
      </c>
      <c r="C625" s="51" t="s">
        <v>995</v>
      </c>
      <c r="D625" s="15" t="s">
        <v>1234</v>
      </c>
      <c r="E625" s="13" t="s">
        <v>1233</v>
      </c>
      <c r="F625" s="13" t="s">
        <v>995</v>
      </c>
      <c r="G625" s="13" t="s">
        <v>1291</v>
      </c>
      <c r="H625" s="15" t="s">
        <v>996</v>
      </c>
      <c r="I625" s="13" t="s">
        <v>1235</v>
      </c>
      <c r="J625" s="13">
        <v>1</v>
      </c>
      <c r="K625" s="13">
        <v>1</v>
      </c>
      <c r="L625" s="15">
        <v>1</v>
      </c>
      <c r="M625" s="13" t="s">
        <v>1233</v>
      </c>
      <c r="N625" s="13"/>
    </row>
    <row r="626" spans="1:14" hidden="1">
      <c r="A626" s="14">
        <v>2310090513</v>
      </c>
      <c r="B626" s="48" t="s">
        <v>1300</v>
      </c>
      <c r="C626" s="52" t="s">
        <v>995</v>
      </c>
      <c r="D626" s="16" t="s">
        <v>1234</v>
      </c>
      <c r="E626" s="14" t="s">
        <v>1233</v>
      </c>
      <c r="F626" s="14" t="s">
        <v>995</v>
      </c>
      <c r="G626" s="14" t="s">
        <v>1291</v>
      </c>
      <c r="H626" s="16" t="s">
        <v>996</v>
      </c>
      <c r="I626" s="14" t="s">
        <v>1235</v>
      </c>
      <c r="J626" s="14">
        <v>1</v>
      </c>
      <c r="K626" s="14">
        <v>1</v>
      </c>
      <c r="L626" s="16">
        <v>1</v>
      </c>
      <c r="M626" s="14" t="s">
        <v>1233</v>
      </c>
      <c r="N626" s="14"/>
    </row>
    <row r="627" spans="1:14" hidden="1">
      <c r="A627" s="13">
        <v>2310090516</v>
      </c>
      <c r="B627" s="47" t="s">
        <v>1301</v>
      </c>
      <c r="C627" s="51" t="s">
        <v>995</v>
      </c>
      <c r="D627" s="15" t="s">
        <v>1234</v>
      </c>
      <c r="E627" s="13" t="s">
        <v>1233</v>
      </c>
      <c r="F627" s="13" t="s">
        <v>995</v>
      </c>
      <c r="G627" s="13" t="s">
        <v>1291</v>
      </c>
      <c r="H627" s="15" t="s">
        <v>996</v>
      </c>
      <c r="I627" s="13" t="s">
        <v>1235</v>
      </c>
      <c r="J627" s="13">
        <v>1</v>
      </c>
      <c r="K627" s="13">
        <v>1</v>
      </c>
      <c r="L627" s="15">
        <v>1</v>
      </c>
      <c r="M627" s="13" t="s">
        <v>1233</v>
      </c>
      <c r="N627" s="13"/>
    </row>
    <row r="628" spans="1:14" hidden="1">
      <c r="A628" s="14">
        <v>2310090517</v>
      </c>
      <c r="B628" s="48" t="s">
        <v>1302</v>
      </c>
      <c r="C628" s="52" t="s">
        <v>995</v>
      </c>
      <c r="D628" s="16" t="s">
        <v>1234</v>
      </c>
      <c r="E628" s="14" t="s">
        <v>1233</v>
      </c>
      <c r="F628" s="14" t="s">
        <v>995</v>
      </c>
      <c r="G628" s="14" t="s">
        <v>1291</v>
      </c>
      <c r="H628" s="16" t="s">
        <v>996</v>
      </c>
      <c r="I628" s="14" t="s">
        <v>1235</v>
      </c>
      <c r="J628" s="14">
        <v>1</v>
      </c>
      <c r="K628" s="14">
        <v>1</v>
      </c>
      <c r="L628" s="16">
        <v>1</v>
      </c>
      <c r="M628" s="14" t="s">
        <v>1233</v>
      </c>
      <c r="N628" s="14"/>
    </row>
    <row r="629" spans="1:14" hidden="1">
      <c r="A629" s="13">
        <v>2310090519</v>
      </c>
      <c r="B629" s="47" t="s">
        <v>1303</v>
      </c>
      <c r="C629" s="51" t="s">
        <v>995</v>
      </c>
      <c r="D629" s="15" t="s">
        <v>1234</v>
      </c>
      <c r="E629" s="13" t="s">
        <v>1233</v>
      </c>
      <c r="F629" s="13" t="s">
        <v>995</v>
      </c>
      <c r="G629" s="13" t="s">
        <v>1291</v>
      </c>
      <c r="H629" s="15" t="s">
        <v>996</v>
      </c>
      <c r="I629" s="13" t="s">
        <v>1235</v>
      </c>
      <c r="J629" s="13">
        <v>1</v>
      </c>
      <c r="K629" s="13">
        <v>1</v>
      </c>
      <c r="L629" s="15">
        <v>1</v>
      </c>
      <c r="M629" s="13" t="s">
        <v>1233</v>
      </c>
      <c r="N629" s="13"/>
    </row>
    <row r="630" spans="1:14" hidden="1">
      <c r="A630" s="14">
        <v>2310090518</v>
      </c>
      <c r="B630" s="48" t="s">
        <v>1304</v>
      </c>
      <c r="C630" s="52" t="s">
        <v>995</v>
      </c>
      <c r="D630" s="16" t="s">
        <v>1234</v>
      </c>
      <c r="E630" s="14" t="s">
        <v>1233</v>
      </c>
      <c r="F630" s="14" t="s">
        <v>995</v>
      </c>
      <c r="G630" s="14" t="s">
        <v>1291</v>
      </c>
      <c r="H630" s="16" t="s">
        <v>996</v>
      </c>
      <c r="I630" s="14" t="s">
        <v>1235</v>
      </c>
      <c r="J630" s="14">
        <v>1</v>
      </c>
      <c r="K630" s="14">
        <v>1</v>
      </c>
      <c r="L630" s="16">
        <v>1</v>
      </c>
      <c r="M630" s="14" t="s">
        <v>1233</v>
      </c>
      <c r="N630" s="14"/>
    </row>
    <row r="631" spans="1:14" hidden="1">
      <c r="A631" s="13">
        <v>2310160459</v>
      </c>
      <c r="B631" s="47" t="s">
        <v>1305</v>
      </c>
      <c r="C631" s="51" t="s">
        <v>995</v>
      </c>
      <c r="D631" s="15" t="s">
        <v>1234</v>
      </c>
      <c r="E631" s="13" t="s">
        <v>1233</v>
      </c>
      <c r="F631" s="13" t="s">
        <v>995</v>
      </c>
      <c r="G631" s="13" t="s">
        <v>1291</v>
      </c>
      <c r="H631" s="15" t="s">
        <v>998</v>
      </c>
      <c r="I631" s="13" t="s">
        <v>1235</v>
      </c>
      <c r="J631" s="13">
        <v>1</v>
      </c>
      <c r="K631" s="13">
        <v>1</v>
      </c>
      <c r="L631" s="15">
        <v>1</v>
      </c>
      <c r="M631" s="13" t="s">
        <v>1233</v>
      </c>
      <c r="N631" s="13"/>
    </row>
    <row r="632" spans="1:14" hidden="1">
      <c r="A632" s="14">
        <v>2310160458</v>
      </c>
      <c r="B632" s="48" t="s">
        <v>1306</v>
      </c>
      <c r="C632" s="52" t="s">
        <v>995</v>
      </c>
      <c r="D632" s="16" t="s">
        <v>1234</v>
      </c>
      <c r="E632" s="14" t="s">
        <v>1233</v>
      </c>
      <c r="F632" s="14" t="s">
        <v>995</v>
      </c>
      <c r="G632" s="14" t="s">
        <v>1291</v>
      </c>
      <c r="H632" s="16" t="s">
        <v>998</v>
      </c>
      <c r="I632" s="14" t="s">
        <v>1235</v>
      </c>
      <c r="J632" s="14">
        <v>1</v>
      </c>
      <c r="K632" s="14">
        <v>1</v>
      </c>
      <c r="L632" s="16">
        <v>1</v>
      </c>
      <c r="M632" s="14" t="s">
        <v>1233</v>
      </c>
      <c r="N632" s="14"/>
    </row>
    <row r="633" spans="1:14" hidden="1">
      <c r="A633" s="13">
        <v>2310160463</v>
      </c>
      <c r="B633" s="47" t="s">
        <v>1307</v>
      </c>
      <c r="C633" s="51" t="s">
        <v>995</v>
      </c>
      <c r="D633" s="15" t="s">
        <v>1234</v>
      </c>
      <c r="E633" s="13" t="s">
        <v>1233</v>
      </c>
      <c r="F633" s="13" t="s">
        <v>995</v>
      </c>
      <c r="G633" s="13" t="s">
        <v>1291</v>
      </c>
      <c r="H633" s="15" t="s">
        <v>1000</v>
      </c>
      <c r="I633" s="13" t="s">
        <v>1235</v>
      </c>
      <c r="J633" s="13">
        <v>1</v>
      </c>
      <c r="K633" s="13">
        <v>1</v>
      </c>
      <c r="L633" s="15">
        <v>1</v>
      </c>
      <c r="M633" s="13" t="s">
        <v>1233</v>
      </c>
      <c r="N633" s="13"/>
    </row>
    <row r="634" spans="1:14" hidden="1">
      <c r="A634" s="14">
        <v>2310160460</v>
      </c>
      <c r="B634" s="48" t="s">
        <v>1308</v>
      </c>
      <c r="C634" s="52" t="s">
        <v>995</v>
      </c>
      <c r="D634" s="16" t="s">
        <v>1234</v>
      </c>
      <c r="E634" s="14" t="s">
        <v>1233</v>
      </c>
      <c r="F634" s="14" t="s">
        <v>995</v>
      </c>
      <c r="G634" s="14" t="s">
        <v>1291</v>
      </c>
      <c r="H634" s="16" t="s">
        <v>998</v>
      </c>
      <c r="I634" s="14" t="s">
        <v>1235</v>
      </c>
      <c r="J634" s="14">
        <v>1</v>
      </c>
      <c r="K634" s="14">
        <v>1</v>
      </c>
      <c r="L634" s="16">
        <v>1</v>
      </c>
      <c r="M634" s="14" t="s">
        <v>1233</v>
      </c>
      <c r="N634" s="14"/>
    </row>
    <row r="635" spans="1:14" hidden="1">
      <c r="A635" s="13">
        <v>2310160461</v>
      </c>
      <c r="B635" s="47" t="s">
        <v>1309</v>
      </c>
      <c r="C635" s="51" t="s">
        <v>995</v>
      </c>
      <c r="D635" s="15" t="s">
        <v>1234</v>
      </c>
      <c r="E635" s="13" t="s">
        <v>1233</v>
      </c>
      <c r="F635" s="13" t="s">
        <v>995</v>
      </c>
      <c r="G635" s="13" t="s">
        <v>1291</v>
      </c>
      <c r="H635" s="15" t="s">
        <v>998</v>
      </c>
      <c r="I635" s="13" t="s">
        <v>1235</v>
      </c>
      <c r="J635" s="13">
        <v>1</v>
      </c>
      <c r="K635" s="13">
        <v>1</v>
      </c>
      <c r="L635" s="15">
        <v>1</v>
      </c>
      <c r="M635" s="13" t="s">
        <v>1233</v>
      </c>
      <c r="N635" s="13"/>
    </row>
    <row r="636" spans="1:14" hidden="1">
      <c r="A636" s="14">
        <v>2310160462</v>
      </c>
      <c r="B636" s="48" t="s">
        <v>1310</v>
      </c>
      <c r="C636" s="52" t="s">
        <v>995</v>
      </c>
      <c r="D636" s="16" t="s">
        <v>1234</v>
      </c>
      <c r="E636" s="14" t="s">
        <v>1233</v>
      </c>
      <c r="F636" s="14" t="s">
        <v>995</v>
      </c>
      <c r="G636" s="14" t="s">
        <v>1291</v>
      </c>
      <c r="H636" s="16" t="s">
        <v>1000</v>
      </c>
      <c r="I636" s="14" t="s">
        <v>1235</v>
      </c>
      <c r="J636" s="14">
        <v>1</v>
      </c>
      <c r="K636" s="14">
        <v>1</v>
      </c>
      <c r="L636" s="16">
        <v>1</v>
      </c>
      <c r="M636" s="14" t="s">
        <v>1233</v>
      </c>
      <c r="N636" s="14"/>
    </row>
    <row r="637" spans="1:14" hidden="1">
      <c r="A637" s="13">
        <v>2310160465</v>
      </c>
      <c r="B637" s="47" t="s">
        <v>1311</v>
      </c>
      <c r="C637" s="51" t="s">
        <v>995</v>
      </c>
      <c r="D637" s="15" t="s">
        <v>1234</v>
      </c>
      <c r="E637" s="13" t="s">
        <v>1233</v>
      </c>
      <c r="F637" s="13" t="s">
        <v>995</v>
      </c>
      <c r="G637" s="13" t="s">
        <v>1291</v>
      </c>
      <c r="H637" s="15" t="s">
        <v>1000</v>
      </c>
      <c r="I637" s="13" t="s">
        <v>1235</v>
      </c>
      <c r="J637" s="13">
        <v>1</v>
      </c>
      <c r="K637" s="13">
        <v>1</v>
      </c>
      <c r="L637" s="15">
        <v>1</v>
      </c>
      <c r="M637" s="13" t="s">
        <v>1233</v>
      </c>
      <c r="N637" s="13"/>
    </row>
    <row r="638" spans="1:14" hidden="1">
      <c r="A638" s="14">
        <v>2310160357</v>
      </c>
      <c r="B638" s="48" t="s">
        <v>1312</v>
      </c>
      <c r="C638" s="52" t="s">
        <v>995</v>
      </c>
      <c r="D638" s="16" t="s">
        <v>1234</v>
      </c>
      <c r="E638" s="14" t="s">
        <v>1233</v>
      </c>
      <c r="F638" s="14" t="s">
        <v>995</v>
      </c>
      <c r="G638" s="14" t="s">
        <v>1291</v>
      </c>
      <c r="H638" s="16" t="s">
        <v>998</v>
      </c>
      <c r="I638" s="14" t="s">
        <v>1235</v>
      </c>
      <c r="J638" s="14">
        <v>1</v>
      </c>
      <c r="K638" s="14">
        <v>1</v>
      </c>
      <c r="L638" s="16">
        <v>1</v>
      </c>
      <c r="M638" s="14" t="s">
        <v>1233</v>
      </c>
      <c r="N638" s="14"/>
    </row>
    <row r="639" spans="1:14" hidden="1">
      <c r="A639" s="13">
        <v>2310160361</v>
      </c>
      <c r="B639" s="47" t="s">
        <v>1313</v>
      </c>
      <c r="C639" s="51" t="s">
        <v>995</v>
      </c>
      <c r="D639" s="15" t="s">
        <v>1234</v>
      </c>
      <c r="E639" s="13" t="s">
        <v>1233</v>
      </c>
      <c r="F639" s="13" t="s">
        <v>995</v>
      </c>
      <c r="G639" s="13" t="s">
        <v>1291</v>
      </c>
      <c r="H639" s="15" t="s">
        <v>1000</v>
      </c>
      <c r="I639" s="13" t="s">
        <v>1235</v>
      </c>
      <c r="J639" s="13">
        <v>1</v>
      </c>
      <c r="K639" s="13">
        <v>1</v>
      </c>
      <c r="L639" s="15">
        <v>1</v>
      </c>
      <c r="M639" s="13" t="s">
        <v>1233</v>
      </c>
      <c r="N639" s="13"/>
    </row>
    <row r="640" spans="1:14" hidden="1">
      <c r="A640" s="14">
        <v>2310160363</v>
      </c>
      <c r="B640" s="48" t="s">
        <v>1314</v>
      </c>
      <c r="C640" s="52" t="s">
        <v>995</v>
      </c>
      <c r="D640" s="16" t="s">
        <v>1234</v>
      </c>
      <c r="E640" s="14" t="s">
        <v>1233</v>
      </c>
      <c r="F640" s="14" t="s">
        <v>995</v>
      </c>
      <c r="G640" s="14" t="s">
        <v>1291</v>
      </c>
      <c r="H640" s="16" t="s">
        <v>1000</v>
      </c>
      <c r="I640" s="14" t="s">
        <v>1235</v>
      </c>
      <c r="J640" s="14">
        <v>1</v>
      </c>
      <c r="K640" s="14">
        <v>1</v>
      </c>
      <c r="L640" s="16">
        <v>1</v>
      </c>
      <c r="M640" s="14" t="s">
        <v>1233</v>
      </c>
      <c r="N640" s="14"/>
    </row>
    <row r="641" spans="1:14" hidden="1">
      <c r="A641" s="13">
        <v>2310160464</v>
      </c>
      <c r="B641" s="47" t="s">
        <v>1315</v>
      </c>
      <c r="C641" s="51" t="s">
        <v>995</v>
      </c>
      <c r="D641" s="15" t="s">
        <v>1234</v>
      </c>
      <c r="E641" s="13" t="s">
        <v>1233</v>
      </c>
      <c r="F641" s="13" t="s">
        <v>995</v>
      </c>
      <c r="G641" s="13" t="s">
        <v>1291</v>
      </c>
      <c r="H641" s="15" t="s">
        <v>1000</v>
      </c>
      <c r="I641" s="13" t="s">
        <v>1235</v>
      </c>
      <c r="J641" s="13">
        <v>1</v>
      </c>
      <c r="K641" s="13">
        <v>1</v>
      </c>
      <c r="L641" s="15">
        <v>1</v>
      </c>
      <c r="M641" s="13" t="s">
        <v>1233</v>
      </c>
      <c r="N641" s="13"/>
    </row>
    <row r="642" spans="1:14" hidden="1">
      <c r="A642" s="14">
        <v>2310160359</v>
      </c>
      <c r="B642" s="48" t="s">
        <v>1316</v>
      </c>
      <c r="C642" s="52" t="s">
        <v>995</v>
      </c>
      <c r="D642" s="16" t="s">
        <v>1234</v>
      </c>
      <c r="E642" s="14" t="s">
        <v>1233</v>
      </c>
      <c r="F642" s="14" t="s">
        <v>995</v>
      </c>
      <c r="G642" s="14" t="s">
        <v>1291</v>
      </c>
      <c r="H642" s="16" t="s">
        <v>998</v>
      </c>
      <c r="I642" s="14" t="s">
        <v>1235</v>
      </c>
      <c r="J642" s="14">
        <v>1</v>
      </c>
      <c r="K642" s="14">
        <v>1</v>
      </c>
      <c r="L642" s="16">
        <v>1</v>
      </c>
      <c r="M642" s="14" t="s">
        <v>1233</v>
      </c>
      <c r="N642" s="14"/>
    </row>
    <row r="643" spans="1:14" hidden="1">
      <c r="A643" s="13">
        <v>2310160364</v>
      </c>
      <c r="B643" s="47" t="s">
        <v>1317</v>
      </c>
      <c r="C643" s="51" t="s">
        <v>995</v>
      </c>
      <c r="D643" s="15" t="s">
        <v>1234</v>
      </c>
      <c r="E643" s="13" t="s">
        <v>1233</v>
      </c>
      <c r="F643" s="13" t="s">
        <v>995</v>
      </c>
      <c r="G643" s="13" t="s">
        <v>1291</v>
      </c>
      <c r="H643" s="15" t="s">
        <v>1000</v>
      </c>
      <c r="I643" s="13" t="s">
        <v>1235</v>
      </c>
      <c r="J643" s="13">
        <v>1</v>
      </c>
      <c r="K643" s="13">
        <v>1</v>
      </c>
      <c r="L643" s="15">
        <v>1</v>
      </c>
      <c r="M643" s="13" t="s">
        <v>1233</v>
      </c>
      <c r="N643" s="13"/>
    </row>
    <row r="644" spans="1:14" hidden="1">
      <c r="A644" s="14">
        <v>2310160358</v>
      </c>
      <c r="B644" s="48" t="s">
        <v>1318</v>
      </c>
      <c r="C644" s="52" t="s">
        <v>995</v>
      </c>
      <c r="D644" s="16" t="s">
        <v>1234</v>
      </c>
      <c r="E644" s="14" t="s">
        <v>1233</v>
      </c>
      <c r="F644" s="14" t="s">
        <v>995</v>
      </c>
      <c r="G644" s="14" t="s">
        <v>1291</v>
      </c>
      <c r="H644" s="16" t="s">
        <v>998</v>
      </c>
      <c r="I644" s="14" t="s">
        <v>1235</v>
      </c>
      <c r="J644" s="14">
        <v>1</v>
      </c>
      <c r="K644" s="14">
        <v>1</v>
      </c>
      <c r="L644" s="16">
        <v>1</v>
      </c>
      <c r="M644" s="14" t="s">
        <v>1233</v>
      </c>
      <c r="N644" s="14"/>
    </row>
    <row r="645" spans="1:14" hidden="1">
      <c r="A645" s="13">
        <v>2310160360</v>
      </c>
      <c r="B645" s="47" t="s">
        <v>1319</v>
      </c>
      <c r="C645" s="51" t="s">
        <v>995</v>
      </c>
      <c r="D645" s="15" t="s">
        <v>1234</v>
      </c>
      <c r="E645" s="13" t="s">
        <v>1233</v>
      </c>
      <c r="F645" s="13" t="s">
        <v>995</v>
      </c>
      <c r="G645" s="13" t="s">
        <v>1291</v>
      </c>
      <c r="H645" s="15" t="s">
        <v>998</v>
      </c>
      <c r="I645" s="13" t="s">
        <v>1235</v>
      </c>
      <c r="J645" s="13">
        <v>1</v>
      </c>
      <c r="K645" s="13">
        <v>1</v>
      </c>
      <c r="L645" s="15">
        <v>1</v>
      </c>
      <c r="M645" s="13" t="s">
        <v>1233</v>
      </c>
      <c r="N645" s="13"/>
    </row>
    <row r="646" spans="1:14" hidden="1">
      <c r="A646" s="13">
        <v>2310160525</v>
      </c>
      <c r="B646" s="47" t="s">
        <v>1320</v>
      </c>
      <c r="C646" s="51" t="s">
        <v>995</v>
      </c>
      <c r="D646" s="15" t="s">
        <v>1234</v>
      </c>
      <c r="E646" s="13" t="s">
        <v>1233</v>
      </c>
      <c r="F646" s="13" t="s">
        <v>995</v>
      </c>
      <c r="G646" s="13" t="s">
        <v>1291</v>
      </c>
      <c r="H646" s="15" t="s">
        <v>1000</v>
      </c>
      <c r="I646" s="13" t="s">
        <v>1235</v>
      </c>
      <c r="J646" s="13">
        <v>1</v>
      </c>
      <c r="K646" s="13">
        <v>1</v>
      </c>
      <c r="L646" s="15">
        <v>1</v>
      </c>
      <c r="M646" s="13" t="s">
        <v>1233</v>
      </c>
      <c r="N646" s="13"/>
    </row>
    <row r="647" spans="1:14" hidden="1">
      <c r="A647" s="14">
        <v>2310160521</v>
      </c>
      <c r="B647" s="48" t="s">
        <v>1321</v>
      </c>
      <c r="C647" s="52" t="s">
        <v>995</v>
      </c>
      <c r="D647" s="16" t="s">
        <v>1234</v>
      </c>
      <c r="E647" s="14" t="s">
        <v>1233</v>
      </c>
      <c r="F647" s="14" t="s">
        <v>995</v>
      </c>
      <c r="G647" s="14" t="s">
        <v>1291</v>
      </c>
      <c r="H647" s="16" t="s">
        <v>998</v>
      </c>
      <c r="I647" s="14" t="s">
        <v>1235</v>
      </c>
      <c r="J647" s="14">
        <v>1</v>
      </c>
      <c r="K647" s="14">
        <v>1</v>
      </c>
      <c r="L647" s="16">
        <v>1</v>
      </c>
      <c r="M647" s="14" t="s">
        <v>1233</v>
      </c>
      <c r="N647" s="14"/>
    </row>
    <row r="648" spans="1:14" hidden="1">
      <c r="A648" s="13">
        <v>2310160520</v>
      </c>
      <c r="B648" s="47" t="s">
        <v>1322</v>
      </c>
      <c r="C648" s="51" t="s">
        <v>995</v>
      </c>
      <c r="D648" s="15" t="s">
        <v>1234</v>
      </c>
      <c r="E648" s="13" t="s">
        <v>1233</v>
      </c>
      <c r="F648" s="13" t="s">
        <v>995</v>
      </c>
      <c r="G648" s="13" t="s">
        <v>1291</v>
      </c>
      <c r="H648" s="15" t="s">
        <v>998</v>
      </c>
      <c r="I648" s="13" t="s">
        <v>1235</v>
      </c>
      <c r="J648" s="13">
        <v>1</v>
      </c>
      <c r="K648" s="13">
        <v>1</v>
      </c>
      <c r="L648" s="15">
        <v>1</v>
      </c>
      <c r="M648" s="13" t="s">
        <v>1233</v>
      </c>
      <c r="N648" s="13"/>
    </row>
    <row r="649" spans="1:14" hidden="1">
      <c r="A649" s="14">
        <v>2310160524</v>
      </c>
      <c r="B649" s="48" t="s">
        <v>1323</v>
      </c>
      <c r="C649" s="52" t="s">
        <v>995</v>
      </c>
      <c r="D649" s="16" t="s">
        <v>1234</v>
      </c>
      <c r="E649" s="14" t="s">
        <v>1233</v>
      </c>
      <c r="F649" s="14" t="s">
        <v>995</v>
      </c>
      <c r="G649" s="14" t="s">
        <v>1291</v>
      </c>
      <c r="H649" s="16" t="s">
        <v>1000</v>
      </c>
      <c r="I649" s="14" t="s">
        <v>1235</v>
      </c>
      <c r="J649" s="14">
        <v>1</v>
      </c>
      <c r="K649" s="14">
        <v>1</v>
      </c>
      <c r="L649" s="16">
        <v>1</v>
      </c>
      <c r="M649" s="14" t="s">
        <v>1233</v>
      </c>
      <c r="N649" s="14"/>
    </row>
    <row r="650" spans="1:14" hidden="1">
      <c r="A650" s="13">
        <v>2310160527</v>
      </c>
      <c r="B650" s="47" t="s">
        <v>1324</v>
      </c>
      <c r="C650" s="51" t="s">
        <v>995</v>
      </c>
      <c r="D650" s="15" t="s">
        <v>1234</v>
      </c>
      <c r="E650" s="13" t="s">
        <v>1233</v>
      </c>
      <c r="F650" s="13" t="s">
        <v>995</v>
      </c>
      <c r="G650" s="13" t="s">
        <v>1291</v>
      </c>
      <c r="H650" s="15" t="s">
        <v>1000</v>
      </c>
      <c r="I650" s="13" t="s">
        <v>1235</v>
      </c>
      <c r="J650" s="13">
        <v>1</v>
      </c>
      <c r="K650" s="13">
        <v>1</v>
      </c>
      <c r="L650" s="15">
        <v>1</v>
      </c>
      <c r="M650" s="13" t="s">
        <v>1233</v>
      </c>
      <c r="N650" s="13"/>
    </row>
    <row r="651" spans="1:14" hidden="1">
      <c r="A651" s="14">
        <v>2310160523</v>
      </c>
      <c r="B651" s="48" t="s">
        <v>1325</v>
      </c>
      <c r="C651" s="52" t="s">
        <v>995</v>
      </c>
      <c r="D651" s="16" t="s">
        <v>1234</v>
      </c>
      <c r="E651" s="14" t="s">
        <v>1233</v>
      </c>
      <c r="F651" s="14" t="s">
        <v>995</v>
      </c>
      <c r="G651" s="14" t="s">
        <v>1291</v>
      </c>
      <c r="H651" s="16" t="s">
        <v>998</v>
      </c>
      <c r="I651" s="14" t="s">
        <v>1235</v>
      </c>
      <c r="J651" s="14">
        <v>1</v>
      </c>
      <c r="K651" s="14">
        <v>1</v>
      </c>
      <c r="L651" s="16">
        <v>1</v>
      </c>
      <c r="M651" s="14" t="s">
        <v>1233</v>
      </c>
      <c r="N651" s="14"/>
    </row>
    <row r="652" spans="1:14" hidden="1">
      <c r="A652" s="13">
        <v>2310160522</v>
      </c>
      <c r="B652" s="47" t="s">
        <v>1326</v>
      </c>
      <c r="C652" s="51" t="s">
        <v>995</v>
      </c>
      <c r="D652" s="15" t="s">
        <v>1234</v>
      </c>
      <c r="E652" s="13" t="s">
        <v>1233</v>
      </c>
      <c r="F652" s="13" t="s">
        <v>995</v>
      </c>
      <c r="G652" s="13" t="s">
        <v>1291</v>
      </c>
      <c r="H652" s="15" t="s">
        <v>998</v>
      </c>
      <c r="I652" s="13" t="s">
        <v>1235</v>
      </c>
      <c r="J652" s="13">
        <v>1</v>
      </c>
      <c r="K652" s="13">
        <v>1</v>
      </c>
      <c r="L652" s="15">
        <v>1</v>
      </c>
      <c r="M652" s="13" t="s">
        <v>1233</v>
      </c>
      <c r="N652" s="13"/>
    </row>
    <row r="653" spans="1:14" hidden="1">
      <c r="A653" s="14">
        <v>2310160526</v>
      </c>
      <c r="B653" s="48" t="s">
        <v>1327</v>
      </c>
      <c r="C653" s="52" t="s">
        <v>995</v>
      </c>
      <c r="D653" s="16" t="s">
        <v>1234</v>
      </c>
      <c r="E653" s="14" t="s">
        <v>1233</v>
      </c>
      <c r="F653" s="14" t="s">
        <v>995</v>
      </c>
      <c r="G653" s="14" t="s">
        <v>1291</v>
      </c>
      <c r="H653" s="16" t="s">
        <v>1000</v>
      </c>
      <c r="I653" s="14" t="s">
        <v>1235</v>
      </c>
      <c r="J653" s="14">
        <v>1</v>
      </c>
      <c r="K653" s="14">
        <v>1</v>
      </c>
      <c r="L653" s="16">
        <v>1</v>
      </c>
      <c r="M653" s="14" t="s">
        <v>1233</v>
      </c>
      <c r="N653" s="14"/>
    </row>
    <row r="654" spans="1:14" hidden="1">
      <c r="A654" s="13">
        <v>2310090451</v>
      </c>
      <c r="B654" s="47" t="s">
        <v>2206</v>
      </c>
      <c r="C654" s="51" t="s">
        <v>8522</v>
      </c>
      <c r="D654" s="15" t="s">
        <v>1234</v>
      </c>
      <c r="E654" s="13" t="s">
        <v>1233</v>
      </c>
      <c r="F654" s="13" t="s">
        <v>995</v>
      </c>
      <c r="G654" s="13" t="s">
        <v>1291</v>
      </c>
      <c r="H654" s="15" t="s">
        <v>996</v>
      </c>
      <c r="I654" s="13" t="s">
        <v>2207</v>
      </c>
      <c r="J654" s="13">
        <v>1</v>
      </c>
      <c r="K654" s="13">
        <v>1</v>
      </c>
      <c r="L654" s="15">
        <v>1</v>
      </c>
      <c r="M654" s="13" t="s">
        <v>1233</v>
      </c>
      <c r="N654" s="13"/>
    </row>
    <row r="655" spans="1:14" hidden="1">
      <c r="A655" s="14">
        <v>2310090453</v>
      </c>
      <c r="B655" s="48" t="s">
        <v>2208</v>
      </c>
      <c r="C655" s="52" t="s">
        <v>8522</v>
      </c>
      <c r="D655" s="16" t="s">
        <v>1234</v>
      </c>
      <c r="E655" s="14" t="s">
        <v>1233</v>
      </c>
      <c r="F655" s="14" t="s">
        <v>995</v>
      </c>
      <c r="G655" s="14" t="s">
        <v>1291</v>
      </c>
      <c r="H655" s="16" t="s">
        <v>996</v>
      </c>
      <c r="I655" s="14" t="s">
        <v>2207</v>
      </c>
      <c r="J655" s="14">
        <v>1</v>
      </c>
      <c r="K655" s="14">
        <v>1</v>
      </c>
      <c r="L655" s="16">
        <v>1</v>
      </c>
      <c r="M655" s="14" t="s">
        <v>1233</v>
      </c>
      <c r="N655" s="14"/>
    </row>
    <row r="656" spans="1:14" hidden="1">
      <c r="A656" s="13">
        <v>2310090454</v>
      </c>
      <c r="B656" s="47" t="s">
        <v>2209</v>
      </c>
      <c r="C656" s="51" t="s">
        <v>8522</v>
      </c>
      <c r="D656" s="15" t="s">
        <v>1234</v>
      </c>
      <c r="E656" s="13" t="s">
        <v>1233</v>
      </c>
      <c r="F656" s="13" t="s">
        <v>995</v>
      </c>
      <c r="G656" s="13" t="s">
        <v>1291</v>
      </c>
      <c r="H656" s="15" t="s">
        <v>996</v>
      </c>
      <c r="I656" s="13" t="s">
        <v>2207</v>
      </c>
      <c r="J656" s="13">
        <v>1</v>
      </c>
      <c r="K656" s="13">
        <v>1</v>
      </c>
      <c r="L656" s="15">
        <v>1</v>
      </c>
      <c r="M656" s="13" t="s">
        <v>1233</v>
      </c>
      <c r="N656" s="13"/>
    </row>
    <row r="657" spans="1:14" hidden="1">
      <c r="A657" s="14">
        <v>2310090452</v>
      </c>
      <c r="B657" s="48" t="s">
        <v>2210</v>
      </c>
      <c r="C657" s="52" t="s">
        <v>8522</v>
      </c>
      <c r="D657" s="16" t="s">
        <v>1234</v>
      </c>
      <c r="E657" s="14" t="s">
        <v>1233</v>
      </c>
      <c r="F657" s="14" t="s">
        <v>995</v>
      </c>
      <c r="G657" s="14" t="s">
        <v>1291</v>
      </c>
      <c r="H657" s="16" t="s">
        <v>996</v>
      </c>
      <c r="I657" s="14" t="s">
        <v>2207</v>
      </c>
      <c r="J657" s="14">
        <v>1</v>
      </c>
      <c r="K657" s="14">
        <v>1</v>
      </c>
      <c r="L657" s="16">
        <v>1</v>
      </c>
      <c r="M657" s="14" t="s">
        <v>1233</v>
      </c>
      <c r="N657" s="14"/>
    </row>
    <row r="658" spans="1:14" hidden="1">
      <c r="A658" s="13">
        <v>2310160002</v>
      </c>
      <c r="B658" s="47" t="s">
        <v>936</v>
      </c>
      <c r="C658" s="51" t="s">
        <v>995</v>
      </c>
      <c r="D658" s="15" t="s">
        <v>1234</v>
      </c>
      <c r="E658" s="13" t="s">
        <v>1233</v>
      </c>
      <c r="F658" s="13" t="s">
        <v>995</v>
      </c>
      <c r="G658" s="13" t="s">
        <v>2230</v>
      </c>
      <c r="H658" s="15" t="s">
        <v>1220</v>
      </c>
      <c r="I658" s="13" t="s">
        <v>2231</v>
      </c>
      <c r="J658" s="13">
        <v>1</v>
      </c>
      <c r="K658" s="13">
        <v>1</v>
      </c>
      <c r="L658" s="15">
        <v>1</v>
      </c>
      <c r="M658" s="13" t="s">
        <v>1233</v>
      </c>
      <c r="N658" s="13"/>
    </row>
    <row r="659" spans="1:14" hidden="1">
      <c r="A659" s="14">
        <v>2310160266</v>
      </c>
      <c r="B659" s="48" t="s">
        <v>935</v>
      </c>
      <c r="C659" s="52" t="s">
        <v>995</v>
      </c>
      <c r="D659" s="16" t="s">
        <v>1234</v>
      </c>
      <c r="E659" s="14" t="s">
        <v>1233</v>
      </c>
      <c r="F659" s="14" t="s">
        <v>995</v>
      </c>
      <c r="G659" s="14" t="s">
        <v>2230</v>
      </c>
      <c r="H659" s="16" t="s">
        <v>998</v>
      </c>
      <c r="I659" s="14" t="s">
        <v>2231</v>
      </c>
      <c r="J659" s="14">
        <v>1</v>
      </c>
      <c r="K659" s="14">
        <v>1</v>
      </c>
      <c r="L659" s="16">
        <v>1</v>
      </c>
      <c r="M659" s="14" t="s">
        <v>1233</v>
      </c>
      <c r="N659" s="14"/>
    </row>
    <row r="660" spans="1:14" hidden="1">
      <c r="A660" s="13">
        <v>2310160264</v>
      </c>
      <c r="B660" s="47" t="s">
        <v>956</v>
      </c>
      <c r="C660" s="51" t="s">
        <v>995</v>
      </c>
      <c r="D660" s="15" t="s">
        <v>1234</v>
      </c>
      <c r="E660" s="13" t="s">
        <v>1233</v>
      </c>
      <c r="F660" s="13" t="s">
        <v>995</v>
      </c>
      <c r="G660" s="13" t="s">
        <v>2230</v>
      </c>
      <c r="H660" s="15" t="s">
        <v>998</v>
      </c>
      <c r="I660" s="13" t="s">
        <v>2231</v>
      </c>
      <c r="J660" s="13">
        <v>1</v>
      </c>
      <c r="K660" s="13">
        <v>1</v>
      </c>
      <c r="L660" s="15">
        <v>1</v>
      </c>
      <c r="M660" s="13" t="s">
        <v>1233</v>
      </c>
      <c r="N660" s="13"/>
    </row>
    <row r="661" spans="1:14" hidden="1">
      <c r="A661" s="14">
        <v>2310160265</v>
      </c>
      <c r="B661" s="48" t="s">
        <v>1218</v>
      </c>
      <c r="C661" s="52" t="s">
        <v>995</v>
      </c>
      <c r="D661" s="16" t="s">
        <v>1234</v>
      </c>
      <c r="E661" s="14" t="s">
        <v>1233</v>
      </c>
      <c r="F661" s="14" t="s">
        <v>995</v>
      </c>
      <c r="G661" s="14" t="s">
        <v>2230</v>
      </c>
      <c r="H661" s="16" t="s">
        <v>998</v>
      </c>
      <c r="I661" s="14" t="s">
        <v>2231</v>
      </c>
      <c r="J661" s="14">
        <v>1</v>
      </c>
      <c r="K661" s="14">
        <v>1</v>
      </c>
      <c r="L661" s="16">
        <v>1</v>
      </c>
      <c r="M661" s="14" t="s">
        <v>1233</v>
      </c>
      <c r="N661" s="14"/>
    </row>
    <row r="662" spans="1:14" hidden="1">
      <c r="A662" s="13">
        <v>2310160267</v>
      </c>
      <c r="B662" s="47" t="s">
        <v>2540</v>
      </c>
      <c r="C662" s="51" t="s">
        <v>995</v>
      </c>
      <c r="D662" s="15" t="s">
        <v>1234</v>
      </c>
      <c r="E662" s="13" t="s">
        <v>1233</v>
      </c>
      <c r="F662" s="13" t="s">
        <v>995</v>
      </c>
      <c r="G662" s="13" t="s">
        <v>2230</v>
      </c>
      <c r="H662" s="15" t="s">
        <v>998</v>
      </c>
      <c r="I662" s="13" t="s">
        <v>2231</v>
      </c>
      <c r="J662" s="13">
        <v>1</v>
      </c>
      <c r="K662" s="13">
        <v>1</v>
      </c>
      <c r="L662" s="15">
        <v>1</v>
      </c>
      <c r="M662" s="13" t="s">
        <v>1233</v>
      </c>
      <c r="N662" s="13"/>
    </row>
    <row r="663" spans="1:14" hidden="1">
      <c r="A663" s="14">
        <v>2310090074</v>
      </c>
      <c r="B663" s="48" t="s">
        <v>766</v>
      </c>
      <c r="C663" s="52" t="s">
        <v>995</v>
      </c>
      <c r="D663" s="16" t="s">
        <v>1234</v>
      </c>
      <c r="E663" s="14" t="s">
        <v>1233</v>
      </c>
      <c r="F663" s="14" t="s">
        <v>995</v>
      </c>
      <c r="G663" s="14" t="s">
        <v>2200</v>
      </c>
      <c r="H663" s="16" t="s">
        <v>996</v>
      </c>
      <c r="I663" s="14" t="s">
        <v>2198</v>
      </c>
      <c r="J663" s="14">
        <v>1</v>
      </c>
      <c r="K663" s="14">
        <v>1</v>
      </c>
      <c r="L663" s="16">
        <v>1</v>
      </c>
      <c r="M663" s="14" t="s">
        <v>1233</v>
      </c>
      <c r="N663" s="14"/>
    </row>
    <row r="664" spans="1:14" hidden="1">
      <c r="A664" s="13">
        <v>2310160372</v>
      </c>
      <c r="B664" s="47" t="s">
        <v>2201</v>
      </c>
      <c r="C664" s="51" t="s">
        <v>995</v>
      </c>
      <c r="D664" s="15" t="s">
        <v>1234</v>
      </c>
      <c r="E664" s="13" t="s">
        <v>1233</v>
      </c>
      <c r="F664" s="13" t="s">
        <v>995</v>
      </c>
      <c r="G664" s="13" t="s">
        <v>2200</v>
      </c>
      <c r="H664" s="15" t="s">
        <v>2202</v>
      </c>
      <c r="I664" s="13" t="s">
        <v>2198</v>
      </c>
      <c r="J664" s="13">
        <v>1</v>
      </c>
      <c r="K664" s="13">
        <v>1</v>
      </c>
      <c r="L664" s="15">
        <v>1</v>
      </c>
      <c r="M664" s="13" t="s">
        <v>1233</v>
      </c>
      <c r="N664" s="13"/>
    </row>
    <row r="665" spans="1:14" hidden="1">
      <c r="A665" s="14">
        <v>2310160373</v>
      </c>
      <c r="B665" s="48" t="s">
        <v>2203</v>
      </c>
      <c r="C665" s="52" t="s">
        <v>995</v>
      </c>
      <c r="D665" s="16" t="s">
        <v>1234</v>
      </c>
      <c r="E665" s="14" t="s">
        <v>1233</v>
      </c>
      <c r="F665" s="14" t="s">
        <v>995</v>
      </c>
      <c r="G665" s="14" t="s">
        <v>2200</v>
      </c>
      <c r="H665" s="16" t="s">
        <v>2202</v>
      </c>
      <c r="I665" s="14" t="s">
        <v>2198</v>
      </c>
      <c r="J665" s="14">
        <v>1</v>
      </c>
      <c r="K665" s="14">
        <v>1</v>
      </c>
      <c r="L665" s="16">
        <v>1</v>
      </c>
      <c r="M665" s="14" t="s">
        <v>1233</v>
      </c>
      <c r="N665" s="14"/>
    </row>
    <row r="666" spans="1:14" hidden="1">
      <c r="A666" s="13">
        <v>2310160375</v>
      </c>
      <c r="B666" s="47" t="s">
        <v>2204</v>
      </c>
      <c r="C666" s="51" t="s">
        <v>995</v>
      </c>
      <c r="D666" s="15" t="s">
        <v>1234</v>
      </c>
      <c r="E666" s="13" t="s">
        <v>1233</v>
      </c>
      <c r="F666" s="13" t="s">
        <v>995</v>
      </c>
      <c r="G666" s="13" t="s">
        <v>2200</v>
      </c>
      <c r="H666" s="15" t="s">
        <v>2202</v>
      </c>
      <c r="I666" s="13" t="s">
        <v>2198</v>
      </c>
      <c r="J666" s="13">
        <v>1</v>
      </c>
      <c r="K666" s="13">
        <v>1</v>
      </c>
      <c r="L666" s="15">
        <v>1</v>
      </c>
      <c r="M666" s="13" t="s">
        <v>1233</v>
      </c>
      <c r="N666" s="13"/>
    </row>
    <row r="667" spans="1:14" hidden="1">
      <c r="A667" s="14">
        <v>2310230002</v>
      </c>
      <c r="B667" s="48" t="s">
        <v>25</v>
      </c>
      <c r="C667" s="52" t="s">
        <v>995</v>
      </c>
      <c r="D667" s="16" t="s">
        <v>1234</v>
      </c>
      <c r="E667" s="14" t="s">
        <v>1233</v>
      </c>
      <c r="F667" s="14" t="s">
        <v>995</v>
      </c>
      <c r="G667" s="14" t="s">
        <v>8460</v>
      </c>
      <c r="H667" s="16" t="s">
        <v>1027</v>
      </c>
      <c r="I667" s="14" t="s">
        <v>1377</v>
      </c>
      <c r="J667" s="14">
        <v>1</v>
      </c>
      <c r="K667" s="14">
        <v>1</v>
      </c>
      <c r="L667" s="16">
        <v>1</v>
      </c>
      <c r="M667" s="14" t="s">
        <v>1233</v>
      </c>
      <c r="N667" s="14"/>
    </row>
    <row r="668" spans="1:14" hidden="1">
      <c r="A668" s="13">
        <v>2310160007</v>
      </c>
      <c r="B668" s="47" t="s">
        <v>102</v>
      </c>
      <c r="C668" s="51" t="s">
        <v>995</v>
      </c>
      <c r="D668" s="15" t="s">
        <v>1234</v>
      </c>
      <c r="E668" s="13" t="s">
        <v>1233</v>
      </c>
      <c r="F668" s="13" t="s">
        <v>995</v>
      </c>
      <c r="G668" s="13" t="s">
        <v>8460</v>
      </c>
      <c r="H668" s="15" t="s">
        <v>998</v>
      </c>
      <c r="I668" s="13" t="s">
        <v>1377</v>
      </c>
      <c r="J668" s="13">
        <v>1</v>
      </c>
      <c r="K668" s="13">
        <v>1</v>
      </c>
      <c r="L668" s="15">
        <v>1</v>
      </c>
      <c r="M668" s="13" t="s">
        <v>1233</v>
      </c>
      <c r="N668" s="13"/>
    </row>
    <row r="669" spans="1:14" hidden="1">
      <c r="A669" s="13">
        <v>2310160558</v>
      </c>
      <c r="B669" s="47" t="s">
        <v>652</v>
      </c>
      <c r="C669" s="51" t="s">
        <v>995</v>
      </c>
      <c r="D669" s="15" t="s">
        <v>1234</v>
      </c>
      <c r="E669" s="13" t="s">
        <v>1233</v>
      </c>
      <c r="F669" s="13" t="s">
        <v>995</v>
      </c>
      <c r="G669" s="13" t="s">
        <v>8460</v>
      </c>
      <c r="H669" s="15" t="s">
        <v>8391</v>
      </c>
      <c r="I669" s="13" t="s">
        <v>1377</v>
      </c>
      <c r="J669" s="13">
        <v>1</v>
      </c>
      <c r="K669" s="13">
        <v>1</v>
      </c>
      <c r="L669" s="15">
        <v>1</v>
      </c>
      <c r="M669" s="13" t="s">
        <v>1233</v>
      </c>
      <c r="N669" s="13"/>
    </row>
    <row r="670" spans="1:14" hidden="1">
      <c r="A670" s="14">
        <v>2310160533</v>
      </c>
      <c r="B670" s="48" t="s">
        <v>1100</v>
      </c>
      <c r="C670" s="52" t="s">
        <v>995</v>
      </c>
      <c r="D670" s="16" t="s">
        <v>1234</v>
      </c>
      <c r="E670" s="14" t="s">
        <v>1233</v>
      </c>
      <c r="F670" s="14" t="s">
        <v>995</v>
      </c>
      <c r="G670" s="14" t="s">
        <v>1380</v>
      </c>
      <c r="H670" s="16" t="s">
        <v>1035</v>
      </c>
      <c r="I670" s="14"/>
      <c r="J670" s="14">
        <v>1</v>
      </c>
      <c r="K670" s="14">
        <v>1</v>
      </c>
      <c r="L670" s="16">
        <v>1</v>
      </c>
      <c r="M670" s="14" t="s">
        <v>1233</v>
      </c>
      <c r="N670" s="14"/>
    </row>
    <row r="671" spans="1:14" hidden="1">
      <c r="A671" s="13">
        <v>2310160539</v>
      </c>
      <c r="B671" s="47" t="s">
        <v>30</v>
      </c>
      <c r="C671" s="51" t="s">
        <v>995</v>
      </c>
      <c r="D671" s="15" t="s">
        <v>1234</v>
      </c>
      <c r="E671" s="13" t="s">
        <v>1233</v>
      </c>
      <c r="F671" s="13" t="s">
        <v>995</v>
      </c>
      <c r="G671" s="13" t="s">
        <v>1380</v>
      </c>
      <c r="H671" s="15" t="s">
        <v>1035</v>
      </c>
      <c r="I671" s="13"/>
      <c r="J671" s="13">
        <v>1</v>
      </c>
      <c r="K671" s="13">
        <v>1</v>
      </c>
      <c r="L671" s="15">
        <v>1</v>
      </c>
      <c r="M671" s="13" t="s">
        <v>1233</v>
      </c>
      <c r="N671" s="13"/>
    </row>
    <row r="672" spans="1:14" hidden="1">
      <c r="A672" s="14">
        <v>2310160538</v>
      </c>
      <c r="B672" s="48" t="s">
        <v>253</v>
      </c>
      <c r="C672" s="52" t="s">
        <v>995</v>
      </c>
      <c r="D672" s="16" t="s">
        <v>1234</v>
      </c>
      <c r="E672" s="14" t="s">
        <v>1233</v>
      </c>
      <c r="F672" s="14" t="s">
        <v>995</v>
      </c>
      <c r="G672" s="14" t="s">
        <v>1380</v>
      </c>
      <c r="H672" s="16" t="s">
        <v>1037</v>
      </c>
      <c r="I672" s="14"/>
      <c r="J672" s="14">
        <v>1</v>
      </c>
      <c r="K672" s="14">
        <v>1</v>
      </c>
      <c r="L672" s="16">
        <v>1</v>
      </c>
      <c r="M672" s="14" t="s">
        <v>1233</v>
      </c>
      <c r="N672" s="14"/>
    </row>
    <row r="673" spans="1:14" hidden="1">
      <c r="A673" s="13">
        <v>2310160532</v>
      </c>
      <c r="B673" s="47" t="s">
        <v>1099</v>
      </c>
      <c r="C673" s="51" t="s">
        <v>995</v>
      </c>
      <c r="D673" s="15" t="s">
        <v>1234</v>
      </c>
      <c r="E673" s="13" t="s">
        <v>1233</v>
      </c>
      <c r="F673" s="13" t="s">
        <v>995</v>
      </c>
      <c r="G673" s="13" t="s">
        <v>1380</v>
      </c>
      <c r="H673" s="15" t="s">
        <v>1037</v>
      </c>
      <c r="I673" s="13"/>
      <c r="J673" s="13">
        <v>1</v>
      </c>
      <c r="K673" s="13">
        <v>1</v>
      </c>
      <c r="L673" s="15">
        <v>1</v>
      </c>
      <c r="M673" s="13" t="s">
        <v>1233</v>
      </c>
      <c r="N673" s="13"/>
    </row>
    <row r="674" spans="1:14" hidden="1">
      <c r="A674" s="14">
        <v>2310160090</v>
      </c>
      <c r="B674" s="48" t="s">
        <v>232</v>
      </c>
      <c r="C674" s="52" t="s">
        <v>995</v>
      </c>
      <c r="D674" s="16" t="s">
        <v>1234</v>
      </c>
      <c r="E674" s="14" t="s">
        <v>1233</v>
      </c>
      <c r="F674" s="14" t="s">
        <v>995</v>
      </c>
      <c r="G674" s="14" t="s">
        <v>1380</v>
      </c>
      <c r="H674" s="16" t="s">
        <v>8454</v>
      </c>
      <c r="I674" s="14"/>
      <c r="J674" s="14">
        <v>1</v>
      </c>
      <c r="K674" s="14">
        <v>1</v>
      </c>
      <c r="L674" s="16">
        <v>1</v>
      </c>
      <c r="M674" s="14" t="s">
        <v>1233</v>
      </c>
      <c r="N674" s="14"/>
    </row>
    <row r="675" spans="1:14" hidden="1">
      <c r="A675" s="13">
        <v>2310170002</v>
      </c>
      <c r="B675" s="47" t="s">
        <v>469</v>
      </c>
      <c r="C675" s="51" t="s">
        <v>995</v>
      </c>
      <c r="D675" s="15" t="s">
        <v>1234</v>
      </c>
      <c r="E675" s="13" t="s">
        <v>1233</v>
      </c>
      <c r="F675" s="13" t="s">
        <v>995</v>
      </c>
      <c r="G675" s="13" t="s">
        <v>8457</v>
      </c>
      <c r="H675" s="15" t="s">
        <v>1009</v>
      </c>
      <c r="I675" s="13" t="s">
        <v>1244</v>
      </c>
      <c r="J675" s="13">
        <v>1</v>
      </c>
      <c r="K675" s="13">
        <v>1</v>
      </c>
      <c r="L675" s="15">
        <v>1</v>
      </c>
      <c r="M675" s="13" t="s">
        <v>1233</v>
      </c>
      <c r="N675" s="13"/>
    </row>
    <row r="676" spans="1:14" hidden="1">
      <c r="A676" s="14">
        <v>2310160005</v>
      </c>
      <c r="B676" s="48" t="s">
        <v>492</v>
      </c>
      <c r="C676" s="52" t="s">
        <v>995</v>
      </c>
      <c r="D676" s="16" t="s">
        <v>1234</v>
      </c>
      <c r="E676" s="14" t="s">
        <v>1233</v>
      </c>
      <c r="F676" s="14" t="s">
        <v>995</v>
      </c>
      <c r="G676" s="14" t="s">
        <v>8457</v>
      </c>
      <c r="H676" s="16" t="s">
        <v>998</v>
      </c>
      <c r="I676" s="14" t="s">
        <v>1244</v>
      </c>
      <c r="J676" s="14">
        <v>1</v>
      </c>
      <c r="K676" s="14">
        <v>1</v>
      </c>
      <c r="L676" s="16">
        <v>1</v>
      </c>
      <c r="M676" s="14" t="s">
        <v>1233</v>
      </c>
      <c r="N676" s="14"/>
    </row>
    <row r="677" spans="1:14" hidden="1">
      <c r="A677" s="13">
        <v>2310160269</v>
      </c>
      <c r="B677" s="47" t="s">
        <v>35</v>
      </c>
      <c r="C677" s="51" t="s">
        <v>995</v>
      </c>
      <c r="D677" s="15" t="s">
        <v>1234</v>
      </c>
      <c r="E677" s="13" t="s">
        <v>1233</v>
      </c>
      <c r="F677" s="13" t="s">
        <v>995</v>
      </c>
      <c r="G677" s="13" t="s">
        <v>8463</v>
      </c>
      <c r="H677" s="15" t="s">
        <v>1037</v>
      </c>
      <c r="I677" s="13" t="s">
        <v>1570</v>
      </c>
      <c r="J677" s="13">
        <v>1</v>
      </c>
      <c r="K677" s="13">
        <v>1</v>
      </c>
      <c r="L677" s="15">
        <v>1</v>
      </c>
      <c r="M677" s="13" t="s">
        <v>1233</v>
      </c>
      <c r="N677" s="13"/>
    </row>
    <row r="678" spans="1:14" hidden="1">
      <c r="A678" s="14">
        <v>2310160457</v>
      </c>
      <c r="B678" s="48" t="s">
        <v>411</v>
      </c>
      <c r="C678" s="52" t="s">
        <v>995</v>
      </c>
      <c r="D678" s="16" t="s">
        <v>1234</v>
      </c>
      <c r="E678" s="14" t="s">
        <v>1233</v>
      </c>
      <c r="F678" s="14" t="s">
        <v>995</v>
      </c>
      <c r="G678" s="14" t="s">
        <v>8463</v>
      </c>
      <c r="H678" s="16" t="s">
        <v>1035</v>
      </c>
      <c r="I678" s="14" t="s">
        <v>1570</v>
      </c>
      <c r="J678" s="14">
        <v>1</v>
      </c>
      <c r="K678" s="14">
        <v>1</v>
      </c>
      <c r="L678" s="16">
        <v>1</v>
      </c>
      <c r="M678" s="14" t="s">
        <v>1233</v>
      </c>
      <c r="N678" s="14"/>
    </row>
    <row r="679" spans="1:14" hidden="1">
      <c r="A679" s="13">
        <v>2310230097</v>
      </c>
      <c r="B679" s="47" t="s">
        <v>17</v>
      </c>
      <c r="C679" s="51" t="s">
        <v>995</v>
      </c>
      <c r="D679" s="15" t="s">
        <v>1234</v>
      </c>
      <c r="E679" s="13" t="s">
        <v>1233</v>
      </c>
      <c r="F679" s="13" t="s">
        <v>995</v>
      </c>
      <c r="G679" s="13" t="s">
        <v>8460</v>
      </c>
      <c r="H679" s="15" t="s">
        <v>8390</v>
      </c>
      <c r="I679" s="13" t="s">
        <v>1377</v>
      </c>
      <c r="J679" s="13">
        <v>1</v>
      </c>
      <c r="K679" s="13">
        <v>1</v>
      </c>
      <c r="L679" s="15">
        <v>1</v>
      </c>
      <c r="M679" s="13" t="s">
        <v>1233</v>
      </c>
      <c r="N679" s="13"/>
    </row>
    <row r="680" spans="1:14" hidden="1">
      <c r="A680" s="14">
        <v>2310160008</v>
      </c>
      <c r="B680" s="48" t="s">
        <v>1572</v>
      </c>
      <c r="C680" s="52" t="s">
        <v>995</v>
      </c>
      <c r="D680" s="16" t="s">
        <v>1234</v>
      </c>
      <c r="E680" s="14" t="s">
        <v>1233</v>
      </c>
      <c r="F680" s="14" t="s">
        <v>995</v>
      </c>
      <c r="G680" s="14" t="s">
        <v>1377</v>
      </c>
      <c r="H680" s="16" t="s">
        <v>998</v>
      </c>
      <c r="I680" s="14" t="s">
        <v>1377</v>
      </c>
      <c r="J680" s="14">
        <v>1</v>
      </c>
      <c r="K680" s="14">
        <v>1</v>
      </c>
      <c r="L680" s="16">
        <v>1</v>
      </c>
      <c r="M680" s="14" t="s">
        <v>1233</v>
      </c>
      <c r="N680" s="14"/>
    </row>
    <row r="681" spans="1:14" hidden="1">
      <c r="A681" s="13">
        <v>2310230101</v>
      </c>
      <c r="B681" s="47" t="s">
        <v>331</v>
      </c>
      <c r="C681" s="51" t="s">
        <v>995</v>
      </c>
      <c r="D681" s="15" t="s">
        <v>1234</v>
      </c>
      <c r="E681" s="13" t="s">
        <v>1233</v>
      </c>
      <c r="F681" s="13" t="s">
        <v>995</v>
      </c>
      <c r="G681" s="13" t="s">
        <v>8465</v>
      </c>
      <c r="H681" s="15" t="s">
        <v>1543</v>
      </c>
      <c r="I681" s="13" t="s">
        <v>1377</v>
      </c>
      <c r="J681" s="13">
        <v>1</v>
      </c>
      <c r="K681" s="13">
        <v>1</v>
      </c>
      <c r="L681" s="15">
        <v>1</v>
      </c>
      <c r="M681" s="13" t="s">
        <v>1233</v>
      </c>
      <c r="N681" s="13"/>
    </row>
    <row r="682" spans="1:14" hidden="1">
      <c r="A682" s="14">
        <v>2310160557</v>
      </c>
      <c r="B682" s="48" t="s">
        <v>333</v>
      </c>
      <c r="C682" s="52" t="s">
        <v>995</v>
      </c>
      <c r="D682" s="16" t="s">
        <v>1234</v>
      </c>
      <c r="E682" s="14" t="s">
        <v>1233</v>
      </c>
      <c r="F682" s="14" t="s">
        <v>995</v>
      </c>
      <c r="G682" s="14" t="s">
        <v>8465</v>
      </c>
      <c r="H682" s="16" t="s">
        <v>1573</v>
      </c>
      <c r="I682" s="14" t="s">
        <v>1377</v>
      </c>
      <c r="J682" s="14">
        <v>1</v>
      </c>
      <c r="K682" s="14">
        <v>1</v>
      </c>
      <c r="L682" s="16">
        <v>1</v>
      </c>
      <c r="M682" s="14" t="s">
        <v>1233</v>
      </c>
      <c r="N682" s="14"/>
    </row>
    <row r="683" spans="1:14" hidden="1">
      <c r="A683" s="13">
        <v>2310230098</v>
      </c>
      <c r="B683" s="47" t="s">
        <v>1575</v>
      </c>
      <c r="C683" s="51" t="s">
        <v>995</v>
      </c>
      <c r="D683" s="15" t="s">
        <v>1234</v>
      </c>
      <c r="E683" s="13" t="s">
        <v>1233</v>
      </c>
      <c r="F683" s="13" t="s">
        <v>995</v>
      </c>
      <c r="G683" s="13" t="s">
        <v>1377</v>
      </c>
      <c r="H683" s="15" t="s">
        <v>1571</v>
      </c>
      <c r="I683" s="13" t="s">
        <v>1377</v>
      </c>
      <c r="J683" s="13">
        <v>1</v>
      </c>
      <c r="K683" s="13">
        <v>1</v>
      </c>
      <c r="L683" s="15">
        <v>1</v>
      </c>
      <c r="M683" s="13" t="s">
        <v>1233</v>
      </c>
      <c r="N683" s="13"/>
    </row>
    <row r="684" spans="1:14" hidden="1">
      <c r="A684" s="14">
        <v>2310160182</v>
      </c>
      <c r="B684" s="48" t="s">
        <v>1576</v>
      </c>
      <c r="C684" s="52" t="s">
        <v>995</v>
      </c>
      <c r="D684" s="16" t="s">
        <v>1234</v>
      </c>
      <c r="E684" s="14" t="s">
        <v>1233</v>
      </c>
      <c r="F684" s="14" t="s">
        <v>995</v>
      </c>
      <c r="G684" s="14" t="s">
        <v>1377</v>
      </c>
      <c r="H684" s="16" t="s">
        <v>998</v>
      </c>
      <c r="I684" s="14" t="s">
        <v>1377</v>
      </c>
      <c r="J684" s="14">
        <v>1</v>
      </c>
      <c r="K684" s="14">
        <v>1</v>
      </c>
      <c r="L684" s="16">
        <v>1</v>
      </c>
      <c r="M684" s="14" t="s">
        <v>1233</v>
      </c>
      <c r="N684" s="14"/>
    </row>
    <row r="685" spans="1:14" hidden="1">
      <c r="A685" s="13">
        <v>2310160559</v>
      </c>
      <c r="B685" s="47" t="s">
        <v>1577</v>
      </c>
      <c r="C685" s="51" t="s">
        <v>995</v>
      </c>
      <c r="D685" s="15" t="s">
        <v>1234</v>
      </c>
      <c r="E685" s="13" t="s">
        <v>1233</v>
      </c>
      <c r="F685" s="13" t="s">
        <v>995</v>
      </c>
      <c r="G685" s="13" t="s">
        <v>8465</v>
      </c>
      <c r="H685" s="15" t="s">
        <v>1573</v>
      </c>
      <c r="I685" s="13" t="s">
        <v>1377</v>
      </c>
      <c r="J685" s="13">
        <v>1</v>
      </c>
      <c r="K685" s="13">
        <v>1</v>
      </c>
      <c r="L685" s="15">
        <v>1</v>
      </c>
      <c r="M685" s="13" t="s">
        <v>1233</v>
      </c>
      <c r="N685" s="13"/>
    </row>
    <row r="686" spans="1:14" hidden="1">
      <c r="A686" s="14">
        <v>2310160556</v>
      </c>
      <c r="B686" s="48" t="s">
        <v>1578</v>
      </c>
      <c r="C686" s="52" t="s">
        <v>995</v>
      </c>
      <c r="D686" s="16" t="s">
        <v>1234</v>
      </c>
      <c r="E686" s="14" t="s">
        <v>1233</v>
      </c>
      <c r="F686" s="14" t="s">
        <v>995</v>
      </c>
      <c r="G686" s="14" t="s">
        <v>1377</v>
      </c>
      <c r="H686" s="16" t="s">
        <v>1574</v>
      </c>
      <c r="I686" s="14" t="s">
        <v>1377</v>
      </c>
      <c r="J686" s="14">
        <v>1</v>
      </c>
      <c r="K686" s="14">
        <v>1</v>
      </c>
      <c r="L686" s="16">
        <v>1</v>
      </c>
      <c r="M686" s="14" t="s">
        <v>1233</v>
      </c>
      <c r="N686" s="14"/>
    </row>
    <row r="687" spans="1:14" hidden="1">
      <c r="A687" s="13">
        <v>2310160553</v>
      </c>
      <c r="B687" s="47" t="s">
        <v>1579</v>
      </c>
      <c r="C687" s="51" t="s">
        <v>995</v>
      </c>
      <c r="D687" s="15" t="s">
        <v>1234</v>
      </c>
      <c r="E687" s="13" t="s">
        <v>1233</v>
      </c>
      <c r="F687" s="13" t="s">
        <v>995</v>
      </c>
      <c r="G687" s="13" t="s">
        <v>1377</v>
      </c>
      <c r="H687" s="15" t="s">
        <v>998</v>
      </c>
      <c r="I687" s="13" t="s">
        <v>1377</v>
      </c>
      <c r="J687" s="13">
        <v>1</v>
      </c>
      <c r="K687" s="13">
        <v>1</v>
      </c>
      <c r="L687" s="15">
        <v>1</v>
      </c>
      <c r="M687" s="13" t="s">
        <v>1233</v>
      </c>
      <c r="N687" s="13"/>
    </row>
    <row r="688" spans="1:14" hidden="1">
      <c r="A688" s="14">
        <v>2310160554</v>
      </c>
      <c r="B688" s="48" t="s">
        <v>1580</v>
      </c>
      <c r="C688" s="52" t="s">
        <v>995</v>
      </c>
      <c r="D688" s="16" t="s">
        <v>1234</v>
      </c>
      <c r="E688" s="14" t="s">
        <v>1233</v>
      </c>
      <c r="F688" s="14" t="s">
        <v>995</v>
      </c>
      <c r="G688" s="14" t="s">
        <v>1377</v>
      </c>
      <c r="H688" s="16" t="s">
        <v>998</v>
      </c>
      <c r="I688" s="14" t="s">
        <v>1377</v>
      </c>
      <c r="J688" s="14">
        <v>1</v>
      </c>
      <c r="K688" s="14">
        <v>1</v>
      </c>
      <c r="L688" s="16">
        <v>1</v>
      </c>
      <c r="M688" s="14" t="s">
        <v>1233</v>
      </c>
      <c r="N688" s="14"/>
    </row>
    <row r="689" spans="1:14" hidden="1">
      <c r="A689" s="13">
        <v>2310160270</v>
      </c>
      <c r="B689" s="47" t="s">
        <v>653</v>
      </c>
      <c r="C689" s="51" t="s">
        <v>995</v>
      </c>
      <c r="D689" s="15" t="s">
        <v>1234</v>
      </c>
      <c r="E689" s="13" t="s">
        <v>1233</v>
      </c>
      <c r="F689" s="13" t="s">
        <v>995</v>
      </c>
      <c r="G689" s="13" t="s">
        <v>8460</v>
      </c>
      <c r="H689" s="15" t="s">
        <v>8391</v>
      </c>
      <c r="I689" s="13" t="s">
        <v>1377</v>
      </c>
      <c r="J689" s="13">
        <v>1</v>
      </c>
      <c r="K689" s="13">
        <v>1</v>
      </c>
      <c r="L689" s="15">
        <v>1</v>
      </c>
      <c r="M689" s="13" t="s">
        <v>1233</v>
      </c>
      <c r="N689" s="13"/>
    </row>
    <row r="690" spans="1:14" hidden="1">
      <c r="A690" s="14">
        <v>2310080042</v>
      </c>
      <c r="B690" s="48" t="s">
        <v>2194</v>
      </c>
      <c r="C690" s="52" t="s">
        <v>995</v>
      </c>
      <c r="D690" s="16" t="s">
        <v>1234</v>
      </c>
      <c r="E690" s="14" t="s">
        <v>1233</v>
      </c>
      <c r="F690" s="14" t="s">
        <v>995</v>
      </c>
      <c r="G690" s="14" t="s">
        <v>1625</v>
      </c>
      <c r="H690" s="16" t="s">
        <v>1233</v>
      </c>
      <c r="I690" s="14" t="s">
        <v>1233</v>
      </c>
      <c r="J690" s="14">
        <v>1</v>
      </c>
      <c r="K690" s="14">
        <v>1</v>
      </c>
      <c r="L690" s="16">
        <v>1</v>
      </c>
      <c r="M690" s="14" t="s">
        <v>1233</v>
      </c>
      <c r="N690" s="14"/>
    </row>
    <row r="691" spans="1:14" hidden="1">
      <c r="A691" s="13">
        <v>2310170004</v>
      </c>
      <c r="B691" s="47" t="s">
        <v>2235</v>
      </c>
      <c r="C691" s="51" t="s">
        <v>995</v>
      </c>
      <c r="D691" s="15" t="s">
        <v>1234</v>
      </c>
      <c r="E691" s="13" t="s">
        <v>1233</v>
      </c>
      <c r="F691" s="13" t="s">
        <v>995</v>
      </c>
      <c r="G691" s="13" t="s">
        <v>1625</v>
      </c>
      <c r="H691" s="15"/>
      <c r="I691" s="13"/>
      <c r="J691" s="13">
        <v>1</v>
      </c>
      <c r="K691" s="13">
        <v>1</v>
      </c>
      <c r="L691" s="15">
        <v>1</v>
      </c>
      <c r="M691" s="13" t="s">
        <v>1233</v>
      </c>
      <c r="N691" s="13"/>
    </row>
    <row r="692" spans="1:14" hidden="1">
      <c r="A692" s="13">
        <v>2310170033</v>
      </c>
      <c r="B692" s="47" t="s">
        <v>2236</v>
      </c>
      <c r="C692" s="51" t="s">
        <v>995</v>
      </c>
      <c r="D692" s="15" t="s">
        <v>1234</v>
      </c>
      <c r="E692" s="13" t="s">
        <v>1233</v>
      </c>
      <c r="F692" s="13" t="s">
        <v>995</v>
      </c>
      <c r="G692" s="13" t="s">
        <v>1625</v>
      </c>
      <c r="H692" s="15"/>
      <c r="I692" s="13"/>
      <c r="J692" s="13">
        <v>1</v>
      </c>
      <c r="K692" s="13">
        <v>1</v>
      </c>
      <c r="L692" s="15">
        <v>1</v>
      </c>
      <c r="M692" s="13" t="s">
        <v>1233</v>
      </c>
      <c r="N692" s="13"/>
    </row>
    <row r="693" spans="1:14" hidden="1">
      <c r="A693" s="14">
        <v>2310170034</v>
      </c>
      <c r="B693" s="48" t="s">
        <v>2237</v>
      </c>
      <c r="C693" s="52" t="s">
        <v>995</v>
      </c>
      <c r="D693" s="16" t="s">
        <v>1234</v>
      </c>
      <c r="E693" s="14" t="s">
        <v>1233</v>
      </c>
      <c r="F693" s="14" t="s">
        <v>995</v>
      </c>
      <c r="G693" s="14" t="s">
        <v>1625</v>
      </c>
      <c r="H693" s="16"/>
      <c r="I693" s="14"/>
      <c r="J693" s="14">
        <v>1</v>
      </c>
      <c r="K693" s="14">
        <v>1</v>
      </c>
      <c r="L693" s="16">
        <v>1</v>
      </c>
      <c r="M693" s="14" t="s">
        <v>1233</v>
      </c>
      <c r="N693" s="14"/>
    </row>
    <row r="694" spans="1:14" hidden="1">
      <c r="A694" s="13">
        <v>2310230088</v>
      </c>
      <c r="B694" s="47" t="s">
        <v>2238</v>
      </c>
      <c r="C694" s="51" t="s">
        <v>995</v>
      </c>
      <c r="D694" s="15" t="s">
        <v>1234</v>
      </c>
      <c r="E694" s="13" t="s">
        <v>1233</v>
      </c>
      <c r="F694" s="13" t="s">
        <v>995</v>
      </c>
      <c r="G694" s="13" t="s">
        <v>1625</v>
      </c>
      <c r="H694" s="15"/>
      <c r="I694" s="13"/>
      <c r="J694" s="13">
        <v>1</v>
      </c>
      <c r="K694" s="13">
        <v>1</v>
      </c>
      <c r="L694" s="15">
        <v>1</v>
      </c>
      <c r="M694" s="13" t="s">
        <v>1233</v>
      </c>
      <c r="N694" s="13"/>
    </row>
    <row r="695" spans="1:14" hidden="1">
      <c r="A695" s="14">
        <v>2310230013</v>
      </c>
      <c r="B695" s="48" t="s">
        <v>2239</v>
      </c>
      <c r="C695" s="52" t="s">
        <v>995</v>
      </c>
      <c r="D695" s="16" t="s">
        <v>1234</v>
      </c>
      <c r="E695" s="14" t="s">
        <v>1233</v>
      </c>
      <c r="F695" s="14" t="s">
        <v>995</v>
      </c>
      <c r="G695" s="14" t="s">
        <v>1625</v>
      </c>
      <c r="H695" s="16"/>
      <c r="I695" s="14"/>
      <c r="J695" s="14">
        <v>1</v>
      </c>
      <c r="K695" s="14">
        <v>1</v>
      </c>
      <c r="L695" s="16">
        <v>1</v>
      </c>
      <c r="M695" s="14" t="s">
        <v>1233</v>
      </c>
      <c r="N695" s="14"/>
    </row>
    <row r="696" spans="1:14" hidden="1">
      <c r="A696" s="13">
        <v>2310230090</v>
      </c>
      <c r="B696" s="47" t="s">
        <v>2240</v>
      </c>
      <c r="C696" s="51" t="s">
        <v>995</v>
      </c>
      <c r="D696" s="15" t="s">
        <v>1234</v>
      </c>
      <c r="E696" s="13" t="s">
        <v>1233</v>
      </c>
      <c r="F696" s="13" t="s">
        <v>995</v>
      </c>
      <c r="G696" s="13" t="s">
        <v>1625</v>
      </c>
      <c r="H696" s="15"/>
      <c r="I696" s="13"/>
      <c r="J696" s="13">
        <v>1</v>
      </c>
      <c r="K696" s="13">
        <v>1</v>
      </c>
      <c r="L696" s="15">
        <v>1</v>
      </c>
      <c r="M696" s="13" t="s">
        <v>1233</v>
      </c>
      <c r="N696" s="13"/>
    </row>
    <row r="697" spans="1:14" hidden="1">
      <c r="A697" s="14">
        <v>2310230091</v>
      </c>
      <c r="B697" s="48" t="s">
        <v>2241</v>
      </c>
      <c r="C697" s="52" t="s">
        <v>995</v>
      </c>
      <c r="D697" s="16" t="s">
        <v>1234</v>
      </c>
      <c r="E697" s="14" t="s">
        <v>1233</v>
      </c>
      <c r="F697" s="14" t="s">
        <v>995</v>
      </c>
      <c r="G697" s="14" t="s">
        <v>1625</v>
      </c>
      <c r="H697" s="16"/>
      <c r="I697" s="14"/>
      <c r="J697" s="14">
        <v>1</v>
      </c>
      <c r="K697" s="14">
        <v>1</v>
      </c>
      <c r="L697" s="16">
        <v>1</v>
      </c>
      <c r="M697" s="14" t="s">
        <v>1233</v>
      </c>
      <c r="N697" s="14"/>
    </row>
    <row r="698" spans="1:14" hidden="1">
      <c r="A698" s="13">
        <v>2310230092</v>
      </c>
      <c r="B698" s="47" t="s">
        <v>2242</v>
      </c>
      <c r="C698" s="51" t="s">
        <v>995</v>
      </c>
      <c r="D698" s="15" t="s">
        <v>1234</v>
      </c>
      <c r="E698" s="13" t="s">
        <v>1233</v>
      </c>
      <c r="F698" s="13" t="s">
        <v>995</v>
      </c>
      <c r="G698" s="13" t="s">
        <v>1625</v>
      </c>
      <c r="H698" s="15"/>
      <c r="I698" s="13"/>
      <c r="J698" s="13">
        <v>1</v>
      </c>
      <c r="K698" s="13">
        <v>1</v>
      </c>
      <c r="L698" s="15">
        <v>1</v>
      </c>
      <c r="M698" s="13" t="s">
        <v>1233</v>
      </c>
      <c r="N698" s="13"/>
    </row>
    <row r="699" spans="1:14" hidden="1">
      <c r="A699" s="14">
        <v>2310230054</v>
      </c>
      <c r="B699" s="48" t="s">
        <v>2243</v>
      </c>
      <c r="C699" s="52" t="s">
        <v>995</v>
      </c>
      <c r="D699" s="16" t="s">
        <v>1234</v>
      </c>
      <c r="E699" s="14" t="s">
        <v>1233</v>
      </c>
      <c r="F699" s="14" t="s">
        <v>995</v>
      </c>
      <c r="G699" s="14" t="s">
        <v>1625</v>
      </c>
      <c r="H699" s="16"/>
      <c r="I699" s="14"/>
      <c r="J699" s="14">
        <v>1</v>
      </c>
      <c r="K699" s="14">
        <v>1</v>
      </c>
      <c r="L699" s="16">
        <v>1</v>
      </c>
      <c r="M699" s="14" t="s">
        <v>1233</v>
      </c>
      <c r="N699" s="14"/>
    </row>
    <row r="700" spans="1:14" hidden="1">
      <c r="A700" s="13">
        <v>2310230045</v>
      </c>
      <c r="B700" s="47" t="s">
        <v>2246</v>
      </c>
      <c r="C700" s="51" t="s">
        <v>995</v>
      </c>
      <c r="D700" s="15" t="s">
        <v>1234</v>
      </c>
      <c r="E700" s="13" t="s">
        <v>1233</v>
      </c>
      <c r="F700" s="13" t="s">
        <v>995</v>
      </c>
      <c r="G700" s="13" t="s">
        <v>1625</v>
      </c>
      <c r="H700" s="15"/>
      <c r="I700" s="13"/>
      <c r="J700" s="13">
        <v>1</v>
      </c>
      <c r="K700" s="13">
        <v>1</v>
      </c>
      <c r="L700" s="15">
        <v>1</v>
      </c>
      <c r="M700" s="13" t="s">
        <v>1233</v>
      </c>
      <c r="N700" s="13"/>
    </row>
    <row r="701" spans="1:14" hidden="1">
      <c r="A701" s="14">
        <v>2310230093</v>
      </c>
      <c r="B701" s="48" t="s">
        <v>2247</v>
      </c>
      <c r="C701" s="52" t="s">
        <v>995</v>
      </c>
      <c r="D701" s="16" t="s">
        <v>1234</v>
      </c>
      <c r="E701" s="14" t="s">
        <v>1233</v>
      </c>
      <c r="F701" s="14" t="s">
        <v>995</v>
      </c>
      <c r="G701" s="14" t="s">
        <v>1625</v>
      </c>
      <c r="H701" s="16"/>
      <c r="I701" s="14"/>
      <c r="J701" s="14">
        <v>1</v>
      </c>
      <c r="K701" s="14">
        <v>1</v>
      </c>
      <c r="L701" s="16">
        <v>1</v>
      </c>
      <c r="M701" s="14" t="s">
        <v>1233</v>
      </c>
      <c r="N701" s="14"/>
    </row>
    <row r="702" spans="1:14" hidden="1">
      <c r="A702" s="13">
        <v>2310390064</v>
      </c>
      <c r="B702" s="47" t="s">
        <v>1213</v>
      </c>
      <c r="C702" s="51" t="s">
        <v>995</v>
      </c>
      <c r="D702" s="15" t="s">
        <v>1234</v>
      </c>
      <c r="E702" s="13" t="s">
        <v>1233</v>
      </c>
      <c r="F702" s="13" t="s">
        <v>995</v>
      </c>
      <c r="G702" s="13" t="s">
        <v>8473</v>
      </c>
      <c r="H702" s="15" t="s">
        <v>1216</v>
      </c>
      <c r="I702" s="13" t="s">
        <v>1625</v>
      </c>
      <c r="J702" s="13">
        <v>1</v>
      </c>
      <c r="K702" s="13">
        <v>1</v>
      </c>
      <c r="L702" s="15">
        <v>1</v>
      </c>
      <c r="M702" s="13" t="s">
        <v>1233</v>
      </c>
      <c r="N702" s="13"/>
    </row>
    <row r="703" spans="1:14" hidden="1">
      <c r="A703" s="14">
        <v>2310140205</v>
      </c>
      <c r="B703" s="48" t="s">
        <v>2138</v>
      </c>
      <c r="C703" s="52" t="s">
        <v>995</v>
      </c>
      <c r="D703" s="16" t="s">
        <v>1234</v>
      </c>
      <c r="E703" s="14" t="s">
        <v>1233</v>
      </c>
      <c r="F703" s="14" t="s">
        <v>995</v>
      </c>
      <c r="G703" s="14" t="s">
        <v>1625</v>
      </c>
      <c r="H703" s="16" t="s">
        <v>1233</v>
      </c>
      <c r="I703" s="14" t="s">
        <v>1233</v>
      </c>
      <c r="J703" s="14">
        <v>1</v>
      </c>
      <c r="K703" s="14">
        <v>1</v>
      </c>
      <c r="L703" s="16">
        <v>1</v>
      </c>
      <c r="M703" s="14" t="s">
        <v>1233</v>
      </c>
      <c r="N703" s="14"/>
    </row>
    <row r="704" spans="1:14" hidden="1">
      <c r="A704" s="13">
        <v>2310140012</v>
      </c>
      <c r="B704" s="47" t="s">
        <v>2139</v>
      </c>
      <c r="C704" s="51" t="s">
        <v>995</v>
      </c>
      <c r="D704" s="15" t="s">
        <v>1234</v>
      </c>
      <c r="E704" s="13" t="s">
        <v>1233</v>
      </c>
      <c r="F704" s="13" t="s">
        <v>995</v>
      </c>
      <c r="G704" s="13" t="s">
        <v>1625</v>
      </c>
      <c r="H704" s="15" t="s">
        <v>1233</v>
      </c>
      <c r="I704" s="13" t="s">
        <v>1233</v>
      </c>
      <c r="J704" s="13">
        <v>1</v>
      </c>
      <c r="K704" s="13">
        <v>1</v>
      </c>
      <c r="L704" s="15">
        <v>1</v>
      </c>
      <c r="M704" s="13" t="s">
        <v>1233</v>
      </c>
      <c r="N704" s="13"/>
    </row>
    <row r="705" spans="1:14" hidden="1">
      <c r="A705" s="14">
        <v>2310140002</v>
      </c>
      <c r="B705" s="48" t="s">
        <v>2140</v>
      </c>
      <c r="C705" s="52" t="s">
        <v>995</v>
      </c>
      <c r="D705" s="16" t="s">
        <v>1234</v>
      </c>
      <c r="E705" s="14" t="s">
        <v>1233</v>
      </c>
      <c r="F705" s="14" t="s">
        <v>995</v>
      </c>
      <c r="G705" s="14" t="s">
        <v>1625</v>
      </c>
      <c r="H705" s="16" t="s">
        <v>1233</v>
      </c>
      <c r="I705" s="14" t="s">
        <v>1233</v>
      </c>
      <c r="J705" s="14">
        <v>1</v>
      </c>
      <c r="K705" s="14">
        <v>1</v>
      </c>
      <c r="L705" s="16">
        <v>1</v>
      </c>
      <c r="M705" s="14" t="s">
        <v>1233</v>
      </c>
      <c r="N705" s="14"/>
    </row>
    <row r="706" spans="1:14" hidden="1">
      <c r="A706" s="13">
        <v>2310140013</v>
      </c>
      <c r="B706" s="47" t="s">
        <v>2141</v>
      </c>
      <c r="C706" s="51" t="s">
        <v>995</v>
      </c>
      <c r="D706" s="15" t="s">
        <v>1234</v>
      </c>
      <c r="E706" s="13" t="s">
        <v>1233</v>
      </c>
      <c r="F706" s="13" t="s">
        <v>995</v>
      </c>
      <c r="G706" s="13" t="s">
        <v>1625</v>
      </c>
      <c r="H706" s="15" t="s">
        <v>1233</v>
      </c>
      <c r="I706" s="13" t="s">
        <v>1233</v>
      </c>
      <c r="J706" s="13">
        <v>1</v>
      </c>
      <c r="K706" s="13">
        <v>1</v>
      </c>
      <c r="L706" s="15">
        <v>1</v>
      </c>
      <c r="M706" s="13" t="s">
        <v>1233</v>
      </c>
      <c r="N706" s="13"/>
    </row>
    <row r="707" spans="1:14" hidden="1">
      <c r="A707" s="14">
        <v>2310140204</v>
      </c>
      <c r="B707" s="48" t="s">
        <v>2142</v>
      </c>
      <c r="C707" s="52" t="s">
        <v>995</v>
      </c>
      <c r="D707" s="16" t="s">
        <v>1234</v>
      </c>
      <c r="E707" s="14" t="s">
        <v>1233</v>
      </c>
      <c r="F707" s="14" t="s">
        <v>995</v>
      </c>
      <c r="G707" s="14" t="s">
        <v>1625</v>
      </c>
      <c r="H707" s="16" t="s">
        <v>1233</v>
      </c>
      <c r="I707" s="14" t="s">
        <v>1233</v>
      </c>
      <c r="J707" s="14">
        <v>1</v>
      </c>
      <c r="K707" s="14">
        <v>1</v>
      </c>
      <c r="L707" s="16">
        <v>1</v>
      </c>
      <c r="M707" s="14" t="s">
        <v>1233</v>
      </c>
      <c r="N707" s="14"/>
    </row>
    <row r="708" spans="1:14" hidden="1">
      <c r="A708" s="13">
        <v>2310140014</v>
      </c>
      <c r="B708" s="47" t="s">
        <v>2143</v>
      </c>
      <c r="C708" s="51" t="s">
        <v>995</v>
      </c>
      <c r="D708" s="15" t="s">
        <v>1234</v>
      </c>
      <c r="E708" s="13" t="s">
        <v>1233</v>
      </c>
      <c r="F708" s="13" t="s">
        <v>995</v>
      </c>
      <c r="G708" s="13" t="s">
        <v>1625</v>
      </c>
      <c r="H708" s="15" t="s">
        <v>1233</v>
      </c>
      <c r="I708" s="13" t="s">
        <v>1233</v>
      </c>
      <c r="J708" s="13">
        <v>1</v>
      </c>
      <c r="K708" s="13">
        <v>1</v>
      </c>
      <c r="L708" s="15">
        <v>1</v>
      </c>
      <c r="M708" s="13" t="s">
        <v>1233</v>
      </c>
      <c r="N708" s="13"/>
    </row>
    <row r="709" spans="1:14" hidden="1">
      <c r="A709" s="14">
        <v>2310140206</v>
      </c>
      <c r="B709" s="48" t="s">
        <v>2144</v>
      </c>
      <c r="C709" s="52" t="s">
        <v>995</v>
      </c>
      <c r="D709" s="16" t="s">
        <v>1234</v>
      </c>
      <c r="E709" s="14" t="s">
        <v>1233</v>
      </c>
      <c r="F709" s="14" t="s">
        <v>995</v>
      </c>
      <c r="G709" s="14" t="s">
        <v>1625</v>
      </c>
      <c r="H709" s="16" t="s">
        <v>1233</v>
      </c>
      <c r="I709" s="14" t="s">
        <v>1233</v>
      </c>
      <c r="J709" s="14">
        <v>1</v>
      </c>
      <c r="K709" s="14">
        <v>1</v>
      </c>
      <c r="L709" s="16">
        <v>1</v>
      </c>
      <c r="M709" s="14" t="s">
        <v>1233</v>
      </c>
      <c r="N709" s="14"/>
    </row>
    <row r="710" spans="1:14" hidden="1">
      <c r="A710" s="13">
        <v>2310140203</v>
      </c>
      <c r="B710" s="47" t="s">
        <v>2145</v>
      </c>
      <c r="C710" s="51" t="s">
        <v>995</v>
      </c>
      <c r="D710" s="15" t="s">
        <v>1234</v>
      </c>
      <c r="E710" s="13" t="s">
        <v>1233</v>
      </c>
      <c r="F710" s="13" t="s">
        <v>995</v>
      </c>
      <c r="G710" s="13" t="s">
        <v>1625</v>
      </c>
      <c r="H710" s="15" t="s">
        <v>1233</v>
      </c>
      <c r="I710" s="13" t="s">
        <v>1233</v>
      </c>
      <c r="J710" s="13">
        <v>1</v>
      </c>
      <c r="K710" s="13">
        <v>1</v>
      </c>
      <c r="L710" s="15">
        <v>1</v>
      </c>
      <c r="M710" s="13" t="s">
        <v>1233</v>
      </c>
      <c r="N710" s="13"/>
    </row>
    <row r="711" spans="1:14" hidden="1">
      <c r="A711" s="14">
        <v>2310140211</v>
      </c>
      <c r="B711" s="48" t="s">
        <v>2146</v>
      </c>
      <c r="C711" s="52" t="s">
        <v>995</v>
      </c>
      <c r="D711" s="16" t="s">
        <v>1234</v>
      </c>
      <c r="E711" s="14" t="s">
        <v>1233</v>
      </c>
      <c r="F711" s="14" t="s">
        <v>995</v>
      </c>
      <c r="G711" s="14" t="s">
        <v>1625</v>
      </c>
      <c r="H711" s="16" t="s">
        <v>1233</v>
      </c>
      <c r="I711" s="14" t="s">
        <v>1233</v>
      </c>
      <c r="J711" s="14">
        <v>1</v>
      </c>
      <c r="K711" s="14">
        <v>1</v>
      </c>
      <c r="L711" s="16">
        <v>1</v>
      </c>
      <c r="M711" s="14" t="s">
        <v>1233</v>
      </c>
      <c r="N711" s="14"/>
    </row>
    <row r="712" spans="1:14" hidden="1">
      <c r="A712" s="13">
        <v>2310140201</v>
      </c>
      <c r="B712" s="47" t="s">
        <v>2147</v>
      </c>
      <c r="C712" s="51" t="s">
        <v>995</v>
      </c>
      <c r="D712" s="15" t="s">
        <v>1234</v>
      </c>
      <c r="E712" s="13" t="s">
        <v>1233</v>
      </c>
      <c r="F712" s="13" t="s">
        <v>995</v>
      </c>
      <c r="G712" s="13" t="s">
        <v>1625</v>
      </c>
      <c r="H712" s="15" t="s">
        <v>1233</v>
      </c>
      <c r="I712" s="13" t="s">
        <v>1233</v>
      </c>
      <c r="J712" s="13">
        <v>1</v>
      </c>
      <c r="K712" s="13">
        <v>1</v>
      </c>
      <c r="L712" s="15">
        <v>1</v>
      </c>
      <c r="M712" s="13" t="s">
        <v>1233</v>
      </c>
      <c r="N712" s="13"/>
    </row>
    <row r="713" spans="1:14" hidden="1">
      <c r="A713" s="14">
        <v>2310140018</v>
      </c>
      <c r="B713" s="48" t="s">
        <v>2148</v>
      </c>
      <c r="C713" s="52" t="s">
        <v>995</v>
      </c>
      <c r="D713" s="16" t="s">
        <v>1234</v>
      </c>
      <c r="E713" s="14" t="s">
        <v>1233</v>
      </c>
      <c r="F713" s="14" t="s">
        <v>995</v>
      </c>
      <c r="G713" s="14" t="s">
        <v>1625</v>
      </c>
      <c r="H713" s="16" t="s">
        <v>1233</v>
      </c>
      <c r="I713" s="14" t="s">
        <v>1233</v>
      </c>
      <c r="J713" s="14">
        <v>1</v>
      </c>
      <c r="K713" s="14">
        <v>1</v>
      </c>
      <c r="L713" s="16">
        <v>1</v>
      </c>
      <c r="M713" s="14" t="s">
        <v>1233</v>
      </c>
      <c r="N713" s="14"/>
    </row>
    <row r="714" spans="1:14" hidden="1">
      <c r="A714" s="13">
        <v>2310140202</v>
      </c>
      <c r="B714" s="47" t="s">
        <v>2149</v>
      </c>
      <c r="C714" s="51" t="s">
        <v>995</v>
      </c>
      <c r="D714" s="15" t="s">
        <v>1234</v>
      </c>
      <c r="E714" s="13" t="s">
        <v>1233</v>
      </c>
      <c r="F714" s="13" t="s">
        <v>995</v>
      </c>
      <c r="G714" s="13" t="s">
        <v>1625</v>
      </c>
      <c r="H714" s="15" t="s">
        <v>1233</v>
      </c>
      <c r="I714" s="13" t="s">
        <v>1233</v>
      </c>
      <c r="J714" s="13">
        <v>1</v>
      </c>
      <c r="K714" s="13">
        <v>1</v>
      </c>
      <c r="L714" s="15">
        <v>1</v>
      </c>
      <c r="M714" s="13" t="s">
        <v>1233</v>
      </c>
      <c r="N714" s="13"/>
    </row>
    <row r="715" spans="1:14" hidden="1">
      <c r="A715" s="13">
        <v>2310140212</v>
      </c>
      <c r="B715" s="47" t="s">
        <v>2150</v>
      </c>
      <c r="C715" s="51" t="s">
        <v>995</v>
      </c>
      <c r="D715" s="15" t="s">
        <v>1234</v>
      </c>
      <c r="E715" s="13" t="s">
        <v>1233</v>
      </c>
      <c r="F715" s="13" t="s">
        <v>995</v>
      </c>
      <c r="G715" s="13" t="s">
        <v>1625</v>
      </c>
      <c r="H715" s="15" t="s">
        <v>1233</v>
      </c>
      <c r="I715" s="13" t="s">
        <v>1233</v>
      </c>
      <c r="J715" s="13">
        <v>1</v>
      </c>
      <c r="K715" s="13">
        <v>1</v>
      </c>
      <c r="L715" s="15">
        <v>1</v>
      </c>
      <c r="M715" s="13" t="s">
        <v>1233</v>
      </c>
      <c r="N715" s="13"/>
    </row>
    <row r="716" spans="1:14" hidden="1">
      <c r="A716" s="14">
        <v>2310140209</v>
      </c>
      <c r="B716" s="48" t="s">
        <v>2151</v>
      </c>
      <c r="C716" s="52" t="s">
        <v>995</v>
      </c>
      <c r="D716" s="16" t="s">
        <v>1234</v>
      </c>
      <c r="E716" s="14" t="s">
        <v>1233</v>
      </c>
      <c r="F716" s="14" t="s">
        <v>995</v>
      </c>
      <c r="G716" s="14" t="s">
        <v>1625</v>
      </c>
      <c r="H716" s="16" t="s">
        <v>1233</v>
      </c>
      <c r="I716" s="14" t="s">
        <v>1233</v>
      </c>
      <c r="J716" s="14">
        <v>1</v>
      </c>
      <c r="K716" s="14">
        <v>1</v>
      </c>
      <c r="L716" s="16">
        <v>1</v>
      </c>
      <c r="M716" s="14" t="s">
        <v>1233</v>
      </c>
      <c r="N716" s="14"/>
    </row>
    <row r="717" spans="1:14" hidden="1">
      <c r="A717" s="13">
        <v>2310140213</v>
      </c>
      <c r="B717" s="47" t="s">
        <v>2152</v>
      </c>
      <c r="C717" s="51" t="s">
        <v>995</v>
      </c>
      <c r="D717" s="15" t="s">
        <v>1234</v>
      </c>
      <c r="E717" s="13" t="s">
        <v>1233</v>
      </c>
      <c r="F717" s="13" t="s">
        <v>995</v>
      </c>
      <c r="G717" s="13" t="s">
        <v>1625</v>
      </c>
      <c r="H717" s="15" t="s">
        <v>1233</v>
      </c>
      <c r="I717" s="13" t="s">
        <v>1233</v>
      </c>
      <c r="J717" s="13">
        <v>1</v>
      </c>
      <c r="K717" s="13">
        <v>1</v>
      </c>
      <c r="L717" s="15">
        <v>1</v>
      </c>
      <c r="M717" s="13" t="s">
        <v>1233</v>
      </c>
      <c r="N717" s="13"/>
    </row>
    <row r="718" spans="1:14" hidden="1">
      <c r="A718" s="14">
        <v>2310140010</v>
      </c>
      <c r="B718" s="48" t="s">
        <v>2153</v>
      </c>
      <c r="C718" s="52" t="s">
        <v>995</v>
      </c>
      <c r="D718" s="16" t="s">
        <v>1234</v>
      </c>
      <c r="E718" s="14" t="s">
        <v>1233</v>
      </c>
      <c r="F718" s="14" t="s">
        <v>995</v>
      </c>
      <c r="G718" s="14" t="s">
        <v>1625</v>
      </c>
      <c r="H718" s="16" t="s">
        <v>1233</v>
      </c>
      <c r="I718" s="14" t="s">
        <v>1233</v>
      </c>
      <c r="J718" s="14">
        <v>1</v>
      </c>
      <c r="K718" s="14">
        <v>1</v>
      </c>
      <c r="L718" s="16">
        <v>1</v>
      </c>
      <c r="M718" s="14" t="s">
        <v>1233</v>
      </c>
      <c r="N718" s="14"/>
    </row>
    <row r="719" spans="1:14" hidden="1">
      <c r="A719" s="13">
        <v>2310410012</v>
      </c>
      <c r="B719" s="47" t="s">
        <v>617</v>
      </c>
      <c r="C719" s="51" t="s">
        <v>995</v>
      </c>
      <c r="D719" s="15" t="s">
        <v>1234</v>
      </c>
      <c r="E719" s="13" t="s">
        <v>1233</v>
      </c>
      <c r="F719" s="13" t="s">
        <v>995</v>
      </c>
      <c r="G719" s="13" t="s">
        <v>1625</v>
      </c>
      <c r="H719" s="15" t="s">
        <v>1625</v>
      </c>
      <c r="I719" s="13" t="s">
        <v>1625</v>
      </c>
      <c r="J719" s="13">
        <v>1</v>
      </c>
      <c r="K719" s="13">
        <v>1</v>
      </c>
      <c r="L719" s="15">
        <v>1</v>
      </c>
      <c r="M719" s="13" t="s">
        <v>1233</v>
      </c>
      <c r="N719" s="13"/>
    </row>
    <row r="720" spans="1:14" hidden="1">
      <c r="A720" s="14">
        <v>2310300001</v>
      </c>
      <c r="B720" s="48" t="s">
        <v>1253</v>
      </c>
      <c r="C720" s="52" t="s">
        <v>1002</v>
      </c>
      <c r="D720" s="16" t="s">
        <v>1234</v>
      </c>
      <c r="E720" s="14" t="s">
        <v>1233</v>
      </c>
      <c r="F720" s="14" t="s">
        <v>1241</v>
      </c>
      <c r="G720" s="14" t="s">
        <v>1254</v>
      </c>
      <c r="H720" s="16" t="s">
        <v>1254</v>
      </c>
      <c r="I720" s="14" t="s">
        <v>1254</v>
      </c>
      <c r="J720" s="14">
        <v>1</v>
      </c>
      <c r="K720" s="14">
        <v>1</v>
      </c>
      <c r="L720" s="16">
        <v>1</v>
      </c>
      <c r="M720" s="14" t="s">
        <v>1233</v>
      </c>
      <c r="N720" s="14"/>
    </row>
    <row r="721" spans="1:14" hidden="1">
      <c r="A721" s="13">
        <v>2310310005</v>
      </c>
      <c r="B721" s="47" t="s">
        <v>1259</v>
      </c>
      <c r="C721" s="51" t="s">
        <v>1002</v>
      </c>
      <c r="D721" s="15" t="s">
        <v>1234</v>
      </c>
      <c r="E721" s="13" t="s">
        <v>1233</v>
      </c>
      <c r="F721" s="13" t="s">
        <v>1241</v>
      </c>
      <c r="G721" s="13" t="s">
        <v>1254</v>
      </c>
      <c r="H721" s="15" t="s">
        <v>1254</v>
      </c>
      <c r="I721" s="13" t="s">
        <v>1254</v>
      </c>
      <c r="J721" s="13">
        <v>1</v>
      </c>
      <c r="K721" s="13">
        <v>1</v>
      </c>
      <c r="L721" s="15">
        <v>1</v>
      </c>
      <c r="M721" s="13" t="s">
        <v>1233</v>
      </c>
      <c r="N721" s="13"/>
    </row>
    <row r="722" spans="1:14" hidden="1">
      <c r="A722" s="14">
        <v>2310180048</v>
      </c>
      <c r="B722" s="48" t="s">
        <v>290</v>
      </c>
      <c r="C722" s="52" t="s">
        <v>1002</v>
      </c>
      <c r="D722" s="16" t="s">
        <v>1234</v>
      </c>
      <c r="E722" s="14" t="s">
        <v>1233</v>
      </c>
      <c r="F722" s="14" t="s">
        <v>1241</v>
      </c>
      <c r="G722" s="14" t="s">
        <v>1328</v>
      </c>
      <c r="H722" s="16" t="s">
        <v>8453</v>
      </c>
      <c r="I722" s="14" t="s">
        <v>1243</v>
      </c>
      <c r="J722" s="14">
        <v>1</v>
      </c>
      <c r="K722" s="14">
        <v>1</v>
      </c>
      <c r="L722" s="16">
        <v>1</v>
      </c>
      <c r="M722" s="14" t="s">
        <v>1233</v>
      </c>
      <c r="N722" s="14"/>
    </row>
    <row r="723" spans="1:14" hidden="1">
      <c r="A723" s="13">
        <v>2310180036</v>
      </c>
      <c r="B723" s="47" t="s">
        <v>569</v>
      </c>
      <c r="C723" s="51" t="s">
        <v>1002</v>
      </c>
      <c r="D723" s="15" t="s">
        <v>1234</v>
      </c>
      <c r="E723" s="13" t="s">
        <v>1233</v>
      </c>
      <c r="F723" s="13" t="s">
        <v>1241</v>
      </c>
      <c r="G723" s="13" t="s">
        <v>1328</v>
      </c>
      <c r="H723" s="15" t="s">
        <v>8447</v>
      </c>
      <c r="I723" s="13" t="s">
        <v>2229</v>
      </c>
      <c r="J723" s="13">
        <v>1</v>
      </c>
      <c r="K723" s="13">
        <v>1</v>
      </c>
      <c r="L723" s="15">
        <v>7</v>
      </c>
      <c r="M723" s="13" t="s">
        <v>7874</v>
      </c>
      <c r="N723" s="13"/>
    </row>
    <row r="724" spans="1:14" hidden="1">
      <c r="A724" s="14">
        <v>2310180042</v>
      </c>
      <c r="B724" s="48" t="s">
        <v>637</v>
      </c>
      <c r="C724" s="52" t="s">
        <v>1002</v>
      </c>
      <c r="D724" s="16" t="s">
        <v>1234</v>
      </c>
      <c r="E724" s="14" t="s">
        <v>1233</v>
      </c>
      <c r="F724" s="14" t="s">
        <v>1241</v>
      </c>
      <c r="G724" s="14" t="s">
        <v>1328</v>
      </c>
      <c r="H724" s="16" t="s">
        <v>8447</v>
      </c>
      <c r="I724" s="14" t="s">
        <v>2229</v>
      </c>
      <c r="J724" s="14">
        <v>1</v>
      </c>
      <c r="K724" s="14">
        <v>1</v>
      </c>
      <c r="L724" s="16">
        <v>12</v>
      </c>
      <c r="M724" s="14" t="s">
        <v>7878</v>
      </c>
      <c r="N724" s="14"/>
    </row>
    <row r="725" spans="1:14" hidden="1">
      <c r="A725" s="13">
        <v>2310180041</v>
      </c>
      <c r="B725" s="47" t="s">
        <v>570</v>
      </c>
      <c r="C725" s="51" t="s">
        <v>1002</v>
      </c>
      <c r="D725" s="15" t="s">
        <v>1234</v>
      </c>
      <c r="E725" s="13" t="s">
        <v>1233</v>
      </c>
      <c r="F725" s="13" t="s">
        <v>1241</v>
      </c>
      <c r="G725" s="13" t="s">
        <v>1328</v>
      </c>
      <c r="H725" s="15" t="s">
        <v>8447</v>
      </c>
      <c r="I725" s="13" t="s">
        <v>2229</v>
      </c>
      <c r="J725" s="13">
        <v>1</v>
      </c>
      <c r="K725" s="13">
        <v>1</v>
      </c>
      <c r="L725" s="15">
        <v>5</v>
      </c>
      <c r="M725" s="13" t="s">
        <v>7871</v>
      </c>
      <c r="N725" s="13"/>
    </row>
    <row r="726" spans="1:14" hidden="1">
      <c r="A726" s="14">
        <v>2310180044</v>
      </c>
      <c r="B726" s="48" t="s">
        <v>638</v>
      </c>
      <c r="C726" s="52" t="s">
        <v>1002</v>
      </c>
      <c r="D726" s="16" t="s">
        <v>1234</v>
      </c>
      <c r="E726" s="14" t="s">
        <v>1233</v>
      </c>
      <c r="F726" s="14" t="s">
        <v>1241</v>
      </c>
      <c r="G726" s="14" t="s">
        <v>1328</v>
      </c>
      <c r="H726" s="16" t="s">
        <v>8447</v>
      </c>
      <c r="I726" s="14" t="s">
        <v>2229</v>
      </c>
      <c r="J726" s="14">
        <v>1</v>
      </c>
      <c r="K726" s="14">
        <v>1</v>
      </c>
      <c r="L726" s="16">
        <v>9</v>
      </c>
      <c r="M726" s="14" t="s">
        <v>7876</v>
      </c>
      <c r="N726" s="14"/>
    </row>
    <row r="727" spans="1:14" hidden="1">
      <c r="A727" s="13">
        <v>2310180035</v>
      </c>
      <c r="B727" s="47" t="s">
        <v>578</v>
      </c>
      <c r="C727" s="51" t="s">
        <v>1002</v>
      </c>
      <c r="D727" s="15" t="s">
        <v>1234</v>
      </c>
      <c r="E727" s="13" t="s">
        <v>1233</v>
      </c>
      <c r="F727" s="13" t="s">
        <v>1241</v>
      </c>
      <c r="G727" s="13" t="s">
        <v>1328</v>
      </c>
      <c r="H727" s="15" t="s">
        <v>8447</v>
      </c>
      <c r="I727" s="13" t="s">
        <v>2229</v>
      </c>
      <c r="J727" s="13">
        <v>1</v>
      </c>
      <c r="K727" s="13">
        <v>1</v>
      </c>
      <c r="L727" s="15">
        <v>2</v>
      </c>
      <c r="M727" s="13" t="s">
        <v>7868</v>
      </c>
      <c r="N727" s="13"/>
    </row>
    <row r="728" spans="1:14" hidden="1">
      <c r="A728" s="14">
        <v>2310180039</v>
      </c>
      <c r="B728" s="48" t="s">
        <v>639</v>
      </c>
      <c r="C728" s="52" t="s">
        <v>1002</v>
      </c>
      <c r="D728" s="16" t="s">
        <v>1234</v>
      </c>
      <c r="E728" s="14" t="s">
        <v>1233</v>
      </c>
      <c r="F728" s="14" t="s">
        <v>1241</v>
      </c>
      <c r="G728" s="14" t="s">
        <v>1328</v>
      </c>
      <c r="H728" s="16" t="s">
        <v>8447</v>
      </c>
      <c r="I728" s="14" t="s">
        <v>2229</v>
      </c>
      <c r="J728" s="14">
        <v>1</v>
      </c>
      <c r="K728" s="14">
        <v>1</v>
      </c>
      <c r="L728" s="16">
        <v>11</v>
      </c>
      <c r="M728" s="14" t="s">
        <v>7877</v>
      </c>
      <c r="N728" s="14"/>
    </row>
    <row r="729" spans="1:14" hidden="1">
      <c r="A729" s="13">
        <v>2310180051</v>
      </c>
      <c r="B729" s="47" t="s">
        <v>640</v>
      </c>
      <c r="C729" s="51" t="s">
        <v>1002</v>
      </c>
      <c r="D729" s="15" t="s">
        <v>1234</v>
      </c>
      <c r="E729" s="13" t="s">
        <v>1233</v>
      </c>
      <c r="F729" s="13" t="s">
        <v>1241</v>
      </c>
      <c r="G729" s="13" t="s">
        <v>1328</v>
      </c>
      <c r="H729" s="15" t="s">
        <v>8447</v>
      </c>
      <c r="I729" s="13" t="s">
        <v>2229</v>
      </c>
      <c r="J729" s="13">
        <v>1</v>
      </c>
      <c r="K729" s="13">
        <v>1</v>
      </c>
      <c r="L729" s="15">
        <v>6</v>
      </c>
      <c r="M729" s="13" t="s">
        <v>7873</v>
      </c>
      <c r="N729" s="13"/>
    </row>
    <row r="730" spans="1:14" hidden="1">
      <c r="A730" s="14">
        <v>2310180050</v>
      </c>
      <c r="B730" s="48" t="s">
        <v>571</v>
      </c>
      <c r="C730" s="52" t="s">
        <v>1002</v>
      </c>
      <c r="D730" s="16" t="s">
        <v>1234</v>
      </c>
      <c r="E730" s="14" t="s">
        <v>1233</v>
      </c>
      <c r="F730" s="14" t="s">
        <v>1241</v>
      </c>
      <c r="G730" s="14" t="s">
        <v>1328</v>
      </c>
      <c r="H730" s="16" t="s">
        <v>8447</v>
      </c>
      <c r="I730" s="14" t="s">
        <v>2229</v>
      </c>
      <c r="J730" s="14">
        <v>1</v>
      </c>
      <c r="K730" s="14">
        <v>1</v>
      </c>
      <c r="L730" s="16">
        <v>4</v>
      </c>
      <c r="M730" s="14" t="s">
        <v>7870</v>
      </c>
      <c r="N730" s="14"/>
    </row>
    <row r="731" spans="1:14" hidden="1">
      <c r="A731" s="13">
        <v>2310180037</v>
      </c>
      <c r="B731" s="47" t="s">
        <v>641</v>
      </c>
      <c r="C731" s="51" t="s">
        <v>1002</v>
      </c>
      <c r="D731" s="15" t="s">
        <v>1234</v>
      </c>
      <c r="E731" s="13" t="s">
        <v>1233</v>
      </c>
      <c r="F731" s="13" t="s">
        <v>1241</v>
      </c>
      <c r="G731" s="13" t="s">
        <v>1328</v>
      </c>
      <c r="H731" s="15" t="s">
        <v>8447</v>
      </c>
      <c r="I731" s="13" t="s">
        <v>2229</v>
      </c>
      <c r="J731" s="13">
        <v>1</v>
      </c>
      <c r="K731" s="13">
        <v>1</v>
      </c>
      <c r="L731" s="15">
        <v>10</v>
      </c>
      <c r="M731" s="13" t="s">
        <v>7872</v>
      </c>
      <c r="N731" s="13"/>
    </row>
    <row r="732" spans="1:14" hidden="1">
      <c r="A732" s="14">
        <v>2310180047</v>
      </c>
      <c r="B732" s="48" t="s">
        <v>642</v>
      </c>
      <c r="C732" s="52" t="s">
        <v>1002</v>
      </c>
      <c r="D732" s="16" t="s">
        <v>1234</v>
      </c>
      <c r="E732" s="14" t="s">
        <v>1233</v>
      </c>
      <c r="F732" s="14" t="s">
        <v>1241</v>
      </c>
      <c r="G732" s="14" t="s">
        <v>1328</v>
      </c>
      <c r="H732" s="16" t="s">
        <v>8447</v>
      </c>
      <c r="I732" s="14" t="s">
        <v>2229</v>
      </c>
      <c r="J732" s="14">
        <v>1</v>
      </c>
      <c r="K732" s="14">
        <v>1</v>
      </c>
      <c r="L732" s="16">
        <v>3</v>
      </c>
      <c r="M732" s="14" t="s">
        <v>7869</v>
      </c>
      <c r="N732" s="14"/>
    </row>
    <row r="733" spans="1:14" hidden="1">
      <c r="A733" s="13">
        <v>2310180045</v>
      </c>
      <c r="B733" s="47" t="s">
        <v>644</v>
      </c>
      <c r="C733" s="51" t="s">
        <v>1002</v>
      </c>
      <c r="D733" s="15" t="s">
        <v>1234</v>
      </c>
      <c r="E733" s="13" t="s">
        <v>1233</v>
      </c>
      <c r="F733" s="13" t="s">
        <v>1241</v>
      </c>
      <c r="G733" s="13" t="s">
        <v>1328</v>
      </c>
      <c r="H733" s="15" t="s">
        <v>8447</v>
      </c>
      <c r="I733" s="13" t="s">
        <v>2229</v>
      </c>
      <c r="J733" s="13">
        <v>1</v>
      </c>
      <c r="K733" s="13">
        <v>1</v>
      </c>
      <c r="L733" s="15">
        <v>8</v>
      </c>
      <c r="M733" s="13" t="s">
        <v>7875</v>
      </c>
      <c r="N733" s="13"/>
    </row>
    <row r="734" spans="1:14" hidden="1">
      <c r="A734" s="14">
        <v>2310180040</v>
      </c>
      <c r="B734" s="48" t="s">
        <v>643</v>
      </c>
      <c r="C734" s="52" t="s">
        <v>1002</v>
      </c>
      <c r="D734" s="16" t="s">
        <v>1234</v>
      </c>
      <c r="E734" s="14" t="s">
        <v>1233</v>
      </c>
      <c r="F734" s="14" t="s">
        <v>1241</v>
      </c>
      <c r="G734" s="14" t="s">
        <v>1328</v>
      </c>
      <c r="H734" s="16" t="s">
        <v>8447</v>
      </c>
      <c r="I734" s="14" t="s">
        <v>2229</v>
      </c>
      <c r="J734" s="14">
        <v>1</v>
      </c>
      <c r="K734" s="14">
        <v>1</v>
      </c>
      <c r="L734" s="16">
        <v>1</v>
      </c>
      <c r="M734" s="14" t="s">
        <v>7867</v>
      </c>
      <c r="N734" s="14"/>
    </row>
    <row r="735" spans="1:14" hidden="1">
      <c r="A735" s="13">
        <v>2310180070</v>
      </c>
      <c r="B735" s="47" t="s">
        <v>288</v>
      </c>
      <c r="C735" s="51" t="s">
        <v>1002</v>
      </c>
      <c r="D735" s="15" t="s">
        <v>1234</v>
      </c>
      <c r="E735" s="13" t="s">
        <v>1233</v>
      </c>
      <c r="F735" s="13" t="s">
        <v>1241</v>
      </c>
      <c r="G735" s="13" t="s">
        <v>1328</v>
      </c>
      <c r="H735" s="15" t="s">
        <v>8451</v>
      </c>
      <c r="I735" s="13" t="s">
        <v>2229</v>
      </c>
      <c r="J735" s="13">
        <v>1</v>
      </c>
      <c r="K735" s="13">
        <v>1</v>
      </c>
      <c r="L735" s="15">
        <v>1</v>
      </c>
      <c r="M735" s="13" t="s">
        <v>1233</v>
      </c>
      <c r="N735" s="13"/>
    </row>
    <row r="736" spans="1:14" hidden="1">
      <c r="A736" s="14">
        <v>2310180068</v>
      </c>
      <c r="B736" s="48" t="s">
        <v>287</v>
      </c>
      <c r="C736" s="52" t="s">
        <v>1002</v>
      </c>
      <c r="D736" s="16" t="s">
        <v>1234</v>
      </c>
      <c r="E736" s="14" t="s">
        <v>1233</v>
      </c>
      <c r="F736" s="14" t="s">
        <v>1241</v>
      </c>
      <c r="G736" s="14" t="s">
        <v>1328</v>
      </c>
      <c r="H736" s="16" t="s">
        <v>8451</v>
      </c>
      <c r="I736" s="14" t="s">
        <v>2229</v>
      </c>
      <c r="J736" s="14">
        <v>1</v>
      </c>
      <c r="K736" s="14">
        <v>1</v>
      </c>
      <c r="L736" s="16">
        <v>1</v>
      </c>
      <c r="M736" s="14" t="s">
        <v>1233</v>
      </c>
      <c r="N736" s="14"/>
    </row>
    <row r="737" spans="1:14" hidden="1">
      <c r="A737" s="13">
        <v>2310180072</v>
      </c>
      <c r="B737" s="47" t="s">
        <v>439</v>
      </c>
      <c r="C737" s="51" t="s">
        <v>1002</v>
      </c>
      <c r="D737" s="15" t="s">
        <v>1234</v>
      </c>
      <c r="E737" s="13" t="s">
        <v>1233</v>
      </c>
      <c r="F737" s="13" t="s">
        <v>1241</v>
      </c>
      <c r="G737" s="13" t="s">
        <v>1328</v>
      </c>
      <c r="H737" s="15" t="s">
        <v>8451</v>
      </c>
      <c r="I737" s="13" t="s">
        <v>2229</v>
      </c>
      <c r="J737" s="13">
        <v>1</v>
      </c>
      <c r="K737" s="13">
        <v>1</v>
      </c>
      <c r="L737" s="15">
        <v>1</v>
      </c>
      <c r="M737" s="13" t="s">
        <v>1233</v>
      </c>
      <c r="N737" s="13"/>
    </row>
    <row r="738" spans="1:14" hidden="1">
      <c r="A738" s="13">
        <v>2310180066</v>
      </c>
      <c r="B738" s="47" t="s">
        <v>286</v>
      </c>
      <c r="C738" s="51" t="s">
        <v>1002</v>
      </c>
      <c r="D738" s="15" t="s">
        <v>1234</v>
      </c>
      <c r="E738" s="13" t="s">
        <v>1233</v>
      </c>
      <c r="F738" s="13" t="s">
        <v>1241</v>
      </c>
      <c r="G738" s="13" t="s">
        <v>1328</v>
      </c>
      <c r="H738" s="15" t="s">
        <v>8451</v>
      </c>
      <c r="I738" s="13" t="s">
        <v>2229</v>
      </c>
      <c r="J738" s="13">
        <v>1</v>
      </c>
      <c r="K738" s="13">
        <v>1</v>
      </c>
      <c r="L738" s="15">
        <v>1</v>
      </c>
      <c r="M738" s="13" t="s">
        <v>1233</v>
      </c>
      <c r="N738" s="13"/>
    </row>
    <row r="739" spans="1:14" hidden="1">
      <c r="A739" s="14">
        <v>2310180065</v>
      </c>
      <c r="B739" s="48" t="s">
        <v>285</v>
      </c>
      <c r="C739" s="52" t="s">
        <v>1002</v>
      </c>
      <c r="D739" s="16" t="s">
        <v>1234</v>
      </c>
      <c r="E739" s="14" t="s">
        <v>1233</v>
      </c>
      <c r="F739" s="14" t="s">
        <v>1241</v>
      </c>
      <c r="G739" s="14" t="s">
        <v>1328</v>
      </c>
      <c r="H739" s="16" t="s">
        <v>8451</v>
      </c>
      <c r="I739" s="14" t="s">
        <v>2229</v>
      </c>
      <c r="J739" s="14">
        <v>1</v>
      </c>
      <c r="K739" s="14">
        <v>1</v>
      </c>
      <c r="L739" s="16">
        <v>1</v>
      </c>
      <c r="M739" s="14" t="s">
        <v>1233</v>
      </c>
      <c r="N739" s="14"/>
    </row>
    <row r="740" spans="1:14" hidden="1">
      <c r="A740" s="13">
        <v>2310180064</v>
      </c>
      <c r="B740" s="47" t="s">
        <v>283</v>
      </c>
      <c r="C740" s="51" t="s">
        <v>1002</v>
      </c>
      <c r="D740" s="15" t="s">
        <v>1234</v>
      </c>
      <c r="E740" s="13" t="s">
        <v>1233</v>
      </c>
      <c r="F740" s="13" t="s">
        <v>1241</v>
      </c>
      <c r="G740" s="13" t="s">
        <v>1328</v>
      </c>
      <c r="H740" s="15" t="s">
        <v>8451</v>
      </c>
      <c r="I740" s="13" t="s">
        <v>2229</v>
      </c>
      <c r="J740" s="13">
        <v>1</v>
      </c>
      <c r="K740" s="13">
        <v>1</v>
      </c>
      <c r="L740" s="15">
        <v>1</v>
      </c>
      <c r="M740" s="13" t="s">
        <v>1233</v>
      </c>
      <c r="N740" s="13"/>
    </row>
    <row r="741" spans="1:14" hidden="1">
      <c r="A741" s="14">
        <v>2310180063</v>
      </c>
      <c r="B741" s="48" t="s">
        <v>281</v>
      </c>
      <c r="C741" s="52" t="s">
        <v>1002</v>
      </c>
      <c r="D741" s="16" t="s">
        <v>1234</v>
      </c>
      <c r="E741" s="14" t="s">
        <v>1233</v>
      </c>
      <c r="F741" s="14" t="s">
        <v>1241</v>
      </c>
      <c r="G741" s="14" t="s">
        <v>1328</v>
      </c>
      <c r="H741" s="16" t="s">
        <v>8451</v>
      </c>
      <c r="I741" s="14" t="s">
        <v>2229</v>
      </c>
      <c r="J741" s="14">
        <v>1</v>
      </c>
      <c r="K741" s="14">
        <v>1</v>
      </c>
      <c r="L741" s="16">
        <v>1</v>
      </c>
      <c r="M741" s="14" t="s">
        <v>1233</v>
      </c>
      <c r="N741" s="14"/>
    </row>
    <row r="742" spans="1:14" hidden="1">
      <c r="A742" s="13">
        <v>2310180062</v>
      </c>
      <c r="B742" s="47" t="s">
        <v>282</v>
      </c>
      <c r="C742" s="51" t="s">
        <v>1002</v>
      </c>
      <c r="D742" s="15" t="s">
        <v>1234</v>
      </c>
      <c r="E742" s="13" t="s">
        <v>1233</v>
      </c>
      <c r="F742" s="13" t="s">
        <v>1241</v>
      </c>
      <c r="G742" s="13" t="s">
        <v>1328</v>
      </c>
      <c r="H742" s="15" t="s">
        <v>8451</v>
      </c>
      <c r="I742" s="13" t="s">
        <v>2229</v>
      </c>
      <c r="J742" s="13">
        <v>1</v>
      </c>
      <c r="K742" s="13">
        <v>1</v>
      </c>
      <c r="L742" s="15">
        <v>1</v>
      </c>
      <c r="M742" s="13" t="s">
        <v>1233</v>
      </c>
      <c r="N742" s="13"/>
    </row>
    <row r="743" spans="1:14" hidden="1">
      <c r="A743" s="14">
        <v>2310180061</v>
      </c>
      <c r="B743" s="48" t="s">
        <v>284</v>
      </c>
      <c r="C743" s="52" t="s">
        <v>1002</v>
      </c>
      <c r="D743" s="16" t="s">
        <v>1234</v>
      </c>
      <c r="E743" s="14" t="s">
        <v>1233</v>
      </c>
      <c r="F743" s="14" t="s">
        <v>1241</v>
      </c>
      <c r="G743" s="14" t="s">
        <v>1328</v>
      </c>
      <c r="H743" s="16" t="s">
        <v>8451</v>
      </c>
      <c r="I743" s="14" t="s">
        <v>2229</v>
      </c>
      <c r="J743" s="14">
        <v>1</v>
      </c>
      <c r="K743" s="14">
        <v>1</v>
      </c>
      <c r="L743" s="16">
        <v>1</v>
      </c>
      <c r="M743" s="14" t="s">
        <v>1233</v>
      </c>
      <c r="N743" s="14"/>
    </row>
    <row r="744" spans="1:14" hidden="1">
      <c r="A744" s="13">
        <v>2310180046</v>
      </c>
      <c r="B744" s="47" t="s">
        <v>429</v>
      </c>
      <c r="C744" s="51" t="s">
        <v>1002</v>
      </c>
      <c r="D744" s="15" t="s">
        <v>1234</v>
      </c>
      <c r="E744" s="13" t="s">
        <v>1233</v>
      </c>
      <c r="F744" s="13" t="s">
        <v>1241</v>
      </c>
      <c r="G744" s="13" t="s">
        <v>1328</v>
      </c>
      <c r="H744" s="15" t="s">
        <v>8451</v>
      </c>
      <c r="I744" s="13" t="s">
        <v>2229</v>
      </c>
      <c r="J744" s="13">
        <v>1</v>
      </c>
      <c r="K744" s="13">
        <v>1</v>
      </c>
      <c r="L744" s="15">
        <v>1</v>
      </c>
      <c r="M744" s="13" t="s">
        <v>1233</v>
      </c>
      <c r="N744" s="13"/>
    </row>
    <row r="745" spans="1:14" hidden="1">
      <c r="A745" s="14">
        <v>2310180043</v>
      </c>
      <c r="B745" s="48" t="s">
        <v>430</v>
      </c>
      <c r="C745" s="52" t="s">
        <v>1002</v>
      </c>
      <c r="D745" s="16" t="s">
        <v>1234</v>
      </c>
      <c r="E745" s="14" t="s">
        <v>1233</v>
      </c>
      <c r="F745" s="14" t="s">
        <v>1241</v>
      </c>
      <c r="G745" s="14" t="s">
        <v>1328</v>
      </c>
      <c r="H745" s="16" t="s">
        <v>8451</v>
      </c>
      <c r="I745" s="14" t="s">
        <v>2229</v>
      </c>
      <c r="J745" s="14">
        <v>1</v>
      </c>
      <c r="K745" s="14">
        <v>1</v>
      </c>
      <c r="L745" s="16">
        <v>1</v>
      </c>
      <c r="M745" s="14" t="s">
        <v>1233</v>
      </c>
      <c r="N745" s="14"/>
    </row>
    <row r="746" spans="1:14" hidden="1">
      <c r="A746" s="13">
        <v>2310180038</v>
      </c>
      <c r="B746" s="47" t="s">
        <v>289</v>
      </c>
      <c r="C746" s="51" t="s">
        <v>1002</v>
      </c>
      <c r="D746" s="15" t="s">
        <v>1234</v>
      </c>
      <c r="E746" s="13" t="s">
        <v>1233</v>
      </c>
      <c r="F746" s="13" t="s">
        <v>1241</v>
      </c>
      <c r="G746" s="13" t="s">
        <v>1328</v>
      </c>
      <c r="H746" s="15" t="s">
        <v>8451</v>
      </c>
      <c r="I746" s="13" t="s">
        <v>2229</v>
      </c>
      <c r="J746" s="13">
        <v>1</v>
      </c>
      <c r="K746" s="13">
        <v>1</v>
      </c>
      <c r="L746" s="15">
        <v>1</v>
      </c>
      <c r="M746" s="13" t="s">
        <v>1233</v>
      </c>
      <c r="N746" s="13"/>
    </row>
    <row r="747" spans="1:14" hidden="1">
      <c r="A747" s="14">
        <v>2310180085</v>
      </c>
      <c r="B747" s="48" t="s">
        <v>438</v>
      </c>
      <c r="C747" s="52" t="s">
        <v>1002</v>
      </c>
      <c r="D747" s="16" t="s">
        <v>1234</v>
      </c>
      <c r="E747" s="14" t="s">
        <v>1233</v>
      </c>
      <c r="F747" s="14" t="s">
        <v>1241</v>
      </c>
      <c r="G747" s="14" t="s">
        <v>1328</v>
      </c>
      <c r="H747" s="16" t="s">
        <v>8452</v>
      </c>
      <c r="I747" s="14" t="s">
        <v>2229</v>
      </c>
      <c r="J747" s="14">
        <v>1</v>
      </c>
      <c r="K747" s="14">
        <v>1</v>
      </c>
      <c r="L747" s="16">
        <v>1</v>
      </c>
      <c r="M747" s="14" t="s">
        <v>1233</v>
      </c>
      <c r="N747" s="14"/>
    </row>
    <row r="748" spans="1:14" hidden="1">
      <c r="A748" s="13">
        <v>2310180084</v>
      </c>
      <c r="B748" s="47" t="s">
        <v>437</v>
      </c>
      <c r="C748" s="51" t="s">
        <v>1002</v>
      </c>
      <c r="D748" s="15" t="s">
        <v>1234</v>
      </c>
      <c r="E748" s="13" t="s">
        <v>1233</v>
      </c>
      <c r="F748" s="13" t="s">
        <v>1241</v>
      </c>
      <c r="G748" s="13" t="s">
        <v>1328</v>
      </c>
      <c r="H748" s="15" t="s">
        <v>8452</v>
      </c>
      <c r="I748" s="13" t="s">
        <v>2229</v>
      </c>
      <c r="J748" s="13">
        <v>1</v>
      </c>
      <c r="K748" s="13">
        <v>1</v>
      </c>
      <c r="L748" s="15">
        <v>1</v>
      </c>
      <c r="M748" s="13" t="s">
        <v>1233</v>
      </c>
      <c r="N748" s="13"/>
    </row>
    <row r="749" spans="1:14" hidden="1">
      <c r="A749" s="14">
        <v>2310180074</v>
      </c>
      <c r="B749" s="48" t="s">
        <v>412</v>
      </c>
      <c r="C749" s="52" t="s">
        <v>1002</v>
      </c>
      <c r="D749" s="16" t="s">
        <v>1234</v>
      </c>
      <c r="E749" s="14" t="s">
        <v>1233</v>
      </c>
      <c r="F749" s="14" t="s">
        <v>1241</v>
      </c>
      <c r="G749" s="14" t="s">
        <v>1328</v>
      </c>
      <c r="H749" s="16" t="s">
        <v>8452</v>
      </c>
      <c r="I749" s="14" t="s">
        <v>2229</v>
      </c>
      <c r="J749" s="14">
        <v>1</v>
      </c>
      <c r="K749" s="14">
        <v>1</v>
      </c>
      <c r="L749" s="16">
        <v>1</v>
      </c>
      <c r="M749" s="14" t="s">
        <v>1233</v>
      </c>
      <c r="N749" s="14"/>
    </row>
    <row r="750" spans="1:14" hidden="1">
      <c r="A750" s="13">
        <v>2310180076</v>
      </c>
      <c r="B750" s="47" t="s">
        <v>414</v>
      </c>
      <c r="C750" s="51" t="s">
        <v>1002</v>
      </c>
      <c r="D750" s="15" t="s">
        <v>1234</v>
      </c>
      <c r="E750" s="13" t="s">
        <v>1233</v>
      </c>
      <c r="F750" s="13" t="s">
        <v>1241</v>
      </c>
      <c r="G750" s="13" t="s">
        <v>1328</v>
      </c>
      <c r="H750" s="15" t="s">
        <v>8452</v>
      </c>
      <c r="I750" s="13" t="s">
        <v>2229</v>
      </c>
      <c r="J750" s="13">
        <v>1</v>
      </c>
      <c r="K750" s="13">
        <v>1</v>
      </c>
      <c r="L750" s="15">
        <v>1</v>
      </c>
      <c r="M750" s="13" t="s">
        <v>1233</v>
      </c>
      <c r="N750" s="13"/>
    </row>
    <row r="751" spans="1:14" hidden="1">
      <c r="A751" s="14">
        <v>2310180075</v>
      </c>
      <c r="B751" s="48" t="s">
        <v>413</v>
      </c>
      <c r="C751" s="52" t="s">
        <v>1002</v>
      </c>
      <c r="D751" s="16" t="s">
        <v>1234</v>
      </c>
      <c r="E751" s="14" t="s">
        <v>1233</v>
      </c>
      <c r="F751" s="14" t="s">
        <v>1241</v>
      </c>
      <c r="G751" s="14" t="s">
        <v>1328</v>
      </c>
      <c r="H751" s="16" t="s">
        <v>8452</v>
      </c>
      <c r="I751" s="14" t="s">
        <v>2229</v>
      </c>
      <c r="J751" s="14">
        <v>1</v>
      </c>
      <c r="K751" s="14">
        <v>1</v>
      </c>
      <c r="L751" s="16">
        <v>1</v>
      </c>
      <c r="M751" s="14" t="s">
        <v>1233</v>
      </c>
      <c r="N751" s="14"/>
    </row>
    <row r="752" spans="1:14" hidden="1">
      <c r="A752" s="13">
        <v>2310180077</v>
      </c>
      <c r="B752" s="47" t="s">
        <v>415</v>
      </c>
      <c r="C752" s="51" t="s">
        <v>1002</v>
      </c>
      <c r="D752" s="15" t="s">
        <v>1234</v>
      </c>
      <c r="E752" s="13" t="s">
        <v>1233</v>
      </c>
      <c r="F752" s="13" t="s">
        <v>1241</v>
      </c>
      <c r="G752" s="13" t="s">
        <v>1328</v>
      </c>
      <c r="H752" s="15" t="s">
        <v>8452</v>
      </c>
      <c r="I752" s="13" t="s">
        <v>2229</v>
      </c>
      <c r="J752" s="13">
        <v>1</v>
      </c>
      <c r="K752" s="13">
        <v>1</v>
      </c>
      <c r="L752" s="15">
        <v>1</v>
      </c>
      <c r="M752" s="13" t="s">
        <v>1233</v>
      </c>
      <c r="N752" s="13"/>
    </row>
    <row r="753" spans="1:14" hidden="1">
      <c r="A753" s="14">
        <v>2310180078</v>
      </c>
      <c r="B753" s="48" t="s">
        <v>431</v>
      </c>
      <c r="C753" s="52" t="s">
        <v>1002</v>
      </c>
      <c r="D753" s="16" t="s">
        <v>1234</v>
      </c>
      <c r="E753" s="14" t="s">
        <v>1233</v>
      </c>
      <c r="F753" s="14" t="s">
        <v>1241</v>
      </c>
      <c r="G753" s="14" t="s">
        <v>1328</v>
      </c>
      <c r="H753" s="16" t="s">
        <v>8452</v>
      </c>
      <c r="I753" s="14" t="s">
        <v>2229</v>
      </c>
      <c r="J753" s="14">
        <v>1</v>
      </c>
      <c r="K753" s="14">
        <v>1</v>
      </c>
      <c r="L753" s="16">
        <v>1</v>
      </c>
      <c r="M753" s="14" t="s">
        <v>1233</v>
      </c>
      <c r="N753" s="14"/>
    </row>
    <row r="754" spans="1:14" hidden="1">
      <c r="A754" s="13">
        <v>2310180081</v>
      </c>
      <c r="B754" s="47" t="s">
        <v>434</v>
      </c>
      <c r="C754" s="51" t="s">
        <v>1002</v>
      </c>
      <c r="D754" s="15" t="s">
        <v>1234</v>
      </c>
      <c r="E754" s="13" t="s">
        <v>1233</v>
      </c>
      <c r="F754" s="13" t="s">
        <v>1241</v>
      </c>
      <c r="G754" s="13" t="s">
        <v>1328</v>
      </c>
      <c r="H754" s="15" t="s">
        <v>8452</v>
      </c>
      <c r="I754" s="13" t="s">
        <v>2229</v>
      </c>
      <c r="J754" s="13">
        <v>1</v>
      </c>
      <c r="K754" s="13">
        <v>1</v>
      </c>
      <c r="L754" s="15">
        <v>1</v>
      </c>
      <c r="M754" s="13" t="s">
        <v>1233</v>
      </c>
      <c r="N754" s="13"/>
    </row>
    <row r="755" spans="1:14" hidden="1">
      <c r="A755" s="14">
        <v>2310180079</v>
      </c>
      <c r="B755" s="48" t="s">
        <v>432</v>
      </c>
      <c r="C755" s="52" t="s">
        <v>1002</v>
      </c>
      <c r="D755" s="16" t="s">
        <v>1234</v>
      </c>
      <c r="E755" s="14" t="s">
        <v>1233</v>
      </c>
      <c r="F755" s="14" t="s">
        <v>1241</v>
      </c>
      <c r="G755" s="14" t="s">
        <v>1328</v>
      </c>
      <c r="H755" s="16" t="s">
        <v>8452</v>
      </c>
      <c r="I755" s="14" t="s">
        <v>2229</v>
      </c>
      <c r="J755" s="14">
        <v>1</v>
      </c>
      <c r="K755" s="14">
        <v>1</v>
      </c>
      <c r="L755" s="16">
        <v>1</v>
      </c>
      <c r="M755" s="14" t="s">
        <v>1233</v>
      </c>
      <c r="N755" s="14"/>
    </row>
    <row r="756" spans="1:14" hidden="1">
      <c r="A756" s="13">
        <v>2310180080</v>
      </c>
      <c r="B756" s="47" t="s">
        <v>433</v>
      </c>
      <c r="C756" s="51" t="s">
        <v>1002</v>
      </c>
      <c r="D756" s="15" t="s">
        <v>1234</v>
      </c>
      <c r="E756" s="13" t="s">
        <v>1233</v>
      </c>
      <c r="F756" s="13" t="s">
        <v>1241</v>
      </c>
      <c r="G756" s="13" t="s">
        <v>1328</v>
      </c>
      <c r="H756" s="15" t="s">
        <v>8452</v>
      </c>
      <c r="I756" s="13" t="s">
        <v>2229</v>
      </c>
      <c r="J756" s="13">
        <v>1</v>
      </c>
      <c r="K756" s="13">
        <v>1</v>
      </c>
      <c r="L756" s="15">
        <v>1</v>
      </c>
      <c r="M756" s="13" t="s">
        <v>1233</v>
      </c>
      <c r="N756" s="13"/>
    </row>
    <row r="757" spans="1:14" hidden="1">
      <c r="A757" s="14">
        <v>2310180083</v>
      </c>
      <c r="B757" s="48" t="s">
        <v>436</v>
      </c>
      <c r="C757" s="52" t="s">
        <v>1002</v>
      </c>
      <c r="D757" s="16" t="s">
        <v>1234</v>
      </c>
      <c r="E757" s="14" t="s">
        <v>1233</v>
      </c>
      <c r="F757" s="14" t="s">
        <v>1241</v>
      </c>
      <c r="G757" s="14" t="s">
        <v>1328</v>
      </c>
      <c r="H757" s="16" t="s">
        <v>8452</v>
      </c>
      <c r="I757" s="14" t="s">
        <v>2229</v>
      </c>
      <c r="J757" s="14">
        <v>1</v>
      </c>
      <c r="K757" s="14">
        <v>1</v>
      </c>
      <c r="L757" s="16">
        <v>1</v>
      </c>
      <c r="M757" s="14" t="s">
        <v>1233</v>
      </c>
      <c r="N757" s="14"/>
    </row>
    <row r="758" spans="1:14" hidden="1">
      <c r="A758" s="13">
        <v>2310180082</v>
      </c>
      <c r="B758" s="47" t="s">
        <v>435</v>
      </c>
      <c r="C758" s="51" t="s">
        <v>1002</v>
      </c>
      <c r="D758" s="15" t="s">
        <v>1234</v>
      </c>
      <c r="E758" s="13" t="s">
        <v>1233</v>
      </c>
      <c r="F758" s="13" t="s">
        <v>1241</v>
      </c>
      <c r="G758" s="13" t="s">
        <v>1328</v>
      </c>
      <c r="H758" s="15" t="s">
        <v>8452</v>
      </c>
      <c r="I758" s="13" t="s">
        <v>2229</v>
      </c>
      <c r="J758" s="13">
        <v>1</v>
      </c>
      <c r="K758" s="13">
        <v>1</v>
      </c>
      <c r="L758" s="15">
        <v>1</v>
      </c>
      <c r="M758" s="13" t="s">
        <v>1233</v>
      </c>
      <c r="N758" s="13"/>
    </row>
    <row r="759" spans="1:14" hidden="1">
      <c r="A759" s="14">
        <v>2310030086</v>
      </c>
      <c r="B759" s="48" t="s">
        <v>122</v>
      </c>
      <c r="C759" s="52" t="s">
        <v>1002</v>
      </c>
      <c r="D759" s="16" t="s">
        <v>1234</v>
      </c>
      <c r="E759" s="14" t="s">
        <v>1233</v>
      </c>
      <c r="F759" s="14" t="s">
        <v>1241</v>
      </c>
      <c r="G759" s="14" t="s">
        <v>8463</v>
      </c>
      <c r="H759" s="16" t="s">
        <v>1235</v>
      </c>
      <c r="I759" s="14" t="s">
        <v>1377</v>
      </c>
      <c r="J759" s="14">
        <v>1</v>
      </c>
      <c r="K759" s="14">
        <v>1</v>
      </c>
      <c r="L759" s="16">
        <v>1</v>
      </c>
      <c r="M759" s="14" t="s">
        <v>1233</v>
      </c>
      <c r="N759" s="14"/>
    </row>
    <row r="760" spans="1:14" hidden="1">
      <c r="A760" s="13">
        <v>2310030131</v>
      </c>
      <c r="B760" s="47" t="s">
        <v>121</v>
      </c>
      <c r="C760" s="51" t="s">
        <v>1002</v>
      </c>
      <c r="D760" s="15" t="s">
        <v>1234</v>
      </c>
      <c r="E760" s="13" t="s">
        <v>1233</v>
      </c>
      <c r="F760" s="13" t="s">
        <v>1241</v>
      </c>
      <c r="G760" s="13" t="s">
        <v>8463</v>
      </c>
      <c r="H760" s="15" t="s">
        <v>1235</v>
      </c>
      <c r="I760" s="13" t="s">
        <v>1377</v>
      </c>
      <c r="J760" s="13">
        <v>1</v>
      </c>
      <c r="K760" s="13">
        <v>1</v>
      </c>
      <c r="L760" s="15">
        <v>1</v>
      </c>
      <c r="M760" s="13" t="s">
        <v>1233</v>
      </c>
      <c r="N760" s="13"/>
    </row>
    <row r="761" spans="1:14" hidden="1">
      <c r="A761" s="13">
        <v>2310030273</v>
      </c>
      <c r="B761" s="47" t="s">
        <v>349</v>
      </c>
      <c r="C761" s="51" t="s">
        <v>1002</v>
      </c>
      <c r="D761" s="15" t="s">
        <v>1234</v>
      </c>
      <c r="E761" s="13" t="s">
        <v>1233</v>
      </c>
      <c r="F761" s="13" t="s">
        <v>1241</v>
      </c>
      <c r="G761" s="13" t="s">
        <v>8460</v>
      </c>
      <c r="H761" s="15" t="s">
        <v>2018</v>
      </c>
      <c r="I761" s="13" t="s">
        <v>1243</v>
      </c>
      <c r="J761" s="13">
        <v>1</v>
      </c>
      <c r="K761" s="13">
        <v>1</v>
      </c>
      <c r="L761" s="15">
        <v>1</v>
      </c>
      <c r="M761" s="13" t="s">
        <v>1233</v>
      </c>
      <c r="N761" s="13"/>
    </row>
    <row r="762" spans="1:14" hidden="1">
      <c r="A762" s="14">
        <v>2310030236</v>
      </c>
      <c r="B762" s="48" t="s">
        <v>280</v>
      </c>
      <c r="C762" s="52" t="s">
        <v>1002</v>
      </c>
      <c r="D762" s="16" t="s">
        <v>1234</v>
      </c>
      <c r="E762" s="14" t="s">
        <v>1233</v>
      </c>
      <c r="F762" s="14" t="s">
        <v>1241</v>
      </c>
      <c r="G762" s="14" t="s">
        <v>8460</v>
      </c>
      <c r="H762" s="16" t="s">
        <v>2018</v>
      </c>
      <c r="I762" s="14" t="s">
        <v>1243</v>
      </c>
      <c r="J762" s="14">
        <v>1</v>
      </c>
      <c r="K762" s="14">
        <v>1</v>
      </c>
      <c r="L762" s="16">
        <v>1</v>
      </c>
      <c r="M762" s="14" t="s">
        <v>1233</v>
      </c>
      <c r="N762" s="14"/>
    </row>
    <row r="763" spans="1:14" hidden="1">
      <c r="A763" s="13">
        <v>2310030240</v>
      </c>
      <c r="B763" s="47" t="s">
        <v>577</v>
      </c>
      <c r="C763" s="51" t="s">
        <v>1002</v>
      </c>
      <c r="D763" s="15" t="s">
        <v>1234</v>
      </c>
      <c r="E763" s="13" t="s">
        <v>1233</v>
      </c>
      <c r="F763" s="13" t="s">
        <v>1241</v>
      </c>
      <c r="G763" s="13" t="s">
        <v>8460</v>
      </c>
      <c r="H763" s="15" t="s">
        <v>2018</v>
      </c>
      <c r="I763" s="13" t="s">
        <v>1243</v>
      </c>
      <c r="J763" s="13">
        <v>1</v>
      </c>
      <c r="K763" s="13">
        <v>1</v>
      </c>
      <c r="L763" s="15">
        <v>1</v>
      </c>
      <c r="M763" s="13" t="s">
        <v>1233</v>
      </c>
      <c r="N763" s="13"/>
    </row>
    <row r="764" spans="1:14" hidden="1">
      <c r="A764" s="14">
        <v>2310030015</v>
      </c>
      <c r="B764" s="48" t="s">
        <v>100</v>
      </c>
      <c r="C764" s="52" t="s">
        <v>1002</v>
      </c>
      <c r="D764" s="16" t="s">
        <v>1234</v>
      </c>
      <c r="E764" s="14" t="s">
        <v>1233</v>
      </c>
      <c r="F764" s="14" t="s">
        <v>1241</v>
      </c>
      <c r="G764" s="14" t="s">
        <v>8460</v>
      </c>
      <c r="H764" s="16" t="s">
        <v>1235</v>
      </c>
      <c r="I764" s="14" t="s">
        <v>1377</v>
      </c>
      <c r="J764" s="14">
        <v>1</v>
      </c>
      <c r="K764" s="14">
        <v>1</v>
      </c>
      <c r="L764" s="16">
        <v>1</v>
      </c>
      <c r="M764" s="14" t="s">
        <v>1233</v>
      </c>
      <c r="N764" s="14"/>
    </row>
    <row r="765" spans="1:14" hidden="1">
      <c r="A765" s="13">
        <v>2310030016</v>
      </c>
      <c r="B765" s="47" t="s">
        <v>94</v>
      </c>
      <c r="C765" s="51" t="s">
        <v>1002</v>
      </c>
      <c r="D765" s="15" t="s">
        <v>1234</v>
      </c>
      <c r="E765" s="13" t="s">
        <v>1233</v>
      </c>
      <c r="F765" s="13" t="s">
        <v>1241</v>
      </c>
      <c r="G765" s="13" t="s">
        <v>8460</v>
      </c>
      <c r="H765" s="15" t="s">
        <v>1235</v>
      </c>
      <c r="I765" s="13" t="s">
        <v>1377</v>
      </c>
      <c r="J765" s="13">
        <v>1</v>
      </c>
      <c r="K765" s="13">
        <v>1</v>
      </c>
      <c r="L765" s="15">
        <v>1</v>
      </c>
      <c r="M765" s="13" t="s">
        <v>1233</v>
      </c>
      <c r="N765" s="13"/>
    </row>
    <row r="766" spans="1:14" hidden="1">
      <c r="A766" s="14">
        <v>2310030017</v>
      </c>
      <c r="B766" s="48" t="s">
        <v>97</v>
      </c>
      <c r="C766" s="52" t="s">
        <v>1002</v>
      </c>
      <c r="D766" s="16" t="s">
        <v>1234</v>
      </c>
      <c r="E766" s="14" t="s">
        <v>1233</v>
      </c>
      <c r="F766" s="14" t="s">
        <v>1241</v>
      </c>
      <c r="G766" s="14" t="s">
        <v>8460</v>
      </c>
      <c r="H766" s="16" t="s">
        <v>1235</v>
      </c>
      <c r="I766" s="14" t="s">
        <v>1377</v>
      </c>
      <c r="J766" s="14">
        <v>1</v>
      </c>
      <c r="K766" s="14">
        <v>1</v>
      </c>
      <c r="L766" s="16">
        <v>1</v>
      </c>
      <c r="M766" s="14" t="s">
        <v>1233</v>
      </c>
      <c r="N766" s="14"/>
    </row>
    <row r="767" spans="1:14" hidden="1">
      <c r="A767" s="13">
        <v>2310030018</v>
      </c>
      <c r="B767" s="47" t="s">
        <v>99</v>
      </c>
      <c r="C767" s="51" t="s">
        <v>1002</v>
      </c>
      <c r="D767" s="15" t="s">
        <v>1234</v>
      </c>
      <c r="E767" s="13" t="s">
        <v>1233</v>
      </c>
      <c r="F767" s="13" t="s">
        <v>1241</v>
      </c>
      <c r="G767" s="13" t="s">
        <v>8460</v>
      </c>
      <c r="H767" s="15" t="s">
        <v>1235</v>
      </c>
      <c r="I767" s="13" t="s">
        <v>1377</v>
      </c>
      <c r="J767" s="13">
        <v>1</v>
      </c>
      <c r="K767" s="13">
        <v>1</v>
      </c>
      <c r="L767" s="15">
        <v>1</v>
      </c>
      <c r="M767" s="13" t="s">
        <v>1233</v>
      </c>
      <c r="N767" s="13"/>
    </row>
    <row r="768" spans="1:14" hidden="1">
      <c r="A768" s="14">
        <v>2310030019</v>
      </c>
      <c r="B768" s="48" t="s">
        <v>98</v>
      </c>
      <c r="C768" s="52" t="s">
        <v>1002</v>
      </c>
      <c r="D768" s="16" t="s">
        <v>1234</v>
      </c>
      <c r="E768" s="14" t="s">
        <v>1233</v>
      </c>
      <c r="F768" s="14" t="s">
        <v>1241</v>
      </c>
      <c r="G768" s="14" t="s">
        <v>8460</v>
      </c>
      <c r="H768" s="16" t="s">
        <v>1235</v>
      </c>
      <c r="I768" s="14" t="s">
        <v>1377</v>
      </c>
      <c r="J768" s="14">
        <v>1</v>
      </c>
      <c r="K768" s="14">
        <v>1</v>
      </c>
      <c r="L768" s="16">
        <v>1</v>
      </c>
      <c r="M768" s="14" t="s">
        <v>1233</v>
      </c>
      <c r="N768" s="14"/>
    </row>
    <row r="769" spans="1:14" hidden="1">
      <c r="A769" s="13">
        <v>2310030020</v>
      </c>
      <c r="B769" s="47" t="s">
        <v>96</v>
      </c>
      <c r="C769" s="51" t="s">
        <v>1002</v>
      </c>
      <c r="D769" s="15" t="s">
        <v>1234</v>
      </c>
      <c r="E769" s="13" t="s">
        <v>1233</v>
      </c>
      <c r="F769" s="13" t="s">
        <v>1241</v>
      </c>
      <c r="G769" s="13" t="s">
        <v>8460</v>
      </c>
      <c r="H769" s="15" t="s">
        <v>1235</v>
      </c>
      <c r="I769" s="13" t="s">
        <v>1377</v>
      </c>
      <c r="J769" s="13">
        <v>1</v>
      </c>
      <c r="K769" s="13">
        <v>1</v>
      </c>
      <c r="L769" s="15">
        <v>1</v>
      </c>
      <c r="M769" s="13" t="s">
        <v>1233</v>
      </c>
      <c r="N769" s="13"/>
    </row>
    <row r="770" spans="1:14" hidden="1">
      <c r="A770" s="14">
        <v>2310030021</v>
      </c>
      <c r="B770" s="48" t="s">
        <v>90</v>
      </c>
      <c r="C770" s="52" t="s">
        <v>1002</v>
      </c>
      <c r="D770" s="16" t="s">
        <v>1234</v>
      </c>
      <c r="E770" s="14" t="s">
        <v>1233</v>
      </c>
      <c r="F770" s="14" t="s">
        <v>1241</v>
      </c>
      <c r="G770" s="14" t="s">
        <v>8460</v>
      </c>
      <c r="H770" s="16" t="s">
        <v>1235</v>
      </c>
      <c r="I770" s="14" t="s">
        <v>1377</v>
      </c>
      <c r="J770" s="14">
        <v>1</v>
      </c>
      <c r="K770" s="14">
        <v>1</v>
      </c>
      <c r="L770" s="16">
        <v>1</v>
      </c>
      <c r="M770" s="14" t="s">
        <v>1233</v>
      </c>
      <c r="N770" s="14"/>
    </row>
    <row r="771" spans="1:14" hidden="1">
      <c r="A771" s="13">
        <v>2310030132</v>
      </c>
      <c r="B771" s="47" t="s">
        <v>486</v>
      </c>
      <c r="C771" s="51" t="s">
        <v>1002</v>
      </c>
      <c r="D771" s="15" t="s">
        <v>1234</v>
      </c>
      <c r="E771" s="13" t="s">
        <v>1233</v>
      </c>
      <c r="F771" s="13" t="s">
        <v>1241</v>
      </c>
      <c r="G771" s="13" t="s">
        <v>8460</v>
      </c>
      <c r="H771" s="15" t="s">
        <v>1235</v>
      </c>
      <c r="I771" s="13" t="s">
        <v>1377</v>
      </c>
      <c r="J771" s="13">
        <v>1</v>
      </c>
      <c r="K771" s="13">
        <v>1</v>
      </c>
      <c r="L771" s="15">
        <v>1</v>
      </c>
      <c r="M771" s="13" t="s">
        <v>1233</v>
      </c>
      <c r="N771" s="13"/>
    </row>
    <row r="772" spans="1:14" hidden="1">
      <c r="A772" s="14">
        <v>2310030073</v>
      </c>
      <c r="B772" s="48" t="s">
        <v>291</v>
      </c>
      <c r="C772" s="52" t="s">
        <v>1002</v>
      </c>
      <c r="D772" s="16" t="s">
        <v>1234</v>
      </c>
      <c r="E772" s="14" t="s">
        <v>1233</v>
      </c>
      <c r="F772" s="14" t="s">
        <v>1241</v>
      </c>
      <c r="G772" s="14" t="s">
        <v>8460</v>
      </c>
      <c r="H772" s="16" t="s">
        <v>1235</v>
      </c>
      <c r="I772" s="14" t="s">
        <v>1377</v>
      </c>
      <c r="J772" s="14">
        <v>1</v>
      </c>
      <c r="K772" s="14">
        <v>1</v>
      </c>
      <c r="L772" s="16">
        <v>1</v>
      </c>
      <c r="M772" s="14" t="s">
        <v>1233</v>
      </c>
      <c r="N772" s="14"/>
    </row>
    <row r="773" spans="1:14" hidden="1">
      <c r="A773" s="13">
        <v>2310030072</v>
      </c>
      <c r="B773" s="47" t="s">
        <v>487</v>
      </c>
      <c r="C773" s="51" t="s">
        <v>1002</v>
      </c>
      <c r="D773" s="15" t="s">
        <v>1234</v>
      </c>
      <c r="E773" s="13" t="s">
        <v>1233</v>
      </c>
      <c r="F773" s="13" t="s">
        <v>1241</v>
      </c>
      <c r="G773" s="13" t="s">
        <v>8460</v>
      </c>
      <c r="H773" s="15" t="s">
        <v>1235</v>
      </c>
      <c r="I773" s="13" t="s">
        <v>1377</v>
      </c>
      <c r="J773" s="13">
        <v>1</v>
      </c>
      <c r="K773" s="13">
        <v>1</v>
      </c>
      <c r="L773" s="15">
        <v>1</v>
      </c>
      <c r="M773" s="13" t="s">
        <v>1233</v>
      </c>
      <c r="N773" s="13"/>
    </row>
    <row r="774" spans="1:14" hidden="1">
      <c r="A774" s="14">
        <v>2310030049</v>
      </c>
      <c r="B774" s="48" t="s">
        <v>594</v>
      </c>
      <c r="C774" s="52" t="s">
        <v>1002</v>
      </c>
      <c r="D774" s="16" t="s">
        <v>1234</v>
      </c>
      <c r="E774" s="14" t="s">
        <v>1233</v>
      </c>
      <c r="F774" s="14" t="s">
        <v>1241</v>
      </c>
      <c r="G774" s="14" t="s">
        <v>8460</v>
      </c>
      <c r="H774" s="16" t="s">
        <v>1581</v>
      </c>
      <c r="I774" s="14" t="s">
        <v>1377</v>
      </c>
      <c r="J774" s="14">
        <v>1</v>
      </c>
      <c r="K774" s="14">
        <v>1</v>
      </c>
      <c r="L774" s="16">
        <v>1</v>
      </c>
      <c r="M774" s="14" t="s">
        <v>1233</v>
      </c>
      <c r="N774" s="14"/>
    </row>
    <row r="775" spans="1:14" hidden="1">
      <c r="A775" s="13">
        <v>2310030055</v>
      </c>
      <c r="B775" s="47" t="s">
        <v>600</v>
      </c>
      <c r="C775" s="51" t="s">
        <v>1002</v>
      </c>
      <c r="D775" s="15" t="s">
        <v>1234</v>
      </c>
      <c r="E775" s="13" t="s">
        <v>1233</v>
      </c>
      <c r="F775" s="13" t="s">
        <v>1241</v>
      </c>
      <c r="G775" s="13" t="s">
        <v>8460</v>
      </c>
      <c r="H775" s="15" t="s">
        <v>1581</v>
      </c>
      <c r="I775" s="13" t="s">
        <v>1377</v>
      </c>
      <c r="J775" s="13">
        <v>1</v>
      </c>
      <c r="K775" s="13">
        <v>1</v>
      </c>
      <c r="L775" s="15">
        <v>1</v>
      </c>
      <c r="M775" s="13" t="s">
        <v>1233</v>
      </c>
      <c r="N775" s="13"/>
    </row>
    <row r="776" spans="1:14" hidden="1">
      <c r="A776" s="14">
        <v>2310030050</v>
      </c>
      <c r="B776" s="48" t="s">
        <v>602</v>
      </c>
      <c r="C776" s="52" t="s">
        <v>1002</v>
      </c>
      <c r="D776" s="16" t="s">
        <v>1234</v>
      </c>
      <c r="E776" s="14" t="s">
        <v>1233</v>
      </c>
      <c r="F776" s="14" t="s">
        <v>1241</v>
      </c>
      <c r="G776" s="14" t="s">
        <v>8460</v>
      </c>
      <c r="H776" s="16" t="s">
        <v>1581</v>
      </c>
      <c r="I776" s="14" t="s">
        <v>1377</v>
      </c>
      <c r="J776" s="14">
        <v>1</v>
      </c>
      <c r="K776" s="14">
        <v>1</v>
      </c>
      <c r="L776" s="16">
        <v>1</v>
      </c>
      <c r="M776" s="14" t="s">
        <v>1233</v>
      </c>
      <c r="N776" s="14"/>
    </row>
    <row r="777" spans="1:14" hidden="1">
      <c r="A777" s="13">
        <v>2310030052</v>
      </c>
      <c r="B777" s="47" t="s">
        <v>601</v>
      </c>
      <c r="C777" s="51" t="s">
        <v>1002</v>
      </c>
      <c r="D777" s="15" t="s">
        <v>1234</v>
      </c>
      <c r="E777" s="13" t="s">
        <v>1233</v>
      </c>
      <c r="F777" s="13" t="s">
        <v>1241</v>
      </c>
      <c r="G777" s="13" t="s">
        <v>8460</v>
      </c>
      <c r="H777" s="15" t="s">
        <v>1581</v>
      </c>
      <c r="I777" s="13" t="s">
        <v>1377</v>
      </c>
      <c r="J777" s="13">
        <v>1</v>
      </c>
      <c r="K777" s="13">
        <v>1</v>
      </c>
      <c r="L777" s="15">
        <v>1</v>
      </c>
      <c r="M777" s="13" t="s">
        <v>1233</v>
      </c>
      <c r="N777" s="13"/>
    </row>
    <row r="778" spans="1:14" hidden="1">
      <c r="A778" s="14">
        <v>2310030053</v>
      </c>
      <c r="B778" s="48" t="s">
        <v>563</v>
      </c>
      <c r="C778" s="52" t="s">
        <v>1002</v>
      </c>
      <c r="D778" s="16" t="s">
        <v>1234</v>
      </c>
      <c r="E778" s="14" t="s">
        <v>1233</v>
      </c>
      <c r="F778" s="14" t="s">
        <v>1241</v>
      </c>
      <c r="G778" s="14" t="s">
        <v>8460</v>
      </c>
      <c r="H778" s="16" t="s">
        <v>1581</v>
      </c>
      <c r="I778" s="14" t="s">
        <v>1377</v>
      </c>
      <c r="J778" s="14">
        <v>1</v>
      </c>
      <c r="K778" s="14">
        <v>1</v>
      </c>
      <c r="L778" s="16">
        <v>1</v>
      </c>
      <c r="M778" s="14" t="s">
        <v>1233</v>
      </c>
      <c r="N778" s="14"/>
    </row>
    <row r="779" spans="1:14" hidden="1">
      <c r="A779" s="13">
        <v>2310030054</v>
      </c>
      <c r="B779" s="47" t="s">
        <v>599</v>
      </c>
      <c r="C779" s="51" t="s">
        <v>1002</v>
      </c>
      <c r="D779" s="15" t="s">
        <v>1234</v>
      </c>
      <c r="E779" s="13" t="s">
        <v>1233</v>
      </c>
      <c r="F779" s="13" t="s">
        <v>1241</v>
      </c>
      <c r="G779" s="13" t="s">
        <v>8460</v>
      </c>
      <c r="H779" s="15" t="s">
        <v>1581</v>
      </c>
      <c r="I779" s="13" t="s">
        <v>1377</v>
      </c>
      <c r="J779" s="13">
        <v>1</v>
      </c>
      <c r="K779" s="13">
        <v>1</v>
      </c>
      <c r="L779" s="15">
        <v>1</v>
      </c>
      <c r="M779" s="13" t="s">
        <v>1233</v>
      </c>
      <c r="N779" s="13"/>
    </row>
    <row r="780" spans="1:14" hidden="1">
      <c r="A780" s="14">
        <v>2310030283</v>
      </c>
      <c r="B780" s="48" t="s">
        <v>607</v>
      </c>
      <c r="C780" s="52" t="s">
        <v>1002</v>
      </c>
      <c r="D780" s="16" t="s">
        <v>1234</v>
      </c>
      <c r="E780" s="14" t="s">
        <v>1233</v>
      </c>
      <c r="F780" s="14" t="s">
        <v>1241</v>
      </c>
      <c r="G780" s="14" t="s">
        <v>8460</v>
      </c>
      <c r="H780" s="16" t="s">
        <v>1582</v>
      </c>
      <c r="I780" s="14" t="s">
        <v>1377</v>
      </c>
      <c r="J780" s="14">
        <v>1</v>
      </c>
      <c r="K780" s="14">
        <v>1</v>
      </c>
      <c r="L780" s="16">
        <v>1</v>
      </c>
      <c r="M780" s="14" t="s">
        <v>1233</v>
      </c>
      <c r="N780" s="14"/>
    </row>
    <row r="781" spans="1:14" hidden="1">
      <c r="A781" s="13">
        <v>2310030280</v>
      </c>
      <c r="B781" s="47" t="s">
        <v>1088</v>
      </c>
      <c r="C781" s="51" t="s">
        <v>1002</v>
      </c>
      <c r="D781" s="15" t="s">
        <v>1234</v>
      </c>
      <c r="E781" s="13" t="s">
        <v>1233</v>
      </c>
      <c r="F781" s="13" t="s">
        <v>1241</v>
      </c>
      <c r="G781" s="13" t="s">
        <v>8460</v>
      </c>
      <c r="H781" s="15" t="s">
        <v>1583</v>
      </c>
      <c r="I781" s="13" t="s">
        <v>1377</v>
      </c>
      <c r="J781" s="13">
        <v>1</v>
      </c>
      <c r="K781" s="13">
        <v>1</v>
      </c>
      <c r="L781" s="15">
        <v>1</v>
      </c>
      <c r="M781" s="13" t="s">
        <v>1233</v>
      </c>
      <c r="N781" s="13"/>
    </row>
    <row r="782" spans="1:14" hidden="1">
      <c r="A782" s="14">
        <v>2310030281</v>
      </c>
      <c r="B782" s="48" t="s">
        <v>606</v>
      </c>
      <c r="C782" s="52" t="s">
        <v>1002</v>
      </c>
      <c r="D782" s="16" t="s">
        <v>1234</v>
      </c>
      <c r="E782" s="14" t="s">
        <v>1233</v>
      </c>
      <c r="F782" s="14" t="s">
        <v>1241</v>
      </c>
      <c r="G782" s="14" t="s">
        <v>8460</v>
      </c>
      <c r="H782" s="16" t="s">
        <v>1582</v>
      </c>
      <c r="I782" s="14" t="s">
        <v>1377</v>
      </c>
      <c r="J782" s="14">
        <v>1</v>
      </c>
      <c r="K782" s="14">
        <v>1</v>
      </c>
      <c r="L782" s="16">
        <v>1</v>
      </c>
      <c r="M782" s="14" t="s">
        <v>1233</v>
      </c>
      <c r="N782" s="14"/>
    </row>
    <row r="783" spans="1:14" hidden="1">
      <c r="A783" s="13">
        <v>2310030287</v>
      </c>
      <c r="B783" s="47" t="s">
        <v>608</v>
      </c>
      <c r="C783" s="51" t="s">
        <v>1002</v>
      </c>
      <c r="D783" s="15" t="s">
        <v>1234</v>
      </c>
      <c r="E783" s="13" t="s">
        <v>1233</v>
      </c>
      <c r="F783" s="13" t="s">
        <v>1241</v>
      </c>
      <c r="G783" s="13" t="s">
        <v>8460</v>
      </c>
      <c r="H783" s="15" t="s">
        <v>1582</v>
      </c>
      <c r="I783" s="13" t="s">
        <v>1377</v>
      </c>
      <c r="J783" s="13">
        <v>1</v>
      </c>
      <c r="K783" s="13">
        <v>1</v>
      </c>
      <c r="L783" s="15">
        <v>1</v>
      </c>
      <c r="M783" s="13" t="s">
        <v>1233</v>
      </c>
      <c r="N783" s="13"/>
    </row>
    <row r="784" spans="1:14" hidden="1">
      <c r="A784" s="13">
        <v>2310030277</v>
      </c>
      <c r="B784" s="47" t="s">
        <v>1089</v>
      </c>
      <c r="C784" s="51" t="s">
        <v>1002</v>
      </c>
      <c r="D784" s="15" t="s">
        <v>1234</v>
      </c>
      <c r="E784" s="13" t="s">
        <v>1233</v>
      </c>
      <c r="F784" s="13" t="s">
        <v>1241</v>
      </c>
      <c r="G784" s="13" t="s">
        <v>8460</v>
      </c>
      <c r="H784" s="15" t="s">
        <v>1583</v>
      </c>
      <c r="I784" s="13" t="s">
        <v>1377</v>
      </c>
      <c r="J784" s="13">
        <v>1</v>
      </c>
      <c r="K784" s="13">
        <v>1</v>
      </c>
      <c r="L784" s="15">
        <v>1</v>
      </c>
      <c r="M784" s="13" t="s">
        <v>1233</v>
      </c>
      <c r="N784" s="13"/>
    </row>
    <row r="785" spans="1:14" hidden="1">
      <c r="A785" s="14">
        <v>2310030130</v>
      </c>
      <c r="B785" s="48" t="s">
        <v>485</v>
      </c>
      <c r="C785" s="52" t="s">
        <v>1002</v>
      </c>
      <c r="D785" s="16" t="s">
        <v>1234</v>
      </c>
      <c r="E785" s="14" t="s">
        <v>1233</v>
      </c>
      <c r="F785" s="14" t="s">
        <v>1241</v>
      </c>
      <c r="G785" s="14" t="s">
        <v>8460</v>
      </c>
      <c r="H785" s="16" t="s">
        <v>1235</v>
      </c>
      <c r="I785" s="14" t="s">
        <v>1377</v>
      </c>
      <c r="J785" s="14">
        <v>1</v>
      </c>
      <c r="K785" s="14">
        <v>1</v>
      </c>
      <c r="L785" s="16">
        <v>1</v>
      </c>
      <c r="M785" s="14" t="s">
        <v>1233</v>
      </c>
      <c r="N785" s="14"/>
    </row>
    <row r="786" spans="1:14" hidden="1">
      <c r="A786" s="13">
        <v>2310030278</v>
      </c>
      <c r="B786" s="47" t="s">
        <v>1090</v>
      </c>
      <c r="C786" s="51" t="s">
        <v>1002</v>
      </c>
      <c r="D786" s="15" t="s">
        <v>1234</v>
      </c>
      <c r="E786" s="13" t="s">
        <v>1233</v>
      </c>
      <c r="F786" s="13" t="s">
        <v>1241</v>
      </c>
      <c r="G786" s="13" t="s">
        <v>8460</v>
      </c>
      <c r="H786" s="15" t="s">
        <v>1583</v>
      </c>
      <c r="I786" s="13" t="s">
        <v>1377</v>
      </c>
      <c r="J786" s="13">
        <v>1</v>
      </c>
      <c r="K786" s="13">
        <v>1</v>
      </c>
      <c r="L786" s="15">
        <v>1</v>
      </c>
      <c r="M786" s="13" t="s">
        <v>1233</v>
      </c>
      <c r="N786" s="13"/>
    </row>
    <row r="787" spans="1:14" hidden="1">
      <c r="A787" s="14">
        <v>2310030284</v>
      </c>
      <c r="B787" s="48" t="s">
        <v>603</v>
      </c>
      <c r="C787" s="52" t="s">
        <v>1002</v>
      </c>
      <c r="D787" s="16" t="s">
        <v>1234</v>
      </c>
      <c r="E787" s="14" t="s">
        <v>1233</v>
      </c>
      <c r="F787" s="14" t="s">
        <v>1241</v>
      </c>
      <c r="G787" s="14" t="s">
        <v>8460</v>
      </c>
      <c r="H787" s="16" t="s">
        <v>1582</v>
      </c>
      <c r="I787" s="14" t="s">
        <v>1377</v>
      </c>
      <c r="J787" s="14">
        <v>1</v>
      </c>
      <c r="K787" s="14">
        <v>1</v>
      </c>
      <c r="L787" s="16">
        <v>1</v>
      </c>
      <c r="M787" s="14" t="s">
        <v>1233</v>
      </c>
      <c r="N787" s="14"/>
    </row>
    <row r="788" spans="1:14" hidden="1">
      <c r="A788" s="13">
        <v>2310030279</v>
      </c>
      <c r="B788" s="47" t="s">
        <v>1091</v>
      </c>
      <c r="C788" s="51" t="s">
        <v>1002</v>
      </c>
      <c r="D788" s="15" t="s">
        <v>1234</v>
      </c>
      <c r="E788" s="13" t="s">
        <v>1233</v>
      </c>
      <c r="F788" s="13" t="s">
        <v>1241</v>
      </c>
      <c r="G788" s="13" t="s">
        <v>8460</v>
      </c>
      <c r="H788" s="15" t="s">
        <v>1583</v>
      </c>
      <c r="I788" s="13" t="s">
        <v>1377</v>
      </c>
      <c r="J788" s="13">
        <v>1</v>
      </c>
      <c r="K788" s="13">
        <v>1</v>
      </c>
      <c r="L788" s="15">
        <v>1</v>
      </c>
      <c r="M788" s="13" t="s">
        <v>1233</v>
      </c>
      <c r="N788" s="13"/>
    </row>
    <row r="789" spans="1:14" hidden="1">
      <c r="A789" s="14">
        <v>2310030282</v>
      </c>
      <c r="B789" s="48" t="s">
        <v>605</v>
      </c>
      <c r="C789" s="52" t="s">
        <v>1002</v>
      </c>
      <c r="D789" s="16" t="s">
        <v>1234</v>
      </c>
      <c r="E789" s="14" t="s">
        <v>1233</v>
      </c>
      <c r="F789" s="14" t="s">
        <v>1241</v>
      </c>
      <c r="G789" s="14" t="s">
        <v>8460</v>
      </c>
      <c r="H789" s="16" t="s">
        <v>1582</v>
      </c>
      <c r="I789" s="14" t="s">
        <v>1377</v>
      </c>
      <c r="J789" s="14">
        <v>1</v>
      </c>
      <c r="K789" s="14">
        <v>1</v>
      </c>
      <c r="L789" s="16">
        <v>1</v>
      </c>
      <c r="M789" s="14" t="s">
        <v>1233</v>
      </c>
      <c r="N789" s="14"/>
    </row>
    <row r="790" spans="1:14" hidden="1">
      <c r="A790" s="13">
        <v>2310030077</v>
      </c>
      <c r="B790" s="47" t="s">
        <v>95</v>
      </c>
      <c r="C790" s="51" t="s">
        <v>1002</v>
      </c>
      <c r="D790" s="15" t="s">
        <v>1234</v>
      </c>
      <c r="E790" s="13" t="s">
        <v>1233</v>
      </c>
      <c r="F790" s="13" t="s">
        <v>1241</v>
      </c>
      <c r="G790" s="13" t="s">
        <v>8460</v>
      </c>
      <c r="H790" s="15" t="s">
        <v>1235</v>
      </c>
      <c r="I790" s="13" t="s">
        <v>1377</v>
      </c>
      <c r="J790" s="13">
        <v>1</v>
      </c>
      <c r="K790" s="13">
        <v>1</v>
      </c>
      <c r="L790" s="15">
        <v>1</v>
      </c>
      <c r="M790" s="13" t="s">
        <v>1233</v>
      </c>
      <c r="N790" s="13"/>
    </row>
    <row r="791" spans="1:14" hidden="1">
      <c r="A791" s="14">
        <v>2310030276</v>
      </c>
      <c r="B791" s="48" t="s">
        <v>1092</v>
      </c>
      <c r="C791" s="52" t="s">
        <v>1002</v>
      </c>
      <c r="D791" s="16" t="s">
        <v>1234</v>
      </c>
      <c r="E791" s="14" t="s">
        <v>1233</v>
      </c>
      <c r="F791" s="14" t="s">
        <v>1241</v>
      </c>
      <c r="G791" s="14" t="s">
        <v>8460</v>
      </c>
      <c r="H791" s="16" t="s">
        <v>1583</v>
      </c>
      <c r="I791" s="14" t="s">
        <v>1377</v>
      </c>
      <c r="J791" s="14">
        <v>1</v>
      </c>
      <c r="K791" s="14">
        <v>1</v>
      </c>
      <c r="L791" s="16">
        <v>1</v>
      </c>
      <c r="M791" s="14" t="s">
        <v>1233</v>
      </c>
      <c r="N791" s="14"/>
    </row>
    <row r="792" spans="1:14" hidden="1">
      <c r="A792" s="13">
        <v>2310030078</v>
      </c>
      <c r="B792" s="47" t="s">
        <v>488</v>
      </c>
      <c r="C792" s="51" t="s">
        <v>1002</v>
      </c>
      <c r="D792" s="15" t="s">
        <v>1234</v>
      </c>
      <c r="E792" s="13" t="s">
        <v>1233</v>
      </c>
      <c r="F792" s="13" t="s">
        <v>1241</v>
      </c>
      <c r="G792" s="13" t="s">
        <v>8460</v>
      </c>
      <c r="H792" s="15" t="s">
        <v>1235</v>
      </c>
      <c r="I792" s="13" t="s">
        <v>1377</v>
      </c>
      <c r="J792" s="13">
        <v>1</v>
      </c>
      <c r="K792" s="13">
        <v>1</v>
      </c>
      <c r="L792" s="15">
        <v>1</v>
      </c>
      <c r="M792" s="13" t="s">
        <v>1233</v>
      </c>
      <c r="N792" s="13"/>
    </row>
    <row r="793" spans="1:14" hidden="1">
      <c r="A793" s="14">
        <v>2310030286</v>
      </c>
      <c r="B793" s="48" t="s">
        <v>604</v>
      </c>
      <c r="C793" s="52" t="s">
        <v>1002</v>
      </c>
      <c r="D793" s="16" t="s">
        <v>1234</v>
      </c>
      <c r="E793" s="14" t="s">
        <v>1233</v>
      </c>
      <c r="F793" s="14" t="s">
        <v>1241</v>
      </c>
      <c r="G793" s="14" t="s">
        <v>8460</v>
      </c>
      <c r="H793" s="16" t="s">
        <v>1582</v>
      </c>
      <c r="I793" s="14" t="s">
        <v>1377</v>
      </c>
      <c r="J793" s="14">
        <v>1</v>
      </c>
      <c r="K793" s="14">
        <v>1</v>
      </c>
      <c r="L793" s="16">
        <v>1</v>
      </c>
      <c r="M793" s="14" t="s">
        <v>1233</v>
      </c>
      <c r="N793" s="14"/>
    </row>
    <row r="794" spans="1:14" hidden="1">
      <c r="A794" s="13">
        <v>2310030275</v>
      </c>
      <c r="B794" s="47" t="s">
        <v>1093</v>
      </c>
      <c r="C794" s="51" t="s">
        <v>1002</v>
      </c>
      <c r="D794" s="15" t="s">
        <v>1234</v>
      </c>
      <c r="E794" s="13" t="s">
        <v>1233</v>
      </c>
      <c r="F794" s="13" t="s">
        <v>1241</v>
      </c>
      <c r="G794" s="13" t="s">
        <v>8460</v>
      </c>
      <c r="H794" s="15" t="s">
        <v>1583</v>
      </c>
      <c r="I794" s="13" t="s">
        <v>1377</v>
      </c>
      <c r="J794" s="13">
        <v>1</v>
      </c>
      <c r="K794" s="13">
        <v>1</v>
      </c>
      <c r="L794" s="15">
        <v>1</v>
      </c>
      <c r="M794" s="13" t="s">
        <v>1233</v>
      </c>
      <c r="N794" s="13"/>
    </row>
    <row r="795" spans="1:14" hidden="1">
      <c r="A795" s="14">
        <v>2310030329</v>
      </c>
      <c r="B795" s="48" t="s">
        <v>506</v>
      </c>
      <c r="C795" s="52" t="s">
        <v>1002</v>
      </c>
      <c r="D795" s="16" t="s">
        <v>1234</v>
      </c>
      <c r="E795" s="14" t="s">
        <v>1233</v>
      </c>
      <c r="F795" s="14" t="s">
        <v>1241</v>
      </c>
      <c r="G795" s="14" t="s">
        <v>8460</v>
      </c>
      <c r="H795" s="16" t="s">
        <v>1583</v>
      </c>
      <c r="I795" s="14" t="s">
        <v>1377</v>
      </c>
      <c r="J795" s="14">
        <v>1</v>
      </c>
      <c r="K795" s="14">
        <v>1</v>
      </c>
      <c r="L795" s="16">
        <v>1</v>
      </c>
      <c r="M795" s="14" t="s">
        <v>1233</v>
      </c>
      <c r="N795" s="14"/>
    </row>
    <row r="796" spans="1:14" hidden="1">
      <c r="A796" s="13">
        <v>2310320088</v>
      </c>
      <c r="B796" s="47" t="s">
        <v>252</v>
      </c>
      <c r="C796" s="51" t="s">
        <v>1002</v>
      </c>
      <c r="D796" s="15" t="s">
        <v>1234</v>
      </c>
      <c r="E796" s="13" t="s">
        <v>1233</v>
      </c>
      <c r="F796" s="13" t="s">
        <v>1241</v>
      </c>
      <c r="G796" s="13" t="s">
        <v>1380</v>
      </c>
      <c r="H796" s="15" t="s">
        <v>1242</v>
      </c>
      <c r="I796" s="13"/>
      <c r="J796" s="13">
        <v>1</v>
      </c>
      <c r="K796" s="13">
        <v>1</v>
      </c>
      <c r="L796" s="15">
        <v>1</v>
      </c>
      <c r="M796" s="13" t="s">
        <v>1233</v>
      </c>
      <c r="N796" s="13"/>
    </row>
    <row r="797" spans="1:14" hidden="1">
      <c r="A797" s="14">
        <v>2310320407</v>
      </c>
      <c r="B797" s="48" t="s">
        <v>129</v>
      </c>
      <c r="C797" s="52" t="s">
        <v>1002</v>
      </c>
      <c r="D797" s="16" t="s">
        <v>1234</v>
      </c>
      <c r="E797" s="14" t="s">
        <v>1233</v>
      </c>
      <c r="F797" s="14" t="s">
        <v>1241</v>
      </c>
      <c r="G797" s="14" t="s">
        <v>1380</v>
      </c>
      <c r="H797" s="16" t="s">
        <v>1242</v>
      </c>
      <c r="I797" s="14"/>
      <c r="J797" s="14">
        <v>1</v>
      </c>
      <c r="K797" s="14">
        <v>1</v>
      </c>
      <c r="L797" s="16">
        <v>1</v>
      </c>
      <c r="M797" s="14" t="s">
        <v>1233</v>
      </c>
      <c r="N797" s="14"/>
    </row>
    <row r="798" spans="1:14" hidden="1">
      <c r="A798" s="13">
        <v>2310320326</v>
      </c>
      <c r="B798" s="47" t="s">
        <v>798</v>
      </c>
      <c r="C798" s="51" t="s">
        <v>1002</v>
      </c>
      <c r="D798" s="15" t="s">
        <v>1234</v>
      </c>
      <c r="E798" s="13" t="s">
        <v>1233</v>
      </c>
      <c r="F798" s="13" t="s">
        <v>1241</v>
      </c>
      <c r="G798" s="13" t="s">
        <v>8462</v>
      </c>
      <c r="H798" s="15" t="s">
        <v>1242</v>
      </c>
      <c r="I798" s="13"/>
      <c r="J798" s="13">
        <v>1</v>
      </c>
      <c r="K798" s="13">
        <v>1</v>
      </c>
      <c r="L798" s="15">
        <v>1</v>
      </c>
      <c r="M798" s="13" t="s">
        <v>1233</v>
      </c>
      <c r="N798" s="13"/>
    </row>
    <row r="799" spans="1:14" hidden="1">
      <c r="A799" s="14">
        <v>2310320356</v>
      </c>
      <c r="B799" s="48" t="s">
        <v>625</v>
      </c>
      <c r="C799" s="52" t="s">
        <v>1002</v>
      </c>
      <c r="D799" s="16" t="s">
        <v>1234</v>
      </c>
      <c r="E799" s="14" t="s">
        <v>1233</v>
      </c>
      <c r="F799" s="14" t="s">
        <v>1241</v>
      </c>
      <c r="G799" s="14" t="s">
        <v>8462</v>
      </c>
      <c r="H799" s="16" t="s">
        <v>7922</v>
      </c>
      <c r="I799" s="14"/>
      <c r="J799" s="14">
        <v>1</v>
      </c>
      <c r="K799" s="14">
        <v>1</v>
      </c>
      <c r="L799" s="16">
        <v>1</v>
      </c>
      <c r="M799" s="14" t="s">
        <v>1233</v>
      </c>
      <c r="N799" s="14"/>
    </row>
    <row r="800" spans="1:14" hidden="1">
      <c r="A800" s="13">
        <v>2310040545</v>
      </c>
      <c r="B800" s="47" t="s">
        <v>407</v>
      </c>
      <c r="C800" s="51" t="s">
        <v>1002</v>
      </c>
      <c r="D800" s="15" t="s">
        <v>1234</v>
      </c>
      <c r="E800" s="13" t="s">
        <v>1233</v>
      </c>
      <c r="F800" s="13" t="s">
        <v>1241</v>
      </c>
      <c r="G800" s="13" t="s">
        <v>8462</v>
      </c>
      <c r="H800" s="15" t="s">
        <v>1245</v>
      </c>
      <c r="I800" s="13"/>
      <c r="J800" s="13">
        <v>1</v>
      </c>
      <c r="K800" s="13">
        <v>1</v>
      </c>
      <c r="L800" s="15">
        <v>1</v>
      </c>
      <c r="M800" s="13" t="s">
        <v>1233</v>
      </c>
      <c r="N800" s="13"/>
    </row>
    <row r="801" spans="1:14" hidden="1">
      <c r="A801" s="14">
        <v>2310040541</v>
      </c>
      <c r="B801" s="48" t="s">
        <v>725</v>
      </c>
      <c r="C801" s="52" t="s">
        <v>1002</v>
      </c>
      <c r="D801" s="16" t="s">
        <v>1234</v>
      </c>
      <c r="E801" s="14" t="s">
        <v>1233</v>
      </c>
      <c r="F801" s="14" t="s">
        <v>1241</v>
      </c>
      <c r="G801" s="14" t="s">
        <v>8462</v>
      </c>
      <c r="H801" s="16" t="s">
        <v>1245</v>
      </c>
      <c r="I801" s="14"/>
      <c r="J801" s="14">
        <v>1</v>
      </c>
      <c r="K801" s="14">
        <v>1</v>
      </c>
      <c r="L801" s="16">
        <v>1</v>
      </c>
      <c r="M801" s="14" t="s">
        <v>1233</v>
      </c>
      <c r="N801" s="14"/>
    </row>
    <row r="802" spans="1:14" hidden="1">
      <c r="A802" s="13">
        <v>2310040543</v>
      </c>
      <c r="B802" s="47" t="s">
        <v>649</v>
      </c>
      <c r="C802" s="51" t="s">
        <v>1002</v>
      </c>
      <c r="D802" s="15" t="s">
        <v>1234</v>
      </c>
      <c r="E802" s="13" t="s">
        <v>1233</v>
      </c>
      <c r="F802" s="13" t="s">
        <v>1241</v>
      </c>
      <c r="G802" s="13" t="s">
        <v>8462</v>
      </c>
      <c r="H802" s="15" t="s">
        <v>1245</v>
      </c>
      <c r="I802" s="13"/>
      <c r="J802" s="13">
        <v>1</v>
      </c>
      <c r="K802" s="13">
        <v>1</v>
      </c>
      <c r="L802" s="15">
        <v>1</v>
      </c>
      <c r="M802" s="13" t="s">
        <v>1233</v>
      </c>
      <c r="N802" s="13"/>
    </row>
    <row r="803" spans="1:14" hidden="1">
      <c r="A803" s="14">
        <v>2310040538</v>
      </c>
      <c r="B803" s="48" t="s">
        <v>409</v>
      </c>
      <c r="C803" s="52" t="s">
        <v>1002</v>
      </c>
      <c r="D803" s="16" t="s">
        <v>1234</v>
      </c>
      <c r="E803" s="14" t="s">
        <v>1233</v>
      </c>
      <c r="F803" s="14" t="s">
        <v>1241</v>
      </c>
      <c r="G803" s="14" t="s">
        <v>8462</v>
      </c>
      <c r="H803" s="16" t="s">
        <v>1245</v>
      </c>
      <c r="I803" s="14"/>
      <c r="J803" s="14">
        <v>1</v>
      </c>
      <c r="K803" s="14">
        <v>1</v>
      </c>
      <c r="L803" s="16">
        <v>1</v>
      </c>
      <c r="M803" s="14" t="s">
        <v>1233</v>
      </c>
      <c r="N803" s="14"/>
    </row>
    <row r="804" spans="1:14" hidden="1">
      <c r="A804" s="13">
        <v>2310040537</v>
      </c>
      <c r="B804" s="47" t="s">
        <v>824</v>
      </c>
      <c r="C804" s="51" t="s">
        <v>1002</v>
      </c>
      <c r="D804" s="15" t="s">
        <v>1234</v>
      </c>
      <c r="E804" s="13" t="s">
        <v>1233</v>
      </c>
      <c r="F804" s="13" t="s">
        <v>1241</v>
      </c>
      <c r="G804" s="13" t="s">
        <v>8462</v>
      </c>
      <c r="H804" s="15" t="s">
        <v>1245</v>
      </c>
      <c r="I804" s="13"/>
      <c r="J804" s="13">
        <v>1</v>
      </c>
      <c r="K804" s="13">
        <v>1</v>
      </c>
      <c r="L804" s="15">
        <v>1</v>
      </c>
      <c r="M804" s="13" t="s">
        <v>1233</v>
      </c>
      <c r="N804" s="13"/>
    </row>
    <row r="805" spans="1:14" hidden="1">
      <c r="A805" s="14">
        <v>2310040540</v>
      </c>
      <c r="B805" s="48" t="s">
        <v>405</v>
      </c>
      <c r="C805" s="52" t="s">
        <v>1002</v>
      </c>
      <c r="D805" s="16" t="s">
        <v>1234</v>
      </c>
      <c r="E805" s="14" t="s">
        <v>1233</v>
      </c>
      <c r="F805" s="14" t="s">
        <v>1241</v>
      </c>
      <c r="G805" s="14" t="s">
        <v>8462</v>
      </c>
      <c r="H805" s="16" t="s">
        <v>1245</v>
      </c>
      <c r="I805" s="14"/>
      <c r="J805" s="14">
        <v>1</v>
      </c>
      <c r="K805" s="14">
        <v>1</v>
      </c>
      <c r="L805" s="16">
        <v>1</v>
      </c>
      <c r="M805" s="14" t="s">
        <v>1233</v>
      </c>
      <c r="N805" s="14"/>
    </row>
    <row r="806" spans="1:14" hidden="1">
      <c r="A806" s="13">
        <v>2310040536</v>
      </c>
      <c r="B806" s="47" t="s">
        <v>648</v>
      </c>
      <c r="C806" s="51" t="s">
        <v>1002</v>
      </c>
      <c r="D806" s="15" t="s">
        <v>1234</v>
      </c>
      <c r="E806" s="13" t="s">
        <v>1233</v>
      </c>
      <c r="F806" s="13" t="s">
        <v>1241</v>
      </c>
      <c r="G806" s="13" t="s">
        <v>8462</v>
      </c>
      <c r="H806" s="15" t="s">
        <v>1245</v>
      </c>
      <c r="I806" s="13"/>
      <c r="J806" s="13">
        <v>1</v>
      </c>
      <c r="K806" s="13">
        <v>1</v>
      </c>
      <c r="L806" s="15">
        <v>1</v>
      </c>
      <c r="M806" s="13" t="s">
        <v>1233</v>
      </c>
      <c r="N806" s="13"/>
    </row>
    <row r="807" spans="1:14" hidden="1">
      <c r="A807" s="14">
        <v>2310040572</v>
      </c>
      <c r="B807" s="48" t="s">
        <v>408</v>
      </c>
      <c r="C807" s="52" t="s">
        <v>1002</v>
      </c>
      <c r="D807" s="16" t="s">
        <v>1234</v>
      </c>
      <c r="E807" s="14" t="s">
        <v>1233</v>
      </c>
      <c r="F807" s="14" t="s">
        <v>1241</v>
      </c>
      <c r="G807" s="14" t="s">
        <v>8462</v>
      </c>
      <c r="H807" s="16" t="s">
        <v>1245</v>
      </c>
      <c r="I807" s="14"/>
      <c r="J807" s="14">
        <v>1</v>
      </c>
      <c r="K807" s="14">
        <v>1</v>
      </c>
      <c r="L807" s="16">
        <v>1</v>
      </c>
      <c r="M807" s="14" t="s">
        <v>1233</v>
      </c>
      <c r="N807" s="14"/>
    </row>
    <row r="808" spans="1:14" hidden="1">
      <c r="A808" s="13">
        <v>2310040539</v>
      </c>
      <c r="B808" s="47" t="s">
        <v>1117</v>
      </c>
      <c r="C808" s="51" t="s">
        <v>1002</v>
      </c>
      <c r="D808" s="15" t="s">
        <v>1234</v>
      </c>
      <c r="E808" s="13" t="s">
        <v>1233</v>
      </c>
      <c r="F808" s="13" t="s">
        <v>1241</v>
      </c>
      <c r="G808" s="13" t="s">
        <v>8462</v>
      </c>
      <c r="H808" s="15" t="s">
        <v>1245</v>
      </c>
      <c r="I808" s="13"/>
      <c r="J808" s="13">
        <v>1</v>
      </c>
      <c r="K808" s="13">
        <v>1</v>
      </c>
      <c r="L808" s="15">
        <v>1</v>
      </c>
      <c r="M808" s="13" t="s">
        <v>1233</v>
      </c>
      <c r="N808" s="13"/>
    </row>
    <row r="809" spans="1:14" hidden="1">
      <c r="A809" s="14">
        <v>2310040544</v>
      </c>
      <c r="B809" s="48" t="s">
        <v>726</v>
      </c>
      <c r="C809" s="52" t="s">
        <v>1002</v>
      </c>
      <c r="D809" s="16" t="s">
        <v>1234</v>
      </c>
      <c r="E809" s="14" t="s">
        <v>1233</v>
      </c>
      <c r="F809" s="14" t="s">
        <v>1241</v>
      </c>
      <c r="G809" s="14" t="s">
        <v>8462</v>
      </c>
      <c r="H809" s="16" t="s">
        <v>1245</v>
      </c>
      <c r="I809" s="14"/>
      <c r="J809" s="14">
        <v>1</v>
      </c>
      <c r="K809" s="14">
        <v>1</v>
      </c>
      <c r="L809" s="16">
        <v>1</v>
      </c>
      <c r="M809" s="14" t="s">
        <v>1233</v>
      </c>
      <c r="N809" s="14"/>
    </row>
    <row r="810" spans="1:14" hidden="1">
      <c r="A810" s="13">
        <v>2310040546</v>
      </c>
      <c r="B810" s="47" t="s">
        <v>650</v>
      </c>
      <c r="C810" s="51" t="s">
        <v>1002</v>
      </c>
      <c r="D810" s="15" t="s">
        <v>1234</v>
      </c>
      <c r="E810" s="13" t="s">
        <v>1233</v>
      </c>
      <c r="F810" s="13" t="s">
        <v>1241</v>
      </c>
      <c r="G810" s="13" t="s">
        <v>8462</v>
      </c>
      <c r="H810" s="15" t="s">
        <v>1245</v>
      </c>
      <c r="I810" s="13"/>
      <c r="J810" s="13">
        <v>1</v>
      </c>
      <c r="K810" s="13">
        <v>1</v>
      </c>
      <c r="L810" s="15">
        <v>1</v>
      </c>
      <c r="M810" s="13" t="s">
        <v>1233</v>
      </c>
      <c r="N810" s="13"/>
    </row>
    <row r="811" spans="1:14" hidden="1">
      <c r="A811" s="14">
        <v>2310040542</v>
      </c>
      <c r="B811" s="48" t="s">
        <v>406</v>
      </c>
      <c r="C811" s="52" t="s">
        <v>1002</v>
      </c>
      <c r="D811" s="16" t="s">
        <v>1234</v>
      </c>
      <c r="E811" s="14" t="s">
        <v>1233</v>
      </c>
      <c r="F811" s="14" t="s">
        <v>1241</v>
      </c>
      <c r="G811" s="14" t="s">
        <v>8462</v>
      </c>
      <c r="H811" s="16" t="s">
        <v>1245</v>
      </c>
      <c r="I811" s="14"/>
      <c r="J811" s="14">
        <v>1</v>
      </c>
      <c r="K811" s="14">
        <v>1</v>
      </c>
      <c r="L811" s="16">
        <v>1</v>
      </c>
      <c r="M811" s="14" t="s">
        <v>1233</v>
      </c>
      <c r="N811" s="14"/>
    </row>
    <row r="812" spans="1:14" hidden="1">
      <c r="A812" s="13">
        <v>2310250036</v>
      </c>
      <c r="B812" s="47" t="s">
        <v>475</v>
      </c>
      <c r="C812" s="51" t="s">
        <v>1002</v>
      </c>
      <c r="D812" s="15" t="s">
        <v>1234</v>
      </c>
      <c r="E812" s="13" t="s">
        <v>1233</v>
      </c>
      <c r="F812" s="13" t="s">
        <v>1241</v>
      </c>
      <c r="G812" s="13" t="s">
        <v>8457</v>
      </c>
      <c r="H812" s="15" t="s">
        <v>1560</v>
      </c>
      <c r="I812" s="13" t="s">
        <v>1244</v>
      </c>
      <c r="J812" s="13">
        <v>1</v>
      </c>
      <c r="K812" s="13">
        <v>1</v>
      </c>
      <c r="L812" s="15">
        <v>1</v>
      </c>
      <c r="M812" s="13" t="s">
        <v>1233</v>
      </c>
      <c r="N812" s="13"/>
    </row>
    <row r="813" spans="1:14" hidden="1">
      <c r="A813" s="14">
        <v>2310250038</v>
      </c>
      <c r="B813" s="48" t="s">
        <v>473</v>
      </c>
      <c r="C813" s="52" t="s">
        <v>1002</v>
      </c>
      <c r="D813" s="16" t="s">
        <v>1234</v>
      </c>
      <c r="E813" s="14" t="s">
        <v>1233</v>
      </c>
      <c r="F813" s="14" t="s">
        <v>1241</v>
      </c>
      <c r="G813" s="14" t="s">
        <v>8457</v>
      </c>
      <c r="H813" s="16" t="s">
        <v>1560</v>
      </c>
      <c r="I813" s="14" t="s">
        <v>1244</v>
      </c>
      <c r="J813" s="14">
        <v>1</v>
      </c>
      <c r="K813" s="14">
        <v>1</v>
      </c>
      <c r="L813" s="16">
        <v>1</v>
      </c>
      <c r="M813" s="14" t="s">
        <v>1233</v>
      </c>
      <c r="N813" s="14"/>
    </row>
    <row r="814" spans="1:14" hidden="1">
      <c r="A814" s="13">
        <v>2310250033</v>
      </c>
      <c r="B814" s="47" t="s">
        <v>474</v>
      </c>
      <c r="C814" s="51" t="s">
        <v>1002</v>
      </c>
      <c r="D814" s="15" t="s">
        <v>1234</v>
      </c>
      <c r="E814" s="13" t="s">
        <v>1233</v>
      </c>
      <c r="F814" s="13" t="s">
        <v>1241</v>
      </c>
      <c r="G814" s="13" t="s">
        <v>8457</v>
      </c>
      <c r="H814" s="15" t="s">
        <v>1560</v>
      </c>
      <c r="I814" s="13" t="s">
        <v>1244</v>
      </c>
      <c r="J814" s="13">
        <v>1</v>
      </c>
      <c r="K814" s="13">
        <v>1</v>
      </c>
      <c r="L814" s="15">
        <v>1</v>
      </c>
      <c r="M814" s="13" t="s">
        <v>1233</v>
      </c>
      <c r="N814" s="13"/>
    </row>
    <row r="815" spans="1:14" hidden="1">
      <c r="A815" s="14">
        <v>2310250037</v>
      </c>
      <c r="B815" s="48" t="s">
        <v>471</v>
      </c>
      <c r="C815" s="52" t="s">
        <v>1002</v>
      </c>
      <c r="D815" s="16" t="s">
        <v>1234</v>
      </c>
      <c r="E815" s="14" t="s">
        <v>1233</v>
      </c>
      <c r="F815" s="14" t="s">
        <v>1241</v>
      </c>
      <c r="G815" s="14" t="s">
        <v>8457</v>
      </c>
      <c r="H815" s="16" t="s">
        <v>1560</v>
      </c>
      <c r="I815" s="14" t="s">
        <v>1244</v>
      </c>
      <c r="J815" s="14">
        <v>1</v>
      </c>
      <c r="K815" s="14">
        <v>1</v>
      </c>
      <c r="L815" s="16">
        <v>1</v>
      </c>
      <c r="M815" s="14" t="s">
        <v>1233</v>
      </c>
      <c r="N815" s="14"/>
    </row>
    <row r="816" spans="1:14" hidden="1">
      <c r="A816" s="13">
        <v>2310250034</v>
      </c>
      <c r="B816" s="47" t="s">
        <v>472</v>
      </c>
      <c r="C816" s="51" t="s">
        <v>1002</v>
      </c>
      <c r="D816" s="15" t="s">
        <v>1234</v>
      </c>
      <c r="E816" s="13" t="s">
        <v>1233</v>
      </c>
      <c r="F816" s="13" t="s">
        <v>1241</v>
      </c>
      <c r="G816" s="13" t="s">
        <v>8457</v>
      </c>
      <c r="H816" s="15" t="s">
        <v>1560</v>
      </c>
      <c r="I816" s="13" t="s">
        <v>1244</v>
      </c>
      <c r="J816" s="13">
        <v>1</v>
      </c>
      <c r="K816" s="13">
        <v>1</v>
      </c>
      <c r="L816" s="15">
        <v>1</v>
      </c>
      <c r="M816" s="13" t="s">
        <v>1233</v>
      </c>
      <c r="N816" s="13"/>
    </row>
    <row r="817" spans="1:14" hidden="1">
      <c r="A817" s="14">
        <v>2310250035</v>
      </c>
      <c r="B817" s="48" t="s">
        <v>470</v>
      </c>
      <c r="C817" s="52" t="s">
        <v>1002</v>
      </c>
      <c r="D817" s="16" t="s">
        <v>1234</v>
      </c>
      <c r="E817" s="14" t="s">
        <v>1233</v>
      </c>
      <c r="F817" s="14" t="s">
        <v>1241</v>
      </c>
      <c r="G817" s="14" t="s">
        <v>8457</v>
      </c>
      <c r="H817" s="16" t="s">
        <v>1560</v>
      </c>
      <c r="I817" s="14" t="s">
        <v>1244</v>
      </c>
      <c r="J817" s="14">
        <v>1</v>
      </c>
      <c r="K817" s="14">
        <v>1</v>
      </c>
      <c r="L817" s="16">
        <v>1</v>
      </c>
      <c r="M817" s="14" t="s">
        <v>1233</v>
      </c>
      <c r="N817" s="14"/>
    </row>
    <row r="818" spans="1:14" hidden="1">
      <c r="A818" s="13">
        <v>2310250014</v>
      </c>
      <c r="B818" s="47" t="s">
        <v>113</v>
      </c>
      <c r="C818" s="51" t="s">
        <v>1002</v>
      </c>
      <c r="D818" s="15" t="s">
        <v>1234</v>
      </c>
      <c r="E818" s="13" t="s">
        <v>1233</v>
      </c>
      <c r="F818" s="13" t="s">
        <v>1241</v>
      </c>
      <c r="G818" s="13" t="s">
        <v>8457</v>
      </c>
      <c r="H818" s="15" t="s">
        <v>1235</v>
      </c>
      <c r="I818" s="13" t="s">
        <v>1244</v>
      </c>
      <c r="J818" s="13">
        <v>1</v>
      </c>
      <c r="K818" s="13">
        <v>1</v>
      </c>
      <c r="L818" s="15">
        <v>1</v>
      </c>
      <c r="M818" s="13" t="s">
        <v>1233</v>
      </c>
      <c r="N818" s="13"/>
    </row>
    <row r="819" spans="1:14" hidden="1">
      <c r="A819" s="14">
        <v>2310250012</v>
      </c>
      <c r="B819" s="48" t="s">
        <v>112</v>
      </c>
      <c r="C819" s="52" t="s">
        <v>1002</v>
      </c>
      <c r="D819" s="16" t="s">
        <v>1234</v>
      </c>
      <c r="E819" s="14" t="s">
        <v>1233</v>
      </c>
      <c r="F819" s="14" t="s">
        <v>1241</v>
      </c>
      <c r="G819" s="14" t="s">
        <v>8457</v>
      </c>
      <c r="H819" s="16" t="s">
        <v>1235</v>
      </c>
      <c r="I819" s="14" t="s">
        <v>1244</v>
      </c>
      <c r="J819" s="14">
        <v>1</v>
      </c>
      <c r="K819" s="14">
        <v>1</v>
      </c>
      <c r="L819" s="16">
        <v>1</v>
      </c>
      <c r="M819" s="14" t="s">
        <v>1233</v>
      </c>
      <c r="N819" s="14"/>
    </row>
    <row r="820" spans="1:14" hidden="1">
      <c r="A820" s="13">
        <v>2310250009</v>
      </c>
      <c r="B820" s="47" t="s">
        <v>104</v>
      </c>
      <c r="C820" s="51" t="s">
        <v>1002</v>
      </c>
      <c r="D820" s="15" t="s">
        <v>1234</v>
      </c>
      <c r="E820" s="13" t="s">
        <v>1233</v>
      </c>
      <c r="F820" s="13" t="s">
        <v>1241</v>
      </c>
      <c r="G820" s="13" t="s">
        <v>8457</v>
      </c>
      <c r="H820" s="15" t="s">
        <v>1235</v>
      </c>
      <c r="I820" s="13" t="s">
        <v>1244</v>
      </c>
      <c r="J820" s="13">
        <v>1</v>
      </c>
      <c r="K820" s="13">
        <v>1</v>
      </c>
      <c r="L820" s="15">
        <v>1</v>
      </c>
      <c r="M820" s="13" t="s">
        <v>1233</v>
      </c>
      <c r="N820" s="13"/>
    </row>
    <row r="821" spans="1:14" hidden="1">
      <c r="A821" s="14">
        <v>2310250029</v>
      </c>
      <c r="B821" s="48" t="s">
        <v>115</v>
      </c>
      <c r="C821" s="52" t="s">
        <v>1002</v>
      </c>
      <c r="D821" s="16" t="s">
        <v>1234</v>
      </c>
      <c r="E821" s="14" t="s">
        <v>1233</v>
      </c>
      <c r="F821" s="14" t="s">
        <v>1241</v>
      </c>
      <c r="G821" s="14" t="s">
        <v>8457</v>
      </c>
      <c r="H821" s="16" t="s">
        <v>1235</v>
      </c>
      <c r="I821" s="14" t="s">
        <v>1244</v>
      </c>
      <c r="J821" s="14">
        <v>1</v>
      </c>
      <c r="K821" s="14">
        <v>1</v>
      </c>
      <c r="L821" s="16">
        <v>1</v>
      </c>
      <c r="M821" s="14" t="s">
        <v>1233</v>
      </c>
      <c r="N821" s="14"/>
    </row>
    <row r="822" spans="1:14" hidden="1">
      <c r="A822" s="13">
        <v>2310250007</v>
      </c>
      <c r="B822" s="47" t="s">
        <v>103</v>
      </c>
      <c r="C822" s="51" t="s">
        <v>1002</v>
      </c>
      <c r="D822" s="15" t="s">
        <v>1234</v>
      </c>
      <c r="E822" s="13" t="s">
        <v>1233</v>
      </c>
      <c r="F822" s="13" t="s">
        <v>1241</v>
      </c>
      <c r="G822" s="13" t="s">
        <v>8457</v>
      </c>
      <c r="H822" s="15" t="s">
        <v>1235</v>
      </c>
      <c r="I822" s="13" t="s">
        <v>1244</v>
      </c>
      <c r="J822" s="13">
        <v>1</v>
      </c>
      <c r="K822" s="13">
        <v>1</v>
      </c>
      <c r="L822" s="15">
        <v>1</v>
      </c>
      <c r="M822" s="13" t="s">
        <v>1233</v>
      </c>
      <c r="N822" s="13"/>
    </row>
    <row r="823" spans="1:14" hidden="1">
      <c r="A823" s="13">
        <v>2310250015</v>
      </c>
      <c r="B823" s="47" t="s">
        <v>114</v>
      </c>
      <c r="C823" s="51" t="s">
        <v>1002</v>
      </c>
      <c r="D823" s="15" t="s">
        <v>1234</v>
      </c>
      <c r="E823" s="13" t="s">
        <v>1233</v>
      </c>
      <c r="F823" s="13" t="s">
        <v>1241</v>
      </c>
      <c r="G823" s="13" t="s">
        <v>8457</v>
      </c>
      <c r="H823" s="15" t="s">
        <v>1235</v>
      </c>
      <c r="I823" s="13" t="s">
        <v>1244</v>
      </c>
      <c r="J823" s="13">
        <v>1</v>
      </c>
      <c r="K823" s="13">
        <v>1</v>
      </c>
      <c r="L823" s="15">
        <v>1</v>
      </c>
      <c r="M823" s="13" t="s">
        <v>1233</v>
      </c>
      <c r="N823" s="13"/>
    </row>
    <row r="824" spans="1:14" hidden="1">
      <c r="A824" s="14">
        <v>2310310002</v>
      </c>
      <c r="B824" s="48" t="s">
        <v>1255</v>
      </c>
      <c r="C824" s="52" t="s">
        <v>1002</v>
      </c>
      <c r="D824" s="16" t="s">
        <v>1234</v>
      </c>
      <c r="E824" s="14" t="s">
        <v>1233</v>
      </c>
      <c r="F824" s="14" t="s">
        <v>1241</v>
      </c>
      <c r="G824" s="14" t="s">
        <v>1241</v>
      </c>
      <c r="H824" s="16" t="s">
        <v>1254</v>
      </c>
      <c r="I824" s="14" t="s">
        <v>1254</v>
      </c>
      <c r="J824" s="14">
        <v>1</v>
      </c>
      <c r="K824" s="14">
        <v>1</v>
      </c>
      <c r="L824" s="16">
        <v>1</v>
      </c>
      <c r="M824" s="14" t="s">
        <v>1233</v>
      </c>
      <c r="N824" s="14"/>
    </row>
    <row r="825" spans="1:14" hidden="1">
      <c r="A825" s="13">
        <v>2310310001</v>
      </c>
      <c r="B825" s="47" t="s">
        <v>1256</v>
      </c>
      <c r="C825" s="51" t="s">
        <v>1002</v>
      </c>
      <c r="D825" s="15" t="s">
        <v>1234</v>
      </c>
      <c r="E825" s="13" t="s">
        <v>1233</v>
      </c>
      <c r="F825" s="13" t="s">
        <v>1241</v>
      </c>
      <c r="G825" s="13" t="s">
        <v>1241</v>
      </c>
      <c r="H825" s="15" t="s">
        <v>1254</v>
      </c>
      <c r="I825" s="13" t="s">
        <v>1254</v>
      </c>
      <c r="J825" s="13">
        <v>1</v>
      </c>
      <c r="K825" s="13">
        <v>1</v>
      </c>
      <c r="L825" s="15">
        <v>1</v>
      </c>
      <c r="M825" s="13" t="s">
        <v>1233</v>
      </c>
      <c r="N825" s="13"/>
    </row>
    <row r="826" spans="1:14" hidden="1">
      <c r="A826" s="14">
        <v>2310310004</v>
      </c>
      <c r="B826" s="48" t="s">
        <v>1257</v>
      </c>
      <c r="C826" s="52" t="s">
        <v>1002</v>
      </c>
      <c r="D826" s="16" t="s">
        <v>1234</v>
      </c>
      <c r="E826" s="14" t="s">
        <v>1233</v>
      </c>
      <c r="F826" s="14" t="s">
        <v>1241</v>
      </c>
      <c r="G826" s="14" t="s">
        <v>1241</v>
      </c>
      <c r="H826" s="16" t="s">
        <v>1254</v>
      </c>
      <c r="I826" s="14" t="s">
        <v>1254</v>
      </c>
      <c r="J826" s="14">
        <v>1</v>
      </c>
      <c r="K826" s="14">
        <v>1</v>
      </c>
      <c r="L826" s="16">
        <v>1</v>
      </c>
      <c r="M826" s="14" t="s">
        <v>1233</v>
      </c>
      <c r="N826" s="14"/>
    </row>
    <row r="827" spans="1:14" hidden="1">
      <c r="A827" s="13">
        <v>2310310006</v>
      </c>
      <c r="B827" s="47" t="s">
        <v>1258</v>
      </c>
      <c r="C827" s="51" t="s">
        <v>1002</v>
      </c>
      <c r="D827" s="15" t="s">
        <v>1234</v>
      </c>
      <c r="E827" s="13" t="s">
        <v>1233</v>
      </c>
      <c r="F827" s="13" t="s">
        <v>1241</v>
      </c>
      <c r="G827" s="13" t="s">
        <v>1241</v>
      </c>
      <c r="H827" s="15" t="s">
        <v>1254</v>
      </c>
      <c r="I827" s="13" t="s">
        <v>1254</v>
      </c>
      <c r="J827" s="13">
        <v>1</v>
      </c>
      <c r="K827" s="13">
        <v>1</v>
      </c>
      <c r="L827" s="15">
        <v>1</v>
      </c>
      <c r="M827" s="13" t="s">
        <v>1233</v>
      </c>
      <c r="N827" s="13"/>
    </row>
    <row r="828" spans="1:14" hidden="1">
      <c r="A828" s="14">
        <v>2310250008</v>
      </c>
      <c r="B828" s="48" t="s">
        <v>1561</v>
      </c>
      <c r="C828" s="52" t="s">
        <v>1002</v>
      </c>
      <c r="D828" s="16" t="s">
        <v>1234</v>
      </c>
      <c r="E828" s="14" t="s">
        <v>1233</v>
      </c>
      <c r="F828" s="14" t="s">
        <v>1241</v>
      </c>
      <c r="G828" s="14" t="s">
        <v>1241</v>
      </c>
      <c r="H828" s="16" t="s">
        <v>1562</v>
      </c>
      <c r="I828" s="14" t="s">
        <v>1244</v>
      </c>
      <c r="J828" s="14">
        <v>1</v>
      </c>
      <c r="K828" s="14">
        <v>1</v>
      </c>
      <c r="L828" s="16">
        <v>1</v>
      </c>
      <c r="M828" s="14" t="s">
        <v>1233</v>
      </c>
      <c r="N828" s="14"/>
    </row>
    <row r="829" spans="1:14" hidden="1">
      <c r="A829" s="13">
        <v>2310250020</v>
      </c>
      <c r="B829" s="47" t="s">
        <v>1563</v>
      </c>
      <c r="C829" s="51" t="s">
        <v>8522</v>
      </c>
      <c r="D829" s="15" t="s">
        <v>1234</v>
      </c>
      <c r="E829" s="13" t="s">
        <v>1233</v>
      </c>
      <c r="F829" s="13" t="s">
        <v>1241</v>
      </c>
      <c r="G829" s="13" t="s">
        <v>1241</v>
      </c>
      <c r="H829" s="15" t="s">
        <v>1235</v>
      </c>
      <c r="I829" s="13" t="s">
        <v>1244</v>
      </c>
      <c r="J829" s="13">
        <v>1</v>
      </c>
      <c r="K829" s="13">
        <v>1</v>
      </c>
      <c r="L829" s="15">
        <v>1</v>
      </c>
      <c r="M829" s="13" t="s">
        <v>1233</v>
      </c>
      <c r="N829" s="13"/>
    </row>
    <row r="830" spans="1:14" hidden="1">
      <c r="A830" s="14">
        <v>2310250025</v>
      </c>
      <c r="B830" s="48" t="s">
        <v>1564</v>
      </c>
      <c r="C830" s="52" t="s">
        <v>1002</v>
      </c>
      <c r="D830" s="16" t="s">
        <v>1234</v>
      </c>
      <c r="E830" s="14" t="s">
        <v>1233</v>
      </c>
      <c r="F830" s="14" t="s">
        <v>1241</v>
      </c>
      <c r="G830" s="14" t="s">
        <v>1241</v>
      </c>
      <c r="H830" s="16" t="s">
        <v>1235</v>
      </c>
      <c r="I830" s="14" t="s">
        <v>1244</v>
      </c>
      <c r="J830" s="14">
        <v>1</v>
      </c>
      <c r="K830" s="14">
        <v>1</v>
      </c>
      <c r="L830" s="16">
        <v>1</v>
      </c>
      <c r="M830" s="14" t="s">
        <v>1233</v>
      </c>
      <c r="N830" s="14"/>
    </row>
    <row r="831" spans="1:14" hidden="1">
      <c r="A831" s="13">
        <v>2310250026</v>
      </c>
      <c r="B831" s="47" t="s">
        <v>1565</v>
      </c>
      <c r="C831" s="51" t="s">
        <v>1002</v>
      </c>
      <c r="D831" s="15" t="s">
        <v>1234</v>
      </c>
      <c r="E831" s="13" t="s">
        <v>1233</v>
      </c>
      <c r="F831" s="13" t="s">
        <v>1241</v>
      </c>
      <c r="G831" s="13" t="s">
        <v>1241</v>
      </c>
      <c r="H831" s="15" t="s">
        <v>1235</v>
      </c>
      <c r="I831" s="13" t="s">
        <v>1244</v>
      </c>
      <c r="J831" s="13">
        <v>1</v>
      </c>
      <c r="K831" s="13">
        <v>1</v>
      </c>
      <c r="L831" s="15">
        <v>1</v>
      </c>
      <c r="M831" s="13" t="s">
        <v>1233</v>
      </c>
      <c r="N831" s="13"/>
    </row>
    <row r="832" spans="1:14" hidden="1">
      <c r="A832" s="14">
        <v>2310250028</v>
      </c>
      <c r="B832" s="48" t="s">
        <v>1566</v>
      </c>
      <c r="C832" s="52" t="s">
        <v>1002</v>
      </c>
      <c r="D832" s="16" t="s">
        <v>1234</v>
      </c>
      <c r="E832" s="14" t="s">
        <v>1233</v>
      </c>
      <c r="F832" s="14" t="s">
        <v>1241</v>
      </c>
      <c r="G832" s="14" t="s">
        <v>1241</v>
      </c>
      <c r="H832" s="16" t="s">
        <v>1235</v>
      </c>
      <c r="I832" s="14" t="s">
        <v>1244</v>
      </c>
      <c r="J832" s="14">
        <v>1</v>
      </c>
      <c r="K832" s="14">
        <v>1</v>
      </c>
      <c r="L832" s="16">
        <v>1</v>
      </c>
      <c r="M832" s="14" t="s">
        <v>1233</v>
      </c>
      <c r="N832" s="14"/>
    </row>
    <row r="833" spans="1:14" hidden="1">
      <c r="A833" s="13">
        <v>2310250027</v>
      </c>
      <c r="B833" s="47" t="s">
        <v>1567</v>
      </c>
      <c r="C833" s="51" t="s">
        <v>1002</v>
      </c>
      <c r="D833" s="15" t="s">
        <v>1234</v>
      </c>
      <c r="E833" s="13" t="s">
        <v>1233</v>
      </c>
      <c r="F833" s="13" t="s">
        <v>1241</v>
      </c>
      <c r="G833" s="13" t="s">
        <v>1241</v>
      </c>
      <c r="H833" s="15" t="s">
        <v>1235</v>
      </c>
      <c r="I833" s="13" t="s">
        <v>1244</v>
      </c>
      <c r="J833" s="13">
        <v>1</v>
      </c>
      <c r="K833" s="13">
        <v>1</v>
      </c>
      <c r="L833" s="15">
        <v>1</v>
      </c>
      <c r="M833" s="13" t="s">
        <v>1233</v>
      </c>
      <c r="N833" s="13"/>
    </row>
    <row r="834" spans="1:14" hidden="1">
      <c r="A834" s="14">
        <v>2310250006</v>
      </c>
      <c r="B834" s="48" t="s">
        <v>1568</v>
      </c>
      <c r="C834" s="52" t="s">
        <v>1002</v>
      </c>
      <c r="D834" s="16" t="s">
        <v>1234</v>
      </c>
      <c r="E834" s="14" t="s">
        <v>1233</v>
      </c>
      <c r="F834" s="14" t="s">
        <v>1241</v>
      </c>
      <c r="G834" s="14" t="s">
        <v>1241</v>
      </c>
      <c r="H834" s="16" t="s">
        <v>1235</v>
      </c>
      <c r="I834" s="14" t="s">
        <v>1244</v>
      </c>
      <c r="J834" s="14">
        <v>1</v>
      </c>
      <c r="K834" s="14">
        <v>1</v>
      </c>
      <c r="L834" s="16">
        <v>1</v>
      </c>
      <c r="M834" s="14" t="s">
        <v>1233</v>
      </c>
      <c r="N834" s="14"/>
    </row>
    <row r="835" spans="1:14" hidden="1">
      <c r="A835" s="13">
        <v>2310250013</v>
      </c>
      <c r="B835" s="47" t="s">
        <v>1569</v>
      </c>
      <c r="C835" s="51" t="s">
        <v>1002</v>
      </c>
      <c r="D835" s="15" t="s">
        <v>1234</v>
      </c>
      <c r="E835" s="13" t="s">
        <v>1233</v>
      </c>
      <c r="F835" s="13" t="s">
        <v>1241</v>
      </c>
      <c r="G835" s="13" t="s">
        <v>1241</v>
      </c>
      <c r="H835" s="15" t="s">
        <v>1235</v>
      </c>
      <c r="I835" s="13" t="s">
        <v>1244</v>
      </c>
      <c r="J835" s="13">
        <v>1</v>
      </c>
      <c r="K835" s="13">
        <v>1</v>
      </c>
      <c r="L835" s="15">
        <v>1</v>
      </c>
      <c r="M835" s="13" t="s">
        <v>1233</v>
      </c>
      <c r="N835" s="13"/>
    </row>
    <row r="836" spans="1:14" hidden="1">
      <c r="A836" s="14">
        <v>2310030261</v>
      </c>
      <c r="B836" s="48" t="s">
        <v>1584</v>
      </c>
      <c r="C836" s="52" t="s">
        <v>1002</v>
      </c>
      <c r="D836" s="16" t="s">
        <v>1234</v>
      </c>
      <c r="E836" s="14" t="s">
        <v>1233</v>
      </c>
      <c r="F836" s="14" t="s">
        <v>1241</v>
      </c>
      <c r="G836" s="14" t="s">
        <v>1241</v>
      </c>
      <c r="H836" s="16" t="s">
        <v>1585</v>
      </c>
      <c r="I836" s="14" t="s">
        <v>1377</v>
      </c>
      <c r="J836" s="14">
        <v>1</v>
      </c>
      <c r="K836" s="14">
        <v>1</v>
      </c>
      <c r="L836" s="16">
        <v>1</v>
      </c>
      <c r="M836" s="14" t="s">
        <v>1233</v>
      </c>
      <c r="N836" s="14"/>
    </row>
    <row r="837" spans="1:14" hidden="1">
      <c r="A837" s="13">
        <v>2310030262</v>
      </c>
      <c r="B837" s="47" t="s">
        <v>1586</v>
      </c>
      <c r="C837" s="51" t="s">
        <v>1002</v>
      </c>
      <c r="D837" s="15" t="s">
        <v>1234</v>
      </c>
      <c r="E837" s="13" t="s">
        <v>1233</v>
      </c>
      <c r="F837" s="13" t="s">
        <v>1241</v>
      </c>
      <c r="G837" s="13" t="s">
        <v>1241</v>
      </c>
      <c r="H837" s="15" t="s">
        <v>1585</v>
      </c>
      <c r="I837" s="13" t="s">
        <v>1377</v>
      </c>
      <c r="J837" s="13">
        <v>1</v>
      </c>
      <c r="K837" s="13">
        <v>1</v>
      </c>
      <c r="L837" s="15">
        <v>1</v>
      </c>
      <c r="M837" s="13" t="s">
        <v>1233</v>
      </c>
      <c r="N837" s="13"/>
    </row>
    <row r="838" spans="1:14" hidden="1">
      <c r="A838" s="14">
        <v>2310030263</v>
      </c>
      <c r="B838" s="48" t="s">
        <v>1587</v>
      </c>
      <c r="C838" s="52" t="s">
        <v>1002</v>
      </c>
      <c r="D838" s="16" t="s">
        <v>1234</v>
      </c>
      <c r="E838" s="14" t="s">
        <v>1233</v>
      </c>
      <c r="F838" s="14" t="s">
        <v>1241</v>
      </c>
      <c r="G838" s="14" t="s">
        <v>1241</v>
      </c>
      <c r="H838" s="16" t="s">
        <v>1585</v>
      </c>
      <c r="I838" s="14" t="s">
        <v>1377</v>
      </c>
      <c r="J838" s="14">
        <v>1</v>
      </c>
      <c r="K838" s="14">
        <v>1</v>
      </c>
      <c r="L838" s="16">
        <v>1</v>
      </c>
      <c r="M838" s="14" t="s">
        <v>1233</v>
      </c>
      <c r="N838" s="14"/>
    </row>
    <row r="839" spans="1:14" hidden="1">
      <c r="A839" s="13">
        <v>2310030264</v>
      </c>
      <c r="B839" s="47" t="s">
        <v>1588</v>
      </c>
      <c r="C839" s="51" t="s">
        <v>1002</v>
      </c>
      <c r="D839" s="15" t="s">
        <v>1234</v>
      </c>
      <c r="E839" s="13" t="s">
        <v>1233</v>
      </c>
      <c r="F839" s="13" t="s">
        <v>1241</v>
      </c>
      <c r="G839" s="13" t="s">
        <v>1241</v>
      </c>
      <c r="H839" s="15" t="s">
        <v>1585</v>
      </c>
      <c r="I839" s="13" t="s">
        <v>1377</v>
      </c>
      <c r="J839" s="13">
        <v>1</v>
      </c>
      <c r="K839" s="13">
        <v>1</v>
      </c>
      <c r="L839" s="15">
        <v>1</v>
      </c>
      <c r="M839" s="13" t="s">
        <v>1233</v>
      </c>
      <c r="N839" s="13"/>
    </row>
    <row r="840" spans="1:14" hidden="1">
      <c r="A840" s="14">
        <v>2310030265</v>
      </c>
      <c r="B840" s="48" t="s">
        <v>1589</v>
      </c>
      <c r="C840" s="52" t="s">
        <v>1002</v>
      </c>
      <c r="D840" s="16" t="s">
        <v>1234</v>
      </c>
      <c r="E840" s="14" t="s">
        <v>1233</v>
      </c>
      <c r="F840" s="14" t="s">
        <v>1241</v>
      </c>
      <c r="G840" s="14" t="s">
        <v>1241</v>
      </c>
      <c r="H840" s="16" t="s">
        <v>1585</v>
      </c>
      <c r="I840" s="14" t="s">
        <v>1377</v>
      </c>
      <c r="J840" s="14">
        <v>1</v>
      </c>
      <c r="K840" s="14">
        <v>1</v>
      </c>
      <c r="L840" s="16">
        <v>1</v>
      </c>
      <c r="M840" s="14" t="s">
        <v>1233</v>
      </c>
      <c r="N840" s="14"/>
    </row>
    <row r="841" spans="1:14" hidden="1">
      <c r="A841" s="13">
        <v>2310030266</v>
      </c>
      <c r="B841" s="47" t="s">
        <v>1590</v>
      </c>
      <c r="C841" s="51" t="s">
        <v>1002</v>
      </c>
      <c r="D841" s="15" t="s">
        <v>1234</v>
      </c>
      <c r="E841" s="13" t="s">
        <v>1233</v>
      </c>
      <c r="F841" s="13" t="s">
        <v>1241</v>
      </c>
      <c r="G841" s="13" t="s">
        <v>1241</v>
      </c>
      <c r="H841" s="15" t="s">
        <v>1585</v>
      </c>
      <c r="I841" s="13" t="s">
        <v>1377</v>
      </c>
      <c r="J841" s="13">
        <v>1</v>
      </c>
      <c r="K841" s="13">
        <v>1</v>
      </c>
      <c r="L841" s="15">
        <v>1</v>
      </c>
      <c r="M841" s="13" t="s">
        <v>1233</v>
      </c>
      <c r="N841" s="13"/>
    </row>
    <row r="842" spans="1:14" hidden="1">
      <c r="A842" s="14">
        <v>2310030219</v>
      </c>
      <c r="B842" s="48" t="s">
        <v>1591</v>
      </c>
      <c r="C842" s="52" t="s">
        <v>1002</v>
      </c>
      <c r="D842" s="16" t="s">
        <v>1234</v>
      </c>
      <c r="E842" s="14" t="s">
        <v>1233</v>
      </c>
      <c r="F842" s="14" t="s">
        <v>1241</v>
      </c>
      <c r="G842" s="14" t="s">
        <v>1241</v>
      </c>
      <c r="H842" s="16" t="s">
        <v>1592</v>
      </c>
      <c r="I842" s="14" t="s">
        <v>1377</v>
      </c>
      <c r="J842" s="14">
        <v>1</v>
      </c>
      <c r="K842" s="14">
        <v>1</v>
      </c>
      <c r="L842" s="16">
        <v>1</v>
      </c>
      <c r="M842" s="14" t="s">
        <v>1233</v>
      </c>
      <c r="N842" s="14"/>
    </row>
    <row r="843" spans="1:14" hidden="1">
      <c r="A843" s="13">
        <v>2310030222</v>
      </c>
      <c r="B843" s="47" t="s">
        <v>1593</v>
      </c>
      <c r="C843" s="51" t="s">
        <v>1002</v>
      </c>
      <c r="D843" s="15" t="s">
        <v>1234</v>
      </c>
      <c r="E843" s="13" t="s">
        <v>1233</v>
      </c>
      <c r="F843" s="13" t="s">
        <v>1241</v>
      </c>
      <c r="G843" s="13" t="s">
        <v>1241</v>
      </c>
      <c r="H843" s="15" t="s">
        <v>1592</v>
      </c>
      <c r="I843" s="13" t="s">
        <v>1377</v>
      </c>
      <c r="J843" s="13">
        <v>1</v>
      </c>
      <c r="K843" s="13">
        <v>1</v>
      </c>
      <c r="L843" s="15">
        <v>1</v>
      </c>
      <c r="M843" s="13" t="s">
        <v>1233</v>
      </c>
      <c r="N843" s="13"/>
    </row>
    <row r="844" spans="1:14" hidden="1">
      <c r="A844" s="14">
        <v>2310030196</v>
      </c>
      <c r="B844" s="48" t="s">
        <v>1594</v>
      </c>
      <c r="C844" s="52" t="s">
        <v>1002</v>
      </c>
      <c r="D844" s="16" t="s">
        <v>1234</v>
      </c>
      <c r="E844" s="14" t="s">
        <v>1233</v>
      </c>
      <c r="F844" s="14" t="s">
        <v>1241</v>
      </c>
      <c r="G844" s="14" t="s">
        <v>1241</v>
      </c>
      <c r="H844" s="16" t="s">
        <v>1592</v>
      </c>
      <c r="I844" s="14" t="s">
        <v>1377</v>
      </c>
      <c r="J844" s="14">
        <v>1</v>
      </c>
      <c r="K844" s="14">
        <v>1</v>
      </c>
      <c r="L844" s="16">
        <v>1</v>
      </c>
      <c r="M844" s="14" t="s">
        <v>1233</v>
      </c>
      <c r="N844" s="14"/>
    </row>
    <row r="845" spans="1:14" hidden="1">
      <c r="A845" s="13">
        <v>2310030201</v>
      </c>
      <c r="B845" s="47" t="s">
        <v>1595</v>
      </c>
      <c r="C845" s="51" t="s">
        <v>1002</v>
      </c>
      <c r="D845" s="15" t="s">
        <v>1234</v>
      </c>
      <c r="E845" s="13" t="s">
        <v>1233</v>
      </c>
      <c r="F845" s="13" t="s">
        <v>1241</v>
      </c>
      <c r="G845" s="13" t="s">
        <v>1241</v>
      </c>
      <c r="H845" s="15" t="s">
        <v>1592</v>
      </c>
      <c r="I845" s="13" t="s">
        <v>1377</v>
      </c>
      <c r="J845" s="13">
        <v>1</v>
      </c>
      <c r="K845" s="13">
        <v>1</v>
      </c>
      <c r="L845" s="15">
        <v>1</v>
      </c>
      <c r="M845" s="13" t="s">
        <v>1233</v>
      </c>
      <c r="N845" s="13"/>
    </row>
    <row r="846" spans="1:14" hidden="1">
      <c r="A846" s="13">
        <v>2310030220</v>
      </c>
      <c r="B846" s="47" t="s">
        <v>1596</v>
      </c>
      <c r="C846" s="51" t="s">
        <v>1002</v>
      </c>
      <c r="D846" s="15" t="s">
        <v>1234</v>
      </c>
      <c r="E846" s="13" t="s">
        <v>1233</v>
      </c>
      <c r="F846" s="13" t="s">
        <v>1241</v>
      </c>
      <c r="G846" s="13" t="s">
        <v>1241</v>
      </c>
      <c r="H846" s="15" t="s">
        <v>1592</v>
      </c>
      <c r="I846" s="13" t="s">
        <v>1377</v>
      </c>
      <c r="J846" s="13">
        <v>1</v>
      </c>
      <c r="K846" s="13">
        <v>1</v>
      </c>
      <c r="L846" s="15">
        <v>1</v>
      </c>
      <c r="M846" s="13" t="s">
        <v>1233</v>
      </c>
      <c r="N846" s="13"/>
    </row>
    <row r="847" spans="1:14" hidden="1">
      <c r="A847" s="14">
        <v>2310030213</v>
      </c>
      <c r="B847" s="48" t="s">
        <v>1597</v>
      </c>
      <c r="C847" s="52" t="s">
        <v>1002</v>
      </c>
      <c r="D847" s="16" t="s">
        <v>1234</v>
      </c>
      <c r="E847" s="14" t="s">
        <v>1233</v>
      </c>
      <c r="F847" s="14" t="s">
        <v>1241</v>
      </c>
      <c r="G847" s="14" t="s">
        <v>1241</v>
      </c>
      <c r="H847" s="16" t="s">
        <v>1592</v>
      </c>
      <c r="I847" s="14" t="s">
        <v>1377</v>
      </c>
      <c r="J847" s="14">
        <v>1</v>
      </c>
      <c r="K847" s="14">
        <v>1</v>
      </c>
      <c r="L847" s="16">
        <v>1</v>
      </c>
      <c r="M847" s="14" t="s">
        <v>1233</v>
      </c>
      <c r="N847" s="14"/>
    </row>
    <row r="848" spans="1:14" hidden="1">
      <c r="A848" s="13">
        <v>2310030207</v>
      </c>
      <c r="B848" s="47" t="s">
        <v>1598</v>
      </c>
      <c r="C848" s="51" t="s">
        <v>1002</v>
      </c>
      <c r="D848" s="15" t="s">
        <v>1234</v>
      </c>
      <c r="E848" s="13" t="s">
        <v>1233</v>
      </c>
      <c r="F848" s="13" t="s">
        <v>1241</v>
      </c>
      <c r="G848" s="13" t="s">
        <v>1241</v>
      </c>
      <c r="H848" s="15" t="s">
        <v>1592</v>
      </c>
      <c r="I848" s="13" t="s">
        <v>1377</v>
      </c>
      <c r="J848" s="13">
        <v>1</v>
      </c>
      <c r="K848" s="13">
        <v>1</v>
      </c>
      <c r="L848" s="15">
        <v>1</v>
      </c>
      <c r="M848" s="13" t="s">
        <v>1233</v>
      </c>
      <c r="N848" s="13"/>
    </row>
    <row r="849" spans="1:14" hidden="1">
      <c r="A849" s="14">
        <v>2310030210</v>
      </c>
      <c r="B849" s="48" t="s">
        <v>1599</v>
      </c>
      <c r="C849" s="52" t="s">
        <v>1002</v>
      </c>
      <c r="D849" s="16" t="s">
        <v>1234</v>
      </c>
      <c r="E849" s="14" t="s">
        <v>1233</v>
      </c>
      <c r="F849" s="14" t="s">
        <v>1241</v>
      </c>
      <c r="G849" s="14" t="s">
        <v>1241</v>
      </c>
      <c r="H849" s="16" t="s">
        <v>1592</v>
      </c>
      <c r="I849" s="14" t="s">
        <v>1377</v>
      </c>
      <c r="J849" s="14">
        <v>1</v>
      </c>
      <c r="K849" s="14">
        <v>1</v>
      </c>
      <c r="L849" s="16">
        <v>1</v>
      </c>
      <c r="M849" s="14" t="s">
        <v>1233</v>
      </c>
      <c r="N849" s="14"/>
    </row>
    <row r="850" spans="1:14" hidden="1">
      <c r="A850" s="13">
        <v>2310030203</v>
      </c>
      <c r="B850" s="47" t="s">
        <v>1600</v>
      </c>
      <c r="C850" s="51" t="s">
        <v>1002</v>
      </c>
      <c r="D850" s="15" t="s">
        <v>1234</v>
      </c>
      <c r="E850" s="13" t="s">
        <v>1233</v>
      </c>
      <c r="F850" s="13" t="s">
        <v>1241</v>
      </c>
      <c r="G850" s="13" t="s">
        <v>1241</v>
      </c>
      <c r="H850" s="15" t="s">
        <v>1592</v>
      </c>
      <c r="I850" s="13" t="s">
        <v>1377</v>
      </c>
      <c r="J850" s="13">
        <v>1</v>
      </c>
      <c r="K850" s="13">
        <v>1</v>
      </c>
      <c r="L850" s="15">
        <v>1</v>
      </c>
      <c r="M850" s="13" t="s">
        <v>1233</v>
      </c>
      <c r="N850" s="13"/>
    </row>
    <row r="851" spans="1:14" hidden="1">
      <c r="A851" s="14">
        <v>2310030202</v>
      </c>
      <c r="B851" s="48" t="s">
        <v>1601</v>
      </c>
      <c r="C851" s="52" t="s">
        <v>1002</v>
      </c>
      <c r="D851" s="16" t="s">
        <v>1234</v>
      </c>
      <c r="E851" s="14" t="s">
        <v>1233</v>
      </c>
      <c r="F851" s="14" t="s">
        <v>1241</v>
      </c>
      <c r="G851" s="14" t="s">
        <v>1241</v>
      </c>
      <c r="H851" s="16" t="s">
        <v>1592</v>
      </c>
      <c r="I851" s="14" t="s">
        <v>1377</v>
      </c>
      <c r="J851" s="14">
        <v>1</v>
      </c>
      <c r="K851" s="14">
        <v>1</v>
      </c>
      <c r="L851" s="16">
        <v>1</v>
      </c>
      <c r="M851" s="14" t="s">
        <v>1233</v>
      </c>
      <c r="N851" s="14"/>
    </row>
    <row r="852" spans="1:14" hidden="1">
      <c r="A852" s="13">
        <v>2310030193</v>
      </c>
      <c r="B852" s="47" t="s">
        <v>1602</v>
      </c>
      <c r="C852" s="51" t="s">
        <v>1002</v>
      </c>
      <c r="D852" s="15" t="s">
        <v>1234</v>
      </c>
      <c r="E852" s="13" t="s">
        <v>1233</v>
      </c>
      <c r="F852" s="13" t="s">
        <v>1241</v>
      </c>
      <c r="G852" s="13" t="s">
        <v>1241</v>
      </c>
      <c r="H852" s="15" t="s">
        <v>1592</v>
      </c>
      <c r="I852" s="13" t="s">
        <v>1377</v>
      </c>
      <c r="J852" s="13">
        <v>1</v>
      </c>
      <c r="K852" s="13">
        <v>1</v>
      </c>
      <c r="L852" s="15">
        <v>1</v>
      </c>
      <c r="M852" s="13" t="s">
        <v>1233</v>
      </c>
      <c r="N852" s="13"/>
    </row>
    <row r="853" spans="1:14" hidden="1">
      <c r="A853" s="14">
        <v>2310030216</v>
      </c>
      <c r="B853" s="48" t="s">
        <v>1603</v>
      </c>
      <c r="C853" s="52" t="s">
        <v>1002</v>
      </c>
      <c r="D853" s="16" t="s">
        <v>1234</v>
      </c>
      <c r="E853" s="14" t="s">
        <v>1233</v>
      </c>
      <c r="F853" s="14" t="s">
        <v>1241</v>
      </c>
      <c r="G853" s="14" t="s">
        <v>1241</v>
      </c>
      <c r="H853" s="16" t="s">
        <v>1592</v>
      </c>
      <c r="I853" s="14" t="s">
        <v>1377</v>
      </c>
      <c r="J853" s="14">
        <v>1</v>
      </c>
      <c r="K853" s="14">
        <v>1</v>
      </c>
      <c r="L853" s="16">
        <v>1</v>
      </c>
      <c r="M853" s="14" t="s">
        <v>1233</v>
      </c>
      <c r="N853" s="14"/>
    </row>
    <row r="854" spans="1:14" hidden="1">
      <c r="A854" s="13">
        <v>2310030195</v>
      </c>
      <c r="B854" s="47" t="s">
        <v>1604</v>
      </c>
      <c r="C854" s="51" t="s">
        <v>1002</v>
      </c>
      <c r="D854" s="15" t="s">
        <v>1234</v>
      </c>
      <c r="E854" s="13" t="s">
        <v>1233</v>
      </c>
      <c r="F854" s="13" t="s">
        <v>1241</v>
      </c>
      <c r="G854" s="13" t="s">
        <v>1241</v>
      </c>
      <c r="H854" s="15" t="s">
        <v>1592</v>
      </c>
      <c r="I854" s="13" t="s">
        <v>1377</v>
      </c>
      <c r="J854" s="13">
        <v>1</v>
      </c>
      <c r="K854" s="13">
        <v>1</v>
      </c>
      <c r="L854" s="15">
        <v>1</v>
      </c>
      <c r="M854" s="13" t="s">
        <v>1233</v>
      </c>
      <c r="N854" s="13"/>
    </row>
    <row r="855" spans="1:14" hidden="1">
      <c r="A855" s="14">
        <v>2310030194</v>
      </c>
      <c r="B855" s="48" t="s">
        <v>1605</v>
      </c>
      <c r="C855" s="52" t="s">
        <v>1002</v>
      </c>
      <c r="D855" s="16" t="s">
        <v>1234</v>
      </c>
      <c r="E855" s="14" t="s">
        <v>1233</v>
      </c>
      <c r="F855" s="14" t="s">
        <v>1241</v>
      </c>
      <c r="G855" s="14" t="s">
        <v>1241</v>
      </c>
      <c r="H855" s="16" t="s">
        <v>1592</v>
      </c>
      <c r="I855" s="14" t="s">
        <v>1377</v>
      </c>
      <c r="J855" s="14">
        <v>1</v>
      </c>
      <c r="K855" s="14">
        <v>1</v>
      </c>
      <c r="L855" s="16">
        <v>1</v>
      </c>
      <c r="M855" s="14" t="s">
        <v>1233</v>
      </c>
      <c r="N855" s="14"/>
    </row>
    <row r="856" spans="1:14" hidden="1">
      <c r="A856" s="13">
        <v>2310030208</v>
      </c>
      <c r="B856" s="47" t="s">
        <v>1606</v>
      </c>
      <c r="C856" s="51" t="s">
        <v>1002</v>
      </c>
      <c r="D856" s="15" t="s">
        <v>1234</v>
      </c>
      <c r="E856" s="13" t="s">
        <v>1233</v>
      </c>
      <c r="F856" s="13" t="s">
        <v>1241</v>
      </c>
      <c r="G856" s="13" t="s">
        <v>1241</v>
      </c>
      <c r="H856" s="15" t="s">
        <v>1592</v>
      </c>
      <c r="I856" s="13" t="s">
        <v>1377</v>
      </c>
      <c r="J856" s="13">
        <v>1</v>
      </c>
      <c r="K856" s="13">
        <v>1</v>
      </c>
      <c r="L856" s="15">
        <v>1</v>
      </c>
      <c r="M856" s="13" t="s">
        <v>1233</v>
      </c>
      <c r="N856" s="13"/>
    </row>
    <row r="857" spans="1:14" hidden="1">
      <c r="A857" s="14">
        <v>2310030200</v>
      </c>
      <c r="B857" s="48" t="s">
        <v>1607</v>
      </c>
      <c r="C857" s="52" t="s">
        <v>1002</v>
      </c>
      <c r="D857" s="16" t="s">
        <v>1234</v>
      </c>
      <c r="E857" s="14" t="s">
        <v>1233</v>
      </c>
      <c r="F857" s="14" t="s">
        <v>1241</v>
      </c>
      <c r="G857" s="14" t="s">
        <v>1241</v>
      </c>
      <c r="H857" s="16" t="s">
        <v>1592</v>
      </c>
      <c r="I857" s="14" t="s">
        <v>1377</v>
      </c>
      <c r="J857" s="14">
        <v>1</v>
      </c>
      <c r="K857" s="14">
        <v>1</v>
      </c>
      <c r="L857" s="16">
        <v>1</v>
      </c>
      <c r="M857" s="14" t="s">
        <v>1233</v>
      </c>
      <c r="N857" s="14"/>
    </row>
    <row r="858" spans="1:14" hidden="1">
      <c r="A858" s="13">
        <v>2310030204</v>
      </c>
      <c r="B858" s="47" t="s">
        <v>1608</v>
      </c>
      <c r="C858" s="51" t="s">
        <v>1002</v>
      </c>
      <c r="D858" s="15" t="s">
        <v>1234</v>
      </c>
      <c r="E858" s="13" t="s">
        <v>1233</v>
      </c>
      <c r="F858" s="13" t="s">
        <v>1241</v>
      </c>
      <c r="G858" s="13" t="s">
        <v>1241</v>
      </c>
      <c r="H858" s="15" t="s">
        <v>1592</v>
      </c>
      <c r="I858" s="13" t="s">
        <v>1377</v>
      </c>
      <c r="J858" s="13">
        <v>1</v>
      </c>
      <c r="K858" s="13">
        <v>1</v>
      </c>
      <c r="L858" s="15">
        <v>1</v>
      </c>
      <c r="M858" s="13" t="s">
        <v>1233</v>
      </c>
      <c r="N858" s="13"/>
    </row>
    <row r="859" spans="1:14" hidden="1">
      <c r="A859" s="14">
        <v>2310030221</v>
      </c>
      <c r="B859" s="48" t="s">
        <v>1609</v>
      </c>
      <c r="C859" s="52" t="s">
        <v>1002</v>
      </c>
      <c r="D859" s="16" t="s">
        <v>1234</v>
      </c>
      <c r="E859" s="14" t="s">
        <v>1233</v>
      </c>
      <c r="F859" s="14" t="s">
        <v>1241</v>
      </c>
      <c r="G859" s="14" t="s">
        <v>1241</v>
      </c>
      <c r="H859" s="16" t="s">
        <v>1592</v>
      </c>
      <c r="I859" s="14" t="s">
        <v>1377</v>
      </c>
      <c r="J859" s="14">
        <v>1</v>
      </c>
      <c r="K859" s="14">
        <v>1</v>
      </c>
      <c r="L859" s="16">
        <v>1</v>
      </c>
      <c r="M859" s="14" t="s">
        <v>1233</v>
      </c>
      <c r="N859" s="14"/>
    </row>
    <row r="860" spans="1:14" hidden="1">
      <c r="A860" s="13">
        <v>2310030192</v>
      </c>
      <c r="B860" s="47" t="s">
        <v>1610</v>
      </c>
      <c r="C860" s="51" t="s">
        <v>1002</v>
      </c>
      <c r="D860" s="15" t="s">
        <v>1234</v>
      </c>
      <c r="E860" s="13" t="s">
        <v>1233</v>
      </c>
      <c r="F860" s="13" t="s">
        <v>1241</v>
      </c>
      <c r="G860" s="13" t="s">
        <v>1241</v>
      </c>
      <c r="H860" s="15" t="s">
        <v>1592</v>
      </c>
      <c r="I860" s="13" t="s">
        <v>1377</v>
      </c>
      <c r="J860" s="13">
        <v>1</v>
      </c>
      <c r="K860" s="13">
        <v>1</v>
      </c>
      <c r="L860" s="15">
        <v>1</v>
      </c>
      <c r="M860" s="13" t="s">
        <v>1233</v>
      </c>
      <c r="N860" s="13"/>
    </row>
    <row r="861" spans="1:14" hidden="1">
      <c r="A861" s="14">
        <v>2310030212</v>
      </c>
      <c r="B861" s="48" t="s">
        <v>1611</v>
      </c>
      <c r="C861" s="52" t="s">
        <v>1002</v>
      </c>
      <c r="D861" s="16" t="s">
        <v>1234</v>
      </c>
      <c r="E861" s="14" t="s">
        <v>1233</v>
      </c>
      <c r="F861" s="14" t="s">
        <v>1241</v>
      </c>
      <c r="G861" s="14" t="s">
        <v>1241</v>
      </c>
      <c r="H861" s="16" t="s">
        <v>1592</v>
      </c>
      <c r="I861" s="14" t="s">
        <v>1377</v>
      </c>
      <c r="J861" s="14">
        <v>1</v>
      </c>
      <c r="K861" s="14">
        <v>1</v>
      </c>
      <c r="L861" s="16">
        <v>1</v>
      </c>
      <c r="M861" s="14" t="s">
        <v>1233</v>
      </c>
      <c r="N861" s="14"/>
    </row>
    <row r="862" spans="1:14" hidden="1">
      <c r="A862" s="13">
        <v>2310030214</v>
      </c>
      <c r="B862" s="47" t="s">
        <v>1612</v>
      </c>
      <c r="C862" s="51" t="s">
        <v>1002</v>
      </c>
      <c r="D862" s="15" t="s">
        <v>1234</v>
      </c>
      <c r="E862" s="13" t="s">
        <v>1233</v>
      </c>
      <c r="F862" s="13" t="s">
        <v>1241</v>
      </c>
      <c r="G862" s="13" t="s">
        <v>1241</v>
      </c>
      <c r="H862" s="15" t="s">
        <v>1592</v>
      </c>
      <c r="I862" s="13" t="s">
        <v>1377</v>
      </c>
      <c r="J862" s="13">
        <v>1</v>
      </c>
      <c r="K862" s="13">
        <v>1</v>
      </c>
      <c r="L862" s="15">
        <v>1</v>
      </c>
      <c r="M862" s="13" t="s">
        <v>1233</v>
      </c>
      <c r="N862" s="13"/>
    </row>
    <row r="863" spans="1:14" hidden="1">
      <c r="A863" s="14">
        <v>2310030209</v>
      </c>
      <c r="B863" s="48" t="s">
        <v>1613</v>
      </c>
      <c r="C863" s="52" t="s">
        <v>1002</v>
      </c>
      <c r="D863" s="16" t="s">
        <v>1234</v>
      </c>
      <c r="E863" s="14" t="s">
        <v>1233</v>
      </c>
      <c r="F863" s="14" t="s">
        <v>1241</v>
      </c>
      <c r="G863" s="14" t="s">
        <v>1241</v>
      </c>
      <c r="H863" s="16" t="s">
        <v>1592</v>
      </c>
      <c r="I863" s="14" t="s">
        <v>1377</v>
      </c>
      <c r="J863" s="14">
        <v>1</v>
      </c>
      <c r="K863" s="14">
        <v>1</v>
      </c>
      <c r="L863" s="16">
        <v>1</v>
      </c>
      <c r="M863" s="14" t="s">
        <v>1233</v>
      </c>
      <c r="N863" s="14"/>
    </row>
    <row r="864" spans="1:14" hidden="1">
      <c r="A864" s="13">
        <v>2310030198</v>
      </c>
      <c r="B864" s="47" t="s">
        <v>1614</v>
      </c>
      <c r="C864" s="51" t="s">
        <v>1002</v>
      </c>
      <c r="D864" s="15" t="s">
        <v>1234</v>
      </c>
      <c r="E864" s="13" t="s">
        <v>1233</v>
      </c>
      <c r="F864" s="13" t="s">
        <v>1241</v>
      </c>
      <c r="G864" s="13" t="s">
        <v>1241</v>
      </c>
      <c r="H864" s="15" t="s">
        <v>1592</v>
      </c>
      <c r="I864" s="13" t="s">
        <v>1377</v>
      </c>
      <c r="J864" s="13">
        <v>1</v>
      </c>
      <c r="K864" s="13">
        <v>1</v>
      </c>
      <c r="L864" s="15">
        <v>1</v>
      </c>
      <c r="M864" s="13" t="s">
        <v>1233</v>
      </c>
      <c r="N864" s="13"/>
    </row>
    <row r="865" spans="1:14" hidden="1">
      <c r="A865" s="14">
        <v>2310030218</v>
      </c>
      <c r="B865" s="48" t="s">
        <v>1615</v>
      </c>
      <c r="C865" s="52" t="s">
        <v>1002</v>
      </c>
      <c r="D865" s="16" t="s">
        <v>1234</v>
      </c>
      <c r="E865" s="14" t="s">
        <v>1233</v>
      </c>
      <c r="F865" s="14" t="s">
        <v>1241</v>
      </c>
      <c r="G865" s="14" t="s">
        <v>1241</v>
      </c>
      <c r="H865" s="16" t="s">
        <v>1592</v>
      </c>
      <c r="I865" s="14" t="s">
        <v>1377</v>
      </c>
      <c r="J865" s="14">
        <v>1</v>
      </c>
      <c r="K865" s="14">
        <v>1</v>
      </c>
      <c r="L865" s="16">
        <v>1</v>
      </c>
      <c r="M865" s="14" t="s">
        <v>1233</v>
      </c>
      <c r="N865" s="14"/>
    </row>
    <row r="866" spans="1:14" hidden="1">
      <c r="A866" s="13">
        <v>2310030206</v>
      </c>
      <c r="B866" s="47" t="s">
        <v>1616</v>
      </c>
      <c r="C866" s="51" t="s">
        <v>1002</v>
      </c>
      <c r="D866" s="15" t="s">
        <v>1234</v>
      </c>
      <c r="E866" s="13" t="s">
        <v>1233</v>
      </c>
      <c r="F866" s="13" t="s">
        <v>1241</v>
      </c>
      <c r="G866" s="13" t="s">
        <v>1241</v>
      </c>
      <c r="H866" s="15" t="s">
        <v>1592</v>
      </c>
      <c r="I866" s="13" t="s">
        <v>1377</v>
      </c>
      <c r="J866" s="13">
        <v>1</v>
      </c>
      <c r="K866" s="13">
        <v>1</v>
      </c>
      <c r="L866" s="15">
        <v>1</v>
      </c>
      <c r="M866" s="13" t="s">
        <v>1233</v>
      </c>
      <c r="N866" s="13"/>
    </row>
    <row r="867" spans="1:14" hidden="1">
      <c r="A867" s="14">
        <v>2310030215</v>
      </c>
      <c r="B867" s="48" t="s">
        <v>1617</v>
      </c>
      <c r="C867" s="52" t="s">
        <v>1002</v>
      </c>
      <c r="D867" s="16" t="s">
        <v>1234</v>
      </c>
      <c r="E867" s="14" t="s">
        <v>1233</v>
      </c>
      <c r="F867" s="14" t="s">
        <v>1241</v>
      </c>
      <c r="G867" s="14" t="s">
        <v>1241</v>
      </c>
      <c r="H867" s="16" t="s">
        <v>1592</v>
      </c>
      <c r="I867" s="14" t="s">
        <v>1377</v>
      </c>
      <c r="J867" s="14">
        <v>1</v>
      </c>
      <c r="K867" s="14">
        <v>1</v>
      </c>
      <c r="L867" s="16">
        <v>1</v>
      </c>
      <c r="M867" s="14" t="s">
        <v>1233</v>
      </c>
      <c r="N867" s="14"/>
    </row>
    <row r="868" spans="1:14" hidden="1">
      <c r="A868" s="13">
        <v>2310030211</v>
      </c>
      <c r="B868" s="47" t="s">
        <v>1618</v>
      </c>
      <c r="C868" s="51" t="s">
        <v>1002</v>
      </c>
      <c r="D868" s="15" t="s">
        <v>1234</v>
      </c>
      <c r="E868" s="13" t="s">
        <v>1233</v>
      </c>
      <c r="F868" s="13" t="s">
        <v>1241</v>
      </c>
      <c r="G868" s="13" t="s">
        <v>1241</v>
      </c>
      <c r="H868" s="15" t="s">
        <v>1592</v>
      </c>
      <c r="I868" s="13" t="s">
        <v>1377</v>
      </c>
      <c r="J868" s="13">
        <v>1</v>
      </c>
      <c r="K868" s="13">
        <v>1</v>
      </c>
      <c r="L868" s="15">
        <v>1</v>
      </c>
      <c r="M868" s="13" t="s">
        <v>1233</v>
      </c>
      <c r="N868" s="13"/>
    </row>
    <row r="869" spans="1:14" hidden="1">
      <c r="A869" s="13">
        <v>2310030199</v>
      </c>
      <c r="B869" s="47" t="s">
        <v>1619</v>
      </c>
      <c r="C869" s="51" t="s">
        <v>1002</v>
      </c>
      <c r="D869" s="15" t="s">
        <v>1234</v>
      </c>
      <c r="E869" s="13" t="s">
        <v>1233</v>
      </c>
      <c r="F869" s="13" t="s">
        <v>1241</v>
      </c>
      <c r="G869" s="13" t="s">
        <v>1241</v>
      </c>
      <c r="H869" s="15" t="s">
        <v>1592</v>
      </c>
      <c r="I869" s="13" t="s">
        <v>1377</v>
      </c>
      <c r="J869" s="13">
        <v>1</v>
      </c>
      <c r="K869" s="13">
        <v>1</v>
      </c>
      <c r="L869" s="15">
        <v>1</v>
      </c>
      <c r="M869" s="13" t="s">
        <v>1233</v>
      </c>
      <c r="N869" s="13"/>
    </row>
    <row r="870" spans="1:14" hidden="1">
      <c r="A870" s="14">
        <v>2310030205</v>
      </c>
      <c r="B870" s="48" t="s">
        <v>1620</v>
      </c>
      <c r="C870" s="52" t="s">
        <v>1002</v>
      </c>
      <c r="D870" s="16" t="s">
        <v>1234</v>
      </c>
      <c r="E870" s="14" t="s">
        <v>1233</v>
      </c>
      <c r="F870" s="14" t="s">
        <v>1241</v>
      </c>
      <c r="G870" s="14" t="s">
        <v>1241</v>
      </c>
      <c r="H870" s="16" t="s">
        <v>1592</v>
      </c>
      <c r="I870" s="14" t="s">
        <v>1377</v>
      </c>
      <c r="J870" s="14">
        <v>1</v>
      </c>
      <c r="K870" s="14">
        <v>1</v>
      </c>
      <c r="L870" s="16">
        <v>1</v>
      </c>
      <c r="M870" s="14" t="s">
        <v>1233</v>
      </c>
      <c r="N870" s="14"/>
    </row>
    <row r="871" spans="1:14" hidden="1">
      <c r="A871" s="13">
        <v>2310030223</v>
      </c>
      <c r="B871" s="47" t="s">
        <v>1621</v>
      </c>
      <c r="C871" s="51" t="s">
        <v>1002</v>
      </c>
      <c r="D871" s="15" t="s">
        <v>1234</v>
      </c>
      <c r="E871" s="13" t="s">
        <v>1233</v>
      </c>
      <c r="F871" s="13" t="s">
        <v>1241</v>
      </c>
      <c r="G871" s="13" t="s">
        <v>1241</v>
      </c>
      <c r="H871" s="15" t="s">
        <v>1592</v>
      </c>
      <c r="I871" s="13" t="s">
        <v>1377</v>
      </c>
      <c r="J871" s="13">
        <v>1</v>
      </c>
      <c r="K871" s="13">
        <v>1</v>
      </c>
      <c r="L871" s="15">
        <v>1</v>
      </c>
      <c r="M871" s="13" t="s">
        <v>1233</v>
      </c>
      <c r="N871" s="13"/>
    </row>
    <row r="872" spans="1:14" hidden="1">
      <c r="A872" s="14">
        <v>2310030191</v>
      </c>
      <c r="B872" s="48" t="s">
        <v>1622</v>
      </c>
      <c r="C872" s="52" t="s">
        <v>1002</v>
      </c>
      <c r="D872" s="16" t="s">
        <v>1234</v>
      </c>
      <c r="E872" s="14" t="s">
        <v>1233</v>
      </c>
      <c r="F872" s="14" t="s">
        <v>1241</v>
      </c>
      <c r="G872" s="14" t="s">
        <v>1241</v>
      </c>
      <c r="H872" s="16" t="s">
        <v>1592</v>
      </c>
      <c r="I872" s="14" t="s">
        <v>1377</v>
      </c>
      <c r="J872" s="14">
        <v>1</v>
      </c>
      <c r="K872" s="14">
        <v>1</v>
      </c>
      <c r="L872" s="16">
        <v>1</v>
      </c>
      <c r="M872" s="14" t="s">
        <v>1233</v>
      </c>
      <c r="N872" s="14"/>
    </row>
    <row r="873" spans="1:14" hidden="1">
      <c r="A873" s="13">
        <v>2310030217</v>
      </c>
      <c r="B873" s="47" t="s">
        <v>1623</v>
      </c>
      <c r="C873" s="51" t="s">
        <v>1002</v>
      </c>
      <c r="D873" s="15" t="s">
        <v>1234</v>
      </c>
      <c r="E873" s="13" t="s">
        <v>1233</v>
      </c>
      <c r="F873" s="13" t="s">
        <v>1241</v>
      </c>
      <c r="G873" s="13" t="s">
        <v>1241</v>
      </c>
      <c r="H873" s="15" t="s">
        <v>1592</v>
      </c>
      <c r="I873" s="13" t="s">
        <v>1377</v>
      </c>
      <c r="J873" s="13">
        <v>1</v>
      </c>
      <c r="K873" s="13">
        <v>1</v>
      </c>
      <c r="L873" s="15">
        <v>1</v>
      </c>
      <c r="M873" s="13" t="s">
        <v>1233</v>
      </c>
      <c r="N873" s="13"/>
    </row>
    <row r="874" spans="1:14" hidden="1">
      <c r="A874" s="14">
        <v>2310030108</v>
      </c>
      <c r="B874" s="48" t="s">
        <v>1624</v>
      </c>
      <c r="C874" s="52" t="s">
        <v>1002</v>
      </c>
      <c r="D874" s="16" t="s">
        <v>1234</v>
      </c>
      <c r="E874" s="14" t="s">
        <v>1233</v>
      </c>
      <c r="F874" s="14" t="s">
        <v>1241</v>
      </c>
      <c r="G874" s="14" t="s">
        <v>1241</v>
      </c>
      <c r="H874" s="16" t="s">
        <v>1625</v>
      </c>
      <c r="I874" s="14" t="s">
        <v>1377</v>
      </c>
      <c r="J874" s="14">
        <v>1</v>
      </c>
      <c r="K874" s="14">
        <v>1</v>
      </c>
      <c r="L874" s="16">
        <v>1</v>
      </c>
      <c r="M874" s="14" t="s">
        <v>1233</v>
      </c>
      <c r="N874" s="14"/>
    </row>
    <row r="875" spans="1:14" hidden="1">
      <c r="A875" s="13">
        <v>2310030109</v>
      </c>
      <c r="B875" s="47" t="s">
        <v>1626</v>
      </c>
      <c r="C875" s="51" t="s">
        <v>1002</v>
      </c>
      <c r="D875" s="15" t="s">
        <v>1234</v>
      </c>
      <c r="E875" s="13" t="s">
        <v>1233</v>
      </c>
      <c r="F875" s="13" t="s">
        <v>1241</v>
      </c>
      <c r="G875" s="13" t="s">
        <v>1241</v>
      </c>
      <c r="H875" s="15" t="s">
        <v>1625</v>
      </c>
      <c r="I875" s="13" t="s">
        <v>1377</v>
      </c>
      <c r="J875" s="13">
        <v>1</v>
      </c>
      <c r="K875" s="13">
        <v>1</v>
      </c>
      <c r="L875" s="15">
        <v>1</v>
      </c>
      <c r="M875" s="13" t="s">
        <v>1233</v>
      </c>
      <c r="N875" s="13"/>
    </row>
    <row r="876" spans="1:14" hidden="1">
      <c r="A876" s="14">
        <v>2310030110</v>
      </c>
      <c r="B876" s="48" t="s">
        <v>1627</v>
      </c>
      <c r="C876" s="52" t="s">
        <v>1002</v>
      </c>
      <c r="D876" s="16" t="s">
        <v>1234</v>
      </c>
      <c r="E876" s="14" t="s">
        <v>1233</v>
      </c>
      <c r="F876" s="14" t="s">
        <v>1241</v>
      </c>
      <c r="G876" s="14" t="s">
        <v>1241</v>
      </c>
      <c r="H876" s="16" t="s">
        <v>1625</v>
      </c>
      <c r="I876" s="14" t="s">
        <v>1377</v>
      </c>
      <c r="J876" s="14">
        <v>1</v>
      </c>
      <c r="K876" s="14">
        <v>1</v>
      </c>
      <c r="L876" s="16">
        <v>1</v>
      </c>
      <c r="M876" s="14" t="s">
        <v>1233</v>
      </c>
      <c r="N876" s="14"/>
    </row>
    <row r="877" spans="1:14" hidden="1">
      <c r="A877" s="13">
        <v>2310030149</v>
      </c>
      <c r="B877" s="47" t="s">
        <v>1628</v>
      </c>
      <c r="C877" s="51" t="s">
        <v>1002</v>
      </c>
      <c r="D877" s="15" t="s">
        <v>1234</v>
      </c>
      <c r="E877" s="13" t="s">
        <v>1233</v>
      </c>
      <c r="F877" s="13" t="s">
        <v>1241</v>
      </c>
      <c r="G877" s="13" t="s">
        <v>1241</v>
      </c>
      <c r="H877" s="15" t="s">
        <v>1625</v>
      </c>
      <c r="I877" s="13" t="s">
        <v>1377</v>
      </c>
      <c r="J877" s="13">
        <v>1</v>
      </c>
      <c r="K877" s="13">
        <v>1</v>
      </c>
      <c r="L877" s="15">
        <v>1</v>
      </c>
      <c r="M877" s="13" t="s">
        <v>1233</v>
      </c>
      <c r="N877" s="13"/>
    </row>
    <row r="878" spans="1:14" hidden="1">
      <c r="A878" s="14">
        <v>2310030309</v>
      </c>
      <c r="B878" s="48" t="s">
        <v>1629</v>
      </c>
      <c r="C878" s="52" t="s">
        <v>1002</v>
      </c>
      <c r="D878" s="16" t="s">
        <v>1234</v>
      </c>
      <c r="E878" s="14" t="s">
        <v>1233</v>
      </c>
      <c r="F878" s="14" t="s">
        <v>1241</v>
      </c>
      <c r="G878" s="14" t="s">
        <v>1241</v>
      </c>
      <c r="H878" s="16" t="s">
        <v>1585</v>
      </c>
      <c r="I878" s="14" t="s">
        <v>1377</v>
      </c>
      <c r="J878" s="14">
        <v>1</v>
      </c>
      <c r="K878" s="14">
        <v>1</v>
      </c>
      <c r="L878" s="16">
        <v>1</v>
      </c>
      <c r="M878" s="14" t="s">
        <v>1233</v>
      </c>
      <c r="N878" s="14"/>
    </row>
    <row r="879" spans="1:14" hidden="1">
      <c r="A879" s="13">
        <v>2310030310</v>
      </c>
      <c r="B879" s="47" t="s">
        <v>1630</v>
      </c>
      <c r="C879" s="51" t="s">
        <v>1002</v>
      </c>
      <c r="D879" s="15" t="s">
        <v>1234</v>
      </c>
      <c r="E879" s="13" t="s">
        <v>1233</v>
      </c>
      <c r="F879" s="13" t="s">
        <v>1241</v>
      </c>
      <c r="G879" s="13" t="s">
        <v>1241</v>
      </c>
      <c r="H879" s="15" t="s">
        <v>1585</v>
      </c>
      <c r="I879" s="13" t="s">
        <v>1377</v>
      </c>
      <c r="J879" s="13">
        <v>1</v>
      </c>
      <c r="K879" s="13">
        <v>1</v>
      </c>
      <c r="L879" s="15">
        <v>1</v>
      </c>
      <c r="M879" s="13" t="s">
        <v>1233</v>
      </c>
      <c r="N879" s="13"/>
    </row>
    <row r="880" spans="1:14" hidden="1">
      <c r="A880" s="14">
        <v>2310030106</v>
      </c>
      <c r="B880" s="48" t="s">
        <v>1631</v>
      </c>
      <c r="C880" s="52" t="s">
        <v>1002</v>
      </c>
      <c r="D880" s="16" t="s">
        <v>1234</v>
      </c>
      <c r="E880" s="14" t="s">
        <v>1233</v>
      </c>
      <c r="F880" s="14" t="s">
        <v>1241</v>
      </c>
      <c r="G880" s="14" t="s">
        <v>1241</v>
      </c>
      <c r="H880" s="16" t="s">
        <v>1625</v>
      </c>
      <c r="I880" s="14" t="s">
        <v>1377</v>
      </c>
      <c r="J880" s="14">
        <v>1</v>
      </c>
      <c r="K880" s="14">
        <v>1</v>
      </c>
      <c r="L880" s="16">
        <v>1</v>
      </c>
      <c r="M880" s="14" t="s">
        <v>1233</v>
      </c>
      <c r="N880" s="14"/>
    </row>
    <row r="881" spans="1:14" hidden="1">
      <c r="A881" s="13">
        <v>2310030107</v>
      </c>
      <c r="B881" s="47" t="s">
        <v>1632</v>
      </c>
      <c r="C881" s="51" t="s">
        <v>1002</v>
      </c>
      <c r="D881" s="15" t="s">
        <v>1234</v>
      </c>
      <c r="E881" s="13" t="s">
        <v>1233</v>
      </c>
      <c r="F881" s="13" t="s">
        <v>1241</v>
      </c>
      <c r="G881" s="13" t="s">
        <v>1241</v>
      </c>
      <c r="H881" s="15" t="s">
        <v>1625</v>
      </c>
      <c r="I881" s="13" t="s">
        <v>1377</v>
      </c>
      <c r="J881" s="13">
        <v>1</v>
      </c>
      <c r="K881" s="13">
        <v>1</v>
      </c>
      <c r="L881" s="15">
        <v>1</v>
      </c>
      <c r="M881" s="13" t="s">
        <v>1233</v>
      </c>
      <c r="N881" s="13"/>
    </row>
    <row r="882" spans="1:14" hidden="1">
      <c r="A882" s="14">
        <v>2310030285</v>
      </c>
      <c r="B882" s="48" t="s">
        <v>1633</v>
      </c>
      <c r="C882" s="52" t="s">
        <v>1002</v>
      </c>
      <c r="D882" s="16" t="s">
        <v>1234</v>
      </c>
      <c r="E882" s="14" t="s">
        <v>1233</v>
      </c>
      <c r="F882" s="14" t="s">
        <v>1241</v>
      </c>
      <c r="G882" s="14" t="s">
        <v>1241</v>
      </c>
      <c r="H882" s="16" t="s">
        <v>1585</v>
      </c>
      <c r="I882" s="14" t="s">
        <v>1377</v>
      </c>
      <c r="J882" s="14">
        <v>1</v>
      </c>
      <c r="K882" s="14">
        <v>1</v>
      </c>
      <c r="L882" s="16">
        <v>1</v>
      </c>
      <c r="M882" s="14" t="s">
        <v>1233</v>
      </c>
      <c r="N882" s="14"/>
    </row>
    <row r="883" spans="1:14" hidden="1">
      <c r="A883" s="13">
        <v>2310030300</v>
      </c>
      <c r="B883" s="47" t="s">
        <v>1634</v>
      </c>
      <c r="C883" s="51" t="s">
        <v>1002</v>
      </c>
      <c r="D883" s="15" t="s">
        <v>1234</v>
      </c>
      <c r="E883" s="13" t="s">
        <v>1233</v>
      </c>
      <c r="F883" s="13" t="s">
        <v>1241</v>
      </c>
      <c r="G883" s="13" t="s">
        <v>1241</v>
      </c>
      <c r="H883" s="15" t="s">
        <v>1585</v>
      </c>
      <c r="I883" s="13" t="s">
        <v>1377</v>
      </c>
      <c r="J883" s="13">
        <v>1</v>
      </c>
      <c r="K883" s="13">
        <v>1</v>
      </c>
      <c r="L883" s="15">
        <v>1</v>
      </c>
      <c r="M883" s="13" t="s">
        <v>1233</v>
      </c>
      <c r="N883" s="13"/>
    </row>
    <row r="884" spans="1:14" hidden="1">
      <c r="A884" s="14">
        <v>2310180091</v>
      </c>
      <c r="B884" s="48" t="s">
        <v>412</v>
      </c>
      <c r="C884" s="52" t="s">
        <v>1002</v>
      </c>
      <c r="D884" s="16" t="s">
        <v>1234</v>
      </c>
      <c r="E884" s="14" t="s">
        <v>1233</v>
      </c>
      <c r="F884" s="14" t="s">
        <v>1241</v>
      </c>
      <c r="G884" s="14" t="s">
        <v>1241</v>
      </c>
      <c r="H884" s="16" t="s">
        <v>1358</v>
      </c>
      <c r="I884" s="14" t="s">
        <v>2229</v>
      </c>
      <c r="J884" s="14">
        <v>1</v>
      </c>
      <c r="K884" s="14">
        <v>1</v>
      </c>
      <c r="L884" s="16">
        <v>1</v>
      </c>
      <c r="M884" s="14" t="s">
        <v>1233</v>
      </c>
      <c r="N884" s="14"/>
    </row>
    <row r="885" spans="1:14" hidden="1">
      <c r="A885" s="13">
        <v>2310180092</v>
      </c>
      <c r="B885" s="47" t="s">
        <v>413</v>
      </c>
      <c r="C885" s="51" t="s">
        <v>1002</v>
      </c>
      <c r="D885" s="15" t="s">
        <v>1234</v>
      </c>
      <c r="E885" s="13" t="s">
        <v>1233</v>
      </c>
      <c r="F885" s="13" t="s">
        <v>1241</v>
      </c>
      <c r="G885" s="13" t="s">
        <v>1241</v>
      </c>
      <c r="H885" s="15" t="s">
        <v>1358</v>
      </c>
      <c r="I885" s="13" t="s">
        <v>2229</v>
      </c>
      <c r="J885" s="13">
        <v>1</v>
      </c>
      <c r="K885" s="13">
        <v>1</v>
      </c>
      <c r="L885" s="15">
        <v>1</v>
      </c>
      <c r="M885" s="13" t="s">
        <v>1233</v>
      </c>
      <c r="N885" s="13"/>
    </row>
    <row r="886" spans="1:14" hidden="1">
      <c r="A886" s="14">
        <v>2310180093</v>
      </c>
      <c r="B886" s="48" t="s">
        <v>414</v>
      </c>
      <c r="C886" s="52" t="s">
        <v>1002</v>
      </c>
      <c r="D886" s="16" t="s">
        <v>1234</v>
      </c>
      <c r="E886" s="14" t="s">
        <v>1233</v>
      </c>
      <c r="F886" s="14" t="s">
        <v>1241</v>
      </c>
      <c r="G886" s="14" t="s">
        <v>1241</v>
      </c>
      <c r="H886" s="16" t="s">
        <v>1358</v>
      </c>
      <c r="I886" s="14" t="s">
        <v>2229</v>
      </c>
      <c r="J886" s="14">
        <v>1</v>
      </c>
      <c r="K886" s="14">
        <v>1</v>
      </c>
      <c r="L886" s="16">
        <v>1</v>
      </c>
      <c r="M886" s="14" t="s">
        <v>1233</v>
      </c>
      <c r="N886" s="14"/>
    </row>
    <row r="887" spans="1:14" hidden="1">
      <c r="A887" s="13">
        <v>2310180094</v>
      </c>
      <c r="B887" s="47" t="s">
        <v>415</v>
      </c>
      <c r="C887" s="51" t="s">
        <v>1002</v>
      </c>
      <c r="D887" s="15" t="s">
        <v>1234</v>
      </c>
      <c r="E887" s="13" t="s">
        <v>1233</v>
      </c>
      <c r="F887" s="13" t="s">
        <v>1241</v>
      </c>
      <c r="G887" s="13" t="s">
        <v>1241</v>
      </c>
      <c r="H887" s="15" t="s">
        <v>1358</v>
      </c>
      <c r="I887" s="13" t="s">
        <v>2229</v>
      </c>
      <c r="J887" s="13">
        <v>1</v>
      </c>
      <c r="K887" s="13">
        <v>1</v>
      </c>
      <c r="L887" s="15">
        <v>1</v>
      </c>
      <c r="M887" s="13" t="s">
        <v>1233</v>
      </c>
      <c r="N887" s="13"/>
    </row>
    <row r="888" spans="1:14" hidden="1">
      <c r="A888" s="14">
        <v>2310180095</v>
      </c>
      <c r="B888" s="48" t="s">
        <v>431</v>
      </c>
      <c r="C888" s="52" t="s">
        <v>1002</v>
      </c>
      <c r="D888" s="16" t="s">
        <v>1234</v>
      </c>
      <c r="E888" s="14" t="s">
        <v>1233</v>
      </c>
      <c r="F888" s="14" t="s">
        <v>1241</v>
      </c>
      <c r="G888" s="14" t="s">
        <v>1241</v>
      </c>
      <c r="H888" s="16" t="s">
        <v>1358</v>
      </c>
      <c r="I888" s="14" t="s">
        <v>2229</v>
      </c>
      <c r="J888" s="14">
        <v>1</v>
      </c>
      <c r="K888" s="14">
        <v>1</v>
      </c>
      <c r="L888" s="16">
        <v>1</v>
      </c>
      <c r="M888" s="14" t="s">
        <v>1233</v>
      </c>
      <c r="N888" s="14"/>
    </row>
    <row r="889" spans="1:14" hidden="1">
      <c r="A889" s="13">
        <v>2310180096</v>
      </c>
      <c r="B889" s="47" t="s">
        <v>432</v>
      </c>
      <c r="C889" s="51" t="s">
        <v>1002</v>
      </c>
      <c r="D889" s="15" t="s">
        <v>1234</v>
      </c>
      <c r="E889" s="13" t="s">
        <v>1233</v>
      </c>
      <c r="F889" s="13" t="s">
        <v>1241</v>
      </c>
      <c r="G889" s="13" t="s">
        <v>1241</v>
      </c>
      <c r="H889" s="15" t="s">
        <v>1358</v>
      </c>
      <c r="I889" s="13" t="s">
        <v>2229</v>
      </c>
      <c r="J889" s="13">
        <v>1</v>
      </c>
      <c r="K889" s="13">
        <v>1</v>
      </c>
      <c r="L889" s="15">
        <v>1</v>
      </c>
      <c r="M889" s="13" t="s">
        <v>1233</v>
      </c>
      <c r="N889" s="13"/>
    </row>
    <row r="890" spans="1:14" hidden="1">
      <c r="A890" s="14">
        <v>2310180097</v>
      </c>
      <c r="B890" s="48" t="s">
        <v>433</v>
      </c>
      <c r="C890" s="52" t="s">
        <v>1002</v>
      </c>
      <c r="D890" s="16" t="s">
        <v>1234</v>
      </c>
      <c r="E890" s="14" t="s">
        <v>1233</v>
      </c>
      <c r="F890" s="14" t="s">
        <v>1241</v>
      </c>
      <c r="G890" s="14" t="s">
        <v>1241</v>
      </c>
      <c r="H890" s="16" t="s">
        <v>1358</v>
      </c>
      <c r="I890" s="14" t="s">
        <v>2229</v>
      </c>
      <c r="J890" s="14">
        <v>1</v>
      </c>
      <c r="K890" s="14">
        <v>1</v>
      </c>
      <c r="L890" s="16">
        <v>1</v>
      </c>
      <c r="M890" s="14" t="s">
        <v>1233</v>
      </c>
      <c r="N890" s="14"/>
    </row>
    <row r="891" spans="1:14" hidden="1">
      <c r="A891" s="13">
        <v>2310180098</v>
      </c>
      <c r="B891" s="47" t="s">
        <v>434</v>
      </c>
      <c r="C891" s="51" t="s">
        <v>1002</v>
      </c>
      <c r="D891" s="15" t="s">
        <v>1234</v>
      </c>
      <c r="E891" s="13" t="s">
        <v>1233</v>
      </c>
      <c r="F891" s="13" t="s">
        <v>1241</v>
      </c>
      <c r="G891" s="13" t="s">
        <v>1241</v>
      </c>
      <c r="H891" s="15" t="s">
        <v>1358</v>
      </c>
      <c r="I891" s="13" t="s">
        <v>2229</v>
      </c>
      <c r="J891" s="13">
        <v>1</v>
      </c>
      <c r="K891" s="13">
        <v>1</v>
      </c>
      <c r="L891" s="15">
        <v>1</v>
      </c>
      <c r="M891" s="13" t="s">
        <v>1233</v>
      </c>
      <c r="N891" s="13"/>
    </row>
    <row r="892" spans="1:14" hidden="1">
      <c r="A892" s="13">
        <v>2310180099</v>
      </c>
      <c r="B892" s="47" t="s">
        <v>435</v>
      </c>
      <c r="C892" s="51" t="s">
        <v>1002</v>
      </c>
      <c r="D892" s="15" t="s">
        <v>1234</v>
      </c>
      <c r="E892" s="13" t="s">
        <v>1233</v>
      </c>
      <c r="F892" s="13" t="s">
        <v>1241</v>
      </c>
      <c r="G892" s="13" t="s">
        <v>1241</v>
      </c>
      <c r="H892" s="15" t="s">
        <v>1358</v>
      </c>
      <c r="I892" s="13" t="s">
        <v>2229</v>
      </c>
      <c r="J892" s="13">
        <v>1</v>
      </c>
      <c r="K892" s="13">
        <v>1</v>
      </c>
      <c r="L892" s="15">
        <v>1</v>
      </c>
      <c r="M892" s="13" t="s">
        <v>1233</v>
      </c>
      <c r="N892" s="13"/>
    </row>
    <row r="893" spans="1:14" hidden="1">
      <c r="A893" s="14">
        <v>2310180100</v>
      </c>
      <c r="B893" s="48" t="s">
        <v>436</v>
      </c>
      <c r="C893" s="52" t="s">
        <v>1002</v>
      </c>
      <c r="D893" s="16" t="s">
        <v>1234</v>
      </c>
      <c r="E893" s="14" t="s">
        <v>1233</v>
      </c>
      <c r="F893" s="14" t="s">
        <v>1241</v>
      </c>
      <c r="G893" s="14" t="s">
        <v>1241</v>
      </c>
      <c r="H893" s="16" t="s">
        <v>1358</v>
      </c>
      <c r="I893" s="14" t="s">
        <v>2229</v>
      </c>
      <c r="J893" s="14">
        <v>1</v>
      </c>
      <c r="K893" s="14">
        <v>1</v>
      </c>
      <c r="L893" s="16">
        <v>1</v>
      </c>
      <c r="M893" s="14" t="s">
        <v>1233</v>
      </c>
      <c r="N893" s="14"/>
    </row>
    <row r="894" spans="1:14" hidden="1">
      <c r="A894" s="13">
        <v>2310180101</v>
      </c>
      <c r="B894" s="47" t="s">
        <v>437</v>
      </c>
      <c r="C894" s="51" t="s">
        <v>1002</v>
      </c>
      <c r="D894" s="15" t="s">
        <v>1234</v>
      </c>
      <c r="E894" s="13" t="s">
        <v>1233</v>
      </c>
      <c r="F894" s="13" t="s">
        <v>1241</v>
      </c>
      <c r="G894" s="13" t="s">
        <v>1241</v>
      </c>
      <c r="H894" s="15" t="s">
        <v>1358</v>
      </c>
      <c r="I894" s="13" t="s">
        <v>2229</v>
      </c>
      <c r="J894" s="13">
        <v>1</v>
      </c>
      <c r="K894" s="13">
        <v>1</v>
      </c>
      <c r="L894" s="15">
        <v>1</v>
      </c>
      <c r="M894" s="13" t="s">
        <v>1233</v>
      </c>
      <c r="N894" s="13"/>
    </row>
    <row r="895" spans="1:14" hidden="1">
      <c r="A895" s="14">
        <v>2310180102</v>
      </c>
      <c r="B895" s="48" t="s">
        <v>438</v>
      </c>
      <c r="C895" s="52" t="s">
        <v>1002</v>
      </c>
      <c r="D895" s="16" t="s">
        <v>1234</v>
      </c>
      <c r="E895" s="14" t="s">
        <v>1233</v>
      </c>
      <c r="F895" s="14" t="s">
        <v>1241</v>
      </c>
      <c r="G895" s="14" t="s">
        <v>1241</v>
      </c>
      <c r="H895" s="16" t="s">
        <v>1358</v>
      </c>
      <c r="I895" s="14" t="s">
        <v>2229</v>
      </c>
      <c r="J895" s="14">
        <v>1</v>
      </c>
      <c r="K895" s="14">
        <v>1</v>
      </c>
      <c r="L895" s="16">
        <v>1</v>
      </c>
      <c r="M895" s="14" t="s">
        <v>1233</v>
      </c>
      <c r="N895" s="14"/>
    </row>
    <row r="896" spans="1:14" hidden="1">
      <c r="A896" s="13">
        <v>2410360013</v>
      </c>
      <c r="B896" s="47" t="s">
        <v>1642</v>
      </c>
      <c r="C896" s="51" t="s">
        <v>8524</v>
      </c>
      <c r="D896" s="15" t="s">
        <v>1643</v>
      </c>
      <c r="E896" s="13" t="s">
        <v>1233</v>
      </c>
      <c r="F896" s="13" t="s">
        <v>1233</v>
      </c>
      <c r="G896" s="13" t="s">
        <v>1643</v>
      </c>
      <c r="H896" s="15" t="s">
        <v>1233</v>
      </c>
      <c r="I896" s="13" t="s">
        <v>1233</v>
      </c>
      <c r="J896" s="13" t="s">
        <v>1233</v>
      </c>
      <c r="K896" s="13" t="s">
        <v>1233</v>
      </c>
      <c r="L896" s="15" t="s">
        <v>1233</v>
      </c>
      <c r="M896" s="13" t="s">
        <v>1233</v>
      </c>
      <c r="N896" s="13"/>
    </row>
    <row r="897" spans="1:14" hidden="1">
      <c r="A897" s="14">
        <v>2410360001</v>
      </c>
      <c r="B897" s="48" t="s">
        <v>1644</v>
      </c>
      <c r="C897" s="52" t="s">
        <v>8524</v>
      </c>
      <c r="D897" s="16" t="s">
        <v>1643</v>
      </c>
      <c r="E897" s="14" t="s">
        <v>1233</v>
      </c>
      <c r="F897" s="14" t="s">
        <v>1233</v>
      </c>
      <c r="G897" s="14" t="s">
        <v>1643</v>
      </c>
      <c r="H897" s="16" t="s">
        <v>1233</v>
      </c>
      <c r="I897" s="14" t="s">
        <v>1233</v>
      </c>
      <c r="J897" s="14" t="s">
        <v>1233</v>
      </c>
      <c r="K897" s="14" t="s">
        <v>1233</v>
      </c>
      <c r="L897" s="16" t="s">
        <v>1233</v>
      </c>
      <c r="M897" s="14" t="s">
        <v>1233</v>
      </c>
      <c r="N897" s="14"/>
    </row>
    <row r="898" spans="1:14" hidden="1">
      <c r="A898" s="13">
        <v>2410360012</v>
      </c>
      <c r="B898" s="47" t="s">
        <v>1645</v>
      </c>
      <c r="C898" s="51" t="s">
        <v>8524</v>
      </c>
      <c r="D898" s="15" t="s">
        <v>1643</v>
      </c>
      <c r="E898" s="13" t="s">
        <v>1233</v>
      </c>
      <c r="F898" s="13" t="s">
        <v>1233</v>
      </c>
      <c r="G898" s="13" t="s">
        <v>1643</v>
      </c>
      <c r="H898" s="15" t="s">
        <v>1233</v>
      </c>
      <c r="I898" s="13" t="s">
        <v>1233</v>
      </c>
      <c r="J898" s="13" t="s">
        <v>1233</v>
      </c>
      <c r="K898" s="13" t="s">
        <v>1233</v>
      </c>
      <c r="L898" s="15" t="s">
        <v>1233</v>
      </c>
      <c r="M898" s="13" t="s">
        <v>1233</v>
      </c>
      <c r="N898" s="13"/>
    </row>
    <row r="899" spans="1:14" hidden="1">
      <c r="A899" s="14">
        <v>2410360014</v>
      </c>
      <c r="B899" s="48" t="s">
        <v>1646</v>
      </c>
      <c r="C899" s="52" t="s">
        <v>8524</v>
      </c>
      <c r="D899" s="16" t="s">
        <v>1643</v>
      </c>
      <c r="E899" s="14" t="s">
        <v>1233</v>
      </c>
      <c r="F899" s="14" t="s">
        <v>1233</v>
      </c>
      <c r="G899" s="14" t="s">
        <v>1643</v>
      </c>
      <c r="H899" s="16" t="s">
        <v>1233</v>
      </c>
      <c r="I899" s="14" t="s">
        <v>1233</v>
      </c>
      <c r="J899" s="14" t="s">
        <v>1233</v>
      </c>
      <c r="K899" s="14" t="s">
        <v>1233</v>
      </c>
      <c r="L899" s="16" t="s">
        <v>1233</v>
      </c>
      <c r="M899" s="14" t="s">
        <v>1233</v>
      </c>
      <c r="N899" s="14"/>
    </row>
    <row r="900" spans="1:14" hidden="1">
      <c r="A900" s="13">
        <v>2410360011</v>
      </c>
      <c r="B900" s="47" t="s">
        <v>1647</v>
      </c>
      <c r="C900" s="51" t="s">
        <v>8524</v>
      </c>
      <c r="D900" s="15" t="s">
        <v>1643</v>
      </c>
      <c r="E900" s="13" t="s">
        <v>1233</v>
      </c>
      <c r="F900" s="13" t="s">
        <v>1233</v>
      </c>
      <c r="G900" s="13" t="s">
        <v>1643</v>
      </c>
      <c r="H900" s="15" t="s">
        <v>1233</v>
      </c>
      <c r="I900" s="13" t="s">
        <v>1233</v>
      </c>
      <c r="J900" s="13" t="s">
        <v>1233</v>
      </c>
      <c r="K900" s="13" t="s">
        <v>1233</v>
      </c>
      <c r="L900" s="15" t="s">
        <v>1233</v>
      </c>
      <c r="M900" s="13" t="s">
        <v>1233</v>
      </c>
      <c r="N900" s="13"/>
    </row>
    <row r="901" spans="1:14" hidden="1">
      <c r="A901" s="14">
        <v>2500030216</v>
      </c>
      <c r="B901" s="48" t="s">
        <v>1648</v>
      </c>
      <c r="C901" s="52" t="s">
        <v>8524</v>
      </c>
      <c r="D901" s="16" t="s">
        <v>1643</v>
      </c>
      <c r="E901" s="14" t="s">
        <v>1233</v>
      </c>
      <c r="F901" s="14" t="s">
        <v>1233</v>
      </c>
      <c r="G901" s="14" t="s">
        <v>1643</v>
      </c>
      <c r="H901" s="16" t="s">
        <v>1233</v>
      </c>
      <c r="I901" s="14" t="s">
        <v>1233</v>
      </c>
      <c r="J901" s="14" t="s">
        <v>1233</v>
      </c>
      <c r="K901" s="14" t="s">
        <v>1233</v>
      </c>
      <c r="L901" s="16" t="s">
        <v>1233</v>
      </c>
      <c r="M901" s="14" t="s">
        <v>1233</v>
      </c>
      <c r="N901" s="14"/>
    </row>
    <row r="902" spans="1:14" hidden="1">
      <c r="A902" s="13">
        <v>2410290624</v>
      </c>
      <c r="B902" s="47" t="s">
        <v>1649</v>
      </c>
      <c r="C902" s="51" t="s">
        <v>8524</v>
      </c>
      <c r="D902" s="15" t="s">
        <v>1643</v>
      </c>
      <c r="E902" s="13" t="s">
        <v>1233</v>
      </c>
      <c r="F902" s="13" t="s">
        <v>1233</v>
      </c>
      <c r="G902" s="13" t="s">
        <v>1643</v>
      </c>
      <c r="H902" s="15" t="s">
        <v>1233</v>
      </c>
      <c r="I902" s="13" t="s">
        <v>1233</v>
      </c>
      <c r="J902" s="13" t="s">
        <v>1233</v>
      </c>
      <c r="K902" s="13" t="s">
        <v>1233</v>
      </c>
      <c r="L902" s="15" t="s">
        <v>1233</v>
      </c>
      <c r="M902" s="13" t="s">
        <v>1233</v>
      </c>
      <c r="N902" s="13"/>
    </row>
    <row r="903" spans="1:14" hidden="1">
      <c r="A903" s="14">
        <v>2410290626</v>
      </c>
      <c r="B903" s="48" t="s">
        <v>1650</v>
      </c>
      <c r="C903" s="52" t="s">
        <v>8524</v>
      </c>
      <c r="D903" s="16" t="s">
        <v>1643</v>
      </c>
      <c r="E903" s="14" t="s">
        <v>1233</v>
      </c>
      <c r="F903" s="14" t="s">
        <v>1233</v>
      </c>
      <c r="G903" s="14" t="s">
        <v>1643</v>
      </c>
      <c r="H903" s="16" t="s">
        <v>1233</v>
      </c>
      <c r="I903" s="14" t="s">
        <v>1233</v>
      </c>
      <c r="J903" s="14" t="s">
        <v>1233</v>
      </c>
      <c r="K903" s="14" t="s">
        <v>1233</v>
      </c>
      <c r="L903" s="16" t="s">
        <v>1233</v>
      </c>
      <c r="M903" s="14" t="s">
        <v>1233</v>
      </c>
      <c r="N903" s="14"/>
    </row>
    <row r="904" spans="1:14" hidden="1">
      <c r="A904" s="13">
        <v>2410090294</v>
      </c>
      <c r="B904" s="47" t="s">
        <v>1651</v>
      </c>
      <c r="C904" s="51" t="s">
        <v>8524</v>
      </c>
      <c r="D904" s="15" t="s">
        <v>1643</v>
      </c>
      <c r="E904" s="13" t="s">
        <v>1233</v>
      </c>
      <c r="F904" s="13" t="s">
        <v>1233</v>
      </c>
      <c r="G904" s="13" t="s">
        <v>1643</v>
      </c>
      <c r="H904" s="15" t="s">
        <v>1233</v>
      </c>
      <c r="I904" s="13" t="s">
        <v>1233</v>
      </c>
      <c r="J904" s="13" t="s">
        <v>1233</v>
      </c>
      <c r="K904" s="13" t="s">
        <v>1233</v>
      </c>
      <c r="L904" s="15" t="s">
        <v>1233</v>
      </c>
      <c r="M904" s="13" t="s">
        <v>1233</v>
      </c>
      <c r="N904" s="13"/>
    </row>
    <row r="905" spans="1:14" hidden="1">
      <c r="A905" s="14">
        <v>2410290046</v>
      </c>
      <c r="B905" s="48" t="s">
        <v>1652</v>
      </c>
      <c r="C905" s="52" t="s">
        <v>8524</v>
      </c>
      <c r="D905" s="16" t="s">
        <v>1643</v>
      </c>
      <c r="E905" s="14" t="s">
        <v>1233</v>
      </c>
      <c r="F905" s="14" t="s">
        <v>1233</v>
      </c>
      <c r="G905" s="14" t="s">
        <v>1643</v>
      </c>
      <c r="H905" s="16" t="s">
        <v>1233</v>
      </c>
      <c r="I905" s="14" t="s">
        <v>1233</v>
      </c>
      <c r="J905" s="14" t="s">
        <v>1233</v>
      </c>
      <c r="K905" s="14" t="s">
        <v>1233</v>
      </c>
      <c r="L905" s="16" t="s">
        <v>1233</v>
      </c>
      <c r="M905" s="14" t="s">
        <v>1233</v>
      </c>
      <c r="N905" s="14"/>
    </row>
    <row r="906" spans="1:14" hidden="1">
      <c r="A906" s="13">
        <v>2410090171</v>
      </c>
      <c r="B906" s="47" t="s">
        <v>1653</v>
      </c>
      <c r="C906" s="51" t="s">
        <v>8524</v>
      </c>
      <c r="D906" s="15" t="s">
        <v>1643</v>
      </c>
      <c r="E906" s="13" t="s">
        <v>1233</v>
      </c>
      <c r="F906" s="13" t="s">
        <v>1233</v>
      </c>
      <c r="G906" s="13" t="s">
        <v>1643</v>
      </c>
      <c r="H906" s="15" t="s">
        <v>1233</v>
      </c>
      <c r="I906" s="13" t="s">
        <v>1233</v>
      </c>
      <c r="J906" s="13" t="s">
        <v>1233</v>
      </c>
      <c r="K906" s="13" t="s">
        <v>1233</v>
      </c>
      <c r="L906" s="15" t="s">
        <v>1233</v>
      </c>
      <c r="M906" s="13" t="s">
        <v>1233</v>
      </c>
      <c r="N906" s="13"/>
    </row>
    <row r="907" spans="1:14" hidden="1">
      <c r="A907" s="14">
        <v>2500070227</v>
      </c>
      <c r="B907" s="48" t="s">
        <v>1654</v>
      </c>
      <c r="C907" s="52" t="s">
        <v>8524</v>
      </c>
      <c r="D907" s="16" t="s">
        <v>1643</v>
      </c>
      <c r="E907" s="14" t="s">
        <v>1233</v>
      </c>
      <c r="F907" s="14" t="s">
        <v>1233</v>
      </c>
      <c r="G907" s="14" t="s">
        <v>1643</v>
      </c>
      <c r="H907" s="16" t="s">
        <v>1233</v>
      </c>
      <c r="I907" s="14" t="s">
        <v>1233</v>
      </c>
      <c r="J907" s="14" t="s">
        <v>1233</v>
      </c>
      <c r="K907" s="14" t="s">
        <v>1233</v>
      </c>
      <c r="L907" s="16" t="s">
        <v>1233</v>
      </c>
      <c r="M907" s="14" t="s">
        <v>1233</v>
      </c>
      <c r="N907" s="14"/>
    </row>
    <row r="908" spans="1:14" hidden="1">
      <c r="A908" s="13">
        <v>2410190012</v>
      </c>
      <c r="B908" s="47" t="s">
        <v>1655</v>
      </c>
      <c r="C908" s="51" t="s">
        <v>8524</v>
      </c>
      <c r="D908" s="15" t="s">
        <v>1643</v>
      </c>
      <c r="E908" s="13" t="s">
        <v>1233</v>
      </c>
      <c r="F908" s="13" t="s">
        <v>1233</v>
      </c>
      <c r="G908" s="13" t="s">
        <v>1643</v>
      </c>
      <c r="H908" s="15" t="s">
        <v>1233</v>
      </c>
      <c r="I908" s="13" t="s">
        <v>1233</v>
      </c>
      <c r="J908" s="13" t="s">
        <v>1233</v>
      </c>
      <c r="K908" s="13" t="s">
        <v>1233</v>
      </c>
      <c r="L908" s="15" t="s">
        <v>1233</v>
      </c>
      <c r="M908" s="13" t="s">
        <v>1233</v>
      </c>
      <c r="N908" s="13"/>
    </row>
    <row r="909" spans="1:14" hidden="1">
      <c r="A909" s="14">
        <v>2410150008</v>
      </c>
      <c r="B909" s="48" t="s">
        <v>1656</v>
      </c>
      <c r="C909" s="52" t="s">
        <v>8524</v>
      </c>
      <c r="D909" s="16" t="s">
        <v>1643</v>
      </c>
      <c r="E909" s="14" t="s">
        <v>1233</v>
      </c>
      <c r="F909" s="14" t="s">
        <v>1233</v>
      </c>
      <c r="G909" s="14" t="s">
        <v>1643</v>
      </c>
      <c r="H909" s="16" t="s">
        <v>1233</v>
      </c>
      <c r="I909" s="14" t="s">
        <v>1233</v>
      </c>
      <c r="J909" s="14" t="s">
        <v>1233</v>
      </c>
      <c r="K909" s="14" t="s">
        <v>1233</v>
      </c>
      <c r="L909" s="16" t="s">
        <v>1233</v>
      </c>
      <c r="M909" s="14" t="s">
        <v>1233</v>
      </c>
      <c r="N909" s="14"/>
    </row>
    <row r="910" spans="1:14" hidden="1">
      <c r="A910" s="13">
        <v>2410190013</v>
      </c>
      <c r="B910" s="47" t="s">
        <v>1657</v>
      </c>
      <c r="C910" s="51" t="s">
        <v>8524</v>
      </c>
      <c r="D910" s="15" t="s">
        <v>1643</v>
      </c>
      <c r="E910" s="13" t="s">
        <v>1233</v>
      </c>
      <c r="F910" s="13" t="s">
        <v>1233</v>
      </c>
      <c r="G910" s="13" t="s">
        <v>1643</v>
      </c>
      <c r="H910" s="15" t="s">
        <v>1233</v>
      </c>
      <c r="I910" s="13" t="s">
        <v>1233</v>
      </c>
      <c r="J910" s="13" t="s">
        <v>1233</v>
      </c>
      <c r="K910" s="13" t="s">
        <v>1233</v>
      </c>
      <c r="L910" s="15" t="s">
        <v>1233</v>
      </c>
      <c r="M910" s="13" t="s">
        <v>1233</v>
      </c>
      <c r="N910" s="13"/>
    </row>
    <row r="911" spans="1:14" hidden="1">
      <c r="A911" s="14">
        <v>2410290210</v>
      </c>
      <c r="B911" s="48" t="s">
        <v>1658</v>
      </c>
      <c r="C911" s="52" t="s">
        <v>8524</v>
      </c>
      <c r="D911" s="16" t="s">
        <v>1643</v>
      </c>
      <c r="E911" s="14" t="s">
        <v>1233</v>
      </c>
      <c r="F911" s="14" t="s">
        <v>1233</v>
      </c>
      <c r="G911" s="14" t="s">
        <v>1643</v>
      </c>
      <c r="H911" s="16" t="s">
        <v>1233</v>
      </c>
      <c r="I911" s="14" t="s">
        <v>1233</v>
      </c>
      <c r="J911" s="14" t="s">
        <v>1233</v>
      </c>
      <c r="K911" s="14" t="s">
        <v>1233</v>
      </c>
      <c r="L911" s="16" t="s">
        <v>1233</v>
      </c>
      <c r="M911" s="14" t="s">
        <v>1233</v>
      </c>
      <c r="N911" s="14"/>
    </row>
    <row r="912" spans="1:14" hidden="1">
      <c r="A912" s="13">
        <v>2410290544</v>
      </c>
      <c r="B912" s="47" t="s">
        <v>1659</v>
      </c>
      <c r="C912" s="51" t="s">
        <v>8524</v>
      </c>
      <c r="D912" s="15" t="s">
        <v>1643</v>
      </c>
      <c r="E912" s="13" t="s">
        <v>1233</v>
      </c>
      <c r="F912" s="13" t="s">
        <v>1233</v>
      </c>
      <c r="G912" s="13" t="s">
        <v>1643</v>
      </c>
      <c r="H912" s="15" t="s">
        <v>1233</v>
      </c>
      <c r="I912" s="13" t="s">
        <v>1233</v>
      </c>
      <c r="J912" s="13" t="s">
        <v>1233</v>
      </c>
      <c r="K912" s="13" t="s">
        <v>1233</v>
      </c>
      <c r="L912" s="15" t="s">
        <v>1233</v>
      </c>
      <c r="M912" s="13" t="s">
        <v>1233</v>
      </c>
      <c r="N912" s="13"/>
    </row>
    <row r="913" spans="1:14" hidden="1">
      <c r="A913" s="14">
        <v>2430850012</v>
      </c>
      <c r="B913" s="48" t="s">
        <v>1660</v>
      </c>
      <c r="C913" s="52" t="s">
        <v>8524</v>
      </c>
      <c r="D913" s="16" t="s">
        <v>1643</v>
      </c>
      <c r="E913" s="14" t="s">
        <v>1233</v>
      </c>
      <c r="F913" s="14" t="s">
        <v>1233</v>
      </c>
      <c r="G913" s="14" t="s">
        <v>1643</v>
      </c>
      <c r="H913" s="16" t="s">
        <v>1233</v>
      </c>
      <c r="I913" s="14" t="s">
        <v>1233</v>
      </c>
      <c r="J913" s="14" t="s">
        <v>1233</v>
      </c>
      <c r="K913" s="14" t="s">
        <v>1233</v>
      </c>
      <c r="L913" s="16" t="s">
        <v>1233</v>
      </c>
      <c r="M913" s="14" t="s">
        <v>1233</v>
      </c>
      <c r="N913" s="14"/>
    </row>
    <row r="914" spans="1:14" hidden="1">
      <c r="A914" s="13">
        <v>2410290654</v>
      </c>
      <c r="B914" s="47" t="s">
        <v>1661</v>
      </c>
      <c r="C914" s="51" t="s">
        <v>8524</v>
      </c>
      <c r="D914" s="15" t="s">
        <v>1643</v>
      </c>
      <c r="E914" s="13" t="s">
        <v>1233</v>
      </c>
      <c r="F914" s="13" t="s">
        <v>1233</v>
      </c>
      <c r="G914" s="13" t="s">
        <v>1643</v>
      </c>
      <c r="H914" s="15" t="s">
        <v>1233</v>
      </c>
      <c r="I914" s="13" t="s">
        <v>1233</v>
      </c>
      <c r="J914" s="13" t="s">
        <v>1233</v>
      </c>
      <c r="K914" s="13" t="s">
        <v>1233</v>
      </c>
      <c r="L914" s="15" t="s">
        <v>1233</v>
      </c>
      <c r="M914" s="13" t="s">
        <v>1233</v>
      </c>
      <c r="N914" s="13"/>
    </row>
    <row r="915" spans="1:14" hidden="1">
      <c r="A915" s="13">
        <v>2410290517</v>
      </c>
      <c r="B915" s="47" t="s">
        <v>1662</v>
      </c>
      <c r="C915" s="51" t="s">
        <v>8524</v>
      </c>
      <c r="D915" s="15" t="s">
        <v>1643</v>
      </c>
      <c r="E915" s="13" t="s">
        <v>1233</v>
      </c>
      <c r="F915" s="13" t="s">
        <v>1233</v>
      </c>
      <c r="G915" s="13" t="s">
        <v>1643</v>
      </c>
      <c r="H915" s="15" t="s">
        <v>1233</v>
      </c>
      <c r="I915" s="13" t="s">
        <v>1233</v>
      </c>
      <c r="J915" s="13" t="s">
        <v>1233</v>
      </c>
      <c r="K915" s="13" t="s">
        <v>1233</v>
      </c>
      <c r="L915" s="15" t="s">
        <v>1233</v>
      </c>
      <c r="M915" s="13" t="s">
        <v>1233</v>
      </c>
      <c r="N915" s="13"/>
    </row>
    <row r="916" spans="1:14" hidden="1">
      <c r="A916" s="14">
        <v>2410290518</v>
      </c>
      <c r="B916" s="48" t="s">
        <v>1663</v>
      </c>
      <c r="C916" s="52" t="s">
        <v>8524</v>
      </c>
      <c r="D916" s="16" t="s">
        <v>1643</v>
      </c>
      <c r="E916" s="14" t="s">
        <v>1233</v>
      </c>
      <c r="F916" s="14" t="s">
        <v>1233</v>
      </c>
      <c r="G916" s="14" t="s">
        <v>1643</v>
      </c>
      <c r="H916" s="16" t="s">
        <v>1233</v>
      </c>
      <c r="I916" s="14" t="s">
        <v>1233</v>
      </c>
      <c r="J916" s="14" t="s">
        <v>1233</v>
      </c>
      <c r="K916" s="14" t="s">
        <v>1233</v>
      </c>
      <c r="L916" s="16" t="s">
        <v>1233</v>
      </c>
      <c r="M916" s="14" t="s">
        <v>1233</v>
      </c>
      <c r="N916" s="14"/>
    </row>
    <row r="917" spans="1:14" hidden="1">
      <c r="A917" s="13">
        <v>2430880022</v>
      </c>
      <c r="B917" s="47" t="s">
        <v>1664</v>
      </c>
      <c r="C917" s="51" t="s">
        <v>8524</v>
      </c>
      <c r="D917" s="15" t="s">
        <v>1643</v>
      </c>
      <c r="E917" s="13" t="s">
        <v>1233</v>
      </c>
      <c r="F917" s="13" t="s">
        <v>1233</v>
      </c>
      <c r="G917" s="13" t="s">
        <v>1643</v>
      </c>
      <c r="H917" s="15" t="s">
        <v>1233</v>
      </c>
      <c r="I917" s="13" t="s">
        <v>1233</v>
      </c>
      <c r="J917" s="13" t="s">
        <v>1233</v>
      </c>
      <c r="K917" s="13" t="s">
        <v>1233</v>
      </c>
      <c r="L917" s="15" t="s">
        <v>1233</v>
      </c>
      <c r="M917" s="13" t="s">
        <v>1233</v>
      </c>
      <c r="N917" s="13"/>
    </row>
    <row r="918" spans="1:14" hidden="1">
      <c r="A918" s="14">
        <v>2410290745</v>
      </c>
      <c r="B918" s="48" t="s">
        <v>1665</v>
      </c>
      <c r="C918" s="52" t="s">
        <v>8524</v>
      </c>
      <c r="D918" s="16" t="s">
        <v>1643</v>
      </c>
      <c r="E918" s="14" t="s">
        <v>1233</v>
      </c>
      <c r="F918" s="14" t="s">
        <v>1233</v>
      </c>
      <c r="G918" s="14" t="s">
        <v>1643</v>
      </c>
      <c r="H918" s="16" t="s">
        <v>1233</v>
      </c>
      <c r="I918" s="14" t="s">
        <v>1233</v>
      </c>
      <c r="J918" s="14" t="s">
        <v>1233</v>
      </c>
      <c r="K918" s="14" t="s">
        <v>1233</v>
      </c>
      <c r="L918" s="16" t="s">
        <v>1233</v>
      </c>
      <c r="M918" s="14" t="s">
        <v>1233</v>
      </c>
      <c r="N918" s="14"/>
    </row>
    <row r="919" spans="1:14" hidden="1">
      <c r="A919" s="13">
        <v>2410260013</v>
      </c>
      <c r="B919" s="47" t="s">
        <v>1666</v>
      </c>
      <c r="C919" s="51" t="s">
        <v>8524</v>
      </c>
      <c r="D919" s="15" t="s">
        <v>1643</v>
      </c>
      <c r="E919" s="13" t="s">
        <v>1233</v>
      </c>
      <c r="F919" s="13" t="s">
        <v>1233</v>
      </c>
      <c r="G919" s="13" t="s">
        <v>1643</v>
      </c>
      <c r="H919" s="15" t="s">
        <v>1233</v>
      </c>
      <c r="I919" s="13" t="s">
        <v>1233</v>
      </c>
      <c r="J919" s="13" t="s">
        <v>1233</v>
      </c>
      <c r="K919" s="13" t="s">
        <v>1233</v>
      </c>
      <c r="L919" s="15" t="s">
        <v>1233</v>
      </c>
      <c r="M919" s="13" t="s">
        <v>1233</v>
      </c>
      <c r="N919" s="13"/>
    </row>
    <row r="920" spans="1:14" hidden="1">
      <c r="A920" s="14">
        <v>2500030080</v>
      </c>
      <c r="B920" s="48" t="s">
        <v>1667</v>
      </c>
      <c r="C920" s="52" t="s">
        <v>8524</v>
      </c>
      <c r="D920" s="16" t="s">
        <v>1643</v>
      </c>
      <c r="E920" s="14" t="s">
        <v>1233</v>
      </c>
      <c r="F920" s="14" t="s">
        <v>1233</v>
      </c>
      <c r="G920" s="14" t="s">
        <v>1643</v>
      </c>
      <c r="H920" s="16" t="s">
        <v>1233</v>
      </c>
      <c r="I920" s="14" t="s">
        <v>1233</v>
      </c>
      <c r="J920" s="14" t="s">
        <v>1233</v>
      </c>
      <c r="K920" s="14" t="s">
        <v>1233</v>
      </c>
      <c r="L920" s="16" t="s">
        <v>1233</v>
      </c>
      <c r="M920" s="14" t="s">
        <v>1233</v>
      </c>
      <c r="N920" s="14"/>
    </row>
    <row r="921" spans="1:14" hidden="1">
      <c r="A921" s="13">
        <v>2500070226</v>
      </c>
      <c r="B921" s="47" t="s">
        <v>1668</v>
      </c>
      <c r="C921" s="51" t="s">
        <v>8524</v>
      </c>
      <c r="D921" s="15" t="s">
        <v>1643</v>
      </c>
      <c r="E921" s="13" t="s">
        <v>1233</v>
      </c>
      <c r="F921" s="13" t="s">
        <v>1233</v>
      </c>
      <c r="G921" s="13" t="s">
        <v>1643</v>
      </c>
      <c r="H921" s="15" t="s">
        <v>1233</v>
      </c>
      <c r="I921" s="13" t="s">
        <v>1233</v>
      </c>
      <c r="J921" s="13" t="s">
        <v>1233</v>
      </c>
      <c r="K921" s="13" t="s">
        <v>1233</v>
      </c>
      <c r="L921" s="15" t="s">
        <v>1233</v>
      </c>
      <c r="M921" s="13" t="s">
        <v>1233</v>
      </c>
      <c r="N921" s="13"/>
    </row>
    <row r="922" spans="1:14" hidden="1">
      <c r="A922" s="14">
        <v>2500030019</v>
      </c>
      <c r="B922" s="48" t="s">
        <v>1669</v>
      </c>
      <c r="C922" s="52" t="s">
        <v>8524</v>
      </c>
      <c r="D922" s="16" t="s">
        <v>1643</v>
      </c>
      <c r="E922" s="14" t="s">
        <v>1233</v>
      </c>
      <c r="F922" s="14" t="s">
        <v>1233</v>
      </c>
      <c r="G922" s="14" t="s">
        <v>1643</v>
      </c>
      <c r="H922" s="16" t="s">
        <v>1233</v>
      </c>
      <c r="I922" s="14" t="s">
        <v>1233</v>
      </c>
      <c r="J922" s="14" t="s">
        <v>1233</v>
      </c>
      <c r="K922" s="14" t="s">
        <v>1233</v>
      </c>
      <c r="L922" s="16" t="s">
        <v>1233</v>
      </c>
      <c r="M922" s="14" t="s">
        <v>1233</v>
      </c>
      <c r="N922" s="14"/>
    </row>
    <row r="923" spans="1:14" hidden="1">
      <c r="A923" s="13">
        <v>2500070363</v>
      </c>
      <c r="B923" s="47" t="s">
        <v>1670</v>
      </c>
      <c r="C923" s="51" t="s">
        <v>8524</v>
      </c>
      <c r="D923" s="15" t="s">
        <v>1643</v>
      </c>
      <c r="E923" s="13" t="s">
        <v>1233</v>
      </c>
      <c r="F923" s="13" t="s">
        <v>1233</v>
      </c>
      <c r="G923" s="13" t="s">
        <v>1643</v>
      </c>
      <c r="H923" s="15" t="s">
        <v>1233</v>
      </c>
      <c r="I923" s="13" t="s">
        <v>1233</v>
      </c>
      <c r="J923" s="13" t="s">
        <v>1233</v>
      </c>
      <c r="K923" s="13" t="s">
        <v>1233</v>
      </c>
      <c r="L923" s="15" t="s">
        <v>1233</v>
      </c>
      <c r="M923" s="13" t="s">
        <v>1233</v>
      </c>
      <c r="N923" s="13"/>
    </row>
    <row r="924" spans="1:14" hidden="1">
      <c r="A924" s="14">
        <v>2500030225</v>
      </c>
      <c r="B924" s="48" t="s">
        <v>1671</v>
      </c>
      <c r="C924" s="52" t="s">
        <v>8524</v>
      </c>
      <c r="D924" s="16" t="s">
        <v>1643</v>
      </c>
      <c r="E924" s="14" t="s">
        <v>1233</v>
      </c>
      <c r="F924" s="14" t="s">
        <v>1233</v>
      </c>
      <c r="G924" s="14" t="s">
        <v>1643</v>
      </c>
      <c r="H924" s="16" t="s">
        <v>1233</v>
      </c>
      <c r="I924" s="14" t="s">
        <v>1233</v>
      </c>
      <c r="J924" s="14" t="s">
        <v>1233</v>
      </c>
      <c r="K924" s="14" t="s">
        <v>1233</v>
      </c>
      <c r="L924" s="16" t="s">
        <v>1233</v>
      </c>
      <c r="M924" s="14" t="s">
        <v>1233</v>
      </c>
      <c r="N924" s="14"/>
    </row>
    <row r="925" spans="1:14" hidden="1">
      <c r="A925" s="13">
        <v>2410220004</v>
      </c>
      <c r="B925" s="47" t="s">
        <v>1672</v>
      </c>
      <c r="C925" s="51" t="s">
        <v>8524</v>
      </c>
      <c r="D925" s="15" t="s">
        <v>1643</v>
      </c>
      <c r="E925" s="13" t="s">
        <v>1233</v>
      </c>
      <c r="F925" s="13" t="s">
        <v>1233</v>
      </c>
      <c r="G925" s="13" t="s">
        <v>1643</v>
      </c>
      <c r="H925" s="15" t="s">
        <v>1233</v>
      </c>
      <c r="I925" s="13" t="s">
        <v>1233</v>
      </c>
      <c r="J925" s="13" t="s">
        <v>1233</v>
      </c>
      <c r="K925" s="13" t="s">
        <v>1233</v>
      </c>
      <c r="L925" s="15" t="s">
        <v>1233</v>
      </c>
      <c r="M925" s="13" t="s">
        <v>1233</v>
      </c>
      <c r="N925" s="13"/>
    </row>
    <row r="926" spans="1:14" hidden="1">
      <c r="A926" s="14">
        <v>2430870004</v>
      </c>
      <c r="B926" s="48" t="s">
        <v>1673</v>
      </c>
      <c r="C926" s="52" t="s">
        <v>8524</v>
      </c>
      <c r="D926" s="16" t="s">
        <v>1643</v>
      </c>
      <c r="E926" s="14" t="s">
        <v>1233</v>
      </c>
      <c r="F926" s="14" t="s">
        <v>1233</v>
      </c>
      <c r="G926" s="14" t="s">
        <v>1643</v>
      </c>
      <c r="H926" s="16" t="s">
        <v>1233</v>
      </c>
      <c r="I926" s="14" t="s">
        <v>1233</v>
      </c>
      <c r="J926" s="14" t="s">
        <v>1233</v>
      </c>
      <c r="K926" s="14" t="s">
        <v>1233</v>
      </c>
      <c r="L926" s="16" t="s">
        <v>1233</v>
      </c>
      <c r="M926" s="14" t="s">
        <v>1233</v>
      </c>
      <c r="N926" s="14"/>
    </row>
    <row r="927" spans="1:14" hidden="1">
      <c r="A927" s="13">
        <v>2430850013</v>
      </c>
      <c r="B927" s="47" t="s">
        <v>1674</v>
      </c>
      <c r="C927" s="51" t="s">
        <v>8524</v>
      </c>
      <c r="D927" s="15" t="s">
        <v>1643</v>
      </c>
      <c r="E927" s="13" t="s">
        <v>1233</v>
      </c>
      <c r="F927" s="13" t="s">
        <v>1233</v>
      </c>
      <c r="G927" s="13" t="s">
        <v>1643</v>
      </c>
      <c r="H927" s="15" t="s">
        <v>1233</v>
      </c>
      <c r="I927" s="13" t="s">
        <v>1233</v>
      </c>
      <c r="J927" s="13" t="s">
        <v>1233</v>
      </c>
      <c r="K927" s="13" t="s">
        <v>1233</v>
      </c>
      <c r="L927" s="15" t="s">
        <v>1233</v>
      </c>
      <c r="M927" s="13" t="s">
        <v>1233</v>
      </c>
      <c r="N927" s="13"/>
    </row>
    <row r="928" spans="1:14" hidden="1">
      <c r="A928" s="14">
        <v>2430530010</v>
      </c>
      <c r="B928" s="48" t="s">
        <v>1675</v>
      </c>
      <c r="C928" s="52" t="s">
        <v>8524</v>
      </c>
      <c r="D928" s="16" t="s">
        <v>1643</v>
      </c>
      <c r="E928" s="14" t="s">
        <v>1233</v>
      </c>
      <c r="F928" s="14" t="s">
        <v>1233</v>
      </c>
      <c r="G928" s="14" t="s">
        <v>1643</v>
      </c>
      <c r="H928" s="16" t="s">
        <v>1233</v>
      </c>
      <c r="I928" s="14" t="s">
        <v>1233</v>
      </c>
      <c r="J928" s="14" t="s">
        <v>1233</v>
      </c>
      <c r="K928" s="14" t="s">
        <v>1233</v>
      </c>
      <c r="L928" s="16" t="s">
        <v>1233</v>
      </c>
      <c r="M928" s="14" t="s">
        <v>1233</v>
      </c>
      <c r="N928" s="14"/>
    </row>
    <row r="929" spans="1:14" hidden="1">
      <c r="A929" s="13">
        <v>2430580001</v>
      </c>
      <c r="B929" s="47" t="s">
        <v>1676</v>
      </c>
      <c r="C929" s="51" t="s">
        <v>8524</v>
      </c>
      <c r="D929" s="15" t="s">
        <v>1643</v>
      </c>
      <c r="E929" s="13" t="s">
        <v>1233</v>
      </c>
      <c r="F929" s="13" t="s">
        <v>1233</v>
      </c>
      <c r="G929" s="13" t="s">
        <v>1643</v>
      </c>
      <c r="H929" s="15" t="s">
        <v>1233</v>
      </c>
      <c r="I929" s="13" t="s">
        <v>1233</v>
      </c>
      <c r="J929" s="13" t="s">
        <v>1233</v>
      </c>
      <c r="K929" s="13" t="s">
        <v>1233</v>
      </c>
      <c r="L929" s="15" t="s">
        <v>1233</v>
      </c>
      <c r="M929" s="13" t="s">
        <v>1233</v>
      </c>
      <c r="N929" s="13"/>
    </row>
    <row r="930" spans="1:14" hidden="1">
      <c r="A930" s="14">
        <v>2410210003</v>
      </c>
      <c r="B930" s="48" t="s">
        <v>1677</v>
      </c>
      <c r="C930" s="52" t="s">
        <v>8524</v>
      </c>
      <c r="D930" s="16" t="s">
        <v>1643</v>
      </c>
      <c r="E930" s="14" t="s">
        <v>1233</v>
      </c>
      <c r="F930" s="14" t="s">
        <v>1233</v>
      </c>
      <c r="G930" s="14" t="s">
        <v>1643</v>
      </c>
      <c r="H930" s="16" t="s">
        <v>1233</v>
      </c>
      <c r="I930" s="14" t="s">
        <v>1233</v>
      </c>
      <c r="J930" s="14" t="s">
        <v>1233</v>
      </c>
      <c r="K930" s="14" t="s">
        <v>1233</v>
      </c>
      <c r="L930" s="16" t="s">
        <v>1233</v>
      </c>
      <c r="M930" s="14" t="s">
        <v>1233</v>
      </c>
      <c r="N930" s="14"/>
    </row>
    <row r="931" spans="1:14" hidden="1">
      <c r="A931" s="13">
        <v>2430390013</v>
      </c>
      <c r="B931" s="47" t="s">
        <v>1678</v>
      </c>
      <c r="C931" s="51" t="s">
        <v>8524</v>
      </c>
      <c r="D931" s="15" t="s">
        <v>1643</v>
      </c>
      <c r="E931" s="13" t="s">
        <v>1233</v>
      </c>
      <c r="F931" s="13" t="s">
        <v>1233</v>
      </c>
      <c r="G931" s="13" t="s">
        <v>1643</v>
      </c>
      <c r="H931" s="15" t="s">
        <v>1233</v>
      </c>
      <c r="I931" s="13" t="s">
        <v>1233</v>
      </c>
      <c r="J931" s="13" t="s">
        <v>1233</v>
      </c>
      <c r="K931" s="13" t="s">
        <v>1233</v>
      </c>
      <c r="L931" s="15" t="s">
        <v>1233</v>
      </c>
      <c r="M931" s="13" t="s">
        <v>1233</v>
      </c>
      <c r="N931" s="13"/>
    </row>
    <row r="932" spans="1:14" hidden="1">
      <c r="A932" s="14">
        <v>2430350001</v>
      </c>
      <c r="B932" s="48" t="s">
        <v>1679</v>
      </c>
      <c r="C932" s="52" t="s">
        <v>8524</v>
      </c>
      <c r="D932" s="16" t="s">
        <v>1643</v>
      </c>
      <c r="E932" s="14" t="s">
        <v>1233</v>
      </c>
      <c r="F932" s="14" t="s">
        <v>1233</v>
      </c>
      <c r="G932" s="14" t="s">
        <v>1643</v>
      </c>
      <c r="H932" s="16" t="s">
        <v>1233</v>
      </c>
      <c r="I932" s="14" t="s">
        <v>1233</v>
      </c>
      <c r="J932" s="14" t="s">
        <v>1233</v>
      </c>
      <c r="K932" s="14" t="s">
        <v>1233</v>
      </c>
      <c r="L932" s="16" t="s">
        <v>1233</v>
      </c>
      <c r="M932" s="14" t="s">
        <v>1233</v>
      </c>
      <c r="N932" s="14"/>
    </row>
    <row r="933" spans="1:14" hidden="1">
      <c r="A933" s="13">
        <v>2430810004</v>
      </c>
      <c r="B933" s="47" t="s">
        <v>1680</v>
      </c>
      <c r="C933" s="51" t="s">
        <v>8524</v>
      </c>
      <c r="D933" s="15" t="s">
        <v>1643</v>
      </c>
      <c r="E933" s="13" t="s">
        <v>1233</v>
      </c>
      <c r="F933" s="13" t="s">
        <v>1233</v>
      </c>
      <c r="G933" s="13" t="s">
        <v>1643</v>
      </c>
      <c r="H933" s="15" t="s">
        <v>1233</v>
      </c>
      <c r="I933" s="13" t="s">
        <v>1233</v>
      </c>
      <c r="J933" s="13" t="s">
        <v>1233</v>
      </c>
      <c r="K933" s="13" t="s">
        <v>1233</v>
      </c>
      <c r="L933" s="15" t="s">
        <v>1233</v>
      </c>
      <c r="M933" s="13" t="s">
        <v>1233</v>
      </c>
      <c r="N933" s="13"/>
    </row>
    <row r="934" spans="1:14" hidden="1">
      <c r="A934" s="14">
        <v>2410210019</v>
      </c>
      <c r="B934" s="48" t="s">
        <v>1681</v>
      </c>
      <c r="C934" s="52" t="s">
        <v>8524</v>
      </c>
      <c r="D934" s="16" t="s">
        <v>1643</v>
      </c>
      <c r="E934" s="14" t="s">
        <v>1233</v>
      </c>
      <c r="F934" s="14" t="s">
        <v>1233</v>
      </c>
      <c r="G934" s="14" t="s">
        <v>1643</v>
      </c>
      <c r="H934" s="16" t="s">
        <v>1233</v>
      </c>
      <c r="I934" s="14" t="s">
        <v>1233</v>
      </c>
      <c r="J934" s="14" t="s">
        <v>1233</v>
      </c>
      <c r="K934" s="14" t="s">
        <v>1233</v>
      </c>
      <c r="L934" s="16" t="s">
        <v>1233</v>
      </c>
      <c r="M934" s="14" t="s">
        <v>1233</v>
      </c>
      <c r="N934" s="14"/>
    </row>
    <row r="935" spans="1:14" hidden="1">
      <c r="A935" s="13">
        <v>2410290596</v>
      </c>
      <c r="B935" s="47" t="s">
        <v>1682</v>
      </c>
      <c r="C935" s="51" t="s">
        <v>8524</v>
      </c>
      <c r="D935" s="15" t="s">
        <v>1643</v>
      </c>
      <c r="E935" s="13" t="s">
        <v>1233</v>
      </c>
      <c r="F935" s="13" t="s">
        <v>1233</v>
      </c>
      <c r="G935" s="13" t="s">
        <v>1643</v>
      </c>
      <c r="H935" s="15" t="s">
        <v>1233</v>
      </c>
      <c r="I935" s="13" t="s">
        <v>1233</v>
      </c>
      <c r="J935" s="13" t="s">
        <v>1233</v>
      </c>
      <c r="K935" s="13" t="s">
        <v>1233</v>
      </c>
      <c r="L935" s="15" t="s">
        <v>1233</v>
      </c>
      <c r="M935" s="13" t="s">
        <v>1233</v>
      </c>
      <c r="N935" s="13"/>
    </row>
    <row r="936" spans="1:14" hidden="1">
      <c r="A936" s="14">
        <v>2410290516</v>
      </c>
      <c r="B936" s="48" t="s">
        <v>1683</v>
      </c>
      <c r="C936" s="52" t="s">
        <v>8524</v>
      </c>
      <c r="D936" s="16" t="s">
        <v>1643</v>
      </c>
      <c r="E936" s="14" t="s">
        <v>1233</v>
      </c>
      <c r="F936" s="14" t="s">
        <v>1233</v>
      </c>
      <c r="G936" s="14" t="s">
        <v>1643</v>
      </c>
      <c r="H936" s="16" t="s">
        <v>1233</v>
      </c>
      <c r="I936" s="14" t="s">
        <v>1233</v>
      </c>
      <c r="J936" s="14" t="s">
        <v>1233</v>
      </c>
      <c r="K936" s="14" t="s">
        <v>1233</v>
      </c>
      <c r="L936" s="16" t="s">
        <v>1233</v>
      </c>
      <c r="M936" s="14" t="s">
        <v>1233</v>
      </c>
      <c r="N936" s="14"/>
    </row>
    <row r="937" spans="1:14" hidden="1">
      <c r="A937" s="13">
        <v>2410290519</v>
      </c>
      <c r="B937" s="47" t="s">
        <v>1684</v>
      </c>
      <c r="C937" s="51" t="s">
        <v>8524</v>
      </c>
      <c r="D937" s="15" t="s">
        <v>1643</v>
      </c>
      <c r="E937" s="13" t="s">
        <v>1233</v>
      </c>
      <c r="F937" s="13" t="s">
        <v>1233</v>
      </c>
      <c r="G937" s="13" t="s">
        <v>1643</v>
      </c>
      <c r="H937" s="15" t="s">
        <v>1233</v>
      </c>
      <c r="I937" s="13" t="s">
        <v>1233</v>
      </c>
      <c r="J937" s="13" t="s">
        <v>1233</v>
      </c>
      <c r="K937" s="13" t="s">
        <v>1233</v>
      </c>
      <c r="L937" s="15" t="s">
        <v>1233</v>
      </c>
      <c r="M937" s="13" t="s">
        <v>1233</v>
      </c>
      <c r="N937" s="13"/>
    </row>
    <row r="938" spans="1:14" hidden="1">
      <c r="A938" s="13">
        <v>2430850037</v>
      </c>
      <c r="B938" s="47" t="s">
        <v>1685</v>
      </c>
      <c r="C938" s="51" t="s">
        <v>8524</v>
      </c>
      <c r="D938" s="15" t="s">
        <v>1643</v>
      </c>
      <c r="E938" s="13" t="s">
        <v>1233</v>
      </c>
      <c r="F938" s="13" t="s">
        <v>1233</v>
      </c>
      <c r="G938" s="13" t="s">
        <v>1643</v>
      </c>
      <c r="H938" s="15" t="s">
        <v>1233</v>
      </c>
      <c r="I938" s="13" t="s">
        <v>1233</v>
      </c>
      <c r="J938" s="13" t="s">
        <v>1233</v>
      </c>
      <c r="K938" s="13" t="s">
        <v>1233</v>
      </c>
      <c r="L938" s="15" t="s">
        <v>1233</v>
      </c>
      <c r="M938" s="13" t="s">
        <v>1233</v>
      </c>
      <c r="N938" s="13"/>
    </row>
    <row r="939" spans="1:14" hidden="1">
      <c r="A939" s="14">
        <v>2430850036</v>
      </c>
      <c r="B939" s="48" t="s">
        <v>1686</v>
      </c>
      <c r="C939" s="52" t="s">
        <v>8524</v>
      </c>
      <c r="D939" s="16" t="s">
        <v>1643</v>
      </c>
      <c r="E939" s="14" t="s">
        <v>1233</v>
      </c>
      <c r="F939" s="14" t="s">
        <v>1233</v>
      </c>
      <c r="G939" s="14" t="s">
        <v>1643</v>
      </c>
      <c r="H939" s="16" t="s">
        <v>1233</v>
      </c>
      <c r="I939" s="14" t="s">
        <v>1233</v>
      </c>
      <c r="J939" s="14" t="s">
        <v>1233</v>
      </c>
      <c r="K939" s="14" t="s">
        <v>1233</v>
      </c>
      <c r="L939" s="16" t="s">
        <v>1233</v>
      </c>
      <c r="M939" s="14" t="s">
        <v>1233</v>
      </c>
      <c r="N939" s="14"/>
    </row>
    <row r="940" spans="1:14" hidden="1">
      <c r="A940" s="13">
        <v>2430950002</v>
      </c>
      <c r="B940" s="47" t="s">
        <v>1687</v>
      </c>
      <c r="C940" s="51" t="s">
        <v>8524</v>
      </c>
      <c r="D940" s="15" t="s">
        <v>1643</v>
      </c>
      <c r="E940" s="13" t="s">
        <v>1233</v>
      </c>
      <c r="F940" s="13" t="s">
        <v>1233</v>
      </c>
      <c r="G940" s="13" t="s">
        <v>1643</v>
      </c>
      <c r="H940" s="15" t="s">
        <v>1233</v>
      </c>
      <c r="I940" s="13" t="s">
        <v>1233</v>
      </c>
      <c r="J940" s="13" t="s">
        <v>1233</v>
      </c>
      <c r="K940" s="13" t="s">
        <v>1233</v>
      </c>
      <c r="L940" s="15" t="s">
        <v>1233</v>
      </c>
      <c r="M940" s="13" t="s">
        <v>1233</v>
      </c>
      <c r="N940" s="13"/>
    </row>
    <row r="941" spans="1:14" hidden="1">
      <c r="A941" s="14">
        <v>2430620001</v>
      </c>
      <c r="B941" s="48" t="s">
        <v>1688</v>
      </c>
      <c r="C941" s="52" t="s">
        <v>8524</v>
      </c>
      <c r="D941" s="16" t="s">
        <v>1643</v>
      </c>
      <c r="E941" s="14" t="s">
        <v>1233</v>
      </c>
      <c r="F941" s="14" t="s">
        <v>1233</v>
      </c>
      <c r="G941" s="14" t="s">
        <v>1643</v>
      </c>
      <c r="H941" s="16" t="s">
        <v>1233</v>
      </c>
      <c r="I941" s="14" t="s">
        <v>1233</v>
      </c>
      <c r="J941" s="14" t="s">
        <v>1233</v>
      </c>
      <c r="K941" s="14" t="s">
        <v>1233</v>
      </c>
      <c r="L941" s="16" t="s">
        <v>1233</v>
      </c>
      <c r="M941" s="14" t="s">
        <v>1233</v>
      </c>
      <c r="N941" s="14"/>
    </row>
    <row r="942" spans="1:14" hidden="1">
      <c r="A942" s="13">
        <v>2430600005</v>
      </c>
      <c r="B942" s="47" t="s">
        <v>1689</v>
      </c>
      <c r="C942" s="51" t="s">
        <v>8524</v>
      </c>
      <c r="D942" s="15" t="s">
        <v>1643</v>
      </c>
      <c r="E942" s="13" t="s">
        <v>1233</v>
      </c>
      <c r="F942" s="13" t="s">
        <v>1233</v>
      </c>
      <c r="G942" s="13" t="s">
        <v>1643</v>
      </c>
      <c r="H942" s="15" t="s">
        <v>1233</v>
      </c>
      <c r="I942" s="13" t="s">
        <v>1233</v>
      </c>
      <c r="J942" s="13" t="s">
        <v>1233</v>
      </c>
      <c r="K942" s="13" t="s">
        <v>1233</v>
      </c>
      <c r="L942" s="15" t="s">
        <v>1233</v>
      </c>
      <c r="M942" s="13" t="s">
        <v>1233</v>
      </c>
      <c r="N942" s="13"/>
    </row>
    <row r="943" spans="1:14" hidden="1">
      <c r="A943" s="14">
        <v>2430450001</v>
      </c>
      <c r="B943" s="48" t="s">
        <v>1690</v>
      </c>
      <c r="C943" s="52" t="s">
        <v>8524</v>
      </c>
      <c r="D943" s="16" t="s">
        <v>1643</v>
      </c>
      <c r="E943" s="14" t="s">
        <v>1233</v>
      </c>
      <c r="F943" s="14" t="s">
        <v>1233</v>
      </c>
      <c r="G943" s="14" t="s">
        <v>1643</v>
      </c>
      <c r="H943" s="16" t="s">
        <v>1233</v>
      </c>
      <c r="I943" s="14" t="s">
        <v>1233</v>
      </c>
      <c r="J943" s="14" t="s">
        <v>1233</v>
      </c>
      <c r="K943" s="14" t="s">
        <v>1233</v>
      </c>
      <c r="L943" s="16" t="s">
        <v>1233</v>
      </c>
      <c r="M943" s="14" t="s">
        <v>1233</v>
      </c>
      <c r="N943" s="14"/>
    </row>
    <row r="944" spans="1:14" hidden="1">
      <c r="A944" s="13">
        <v>2430680003</v>
      </c>
      <c r="B944" s="47" t="s">
        <v>1691</v>
      </c>
      <c r="C944" s="51" t="s">
        <v>8524</v>
      </c>
      <c r="D944" s="15" t="s">
        <v>1643</v>
      </c>
      <c r="E944" s="13" t="s">
        <v>1233</v>
      </c>
      <c r="F944" s="13" t="s">
        <v>1233</v>
      </c>
      <c r="G944" s="13" t="s">
        <v>1643</v>
      </c>
      <c r="H944" s="15" t="s">
        <v>1233</v>
      </c>
      <c r="I944" s="13" t="s">
        <v>1233</v>
      </c>
      <c r="J944" s="13" t="s">
        <v>1233</v>
      </c>
      <c r="K944" s="13" t="s">
        <v>1233</v>
      </c>
      <c r="L944" s="15" t="s">
        <v>1233</v>
      </c>
      <c r="M944" s="13" t="s">
        <v>1233</v>
      </c>
      <c r="N944" s="13"/>
    </row>
    <row r="945" spans="1:14" hidden="1">
      <c r="A945" s="14">
        <v>2430740001</v>
      </c>
      <c r="B945" s="48" t="s">
        <v>1692</v>
      </c>
      <c r="C945" s="52" t="s">
        <v>8524</v>
      </c>
      <c r="D945" s="16" t="s">
        <v>1643</v>
      </c>
      <c r="E945" s="14" t="s">
        <v>1233</v>
      </c>
      <c r="F945" s="14" t="s">
        <v>1233</v>
      </c>
      <c r="G945" s="14" t="s">
        <v>1643</v>
      </c>
      <c r="H945" s="16" t="s">
        <v>1233</v>
      </c>
      <c r="I945" s="14" t="s">
        <v>1233</v>
      </c>
      <c r="J945" s="14" t="s">
        <v>1233</v>
      </c>
      <c r="K945" s="14" t="s">
        <v>1233</v>
      </c>
      <c r="L945" s="16" t="s">
        <v>1233</v>
      </c>
      <c r="M945" s="14" t="s">
        <v>1233</v>
      </c>
      <c r="N945" s="14"/>
    </row>
    <row r="946" spans="1:14" hidden="1">
      <c r="A946" s="13">
        <v>2430520006</v>
      </c>
      <c r="B946" s="47" t="s">
        <v>1693</v>
      </c>
      <c r="C946" s="51" t="s">
        <v>8524</v>
      </c>
      <c r="D946" s="15" t="s">
        <v>1643</v>
      </c>
      <c r="E946" s="13" t="s">
        <v>1233</v>
      </c>
      <c r="F946" s="13" t="s">
        <v>1233</v>
      </c>
      <c r="G946" s="13" t="s">
        <v>1643</v>
      </c>
      <c r="H946" s="15" t="s">
        <v>1233</v>
      </c>
      <c r="I946" s="13" t="s">
        <v>1233</v>
      </c>
      <c r="J946" s="13" t="s">
        <v>1233</v>
      </c>
      <c r="K946" s="13" t="s">
        <v>1233</v>
      </c>
      <c r="L946" s="15" t="s">
        <v>1233</v>
      </c>
      <c r="M946" s="13" t="s">
        <v>1233</v>
      </c>
      <c r="N946" s="13"/>
    </row>
    <row r="947" spans="1:14" hidden="1">
      <c r="A947" s="14">
        <v>2430700001</v>
      </c>
      <c r="B947" s="48" t="s">
        <v>1694</v>
      </c>
      <c r="C947" s="52" t="s">
        <v>8524</v>
      </c>
      <c r="D947" s="16" t="s">
        <v>1643</v>
      </c>
      <c r="E947" s="14" t="s">
        <v>1233</v>
      </c>
      <c r="F947" s="14" t="s">
        <v>1233</v>
      </c>
      <c r="G947" s="14" t="s">
        <v>1643</v>
      </c>
      <c r="H947" s="16" t="s">
        <v>1233</v>
      </c>
      <c r="I947" s="14" t="s">
        <v>1233</v>
      </c>
      <c r="J947" s="14" t="s">
        <v>1233</v>
      </c>
      <c r="K947" s="14" t="s">
        <v>1233</v>
      </c>
      <c r="L947" s="16" t="s">
        <v>1233</v>
      </c>
      <c r="M947" s="14" t="s">
        <v>1233</v>
      </c>
      <c r="N947" s="14"/>
    </row>
    <row r="948" spans="1:14" hidden="1">
      <c r="A948" s="13">
        <v>2430660006</v>
      </c>
      <c r="B948" s="47" t="s">
        <v>1695</v>
      </c>
      <c r="C948" s="51" t="s">
        <v>8524</v>
      </c>
      <c r="D948" s="15" t="s">
        <v>1643</v>
      </c>
      <c r="E948" s="13" t="s">
        <v>1233</v>
      </c>
      <c r="F948" s="13" t="s">
        <v>1233</v>
      </c>
      <c r="G948" s="13" t="s">
        <v>1643</v>
      </c>
      <c r="H948" s="15" t="s">
        <v>1233</v>
      </c>
      <c r="I948" s="13" t="s">
        <v>1233</v>
      </c>
      <c r="J948" s="13" t="s">
        <v>1233</v>
      </c>
      <c r="K948" s="13" t="s">
        <v>1233</v>
      </c>
      <c r="L948" s="15" t="s">
        <v>1233</v>
      </c>
      <c r="M948" s="13" t="s">
        <v>1233</v>
      </c>
      <c r="N948" s="13"/>
    </row>
    <row r="949" spans="1:14" hidden="1">
      <c r="A949" s="14">
        <v>2410290575</v>
      </c>
      <c r="B949" s="48" t="s">
        <v>1696</v>
      </c>
      <c r="C949" s="52" t="s">
        <v>8524</v>
      </c>
      <c r="D949" s="16" t="s">
        <v>1643</v>
      </c>
      <c r="E949" s="14" t="s">
        <v>1233</v>
      </c>
      <c r="F949" s="14" t="s">
        <v>1233</v>
      </c>
      <c r="G949" s="14" t="s">
        <v>1643</v>
      </c>
      <c r="H949" s="16" t="s">
        <v>1233</v>
      </c>
      <c r="I949" s="14" t="s">
        <v>1233</v>
      </c>
      <c r="J949" s="14" t="s">
        <v>1233</v>
      </c>
      <c r="K949" s="14" t="s">
        <v>1233</v>
      </c>
      <c r="L949" s="16" t="s">
        <v>1233</v>
      </c>
      <c r="M949" s="14" t="s">
        <v>1233</v>
      </c>
      <c r="N949" s="14"/>
    </row>
    <row r="950" spans="1:14" hidden="1">
      <c r="A950" s="13">
        <v>2410290111</v>
      </c>
      <c r="B950" s="47" t="s">
        <v>1697</v>
      </c>
      <c r="C950" s="51" t="s">
        <v>8524</v>
      </c>
      <c r="D950" s="15" t="s">
        <v>1643</v>
      </c>
      <c r="E950" s="13" t="s">
        <v>1233</v>
      </c>
      <c r="F950" s="13" t="s">
        <v>1233</v>
      </c>
      <c r="G950" s="13" t="s">
        <v>1643</v>
      </c>
      <c r="H950" s="15" t="s">
        <v>1233</v>
      </c>
      <c r="I950" s="13" t="s">
        <v>1233</v>
      </c>
      <c r="J950" s="13" t="s">
        <v>1233</v>
      </c>
      <c r="K950" s="13" t="s">
        <v>1233</v>
      </c>
      <c r="L950" s="15" t="s">
        <v>1233</v>
      </c>
      <c r="M950" s="13" t="s">
        <v>1233</v>
      </c>
      <c r="N950" s="13"/>
    </row>
    <row r="951" spans="1:14" hidden="1">
      <c r="A951" s="14">
        <v>2310220019</v>
      </c>
      <c r="B951" s="48" t="s">
        <v>1698</v>
      </c>
      <c r="C951" s="52" t="s">
        <v>8524</v>
      </c>
      <c r="D951" s="16" t="s">
        <v>1643</v>
      </c>
      <c r="E951" s="14" t="s">
        <v>1233</v>
      </c>
      <c r="F951" s="14" t="s">
        <v>1233</v>
      </c>
      <c r="G951" s="14" t="s">
        <v>1643</v>
      </c>
      <c r="H951" s="16" t="s">
        <v>1233</v>
      </c>
      <c r="I951" s="14" t="s">
        <v>1233</v>
      </c>
      <c r="J951" s="14" t="s">
        <v>1233</v>
      </c>
      <c r="K951" s="14" t="s">
        <v>1233</v>
      </c>
      <c r="L951" s="16" t="s">
        <v>1233</v>
      </c>
      <c r="M951" s="14" t="s">
        <v>1233</v>
      </c>
      <c r="N951" s="14"/>
    </row>
    <row r="952" spans="1:14" hidden="1">
      <c r="A952" s="13">
        <v>2500030223</v>
      </c>
      <c r="B952" s="47" t="s">
        <v>1700</v>
      </c>
      <c r="C952" s="51" t="s">
        <v>8524</v>
      </c>
      <c r="D952" s="15" t="s">
        <v>1643</v>
      </c>
      <c r="E952" s="13" t="s">
        <v>1233</v>
      </c>
      <c r="F952" s="13" t="s">
        <v>1233</v>
      </c>
      <c r="G952" s="13" t="s">
        <v>1643</v>
      </c>
      <c r="H952" s="15" t="s">
        <v>1233</v>
      </c>
      <c r="I952" s="13" t="s">
        <v>1233</v>
      </c>
      <c r="J952" s="13" t="s">
        <v>1233</v>
      </c>
      <c r="K952" s="13" t="s">
        <v>1233</v>
      </c>
      <c r="L952" s="15" t="s">
        <v>1233</v>
      </c>
      <c r="M952" s="13" t="s">
        <v>1233</v>
      </c>
      <c r="N952" s="13"/>
    </row>
    <row r="953" spans="1:14" hidden="1">
      <c r="A953" s="14">
        <v>2430480002</v>
      </c>
      <c r="B953" s="48" t="s">
        <v>1701</v>
      </c>
      <c r="C953" s="52" t="s">
        <v>8524</v>
      </c>
      <c r="D953" s="16" t="s">
        <v>1643</v>
      </c>
      <c r="E953" s="14" t="s">
        <v>1233</v>
      </c>
      <c r="F953" s="14" t="s">
        <v>1233</v>
      </c>
      <c r="G953" s="14" t="s">
        <v>1643</v>
      </c>
      <c r="H953" s="16" t="s">
        <v>1233</v>
      </c>
      <c r="I953" s="14" t="s">
        <v>1233</v>
      </c>
      <c r="J953" s="14" t="s">
        <v>1233</v>
      </c>
      <c r="K953" s="14" t="s">
        <v>1233</v>
      </c>
      <c r="L953" s="16" t="s">
        <v>1233</v>
      </c>
      <c r="M953" s="14" t="s">
        <v>1233</v>
      </c>
      <c r="N953" s="14"/>
    </row>
    <row r="954" spans="1:14" hidden="1">
      <c r="A954" s="13">
        <v>2500070208</v>
      </c>
      <c r="B954" s="47" t="s">
        <v>1702</v>
      </c>
      <c r="C954" s="51" t="s">
        <v>8524</v>
      </c>
      <c r="D954" s="15" t="s">
        <v>1643</v>
      </c>
      <c r="E954" s="13" t="s">
        <v>1233</v>
      </c>
      <c r="F954" s="13" t="s">
        <v>1233</v>
      </c>
      <c r="G954" s="13" t="s">
        <v>1643</v>
      </c>
      <c r="H954" s="15" t="s">
        <v>1233</v>
      </c>
      <c r="I954" s="13" t="s">
        <v>1233</v>
      </c>
      <c r="J954" s="13" t="s">
        <v>1233</v>
      </c>
      <c r="K954" s="13" t="s">
        <v>1233</v>
      </c>
      <c r="L954" s="15" t="s">
        <v>1233</v>
      </c>
      <c r="M954" s="13" t="s">
        <v>1233</v>
      </c>
      <c r="N954" s="13"/>
    </row>
    <row r="955" spans="1:14" hidden="1">
      <c r="A955" s="14">
        <v>2500070209</v>
      </c>
      <c r="B955" s="48" t="s">
        <v>1703</v>
      </c>
      <c r="C955" s="52" t="s">
        <v>8524</v>
      </c>
      <c r="D955" s="16" t="s">
        <v>1643</v>
      </c>
      <c r="E955" s="14" t="s">
        <v>1233</v>
      </c>
      <c r="F955" s="14" t="s">
        <v>1233</v>
      </c>
      <c r="G955" s="14" t="s">
        <v>1643</v>
      </c>
      <c r="H955" s="16" t="s">
        <v>1233</v>
      </c>
      <c r="I955" s="14" t="s">
        <v>1233</v>
      </c>
      <c r="J955" s="14" t="s">
        <v>1233</v>
      </c>
      <c r="K955" s="14" t="s">
        <v>1233</v>
      </c>
      <c r="L955" s="16" t="s">
        <v>1233</v>
      </c>
      <c r="M955" s="14" t="s">
        <v>1233</v>
      </c>
      <c r="N955" s="14"/>
    </row>
    <row r="956" spans="1:14" hidden="1">
      <c r="A956" s="13">
        <v>2500070210</v>
      </c>
      <c r="B956" s="47" t="s">
        <v>1704</v>
      </c>
      <c r="C956" s="51" t="s">
        <v>8524</v>
      </c>
      <c r="D956" s="15" t="s">
        <v>1643</v>
      </c>
      <c r="E956" s="13" t="s">
        <v>1233</v>
      </c>
      <c r="F956" s="13" t="s">
        <v>1233</v>
      </c>
      <c r="G956" s="13" t="s">
        <v>1643</v>
      </c>
      <c r="H956" s="15" t="s">
        <v>1233</v>
      </c>
      <c r="I956" s="13" t="s">
        <v>1233</v>
      </c>
      <c r="J956" s="13" t="s">
        <v>1233</v>
      </c>
      <c r="K956" s="13" t="s">
        <v>1233</v>
      </c>
      <c r="L956" s="15" t="s">
        <v>1233</v>
      </c>
      <c r="M956" s="13" t="s">
        <v>1233</v>
      </c>
      <c r="N956" s="13"/>
    </row>
    <row r="957" spans="1:14" hidden="1">
      <c r="A957" s="14">
        <v>2500070218</v>
      </c>
      <c r="B957" s="48" t="s">
        <v>1705</v>
      </c>
      <c r="C957" s="52" t="s">
        <v>8524</v>
      </c>
      <c r="D957" s="16" t="s">
        <v>1643</v>
      </c>
      <c r="E957" s="14" t="s">
        <v>1233</v>
      </c>
      <c r="F957" s="14" t="s">
        <v>1233</v>
      </c>
      <c r="G957" s="14" t="s">
        <v>1643</v>
      </c>
      <c r="H957" s="16" t="s">
        <v>1233</v>
      </c>
      <c r="I957" s="14" t="s">
        <v>1233</v>
      </c>
      <c r="J957" s="14" t="s">
        <v>1233</v>
      </c>
      <c r="K957" s="14" t="s">
        <v>1233</v>
      </c>
      <c r="L957" s="16" t="s">
        <v>1233</v>
      </c>
      <c r="M957" s="14" t="s">
        <v>1233</v>
      </c>
      <c r="N957" s="14"/>
    </row>
    <row r="958" spans="1:14" hidden="1">
      <c r="A958" s="13">
        <v>2430760003</v>
      </c>
      <c r="B958" s="47" t="s">
        <v>1706</v>
      </c>
      <c r="C958" s="51" t="s">
        <v>8524</v>
      </c>
      <c r="D958" s="15" t="s">
        <v>1643</v>
      </c>
      <c r="E958" s="13" t="s">
        <v>1233</v>
      </c>
      <c r="F958" s="13" t="s">
        <v>1233</v>
      </c>
      <c r="G958" s="13" t="s">
        <v>1643</v>
      </c>
      <c r="H958" s="15" t="s">
        <v>1233</v>
      </c>
      <c r="I958" s="13" t="s">
        <v>1233</v>
      </c>
      <c r="J958" s="13" t="s">
        <v>1233</v>
      </c>
      <c r="K958" s="13" t="s">
        <v>1233</v>
      </c>
      <c r="L958" s="15" t="s">
        <v>1233</v>
      </c>
      <c r="M958" s="13" t="s">
        <v>1233</v>
      </c>
      <c r="N958" s="13"/>
    </row>
    <row r="959" spans="1:14" hidden="1">
      <c r="A959" s="14">
        <v>2430350016</v>
      </c>
      <c r="B959" s="48" t="s">
        <v>1707</v>
      </c>
      <c r="C959" s="52" t="s">
        <v>8524</v>
      </c>
      <c r="D959" s="16" t="s">
        <v>1643</v>
      </c>
      <c r="E959" s="14" t="s">
        <v>1233</v>
      </c>
      <c r="F959" s="14" t="s">
        <v>1233</v>
      </c>
      <c r="G959" s="14" t="s">
        <v>1643</v>
      </c>
      <c r="H959" s="16" t="s">
        <v>1233</v>
      </c>
      <c r="I959" s="14" t="s">
        <v>1233</v>
      </c>
      <c r="J959" s="14" t="s">
        <v>1233</v>
      </c>
      <c r="K959" s="14" t="s">
        <v>1233</v>
      </c>
      <c r="L959" s="16" t="s">
        <v>1233</v>
      </c>
      <c r="M959" s="14" t="s">
        <v>1233</v>
      </c>
      <c r="N959" s="14"/>
    </row>
    <row r="960" spans="1:14" hidden="1">
      <c r="A960" s="13">
        <v>2410290142</v>
      </c>
      <c r="B960" s="47" t="s">
        <v>1708</v>
      </c>
      <c r="C960" s="51" t="s">
        <v>8524</v>
      </c>
      <c r="D960" s="15" t="s">
        <v>1643</v>
      </c>
      <c r="E960" s="13" t="s">
        <v>1233</v>
      </c>
      <c r="F960" s="13" t="s">
        <v>1233</v>
      </c>
      <c r="G960" s="13" t="s">
        <v>1643</v>
      </c>
      <c r="H960" s="15" t="s">
        <v>1233</v>
      </c>
      <c r="I960" s="13" t="s">
        <v>1233</v>
      </c>
      <c r="J960" s="13" t="s">
        <v>1233</v>
      </c>
      <c r="K960" s="13" t="s">
        <v>1233</v>
      </c>
      <c r="L960" s="15" t="s">
        <v>1233</v>
      </c>
      <c r="M960" s="13" t="s">
        <v>1233</v>
      </c>
      <c r="N960" s="13"/>
    </row>
    <row r="961" spans="1:14" hidden="1">
      <c r="A961" s="13">
        <v>2410290215</v>
      </c>
      <c r="B961" s="47" t="s">
        <v>1709</v>
      </c>
      <c r="C961" s="51" t="s">
        <v>8524</v>
      </c>
      <c r="D961" s="15" t="s">
        <v>1643</v>
      </c>
      <c r="E961" s="13" t="s">
        <v>1233</v>
      </c>
      <c r="F961" s="13" t="s">
        <v>1233</v>
      </c>
      <c r="G961" s="13" t="s">
        <v>1643</v>
      </c>
      <c r="H961" s="15" t="s">
        <v>1233</v>
      </c>
      <c r="I961" s="13" t="s">
        <v>1233</v>
      </c>
      <c r="J961" s="13" t="s">
        <v>1233</v>
      </c>
      <c r="K961" s="13" t="s">
        <v>1233</v>
      </c>
      <c r="L961" s="15" t="s">
        <v>1233</v>
      </c>
      <c r="M961" s="13" t="s">
        <v>1233</v>
      </c>
      <c r="N961" s="13"/>
    </row>
    <row r="962" spans="1:14" hidden="1">
      <c r="A962" s="14">
        <v>2410090310</v>
      </c>
      <c r="B962" s="48" t="s">
        <v>1710</v>
      </c>
      <c r="C962" s="52" t="s">
        <v>8524</v>
      </c>
      <c r="D962" s="16" t="s">
        <v>1643</v>
      </c>
      <c r="E962" s="14" t="s">
        <v>1233</v>
      </c>
      <c r="F962" s="14" t="s">
        <v>1233</v>
      </c>
      <c r="G962" s="14" t="s">
        <v>1643</v>
      </c>
      <c r="H962" s="16" t="s">
        <v>1233</v>
      </c>
      <c r="I962" s="14" t="s">
        <v>1233</v>
      </c>
      <c r="J962" s="14" t="s">
        <v>1233</v>
      </c>
      <c r="K962" s="14" t="s">
        <v>1233</v>
      </c>
      <c r="L962" s="16" t="s">
        <v>1233</v>
      </c>
      <c r="M962" s="14" t="s">
        <v>1233</v>
      </c>
      <c r="N962" s="14"/>
    </row>
    <row r="963" spans="1:14" hidden="1">
      <c r="A963" s="13">
        <v>2410110090</v>
      </c>
      <c r="B963" s="47" t="s">
        <v>1711</v>
      </c>
      <c r="C963" s="51" t="s">
        <v>8524</v>
      </c>
      <c r="D963" s="15" t="s">
        <v>1643</v>
      </c>
      <c r="E963" s="13" t="s">
        <v>1233</v>
      </c>
      <c r="F963" s="13" t="s">
        <v>1233</v>
      </c>
      <c r="G963" s="13" t="s">
        <v>1643</v>
      </c>
      <c r="H963" s="15" t="s">
        <v>1233</v>
      </c>
      <c r="I963" s="13" t="s">
        <v>1233</v>
      </c>
      <c r="J963" s="13" t="s">
        <v>1233</v>
      </c>
      <c r="K963" s="13" t="s">
        <v>1233</v>
      </c>
      <c r="L963" s="15" t="s">
        <v>1233</v>
      </c>
      <c r="M963" s="13" t="s">
        <v>1233</v>
      </c>
      <c r="N963" s="13"/>
    </row>
    <row r="964" spans="1:14" hidden="1">
      <c r="A964" s="14">
        <v>2410170037</v>
      </c>
      <c r="B964" s="48" t="s">
        <v>1712</v>
      </c>
      <c r="C964" s="52" t="s">
        <v>8524</v>
      </c>
      <c r="D964" s="16" t="s">
        <v>1643</v>
      </c>
      <c r="E964" s="14" t="s">
        <v>1233</v>
      </c>
      <c r="F964" s="14" t="s">
        <v>1233</v>
      </c>
      <c r="G964" s="14" t="s">
        <v>1643</v>
      </c>
      <c r="H964" s="16" t="s">
        <v>1233</v>
      </c>
      <c r="I964" s="14" t="s">
        <v>1233</v>
      </c>
      <c r="J964" s="14" t="s">
        <v>1233</v>
      </c>
      <c r="K964" s="14" t="s">
        <v>1233</v>
      </c>
      <c r="L964" s="16" t="s">
        <v>1233</v>
      </c>
      <c r="M964" s="14" t="s">
        <v>1233</v>
      </c>
      <c r="N964" s="14"/>
    </row>
    <row r="965" spans="1:14" hidden="1">
      <c r="A965" s="13">
        <v>2410170050</v>
      </c>
      <c r="B965" s="47" t="s">
        <v>1713</v>
      </c>
      <c r="C965" s="51" t="s">
        <v>8524</v>
      </c>
      <c r="D965" s="15" t="s">
        <v>1643</v>
      </c>
      <c r="E965" s="13" t="s">
        <v>1233</v>
      </c>
      <c r="F965" s="13" t="s">
        <v>1233</v>
      </c>
      <c r="G965" s="13" t="s">
        <v>1643</v>
      </c>
      <c r="H965" s="15" t="s">
        <v>1233</v>
      </c>
      <c r="I965" s="13" t="s">
        <v>1233</v>
      </c>
      <c r="J965" s="13" t="s">
        <v>1233</v>
      </c>
      <c r="K965" s="13" t="s">
        <v>1233</v>
      </c>
      <c r="L965" s="15" t="s">
        <v>1233</v>
      </c>
      <c r="M965" s="13" t="s">
        <v>1233</v>
      </c>
      <c r="N965" s="13"/>
    </row>
    <row r="966" spans="1:14" hidden="1">
      <c r="A966" s="14">
        <v>2500030097</v>
      </c>
      <c r="B966" s="48" t="s">
        <v>1715</v>
      </c>
      <c r="C966" s="52" t="s">
        <v>8524</v>
      </c>
      <c r="D966" s="16" t="s">
        <v>1643</v>
      </c>
      <c r="E966" s="14" t="s">
        <v>1233</v>
      </c>
      <c r="F966" s="14" t="s">
        <v>1233</v>
      </c>
      <c r="G966" s="14" t="s">
        <v>1643</v>
      </c>
      <c r="H966" s="16" t="s">
        <v>1233</v>
      </c>
      <c r="I966" s="14" t="s">
        <v>1233</v>
      </c>
      <c r="J966" s="14" t="s">
        <v>1233</v>
      </c>
      <c r="K966" s="14" t="s">
        <v>1233</v>
      </c>
      <c r="L966" s="16" t="s">
        <v>1233</v>
      </c>
      <c r="M966" s="14" t="s">
        <v>1233</v>
      </c>
      <c r="N966" s="14"/>
    </row>
    <row r="967" spans="1:14" hidden="1">
      <c r="A967" s="13">
        <v>2410110089</v>
      </c>
      <c r="B967" s="47" t="s">
        <v>1716</v>
      </c>
      <c r="C967" s="51" t="s">
        <v>8524</v>
      </c>
      <c r="D967" s="15" t="s">
        <v>1643</v>
      </c>
      <c r="E967" s="13" t="s">
        <v>1233</v>
      </c>
      <c r="F967" s="13" t="s">
        <v>1233</v>
      </c>
      <c r="G967" s="13" t="s">
        <v>1643</v>
      </c>
      <c r="H967" s="15" t="s">
        <v>1233</v>
      </c>
      <c r="I967" s="13" t="s">
        <v>1233</v>
      </c>
      <c r="J967" s="13" t="s">
        <v>1233</v>
      </c>
      <c r="K967" s="13" t="s">
        <v>1233</v>
      </c>
      <c r="L967" s="15" t="s">
        <v>1233</v>
      </c>
      <c r="M967" s="13" t="s">
        <v>1233</v>
      </c>
      <c r="N967" s="13"/>
    </row>
    <row r="968" spans="1:14" hidden="1">
      <c r="A968" s="14">
        <v>2410090296</v>
      </c>
      <c r="B968" s="48" t="s">
        <v>1718</v>
      </c>
      <c r="C968" s="52" t="s">
        <v>8524</v>
      </c>
      <c r="D968" s="16" t="s">
        <v>1643</v>
      </c>
      <c r="E968" s="14" t="s">
        <v>1233</v>
      </c>
      <c r="F968" s="14" t="s">
        <v>1233</v>
      </c>
      <c r="G968" s="14" t="s">
        <v>1643</v>
      </c>
      <c r="H968" s="16" t="s">
        <v>1233</v>
      </c>
      <c r="I968" s="14" t="s">
        <v>1233</v>
      </c>
      <c r="J968" s="14" t="s">
        <v>1233</v>
      </c>
      <c r="K968" s="14" t="s">
        <v>1233</v>
      </c>
      <c r="L968" s="16" t="s">
        <v>1233</v>
      </c>
      <c r="M968" s="14" t="s">
        <v>1233</v>
      </c>
      <c r="N968" s="14"/>
    </row>
    <row r="969" spans="1:14" hidden="1">
      <c r="A969" s="13">
        <v>2410110088</v>
      </c>
      <c r="B969" s="47" t="s">
        <v>1719</v>
      </c>
      <c r="C969" s="51" t="s">
        <v>8524</v>
      </c>
      <c r="D969" s="15" t="s">
        <v>1643</v>
      </c>
      <c r="E969" s="13" t="s">
        <v>1233</v>
      </c>
      <c r="F969" s="13" t="s">
        <v>1233</v>
      </c>
      <c r="G969" s="13" t="s">
        <v>1643</v>
      </c>
      <c r="H969" s="15" t="s">
        <v>1233</v>
      </c>
      <c r="I969" s="13" t="s">
        <v>1233</v>
      </c>
      <c r="J969" s="13" t="s">
        <v>1233</v>
      </c>
      <c r="K969" s="13" t="s">
        <v>1233</v>
      </c>
      <c r="L969" s="15" t="s">
        <v>1233</v>
      </c>
      <c r="M969" s="13" t="s">
        <v>1233</v>
      </c>
      <c r="N969" s="13"/>
    </row>
    <row r="970" spans="1:14" hidden="1">
      <c r="A970" s="14">
        <v>2410100007</v>
      </c>
      <c r="B970" s="48" t="s">
        <v>1721</v>
      </c>
      <c r="C970" s="52" t="s">
        <v>8524</v>
      </c>
      <c r="D970" s="16" t="s">
        <v>1643</v>
      </c>
      <c r="E970" s="14" t="s">
        <v>1233</v>
      </c>
      <c r="F970" s="14" t="s">
        <v>1233</v>
      </c>
      <c r="G970" s="14" t="s">
        <v>1643</v>
      </c>
      <c r="H970" s="16" t="s">
        <v>1233</v>
      </c>
      <c r="I970" s="14" t="s">
        <v>1233</v>
      </c>
      <c r="J970" s="14" t="s">
        <v>1233</v>
      </c>
      <c r="K970" s="14" t="s">
        <v>1233</v>
      </c>
      <c r="L970" s="16" t="s">
        <v>1233</v>
      </c>
      <c r="M970" s="14" t="s">
        <v>1233</v>
      </c>
      <c r="N970" s="14"/>
    </row>
    <row r="971" spans="1:14" hidden="1">
      <c r="A971" s="13">
        <v>2410090057</v>
      </c>
      <c r="B971" s="47" t="s">
        <v>1722</v>
      </c>
      <c r="C971" s="51" t="s">
        <v>8524</v>
      </c>
      <c r="D971" s="15" t="s">
        <v>1643</v>
      </c>
      <c r="E971" s="13" t="s">
        <v>1233</v>
      </c>
      <c r="F971" s="13" t="s">
        <v>1233</v>
      </c>
      <c r="G971" s="13" t="s">
        <v>1643</v>
      </c>
      <c r="H971" s="15" t="s">
        <v>1233</v>
      </c>
      <c r="I971" s="13" t="s">
        <v>1233</v>
      </c>
      <c r="J971" s="13" t="s">
        <v>1233</v>
      </c>
      <c r="K971" s="13" t="s">
        <v>1233</v>
      </c>
      <c r="L971" s="15" t="s">
        <v>1233</v>
      </c>
      <c r="M971" s="13" t="s">
        <v>1233</v>
      </c>
      <c r="N971" s="13"/>
    </row>
    <row r="972" spans="1:14" hidden="1">
      <c r="A972" s="14">
        <v>2500090019</v>
      </c>
      <c r="B972" s="48" t="s">
        <v>1723</v>
      </c>
      <c r="C972" s="52" t="s">
        <v>8524</v>
      </c>
      <c r="D972" s="16" t="s">
        <v>1643</v>
      </c>
      <c r="E972" s="14" t="s">
        <v>1233</v>
      </c>
      <c r="F972" s="14" t="s">
        <v>1233</v>
      </c>
      <c r="G972" s="14" t="s">
        <v>1643</v>
      </c>
      <c r="H972" s="16" t="s">
        <v>1233</v>
      </c>
      <c r="I972" s="14" t="s">
        <v>1233</v>
      </c>
      <c r="J972" s="14" t="s">
        <v>1233</v>
      </c>
      <c r="K972" s="14" t="s">
        <v>1233</v>
      </c>
      <c r="L972" s="16" t="s">
        <v>1233</v>
      </c>
      <c r="M972" s="14" t="s">
        <v>1233</v>
      </c>
      <c r="N972" s="14"/>
    </row>
    <row r="973" spans="1:14" hidden="1">
      <c r="A973" s="13">
        <v>2410290611</v>
      </c>
      <c r="B973" s="47" t="s">
        <v>1725</v>
      </c>
      <c r="C973" s="51" t="s">
        <v>8524</v>
      </c>
      <c r="D973" s="15" t="s">
        <v>1643</v>
      </c>
      <c r="E973" s="13" t="s">
        <v>1233</v>
      </c>
      <c r="F973" s="13" t="s">
        <v>1233</v>
      </c>
      <c r="G973" s="13" t="s">
        <v>1643</v>
      </c>
      <c r="H973" s="15" t="s">
        <v>1233</v>
      </c>
      <c r="I973" s="13" t="s">
        <v>1233</v>
      </c>
      <c r="J973" s="13" t="s">
        <v>1233</v>
      </c>
      <c r="K973" s="13" t="s">
        <v>1233</v>
      </c>
      <c r="L973" s="15" t="s">
        <v>1233</v>
      </c>
      <c r="M973" s="13" t="s">
        <v>1233</v>
      </c>
      <c r="N973" s="13"/>
    </row>
    <row r="974" spans="1:14" hidden="1">
      <c r="A974" s="14">
        <v>2500030053</v>
      </c>
      <c r="B974" s="48" t="s">
        <v>1726</v>
      </c>
      <c r="C974" s="52" t="s">
        <v>8524</v>
      </c>
      <c r="D974" s="16" t="s">
        <v>1643</v>
      </c>
      <c r="E974" s="14" t="s">
        <v>1233</v>
      </c>
      <c r="F974" s="14" t="s">
        <v>1233</v>
      </c>
      <c r="G974" s="14" t="s">
        <v>1643</v>
      </c>
      <c r="H974" s="16" t="s">
        <v>1233</v>
      </c>
      <c r="I974" s="14" t="s">
        <v>1233</v>
      </c>
      <c r="J974" s="14" t="s">
        <v>1233</v>
      </c>
      <c r="K974" s="14" t="s">
        <v>1233</v>
      </c>
      <c r="L974" s="16" t="s">
        <v>1233</v>
      </c>
      <c r="M974" s="14" t="s">
        <v>1233</v>
      </c>
      <c r="N974" s="14"/>
    </row>
    <row r="975" spans="1:14" hidden="1">
      <c r="A975" s="13">
        <v>2410160010</v>
      </c>
      <c r="B975" s="47" t="s">
        <v>1727</v>
      </c>
      <c r="C975" s="51" t="s">
        <v>8524</v>
      </c>
      <c r="D975" s="15" t="s">
        <v>1643</v>
      </c>
      <c r="E975" s="13" t="s">
        <v>1233</v>
      </c>
      <c r="F975" s="13" t="s">
        <v>1233</v>
      </c>
      <c r="G975" s="13" t="s">
        <v>1643</v>
      </c>
      <c r="H975" s="15" t="s">
        <v>1233</v>
      </c>
      <c r="I975" s="13" t="s">
        <v>1233</v>
      </c>
      <c r="J975" s="13" t="s">
        <v>1233</v>
      </c>
      <c r="K975" s="13" t="s">
        <v>1233</v>
      </c>
      <c r="L975" s="15" t="s">
        <v>1233</v>
      </c>
      <c r="M975" s="13" t="s">
        <v>1233</v>
      </c>
      <c r="N975" s="13"/>
    </row>
    <row r="976" spans="1:14" hidden="1">
      <c r="A976" s="14">
        <v>2430840003</v>
      </c>
      <c r="B976" s="48" t="s">
        <v>1728</v>
      </c>
      <c r="C976" s="52" t="s">
        <v>8524</v>
      </c>
      <c r="D976" s="16" t="s">
        <v>1643</v>
      </c>
      <c r="E976" s="14" t="s">
        <v>1233</v>
      </c>
      <c r="F976" s="14" t="s">
        <v>1233</v>
      </c>
      <c r="G976" s="14" t="s">
        <v>1643</v>
      </c>
      <c r="H976" s="16" t="s">
        <v>1233</v>
      </c>
      <c r="I976" s="14" t="s">
        <v>1233</v>
      </c>
      <c r="J976" s="14" t="s">
        <v>1233</v>
      </c>
      <c r="K976" s="14" t="s">
        <v>1233</v>
      </c>
      <c r="L976" s="16" t="s">
        <v>1233</v>
      </c>
      <c r="M976" s="14" t="s">
        <v>1233</v>
      </c>
      <c r="N976" s="14"/>
    </row>
    <row r="977" spans="1:14" hidden="1">
      <c r="A977" s="13">
        <v>2500030118</v>
      </c>
      <c r="B977" s="47" t="s">
        <v>1730</v>
      </c>
      <c r="C977" s="51" t="s">
        <v>8524</v>
      </c>
      <c r="D977" s="15" t="s">
        <v>1643</v>
      </c>
      <c r="E977" s="13" t="s">
        <v>1233</v>
      </c>
      <c r="F977" s="13" t="s">
        <v>1233</v>
      </c>
      <c r="G977" s="13" t="s">
        <v>1643</v>
      </c>
      <c r="H977" s="15" t="s">
        <v>1233</v>
      </c>
      <c r="I977" s="13" t="s">
        <v>1233</v>
      </c>
      <c r="J977" s="13" t="s">
        <v>1233</v>
      </c>
      <c r="K977" s="13" t="s">
        <v>1233</v>
      </c>
      <c r="L977" s="15" t="s">
        <v>1233</v>
      </c>
      <c r="M977" s="13" t="s">
        <v>1233</v>
      </c>
      <c r="N977" s="13"/>
    </row>
    <row r="978" spans="1:14" hidden="1">
      <c r="A978" s="14">
        <v>2600045244</v>
      </c>
      <c r="B978" s="48" t="s">
        <v>1731</v>
      </c>
      <c r="C978" s="52" t="s">
        <v>8524</v>
      </c>
      <c r="D978" s="16" t="s">
        <v>1643</v>
      </c>
      <c r="E978" s="14" t="s">
        <v>1233</v>
      </c>
      <c r="F978" s="14" t="s">
        <v>1233</v>
      </c>
      <c r="G978" s="14" t="s">
        <v>1643</v>
      </c>
      <c r="H978" s="16" t="s">
        <v>1233</v>
      </c>
      <c r="I978" s="14" t="s">
        <v>1233</v>
      </c>
      <c r="J978" s="14" t="s">
        <v>1233</v>
      </c>
      <c r="K978" s="14" t="s">
        <v>1233</v>
      </c>
      <c r="L978" s="16" t="s">
        <v>1233</v>
      </c>
      <c r="M978" s="14" t="s">
        <v>1233</v>
      </c>
      <c r="N978" s="14"/>
    </row>
    <row r="979" spans="1:14" hidden="1">
      <c r="A979" s="13">
        <v>2500150004</v>
      </c>
      <c r="B979" s="47" t="s">
        <v>1732</v>
      </c>
      <c r="C979" s="51" t="s">
        <v>8524</v>
      </c>
      <c r="D979" s="15" t="s">
        <v>1643</v>
      </c>
      <c r="E979" s="13" t="s">
        <v>1233</v>
      </c>
      <c r="F979" s="13" t="s">
        <v>1233</v>
      </c>
      <c r="G979" s="13" t="s">
        <v>1643</v>
      </c>
      <c r="H979" s="15" t="s">
        <v>1233</v>
      </c>
      <c r="I979" s="13" t="s">
        <v>1233</v>
      </c>
      <c r="J979" s="13" t="s">
        <v>1233</v>
      </c>
      <c r="K979" s="13" t="s">
        <v>1233</v>
      </c>
      <c r="L979" s="15" t="s">
        <v>1233</v>
      </c>
      <c r="M979" s="13" t="s">
        <v>1233</v>
      </c>
      <c r="N979" s="13"/>
    </row>
    <row r="980" spans="1:14" hidden="1">
      <c r="A980" s="14">
        <v>2410090295</v>
      </c>
      <c r="B980" s="48" t="s">
        <v>1733</v>
      </c>
      <c r="C980" s="52" t="s">
        <v>8524</v>
      </c>
      <c r="D980" s="16" t="s">
        <v>1643</v>
      </c>
      <c r="E980" s="14" t="s">
        <v>1233</v>
      </c>
      <c r="F980" s="14" t="s">
        <v>1233</v>
      </c>
      <c r="G980" s="14" t="s">
        <v>1643</v>
      </c>
      <c r="H980" s="16" t="s">
        <v>1233</v>
      </c>
      <c r="I980" s="14" t="s">
        <v>1233</v>
      </c>
      <c r="J980" s="14" t="s">
        <v>1233</v>
      </c>
      <c r="K980" s="14" t="s">
        <v>1233</v>
      </c>
      <c r="L980" s="16" t="s">
        <v>1233</v>
      </c>
      <c r="M980" s="14" t="s">
        <v>1233</v>
      </c>
      <c r="N980" s="14"/>
    </row>
    <row r="981" spans="1:14" hidden="1">
      <c r="A981" s="13">
        <v>2410290068</v>
      </c>
      <c r="B981" s="47" t="s">
        <v>1734</v>
      </c>
      <c r="C981" s="51" t="s">
        <v>8524</v>
      </c>
      <c r="D981" s="15" t="s">
        <v>1643</v>
      </c>
      <c r="E981" s="13" t="s">
        <v>1233</v>
      </c>
      <c r="F981" s="13" t="s">
        <v>1233</v>
      </c>
      <c r="G981" s="13" t="s">
        <v>1643</v>
      </c>
      <c r="H981" s="15" t="s">
        <v>1233</v>
      </c>
      <c r="I981" s="13" t="s">
        <v>1233</v>
      </c>
      <c r="J981" s="13" t="s">
        <v>1233</v>
      </c>
      <c r="K981" s="13" t="s">
        <v>1233</v>
      </c>
      <c r="L981" s="15" t="s">
        <v>1233</v>
      </c>
      <c r="M981" s="13" t="s">
        <v>1233</v>
      </c>
      <c r="N981" s="13"/>
    </row>
    <row r="982" spans="1:14" hidden="1">
      <c r="A982" s="14">
        <v>2410290067</v>
      </c>
      <c r="B982" s="48" t="s">
        <v>1735</v>
      </c>
      <c r="C982" s="52" t="s">
        <v>8524</v>
      </c>
      <c r="D982" s="16" t="s">
        <v>1643</v>
      </c>
      <c r="E982" s="14" t="s">
        <v>1233</v>
      </c>
      <c r="F982" s="14" t="s">
        <v>1233</v>
      </c>
      <c r="G982" s="14" t="s">
        <v>1643</v>
      </c>
      <c r="H982" s="16" t="s">
        <v>1233</v>
      </c>
      <c r="I982" s="14" t="s">
        <v>1233</v>
      </c>
      <c r="J982" s="14" t="s">
        <v>1233</v>
      </c>
      <c r="K982" s="14" t="s">
        <v>1233</v>
      </c>
      <c r="L982" s="16" t="s">
        <v>1233</v>
      </c>
      <c r="M982" s="14" t="s">
        <v>1233</v>
      </c>
      <c r="N982" s="14"/>
    </row>
    <row r="983" spans="1:14" hidden="1">
      <c r="A983" s="13">
        <v>2410290066</v>
      </c>
      <c r="B983" s="47" t="s">
        <v>1736</v>
      </c>
      <c r="C983" s="51" t="s">
        <v>8524</v>
      </c>
      <c r="D983" s="15" t="s">
        <v>1643</v>
      </c>
      <c r="E983" s="13" t="s">
        <v>1233</v>
      </c>
      <c r="F983" s="13" t="s">
        <v>1233</v>
      </c>
      <c r="G983" s="13" t="s">
        <v>1643</v>
      </c>
      <c r="H983" s="15" t="s">
        <v>1233</v>
      </c>
      <c r="I983" s="13" t="s">
        <v>1233</v>
      </c>
      <c r="J983" s="13" t="s">
        <v>1233</v>
      </c>
      <c r="K983" s="13" t="s">
        <v>1233</v>
      </c>
      <c r="L983" s="15" t="s">
        <v>1233</v>
      </c>
      <c r="M983" s="13" t="s">
        <v>1233</v>
      </c>
      <c r="N983" s="13"/>
    </row>
    <row r="984" spans="1:14" hidden="1">
      <c r="A984" s="13">
        <v>2410170233</v>
      </c>
      <c r="B984" s="47" t="s">
        <v>1737</v>
      </c>
      <c r="C984" s="51" t="s">
        <v>8524</v>
      </c>
      <c r="D984" s="15" t="s">
        <v>1643</v>
      </c>
      <c r="E984" s="13" t="s">
        <v>1233</v>
      </c>
      <c r="F984" s="13" t="s">
        <v>1233</v>
      </c>
      <c r="G984" s="13" t="s">
        <v>1643</v>
      </c>
      <c r="H984" s="15" t="s">
        <v>1233</v>
      </c>
      <c r="I984" s="13" t="s">
        <v>1233</v>
      </c>
      <c r="J984" s="13" t="s">
        <v>1233</v>
      </c>
      <c r="K984" s="13" t="s">
        <v>1233</v>
      </c>
      <c r="L984" s="15" t="s">
        <v>1233</v>
      </c>
      <c r="M984" s="13" t="s">
        <v>1233</v>
      </c>
      <c r="N984" s="13"/>
    </row>
    <row r="985" spans="1:14" hidden="1">
      <c r="A985" s="14">
        <v>2430930001</v>
      </c>
      <c r="B985" s="48" t="s">
        <v>1738</v>
      </c>
      <c r="C985" s="52" t="s">
        <v>8524</v>
      </c>
      <c r="D985" s="16" t="s">
        <v>1643</v>
      </c>
      <c r="E985" s="14" t="s">
        <v>1233</v>
      </c>
      <c r="F985" s="14" t="s">
        <v>1233</v>
      </c>
      <c r="G985" s="14" t="s">
        <v>1643</v>
      </c>
      <c r="H985" s="16" t="s">
        <v>1233</v>
      </c>
      <c r="I985" s="14" t="s">
        <v>1233</v>
      </c>
      <c r="J985" s="14" t="s">
        <v>1233</v>
      </c>
      <c r="K985" s="14" t="s">
        <v>1233</v>
      </c>
      <c r="L985" s="16" t="s">
        <v>1233</v>
      </c>
      <c r="M985" s="14" t="s">
        <v>1233</v>
      </c>
      <c r="N985" s="14"/>
    </row>
    <row r="986" spans="1:14" hidden="1">
      <c r="A986" s="13">
        <v>2410090267</v>
      </c>
      <c r="B986" s="47" t="s">
        <v>1739</v>
      </c>
      <c r="C986" s="51" t="s">
        <v>8524</v>
      </c>
      <c r="D986" s="15" t="s">
        <v>1643</v>
      </c>
      <c r="E986" s="13" t="s">
        <v>1233</v>
      </c>
      <c r="F986" s="13" t="s">
        <v>1233</v>
      </c>
      <c r="G986" s="13" t="s">
        <v>1643</v>
      </c>
      <c r="H986" s="15" t="s">
        <v>1233</v>
      </c>
      <c r="I986" s="13" t="s">
        <v>1233</v>
      </c>
      <c r="J986" s="13" t="s">
        <v>1233</v>
      </c>
      <c r="K986" s="13" t="s">
        <v>1233</v>
      </c>
      <c r="L986" s="15" t="s">
        <v>1233</v>
      </c>
      <c r="M986" s="13" t="s">
        <v>1233</v>
      </c>
      <c r="N986" s="13"/>
    </row>
    <row r="987" spans="1:14" hidden="1">
      <c r="A987" s="14">
        <v>2410090268</v>
      </c>
      <c r="B987" s="48" t="s">
        <v>1740</v>
      </c>
      <c r="C987" s="52" t="s">
        <v>8524</v>
      </c>
      <c r="D987" s="16" t="s">
        <v>1643</v>
      </c>
      <c r="E987" s="14" t="s">
        <v>1233</v>
      </c>
      <c r="F987" s="14" t="s">
        <v>1233</v>
      </c>
      <c r="G987" s="14" t="s">
        <v>1643</v>
      </c>
      <c r="H987" s="16" t="s">
        <v>1233</v>
      </c>
      <c r="I987" s="14" t="s">
        <v>1233</v>
      </c>
      <c r="J987" s="14" t="s">
        <v>1233</v>
      </c>
      <c r="K987" s="14" t="s">
        <v>1233</v>
      </c>
      <c r="L987" s="16" t="s">
        <v>1233</v>
      </c>
      <c r="M987" s="14" t="s">
        <v>1233</v>
      </c>
      <c r="N987" s="14"/>
    </row>
    <row r="988" spans="1:14" hidden="1">
      <c r="A988" s="13">
        <v>2410090269</v>
      </c>
      <c r="B988" s="47" t="s">
        <v>1741</v>
      </c>
      <c r="C988" s="51" t="s">
        <v>8524</v>
      </c>
      <c r="D988" s="15" t="s">
        <v>1643</v>
      </c>
      <c r="E988" s="13" t="s">
        <v>1233</v>
      </c>
      <c r="F988" s="13" t="s">
        <v>1233</v>
      </c>
      <c r="G988" s="13" t="s">
        <v>1643</v>
      </c>
      <c r="H988" s="15" t="s">
        <v>1233</v>
      </c>
      <c r="I988" s="13" t="s">
        <v>1233</v>
      </c>
      <c r="J988" s="13" t="s">
        <v>1233</v>
      </c>
      <c r="K988" s="13" t="s">
        <v>1233</v>
      </c>
      <c r="L988" s="15" t="s">
        <v>1233</v>
      </c>
      <c r="M988" s="13" t="s">
        <v>1233</v>
      </c>
      <c r="N988" s="13"/>
    </row>
    <row r="989" spans="1:14" hidden="1">
      <c r="A989" s="14">
        <v>2410090266</v>
      </c>
      <c r="B989" s="48" t="s">
        <v>1742</v>
      </c>
      <c r="C989" s="52" t="s">
        <v>8524</v>
      </c>
      <c r="D989" s="16" t="s">
        <v>1643</v>
      </c>
      <c r="E989" s="14" t="s">
        <v>1233</v>
      </c>
      <c r="F989" s="14" t="s">
        <v>1233</v>
      </c>
      <c r="G989" s="14" t="s">
        <v>1643</v>
      </c>
      <c r="H989" s="16" t="s">
        <v>1233</v>
      </c>
      <c r="I989" s="14" t="s">
        <v>1233</v>
      </c>
      <c r="J989" s="14" t="s">
        <v>1233</v>
      </c>
      <c r="K989" s="14" t="s">
        <v>1233</v>
      </c>
      <c r="L989" s="16" t="s">
        <v>1233</v>
      </c>
      <c r="M989" s="14" t="s">
        <v>1233</v>
      </c>
      <c r="N989" s="14"/>
    </row>
    <row r="990" spans="1:14" hidden="1">
      <c r="A990" s="13">
        <v>2410090265</v>
      </c>
      <c r="B990" s="47" t="s">
        <v>1743</v>
      </c>
      <c r="C990" s="51" t="s">
        <v>8524</v>
      </c>
      <c r="D990" s="15" t="s">
        <v>1643</v>
      </c>
      <c r="E990" s="13" t="s">
        <v>1233</v>
      </c>
      <c r="F990" s="13" t="s">
        <v>1233</v>
      </c>
      <c r="G990" s="13" t="s">
        <v>1643</v>
      </c>
      <c r="H990" s="15" t="s">
        <v>1233</v>
      </c>
      <c r="I990" s="13" t="s">
        <v>1233</v>
      </c>
      <c r="J990" s="13" t="s">
        <v>1233</v>
      </c>
      <c r="K990" s="13" t="s">
        <v>1233</v>
      </c>
      <c r="L990" s="15" t="s">
        <v>1233</v>
      </c>
      <c r="M990" s="13" t="s">
        <v>1233</v>
      </c>
      <c r="N990" s="13"/>
    </row>
    <row r="991" spans="1:14" hidden="1">
      <c r="A991" s="14">
        <v>2410090048</v>
      </c>
      <c r="B991" s="48" t="s">
        <v>1744</v>
      </c>
      <c r="C991" s="52" t="s">
        <v>8524</v>
      </c>
      <c r="D991" s="16" t="s">
        <v>1643</v>
      </c>
      <c r="E991" s="14" t="s">
        <v>1233</v>
      </c>
      <c r="F991" s="14" t="s">
        <v>1233</v>
      </c>
      <c r="G991" s="14" t="s">
        <v>1643</v>
      </c>
      <c r="H991" s="16" t="s">
        <v>1233</v>
      </c>
      <c r="I991" s="14" t="s">
        <v>1233</v>
      </c>
      <c r="J991" s="14" t="s">
        <v>1233</v>
      </c>
      <c r="K991" s="14" t="s">
        <v>1233</v>
      </c>
      <c r="L991" s="16" t="s">
        <v>1233</v>
      </c>
      <c r="M991" s="14" t="s">
        <v>1233</v>
      </c>
      <c r="N991" s="14"/>
    </row>
    <row r="992" spans="1:14" hidden="1">
      <c r="A992" s="13">
        <v>2410090297</v>
      </c>
      <c r="B992" s="47" t="s">
        <v>1745</v>
      </c>
      <c r="C992" s="51" t="s">
        <v>8524</v>
      </c>
      <c r="D992" s="15" t="s">
        <v>1643</v>
      </c>
      <c r="E992" s="13" t="s">
        <v>1233</v>
      </c>
      <c r="F992" s="13" t="s">
        <v>1233</v>
      </c>
      <c r="G992" s="13" t="s">
        <v>1643</v>
      </c>
      <c r="H992" s="15" t="s">
        <v>1233</v>
      </c>
      <c r="I992" s="13" t="s">
        <v>1233</v>
      </c>
      <c r="J992" s="13" t="s">
        <v>1233</v>
      </c>
      <c r="K992" s="13" t="s">
        <v>1233</v>
      </c>
      <c r="L992" s="15" t="s">
        <v>1233</v>
      </c>
      <c r="M992" s="13" t="s">
        <v>1233</v>
      </c>
      <c r="N992" s="13"/>
    </row>
    <row r="993" spans="1:14" hidden="1">
      <c r="A993" s="14">
        <v>2410090172</v>
      </c>
      <c r="B993" s="48" t="s">
        <v>1746</v>
      </c>
      <c r="C993" s="52" t="s">
        <v>8524</v>
      </c>
      <c r="D993" s="16" t="s">
        <v>1643</v>
      </c>
      <c r="E993" s="14" t="s">
        <v>1233</v>
      </c>
      <c r="F993" s="14" t="s">
        <v>1233</v>
      </c>
      <c r="G993" s="14" t="s">
        <v>1643</v>
      </c>
      <c r="H993" s="16" t="s">
        <v>1233</v>
      </c>
      <c r="I993" s="14" t="s">
        <v>1233</v>
      </c>
      <c r="J993" s="14" t="s">
        <v>1233</v>
      </c>
      <c r="K993" s="14" t="s">
        <v>1233</v>
      </c>
      <c r="L993" s="16" t="s">
        <v>1233</v>
      </c>
      <c r="M993" s="14" t="s">
        <v>1233</v>
      </c>
      <c r="N993" s="14"/>
    </row>
    <row r="994" spans="1:14" hidden="1">
      <c r="A994" s="13">
        <v>2410170087</v>
      </c>
      <c r="B994" s="47" t="s">
        <v>1747</v>
      </c>
      <c r="C994" s="51" t="s">
        <v>8524</v>
      </c>
      <c r="D994" s="15" t="s">
        <v>1643</v>
      </c>
      <c r="E994" s="13" t="s">
        <v>1233</v>
      </c>
      <c r="F994" s="13" t="s">
        <v>1233</v>
      </c>
      <c r="G994" s="13" t="s">
        <v>1643</v>
      </c>
      <c r="H994" s="15" t="s">
        <v>1233</v>
      </c>
      <c r="I994" s="13" t="s">
        <v>1233</v>
      </c>
      <c r="J994" s="13" t="s">
        <v>1233</v>
      </c>
      <c r="K994" s="13" t="s">
        <v>1233</v>
      </c>
      <c r="L994" s="15" t="s">
        <v>1233</v>
      </c>
      <c r="M994" s="13" t="s">
        <v>1233</v>
      </c>
      <c r="N994" s="13"/>
    </row>
    <row r="995" spans="1:14" hidden="1">
      <c r="A995" s="14">
        <v>2410090299</v>
      </c>
      <c r="B995" s="48" t="s">
        <v>1748</v>
      </c>
      <c r="C995" s="52" t="s">
        <v>8524</v>
      </c>
      <c r="D995" s="16" t="s">
        <v>1643</v>
      </c>
      <c r="E995" s="14" t="s">
        <v>1233</v>
      </c>
      <c r="F995" s="14" t="s">
        <v>1233</v>
      </c>
      <c r="G995" s="14" t="s">
        <v>1643</v>
      </c>
      <c r="H995" s="16" t="s">
        <v>1233</v>
      </c>
      <c r="I995" s="14" t="s">
        <v>1233</v>
      </c>
      <c r="J995" s="14" t="s">
        <v>1233</v>
      </c>
      <c r="K995" s="14" t="s">
        <v>1233</v>
      </c>
      <c r="L995" s="16" t="s">
        <v>1233</v>
      </c>
      <c r="M995" s="14" t="s">
        <v>1233</v>
      </c>
      <c r="N995" s="14"/>
    </row>
    <row r="996" spans="1:14" hidden="1">
      <c r="A996" s="13">
        <v>2410090163</v>
      </c>
      <c r="B996" s="47" t="s">
        <v>1749</v>
      </c>
      <c r="C996" s="51" t="s">
        <v>8524</v>
      </c>
      <c r="D996" s="15" t="s">
        <v>1643</v>
      </c>
      <c r="E996" s="13" t="s">
        <v>1233</v>
      </c>
      <c r="F996" s="13" t="s">
        <v>1233</v>
      </c>
      <c r="G996" s="13" t="s">
        <v>1643</v>
      </c>
      <c r="H996" s="15" t="s">
        <v>1233</v>
      </c>
      <c r="I996" s="13" t="s">
        <v>1233</v>
      </c>
      <c r="J996" s="13" t="s">
        <v>1233</v>
      </c>
      <c r="K996" s="13" t="s">
        <v>1233</v>
      </c>
      <c r="L996" s="15" t="s">
        <v>1233</v>
      </c>
      <c r="M996" s="13" t="s">
        <v>1233</v>
      </c>
      <c r="N996" s="13"/>
    </row>
    <row r="997" spans="1:14" hidden="1">
      <c r="A997" s="14">
        <v>2410090168</v>
      </c>
      <c r="B997" s="48" t="s">
        <v>1750</v>
      </c>
      <c r="C997" s="52" t="s">
        <v>8524</v>
      </c>
      <c r="D997" s="16" t="s">
        <v>1643</v>
      </c>
      <c r="E997" s="14" t="s">
        <v>1233</v>
      </c>
      <c r="F997" s="14" t="s">
        <v>1233</v>
      </c>
      <c r="G997" s="14" t="s">
        <v>1643</v>
      </c>
      <c r="H997" s="16" t="s">
        <v>1233</v>
      </c>
      <c r="I997" s="14" t="s">
        <v>1233</v>
      </c>
      <c r="J997" s="14" t="s">
        <v>1233</v>
      </c>
      <c r="K997" s="14" t="s">
        <v>1233</v>
      </c>
      <c r="L997" s="16" t="s">
        <v>1233</v>
      </c>
      <c r="M997" s="14" t="s">
        <v>1233</v>
      </c>
      <c r="N997" s="14"/>
    </row>
    <row r="998" spans="1:14" hidden="1">
      <c r="A998" s="13">
        <v>2410090298</v>
      </c>
      <c r="B998" s="47" t="s">
        <v>1751</v>
      </c>
      <c r="C998" s="51" t="s">
        <v>8524</v>
      </c>
      <c r="D998" s="15" t="s">
        <v>1643</v>
      </c>
      <c r="E998" s="13" t="s">
        <v>1233</v>
      </c>
      <c r="F998" s="13" t="s">
        <v>1233</v>
      </c>
      <c r="G998" s="13" t="s">
        <v>1643</v>
      </c>
      <c r="H998" s="15" t="s">
        <v>1233</v>
      </c>
      <c r="I998" s="13" t="s">
        <v>1233</v>
      </c>
      <c r="J998" s="13" t="s">
        <v>1233</v>
      </c>
      <c r="K998" s="13" t="s">
        <v>1233</v>
      </c>
      <c r="L998" s="15" t="s">
        <v>1233</v>
      </c>
      <c r="M998" s="13" t="s">
        <v>1233</v>
      </c>
      <c r="N998" s="13"/>
    </row>
    <row r="999" spans="1:14" hidden="1">
      <c r="A999" s="14">
        <v>2500090088</v>
      </c>
      <c r="B999" s="48" t="s">
        <v>1752</v>
      </c>
      <c r="C999" s="52" t="s">
        <v>8524</v>
      </c>
      <c r="D999" s="16" t="s">
        <v>1643</v>
      </c>
      <c r="E999" s="14" t="s">
        <v>1233</v>
      </c>
      <c r="F999" s="14" t="s">
        <v>1233</v>
      </c>
      <c r="G999" s="14" t="s">
        <v>1643</v>
      </c>
      <c r="H999" s="16" t="s">
        <v>1233</v>
      </c>
      <c r="I999" s="14" t="s">
        <v>1233</v>
      </c>
      <c r="J999" s="14" t="s">
        <v>1233</v>
      </c>
      <c r="K999" s="14" t="s">
        <v>1233</v>
      </c>
      <c r="L999" s="16" t="s">
        <v>1233</v>
      </c>
      <c r="M999" s="14" t="s">
        <v>1233</v>
      </c>
      <c r="N999" s="14"/>
    </row>
    <row r="1000" spans="1:14" hidden="1">
      <c r="A1000" s="13">
        <v>2500030257</v>
      </c>
      <c r="B1000" s="47" t="s">
        <v>1754</v>
      </c>
      <c r="C1000" s="51" t="s">
        <v>8524</v>
      </c>
      <c r="D1000" s="15" t="s">
        <v>1643</v>
      </c>
      <c r="E1000" s="13" t="s">
        <v>1233</v>
      </c>
      <c r="F1000" s="13" t="s">
        <v>1233</v>
      </c>
      <c r="G1000" s="13" t="s">
        <v>1643</v>
      </c>
      <c r="H1000" s="15" t="s">
        <v>1233</v>
      </c>
      <c r="I1000" s="13" t="s">
        <v>1233</v>
      </c>
      <c r="J1000" s="13" t="s">
        <v>1233</v>
      </c>
      <c r="K1000" s="13" t="s">
        <v>1233</v>
      </c>
      <c r="L1000" s="15" t="s">
        <v>1233</v>
      </c>
      <c r="M1000" s="13" t="s">
        <v>1233</v>
      </c>
      <c r="N1000" s="13"/>
    </row>
    <row r="1001" spans="1:14" hidden="1">
      <c r="A1001" s="14">
        <v>2410090300</v>
      </c>
      <c r="B1001" s="48" t="s">
        <v>1755</v>
      </c>
      <c r="C1001" s="52" t="s">
        <v>8524</v>
      </c>
      <c r="D1001" s="16" t="s">
        <v>1643</v>
      </c>
      <c r="E1001" s="14" t="s">
        <v>1233</v>
      </c>
      <c r="F1001" s="14" t="s">
        <v>1233</v>
      </c>
      <c r="G1001" s="14" t="s">
        <v>1643</v>
      </c>
      <c r="H1001" s="16" t="s">
        <v>1233</v>
      </c>
      <c r="I1001" s="14" t="s">
        <v>1233</v>
      </c>
      <c r="J1001" s="14" t="s">
        <v>1233</v>
      </c>
      <c r="K1001" s="14" t="s">
        <v>1233</v>
      </c>
      <c r="L1001" s="16" t="s">
        <v>1233</v>
      </c>
      <c r="M1001" s="14" t="s">
        <v>1233</v>
      </c>
      <c r="N1001" s="14"/>
    </row>
    <row r="1002" spans="1:14" hidden="1">
      <c r="A1002" s="13">
        <v>2430490004</v>
      </c>
      <c r="B1002" s="47" t="s">
        <v>1756</v>
      </c>
      <c r="C1002" s="51" t="s">
        <v>8524</v>
      </c>
      <c r="D1002" s="15" t="s">
        <v>1643</v>
      </c>
      <c r="E1002" s="13" t="s">
        <v>1233</v>
      </c>
      <c r="F1002" s="13" t="s">
        <v>1233</v>
      </c>
      <c r="G1002" s="13" t="s">
        <v>1643</v>
      </c>
      <c r="H1002" s="15" t="s">
        <v>1233</v>
      </c>
      <c r="I1002" s="13" t="s">
        <v>1233</v>
      </c>
      <c r="J1002" s="13" t="s">
        <v>1233</v>
      </c>
      <c r="K1002" s="13" t="s">
        <v>1233</v>
      </c>
      <c r="L1002" s="15" t="s">
        <v>1233</v>
      </c>
      <c r="M1002" s="13" t="s">
        <v>1233</v>
      </c>
      <c r="N1002" s="13"/>
    </row>
    <row r="1003" spans="1:14" hidden="1">
      <c r="A1003" s="14">
        <v>2410090166</v>
      </c>
      <c r="B1003" s="48" t="s">
        <v>1757</v>
      </c>
      <c r="C1003" s="52" t="s">
        <v>8524</v>
      </c>
      <c r="D1003" s="16" t="s">
        <v>1643</v>
      </c>
      <c r="E1003" s="14" t="s">
        <v>1233</v>
      </c>
      <c r="F1003" s="14" t="s">
        <v>1233</v>
      </c>
      <c r="G1003" s="14" t="s">
        <v>1643</v>
      </c>
      <c r="H1003" s="16" t="s">
        <v>1233</v>
      </c>
      <c r="I1003" s="14" t="s">
        <v>1233</v>
      </c>
      <c r="J1003" s="14" t="s">
        <v>1233</v>
      </c>
      <c r="K1003" s="14" t="s">
        <v>1233</v>
      </c>
      <c r="L1003" s="16" t="s">
        <v>1233</v>
      </c>
      <c r="M1003" s="14" t="s">
        <v>1233</v>
      </c>
      <c r="N1003" s="14"/>
    </row>
    <row r="1004" spans="1:14" hidden="1">
      <c r="A1004" s="13">
        <v>2500090074</v>
      </c>
      <c r="B1004" s="47" t="s">
        <v>1758</v>
      </c>
      <c r="C1004" s="51" t="s">
        <v>8524</v>
      </c>
      <c r="D1004" s="15" t="s">
        <v>1643</v>
      </c>
      <c r="E1004" s="13" t="s">
        <v>1233</v>
      </c>
      <c r="F1004" s="13" t="s">
        <v>1233</v>
      </c>
      <c r="G1004" s="13" t="s">
        <v>1643</v>
      </c>
      <c r="H1004" s="15" t="s">
        <v>1233</v>
      </c>
      <c r="I1004" s="13" t="s">
        <v>1233</v>
      </c>
      <c r="J1004" s="13" t="s">
        <v>1233</v>
      </c>
      <c r="K1004" s="13" t="s">
        <v>1233</v>
      </c>
      <c r="L1004" s="15" t="s">
        <v>1233</v>
      </c>
      <c r="M1004" s="13" t="s">
        <v>1233</v>
      </c>
      <c r="N1004" s="13"/>
    </row>
    <row r="1005" spans="1:14" hidden="1">
      <c r="A1005" s="14">
        <v>2500030220</v>
      </c>
      <c r="B1005" s="48" t="s">
        <v>1760</v>
      </c>
      <c r="C1005" s="52" t="s">
        <v>8524</v>
      </c>
      <c r="D1005" s="16" t="s">
        <v>1643</v>
      </c>
      <c r="E1005" s="14" t="s">
        <v>1233</v>
      </c>
      <c r="F1005" s="14" t="s">
        <v>1233</v>
      </c>
      <c r="G1005" s="14" t="s">
        <v>1643</v>
      </c>
      <c r="H1005" s="16" t="s">
        <v>1233</v>
      </c>
      <c r="I1005" s="14" t="s">
        <v>1233</v>
      </c>
      <c r="J1005" s="14" t="s">
        <v>1233</v>
      </c>
      <c r="K1005" s="14" t="s">
        <v>1233</v>
      </c>
      <c r="L1005" s="16" t="s">
        <v>1233</v>
      </c>
      <c r="M1005" s="14" t="s">
        <v>1233</v>
      </c>
      <c r="N1005" s="14"/>
    </row>
    <row r="1006" spans="1:14" hidden="1">
      <c r="A1006" s="13">
        <v>2410170205</v>
      </c>
      <c r="B1006" s="47" t="s">
        <v>1761</v>
      </c>
      <c r="C1006" s="51" t="s">
        <v>8524</v>
      </c>
      <c r="D1006" s="15" t="s">
        <v>1643</v>
      </c>
      <c r="E1006" s="13" t="s">
        <v>1233</v>
      </c>
      <c r="F1006" s="13" t="s">
        <v>1233</v>
      </c>
      <c r="G1006" s="13" t="s">
        <v>1643</v>
      </c>
      <c r="H1006" s="15" t="s">
        <v>1233</v>
      </c>
      <c r="I1006" s="13" t="s">
        <v>1233</v>
      </c>
      <c r="J1006" s="13" t="s">
        <v>1233</v>
      </c>
      <c r="K1006" s="13" t="s">
        <v>1233</v>
      </c>
      <c r="L1006" s="15" t="s">
        <v>1233</v>
      </c>
      <c r="M1006" s="13" t="s">
        <v>1233</v>
      </c>
      <c r="N1006" s="13"/>
    </row>
    <row r="1007" spans="1:14" hidden="1">
      <c r="A1007" s="13">
        <v>2410110091</v>
      </c>
      <c r="B1007" s="47" t="s">
        <v>1763</v>
      </c>
      <c r="C1007" s="51" t="s">
        <v>8524</v>
      </c>
      <c r="D1007" s="15" t="s">
        <v>1643</v>
      </c>
      <c r="E1007" s="13" t="s">
        <v>1233</v>
      </c>
      <c r="F1007" s="13" t="s">
        <v>1233</v>
      </c>
      <c r="G1007" s="13" t="s">
        <v>1643</v>
      </c>
      <c r="H1007" s="15" t="s">
        <v>1233</v>
      </c>
      <c r="I1007" s="13" t="s">
        <v>1233</v>
      </c>
      <c r="J1007" s="13" t="s">
        <v>1233</v>
      </c>
      <c r="K1007" s="13" t="s">
        <v>1233</v>
      </c>
      <c r="L1007" s="15" t="s">
        <v>1233</v>
      </c>
      <c r="M1007" s="13" t="s">
        <v>1233</v>
      </c>
      <c r="N1007" s="13"/>
    </row>
    <row r="1008" spans="1:14" hidden="1">
      <c r="A1008" s="14">
        <v>2500070207</v>
      </c>
      <c r="B1008" s="48" t="s">
        <v>1765</v>
      </c>
      <c r="C1008" s="52" t="s">
        <v>8524</v>
      </c>
      <c r="D1008" s="16" t="s">
        <v>1643</v>
      </c>
      <c r="E1008" s="14" t="s">
        <v>1233</v>
      </c>
      <c r="F1008" s="14" t="s">
        <v>1233</v>
      </c>
      <c r="G1008" s="14" t="s">
        <v>1643</v>
      </c>
      <c r="H1008" s="16" t="s">
        <v>1233</v>
      </c>
      <c r="I1008" s="14" t="s">
        <v>1233</v>
      </c>
      <c r="J1008" s="14" t="s">
        <v>1233</v>
      </c>
      <c r="K1008" s="14" t="s">
        <v>1233</v>
      </c>
      <c r="L1008" s="16" t="s">
        <v>1233</v>
      </c>
      <c r="M1008" s="14" t="s">
        <v>1233</v>
      </c>
      <c r="N1008" s="14"/>
    </row>
    <row r="1009" spans="1:14" hidden="1">
      <c r="A1009" s="13">
        <v>2500070211</v>
      </c>
      <c r="B1009" s="47" t="s">
        <v>1766</v>
      </c>
      <c r="C1009" s="51" t="s">
        <v>8524</v>
      </c>
      <c r="D1009" s="15" t="s">
        <v>1643</v>
      </c>
      <c r="E1009" s="13" t="s">
        <v>1233</v>
      </c>
      <c r="F1009" s="13" t="s">
        <v>1233</v>
      </c>
      <c r="G1009" s="13" t="s">
        <v>1643</v>
      </c>
      <c r="H1009" s="15" t="s">
        <v>1233</v>
      </c>
      <c r="I1009" s="13" t="s">
        <v>1233</v>
      </c>
      <c r="J1009" s="13" t="s">
        <v>1233</v>
      </c>
      <c r="K1009" s="13" t="s">
        <v>1233</v>
      </c>
      <c r="L1009" s="15" t="s">
        <v>1233</v>
      </c>
      <c r="M1009" s="13" t="s">
        <v>1233</v>
      </c>
      <c r="N1009" s="13"/>
    </row>
    <row r="1010" spans="1:14" hidden="1">
      <c r="A1010" s="14">
        <v>2430640003</v>
      </c>
      <c r="B1010" s="48" t="s">
        <v>1767</v>
      </c>
      <c r="C1010" s="52" t="s">
        <v>8524</v>
      </c>
      <c r="D1010" s="16" t="s">
        <v>1643</v>
      </c>
      <c r="E1010" s="14" t="s">
        <v>1233</v>
      </c>
      <c r="F1010" s="14" t="s">
        <v>1233</v>
      </c>
      <c r="G1010" s="14" t="s">
        <v>1643</v>
      </c>
      <c r="H1010" s="16" t="s">
        <v>1233</v>
      </c>
      <c r="I1010" s="14" t="s">
        <v>1233</v>
      </c>
      <c r="J1010" s="14" t="s">
        <v>1233</v>
      </c>
      <c r="K1010" s="14" t="s">
        <v>1233</v>
      </c>
      <c r="L1010" s="16" t="s">
        <v>1233</v>
      </c>
      <c r="M1010" s="14" t="s">
        <v>1233</v>
      </c>
      <c r="N1010" s="14"/>
    </row>
    <row r="1011" spans="1:14" hidden="1">
      <c r="A1011" s="13">
        <v>2430540001</v>
      </c>
      <c r="B1011" s="47" t="s">
        <v>1768</v>
      </c>
      <c r="C1011" s="51" t="s">
        <v>8524</v>
      </c>
      <c r="D1011" s="15" t="s">
        <v>1643</v>
      </c>
      <c r="E1011" s="13" t="s">
        <v>1233</v>
      </c>
      <c r="F1011" s="13" t="s">
        <v>1233</v>
      </c>
      <c r="G1011" s="13" t="s">
        <v>1643</v>
      </c>
      <c r="H1011" s="15" t="s">
        <v>1233</v>
      </c>
      <c r="I1011" s="13" t="s">
        <v>1233</v>
      </c>
      <c r="J1011" s="13" t="s">
        <v>1233</v>
      </c>
      <c r="K1011" s="13" t="s">
        <v>1233</v>
      </c>
      <c r="L1011" s="15" t="s">
        <v>1233</v>
      </c>
      <c r="M1011" s="13" t="s">
        <v>1233</v>
      </c>
      <c r="N1011" s="13"/>
    </row>
    <row r="1012" spans="1:14" hidden="1">
      <c r="A1012" s="14">
        <v>2500070212</v>
      </c>
      <c r="B1012" s="48" t="s">
        <v>1769</v>
      </c>
      <c r="C1012" s="52" t="s">
        <v>8524</v>
      </c>
      <c r="D1012" s="16" t="s">
        <v>1643</v>
      </c>
      <c r="E1012" s="14" t="s">
        <v>1233</v>
      </c>
      <c r="F1012" s="14" t="s">
        <v>1233</v>
      </c>
      <c r="G1012" s="14" t="s">
        <v>1643</v>
      </c>
      <c r="H1012" s="16" t="s">
        <v>1233</v>
      </c>
      <c r="I1012" s="14" t="s">
        <v>1233</v>
      </c>
      <c r="J1012" s="14" t="s">
        <v>1233</v>
      </c>
      <c r="K1012" s="14" t="s">
        <v>1233</v>
      </c>
      <c r="L1012" s="16" t="s">
        <v>1233</v>
      </c>
      <c r="M1012" s="14" t="s">
        <v>1233</v>
      </c>
      <c r="N1012" s="14"/>
    </row>
    <row r="1013" spans="1:14" hidden="1">
      <c r="A1013" s="13">
        <v>2500070214</v>
      </c>
      <c r="B1013" s="47" t="s">
        <v>1770</v>
      </c>
      <c r="C1013" s="51" t="s">
        <v>8524</v>
      </c>
      <c r="D1013" s="15" t="s">
        <v>1643</v>
      </c>
      <c r="E1013" s="13" t="s">
        <v>1233</v>
      </c>
      <c r="F1013" s="13" t="s">
        <v>1233</v>
      </c>
      <c r="G1013" s="13" t="s">
        <v>1643</v>
      </c>
      <c r="H1013" s="15" t="s">
        <v>1233</v>
      </c>
      <c r="I1013" s="13" t="s">
        <v>1233</v>
      </c>
      <c r="J1013" s="13" t="s">
        <v>1233</v>
      </c>
      <c r="K1013" s="13" t="s">
        <v>1233</v>
      </c>
      <c r="L1013" s="15" t="s">
        <v>1233</v>
      </c>
      <c r="M1013" s="13" t="s">
        <v>1233</v>
      </c>
      <c r="N1013" s="13"/>
    </row>
    <row r="1014" spans="1:14" hidden="1">
      <c r="A1014" s="14">
        <v>2500070216</v>
      </c>
      <c r="B1014" s="48" t="s">
        <v>1771</v>
      </c>
      <c r="C1014" s="52" t="s">
        <v>8524</v>
      </c>
      <c r="D1014" s="16" t="s">
        <v>1643</v>
      </c>
      <c r="E1014" s="14" t="s">
        <v>1233</v>
      </c>
      <c r="F1014" s="14" t="s">
        <v>1233</v>
      </c>
      <c r="G1014" s="14" t="s">
        <v>1643</v>
      </c>
      <c r="H1014" s="16" t="s">
        <v>1233</v>
      </c>
      <c r="I1014" s="14" t="s">
        <v>1233</v>
      </c>
      <c r="J1014" s="14" t="s">
        <v>1233</v>
      </c>
      <c r="K1014" s="14" t="s">
        <v>1233</v>
      </c>
      <c r="L1014" s="16" t="s">
        <v>1233</v>
      </c>
      <c r="M1014" s="14" t="s">
        <v>1233</v>
      </c>
      <c r="N1014" s="14"/>
    </row>
    <row r="1015" spans="1:14" hidden="1">
      <c r="A1015" s="13">
        <v>2500070217</v>
      </c>
      <c r="B1015" s="47" t="s">
        <v>1772</v>
      </c>
      <c r="C1015" s="51" t="s">
        <v>8524</v>
      </c>
      <c r="D1015" s="15" t="s">
        <v>1643</v>
      </c>
      <c r="E1015" s="13" t="s">
        <v>1233</v>
      </c>
      <c r="F1015" s="13" t="s">
        <v>1233</v>
      </c>
      <c r="G1015" s="13" t="s">
        <v>1643</v>
      </c>
      <c r="H1015" s="15" t="s">
        <v>1233</v>
      </c>
      <c r="I1015" s="13" t="s">
        <v>1233</v>
      </c>
      <c r="J1015" s="13" t="s">
        <v>1233</v>
      </c>
      <c r="K1015" s="13" t="s">
        <v>1233</v>
      </c>
      <c r="L1015" s="15" t="s">
        <v>1233</v>
      </c>
      <c r="M1015" s="13" t="s">
        <v>1233</v>
      </c>
      <c r="N1015" s="13"/>
    </row>
    <row r="1016" spans="1:14" hidden="1">
      <c r="A1016" s="14">
        <v>2500070220</v>
      </c>
      <c r="B1016" s="48" t="s">
        <v>1773</v>
      </c>
      <c r="C1016" s="52" t="s">
        <v>8524</v>
      </c>
      <c r="D1016" s="16" t="s">
        <v>1643</v>
      </c>
      <c r="E1016" s="14" t="s">
        <v>1233</v>
      </c>
      <c r="F1016" s="14" t="s">
        <v>1233</v>
      </c>
      <c r="G1016" s="14" t="s">
        <v>1643</v>
      </c>
      <c r="H1016" s="16" t="s">
        <v>1233</v>
      </c>
      <c r="I1016" s="14" t="s">
        <v>1233</v>
      </c>
      <c r="J1016" s="14" t="s">
        <v>1233</v>
      </c>
      <c r="K1016" s="14" t="s">
        <v>1233</v>
      </c>
      <c r="L1016" s="16" t="s">
        <v>1233</v>
      </c>
      <c r="M1016" s="14" t="s">
        <v>1233</v>
      </c>
      <c r="N1016" s="14"/>
    </row>
    <row r="1017" spans="1:14" hidden="1">
      <c r="A1017" s="13">
        <v>2500090089</v>
      </c>
      <c r="B1017" s="47" t="s">
        <v>1774</v>
      </c>
      <c r="C1017" s="51" t="s">
        <v>8524</v>
      </c>
      <c r="D1017" s="15" t="s">
        <v>1643</v>
      </c>
      <c r="E1017" s="13" t="s">
        <v>1233</v>
      </c>
      <c r="F1017" s="13" t="s">
        <v>1233</v>
      </c>
      <c r="G1017" s="13" t="s">
        <v>1643</v>
      </c>
      <c r="H1017" s="15" t="s">
        <v>1233</v>
      </c>
      <c r="I1017" s="13" t="s">
        <v>1233</v>
      </c>
      <c r="J1017" s="13" t="s">
        <v>1233</v>
      </c>
      <c r="K1017" s="13" t="s">
        <v>1233</v>
      </c>
      <c r="L1017" s="15" t="s">
        <v>1233</v>
      </c>
      <c r="M1017" s="13" t="s">
        <v>1233</v>
      </c>
      <c r="N1017" s="13"/>
    </row>
    <row r="1018" spans="1:14" hidden="1">
      <c r="A1018" s="14">
        <v>2430890005</v>
      </c>
      <c r="B1018" s="48" t="s">
        <v>1776</v>
      </c>
      <c r="C1018" s="52" t="s">
        <v>8524</v>
      </c>
      <c r="D1018" s="16" t="s">
        <v>1643</v>
      </c>
      <c r="E1018" s="14" t="s">
        <v>1233</v>
      </c>
      <c r="F1018" s="14" t="s">
        <v>1233</v>
      </c>
      <c r="G1018" s="14" t="s">
        <v>1643</v>
      </c>
      <c r="H1018" s="16" t="s">
        <v>1233</v>
      </c>
      <c r="I1018" s="14" t="s">
        <v>1233</v>
      </c>
      <c r="J1018" s="14" t="s">
        <v>1233</v>
      </c>
      <c r="K1018" s="14" t="s">
        <v>1233</v>
      </c>
      <c r="L1018" s="16" t="s">
        <v>1233</v>
      </c>
      <c r="M1018" s="14" t="s">
        <v>1233</v>
      </c>
      <c r="N1018" s="14"/>
    </row>
    <row r="1019" spans="1:14" hidden="1">
      <c r="A1019" s="13">
        <v>2430550009</v>
      </c>
      <c r="B1019" s="47" t="s">
        <v>1777</v>
      </c>
      <c r="C1019" s="51" t="s">
        <v>8524</v>
      </c>
      <c r="D1019" s="15" t="s">
        <v>1643</v>
      </c>
      <c r="E1019" s="13" t="s">
        <v>1233</v>
      </c>
      <c r="F1019" s="13" t="s">
        <v>1233</v>
      </c>
      <c r="G1019" s="13" t="s">
        <v>1643</v>
      </c>
      <c r="H1019" s="15" t="s">
        <v>1233</v>
      </c>
      <c r="I1019" s="13" t="s">
        <v>1233</v>
      </c>
      <c r="J1019" s="13" t="s">
        <v>1233</v>
      </c>
      <c r="K1019" s="13" t="s">
        <v>1233</v>
      </c>
      <c r="L1019" s="15" t="s">
        <v>1233</v>
      </c>
      <c r="M1019" s="13" t="s">
        <v>1233</v>
      </c>
      <c r="N1019" s="13"/>
    </row>
    <row r="1020" spans="1:14" hidden="1">
      <c r="A1020" s="14">
        <v>2410120036</v>
      </c>
      <c r="B1020" s="48" t="s">
        <v>1778</v>
      </c>
      <c r="C1020" s="52" t="s">
        <v>8524</v>
      </c>
      <c r="D1020" s="16" t="s">
        <v>1643</v>
      </c>
      <c r="E1020" s="14" t="s">
        <v>1233</v>
      </c>
      <c r="F1020" s="14" t="s">
        <v>1233</v>
      </c>
      <c r="G1020" s="14" t="s">
        <v>1643</v>
      </c>
      <c r="H1020" s="16" t="s">
        <v>1233</v>
      </c>
      <c r="I1020" s="14" t="s">
        <v>1233</v>
      </c>
      <c r="J1020" s="14" t="s">
        <v>1233</v>
      </c>
      <c r="K1020" s="14" t="s">
        <v>1233</v>
      </c>
      <c r="L1020" s="16" t="s">
        <v>1233</v>
      </c>
      <c r="M1020" s="14" t="s">
        <v>1233</v>
      </c>
      <c r="N1020" s="14"/>
    </row>
    <row r="1021" spans="1:14" hidden="1">
      <c r="A1021" s="13">
        <v>2410120053</v>
      </c>
      <c r="B1021" s="47" t="s">
        <v>1779</v>
      </c>
      <c r="C1021" s="51" t="s">
        <v>8524</v>
      </c>
      <c r="D1021" s="15" t="s">
        <v>1643</v>
      </c>
      <c r="E1021" s="13" t="s">
        <v>1233</v>
      </c>
      <c r="F1021" s="13" t="s">
        <v>1233</v>
      </c>
      <c r="G1021" s="13" t="s">
        <v>1643</v>
      </c>
      <c r="H1021" s="15" t="s">
        <v>1233</v>
      </c>
      <c r="I1021" s="13" t="s">
        <v>1233</v>
      </c>
      <c r="J1021" s="13" t="s">
        <v>1233</v>
      </c>
      <c r="K1021" s="13" t="s">
        <v>1233</v>
      </c>
      <c r="L1021" s="15" t="s">
        <v>1233</v>
      </c>
      <c r="M1021" s="13" t="s">
        <v>1233</v>
      </c>
      <c r="N1021" s="13"/>
    </row>
    <row r="1022" spans="1:14" hidden="1">
      <c r="A1022" s="14">
        <v>2410260028</v>
      </c>
      <c r="B1022" s="48" t="s">
        <v>1780</v>
      </c>
      <c r="C1022" s="52" t="s">
        <v>8524</v>
      </c>
      <c r="D1022" s="16" t="s">
        <v>1643</v>
      </c>
      <c r="E1022" s="14" t="s">
        <v>1233</v>
      </c>
      <c r="F1022" s="14" t="s">
        <v>1233</v>
      </c>
      <c r="G1022" s="14" t="s">
        <v>1643</v>
      </c>
      <c r="H1022" s="16" t="s">
        <v>1233</v>
      </c>
      <c r="I1022" s="14" t="s">
        <v>1233</v>
      </c>
      <c r="J1022" s="14" t="s">
        <v>1233</v>
      </c>
      <c r="K1022" s="14" t="s">
        <v>1233</v>
      </c>
      <c r="L1022" s="16" t="s">
        <v>1233</v>
      </c>
      <c r="M1022" s="14" t="s">
        <v>1233</v>
      </c>
      <c r="N1022" s="14"/>
    </row>
    <row r="1023" spans="1:14" hidden="1">
      <c r="A1023" s="13">
        <v>2430680002</v>
      </c>
      <c r="B1023" s="47" t="s">
        <v>1781</v>
      </c>
      <c r="C1023" s="51" t="s">
        <v>8524</v>
      </c>
      <c r="D1023" s="15" t="s">
        <v>1643</v>
      </c>
      <c r="E1023" s="13" t="s">
        <v>1233</v>
      </c>
      <c r="F1023" s="13" t="s">
        <v>1233</v>
      </c>
      <c r="G1023" s="13" t="s">
        <v>1643</v>
      </c>
      <c r="H1023" s="15" t="s">
        <v>1233</v>
      </c>
      <c r="I1023" s="13" t="s">
        <v>1233</v>
      </c>
      <c r="J1023" s="13" t="s">
        <v>1233</v>
      </c>
      <c r="K1023" s="13" t="s">
        <v>1233</v>
      </c>
      <c r="L1023" s="15" t="s">
        <v>1233</v>
      </c>
      <c r="M1023" s="13" t="s">
        <v>1233</v>
      </c>
      <c r="N1023" s="13"/>
    </row>
    <row r="1024" spans="1:14" hidden="1">
      <c r="A1024" s="14">
        <v>2410090303</v>
      </c>
      <c r="B1024" s="48" t="s">
        <v>1782</v>
      </c>
      <c r="C1024" s="52" t="s">
        <v>8524</v>
      </c>
      <c r="D1024" s="16" t="s">
        <v>1643</v>
      </c>
      <c r="E1024" s="14" t="s">
        <v>1233</v>
      </c>
      <c r="F1024" s="14" t="s">
        <v>1233</v>
      </c>
      <c r="G1024" s="14" t="s">
        <v>1643</v>
      </c>
      <c r="H1024" s="16" t="s">
        <v>1233</v>
      </c>
      <c r="I1024" s="14" t="s">
        <v>1233</v>
      </c>
      <c r="J1024" s="14" t="s">
        <v>1233</v>
      </c>
      <c r="K1024" s="14" t="s">
        <v>1233</v>
      </c>
      <c r="L1024" s="16" t="s">
        <v>1233</v>
      </c>
      <c r="M1024" s="14" t="s">
        <v>1233</v>
      </c>
      <c r="N1024" s="14"/>
    </row>
    <row r="1025" spans="1:14" hidden="1">
      <c r="A1025" s="13">
        <v>2410090302</v>
      </c>
      <c r="B1025" s="47" t="s">
        <v>1783</v>
      </c>
      <c r="C1025" s="51" t="s">
        <v>8524</v>
      </c>
      <c r="D1025" s="15" t="s">
        <v>1643</v>
      </c>
      <c r="E1025" s="13" t="s">
        <v>1233</v>
      </c>
      <c r="F1025" s="13" t="s">
        <v>1233</v>
      </c>
      <c r="G1025" s="13" t="s">
        <v>1643</v>
      </c>
      <c r="H1025" s="15" t="s">
        <v>1233</v>
      </c>
      <c r="I1025" s="13" t="s">
        <v>1233</v>
      </c>
      <c r="J1025" s="13" t="s">
        <v>1233</v>
      </c>
      <c r="K1025" s="13" t="s">
        <v>1233</v>
      </c>
      <c r="L1025" s="15" t="s">
        <v>1233</v>
      </c>
      <c r="M1025" s="13" t="s">
        <v>1233</v>
      </c>
      <c r="N1025" s="13"/>
    </row>
    <row r="1026" spans="1:14" hidden="1">
      <c r="A1026" s="14">
        <v>2430740009</v>
      </c>
      <c r="B1026" s="48" t="s">
        <v>1784</v>
      </c>
      <c r="C1026" s="52" t="s">
        <v>8524</v>
      </c>
      <c r="D1026" s="16" t="s">
        <v>1643</v>
      </c>
      <c r="E1026" s="14" t="s">
        <v>1233</v>
      </c>
      <c r="F1026" s="14" t="s">
        <v>1233</v>
      </c>
      <c r="G1026" s="14" t="s">
        <v>1643</v>
      </c>
      <c r="H1026" s="16" t="s">
        <v>1233</v>
      </c>
      <c r="I1026" s="14" t="s">
        <v>1233</v>
      </c>
      <c r="J1026" s="14" t="s">
        <v>1233</v>
      </c>
      <c r="K1026" s="14" t="s">
        <v>1233</v>
      </c>
      <c r="L1026" s="16" t="s">
        <v>1233</v>
      </c>
      <c r="M1026" s="14" t="s">
        <v>1233</v>
      </c>
      <c r="N1026" s="14"/>
    </row>
    <row r="1027" spans="1:14" hidden="1">
      <c r="A1027" s="13">
        <v>2410090254</v>
      </c>
      <c r="B1027" s="47" t="s">
        <v>1785</v>
      </c>
      <c r="C1027" s="51" t="s">
        <v>8524</v>
      </c>
      <c r="D1027" s="15" t="s">
        <v>1643</v>
      </c>
      <c r="E1027" s="13" t="s">
        <v>1233</v>
      </c>
      <c r="F1027" s="13" t="s">
        <v>1233</v>
      </c>
      <c r="G1027" s="13" t="s">
        <v>1643</v>
      </c>
      <c r="H1027" s="15" t="s">
        <v>1233</v>
      </c>
      <c r="I1027" s="13" t="s">
        <v>1233</v>
      </c>
      <c r="J1027" s="13" t="s">
        <v>1233</v>
      </c>
      <c r="K1027" s="13" t="s">
        <v>1233</v>
      </c>
      <c r="L1027" s="15" t="s">
        <v>1233</v>
      </c>
      <c r="M1027" s="13" t="s">
        <v>1233</v>
      </c>
      <c r="N1027" s="13"/>
    </row>
    <row r="1028" spans="1:14" hidden="1">
      <c r="A1028" s="14">
        <v>2430520005</v>
      </c>
      <c r="B1028" s="48" t="s">
        <v>1786</v>
      </c>
      <c r="C1028" s="52" t="s">
        <v>8524</v>
      </c>
      <c r="D1028" s="16" t="s">
        <v>1643</v>
      </c>
      <c r="E1028" s="14" t="s">
        <v>1233</v>
      </c>
      <c r="F1028" s="14" t="s">
        <v>1233</v>
      </c>
      <c r="G1028" s="14" t="s">
        <v>1643</v>
      </c>
      <c r="H1028" s="16" t="s">
        <v>1233</v>
      </c>
      <c r="I1028" s="14" t="s">
        <v>1233</v>
      </c>
      <c r="J1028" s="14" t="s">
        <v>1233</v>
      </c>
      <c r="K1028" s="14" t="s">
        <v>1233</v>
      </c>
      <c r="L1028" s="16" t="s">
        <v>1233</v>
      </c>
      <c r="M1028" s="14" t="s">
        <v>1233</v>
      </c>
      <c r="N1028" s="14"/>
    </row>
    <row r="1029" spans="1:14" hidden="1">
      <c r="A1029" s="13">
        <v>2410090253</v>
      </c>
      <c r="B1029" s="47" t="s">
        <v>1787</v>
      </c>
      <c r="C1029" s="51" t="s">
        <v>8524</v>
      </c>
      <c r="D1029" s="15" t="s">
        <v>1643</v>
      </c>
      <c r="E1029" s="13" t="s">
        <v>1233</v>
      </c>
      <c r="F1029" s="13" t="s">
        <v>1233</v>
      </c>
      <c r="G1029" s="13" t="s">
        <v>1643</v>
      </c>
      <c r="H1029" s="15" t="s">
        <v>1233</v>
      </c>
      <c r="I1029" s="13" t="s">
        <v>1233</v>
      </c>
      <c r="J1029" s="13" t="s">
        <v>1233</v>
      </c>
      <c r="K1029" s="13" t="s">
        <v>1233</v>
      </c>
      <c r="L1029" s="15" t="s">
        <v>1233</v>
      </c>
      <c r="M1029" s="13" t="s">
        <v>1233</v>
      </c>
      <c r="N1029" s="13"/>
    </row>
    <row r="1030" spans="1:14" hidden="1">
      <c r="A1030" s="13">
        <v>2410090255</v>
      </c>
      <c r="B1030" s="47" t="s">
        <v>1788</v>
      </c>
      <c r="C1030" s="51" t="s">
        <v>8524</v>
      </c>
      <c r="D1030" s="15" t="s">
        <v>1643</v>
      </c>
      <c r="E1030" s="13" t="s">
        <v>1233</v>
      </c>
      <c r="F1030" s="13" t="s">
        <v>1233</v>
      </c>
      <c r="G1030" s="13" t="s">
        <v>1643</v>
      </c>
      <c r="H1030" s="15" t="s">
        <v>1233</v>
      </c>
      <c r="I1030" s="13" t="s">
        <v>1233</v>
      </c>
      <c r="J1030" s="13" t="s">
        <v>1233</v>
      </c>
      <c r="K1030" s="13" t="s">
        <v>1233</v>
      </c>
      <c r="L1030" s="15" t="s">
        <v>1233</v>
      </c>
      <c r="M1030" s="13" t="s">
        <v>1233</v>
      </c>
      <c r="N1030" s="13"/>
    </row>
    <row r="1031" spans="1:14" hidden="1">
      <c r="A1031" s="14">
        <v>2430580002</v>
      </c>
      <c r="B1031" s="48" t="s">
        <v>1789</v>
      </c>
      <c r="C1031" s="52" t="s">
        <v>8524</v>
      </c>
      <c r="D1031" s="16" t="s">
        <v>1643</v>
      </c>
      <c r="E1031" s="14" t="s">
        <v>1233</v>
      </c>
      <c r="F1031" s="14" t="s">
        <v>1233</v>
      </c>
      <c r="G1031" s="14" t="s">
        <v>1643</v>
      </c>
      <c r="H1031" s="16" t="s">
        <v>1233</v>
      </c>
      <c r="I1031" s="14" t="s">
        <v>1233</v>
      </c>
      <c r="J1031" s="14" t="s">
        <v>1233</v>
      </c>
      <c r="K1031" s="14" t="s">
        <v>1233</v>
      </c>
      <c r="L1031" s="16" t="s">
        <v>1233</v>
      </c>
      <c r="M1031" s="14" t="s">
        <v>1233</v>
      </c>
      <c r="N1031" s="14"/>
    </row>
    <row r="1032" spans="1:14" hidden="1">
      <c r="A1032" s="13">
        <v>2410090256</v>
      </c>
      <c r="B1032" s="47" t="s">
        <v>1790</v>
      </c>
      <c r="C1032" s="51" t="s">
        <v>8524</v>
      </c>
      <c r="D1032" s="15" t="s">
        <v>1643</v>
      </c>
      <c r="E1032" s="13" t="s">
        <v>1233</v>
      </c>
      <c r="F1032" s="13" t="s">
        <v>1233</v>
      </c>
      <c r="G1032" s="13" t="s">
        <v>1643</v>
      </c>
      <c r="H1032" s="15" t="s">
        <v>1233</v>
      </c>
      <c r="I1032" s="13" t="s">
        <v>1233</v>
      </c>
      <c r="J1032" s="13" t="s">
        <v>1233</v>
      </c>
      <c r="K1032" s="13" t="s">
        <v>1233</v>
      </c>
      <c r="L1032" s="15" t="s">
        <v>1233</v>
      </c>
      <c r="M1032" s="13" t="s">
        <v>1233</v>
      </c>
      <c r="N1032" s="13"/>
    </row>
    <row r="1033" spans="1:14" hidden="1">
      <c r="A1033" s="14">
        <v>2500030206</v>
      </c>
      <c r="B1033" s="48" t="s">
        <v>1792</v>
      </c>
      <c r="C1033" s="52" t="s">
        <v>8524</v>
      </c>
      <c r="D1033" s="16" t="s">
        <v>1643</v>
      </c>
      <c r="E1033" s="14" t="s">
        <v>1233</v>
      </c>
      <c r="F1033" s="14" t="s">
        <v>1233</v>
      </c>
      <c r="G1033" s="14" t="s">
        <v>1643</v>
      </c>
      <c r="H1033" s="16" t="s">
        <v>1233</v>
      </c>
      <c r="I1033" s="14" t="s">
        <v>1233</v>
      </c>
      <c r="J1033" s="14" t="s">
        <v>1233</v>
      </c>
      <c r="K1033" s="14" t="s">
        <v>1233</v>
      </c>
      <c r="L1033" s="16" t="s">
        <v>1233</v>
      </c>
      <c r="M1033" s="14" t="s">
        <v>1233</v>
      </c>
      <c r="N1033" s="14"/>
    </row>
    <row r="1034" spans="1:14" hidden="1">
      <c r="A1034" s="13">
        <v>2500110024</v>
      </c>
      <c r="B1034" s="47" t="s">
        <v>1793</v>
      </c>
      <c r="C1034" s="51" t="s">
        <v>8524</v>
      </c>
      <c r="D1034" s="15" t="s">
        <v>1643</v>
      </c>
      <c r="E1034" s="13" t="s">
        <v>1233</v>
      </c>
      <c r="F1034" s="13" t="s">
        <v>1233</v>
      </c>
      <c r="G1034" s="13" t="s">
        <v>1643</v>
      </c>
      <c r="H1034" s="15" t="s">
        <v>1233</v>
      </c>
      <c r="I1034" s="13" t="s">
        <v>1233</v>
      </c>
      <c r="J1034" s="13" t="s">
        <v>1233</v>
      </c>
      <c r="K1034" s="13" t="s">
        <v>1233</v>
      </c>
      <c r="L1034" s="15" t="s">
        <v>1233</v>
      </c>
      <c r="M1034" s="13" t="s">
        <v>1233</v>
      </c>
      <c r="N1034" s="13"/>
    </row>
    <row r="1035" spans="1:14" hidden="1">
      <c r="A1035" s="14">
        <v>2410120037</v>
      </c>
      <c r="B1035" s="48" t="s">
        <v>1794</v>
      </c>
      <c r="C1035" s="52" t="s">
        <v>8524</v>
      </c>
      <c r="D1035" s="16" t="s">
        <v>1643</v>
      </c>
      <c r="E1035" s="14" t="s">
        <v>1233</v>
      </c>
      <c r="F1035" s="14" t="s">
        <v>1233</v>
      </c>
      <c r="G1035" s="14" t="s">
        <v>1643</v>
      </c>
      <c r="H1035" s="16" t="s">
        <v>1233</v>
      </c>
      <c r="I1035" s="14" t="s">
        <v>1233</v>
      </c>
      <c r="J1035" s="14" t="s">
        <v>1233</v>
      </c>
      <c r="K1035" s="14" t="s">
        <v>1233</v>
      </c>
      <c r="L1035" s="16" t="s">
        <v>1233</v>
      </c>
      <c r="M1035" s="14" t="s">
        <v>1233</v>
      </c>
      <c r="N1035" s="14"/>
    </row>
    <row r="1036" spans="1:14" hidden="1">
      <c r="A1036" s="13">
        <v>2410090106</v>
      </c>
      <c r="B1036" s="47" t="s">
        <v>1795</v>
      </c>
      <c r="C1036" s="51" t="s">
        <v>8524</v>
      </c>
      <c r="D1036" s="15" t="s">
        <v>1643</v>
      </c>
      <c r="E1036" s="13" t="s">
        <v>1233</v>
      </c>
      <c r="F1036" s="13" t="s">
        <v>1233</v>
      </c>
      <c r="G1036" s="13" t="s">
        <v>1643</v>
      </c>
      <c r="H1036" s="15" t="s">
        <v>1233</v>
      </c>
      <c r="I1036" s="13" t="s">
        <v>1233</v>
      </c>
      <c r="J1036" s="13" t="s">
        <v>1233</v>
      </c>
      <c r="K1036" s="13" t="s">
        <v>1233</v>
      </c>
      <c r="L1036" s="15" t="s">
        <v>1233</v>
      </c>
      <c r="M1036" s="13" t="s">
        <v>1233</v>
      </c>
      <c r="N1036" s="13"/>
    </row>
    <row r="1037" spans="1:14" hidden="1">
      <c r="A1037" s="14">
        <v>2410090366</v>
      </c>
      <c r="B1037" s="48" t="s">
        <v>1796</v>
      </c>
      <c r="C1037" s="52" t="s">
        <v>8524</v>
      </c>
      <c r="D1037" s="16" t="s">
        <v>1643</v>
      </c>
      <c r="E1037" s="14" t="s">
        <v>1233</v>
      </c>
      <c r="F1037" s="14" t="s">
        <v>1233</v>
      </c>
      <c r="G1037" s="14" t="s">
        <v>1643</v>
      </c>
      <c r="H1037" s="16" t="s">
        <v>1233</v>
      </c>
      <c r="I1037" s="14" t="s">
        <v>1233</v>
      </c>
      <c r="J1037" s="14" t="s">
        <v>1233</v>
      </c>
      <c r="K1037" s="14" t="s">
        <v>1233</v>
      </c>
      <c r="L1037" s="16" t="s">
        <v>1233</v>
      </c>
      <c r="M1037" s="14" t="s">
        <v>1233</v>
      </c>
      <c r="N1037" s="14"/>
    </row>
    <row r="1038" spans="1:14" hidden="1">
      <c r="A1038" s="13">
        <v>2410090004</v>
      </c>
      <c r="B1038" s="47" t="s">
        <v>1797</v>
      </c>
      <c r="C1038" s="51" t="s">
        <v>8524</v>
      </c>
      <c r="D1038" s="15" t="s">
        <v>1643</v>
      </c>
      <c r="E1038" s="13" t="s">
        <v>1233</v>
      </c>
      <c r="F1038" s="13" t="s">
        <v>1233</v>
      </c>
      <c r="G1038" s="13" t="s">
        <v>1643</v>
      </c>
      <c r="H1038" s="15" t="s">
        <v>1233</v>
      </c>
      <c r="I1038" s="13" t="s">
        <v>1233</v>
      </c>
      <c r="J1038" s="13" t="s">
        <v>1233</v>
      </c>
      <c r="K1038" s="13" t="s">
        <v>1233</v>
      </c>
      <c r="L1038" s="15" t="s">
        <v>1233</v>
      </c>
      <c r="M1038" s="13" t="s">
        <v>1233</v>
      </c>
      <c r="N1038" s="13"/>
    </row>
    <row r="1039" spans="1:14" hidden="1">
      <c r="A1039" s="14">
        <v>2410090308</v>
      </c>
      <c r="B1039" s="48" t="s">
        <v>1798</v>
      </c>
      <c r="C1039" s="52" t="s">
        <v>8524</v>
      </c>
      <c r="D1039" s="16" t="s">
        <v>1643</v>
      </c>
      <c r="E1039" s="14" t="s">
        <v>1233</v>
      </c>
      <c r="F1039" s="14" t="s">
        <v>1233</v>
      </c>
      <c r="G1039" s="14" t="s">
        <v>1643</v>
      </c>
      <c r="H1039" s="16" t="s">
        <v>1233</v>
      </c>
      <c r="I1039" s="14" t="s">
        <v>1233</v>
      </c>
      <c r="J1039" s="14" t="s">
        <v>1233</v>
      </c>
      <c r="K1039" s="14" t="s">
        <v>1233</v>
      </c>
      <c r="L1039" s="16" t="s">
        <v>1233</v>
      </c>
      <c r="M1039" s="14" t="s">
        <v>1233</v>
      </c>
      <c r="N1039" s="14"/>
    </row>
    <row r="1040" spans="1:14" hidden="1">
      <c r="A1040" s="13">
        <v>2410090309</v>
      </c>
      <c r="B1040" s="47" t="s">
        <v>1799</v>
      </c>
      <c r="C1040" s="51" t="s">
        <v>8524</v>
      </c>
      <c r="D1040" s="15" t="s">
        <v>1643</v>
      </c>
      <c r="E1040" s="13" t="s">
        <v>1233</v>
      </c>
      <c r="F1040" s="13" t="s">
        <v>1233</v>
      </c>
      <c r="G1040" s="13" t="s">
        <v>1643</v>
      </c>
      <c r="H1040" s="15" t="s">
        <v>1233</v>
      </c>
      <c r="I1040" s="13" t="s">
        <v>1233</v>
      </c>
      <c r="J1040" s="13" t="s">
        <v>1233</v>
      </c>
      <c r="K1040" s="13" t="s">
        <v>1233</v>
      </c>
      <c r="L1040" s="15" t="s">
        <v>1233</v>
      </c>
      <c r="M1040" s="13" t="s">
        <v>1233</v>
      </c>
      <c r="N1040" s="13"/>
    </row>
    <row r="1041" spans="1:14" hidden="1">
      <c r="A1041" s="14">
        <v>2410090110</v>
      </c>
      <c r="B1041" s="48" t="s">
        <v>1800</v>
      </c>
      <c r="C1041" s="52" t="s">
        <v>8524</v>
      </c>
      <c r="D1041" s="16" t="s">
        <v>1643</v>
      </c>
      <c r="E1041" s="14" t="s">
        <v>1233</v>
      </c>
      <c r="F1041" s="14" t="s">
        <v>1233</v>
      </c>
      <c r="G1041" s="14" t="s">
        <v>1643</v>
      </c>
      <c r="H1041" s="16" t="s">
        <v>1233</v>
      </c>
      <c r="I1041" s="14" t="s">
        <v>1233</v>
      </c>
      <c r="J1041" s="14" t="s">
        <v>1233</v>
      </c>
      <c r="K1041" s="14" t="s">
        <v>1233</v>
      </c>
      <c r="L1041" s="16" t="s">
        <v>1233</v>
      </c>
      <c r="M1041" s="14" t="s">
        <v>1233</v>
      </c>
      <c r="N1041" s="14"/>
    </row>
    <row r="1042" spans="1:14" hidden="1">
      <c r="A1042" s="13">
        <v>2430480001</v>
      </c>
      <c r="B1042" s="47" t="s">
        <v>1803</v>
      </c>
      <c r="C1042" s="51" t="s">
        <v>8524</v>
      </c>
      <c r="D1042" s="15" t="s">
        <v>1643</v>
      </c>
      <c r="E1042" s="13" t="s">
        <v>1233</v>
      </c>
      <c r="F1042" s="13" t="s">
        <v>1233</v>
      </c>
      <c r="G1042" s="13" t="s">
        <v>1643</v>
      </c>
      <c r="H1042" s="15" t="s">
        <v>1233</v>
      </c>
      <c r="I1042" s="13" t="s">
        <v>1233</v>
      </c>
      <c r="J1042" s="13" t="s">
        <v>1233</v>
      </c>
      <c r="K1042" s="13" t="s">
        <v>1233</v>
      </c>
      <c r="L1042" s="15" t="s">
        <v>1233</v>
      </c>
      <c r="M1042" s="13" t="s">
        <v>1233</v>
      </c>
      <c r="N1042" s="13"/>
    </row>
    <row r="1043" spans="1:14" hidden="1">
      <c r="A1043" s="14">
        <v>2410090192</v>
      </c>
      <c r="B1043" s="48" t="s">
        <v>1709</v>
      </c>
      <c r="C1043" s="52" t="s">
        <v>8524</v>
      </c>
      <c r="D1043" s="16" t="s">
        <v>1643</v>
      </c>
      <c r="E1043" s="14" t="s">
        <v>1233</v>
      </c>
      <c r="F1043" s="14" t="s">
        <v>1233</v>
      </c>
      <c r="G1043" s="14" t="s">
        <v>1643</v>
      </c>
      <c r="H1043" s="16" t="s">
        <v>1233</v>
      </c>
      <c r="I1043" s="14" t="s">
        <v>1233</v>
      </c>
      <c r="J1043" s="14" t="s">
        <v>1233</v>
      </c>
      <c r="K1043" s="14" t="s">
        <v>1233</v>
      </c>
      <c r="L1043" s="16" t="s">
        <v>1233</v>
      </c>
      <c r="M1043" s="14" t="s">
        <v>1233</v>
      </c>
      <c r="N1043" s="14"/>
    </row>
    <row r="1044" spans="1:14" hidden="1">
      <c r="A1044" s="13">
        <v>2500030284</v>
      </c>
      <c r="B1044" s="47" t="s">
        <v>1804</v>
      </c>
      <c r="C1044" s="51" t="s">
        <v>8524</v>
      </c>
      <c r="D1044" s="15" t="s">
        <v>1643</v>
      </c>
      <c r="E1044" s="13" t="s">
        <v>1233</v>
      </c>
      <c r="F1044" s="13" t="s">
        <v>1233</v>
      </c>
      <c r="G1044" s="13" t="s">
        <v>1643</v>
      </c>
      <c r="H1044" s="15" t="s">
        <v>1233</v>
      </c>
      <c r="I1044" s="13" t="s">
        <v>1233</v>
      </c>
      <c r="J1044" s="13" t="s">
        <v>1233</v>
      </c>
      <c r="K1044" s="13" t="s">
        <v>1233</v>
      </c>
      <c r="L1044" s="15" t="s">
        <v>1233</v>
      </c>
      <c r="M1044" s="13" t="s">
        <v>1233</v>
      </c>
      <c r="N1044" s="13"/>
    </row>
    <row r="1045" spans="1:14" hidden="1">
      <c r="A1045" s="14">
        <v>2500070664</v>
      </c>
      <c r="B1045" s="48" t="s">
        <v>1805</v>
      </c>
      <c r="C1045" s="52" t="s">
        <v>8524</v>
      </c>
      <c r="D1045" s="16" t="s">
        <v>1643</v>
      </c>
      <c r="E1045" s="14" t="s">
        <v>1233</v>
      </c>
      <c r="F1045" s="14" t="s">
        <v>1233</v>
      </c>
      <c r="G1045" s="14" t="s">
        <v>1643</v>
      </c>
      <c r="H1045" s="16" t="s">
        <v>1233</v>
      </c>
      <c r="I1045" s="14" t="s">
        <v>1233</v>
      </c>
      <c r="J1045" s="14" t="s">
        <v>1233</v>
      </c>
      <c r="K1045" s="14" t="s">
        <v>1233</v>
      </c>
      <c r="L1045" s="16" t="s">
        <v>1233</v>
      </c>
      <c r="M1045" s="14" t="s">
        <v>1233</v>
      </c>
      <c r="N1045" s="14"/>
    </row>
    <row r="1046" spans="1:14" hidden="1">
      <c r="A1046" s="13">
        <v>2410290153</v>
      </c>
      <c r="B1046" s="47" t="s">
        <v>1806</v>
      </c>
      <c r="C1046" s="51" t="s">
        <v>8524</v>
      </c>
      <c r="D1046" s="15" t="s">
        <v>1643</v>
      </c>
      <c r="E1046" s="13" t="s">
        <v>1233</v>
      </c>
      <c r="F1046" s="13" t="s">
        <v>1233</v>
      </c>
      <c r="G1046" s="13" t="s">
        <v>1643</v>
      </c>
      <c r="H1046" s="15" t="s">
        <v>1233</v>
      </c>
      <c r="I1046" s="13" t="s">
        <v>1233</v>
      </c>
      <c r="J1046" s="13" t="s">
        <v>1233</v>
      </c>
      <c r="K1046" s="13" t="s">
        <v>1233</v>
      </c>
      <c r="L1046" s="15" t="s">
        <v>1233</v>
      </c>
      <c r="M1046" s="13" t="s">
        <v>1233</v>
      </c>
      <c r="N1046" s="13"/>
    </row>
    <row r="1047" spans="1:14" hidden="1">
      <c r="A1047" s="14">
        <v>2410170071</v>
      </c>
      <c r="B1047" s="48" t="s">
        <v>1807</v>
      </c>
      <c r="C1047" s="52" t="s">
        <v>8524</v>
      </c>
      <c r="D1047" s="16" t="s">
        <v>1643</v>
      </c>
      <c r="E1047" s="14" t="s">
        <v>1233</v>
      </c>
      <c r="F1047" s="14" t="s">
        <v>1233</v>
      </c>
      <c r="G1047" s="14" t="s">
        <v>1643</v>
      </c>
      <c r="H1047" s="16" t="s">
        <v>1233</v>
      </c>
      <c r="I1047" s="14" t="s">
        <v>1233</v>
      </c>
      <c r="J1047" s="14" t="s">
        <v>1233</v>
      </c>
      <c r="K1047" s="14" t="s">
        <v>1233</v>
      </c>
      <c r="L1047" s="16" t="s">
        <v>1233</v>
      </c>
      <c r="M1047" s="14" t="s">
        <v>1233</v>
      </c>
      <c r="N1047" s="14"/>
    </row>
    <row r="1048" spans="1:14" hidden="1">
      <c r="A1048" s="13">
        <v>2410290156</v>
      </c>
      <c r="B1048" s="47" t="s">
        <v>1808</v>
      </c>
      <c r="C1048" s="51" t="s">
        <v>8524</v>
      </c>
      <c r="D1048" s="15" t="s">
        <v>1643</v>
      </c>
      <c r="E1048" s="13" t="s">
        <v>1233</v>
      </c>
      <c r="F1048" s="13" t="s">
        <v>1233</v>
      </c>
      <c r="G1048" s="13" t="s">
        <v>1643</v>
      </c>
      <c r="H1048" s="15" t="s">
        <v>1233</v>
      </c>
      <c r="I1048" s="13" t="s">
        <v>1233</v>
      </c>
      <c r="J1048" s="13" t="s">
        <v>1233</v>
      </c>
      <c r="K1048" s="13" t="s">
        <v>1233</v>
      </c>
      <c r="L1048" s="15" t="s">
        <v>1233</v>
      </c>
      <c r="M1048" s="13" t="s">
        <v>1233</v>
      </c>
      <c r="N1048" s="13"/>
    </row>
    <row r="1049" spans="1:14" hidden="1">
      <c r="A1049" s="14">
        <v>2410130017</v>
      </c>
      <c r="B1049" s="48" t="s">
        <v>1809</v>
      </c>
      <c r="C1049" s="52" t="s">
        <v>8524</v>
      </c>
      <c r="D1049" s="16" t="s">
        <v>1643</v>
      </c>
      <c r="E1049" s="14" t="s">
        <v>1233</v>
      </c>
      <c r="F1049" s="14" t="s">
        <v>1233</v>
      </c>
      <c r="G1049" s="14" t="s">
        <v>1643</v>
      </c>
      <c r="H1049" s="16" t="s">
        <v>1233</v>
      </c>
      <c r="I1049" s="14" t="s">
        <v>1233</v>
      </c>
      <c r="J1049" s="14" t="s">
        <v>1233</v>
      </c>
      <c r="K1049" s="14" t="s">
        <v>1233</v>
      </c>
      <c r="L1049" s="16" t="s">
        <v>1233</v>
      </c>
      <c r="M1049" s="14" t="s">
        <v>1233</v>
      </c>
      <c r="N1049" s="14"/>
    </row>
    <row r="1050" spans="1:14" hidden="1">
      <c r="A1050" s="13">
        <v>2410090165</v>
      </c>
      <c r="B1050" s="47" t="s">
        <v>1810</v>
      </c>
      <c r="C1050" s="51" t="s">
        <v>8524</v>
      </c>
      <c r="D1050" s="15" t="s">
        <v>1643</v>
      </c>
      <c r="E1050" s="13" t="s">
        <v>1233</v>
      </c>
      <c r="F1050" s="13" t="s">
        <v>1233</v>
      </c>
      <c r="G1050" s="13" t="s">
        <v>1643</v>
      </c>
      <c r="H1050" s="15" t="s">
        <v>1233</v>
      </c>
      <c r="I1050" s="13" t="s">
        <v>1233</v>
      </c>
      <c r="J1050" s="13" t="s">
        <v>1233</v>
      </c>
      <c r="K1050" s="13" t="s">
        <v>1233</v>
      </c>
      <c r="L1050" s="15" t="s">
        <v>1233</v>
      </c>
      <c r="M1050" s="13" t="s">
        <v>1233</v>
      </c>
      <c r="N1050" s="13"/>
    </row>
    <row r="1051" spans="1:14" hidden="1">
      <c r="A1051" s="14">
        <v>2500090086</v>
      </c>
      <c r="B1051" s="48" t="s">
        <v>1811</v>
      </c>
      <c r="C1051" s="52" t="s">
        <v>8524</v>
      </c>
      <c r="D1051" s="16" t="s">
        <v>1643</v>
      </c>
      <c r="E1051" s="14" t="s">
        <v>1233</v>
      </c>
      <c r="F1051" s="14" t="s">
        <v>1233</v>
      </c>
      <c r="G1051" s="14" t="s">
        <v>1643</v>
      </c>
      <c r="H1051" s="16" t="s">
        <v>1233</v>
      </c>
      <c r="I1051" s="14" t="s">
        <v>1233</v>
      </c>
      <c r="J1051" s="14" t="s">
        <v>1233</v>
      </c>
      <c r="K1051" s="14" t="s">
        <v>1233</v>
      </c>
      <c r="L1051" s="16" t="s">
        <v>1233</v>
      </c>
      <c r="M1051" s="14" t="s">
        <v>1233</v>
      </c>
      <c r="N1051" s="14"/>
    </row>
    <row r="1052" spans="1:14" hidden="1">
      <c r="A1052" s="13">
        <v>2500030226</v>
      </c>
      <c r="B1052" s="47" t="s">
        <v>1813</v>
      </c>
      <c r="C1052" s="51" t="s">
        <v>8524</v>
      </c>
      <c r="D1052" s="15" t="s">
        <v>1643</v>
      </c>
      <c r="E1052" s="13" t="s">
        <v>1233</v>
      </c>
      <c r="F1052" s="13" t="s">
        <v>1233</v>
      </c>
      <c r="G1052" s="13" t="s">
        <v>1643</v>
      </c>
      <c r="H1052" s="15" t="s">
        <v>1233</v>
      </c>
      <c r="I1052" s="13" t="s">
        <v>1233</v>
      </c>
      <c r="J1052" s="13" t="s">
        <v>1233</v>
      </c>
      <c r="K1052" s="13" t="s">
        <v>1233</v>
      </c>
      <c r="L1052" s="15" t="s">
        <v>1233</v>
      </c>
      <c r="M1052" s="13" t="s">
        <v>1233</v>
      </c>
      <c r="N1052" s="13"/>
    </row>
    <row r="1053" spans="1:14" hidden="1">
      <c r="A1053" s="13">
        <v>2410090079</v>
      </c>
      <c r="B1053" s="47" t="s">
        <v>1814</v>
      </c>
      <c r="C1053" s="51" t="s">
        <v>8524</v>
      </c>
      <c r="D1053" s="15" t="s">
        <v>1643</v>
      </c>
      <c r="E1053" s="13" t="s">
        <v>1233</v>
      </c>
      <c r="F1053" s="13" t="s">
        <v>1233</v>
      </c>
      <c r="G1053" s="13" t="s">
        <v>1643</v>
      </c>
      <c r="H1053" s="15" t="s">
        <v>1233</v>
      </c>
      <c r="I1053" s="13" t="s">
        <v>1233</v>
      </c>
      <c r="J1053" s="13" t="s">
        <v>1233</v>
      </c>
      <c r="K1053" s="13" t="s">
        <v>1233</v>
      </c>
      <c r="L1053" s="15" t="s">
        <v>1233</v>
      </c>
      <c r="M1053" s="13" t="s">
        <v>1233</v>
      </c>
      <c r="N1053" s="13"/>
    </row>
    <row r="1054" spans="1:14" hidden="1">
      <c r="A1054" s="14">
        <v>2410090127</v>
      </c>
      <c r="B1054" s="48" t="s">
        <v>1815</v>
      </c>
      <c r="C1054" s="52" t="s">
        <v>8524</v>
      </c>
      <c r="D1054" s="16" t="s">
        <v>1643</v>
      </c>
      <c r="E1054" s="14" t="s">
        <v>1233</v>
      </c>
      <c r="F1054" s="14" t="s">
        <v>1233</v>
      </c>
      <c r="G1054" s="14" t="s">
        <v>1643</v>
      </c>
      <c r="H1054" s="16" t="s">
        <v>1233</v>
      </c>
      <c r="I1054" s="14" t="s">
        <v>1233</v>
      </c>
      <c r="J1054" s="14" t="s">
        <v>1233</v>
      </c>
      <c r="K1054" s="14" t="s">
        <v>1233</v>
      </c>
      <c r="L1054" s="16" t="s">
        <v>1233</v>
      </c>
      <c r="M1054" s="14" t="s">
        <v>1233</v>
      </c>
      <c r="N1054" s="14"/>
    </row>
    <row r="1055" spans="1:14" hidden="1">
      <c r="A1055" s="13">
        <v>2410090129</v>
      </c>
      <c r="B1055" s="47" t="s">
        <v>1816</v>
      </c>
      <c r="C1055" s="51" t="s">
        <v>8524</v>
      </c>
      <c r="D1055" s="15" t="s">
        <v>1643</v>
      </c>
      <c r="E1055" s="13" t="s">
        <v>1233</v>
      </c>
      <c r="F1055" s="13" t="s">
        <v>1233</v>
      </c>
      <c r="G1055" s="13" t="s">
        <v>1643</v>
      </c>
      <c r="H1055" s="15" t="s">
        <v>1233</v>
      </c>
      <c r="I1055" s="13" t="s">
        <v>1233</v>
      </c>
      <c r="J1055" s="13" t="s">
        <v>1233</v>
      </c>
      <c r="K1055" s="13" t="s">
        <v>1233</v>
      </c>
      <c r="L1055" s="15" t="s">
        <v>1233</v>
      </c>
      <c r="M1055" s="13" t="s">
        <v>1233</v>
      </c>
      <c r="N1055" s="13"/>
    </row>
    <row r="1056" spans="1:14" hidden="1">
      <c r="A1056" s="14">
        <v>2410090130</v>
      </c>
      <c r="B1056" s="48" t="s">
        <v>1817</v>
      </c>
      <c r="C1056" s="52" t="s">
        <v>8524</v>
      </c>
      <c r="D1056" s="16" t="s">
        <v>1643</v>
      </c>
      <c r="E1056" s="14" t="s">
        <v>1233</v>
      </c>
      <c r="F1056" s="14" t="s">
        <v>1233</v>
      </c>
      <c r="G1056" s="14" t="s">
        <v>1643</v>
      </c>
      <c r="H1056" s="16" t="s">
        <v>1233</v>
      </c>
      <c r="I1056" s="14" t="s">
        <v>1233</v>
      </c>
      <c r="J1056" s="14" t="s">
        <v>1233</v>
      </c>
      <c r="K1056" s="14" t="s">
        <v>1233</v>
      </c>
      <c r="L1056" s="16" t="s">
        <v>1233</v>
      </c>
      <c r="M1056" s="14" t="s">
        <v>1233</v>
      </c>
      <c r="N1056" s="14"/>
    </row>
    <row r="1057" spans="1:14" hidden="1">
      <c r="A1057" s="13">
        <v>2410090131</v>
      </c>
      <c r="B1057" s="47" t="s">
        <v>1818</v>
      </c>
      <c r="C1057" s="51" t="s">
        <v>8524</v>
      </c>
      <c r="D1057" s="15" t="s">
        <v>1643</v>
      </c>
      <c r="E1057" s="13" t="s">
        <v>1233</v>
      </c>
      <c r="F1057" s="13" t="s">
        <v>1233</v>
      </c>
      <c r="G1057" s="13" t="s">
        <v>1643</v>
      </c>
      <c r="H1057" s="15" t="s">
        <v>1233</v>
      </c>
      <c r="I1057" s="13" t="s">
        <v>1233</v>
      </c>
      <c r="J1057" s="13" t="s">
        <v>1233</v>
      </c>
      <c r="K1057" s="13" t="s">
        <v>1233</v>
      </c>
      <c r="L1057" s="15" t="s">
        <v>1233</v>
      </c>
      <c r="M1057" s="13" t="s">
        <v>1233</v>
      </c>
      <c r="N1057" s="13"/>
    </row>
    <row r="1058" spans="1:14" hidden="1">
      <c r="A1058" s="14">
        <v>2410090132</v>
      </c>
      <c r="B1058" s="48" t="s">
        <v>1819</v>
      </c>
      <c r="C1058" s="52" t="s">
        <v>8524</v>
      </c>
      <c r="D1058" s="16" t="s">
        <v>1643</v>
      </c>
      <c r="E1058" s="14" t="s">
        <v>1233</v>
      </c>
      <c r="F1058" s="14" t="s">
        <v>1233</v>
      </c>
      <c r="G1058" s="14" t="s">
        <v>1643</v>
      </c>
      <c r="H1058" s="16" t="s">
        <v>1233</v>
      </c>
      <c r="I1058" s="14" t="s">
        <v>1233</v>
      </c>
      <c r="J1058" s="14" t="s">
        <v>1233</v>
      </c>
      <c r="K1058" s="14" t="s">
        <v>1233</v>
      </c>
      <c r="L1058" s="16" t="s">
        <v>1233</v>
      </c>
      <c r="M1058" s="14" t="s">
        <v>1233</v>
      </c>
      <c r="N1058" s="14"/>
    </row>
    <row r="1059" spans="1:14" hidden="1">
      <c r="A1059" s="13">
        <v>2410090138</v>
      </c>
      <c r="B1059" s="47" t="s">
        <v>1820</v>
      </c>
      <c r="C1059" s="51" t="s">
        <v>8524</v>
      </c>
      <c r="D1059" s="15" t="s">
        <v>1643</v>
      </c>
      <c r="E1059" s="13" t="s">
        <v>1233</v>
      </c>
      <c r="F1059" s="13" t="s">
        <v>1233</v>
      </c>
      <c r="G1059" s="13" t="s">
        <v>1643</v>
      </c>
      <c r="H1059" s="15" t="s">
        <v>1233</v>
      </c>
      <c r="I1059" s="13" t="s">
        <v>1233</v>
      </c>
      <c r="J1059" s="13" t="s">
        <v>1233</v>
      </c>
      <c r="K1059" s="13" t="s">
        <v>1233</v>
      </c>
      <c r="L1059" s="15" t="s">
        <v>1233</v>
      </c>
      <c r="M1059" s="13" t="s">
        <v>1233</v>
      </c>
      <c r="N1059" s="13"/>
    </row>
    <row r="1060" spans="1:14" hidden="1">
      <c r="A1060" s="14">
        <v>2410090143</v>
      </c>
      <c r="B1060" s="48" t="s">
        <v>1821</v>
      </c>
      <c r="C1060" s="52" t="s">
        <v>8524</v>
      </c>
      <c r="D1060" s="16" t="s">
        <v>1643</v>
      </c>
      <c r="E1060" s="14" t="s">
        <v>1233</v>
      </c>
      <c r="F1060" s="14" t="s">
        <v>1233</v>
      </c>
      <c r="G1060" s="14" t="s">
        <v>1643</v>
      </c>
      <c r="H1060" s="16" t="s">
        <v>1233</v>
      </c>
      <c r="I1060" s="14" t="s">
        <v>1233</v>
      </c>
      <c r="J1060" s="14" t="s">
        <v>1233</v>
      </c>
      <c r="K1060" s="14" t="s">
        <v>1233</v>
      </c>
      <c r="L1060" s="16" t="s">
        <v>1233</v>
      </c>
      <c r="M1060" s="14" t="s">
        <v>1233</v>
      </c>
      <c r="N1060" s="14"/>
    </row>
    <row r="1061" spans="1:14" hidden="1">
      <c r="A1061" s="13">
        <v>2410090145</v>
      </c>
      <c r="B1061" s="47" t="s">
        <v>1822</v>
      </c>
      <c r="C1061" s="51" t="s">
        <v>8524</v>
      </c>
      <c r="D1061" s="15" t="s">
        <v>1643</v>
      </c>
      <c r="E1061" s="13" t="s">
        <v>1233</v>
      </c>
      <c r="F1061" s="13" t="s">
        <v>1233</v>
      </c>
      <c r="G1061" s="13" t="s">
        <v>1643</v>
      </c>
      <c r="H1061" s="15" t="s">
        <v>1233</v>
      </c>
      <c r="I1061" s="13" t="s">
        <v>1233</v>
      </c>
      <c r="J1061" s="13" t="s">
        <v>1233</v>
      </c>
      <c r="K1061" s="13" t="s">
        <v>1233</v>
      </c>
      <c r="L1061" s="15" t="s">
        <v>1233</v>
      </c>
      <c r="M1061" s="13" t="s">
        <v>1233</v>
      </c>
      <c r="N1061" s="13"/>
    </row>
    <row r="1062" spans="1:14" hidden="1">
      <c r="A1062" s="14">
        <v>2410090152</v>
      </c>
      <c r="B1062" s="48" t="s">
        <v>1823</v>
      </c>
      <c r="C1062" s="52" t="s">
        <v>8524</v>
      </c>
      <c r="D1062" s="16" t="s">
        <v>1643</v>
      </c>
      <c r="E1062" s="14" t="s">
        <v>1233</v>
      </c>
      <c r="F1062" s="14" t="s">
        <v>1233</v>
      </c>
      <c r="G1062" s="14" t="s">
        <v>1643</v>
      </c>
      <c r="H1062" s="16" t="s">
        <v>1233</v>
      </c>
      <c r="I1062" s="14" t="s">
        <v>1233</v>
      </c>
      <c r="J1062" s="14" t="s">
        <v>1233</v>
      </c>
      <c r="K1062" s="14" t="s">
        <v>1233</v>
      </c>
      <c r="L1062" s="16" t="s">
        <v>1233</v>
      </c>
      <c r="M1062" s="14" t="s">
        <v>1233</v>
      </c>
      <c r="N1062" s="14"/>
    </row>
    <row r="1063" spans="1:14" hidden="1">
      <c r="A1063" s="13">
        <v>2410090158</v>
      </c>
      <c r="B1063" s="47" t="s">
        <v>1824</v>
      </c>
      <c r="C1063" s="51" t="s">
        <v>8524</v>
      </c>
      <c r="D1063" s="15" t="s">
        <v>1643</v>
      </c>
      <c r="E1063" s="13" t="s">
        <v>1233</v>
      </c>
      <c r="F1063" s="13" t="s">
        <v>1233</v>
      </c>
      <c r="G1063" s="13" t="s">
        <v>1643</v>
      </c>
      <c r="H1063" s="15" t="s">
        <v>1233</v>
      </c>
      <c r="I1063" s="13" t="s">
        <v>1233</v>
      </c>
      <c r="J1063" s="13" t="s">
        <v>1233</v>
      </c>
      <c r="K1063" s="13" t="s">
        <v>1233</v>
      </c>
      <c r="L1063" s="15" t="s">
        <v>1233</v>
      </c>
      <c r="M1063" s="13" t="s">
        <v>1233</v>
      </c>
      <c r="N1063" s="13"/>
    </row>
    <row r="1064" spans="1:14" hidden="1">
      <c r="A1064" s="14">
        <v>2410090173</v>
      </c>
      <c r="B1064" s="48" t="s">
        <v>1825</v>
      </c>
      <c r="C1064" s="52" t="s">
        <v>8524</v>
      </c>
      <c r="D1064" s="16" t="s">
        <v>1643</v>
      </c>
      <c r="E1064" s="14" t="s">
        <v>1233</v>
      </c>
      <c r="F1064" s="14" t="s">
        <v>1233</v>
      </c>
      <c r="G1064" s="14" t="s">
        <v>1643</v>
      </c>
      <c r="H1064" s="16" t="s">
        <v>1233</v>
      </c>
      <c r="I1064" s="14" t="s">
        <v>1233</v>
      </c>
      <c r="J1064" s="14" t="s">
        <v>1233</v>
      </c>
      <c r="K1064" s="14" t="s">
        <v>1233</v>
      </c>
      <c r="L1064" s="16" t="s">
        <v>1233</v>
      </c>
      <c r="M1064" s="14" t="s">
        <v>1233</v>
      </c>
      <c r="N1064" s="14"/>
    </row>
    <row r="1065" spans="1:14" hidden="1">
      <c r="A1065" s="13">
        <v>2410090245</v>
      </c>
      <c r="B1065" s="47" t="s">
        <v>1826</v>
      </c>
      <c r="C1065" s="51" t="s">
        <v>8524</v>
      </c>
      <c r="D1065" s="15" t="s">
        <v>1643</v>
      </c>
      <c r="E1065" s="13" t="s">
        <v>1233</v>
      </c>
      <c r="F1065" s="13" t="s">
        <v>1233</v>
      </c>
      <c r="G1065" s="13" t="s">
        <v>1643</v>
      </c>
      <c r="H1065" s="15" t="s">
        <v>1233</v>
      </c>
      <c r="I1065" s="13" t="s">
        <v>1233</v>
      </c>
      <c r="J1065" s="13" t="s">
        <v>1233</v>
      </c>
      <c r="K1065" s="13" t="s">
        <v>1233</v>
      </c>
      <c r="L1065" s="15" t="s">
        <v>1233</v>
      </c>
      <c r="M1065" s="13" t="s">
        <v>1233</v>
      </c>
      <c r="N1065" s="13"/>
    </row>
    <row r="1066" spans="1:14" hidden="1">
      <c r="A1066" s="14">
        <v>2410090273</v>
      </c>
      <c r="B1066" s="48" t="s">
        <v>1827</v>
      </c>
      <c r="C1066" s="52" t="s">
        <v>8524</v>
      </c>
      <c r="D1066" s="16" t="s">
        <v>1643</v>
      </c>
      <c r="E1066" s="14" t="s">
        <v>1233</v>
      </c>
      <c r="F1066" s="14" t="s">
        <v>1233</v>
      </c>
      <c r="G1066" s="14" t="s">
        <v>1643</v>
      </c>
      <c r="H1066" s="16" t="s">
        <v>1233</v>
      </c>
      <c r="I1066" s="14" t="s">
        <v>1233</v>
      </c>
      <c r="J1066" s="14" t="s">
        <v>1233</v>
      </c>
      <c r="K1066" s="14" t="s">
        <v>1233</v>
      </c>
      <c r="L1066" s="16" t="s">
        <v>1233</v>
      </c>
      <c r="M1066" s="14" t="s">
        <v>1233</v>
      </c>
      <c r="N1066" s="14"/>
    </row>
    <row r="1067" spans="1:14" hidden="1">
      <c r="A1067" s="13">
        <v>2410090274</v>
      </c>
      <c r="B1067" s="47" t="s">
        <v>1828</v>
      </c>
      <c r="C1067" s="51" t="s">
        <v>8524</v>
      </c>
      <c r="D1067" s="15" t="s">
        <v>1643</v>
      </c>
      <c r="E1067" s="13" t="s">
        <v>1233</v>
      </c>
      <c r="F1067" s="13" t="s">
        <v>1233</v>
      </c>
      <c r="G1067" s="13" t="s">
        <v>1643</v>
      </c>
      <c r="H1067" s="15" t="s">
        <v>1233</v>
      </c>
      <c r="I1067" s="13" t="s">
        <v>1233</v>
      </c>
      <c r="J1067" s="13" t="s">
        <v>1233</v>
      </c>
      <c r="K1067" s="13" t="s">
        <v>1233</v>
      </c>
      <c r="L1067" s="15" t="s">
        <v>1233</v>
      </c>
      <c r="M1067" s="13" t="s">
        <v>1233</v>
      </c>
      <c r="N1067" s="13"/>
    </row>
    <row r="1068" spans="1:14" hidden="1">
      <c r="A1068" s="14">
        <v>2410090291</v>
      </c>
      <c r="B1068" s="48" t="s">
        <v>1829</v>
      </c>
      <c r="C1068" s="52" t="s">
        <v>8524</v>
      </c>
      <c r="D1068" s="16" t="s">
        <v>1643</v>
      </c>
      <c r="E1068" s="14" t="s">
        <v>1233</v>
      </c>
      <c r="F1068" s="14" t="s">
        <v>1233</v>
      </c>
      <c r="G1068" s="14" t="s">
        <v>1643</v>
      </c>
      <c r="H1068" s="16" t="s">
        <v>1233</v>
      </c>
      <c r="I1068" s="14" t="s">
        <v>1233</v>
      </c>
      <c r="J1068" s="14" t="s">
        <v>1233</v>
      </c>
      <c r="K1068" s="14" t="s">
        <v>1233</v>
      </c>
      <c r="L1068" s="16" t="s">
        <v>1233</v>
      </c>
      <c r="M1068" s="14" t="s">
        <v>1233</v>
      </c>
      <c r="N1068" s="14"/>
    </row>
    <row r="1069" spans="1:14" hidden="1">
      <c r="A1069" s="13">
        <v>2410090292</v>
      </c>
      <c r="B1069" s="47" t="s">
        <v>1830</v>
      </c>
      <c r="C1069" s="51" t="s">
        <v>8524</v>
      </c>
      <c r="D1069" s="15" t="s">
        <v>1643</v>
      </c>
      <c r="E1069" s="13" t="s">
        <v>1233</v>
      </c>
      <c r="F1069" s="13" t="s">
        <v>1233</v>
      </c>
      <c r="G1069" s="13" t="s">
        <v>1643</v>
      </c>
      <c r="H1069" s="15" t="s">
        <v>1233</v>
      </c>
      <c r="I1069" s="13" t="s">
        <v>1233</v>
      </c>
      <c r="J1069" s="13" t="s">
        <v>1233</v>
      </c>
      <c r="K1069" s="13" t="s">
        <v>1233</v>
      </c>
      <c r="L1069" s="15" t="s">
        <v>1233</v>
      </c>
      <c r="M1069" s="13" t="s">
        <v>1233</v>
      </c>
      <c r="N1069" s="13"/>
    </row>
    <row r="1070" spans="1:14" hidden="1">
      <c r="A1070" s="14">
        <v>2410090306</v>
      </c>
      <c r="B1070" s="48" t="s">
        <v>1831</v>
      </c>
      <c r="C1070" s="52" t="s">
        <v>8524</v>
      </c>
      <c r="D1070" s="16" t="s">
        <v>1643</v>
      </c>
      <c r="E1070" s="14" t="s">
        <v>1233</v>
      </c>
      <c r="F1070" s="14" t="s">
        <v>1233</v>
      </c>
      <c r="G1070" s="14" t="s">
        <v>1643</v>
      </c>
      <c r="H1070" s="16" t="s">
        <v>1233</v>
      </c>
      <c r="I1070" s="14" t="s">
        <v>1233</v>
      </c>
      <c r="J1070" s="14" t="s">
        <v>1233</v>
      </c>
      <c r="K1070" s="14" t="s">
        <v>1233</v>
      </c>
      <c r="L1070" s="16" t="s">
        <v>1233</v>
      </c>
      <c r="M1070" s="14" t="s">
        <v>1233</v>
      </c>
      <c r="N1070" s="14"/>
    </row>
    <row r="1071" spans="1:14" hidden="1">
      <c r="A1071" s="13">
        <v>2410090307</v>
      </c>
      <c r="B1071" s="47" t="s">
        <v>1832</v>
      </c>
      <c r="C1071" s="51" t="s">
        <v>8524</v>
      </c>
      <c r="D1071" s="15" t="s">
        <v>1643</v>
      </c>
      <c r="E1071" s="13" t="s">
        <v>1233</v>
      </c>
      <c r="F1071" s="13" t="s">
        <v>1233</v>
      </c>
      <c r="G1071" s="13" t="s">
        <v>1643</v>
      </c>
      <c r="H1071" s="15" t="s">
        <v>1233</v>
      </c>
      <c r="I1071" s="13" t="s">
        <v>1233</v>
      </c>
      <c r="J1071" s="13" t="s">
        <v>1233</v>
      </c>
      <c r="K1071" s="13" t="s">
        <v>1233</v>
      </c>
      <c r="L1071" s="15" t="s">
        <v>1233</v>
      </c>
      <c r="M1071" s="13" t="s">
        <v>1233</v>
      </c>
      <c r="N1071" s="13"/>
    </row>
    <row r="1072" spans="1:14" hidden="1">
      <c r="A1072" s="14">
        <v>2410090317</v>
      </c>
      <c r="B1072" s="48" t="s">
        <v>1833</v>
      </c>
      <c r="C1072" s="52" t="s">
        <v>8524</v>
      </c>
      <c r="D1072" s="16" t="s">
        <v>1643</v>
      </c>
      <c r="E1072" s="14" t="s">
        <v>1233</v>
      </c>
      <c r="F1072" s="14" t="s">
        <v>1233</v>
      </c>
      <c r="G1072" s="14" t="s">
        <v>1643</v>
      </c>
      <c r="H1072" s="16" t="s">
        <v>1233</v>
      </c>
      <c r="I1072" s="14" t="s">
        <v>1233</v>
      </c>
      <c r="J1072" s="14" t="s">
        <v>1233</v>
      </c>
      <c r="K1072" s="14" t="s">
        <v>1233</v>
      </c>
      <c r="L1072" s="16" t="s">
        <v>1233</v>
      </c>
      <c r="M1072" s="14" t="s">
        <v>1233</v>
      </c>
      <c r="N1072" s="14"/>
    </row>
    <row r="1073" spans="1:14" hidden="1">
      <c r="A1073" s="13">
        <v>2410100010</v>
      </c>
      <c r="B1073" s="47" t="s">
        <v>1834</v>
      </c>
      <c r="C1073" s="51" t="s">
        <v>8524</v>
      </c>
      <c r="D1073" s="15" t="s">
        <v>1643</v>
      </c>
      <c r="E1073" s="13" t="s">
        <v>1233</v>
      </c>
      <c r="F1073" s="13" t="s">
        <v>1233</v>
      </c>
      <c r="G1073" s="13" t="s">
        <v>1643</v>
      </c>
      <c r="H1073" s="15" t="s">
        <v>1233</v>
      </c>
      <c r="I1073" s="13" t="s">
        <v>1233</v>
      </c>
      <c r="J1073" s="13" t="s">
        <v>1233</v>
      </c>
      <c r="K1073" s="13" t="s">
        <v>1233</v>
      </c>
      <c r="L1073" s="15" t="s">
        <v>1233</v>
      </c>
      <c r="M1073" s="13" t="s">
        <v>1233</v>
      </c>
      <c r="N1073" s="13"/>
    </row>
    <row r="1074" spans="1:14" hidden="1">
      <c r="A1074" s="14">
        <v>2410110027</v>
      </c>
      <c r="B1074" s="48" t="s">
        <v>1835</v>
      </c>
      <c r="C1074" s="52" t="s">
        <v>8524</v>
      </c>
      <c r="D1074" s="16" t="s">
        <v>1643</v>
      </c>
      <c r="E1074" s="14" t="s">
        <v>1233</v>
      </c>
      <c r="F1074" s="14" t="s">
        <v>1233</v>
      </c>
      <c r="G1074" s="14" t="s">
        <v>1643</v>
      </c>
      <c r="H1074" s="16" t="s">
        <v>1233</v>
      </c>
      <c r="I1074" s="14" t="s">
        <v>1233</v>
      </c>
      <c r="J1074" s="14" t="s">
        <v>1233</v>
      </c>
      <c r="K1074" s="14" t="s">
        <v>1233</v>
      </c>
      <c r="L1074" s="16" t="s">
        <v>1233</v>
      </c>
      <c r="M1074" s="14" t="s">
        <v>1233</v>
      </c>
      <c r="N1074" s="14"/>
    </row>
    <row r="1075" spans="1:14" hidden="1">
      <c r="A1075" s="13">
        <v>2410110028</v>
      </c>
      <c r="B1075" s="47" t="s">
        <v>1836</v>
      </c>
      <c r="C1075" s="51" t="s">
        <v>8524</v>
      </c>
      <c r="D1075" s="15" t="s">
        <v>1643</v>
      </c>
      <c r="E1075" s="13" t="s">
        <v>1233</v>
      </c>
      <c r="F1075" s="13" t="s">
        <v>1233</v>
      </c>
      <c r="G1075" s="13" t="s">
        <v>1643</v>
      </c>
      <c r="H1075" s="15" t="s">
        <v>1233</v>
      </c>
      <c r="I1075" s="13" t="s">
        <v>1233</v>
      </c>
      <c r="J1075" s="13" t="s">
        <v>1233</v>
      </c>
      <c r="K1075" s="13" t="s">
        <v>1233</v>
      </c>
      <c r="L1075" s="15" t="s">
        <v>1233</v>
      </c>
      <c r="M1075" s="13" t="s">
        <v>1233</v>
      </c>
      <c r="N1075" s="13"/>
    </row>
    <row r="1076" spans="1:14" hidden="1">
      <c r="A1076" s="13">
        <v>2410110036</v>
      </c>
      <c r="B1076" s="47" t="s">
        <v>1837</v>
      </c>
      <c r="C1076" s="51" t="s">
        <v>8524</v>
      </c>
      <c r="D1076" s="15" t="s">
        <v>1643</v>
      </c>
      <c r="E1076" s="13" t="s">
        <v>1233</v>
      </c>
      <c r="F1076" s="13" t="s">
        <v>1233</v>
      </c>
      <c r="G1076" s="13" t="s">
        <v>1643</v>
      </c>
      <c r="H1076" s="15" t="s">
        <v>1233</v>
      </c>
      <c r="I1076" s="13" t="s">
        <v>1233</v>
      </c>
      <c r="J1076" s="13" t="s">
        <v>1233</v>
      </c>
      <c r="K1076" s="13" t="s">
        <v>1233</v>
      </c>
      <c r="L1076" s="15" t="s">
        <v>1233</v>
      </c>
      <c r="M1076" s="13" t="s">
        <v>1233</v>
      </c>
      <c r="N1076" s="13"/>
    </row>
    <row r="1077" spans="1:14" hidden="1">
      <c r="A1077" s="14">
        <v>2410110037</v>
      </c>
      <c r="B1077" s="48" t="s">
        <v>1838</v>
      </c>
      <c r="C1077" s="52" t="s">
        <v>8524</v>
      </c>
      <c r="D1077" s="16" t="s">
        <v>1643</v>
      </c>
      <c r="E1077" s="14" t="s">
        <v>1233</v>
      </c>
      <c r="F1077" s="14" t="s">
        <v>1233</v>
      </c>
      <c r="G1077" s="14" t="s">
        <v>1643</v>
      </c>
      <c r="H1077" s="16" t="s">
        <v>1233</v>
      </c>
      <c r="I1077" s="14" t="s">
        <v>1233</v>
      </c>
      <c r="J1077" s="14" t="s">
        <v>1233</v>
      </c>
      <c r="K1077" s="14" t="s">
        <v>1233</v>
      </c>
      <c r="L1077" s="16" t="s">
        <v>1233</v>
      </c>
      <c r="M1077" s="14" t="s">
        <v>1233</v>
      </c>
      <c r="N1077" s="14"/>
    </row>
    <row r="1078" spans="1:14" hidden="1">
      <c r="A1078" s="13">
        <v>2410110038</v>
      </c>
      <c r="B1078" s="47" t="s">
        <v>1839</v>
      </c>
      <c r="C1078" s="51" t="s">
        <v>8524</v>
      </c>
      <c r="D1078" s="15" t="s">
        <v>1643</v>
      </c>
      <c r="E1078" s="13" t="s">
        <v>1233</v>
      </c>
      <c r="F1078" s="13" t="s">
        <v>1233</v>
      </c>
      <c r="G1078" s="13" t="s">
        <v>1643</v>
      </c>
      <c r="H1078" s="15" t="s">
        <v>1233</v>
      </c>
      <c r="I1078" s="13" t="s">
        <v>1233</v>
      </c>
      <c r="J1078" s="13" t="s">
        <v>1233</v>
      </c>
      <c r="K1078" s="13" t="s">
        <v>1233</v>
      </c>
      <c r="L1078" s="15" t="s">
        <v>1233</v>
      </c>
      <c r="M1078" s="13" t="s">
        <v>1233</v>
      </c>
      <c r="N1078" s="13"/>
    </row>
    <row r="1079" spans="1:14" hidden="1">
      <c r="A1079" s="14">
        <v>2410110039</v>
      </c>
      <c r="B1079" s="48" t="s">
        <v>1840</v>
      </c>
      <c r="C1079" s="52" t="s">
        <v>8524</v>
      </c>
      <c r="D1079" s="16" t="s">
        <v>1643</v>
      </c>
      <c r="E1079" s="14" t="s">
        <v>1233</v>
      </c>
      <c r="F1079" s="14" t="s">
        <v>1233</v>
      </c>
      <c r="G1079" s="14" t="s">
        <v>1643</v>
      </c>
      <c r="H1079" s="16" t="s">
        <v>1233</v>
      </c>
      <c r="I1079" s="14" t="s">
        <v>1233</v>
      </c>
      <c r="J1079" s="14" t="s">
        <v>1233</v>
      </c>
      <c r="K1079" s="14" t="s">
        <v>1233</v>
      </c>
      <c r="L1079" s="16" t="s">
        <v>1233</v>
      </c>
      <c r="M1079" s="14" t="s">
        <v>1233</v>
      </c>
      <c r="N1079" s="14"/>
    </row>
    <row r="1080" spans="1:14" hidden="1">
      <c r="A1080" s="13">
        <v>2410110040</v>
      </c>
      <c r="B1080" s="47" t="s">
        <v>1841</v>
      </c>
      <c r="C1080" s="51" t="s">
        <v>8524</v>
      </c>
      <c r="D1080" s="15" t="s">
        <v>1643</v>
      </c>
      <c r="E1080" s="13" t="s">
        <v>1233</v>
      </c>
      <c r="F1080" s="13" t="s">
        <v>1233</v>
      </c>
      <c r="G1080" s="13" t="s">
        <v>1643</v>
      </c>
      <c r="H1080" s="15" t="s">
        <v>1233</v>
      </c>
      <c r="I1080" s="13" t="s">
        <v>1233</v>
      </c>
      <c r="J1080" s="13" t="s">
        <v>1233</v>
      </c>
      <c r="K1080" s="13" t="s">
        <v>1233</v>
      </c>
      <c r="L1080" s="15" t="s">
        <v>1233</v>
      </c>
      <c r="M1080" s="13" t="s">
        <v>1233</v>
      </c>
      <c r="N1080" s="13"/>
    </row>
    <row r="1081" spans="1:14" hidden="1">
      <c r="A1081" s="14">
        <v>2410110041</v>
      </c>
      <c r="B1081" s="48" t="s">
        <v>1842</v>
      </c>
      <c r="C1081" s="52" t="s">
        <v>8524</v>
      </c>
      <c r="D1081" s="16" t="s">
        <v>1643</v>
      </c>
      <c r="E1081" s="14" t="s">
        <v>1233</v>
      </c>
      <c r="F1081" s="14" t="s">
        <v>1233</v>
      </c>
      <c r="G1081" s="14" t="s">
        <v>1643</v>
      </c>
      <c r="H1081" s="16" t="s">
        <v>1233</v>
      </c>
      <c r="I1081" s="14" t="s">
        <v>1233</v>
      </c>
      <c r="J1081" s="14" t="s">
        <v>1233</v>
      </c>
      <c r="K1081" s="14" t="s">
        <v>1233</v>
      </c>
      <c r="L1081" s="16" t="s">
        <v>1233</v>
      </c>
      <c r="M1081" s="14" t="s">
        <v>1233</v>
      </c>
      <c r="N1081" s="14"/>
    </row>
    <row r="1082" spans="1:14" hidden="1">
      <c r="A1082" s="13">
        <v>2410110043</v>
      </c>
      <c r="B1082" s="47" t="s">
        <v>1843</v>
      </c>
      <c r="C1082" s="51" t="s">
        <v>8524</v>
      </c>
      <c r="D1082" s="15" t="s">
        <v>1643</v>
      </c>
      <c r="E1082" s="13" t="s">
        <v>1233</v>
      </c>
      <c r="F1082" s="13" t="s">
        <v>1233</v>
      </c>
      <c r="G1082" s="13" t="s">
        <v>1643</v>
      </c>
      <c r="H1082" s="15" t="s">
        <v>1233</v>
      </c>
      <c r="I1082" s="13" t="s">
        <v>1233</v>
      </c>
      <c r="J1082" s="13" t="s">
        <v>1233</v>
      </c>
      <c r="K1082" s="13" t="s">
        <v>1233</v>
      </c>
      <c r="L1082" s="15" t="s">
        <v>1233</v>
      </c>
      <c r="M1082" s="13" t="s">
        <v>1233</v>
      </c>
      <c r="N1082" s="13"/>
    </row>
    <row r="1083" spans="1:14" hidden="1">
      <c r="A1083" s="14">
        <v>2410110044</v>
      </c>
      <c r="B1083" s="48" t="s">
        <v>1844</v>
      </c>
      <c r="C1083" s="52" t="s">
        <v>8524</v>
      </c>
      <c r="D1083" s="16" t="s">
        <v>1643</v>
      </c>
      <c r="E1083" s="14" t="s">
        <v>1233</v>
      </c>
      <c r="F1083" s="14" t="s">
        <v>1233</v>
      </c>
      <c r="G1083" s="14" t="s">
        <v>1643</v>
      </c>
      <c r="H1083" s="16" t="s">
        <v>1233</v>
      </c>
      <c r="I1083" s="14" t="s">
        <v>1233</v>
      </c>
      <c r="J1083" s="14" t="s">
        <v>1233</v>
      </c>
      <c r="K1083" s="14" t="s">
        <v>1233</v>
      </c>
      <c r="L1083" s="16" t="s">
        <v>1233</v>
      </c>
      <c r="M1083" s="14" t="s">
        <v>1233</v>
      </c>
      <c r="N1083" s="14"/>
    </row>
    <row r="1084" spans="1:14" hidden="1">
      <c r="A1084" s="13">
        <v>2410110073</v>
      </c>
      <c r="B1084" s="47" t="s">
        <v>1845</v>
      </c>
      <c r="C1084" s="51" t="s">
        <v>8524</v>
      </c>
      <c r="D1084" s="15" t="s">
        <v>1643</v>
      </c>
      <c r="E1084" s="13" t="s">
        <v>1233</v>
      </c>
      <c r="F1084" s="13" t="s">
        <v>1233</v>
      </c>
      <c r="G1084" s="13" t="s">
        <v>1643</v>
      </c>
      <c r="H1084" s="15" t="s">
        <v>1233</v>
      </c>
      <c r="I1084" s="13" t="s">
        <v>1233</v>
      </c>
      <c r="J1084" s="13" t="s">
        <v>1233</v>
      </c>
      <c r="K1084" s="13" t="s">
        <v>1233</v>
      </c>
      <c r="L1084" s="15" t="s">
        <v>1233</v>
      </c>
      <c r="M1084" s="13" t="s">
        <v>1233</v>
      </c>
      <c r="N1084" s="13"/>
    </row>
    <row r="1085" spans="1:14" hidden="1">
      <c r="A1085" s="14">
        <v>2410110074</v>
      </c>
      <c r="B1085" s="48" t="s">
        <v>1846</v>
      </c>
      <c r="C1085" s="52" t="s">
        <v>8524</v>
      </c>
      <c r="D1085" s="16" t="s">
        <v>1643</v>
      </c>
      <c r="E1085" s="14" t="s">
        <v>1233</v>
      </c>
      <c r="F1085" s="14" t="s">
        <v>1233</v>
      </c>
      <c r="G1085" s="14" t="s">
        <v>1643</v>
      </c>
      <c r="H1085" s="16" t="s">
        <v>1233</v>
      </c>
      <c r="I1085" s="14" t="s">
        <v>1233</v>
      </c>
      <c r="J1085" s="14" t="s">
        <v>1233</v>
      </c>
      <c r="K1085" s="14" t="s">
        <v>1233</v>
      </c>
      <c r="L1085" s="16" t="s">
        <v>1233</v>
      </c>
      <c r="M1085" s="14" t="s">
        <v>1233</v>
      </c>
      <c r="N1085" s="14"/>
    </row>
    <row r="1086" spans="1:14" hidden="1">
      <c r="A1086" s="13">
        <v>2410110075</v>
      </c>
      <c r="B1086" s="47" t="s">
        <v>1847</v>
      </c>
      <c r="C1086" s="51" t="s">
        <v>8524</v>
      </c>
      <c r="D1086" s="15" t="s">
        <v>1643</v>
      </c>
      <c r="E1086" s="13" t="s">
        <v>1233</v>
      </c>
      <c r="F1086" s="13" t="s">
        <v>1233</v>
      </c>
      <c r="G1086" s="13" t="s">
        <v>1643</v>
      </c>
      <c r="H1086" s="15" t="s">
        <v>1233</v>
      </c>
      <c r="I1086" s="13" t="s">
        <v>1233</v>
      </c>
      <c r="J1086" s="13" t="s">
        <v>1233</v>
      </c>
      <c r="K1086" s="13" t="s">
        <v>1233</v>
      </c>
      <c r="L1086" s="15" t="s">
        <v>1233</v>
      </c>
      <c r="M1086" s="13" t="s">
        <v>1233</v>
      </c>
      <c r="N1086" s="13"/>
    </row>
    <row r="1087" spans="1:14" hidden="1">
      <c r="A1087" s="14">
        <v>2410110076</v>
      </c>
      <c r="B1087" s="48" t="s">
        <v>1848</v>
      </c>
      <c r="C1087" s="52" t="s">
        <v>8524</v>
      </c>
      <c r="D1087" s="16" t="s">
        <v>1643</v>
      </c>
      <c r="E1087" s="14" t="s">
        <v>1233</v>
      </c>
      <c r="F1087" s="14" t="s">
        <v>1233</v>
      </c>
      <c r="G1087" s="14" t="s">
        <v>1643</v>
      </c>
      <c r="H1087" s="16" t="s">
        <v>1233</v>
      </c>
      <c r="I1087" s="14" t="s">
        <v>1233</v>
      </c>
      <c r="J1087" s="14" t="s">
        <v>1233</v>
      </c>
      <c r="K1087" s="14" t="s">
        <v>1233</v>
      </c>
      <c r="L1087" s="16" t="s">
        <v>1233</v>
      </c>
      <c r="M1087" s="14" t="s">
        <v>1233</v>
      </c>
      <c r="N1087" s="14"/>
    </row>
    <row r="1088" spans="1:14" hidden="1">
      <c r="A1088" s="13">
        <v>2410110077</v>
      </c>
      <c r="B1088" s="47" t="s">
        <v>1849</v>
      </c>
      <c r="C1088" s="51" t="s">
        <v>8524</v>
      </c>
      <c r="D1088" s="15" t="s">
        <v>1643</v>
      </c>
      <c r="E1088" s="13" t="s">
        <v>1233</v>
      </c>
      <c r="F1088" s="13" t="s">
        <v>1233</v>
      </c>
      <c r="G1088" s="13" t="s">
        <v>1643</v>
      </c>
      <c r="H1088" s="15" t="s">
        <v>1233</v>
      </c>
      <c r="I1088" s="13" t="s">
        <v>1233</v>
      </c>
      <c r="J1088" s="13" t="s">
        <v>1233</v>
      </c>
      <c r="K1088" s="13" t="s">
        <v>1233</v>
      </c>
      <c r="L1088" s="15" t="s">
        <v>1233</v>
      </c>
      <c r="M1088" s="13" t="s">
        <v>1233</v>
      </c>
      <c r="N1088" s="13"/>
    </row>
    <row r="1089" spans="1:14" hidden="1">
      <c r="A1089" s="14">
        <v>2410110078</v>
      </c>
      <c r="B1089" s="48" t="s">
        <v>1850</v>
      </c>
      <c r="C1089" s="52" t="s">
        <v>8524</v>
      </c>
      <c r="D1089" s="16" t="s">
        <v>1643</v>
      </c>
      <c r="E1089" s="14" t="s">
        <v>1233</v>
      </c>
      <c r="F1089" s="14" t="s">
        <v>1233</v>
      </c>
      <c r="G1089" s="14" t="s">
        <v>1643</v>
      </c>
      <c r="H1089" s="16" t="s">
        <v>1233</v>
      </c>
      <c r="I1089" s="14" t="s">
        <v>1233</v>
      </c>
      <c r="J1089" s="14" t="s">
        <v>1233</v>
      </c>
      <c r="K1089" s="14" t="s">
        <v>1233</v>
      </c>
      <c r="L1089" s="16" t="s">
        <v>1233</v>
      </c>
      <c r="M1089" s="14" t="s">
        <v>1233</v>
      </c>
      <c r="N1089" s="14"/>
    </row>
    <row r="1090" spans="1:14" hidden="1">
      <c r="A1090" s="13">
        <v>2410110079</v>
      </c>
      <c r="B1090" s="47" t="s">
        <v>1851</v>
      </c>
      <c r="C1090" s="51" t="s">
        <v>8524</v>
      </c>
      <c r="D1090" s="15" t="s">
        <v>1643</v>
      </c>
      <c r="E1090" s="13" t="s">
        <v>1233</v>
      </c>
      <c r="F1090" s="13" t="s">
        <v>1233</v>
      </c>
      <c r="G1090" s="13" t="s">
        <v>1643</v>
      </c>
      <c r="H1090" s="15" t="s">
        <v>1233</v>
      </c>
      <c r="I1090" s="13" t="s">
        <v>1233</v>
      </c>
      <c r="J1090" s="13" t="s">
        <v>1233</v>
      </c>
      <c r="K1090" s="13" t="s">
        <v>1233</v>
      </c>
      <c r="L1090" s="15" t="s">
        <v>1233</v>
      </c>
      <c r="M1090" s="13" t="s">
        <v>1233</v>
      </c>
      <c r="N1090" s="13"/>
    </row>
    <row r="1091" spans="1:14" hidden="1">
      <c r="A1091" s="14">
        <v>2410110080</v>
      </c>
      <c r="B1091" s="48" t="s">
        <v>1852</v>
      </c>
      <c r="C1091" s="52" t="s">
        <v>8524</v>
      </c>
      <c r="D1091" s="16" t="s">
        <v>1643</v>
      </c>
      <c r="E1091" s="14" t="s">
        <v>1233</v>
      </c>
      <c r="F1091" s="14" t="s">
        <v>1233</v>
      </c>
      <c r="G1091" s="14" t="s">
        <v>1643</v>
      </c>
      <c r="H1091" s="16" t="s">
        <v>1233</v>
      </c>
      <c r="I1091" s="14" t="s">
        <v>1233</v>
      </c>
      <c r="J1091" s="14" t="s">
        <v>1233</v>
      </c>
      <c r="K1091" s="14" t="s">
        <v>1233</v>
      </c>
      <c r="L1091" s="16" t="s">
        <v>1233</v>
      </c>
      <c r="M1091" s="14" t="s">
        <v>1233</v>
      </c>
      <c r="N1091" s="14"/>
    </row>
    <row r="1092" spans="1:14" hidden="1">
      <c r="A1092" s="13">
        <v>2410110081</v>
      </c>
      <c r="B1092" s="47" t="s">
        <v>1853</v>
      </c>
      <c r="C1092" s="51" t="s">
        <v>8524</v>
      </c>
      <c r="D1092" s="15" t="s">
        <v>1643</v>
      </c>
      <c r="E1092" s="13" t="s">
        <v>1233</v>
      </c>
      <c r="F1092" s="13" t="s">
        <v>1233</v>
      </c>
      <c r="G1092" s="13" t="s">
        <v>1643</v>
      </c>
      <c r="H1092" s="15" t="s">
        <v>1233</v>
      </c>
      <c r="I1092" s="13" t="s">
        <v>1233</v>
      </c>
      <c r="J1092" s="13" t="s">
        <v>1233</v>
      </c>
      <c r="K1092" s="13" t="s">
        <v>1233</v>
      </c>
      <c r="L1092" s="15" t="s">
        <v>1233</v>
      </c>
      <c r="M1092" s="13" t="s">
        <v>1233</v>
      </c>
      <c r="N1092" s="13"/>
    </row>
    <row r="1093" spans="1:14" hidden="1">
      <c r="A1093" s="14">
        <v>2410110082</v>
      </c>
      <c r="B1093" s="48" t="s">
        <v>1854</v>
      </c>
      <c r="C1093" s="52" t="s">
        <v>8524</v>
      </c>
      <c r="D1093" s="16" t="s">
        <v>1643</v>
      </c>
      <c r="E1093" s="14" t="s">
        <v>1233</v>
      </c>
      <c r="F1093" s="14" t="s">
        <v>1233</v>
      </c>
      <c r="G1093" s="14" t="s">
        <v>1643</v>
      </c>
      <c r="H1093" s="16" t="s">
        <v>1233</v>
      </c>
      <c r="I1093" s="14" t="s">
        <v>1233</v>
      </c>
      <c r="J1093" s="14" t="s">
        <v>1233</v>
      </c>
      <c r="K1093" s="14" t="s">
        <v>1233</v>
      </c>
      <c r="L1093" s="16" t="s">
        <v>1233</v>
      </c>
      <c r="M1093" s="14" t="s">
        <v>1233</v>
      </c>
      <c r="N1093" s="14"/>
    </row>
    <row r="1094" spans="1:14" hidden="1">
      <c r="A1094" s="13">
        <v>2410120051</v>
      </c>
      <c r="B1094" s="47" t="s">
        <v>1855</v>
      </c>
      <c r="C1094" s="51" t="s">
        <v>8524</v>
      </c>
      <c r="D1094" s="15" t="s">
        <v>1643</v>
      </c>
      <c r="E1094" s="13" t="s">
        <v>1233</v>
      </c>
      <c r="F1094" s="13" t="s">
        <v>1233</v>
      </c>
      <c r="G1094" s="13" t="s">
        <v>1643</v>
      </c>
      <c r="H1094" s="15" t="s">
        <v>1233</v>
      </c>
      <c r="I1094" s="13" t="s">
        <v>1233</v>
      </c>
      <c r="J1094" s="13" t="s">
        <v>1233</v>
      </c>
      <c r="K1094" s="13" t="s">
        <v>1233</v>
      </c>
      <c r="L1094" s="15" t="s">
        <v>1233</v>
      </c>
      <c r="M1094" s="13" t="s">
        <v>1233</v>
      </c>
      <c r="N1094" s="13"/>
    </row>
    <row r="1095" spans="1:14" hidden="1">
      <c r="A1095" s="14">
        <v>2410130015</v>
      </c>
      <c r="B1095" s="48" t="s">
        <v>1856</v>
      </c>
      <c r="C1095" s="52" t="s">
        <v>8524</v>
      </c>
      <c r="D1095" s="16" t="s">
        <v>1643</v>
      </c>
      <c r="E1095" s="14" t="s">
        <v>1233</v>
      </c>
      <c r="F1095" s="14" t="s">
        <v>1233</v>
      </c>
      <c r="G1095" s="14" t="s">
        <v>1643</v>
      </c>
      <c r="H1095" s="16" t="s">
        <v>1233</v>
      </c>
      <c r="I1095" s="14" t="s">
        <v>1233</v>
      </c>
      <c r="J1095" s="14" t="s">
        <v>1233</v>
      </c>
      <c r="K1095" s="14" t="s">
        <v>1233</v>
      </c>
      <c r="L1095" s="16" t="s">
        <v>1233</v>
      </c>
      <c r="M1095" s="14" t="s">
        <v>1233</v>
      </c>
      <c r="N1095" s="14"/>
    </row>
    <row r="1096" spans="1:14" hidden="1">
      <c r="A1096" s="13">
        <v>2410130243</v>
      </c>
      <c r="B1096" s="47" t="s">
        <v>1857</v>
      </c>
      <c r="C1096" s="51" t="s">
        <v>8524</v>
      </c>
      <c r="D1096" s="15" t="s">
        <v>1643</v>
      </c>
      <c r="E1096" s="13" t="s">
        <v>1233</v>
      </c>
      <c r="F1096" s="13" t="s">
        <v>1233</v>
      </c>
      <c r="G1096" s="13" t="s">
        <v>1643</v>
      </c>
      <c r="H1096" s="15" t="s">
        <v>1233</v>
      </c>
      <c r="I1096" s="13" t="s">
        <v>1233</v>
      </c>
      <c r="J1096" s="13" t="s">
        <v>1233</v>
      </c>
      <c r="K1096" s="13" t="s">
        <v>1233</v>
      </c>
      <c r="L1096" s="15" t="s">
        <v>1233</v>
      </c>
      <c r="M1096" s="13" t="s">
        <v>1233</v>
      </c>
      <c r="N1096" s="13"/>
    </row>
    <row r="1097" spans="1:14" hidden="1">
      <c r="A1097" s="14">
        <v>2410150007</v>
      </c>
      <c r="B1097" s="48" t="s">
        <v>1858</v>
      </c>
      <c r="C1097" s="52" t="s">
        <v>8524</v>
      </c>
      <c r="D1097" s="16" t="s">
        <v>1643</v>
      </c>
      <c r="E1097" s="14" t="s">
        <v>1233</v>
      </c>
      <c r="F1097" s="14" t="s">
        <v>1233</v>
      </c>
      <c r="G1097" s="14" t="s">
        <v>1643</v>
      </c>
      <c r="H1097" s="16" t="s">
        <v>1233</v>
      </c>
      <c r="I1097" s="14" t="s">
        <v>1233</v>
      </c>
      <c r="J1097" s="14" t="s">
        <v>1233</v>
      </c>
      <c r="K1097" s="14" t="s">
        <v>1233</v>
      </c>
      <c r="L1097" s="16" t="s">
        <v>1233</v>
      </c>
      <c r="M1097" s="14" t="s">
        <v>1233</v>
      </c>
      <c r="N1097" s="14"/>
    </row>
    <row r="1098" spans="1:14" hidden="1">
      <c r="A1098" s="13">
        <v>2410170035</v>
      </c>
      <c r="B1098" s="47" t="s">
        <v>1859</v>
      </c>
      <c r="C1098" s="51" t="s">
        <v>8524</v>
      </c>
      <c r="D1098" s="15" t="s">
        <v>1643</v>
      </c>
      <c r="E1098" s="13" t="s">
        <v>1233</v>
      </c>
      <c r="F1098" s="13" t="s">
        <v>1233</v>
      </c>
      <c r="G1098" s="13" t="s">
        <v>1643</v>
      </c>
      <c r="H1098" s="15" t="s">
        <v>1233</v>
      </c>
      <c r="I1098" s="13" t="s">
        <v>1233</v>
      </c>
      <c r="J1098" s="13" t="s">
        <v>1233</v>
      </c>
      <c r="K1098" s="13" t="s">
        <v>1233</v>
      </c>
      <c r="L1098" s="15" t="s">
        <v>1233</v>
      </c>
      <c r="M1098" s="13" t="s">
        <v>1233</v>
      </c>
      <c r="N1098" s="13"/>
    </row>
    <row r="1099" spans="1:14" hidden="1">
      <c r="A1099" s="13">
        <v>2410170036</v>
      </c>
      <c r="B1099" s="47" t="s">
        <v>1860</v>
      </c>
      <c r="C1099" s="51" t="s">
        <v>8524</v>
      </c>
      <c r="D1099" s="15" t="s">
        <v>1643</v>
      </c>
      <c r="E1099" s="13" t="s">
        <v>1233</v>
      </c>
      <c r="F1099" s="13" t="s">
        <v>1233</v>
      </c>
      <c r="G1099" s="13" t="s">
        <v>1643</v>
      </c>
      <c r="H1099" s="15" t="s">
        <v>1233</v>
      </c>
      <c r="I1099" s="13" t="s">
        <v>1233</v>
      </c>
      <c r="J1099" s="13" t="s">
        <v>1233</v>
      </c>
      <c r="K1099" s="13" t="s">
        <v>1233</v>
      </c>
      <c r="L1099" s="15" t="s">
        <v>1233</v>
      </c>
      <c r="M1099" s="13" t="s">
        <v>1233</v>
      </c>
      <c r="N1099" s="13"/>
    </row>
    <row r="1100" spans="1:14" hidden="1">
      <c r="A1100" s="14">
        <v>2410170038</v>
      </c>
      <c r="B1100" s="48" t="s">
        <v>1861</v>
      </c>
      <c r="C1100" s="52" t="s">
        <v>8524</v>
      </c>
      <c r="D1100" s="16" t="s">
        <v>1643</v>
      </c>
      <c r="E1100" s="14" t="s">
        <v>1233</v>
      </c>
      <c r="F1100" s="14" t="s">
        <v>1233</v>
      </c>
      <c r="G1100" s="14" t="s">
        <v>1643</v>
      </c>
      <c r="H1100" s="16" t="s">
        <v>1233</v>
      </c>
      <c r="I1100" s="14" t="s">
        <v>1233</v>
      </c>
      <c r="J1100" s="14" t="s">
        <v>1233</v>
      </c>
      <c r="K1100" s="14" t="s">
        <v>1233</v>
      </c>
      <c r="L1100" s="16" t="s">
        <v>1233</v>
      </c>
      <c r="M1100" s="14" t="s">
        <v>1233</v>
      </c>
      <c r="N1100" s="14"/>
    </row>
    <row r="1101" spans="1:14" hidden="1">
      <c r="A1101" s="13">
        <v>2410170056</v>
      </c>
      <c r="B1101" s="47" t="s">
        <v>1862</v>
      </c>
      <c r="C1101" s="51" t="s">
        <v>8524</v>
      </c>
      <c r="D1101" s="15" t="s">
        <v>1643</v>
      </c>
      <c r="E1101" s="13" t="s">
        <v>1233</v>
      </c>
      <c r="F1101" s="13" t="s">
        <v>1233</v>
      </c>
      <c r="G1101" s="13" t="s">
        <v>1643</v>
      </c>
      <c r="H1101" s="15" t="s">
        <v>1233</v>
      </c>
      <c r="I1101" s="13" t="s">
        <v>1233</v>
      </c>
      <c r="J1101" s="13" t="s">
        <v>1233</v>
      </c>
      <c r="K1101" s="13" t="s">
        <v>1233</v>
      </c>
      <c r="L1101" s="15" t="s">
        <v>1233</v>
      </c>
      <c r="M1101" s="13" t="s">
        <v>1233</v>
      </c>
      <c r="N1101" s="13"/>
    </row>
    <row r="1102" spans="1:14" hidden="1">
      <c r="A1102" s="14">
        <v>2410170057</v>
      </c>
      <c r="B1102" s="48" t="s">
        <v>1863</v>
      </c>
      <c r="C1102" s="52" t="s">
        <v>8524</v>
      </c>
      <c r="D1102" s="16" t="s">
        <v>1643</v>
      </c>
      <c r="E1102" s="14" t="s">
        <v>1233</v>
      </c>
      <c r="F1102" s="14" t="s">
        <v>1233</v>
      </c>
      <c r="G1102" s="14" t="s">
        <v>1643</v>
      </c>
      <c r="H1102" s="16" t="s">
        <v>1233</v>
      </c>
      <c r="I1102" s="14" t="s">
        <v>1233</v>
      </c>
      <c r="J1102" s="14" t="s">
        <v>1233</v>
      </c>
      <c r="K1102" s="14" t="s">
        <v>1233</v>
      </c>
      <c r="L1102" s="16" t="s">
        <v>1233</v>
      </c>
      <c r="M1102" s="14" t="s">
        <v>1233</v>
      </c>
      <c r="N1102" s="14"/>
    </row>
    <row r="1103" spans="1:14" hidden="1">
      <c r="A1103" s="13">
        <v>2410170058</v>
      </c>
      <c r="B1103" s="47" t="s">
        <v>1864</v>
      </c>
      <c r="C1103" s="51" t="s">
        <v>8524</v>
      </c>
      <c r="D1103" s="15" t="s">
        <v>1643</v>
      </c>
      <c r="E1103" s="13" t="s">
        <v>1233</v>
      </c>
      <c r="F1103" s="13" t="s">
        <v>1233</v>
      </c>
      <c r="G1103" s="13" t="s">
        <v>1643</v>
      </c>
      <c r="H1103" s="15" t="s">
        <v>1233</v>
      </c>
      <c r="I1103" s="13" t="s">
        <v>1233</v>
      </c>
      <c r="J1103" s="13" t="s">
        <v>1233</v>
      </c>
      <c r="K1103" s="13" t="s">
        <v>1233</v>
      </c>
      <c r="L1103" s="15" t="s">
        <v>1233</v>
      </c>
      <c r="M1103" s="13" t="s">
        <v>1233</v>
      </c>
      <c r="N1103" s="13"/>
    </row>
    <row r="1104" spans="1:14" hidden="1">
      <c r="A1104" s="14">
        <v>2410170091</v>
      </c>
      <c r="B1104" s="48" t="s">
        <v>1865</v>
      </c>
      <c r="C1104" s="52" t="s">
        <v>8524</v>
      </c>
      <c r="D1104" s="16" t="s">
        <v>1643</v>
      </c>
      <c r="E1104" s="14" t="s">
        <v>1233</v>
      </c>
      <c r="F1104" s="14" t="s">
        <v>1233</v>
      </c>
      <c r="G1104" s="14" t="s">
        <v>1643</v>
      </c>
      <c r="H1104" s="16" t="s">
        <v>1233</v>
      </c>
      <c r="I1104" s="14" t="s">
        <v>1233</v>
      </c>
      <c r="J1104" s="14" t="s">
        <v>1233</v>
      </c>
      <c r="K1104" s="14" t="s">
        <v>1233</v>
      </c>
      <c r="L1104" s="16" t="s">
        <v>1233</v>
      </c>
      <c r="M1104" s="14" t="s">
        <v>1233</v>
      </c>
      <c r="N1104" s="14"/>
    </row>
    <row r="1105" spans="1:14" hidden="1">
      <c r="A1105" s="13">
        <v>2410170092</v>
      </c>
      <c r="B1105" s="47" t="s">
        <v>1866</v>
      </c>
      <c r="C1105" s="51" t="s">
        <v>8524</v>
      </c>
      <c r="D1105" s="15" t="s">
        <v>1643</v>
      </c>
      <c r="E1105" s="13" t="s">
        <v>1233</v>
      </c>
      <c r="F1105" s="13" t="s">
        <v>1233</v>
      </c>
      <c r="G1105" s="13" t="s">
        <v>1643</v>
      </c>
      <c r="H1105" s="15" t="s">
        <v>1233</v>
      </c>
      <c r="I1105" s="13" t="s">
        <v>1233</v>
      </c>
      <c r="J1105" s="13" t="s">
        <v>1233</v>
      </c>
      <c r="K1105" s="13" t="s">
        <v>1233</v>
      </c>
      <c r="L1105" s="15" t="s">
        <v>1233</v>
      </c>
      <c r="M1105" s="13" t="s">
        <v>1233</v>
      </c>
      <c r="N1105" s="13"/>
    </row>
    <row r="1106" spans="1:14" hidden="1">
      <c r="A1106" s="14">
        <v>2410210005</v>
      </c>
      <c r="B1106" s="48" t="s">
        <v>1867</v>
      </c>
      <c r="C1106" s="52" t="s">
        <v>8524</v>
      </c>
      <c r="D1106" s="16" t="s">
        <v>1643</v>
      </c>
      <c r="E1106" s="14" t="s">
        <v>1233</v>
      </c>
      <c r="F1106" s="14" t="s">
        <v>1233</v>
      </c>
      <c r="G1106" s="14" t="s">
        <v>1643</v>
      </c>
      <c r="H1106" s="16" t="s">
        <v>1233</v>
      </c>
      <c r="I1106" s="14" t="s">
        <v>1233</v>
      </c>
      <c r="J1106" s="14" t="s">
        <v>1233</v>
      </c>
      <c r="K1106" s="14" t="s">
        <v>1233</v>
      </c>
      <c r="L1106" s="16" t="s">
        <v>1233</v>
      </c>
      <c r="M1106" s="14" t="s">
        <v>1233</v>
      </c>
      <c r="N1106" s="14"/>
    </row>
    <row r="1107" spans="1:14" hidden="1">
      <c r="A1107" s="13">
        <v>2410260033</v>
      </c>
      <c r="B1107" s="47" t="s">
        <v>1868</v>
      </c>
      <c r="C1107" s="51" t="s">
        <v>8524</v>
      </c>
      <c r="D1107" s="15" t="s">
        <v>1643</v>
      </c>
      <c r="E1107" s="13" t="s">
        <v>1233</v>
      </c>
      <c r="F1107" s="13" t="s">
        <v>1233</v>
      </c>
      <c r="G1107" s="13" t="s">
        <v>1643</v>
      </c>
      <c r="H1107" s="15" t="s">
        <v>1233</v>
      </c>
      <c r="I1107" s="13" t="s">
        <v>1233</v>
      </c>
      <c r="J1107" s="13" t="s">
        <v>1233</v>
      </c>
      <c r="K1107" s="13" t="s">
        <v>1233</v>
      </c>
      <c r="L1107" s="15" t="s">
        <v>1233</v>
      </c>
      <c r="M1107" s="13" t="s">
        <v>1233</v>
      </c>
      <c r="N1107" s="13"/>
    </row>
    <row r="1108" spans="1:14" hidden="1">
      <c r="A1108" s="14">
        <v>2410290152</v>
      </c>
      <c r="B1108" s="48" t="s">
        <v>1869</v>
      </c>
      <c r="C1108" s="52" t="s">
        <v>8524</v>
      </c>
      <c r="D1108" s="16" t="s">
        <v>1643</v>
      </c>
      <c r="E1108" s="14" t="s">
        <v>1233</v>
      </c>
      <c r="F1108" s="14" t="s">
        <v>1233</v>
      </c>
      <c r="G1108" s="14" t="s">
        <v>1643</v>
      </c>
      <c r="H1108" s="16" t="s">
        <v>1233</v>
      </c>
      <c r="I1108" s="14" t="s">
        <v>1233</v>
      </c>
      <c r="J1108" s="14" t="s">
        <v>1233</v>
      </c>
      <c r="K1108" s="14" t="s">
        <v>1233</v>
      </c>
      <c r="L1108" s="16" t="s">
        <v>1233</v>
      </c>
      <c r="M1108" s="14" t="s">
        <v>1233</v>
      </c>
      <c r="N1108" s="14"/>
    </row>
    <row r="1109" spans="1:14" hidden="1">
      <c r="A1109" s="13">
        <v>2410290467</v>
      </c>
      <c r="B1109" s="47" t="s">
        <v>1870</v>
      </c>
      <c r="C1109" s="51" t="s">
        <v>8524</v>
      </c>
      <c r="D1109" s="15" t="s">
        <v>1643</v>
      </c>
      <c r="E1109" s="13" t="s">
        <v>1233</v>
      </c>
      <c r="F1109" s="13" t="s">
        <v>1233</v>
      </c>
      <c r="G1109" s="13" t="s">
        <v>1643</v>
      </c>
      <c r="H1109" s="15" t="s">
        <v>1233</v>
      </c>
      <c r="I1109" s="13" t="s">
        <v>1233</v>
      </c>
      <c r="J1109" s="13" t="s">
        <v>1233</v>
      </c>
      <c r="K1109" s="13" t="s">
        <v>1233</v>
      </c>
      <c r="L1109" s="15" t="s">
        <v>1233</v>
      </c>
      <c r="M1109" s="13" t="s">
        <v>1233</v>
      </c>
      <c r="N1109" s="13"/>
    </row>
    <row r="1110" spans="1:14" hidden="1">
      <c r="A1110" s="14">
        <v>2410290508</v>
      </c>
      <c r="B1110" s="48" t="s">
        <v>1871</v>
      </c>
      <c r="C1110" s="52" t="s">
        <v>8524</v>
      </c>
      <c r="D1110" s="16" t="s">
        <v>1643</v>
      </c>
      <c r="E1110" s="14" t="s">
        <v>1233</v>
      </c>
      <c r="F1110" s="14" t="s">
        <v>1233</v>
      </c>
      <c r="G1110" s="14" t="s">
        <v>1643</v>
      </c>
      <c r="H1110" s="16" t="s">
        <v>1233</v>
      </c>
      <c r="I1110" s="14" t="s">
        <v>1233</v>
      </c>
      <c r="J1110" s="14" t="s">
        <v>1233</v>
      </c>
      <c r="K1110" s="14" t="s">
        <v>1233</v>
      </c>
      <c r="L1110" s="16" t="s">
        <v>1233</v>
      </c>
      <c r="M1110" s="14" t="s">
        <v>1233</v>
      </c>
      <c r="N1110" s="14"/>
    </row>
    <row r="1111" spans="1:14" hidden="1">
      <c r="A1111" s="13">
        <v>2410290576</v>
      </c>
      <c r="B1111" s="47" t="s">
        <v>1872</v>
      </c>
      <c r="C1111" s="51" t="s">
        <v>8524</v>
      </c>
      <c r="D1111" s="15" t="s">
        <v>1643</v>
      </c>
      <c r="E1111" s="13" t="s">
        <v>1233</v>
      </c>
      <c r="F1111" s="13" t="s">
        <v>1233</v>
      </c>
      <c r="G1111" s="13" t="s">
        <v>1643</v>
      </c>
      <c r="H1111" s="15" t="s">
        <v>1233</v>
      </c>
      <c r="I1111" s="13" t="s">
        <v>1233</v>
      </c>
      <c r="J1111" s="13" t="s">
        <v>1233</v>
      </c>
      <c r="K1111" s="13" t="s">
        <v>1233</v>
      </c>
      <c r="L1111" s="15" t="s">
        <v>1233</v>
      </c>
      <c r="M1111" s="13" t="s">
        <v>1233</v>
      </c>
      <c r="N1111" s="13"/>
    </row>
    <row r="1112" spans="1:14" hidden="1">
      <c r="A1112" s="14">
        <v>2410290593</v>
      </c>
      <c r="B1112" s="48" t="s">
        <v>1873</v>
      </c>
      <c r="C1112" s="52" t="s">
        <v>8524</v>
      </c>
      <c r="D1112" s="16" t="s">
        <v>1643</v>
      </c>
      <c r="E1112" s="14" t="s">
        <v>1233</v>
      </c>
      <c r="F1112" s="14" t="s">
        <v>1233</v>
      </c>
      <c r="G1112" s="14" t="s">
        <v>1643</v>
      </c>
      <c r="H1112" s="16" t="s">
        <v>1233</v>
      </c>
      <c r="I1112" s="14" t="s">
        <v>1233</v>
      </c>
      <c r="J1112" s="14" t="s">
        <v>1233</v>
      </c>
      <c r="K1112" s="14" t="s">
        <v>1233</v>
      </c>
      <c r="L1112" s="16" t="s">
        <v>1233</v>
      </c>
      <c r="M1112" s="14" t="s">
        <v>1233</v>
      </c>
      <c r="N1112" s="14"/>
    </row>
    <row r="1113" spans="1:14" hidden="1">
      <c r="A1113" s="13">
        <v>2410330002</v>
      </c>
      <c r="B1113" s="47" t="s">
        <v>1874</v>
      </c>
      <c r="C1113" s="51" t="s">
        <v>8524</v>
      </c>
      <c r="D1113" s="15" t="s">
        <v>1643</v>
      </c>
      <c r="E1113" s="13" t="s">
        <v>1233</v>
      </c>
      <c r="F1113" s="13" t="s">
        <v>1233</v>
      </c>
      <c r="G1113" s="13" t="s">
        <v>1643</v>
      </c>
      <c r="H1113" s="15" t="s">
        <v>1233</v>
      </c>
      <c r="I1113" s="13" t="s">
        <v>1233</v>
      </c>
      <c r="J1113" s="13" t="s">
        <v>1233</v>
      </c>
      <c r="K1113" s="13" t="s">
        <v>1233</v>
      </c>
      <c r="L1113" s="15" t="s">
        <v>1233</v>
      </c>
      <c r="M1113" s="13" t="s">
        <v>1233</v>
      </c>
      <c r="N1113" s="13"/>
    </row>
    <row r="1114" spans="1:14" hidden="1">
      <c r="A1114" s="14">
        <v>2410360015</v>
      </c>
      <c r="B1114" s="48" t="s">
        <v>1875</v>
      </c>
      <c r="C1114" s="52" t="s">
        <v>8524</v>
      </c>
      <c r="D1114" s="16" t="s">
        <v>1643</v>
      </c>
      <c r="E1114" s="14" t="s">
        <v>1233</v>
      </c>
      <c r="F1114" s="14" t="s">
        <v>1233</v>
      </c>
      <c r="G1114" s="14" t="s">
        <v>1643</v>
      </c>
      <c r="H1114" s="16" t="s">
        <v>1233</v>
      </c>
      <c r="I1114" s="14" t="s">
        <v>1233</v>
      </c>
      <c r="J1114" s="14" t="s">
        <v>1233</v>
      </c>
      <c r="K1114" s="14" t="s">
        <v>1233</v>
      </c>
      <c r="L1114" s="16" t="s">
        <v>1233</v>
      </c>
      <c r="M1114" s="14" t="s">
        <v>1233</v>
      </c>
      <c r="N1114" s="14"/>
    </row>
    <row r="1115" spans="1:14" hidden="1">
      <c r="A1115" s="13">
        <v>2410360016</v>
      </c>
      <c r="B1115" s="47" t="s">
        <v>1876</v>
      </c>
      <c r="C1115" s="51" t="s">
        <v>8524</v>
      </c>
      <c r="D1115" s="15" t="s">
        <v>1643</v>
      </c>
      <c r="E1115" s="13" t="s">
        <v>1233</v>
      </c>
      <c r="F1115" s="13" t="s">
        <v>1233</v>
      </c>
      <c r="G1115" s="13" t="s">
        <v>1643</v>
      </c>
      <c r="H1115" s="15" t="s">
        <v>1233</v>
      </c>
      <c r="I1115" s="13" t="s">
        <v>1233</v>
      </c>
      <c r="J1115" s="13" t="s">
        <v>1233</v>
      </c>
      <c r="K1115" s="13" t="s">
        <v>1233</v>
      </c>
      <c r="L1115" s="15" t="s">
        <v>1233</v>
      </c>
      <c r="M1115" s="13" t="s">
        <v>1233</v>
      </c>
      <c r="N1115" s="13"/>
    </row>
    <row r="1116" spans="1:14" hidden="1">
      <c r="A1116" s="14">
        <v>2410360017</v>
      </c>
      <c r="B1116" s="48" t="s">
        <v>1877</v>
      </c>
      <c r="C1116" s="52" t="s">
        <v>8524</v>
      </c>
      <c r="D1116" s="16" t="s">
        <v>1643</v>
      </c>
      <c r="E1116" s="14" t="s">
        <v>1233</v>
      </c>
      <c r="F1116" s="14" t="s">
        <v>1233</v>
      </c>
      <c r="G1116" s="14" t="s">
        <v>1643</v>
      </c>
      <c r="H1116" s="16" t="s">
        <v>1233</v>
      </c>
      <c r="I1116" s="14" t="s">
        <v>1233</v>
      </c>
      <c r="J1116" s="14" t="s">
        <v>1233</v>
      </c>
      <c r="K1116" s="14" t="s">
        <v>1233</v>
      </c>
      <c r="L1116" s="16" t="s">
        <v>1233</v>
      </c>
      <c r="M1116" s="14" t="s">
        <v>1233</v>
      </c>
      <c r="N1116" s="14"/>
    </row>
    <row r="1117" spans="1:14" hidden="1">
      <c r="A1117" s="13">
        <v>2410360018</v>
      </c>
      <c r="B1117" s="47" t="s">
        <v>1878</v>
      </c>
      <c r="C1117" s="51" t="s">
        <v>8524</v>
      </c>
      <c r="D1117" s="15" t="s">
        <v>1643</v>
      </c>
      <c r="E1117" s="13" t="s">
        <v>1233</v>
      </c>
      <c r="F1117" s="13" t="s">
        <v>1233</v>
      </c>
      <c r="G1117" s="13" t="s">
        <v>1643</v>
      </c>
      <c r="H1117" s="15" t="s">
        <v>1233</v>
      </c>
      <c r="I1117" s="13" t="s">
        <v>1233</v>
      </c>
      <c r="J1117" s="13" t="s">
        <v>1233</v>
      </c>
      <c r="K1117" s="13" t="s">
        <v>1233</v>
      </c>
      <c r="L1117" s="15" t="s">
        <v>1233</v>
      </c>
      <c r="M1117" s="13" t="s">
        <v>1233</v>
      </c>
      <c r="N1117" s="13"/>
    </row>
    <row r="1118" spans="1:14" hidden="1">
      <c r="A1118" s="14">
        <v>2410360019</v>
      </c>
      <c r="B1118" s="48" t="s">
        <v>1879</v>
      </c>
      <c r="C1118" s="52" t="s">
        <v>8524</v>
      </c>
      <c r="D1118" s="16" t="s">
        <v>1643</v>
      </c>
      <c r="E1118" s="14" t="s">
        <v>1233</v>
      </c>
      <c r="F1118" s="14" t="s">
        <v>1233</v>
      </c>
      <c r="G1118" s="14" t="s">
        <v>1643</v>
      </c>
      <c r="H1118" s="16" t="s">
        <v>1233</v>
      </c>
      <c r="I1118" s="14" t="s">
        <v>1233</v>
      </c>
      <c r="J1118" s="14" t="s">
        <v>1233</v>
      </c>
      <c r="K1118" s="14" t="s">
        <v>1233</v>
      </c>
      <c r="L1118" s="16" t="s">
        <v>1233</v>
      </c>
      <c r="M1118" s="14" t="s">
        <v>1233</v>
      </c>
      <c r="N1118" s="14"/>
    </row>
    <row r="1119" spans="1:14" hidden="1">
      <c r="A1119" s="13">
        <v>2410360020</v>
      </c>
      <c r="B1119" s="47" t="s">
        <v>1880</v>
      </c>
      <c r="C1119" s="51" t="s">
        <v>8524</v>
      </c>
      <c r="D1119" s="15" t="s">
        <v>1643</v>
      </c>
      <c r="E1119" s="13" t="s">
        <v>1233</v>
      </c>
      <c r="F1119" s="13" t="s">
        <v>1233</v>
      </c>
      <c r="G1119" s="13" t="s">
        <v>1643</v>
      </c>
      <c r="H1119" s="15" t="s">
        <v>1233</v>
      </c>
      <c r="I1119" s="13" t="s">
        <v>1233</v>
      </c>
      <c r="J1119" s="13" t="s">
        <v>1233</v>
      </c>
      <c r="K1119" s="13" t="s">
        <v>1233</v>
      </c>
      <c r="L1119" s="15" t="s">
        <v>1233</v>
      </c>
      <c r="M1119" s="13" t="s">
        <v>1233</v>
      </c>
      <c r="N1119" s="13"/>
    </row>
    <row r="1120" spans="1:14" hidden="1">
      <c r="A1120" s="14">
        <v>2410360021</v>
      </c>
      <c r="B1120" s="48" t="s">
        <v>1881</v>
      </c>
      <c r="C1120" s="52" t="s">
        <v>8524</v>
      </c>
      <c r="D1120" s="16" t="s">
        <v>1643</v>
      </c>
      <c r="E1120" s="14" t="s">
        <v>1233</v>
      </c>
      <c r="F1120" s="14" t="s">
        <v>1233</v>
      </c>
      <c r="G1120" s="14" t="s">
        <v>1643</v>
      </c>
      <c r="H1120" s="16" t="s">
        <v>1233</v>
      </c>
      <c r="I1120" s="14" t="s">
        <v>1233</v>
      </c>
      <c r="J1120" s="14" t="s">
        <v>1233</v>
      </c>
      <c r="K1120" s="14" t="s">
        <v>1233</v>
      </c>
      <c r="L1120" s="16" t="s">
        <v>1233</v>
      </c>
      <c r="M1120" s="14" t="s">
        <v>1233</v>
      </c>
      <c r="N1120" s="14"/>
    </row>
    <row r="1121" spans="1:14" hidden="1">
      <c r="A1121" s="13">
        <v>2430310003</v>
      </c>
      <c r="B1121" s="47" t="s">
        <v>1882</v>
      </c>
      <c r="C1121" s="51" t="s">
        <v>8524</v>
      </c>
      <c r="D1121" s="15" t="s">
        <v>1643</v>
      </c>
      <c r="E1121" s="13" t="s">
        <v>1233</v>
      </c>
      <c r="F1121" s="13" t="s">
        <v>1233</v>
      </c>
      <c r="G1121" s="13" t="s">
        <v>1643</v>
      </c>
      <c r="H1121" s="15" t="s">
        <v>1233</v>
      </c>
      <c r="I1121" s="13" t="s">
        <v>1233</v>
      </c>
      <c r="J1121" s="13" t="s">
        <v>1233</v>
      </c>
      <c r="K1121" s="13" t="s">
        <v>1233</v>
      </c>
      <c r="L1121" s="15" t="s">
        <v>1233</v>
      </c>
      <c r="M1121" s="13" t="s">
        <v>1233</v>
      </c>
      <c r="N1121" s="13"/>
    </row>
    <row r="1122" spans="1:14" hidden="1">
      <c r="A1122" s="13">
        <v>2430330004</v>
      </c>
      <c r="B1122" s="47" t="s">
        <v>1883</v>
      </c>
      <c r="C1122" s="51" t="s">
        <v>8524</v>
      </c>
      <c r="D1122" s="15" t="s">
        <v>1643</v>
      </c>
      <c r="E1122" s="13" t="s">
        <v>1233</v>
      </c>
      <c r="F1122" s="13" t="s">
        <v>1233</v>
      </c>
      <c r="G1122" s="13" t="s">
        <v>1643</v>
      </c>
      <c r="H1122" s="15" t="s">
        <v>1233</v>
      </c>
      <c r="I1122" s="13" t="s">
        <v>1233</v>
      </c>
      <c r="J1122" s="13" t="s">
        <v>1233</v>
      </c>
      <c r="K1122" s="13" t="s">
        <v>1233</v>
      </c>
      <c r="L1122" s="15" t="s">
        <v>1233</v>
      </c>
      <c r="M1122" s="13" t="s">
        <v>1233</v>
      </c>
      <c r="N1122" s="13"/>
    </row>
    <row r="1123" spans="1:14" hidden="1">
      <c r="A1123" s="14">
        <v>2430520004</v>
      </c>
      <c r="B1123" s="48" t="s">
        <v>1884</v>
      </c>
      <c r="C1123" s="52" t="s">
        <v>8524</v>
      </c>
      <c r="D1123" s="16" t="s">
        <v>1643</v>
      </c>
      <c r="E1123" s="14" t="s">
        <v>1233</v>
      </c>
      <c r="F1123" s="14" t="s">
        <v>1233</v>
      </c>
      <c r="G1123" s="14" t="s">
        <v>1643</v>
      </c>
      <c r="H1123" s="16" t="s">
        <v>1233</v>
      </c>
      <c r="I1123" s="14" t="s">
        <v>1233</v>
      </c>
      <c r="J1123" s="14" t="s">
        <v>1233</v>
      </c>
      <c r="K1123" s="14" t="s">
        <v>1233</v>
      </c>
      <c r="L1123" s="16" t="s">
        <v>1233</v>
      </c>
      <c r="M1123" s="14" t="s">
        <v>1233</v>
      </c>
      <c r="N1123" s="14"/>
    </row>
    <row r="1124" spans="1:14" hidden="1">
      <c r="A1124" s="13">
        <v>2430530004</v>
      </c>
      <c r="B1124" s="47" t="s">
        <v>1885</v>
      </c>
      <c r="C1124" s="51" t="s">
        <v>8524</v>
      </c>
      <c r="D1124" s="15" t="s">
        <v>1643</v>
      </c>
      <c r="E1124" s="13" t="s">
        <v>1233</v>
      </c>
      <c r="F1124" s="13" t="s">
        <v>1233</v>
      </c>
      <c r="G1124" s="13" t="s">
        <v>1643</v>
      </c>
      <c r="H1124" s="15" t="s">
        <v>1233</v>
      </c>
      <c r="I1124" s="13" t="s">
        <v>1233</v>
      </c>
      <c r="J1124" s="13" t="s">
        <v>1233</v>
      </c>
      <c r="K1124" s="13" t="s">
        <v>1233</v>
      </c>
      <c r="L1124" s="15" t="s">
        <v>1233</v>
      </c>
      <c r="M1124" s="13" t="s">
        <v>1233</v>
      </c>
      <c r="N1124" s="13"/>
    </row>
    <row r="1125" spans="1:14" hidden="1">
      <c r="A1125" s="14">
        <v>2430550010</v>
      </c>
      <c r="B1125" s="48" t="s">
        <v>1886</v>
      </c>
      <c r="C1125" s="52" t="s">
        <v>8524</v>
      </c>
      <c r="D1125" s="16" t="s">
        <v>1643</v>
      </c>
      <c r="E1125" s="14" t="s">
        <v>1233</v>
      </c>
      <c r="F1125" s="14" t="s">
        <v>1233</v>
      </c>
      <c r="G1125" s="14" t="s">
        <v>1643</v>
      </c>
      <c r="H1125" s="16" t="s">
        <v>1233</v>
      </c>
      <c r="I1125" s="14" t="s">
        <v>1233</v>
      </c>
      <c r="J1125" s="14" t="s">
        <v>1233</v>
      </c>
      <c r="K1125" s="14" t="s">
        <v>1233</v>
      </c>
      <c r="L1125" s="16" t="s">
        <v>1233</v>
      </c>
      <c r="M1125" s="14" t="s">
        <v>1233</v>
      </c>
      <c r="N1125" s="14"/>
    </row>
    <row r="1126" spans="1:14" hidden="1">
      <c r="A1126" s="13">
        <v>2430650001</v>
      </c>
      <c r="B1126" s="47" t="s">
        <v>1887</v>
      </c>
      <c r="C1126" s="51" t="s">
        <v>8524</v>
      </c>
      <c r="D1126" s="15" t="s">
        <v>1643</v>
      </c>
      <c r="E1126" s="13" t="s">
        <v>1233</v>
      </c>
      <c r="F1126" s="13" t="s">
        <v>1233</v>
      </c>
      <c r="G1126" s="13" t="s">
        <v>1643</v>
      </c>
      <c r="H1126" s="15" t="s">
        <v>1233</v>
      </c>
      <c r="I1126" s="13" t="s">
        <v>1233</v>
      </c>
      <c r="J1126" s="13" t="s">
        <v>1233</v>
      </c>
      <c r="K1126" s="13" t="s">
        <v>1233</v>
      </c>
      <c r="L1126" s="15" t="s">
        <v>1233</v>
      </c>
      <c r="M1126" s="13" t="s">
        <v>1233</v>
      </c>
      <c r="N1126" s="13"/>
    </row>
    <row r="1127" spans="1:14" hidden="1">
      <c r="A1127" s="14">
        <v>2430680005</v>
      </c>
      <c r="B1127" s="48" t="s">
        <v>1888</v>
      </c>
      <c r="C1127" s="52" t="s">
        <v>8524</v>
      </c>
      <c r="D1127" s="16" t="s">
        <v>1643</v>
      </c>
      <c r="E1127" s="14" t="s">
        <v>1233</v>
      </c>
      <c r="F1127" s="14" t="s">
        <v>1233</v>
      </c>
      <c r="G1127" s="14" t="s">
        <v>1643</v>
      </c>
      <c r="H1127" s="16" t="s">
        <v>1233</v>
      </c>
      <c r="I1127" s="14" t="s">
        <v>1233</v>
      </c>
      <c r="J1127" s="14" t="s">
        <v>1233</v>
      </c>
      <c r="K1127" s="14" t="s">
        <v>1233</v>
      </c>
      <c r="L1127" s="16" t="s">
        <v>1233</v>
      </c>
      <c r="M1127" s="14" t="s">
        <v>1233</v>
      </c>
      <c r="N1127" s="14"/>
    </row>
    <row r="1128" spans="1:14" hidden="1">
      <c r="A1128" s="13">
        <v>2430710002</v>
      </c>
      <c r="B1128" s="47" t="s">
        <v>1889</v>
      </c>
      <c r="C1128" s="51" t="s">
        <v>8524</v>
      </c>
      <c r="D1128" s="15" t="s">
        <v>1643</v>
      </c>
      <c r="E1128" s="13" t="s">
        <v>1233</v>
      </c>
      <c r="F1128" s="13" t="s">
        <v>1233</v>
      </c>
      <c r="G1128" s="13" t="s">
        <v>1643</v>
      </c>
      <c r="H1128" s="15" t="s">
        <v>1233</v>
      </c>
      <c r="I1128" s="13" t="s">
        <v>1233</v>
      </c>
      <c r="J1128" s="13" t="s">
        <v>1233</v>
      </c>
      <c r="K1128" s="13" t="s">
        <v>1233</v>
      </c>
      <c r="L1128" s="15" t="s">
        <v>1233</v>
      </c>
      <c r="M1128" s="13" t="s">
        <v>1233</v>
      </c>
      <c r="N1128" s="13"/>
    </row>
    <row r="1129" spans="1:14" hidden="1">
      <c r="A1129" s="14">
        <v>2430740002</v>
      </c>
      <c r="B1129" s="48" t="s">
        <v>1890</v>
      </c>
      <c r="C1129" s="52" t="s">
        <v>8524</v>
      </c>
      <c r="D1129" s="16" t="s">
        <v>1643</v>
      </c>
      <c r="E1129" s="14" t="s">
        <v>1233</v>
      </c>
      <c r="F1129" s="14" t="s">
        <v>1233</v>
      </c>
      <c r="G1129" s="14" t="s">
        <v>1643</v>
      </c>
      <c r="H1129" s="16" t="s">
        <v>1233</v>
      </c>
      <c r="I1129" s="14" t="s">
        <v>1233</v>
      </c>
      <c r="J1129" s="14" t="s">
        <v>1233</v>
      </c>
      <c r="K1129" s="14" t="s">
        <v>1233</v>
      </c>
      <c r="L1129" s="16" t="s">
        <v>1233</v>
      </c>
      <c r="M1129" s="14" t="s">
        <v>1233</v>
      </c>
      <c r="N1129" s="14"/>
    </row>
    <row r="1130" spans="1:14" hidden="1">
      <c r="A1130" s="13">
        <v>2430850011</v>
      </c>
      <c r="B1130" s="47" t="s">
        <v>1891</v>
      </c>
      <c r="C1130" s="51" t="s">
        <v>8524</v>
      </c>
      <c r="D1130" s="15" t="s">
        <v>1643</v>
      </c>
      <c r="E1130" s="13" t="s">
        <v>1233</v>
      </c>
      <c r="F1130" s="13" t="s">
        <v>1233</v>
      </c>
      <c r="G1130" s="13" t="s">
        <v>1643</v>
      </c>
      <c r="H1130" s="15" t="s">
        <v>1233</v>
      </c>
      <c r="I1130" s="13" t="s">
        <v>1233</v>
      </c>
      <c r="J1130" s="13" t="s">
        <v>1233</v>
      </c>
      <c r="K1130" s="13" t="s">
        <v>1233</v>
      </c>
      <c r="L1130" s="15" t="s">
        <v>1233</v>
      </c>
      <c r="M1130" s="13" t="s">
        <v>1233</v>
      </c>
      <c r="N1130" s="13"/>
    </row>
    <row r="1131" spans="1:14" hidden="1">
      <c r="A1131" s="14">
        <v>2430860001</v>
      </c>
      <c r="B1131" s="48" t="s">
        <v>1892</v>
      </c>
      <c r="C1131" s="52" t="s">
        <v>8524</v>
      </c>
      <c r="D1131" s="16" t="s">
        <v>1643</v>
      </c>
      <c r="E1131" s="14" t="s">
        <v>1233</v>
      </c>
      <c r="F1131" s="14" t="s">
        <v>1233</v>
      </c>
      <c r="G1131" s="14" t="s">
        <v>1643</v>
      </c>
      <c r="H1131" s="16" t="s">
        <v>1233</v>
      </c>
      <c r="I1131" s="14" t="s">
        <v>1233</v>
      </c>
      <c r="J1131" s="14" t="s">
        <v>1233</v>
      </c>
      <c r="K1131" s="14" t="s">
        <v>1233</v>
      </c>
      <c r="L1131" s="16" t="s">
        <v>1233</v>
      </c>
      <c r="M1131" s="14" t="s">
        <v>1233</v>
      </c>
      <c r="N1131" s="14"/>
    </row>
    <row r="1132" spans="1:14" hidden="1">
      <c r="A1132" s="13">
        <v>2430880003</v>
      </c>
      <c r="B1132" s="47" t="s">
        <v>1893</v>
      </c>
      <c r="C1132" s="51" t="s">
        <v>8524</v>
      </c>
      <c r="D1132" s="15" t="s">
        <v>1643</v>
      </c>
      <c r="E1132" s="13" t="s">
        <v>1233</v>
      </c>
      <c r="F1132" s="13" t="s">
        <v>1233</v>
      </c>
      <c r="G1132" s="13" t="s">
        <v>1643</v>
      </c>
      <c r="H1132" s="15" t="s">
        <v>1233</v>
      </c>
      <c r="I1132" s="13" t="s">
        <v>1233</v>
      </c>
      <c r="J1132" s="13" t="s">
        <v>1233</v>
      </c>
      <c r="K1132" s="13" t="s">
        <v>1233</v>
      </c>
      <c r="L1132" s="15" t="s">
        <v>1233</v>
      </c>
      <c r="M1132" s="13" t="s">
        <v>1233</v>
      </c>
      <c r="N1132" s="13"/>
    </row>
    <row r="1133" spans="1:14" hidden="1">
      <c r="A1133" s="14">
        <v>2500070137</v>
      </c>
      <c r="B1133" s="48" t="s">
        <v>1894</v>
      </c>
      <c r="C1133" s="52" t="s">
        <v>8524</v>
      </c>
      <c r="D1133" s="16" t="s">
        <v>1643</v>
      </c>
      <c r="E1133" s="14" t="s">
        <v>1233</v>
      </c>
      <c r="F1133" s="14" t="s">
        <v>1233</v>
      </c>
      <c r="G1133" s="14" t="s">
        <v>1643</v>
      </c>
      <c r="H1133" s="16" t="s">
        <v>1233</v>
      </c>
      <c r="I1133" s="14" t="s">
        <v>1233</v>
      </c>
      <c r="J1133" s="14" t="s">
        <v>1233</v>
      </c>
      <c r="K1133" s="14" t="s">
        <v>1233</v>
      </c>
      <c r="L1133" s="16" t="s">
        <v>1233</v>
      </c>
      <c r="M1133" s="14" t="s">
        <v>1233</v>
      </c>
      <c r="N1133" s="14"/>
    </row>
    <row r="1134" spans="1:14" hidden="1">
      <c r="A1134" s="13">
        <v>2500070213</v>
      </c>
      <c r="B1134" s="47" t="s">
        <v>1895</v>
      </c>
      <c r="C1134" s="51" t="s">
        <v>8524</v>
      </c>
      <c r="D1134" s="15" t="s">
        <v>1643</v>
      </c>
      <c r="E1134" s="13" t="s">
        <v>1233</v>
      </c>
      <c r="F1134" s="13" t="s">
        <v>1233</v>
      </c>
      <c r="G1134" s="13" t="s">
        <v>1643</v>
      </c>
      <c r="H1134" s="15" t="s">
        <v>1233</v>
      </c>
      <c r="I1134" s="13" t="s">
        <v>1233</v>
      </c>
      <c r="J1134" s="13" t="s">
        <v>1233</v>
      </c>
      <c r="K1134" s="13" t="s">
        <v>1233</v>
      </c>
      <c r="L1134" s="15" t="s">
        <v>1233</v>
      </c>
      <c r="M1134" s="13" t="s">
        <v>1233</v>
      </c>
      <c r="N1134" s="13"/>
    </row>
    <row r="1135" spans="1:14" hidden="1">
      <c r="A1135" s="14">
        <v>2500070215</v>
      </c>
      <c r="B1135" s="48" t="s">
        <v>1896</v>
      </c>
      <c r="C1135" s="52" t="s">
        <v>8524</v>
      </c>
      <c r="D1135" s="16" t="s">
        <v>1643</v>
      </c>
      <c r="E1135" s="14" t="s">
        <v>1233</v>
      </c>
      <c r="F1135" s="14" t="s">
        <v>1233</v>
      </c>
      <c r="G1135" s="14" t="s">
        <v>1643</v>
      </c>
      <c r="H1135" s="16" t="s">
        <v>1233</v>
      </c>
      <c r="I1135" s="14" t="s">
        <v>1233</v>
      </c>
      <c r="J1135" s="14" t="s">
        <v>1233</v>
      </c>
      <c r="K1135" s="14" t="s">
        <v>1233</v>
      </c>
      <c r="L1135" s="16" t="s">
        <v>1233</v>
      </c>
      <c r="M1135" s="14" t="s">
        <v>1233</v>
      </c>
      <c r="N1135" s="14"/>
    </row>
    <row r="1136" spans="1:14" hidden="1">
      <c r="A1136" s="13">
        <v>2500070219</v>
      </c>
      <c r="B1136" s="47" t="s">
        <v>1897</v>
      </c>
      <c r="C1136" s="51" t="s">
        <v>8524</v>
      </c>
      <c r="D1136" s="15" t="s">
        <v>1643</v>
      </c>
      <c r="E1136" s="13" t="s">
        <v>1233</v>
      </c>
      <c r="F1136" s="13" t="s">
        <v>1233</v>
      </c>
      <c r="G1136" s="13" t="s">
        <v>1643</v>
      </c>
      <c r="H1136" s="15" t="s">
        <v>1233</v>
      </c>
      <c r="I1136" s="13" t="s">
        <v>1233</v>
      </c>
      <c r="J1136" s="13" t="s">
        <v>1233</v>
      </c>
      <c r="K1136" s="13" t="s">
        <v>1233</v>
      </c>
      <c r="L1136" s="15" t="s">
        <v>1233</v>
      </c>
      <c r="M1136" s="13" t="s">
        <v>1233</v>
      </c>
      <c r="N1136" s="13"/>
    </row>
    <row r="1137" spans="1:14" hidden="1">
      <c r="A1137" s="14">
        <v>2500070221</v>
      </c>
      <c r="B1137" s="48" t="s">
        <v>1898</v>
      </c>
      <c r="C1137" s="52" t="s">
        <v>8524</v>
      </c>
      <c r="D1137" s="16" t="s">
        <v>1643</v>
      </c>
      <c r="E1137" s="14" t="s">
        <v>1233</v>
      </c>
      <c r="F1137" s="14" t="s">
        <v>1233</v>
      </c>
      <c r="G1137" s="14" t="s">
        <v>1643</v>
      </c>
      <c r="H1137" s="16" t="s">
        <v>1233</v>
      </c>
      <c r="I1137" s="14" t="s">
        <v>1233</v>
      </c>
      <c r="J1137" s="14" t="s">
        <v>1233</v>
      </c>
      <c r="K1137" s="14" t="s">
        <v>1233</v>
      </c>
      <c r="L1137" s="16" t="s">
        <v>1233</v>
      </c>
      <c r="M1137" s="14" t="s">
        <v>1233</v>
      </c>
      <c r="N1137" s="14"/>
    </row>
    <row r="1138" spans="1:14" hidden="1">
      <c r="A1138" s="13">
        <v>2500070222</v>
      </c>
      <c r="B1138" s="47" t="s">
        <v>1899</v>
      </c>
      <c r="C1138" s="51" t="s">
        <v>8524</v>
      </c>
      <c r="D1138" s="15" t="s">
        <v>1643</v>
      </c>
      <c r="E1138" s="13" t="s">
        <v>1233</v>
      </c>
      <c r="F1138" s="13" t="s">
        <v>1233</v>
      </c>
      <c r="G1138" s="13" t="s">
        <v>1643</v>
      </c>
      <c r="H1138" s="15" t="s">
        <v>1233</v>
      </c>
      <c r="I1138" s="13" t="s">
        <v>1233</v>
      </c>
      <c r="J1138" s="13" t="s">
        <v>1233</v>
      </c>
      <c r="K1138" s="13" t="s">
        <v>1233</v>
      </c>
      <c r="L1138" s="15" t="s">
        <v>1233</v>
      </c>
      <c r="M1138" s="13" t="s">
        <v>1233</v>
      </c>
      <c r="N1138" s="13"/>
    </row>
    <row r="1139" spans="1:14" hidden="1">
      <c r="A1139" s="14">
        <v>2500070223</v>
      </c>
      <c r="B1139" s="48" t="s">
        <v>1900</v>
      </c>
      <c r="C1139" s="52" t="s">
        <v>8524</v>
      </c>
      <c r="D1139" s="16" t="s">
        <v>1643</v>
      </c>
      <c r="E1139" s="14" t="s">
        <v>1233</v>
      </c>
      <c r="F1139" s="14" t="s">
        <v>1233</v>
      </c>
      <c r="G1139" s="14" t="s">
        <v>1643</v>
      </c>
      <c r="H1139" s="16" t="s">
        <v>1233</v>
      </c>
      <c r="I1139" s="14" t="s">
        <v>1233</v>
      </c>
      <c r="J1139" s="14" t="s">
        <v>1233</v>
      </c>
      <c r="K1139" s="14" t="s">
        <v>1233</v>
      </c>
      <c r="L1139" s="16" t="s">
        <v>1233</v>
      </c>
      <c r="M1139" s="14" t="s">
        <v>1233</v>
      </c>
      <c r="N1139" s="14"/>
    </row>
    <row r="1140" spans="1:14" hidden="1">
      <c r="A1140" s="13">
        <v>2500070224</v>
      </c>
      <c r="B1140" s="47" t="s">
        <v>1901</v>
      </c>
      <c r="C1140" s="51" t="s">
        <v>8524</v>
      </c>
      <c r="D1140" s="15" t="s">
        <v>1643</v>
      </c>
      <c r="E1140" s="13" t="s">
        <v>1233</v>
      </c>
      <c r="F1140" s="13" t="s">
        <v>1233</v>
      </c>
      <c r="G1140" s="13" t="s">
        <v>1643</v>
      </c>
      <c r="H1140" s="15" t="s">
        <v>1233</v>
      </c>
      <c r="I1140" s="13" t="s">
        <v>1233</v>
      </c>
      <c r="J1140" s="13" t="s">
        <v>1233</v>
      </c>
      <c r="K1140" s="13" t="s">
        <v>1233</v>
      </c>
      <c r="L1140" s="15" t="s">
        <v>1233</v>
      </c>
      <c r="M1140" s="13" t="s">
        <v>1233</v>
      </c>
      <c r="N1140" s="13"/>
    </row>
    <row r="1141" spans="1:14" hidden="1">
      <c r="A1141" s="14">
        <v>2500070225</v>
      </c>
      <c r="B1141" s="48" t="s">
        <v>1902</v>
      </c>
      <c r="C1141" s="52" t="s">
        <v>8524</v>
      </c>
      <c r="D1141" s="16" t="s">
        <v>1643</v>
      </c>
      <c r="E1141" s="14" t="s">
        <v>1233</v>
      </c>
      <c r="F1141" s="14" t="s">
        <v>1233</v>
      </c>
      <c r="G1141" s="14" t="s">
        <v>1643</v>
      </c>
      <c r="H1141" s="16" t="s">
        <v>1233</v>
      </c>
      <c r="I1141" s="14" t="s">
        <v>1233</v>
      </c>
      <c r="J1141" s="14" t="s">
        <v>1233</v>
      </c>
      <c r="K1141" s="14" t="s">
        <v>1233</v>
      </c>
      <c r="L1141" s="16" t="s">
        <v>1233</v>
      </c>
      <c r="M1141" s="14" t="s">
        <v>1233</v>
      </c>
      <c r="N1141" s="14"/>
    </row>
    <row r="1142" spans="1:14" hidden="1">
      <c r="A1142" s="13">
        <v>2500070414</v>
      </c>
      <c r="B1142" s="47" t="s">
        <v>1903</v>
      </c>
      <c r="C1142" s="51" t="s">
        <v>8524</v>
      </c>
      <c r="D1142" s="15" t="s">
        <v>1643</v>
      </c>
      <c r="E1142" s="13" t="s">
        <v>1233</v>
      </c>
      <c r="F1142" s="13" t="s">
        <v>1233</v>
      </c>
      <c r="G1142" s="13" t="s">
        <v>1643</v>
      </c>
      <c r="H1142" s="15" t="s">
        <v>1233</v>
      </c>
      <c r="I1142" s="13" t="s">
        <v>1233</v>
      </c>
      <c r="J1142" s="13" t="s">
        <v>1233</v>
      </c>
      <c r="K1142" s="13" t="s">
        <v>1233</v>
      </c>
      <c r="L1142" s="15" t="s">
        <v>1233</v>
      </c>
      <c r="M1142" s="13" t="s">
        <v>1233</v>
      </c>
      <c r="N1142" s="13"/>
    </row>
    <row r="1143" spans="1:14" hidden="1">
      <c r="A1143" s="14">
        <v>2500070430</v>
      </c>
      <c r="B1143" s="48" t="s">
        <v>1904</v>
      </c>
      <c r="C1143" s="52" t="s">
        <v>8524</v>
      </c>
      <c r="D1143" s="16" t="s">
        <v>1643</v>
      </c>
      <c r="E1143" s="14" t="s">
        <v>1233</v>
      </c>
      <c r="F1143" s="14" t="s">
        <v>1233</v>
      </c>
      <c r="G1143" s="14" t="s">
        <v>1643</v>
      </c>
      <c r="H1143" s="16" t="s">
        <v>1233</v>
      </c>
      <c r="I1143" s="14" t="s">
        <v>1233</v>
      </c>
      <c r="J1143" s="14" t="s">
        <v>1233</v>
      </c>
      <c r="K1143" s="14" t="s">
        <v>1233</v>
      </c>
      <c r="L1143" s="16" t="s">
        <v>1233</v>
      </c>
      <c r="M1143" s="14" t="s">
        <v>1233</v>
      </c>
      <c r="N1143" s="14"/>
    </row>
    <row r="1144" spans="1:14" hidden="1">
      <c r="A1144" s="13">
        <v>2500070520</v>
      </c>
      <c r="B1144" s="47" t="s">
        <v>1905</v>
      </c>
      <c r="C1144" s="51" t="s">
        <v>8524</v>
      </c>
      <c r="D1144" s="15" t="s">
        <v>1643</v>
      </c>
      <c r="E1144" s="13" t="s">
        <v>1233</v>
      </c>
      <c r="F1144" s="13" t="s">
        <v>1233</v>
      </c>
      <c r="G1144" s="13" t="s">
        <v>1643</v>
      </c>
      <c r="H1144" s="15" t="s">
        <v>1233</v>
      </c>
      <c r="I1144" s="13" t="s">
        <v>1233</v>
      </c>
      <c r="J1144" s="13" t="s">
        <v>1233</v>
      </c>
      <c r="K1144" s="13" t="s">
        <v>1233</v>
      </c>
      <c r="L1144" s="15" t="s">
        <v>1233</v>
      </c>
      <c r="M1144" s="13" t="s">
        <v>1233</v>
      </c>
      <c r="N1144" s="13"/>
    </row>
    <row r="1145" spans="1:14" hidden="1">
      <c r="A1145" s="13">
        <v>2500090029</v>
      </c>
      <c r="B1145" s="47" t="s">
        <v>1906</v>
      </c>
      <c r="C1145" s="51" t="s">
        <v>8524</v>
      </c>
      <c r="D1145" s="15" t="s">
        <v>1643</v>
      </c>
      <c r="E1145" s="13" t="s">
        <v>1233</v>
      </c>
      <c r="F1145" s="13" t="s">
        <v>1233</v>
      </c>
      <c r="G1145" s="13" t="s">
        <v>1643</v>
      </c>
      <c r="H1145" s="15" t="s">
        <v>1233</v>
      </c>
      <c r="I1145" s="13" t="s">
        <v>1233</v>
      </c>
      <c r="J1145" s="13" t="s">
        <v>1233</v>
      </c>
      <c r="K1145" s="13" t="s">
        <v>1233</v>
      </c>
      <c r="L1145" s="15" t="s">
        <v>1233</v>
      </c>
      <c r="M1145" s="13" t="s">
        <v>1233</v>
      </c>
      <c r="N1145" s="13"/>
    </row>
    <row r="1146" spans="1:14" hidden="1">
      <c r="A1146" s="14">
        <v>2500090069</v>
      </c>
      <c r="B1146" s="48" t="s">
        <v>1907</v>
      </c>
      <c r="C1146" s="52" t="s">
        <v>8524</v>
      </c>
      <c r="D1146" s="16" t="s">
        <v>1643</v>
      </c>
      <c r="E1146" s="14" t="s">
        <v>1233</v>
      </c>
      <c r="F1146" s="14" t="s">
        <v>1233</v>
      </c>
      <c r="G1146" s="14" t="s">
        <v>1643</v>
      </c>
      <c r="H1146" s="16" t="s">
        <v>1233</v>
      </c>
      <c r="I1146" s="14" t="s">
        <v>1233</v>
      </c>
      <c r="J1146" s="14" t="s">
        <v>1233</v>
      </c>
      <c r="K1146" s="14" t="s">
        <v>1233</v>
      </c>
      <c r="L1146" s="16" t="s">
        <v>1233</v>
      </c>
      <c r="M1146" s="14" t="s">
        <v>1233</v>
      </c>
      <c r="N1146" s="14"/>
    </row>
    <row r="1147" spans="1:14" hidden="1">
      <c r="A1147" s="13">
        <v>2500100006</v>
      </c>
      <c r="B1147" s="47" t="s">
        <v>1908</v>
      </c>
      <c r="C1147" s="51" t="s">
        <v>8524</v>
      </c>
      <c r="D1147" s="15" t="s">
        <v>1643</v>
      </c>
      <c r="E1147" s="13" t="s">
        <v>1233</v>
      </c>
      <c r="F1147" s="13" t="s">
        <v>1233</v>
      </c>
      <c r="G1147" s="13" t="s">
        <v>1643</v>
      </c>
      <c r="H1147" s="15" t="s">
        <v>1233</v>
      </c>
      <c r="I1147" s="13" t="s">
        <v>1233</v>
      </c>
      <c r="J1147" s="13" t="s">
        <v>1233</v>
      </c>
      <c r="K1147" s="13" t="s">
        <v>1233</v>
      </c>
      <c r="L1147" s="15" t="s">
        <v>1233</v>
      </c>
      <c r="M1147" s="13" t="s">
        <v>1233</v>
      </c>
      <c r="N1147" s="13"/>
    </row>
    <row r="1148" spans="1:14" hidden="1">
      <c r="A1148" s="14">
        <v>2500110030</v>
      </c>
      <c r="B1148" s="48" t="s">
        <v>1909</v>
      </c>
      <c r="C1148" s="52" t="s">
        <v>8524</v>
      </c>
      <c r="D1148" s="16" t="s">
        <v>1643</v>
      </c>
      <c r="E1148" s="14" t="s">
        <v>1233</v>
      </c>
      <c r="F1148" s="14" t="s">
        <v>1233</v>
      </c>
      <c r="G1148" s="14" t="s">
        <v>1643</v>
      </c>
      <c r="H1148" s="16" t="s">
        <v>1233</v>
      </c>
      <c r="I1148" s="14" t="s">
        <v>1233</v>
      </c>
      <c r="J1148" s="14" t="s">
        <v>1233</v>
      </c>
      <c r="K1148" s="14" t="s">
        <v>1233</v>
      </c>
      <c r="L1148" s="16" t="s">
        <v>1233</v>
      </c>
      <c r="M1148" s="14" t="s">
        <v>1233</v>
      </c>
      <c r="N1148" s="14"/>
    </row>
    <row r="1149" spans="1:14" hidden="1">
      <c r="A1149" s="13">
        <v>2510020046</v>
      </c>
      <c r="B1149" s="47" t="s">
        <v>1910</v>
      </c>
      <c r="C1149" s="51" t="s">
        <v>8524</v>
      </c>
      <c r="D1149" s="15" t="s">
        <v>1643</v>
      </c>
      <c r="E1149" s="13" t="s">
        <v>1233</v>
      </c>
      <c r="F1149" s="13" t="s">
        <v>1233</v>
      </c>
      <c r="G1149" s="13" t="s">
        <v>1643</v>
      </c>
      <c r="H1149" s="15" t="s">
        <v>1233</v>
      </c>
      <c r="I1149" s="13" t="s">
        <v>1233</v>
      </c>
      <c r="J1149" s="13" t="s">
        <v>1233</v>
      </c>
      <c r="K1149" s="13" t="s">
        <v>1233</v>
      </c>
      <c r="L1149" s="15" t="s">
        <v>1233</v>
      </c>
      <c r="M1149" s="13" t="s">
        <v>1233</v>
      </c>
      <c r="N1149" s="13"/>
    </row>
    <row r="1150" spans="1:14" hidden="1">
      <c r="A1150" s="14">
        <v>2600040941</v>
      </c>
      <c r="B1150" s="48" t="s">
        <v>1911</v>
      </c>
      <c r="C1150" s="52" t="s">
        <v>8524</v>
      </c>
      <c r="D1150" s="16" t="s">
        <v>1643</v>
      </c>
      <c r="E1150" s="14" t="s">
        <v>1233</v>
      </c>
      <c r="F1150" s="14" t="s">
        <v>1233</v>
      </c>
      <c r="G1150" s="14" t="s">
        <v>1643</v>
      </c>
      <c r="H1150" s="16" t="s">
        <v>1233</v>
      </c>
      <c r="I1150" s="14" t="s">
        <v>1233</v>
      </c>
      <c r="J1150" s="14" t="s">
        <v>1233</v>
      </c>
      <c r="K1150" s="14" t="s">
        <v>1233</v>
      </c>
      <c r="L1150" s="16" t="s">
        <v>1233</v>
      </c>
      <c r="M1150" s="14" t="s">
        <v>1233</v>
      </c>
      <c r="N1150" s="14"/>
    </row>
    <row r="1151" spans="1:14" hidden="1">
      <c r="A1151" s="13">
        <v>2500030073</v>
      </c>
      <c r="B1151" s="47" t="s">
        <v>1912</v>
      </c>
      <c r="C1151" s="51" t="s">
        <v>8524</v>
      </c>
      <c r="D1151" s="15" t="s">
        <v>1643</v>
      </c>
      <c r="E1151" s="13" t="s">
        <v>1233</v>
      </c>
      <c r="F1151" s="13" t="s">
        <v>1233</v>
      </c>
      <c r="G1151" s="13" t="s">
        <v>1643</v>
      </c>
      <c r="H1151" s="15" t="s">
        <v>1233</v>
      </c>
      <c r="I1151" s="13" t="s">
        <v>1233</v>
      </c>
      <c r="J1151" s="13" t="s">
        <v>1233</v>
      </c>
      <c r="K1151" s="13" t="s">
        <v>1233</v>
      </c>
      <c r="L1151" s="15" t="s">
        <v>1233</v>
      </c>
      <c r="M1151" s="13" t="s">
        <v>1233</v>
      </c>
      <c r="N1151" s="13"/>
    </row>
    <row r="1152" spans="1:14" hidden="1">
      <c r="A1152" s="14">
        <v>2500030045</v>
      </c>
      <c r="B1152" s="48" t="s">
        <v>1913</v>
      </c>
      <c r="C1152" s="52" t="s">
        <v>8524</v>
      </c>
      <c r="D1152" s="16" t="s">
        <v>1643</v>
      </c>
      <c r="E1152" s="14" t="s">
        <v>1233</v>
      </c>
      <c r="F1152" s="14" t="s">
        <v>1233</v>
      </c>
      <c r="G1152" s="14" t="s">
        <v>1643</v>
      </c>
      <c r="H1152" s="16" t="s">
        <v>1233</v>
      </c>
      <c r="I1152" s="14" t="s">
        <v>1233</v>
      </c>
      <c r="J1152" s="14" t="s">
        <v>1233</v>
      </c>
      <c r="K1152" s="14" t="s">
        <v>1233</v>
      </c>
      <c r="L1152" s="16" t="s">
        <v>1233</v>
      </c>
      <c r="M1152" s="14" t="s">
        <v>1233</v>
      </c>
      <c r="N1152" s="14"/>
    </row>
    <row r="1153" spans="1:14" hidden="1">
      <c r="A1153" s="13">
        <v>2500030098</v>
      </c>
      <c r="B1153" s="47" t="s">
        <v>1916</v>
      </c>
      <c r="C1153" s="51" t="s">
        <v>8524</v>
      </c>
      <c r="D1153" s="15" t="s">
        <v>1643</v>
      </c>
      <c r="E1153" s="13" t="s">
        <v>1233</v>
      </c>
      <c r="F1153" s="13" t="s">
        <v>1233</v>
      </c>
      <c r="G1153" s="13" t="s">
        <v>1643</v>
      </c>
      <c r="H1153" s="15" t="s">
        <v>1233</v>
      </c>
      <c r="I1153" s="13" t="s">
        <v>1233</v>
      </c>
      <c r="J1153" s="13" t="s">
        <v>1233</v>
      </c>
      <c r="K1153" s="13" t="s">
        <v>1233</v>
      </c>
      <c r="L1153" s="15" t="s">
        <v>1233</v>
      </c>
      <c r="M1153" s="13" t="s">
        <v>1233</v>
      </c>
      <c r="N1153" s="13"/>
    </row>
    <row r="1154" spans="1:14" hidden="1">
      <c r="A1154" s="14">
        <v>2500030038</v>
      </c>
      <c r="B1154" s="48" t="s">
        <v>1919</v>
      </c>
      <c r="C1154" s="52" t="s">
        <v>8524</v>
      </c>
      <c r="D1154" s="16" t="s">
        <v>1643</v>
      </c>
      <c r="E1154" s="14" t="s">
        <v>1233</v>
      </c>
      <c r="F1154" s="14" t="s">
        <v>1233</v>
      </c>
      <c r="G1154" s="14" t="s">
        <v>1643</v>
      </c>
      <c r="H1154" s="16" t="s">
        <v>1233</v>
      </c>
      <c r="I1154" s="14" t="s">
        <v>1233</v>
      </c>
      <c r="J1154" s="14" t="s">
        <v>1233</v>
      </c>
      <c r="K1154" s="14" t="s">
        <v>1233</v>
      </c>
      <c r="L1154" s="16" t="s">
        <v>1233</v>
      </c>
      <c r="M1154" s="14" t="s">
        <v>1233</v>
      </c>
      <c r="N1154" s="14"/>
    </row>
    <row r="1155" spans="1:14" hidden="1">
      <c r="A1155" s="13">
        <v>2500030293</v>
      </c>
      <c r="B1155" s="47" t="s">
        <v>1921</v>
      </c>
      <c r="C1155" s="51" t="s">
        <v>8524</v>
      </c>
      <c r="D1155" s="15" t="s">
        <v>1643</v>
      </c>
      <c r="E1155" s="13" t="s">
        <v>1233</v>
      </c>
      <c r="F1155" s="13" t="s">
        <v>1233</v>
      </c>
      <c r="G1155" s="13" t="s">
        <v>1643</v>
      </c>
      <c r="H1155" s="15" t="s">
        <v>1233</v>
      </c>
      <c r="I1155" s="13" t="s">
        <v>1233</v>
      </c>
      <c r="J1155" s="13" t="s">
        <v>1233</v>
      </c>
      <c r="K1155" s="13" t="s">
        <v>1233</v>
      </c>
      <c r="L1155" s="15" t="s">
        <v>1233</v>
      </c>
      <c r="M1155" s="13" t="s">
        <v>1233</v>
      </c>
      <c r="N1155" s="13"/>
    </row>
    <row r="1156" spans="1:14" hidden="1">
      <c r="A1156" s="14">
        <v>2500030178</v>
      </c>
      <c r="B1156" s="48" t="s">
        <v>1924</v>
      </c>
      <c r="C1156" s="52" t="s">
        <v>8524</v>
      </c>
      <c r="D1156" s="16" t="s">
        <v>1643</v>
      </c>
      <c r="E1156" s="14" t="s">
        <v>1233</v>
      </c>
      <c r="F1156" s="14" t="s">
        <v>1233</v>
      </c>
      <c r="G1156" s="14" t="s">
        <v>1643</v>
      </c>
      <c r="H1156" s="16" t="s">
        <v>1233</v>
      </c>
      <c r="I1156" s="14" t="s">
        <v>1233</v>
      </c>
      <c r="J1156" s="14" t="s">
        <v>1233</v>
      </c>
      <c r="K1156" s="14" t="s">
        <v>1233</v>
      </c>
      <c r="L1156" s="16" t="s">
        <v>1233</v>
      </c>
      <c r="M1156" s="14" t="s">
        <v>1233</v>
      </c>
      <c r="N1156" s="14"/>
    </row>
    <row r="1157" spans="1:14" hidden="1">
      <c r="A1157" s="13">
        <v>2500030334</v>
      </c>
      <c r="B1157" s="47" t="s">
        <v>1925</v>
      </c>
      <c r="C1157" s="51" t="s">
        <v>8524</v>
      </c>
      <c r="D1157" s="15" t="s">
        <v>1643</v>
      </c>
      <c r="E1157" s="13" t="s">
        <v>1233</v>
      </c>
      <c r="F1157" s="13" t="s">
        <v>1233</v>
      </c>
      <c r="G1157" s="13" t="s">
        <v>1643</v>
      </c>
      <c r="H1157" s="15" t="s">
        <v>1233</v>
      </c>
      <c r="I1157" s="13" t="s">
        <v>1233</v>
      </c>
      <c r="J1157" s="13" t="s">
        <v>1233</v>
      </c>
      <c r="K1157" s="13" t="s">
        <v>1233</v>
      </c>
      <c r="L1157" s="15" t="s">
        <v>1233</v>
      </c>
      <c r="M1157" s="13" t="s">
        <v>1233</v>
      </c>
      <c r="N1157" s="13"/>
    </row>
    <row r="1158" spans="1:14" hidden="1">
      <c r="A1158" s="14">
        <v>2500030227</v>
      </c>
      <c r="B1158" s="48" t="s">
        <v>1927</v>
      </c>
      <c r="C1158" s="52" t="s">
        <v>8524</v>
      </c>
      <c r="D1158" s="16" t="s">
        <v>1643</v>
      </c>
      <c r="E1158" s="14" t="s">
        <v>1233</v>
      </c>
      <c r="F1158" s="14" t="s">
        <v>1233</v>
      </c>
      <c r="G1158" s="14" t="s">
        <v>1643</v>
      </c>
      <c r="H1158" s="16" t="s">
        <v>1233</v>
      </c>
      <c r="I1158" s="14" t="s">
        <v>1233</v>
      </c>
      <c r="J1158" s="14" t="s">
        <v>1233</v>
      </c>
      <c r="K1158" s="14" t="s">
        <v>1233</v>
      </c>
      <c r="L1158" s="16" t="s">
        <v>1233</v>
      </c>
      <c r="M1158" s="14" t="s">
        <v>1233</v>
      </c>
      <c r="N1158" s="14"/>
    </row>
    <row r="1159" spans="1:14" hidden="1">
      <c r="A1159" s="13">
        <v>2500030190</v>
      </c>
      <c r="B1159" s="47" t="s">
        <v>1928</v>
      </c>
      <c r="C1159" s="51" t="s">
        <v>8524</v>
      </c>
      <c r="D1159" s="15" t="s">
        <v>1643</v>
      </c>
      <c r="E1159" s="13" t="s">
        <v>1233</v>
      </c>
      <c r="F1159" s="13" t="s">
        <v>1233</v>
      </c>
      <c r="G1159" s="13" t="s">
        <v>1643</v>
      </c>
      <c r="H1159" s="15" t="s">
        <v>1233</v>
      </c>
      <c r="I1159" s="13" t="s">
        <v>1233</v>
      </c>
      <c r="J1159" s="13" t="s">
        <v>1233</v>
      </c>
      <c r="K1159" s="13" t="s">
        <v>1233</v>
      </c>
      <c r="L1159" s="15" t="s">
        <v>1233</v>
      </c>
      <c r="M1159" s="13" t="s">
        <v>1233</v>
      </c>
      <c r="N1159" s="13"/>
    </row>
    <row r="1160" spans="1:14" hidden="1">
      <c r="A1160" s="14">
        <v>2500030152</v>
      </c>
      <c r="B1160" s="48" t="s">
        <v>1930</v>
      </c>
      <c r="C1160" s="52" t="s">
        <v>8524</v>
      </c>
      <c r="D1160" s="16" t="s">
        <v>1643</v>
      </c>
      <c r="E1160" s="14" t="s">
        <v>1233</v>
      </c>
      <c r="F1160" s="14" t="s">
        <v>1233</v>
      </c>
      <c r="G1160" s="14" t="s">
        <v>1643</v>
      </c>
      <c r="H1160" s="16" t="s">
        <v>1233</v>
      </c>
      <c r="I1160" s="14" t="s">
        <v>1233</v>
      </c>
      <c r="J1160" s="14" t="s">
        <v>1233</v>
      </c>
      <c r="K1160" s="14" t="s">
        <v>1233</v>
      </c>
      <c r="L1160" s="16" t="s">
        <v>1233</v>
      </c>
      <c r="M1160" s="14" t="s">
        <v>1233</v>
      </c>
      <c r="N1160" s="14"/>
    </row>
    <row r="1161" spans="1:14" hidden="1">
      <c r="A1161" s="13">
        <v>2500030058</v>
      </c>
      <c r="B1161" s="47" t="s">
        <v>1932</v>
      </c>
      <c r="C1161" s="51" t="s">
        <v>8524</v>
      </c>
      <c r="D1161" s="15" t="s">
        <v>1643</v>
      </c>
      <c r="E1161" s="13" t="s">
        <v>1233</v>
      </c>
      <c r="F1161" s="13" t="s">
        <v>1233</v>
      </c>
      <c r="G1161" s="13" t="s">
        <v>1643</v>
      </c>
      <c r="H1161" s="15" t="s">
        <v>1233</v>
      </c>
      <c r="I1161" s="13" t="s">
        <v>1233</v>
      </c>
      <c r="J1161" s="13" t="s">
        <v>1233</v>
      </c>
      <c r="K1161" s="13" t="s">
        <v>1233</v>
      </c>
      <c r="L1161" s="15" t="s">
        <v>1233</v>
      </c>
      <c r="M1161" s="13" t="s">
        <v>1233</v>
      </c>
      <c r="N1161" s="13"/>
    </row>
    <row r="1162" spans="1:14" hidden="1">
      <c r="A1162" s="14">
        <v>2410170238</v>
      </c>
      <c r="B1162" s="48" t="s">
        <v>1951</v>
      </c>
      <c r="C1162" s="52" t="s">
        <v>8524</v>
      </c>
      <c r="D1162" s="16" t="s">
        <v>1643</v>
      </c>
      <c r="E1162" s="14" t="s">
        <v>1233</v>
      </c>
      <c r="F1162" s="14" t="s">
        <v>1233</v>
      </c>
      <c r="G1162" s="14" t="s">
        <v>1643</v>
      </c>
      <c r="H1162" s="16" t="s">
        <v>1233</v>
      </c>
      <c r="I1162" s="14" t="s">
        <v>1233</v>
      </c>
      <c r="J1162" s="14" t="s">
        <v>1233</v>
      </c>
      <c r="K1162" s="14" t="s">
        <v>1233</v>
      </c>
      <c r="L1162" s="16" t="s">
        <v>1233</v>
      </c>
      <c r="M1162" s="14" t="s">
        <v>1233</v>
      </c>
      <c r="N1162" s="14"/>
    </row>
    <row r="1163" spans="1:14" hidden="1">
      <c r="A1163" s="13">
        <v>2410170240</v>
      </c>
      <c r="B1163" s="47" t="s">
        <v>1952</v>
      </c>
      <c r="C1163" s="51" t="s">
        <v>8524</v>
      </c>
      <c r="D1163" s="15" t="s">
        <v>1643</v>
      </c>
      <c r="E1163" s="13" t="s">
        <v>1233</v>
      </c>
      <c r="F1163" s="13" t="s">
        <v>1233</v>
      </c>
      <c r="G1163" s="13" t="s">
        <v>1643</v>
      </c>
      <c r="H1163" s="15" t="s">
        <v>1233</v>
      </c>
      <c r="I1163" s="13" t="s">
        <v>1233</v>
      </c>
      <c r="J1163" s="13" t="s">
        <v>1233</v>
      </c>
      <c r="K1163" s="13" t="s">
        <v>1233</v>
      </c>
      <c r="L1163" s="15" t="s">
        <v>1233</v>
      </c>
      <c r="M1163" s="13" t="s">
        <v>1233</v>
      </c>
      <c r="N1163" s="13"/>
    </row>
    <row r="1164" spans="1:14" hidden="1">
      <c r="A1164" s="14">
        <v>2410170239</v>
      </c>
      <c r="B1164" s="48" t="s">
        <v>1953</v>
      </c>
      <c r="C1164" s="52" t="s">
        <v>8524</v>
      </c>
      <c r="D1164" s="16" t="s">
        <v>1643</v>
      </c>
      <c r="E1164" s="14" t="s">
        <v>1233</v>
      </c>
      <c r="F1164" s="14" t="s">
        <v>1233</v>
      </c>
      <c r="G1164" s="14" t="s">
        <v>1643</v>
      </c>
      <c r="H1164" s="16" t="s">
        <v>1233</v>
      </c>
      <c r="I1164" s="14" t="s">
        <v>1233</v>
      </c>
      <c r="J1164" s="14" t="s">
        <v>1233</v>
      </c>
      <c r="K1164" s="14" t="s">
        <v>1233</v>
      </c>
      <c r="L1164" s="16" t="s">
        <v>1233</v>
      </c>
      <c r="M1164" s="14" t="s">
        <v>1233</v>
      </c>
      <c r="N1164" s="14"/>
    </row>
    <row r="1165" spans="1:14" hidden="1">
      <c r="A1165" s="13">
        <v>2410170241</v>
      </c>
      <c r="B1165" s="47" t="s">
        <v>1954</v>
      </c>
      <c r="C1165" s="51" t="s">
        <v>8524</v>
      </c>
      <c r="D1165" s="15" t="s">
        <v>1643</v>
      </c>
      <c r="E1165" s="13" t="s">
        <v>1233</v>
      </c>
      <c r="F1165" s="13" t="s">
        <v>1233</v>
      </c>
      <c r="G1165" s="13" t="s">
        <v>1643</v>
      </c>
      <c r="H1165" s="15" t="s">
        <v>1233</v>
      </c>
      <c r="I1165" s="13" t="s">
        <v>1233</v>
      </c>
      <c r="J1165" s="13" t="s">
        <v>1233</v>
      </c>
      <c r="K1165" s="13" t="s">
        <v>1233</v>
      </c>
      <c r="L1165" s="15" t="s">
        <v>1233</v>
      </c>
      <c r="M1165" s="13" t="s">
        <v>1233</v>
      </c>
      <c r="N1165" s="13"/>
    </row>
    <row r="1166" spans="1:14" hidden="1">
      <c r="A1166" s="14">
        <v>2410170242</v>
      </c>
      <c r="B1166" s="48" t="s">
        <v>1955</v>
      </c>
      <c r="C1166" s="52" t="s">
        <v>8524</v>
      </c>
      <c r="D1166" s="16" t="s">
        <v>1643</v>
      </c>
      <c r="E1166" s="14" t="s">
        <v>1233</v>
      </c>
      <c r="F1166" s="14" t="s">
        <v>1233</v>
      </c>
      <c r="G1166" s="14" t="s">
        <v>1643</v>
      </c>
      <c r="H1166" s="16" t="s">
        <v>1233</v>
      </c>
      <c r="I1166" s="14" t="s">
        <v>1233</v>
      </c>
      <c r="J1166" s="14" t="s">
        <v>1233</v>
      </c>
      <c r="K1166" s="14" t="s">
        <v>1233</v>
      </c>
      <c r="L1166" s="16" t="s">
        <v>1233</v>
      </c>
      <c r="M1166" s="14" t="s">
        <v>1233</v>
      </c>
      <c r="N1166" s="14"/>
    </row>
    <row r="1167" spans="1:14" hidden="1">
      <c r="A1167" s="13">
        <v>2410170244</v>
      </c>
      <c r="B1167" s="47" t="s">
        <v>1956</v>
      </c>
      <c r="C1167" s="51" t="s">
        <v>8524</v>
      </c>
      <c r="D1167" s="15" t="s">
        <v>1643</v>
      </c>
      <c r="E1167" s="13" t="s">
        <v>1233</v>
      </c>
      <c r="F1167" s="13" t="s">
        <v>1233</v>
      </c>
      <c r="G1167" s="13" t="s">
        <v>1643</v>
      </c>
      <c r="H1167" s="15" t="s">
        <v>1233</v>
      </c>
      <c r="I1167" s="13" t="s">
        <v>1233</v>
      </c>
      <c r="J1167" s="13" t="s">
        <v>1233</v>
      </c>
      <c r="K1167" s="13" t="s">
        <v>1233</v>
      </c>
      <c r="L1167" s="15" t="s">
        <v>1233</v>
      </c>
      <c r="M1167" s="13" t="s">
        <v>1233</v>
      </c>
      <c r="N1167" s="13"/>
    </row>
    <row r="1168" spans="1:14" hidden="1">
      <c r="A1168" s="13">
        <v>2410170243</v>
      </c>
      <c r="B1168" s="47" t="s">
        <v>1957</v>
      </c>
      <c r="C1168" s="51" t="s">
        <v>8524</v>
      </c>
      <c r="D1168" s="15" t="s">
        <v>1643</v>
      </c>
      <c r="E1168" s="13" t="s">
        <v>1233</v>
      </c>
      <c r="F1168" s="13" t="s">
        <v>1233</v>
      </c>
      <c r="G1168" s="13" t="s">
        <v>1643</v>
      </c>
      <c r="H1168" s="15" t="s">
        <v>1233</v>
      </c>
      <c r="I1168" s="13" t="s">
        <v>1233</v>
      </c>
      <c r="J1168" s="13" t="s">
        <v>1233</v>
      </c>
      <c r="K1168" s="13" t="s">
        <v>1233</v>
      </c>
      <c r="L1168" s="15" t="s">
        <v>1233</v>
      </c>
      <c r="M1168" s="13" t="s">
        <v>1233</v>
      </c>
      <c r="N1168" s="13"/>
    </row>
    <row r="1169" spans="1:14" hidden="1">
      <c r="A1169" s="14">
        <v>2410170245</v>
      </c>
      <c r="B1169" s="48" t="s">
        <v>1958</v>
      </c>
      <c r="C1169" s="52" t="s">
        <v>8524</v>
      </c>
      <c r="D1169" s="16" t="s">
        <v>1643</v>
      </c>
      <c r="E1169" s="14" t="s">
        <v>1233</v>
      </c>
      <c r="F1169" s="14" t="s">
        <v>1233</v>
      </c>
      <c r="G1169" s="14" t="s">
        <v>1643</v>
      </c>
      <c r="H1169" s="16" t="s">
        <v>1233</v>
      </c>
      <c r="I1169" s="14" t="s">
        <v>1233</v>
      </c>
      <c r="J1169" s="14" t="s">
        <v>1233</v>
      </c>
      <c r="K1169" s="14" t="s">
        <v>1233</v>
      </c>
      <c r="L1169" s="16" t="s">
        <v>1233</v>
      </c>
      <c r="M1169" s="14" t="s">
        <v>1233</v>
      </c>
      <c r="N1169" s="14"/>
    </row>
    <row r="1170" spans="1:14" hidden="1">
      <c r="A1170" s="13">
        <v>2430840005</v>
      </c>
      <c r="B1170" s="47" t="s">
        <v>1959</v>
      </c>
      <c r="C1170" s="51" t="s">
        <v>8524</v>
      </c>
      <c r="D1170" s="15" t="s">
        <v>1643</v>
      </c>
      <c r="E1170" s="13" t="s">
        <v>1233</v>
      </c>
      <c r="F1170" s="13" t="s">
        <v>1233</v>
      </c>
      <c r="G1170" s="13" t="s">
        <v>1643</v>
      </c>
      <c r="H1170" s="15" t="s">
        <v>1233</v>
      </c>
      <c r="I1170" s="13" t="s">
        <v>1233</v>
      </c>
      <c r="J1170" s="13" t="s">
        <v>1233</v>
      </c>
      <c r="K1170" s="13" t="s">
        <v>1233</v>
      </c>
      <c r="L1170" s="15" t="s">
        <v>1233</v>
      </c>
      <c r="M1170" s="13" t="s">
        <v>1233</v>
      </c>
      <c r="N1170" s="13"/>
    </row>
    <row r="1171" spans="1:14" hidden="1">
      <c r="A1171" s="14">
        <v>2500100007</v>
      </c>
      <c r="B1171" s="48" t="s">
        <v>1960</v>
      </c>
      <c r="C1171" s="52" t="s">
        <v>8524</v>
      </c>
      <c r="D1171" s="16" t="s">
        <v>1643</v>
      </c>
      <c r="E1171" s="14" t="s">
        <v>1233</v>
      </c>
      <c r="F1171" s="14" t="s">
        <v>1233</v>
      </c>
      <c r="G1171" s="14" t="s">
        <v>1643</v>
      </c>
      <c r="H1171" s="16" t="s">
        <v>1233</v>
      </c>
      <c r="I1171" s="14" t="s">
        <v>1233</v>
      </c>
      <c r="J1171" s="14" t="s">
        <v>1233</v>
      </c>
      <c r="K1171" s="14" t="s">
        <v>1233</v>
      </c>
      <c r="L1171" s="16" t="s">
        <v>1233</v>
      </c>
      <c r="M1171" s="14" t="s">
        <v>1233</v>
      </c>
      <c r="N1171" s="14"/>
    </row>
    <row r="1172" spans="1:14" hidden="1">
      <c r="A1172" s="13">
        <v>2500090087</v>
      </c>
      <c r="B1172" s="47" t="s">
        <v>1961</v>
      </c>
      <c r="C1172" s="51" t="s">
        <v>8524</v>
      </c>
      <c r="D1172" s="15" t="s">
        <v>1643</v>
      </c>
      <c r="E1172" s="13" t="s">
        <v>1233</v>
      </c>
      <c r="F1172" s="13" t="s">
        <v>1233</v>
      </c>
      <c r="G1172" s="13" t="s">
        <v>1643</v>
      </c>
      <c r="H1172" s="15" t="s">
        <v>1233</v>
      </c>
      <c r="I1172" s="13" t="s">
        <v>1233</v>
      </c>
      <c r="J1172" s="13" t="s">
        <v>1233</v>
      </c>
      <c r="K1172" s="13" t="s">
        <v>1233</v>
      </c>
      <c r="L1172" s="15" t="s">
        <v>1233</v>
      </c>
      <c r="M1172" s="13" t="s">
        <v>1233</v>
      </c>
      <c r="N1172" s="13"/>
    </row>
    <row r="1173" spans="1:14" hidden="1">
      <c r="A1173" s="14">
        <v>2500090100</v>
      </c>
      <c r="B1173" s="48" t="s">
        <v>1962</v>
      </c>
      <c r="C1173" s="52" t="s">
        <v>8524</v>
      </c>
      <c r="D1173" s="16" t="s">
        <v>1643</v>
      </c>
      <c r="E1173" s="14" t="s">
        <v>1233</v>
      </c>
      <c r="F1173" s="14" t="s">
        <v>1233</v>
      </c>
      <c r="G1173" s="14" t="s">
        <v>1643</v>
      </c>
      <c r="H1173" s="16" t="s">
        <v>1233</v>
      </c>
      <c r="I1173" s="14" t="s">
        <v>1233</v>
      </c>
      <c r="J1173" s="14" t="s">
        <v>1233</v>
      </c>
      <c r="K1173" s="14" t="s">
        <v>1233</v>
      </c>
      <c r="L1173" s="16" t="s">
        <v>1233</v>
      </c>
      <c r="M1173" s="14" t="s">
        <v>1233</v>
      </c>
      <c r="N1173" s="14"/>
    </row>
    <row r="1174" spans="1:14" hidden="1">
      <c r="A1174" s="13">
        <v>2410190011</v>
      </c>
      <c r="B1174" s="47" t="s">
        <v>1963</v>
      </c>
      <c r="C1174" s="51" t="s">
        <v>8524</v>
      </c>
      <c r="D1174" s="15" t="s">
        <v>1643</v>
      </c>
      <c r="E1174" s="13" t="s">
        <v>1233</v>
      </c>
      <c r="F1174" s="13" t="s">
        <v>1233</v>
      </c>
      <c r="G1174" s="13" t="s">
        <v>1643</v>
      </c>
      <c r="H1174" s="15" t="s">
        <v>1233</v>
      </c>
      <c r="I1174" s="13" t="s">
        <v>1233</v>
      </c>
      <c r="J1174" s="13" t="s">
        <v>1233</v>
      </c>
      <c r="K1174" s="13" t="s">
        <v>1233</v>
      </c>
      <c r="L1174" s="15" t="s">
        <v>1233</v>
      </c>
      <c r="M1174" s="13" t="s">
        <v>1233</v>
      </c>
      <c r="N1174" s="13"/>
    </row>
    <row r="1175" spans="1:14" hidden="1">
      <c r="A1175" s="14">
        <v>2410290832</v>
      </c>
      <c r="B1175" s="48" t="s">
        <v>1964</v>
      </c>
      <c r="C1175" s="52" t="s">
        <v>8524</v>
      </c>
      <c r="D1175" s="16" t="s">
        <v>1643</v>
      </c>
      <c r="E1175" s="14" t="s">
        <v>1233</v>
      </c>
      <c r="F1175" s="14" t="s">
        <v>1233</v>
      </c>
      <c r="G1175" s="14" t="s">
        <v>1643</v>
      </c>
      <c r="H1175" s="16" t="s">
        <v>1233</v>
      </c>
      <c r="I1175" s="14" t="s">
        <v>1233</v>
      </c>
      <c r="J1175" s="14" t="s">
        <v>1233</v>
      </c>
      <c r="K1175" s="14" t="s">
        <v>1233</v>
      </c>
      <c r="L1175" s="16" t="s">
        <v>1233</v>
      </c>
      <c r="M1175" s="14" t="s">
        <v>1233</v>
      </c>
      <c r="N1175" s="14"/>
    </row>
    <row r="1176" spans="1:14" hidden="1">
      <c r="A1176" s="13">
        <v>2430500001</v>
      </c>
      <c r="B1176" s="47" t="s">
        <v>1965</v>
      </c>
      <c r="C1176" s="51" t="s">
        <v>8524</v>
      </c>
      <c r="D1176" s="15" t="s">
        <v>1643</v>
      </c>
      <c r="E1176" s="13" t="s">
        <v>1233</v>
      </c>
      <c r="F1176" s="13" t="s">
        <v>1233</v>
      </c>
      <c r="G1176" s="13" t="s">
        <v>1643</v>
      </c>
      <c r="H1176" s="15" t="s">
        <v>1233</v>
      </c>
      <c r="I1176" s="13" t="s">
        <v>1233</v>
      </c>
      <c r="J1176" s="13" t="s">
        <v>1233</v>
      </c>
      <c r="K1176" s="13" t="s">
        <v>1233</v>
      </c>
      <c r="L1176" s="15" t="s">
        <v>1233</v>
      </c>
      <c r="M1176" s="13" t="s">
        <v>1233</v>
      </c>
      <c r="N1176" s="13"/>
    </row>
    <row r="1177" spans="1:14" hidden="1">
      <c r="A1177" s="14">
        <v>2430880005</v>
      </c>
      <c r="B1177" s="48" t="s">
        <v>1966</v>
      </c>
      <c r="C1177" s="52" t="s">
        <v>8524</v>
      </c>
      <c r="D1177" s="16" t="s">
        <v>1643</v>
      </c>
      <c r="E1177" s="14" t="s">
        <v>1233</v>
      </c>
      <c r="F1177" s="14" t="s">
        <v>1233</v>
      </c>
      <c r="G1177" s="14" t="s">
        <v>1643</v>
      </c>
      <c r="H1177" s="16" t="s">
        <v>1233</v>
      </c>
      <c r="I1177" s="14" t="s">
        <v>1233</v>
      </c>
      <c r="J1177" s="14" t="s">
        <v>1233</v>
      </c>
      <c r="K1177" s="14" t="s">
        <v>1233</v>
      </c>
      <c r="L1177" s="16" t="s">
        <v>1233</v>
      </c>
      <c r="M1177" s="14" t="s">
        <v>1233</v>
      </c>
      <c r="N1177" s="14"/>
    </row>
    <row r="1178" spans="1:14" hidden="1">
      <c r="A1178" s="13">
        <v>2430330007</v>
      </c>
      <c r="B1178" s="47" t="s">
        <v>1967</v>
      </c>
      <c r="C1178" s="51" t="s">
        <v>8524</v>
      </c>
      <c r="D1178" s="15" t="s">
        <v>1643</v>
      </c>
      <c r="E1178" s="13" t="s">
        <v>1233</v>
      </c>
      <c r="F1178" s="13" t="s">
        <v>1233</v>
      </c>
      <c r="G1178" s="13" t="s">
        <v>1643</v>
      </c>
      <c r="H1178" s="15" t="s">
        <v>1233</v>
      </c>
      <c r="I1178" s="13" t="s">
        <v>1233</v>
      </c>
      <c r="J1178" s="13" t="s">
        <v>1233</v>
      </c>
      <c r="K1178" s="13" t="s">
        <v>1233</v>
      </c>
      <c r="L1178" s="15" t="s">
        <v>1233</v>
      </c>
      <c r="M1178" s="13" t="s">
        <v>1233</v>
      </c>
      <c r="N1178" s="13"/>
    </row>
    <row r="1179" spans="1:14" hidden="1">
      <c r="A1179" s="14">
        <v>2430330005</v>
      </c>
      <c r="B1179" s="48" t="s">
        <v>1968</v>
      </c>
      <c r="C1179" s="52" t="s">
        <v>8524</v>
      </c>
      <c r="D1179" s="16" t="s">
        <v>1643</v>
      </c>
      <c r="E1179" s="14" t="s">
        <v>1233</v>
      </c>
      <c r="F1179" s="14" t="s">
        <v>1233</v>
      </c>
      <c r="G1179" s="14" t="s">
        <v>1643</v>
      </c>
      <c r="H1179" s="16" t="s">
        <v>1233</v>
      </c>
      <c r="I1179" s="14" t="s">
        <v>1233</v>
      </c>
      <c r="J1179" s="14" t="s">
        <v>1233</v>
      </c>
      <c r="K1179" s="14" t="s">
        <v>1233</v>
      </c>
      <c r="L1179" s="16" t="s">
        <v>1233</v>
      </c>
      <c r="M1179" s="14" t="s">
        <v>1233</v>
      </c>
      <c r="N1179" s="14"/>
    </row>
    <row r="1180" spans="1:14" hidden="1">
      <c r="A1180" s="13">
        <v>2410260003</v>
      </c>
      <c r="B1180" s="47" t="s">
        <v>1969</v>
      </c>
      <c r="C1180" s="51" t="s">
        <v>8524</v>
      </c>
      <c r="D1180" s="15" t="s">
        <v>1643</v>
      </c>
      <c r="E1180" s="13" t="s">
        <v>1233</v>
      </c>
      <c r="F1180" s="13" t="s">
        <v>1233</v>
      </c>
      <c r="G1180" s="13" t="s">
        <v>1643</v>
      </c>
      <c r="H1180" s="15" t="s">
        <v>1233</v>
      </c>
      <c r="I1180" s="13" t="s">
        <v>1233</v>
      </c>
      <c r="J1180" s="13" t="s">
        <v>1233</v>
      </c>
      <c r="K1180" s="13" t="s">
        <v>1233</v>
      </c>
      <c r="L1180" s="15" t="s">
        <v>1233</v>
      </c>
      <c r="M1180" s="13" t="s">
        <v>1233</v>
      </c>
      <c r="N1180" s="13"/>
    </row>
    <row r="1181" spans="1:14" hidden="1">
      <c r="A1181" s="14">
        <v>2430850022</v>
      </c>
      <c r="B1181" s="48" t="s">
        <v>1970</v>
      </c>
      <c r="C1181" s="52" t="s">
        <v>8524</v>
      </c>
      <c r="D1181" s="16" t="s">
        <v>1643</v>
      </c>
      <c r="E1181" s="14" t="s">
        <v>1233</v>
      </c>
      <c r="F1181" s="14" t="s">
        <v>1233</v>
      </c>
      <c r="G1181" s="14" t="s">
        <v>1643</v>
      </c>
      <c r="H1181" s="16" t="s">
        <v>1233</v>
      </c>
      <c r="I1181" s="14" t="s">
        <v>1233</v>
      </c>
      <c r="J1181" s="14" t="s">
        <v>1233</v>
      </c>
      <c r="K1181" s="14" t="s">
        <v>1233</v>
      </c>
      <c r="L1181" s="16" t="s">
        <v>1233</v>
      </c>
      <c r="M1181" s="14" t="s">
        <v>1233</v>
      </c>
      <c r="N1181" s="14"/>
    </row>
    <row r="1182" spans="1:14" hidden="1">
      <c r="A1182" s="13">
        <v>2410120058</v>
      </c>
      <c r="B1182" s="47" t="s">
        <v>1971</v>
      </c>
      <c r="C1182" s="51" t="s">
        <v>8524</v>
      </c>
      <c r="D1182" s="15" t="s">
        <v>1643</v>
      </c>
      <c r="E1182" s="13" t="s">
        <v>1233</v>
      </c>
      <c r="F1182" s="13" t="s">
        <v>1233</v>
      </c>
      <c r="G1182" s="13" t="s">
        <v>1643</v>
      </c>
      <c r="H1182" s="15" t="s">
        <v>1233</v>
      </c>
      <c r="I1182" s="13" t="s">
        <v>1233</v>
      </c>
      <c r="J1182" s="13" t="s">
        <v>1233</v>
      </c>
      <c r="K1182" s="13" t="s">
        <v>1233</v>
      </c>
      <c r="L1182" s="15" t="s">
        <v>1233</v>
      </c>
      <c r="M1182" s="13" t="s">
        <v>1233</v>
      </c>
      <c r="N1182" s="13"/>
    </row>
    <row r="1183" spans="1:14" hidden="1">
      <c r="A1183" s="14">
        <v>2410290827</v>
      </c>
      <c r="B1183" s="48" t="s">
        <v>1972</v>
      </c>
      <c r="C1183" s="52" t="s">
        <v>8524</v>
      </c>
      <c r="D1183" s="16" t="s">
        <v>1643</v>
      </c>
      <c r="E1183" s="14" t="s">
        <v>1233</v>
      </c>
      <c r="F1183" s="14" t="s">
        <v>1233</v>
      </c>
      <c r="G1183" s="14" t="s">
        <v>1643</v>
      </c>
      <c r="H1183" s="16" t="s">
        <v>1233</v>
      </c>
      <c r="I1183" s="14" t="s">
        <v>1233</v>
      </c>
      <c r="J1183" s="14" t="s">
        <v>1233</v>
      </c>
      <c r="K1183" s="14" t="s">
        <v>1233</v>
      </c>
      <c r="L1183" s="16" t="s">
        <v>1233</v>
      </c>
      <c r="M1183" s="14" t="s">
        <v>1233</v>
      </c>
      <c r="N1183" s="14"/>
    </row>
    <row r="1184" spans="1:14" hidden="1">
      <c r="A1184" s="13">
        <v>2410090305</v>
      </c>
      <c r="B1184" s="47" t="s">
        <v>1973</v>
      </c>
      <c r="C1184" s="51" t="s">
        <v>8524</v>
      </c>
      <c r="D1184" s="15" t="s">
        <v>1643</v>
      </c>
      <c r="E1184" s="13" t="s">
        <v>1233</v>
      </c>
      <c r="F1184" s="13" t="s">
        <v>1233</v>
      </c>
      <c r="G1184" s="13" t="s">
        <v>1643</v>
      </c>
      <c r="H1184" s="15" t="s">
        <v>1233</v>
      </c>
      <c r="I1184" s="13" t="s">
        <v>1233</v>
      </c>
      <c r="J1184" s="13" t="s">
        <v>1233</v>
      </c>
      <c r="K1184" s="13" t="s">
        <v>1233</v>
      </c>
      <c r="L1184" s="15" t="s">
        <v>1233</v>
      </c>
      <c r="M1184" s="13" t="s">
        <v>1233</v>
      </c>
      <c r="N1184" s="13"/>
    </row>
    <row r="1185" spans="1:14" hidden="1">
      <c r="A1185" s="14">
        <v>2410200020</v>
      </c>
      <c r="B1185" s="48" t="s">
        <v>1974</v>
      </c>
      <c r="C1185" s="52" t="s">
        <v>8524</v>
      </c>
      <c r="D1185" s="16" t="s">
        <v>1643</v>
      </c>
      <c r="E1185" s="14" t="s">
        <v>1233</v>
      </c>
      <c r="F1185" s="14" t="s">
        <v>1233</v>
      </c>
      <c r="G1185" s="14" t="s">
        <v>1643</v>
      </c>
      <c r="H1185" s="16" t="s">
        <v>1233</v>
      </c>
      <c r="I1185" s="14" t="s">
        <v>1233</v>
      </c>
      <c r="J1185" s="14" t="s">
        <v>1233</v>
      </c>
      <c r="K1185" s="14" t="s">
        <v>1233</v>
      </c>
      <c r="L1185" s="16" t="s">
        <v>1233</v>
      </c>
      <c r="M1185" s="14" t="s">
        <v>1233</v>
      </c>
      <c r="N1185" s="14"/>
    </row>
    <row r="1186" spans="1:14" hidden="1">
      <c r="A1186" s="13">
        <v>2430710003</v>
      </c>
      <c r="B1186" s="47" t="s">
        <v>1975</v>
      </c>
      <c r="C1186" s="51" t="s">
        <v>8524</v>
      </c>
      <c r="D1186" s="15" t="s">
        <v>1643</v>
      </c>
      <c r="E1186" s="13" t="s">
        <v>1233</v>
      </c>
      <c r="F1186" s="13" t="s">
        <v>1233</v>
      </c>
      <c r="G1186" s="13" t="s">
        <v>1643</v>
      </c>
      <c r="H1186" s="15" t="s">
        <v>1233</v>
      </c>
      <c r="I1186" s="13" t="s">
        <v>1233</v>
      </c>
      <c r="J1186" s="13" t="s">
        <v>1233</v>
      </c>
      <c r="K1186" s="13" t="s">
        <v>1233</v>
      </c>
      <c r="L1186" s="15" t="s">
        <v>1233</v>
      </c>
      <c r="M1186" s="13" t="s">
        <v>1233</v>
      </c>
      <c r="N1186" s="13"/>
    </row>
    <row r="1187" spans="1:14" hidden="1">
      <c r="A1187" s="14">
        <v>2410100014</v>
      </c>
      <c r="B1187" s="48" t="s">
        <v>1976</v>
      </c>
      <c r="C1187" s="52" t="s">
        <v>8524</v>
      </c>
      <c r="D1187" s="16" t="s">
        <v>1643</v>
      </c>
      <c r="E1187" s="14" t="s">
        <v>1233</v>
      </c>
      <c r="F1187" s="14" t="s">
        <v>1233</v>
      </c>
      <c r="G1187" s="14" t="s">
        <v>1643</v>
      </c>
      <c r="H1187" s="16" t="s">
        <v>1233</v>
      </c>
      <c r="I1187" s="14" t="s">
        <v>1233</v>
      </c>
      <c r="J1187" s="14" t="s">
        <v>1233</v>
      </c>
      <c r="K1187" s="14" t="s">
        <v>1233</v>
      </c>
      <c r="L1187" s="16" t="s">
        <v>1233</v>
      </c>
      <c r="M1187" s="14" t="s">
        <v>1233</v>
      </c>
      <c r="N1187" s="14"/>
    </row>
    <row r="1188" spans="1:14" hidden="1">
      <c r="A1188" s="13">
        <v>2410110106</v>
      </c>
      <c r="B1188" s="47" t="s">
        <v>1977</v>
      </c>
      <c r="C1188" s="51" t="s">
        <v>8524</v>
      </c>
      <c r="D1188" s="15" t="s">
        <v>1643</v>
      </c>
      <c r="E1188" s="13" t="s">
        <v>1233</v>
      </c>
      <c r="F1188" s="13" t="s">
        <v>1233</v>
      </c>
      <c r="G1188" s="13" t="s">
        <v>1643</v>
      </c>
      <c r="H1188" s="15" t="s">
        <v>1233</v>
      </c>
      <c r="I1188" s="13" t="s">
        <v>1233</v>
      </c>
      <c r="J1188" s="13" t="s">
        <v>1233</v>
      </c>
      <c r="K1188" s="13" t="s">
        <v>1233</v>
      </c>
      <c r="L1188" s="15" t="s">
        <v>1233</v>
      </c>
      <c r="M1188" s="13" t="s">
        <v>1233</v>
      </c>
      <c r="N1188" s="13"/>
    </row>
    <row r="1189" spans="1:14" hidden="1">
      <c r="A1189" s="14">
        <v>2410110105</v>
      </c>
      <c r="B1189" s="48" t="s">
        <v>1978</v>
      </c>
      <c r="C1189" s="52" t="s">
        <v>8524</v>
      </c>
      <c r="D1189" s="16" t="s">
        <v>1643</v>
      </c>
      <c r="E1189" s="14" t="s">
        <v>1233</v>
      </c>
      <c r="F1189" s="14" t="s">
        <v>1233</v>
      </c>
      <c r="G1189" s="14" t="s">
        <v>1643</v>
      </c>
      <c r="H1189" s="16" t="s">
        <v>1233</v>
      </c>
      <c r="I1189" s="14" t="s">
        <v>1233</v>
      </c>
      <c r="J1189" s="14" t="s">
        <v>1233</v>
      </c>
      <c r="K1189" s="14" t="s">
        <v>1233</v>
      </c>
      <c r="L1189" s="16" t="s">
        <v>1233</v>
      </c>
      <c r="M1189" s="14" t="s">
        <v>1233</v>
      </c>
      <c r="N1189" s="14"/>
    </row>
    <row r="1190" spans="1:14" hidden="1">
      <c r="A1190" s="13">
        <v>2410110104</v>
      </c>
      <c r="B1190" s="47" t="s">
        <v>1979</v>
      </c>
      <c r="C1190" s="51" t="s">
        <v>8524</v>
      </c>
      <c r="D1190" s="15" t="s">
        <v>1643</v>
      </c>
      <c r="E1190" s="13" t="s">
        <v>1233</v>
      </c>
      <c r="F1190" s="13" t="s">
        <v>1233</v>
      </c>
      <c r="G1190" s="13" t="s">
        <v>1643</v>
      </c>
      <c r="H1190" s="15" t="s">
        <v>1233</v>
      </c>
      <c r="I1190" s="13" t="s">
        <v>1233</v>
      </c>
      <c r="J1190" s="13" t="s">
        <v>1233</v>
      </c>
      <c r="K1190" s="13" t="s">
        <v>1233</v>
      </c>
      <c r="L1190" s="15" t="s">
        <v>1233</v>
      </c>
      <c r="M1190" s="13" t="s">
        <v>1233</v>
      </c>
      <c r="N1190" s="13"/>
    </row>
    <row r="1191" spans="1:14" hidden="1">
      <c r="A1191" s="13">
        <v>2410110103</v>
      </c>
      <c r="B1191" s="47" t="s">
        <v>1980</v>
      </c>
      <c r="C1191" s="51" t="s">
        <v>8524</v>
      </c>
      <c r="D1191" s="15" t="s">
        <v>1643</v>
      </c>
      <c r="E1191" s="13" t="s">
        <v>1233</v>
      </c>
      <c r="F1191" s="13" t="s">
        <v>1233</v>
      </c>
      <c r="G1191" s="13" t="s">
        <v>1643</v>
      </c>
      <c r="H1191" s="15" t="s">
        <v>1233</v>
      </c>
      <c r="I1191" s="13" t="s">
        <v>1233</v>
      </c>
      <c r="J1191" s="13" t="s">
        <v>1233</v>
      </c>
      <c r="K1191" s="13" t="s">
        <v>1233</v>
      </c>
      <c r="L1191" s="15" t="s">
        <v>1233</v>
      </c>
      <c r="M1191" s="13" t="s">
        <v>1233</v>
      </c>
      <c r="N1191" s="13"/>
    </row>
    <row r="1192" spans="1:14" hidden="1">
      <c r="A1192" s="14">
        <v>2410290109</v>
      </c>
      <c r="B1192" s="48" t="s">
        <v>1981</v>
      </c>
      <c r="C1192" s="52" t="s">
        <v>8524</v>
      </c>
      <c r="D1192" s="16" t="s">
        <v>1643</v>
      </c>
      <c r="E1192" s="14" t="s">
        <v>1233</v>
      </c>
      <c r="F1192" s="14" t="s">
        <v>1233</v>
      </c>
      <c r="G1192" s="14" t="s">
        <v>1643</v>
      </c>
      <c r="H1192" s="16" t="s">
        <v>1233</v>
      </c>
      <c r="I1192" s="14" t="s">
        <v>1233</v>
      </c>
      <c r="J1192" s="14" t="s">
        <v>1233</v>
      </c>
      <c r="K1192" s="14" t="s">
        <v>1233</v>
      </c>
      <c r="L1192" s="16" t="s">
        <v>1233</v>
      </c>
      <c r="M1192" s="14" t="s">
        <v>1233</v>
      </c>
      <c r="N1192" s="14"/>
    </row>
    <row r="1193" spans="1:14" hidden="1">
      <c r="A1193" s="13">
        <v>2410290002</v>
      </c>
      <c r="B1193" s="47" t="s">
        <v>1982</v>
      </c>
      <c r="C1193" s="51" t="s">
        <v>8524</v>
      </c>
      <c r="D1193" s="15" t="s">
        <v>1643</v>
      </c>
      <c r="E1193" s="13" t="s">
        <v>1233</v>
      </c>
      <c r="F1193" s="13" t="s">
        <v>1233</v>
      </c>
      <c r="G1193" s="13" t="s">
        <v>1643</v>
      </c>
      <c r="H1193" s="15" t="s">
        <v>1233</v>
      </c>
      <c r="I1193" s="13" t="s">
        <v>1233</v>
      </c>
      <c r="J1193" s="13" t="s">
        <v>1233</v>
      </c>
      <c r="K1193" s="13" t="s">
        <v>1233</v>
      </c>
      <c r="L1193" s="15" t="s">
        <v>1233</v>
      </c>
      <c r="M1193" s="13" t="s">
        <v>1233</v>
      </c>
      <c r="N1193" s="13"/>
    </row>
    <row r="1194" spans="1:14" hidden="1">
      <c r="A1194" s="14">
        <v>2410290090</v>
      </c>
      <c r="B1194" s="48" t="s">
        <v>1983</v>
      </c>
      <c r="C1194" s="52" t="s">
        <v>8524</v>
      </c>
      <c r="D1194" s="16" t="s">
        <v>1643</v>
      </c>
      <c r="E1194" s="14" t="s">
        <v>1233</v>
      </c>
      <c r="F1194" s="14" t="s">
        <v>1233</v>
      </c>
      <c r="G1194" s="14" t="s">
        <v>1643</v>
      </c>
      <c r="H1194" s="16" t="s">
        <v>1233</v>
      </c>
      <c r="I1194" s="14" t="s">
        <v>1233</v>
      </c>
      <c r="J1194" s="14" t="s">
        <v>1233</v>
      </c>
      <c r="K1194" s="14" t="s">
        <v>1233</v>
      </c>
      <c r="L1194" s="16" t="s">
        <v>1233</v>
      </c>
      <c r="M1194" s="14" t="s">
        <v>1233</v>
      </c>
      <c r="N1194" s="14"/>
    </row>
    <row r="1195" spans="1:14" hidden="1">
      <c r="A1195" s="13">
        <v>2500090014</v>
      </c>
      <c r="B1195" s="47" t="s">
        <v>1984</v>
      </c>
      <c r="C1195" s="51" t="s">
        <v>8524</v>
      </c>
      <c r="D1195" s="15" t="s">
        <v>1643</v>
      </c>
      <c r="E1195" s="13" t="s">
        <v>1233</v>
      </c>
      <c r="F1195" s="13" t="s">
        <v>1233</v>
      </c>
      <c r="G1195" s="13" t="s">
        <v>1643</v>
      </c>
      <c r="H1195" s="15" t="s">
        <v>1233</v>
      </c>
      <c r="I1195" s="13" t="s">
        <v>1233</v>
      </c>
      <c r="J1195" s="13" t="s">
        <v>1233</v>
      </c>
      <c r="K1195" s="13" t="s">
        <v>1233</v>
      </c>
      <c r="L1195" s="15" t="s">
        <v>1233</v>
      </c>
      <c r="M1195" s="13" t="s">
        <v>1233</v>
      </c>
      <c r="N1195" s="13"/>
    </row>
    <row r="1196" spans="1:14" hidden="1">
      <c r="A1196" s="14">
        <v>2430850015</v>
      </c>
      <c r="B1196" s="48" t="s">
        <v>1985</v>
      </c>
      <c r="C1196" s="52" t="s">
        <v>8524</v>
      </c>
      <c r="D1196" s="16" t="s">
        <v>1643</v>
      </c>
      <c r="E1196" s="14" t="s">
        <v>1233</v>
      </c>
      <c r="F1196" s="14" t="s">
        <v>1233</v>
      </c>
      <c r="G1196" s="14" t="s">
        <v>1643</v>
      </c>
      <c r="H1196" s="16" t="s">
        <v>1233</v>
      </c>
      <c r="I1196" s="14" t="s">
        <v>1233</v>
      </c>
      <c r="J1196" s="14" t="s">
        <v>1233</v>
      </c>
      <c r="K1196" s="14" t="s">
        <v>1233</v>
      </c>
      <c r="L1196" s="16" t="s">
        <v>1233</v>
      </c>
      <c r="M1196" s="14" t="s">
        <v>1233</v>
      </c>
      <c r="N1196" s="14"/>
    </row>
    <row r="1197" spans="1:14" hidden="1">
      <c r="A1197" s="13">
        <v>2410190009</v>
      </c>
      <c r="B1197" s="47" t="s">
        <v>1986</v>
      </c>
      <c r="C1197" s="51" t="s">
        <v>8524</v>
      </c>
      <c r="D1197" s="15" t="s">
        <v>1643</v>
      </c>
      <c r="E1197" s="13" t="s">
        <v>1233</v>
      </c>
      <c r="F1197" s="13" t="s">
        <v>1233</v>
      </c>
      <c r="G1197" s="13" t="s">
        <v>1643</v>
      </c>
      <c r="H1197" s="15" t="s">
        <v>1233</v>
      </c>
      <c r="I1197" s="13" t="s">
        <v>1233</v>
      </c>
      <c r="J1197" s="13" t="s">
        <v>1233</v>
      </c>
      <c r="K1197" s="13" t="s">
        <v>1233</v>
      </c>
      <c r="L1197" s="15" t="s">
        <v>1233</v>
      </c>
      <c r="M1197" s="13" t="s">
        <v>1233</v>
      </c>
      <c r="N1197" s="13"/>
    </row>
    <row r="1198" spans="1:14" hidden="1">
      <c r="A1198" s="14">
        <v>2500070636</v>
      </c>
      <c r="B1198" s="48" t="s">
        <v>1988</v>
      </c>
      <c r="C1198" s="52" t="s">
        <v>8524</v>
      </c>
      <c r="D1198" s="16" t="s">
        <v>1643</v>
      </c>
      <c r="E1198" s="14" t="s">
        <v>1233</v>
      </c>
      <c r="F1198" s="14" t="s">
        <v>1233</v>
      </c>
      <c r="G1198" s="14" t="s">
        <v>1643</v>
      </c>
      <c r="H1198" s="16" t="s">
        <v>1233</v>
      </c>
      <c r="I1198" s="14" t="s">
        <v>1233</v>
      </c>
      <c r="J1198" s="14" t="s">
        <v>1233</v>
      </c>
      <c r="K1198" s="14" t="s">
        <v>1233</v>
      </c>
      <c r="L1198" s="16" t="s">
        <v>1233</v>
      </c>
      <c r="M1198" s="14" t="s">
        <v>1233</v>
      </c>
      <c r="N1198" s="14"/>
    </row>
    <row r="1199" spans="1:14" hidden="1">
      <c r="A1199" s="13">
        <v>2500070637</v>
      </c>
      <c r="B1199" s="47" t="s">
        <v>1989</v>
      </c>
      <c r="C1199" s="51" t="s">
        <v>8524</v>
      </c>
      <c r="D1199" s="15" t="s">
        <v>1643</v>
      </c>
      <c r="E1199" s="13" t="s">
        <v>1233</v>
      </c>
      <c r="F1199" s="13" t="s">
        <v>1233</v>
      </c>
      <c r="G1199" s="13" t="s">
        <v>1643</v>
      </c>
      <c r="H1199" s="15" t="s">
        <v>1233</v>
      </c>
      <c r="I1199" s="13" t="s">
        <v>1233</v>
      </c>
      <c r="J1199" s="13" t="s">
        <v>1233</v>
      </c>
      <c r="K1199" s="13" t="s">
        <v>1233</v>
      </c>
      <c r="L1199" s="15" t="s">
        <v>1233</v>
      </c>
      <c r="M1199" s="13" t="s">
        <v>1233</v>
      </c>
      <c r="N1199" s="13"/>
    </row>
    <row r="1200" spans="1:14" hidden="1">
      <c r="A1200" s="14">
        <v>2500070638</v>
      </c>
      <c r="B1200" s="48" t="s">
        <v>1990</v>
      </c>
      <c r="C1200" s="52" t="s">
        <v>8524</v>
      </c>
      <c r="D1200" s="16" t="s">
        <v>1643</v>
      </c>
      <c r="E1200" s="14" t="s">
        <v>1233</v>
      </c>
      <c r="F1200" s="14" t="s">
        <v>1233</v>
      </c>
      <c r="G1200" s="14" t="s">
        <v>1643</v>
      </c>
      <c r="H1200" s="16" t="s">
        <v>1233</v>
      </c>
      <c r="I1200" s="14" t="s">
        <v>1233</v>
      </c>
      <c r="J1200" s="14" t="s">
        <v>1233</v>
      </c>
      <c r="K1200" s="14" t="s">
        <v>1233</v>
      </c>
      <c r="L1200" s="16" t="s">
        <v>1233</v>
      </c>
      <c r="M1200" s="14" t="s">
        <v>1233</v>
      </c>
      <c r="N1200" s="14"/>
    </row>
    <row r="1201" spans="1:14" hidden="1">
      <c r="A1201" s="13">
        <v>2500070639</v>
      </c>
      <c r="B1201" s="47" t="s">
        <v>1991</v>
      </c>
      <c r="C1201" s="51" t="s">
        <v>8524</v>
      </c>
      <c r="D1201" s="15" t="s">
        <v>1643</v>
      </c>
      <c r="E1201" s="13" t="s">
        <v>1233</v>
      </c>
      <c r="F1201" s="13" t="s">
        <v>1233</v>
      </c>
      <c r="G1201" s="13" t="s">
        <v>1643</v>
      </c>
      <c r="H1201" s="15" t="s">
        <v>1233</v>
      </c>
      <c r="I1201" s="13" t="s">
        <v>1233</v>
      </c>
      <c r="J1201" s="13" t="s">
        <v>1233</v>
      </c>
      <c r="K1201" s="13" t="s">
        <v>1233</v>
      </c>
      <c r="L1201" s="15" t="s">
        <v>1233</v>
      </c>
      <c r="M1201" s="13" t="s">
        <v>1233</v>
      </c>
      <c r="N1201" s="13"/>
    </row>
    <row r="1202" spans="1:14" hidden="1">
      <c r="A1202" s="14">
        <v>2500070640</v>
      </c>
      <c r="B1202" s="48" t="s">
        <v>1992</v>
      </c>
      <c r="C1202" s="52" t="s">
        <v>8524</v>
      </c>
      <c r="D1202" s="16" t="s">
        <v>1643</v>
      </c>
      <c r="E1202" s="14" t="s">
        <v>1233</v>
      </c>
      <c r="F1202" s="14" t="s">
        <v>1233</v>
      </c>
      <c r="G1202" s="14" t="s">
        <v>1643</v>
      </c>
      <c r="H1202" s="16" t="s">
        <v>1233</v>
      </c>
      <c r="I1202" s="14" t="s">
        <v>1233</v>
      </c>
      <c r="J1202" s="14" t="s">
        <v>1233</v>
      </c>
      <c r="K1202" s="14" t="s">
        <v>1233</v>
      </c>
      <c r="L1202" s="16" t="s">
        <v>1233</v>
      </c>
      <c r="M1202" s="14" t="s">
        <v>1233</v>
      </c>
      <c r="N1202" s="14"/>
    </row>
    <row r="1203" spans="1:14" hidden="1">
      <c r="A1203" s="13">
        <v>2500070641</v>
      </c>
      <c r="B1203" s="47" t="s">
        <v>1993</v>
      </c>
      <c r="C1203" s="51" t="s">
        <v>8524</v>
      </c>
      <c r="D1203" s="15" t="s">
        <v>1643</v>
      </c>
      <c r="E1203" s="13" t="s">
        <v>1233</v>
      </c>
      <c r="F1203" s="13" t="s">
        <v>1233</v>
      </c>
      <c r="G1203" s="13" t="s">
        <v>1643</v>
      </c>
      <c r="H1203" s="15" t="s">
        <v>1233</v>
      </c>
      <c r="I1203" s="13" t="s">
        <v>1233</v>
      </c>
      <c r="J1203" s="13" t="s">
        <v>1233</v>
      </c>
      <c r="K1203" s="13" t="s">
        <v>1233</v>
      </c>
      <c r="L1203" s="15" t="s">
        <v>1233</v>
      </c>
      <c r="M1203" s="13" t="s">
        <v>1233</v>
      </c>
      <c r="N1203" s="13"/>
    </row>
    <row r="1204" spans="1:14" hidden="1">
      <c r="A1204" s="14">
        <v>2500030258</v>
      </c>
      <c r="B1204" s="48" t="s">
        <v>2003</v>
      </c>
      <c r="C1204" s="52" t="s">
        <v>8524</v>
      </c>
      <c r="D1204" s="16" t="s">
        <v>1643</v>
      </c>
      <c r="E1204" s="14" t="s">
        <v>1233</v>
      </c>
      <c r="F1204" s="14" t="s">
        <v>1233</v>
      </c>
      <c r="G1204" s="14" t="s">
        <v>1643</v>
      </c>
      <c r="H1204" s="16" t="s">
        <v>1233</v>
      </c>
      <c r="I1204" s="14" t="s">
        <v>1233</v>
      </c>
      <c r="J1204" s="14" t="s">
        <v>1233</v>
      </c>
      <c r="K1204" s="14" t="s">
        <v>1233</v>
      </c>
      <c r="L1204" s="16" t="s">
        <v>1233</v>
      </c>
      <c r="M1204" s="14" t="s">
        <v>1233</v>
      </c>
      <c r="N1204" s="14"/>
    </row>
    <row r="1205" spans="1:14" hidden="1">
      <c r="A1205" s="13">
        <v>2500030306</v>
      </c>
      <c r="B1205" s="47" t="s">
        <v>2004</v>
      </c>
      <c r="C1205" s="51" t="s">
        <v>8524</v>
      </c>
      <c r="D1205" s="15" t="s">
        <v>1643</v>
      </c>
      <c r="E1205" s="13" t="s">
        <v>1233</v>
      </c>
      <c r="F1205" s="13" t="s">
        <v>1233</v>
      </c>
      <c r="G1205" s="13" t="s">
        <v>1643</v>
      </c>
      <c r="H1205" s="15" t="s">
        <v>1233</v>
      </c>
      <c r="I1205" s="13" t="s">
        <v>1233</v>
      </c>
      <c r="J1205" s="13" t="s">
        <v>1233</v>
      </c>
      <c r="K1205" s="13" t="s">
        <v>1233</v>
      </c>
      <c r="L1205" s="15" t="s">
        <v>1233</v>
      </c>
      <c r="M1205" s="13" t="s">
        <v>1233</v>
      </c>
      <c r="N1205" s="13"/>
    </row>
    <row r="1206" spans="1:14" hidden="1">
      <c r="A1206" s="14">
        <v>2500030047</v>
      </c>
      <c r="B1206" s="48" t="s">
        <v>2005</v>
      </c>
      <c r="C1206" s="52" t="s">
        <v>8524</v>
      </c>
      <c r="D1206" s="16" t="s">
        <v>1643</v>
      </c>
      <c r="E1206" s="14" t="s">
        <v>1233</v>
      </c>
      <c r="F1206" s="14" t="s">
        <v>1233</v>
      </c>
      <c r="G1206" s="14" t="s">
        <v>1643</v>
      </c>
      <c r="H1206" s="16" t="s">
        <v>1233</v>
      </c>
      <c r="I1206" s="14" t="s">
        <v>1233</v>
      </c>
      <c r="J1206" s="14" t="s">
        <v>1233</v>
      </c>
      <c r="K1206" s="14" t="s">
        <v>1233</v>
      </c>
      <c r="L1206" s="16" t="s">
        <v>1233</v>
      </c>
      <c r="M1206" s="14" t="s">
        <v>1233</v>
      </c>
      <c r="N1206" s="14"/>
    </row>
    <row r="1207" spans="1:14" hidden="1">
      <c r="A1207" s="13">
        <v>2500030331</v>
      </c>
      <c r="B1207" s="47" t="s">
        <v>2006</v>
      </c>
      <c r="C1207" s="51" t="s">
        <v>8524</v>
      </c>
      <c r="D1207" s="15" t="s">
        <v>1643</v>
      </c>
      <c r="E1207" s="13" t="s">
        <v>1233</v>
      </c>
      <c r="F1207" s="13" t="s">
        <v>1233</v>
      </c>
      <c r="G1207" s="13" t="s">
        <v>1643</v>
      </c>
      <c r="H1207" s="15" t="s">
        <v>1233</v>
      </c>
      <c r="I1207" s="13" t="s">
        <v>1233</v>
      </c>
      <c r="J1207" s="13" t="s">
        <v>1233</v>
      </c>
      <c r="K1207" s="13" t="s">
        <v>1233</v>
      </c>
      <c r="L1207" s="15" t="s">
        <v>1233</v>
      </c>
      <c r="M1207" s="13" t="s">
        <v>1233</v>
      </c>
      <c r="N1207" s="13"/>
    </row>
    <row r="1208" spans="1:14" hidden="1">
      <c r="A1208" s="14">
        <v>2500020060</v>
      </c>
      <c r="B1208" s="48" t="s">
        <v>1929</v>
      </c>
      <c r="C1208" s="52" t="s">
        <v>8524</v>
      </c>
      <c r="D1208" s="16" t="s">
        <v>1643</v>
      </c>
      <c r="E1208" s="14" t="s">
        <v>1233</v>
      </c>
      <c r="F1208" s="14" t="s">
        <v>1233</v>
      </c>
      <c r="G1208" s="14" t="s">
        <v>1643</v>
      </c>
      <c r="H1208" s="16" t="s">
        <v>1233</v>
      </c>
      <c r="I1208" s="14" t="s">
        <v>1233</v>
      </c>
      <c r="J1208" s="14" t="s">
        <v>1233</v>
      </c>
      <c r="K1208" s="14" t="s">
        <v>1233</v>
      </c>
      <c r="L1208" s="16" t="s">
        <v>1233</v>
      </c>
      <c r="M1208" s="14" t="s">
        <v>1233</v>
      </c>
      <c r="N1208" s="14"/>
    </row>
    <row r="1209" spans="1:14" hidden="1">
      <c r="A1209" s="13">
        <v>2430680010</v>
      </c>
      <c r="B1209" s="47" t="s">
        <v>2071</v>
      </c>
      <c r="C1209" s="51" t="s">
        <v>8524</v>
      </c>
      <c r="D1209" s="15" t="s">
        <v>1643</v>
      </c>
      <c r="E1209" s="13" t="s">
        <v>1233</v>
      </c>
      <c r="F1209" s="13" t="s">
        <v>1233</v>
      </c>
      <c r="G1209" s="13" t="s">
        <v>1643</v>
      </c>
      <c r="H1209" s="15" t="s">
        <v>1233</v>
      </c>
      <c r="I1209" s="13" t="s">
        <v>1233</v>
      </c>
      <c r="J1209" s="13" t="s">
        <v>1233</v>
      </c>
      <c r="K1209" s="13" t="s">
        <v>1233</v>
      </c>
      <c r="L1209" s="15" t="s">
        <v>1233</v>
      </c>
      <c r="M1209" s="13" t="s">
        <v>1233</v>
      </c>
      <c r="N1209" s="13"/>
    </row>
    <row r="1210" spans="1:14" hidden="1">
      <c r="A1210" s="14">
        <v>2500030345</v>
      </c>
      <c r="B1210" s="48" t="s">
        <v>2097</v>
      </c>
      <c r="C1210" s="52" t="s">
        <v>8524</v>
      </c>
      <c r="D1210" s="16" t="s">
        <v>1643</v>
      </c>
      <c r="E1210" s="14" t="s">
        <v>1233</v>
      </c>
      <c r="F1210" s="14" t="s">
        <v>1233</v>
      </c>
      <c r="G1210" s="14" t="s">
        <v>1643</v>
      </c>
      <c r="H1210" s="16" t="s">
        <v>1233</v>
      </c>
      <c r="I1210" s="14" t="s">
        <v>1233</v>
      </c>
      <c r="J1210" s="14" t="s">
        <v>1233</v>
      </c>
      <c r="K1210" s="14" t="s">
        <v>1233</v>
      </c>
      <c r="L1210" s="16" t="s">
        <v>1233</v>
      </c>
      <c r="M1210" s="14" t="s">
        <v>1233</v>
      </c>
      <c r="N1210" s="14"/>
    </row>
    <row r="1211" spans="1:14" hidden="1">
      <c r="A1211" s="13">
        <v>2410090036</v>
      </c>
      <c r="B1211" s="47" t="s">
        <v>1796</v>
      </c>
      <c r="C1211" s="51" t="s">
        <v>8524</v>
      </c>
      <c r="D1211" s="15" t="s">
        <v>1643</v>
      </c>
      <c r="E1211" s="13" t="s">
        <v>1233</v>
      </c>
      <c r="F1211" s="13" t="s">
        <v>1233</v>
      </c>
      <c r="G1211" s="13" t="s">
        <v>1643</v>
      </c>
      <c r="H1211" s="15" t="s">
        <v>1233</v>
      </c>
      <c r="I1211" s="13" t="s">
        <v>1233</v>
      </c>
      <c r="J1211" s="13" t="s">
        <v>1233</v>
      </c>
      <c r="K1211" s="13" t="s">
        <v>1233</v>
      </c>
      <c r="L1211" s="15" t="s">
        <v>1233</v>
      </c>
      <c r="M1211" s="13" t="s">
        <v>1233</v>
      </c>
      <c r="N1211" s="13"/>
    </row>
    <row r="1212" spans="1:14" hidden="1">
      <c r="A1212" s="14">
        <v>2430850040</v>
      </c>
      <c r="B1212" s="48" t="s">
        <v>2100</v>
      </c>
      <c r="C1212" s="52" t="s">
        <v>8524</v>
      </c>
      <c r="D1212" s="16" t="s">
        <v>1643</v>
      </c>
      <c r="E1212" s="14" t="s">
        <v>1233</v>
      </c>
      <c r="F1212" s="14" t="s">
        <v>1233</v>
      </c>
      <c r="G1212" s="14" t="s">
        <v>1643</v>
      </c>
      <c r="H1212" s="16" t="s">
        <v>1233</v>
      </c>
      <c r="I1212" s="14" t="s">
        <v>1233</v>
      </c>
      <c r="J1212" s="14" t="s">
        <v>1233</v>
      </c>
      <c r="K1212" s="14" t="s">
        <v>1233</v>
      </c>
      <c r="L1212" s="16" t="s">
        <v>1233</v>
      </c>
      <c r="M1212" s="14" t="s">
        <v>1233</v>
      </c>
      <c r="N1212" s="14"/>
    </row>
    <row r="1213" spans="1:14" hidden="1">
      <c r="A1213" s="13">
        <v>2500030343</v>
      </c>
      <c r="B1213" s="47" t="s">
        <v>2102</v>
      </c>
      <c r="C1213" s="51" t="s">
        <v>8524</v>
      </c>
      <c r="D1213" s="15" t="s">
        <v>1643</v>
      </c>
      <c r="E1213" s="13" t="s">
        <v>1233</v>
      </c>
      <c r="F1213" s="13" t="s">
        <v>1233</v>
      </c>
      <c r="G1213" s="13" t="s">
        <v>1643</v>
      </c>
      <c r="H1213" s="15" t="s">
        <v>1233</v>
      </c>
      <c r="I1213" s="13" t="s">
        <v>1233</v>
      </c>
      <c r="J1213" s="13" t="s">
        <v>1233</v>
      </c>
      <c r="K1213" s="13" t="s">
        <v>1233</v>
      </c>
      <c r="L1213" s="15" t="s">
        <v>1233</v>
      </c>
      <c r="M1213" s="13" t="s">
        <v>1233</v>
      </c>
      <c r="N1213" s="13"/>
    </row>
    <row r="1214" spans="1:14" hidden="1">
      <c r="A1214" s="13">
        <v>2310140015</v>
      </c>
      <c r="B1214" s="47" t="s">
        <v>2106</v>
      </c>
      <c r="C1214" s="51" t="s">
        <v>8524</v>
      </c>
      <c r="D1214" s="15" t="s">
        <v>1643</v>
      </c>
      <c r="E1214" s="13" t="s">
        <v>1233</v>
      </c>
      <c r="F1214" s="13" t="s">
        <v>1233</v>
      </c>
      <c r="G1214" s="13" t="s">
        <v>1643</v>
      </c>
      <c r="H1214" s="15" t="s">
        <v>1233</v>
      </c>
      <c r="I1214" s="13" t="s">
        <v>1233</v>
      </c>
      <c r="J1214" s="13" t="s">
        <v>1233</v>
      </c>
      <c r="K1214" s="13" t="s">
        <v>1233</v>
      </c>
      <c r="L1214" s="15" t="s">
        <v>1233</v>
      </c>
      <c r="M1214" s="13" t="s">
        <v>1233</v>
      </c>
      <c r="N1214" s="13"/>
    </row>
    <row r="1215" spans="1:14" hidden="1">
      <c r="A1215" s="14">
        <v>2140190006</v>
      </c>
      <c r="B1215" s="48" t="s">
        <v>2109</v>
      </c>
      <c r="C1215" s="52" t="s">
        <v>8524</v>
      </c>
      <c r="D1215" s="16" t="s">
        <v>1643</v>
      </c>
      <c r="E1215" s="14" t="s">
        <v>1233</v>
      </c>
      <c r="F1215" s="14" t="s">
        <v>1233</v>
      </c>
      <c r="G1215" s="14" t="s">
        <v>1643</v>
      </c>
      <c r="H1215" s="16" t="s">
        <v>1233</v>
      </c>
      <c r="I1215" s="14" t="s">
        <v>1233</v>
      </c>
      <c r="J1215" s="14" t="s">
        <v>1233</v>
      </c>
      <c r="K1215" s="14" t="s">
        <v>1233</v>
      </c>
      <c r="L1215" s="16" t="s">
        <v>1233</v>
      </c>
      <c r="M1215" s="14" t="s">
        <v>1233</v>
      </c>
      <c r="N1215" s="14"/>
    </row>
    <row r="1216" spans="1:14" hidden="1">
      <c r="A1216" s="13">
        <v>2430880026</v>
      </c>
      <c r="B1216" s="47" t="s">
        <v>2154</v>
      </c>
      <c r="C1216" s="51" t="s">
        <v>8524</v>
      </c>
      <c r="D1216" s="15" t="s">
        <v>1643</v>
      </c>
      <c r="E1216" s="13" t="s">
        <v>1233</v>
      </c>
      <c r="F1216" s="13" t="s">
        <v>1233</v>
      </c>
      <c r="G1216" s="13" t="s">
        <v>1643</v>
      </c>
      <c r="H1216" s="15" t="s">
        <v>1233</v>
      </c>
      <c r="I1216" s="13" t="s">
        <v>1233</v>
      </c>
      <c r="J1216" s="13" t="s">
        <v>1233</v>
      </c>
      <c r="K1216" s="13" t="s">
        <v>1233</v>
      </c>
      <c r="L1216" s="15" t="s">
        <v>1233</v>
      </c>
      <c r="M1216" s="13" t="s">
        <v>1233</v>
      </c>
      <c r="N1216" s="13"/>
    </row>
    <row r="1217" spans="1:14" hidden="1">
      <c r="A1217" s="14">
        <v>2410200021</v>
      </c>
      <c r="B1217" s="48" t="s">
        <v>2155</v>
      </c>
      <c r="C1217" s="52" t="s">
        <v>8524</v>
      </c>
      <c r="D1217" s="16" t="s">
        <v>1643</v>
      </c>
      <c r="E1217" s="14" t="s">
        <v>1233</v>
      </c>
      <c r="F1217" s="14" t="s">
        <v>1233</v>
      </c>
      <c r="G1217" s="14" t="s">
        <v>1643</v>
      </c>
      <c r="H1217" s="16" t="s">
        <v>1233</v>
      </c>
      <c r="I1217" s="14" t="s">
        <v>1233</v>
      </c>
      <c r="J1217" s="14" t="s">
        <v>1233</v>
      </c>
      <c r="K1217" s="14" t="s">
        <v>1233</v>
      </c>
      <c r="L1217" s="16" t="s">
        <v>1233</v>
      </c>
      <c r="M1217" s="14" t="s">
        <v>1233</v>
      </c>
      <c r="N1217" s="14"/>
    </row>
    <row r="1218" spans="1:14" hidden="1">
      <c r="A1218" s="13">
        <v>2410170209</v>
      </c>
      <c r="B1218" s="47" t="s">
        <v>2156</v>
      </c>
      <c r="C1218" s="51" t="s">
        <v>8524</v>
      </c>
      <c r="D1218" s="15" t="s">
        <v>1643</v>
      </c>
      <c r="E1218" s="13" t="s">
        <v>1233</v>
      </c>
      <c r="F1218" s="13" t="s">
        <v>1233</v>
      </c>
      <c r="G1218" s="13" t="s">
        <v>1643</v>
      </c>
      <c r="H1218" s="15" t="s">
        <v>1233</v>
      </c>
      <c r="I1218" s="13" t="s">
        <v>1233</v>
      </c>
      <c r="J1218" s="13" t="s">
        <v>1233</v>
      </c>
      <c r="K1218" s="13" t="s">
        <v>1233</v>
      </c>
      <c r="L1218" s="15" t="s">
        <v>1233</v>
      </c>
      <c r="M1218" s="13" t="s">
        <v>1233</v>
      </c>
      <c r="N1218" s="13"/>
    </row>
    <row r="1219" spans="1:14" hidden="1">
      <c r="A1219" s="14">
        <v>2410200005</v>
      </c>
      <c r="B1219" s="48" t="s">
        <v>2163</v>
      </c>
      <c r="C1219" s="52" t="s">
        <v>8524</v>
      </c>
      <c r="D1219" s="16" t="s">
        <v>1643</v>
      </c>
      <c r="E1219" s="14" t="s">
        <v>1233</v>
      </c>
      <c r="F1219" s="14" t="s">
        <v>1233</v>
      </c>
      <c r="G1219" s="14" t="s">
        <v>1643</v>
      </c>
      <c r="H1219" s="16" t="s">
        <v>1233</v>
      </c>
      <c r="I1219" s="14" t="s">
        <v>1233</v>
      </c>
      <c r="J1219" s="14" t="s">
        <v>1233</v>
      </c>
      <c r="K1219" s="14" t="s">
        <v>1233</v>
      </c>
      <c r="L1219" s="16" t="s">
        <v>1233</v>
      </c>
      <c r="M1219" s="14" t="s">
        <v>1233</v>
      </c>
      <c r="N1219" s="14"/>
    </row>
    <row r="1220" spans="1:14" hidden="1">
      <c r="A1220" s="13">
        <v>2410110108</v>
      </c>
      <c r="B1220" s="47" t="s">
        <v>2164</v>
      </c>
      <c r="C1220" s="51" t="s">
        <v>8524</v>
      </c>
      <c r="D1220" s="15" t="s">
        <v>1643</v>
      </c>
      <c r="E1220" s="13" t="s">
        <v>1233</v>
      </c>
      <c r="F1220" s="13" t="s">
        <v>1233</v>
      </c>
      <c r="G1220" s="13" t="s">
        <v>1643</v>
      </c>
      <c r="H1220" s="15" t="s">
        <v>1233</v>
      </c>
      <c r="I1220" s="13" t="s">
        <v>1233</v>
      </c>
      <c r="J1220" s="13" t="s">
        <v>1233</v>
      </c>
      <c r="K1220" s="13" t="s">
        <v>1233</v>
      </c>
      <c r="L1220" s="15" t="s">
        <v>1233</v>
      </c>
      <c r="M1220" s="13" t="s">
        <v>1233</v>
      </c>
      <c r="N1220" s="13"/>
    </row>
    <row r="1221" spans="1:14" hidden="1">
      <c r="A1221" s="14">
        <v>2430740010</v>
      </c>
      <c r="B1221" s="48" t="s">
        <v>2166</v>
      </c>
      <c r="C1221" s="52" t="s">
        <v>8524</v>
      </c>
      <c r="D1221" s="16" t="s">
        <v>1643</v>
      </c>
      <c r="E1221" s="14" t="s">
        <v>1233</v>
      </c>
      <c r="F1221" s="14" t="s">
        <v>1233</v>
      </c>
      <c r="G1221" s="14" t="s">
        <v>1643</v>
      </c>
      <c r="H1221" s="16" t="s">
        <v>1233</v>
      </c>
      <c r="I1221" s="14" t="s">
        <v>1233</v>
      </c>
      <c r="J1221" s="14" t="s">
        <v>1233</v>
      </c>
      <c r="K1221" s="14" t="s">
        <v>1233</v>
      </c>
      <c r="L1221" s="16" t="s">
        <v>1233</v>
      </c>
      <c r="M1221" s="14" t="s">
        <v>1233</v>
      </c>
      <c r="N1221" s="14"/>
    </row>
    <row r="1222" spans="1:14" hidden="1">
      <c r="A1222" s="13">
        <v>2430620015</v>
      </c>
      <c r="B1222" s="47" t="s">
        <v>2167</v>
      </c>
      <c r="C1222" s="51" t="s">
        <v>8524</v>
      </c>
      <c r="D1222" s="15" t="s">
        <v>1643</v>
      </c>
      <c r="E1222" s="13" t="s">
        <v>1233</v>
      </c>
      <c r="F1222" s="13" t="s">
        <v>1233</v>
      </c>
      <c r="G1222" s="13" t="s">
        <v>1643</v>
      </c>
      <c r="H1222" s="15" t="s">
        <v>1233</v>
      </c>
      <c r="I1222" s="13" t="s">
        <v>1233</v>
      </c>
      <c r="J1222" s="13" t="s">
        <v>1233</v>
      </c>
      <c r="K1222" s="13" t="s">
        <v>1233</v>
      </c>
      <c r="L1222" s="15" t="s">
        <v>1233</v>
      </c>
      <c r="M1222" s="13" t="s">
        <v>1233</v>
      </c>
      <c r="N1222" s="13"/>
    </row>
    <row r="1223" spans="1:14" hidden="1">
      <c r="A1223" s="14">
        <v>2430620016</v>
      </c>
      <c r="B1223" s="48" t="s">
        <v>2168</v>
      </c>
      <c r="C1223" s="52" t="s">
        <v>8524</v>
      </c>
      <c r="D1223" s="16" t="s">
        <v>1643</v>
      </c>
      <c r="E1223" s="14" t="s">
        <v>1233</v>
      </c>
      <c r="F1223" s="14" t="s">
        <v>1233</v>
      </c>
      <c r="G1223" s="14" t="s">
        <v>1643</v>
      </c>
      <c r="H1223" s="16" t="s">
        <v>1233</v>
      </c>
      <c r="I1223" s="14" t="s">
        <v>1233</v>
      </c>
      <c r="J1223" s="14" t="s">
        <v>1233</v>
      </c>
      <c r="K1223" s="14" t="s">
        <v>1233</v>
      </c>
      <c r="L1223" s="16" t="s">
        <v>1233</v>
      </c>
      <c r="M1223" s="14" t="s">
        <v>1233</v>
      </c>
      <c r="N1223" s="14"/>
    </row>
    <row r="1224" spans="1:14" hidden="1">
      <c r="A1224" s="13">
        <v>2430740011</v>
      </c>
      <c r="B1224" s="47" t="s">
        <v>2169</v>
      </c>
      <c r="C1224" s="51" t="s">
        <v>8524</v>
      </c>
      <c r="D1224" s="15" t="s">
        <v>1643</v>
      </c>
      <c r="E1224" s="13" t="s">
        <v>1233</v>
      </c>
      <c r="F1224" s="13" t="s">
        <v>1233</v>
      </c>
      <c r="G1224" s="13" t="s">
        <v>1643</v>
      </c>
      <c r="H1224" s="15" t="s">
        <v>1233</v>
      </c>
      <c r="I1224" s="13" t="s">
        <v>1233</v>
      </c>
      <c r="J1224" s="13" t="s">
        <v>1233</v>
      </c>
      <c r="K1224" s="13" t="s">
        <v>1233</v>
      </c>
      <c r="L1224" s="15" t="s">
        <v>1233</v>
      </c>
      <c r="M1224" s="13" t="s">
        <v>1233</v>
      </c>
      <c r="N1224" s="13"/>
    </row>
    <row r="1225" spans="1:14" hidden="1">
      <c r="A1225" s="14">
        <v>2430640007</v>
      </c>
      <c r="B1225" s="48" t="s">
        <v>2170</v>
      </c>
      <c r="C1225" s="52" t="s">
        <v>8524</v>
      </c>
      <c r="D1225" s="16" t="s">
        <v>1643</v>
      </c>
      <c r="E1225" s="14" t="s">
        <v>1233</v>
      </c>
      <c r="F1225" s="14" t="s">
        <v>1233</v>
      </c>
      <c r="G1225" s="14" t="s">
        <v>1643</v>
      </c>
      <c r="H1225" s="16" t="s">
        <v>1233</v>
      </c>
      <c r="I1225" s="14" t="s">
        <v>1233</v>
      </c>
      <c r="J1225" s="14" t="s">
        <v>1233</v>
      </c>
      <c r="K1225" s="14" t="s">
        <v>1233</v>
      </c>
      <c r="L1225" s="16" t="s">
        <v>1233</v>
      </c>
      <c r="M1225" s="14" t="s">
        <v>1233</v>
      </c>
      <c r="N1225" s="14"/>
    </row>
    <row r="1226" spans="1:14" hidden="1">
      <c r="A1226" s="13">
        <v>2430760009</v>
      </c>
      <c r="B1226" s="47" t="s">
        <v>2171</v>
      </c>
      <c r="C1226" s="51" t="s">
        <v>8524</v>
      </c>
      <c r="D1226" s="15" t="s">
        <v>1643</v>
      </c>
      <c r="E1226" s="13" t="s">
        <v>1233</v>
      </c>
      <c r="F1226" s="13" t="s">
        <v>1233</v>
      </c>
      <c r="G1226" s="13" t="s">
        <v>1643</v>
      </c>
      <c r="H1226" s="15" t="s">
        <v>1233</v>
      </c>
      <c r="I1226" s="13" t="s">
        <v>1233</v>
      </c>
      <c r="J1226" s="13" t="s">
        <v>1233</v>
      </c>
      <c r="K1226" s="13" t="s">
        <v>1233</v>
      </c>
      <c r="L1226" s="15" t="s">
        <v>1233</v>
      </c>
      <c r="M1226" s="13" t="s">
        <v>1233</v>
      </c>
      <c r="N1226" s="13"/>
    </row>
    <row r="1227" spans="1:14" hidden="1">
      <c r="A1227" s="14">
        <v>2430700006</v>
      </c>
      <c r="B1227" s="48" t="s">
        <v>2172</v>
      </c>
      <c r="C1227" s="52" t="s">
        <v>8524</v>
      </c>
      <c r="D1227" s="16" t="s">
        <v>1643</v>
      </c>
      <c r="E1227" s="14" t="s">
        <v>1233</v>
      </c>
      <c r="F1227" s="14" t="s">
        <v>1233</v>
      </c>
      <c r="G1227" s="14" t="s">
        <v>1643</v>
      </c>
      <c r="H1227" s="16" t="s">
        <v>1233</v>
      </c>
      <c r="I1227" s="14" t="s">
        <v>1233</v>
      </c>
      <c r="J1227" s="14" t="s">
        <v>1233</v>
      </c>
      <c r="K1227" s="14" t="s">
        <v>1233</v>
      </c>
      <c r="L1227" s="16" t="s">
        <v>1233</v>
      </c>
      <c r="M1227" s="14" t="s">
        <v>1233</v>
      </c>
      <c r="N1227" s="14"/>
    </row>
    <row r="1228" spans="1:14" hidden="1">
      <c r="A1228" s="13">
        <v>2430700007</v>
      </c>
      <c r="B1228" s="47" t="s">
        <v>2173</v>
      </c>
      <c r="C1228" s="51" t="s">
        <v>8524</v>
      </c>
      <c r="D1228" s="15" t="s">
        <v>1643</v>
      </c>
      <c r="E1228" s="13" t="s">
        <v>1233</v>
      </c>
      <c r="F1228" s="13" t="s">
        <v>1233</v>
      </c>
      <c r="G1228" s="13" t="s">
        <v>1643</v>
      </c>
      <c r="H1228" s="15" t="s">
        <v>1233</v>
      </c>
      <c r="I1228" s="13" t="s">
        <v>1233</v>
      </c>
      <c r="J1228" s="13" t="s">
        <v>1233</v>
      </c>
      <c r="K1228" s="13" t="s">
        <v>1233</v>
      </c>
      <c r="L1228" s="15" t="s">
        <v>1233</v>
      </c>
      <c r="M1228" s="13" t="s">
        <v>1233</v>
      </c>
      <c r="N1228" s="13"/>
    </row>
    <row r="1229" spans="1:14" hidden="1">
      <c r="A1229" s="14">
        <v>2430630001</v>
      </c>
      <c r="B1229" s="48" t="s">
        <v>2174</v>
      </c>
      <c r="C1229" s="52" t="s">
        <v>8524</v>
      </c>
      <c r="D1229" s="16" t="s">
        <v>1643</v>
      </c>
      <c r="E1229" s="14" t="s">
        <v>1233</v>
      </c>
      <c r="F1229" s="14" t="s">
        <v>1233</v>
      </c>
      <c r="G1229" s="14" t="s">
        <v>1643</v>
      </c>
      <c r="H1229" s="16" t="s">
        <v>1233</v>
      </c>
      <c r="I1229" s="14" t="s">
        <v>1233</v>
      </c>
      <c r="J1229" s="14" t="s">
        <v>1233</v>
      </c>
      <c r="K1229" s="14" t="s">
        <v>1233</v>
      </c>
      <c r="L1229" s="16" t="s">
        <v>1233</v>
      </c>
      <c r="M1229" s="14" t="s">
        <v>1233</v>
      </c>
      <c r="N1229" s="14"/>
    </row>
    <row r="1230" spans="1:14" hidden="1">
      <c r="A1230" s="13">
        <v>2430760008</v>
      </c>
      <c r="B1230" s="47" t="s">
        <v>2175</v>
      </c>
      <c r="C1230" s="51" t="s">
        <v>8524</v>
      </c>
      <c r="D1230" s="15" t="s">
        <v>1643</v>
      </c>
      <c r="E1230" s="13" t="s">
        <v>1233</v>
      </c>
      <c r="F1230" s="13" t="s">
        <v>1233</v>
      </c>
      <c r="G1230" s="13" t="s">
        <v>1643</v>
      </c>
      <c r="H1230" s="15" t="s">
        <v>1233</v>
      </c>
      <c r="I1230" s="13" t="s">
        <v>1233</v>
      </c>
      <c r="J1230" s="13" t="s">
        <v>1233</v>
      </c>
      <c r="K1230" s="13" t="s">
        <v>1233</v>
      </c>
      <c r="L1230" s="15" t="s">
        <v>1233</v>
      </c>
      <c r="M1230" s="13" t="s">
        <v>1233</v>
      </c>
      <c r="N1230" s="13"/>
    </row>
    <row r="1231" spans="1:14" hidden="1">
      <c r="A1231" s="14">
        <v>2430690012</v>
      </c>
      <c r="B1231" s="48" t="s">
        <v>2176</v>
      </c>
      <c r="C1231" s="52" t="s">
        <v>8524</v>
      </c>
      <c r="D1231" s="16" t="s">
        <v>1643</v>
      </c>
      <c r="E1231" s="14" t="s">
        <v>1233</v>
      </c>
      <c r="F1231" s="14" t="s">
        <v>1233</v>
      </c>
      <c r="G1231" s="14" t="s">
        <v>1643</v>
      </c>
      <c r="H1231" s="16" t="s">
        <v>1233</v>
      </c>
      <c r="I1231" s="14" t="s">
        <v>1233</v>
      </c>
      <c r="J1231" s="14" t="s">
        <v>1233</v>
      </c>
      <c r="K1231" s="14" t="s">
        <v>1233</v>
      </c>
      <c r="L1231" s="16" t="s">
        <v>1233</v>
      </c>
      <c r="M1231" s="14" t="s">
        <v>1233</v>
      </c>
      <c r="N1231" s="14"/>
    </row>
    <row r="1232" spans="1:14" hidden="1">
      <c r="A1232" s="13">
        <v>2430690013</v>
      </c>
      <c r="B1232" s="47" t="s">
        <v>2177</v>
      </c>
      <c r="C1232" s="51" t="s">
        <v>8524</v>
      </c>
      <c r="D1232" s="15" t="s">
        <v>1643</v>
      </c>
      <c r="E1232" s="13" t="s">
        <v>1233</v>
      </c>
      <c r="F1232" s="13" t="s">
        <v>1233</v>
      </c>
      <c r="G1232" s="13" t="s">
        <v>1643</v>
      </c>
      <c r="H1232" s="15" t="s">
        <v>1233</v>
      </c>
      <c r="I1232" s="13" t="s">
        <v>1233</v>
      </c>
      <c r="J1232" s="13" t="s">
        <v>1233</v>
      </c>
      <c r="K1232" s="13" t="s">
        <v>1233</v>
      </c>
      <c r="L1232" s="15" t="s">
        <v>1233</v>
      </c>
      <c r="M1232" s="13" t="s">
        <v>1233</v>
      </c>
      <c r="N1232" s="13"/>
    </row>
    <row r="1233" spans="1:14" hidden="1">
      <c r="A1233" s="14">
        <v>2500070670</v>
      </c>
      <c r="B1233" s="48" t="s">
        <v>2178</v>
      </c>
      <c r="C1233" s="52" t="s">
        <v>8524</v>
      </c>
      <c r="D1233" s="16" t="s">
        <v>1643</v>
      </c>
      <c r="E1233" s="14" t="s">
        <v>1233</v>
      </c>
      <c r="F1233" s="14" t="s">
        <v>1233</v>
      </c>
      <c r="G1233" s="14" t="s">
        <v>1643</v>
      </c>
      <c r="H1233" s="16" t="s">
        <v>1233</v>
      </c>
      <c r="I1233" s="14" t="s">
        <v>1233</v>
      </c>
      <c r="J1233" s="14" t="s">
        <v>1233</v>
      </c>
      <c r="K1233" s="14" t="s">
        <v>1233</v>
      </c>
      <c r="L1233" s="16" t="s">
        <v>1233</v>
      </c>
      <c r="M1233" s="14" t="s">
        <v>1233</v>
      </c>
      <c r="N1233" s="14"/>
    </row>
    <row r="1234" spans="1:14" hidden="1">
      <c r="A1234" s="13">
        <v>2500030318</v>
      </c>
      <c r="B1234" s="47" t="s">
        <v>2180</v>
      </c>
      <c r="C1234" s="51" t="s">
        <v>8524</v>
      </c>
      <c r="D1234" s="15" t="s">
        <v>1643</v>
      </c>
      <c r="E1234" s="13" t="s">
        <v>1233</v>
      </c>
      <c r="F1234" s="13" t="s">
        <v>1233</v>
      </c>
      <c r="G1234" s="13" t="s">
        <v>1643</v>
      </c>
      <c r="H1234" s="15" t="s">
        <v>1233</v>
      </c>
      <c r="I1234" s="13" t="s">
        <v>1233</v>
      </c>
      <c r="J1234" s="13" t="s">
        <v>1233</v>
      </c>
      <c r="K1234" s="13" t="s">
        <v>1233</v>
      </c>
      <c r="L1234" s="15" t="s">
        <v>1233</v>
      </c>
      <c r="M1234" s="13" t="s">
        <v>1233</v>
      </c>
      <c r="N1234" s="13"/>
    </row>
    <row r="1235" spans="1:14" hidden="1">
      <c r="A1235" s="14">
        <v>2410090176</v>
      </c>
      <c r="B1235" s="48" t="s">
        <v>2181</v>
      </c>
      <c r="C1235" s="52" t="s">
        <v>8524</v>
      </c>
      <c r="D1235" s="16" t="s">
        <v>1643</v>
      </c>
      <c r="E1235" s="14" t="s">
        <v>1233</v>
      </c>
      <c r="F1235" s="14" t="s">
        <v>1233</v>
      </c>
      <c r="G1235" s="14" t="s">
        <v>1643</v>
      </c>
      <c r="H1235" s="16" t="s">
        <v>1233</v>
      </c>
      <c r="I1235" s="14" t="s">
        <v>1233</v>
      </c>
      <c r="J1235" s="14" t="s">
        <v>1233</v>
      </c>
      <c r="K1235" s="14" t="s">
        <v>1233</v>
      </c>
      <c r="L1235" s="16" t="s">
        <v>1233</v>
      </c>
      <c r="M1235" s="14" t="s">
        <v>1233</v>
      </c>
      <c r="N1235" s="14"/>
    </row>
    <row r="1236" spans="1:14" hidden="1">
      <c r="A1236" s="13">
        <v>2410090271</v>
      </c>
      <c r="B1236" s="47" t="s">
        <v>2183</v>
      </c>
      <c r="C1236" s="51" t="s">
        <v>8524</v>
      </c>
      <c r="D1236" s="15" t="s">
        <v>1643</v>
      </c>
      <c r="E1236" s="13" t="s">
        <v>1233</v>
      </c>
      <c r="F1236" s="13" t="s">
        <v>1233</v>
      </c>
      <c r="G1236" s="13" t="s">
        <v>1643</v>
      </c>
      <c r="H1236" s="15" t="s">
        <v>1233</v>
      </c>
      <c r="I1236" s="13" t="s">
        <v>1233</v>
      </c>
      <c r="J1236" s="13" t="s">
        <v>1233</v>
      </c>
      <c r="K1236" s="13" t="s">
        <v>1233</v>
      </c>
      <c r="L1236" s="15" t="s">
        <v>1233</v>
      </c>
      <c r="M1236" s="13" t="s">
        <v>1233</v>
      </c>
      <c r="N1236" s="13"/>
    </row>
    <row r="1237" spans="1:14" hidden="1">
      <c r="A1237" s="13">
        <v>2500030346</v>
      </c>
      <c r="B1237" s="47" t="s">
        <v>2185</v>
      </c>
      <c r="C1237" s="51" t="s">
        <v>8524</v>
      </c>
      <c r="D1237" s="15" t="s">
        <v>1643</v>
      </c>
      <c r="E1237" s="13" t="s">
        <v>1233</v>
      </c>
      <c r="F1237" s="13" t="s">
        <v>1233</v>
      </c>
      <c r="G1237" s="13" t="s">
        <v>1643</v>
      </c>
      <c r="H1237" s="15" t="s">
        <v>1233</v>
      </c>
      <c r="I1237" s="13" t="s">
        <v>1233</v>
      </c>
      <c r="J1237" s="13" t="s">
        <v>1233</v>
      </c>
      <c r="K1237" s="13" t="s">
        <v>1233</v>
      </c>
      <c r="L1237" s="15" t="s">
        <v>1233</v>
      </c>
      <c r="M1237" s="13" t="s">
        <v>1233</v>
      </c>
      <c r="N1237" s="13"/>
    </row>
    <row r="1238" spans="1:14" hidden="1">
      <c r="A1238" s="14">
        <v>2500030344</v>
      </c>
      <c r="B1238" s="48" t="s">
        <v>2186</v>
      </c>
      <c r="C1238" s="52" t="s">
        <v>8524</v>
      </c>
      <c r="D1238" s="16" t="s">
        <v>1643</v>
      </c>
      <c r="E1238" s="14" t="s">
        <v>1233</v>
      </c>
      <c r="F1238" s="14" t="s">
        <v>1233</v>
      </c>
      <c r="G1238" s="14" t="s">
        <v>1643</v>
      </c>
      <c r="H1238" s="16" t="s">
        <v>1233</v>
      </c>
      <c r="I1238" s="14" t="s">
        <v>1233</v>
      </c>
      <c r="J1238" s="14" t="s">
        <v>1233</v>
      </c>
      <c r="K1238" s="14" t="s">
        <v>1233</v>
      </c>
      <c r="L1238" s="16" t="s">
        <v>1233</v>
      </c>
      <c r="M1238" s="14" t="s">
        <v>1233</v>
      </c>
      <c r="N1238" s="14"/>
    </row>
    <row r="1239" spans="1:14" hidden="1">
      <c r="A1239" s="13">
        <v>2410090246</v>
      </c>
      <c r="B1239" s="47" t="s">
        <v>2192</v>
      </c>
      <c r="C1239" s="51" t="s">
        <v>8524</v>
      </c>
      <c r="D1239" s="15" t="s">
        <v>1643</v>
      </c>
      <c r="E1239" s="13" t="s">
        <v>1233</v>
      </c>
      <c r="F1239" s="13" t="s">
        <v>1233</v>
      </c>
      <c r="G1239" s="13" t="s">
        <v>1643</v>
      </c>
      <c r="H1239" s="15" t="s">
        <v>1233</v>
      </c>
      <c r="I1239" s="13" t="s">
        <v>1233</v>
      </c>
      <c r="J1239" s="13" t="s">
        <v>1233</v>
      </c>
      <c r="K1239" s="13" t="s">
        <v>1233</v>
      </c>
      <c r="L1239" s="15" t="s">
        <v>1233</v>
      </c>
      <c r="M1239" s="13" t="s">
        <v>1233</v>
      </c>
      <c r="N1239" s="13"/>
    </row>
    <row r="1240" spans="1:14" hidden="1">
      <c r="A1240" s="14">
        <v>2430710006</v>
      </c>
      <c r="B1240" s="48" t="s">
        <v>2193</v>
      </c>
      <c r="C1240" s="52" t="s">
        <v>8524</v>
      </c>
      <c r="D1240" s="16" t="s">
        <v>1643</v>
      </c>
      <c r="E1240" s="14" t="s">
        <v>1233</v>
      </c>
      <c r="F1240" s="14" t="s">
        <v>1233</v>
      </c>
      <c r="G1240" s="14" t="s">
        <v>1643</v>
      </c>
      <c r="H1240" s="16" t="s">
        <v>1233</v>
      </c>
      <c r="I1240" s="14" t="s">
        <v>1233</v>
      </c>
      <c r="J1240" s="14" t="s">
        <v>1233</v>
      </c>
      <c r="K1240" s="14" t="s">
        <v>1233</v>
      </c>
      <c r="L1240" s="16" t="s">
        <v>1233</v>
      </c>
      <c r="M1240" s="14" t="s">
        <v>1233</v>
      </c>
      <c r="N1240" s="14"/>
    </row>
    <row r="1241" spans="1:14" hidden="1">
      <c r="A1241" s="13">
        <v>2500010161</v>
      </c>
      <c r="B1241" s="47" t="s">
        <v>2099</v>
      </c>
      <c r="C1241" s="51" t="s">
        <v>8524</v>
      </c>
      <c r="D1241" s="15" t="s">
        <v>1643</v>
      </c>
      <c r="E1241" s="13" t="s">
        <v>1233</v>
      </c>
      <c r="F1241" s="13" t="s">
        <v>1233</v>
      </c>
      <c r="G1241" s="13" t="s">
        <v>1643</v>
      </c>
      <c r="H1241" s="15" t="s">
        <v>1233</v>
      </c>
      <c r="I1241" s="13" t="s">
        <v>1233</v>
      </c>
      <c r="J1241" s="13" t="s">
        <v>1233</v>
      </c>
      <c r="K1241" s="13" t="s">
        <v>1233</v>
      </c>
      <c r="L1241" s="15" t="s">
        <v>1233</v>
      </c>
      <c r="M1241" s="13" t="s">
        <v>1233</v>
      </c>
      <c r="N1241" s="13"/>
    </row>
    <row r="1242" spans="1:14" hidden="1">
      <c r="A1242" s="14">
        <v>2500010162</v>
      </c>
      <c r="B1242" s="48" t="s">
        <v>2188</v>
      </c>
      <c r="C1242" s="52" t="s">
        <v>8524</v>
      </c>
      <c r="D1242" s="16" t="s">
        <v>1643</v>
      </c>
      <c r="E1242" s="14" t="s">
        <v>1233</v>
      </c>
      <c r="F1242" s="14" t="s">
        <v>1233</v>
      </c>
      <c r="G1242" s="14" t="s">
        <v>1643</v>
      </c>
      <c r="H1242" s="16" t="s">
        <v>1233</v>
      </c>
      <c r="I1242" s="14" t="s">
        <v>1233</v>
      </c>
      <c r="J1242" s="14" t="s">
        <v>1233</v>
      </c>
      <c r="K1242" s="14" t="s">
        <v>1233</v>
      </c>
      <c r="L1242" s="16" t="s">
        <v>1233</v>
      </c>
      <c r="M1242" s="14" t="s">
        <v>1233</v>
      </c>
      <c r="N1242" s="14"/>
    </row>
    <row r="1243" spans="1:14" hidden="1">
      <c r="A1243" s="13">
        <v>2500010163</v>
      </c>
      <c r="B1243" s="47" t="s">
        <v>6203</v>
      </c>
      <c r="C1243" s="51" t="s">
        <v>8524</v>
      </c>
      <c r="D1243" s="15" t="s">
        <v>1643</v>
      </c>
      <c r="E1243" s="13" t="s">
        <v>1233</v>
      </c>
      <c r="F1243" s="13" t="s">
        <v>1233</v>
      </c>
      <c r="G1243" s="13" t="s">
        <v>1643</v>
      </c>
      <c r="H1243" s="15" t="s">
        <v>1233</v>
      </c>
      <c r="I1243" s="13" t="s">
        <v>1233</v>
      </c>
      <c r="J1243" s="13" t="s">
        <v>1233</v>
      </c>
      <c r="K1243" s="13" t="s">
        <v>1233</v>
      </c>
      <c r="L1243" s="15" t="s">
        <v>1233</v>
      </c>
      <c r="M1243" s="13" t="s">
        <v>1233</v>
      </c>
      <c r="N1243" s="13"/>
    </row>
    <row r="1244" spans="1:14" hidden="1">
      <c r="A1244" s="14">
        <v>2500010164</v>
      </c>
      <c r="B1244" s="48" t="s">
        <v>7971</v>
      </c>
      <c r="C1244" s="52" t="s">
        <v>8524</v>
      </c>
      <c r="D1244" s="16" t="s">
        <v>1643</v>
      </c>
      <c r="E1244" s="14" t="s">
        <v>1233</v>
      </c>
      <c r="F1244" s="14" t="s">
        <v>1233</v>
      </c>
      <c r="G1244" s="14" t="s">
        <v>1643</v>
      </c>
      <c r="H1244" s="16" t="s">
        <v>1233</v>
      </c>
      <c r="I1244" s="14" t="s">
        <v>1233</v>
      </c>
      <c r="J1244" s="14" t="s">
        <v>1233</v>
      </c>
      <c r="K1244" s="14" t="s">
        <v>1233</v>
      </c>
      <c r="L1244" s="16" t="s">
        <v>1233</v>
      </c>
      <c r="M1244" s="14" t="s">
        <v>1233</v>
      </c>
      <c r="N1244" s="14"/>
    </row>
    <row r="1245" spans="1:14" hidden="1">
      <c r="A1245" s="13">
        <v>2500010165</v>
      </c>
      <c r="B1245" s="47" t="s">
        <v>7900</v>
      </c>
      <c r="C1245" s="51" t="s">
        <v>8524</v>
      </c>
      <c r="D1245" s="15" t="s">
        <v>1643</v>
      </c>
      <c r="E1245" s="13" t="s">
        <v>1233</v>
      </c>
      <c r="F1245" s="13" t="s">
        <v>1233</v>
      </c>
      <c r="G1245" s="13" t="s">
        <v>1643</v>
      </c>
      <c r="H1245" s="15" t="s">
        <v>1233</v>
      </c>
      <c r="I1245" s="13" t="s">
        <v>1233</v>
      </c>
      <c r="J1245" s="13" t="s">
        <v>1233</v>
      </c>
      <c r="K1245" s="13" t="s">
        <v>1233</v>
      </c>
      <c r="L1245" s="15" t="s">
        <v>1233</v>
      </c>
      <c r="M1245" s="13" t="s">
        <v>1233</v>
      </c>
      <c r="N1245" s="13"/>
    </row>
    <row r="1246" spans="1:14" hidden="1">
      <c r="A1246" s="14">
        <v>2500010166</v>
      </c>
      <c r="B1246" s="48" t="s">
        <v>8175</v>
      </c>
      <c r="C1246" s="52" t="s">
        <v>8524</v>
      </c>
      <c r="D1246" s="16" t="s">
        <v>1643</v>
      </c>
      <c r="E1246" s="14" t="s">
        <v>1233</v>
      </c>
      <c r="F1246" s="14" t="s">
        <v>1233</v>
      </c>
      <c r="G1246" s="14" t="s">
        <v>1643</v>
      </c>
      <c r="H1246" s="16" t="s">
        <v>1233</v>
      </c>
      <c r="I1246" s="14" t="s">
        <v>1233</v>
      </c>
      <c r="J1246" s="14" t="s">
        <v>1233</v>
      </c>
      <c r="K1246" s="14" t="s">
        <v>1233</v>
      </c>
      <c r="L1246" s="16" t="s">
        <v>1233</v>
      </c>
      <c r="M1246" s="14" t="s">
        <v>1233</v>
      </c>
      <c r="N1246" s="14"/>
    </row>
    <row r="1247" spans="1:14" hidden="1">
      <c r="A1247" s="13">
        <v>2500010167</v>
      </c>
      <c r="B1247" s="47" t="s">
        <v>8176</v>
      </c>
      <c r="C1247" s="51" t="s">
        <v>8524</v>
      </c>
      <c r="D1247" s="15" t="s">
        <v>1643</v>
      </c>
      <c r="E1247" s="13" t="s">
        <v>1233</v>
      </c>
      <c r="F1247" s="13" t="s">
        <v>1233</v>
      </c>
      <c r="G1247" s="13" t="s">
        <v>1643</v>
      </c>
      <c r="H1247" s="15" t="s">
        <v>1233</v>
      </c>
      <c r="I1247" s="13" t="s">
        <v>1233</v>
      </c>
      <c r="J1247" s="13" t="s">
        <v>1233</v>
      </c>
      <c r="K1247" s="13" t="s">
        <v>1233</v>
      </c>
      <c r="L1247" s="15" t="s">
        <v>1233</v>
      </c>
      <c r="M1247" s="13" t="s">
        <v>1233</v>
      </c>
      <c r="N1247" s="13"/>
    </row>
    <row r="1248" spans="1:14" hidden="1">
      <c r="A1248" s="14">
        <v>2500010168</v>
      </c>
      <c r="B1248" s="48" t="s">
        <v>2160</v>
      </c>
      <c r="C1248" s="52" t="s">
        <v>8524</v>
      </c>
      <c r="D1248" s="16" t="s">
        <v>1643</v>
      </c>
      <c r="E1248" s="14" t="s">
        <v>1233</v>
      </c>
      <c r="F1248" s="14" t="s">
        <v>1233</v>
      </c>
      <c r="G1248" s="14" t="s">
        <v>1643</v>
      </c>
      <c r="H1248" s="16" t="s">
        <v>1233</v>
      </c>
      <c r="I1248" s="14" t="s">
        <v>1233</v>
      </c>
      <c r="J1248" s="14" t="s">
        <v>1233</v>
      </c>
      <c r="K1248" s="14" t="s">
        <v>1233</v>
      </c>
      <c r="L1248" s="16" t="s">
        <v>1233</v>
      </c>
      <c r="M1248" s="14" t="s">
        <v>1233</v>
      </c>
      <c r="N1248" s="14"/>
    </row>
    <row r="1249" spans="1:14" hidden="1">
      <c r="A1249" s="13">
        <v>2500010169</v>
      </c>
      <c r="B1249" s="47" t="s">
        <v>2158</v>
      </c>
      <c r="C1249" s="51" t="s">
        <v>8524</v>
      </c>
      <c r="D1249" s="15" t="s">
        <v>1643</v>
      </c>
      <c r="E1249" s="13" t="s">
        <v>1233</v>
      </c>
      <c r="F1249" s="13" t="s">
        <v>1233</v>
      </c>
      <c r="G1249" s="13" t="s">
        <v>1643</v>
      </c>
      <c r="H1249" s="15" t="s">
        <v>1233</v>
      </c>
      <c r="I1249" s="13" t="s">
        <v>1233</v>
      </c>
      <c r="J1249" s="13" t="s">
        <v>1233</v>
      </c>
      <c r="K1249" s="13" t="s">
        <v>1233</v>
      </c>
      <c r="L1249" s="15" t="s">
        <v>1233</v>
      </c>
      <c r="M1249" s="13" t="s">
        <v>1233</v>
      </c>
      <c r="N1249" s="13"/>
    </row>
    <row r="1250" spans="1:14" hidden="1">
      <c r="A1250" s="14">
        <v>2410290214</v>
      </c>
      <c r="B1250" s="48" t="s">
        <v>5729</v>
      </c>
      <c r="C1250" s="52" t="s">
        <v>8524</v>
      </c>
      <c r="D1250" s="16" t="s">
        <v>1643</v>
      </c>
      <c r="E1250" s="14" t="s">
        <v>1233</v>
      </c>
      <c r="F1250" s="14" t="s">
        <v>1233</v>
      </c>
      <c r="G1250" s="14" t="s">
        <v>1643</v>
      </c>
      <c r="H1250" s="16" t="s">
        <v>1233</v>
      </c>
      <c r="I1250" s="14" t="s">
        <v>1233</v>
      </c>
      <c r="J1250" s="14" t="s">
        <v>1233</v>
      </c>
      <c r="K1250" s="14" t="s">
        <v>1233</v>
      </c>
      <c r="L1250" s="16" t="s">
        <v>1233</v>
      </c>
      <c r="M1250" s="14" t="s">
        <v>1233</v>
      </c>
      <c r="N1250" s="14"/>
    </row>
    <row r="1251" spans="1:14" hidden="1">
      <c r="A1251" s="13">
        <v>2410290837</v>
      </c>
      <c r="B1251" s="47" t="s">
        <v>5846</v>
      </c>
      <c r="C1251" s="51" t="s">
        <v>8524</v>
      </c>
      <c r="D1251" s="15" t="s">
        <v>1643</v>
      </c>
      <c r="E1251" s="13" t="s">
        <v>1233</v>
      </c>
      <c r="F1251" s="13" t="s">
        <v>1233</v>
      </c>
      <c r="G1251" s="13" t="s">
        <v>1643</v>
      </c>
      <c r="H1251" s="15" t="s">
        <v>1233</v>
      </c>
      <c r="I1251" s="13" t="s">
        <v>1233</v>
      </c>
      <c r="J1251" s="13" t="s">
        <v>1233</v>
      </c>
      <c r="K1251" s="13" t="s">
        <v>1233</v>
      </c>
      <c r="L1251" s="15" t="s">
        <v>1233</v>
      </c>
      <c r="M1251" s="13" t="s">
        <v>1233</v>
      </c>
      <c r="N1251" s="13"/>
    </row>
    <row r="1252" spans="1:14" hidden="1">
      <c r="A1252" s="14">
        <v>2320130698</v>
      </c>
      <c r="B1252" s="48" t="s">
        <v>5474</v>
      </c>
      <c r="C1252" s="52" t="s">
        <v>8524</v>
      </c>
      <c r="D1252" s="16" t="s">
        <v>1643</v>
      </c>
      <c r="E1252" s="14" t="s">
        <v>1233</v>
      </c>
      <c r="F1252" s="14" t="s">
        <v>1233</v>
      </c>
      <c r="G1252" s="14" t="s">
        <v>1643</v>
      </c>
      <c r="H1252" s="16" t="s">
        <v>1233</v>
      </c>
      <c r="I1252" s="14" t="s">
        <v>1233</v>
      </c>
      <c r="J1252" s="14" t="s">
        <v>1233</v>
      </c>
      <c r="K1252" s="14" t="s">
        <v>1233</v>
      </c>
      <c r="L1252" s="16" t="s">
        <v>1233</v>
      </c>
      <c r="M1252" s="14" t="s">
        <v>1233</v>
      </c>
      <c r="N1252" s="14"/>
    </row>
    <row r="1253" spans="1:14" hidden="1">
      <c r="A1253" s="13">
        <v>2320130709</v>
      </c>
      <c r="B1253" s="47" t="s">
        <v>8035</v>
      </c>
      <c r="C1253" s="51" t="s">
        <v>8524</v>
      </c>
      <c r="D1253" s="15" t="s">
        <v>1643</v>
      </c>
      <c r="E1253" s="13" t="s">
        <v>1233</v>
      </c>
      <c r="F1253" s="13" t="s">
        <v>1233</v>
      </c>
      <c r="G1253" s="13" t="s">
        <v>1643</v>
      </c>
      <c r="H1253" s="15" t="s">
        <v>1233</v>
      </c>
      <c r="I1253" s="13" t="s">
        <v>1233</v>
      </c>
      <c r="J1253" s="13" t="s">
        <v>1233</v>
      </c>
      <c r="K1253" s="13" t="s">
        <v>1233</v>
      </c>
      <c r="L1253" s="15" t="s">
        <v>1233</v>
      </c>
      <c r="M1253" s="13" t="s">
        <v>1233</v>
      </c>
      <c r="N1253" s="13"/>
    </row>
    <row r="1254" spans="1:14" hidden="1">
      <c r="A1254" s="14">
        <v>2320130697</v>
      </c>
      <c r="B1254" s="48" t="s">
        <v>5473</v>
      </c>
      <c r="C1254" s="52" t="s">
        <v>8524</v>
      </c>
      <c r="D1254" s="16" t="s">
        <v>1643</v>
      </c>
      <c r="E1254" s="14" t="s">
        <v>1233</v>
      </c>
      <c r="F1254" s="14" t="s">
        <v>1233</v>
      </c>
      <c r="G1254" s="14" t="s">
        <v>1643</v>
      </c>
      <c r="H1254" s="16" t="s">
        <v>1233</v>
      </c>
      <c r="I1254" s="14" t="s">
        <v>1233</v>
      </c>
      <c r="J1254" s="14" t="s">
        <v>1233</v>
      </c>
      <c r="K1254" s="14" t="s">
        <v>1233</v>
      </c>
      <c r="L1254" s="16" t="s">
        <v>1233</v>
      </c>
      <c r="M1254" s="14" t="s">
        <v>1233</v>
      </c>
      <c r="N1254" s="14"/>
    </row>
    <row r="1255" spans="1:14" hidden="1">
      <c r="A1255" s="13">
        <v>2320130710</v>
      </c>
      <c r="B1255" s="47" t="s">
        <v>8037</v>
      </c>
      <c r="C1255" s="51" t="s">
        <v>8524</v>
      </c>
      <c r="D1255" s="15" t="s">
        <v>1643</v>
      </c>
      <c r="E1255" s="13" t="s">
        <v>1233</v>
      </c>
      <c r="F1255" s="13" t="s">
        <v>1233</v>
      </c>
      <c r="G1255" s="13" t="s">
        <v>1643</v>
      </c>
      <c r="H1255" s="15" t="s">
        <v>1233</v>
      </c>
      <c r="I1255" s="13" t="s">
        <v>1233</v>
      </c>
      <c r="J1255" s="13" t="s">
        <v>1233</v>
      </c>
      <c r="K1255" s="13" t="s">
        <v>1233</v>
      </c>
      <c r="L1255" s="15" t="s">
        <v>1233</v>
      </c>
      <c r="M1255" s="13" t="s">
        <v>1233</v>
      </c>
      <c r="N1255" s="13"/>
    </row>
    <row r="1256" spans="1:14" hidden="1">
      <c r="A1256" s="14">
        <v>2320130700</v>
      </c>
      <c r="B1256" s="48" t="s">
        <v>5476</v>
      </c>
      <c r="C1256" s="52" t="s">
        <v>8524</v>
      </c>
      <c r="D1256" s="16" t="s">
        <v>1643</v>
      </c>
      <c r="E1256" s="14" t="s">
        <v>1233</v>
      </c>
      <c r="F1256" s="14" t="s">
        <v>1233</v>
      </c>
      <c r="G1256" s="14" t="s">
        <v>1643</v>
      </c>
      <c r="H1256" s="16" t="s">
        <v>1233</v>
      </c>
      <c r="I1256" s="14" t="s">
        <v>1233</v>
      </c>
      <c r="J1256" s="14" t="s">
        <v>1233</v>
      </c>
      <c r="K1256" s="14" t="s">
        <v>1233</v>
      </c>
      <c r="L1256" s="16" t="s">
        <v>1233</v>
      </c>
      <c r="M1256" s="14" t="s">
        <v>1233</v>
      </c>
      <c r="N1256" s="14"/>
    </row>
    <row r="1257" spans="1:14" hidden="1">
      <c r="A1257" s="13">
        <v>2320130694</v>
      </c>
      <c r="B1257" s="47" t="s">
        <v>5470</v>
      </c>
      <c r="C1257" s="51" t="s">
        <v>8524</v>
      </c>
      <c r="D1257" s="15" t="s">
        <v>1643</v>
      </c>
      <c r="E1257" s="13" t="s">
        <v>1233</v>
      </c>
      <c r="F1257" s="13" t="s">
        <v>1233</v>
      </c>
      <c r="G1257" s="13" t="s">
        <v>1643</v>
      </c>
      <c r="H1257" s="15" t="s">
        <v>1233</v>
      </c>
      <c r="I1257" s="13" t="s">
        <v>1233</v>
      </c>
      <c r="J1257" s="13" t="s">
        <v>1233</v>
      </c>
      <c r="K1257" s="13" t="s">
        <v>1233</v>
      </c>
      <c r="L1257" s="15" t="s">
        <v>1233</v>
      </c>
      <c r="M1257" s="13" t="s">
        <v>1233</v>
      </c>
      <c r="N1257" s="13"/>
    </row>
    <row r="1258" spans="1:14" hidden="1">
      <c r="A1258" s="14">
        <v>2320130696</v>
      </c>
      <c r="B1258" s="48" t="s">
        <v>5472</v>
      </c>
      <c r="C1258" s="52" t="s">
        <v>8524</v>
      </c>
      <c r="D1258" s="16" t="s">
        <v>1643</v>
      </c>
      <c r="E1258" s="14" t="s">
        <v>1233</v>
      </c>
      <c r="F1258" s="14" t="s">
        <v>1233</v>
      </c>
      <c r="G1258" s="14" t="s">
        <v>1643</v>
      </c>
      <c r="H1258" s="16" t="s">
        <v>1233</v>
      </c>
      <c r="I1258" s="14" t="s">
        <v>1233</v>
      </c>
      <c r="J1258" s="14" t="s">
        <v>1233</v>
      </c>
      <c r="K1258" s="14" t="s">
        <v>1233</v>
      </c>
      <c r="L1258" s="16" t="s">
        <v>1233</v>
      </c>
      <c r="M1258" s="14" t="s">
        <v>1233</v>
      </c>
      <c r="N1258" s="14"/>
    </row>
    <row r="1259" spans="1:14" hidden="1">
      <c r="A1259" s="13">
        <v>2320130632</v>
      </c>
      <c r="B1259" s="47" t="s">
        <v>5440</v>
      </c>
      <c r="C1259" s="51" t="s">
        <v>8524</v>
      </c>
      <c r="D1259" s="15" t="s">
        <v>1643</v>
      </c>
      <c r="E1259" s="13" t="s">
        <v>1233</v>
      </c>
      <c r="F1259" s="13" t="s">
        <v>1233</v>
      </c>
      <c r="G1259" s="13" t="s">
        <v>1643</v>
      </c>
      <c r="H1259" s="15" t="s">
        <v>1233</v>
      </c>
      <c r="I1259" s="13" t="s">
        <v>1233</v>
      </c>
      <c r="J1259" s="13" t="s">
        <v>1233</v>
      </c>
      <c r="K1259" s="13" t="s">
        <v>1233</v>
      </c>
      <c r="L1259" s="15" t="s">
        <v>1233</v>
      </c>
      <c r="M1259" s="13" t="s">
        <v>1233</v>
      </c>
      <c r="N1259" s="13"/>
    </row>
    <row r="1260" spans="1:14" hidden="1">
      <c r="A1260" s="13">
        <v>2320130640</v>
      </c>
      <c r="B1260" s="47" t="s">
        <v>5444</v>
      </c>
      <c r="C1260" s="51" t="s">
        <v>8524</v>
      </c>
      <c r="D1260" s="15" t="s">
        <v>1643</v>
      </c>
      <c r="E1260" s="13" t="s">
        <v>1233</v>
      </c>
      <c r="F1260" s="13" t="s">
        <v>1233</v>
      </c>
      <c r="G1260" s="13" t="s">
        <v>1643</v>
      </c>
      <c r="H1260" s="15" t="s">
        <v>1233</v>
      </c>
      <c r="I1260" s="13" t="s">
        <v>1233</v>
      </c>
      <c r="J1260" s="13" t="s">
        <v>1233</v>
      </c>
      <c r="K1260" s="13" t="s">
        <v>1233</v>
      </c>
      <c r="L1260" s="15" t="s">
        <v>1233</v>
      </c>
      <c r="M1260" s="13" t="s">
        <v>1233</v>
      </c>
      <c r="N1260" s="13"/>
    </row>
    <row r="1261" spans="1:14" hidden="1">
      <c r="A1261" s="14">
        <v>2320130714</v>
      </c>
      <c r="B1261" s="48" t="s">
        <v>8043</v>
      </c>
      <c r="C1261" s="52" t="s">
        <v>8524</v>
      </c>
      <c r="D1261" s="16" t="s">
        <v>1643</v>
      </c>
      <c r="E1261" s="14" t="s">
        <v>1233</v>
      </c>
      <c r="F1261" s="14" t="s">
        <v>1233</v>
      </c>
      <c r="G1261" s="14" t="s">
        <v>1643</v>
      </c>
      <c r="H1261" s="16" t="s">
        <v>1233</v>
      </c>
      <c r="I1261" s="14" t="s">
        <v>1233</v>
      </c>
      <c r="J1261" s="14" t="s">
        <v>1233</v>
      </c>
      <c r="K1261" s="14" t="s">
        <v>1233</v>
      </c>
      <c r="L1261" s="16" t="s">
        <v>1233</v>
      </c>
      <c r="M1261" s="14" t="s">
        <v>1233</v>
      </c>
      <c r="N1261" s="14"/>
    </row>
    <row r="1262" spans="1:14" hidden="1">
      <c r="A1262" s="13">
        <v>2320130711</v>
      </c>
      <c r="B1262" s="47" t="s">
        <v>8045</v>
      </c>
      <c r="C1262" s="51" t="s">
        <v>8524</v>
      </c>
      <c r="D1262" s="15" t="s">
        <v>1643</v>
      </c>
      <c r="E1262" s="13" t="s">
        <v>1233</v>
      </c>
      <c r="F1262" s="13" t="s">
        <v>1233</v>
      </c>
      <c r="G1262" s="13" t="s">
        <v>1643</v>
      </c>
      <c r="H1262" s="15" t="s">
        <v>1233</v>
      </c>
      <c r="I1262" s="13" t="s">
        <v>1233</v>
      </c>
      <c r="J1262" s="13" t="s">
        <v>1233</v>
      </c>
      <c r="K1262" s="13" t="s">
        <v>1233</v>
      </c>
      <c r="L1262" s="15" t="s">
        <v>1233</v>
      </c>
      <c r="M1262" s="13" t="s">
        <v>1233</v>
      </c>
      <c r="N1262" s="13"/>
    </row>
    <row r="1263" spans="1:14" hidden="1">
      <c r="A1263" s="14">
        <v>2320130695</v>
      </c>
      <c r="B1263" s="48" t="s">
        <v>5471</v>
      </c>
      <c r="C1263" s="52" t="s">
        <v>8524</v>
      </c>
      <c r="D1263" s="16" t="s">
        <v>1643</v>
      </c>
      <c r="E1263" s="14" t="s">
        <v>1233</v>
      </c>
      <c r="F1263" s="14" t="s">
        <v>1233</v>
      </c>
      <c r="G1263" s="14" t="s">
        <v>1643</v>
      </c>
      <c r="H1263" s="16" t="s">
        <v>1233</v>
      </c>
      <c r="I1263" s="14" t="s">
        <v>1233</v>
      </c>
      <c r="J1263" s="14" t="s">
        <v>1233</v>
      </c>
      <c r="K1263" s="14" t="s">
        <v>1233</v>
      </c>
      <c r="L1263" s="16" t="s">
        <v>1233</v>
      </c>
      <c r="M1263" s="14" t="s">
        <v>1233</v>
      </c>
      <c r="N1263" s="14"/>
    </row>
    <row r="1264" spans="1:14" hidden="1">
      <c r="A1264" s="13">
        <v>2320130639</v>
      </c>
      <c r="B1264" s="47" t="s">
        <v>5443</v>
      </c>
      <c r="C1264" s="51" t="s">
        <v>8524</v>
      </c>
      <c r="D1264" s="15" t="s">
        <v>1643</v>
      </c>
      <c r="E1264" s="13" t="s">
        <v>1233</v>
      </c>
      <c r="F1264" s="13" t="s">
        <v>1233</v>
      </c>
      <c r="G1264" s="13" t="s">
        <v>1643</v>
      </c>
      <c r="H1264" s="15" t="s">
        <v>1233</v>
      </c>
      <c r="I1264" s="13" t="s">
        <v>1233</v>
      </c>
      <c r="J1264" s="13" t="s">
        <v>1233</v>
      </c>
      <c r="K1264" s="13" t="s">
        <v>1233</v>
      </c>
      <c r="L1264" s="15" t="s">
        <v>1233</v>
      </c>
      <c r="M1264" s="13" t="s">
        <v>1233</v>
      </c>
      <c r="N1264" s="13"/>
    </row>
    <row r="1265" spans="1:14" hidden="1">
      <c r="A1265" s="14">
        <v>2320130713</v>
      </c>
      <c r="B1265" s="48" t="s">
        <v>8047</v>
      </c>
      <c r="C1265" s="52" t="s">
        <v>8524</v>
      </c>
      <c r="D1265" s="16" t="s">
        <v>1643</v>
      </c>
      <c r="E1265" s="14" t="s">
        <v>1233</v>
      </c>
      <c r="F1265" s="14" t="s">
        <v>1233</v>
      </c>
      <c r="G1265" s="14" t="s">
        <v>1643</v>
      </c>
      <c r="H1265" s="16" t="s">
        <v>1233</v>
      </c>
      <c r="I1265" s="14" t="s">
        <v>1233</v>
      </c>
      <c r="J1265" s="14" t="s">
        <v>1233</v>
      </c>
      <c r="K1265" s="14" t="s">
        <v>1233</v>
      </c>
      <c r="L1265" s="16" t="s">
        <v>1233</v>
      </c>
      <c r="M1265" s="14" t="s">
        <v>1233</v>
      </c>
      <c r="N1265" s="14"/>
    </row>
    <row r="1266" spans="1:14" hidden="1">
      <c r="A1266" s="13">
        <v>2320130686</v>
      </c>
      <c r="B1266" s="47" t="s">
        <v>5463</v>
      </c>
      <c r="C1266" s="51" t="s">
        <v>8524</v>
      </c>
      <c r="D1266" s="15" t="s">
        <v>1643</v>
      </c>
      <c r="E1266" s="13" t="s">
        <v>1233</v>
      </c>
      <c r="F1266" s="13" t="s">
        <v>1233</v>
      </c>
      <c r="G1266" s="13" t="s">
        <v>1643</v>
      </c>
      <c r="H1266" s="15" t="s">
        <v>1233</v>
      </c>
      <c r="I1266" s="13" t="s">
        <v>1233</v>
      </c>
      <c r="J1266" s="13" t="s">
        <v>1233</v>
      </c>
      <c r="K1266" s="13" t="s">
        <v>1233</v>
      </c>
      <c r="L1266" s="15" t="s">
        <v>1233</v>
      </c>
      <c r="M1266" s="13" t="s">
        <v>1233</v>
      </c>
      <c r="N1266" s="13"/>
    </row>
    <row r="1267" spans="1:14" hidden="1">
      <c r="A1267" s="14">
        <v>2320130703</v>
      </c>
      <c r="B1267" s="48" t="s">
        <v>8049</v>
      </c>
      <c r="C1267" s="52" t="s">
        <v>8524</v>
      </c>
      <c r="D1267" s="16" t="s">
        <v>1643</v>
      </c>
      <c r="E1267" s="14" t="s">
        <v>1233</v>
      </c>
      <c r="F1267" s="14" t="s">
        <v>1233</v>
      </c>
      <c r="G1267" s="14" t="s">
        <v>1643</v>
      </c>
      <c r="H1267" s="16" t="s">
        <v>1233</v>
      </c>
      <c r="I1267" s="14" t="s">
        <v>1233</v>
      </c>
      <c r="J1267" s="14" t="s">
        <v>1233</v>
      </c>
      <c r="K1267" s="14" t="s">
        <v>1233</v>
      </c>
      <c r="L1267" s="16" t="s">
        <v>1233</v>
      </c>
      <c r="M1267" s="14" t="s">
        <v>1233</v>
      </c>
      <c r="N1267" s="14"/>
    </row>
    <row r="1268" spans="1:14" hidden="1">
      <c r="A1268" s="13">
        <v>2320130702</v>
      </c>
      <c r="B1268" s="47" t="s">
        <v>5478</v>
      </c>
      <c r="C1268" s="51" t="s">
        <v>8524</v>
      </c>
      <c r="D1268" s="15" t="s">
        <v>1643</v>
      </c>
      <c r="E1268" s="13" t="s">
        <v>1233</v>
      </c>
      <c r="F1268" s="13" t="s">
        <v>1233</v>
      </c>
      <c r="G1268" s="13" t="s">
        <v>1643</v>
      </c>
      <c r="H1268" s="15" t="s">
        <v>1233</v>
      </c>
      <c r="I1268" s="13" t="s">
        <v>1233</v>
      </c>
      <c r="J1268" s="13" t="s">
        <v>1233</v>
      </c>
      <c r="K1268" s="13" t="s">
        <v>1233</v>
      </c>
      <c r="L1268" s="15" t="s">
        <v>1233</v>
      </c>
      <c r="M1268" s="13" t="s">
        <v>1233</v>
      </c>
      <c r="N1268" s="13"/>
    </row>
    <row r="1269" spans="1:14" hidden="1">
      <c r="A1269" s="14">
        <v>2320130701</v>
      </c>
      <c r="B1269" s="48" t="s">
        <v>5477</v>
      </c>
      <c r="C1269" s="52" t="s">
        <v>8524</v>
      </c>
      <c r="D1269" s="16" t="s">
        <v>1643</v>
      </c>
      <c r="E1269" s="14" t="s">
        <v>1233</v>
      </c>
      <c r="F1269" s="14" t="s">
        <v>1233</v>
      </c>
      <c r="G1269" s="14" t="s">
        <v>1643</v>
      </c>
      <c r="H1269" s="16" t="s">
        <v>1233</v>
      </c>
      <c r="I1269" s="14" t="s">
        <v>1233</v>
      </c>
      <c r="J1269" s="14" t="s">
        <v>1233</v>
      </c>
      <c r="K1269" s="14" t="s">
        <v>1233</v>
      </c>
      <c r="L1269" s="16" t="s">
        <v>1233</v>
      </c>
      <c r="M1269" s="14" t="s">
        <v>1233</v>
      </c>
      <c r="N1269" s="14"/>
    </row>
    <row r="1270" spans="1:14" hidden="1">
      <c r="A1270" s="13">
        <v>2320130736</v>
      </c>
      <c r="B1270" s="47" t="s">
        <v>5495</v>
      </c>
      <c r="C1270" s="51" t="s">
        <v>8524</v>
      </c>
      <c r="D1270" s="15" t="s">
        <v>1643</v>
      </c>
      <c r="E1270" s="13" t="s">
        <v>1233</v>
      </c>
      <c r="F1270" s="13" t="s">
        <v>1233</v>
      </c>
      <c r="G1270" s="13" t="s">
        <v>1643</v>
      </c>
      <c r="H1270" s="15" t="s">
        <v>1233</v>
      </c>
      <c r="I1270" s="13" t="s">
        <v>1233</v>
      </c>
      <c r="J1270" s="13" t="s">
        <v>1233</v>
      </c>
      <c r="K1270" s="13" t="s">
        <v>1233</v>
      </c>
      <c r="L1270" s="15" t="s">
        <v>1233</v>
      </c>
      <c r="M1270" s="13" t="s">
        <v>1233</v>
      </c>
      <c r="N1270" s="13"/>
    </row>
    <row r="1271" spans="1:14" hidden="1">
      <c r="A1271" s="14">
        <v>2510030032</v>
      </c>
      <c r="B1271" s="48" t="s">
        <v>6484</v>
      </c>
      <c r="C1271" s="52" t="s">
        <v>8524</v>
      </c>
      <c r="D1271" s="16" t="s">
        <v>1643</v>
      </c>
      <c r="E1271" s="14" t="s">
        <v>1233</v>
      </c>
      <c r="F1271" s="14" t="s">
        <v>1233</v>
      </c>
      <c r="G1271" s="14" t="s">
        <v>1643</v>
      </c>
      <c r="H1271" s="16" t="s">
        <v>1233</v>
      </c>
      <c r="I1271" s="14" t="s">
        <v>1233</v>
      </c>
      <c r="J1271" s="14" t="s">
        <v>1233</v>
      </c>
      <c r="K1271" s="14" t="s">
        <v>1233</v>
      </c>
      <c r="L1271" s="16" t="s">
        <v>1233</v>
      </c>
      <c r="M1271" s="14" t="s">
        <v>1233</v>
      </c>
      <c r="N1271" s="14"/>
    </row>
    <row r="1272" spans="1:14" hidden="1">
      <c r="A1272" s="13">
        <v>2320130587</v>
      </c>
      <c r="B1272" s="47" t="s">
        <v>8061</v>
      </c>
      <c r="C1272" s="51" t="s">
        <v>8524</v>
      </c>
      <c r="D1272" s="15" t="s">
        <v>1643</v>
      </c>
      <c r="E1272" s="13" t="s">
        <v>1233</v>
      </c>
      <c r="F1272" s="13" t="s">
        <v>1233</v>
      </c>
      <c r="G1272" s="13" t="s">
        <v>1643</v>
      </c>
      <c r="H1272" s="15" t="s">
        <v>1233</v>
      </c>
      <c r="I1272" s="13" t="s">
        <v>1233</v>
      </c>
      <c r="J1272" s="13" t="s">
        <v>1233</v>
      </c>
      <c r="K1272" s="13" t="s">
        <v>1233</v>
      </c>
      <c r="L1272" s="15" t="s">
        <v>1233</v>
      </c>
      <c r="M1272" s="13" t="s">
        <v>1233</v>
      </c>
      <c r="N1272" s="13"/>
    </row>
    <row r="1273" spans="1:14" hidden="1">
      <c r="A1273" s="14">
        <v>2320130720</v>
      </c>
      <c r="B1273" s="48" t="s">
        <v>5489</v>
      </c>
      <c r="C1273" s="52" t="s">
        <v>8524</v>
      </c>
      <c r="D1273" s="16" t="s">
        <v>1643</v>
      </c>
      <c r="E1273" s="14" t="s">
        <v>1233</v>
      </c>
      <c r="F1273" s="14" t="s">
        <v>1233</v>
      </c>
      <c r="G1273" s="14" t="s">
        <v>1643</v>
      </c>
      <c r="H1273" s="16" t="s">
        <v>1233</v>
      </c>
      <c r="I1273" s="14" t="s">
        <v>1233</v>
      </c>
      <c r="J1273" s="14" t="s">
        <v>1233</v>
      </c>
      <c r="K1273" s="14" t="s">
        <v>1233</v>
      </c>
      <c r="L1273" s="16" t="s">
        <v>1233</v>
      </c>
      <c r="M1273" s="14" t="s">
        <v>1233</v>
      </c>
      <c r="N1273" s="14"/>
    </row>
    <row r="1274" spans="1:14" hidden="1">
      <c r="A1274" s="13">
        <v>2320130722</v>
      </c>
      <c r="B1274" s="47" t="s">
        <v>5491</v>
      </c>
      <c r="C1274" s="51" t="s">
        <v>8524</v>
      </c>
      <c r="D1274" s="15" t="s">
        <v>1643</v>
      </c>
      <c r="E1274" s="13" t="s">
        <v>1233</v>
      </c>
      <c r="F1274" s="13" t="s">
        <v>1233</v>
      </c>
      <c r="G1274" s="13" t="s">
        <v>1643</v>
      </c>
      <c r="H1274" s="15" t="s">
        <v>1233</v>
      </c>
      <c r="I1274" s="13" t="s">
        <v>1233</v>
      </c>
      <c r="J1274" s="13" t="s">
        <v>1233</v>
      </c>
      <c r="K1274" s="13" t="s">
        <v>1233</v>
      </c>
      <c r="L1274" s="15" t="s">
        <v>1233</v>
      </c>
      <c r="M1274" s="13" t="s">
        <v>1233</v>
      </c>
      <c r="N1274" s="13"/>
    </row>
    <row r="1275" spans="1:14" hidden="1">
      <c r="A1275" s="14">
        <v>2320130687</v>
      </c>
      <c r="B1275" s="48" t="s">
        <v>5464</v>
      </c>
      <c r="C1275" s="52" t="s">
        <v>8524</v>
      </c>
      <c r="D1275" s="16" t="s">
        <v>1643</v>
      </c>
      <c r="E1275" s="14" t="s">
        <v>1233</v>
      </c>
      <c r="F1275" s="14" t="s">
        <v>1233</v>
      </c>
      <c r="G1275" s="14" t="s">
        <v>1643</v>
      </c>
      <c r="H1275" s="16" t="s">
        <v>1233</v>
      </c>
      <c r="I1275" s="14" t="s">
        <v>1233</v>
      </c>
      <c r="J1275" s="14" t="s">
        <v>1233</v>
      </c>
      <c r="K1275" s="14" t="s">
        <v>1233</v>
      </c>
      <c r="L1275" s="16" t="s">
        <v>1233</v>
      </c>
      <c r="M1275" s="14" t="s">
        <v>1233</v>
      </c>
      <c r="N1275" s="14"/>
    </row>
    <row r="1276" spans="1:14" hidden="1">
      <c r="A1276" s="13">
        <v>2320130689</v>
      </c>
      <c r="B1276" s="47" t="s">
        <v>5465</v>
      </c>
      <c r="C1276" s="51" t="s">
        <v>8524</v>
      </c>
      <c r="D1276" s="15" t="s">
        <v>1643</v>
      </c>
      <c r="E1276" s="13" t="s">
        <v>1233</v>
      </c>
      <c r="F1276" s="13" t="s">
        <v>1233</v>
      </c>
      <c r="G1276" s="13" t="s">
        <v>1643</v>
      </c>
      <c r="H1276" s="15" t="s">
        <v>1233</v>
      </c>
      <c r="I1276" s="13" t="s">
        <v>1233</v>
      </c>
      <c r="J1276" s="13" t="s">
        <v>1233</v>
      </c>
      <c r="K1276" s="13" t="s">
        <v>1233</v>
      </c>
      <c r="L1276" s="15" t="s">
        <v>1233</v>
      </c>
      <c r="M1276" s="13" t="s">
        <v>1233</v>
      </c>
      <c r="N1276" s="13"/>
    </row>
    <row r="1277" spans="1:14" hidden="1">
      <c r="A1277" s="14">
        <v>2320130688</v>
      </c>
      <c r="B1277" s="48" t="s">
        <v>8057</v>
      </c>
      <c r="C1277" s="52" t="s">
        <v>8524</v>
      </c>
      <c r="D1277" s="16" t="s">
        <v>1643</v>
      </c>
      <c r="E1277" s="14" t="s">
        <v>1233</v>
      </c>
      <c r="F1277" s="14" t="s">
        <v>1233</v>
      </c>
      <c r="G1277" s="14" t="s">
        <v>1643</v>
      </c>
      <c r="H1277" s="16" t="s">
        <v>1233</v>
      </c>
      <c r="I1277" s="14" t="s">
        <v>1233</v>
      </c>
      <c r="J1277" s="14" t="s">
        <v>1233</v>
      </c>
      <c r="K1277" s="14" t="s">
        <v>1233</v>
      </c>
      <c r="L1277" s="16" t="s">
        <v>1233</v>
      </c>
      <c r="M1277" s="14" t="s">
        <v>1233</v>
      </c>
      <c r="N1277" s="14"/>
    </row>
    <row r="1278" spans="1:14" hidden="1">
      <c r="A1278" s="13">
        <v>2320130737</v>
      </c>
      <c r="B1278" s="47" t="s">
        <v>8055</v>
      </c>
      <c r="C1278" s="51" t="s">
        <v>8524</v>
      </c>
      <c r="D1278" s="15" t="s">
        <v>1643</v>
      </c>
      <c r="E1278" s="13" t="s">
        <v>1233</v>
      </c>
      <c r="F1278" s="13" t="s">
        <v>1233</v>
      </c>
      <c r="G1278" s="13" t="s">
        <v>1643</v>
      </c>
      <c r="H1278" s="15" t="s">
        <v>1233</v>
      </c>
      <c r="I1278" s="13" t="s">
        <v>1233</v>
      </c>
      <c r="J1278" s="13" t="s">
        <v>1233</v>
      </c>
      <c r="K1278" s="13" t="s">
        <v>1233</v>
      </c>
      <c r="L1278" s="15" t="s">
        <v>1233</v>
      </c>
      <c r="M1278" s="13" t="s">
        <v>1233</v>
      </c>
      <c r="N1278" s="13"/>
    </row>
    <row r="1279" spans="1:14" hidden="1">
      <c r="A1279" s="14">
        <v>2320130721</v>
      </c>
      <c r="B1279" s="48" t="s">
        <v>5490</v>
      </c>
      <c r="C1279" s="52" t="s">
        <v>8524</v>
      </c>
      <c r="D1279" s="16" t="s">
        <v>1643</v>
      </c>
      <c r="E1279" s="14" t="s">
        <v>1233</v>
      </c>
      <c r="F1279" s="14" t="s">
        <v>1233</v>
      </c>
      <c r="G1279" s="14" t="s">
        <v>1643</v>
      </c>
      <c r="H1279" s="16" t="s">
        <v>1233</v>
      </c>
      <c r="I1279" s="14" t="s">
        <v>1233</v>
      </c>
      <c r="J1279" s="14" t="s">
        <v>1233</v>
      </c>
      <c r="K1279" s="14" t="s">
        <v>1233</v>
      </c>
      <c r="L1279" s="16" t="s">
        <v>1233</v>
      </c>
      <c r="M1279" s="14" t="s">
        <v>1233</v>
      </c>
      <c r="N1279" s="14"/>
    </row>
    <row r="1280" spans="1:14" hidden="1">
      <c r="A1280" s="13">
        <v>2320130723</v>
      </c>
      <c r="B1280" s="47" t="s">
        <v>5492</v>
      </c>
      <c r="C1280" s="51" t="s">
        <v>8524</v>
      </c>
      <c r="D1280" s="15" t="s">
        <v>1643</v>
      </c>
      <c r="E1280" s="13" t="s">
        <v>1233</v>
      </c>
      <c r="F1280" s="13" t="s">
        <v>1233</v>
      </c>
      <c r="G1280" s="13" t="s">
        <v>1643</v>
      </c>
      <c r="H1280" s="15" t="s">
        <v>1233</v>
      </c>
      <c r="I1280" s="13" t="s">
        <v>1233</v>
      </c>
      <c r="J1280" s="13" t="s">
        <v>1233</v>
      </c>
      <c r="K1280" s="13" t="s">
        <v>1233</v>
      </c>
      <c r="L1280" s="15" t="s">
        <v>1233</v>
      </c>
      <c r="M1280" s="13" t="s">
        <v>1233</v>
      </c>
      <c r="N1280" s="13"/>
    </row>
    <row r="1281" spans="1:14" hidden="1">
      <c r="A1281" s="14">
        <v>2320130662</v>
      </c>
      <c r="B1281" s="48" t="s">
        <v>5450</v>
      </c>
      <c r="C1281" s="52" t="s">
        <v>8524</v>
      </c>
      <c r="D1281" s="16" t="s">
        <v>1643</v>
      </c>
      <c r="E1281" s="14" t="s">
        <v>1233</v>
      </c>
      <c r="F1281" s="14" t="s">
        <v>1233</v>
      </c>
      <c r="G1281" s="14" t="s">
        <v>1643</v>
      </c>
      <c r="H1281" s="16" t="s">
        <v>1233</v>
      </c>
      <c r="I1281" s="14" t="s">
        <v>1233</v>
      </c>
      <c r="J1281" s="14" t="s">
        <v>1233</v>
      </c>
      <c r="K1281" s="14" t="s">
        <v>1233</v>
      </c>
      <c r="L1281" s="16" t="s">
        <v>1233</v>
      </c>
      <c r="M1281" s="14" t="s">
        <v>1233</v>
      </c>
      <c r="N1281" s="14"/>
    </row>
    <row r="1282" spans="1:14" hidden="1">
      <c r="A1282" s="13">
        <v>2320130740</v>
      </c>
      <c r="B1282" s="47" t="s">
        <v>8065</v>
      </c>
      <c r="C1282" s="51" t="s">
        <v>8524</v>
      </c>
      <c r="D1282" s="15" t="s">
        <v>1643</v>
      </c>
      <c r="E1282" s="13" t="s">
        <v>1233</v>
      </c>
      <c r="F1282" s="13" t="s">
        <v>1233</v>
      </c>
      <c r="G1282" s="13" t="s">
        <v>1643</v>
      </c>
      <c r="H1282" s="15" t="s">
        <v>1233</v>
      </c>
      <c r="I1282" s="13" t="s">
        <v>1233</v>
      </c>
      <c r="J1282" s="13" t="s">
        <v>1233</v>
      </c>
      <c r="K1282" s="13" t="s">
        <v>1233</v>
      </c>
      <c r="L1282" s="15" t="s">
        <v>1233</v>
      </c>
      <c r="M1282" s="13" t="s">
        <v>1233</v>
      </c>
      <c r="N1282" s="13"/>
    </row>
    <row r="1283" spans="1:14" hidden="1">
      <c r="A1283" s="13">
        <v>2410290610</v>
      </c>
      <c r="B1283" s="47" t="s">
        <v>5749</v>
      </c>
      <c r="C1283" s="51" t="s">
        <v>8524</v>
      </c>
      <c r="D1283" s="15" t="s">
        <v>1643</v>
      </c>
      <c r="E1283" s="13" t="s">
        <v>1233</v>
      </c>
      <c r="F1283" s="13" t="s">
        <v>1233</v>
      </c>
      <c r="G1283" s="13" t="s">
        <v>1643</v>
      </c>
      <c r="H1283" s="15" t="s">
        <v>1233</v>
      </c>
      <c r="I1283" s="13" t="s">
        <v>1233</v>
      </c>
      <c r="J1283" s="13" t="s">
        <v>1233</v>
      </c>
      <c r="K1283" s="13" t="s">
        <v>1233</v>
      </c>
      <c r="L1283" s="15" t="s">
        <v>1233</v>
      </c>
      <c r="M1283" s="13" t="s">
        <v>1233</v>
      </c>
      <c r="N1283" s="13"/>
    </row>
    <row r="1284" spans="1:14" hidden="1">
      <c r="A1284" s="14">
        <v>2410290609</v>
      </c>
      <c r="B1284" s="48" t="s">
        <v>8034</v>
      </c>
      <c r="C1284" s="52" t="s">
        <v>8524</v>
      </c>
      <c r="D1284" s="16" t="s">
        <v>1643</v>
      </c>
      <c r="E1284" s="14" t="s">
        <v>1233</v>
      </c>
      <c r="F1284" s="14" t="s">
        <v>1233</v>
      </c>
      <c r="G1284" s="14" t="s">
        <v>1643</v>
      </c>
      <c r="H1284" s="16" t="s">
        <v>1233</v>
      </c>
      <c r="I1284" s="14" t="s">
        <v>1233</v>
      </c>
      <c r="J1284" s="14" t="s">
        <v>1233</v>
      </c>
      <c r="K1284" s="14" t="s">
        <v>1233</v>
      </c>
      <c r="L1284" s="16" t="s">
        <v>1233</v>
      </c>
      <c r="M1284" s="14" t="s">
        <v>1233</v>
      </c>
      <c r="N1284" s="14"/>
    </row>
    <row r="1285" spans="1:14" hidden="1">
      <c r="A1285" s="13">
        <v>2410290740</v>
      </c>
      <c r="B1285" s="47" t="s">
        <v>5805</v>
      </c>
      <c r="C1285" s="51" t="s">
        <v>8524</v>
      </c>
      <c r="D1285" s="15" t="s">
        <v>1643</v>
      </c>
      <c r="E1285" s="13" t="s">
        <v>1233</v>
      </c>
      <c r="F1285" s="13" t="s">
        <v>1233</v>
      </c>
      <c r="G1285" s="13" t="s">
        <v>1643</v>
      </c>
      <c r="H1285" s="15" t="s">
        <v>1233</v>
      </c>
      <c r="I1285" s="13" t="s">
        <v>1233</v>
      </c>
      <c r="J1285" s="13" t="s">
        <v>1233</v>
      </c>
      <c r="K1285" s="13" t="s">
        <v>1233</v>
      </c>
      <c r="L1285" s="15" t="s">
        <v>1233</v>
      </c>
      <c r="M1285" s="13" t="s">
        <v>1233</v>
      </c>
      <c r="N1285" s="13"/>
    </row>
    <row r="1286" spans="1:14" hidden="1">
      <c r="A1286" s="14">
        <v>2410290614</v>
      </c>
      <c r="B1286" s="48" t="s">
        <v>5750</v>
      </c>
      <c r="C1286" s="52" t="s">
        <v>8524</v>
      </c>
      <c r="D1286" s="16" t="s">
        <v>1643</v>
      </c>
      <c r="E1286" s="14" t="s">
        <v>1233</v>
      </c>
      <c r="F1286" s="14" t="s">
        <v>1233</v>
      </c>
      <c r="G1286" s="14" t="s">
        <v>1643</v>
      </c>
      <c r="H1286" s="16" t="s">
        <v>1233</v>
      </c>
      <c r="I1286" s="14" t="s">
        <v>1233</v>
      </c>
      <c r="J1286" s="14" t="s">
        <v>1233</v>
      </c>
      <c r="K1286" s="14" t="s">
        <v>1233</v>
      </c>
      <c r="L1286" s="16" t="s">
        <v>1233</v>
      </c>
      <c r="M1286" s="14" t="s">
        <v>1233</v>
      </c>
      <c r="N1286" s="14"/>
    </row>
    <row r="1287" spans="1:14" hidden="1">
      <c r="A1287" s="13">
        <v>2410290807</v>
      </c>
      <c r="B1287" s="47" t="s">
        <v>8052</v>
      </c>
      <c r="C1287" s="51" t="s">
        <v>8524</v>
      </c>
      <c r="D1287" s="15" t="s">
        <v>1643</v>
      </c>
      <c r="E1287" s="13" t="s">
        <v>1233</v>
      </c>
      <c r="F1287" s="13" t="s">
        <v>1233</v>
      </c>
      <c r="G1287" s="13" t="s">
        <v>1643</v>
      </c>
      <c r="H1287" s="15" t="s">
        <v>1233</v>
      </c>
      <c r="I1287" s="13" t="s">
        <v>1233</v>
      </c>
      <c r="J1287" s="13" t="s">
        <v>1233</v>
      </c>
      <c r="K1287" s="13" t="s">
        <v>1233</v>
      </c>
      <c r="L1287" s="15" t="s">
        <v>1233</v>
      </c>
      <c r="M1287" s="13" t="s">
        <v>1233</v>
      </c>
      <c r="N1287" s="13"/>
    </row>
    <row r="1288" spans="1:14" hidden="1">
      <c r="A1288" s="14">
        <v>2410290785</v>
      </c>
      <c r="B1288" s="48" t="s">
        <v>5820</v>
      </c>
      <c r="C1288" s="52" t="s">
        <v>8524</v>
      </c>
      <c r="D1288" s="16" t="s">
        <v>1643</v>
      </c>
      <c r="E1288" s="14" t="s">
        <v>1233</v>
      </c>
      <c r="F1288" s="14" t="s">
        <v>1233</v>
      </c>
      <c r="G1288" s="14" t="s">
        <v>1643</v>
      </c>
      <c r="H1288" s="16" t="s">
        <v>1233</v>
      </c>
      <c r="I1288" s="14" t="s">
        <v>1233</v>
      </c>
      <c r="J1288" s="14" t="s">
        <v>1233</v>
      </c>
      <c r="K1288" s="14" t="s">
        <v>1233</v>
      </c>
      <c r="L1288" s="16" t="s">
        <v>1233</v>
      </c>
      <c r="M1288" s="14" t="s">
        <v>1233</v>
      </c>
      <c r="N1288" s="14"/>
    </row>
    <row r="1289" spans="1:14" hidden="1">
      <c r="A1289" s="13">
        <v>2410290784</v>
      </c>
      <c r="B1289" s="47" t="s">
        <v>5819</v>
      </c>
      <c r="C1289" s="51" t="s">
        <v>8524</v>
      </c>
      <c r="D1289" s="15" t="s">
        <v>1643</v>
      </c>
      <c r="E1289" s="13" t="s">
        <v>1233</v>
      </c>
      <c r="F1289" s="13" t="s">
        <v>1233</v>
      </c>
      <c r="G1289" s="13" t="s">
        <v>1643</v>
      </c>
      <c r="H1289" s="15" t="s">
        <v>1233</v>
      </c>
      <c r="I1289" s="13" t="s">
        <v>1233</v>
      </c>
      <c r="J1289" s="13" t="s">
        <v>1233</v>
      </c>
      <c r="K1289" s="13" t="s">
        <v>1233</v>
      </c>
      <c r="L1289" s="15" t="s">
        <v>1233</v>
      </c>
      <c r="M1289" s="13" t="s">
        <v>1233</v>
      </c>
      <c r="N1289" s="13"/>
    </row>
    <row r="1290" spans="1:14" hidden="1">
      <c r="A1290" s="14">
        <v>2410290608</v>
      </c>
      <c r="B1290" s="48" t="s">
        <v>5748</v>
      </c>
      <c r="C1290" s="52" t="s">
        <v>8524</v>
      </c>
      <c r="D1290" s="16" t="s">
        <v>1643</v>
      </c>
      <c r="E1290" s="14" t="s">
        <v>1233</v>
      </c>
      <c r="F1290" s="14" t="s">
        <v>1233</v>
      </c>
      <c r="G1290" s="14" t="s">
        <v>1643</v>
      </c>
      <c r="H1290" s="16" t="s">
        <v>1233</v>
      </c>
      <c r="I1290" s="14" t="s">
        <v>1233</v>
      </c>
      <c r="J1290" s="14" t="s">
        <v>1233</v>
      </c>
      <c r="K1290" s="14" t="s">
        <v>1233</v>
      </c>
      <c r="L1290" s="16" t="s">
        <v>1233</v>
      </c>
      <c r="M1290" s="14" t="s">
        <v>1233</v>
      </c>
      <c r="N1290" s="14"/>
    </row>
    <row r="1291" spans="1:14" hidden="1">
      <c r="A1291" s="13">
        <v>2410290545</v>
      </c>
      <c r="B1291" s="47" t="s">
        <v>5737</v>
      </c>
      <c r="C1291" s="51" t="s">
        <v>8524</v>
      </c>
      <c r="D1291" s="15" t="s">
        <v>1643</v>
      </c>
      <c r="E1291" s="13" t="s">
        <v>1233</v>
      </c>
      <c r="F1291" s="13" t="s">
        <v>1233</v>
      </c>
      <c r="G1291" s="13" t="s">
        <v>1643</v>
      </c>
      <c r="H1291" s="15" t="s">
        <v>1233</v>
      </c>
      <c r="I1291" s="13" t="s">
        <v>1233</v>
      </c>
      <c r="J1291" s="13" t="s">
        <v>1233</v>
      </c>
      <c r="K1291" s="13" t="s">
        <v>1233</v>
      </c>
      <c r="L1291" s="15" t="s">
        <v>1233</v>
      </c>
      <c r="M1291" s="13" t="s">
        <v>1233</v>
      </c>
      <c r="N1291" s="13"/>
    </row>
    <row r="1292" spans="1:14" hidden="1">
      <c r="A1292" s="14">
        <v>2410290826</v>
      </c>
      <c r="B1292" s="48" t="s">
        <v>5841</v>
      </c>
      <c r="C1292" s="52" t="s">
        <v>8524</v>
      </c>
      <c r="D1292" s="16" t="s">
        <v>1643</v>
      </c>
      <c r="E1292" s="14" t="s">
        <v>1233</v>
      </c>
      <c r="F1292" s="14" t="s">
        <v>1233</v>
      </c>
      <c r="G1292" s="14" t="s">
        <v>1643</v>
      </c>
      <c r="H1292" s="16" t="s">
        <v>1233</v>
      </c>
      <c r="I1292" s="14" t="s">
        <v>1233</v>
      </c>
      <c r="J1292" s="14" t="s">
        <v>1233</v>
      </c>
      <c r="K1292" s="14" t="s">
        <v>1233</v>
      </c>
      <c r="L1292" s="16" t="s">
        <v>1233</v>
      </c>
      <c r="M1292" s="14" t="s">
        <v>1233</v>
      </c>
      <c r="N1292" s="14"/>
    </row>
    <row r="1293" spans="1:14" hidden="1">
      <c r="A1293" s="13">
        <v>2410290831</v>
      </c>
      <c r="B1293" s="47" t="s">
        <v>5843</v>
      </c>
      <c r="C1293" s="51" t="s">
        <v>8524</v>
      </c>
      <c r="D1293" s="15" t="s">
        <v>1643</v>
      </c>
      <c r="E1293" s="13" t="s">
        <v>1233</v>
      </c>
      <c r="F1293" s="13" t="s">
        <v>1233</v>
      </c>
      <c r="G1293" s="13" t="s">
        <v>1643</v>
      </c>
      <c r="H1293" s="15" t="s">
        <v>1233</v>
      </c>
      <c r="I1293" s="13" t="s">
        <v>1233</v>
      </c>
      <c r="J1293" s="13" t="s">
        <v>1233</v>
      </c>
      <c r="K1293" s="13" t="s">
        <v>1233</v>
      </c>
      <c r="L1293" s="15" t="s">
        <v>1233</v>
      </c>
      <c r="M1293" s="13" t="s">
        <v>1233</v>
      </c>
      <c r="N1293" s="13"/>
    </row>
    <row r="1294" spans="1:14" hidden="1">
      <c r="A1294" s="14">
        <v>2500030335</v>
      </c>
      <c r="B1294" s="48" t="s">
        <v>8033</v>
      </c>
      <c r="C1294" s="52" t="s">
        <v>8524</v>
      </c>
      <c r="D1294" s="16" t="s">
        <v>1643</v>
      </c>
      <c r="E1294" s="14" t="s">
        <v>1233</v>
      </c>
      <c r="F1294" s="14" t="s">
        <v>1233</v>
      </c>
      <c r="G1294" s="14" t="s">
        <v>1643</v>
      </c>
      <c r="H1294" s="16" t="s">
        <v>1233</v>
      </c>
      <c r="I1294" s="14" t="s">
        <v>1233</v>
      </c>
      <c r="J1294" s="14" t="s">
        <v>1233</v>
      </c>
      <c r="K1294" s="14" t="s">
        <v>1233</v>
      </c>
      <c r="L1294" s="16" t="s">
        <v>1233</v>
      </c>
      <c r="M1294" s="14" t="s">
        <v>1233</v>
      </c>
      <c r="N1294" s="14"/>
    </row>
    <row r="1295" spans="1:14" hidden="1">
      <c r="A1295" s="13">
        <v>2500030336</v>
      </c>
      <c r="B1295" s="47" t="s">
        <v>6253</v>
      </c>
      <c r="C1295" s="51" t="s">
        <v>8524</v>
      </c>
      <c r="D1295" s="15" t="s">
        <v>1643</v>
      </c>
      <c r="E1295" s="13" t="s">
        <v>1233</v>
      </c>
      <c r="F1295" s="13" t="s">
        <v>1233</v>
      </c>
      <c r="G1295" s="13" t="s">
        <v>1643</v>
      </c>
      <c r="H1295" s="15" t="s">
        <v>1233</v>
      </c>
      <c r="I1295" s="13" t="s">
        <v>1233</v>
      </c>
      <c r="J1295" s="13" t="s">
        <v>1233</v>
      </c>
      <c r="K1295" s="13" t="s">
        <v>1233</v>
      </c>
      <c r="L1295" s="15" t="s">
        <v>1233</v>
      </c>
      <c r="M1295" s="13" t="s">
        <v>1233</v>
      </c>
      <c r="N1295" s="13"/>
    </row>
    <row r="1296" spans="1:14" hidden="1">
      <c r="A1296" s="14">
        <v>2320060019</v>
      </c>
      <c r="B1296" s="48" t="s">
        <v>8063</v>
      </c>
      <c r="C1296" s="52" t="s">
        <v>8524</v>
      </c>
      <c r="D1296" s="16" t="s">
        <v>1643</v>
      </c>
      <c r="E1296" s="14" t="s">
        <v>1233</v>
      </c>
      <c r="F1296" s="14" t="s">
        <v>1233</v>
      </c>
      <c r="G1296" s="14" t="s">
        <v>1643</v>
      </c>
      <c r="H1296" s="16" t="s">
        <v>1233</v>
      </c>
      <c r="I1296" s="14" t="s">
        <v>1233</v>
      </c>
      <c r="J1296" s="14" t="s">
        <v>1233</v>
      </c>
      <c r="K1296" s="14" t="s">
        <v>1233</v>
      </c>
      <c r="L1296" s="16" t="s">
        <v>1233</v>
      </c>
      <c r="M1296" s="14" t="s">
        <v>1233</v>
      </c>
      <c r="N1296" s="14"/>
    </row>
    <row r="1297" spans="1:14" hidden="1">
      <c r="A1297" s="13">
        <v>2320060011</v>
      </c>
      <c r="B1297" s="47" t="s">
        <v>8036</v>
      </c>
      <c r="C1297" s="51" t="s">
        <v>8524</v>
      </c>
      <c r="D1297" s="15" t="s">
        <v>1643</v>
      </c>
      <c r="E1297" s="13" t="s">
        <v>1233</v>
      </c>
      <c r="F1297" s="13" t="s">
        <v>1233</v>
      </c>
      <c r="G1297" s="13" t="s">
        <v>1643</v>
      </c>
      <c r="H1297" s="15" t="s">
        <v>1233</v>
      </c>
      <c r="I1297" s="13" t="s">
        <v>1233</v>
      </c>
      <c r="J1297" s="13" t="s">
        <v>1233</v>
      </c>
      <c r="K1297" s="13" t="s">
        <v>1233</v>
      </c>
      <c r="L1297" s="15" t="s">
        <v>1233</v>
      </c>
      <c r="M1297" s="13" t="s">
        <v>1233</v>
      </c>
      <c r="N1297" s="13"/>
    </row>
    <row r="1298" spans="1:14" hidden="1">
      <c r="A1298" s="14">
        <v>2320060016</v>
      </c>
      <c r="B1298" s="48" t="s">
        <v>8038</v>
      </c>
      <c r="C1298" s="52" t="s">
        <v>8524</v>
      </c>
      <c r="D1298" s="16" t="s">
        <v>1643</v>
      </c>
      <c r="E1298" s="14" t="s">
        <v>1233</v>
      </c>
      <c r="F1298" s="14" t="s">
        <v>1233</v>
      </c>
      <c r="G1298" s="14" t="s">
        <v>1643</v>
      </c>
      <c r="H1298" s="16" t="s">
        <v>1233</v>
      </c>
      <c r="I1298" s="14" t="s">
        <v>1233</v>
      </c>
      <c r="J1298" s="14" t="s">
        <v>1233</v>
      </c>
      <c r="K1298" s="14" t="s">
        <v>1233</v>
      </c>
      <c r="L1298" s="16" t="s">
        <v>1233</v>
      </c>
      <c r="M1298" s="14" t="s">
        <v>1233</v>
      </c>
      <c r="N1298" s="14"/>
    </row>
    <row r="1299" spans="1:14" hidden="1">
      <c r="A1299" s="13">
        <v>2500030339</v>
      </c>
      <c r="B1299" s="47" t="s">
        <v>8054</v>
      </c>
      <c r="C1299" s="51" t="s">
        <v>8524</v>
      </c>
      <c r="D1299" s="15" t="s">
        <v>1643</v>
      </c>
      <c r="E1299" s="13" t="s">
        <v>1233</v>
      </c>
      <c r="F1299" s="13" t="s">
        <v>1233</v>
      </c>
      <c r="G1299" s="13" t="s">
        <v>1643</v>
      </c>
      <c r="H1299" s="15" t="s">
        <v>1233</v>
      </c>
      <c r="I1299" s="13" t="s">
        <v>1233</v>
      </c>
      <c r="J1299" s="13" t="s">
        <v>1233</v>
      </c>
      <c r="K1299" s="13" t="s">
        <v>1233</v>
      </c>
      <c r="L1299" s="15" t="s">
        <v>1233</v>
      </c>
      <c r="M1299" s="13" t="s">
        <v>1233</v>
      </c>
      <c r="N1299" s="13"/>
    </row>
    <row r="1300" spans="1:14" hidden="1">
      <c r="A1300" s="14">
        <v>2500030340</v>
      </c>
      <c r="B1300" s="48" t="s">
        <v>6256</v>
      </c>
      <c r="C1300" s="52" t="s">
        <v>8524</v>
      </c>
      <c r="D1300" s="16" t="s">
        <v>1643</v>
      </c>
      <c r="E1300" s="14" t="s">
        <v>1233</v>
      </c>
      <c r="F1300" s="14" t="s">
        <v>1233</v>
      </c>
      <c r="G1300" s="14" t="s">
        <v>1643</v>
      </c>
      <c r="H1300" s="16" t="s">
        <v>1233</v>
      </c>
      <c r="I1300" s="14" t="s">
        <v>1233</v>
      </c>
      <c r="J1300" s="14" t="s">
        <v>1233</v>
      </c>
      <c r="K1300" s="14" t="s">
        <v>1233</v>
      </c>
      <c r="L1300" s="16" t="s">
        <v>1233</v>
      </c>
      <c r="M1300" s="14" t="s">
        <v>1233</v>
      </c>
      <c r="N1300" s="14"/>
    </row>
    <row r="1301" spans="1:14" hidden="1">
      <c r="A1301" s="13">
        <v>2320060006</v>
      </c>
      <c r="B1301" s="47" t="s">
        <v>8039</v>
      </c>
      <c r="C1301" s="51" t="s">
        <v>8524</v>
      </c>
      <c r="D1301" s="15" t="s">
        <v>1643</v>
      </c>
      <c r="E1301" s="13" t="s">
        <v>1233</v>
      </c>
      <c r="F1301" s="13" t="s">
        <v>1233</v>
      </c>
      <c r="G1301" s="13" t="s">
        <v>1643</v>
      </c>
      <c r="H1301" s="15" t="s">
        <v>1233</v>
      </c>
      <c r="I1301" s="13" t="s">
        <v>1233</v>
      </c>
      <c r="J1301" s="13" t="s">
        <v>1233</v>
      </c>
      <c r="K1301" s="13" t="s">
        <v>1233</v>
      </c>
      <c r="L1301" s="15" t="s">
        <v>1233</v>
      </c>
      <c r="M1301" s="13" t="s">
        <v>1233</v>
      </c>
      <c r="N1301" s="13"/>
    </row>
    <row r="1302" spans="1:14" hidden="1">
      <c r="A1302" s="14">
        <v>2320060010</v>
      </c>
      <c r="B1302" s="48" t="s">
        <v>8042</v>
      </c>
      <c r="C1302" s="52" t="s">
        <v>8524</v>
      </c>
      <c r="D1302" s="16" t="s">
        <v>1643</v>
      </c>
      <c r="E1302" s="14" t="s">
        <v>1233</v>
      </c>
      <c r="F1302" s="14" t="s">
        <v>1233</v>
      </c>
      <c r="G1302" s="14" t="s">
        <v>1643</v>
      </c>
      <c r="H1302" s="16" t="s">
        <v>1233</v>
      </c>
      <c r="I1302" s="14" t="s">
        <v>1233</v>
      </c>
      <c r="J1302" s="14" t="s">
        <v>1233</v>
      </c>
      <c r="K1302" s="14" t="s">
        <v>1233</v>
      </c>
      <c r="L1302" s="16" t="s">
        <v>1233</v>
      </c>
      <c r="M1302" s="14" t="s">
        <v>1233</v>
      </c>
      <c r="N1302" s="14"/>
    </row>
    <row r="1303" spans="1:14" hidden="1">
      <c r="A1303" s="13">
        <v>2320060007</v>
      </c>
      <c r="B1303" s="47" t="s">
        <v>8041</v>
      </c>
      <c r="C1303" s="51" t="s">
        <v>8524</v>
      </c>
      <c r="D1303" s="15" t="s">
        <v>1643</v>
      </c>
      <c r="E1303" s="13" t="s">
        <v>1233</v>
      </c>
      <c r="F1303" s="13" t="s">
        <v>1233</v>
      </c>
      <c r="G1303" s="13" t="s">
        <v>1643</v>
      </c>
      <c r="H1303" s="15" t="s">
        <v>1233</v>
      </c>
      <c r="I1303" s="13" t="s">
        <v>1233</v>
      </c>
      <c r="J1303" s="13" t="s">
        <v>1233</v>
      </c>
      <c r="K1303" s="13" t="s">
        <v>1233</v>
      </c>
      <c r="L1303" s="15" t="s">
        <v>1233</v>
      </c>
      <c r="M1303" s="13" t="s">
        <v>1233</v>
      </c>
      <c r="N1303" s="13"/>
    </row>
    <row r="1304" spans="1:14" hidden="1">
      <c r="A1304" s="14">
        <v>2320060008</v>
      </c>
      <c r="B1304" s="48" t="s">
        <v>8044</v>
      </c>
      <c r="C1304" s="52" t="s">
        <v>8524</v>
      </c>
      <c r="D1304" s="16" t="s">
        <v>1643</v>
      </c>
      <c r="E1304" s="14" t="s">
        <v>1233</v>
      </c>
      <c r="F1304" s="14" t="s">
        <v>1233</v>
      </c>
      <c r="G1304" s="14" t="s">
        <v>1643</v>
      </c>
      <c r="H1304" s="16" t="s">
        <v>1233</v>
      </c>
      <c r="I1304" s="14" t="s">
        <v>1233</v>
      </c>
      <c r="J1304" s="14" t="s">
        <v>1233</v>
      </c>
      <c r="K1304" s="14" t="s">
        <v>1233</v>
      </c>
      <c r="L1304" s="16" t="s">
        <v>1233</v>
      </c>
      <c r="M1304" s="14" t="s">
        <v>1233</v>
      </c>
      <c r="N1304" s="14"/>
    </row>
    <row r="1305" spans="1:14" hidden="1">
      <c r="A1305" s="13">
        <v>2320060009</v>
      </c>
      <c r="B1305" s="47" t="s">
        <v>8046</v>
      </c>
      <c r="C1305" s="51" t="s">
        <v>8524</v>
      </c>
      <c r="D1305" s="15" t="s">
        <v>1643</v>
      </c>
      <c r="E1305" s="13" t="s">
        <v>1233</v>
      </c>
      <c r="F1305" s="13" t="s">
        <v>1233</v>
      </c>
      <c r="G1305" s="13" t="s">
        <v>1643</v>
      </c>
      <c r="H1305" s="15" t="s">
        <v>1233</v>
      </c>
      <c r="I1305" s="13" t="s">
        <v>1233</v>
      </c>
      <c r="J1305" s="13" t="s">
        <v>1233</v>
      </c>
      <c r="K1305" s="13" t="s">
        <v>1233</v>
      </c>
      <c r="L1305" s="15" t="s">
        <v>1233</v>
      </c>
      <c r="M1305" s="13" t="s">
        <v>1233</v>
      </c>
      <c r="N1305" s="13"/>
    </row>
    <row r="1306" spans="1:14" hidden="1">
      <c r="A1306" s="13">
        <v>2320060015</v>
      </c>
      <c r="B1306" s="47" t="s">
        <v>8048</v>
      </c>
      <c r="C1306" s="51" t="s">
        <v>8524</v>
      </c>
      <c r="D1306" s="15" t="s">
        <v>1643</v>
      </c>
      <c r="E1306" s="13" t="s">
        <v>1233</v>
      </c>
      <c r="F1306" s="13" t="s">
        <v>1233</v>
      </c>
      <c r="G1306" s="13" t="s">
        <v>1643</v>
      </c>
      <c r="H1306" s="15" t="s">
        <v>1233</v>
      </c>
      <c r="I1306" s="13" t="s">
        <v>1233</v>
      </c>
      <c r="J1306" s="13" t="s">
        <v>1233</v>
      </c>
      <c r="K1306" s="13" t="s">
        <v>1233</v>
      </c>
      <c r="L1306" s="15" t="s">
        <v>1233</v>
      </c>
      <c r="M1306" s="13" t="s">
        <v>1233</v>
      </c>
      <c r="N1306" s="13"/>
    </row>
    <row r="1307" spans="1:14" hidden="1">
      <c r="A1307" s="14">
        <v>2320060017</v>
      </c>
      <c r="B1307" s="48" t="s">
        <v>8050</v>
      </c>
      <c r="C1307" s="52" t="s">
        <v>8524</v>
      </c>
      <c r="D1307" s="16" t="s">
        <v>1643</v>
      </c>
      <c r="E1307" s="14" t="s">
        <v>1233</v>
      </c>
      <c r="F1307" s="14" t="s">
        <v>1233</v>
      </c>
      <c r="G1307" s="14" t="s">
        <v>1643</v>
      </c>
      <c r="H1307" s="16" t="s">
        <v>1233</v>
      </c>
      <c r="I1307" s="14" t="s">
        <v>1233</v>
      </c>
      <c r="J1307" s="14" t="s">
        <v>1233</v>
      </c>
      <c r="K1307" s="14" t="s">
        <v>1233</v>
      </c>
      <c r="L1307" s="16" t="s">
        <v>1233</v>
      </c>
      <c r="M1307" s="14" t="s">
        <v>1233</v>
      </c>
      <c r="N1307" s="14"/>
    </row>
    <row r="1308" spans="1:14" hidden="1">
      <c r="A1308" s="13">
        <v>2500030312</v>
      </c>
      <c r="B1308" s="47" t="s">
        <v>8206</v>
      </c>
      <c r="C1308" s="51" t="s">
        <v>8524</v>
      </c>
      <c r="D1308" s="15" t="s">
        <v>1643</v>
      </c>
      <c r="E1308" s="13" t="s">
        <v>1233</v>
      </c>
      <c r="F1308" s="13" t="s">
        <v>1233</v>
      </c>
      <c r="G1308" s="13" t="s">
        <v>1643</v>
      </c>
      <c r="H1308" s="15" t="s">
        <v>1233</v>
      </c>
      <c r="I1308" s="13" t="s">
        <v>1233</v>
      </c>
      <c r="J1308" s="13" t="s">
        <v>1233</v>
      </c>
      <c r="K1308" s="13" t="s">
        <v>1233</v>
      </c>
      <c r="L1308" s="15" t="s">
        <v>1233</v>
      </c>
      <c r="M1308" s="13" t="s">
        <v>1233</v>
      </c>
      <c r="N1308" s="13"/>
    </row>
    <row r="1309" spans="1:14" hidden="1">
      <c r="A1309" s="14">
        <v>2320060004</v>
      </c>
      <c r="B1309" s="48" t="s">
        <v>8056</v>
      </c>
      <c r="C1309" s="52" t="s">
        <v>8524</v>
      </c>
      <c r="D1309" s="16" t="s">
        <v>1643</v>
      </c>
      <c r="E1309" s="14" t="s">
        <v>1233</v>
      </c>
      <c r="F1309" s="14" t="s">
        <v>1233</v>
      </c>
      <c r="G1309" s="14" t="s">
        <v>1643</v>
      </c>
      <c r="H1309" s="16" t="s">
        <v>1233</v>
      </c>
      <c r="I1309" s="14" t="s">
        <v>1233</v>
      </c>
      <c r="J1309" s="14" t="s">
        <v>1233</v>
      </c>
      <c r="K1309" s="14" t="s">
        <v>1233</v>
      </c>
      <c r="L1309" s="16" t="s">
        <v>1233</v>
      </c>
      <c r="M1309" s="14" t="s">
        <v>1233</v>
      </c>
      <c r="N1309" s="14"/>
    </row>
    <row r="1310" spans="1:14" hidden="1">
      <c r="A1310" s="13">
        <v>2500030314</v>
      </c>
      <c r="B1310" s="47" t="s">
        <v>8207</v>
      </c>
      <c r="C1310" s="51" t="s">
        <v>8524</v>
      </c>
      <c r="D1310" s="15" t="s">
        <v>1643</v>
      </c>
      <c r="E1310" s="13" t="s">
        <v>1233</v>
      </c>
      <c r="F1310" s="13" t="s">
        <v>1233</v>
      </c>
      <c r="G1310" s="13" t="s">
        <v>1643</v>
      </c>
      <c r="H1310" s="15" t="s">
        <v>1233</v>
      </c>
      <c r="I1310" s="13" t="s">
        <v>1233</v>
      </c>
      <c r="J1310" s="13" t="s">
        <v>1233</v>
      </c>
      <c r="K1310" s="13" t="s">
        <v>1233</v>
      </c>
      <c r="L1310" s="15" t="s">
        <v>1233</v>
      </c>
      <c r="M1310" s="13" t="s">
        <v>1233</v>
      </c>
      <c r="N1310" s="13"/>
    </row>
    <row r="1311" spans="1:14" hidden="1">
      <c r="A1311" s="14">
        <v>2320060005</v>
      </c>
      <c r="B1311" s="48" t="s">
        <v>8051</v>
      </c>
      <c r="C1311" s="52" t="s">
        <v>8524</v>
      </c>
      <c r="D1311" s="16" t="s">
        <v>1643</v>
      </c>
      <c r="E1311" s="14" t="s">
        <v>1233</v>
      </c>
      <c r="F1311" s="14" t="s">
        <v>1233</v>
      </c>
      <c r="G1311" s="14" t="s">
        <v>1643</v>
      </c>
      <c r="H1311" s="16" t="s">
        <v>1233</v>
      </c>
      <c r="I1311" s="14" t="s">
        <v>1233</v>
      </c>
      <c r="J1311" s="14" t="s">
        <v>1233</v>
      </c>
      <c r="K1311" s="14" t="s">
        <v>1233</v>
      </c>
      <c r="L1311" s="16" t="s">
        <v>1233</v>
      </c>
      <c r="M1311" s="14" t="s">
        <v>1233</v>
      </c>
      <c r="N1311" s="14"/>
    </row>
    <row r="1312" spans="1:14" hidden="1">
      <c r="A1312" s="13">
        <v>2500030296</v>
      </c>
      <c r="B1312" s="47" t="s">
        <v>8208</v>
      </c>
      <c r="C1312" s="51" t="s">
        <v>8524</v>
      </c>
      <c r="D1312" s="15" t="s">
        <v>1643</v>
      </c>
      <c r="E1312" s="13" t="s">
        <v>1233</v>
      </c>
      <c r="F1312" s="13" t="s">
        <v>1233</v>
      </c>
      <c r="G1312" s="13" t="s">
        <v>1643</v>
      </c>
      <c r="H1312" s="15" t="s">
        <v>1233</v>
      </c>
      <c r="I1312" s="13" t="s">
        <v>1233</v>
      </c>
      <c r="J1312" s="13" t="s">
        <v>1233</v>
      </c>
      <c r="K1312" s="13" t="s">
        <v>1233</v>
      </c>
      <c r="L1312" s="15" t="s">
        <v>1233</v>
      </c>
      <c r="M1312" s="13" t="s">
        <v>1233</v>
      </c>
      <c r="N1312" s="13"/>
    </row>
    <row r="1313" spans="1:14" hidden="1">
      <c r="A1313" s="14">
        <v>2500030337</v>
      </c>
      <c r="B1313" s="48" t="s">
        <v>6254</v>
      </c>
      <c r="C1313" s="52" t="s">
        <v>8524</v>
      </c>
      <c r="D1313" s="16" t="s">
        <v>1643</v>
      </c>
      <c r="E1313" s="14" t="s">
        <v>1233</v>
      </c>
      <c r="F1313" s="14" t="s">
        <v>1233</v>
      </c>
      <c r="G1313" s="14" t="s">
        <v>1643</v>
      </c>
      <c r="H1313" s="16" t="s">
        <v>1233</v>
      </c>
      <c r="I1313" s="14" t="s">
        <v>1233</v>
      </c>
      <c r="J1313" s="14" t="s">
        <v>1233</v>
      </c>
      <c r="K1313" s="14" t="s">
        <v>1233</v>
      </c>
      <c r="L1313" s="16" t="s">
        <v>1233</v>
      </c>
      <c r="M1313" s="14" t="s">
        <v>1233</v>
      </c>
      <c r="N1313" s="14"/>
    </row>
    <row r="1314" spans="1:14" hidden="1">
      <c r="A1314" s="13">
        <v>2500030347</v>
      </c>
      <c r="B1314" s="47" t="s">
        <v>6259</v>
      </c>
      <c r="C1314" s="51" t="s">
        <v>8524</v>
      </c>
      <c r="D1314" s="15" t="s">
        <v>1643</v>
      </c>
      <c r="E1314" s="13" t="s">
        <v>1233</v>
      </c>
      <c r="F1314" s="13" t="s">
        <v>1233</v>
      </c>
      <c r="G1314" s="13" t="s">
        <v>1643</v>
      </c>
      <c r="H1314" s="15" t="s">
        <v>1233</v>
      </c>
      <c r="I1314" s="13" t="s">
        <v>1233</v>
      </c>
      <c r="J1314" s="13" t="s">
        <v>1233</v>
      </c>
      <c r="K1314" s="13" t="s">
        <v>1233</v>
      </c>
      <c r="L1314" s="15" t="s">
        <v>1233</v>
      </c>
      <c r="M1314" s="13" t="s">
        <v>1233</v>
      </c>
      <c r="N1314" s="13"/>
    </row>
    <row r="1315" spans="1:14" hidden="1">
      <c r="A1315" s="14">
        <v>2500030295</v>
      </c>
      <c r="B1315" s="48" t="s">
        <v>8064</v>
      </c>
      <c r="C1315" s="52" t="s">
        <v>8524</v>
      </c>
      <c r="D1315" s="16" t="s">
        <v>1643</v>
      </c>
      <c r="E1315" s="14" t="s">
        <v>1233</v>
      </c>
      <c r="F1315" s="14" t="s">
        <v>1233</v>
      </c>
      <c r="G1315" s="14" t="s">
        <v>1643</v>
      </c>
      <c r="H1315" s="16" t="s">
        <v>1233</v>
      </c>
      <c r="I1315" s="14" t="s">
        <v>1233</v>
      </c>
      <c r="J1315" s="14" t="s">
        <v>1233</v>
      </c>
      <c r="K1315" s="14" t="s">
        <v>1233</v>
      </c>
      <c r="L1315" s="16" t="s">
        <v>1233</v>
      </c>
      <c r="M1315" s="14" t="s">
        <v>1233</v>
      </c>
      <c r="N1315" s="14"/>
    </row>
    <row r="1316" spans="1:14" hidden="1">
      <c r="A1316" s="13">
        <v>2500030333</v>
      </c>
      <c r="B1316" s="47" t="s">
        <v>8053</v>
      </c>
      <c r="C1316" s="51" t="s">
        <v>8524</v>
      </c>
      <c r="D1316" s="15" t="s">
        <v>1643</v>
      </c>
      <c r="E1316" s="13" t="s">
        <v>1233</v>
      </c>
      <c r="F1316" s="13" t="s">
        <v>1233</v>
      </c>
      <c r="G1316" s="13" t="s">
        <v>1643</v>
      </c>
      <c r="H1316" s="15" t="s">
        <v>1233</v>
      </c>
      <c r="I1316" s="13" t="s">
        <v>1233</v>
      </c>
      <c r="J1316" s="13" t="s">
        <v>1233</v>
      </c>
      <c r="K1316" s="13" t="s">
        <v>1233</v>
      </c>
      <c r="L1316" s="15" t="s">
        <v>1233</v>
      </c>
      <c r="M1316" s="13" t="s">
        <v>1233</v>
      </c>
      <c r="N1316" s="13"/>
    </row>
    <row r="1317" spans="1:14" hidden="1">
      <c r="A1317" s="14">
        <v>2500030332</v>
      </c>
      <c r="B1317" s="48" t="s">
        <v>6250</v>
      </c>
      <c r="C1317" s="52" t="s">
        <v>8524</v>
      </c>
      <c r="D1317" s="16" t="s">
        <v>1643</v>
      </c>
      <c r="E1317" s="14" t="s">
        <v>1233</v>
      </c>
      <c r="F1317" s="14" t="s">
        <v>1233</v>
      </c>
      <c r="G1317" s="14" t="s">
        <v>1643</v>
      </c>
      <c r="H1317" s="16" t="s">
        <v>1233</v>
      </c>
      <c r="I1317" s="14" t="s">
        <v>1233</v>
      </c>
      <c r="J1317" s="14" t="s">
        <v>1233</v>
      </c>
      <c r="K1317" s="14" t="s">
        <v>1233</v>
      </c>
      <c r="L1317" s="16" t="s">
        <v>1233</v>
      </c>
      <c r="M1317" s="14" t="s">
        <v>1233</v>
      </c>
      <c r="N1317" s="14"/>
    </row>
    <row r="1318" spans="1:14" hidden="1">
      <c r="A1318" s="13">
        <v>2500030349</v>
      </c>
      <c r="B1318" s="47" t="s">
        <v>8209</v>
      </c>
      <c r="C1318" s="51" t="s">
        <v>8524</v>
      </c>
      <c r="D1318" s="15" t="s">
        <v>1643</v>
      </c>
      <c r="E1318" s="13" t="s">
        <v>1233</v>
      </c>
      <c r="F1318" s="13" t="s">
        <v>1233</v>
      </c>
      <c r="G1318" s="13" t="s">
        <v>1643</v>
      </c>
      <c r="H1318" s="15" t="s">
        <v>1233</v>
      </c>
      <c r="I1318" s="13" t="s">
        <v>1233</v>
      </c>
      <c r="J1318" s="13" t="s">
        <v>1233</v>
      </c>
      <c r="K1318" s="13" t="s">
        <v>1233</v>
      </c>
      <c r="L1318" s="15" t="s">
        <v>1233</v>
      </c>
      <c r="M1318" s="13" t="s">
        <v>1233</v>
      </c>
      <c r="N1318" s="13"/>
    </row>
    <row r="1319" spans="1:14" hidden="1">
      <c r="A1319" s="14">
        <v>2500030348</v>
      </c>
      <c r="B1319" s="48" t="s">
        <v>8210</v>
      </c>
      <c r="C1319" s="52" t="s">
        <v>8524</v>
      </c>
      <c r="D1319" s="16" t="s">
        <v>1643</v>
      </c>
      <c r="E1319" s="14" t="s">
        <v>1233</v>
      </c>
      <c r="F1319" s="14" t="s">
        <v>1233</v>
      </c>
      <c r="G1319" s="14" t="s">
        <v>1643</v>
      </c>
      <c r="H1319" s="16" t="s">
        <v>1233</v>
      </c>
      <c r="I1319" s="14" t="s">
        <v>1233</v>
      </c>
      <c r="J1319" s="14" t="s">
        <v>1233</v>
      </c>
      <c r="K1319" s="14" t="s">
        <v>1233</v>
      </c>
      <c r="L1319" s="16" t="s">
        <v>1233</v>
      </c>
      <c r="M1319" s="14" t="s">
        <v>1233</v>
      </c>
      <c r="N1319" s="14"/>
    </row>
    <row r="1320" spans="1:14" hidden="1">
      <c r="A1320" s="13">
        <v>2500030307</v>
      </c>
      <c r="B1320" s="47" t="s">
        <v>8058</v>
      </c>
      <c r="C1320" s="51" t="s">
        <v>8524</v>
      </c>
      <c r="D1320" s="15" t="s">
        <v>1643</v>
      </c>
      <c r="E1320" s="13" t="s">
        <v>1233</v>
      </c>
      <c r="F1320" s="13" t="s">
        <v>1233</v>
      </c>
      <c r="G1320" s="13" t="s">
        <v>1643</v>
      </c>
      <c r="H1320" s="15" t="s">
        <v>1233</v>
      </c>
      <c r="I1320" s="13" t="s">
        <v>1233</v>
      </c>
      <c r="J1320" s="13" t="s">
        <v>1233</v>
      </c>
      <c r="K1320" s="13" t="s">
        <v>1233</v>
      </c>
      <c r="L1320" s="15" t="s">
        <v>1233</v>
      </c>
      <c r="M1320" s="13" t="s">
        <v>1233</v>
      </c>
      <c r="N1320" s="13"/>
    </row>
    <row r="1321" spans="1:14" hidden="1">
      <c r="A1321" s="14">
        <v>2500030309</v>
      </c>
      <c r="B1321" s="48" t="s">
        <v>8060</v>
      </c>
      <c r="C1321" s="52" t="s">
        <v>8524</v>
      </c>
      <c r="D1321" s="16" t="s">
        <v>1643</v>
      </c>
      <c r="E1321" s="14" t="s">
        <v>1233</v>
      </c>
      <c r="F1321" s="14" t="s">
        <v>1233</v>
      </c>
      <c r="G1321" s="14" t="s">
        <v>1643</v>
      </c>
      <c r="H1321" s="16" t="s">
        <v>1233</v>
      </c>
      <c r="I1321" s="14" t="s">
        <v>1233</v>
      </c>
      <c r="J1321" s="14" t="s">
        <v>1233</v>
      </c>
      <c r="K1321" s="14" t="s">
        <v>1233</v>
      </c>
      <c r="L1321" s="16" t="s">
        <v>1233</v>
      </c>
      <c r="M1321" s="14" t="s">
        <v>1233</v>
      </c>
      <c r="N1321" s="14"/>
    </row>
    <row r="1322" spans="1:14" hidden="1">
      <c r="A1322" s="13">
        <v>2500030310</v>
      </c>
      <c r="B1322" s="47" t="s">
        <v>8059</v>
      </c>
      <c r="C1322" s="51" t="s">
        <v>8524</v>
      </c>
      <c r="D1322" s="15" t="s">
        <v>1643</v>
      </c>
      <c r="E1322" s="13" t="s">
        <v>1233</v>
      </c>
      <c r="F1322" s="13" t="s">
        <v>1233</v>
      </c>
      <c r="G1322" s="13" t="s">
        <v>1643</v>
      </c>
      <c r="H1322" s="15" t="s">
        <v>1233</v>
      </c>
      <c r="I1322" s="13" t="s">
        <v>1233</v>
      </c>
      <c r="J1322" s="13" t="s">
        <v>1233</v>
      </c>
      <c r="K1322" s="13" t="s">
        <v>1233</v>
      </c>
      <c r="L1322" s="15" t="s">
        <v>1233</v>
      </c>
      <c r="M1322" s="13" t="s">
        <v>1233</v>
      </c>
      <c r="N1322" s="13"/>
    </row>
    <row r="1323" spans="1:14" hidden="1">
      <c r="A1323" s="14">
        <v>2500030308</v>
      </c>
      <c r="B1323" s="48" t="s">
        <v>8062</v>
      </c>
      <c r="C1323" s="52" t="s">
        <v>8524</v>
      </c>
      <c r="D1323" s="16" t="s">
        <v>1643</v>
      </c>
      <c r="E1323" s="14" t="s">
        <v>1233</v>
      </c>
      <c r="F1323" s="14" t="s">
        <v>1233</v>
      </c>
      <c r="G1323" s="14" t="s">
        <v>1643</v>
      </c>
      <c r="H1323" s="16" t="s">
        <v>1233</v>
      </c>
      <c r="I1323" s="14" t="s">
        <v>1233</v>
      </c>
      <c r="J1323" s="14" t="s">
        <v>1233</v>
      </c>
      <c r="K1323" s="14" t="s">
        <v>1233</v>
      </c>
      <c r="L1323" s="16" t="s">
        <v>1233</v>
      </c>
      <c r="M1323" s="14" t="s">
        <v>1233</v>
      </c>
      <c r="N1323" s="14"/>
    </row>
    <row r="1324" spans="1:14" hidden="1">
      <c r="A1324" s="13">
        <v>2320330021</v>
      </c>
      <c r="B1324" s="47" t="s">
        <v>107</v>
      </c>
      <c r="C1324" s="51" t="s">
        <v>8524</v>
      </c>
      <c r="D1324" s="15" t="s">
        <v>1643</v>
      </c>
      <c r="E1324" s="13" t="s">
        <v>1233</v>
      </c>
      <c r="F1324" s="13" t="s">
        <v>1233</v>
      </c>
      <c r="G1324" s="13" t="s">
        <v>1643</v>
      </c>
      <c r="H1324" s="15" t="s">
        <v>1233</v>
      </c>
      <c r="I1324" s="13" t="s">
        <v>1233</v>
      </c>
      <c r="J1324" s="13" t="s">
        <v>1233</v>
      </c>
      <c r="K1324" s="13" t="s">
        <v>1233</v>
      </c>
      <c r="L1324" s="15" t="s">
        <v>1233</v>
      </c>
      <c r="M1324" s="13" t="s">
        <v>1233</v>
      </c>
      <c r="N1324" s="13"/>
    </row>
    <row r="1325" spans="1:14" hidden="1">
      <c r="A1325" s="14">
        <v>2320330022</v>
      </c>
      <c r="B1325" s="48" t="s">
        <v>168</v>
      </c>
      <c r="C1325" s="52" t="s">
        <v>8524</v>
      </c>
      <c r="D1325" s="16" t="s">
        <v>1643</v>
      </c>
      <c r="E1325" s="14" t="s">
        <v>1233</v>
      </c>
      <c r="F1325" s="14" t="s">
        <v>1233</v>
      </c>
      <c r="G1325" s="14" t="s">
        <v>1643</v>
      </c>
      <c r="H1325" s="16" t="s">
        <v>1233</v>
      </c>
      <c r="I1325" s="14" t="s">
        <v>1233</v>
      </c>
      <c r="J1325" s="14" t="s">
        <v>1233</v>
      </c>
      <c r="K1325" s="14" t="s">
        <v>1233</v>
      </c>
      <c r="L1325" s="16" t="s">
        <v>1233</v>
      </c>
      <c r="M1325" s="14" t="s">
        <v>1233</v>
      </c>
      <c r="N1325" s="14"/>
    </row>
    <row r="1326" spans="1:14" hidden="1">
      <c r="A1326" s="13">
        <v>2320330025</v>
      </c>
      <c r="B1326" s="47" t="s">
        <v>371</v>
      </c>
      <c r="C1326" s="51" t="s">
        <v>8524</v>
      </c>
      <c r="D1326" s="15" t="s">
        <v>1643</v>
      </c>
      <c r="E1326" s="13" t="s">
        <v>1233</v>
      </c>
      <c r="F1326" s="13" t="s">
        <v>1233</v>
      </c>
      <c r="G1326" s="13" t="s">
        <v>1643</v>
      </c>
      <c r="H1326" s="15" t="s">
        <v>1233</v>
      </c>
      <c r="I1326" s="13" t="s">
        <v>1233</v>
      </c>
      <c r="J1326" s="13" t="s">
        <v>1233</v>
      </c>
      <c r="K1326" s="13" t="s">
        <v>1233</v>
      </c>
      <c r="L1326" s="15" t="s">
        <v>1233</v>
      </c>
      <c r="M1326" s="13" t="s">
        <v>1233</v>
      </c>
      <c r="N1326" s="13"/>
    </row>
    <row r="1327" spans="1:14" hidden="1">
      <c r="A1327" s="14">
        <v>2320330023</v>
      </c>
      <c r="B1327" s="48" t="s">
        <v>687</v>
      </c>
      <c r="C1327" s="52" t="s">
        <v>8524</v>
      </c>
      <c r="D1327" s="16" t="s">
        <v>1643</v>
      </c>
      <c r="E1327" s="14" t="s">
        <v>1233</v>
      </c>
      <c r="F1327" s="14" t="s">
        <v>1233</v>
      </c>
      <c r="G1327" s="14" t="s">
        <v>1643</v>
      </c>
      <c r="H1327" s="16" t="s">
        <v>1233</v>
      </c>
      <c r="I1327" s="14" t="s">
        <v>1233</v>
      </c>
      <c r="J1327" s="14" t="s">
        <v>1233</v>
      </c>
      <c r="K1327" s="14" t="s">
        <v>1233</v>
      </c>
      <c r="L1327" s="16" t="s">
        <v>1233</v>
      </c>
      <c r="M1327" s="14" t="s">
        <v>1233</v>
      </c>
      <c r="N1327" s="14"/>
    </row>
    <row r="1328" spans="1:14" hidden="1">
      <c r="A1328" s="13">
        <v>2320330016</v>
      </c>
      <c r="B1328" s="47" t="s">
        <v>128</v>
      </c>
      <c r="C1328" s="51" t="s">
        <v>8524</v>
      </c>
      <c r="D1328" s="15" t="s">
        <v>1643</v>
      </c>
      <c r="E1328" s="13" t="s">
        <v>1233</v>
      </c>
      <c r="F1328" s="13" t="s">
        <v>1233</v>
      </c>
      <c r="G1328" s="13" t="s">
        <v>1643</v>
      </c>
      <c r="H1328" s="15" t="s">
        <v>1233</v>
      </c>
      <c r="I1328" s="13" t="s">
        <v>1233</v>
      </c>
      <c r="J1328" s="13" t="s">
        <v>1233</v>
      </c>
      <c r="K1328" s="13" t="s">
        <v>1233</v>
      </c>
      <c r="L1328" s="15" t="s">
        <v>1233</v>
      </c>
      <c r="M1328" s="13" t="s">
        <v>1233</v>
      </c>
      <c r="N1328" s="13"/>
    </row>
    <row r="1329" spans="1:14" hidden="1">
      <c r="A1329" s="13">
        <v>2320330015</v>
      </c>
      <c r="B1329" s="47" t="s">
        <v>127</v>
      </c>
      <c r="C1329" s="51" t="s">
        <v>8524</v>
      </c>
      <c r="D1329" s="15" t="s">
        <v>1643</v>
      </c>
      <c r="E1329" s="13" t="s">
        <v>1233</v>
      </c>
      <c r="F1329" s="13" t="s">
        <v>1233</v>
      </c>
      <c r="G1329" s="13" t="s">
        <v>1643</v>
      </c>
      <c r="H1329" s="15" t="s">
        <v>1233</v>
      </c>
      <c r="I1329" s="13" t="s">
        <v>1233</v>
      </c>
      <c r="J1329" s="13" t="s">
        <v>1233</v>
      </c>
      <c r="K1329" s="13" t="s">
        <v>1233</v>
      </c>
      <c r="L1329" s="15" t="s">
        <v>1233</v>
      </c>
      <c r="M1329" s="13" t="s">
        <v>1233</v>
      </c>
      <c r="N1329" s="13"/>
    </row>
    <row r="1330" spans="1:14" hidden="1">
      <c r="A1330" s="14">
        <v>2320330013</v>
      </c>
      <c r="B1330" s="48" t="s">
        <v>125</v>
      </c>
      <c r="C1330" s="52" t="s">
        <v>8524</v>
      </c>
      <c r="D1330" s="16" t="s">
        <v>1643</v>
      </c>
      <c r="E1330" s="14" t="s">
        <v>1233</v>
      </c>
      <c r="F1330" s="14" t="s">
        <v>1233</v>
      </c>
      <c r="G1330" s="14" t="s">
        <v>1643</v>
      </c>
      <c r="H1330" s="16" t="s">
        <v>1233</v>
      </c>
      <c r="I1330" s="14" t="s">
        <v>1233</v>
      </c>
      <c r="J1330" s="14" t="s">
        <v>1233</v>
      </c>
      <c r="K1330" s="14" t="s">
        <v>1233</v>
      </c>
      <c r="L1330" s="16" t="s">
        <v>1233</v>
      </c>
      <c r="M1330" s="14" t="s">
        <v>1233</v>
      </c>
      <c r="N1330" s="14"/>
    </row>
    <row r="1331" spans="1:14" hidden="1">
      <c r="A1331" s="13">
        <v>2320330014</v>
      </c>
      <c r="B1331" s="47" t="s">
        <v>126</v>
      </c>
      <c r="C1331" s="51" t="s">
        <v>8524</v>
      </c>
      <c r="D1331" s="15" t="s">
        <v>1643</v>
      </c>
      <c r="E1331" s="13" t="s">
        <v>1233</v>
      </c>
      <c r="F1331" s="13" t="s">
        <v>1233</v>
      </c>
      <c r="G1331" s="13" t="s">
        <v>1643</v>
      </c>
      <c r="H1331" s="15" t="s">
        <v>1233</v>
      </c>
      <c r="I1331" s="13" t="s">
        <v>1233</v>
      </c>
      <c r="J1331" s="13" t="s">
        <v>1233</v>
      </c>
      <c r="K1331" s="13" t="s">
        <v>1233</v>
      </c>
      <c r="L1331" s="15" t="s">
        <v>1233</v>
      </c>
      <c r="M1331" s="13" t="s">
        <v>1233</v>
      </c>
      <c r="N1331" s="13"/>
    </row>
    <row r="1332" spans="1:14" hidden="1">
      <c r="A1332" s="14">
        <v>2320330003</v>
      </c>
      <c r="B1332" s="48" t="s">
        <v>119</v>
      </c>
      <c r="C1332" s="52" t="s">
        <v>8524</v>
      </c>
      <c r="D1332" s="16" t="s">
        <v>1643</v>
      </c>
      <c r="E1332" s="14" t="s">
        <v>1233</v>
      </c>
      <c r="F1332" s="14" t="s">
        <v>1233</v>
      </c>
      <c r="G1332" s="14" t="s">
        <v>1643</v>
      </c>
      <c r="H1332" s="16" t="s">
        <v>1233</v>
      </c>
      <c r="I1332" s="14" t="s">
        <v>1233</v>
      </c>
      <c r="J1332" s="14" t="s">
        <v>1233</v>
      </c>
      <c r="K1332" s="14" t="s">
        <v>1233</v>
      </c>
      <c r="L1332" s="16" t="s">
        <v>1233</v>
      </c>
      <c r="M1332" s="14" t="s">
        <v>1233</v>
      </c>
      <c r="N1332" s="14"/>
    </row>
    <row r="1333" spans="1:14" hidden="1">
      <c r="A1333" s="13">
        <v>2320330004</v>
      </c>
      <c r="B1333" s="47" t="s">
        <v>120</v>
      </c>
      <c r="C1333" s="51" t="s">
        <v>8524</v>
      </c>
      <c r="D1333" s="15" t="s">
        <v>1643</v>
      </c>
      <c r="E1333" s="13" t="s">
        <v>1233</v>
      </c>
      <c r="F1333" s="13" t="s">
        <v>1233</v>
      </c>
      <c r="G1333" s="13" t="s">
        <v>1643</v>
      </c>
      <c r="H1333" s="15" t="s">
        <v>1233</v>
      </c>
      <c r="I1333" s="13" t="s">
        <v>1233</v>
      </c>
      <c r="J1333" s="13" t="s">
        <v>1233</v>
      </c>
      <c r="K1333" s="13" t="s">
        <v>1233</v>
      </c>
      <c r="L1333" s="15" t="s">
        <v>1233</v>
      </c>
      <c r="M1333" s="13" t="s">
        <v>1233</v>
      </c>
      <c r="N1333" s="13"/>
    </row>
    <row r="1334" spans="1:14" hidden="1">
      <c r="A1334" s="14">
        <v>2320330011</v>
      </c>
      <c r="B1334" s="48" t="s">
        <v>136</v>
      </c>
      <c r="C1334" s="52" t="s">
        <v>8524</v>
      </c>
      <c r="D1334" s="16" t="s">
        <v>1643</v>
      </c>
      <c r="E1334" s="14" t="s">
        <v>1233</v>
      </c>
      <c r="F1334" s="14" t="s">
        <v>1233</v>
      </c>
      <c r="G1334" s="14" t="s">
        <v>1643</v>
      </c>
      <c r="H1334" s="16" t="s">
        <v>1233</v>
      </c>
      <c r="I1334" s="14" t="s">
        <v>1233</v>
      </c>
      <c r="J1334" s="14" t="s">
        <v>1233</v>
      </c>
      <c r="K1334" s="14" t="s">
        <v>1233</v>
      </c>
      <c r="L1334" s="16" t="s">
        <v>1233</v>
      </c>
      <c r="M1334" s="14" t="s">
        <v>1233</v>
      </c>
      <c r="N1334" s="14"/>
    </row>
    <row r="1335" spans="1:14" hidden="1">
      <c r="A1335" s="13">
        <v>2320330012</v>
      </c>
      <c r="B1335" s="47" t="s">
        <v>137</v>
      </c>
      <c r="C1335" s="51" t="s">
        <v>8524</v>
      </c>
      <c r="D1335" s="15" t="s">
        <v>1643</v>
      </c>
      <c r="E1335" s="13" t="s">
        <v>1233</v>
      </c>
      <c r="F1335" s="13" t="s">
        <v>1233</v>
      </c>
      <c r="G1335" s="13" t="s">
        <v>1643</v>
      </c>
      <c r="H1335" s="15" t="s">
        <v>1233</v>
      </c>
      <c r="I1335" s="13" t="s">
        <v>1233</v>
      </c>
      <c r="J1335" s="13" t="s">
        <v>1233</v>
      </c>
      <c r="K1335" s="13" t="s">
        <v>1233</v>
      </c>
      <c r="L1335" s="15" t="s">
        <v>1233</v>
      </c>
      <c r="M1335" s="13" t="s">
        <v>1233</v>
      </c>
      <c r="N1335" s="13"/>
    </row>
    <row r="1336" spans="1:14" hidden="1">
      <c r="A1336" s="14">
        <v>2320330005</v>
      </c>
      <c r="B1336" s="48" t="s">
        <v>123</v>
      </c>
      <c r="C1336" s="52" t="s">
        <v>8524</v>
      </c>
      <c r="D1336" s="16" t="s">
        <v>1643</v>
      </c>
      <c r="E1336" s="14" t="s">
        <v>1233</v>
      </c>
      <c r="F1336" s="14" t="s">
        <v>1233</v>
      </c>
      <c r="G1336" s="14" t="s">
        <v>1643</v>
      </c>
      <c r="H1336" s="16" t="s">
        <v>1233</v>
      </c>
      <c r="I1336" s="14" t="s">
        <v>1233</v>
      </c>
      <c r="J1336" s="14" t="s">
        <v>1233</v>
      </c>
      <c r="K1336" s="14" t="s">
        <v>1233</v>
      </c>
      <c r="L1336" s="16" t="s">
        <v>1233</v>
      </c>
      <c r="M1336" s="14" t="s">
        <v>1233</v>
      </c>
      <c r="N1336" s="14"/>
    </row>
    <row r="1337" spans="1:14" hidden="1">
      <c r="A1337" s="13">
        <v>2320330006</v>
      </c>
      <c r="B1337" s="47" t="s">
        <v>124</v>
      </c>
      <c r="C1337" s="51" t="s">
        <v>8524</v>
      </c>
      <c r="D1337" s="15" t="s">
        <v>1643</v>
      </c>
      <c r="E1337" s="13" t="s">
        <v>1233</v>
      </c>
      <c r="F1337" s="13" t="s">
        <v>1233</v>
      </c>
      <c r="G1337" s="13" t="s">
        <v>1643</v>
      </c>
      <c r="H1337" s="15" t="s">
        <v>1233</v>
      </c>
      <c r="I1337" s="13" t="s">
        <v>1233</v>
      </c>
      <c r="J1337" s="13" t="s">
        <v>1233</v>
      </c>
      <c r="K1337" s="13" t="s">
        <v>1233</v>
      </c>
      <c r="L1337" s="15" t="s">
        <v>1233</v>
      </c>
      <c r="M1337" s="13" t="s">
        <v>1233</v>
      </c>
      <c r="N1337" s="13"/>
    </row>
    <row r="1338" spans="1:14" hidden="1">
      <c r="A1338" s="14">
        <v>2320330007</v>
      </c>
      <c r="B1338" s="48" t="s">
        <v>132</v>
      </c>
      <c r="C1338" s="52" t="s">
        <v>8524</v>
      </c>
      <c r="D1338" s="16" t="s">
        <v>1643</v>
      </c>
      <c r="E1338" s="14" t="s">
        <v>1233</v>
      </c>
      <c r="F1338" s="14" t="s">
        <v>1233</v>
      </c>
      <c r="G1338" s="14" t="s">
        <v>1643</v>
      </c>
      <c r="H1338" s="16" t="s">
        <v>1233</v>
      </c>
      <c r="I1338" s="14" t="s">
        <v>1233</v>
      </c>
      <c r="J1338" s="14" t="s">
        <v>1233</v>
      </c>
      <c r="K1338" s="14" t="s">
        <v>1233</v>
      </c>
      <c r="L1338" s="16" t="s">
        <v>1233</v>
      </c>
      <c r="M1338" s="14" t="s">
        <v>1233</v>
      </c>
      <c r="N1338" s="14"/>
    </row>
    <row r="1339" spans="1:14" hidden="1">
      <c r="A1339" s="13">
        <v>2320330008</v>
      </c>
      <c r="B1339" s="47" t="s">
        <v>133</v>
      </c>
      <c r="C1339" s="51" t="s">
        <v>8524</v>
      </c>
      <c r="D1339" s="15" t="s">
        <v>1643</v>
      </c>
      <c r="E1339" s="13" t="s">
        <v>1233</v>
      </c>
      <c r="F1339" s="13" t="s">
        <v>1233</v>
      </c>
      <c r="G1339" s="13" t="s">
        <v>1643</v>
      </c>
      <c r="H1339" s="15" t="s">
        <v>1233</v>
      </c>
      <c r="I1339" s="13" t="s">
        <v>1233</v>
      </c>
      <c r="J1339" s="13" t="s">
        <v>1233</v>
      </c>
      <c r="K1339" s="13" t="s">
        <v>1233</v>
      </c>
      <c r="L1339" s="15" t="s">
        <v>1233</v>
      </c>
      <c r="M1339" s="13" t="s">
        <v>1233</v>
      </c>
      <c r="N1339" s="13"/>
    </row>
    <row r="1340" spans="1:14" hidden="1">
      <c r="A1340" s="14">
        <v>2320330009</v>
      </c>
      <c r="B1340" s="48" t="s">
        <v>134</v>
      </c>
      <c r="C1340" s="52" t="s">
        <v>8524</v>
      </c>
      <c r="D1340" s="16" t="s">
        <v>1643</v>
      </c>
      <c r="E1340" s="14" t="s">
        <v>1233</v>
      </c>
      <c r="F1340" s="14" t="s">
        <v>1233</v>
      </c>
      <c r="G1340" s="14" t="s">
        <v>1643</v>
      </c>
      <c r="H1340" s="16" t="s">
        <v>1233</v>
      </c>
      <c r="I1340" s="14" t="s">
        <v>1233</v>
      </c>
      <c r="J1340" s="14" t="s">
        <v>1233</v>
      </c>
      <c r="K1340" s="14" t="s">
        <v>1233</v>
      </c>
      <c r="L1340" s="16" t="s">
        <v>1233</v>
      </c>
      <c r="M1340" s="14" t="s">
        <v>1233</v>
      </c>
      <c r="N1340" s="14"/>
    </row>
    <row r="1341" spans="1:14" hidden="1">
      <c r="A1341" s="13">
        <v>2320330001</v>
      </c>
      <c r="B1341" s="47" t="s">
        <v>138</v>
      </c>
      <c r="C1341" s="51" t="s">
        <v>8524</v>
      </c>
      <c r="D1341" s="15" t="s">
        <v>1643</v>
      </c>
      <c r="E1341" s="13" t="s">
        <v>1233</v>
      </c>
      <c r="F1341" s="13" t="s">
        <v>1233</v>
      </c>
      <c r="G1341" s="13" t="s">
        <v>1643</v>
      </c>
      <c r="H1341" s="15" t="s">
        <v>1233</v>
      </c>
      <c r="I1341" s="13" t="s">
        <v>1233</v>
      </c>
      <c r="J1341" s="13" t="s">
        <v>1233</v>
      </c>
      <c r="K1341" s="13" t="s">
        <v>1233</v>
      </c>
      <c r="L1341" s="15" t="s">
        <v>1233</v>
      </c>
      <c r="M1341" s="13" t="s">
        <v>1233</v>
      </c>
      <c r="N1341" s="13"/>
    </row>
    <row r="1342" spans="1:14" hidden="1">
      <c r="A1342" s="14">
        <v>2320330002</v>
      </c>
      <c r="B1342" s="48" t="s">
        <v>139</v>
      </c>
      <c r="C1342" s="52" t="s">
        <v>8524</v>
      </c>
      <c r="D1342" s="16" t="s">
        <v>1643</v>
      </c>
      <c r="E1342" s="14" t="s">
        <v>1233</v>
      </c>
      <c r="F1342" s="14" t="s">
        <v>1233</v>
      </c>
      <c r="G1342" s="14" t="s">
        <v>1643</v>
      </c>
      <c r="H1342" s="16" t="s">
        <v>1233</v>
      </c>
      <c r="I1342" s="14" t="s">
        <v>1233</v>
      </c>
      <c r="J1342" s="14" t="s">
        <v>1233</v>
      </c>
      <c r="K1342" s="14" t="s">
        <v>1233</v>
      </c>
      <c r="L1342" s="16" t="s">
        <v>1233</v>
      </c>
      <c r="M1342" s="14" t="s">
        <v>1233</v>
      </c>
      <c r="N1342" s="14"/>
    </row>
    <row r="1343" spans="1:14" hidden="1">
      <c r="A1343" s="13">
        <v>2320330010</v>
      </c>
      <c r="B1343" s="47" t="s">
        <v>135</v>
      </c>
      <c r="C1343" s="51" t="s">
        <v>8524</v>
      </c>
      <c r="D1343" s="15" t="s">
        <v>1643</v>
      </c>
      <c r="E1343" s="13" t="s">
        <v>1233</v>
      </c>
      <c r="F1343" s="13" t="s">
        <v>1233</v>
      </c>
      <c r="G1343" s="13" t="s">
        <v>1643</v>
      </c>
      <c r="H1343" s="15" t="s">
        <v>1233</v>
      </c>
      <c r="I1343" s="13" t="s">
        <v>1233</v>
      </c>
      <c r="J1343" s="13" t="s">
        <v>1233</v>
      </c>
      <c r="K1343" s="13" t="s">
        <v>1233</v>
      </c>
      <c r="L1343" s="15" t="s">
        <v>1233</v>
      </c>
      <c r="M1343" s="13" t="s">
        <v>1233</v>
      </c>
      <c r="N1343" s="13"/>
    </row>
    <row r="1344" spans="1:14" hidden="1">
      <c r="A1344" s="14">
        <v>2320330017</v>
      </c>
      <c r="B1344" s="48" t="s">
        <v>130</v>
      </c>
      <c r="C1344" s="52" t="s">
        <v>8524</v>
      </c>
      <c r="D1344" s="16" t="s">
        <v>1643</v>
      </c>
      <c r="E1344" s="14" t="s">
        <v>1233</v>
      </c>
      <c r="F1344" s="14" t="s">
        <v>1233</v>
      </c>
      <c r="G1344" s="14" t="s">
        <v>1643</v>
      </c>
      <c r="H1344" s="16" t="s">
        <v>1233</v>
      </c>
      <c r="I1344" s="14" t="s">
        <v>1233</v>
      </c>
      <c r="J1344" s="14" t="s">
        <v>1233</v>
      </c>
      <c r="K1344" s="14" t="s">
        <v>1233</v>
      </c>
      <c r="L1344" s="16" t="s">
        <v>1233</v>
      </c>
      <c r="M1344" s="14" t="s">
        <v>1233</v>
      </c>
      <c r="N1344" s="14"/>
    </row>
    <row r="1345" spans="1:14" hidden="1">
      <c r="A1345" s="13">
        <v>2320330018</v>
      </c>
      <c r="B1345" s="47" t="s">
        <v>131</v>
      </c>
      <c r="C1345" s="51" t="s">
        <v>8524</v>
      </c>
      <c r="D1345" s="15" t="s">
        <v>1643</v>
      </c>
      <c r="E1345" s="13" t="s">
        <v>1233</v>
      </c>
      <c r="F1345" s="13" t="s">
        <v>1233</v>
      </c>
      <c r="G1345" s="13" t="s">
        <v>1643</v>
      </c>
      <c r="H1345" s="15" t="s">
        <v>1233</v>
      </c>
      <c r="I1345" s="13" t="s">
        <v>1233</v>
      </c>
      <c r="J1345" s="13" t="s">
        <v>1233</v>
      </c>
      <c r="K1345" s="13" t="s">
        <v>1233</v>
      </c>
      <c r="L1345" s="15" t="s">
        <v>1233</v>
      </c>
      <c r="M1345" s="13" t="s">
        <v>1233</v>
      </c>
      <c r="N1345" s="13"/>
    </row>
    <row r="1346" spans="1:14" hidden="1">
      <c r="A1346" s="14">
        <v>2320330028</v>
      </c>
      <c r="B1346" s="48" t="s">
        <v>5535</v>
      </c>
      <c r="C1346" s="52" t="s">
        <v>8524</v>
      </c>
      <c r="D1346" s="16" t="s">
        <v>1643</v>
      </c>
      <c r="E1346" s="14" t="s">
        <v>1233</v>
      </c>
      <c r="F1346" s="14" t="s">
        <v>1233</v>
      </c>
      <c r="G1346" s="14" t="s">
        <v>1643</v>
      </c>
      <c r="H1346" s="16" t="s">
        <v>1233</v>
      </c>
      <c r="I1346" s="14" t="s">
        <v>1233</v>
      </c>
      <c r="J1346" s="14" t="s">
        <v>1233</v>
      </c>
      <c r="K1346" s="14" t="s">
        <v>1233</v>
      </c>
      <c r="L1346" s="16" t="s">
        <v>1233</v>
      </c>
      <c r="M1346" s="14" t="s">
        <v>1233</v>
      </c>
      <c r="N1346" s="14"/>
    </row>
    <row r="1347" spans="1:14" hidden="1">
      <c r="A1347" s="13">
        <v>2320330027</v>
      </c>
      <c r="B1347" s="47" t="s">
        <v>5534</v>
      </c>
      <c r="C1347" s="51" t="s">
        <v>8524</v>
      </c>
      <c r="D1347" s="15" t="s">
        <v>1643</v>
      </c>
      <c r="E1347" s="13" t="s">
        <v>1233</v>
      </c>
      <c r="F1347" s="13" t="s">
        <v>1233</v>
      </c>
      <c r="G1347" s="13" t="s">
        <v>1643</v>
      </c>
      <c r="H1347" s="15" t="s">
        <v>1233</v>
      </c>
      <c r="I1347" s="13" t="s">
        <v>1233</v>
      </c>
      <c r="J1347" s="13" t="s">
        <v>1233</v>
      </c>
      <c r="K1347" s="13" t="s">
        <v>1233</v>
      </c>
      <c r="L1347" s="15" t="s">
        <v>1233</v>
      </c>
      <c r="M1347" s="13" t="s">
        <v>1233</v>
      </c>
      <c r="N1347" s="13"/>
    </row>
    <row r="1348" spans="1:14" hidden="1">
      <c r="A1348" s="14">
        <v>2320330024</v>
      </c>
      <c r="B1348" s="48" t="s">
        <v>686</v>
      </c>
      <c r="C1348" s="52" t="s">
        <v>8524</v>
      </c>
      <c r="D1348" s="16" t="s">
        <v>1643</v>
      </c>
      <c r="E1348" s="14" t="s">
        <v>1233</v>
      </c>
      <c r="F1348" s="14" t="s">
        <v>1233</v>
      </c>
      <c r="G1348" s="14" t="s">
        <v>1643</v>
      </c>
      <c r="H1348" s="16" t="s">
        <v>1233</v>
      </c>
      <c r="I1348" s="14" t="s">
        <v>1233</v>
      </c>
      <c r="J1348" s="14" t="s">
        <v>1233</v>
      </c>
      <c r="K1348" s="14" t="s">
        <v>1233</v>
      </c>
      <c r="L1348" s="16" t="s">
        <v>1233</v>
      </c>
      <c r="M1348" s="14" t="s">
        <v>1233</v>
      </c>
      <c r="N1348" s="14"/>
    </row>
    <row r="1349" spans="1:14" hidden="1">
      <c r="A1349" s="13">
        <v>2320330030</v>
      </c>
      <c r="B1349" s="47" t="s">
        <v>843</v>
      </c>
      <c r="C1349" s="51" t="s">
        <v>8524</v>
      </c>
      <c r="D1349" s="15" t="s">
        <v>1643</v>
      </c>
      <c r="E1349" s="13" t="s">
        <v>1233</v>
      </c>
      <c r="F1349" s="13" t="s">
        <v>1233</v>
      </c>
      <c r="G1349" s="13" t="s">
        <v>1643</v>
      </c>
      <c r="H1349" s="15" t="s">
        <v>1233</v>
      </c>
      <c r="I1349" s="13" t="s">
        <v>1233</v>
      </c>
      <c r="J1349" s="13" t="s">
        <v>1233</v>
      </c>
      <c r="K1349" s="13" t="s">
        <v>1233</v>
      </c>
      <c r="L1349" s="15" t="s">
        <v>1233</v>
      </c>
      <c r="M1349" s="13" t="s">
        <v>1233</v>
      </c>
      <c r="N1349" s="13"/>
    </row>
    <row r="1350" spans="1:14" hidden="1">
      <c r="A1350" s="14">
        <v>2410110053</v>
      </c>
      <c r="B1350" s="48" t="s">
        <v>5668</v>
      </c>
      <c r="C1350" s="52" t="s">
        <v>8524</v>
      </c>
      <c r="D1350" s="16" t="s">
        <v>1643</v>
      </c>
      <c r="E1350" s="14" t="s">
        <v>1233</v>
      </c>
      <c r="F1350" s="14" t="s">
        <v>1233</v>
      </c>
      <c r="G1350" s="14" t="s">
        <v>1643</v>
      </c>
      <c r="H1350" s="16" t="s">
        <v>1233</v>
      </c>
      <c r="I1350" s="14" t="s">
        <v>1233</v>
      </c>
      <c r="J1350" s="14" t="s">
        <v>1233</v>
      </c>
      <c r="K1350" s="14" t="s">
        <v>1233</v>
      </c>
      <c r="L1350" s="16" t="s">
        <v>1233</v>
      </c>
      <c r="M1350" s="14" t="s">
        <v>1233</v>
      </c>
      <c r="N1350" s="14"/>
    </row>
    <row r="1351" spans="1:14" hidden="1">
      <c r="A1351" s="13">
        <v>2410110087</v>
      </c>
      <c r="B1351" s="47" t="s">
        <v>5672</v>
      </c>
      <c r="C1351" s="51" t="s">
        <v>8524</v>
      </c>
      <c r="D1351" s="15" t="s">
        <v>1643</v>
      </c>
      <c r="E1351" s="13" t="s">
        <v>1233</v>
      </c>
      <c r="F1351" s="13" t="s">
        <v>1233</v>
      </c>
      <c r="G1351" s="13" t="s">
        <v>1643</v>
      </c>
      <c r="H1351" s="15" t="s">
        <v>1233</v>
      </c>
      <c r="I1351" s="13" t="s">
        <v>1233</v>
      </c>
      <c r="J1351" s="13" t="s">
        <v>1233</v>
      </c>
      <c r="K1351" s="13" t="s">
        <v>1233</v>
      </c>
      <c r="L1351" s="15" t="s">
        <v>1233</v>
      </c>
      <c r="M1351" s="13" t="s">
        <v>1233</v>
      </c>
      <c r="N1351" s="13"/>
    </row>
    <row r="1352" spans="1:14" hidden="1">
      <c r="A1352" s="13">
        <v>2500110031</v>
      </c>
      <c r="B1352" s="47" t="s">
        <v>6440</v>
      </c>
      <c r="C1352" s="51" t="s">
        <v>8524</v>
      </c>
      <c r="D1352" s="15" t="s">
        <v>1643</v>
      </c>
      <c r="E1352" s="13" t="s">
        <v>1233</v>
      </c>
      <c r="F1352" s="13" t="s">
        <v>1233</v>
      </c>
      <c r="G1352" s="13" t="s">
        <v>1643</v>
      </c>
      <c r="H1352" s="15" t="s">
        <v>1233</v>
      </c>
      <c r="I1352" s="13" t="s">
        <v>1233</v>
      </c>
      <c r="J1352" s="13" t="s">
        <v>1233</v>
      </c>
      <c r="K1352" s="13" t="s">
        <v>1233</v>
      </c>
      <c r="L1352" s="15" t="s">
        <v>1233</v>
      </c>
      <c r="M1352" s="13" t="s">
        <v>1233</v>
      </c>
      <c r="N1352" s="13"/>
    </row>
    <row r="1353" spans="1:14" hidden="1">
      <c r="A1353" s="14">
        <v>2600035240</v>
      </c>
      <c r="B1353" s="48" t="s">
        <v>6984</v>
      </c>
      <c r="C1353" s="52" t="s">
        <v>8524</v>
      </c>
      <c r="D1353" s="16" t="s">
        <v>1643</v>
      </c>
      <c r="E1353" s="14" t="s">
        <v>1233</v>
      </c>
      <c r="F1353" s="14" t="s">
        <v>1233</v>
      </c>
      <c r="G1353" s="14" t="s">
        <v>1643</v>
      </c>
      <c r="H1353" s="16" t="s">
        <v>1233</v>
      </c>
      <c r="I1353" s="14" t="s">
        <v>1233</v>
      </c>
      <c r="J1353" s="14" t="s">
        <v>1233</v>
      </c>
      <c r="K1353" s="14" t="s">
        <v>1233</v>
      </c>
      <c r="L1353" s="16" t="s">
        <v>1233</v>
      </c>
      <c r="M1353" s="14" t="s">
        <v>1233</v>
      </c>
      <c r="N1353" s="14"/>
    </row>
    <row r="1354" spans="1:14" hidden="1">
      <c r="A1354" s="13">
        <v>2510020049</v>
      </c>
      <c r="B1354" s="47" t="s">
        <v>8215</v>
      </c>
      <c r="C1354" s="51" t="s">
        <v>8524</v>
      </c>
      <c r="D1354" s="15" t="s">
        <v>1643</v>
      </c>
      <c r="E1354" s="13" t="s">
        <v>1233</v>
      </c>
      <c r="F1354" s="13" t="s">
        <v>1233</v>
      </c>
      <c r="G1354" s="13" t="s">
        <v>1643</v>
      </c>
      <c r="H1354" s="15" t="s">
        <v>1233</v>
      </c>
      <c r="I1354" s="13" t="s">
        <v>1233</v>
      </c>
      <c r="J1354" s="13" t="s">
        <v>1233</v>
      </c>
      <c r="K1354" s="13" t="s">
        <v>1233</v>
      </c>
      <c r="L1354" s="15" t="s">
        <v>1233</v>
      </c>
      <c r="M1354" s="13" t="s">
        <v>1233</v>
      </c>
      <c r="N1354" s="13"/>
    </row>
    <row r="1355" spans="1:14" hidden="1">
      <c r="A1355" s="14">
        <v>2320130738</v>
      </c>
      <c r="B1355" s="48" t="s">
        <v>5497</v>
      </c>
      <c r="C1355" s="52" t="s">
        <v>8524</v>
      </c>
      <c r="D1355" s="16" t="s">
        <v>1643</v>
      </c>
      <c r="E1355" s="14" t="s">
        <v>1233</v>
      </c>
      <c r="F1355" s="14" t="s">
        <v>1233</v>
      </c>
      <c r="G1355" s="14" t="s">
        <v>1643</v>
      </c>
      <c r="H1355" s="16" t="s">
        <v>1233</v>
      </c>
      <c r="I1355" s="14" t="s">
        <v>1233</v>
      </c>
      <c r="J1355" s="14" t="s">
        <v>1233</v>
      </c>
      <c r="K1355" s="14" t="s">
        <v>1233</v>
      </c>
      <c r="L1355" s="16" t="s">
        <v>1233</v>
      </c>
      <c r="M1355" s="14" t="s">
        <v>1233</v>
      </c>
      <c r="N1355" s="14"/>
    </row>
    <row r="1356" spans="1:14" hidden="1">
      <c r="A1356" s="13">
        <v>2320130691</v>
      </c>
      <c r="B1356" s="47" t="s">
        <v>5467</v>
      </c>
      <c r="C1356" s="51" t="s">
        <v>8524</v>
      </c>
      <c r="D1356" s="15" t="s">
        <v>1643</v>
      </c>
      <c r="E1356" s="13" t="s">
        <v>1233</v>
      </c>
      <c r="F1356" s="13" t="s">
        <v>1233</v>
      </c>
      <c r="G1356" s="13" t="s">
        <v>1643</v>
      </c>
      <c r="H1356" s="15" t="s">
        <v>1233</v>
      </c>
      <c r="I1356" s="13" t="s">
        <v>1233</v>
      </c>
      <c r="J1356" s="13" t="s">
        <v>1233</v>
      </c>
      <c r="K1356" s="13" t="s">
        <v>1233</v>
      </c>
      <c r="L1356" s="15" t="s">
        <v>1233</v>
      </c>
      <c r="M1356" s="13" t="s">
        <v>1233</v>
      </c>
      <c r="N1356" s="13"/>
    </row>
    <row r="1357" spans="1:14" hidden="1">
      <c r="A1357" s="14">
        <v>2320130692</v>
      </c>
      <c r="B1357" s="48" t="s">
        <v>5468</v>
      </c>
      <c r="C1357" s="52" t="s">
        <v>8524</v>
      </c>
      <c r="D1357" s="16" t="s">
        <v>1643</v>
      </c>
      <c r="E1357" s="14" t="s">
        <v>1233</v>
      </c>
      <c r="F1357" s="14" t="s">
        <v>1233</v>
      </c>
      <c r="G1357" s="14" t="s">
        <v>1643</v>
      </c>
      <c r="H1357" s="16" t="s">
        <v>1233</v>
      </c>
      <c r="I1357" s="14" t="s">
        <v>1233</v>
      </c>
      <c r="J1357" s="14" t="s">
        <v>1233</v>
      </c>
      <c r="K1357" s="14" t="s">
        <v>1233</v>
      </c>
      <c r="L1357" s="16" t="s">
        <v>1233</v>
      </c>
      <c r="M1357" s="14" t="s">
        <v>1233</v>
      </c>
      <c r="N1357" s="14"/>
    </row>
    <row r="1358" spans="1:14" hidden="1">
      <c r="A1358" s="13">
        <v>2320130547</v>
      </c>
      <c r="B1358" s="47" t="s">
        <v>898</v>
      </c>
      <c r="C1358" s="51" t="s">
        <v>8524</v>
      </c>
      <c r="D1358" s="15" t="s">
        <v>1643</v>
      </c>
      <c r="E1358" s="13" t="s">
        <v>1233</v>
      </c>
      <c r="F1358" s="13" t="s">
        <v>1233</v>
      </c>
      <c r="G1358" s="13" t="s">
        <v>1643</v>
      </c>
      <c r="H1358" s="15" t="s">
        <v>1233</v>
      </c>
      <c r="I1358" s="13" t="s">
        <v>1233</v>
      </c>
      <c r="J1358" s="13" t="s">
        <v>1233</v>
      </c>
      <c r="K1358" s="13" t="s">
        <v>1233</v>
      </c>
      <c r="L1358" s="15" t="s">
        <v>1233</v>
      </c>
      <c r="M1358" s="13" t="s">
        <v>1233</v>
      </c>
      <c r="N1358" s="13"/>
    </row>
    <row r="1359" spans="1:14" hidden="1">
      <c r="A1359" s="14">
        <v>2320130735</v>
      </c>
      <c r="B1359" s="48" t="s">
        <v>5494</v>
      </c>
      <c r="C1359" s="52" t="s">
        <v>8524</v>
      </c>
      <c r="D1359" s="16" t="s">
        <v>1643</v>
      </c>
      <c r="E1359" s="14" t="s">
        <v>1233</v>
      </c>
      <c r="F1359" s="14" t="s">
        <v>1233</v>
      </c>
      <c r="G1359" s="14" t="s">
        <v>1643</v>
      </c>
      <c r="H1359" s="16" t="s">
        <v>1233</v>
      </c>
      <c r="I1359" s="14" t="s">
        <v>1233</v>
      </c>
      <c r="J1359" s="14" t="s">
        <v>1233</v>
      </c>
      <c r="K1359" s="14" t="s">
        <v>1233</v>
      </c>
      <c r="L1359" s="16" t="s">
        <v>1233</v>
      </c>
      <c r="M1359" s="14" t="s">
        <v>1233</v>
      </c>
      <c r="N1359" s="14"/>
    </row>
    <row r="1360" spans="1:14" hidden="1">
      <c r="A1360" s="13">
        <v>2320130734</v>
      </c>
      <c r="B1360" s="47" t="s">
        <v>842</v>
      </c>
      <c r="C1360" s="51" t="s">
        <v>8524</v>
      </c>
      <c r="D1360" s="15" t="s">
        <v>1643</v>
      </c>
      <c r="E1360" s="13" t="s">
        <v>1233</v>
      </c>
      <c r="F1360" s="13" t="s">
        <v>1233</v>
      </c>
      <c r="G1360" s="13" t="s">
        <v>1643</v>
      </c>
      <c r="H1360" s="15" t="s">
        <v>1233</v>
      </c>
      <c r="I1360" s="13" t="s">
        <v>1233</v>
      </c>
      <c r="J1360" s="13" t="s">
        <v>1233</v>
      </c>
      <c r="K1360" s="13" t="s">
        <v>1233</v>
      </c>
      <c r="L1360" s="15" t="s">
        <v>1233</v>
      </c>
      <c r="M1360" s="13" t="s">
        <v>1233</v>
      </c>
      <c r="N1360" s="13"/>
    </row>
    <row r="1361" spans="1:14" hidden="1">
      <c r="A1361" s="14">
        <v>2320130608</v>
      </c>
      <c r="B1361" s="48" t="s">
        <v>5433</v>
      </c>
      <c r="C1361" s="52" t="s">
        <v>8524</v>
      </c>
      <c r="D1361" s="16" t="s">
        <v>1643</v>
      </c>
      <c r="E1361" s="14" t="s">
        <v>1233</v>
      </c>
      <c r="F1361" s="14" t="s">
        <v>1233</v>
      </c>
      <c r="G1361" s="14" t="s">
        <v>1643</v>
      </c>
      <c r="H1361" s="16" t="s">
        <v>1233</v>
      </c>
      <c r="I1361" s="14" t="s">
        <v>1233</v>
      </c>
      <c r="J1361" s="14" t="s">
        <v>1233</v>
      </c>
      <c r="K1361" s="14" t="s">
        <v>1233</v>
      </c>
      <c r="L1361" s="16" t="s">
        <v>1233</v>
      </c>
      <c r="M1361" s="14" t="s">
        <v>1233</v>
      </c>
      <c r="N1361" s="14"/>
    </row>
    <row r="1362" spans="1:14" hidden="1">
      <c r="A1362" s="13">
        <v>2320130733</v>
      </c>
      <c r="B1362" s="47" t="s">
        <v>5493</v>
      </c>
      <c r="C1362" s="51" t="s">
        <v>8524</v>
      </c>
      <c r="D1362" s="15" t="s">
        <v>1643</v>
      </c>
      <c r="E1362" s="13" t="s">
        <v>1233</v>
      </c>
      <c r="F1362" s="13" t="s">
        <v>1233</v>
      </c>
      <c r="G1362" s="13" t="s">
        <v>1643</v>
      </c>
      <c r="H1362" s="15" t="s">
        <v>1233</v>
      </c>
      <c r="I1362" s="13" t="s">
        <v>1233</v>
      </c>
      <c r="J1362" s="13" t="s">
        <v>1233</v>
      </c>
      <c r="K1362" s="13" t="s">
        <v>1233</v>
      </c>
      <c r="L1362" s="15" t="s">
        <v>1233</v>
      </c>
      <c r="M1362" s="13" t="s">
        <v>1233</v>
      </c>
      <c r="N1362" s="13"/>
    </row>
    <row r="1363" spans="1:14" hidden="1">
      <c r="A1363" s="14">
        <v>2410090289</v>
      </c>
      <c r="B1363" s="48" t="s">
        <v>5656</v>
      </c>
      <c r="C1363" s="52" t="s">
        <v>8524</v>
      </c>
      <c r="D1363" s="16" t="s">
        <v>1643</v>
      </c>
      <c r="E1363" s="14" t="s">
        <v>1233</v>
      </c>
      <c r="F1363" s="14" t="s">
        <v>1233</v>
      </c>
      <c r="G1363" s="14" t="s">
        <v>1643</v>
      </c>
      <c r="H1363" s="16" t="s">
        <v>1233</v>
      </c>
      <c r="I1363" s="14" t="s">
        <v>1233</v>
      </c>
      <c r="J1363" s="14" t="s">
        <v>1233</v>
      </c>
      <c r="K1363" s="14" t="s">
        <v>1233</v>
      </c>
      <c r="L1363" s="16" t="s">
        <v>1233</v>
      </c>
      <c r="M1363" s="14" t="s">
        <v>1233</v>
      </c>
      <c r="N1363" s="14"/>
    </row>
    <row r="1364" spans="1:14" hidden="1">
      <c r="A1364" s="13">
        <v>2410110110</v>
      </c>
      <c r="B1364" s="47" t="s">
        <v>7975</v>
      </c>
      <c r="C1364" s="51" t="s">
        <v>8524</v>
      </c>
      <c r="D1364" s="15" t="s">
        <v>1643</v>
      </c>
      <c r="E1364" s="13" t="s">
        <v>1233</v>
      </c>
      <c r="F1364" s="13" t="s">
        <v>1233</v>
      </c>
      <c r="G1364" s="13" t="s">
        <v>1643</v>
      </c>
      <c r="H1364" s="15" t="s">
        <v>1233</v>
      </c>
      <c r="I1364" s="13" t="s">
        <v>1233</v>
      </c>
      <c r="J1364" s="13" t="s">
        <v>1233</v>
      </c>
      <c r="K1364" s="13" t="s">
        <v>1233</v>
      </c>
      <c r="L1364" s="15" t="s">
        <v>1233</v>
      </c>
      <c r="M1364" s="13" t="s">
        <v>1233</v>
      </c>
      <c r="N1364" s="13"/>
    </row>
    <row r="1365" spans="1:14" hidden="1">
      <c r="A1365" s="14">
        <v>2410110111</v>
      </c>
      <c r="B1365" s="48" t="s">
        <v>7976</v>
      </c>
      <c r="C1365" s="52" t="s">
        <v>8524</v>
      </c>
      <c r="D1365" s="16" t="s">
        <v>1643</v>
      </c>
      <c r="E1365" s="14" t="s">
        <v>1233</v>
      </c>
      <c r="F1365" s="14" t="s">
        <v>1233</v>
      </c>
      <c r="G1365" s="14" t="s">
        <v>1643</v>
      </c>
      <c r="H1365" s="16" t="s">
        <v>1233</v>
      </c>
      <c r="I1365" s="14" t="s">
        <v>1233</v>
      </c>
      <c r="J1365" s="14" t="s">
        <v>1233</v>
      </c>
      <c r="K1365" s="14" t="s">
        <v>1233</v>
      </c>
      <c r="L1365" s="16" t="s">
        <v>1233</v>
      </c>
      <c r="M1365" s="14" t="s">
        <v>1233</v>
      </c>
      <c r="N1365" s="14"/>
    </row>
    <row r="1366" spans="1:14" hidden="1">
      <c r="A1366" s="13">
        <v>2410110112</v>
      </c>
      <c r="B1366" s="47" t="s">
        <v>7977</v>
      </c>
      <c r="C1366" s="51" t="s">
        <v>8524</v>
      </c>
      <c r="D1366" s="15" t="s">
        <v>1643</v>
      </c>
      <c r="E1366" s="13" t="s">
        <v>1233</v>
      </c>
      <c r="F1366" s="13" t="s">
        <v>1233</v>
      </c>
      <c r="G1366" s="13" t="s">
        <v>1643</v>
      </c>
      <c r="H1366" s="15" t="s">
        <v>1233</v>
      </c>
      <c r="I1366" s="13" t="s">
        <v>1233</v>
      </c>
      <c r="J1366" s="13" t="s">
        <v>1233</v>
      </c>
      <c r="K1366" s="13" t="s">
        <v>1233</v>
      </c>
      <c r="L1366" s="15" t="s">
        <v>1233</v>
      </c>
      <c r="M1366" s="13" t="s">
        <v>1233</v>
      </c>
      <c r="N1366" s="13"/>
    </row>
    <row r="1367" spans="1:14" hidden="1">
      <c r="A1367" s="14">
        <v>2410110113</v>
      </c>
      <c r="B1367" s="48" t="s">
        <v>8217</v>
      </c>
      <c r="C1367" s="52" t="s">
        <v>8524</v>
      </c>
      <c r="D1367" s="16" t="s">
        <v>1643</v>
      </c>
      <c r="E1367" s="14" t="s">
        <v>1233</v>
      </c>
      <c r="F1367" s="14" t="s">
        <v>1233</v>
      </c>
      <c r="G1367" s="14" t="s">
        <v>1643</v>
      </c>
      <c r="H1367" s="16" t="s">
        <v>1233</v>
      </c>
      <c r="I1367" s="14" t="s">
        <v>1233</v>
      </c>
      <c r="J1367" s="14" t="s">
        <v>1233</v>
      </c>
      <c r="K1367" s="14" t="s">
        <v>1233</v>
      </c>
      <c r="L1367" s="16" t="s">
        <v>1233</v>
      </c>
      <c r="M1367" s="14" t="s">
        <v>1233</v>
      </c>
      <c r="N1367" s="14"/>
    </row>
    <row r="1368" spans="1:14" hidden="1">
      <c r="A1368" s="13">
        <v>2000530419</v>
      </c>
      <c r="B1368" s="47" t="s">
        <v>3145</v>
      </c>
      <c r="C1368" s="51" t="s">
        <v>8524</v>
      </c>
      <c r="D1368" s="15" t="s">
        <v>1643</v>
      </c>
      <c r="E1368" s="13" t="s">
        <v>1233</v>
      </c>
      <c r="F1368" s="13" t="s">
        <v>1233</v>
      </c>
      <c r="G1368" s="13" t="s">
        <v>1643</v>
      </c>
      <c r="H1368" s="15" t="s">
        <v>1233</v>
      </c>
      <c r="I1368" s="13" t="s">
        <v>1233</v>
      </c>
      <c r="J1368" s="13" t="s">
        <v>1233</v>
      </c>
      <c r="K1368" s="13" t="s">
        <v>1233</v>
      </c>
      <c r="L1368" s="15" t="s">
        <v>1233</v>
      </c>
      <c r="M1368" s="13" t="s">
        <v>1233</v>
      </c>
      <c r="N1368" s="13"/>
    </row>
    <row r="1369" spans="1:14" hidden="1">
      <c r="A1369" s="14">
        <v>2000530489</v>
      </c>
      <c r="B1369" s="48" t="s">
        <v>3201</v>
      </c>
      <c r="C1369" s="52" t="s">
        <v>8524</v>
      </c>
      <c r="D1369" s="16" t="s">
        <v>1643</v>
      </c>
      <c r="E1369" s="14" t="s">
        <v>1233</v>
      </c>
      <c r="F1369" s="14" t="s">
        <v>1233</v>
      </c>
      <c r="G1369" s="14" t="s">
        <v>1643</v>
      </c>
      <c r="H1369" s="16" t="s">
        <v>1233</v>
      </c>
      <c r="I1369" s="14" t="s">
        <v>1233</v>
      </c>
      <c r="J1369" s="14" t="s">
        <v>1233</v>
      </c>
      <c r="K1369" s="14" t="s">
        <v>1233</v>
      </c>
      <c r="L1369" s="16" t="s">
        <v>1233</v>
      </c>
      <c r="M1369" s="14" t="s">
        <v>1233</v>
      </c>
      <c r="N1369" s="14"/>
    </row>
    <row r="1370" spans="1:14" hidden="1">
      <c r="A1370" s="13">
        <v>2000530491</v>
      </c>
      <c r="B1370" s="47" t="s">
        <v>3203</v>
      </c>
      <c r="C1370" s="51" t="s">
        <v>8524</v>
      </c>
      <c r="D1370" s="15" t="s">
        <v>1643</v>
      </c>
      <c r="E1370" s="13" t="s">
        <v>1233</v>
      </c>
      <c r="F1370" s="13" t="s">
        <v>1233</v>
      </c>
      <c r="G1370" s="13" t="s">
        <v>1643</v>
      </c>
      <c r="H1370" s="15" t="s">
        <v>1233</v>
      </c>
      <c r="I1370" s="13" t="s">
        <v>1233</v>
      </c>
      <c r="J1370" s="13" t="s">
        <v>1233</v>
      </c>
      <c r="K1370" s="13" t="s">
        <v>1233</v>
      </c>
      <c r="L1370" s="15" t="s">
        <v>1233</v>
      </c>
      <c r="M1370" s="13" t="s">
        <v>1233</v>
      </c>
      <c r="N1370" s="13"/>
    </row>
    <row r="1371" spans="1:14" hidden="1">
      <c r="A1371" s="14">
        <v>2000530492</v>
      </c>
      <c r="B1371" s="48" t="s">
        <v>3204</v>
      </c>
      <c r="C1371" s="52" t="s">
        <v>8524</v>
      </c>
      <c r="D1371" s="16" t="s">
        <v>1643</v>
      </c>
      <c r="E1371" s="14" t="s">
        <v>1233</v>
      </c>
      <c r="F1371" s="14" t="s">
        <v>1233</v>
      </c>
      <c r="G1371" s="14" t="s">
        <v>1643</v>
      </c>
      <c r="H1371" s="16" t="s">
        <v>1233</v>
      </c>
      <c r="I1371" s="14" t="s">
        <v>1233</v>
      </c>
      <c r="J1371" s="14" t="s">
        <v>1233</v>
      </c>
      <c r="K1371" s="14" t="s">
        <v>1233</v>
      </c>
      <c r="L1371" s="16" t="s">
        <v>1233</v>
      </c>
      <c r="M1371" s="14" t="s">
        <v>1233</v>
      </c>
      <c r="N1371" s="14"/>
    </row>
    <row r="1372" spans="1:14" hidden="1">
      <c r="A1372" s="13">
        <v>2000530499</v>
      </c>
      <c r="B1372" s="47" t="s">
        <v>3210</v>
      </c>
      <c r="C1372" s="51" t="s">
        <v>8524</v>
      </c>
      <c r="D1372" s="15" t="s">
        <v>1643</v>
      </c>
      <c r="E1372" s="13" t="s">
        <v>1233</v>
      </c>
      <c r="F1372" s="13" t="s">
        <v>1233</v>
      </c>
      <c r="G1372" s="13" t="s">
        <v>1643</v>
      </c>
      <c r="H1372" s="15" t="s">
        <v>1233</v>
      </c>
      <c r="I1372" s="13" t="s">
        <v>1233</v>
      </c>
      <c r="J1372" s="13" t="s">
        <v>1233</v>
      </c>
      <c r="K1372" s="13" t="s">
        <v>1233</v>
      </c>
      <c r="L1372" s="15" t="s">
        <v>1233</v>
      </c>
      <c r="M1372" s="13" t="s">
        <v>1233</v>
      </c>
      <c r="N1372" s="13"/>
    </row>
    <row r="1373" spans="1:14" hidden="1">
      <c r="A1373" s="14">
        <v>2000530501</v>
      </c>
      <c r="B1373" s="48" t="s">
        <v>3212</v>
      </c>
      <c r="C1373" s="52" t="s">
        <v>8524</v>
      </c>
      <c r="D1373" s="16" t="s">
        <v>1643</v>
      </c>
      <c r="E1373" s="14" t="s">
        <v>1233</v>
      </c>
      <c r="F1373" s="14" t="s">
        <v>1233</v>
      </c>
      <c r="G1373" s="14" t="s">
        <v>1643</v>
      </c>
      <c r="H1373" s="16" t="s">
        <v>1233</v>
      </c>
      <c r="I1373" s="14" t="s">
        <v>1233</v>
      </c>
      <c r="J1373" s="14" t="s">
        <v>1233</v>
      </c>
      <c r="K1373" s="14" t="s">
        <v>1233</v>
      </c>
      <c r="L1373" s="16" t="s">
        <v>1233</v>
      </c>
      <c r="M1373" s="14" t="s">
        <v>1233</v>
      </c>
      <c r="N1373" s="14"/>
    </row>
    <row r="1374" spans="1:14" hidden="1">
      <c r="A1374" s="13">
        <v>2000530504</v>
      </c>
      <c r="B1374" s="47" t="s">
        <v>3215</v>
      </c>
      <c r="C1374" s="51" t="s">
        <v>8524</v>
      </c>
      <c r="D1374" s="15" t="s">
        <v>1643</v>
      </c>
      <c r="E1374" s="13" t="s">
        <v>1233</v>
      </c>
      <c r="F1374" s="13" t="s">
        <v>1233</v>
      </c>
      <c r="G1374" s="13" t="s">
        <v>1643</v>
      </c>
      <c r="H1374" s="15" t="s">
        <v>1233</v>
      </c>
      <c r="I1374" s="13" t="s">
        <v>1233</v>
      </c>
      <c r="J1374" s="13" t="s">
        <v>1233</v>
      </c>
      <c r="K1374" s="13" t="s">
        <v>1233</v>
      </c>
      <c r="L1374" s="15" t="s">
        <v>1233</v>
      </c>
      <c r="M1374" s="13" t="s">
        <v>1233</v>
      </c>
      <c r="N1374" s="13"/>
    </row>
    <row r="1375" spans="1:14" hidden="1">
      <c r="A1375" s="13">
        <v>2000530505</v>
      </c>
      <c r="B1375" s="47" t="s">
        <v>3216</v>
      </c>
      <c r="C1375" s="51" t="s">
        <v>8524</v>
      </c>
      <c r="D1375" s="15" t="s">
        <v>1643</v>
      </c>
      <c r="E1375" s="13" t="s">
        <v>1233</v>
      </c>
      <c r="F1375" s="13" t="s">
        <v>1233</v>
      </c>
      <c r="G1375" s="13" t="s">
        <v>1643</v>
      </c>
      <c r="H1375" s="15" t="s">
        <v>1233</v>
      </c>
      <c r="I1375" s="13" t="s">
        <v>1233</v>
      </c>
      <c r="J1375" s="13" t="s">
        <v>1233</v>
      </c>
      <c r="K1375" s="13" t="s">
        <v>1233</v>
      </c>
      <c r="L1375" s="15" t="s">
        <v>1233</v>
      </c>
      <c r="M1375" s="13" t="s">
        <v>1233</v>
      </c>
      <c r="N1375" s="13"/>
    </row>
    <row r="1376" spans="1:14" hidden="1">
      <c r="A1376" s="14">
        <v>2000530507</v>
      </c>
      <c r="B1376" s="48" t="s">
        <v>3218</v>
      </c>
      <c r="C1376" s="52" t="s">
        <v>8524</v>
      </c>
      <c r="D1376" s="16" t="s">
        <v>1643</v>
      </c>
      <c r="E1376" s="14" t="s">
        <v>1233</v>
      </c>
      <c r="F1376" s="14" t="s">
        <v>1233</v>
      </c>
      <c r="G1376" s="14" t="s">
        <v>1643</v>
      </c>
      <c r="H1376" s="16" t="s">
        <v>1233</v>
      </c>
      <c r="I1376" s="14" t="s">
        <v>1233</v>
      </c>
      <c r="J1376" s="14" t="s">
        <v>1233</v>
      </c>
      <c r="K1376" s="14" t="s">
        <v>1233</v>
      </c>
      <c r="L1376" s="16" t="s">
        <v>1233</v>
      </c>
      <c r="M1376" s="14" t="s">
        <v>1233</v>
      </c>
      <c r="N1376" s="14"/>
    </row>
    <row r="1377" spans="1:14" hidden="1">
      <c r="A1377" s="13">
        <v>2410290694</v>
      </c>
      <c r="B1377" s="47" t="s">
        <v>5784</v>
      </c>
      <c r="C1377" s="51" t="s">
        <v>8524</v>
      </c>
      <c r="D1377" s="15" t="s">
        <v>1643</v>
      </c>
      <c r="E1377" s="13" t="s">
        <v>1233</v>
      </c>
      <c r="F1377" s="13" t="s">
        <v>1233</v>
      </c>
      <c r="G1377" s="13" t="s">
        <v>1643</v>
      </c>
      <c r="H1377" s="15" t="s">
        <v>1233</v>
      </c>
      <c r="I1377" s="13" t="s">
        <v>1233</v>
      </c>
      <c r="J1377" s="13" t="s">
        <v>1233</v>
      </c>
      <c r="K1377" s="13" t="s">
        <v>1233</v>
      </c>
      <c r="L1377" s="15" t="s">
        <v>1233</v>
      </c>
      <c r="M1377" s="13" t="s">
        <v>1233</v>
      </c>
      <c r="N1377" s="13"/>
    </row>
    <row r="1378" spans="1:14" hidden="1">
      <c r="A1378" s="14">
        <v>2410290696</v>
      </c>
      <c r="B1378" s="48" t="s">
        <v>5785</v>
      </c>
      <c r="C1378" s="52" t="s">
        <v>8524</v>
      </c>
      <c r="D1378" s="16" t="s">
        <v>1643</v>
      </c>
      <c r="E1378" s="14" t="s">
        <v>1233</v>
      </c>
      <c r="F1378" s="14" t="s">
        <v>1233</v>
      </c>
      <c r="G1378" s="14" t="s">
        <v>1643</v>
      </c>
      <c r="H1378" s="16" t="s">
        <v>1233</v>
      </c>
      <c r="I1378" s="14" t="s">
        <v>1233</v>
      </c>
      <c r="J1378" s="14" t="s">
        <v>1233</v>
      </c>
      <c r="K1378" s="14" t="s">
        <v>1233</v>
      </c>
      <c r="L1378" s="16" t="s">
        <v>1233</v>
      </c>
      <c r="M1378" s="14" t="s">
        <v>1233</v>
      </c>
      <c r="N1378" s="14"/>
    </row>
    <row r="1379" spans="1:14" hidden="1">
      <c r="A1379" s="13">
        <v>2410290764</v>
      </c>
      <c r="B1379" s="47" t="s">
        <v>5810</v>
      </c>
      <c r="C1379" s="51" t="s">
        <v>8524</v>
      </c>
      <c r="D1379" s="15" t="s">
        <v>1643</v>
      </c>
      <c r="E1379" s="13" t="s">
        <v>1233</v>
      </c>
      <c r="F1379" s="13" t="s">
        <v>1233</v>
      </c>
      <c r="G1379" s="13" t="s">
        <v>1643</v>
      </c>
      <c r="H1379" s="15" t="s">
        <v>1233</v>
      </c>
      <c r="I1379" s="13" t="s">
        <v>1233</v>
      </c>
      <c r="J1379" s="13" t="s">
        <v>1233</v>
      </c>
      <c r="K1379" s="13" t="s">
        <v>1233</v>
      </c>
      <c r="L1379" s="15" t="s">
        <v>1233</v>
      </c>
      <c r="M1379" s="13" t="s">
        <v>1233</v>
      </c>
      <c r="N1379" s="13"/>
    </row>
    <row r="1380" spans="1:14" hidden="1">
      <c r="A1380" s="14">
        <v>2410290765</v>
      </c>
      <c r="B1380" s="48" t="s">
        <v>5811</v>
      </c>
      <c r="C1380" s="52" t="s">
        <v>8524</v>
      </c>
      <c r="D1380" s="16" t="s">
        <v>1643</v>
      </c>
      <c r="E1380" s="14" t="s">
        <v>1233</v>
      </c>
      <c r="F1380" s="14" t="s">
        <v>1233</v>
      </c>
      <c r="G1380" s="14" t="s">
        <v>1643</v>
      </c>
      <c r="H1380" s="16" t="s">
        <v>1233</v>
      </c>
      <c r="I1380" s="14" t="s">
        <v>1233</v>
      </c>
      <c r="J1380" s="14" t="s">
        <v>1233</v>
      </c>
      <c r="K1380" s="14" t="s">
        <v>1233</v>
      </c>
      <c r="L1380" s="16" t="s">
        <v>1233</v>
      </c>
      <c r="M1380" s="14" t="s">
        <v>1233</v>
      </c>
      <c r="N1380" s="14"/>
    </row>
    <row r="1381" spans="1:14" hidden="1">
      <c r="A1381" s="13">
        <v>2410290767</v>
      </c>
      <c r="B1381" s="47" t="s">
        <v>5813</v>
      </c>
      <c r="C1381" s="51" t="s">
        <v>8524</v>
      </c>
      <c r="D1381" s="15" t="s">
        <v>1643</v>
      </c>
      <c r="E1381" s="13" t="s">
        <v>1233</v>
      </c>
      <c r="F1381" s="13" t="s">
        <v>1233</v>
      </c>
      <c r="G1381" s="13" t="s">
        <v>1643</v>
      </c>
      <c r="H1381" s="15" t="s">
        <v>1233</v>
      </c>
      <c r="I1381" s="13" t="s">
        <v>1233</v>
      </c>
      <c r="J1381" s="13" t="s">
        <v>1233</v>
      </c>
      <c r="K1381" s="13" t="s">
        <v>1233</v>
      </c>
      <c r="L1381" s="15" t="s">
        <v>1233</v>
      </c>
      <c r="M1381" s="13" t="s">
        <v>1233</v>
      </c>
      <c r="N1381" s="13"/>
    </row>
    <row r="1382" spans="1:14" hidden="1">
      <c r="A1382" s="14">
        <v>2410290771</v>
      </c>
      <c r="B1382" s="48" t="s">
        <v>5816</v>
      </c>
      <c r="C1382" s="52" t="s">
        <v>8524</v>
      </c>
      <c r="D1382" s="16" t="s">
        <v>1643</v>
      </c>
      <c r="E1382" s="14" t="s">
        <v>1233</v>
      </c>
      <c r="F1382" s="14" t="s">
        <v>1233</v>
      </c>
      <c r="G1382" s="14" t="s">
        <v>1643</v>
      </c>
      <c r="H1382" s="16" t="s">
        <v>1233</v>
      </c>
      <c r="I1382" s="14" t="s">
        <v>1233</v>
      </c>
      <c r="J1382" s="14" t="s">
        <v>1233</v>
      </c>
      <c r="K1382" s="14" t="s">
        <v>1233</v>
      </c>
      <c r="L1382" s="16" t="s">
        <v>1233</v>
      </c>
      <c r="M1382" s="14" t="s">
        <v>1233</v>
      </c>
      <c r="N1382" s="14"/>
    </row>
    <row r="1383" spans="1:14" hidden="1">
      <c r="A1383" s="13">
        <v>2410290772</v>
      </c>
      <c r="B1383" s="47" t="s">
        <v>7915</v>
      </c>
      <c r="C1383" s="51" t="s">
        <v>8524</v>
      </c>
      <c r="D1383" s="15" t="s">
        <v>1643</v>
      </c>
      <c r="E1383" s="13" t="s">
        <v>1233</v>
      </c>
      <c r="F1383" s="13" t="s">
        <v>1233</v>
      </c>
      <c r="G1383" s="13" t="s">
        <v>1643</v>
      </c>
      <c r="H1383" s="15" t="s">
        <v>1233</v>
      </c>
      <c r="I1383" s="13" t="s">
        <v>1233</v>
      </c>
      <c r="J1383" s="13" t="s">
        <v>1233</v>
      </c>
      <c r="K1383" s="13" t="s">
        <v>1233</v>
      </c>
      <c r="L1383" s="15" t="s">
        <v>1233</v>
      </c>
      <c r="M1383" s="13" t="s">
        <v>1233</v>
      </c>
      <c r="N1383" s="13"/>
    </row>
    <row r="1384" spans="1:14" hidden="1">
      <c r="A1384" s="14">
        <v>2410290773</v>
      </c>
      <c r="B1384" s="48" t="s">
        <v>5817</v>
      </c>
      <c r="C1384" s="52" t="s">
        <v>8524</v>
      </c>
      <c r="D1384" s="16" t="s">
        <v>1643</v>
      </c>
      <c r="E1384" s="14" t="s">
        <v>1233</v>
      </c>
      <c r="F1384" s="14" t="s">
        <v>1233</v>
      </c>
      <c r="G1384" s="14" t="s">
        <v>1643</v>
      </c>
      <c r="H1384" s="16" t="s">
        <v>1233</v>
      </c>
      <c r="I1384" s="14" t="s">
        <v>1233</v>
      </c>
      <c r="J1384" s="14" t="s">
        <v>1233</v>
      </c>
      <c r="K1384" s="14" t="s">
        <v>1233</v>
      </c>
      <c r="L1384" s="16" t="s">
        <v>1233</v>
      </c>
      <c r="M1384" s="14" t="s">
        <v>1233</v>
      </c>
      <c r="N1384" s="14"/>
    </row>
    <row r="1385" spans="1:14" hidden="1">
      <c r="A1385" s="13">
        <v>2410290775</v>
      </c>
      <c r="B1385" s="47" t="s">
        <v>5818</v>
      </c>
      <c r="C1385" s="51" t="s">
        <v>8524</v>
      </c>
      <c r="D1385" s="15" t="s">
        <v>1643</v>
      </c>
      <c r="E1385" s="13" t="s">
        <v>1233</v>
      </c>
      <c r="F1385" s="13" t="s">
        <v>1233</v>
      </c>
      <c r="G1385" s="13" t="s">
        <v>1643</v>
      </c>
      <c r="H1385" s="15" t="s">
        <v>1233</v>
      </c>
      <c r="I1385" s="13" t="s">
        <v>1233</v>
      </c>
      <c r="J1385" s="13" t="s">
        <v>1233</v>
      </c>
      <c r="K1385" s="13" t="s">
        <v>1233</v>
      </c>
      <c r="L1385" s="15" t="s">
        <v>1233</v>
      </c>
      <c r="M1385" s="13" t="s">
        <v>1233</v>
      </c>
      <c r="N1385" s="13"/>
    </row>
    <row r="1386" spans="1:14" hidden="1">
      <c r="A1386" s="14">
        <v>2410290776</v>
      </c>
      <c r="B1386" s="48" t="s">
        <v>616</v>
      </c>
      <c r="C1386" s="52" t="s">
        <v>8524</v>
      </c>
      <c r="D1386" s="16" t="s">
        <v>1643</v>
      </c>
      <c r="E1386" s="14" t="s">
        <v>1233</v>
      </c>
      <c r="F1386" s="14" t="s">
        <v>1233</v>
      </c>
      <c r="G1386" s="14" t="s">
        <v>1643</v>
      </c>
      <c r="H1386" s="16" t="s">
        <v>1233</v>
      </c>
      <c r="I1386" s="14" t="s">
        <v>1233</v>
      </c>
      <c r="J1386" s="14" t="s">
        <v>1233</v>
      </c>
      <c r="K1386" s="14" t="s">
        <v>1233</v>
      </c>
      <c r="L1386" s="16" t="s">
        <v>1233</v>
      </c>
      <c r="M1386" s="14" t="s">
        <v>1233</v>
      </c>
      <c r="N1386" s="14"/>
    </row>
    <row r="1387" spans="1:14" hidden="1">
      <c r="A1387" s="13">
        <v>2500030305</v>
      </c>
      <c r="B1387" s="47" t="s">
        <v>7914</v>
      </c>
      <c r="C1387" s="51" t="s">
        <v>8524</v>
      </c>
      <c r="D1387" s="15" t="s">
        <v>1643</v>
      </c>
      <c r="E1387" s="13" t="s">
        <v>1233</v>
      </c>
      <c r="F1387" s="13" t="s">
        <v>1233</v>
      </c>
      <c r="G1387" s="13" t="s">
        <v>1643</v>
      </c>
      <c r="H1387" s="15" t="s">
        <v>1233</v>
      </c>
      <c r="I1387" s="13" t="s">
        <v>1233</v>
      </c>
      <c r="J1387" s="13" t="s">
        <v>1233</v>
      </c>
      <c r="K1387" s="13" t="s">
        <v>1233</v>
      </c>
      <c r="L1387" s="15" t="s">
        <v>1233</v>
      </c>
      <c r="M1387" s="13" t="s">
        <v>1233</v>
      </c>
      <c r="N1387" s="13"/>
    </row>
    <row r="1388" spans="1:14" hidden="1">
      <c r="A1388" s="14">
        <v>2500070499</v>
      </c>
      <c r="B1388" s="48" t="s">
        <v>6285</v>
      </c>
      <c r="C1388" s="52" t="s">
        <v>8524</v>
      </c>
      <c r="D1388" s="16" t="s">
        <v>1643</v>
      </c>
      <c r="E1388" s="14" t="s">
        <v>1233</v>
      </c>
      <c r="F1388" s="14" t="s">
        <v>1233</v>
      </c>
      <c r="G1388" s="14" t="s">
        <v>1643</v>
      </c>
      <c r="H1388" s="16" t="s">
        <v>1233</v>
      </c>
      <c r="I1388" s="14" t="s">
        <v>1233</v>
      </c>
      <c r="J1388" s="14" t="s">
        <v>1233</v>
      </c>
      <c r="K1388" s="14" t="s">
        <v>1233</v>
      </c>
      <c r="L1388" s="16" t="s">
        <v>1233</v>
      </c>
      <c r="M1388" s="14" t="s">
        <v>1233</v>
      </c>
      <c r="N1388" s="14"/>
    </row>
    <row r="1389" spans="1:14" hidden="1">
      <c r="A1389" s="13">
        <v>2500070501</v>
      </c>
      <c r="B1389" s="47" t="s">
        <v>6286</v>
      </c>
      <c r="C1389" s="51" t="s">
        <v>8524</v>
      </c>
      <c r="D1389" s="15" t="s">
        <v>1643</v>
      </c>
      <c r="E1389" s="13" t="s">
        <v>1233</v>
      </c>
      <c r="F1389" s="13" t="s">
        <v>1233</v>
      </c>
      <c r="G1389" s="13" t="s">
        <v>1643</v>
      </c>
      <c r="H1389" s="15" t="s">
        <v>1233</v>
      </c>
      <c r="I1389" s="13" t="s">
        <v>1233</v>
      </c>
      <c r="J1389" s="13" t="s">
        <v>1233</v>
      </c>
      <c r="K1389" s="13" t="s">
        <v>1233</v>
      </c>
      <c r="L1389" s="15" t="s">
        <v>1233</v>
      </c>
      <c r="M1389" s="13" t="s">
        <v>1233</v>
      </c>
      <c r="N1389" s="13"/>
    </row>
    <row r="1390" spans="1:14" hidden="1">
      <c r="A1390" s="14">
        <v>2500070560</v>
      </c>
      <c r="B1390" s="48" t="s">
        <v>6326</v>
      </c>
      <c r="C1390" s="52" t="s">
        <v>8524</v>
      </c>
      <c r="D1390" s="16" t="s">
        <v>1643</v>
      </c>
      <c r="E1390" s="14" t="s">
        <v>1233</v>
      </c>
      <c r="F1390" s="14" t="s">
        <v>1233</v>
      </c>
      <c r="G1390" s="14" t="s">
        <v>1643</v>
      </c>
      <c r="H1390" s="16" t="s">
        <v>1233</v>
      </c>
      <c r="I1390" s="14" t="s">
        <v>1233</v>
      </c>
      <c r="J1390" s="14" t="s">
        <v>1233</v>
      </c>
      <c r="K1390" s="14" t="s">
        <v>1233</v>
      </c>
      <c r="L1390" s="16" t="s">
        <v>1233</v>
      </c>
      <c r="M1390" s="14" t="s">
        <v>1233</v>
      </c>
      <c r="N1390" s="14"/>
    </row>
    <row r="1391" spans="1:14" hidden="1">
      <c r="A1391" s="13">
        <v>2500070561</v>
      </c>
      <c r="B1391" s="47" t="s">
        <v>6327</v>
      </c>
      <c r="C1391" s="51" t="s">
        <v>8524</v>
      </c>
      <c r="D1391" s="15" t="s">
        <v>1643</v>
      </c>
      <c r="E1391" s="13" t="s">
        <v>1233</v>
      </c>
      <c r="F1391" s="13" t="s">
        <v>1233</v>
      </c>
      <c r="G1391" s="13" t="s">
        <v>1643</v>
      </c>
      <c r="H1391" s="15" t="s">
        <v>1233</v>
      </c>
      <c r="I1391" s="13" t="s">
        <v>1233</v>
      </c>
      <c r="J1391" s="13" t="s">
        <v>1233</v>
      </c>
      <c r="K1391" s="13" t="s">
        <v>1233</v>
      </c>
      <c r="L1391" s="15" t="s">
        <v>1233</v>
      </c>
      <c r="M1391" s="13" t="s">
        <v>1233</v>
      </c>
      <c r="N1391" s="13"/>
    </row>
    <row r="1392" spans="1:14" hidden="1">
      <c r="A1392" s="14">
        <v>2500070562</v>
      </c>
      <c r="B1392" s="48" t="s">
        <v>6328</v>
      </c>
      <c r="C1392" s="52" t="s">
        <v>8524</v>
      </c>
      <c r="D1392" s="16" t="s">
        <v>1643</v>
      </c>
      <c r="E1392" s="14" t="s">
        <v>1233</v>
      </c>
      <c r="F1392" s="14" t="s">
        <v>1233</v>
      </c>
      <c r="G1392" s="14" t="s">
        <v>1643</v>
      </c>
      <c r="H1392" s="16" t="s">
        <v>1233</v>
      </c>
      <c r="I1392" s="14" t="s">
        <v>1233</v>
      </c>
      <c r="J1392" s="14" t="s">
        <v>1233</v>
      </c>
      <c r="K1392" s="14" t="s">
        <v>1233</v>
      </c>
      <c r="L1392" s="16" t="s">
        <v>1233</v>
      </c>
      <c r="M1392" s="14" t="s">
        <v>1233</v>
      </c>
      <c r="N1392" s="14"/>
    </row>
    <row r="1393" spans="1:14" hidden="1">
      <c r="A1393" s="13">
        <v>2500070565</v>
      </c>
      <c r="B1393" s="47" t="s">
        <v>6330</v>
      </c>
      <c r="C1393" s="51" t="s">
        <v>8524</v>
      </c>
      <c r="D1393" s="15" t="s">
        <v>1643</v>
      </c>
      <c r="E1393" s="13" t="s">
        <v>1233</v>
      </c>
      <c r="F1393" s="13" t="s">
        <v>1233</v>
      </c>
      <c r="G1393" s="13" t="s">
        <v>1643</v>
      </c>
      <c r="H1393" s="15" t="s">
        <v>1233</v>
      </c>
      <c r="I1393" s="13" t="s">
        <v>1233</v>
      </c>
      <c r="J1393" s="13" t="s">
        <v>1233</v>
      </c>
      <c r="K1393" s="13" t="s">
        <v>1233</v>
      </c>
      <c r="L1393" s="15" t="s">
        <v>1233</v>
      </c>
      <c r="M1393" s="13" t="s">
        <v>1233</v>
      </c>
      <c r="N1393" s="13"/>
    </row>
    <row r="1394" spans="1:14" hidden="1">
      <c r="A1394" s="14">
        <v>2500070566</v>
      </c>
      <c r="B1394" s="48" t="s">
        <v>6331</v>
      </c>
      <c r="C1394" s="52" t="s">
        <v>8524</v>
      </c>
      <c r="D1394" s="16" t="s">
        <v>1643</v>
      </c>
      <c r="E1394" s="14" t="s">
        <v>1233</v>
      </c>
      <c r="F1394" s="14" t="s">
        <v>1233</v>
      </c>
      <c r="G1394" s="14" t="s">
        <v>1643</v>
      </c>
      <c r="H1394" s="16" t="s">
        <v>1233</v>
      </c>
      <c r="I1394" s="14" t="s">
        <v>1233</v>
      </c>
      <c r="J1394" s="14" t="s">
        <v>1233</v>
      </c>
      <c r="K1394" s="14" t="s">
        <v>1233</v>
      </c>
      <c r="L1394" s="16" t="s">
        <v>1233</v>
      </c>
      <c r="M1394" s="14" t="s">
        <v>1233</v>
      </c>
      <c r="N1394" s="14"/>
    </row>
    <row r="1395" spans="1:14" hidden="1">
      <c r="A1395" s="13">
        <v>2500070567</v>
      </c>
      <c r="B1395" s="47" t="s">
        <v>6332</v>
      </c>
      <c r="C1395" s="51" t="s">
        <v>8524</v>
      </c>
      <c r="D1395" s="15" t="s">
        <v>1643</v>
      </c>
      <c r="E1395" s="13" t="s">
        <v>1233</v>
      </c>
      <c r="F1395" s="13" t="s">
        <v>1233</v>
      </c>
      <c r="G1395" s="13" t="s">
        <v>1643</v>
      </c>
      <c r="H1395" s="15" t="s">
        <v>1233</v>
      </c>
      <c r="I1395" s="13" t="s">
        <v>1233</v>
      </c>
      <c r="J1395" s="13" t="s">
        <v>1233</v>
      </c>
      <c r="K1395" s="13" t="s">
        <v>1233</v>
      </c>
      <c r="L1395" s="15" t="s">
        <v>1233</v>
      </c>
      <c r="M1395" s="13" t="s">
        <v>1233</v>
      </c>
      <c r="N1395" s="13"/>
    </row>
    <row r="1396" spans="1:14" hidden="1">
      <c r="A1396" s="14">
        <v>2500070568</v>
      </c>
      <c r="B1396" s="48" t="s">
        <v>6333</v>
      </c>
      <c r="C1396" s="52" t="s">
        <v>8524</v>
      </c>
      <c r="D1396" s="16" t="s">
        <v>1643</v>
      </c>
      <c r="E1396" s="14" t="s">
        <v>1233</v>
      </c>
      <c r="F1396" s="14" t="s">
        <v>1233</v>
      </c>
      <c r="G1396" s="14" t="s">
        <v>1643</v>
      </c>
      <c r="H1396" s="16" t="s">
        <v>1233</v>
      </c>
      <c r="I1396" s="14" t="s">
        <v>1233</v>
      </c>
      <c r="J1396" s="14" t="s">
        <v>1233</v>
      </c>
      <c r="K1396" s="14" t="s">
        <v>1233</v>
      </c>
      <c r="L1396" s="16" t="s">
        <v>1233</v>
      </c>
      <c r="M1396" s="14" t="s">
        <v>1233</v>
      </c>
      <c r="N1396" s="14"/>
    </row>
    <row r="1397" spans="1:14" hidden="1">
      <c r="A1397" s="13">
        <v>2500070569</v>
      </c>
      <c r="B1397" s="47" t="s">
        <v>6334</v>
      </c>
      <c r="C1397" s="51" t="s">
        <v>8524</v>
      </c>
      <c r="D1397" s="15" t="s">
        <v>1643</v>
      </c>
      <c r="E1397" s="13" t="s">
        <v>1233</v>
      </c>
      <c r="F1397" s="13" t="s">
        <v>1233</v>
      </c>
      <c r="G1397" s="13" t="s">
        <v>1643</v>
      </c>
      <c r="H1397" s="15" t="s">
        <v>1233</v>
      </c>
      <c r="I1397" s="13" t="s">
        <v>1233</v>
      </c>
      <c r="J1397" s="13" t="s">
        <v>1233</v>
      </c>
      <c r="K1397" s="13" t="s">
        <v>1233</v>
      </c>
      <c r="L1397" s="15" t="s">
        <v>1233</v>
      </c>
      <c r="M1397" s="13" t="s">
        <v>1233</v>
      </c>
      <c r="N1397" s="13"/>
    </row>
    <row r="1398" spans="1:14" hidden="1">
      <c r="A1398" s="13">
        <v>2500070573</v>
      </c>
      <c r="B1398" s="47" t="s">
        <v>6338</v>
      </c>
      <c r="C1398" s="51" t="s">
        <v>8524</v>
      </c>
      <c r="D1398" s="15" t="s">
        <v>1643</v>
      </c>
      <c r="E1398" s="13" t="s">
        <v>1233</v>
      </c>
      <c r="F1398" s="13" t="s">
        <v>1233</v>
      </c>
      <c r="G1398" s="13" t="s">
        <v>1643</v>
      </c>
      <c r="H1398" s="15" t="s">
        <v>1233</v>
      </c>
      <c r="I1398" s="13" t="s">
        <v>1233</v>
      </c>
      <c r="J1398" s="13" t="s">
        <v>1233</v>
      </c>
      <c r="K1398" s="13" t="s">
        <v>1233</v>
      </c>
      <c r="L1398" s="15" t="s">
        <v>1233</v>
      </c>
      <c r="M1398" s="13" t="s">
        <v>1233</v>
      </c>
      <c r="N1398" s="13"/>
    </row>
    <row r="1399" spans="1:14" hidden="1">
      <c r="A1399" s="14">
        <v>2500070574</v>
      </c>
      <c r="B1399" s="48" t="s">
        <v>6339</v>
      </c>
      <c r="C1399" s="52" t="s">
        <v>8524</v>
      </c>
      <c r="D1399" s="16" t="s">
        <v>1643</v>
      </c>
      <c r="E1399" s="14" t="s">
        <v>1233</v>
      </c>
      <c r="F1399" s="14" t="s">
        <v>1233</v>
      </c>
      <c r="G1399" s="14" t="s">
        <v>1643</v>
      </c>
      <c r="H1399" s="16" t="s">
        <v>1233</v>
      </c>
      <c r="I1399" s="14" t="s">
        <v>1233</v>
      </c>
      <c r="J1399" s="14" t="s">
        <v>1233</v>
      </c>
      <c r="K1399" s="14" t="s">
        <v>1233</v>
      </c>
      <c r="L1399" s="16" t="s">
        <v>1233</v>
      </c>
      <c r="M1399" s="14" t="s">
        <v>1233</v>
      </c>
      <c r="N1399" s="14"/>
    </row>
    <row r="1400" spans="1:14" hidden="1">
      <c r="A1400" s="13">
        <v>2500070575</v>
      </c>
      <c r="B1400" s="47" t="s">
        <v>6340</v>
      </c>
      <c r="C1400" s="51" t="s">
        <v>8524</v>
      </c>
      <c r="D1400" s="15" t="s">
        <v>1643</v>
      </c>
      <c r="E1400" s="13" t="s">
        <v>1233</v>
      </c>
      <c r="F1400" s="13" t="s">
        <v>1233</v>
      </c>
      <c r="G1400" s="13" t="s">
        <v>1643</v>
      </c>
      <c r="H1400" s="15" t="s">
        <v>1233</v>
      </c>
      <c r="I1400" s="13" t="s">
        <v>1233</v>
      </c>
      <c r="J1400" s="13" t="s">
        <v>1233</v>
      </c>
      <c r="K1400" s="13" t="s">
        <v>1233</v>
      </c>
      <c r="L1400" s="15" t="s">
        <v>1233</v>
      </c>
      <c r="M1400" s="13" t="s">
        <v>1233</v>
      </c>
      <c r="N1400" s="13"/>
    </row>
    <row r="1401" spans="1:14" hidden="1">
      <c r="A1401" s="14">
        <v>2500070577</v>
      </c>
      <c r="B1401" s="48" t="s">
        <v>6342</v>
      </c>
      <c r="C1401" s="52" t="s">
        <v>8524</v>
      </c>
      <c r="D1401" s="16" t="s">
        <v>1643</v>
      </c>
      <c r="E1401" s="14" t="s">
        <v>1233</v>
      </c>
      <c r="F1401" s="14" t="s">
        <v>1233</v>
      </c>
      <c r="G1401" s="14" t="s">
        <v>1643</v>
      </c>
      <c r="H1401" s="16" t="s">
        <v>1233</v>
      </c>
      <c r="I1401" s="14" t="s">
        <v>1233</v>
      </c>
      <c r="J1401" s="14" t="s">
        <v>1233</v>
      </c>
      <c r="K1401" s="14" t="s">
        <v>1233</v>
      </c>
      <c r="L1401" s="16" t="s">
        <v>1233</v>
      </c>
      <c r="M1401" s="14" t="s">
        <v>1233</v>
      </c>
      <c r="N1401" s="14"/>
    </row>
    <row r="1402" spans="1:14" hidden="1">
      <c r="A1402" s="13">
        <v>2500070578</v>
      </c>
      <c r="B1402" s="47" t="s">
        <v>6343</v>
      </c>
      <c r="C1402" s="51" t="s">
        <v>8524</v>
      </c>
      <c r="D1402" s="15" t="s">
        <v>1643</v>
      </c>
      <c r="E1402" s="13" t="s">
        <v>1233</v>
      </c>
      <c r="F1402" s="13" t="s">
        <v>1233</v>
      </c>
      <c r="G1402" s="13" t="s">
        <v>1643</v>
      </c>
      <c r="H1402" s="15" t="s">
        <v>1233</v>
      </c>
      <c r="I1402" s="13" t="s">
        <v>1233</v>
      </c>
      <c r="J1402" s="13" t="s">
        <v>1233</v>
      </c>
      <c r="K1402" s="13" t="s">
        <v>1233</v>
      </c>
      <c r="L1402" s="15" t="s">
        <v>1233</v>
      </c>
      <c r="M1402" s="13" t="s">
        <v>1233</v>
      </c>
      <c r="N1402" s="13"/>
    </row>
    <row r="1403" spans="1:14" hidden="1">
      <c r="A1403" s="14">
        <v>2500070613</v>
      </c>
      <c r="B1403" s="48" t="s">
        <v>6370</v>
      </c>
      <c r="C1403" s="52" t="s">
        <v>8524</v>
      </c>
      <c r="D1403" s="16" t="s">
        <v>1643</v>
      </c>
      <c r="E1403" s="14" t="s">
        <v>1233</v>
      </c>
      <c r="F1403" s="14" t="s">
        <v>1233</v>
      </c>
      <c r="G1403" s="14" t="s">
        <v>1643</v>
      </c>
      <c r="H1403" s="16" t="s">
        <v>1233</v>
      </c>
      <c r="I1403" s="14" t="s">
        <v>1233</v>
      </c>
      <c r="J1403" s="14" t="s">
        <v>1233</v>
      </c>
      <c r="K1403" s="14" t="s">
        <v>1233</v>
      </c>
      <c r="L1403" s="16" t="s">
        <v>1233</v>
      </c>
      <c r="M1403" s="14" t="s">
        <v>1233</v>
      </c>
      <c r="N1403" s="14"/>
    </row>
    <row r="1404" spans="1:14" hidden="1">
      <c r="A1404" s="13">
        <v>2500070625</v>
      </c>
      <c r="B1404" s="47" t="s">
        <v>6381</v>
      </c>
      <c r="C1404" s="51" t="s">
        <v>8524</v>
      </c>
      <c r="D1404" s="15" t="s">
        <v>1643</v>
      </c>
      <c r="E1404" s="13" t="s">
        <v>1233</v>
      </c>
      <c r="F1404" s="13" t="s">
        <v>1233</v>
      </c>
      <c r="G1404" s="13" t="s">
        <v>1643</v>
      </c>
      <c r="H1404" s="15" t="s">
        <v>1233</v>
      </c>
      <c r="I1404" s="13" t="s">
        <v>1233</v>
      </c>
      <c r="J1404" s="13" t="s">
        <v>1233</v>
      </c>
      <c r="K1404" s="13" t="s">
        <v>1233</v>
      </c>
      <c r="L1404" s="15" t="s">
        <v>1233</v>
      </c>
      <c r="M1404" s="13" t="s">
        <v>1233</v>
      </c>
      <c r="N1404" s="13"/>
    </row>
    <row r="1405" spans="1:14" hidden="1">
      <c r="A1405" s="14">
        <v>2500070626</v>
      </c>
      <c r="B1405" s="48" t="s">
        <v>6382</v>
      </c>
      <c r="C1405" s="52" t="s">
        <v>8524</v>
      </c>
      <c r="D1405" s="16" t="s">
        <v>1643</v>
      </c>
      <c r="E1405" s="14" t="s">
        <v>1233</v>
      </c>
      <c r="F1405" s="14" t="s">
        <v>1233</v>
      </c>
      <c r="G1405" s="14" t="s">
        <v>1643</v>
      </c>
      <c r="H1405" s="16" t="s">
        <v>1233</v>
      </c>
      <c r="I1405" s="14" t="s">
        <v>1233</v>
      </c>
      <c r="J1405" s="14" t="s">
        <v>1233</v>
      </c>
      <c r="K1405" s="14" t="s">
        <v>1233</v>
      </c>
      <c r="L1405" s="16" t="s">
        <v>1233</v>
      </c>
      <c r="M1405" s="14" t="s">
        <v>1233</v>
      </c>
      <c r="N1405" s="14"/>
    </row>
    <row r="1406" spans="1:14" hidden="1">
      <c r="A1406" s="13">
        <v>2500070628</v>
      </c>
      <c r="B1406" s="47" t="s">
        <v>6384</v>
      </c>
      <c r="C1406" s="51" t="s">
        <v>8524</v>
      </c>
      <c r="D1406" s="15" t="s">
        <v>1643</v>
      </c>
      <c r="E1406" s="13" t="s">
        <v>1233</v>
      </c>
      <c r="F1406" s="13" t="s">
        <v>1233</v>
      </c>
      <c r="G1406" s="13" t="s">
        <v>1643</v>
      </c>
      <c r="H1406" s="15" t="s">
        <v>1233</v>
      </c>
      <c r="I1406" s="13" t="s">
        <v>1233</v>
      </c>
      <c r="J1406" s="13" t="s">
        <v>1233</v>
      </c>
      <c r="K1406" s="13" t="s">
        <v>1233</v>
      </c>
      <c r="L1406" s="15" t="s">
        <v>1233</v>
      </c>
      <c r="M1406" s="13" t="s">
        <v>1233</v>
      </c>
      <c r="N1406" s="13"/>
    </row>
    <row r="1407" spans="1:14" hidden="1">
      <c r="A1407" s="14">
        <v>2500090078</v>
      </c>
      <c r="B1407" s="48" t="s">
        <v>6418</v>
      </c>
      <c r="C1407" s="52" t="s">
        <v>8524</v>
      </c>
      <c r="D1407" s="16" t="s">
        <v>1643</v>
      </c>
      <c r="E1407" s="14" t="s">
        <v>1233</v>
      </c>
      <c r="F1407" s="14" t="s">
        <v>1233</v>
      </c>
      <c r="G1407" s="14" t="s">
        <v>1643</v>
      </c>
      <c r="H1407" s="16" t="s">
        <v>1233</v>
      </c>
      <c r="I1407" s="14" t="s">
        <v>1233</v>
      </c>
      <c r="J1407" s="14" t="s">
        <v>1233</v>
      </c>
      <c r="K1407" s="14" t="s">
        <v>1233</v>
      </c>
      <c r="L1407" s="16" t="s">
        <v>1233</v>
      </c>
      <c r="M1407" s="14" t="s">
        <v>1233</v>
      </c>
      <c r="N1407" s="14"/>
    </row>
    <row r="1408" spans="1:14" hidden="1">
      <c r="A1408" s="13">
        <v>2500090079</v>
      </c>
      <c r="B1408" s="47" t="s">
        <v>6419</v>
      </c>
      <c r="C1408" s="51" t="s">
        <v>8524</v>
      </c>
      <c r="D1408" s="15" t="s">
        <v>1643</v>
      </c>
      <c r="E1408" s="13" t="s">
        <v>1233</v>
      </c>
      <c r="F1408" s="13" t="s">
        <v>1233</v>
      </c>
      <c r="G1408" s="13" t="s">
        <v>1643</v>
      </c>
      <c r="H1408" s="15" t="s">
        <v>1233</v>
      </c>
      <c r="I1408" s="13" t="s">
        <v>1233</v>
      </c>
      <c r="J1408" s="13" t="s">
        <v>1233</v>
      </c>
      <c r="K1408" s="13" t="s">
        <v>1233</v>
      </c>
      <c r="L1408" s="15" t="s">
        <v>1233</v>
      </c>
      <c r="M1408" s="13" t="s">
        <v>1233</v>
      </c>
      <c r="N1408" s="13"/>
    </row>
    <row r="1409" spans="1:14" hidden="1">
      <c r="A1409" s="14">
        <v>2500090080</v>
      </c>
      <c r="B1409" s="48" t="s">
        <v>6420</v>
      </c>
      <c r="C1409" s="52" t="s">
        <v>8524</v>
      </c>
      <c r="D1409" s="16" t="s">
        <v>1643</v>
      </c>
      <c r="E1409" s="14" t="s">
        <v>1233</v>
      </c>
      <c r="F1409" s="14" t="s">
        <v>1233</v>
      </c>
      <c r="G1409" s="14" t="s">
        <v>1643</v>
      </c>
      <c r="H1409" s="16" t="s">
        <v>1233</v>
      </c>
      <c r="I1409" s="14" t="s">
        <v>1233</v>
      </c>
      <c r="J1409" s="14" t="s">
        <v>1233</v>
      </c>
      <c r="K1409" s="14" t="s">
        <v>1233</v>
      </c>
      <c r="L1409" s="16" t="s">
        <v>1233</v>
      </c>
      <c r="M1409" s="14" t="s">
        <v>1233</v>
      </c>
      <c r="N1409" s="14"/>
    </row>
    <row r="1410" spans="1:14" hidden="1">
      <c r="A1410" s="13">
        <v>2500090093</v>
      </c>
      <c r="B1410" s="47" t="s">
        <v>6424</v>
      </c>
      <c r="C1410" s="51" t="s">
        <v>8524</v>
      </c>
      <c r="D1410" s="15" t="s">
        <v>1643</v>
      </c>
      <c r="E1410" s="13" t="s">
        <v>1233</v>
      </c>
      <c r="F1410" s="13" t="s">
        <v>1233</v>
      </c>
      <c r="G1410" s="13" t="s">
        <v>1643</v>
      </c>
      <c r="H1410" s="15" t="s">
        <v>1233</v>
      </c>
      <c r="I1410" s="13" t="s">
        <v>1233</v>
      </c>
      <c r="J1410" s="13" t="s">
        <v>1233</v>
      </c>
      <c r="K1410" s="13" t="s">
        <v>1233</v>
      </c>
      <c r="L1410" s="15" t="s">
        <v>1233</v>
      </c>
      <c r="M1410" s="13" t="s">
        <v>1233</v>
      </c>
      <c r="N1410" s="13"/>
    </row>
    <row r="1411" spans="1:14" hidden="1">
      <c r="A1411" s="14">
        <v>2000530401</v>
      </c>
      <c r="B1411" s="48" t="s">
        <v>3128</v>
      </c>
      <c r="C1411" s="52" t="s">
        <v>8524</v>
      </c>
      <c r="D1411" s="16" t="s">
        <v>1643</v>
      </c>
      <c r="E1411" s="14" t="s">
        <v>1233</v>
      </c>
      <c r="F1411" s="14" t="s">
        <v>1233</v>
      </c>
      <c r="G1411" s="14" t="s">
        <v>1643</v>
      </c>
      <c r="H1411" s="16" t="s">
        <v>1233</v>
      </c>
      <c r="I1411" s="14" t="s">
        <v>1233</v>
      </c>
      <c r="J1411" s="14" t="s">
        <v>1233</v>
      </c>
      <c r="K1411" s="14" t="s">
        <v>1233</v>
      </c>
      <c r="L1411" s="16" t="s">
        <v>1233</v>
      </c>
      <c r="M1411" s="14" t="s">
        <v>1233</v>
      </c>
      <c r="N1411" s="14"/>
    </row>
    <row r="1412" spans="1:14" hidden="1">
      <c r="A1412" s="13">
        <v>2000530418</v>
      </c>
      <c r="B1412" s="47" t="s">
        <v>3144</v>
      </c>
      <c r="C1412" s="51" t="s">
        <v>8524</v>
      </c>
      <c r="D1412" s="15" t="s">
        <v>1643</v>
      </c>
      <c r="E1412" s="13" t="s">
        <v>1233</v>
      </c>
      <c r="F1412" s="13" t="s">
        <v>1233</v>
      </c>
      <c r="G1412" s="13" t="s">
        <v>1643</v>
      </c>
      <c r="H1412" s="15" t="s">
        <v>1233</v>
      </c>
      <c r="I1412" s="13" t="s">
        <v>1233</v>
      </c>
      <c r="J1412" s="13" t="s">
        <v>1233</v>
      </c>
      <c r="K1412" s="13" t="s">
        <v>1233</v>
      </c>
      <c r="L1412" s="15" t="s">
        <v>1233</v>
      </c>
      <c r="M1412" s="13" t="s">
        <v>1233</v>
      </c>
      <c r="N1412" s="13"/>
    </row>
    <row r="1413" spans="1:14" hidden="1">
      <c r="A1413" s="14">
        <v>2320130715</v>
      </c>
      <c r="B1413" s="48" t="s">
        <v>727</v>
      </c>
      <c r="C1413" s="52" t="s">
        <v>8524</v>
      </c>
      <c r="D1413" s="16" t="s">
        <v>1643</v>
      </c>
      <c r="E1413" s="14" t="s">
        <v>1233</v>
      </c>
      <c r="F1413" s="14" t="s">
        <v>1233</v>
      </c>
      <c r="G1413" s="14" t="s">
        <v>1643</v>
      </c>
      <c r="H1413" s="16" t="s">
        <v>1233</v>
      </c>
      <c r="I1413" s="14" t="s">
        <v>1233</v>
      </c>
      <c r="J1413" s="14" t="s">
        <v>1233</v>
      </c>
      <c r="K1413" s="14" t="s">
        <v>1233</v>
      </c>
      <c r="L1413" s="16" t="s">
        <v>1233</v>
      </c>
      <c r="M1413" s="14" t="s">
        <v>1233</v>
      </c>
      <c r="N1413" s="14"/>
    </row>
    <row r="1414" spans="1:14" hidden="1">
      <c r="A1414" s="13">
        <v>2320130716</v>
      </c>
      <c r="B1414" s="47" t="s">
        <v>728</v>
      </c>
      <c r="C1414" s="51" t="s">
        <v>8524</v>
      </c>
      <c r="D1414" s="15" t="s">
        <v>1643</v>
      </c>
      <c r="E1414" s="13" t="s">
        <v>1233</v>
      </c>
      <c r="F1414" s="13" t="s">
        <v>1233</v>
      </c>
      <c r="G1414" s="13" t="s">
        <v>1643</v>
      </c>
      <c r="H1414" s="15" t="s">
        <v>1233</v>
      </c>
      <c r="I1414" s="13" t="s">
        <v>1233</v>
      </c>
      <c r="J1414" s="13" t="s">
        <v>1233</v>
      </c>
      <c r="K1414" s="13" t="s">
        <v>1233</v>
      </c>
      <c r="L1414" s="15" t="s">
        <v>1233</v>
      </c>
      <c r="M1414" s="13" t="s">
        <v>1233</v>
      </c>
      <c r="N1414" s="13"/>
    </row>
    <row r="1415" spans="1:14" hidden="1">
      <c r="A1415" s="14">
        <v>2410290662</v>
      </c>
      <c r="B1415" s="48" t="s">
        <v>5761</v>
      </c>
      <c r="C1415" s="52" t="s">
        <v>8524</v>
      </c>
      <c r="D1415" s="16" t="s">
        <v>1643</v>
      </c>
      <c r="E1415" s="14" t="s">
        <v>1233</v>
      </c>
      <c r="F1415" s="14" t="s">
        <v>1233</v>
      </c>
      <c r="G1415" s="14" t="s">
        <v>1643</v>
      </c>
      <c r="H1415" s="16" t="s">
        <v>1233</v>
      </c>
      <c r="I1415" s="14" t="s">
        <v>1233</v>
      </c>
      <c r="J1415" s="14" t="s">
        <v>1233</v>
      </c>
      <c r="K1415" s="14" t="s">
        <v>1233</v>
      </c>
      <c r="L1415" s="16" t="s">
        <v>1233</v>
      </c>
      <c r="M1415" s="14" t="s">
        <v>1233</v>
      </c>
      <c r="N1415" s="14"/>
    </row>
    <row r="1416" spans="1:14" hidden="1">
      <c r="A1416" s="13">
        <v>2410290663</v>
      </c>
      <c r="B1416" s="47" t="s">
        <v>5762</v>
      </c>
      <c r="C1416" s="51" t="s">
        <v>8524</v>
      </c>
      <c r="D1416" s="15" t="s">
        <v>1643</v>
      </c>
      <c r="E1416" s="13" t="s">
        <v>1233</v>
      </c>
      <c r="F1416" s="13" t="s">
        <v>1233</v>
      </c>
      <c r="G1416" s="13" t="s">
        <v>1643</v>
      </c>
      <c r="H1416" s="15" t="s">
        <v>1233</v>
      </c>
      <c r="I1416" s="13" t="s">
        <v>1233</v>
      </c>
      <c r="J1416" s="13" t="s">
        <v>1233</v>
      </c>
      <c r="K1416" s="13" t="s">
        <v>1233</v>
      </c>
      <c r="L1416" s="15" t="s">
        <v>1233</v>
      </c>
      <c r="M1416" s="13" t="s">
        <v>1233</v>
      </c>
      <c r="N1416" s="13"/>
    </row>
    <row r="1417" spans="1:14" hidden="1">
      <c r="A1417" s="14">
        <v>2410290664</v>
      </c>
      <c r="B1417" s="48" t="s">
        <v>5763</v>
      </c>
      <c r="C1417" s="52" t="s">
        <v>8524</v>
      </c>
      <c r="D1417" s="16" t="s">
        <v>1643</v>
      </c>
      <c r="E1417" s="14" t="s">
        <v>1233</v>
      </c>
      <c r="F1417" s="14" t="s">
        <v>1233</v>
      </c>
      <c r="G1417" s="14" t="s">
        <v>1643</v>
      </c>
      <c r="H1417" s="16" t="s">
        <v>1233</v>
      </c>
      <c r="I1417" s="14" t="s">
        <v>1233</v>
      </c>
      <c r="J1417" s="14" t="s">
        <v>1233</v>
      </c>
      <c r="K1417" s="14" t="s">
        <v>1233</v>
      </c>
      <c r="L1417" s="16" t="s">
        <v>1233</v>
      </c>
      <c r="M1417" s="14" t="s">
        <v>1233</v>
      </c>
      <c r="N1417" s="14"/>
    </row>
    <row r="1418" spans="1:14" hidden="1">
      <c r="A1418" s="13">
        <v>2410290665</v>
      </c>
      <c r="B1418" s="47" t="s">
        <v>5764</v>
      </c>
      <c r="C1418" s="51" t="s">
        <v>8524</v>
      </c>
      <c r="D1418" s="15" t="s">
        <v>1643</v>
      </c>
      <c r="E1418" s="13" t="s">
        <v>1233</v>
      </c>
      <c r="F1418" s="13" t="s">
        <v>1233</v>
      </c>
      <c r="G1418" s="13" t="s">
        <v>1643</v>
      </c>
      <c r="H1418" s="15" t="s">
        <v>1233</v>
      </c>
      <c r="I1418" s="13" t="s">
        <v>1233</v>
      </c>
      <c r="J1418" s="13" t="s">
        <v>1233</v>
      </c>
      <c r="K1418" s="13" t="s">
        <v>1233</v>
      </c>
      <c r="L1418" s="15" t="s">
        <v>1233</v>
      </c>
      <c r="M1418" s="13" t="s">
        <v>1233</v>
      </c>
      <c r="N1418" s="13"/>
    </row>
    <row r="1419" spans="1:14" hidden="1">
      <c r="A1419" s="14">
        <v>2410290667</v>
      </c>
      <c r="B1419" s="48" t="s">
        <v>5766</v>
      </c>
      <c r="C1419" s="52" t="s">
        <v>8524</v>
      </c>
      <c r="D1419" s="16" t="s">
        <v>1643</v>
      </c>
      <c r="E1419" s="14" t="s">
        <v>1233</v>
      </c>
      <c r="F1419" s="14" t="s">
        <v>1233</v>
      </c>
      <c r="G1419" s="14" t="s">
        <v>1643</v>
      </c>
      <c r="H1419" s="16" t="s">
        <v>1233</v>
      </c>
      <c r="I1419" s="14" t="s">
        <v>1233</v>
      </c>
      <c r="J1419" s="14" t="s">
        <v>1233</v>
      </c>
      <c r="K1419" s="14" t="s">
        <v>1233</v>
      </c>
      <c r="L1419" s="16" t="s">
        <v>1233</v>
      </c>
      <c r="M1419" s="14" t="s">
        <v>1233</v>
      </c>
      <c r="N1419" s="14"/>
    </row>
    <row r="1420" spans="1:14" hidden="1">
      <c r="A1420" s="13">
        <v>2410290669</v>
      </c>
      <c r="B1420" s="47" t="s">
        <v>5768</v>
      </c>
      <c r="C1420" s="51" t="s">
        <v>8524</v>
      </c>
      <c r="D1420" s="15" t="s">
        <v>1643</v>
      </c>
      <c r="E1420" s="13" t="s">
        <v>1233</v>
      </c>
      <c r="F1420" s="13" t="s">
        <v>1233</v>
      </c>
      <c r="G1420" s="13" t="s">
        <v>1643</v>
      </c>
      <c r="H1420" s="15" t="s">
        <v>1233</v>
      </c>
      <c r="I1420" s="13" t="s">
        <v>1233</v>
      </c>
      <c r="J1420" s="13" t="s">
        <v>1233</v>
      </c>
      <c r="K1420" s="13" t="s">
        <v>1233</v>
      </c>
      <c r="L1420" s="15" t="s">
        <v>1233</v>
      </c>
      <c r="M1420" s="13" t="s">
        <v>1233</v>
      </c>
      <c r="N1420" s="13"/>
    </row>
    <row r="1421" spans="1:14" hidden="1">
      <c r="A1421" s="13">
        <v>2410290685</v>
      </c>
      <c r="B1421" s="47" t="s">
        <v>8255</v>
      </c>
      <c r="C1421" s="51" t="s">
        <v>8524</v>
      </c>
      <c r="D1421" s="15" t="s">
        <v>1643</v>
      </c>
      <c r="E1421" s="13" t="s">
        <v>1233</v>
      </c>
      <c r="F1421" s="13" t="s">
        <v>1233</v>
      </c>
      <c r="G1421" s="13" t="s">
        <v>1643</v>
      </c>
      <c r="H1421" s="15" t="s">
        <v>1233</v>
      </c>
      <c r="I1421" s="13" t="s">
        <v>1233</v>
      </c>
      <c r="J1421" s="13" t="s">
        <v>1233</v>
      </c>
      <c r="K1421" s="13" t="s">
        <v>1233</v>
      </c>
      <c r="L1421" s="15" t="s">
        <v>1233</v>
      </c>
      <c r="M1421" s="13" t="s">
        <v>1233</v>
      </c>
      <c r="N1421" s="13"/>
    </row>
    <row r="1422" spans="1:14" hidden="1">
      <c r="A1422" s="14">
        <v>2410290686</v>
      </c>
      <c r="B1422" s="48" t="s">
        <v>8256</v>
      </c>
      <c r="C1422" s="52" t="s">
        <v>8524</v>
      </c>
      <c r="D1422" s="16" t="s">
        <v>1643</v>
      </c>
      <c r="E1422" s="14" t="s">
        <v>1233</v>
      </c>
      <c r="F1422" s="14" t="s">
        <v>1233</v>
      </c>
      <c r="G1422" s="14" t="s">
        <v>1643</v>
      </c>
      <c r="H1422" s="16" t="s">
        <v>1233</v>
      </c>
      <c r="I1422" s="14" t="s">
        <v>1233</v>
      </c>
      <c r="J1422" s="14" t="s">
        <v>1233</v>
      </c>
      <c r="K1422" s="14" t="s">
        <v>1233</v>
      </c>
      <c r="L1422" s="16" t="s">
        <v>1233</v>
      </c>
      <c r="M1422" s="14" t="s">
        <v>1233</v>
      </c>
      <c r="N1422" s="14"/>
    </row>
    <row r="1423" spans="1:14" hidden="1">
      <c r="A1423" s="13">
        <v>2410290693</v>
      </c>
      <c r="B1423" s="47" t="s">
        <v>5783</v>
      </c>
      <c r="C1423" s="51" t="s">
        <v>8524</v>
      </c>
      <c r="D1423" s="15" t="s">
        <v>1643</v>
      </c>
      <c r="E1423" s="13" t="s">
        <v>1233</v>
      </c>
      <c r="F1423" s="13" t="s">
        <v>1233</v>
      </c>
      <c r="G1423" s="13" t="s">
        <v>1643</v>
      </c>
      <c r="H1423" s="15" t="s">
        <v>1233</v>
      </c>
      <c r="I1423" s="13" t="s">
        <v>1233</v>
      </c>
      <c r="J1423" s="13" t="s">
        <v>1233</v>
      </c>
      <c r="K1423" s="13" t="s">
        <v>1233</v>
      </c>
      <c r="L1423" s="15" t="s">
        <v>1233</v>
      </c>
      <c r="M1423" s="13" t="s">
        <v>1233</v>
      </c>
      <c r="N1423" s="13"/>
    </row>
    <row r="1424" spans="1:14" hidden="1">
      <c r="A1424" s="14">
        <v>2410290766</v>
      </c>
      <c r="B1424" s="48" t="s">
        <v>5812</v>
      </c>
      <c r="C1424" s="52" t="s">
        <v>8524</v>
      </c>
      <c r="D1424" s="16" t="s">
        <v>1643</v>
      </c>
      <c r="E1424" s="14" t="s">
        <v>1233</v>
      </c>
      <c r="F1424" s="14" t="s">
        <v>1233</v>
      </c>
      <c r="G1424" s="14" t="s">
        <v>1643</v>
      </c>
      <c r="H1424" s="16" t="s">
        <v>1233</v>
      </c>
      <c r="I1424" s="14" t="s">
        <v>1233</v>
      </c>
      <c r="J1424" s="14" t="s">
        <v>1233</v>
      </c>
      <c r="K1424" s="14" t="s">
        <v>1233</v>
      </c>
      <c r="L1424" s="16" t="s">
        <v>1233</v>
      </c>
      <c r="M1424" s="14" t="s">
        <v>1233</v>
      </c>
      <c r="N1424" s="14"/>
    </row>
    <row r="1425" spans="1:14" hidden="1">
      <c r="A1425" s="13">
        <v>2410290769</v>
      </c>
      <c r="B1425" s="47" t="s">
        <v>8239</v>
      </c>
      <c r="C1425" s="51" t="s">
        <v>8524</v>
      </c>
      <c r="D1425" s="15" t="s">
        <v>1643</v>
      </c>
      <c r="E1425" s="13" t="s">
        <v>1233</v>
      </c>
      <c r="F1425" s="13" t="s">
        <v>1233</v>
      </c>
      <c r="G1425" s="13" t="s">
        <v>1643</v>
      </c>
      <c r="H1425" s="15" t="s">
        <v>1233</v>
      </c>
      <c r="I1425" s="13" t="s">
        <v>1233</v>
      </c>
      <c r="J1425" s="13" t="s">
        <v>1233</v>
      </c>
      <c r="K1425" s="13" t="s">
        <v>1233</v>
      </c>
      <c r="L1425" s="15" t="s">
        <v>1233</v>
      </c>
      <c r="M1425" s="13" t="s">
        <v>1233</v>
      </c>
      <c r="N1425" s="13"/>
    </row>
    <row r="1426" spans="1:14" hidden="1">
      <c r="A1426" s="14">
        <v>2410290770</v>
      </c>
      <c r="B1426" s="48" t="s">
        <v>5815</v>
      </c>
      <c r="C1426" s="52" t="s">
        <v>8524</v>
      </c>
      <c r="D1426" s="16" t="s">
        <v>1643</v>
      </c>
      <c r="E1426" s="14" t="s">
        <v>1233</v>
      </c>
      <c r="F1426" s="14" t="s">
        <v>1233</v>
      </c>
      <c r="G1426" s="14" t="s">
        <v>1643</v>
      </c>
      <c r="H1426" s="16" t="s">
        <v>1233</v>
      </c>
      <c r="I1426" s="14" t="s">
        <v>1233</v>
      </c>
      <c r="J1426" s="14" t="s">
        <v>1233</v>
      </c>
      <c r="K1426" s="14" t="s">
        <v>1233</v>
      </c>
      <c r="L1426" s="16" t="s">
        <v>1233</v>
      </c>
      <c r="M1426" s="14" t="s">
        <v>1233</v>
      </c>
      <c r="N1426" s="14"/>
    </row>
    <row r="1427" spans="1:14" hidden="1">
      <c r="A1427" s="13">
        <v>2410290774</v>
      </c>
      <c r="B1427" s="47" t="s">
        <v>8240</v>
      </c>
      <c r="C1427" s="51" t="s">
        <v>8524</v>
      </c>
      <c r="D1427" s="15" t="s">
        <v>1643</v>
      </c>
      <c r="E1427" s="13" t="s">
        <v>1233</v>
      </c>
      <c r="F1427" s="13" t="s">
        <v>1233</v>
      </c>
      <c r="G1427" s="13" t="s">
        <v>1643</v>
      </c>
      <c r="H1427" s="15" t="s">
        <v>1233</v>
      </c>
      <c r="I1427" s="13" t="s">
        <v>1233</v>
      </c>
      <c r="J1427" s="13" t="s">
        <v>1233</v>
      </c>
      <c r="K1427" s="13" t="s">
        <v>1233</v>
      </c>
      <c r="L1427" s="15" t="s">
        <v>1233</v>
      </c>
      <c r="M1427" s="13" t="s">
        <v>1233</v>
      </c>
      <c r="N1427" s="13"/>
    </row>
    <row r="1428" spans="1:14" hidden="1">
      <c r="A1428" s="14">
        <v>2410290838</v>
      </c>
      <c r="B1428" s="48" t="s">
        <v>5847</v>
      </c>
      <c r="C1428" s="52" t="s">
        <v>8524</v>
      </c>
      <c r="D1428" s="16" t="s">
        <v>1643</v>
      </c>
      <c r="E1428" s="14" t="s">
        <v>1233</v>
      </c>
      <c r="F1428" s="14" t="s">
        <v>1233</v>
      </c>
      <c r="G1428" s="14" t="s">
        <v>1643</v>
      </c>
      <c r="H1428" s="16" t="s">
        <v>1233</v>
      </c>
      <c r="I1428" s="14" t="s">
        <v>1233</v>
      </c>
      <c r="J1428" s="14" t="s">
        <v>1233</v>
      </c>
      <c r="K1428" s="14" t="s">
        <v>1233</v>
      </c>
      <c r="L1428" s="16" t="s">
        <v>1233</v>
      </c>
      <c r="M1428" s="14" t="s">
        <v>1233</v>
      </c>
      <c r="N1428" s="14"/>
    </row>
    <row r="1429" spans="1:14" hidden="1">
      <c r="A1429" s="13">
        <v>2410290839</v>
      </c>
      <c r="B1429" s="47" t="s">
        <v>8237</v>
      </c>
      <c r="C1429" s="51" t="s">
        <v>8524</v>
      </c>
      <c r="D1429" s="15" t="s">
        <v>1643</v>
      </c>
      <c r="E1429" s="13" t="s">
        <v>1233</v>
      </c>
      <c r="F1429" s="13" t="s">
        <v>1233</v>
      </c>
      <c r="G1429" s="13" t="s">
        <v>1643</v>
      </c>
      <c r="H1429" s="15" t="s">
        <v>1233</v>
      </c>
      <c r="I1429" s="13" t="s">
        <v>1233</v>
      </c>
      <c r="J1429" s="13" t="s">
        <v>1233</v>
      </c>
      <c r="K1429" s="13" t="s">
        <v>1233</v>
      </c>
      <c r="L1429" s="15" t="s">
        <v>1233</v>
      </c>
      <c r="M1429" s="13" t="s">
        <v>1233</v>
      </c>
      <c r="N1429" s="13"/>
    </row>
    <row r="1430" spans="1:14" hidden="1">
      <c r="A1430" s="14">
        <v>2500070480</v>
      </c>
      <c r="B1430" s="48" t="s">
        <v>6276</v>
      </c>
      <c r="C1430" s="52" t="s">
        <v>8524</v>
      </c>
      <c r="D1430" s="16" t="s">
        <v>1643</v>
      </c>
      <c r="E1430" s="14" t="s">
        <v>1233</v>
      </c>
      <c r="F1430" s="14" t="s">
        <v>1233</v>
      </c>
      <c r="G1430" s="14" t="s">
        <v>1643</v>
      </c>
      <c r="H1430" s="16" t="s">
        <v>1233</v>
      </c>
      <c r="I1430" s="14" t="s">
        <v>1233</v>
      </c>
      <c r="J1430" s="14" t="s">
        <v>1233</v>
      </c>
      <c r="K1430" s="14" t="s">
        <v>1233</v>
      </c>
      <c r="L1430" s="16" t="s">
        <v>1233</v>
      </c>
      <c r="M1430" s="14" t="s">
        <v>1233</v>
      </c>
      <c r="N1430" s="14"/>
    </row>
    <row r="1431" spans="1:14" hidden="1">
      <c r="A1431" s="13">
        <v>2500070483</v>
      </c>
      <c r="B1431" s="47" t="s">
        <v>6278</v>
      </c>
      <c r="C1431" s="51" t="s">
        <v>8524</v>
      </c>
      <c r="D1431" s="15" t="s">
        <v>1643</v>
      </c>
      <c r="E1431" s="13" t="s">
        <v>1233</v>
      </c>
      <c r="F1431" s="13" t="s">
        <v>1233</v>
      </c>
      <c r="G1431" s="13" t="s">
        <v>1643</v>
      </c>
      <c r="H1431" s="15" t="s">
        <v>1233</v>
      </c>
      <c r="I1431" s="13" t="s">
        <v>1233</v>
      </c>
      <c r="J1431" s="13" t="s">
        <v>1233</v>
      </c>
      <c r="K1431" s="13" t="s">
        <v>1233</v>
      </c>
      <c r="L1431" s="15" t="s">
        <v>1233</v>
      </c>
      <c r="M1431" s="13" t="s">
        <v>1233</v>
      </c>
      <c r="N1431" s="13"/>
    </row>
    <row r="1432" spans="1:14" hidden="1">
      <c r="A1432" s="14">
        <v>2500070494</v>
      </c>
      <c r="B1432" s="48" t="s">
        <v>6281</v>
      </c>
      <c r="C1432" s="52" t="s">
        <v>8524</v>
      </c>
      <c r="D1432" s="16" t="s">
        <v>1643</v>
      </c>
      <c r="E1432" s="14" t="s">
        <v>1233</v>
      </c>
      <c r="F1432" s="14" t="s">
        <v>1233</v>
      </c>
      <c r="G1432" s="14" t="s">
        <v>1643</v>
      </c>
      <c r="H1432" s="16" t="s">
        <v>1233</v>
      </c>
      <c r="I1432" s="14" t="s">
        <v>1233</v>
      </c>
      <c r="J1432" s="14" t="s">
        <v>1233</v>
      </c>
      <c r="K1432" s="14" t="s">
        <v>1233</v>
      </c>
      <c r="L1432" s="16" t="s">
        <v>1233</v>
      </c>
      <c r="M1432" s="14" t="s">
        <v>1233</v>
      </c>
      <c r="N1432" s="14"/>
    </row>
    <row r="1433" spans="1:14" hidden="1">
      <c r="A1433" s="13">
        <v>2500070495</v>
      </c>
      <c r="B1433" s="47" t="s">
        <v>6282</v>
      </c>
      <c r="C1433" s="51" t="s">
        <v>8524</v>
      </c>
      <c r="D1433" s="15" t="s">
        <v>1643</v>
      </c>
      <c r="E1433" s="13" t="s">
        <v>1233</v>
      </c>
      <c r="F1433" s="13" t="s">
        <v>1233</v>
      </c>
      <c r="G1433" s="13" t="s">
        <v>1643</v>
      </c>
      <c r="H1433" s="15" t="s">
        <v>1233</v>
      </c>
      <c r="I1433" s="13" t="s">
        <v>1233</v>
      </c>
      <c r="J1433" s="13" t="s">
        <v>1233</v>
      </c>
      <c r="K1433" s="13" t="s">
        <v>1233</v>
      </c>
      <c r="L1433" s="15" t="s">
        <v>1233</v>
      </c>
      <c r="M1433" s="13" t="s">
        <v>1233</v>
      </c>
      <c r="N1433" s="13"/>
    </row>
    <row r="1434" spans="1:14" hidden="1">
      <c r="A1434" s="14">
        <v>2500070498</v>
      </c>
      <c r="B1434" s="48" t="s">
        <v>6284</v>
      </c>
      <c r="C1434" s="52" t="s">
        <v>8524</v>
      </c>
      <c r="D1434" s="16" t="s">
        <v>1643</v>
      </c>
      <c r="E1434" s="14" t="s">
        <v>1233</v>
      </c>
      <c r="F1434" s="14" t="s">
        <v>1233</v>
      </c>
      <c r="G1434" s="14" t="s">
        <v>1643</v>
      </c>
      <c r="H1434" s="16" t="s">
        <v>1233</v>
      </c>
      <c r="I1434" s="14" t="s">
        <v>1233</v>
      </c>
      <c r="J1434" s="14" t="s">
        <v>1233</v>
      </c>
      <c r="K1434" s="14" t="s">
        <v>1233</v>
      </c>
      <c r="L1434" s="16" t="s">
        <v>1233</v>
      </c>
      <c r="M1434" s="14" t="s">
        <v>1233</v>
      </c>
      <c r="N1434" s="14"/>
    </row>
    <row r="1435" spans="1:14" hidden="1">
      <c r="A1435" s="13">
        <v>2500070518</v>
      </c>
      <c r="B1435" s="47" t="s">
        <v>6288</v>
      </c>
      <c r="C1435" s="51" t="s">
        <v>8524</v>
      </c>
      <c r="D1435" s="15" t="s">
        <v>1643</v>
      </c>
      <c r="E1435" s="13" t="s">
        <v>1233</v>
      </c>
      <c r="F1435" s="13" t="s">
        <v>1233</v>
      </c>
      <c r="G1435" s="13" t="s">
        <v>1643</v>
      </c>
      <c r="H1435" s="15" t="s">
        <v>1233</v>
      </c>
      <c r="I1435" s="13" t="s">
        <v>1233</v>
      </c>
      <c r="J1435" s="13" t="s">
        <v>1233</v>
      </c>
      <c r="K1435" s="13" t="s">
        <v>1233</v>
      </c>
      <c r="L1435" s="15" t="s">
        <v>1233</v>
      </c>
      <c r="M1435" s="13" t="s">
        <v>1233</v>
      </c>
      <c r="N1435" s="13"/>
    </row>
    <row r="1436" spans="1:14" hidden="1">
      <c r="A1436" s="14">
        <v>2500070519</v>
      </c>
      <c r="B1436" s="48" t="s">
        <v>6289</v>
      </c>
      <c r="C1436" s="52" t="s">
        <v>8524</v>
      </c>
      <c r="D1436" s="16" t="s">
        <v>1643</v>
      </c>
      <c r="E1436" s="14" t="s">
        <v>1233</v>
      </c>
      <c r="F1436" s="14" t="s">
        <v>1233</v>
      </c>
      <c r="G1436" s="14" t="s">
        <v>1643</v>
      </c>
      <c r="H1436" s="16" t="s">
        <v>1233</v>
      </c>
      <c r="I1436" s="14" t="s">
        <v>1233</v>
      </c>
      <c r="J1436" s="14" t="s">
        <v>1233</v>
      </c>
      <c r="K1436" s="14" t="s">
        <v>1233</v>
      </c>
      <c r="L1436" s="16" t="s">
        <v>1233</v>
      </c>
      <c r="M1436" s="14" t="s">
        <v>1233</v>
      </c>
      <c r="N1436" s="14"/>
    </row>
    <row r="1437" spans="1:14" hidden="1">
      <c r="A1437" s="13">
        <v>2500070536</v>
      </c>
      <c r="B1437" s="47" t="s">
        <v>6302</v>
      </c>
      <c r="C1437" s="51" t="s">
        <v>8524</v>
      </c>
      <c r="D1437" s="15" t="s">
        <v>1643</v>
      </c>
      <c r="E1437" s="13" t="s">
        <v>1233</v>
      </c>
      <c r="F1437" s="13" t="s">
        <v>1233</v>
      </c>
      <c r="G1437" s="13" t="s">
        <v>1643</v>
      </c>
      <c r="H1437" s="15" t="s">
        <v>1233</v>
      </c>
      <c r="I1437" s="13" t="s">
        <v>1233</v>
      </c>
      <c r="J1437" s="13" t="s">
        <v>1233</v>
      </c>
      <c r="K1437" s="13" t="s">
        <v>1233</v>
      </c>
      <c r="L1437" s="15" t="s">
        <v>1233</v>
      </c>
      <c r="M1437" s="13" t="s">
        <v>1233</v>
      </c>
      <c r="N1437" s="13"/>
    </row>
    <row r="1438" spans="1:14" hidden="1">
      <c r="A1438" s="14">
        <v>2500070537</v>
      </c>
      <c r="B1438" s="48" t="s">
        <v>6303</v>
      </c>
      <c r="C1438" s="52" t="s">
        <v>8524</v>
      </c>
      <c r="D1438" s="16" t="s">
        <v>1643</v>
      </c>
      <c r="E1438" s="14" t="s">
        <v>1233</v>
      </c>
      <c r="F1438" s="14" t="s">
        <v>1233</v>
      </c>
      <c r="G1438" s="14" t="s">
        <v>1643</v>
      </c>
      <c r="H1438" s="16" t="s">
        <v>1233</v>
      </c>
      <c r="I1438" s="14" t="s">
        <v>1233</v>
      </c>
      <c r="J1438" s="14" t="s">
        <v>1233</v>
      </c>
      <c r="K1438" s="14" t="s">
        <v>1233</v>
      </c>
      <c r="L1438" s="16" t="s">
        <v>1233</v>
      </c>
      <c r="M1438" s="14" t="s">
        <v>1233</v>
      </c>
      <c r="N1438" s="14"/>
    </row>
    <row r="1439" spans="1:14" hidden="1">
      <c r="A1439" s="13">
        <v>2500070545</v>
      </c>
      <c r="B1439" s="47" t="s">
        <v>6311</v>
      </c>
      <c r="C1439" s="51" t="s">
        <v>8524</v>
      </c>
      <c r="D1439" s="15" t="s">
        <v>1643</v>
      </c>
      <c r="E1439" s="13" t="s">
        <v>1233</v>
      </c>
      <c r="F1439" s="13" t="s">
        <v>1233</v>
      </c>
      <c r="G1439" s="13" t="s">
        <v>1643</v>
      </c>
      <c r="H1439" s="15" t="s">
        <v>1233</v>
      </c>
      <c r="I1439" s="13" t="s">
        <v>1233</v>
      </c>
      <c r="J1439" s="13" t="s">
        <v>1233</v>
      </c>
      <c r="K1439" s="13" t="s">
        <v>1233</v>
      </c>
      <c r="L1439" s="15" t="s">
        <v>1233</v>
      </c>
      <c r="M1439" s="13" t="s">
        <v>1233</v>
      </c>
      <c r="N1439" s="13"/>
    </row>
    <row r="1440" spans="1:14" hidden="1">
      <c r="A1440" s="14">
        <v>2500070563</v>
      </c>
      <c r="B1440" s="48" t="s">
        <v>8238</v>
      </c>
      <c r="C1440" s="52" t="s">
        <v>8524</v>
      </c>
      <c r="D1440" s="16" t="s">
        <v>1643</v>
      </c>
      <c r="E1440" s="14" t="s">
        <v>1233</v>
      </c>
      <c r="F1440" s="14" t="s">
        <v>1233</v>
      </c>
      <c r="G1440" s="14" t="s">
        <v>1643</v>
      </c>
      <c r="H1440" s="16" t="s">
        <v>1233</v>
      </c>
      <c r="I1440" s="14" t="s">
        <v>1233</v>
      </c>
      <c r="J1440" s="14" t="s">
        <v>1233</v>
      </c>
      <c r="K1440" s="14" t="s">
        <v>1233</v>
      </c>
      <c r="L1440" s="16" t="s">
        <v>1233</v>
      </c>
      <c r="M1440" s="14" t="s">
        <v>1233</v>
      </c>
      <c r="N1440" s="14"/>
    </row>
    <row r="1441" spans="1:14" hidden="1">
      <c r="A1441" s="13">
        <v>2500070564</v>
      </c>
      <c r="B1441" s="47" t="s">
        <v>6329</v>
      </c>
      <c r="C1441" s="51" t="s">
        <v>8524</v>
      </c>
      <c r="D1441" s="15" t="s">
        <v>1643</v>
      </c>
      <c r="E1441" s="13" t="s">
        <v>1233</v>
      </c>
      <c r="F1441" s="13" t="s">
        <v>1233</v>
      </c>
      <c r="G1441" s="13" t="s">
        <v>1643</v>
      </c>
      <c r="H1441" s="15" t="s">
        <v>1233</v>
      </c>
      <c r="I1441" s="13" t="s">
        <v>1233</v>
      </c>
      <c r="J1441" s="13" t="s">
        <v>1233</v>
      </c>
      <c r="K1441" s="13" t="s">
        <v>1233</v>
      </c>
      <c r="L1441" s="15" t="s">
        <v>1233</v>
      </c>
      <c r="M1441" s="13" t="s">
        <v>1233</v>
      </c>
      <c r="N1441" s="13"/>
    </row>
    <row r="1442" spans="1:14" hidden="1">
      <c r="A1442" s="14">
        <v>2500070570</v>
      </c>
      <c r="B1442" s="48" t="s">
        <v>6335</v>
      </c>
      <c r="C1442" s="52" t="s">
        <v>8524</v>
      </c>
      <c r="D1442" s="16" t="s">
        <v>1643</v>
      </c>
      <c r="E1442" s="14" t="s">
        <v>1233</v>
      </c>
      <c r="F1442" s="14" t="s">
        <v>1233</v>
      </c>
      <c r="G1442" s="14" t="s">
        <v>1643</v>
      </c>
      <c r="H1442" s="16" t="s">
        <v>1233</v>
      </c>
      <c r="I1442" s="14" t="s">
        <v>1233</v>
      </c>
      <c r="J1442" s="14" t="s">
        <v>1233</v>
      </c>
      <c r="K1442" s="14" t="s">
        <v>1233</v>
      </c>
      <c r="L1442" s="16" t="s">
        <v>1233</v>
      </c>
      <c r="M1442" s="14" t="s">
        <v>1233</v>
      </c>
      <c r="N1442" s="14"/>
    </row>
    <row r="1443" spans="1:14" hidden="1">
      <c r="A1443" s="13">
        <v>2500070571</v>
      </c>
      <c r="B1443" s="47" t="s">
        <v>6336</v>
      </c>
      <c r="C1443" s="51" t="s">
        <v>8524</v>
      </c>
      <c r="D1443" s="15" t="s">
        <v>1643</v>
      </c>
      <c r="E1443" s="13" t="s">
        <v>1233</v>
      </c>
      <c r="F1443" s="13" t="s">
        <v>1233</v>
      </c>
      <c r="G1443" s="13" t="s">
        <v>1643</v>
      </c>
      <c r="H1443" s="15" t="s">
        <v>1233</v>
      </c>
      <c r="I1443" s="13" t="s">
        <v>1233</v>
      </c>
      <c r="J1443" s="13" t="s">
        <v>1233</v>
      </c>
      <c r="K1443" s="13" t="s">
        <v>1233</v>
      </c>
      <c r="L1443" s="15" t="s">
        <v>1233</v>
      </c>
      <c r="M1443" s="13" t="s">
        <v>1233</v>
      </c>
      <c r="N1443" s="13"/>
    </row>
    <row r="1444" spans="1:14" hidden="1">
      <c r="A1444" s="13">
        <v>2500070572</v>
      </c>
      <c r="B1444" s="47" t="s">
        <v>6337</v>
      </c>
      <c r="C1444" s="51" t="s">
        <v>8524</v>
      </c>
      <c r="D1444" s="15" t="s">
        <v>1643</v>
      </c>
      <c r="E1444" s="13" t="s">
        <v>1233</v>
      </c>
      <c r="F1444" s="13" t="s">
        <v>1233</v>
      </c>
      <c r="G1444" s="13" t="s">
        <v>1643</v>
      </c>
      <c r="H1444" s="15" t="s">
        <v>1233</v>
      </c>
      <c r="I1444" s="13" t="s">
        <v>1233</v>
      </c>
      <c r="J1444" s="13" t="s">
        <v>1233</v>
      </c>
      <c r="K1444" s="13" t="s">
        <v>1233</v>
      </c>
      <c r="L1444" s="15" t="s">
        <v>1233</v>
      </c>
      <c r="M1444" s="13" t="s">
        <v>1233</v>
      </c>
      <c r="N1444" s="13"/>
    </row>
    <row r="1445" spans="1:14" hidden="1">
      <c r="A1445" s="14">
        <v>2500070576</v>
      </c>
      <c r="B1445" s="48" t="s">
        <v>6341</v>
      </c>
      <c r="C1445" s="52" t="s">
        <v>8524</v>
      </c>
      <c r="D1445" s="16" t="s">
        <v>1643</v>
      </c>
      <c r="E1445" s="14" t="s">
        <v>1233</v>
      </c>
      <c r="F1445" s="14" t="s">
        <v>1233</v>
      </c>
      <c r="G1445" s="14" t="s">
        <v>1643</v>
      </c>
      <c r="H1445" s="16" t="s">
        <v>1233</v>
      </c>
      <c r="I1445" s="14" t="s">
        <v>1233</v>
      </c>
      <c r="J1445" s="14" t="s">
        <v>1233</v>
      </c>
      <c r="K1445" s="14" t="s">
        <v>1233</v>
      </c>
      <c r="L1445" s="16" t="s">
        <v>1233</v>
      </c>
      <c r="M1445" s="14" t="s">
        <v>1233</v>
      </c>
      <c r="N1445" s="14"/>
    </row>
    <row r="1446" spans="1:14" hidden="1">
      <c r="A1446" s="13">
        <v>2500070619</v>
      </c>
      <c r="B1446" s="47" t="s">
        <v>6376</v>
      </c>
      <c r="C1446" s="51" t="s">
        <v>8524</v>
      </c>
      <c r="D1446" s="15" t="s">
        <v>1643</v>
      </c>
      <c r="E1446" s="13" t="s">
        <v>1233</v>
      </c>
      <c r="F1446" s="13" t="s">
        <v>1233</v>
      </c>
      <c r="G1446" s="13" t="s">
        <v>1643</v>
      </c>
      <c r="H1446" s="15" t="s">
        <v>1233</v>
      </c>
      <c r="I1446" s="13" t="s">
        <v>1233</v>
      </c>
      <c r="J1446" s="13" t="s">
        <v>1233</v>
      </c>
      <c r="K1446" s="13" t="s">
        <v>1233</v>
      </c>
      <c r="L1446" s="15" t="s">
        <v>1233</v>
      </c>
      <c r="M1446" s="13" t="s">
        <v>1233</v>
      </c>
      <c r="N1446" s="13"/>
    </row>
    <row r="1447" spans="1:14" hidden="1">
      <c r="A1447" s="14">
        <v>2500070620</v>
      </c>
      <c r="B1447" s="48" t="s">
        <v>6377</v>
      </c>
      <c r="C1447" s="52" t="s">
        <v>8524</v>
      </c>
      <c r="D1447" s="16" t="s">
        <v>1643</v>
      </c>
      <c r="E1447" s="14" t="s">
        <v>1233</v>
      </c>
      <c r="F1447" s="14" t="s">
        <v>1233</v>
      </c>
      <c r="G1447" s="14" t="s">
        <v>1643</v>
      </c>
      <c r="H1447" s="16" t="s">
        <v>1233</v>
      </c>
      <c r="I1447" s="14" t="s">
        <v>1233</v>
      </c>
      <c r="J1447" s="14" t="s">
        <v>1233</v>
      </c>
      <c r="K1447" s="14" t="s">
        <v>1233</v>
      </c>
      <c r="L1447" s="16" t="s">
        <v>1233</v>
      </c>
      <c r="M1447" s="14" t="s">
        <v>1233</v>
      </c>
      <c r="N1447" s="14"/>
    </row>
    <row r="1448" spans="1:14" hidden="1">
      <c r="A1448" s="13">
        <v>2500070627</v>
      </c>
      <c r="B1448" s="47" t="s">
        <v>6383</v>
      </c>
      <c r="C1448" s="51" t="s">
        <v>8524</v>
      </c>
      <c r="D1448" s="15" t="s">
        <v>1643</v>
      </c>
      <c r="E1448" s="13" t="s">
        <v>1233</v>
      </c>
      <c r="F1448" s="13" t="s">
        <v>1233</v>
      </c>
      <c r="G1448" s="13" t="s">
        <v>1643</v>
      </c>
      <c r="H1448" s="15" t="s">
        <v>1233</v>
      </c>
      <c r="I1448" s="13" t="s">
        <v>1233</v>
      </c>
      <c r="J1448" s="13" t="s">
        <v>1233</v>
      </c>
      <c r="K1448" s="13" t="s">
        <v>1233</v>
      </c>
      <c r="L1448" s="15" t="s">
        <v>1233</v>
      </c>
      <c r="M1448" s="13" t="s">
        <v>1233</v>
      </c>
      <c r="N1448" s="13"/>
    </row>
    <row r="1449" spans="1:14" hidden="1">
      <c r="A1449" s="14">
        <v>2500090076</v>
      </c>
      <c r="B1449" s="48" t="s">
        <v>6416</v>
      </c>
      <c r="C1449" s="52" t="s">
        <v>8524</v>
      </c>
      <c r="D1449" s="16" t="s">
        <v>1643</v>
      </c>
      <c r="E1449" s="14" t="s">
        <v>1233</v>
      </c>
      <c r="F1449" s="14" t="s">
        <v>1233</v>
      </c>
      <c r="G1449" s="14" t="s">
        <v>1643</v>
      </c>
      <c r="H1449" s="16" t="s">
        <v>1233</v>
      </c>
      <c r="I1449" s="14" t="s">
        <v>1233</v>
      </c>
      <c r="J1449" s="14" t="s">
        <v>1233</v>
      </c>
      <c r="K1449" s="14" t="s">
        <v>1233</v>
      </c>
      <c r="L1449" s="16" t="s">
        <v>1233</v>
      </c>
      <c r="M1449" s="14" t="s">
        <v>1233</v>
      </c>
      <c r="N1449" s="14"/>
    </row>
    <row r="1450" spans="1:14" hidden="1">
      <c r="A1450" s="13">
        <v>2500090077</v>
      </c>
      <c r="B1450" s="47" t="s">
        <v>6417</v>
      </c>
      <c r="C1450" s="51" t="s">
        <v>8524</v>
      </c>
      <c r="D1450" s="15" t="s">
        <v>1643</v>
      </c>
      <c r="E1450" s="13" t="s">
        <v>1233</v>
      </c>
      <c r="F1450" s="13" t="s">
        <v>1233</v>
      </c>
      <c r="G1450" s="13" t="s">
        <v>1643</v>
      </c>
      <c r="H1450" s="15" t="s">
        <v>1233</v>
      </c>
      <c r="I1450" s="13" t="s">
        <v>1233</v>
      </c>
      <c r="J1450" s="13" t="s">
        <v>1233</v>
      </c>
      <c r="K1450" s="13" t="s">
        <v>1233</v>
      </c>
      <c r="L1450" s="15" t="s">
        <v>1233</v>
      </c>
      <c r="M1450" s="13" t="s">
        <v>1233</v>
      </c>
      <c r="N1450" s="13"/>
    </row>
    <row r="1451" spans="1:14" hidden="1">
      <c r="A1451" s="14">
        <v>2500090081</v>
      </c>
      <c r="B1451" s="48" t="s">
        <v>6421</v>
      </c>
      <c r="C1451" s="52" t="s">
        <v>8524</v>
      </c>
      <c r="D1451" s="16" t="s">
        <v>1643</v>
      </c>
      <c r="E1451" s="14" t="s">
        <v>1233</v>
      </c>
      <c r="F1451" s="14" t="s">
        <v>1233</v>
      </c>
      <c r="G1451" s="14" t="s">
        <v>1643</v>
      </c>
      <c r="H1451" s="16" t="s">
        <v>1233</v>
      </c>
      <c r="I1451" s="14" t="s">
        <v>1233</v>
      </c>
      <c r="J1451" s="14" t="s">
        <v>1233</v>
      </c>
      <c r="K1451" s="14" t="s">
        <v>1233</v>
      </c>
      <c r="L1451" s="16" t="s">
        <v>1233</v>
      </c>
      <c r="M1451" s="14" t="s">
        <v>1233</v>
      </c>
      <c r="N1451" s="14"/>
    </row>
    <row r="1452" spans="1:14" hidden="1">
      <c r="A1452" s="13">
        <v>2320050609</v>
      </c>
      <c r="B1452" s="47" t="s">
        <v>5128</v>
      </c>
      <c r="C1452" s="51" t="s">
        <v>8524</v>
      </c>
      <c r="D1452" s="15" t="s">
        <v>1643</v>
      </c>
      <c r="E1452" s="13" t="s">
        <v>1233</v>
      </c>
      <c r="F1452" s="13" t="s">
        <v>1233</v>
      </c>
      <c r="G1452" s="13" t="s">
        <v>1643</v>
      </c>
      <c r="H1452" s="15" t="s">
        <v>1233</v>
      </c>
      <c r="I1452" s="13" t="s">
        <v>1233</v>
      </c>
      <c r="J1452" s="13" t="s">
        <v>1233</v>
      </c>
      <c r="K1452" s="13" t="s">
        <v>1233</v>
      </c>
      <c r="L1452" s="15" t="s">
        <v>1233</v>
      </c>
      <c r="M1452" s="13" t="s">
        <v>1233</v>
      </c>
      <c r="N1452" s="13"/>
    </row>
    <row r="1453" spans="1:14" hidden="1">
      <c r="A1453" s="14">
        <v>2320050610</v>
      </c>
      <c r="B1453" s="48" t="s">
        <v>5129</v>
      </c>
      <c r="C1453" s="52" t="s">
        <v>8524</v>
      </c>
      <c r="D1453" s="16" t="s">
        <v>1643</v>
      </c>
      <c r="E1453" s="14" t="s">
        <v>1233</v>
      </c>
      <c r="F1453" s="14" t="s">
        <v>1233</v>
      </c>
      <c r="G1453" s="14" t="s">
        <v>1643</v>
      </c>
      <c r="H1453" s="16" t="s">
        <v>1233</v>
      </c>
      <c r="I1453" s="14" t="s">
        <v>1233</v>
      </c>
      <c r="J1453" s="14" t="s">
        <v>1233</v>
      </c>
      <c r="K1453" s="14" t="s">
        <v>1233</v>
      </c>
      <c r="L1453" s="16" t="s">
        <v>1233</v>
      </c>
      <c r="M1453" s="14" t="s">
        <v>1233</v>
      </c>
      <c r="N1453" s="14"/>
    </row>
    <row r="1454" spans="1:14" hidden="1">
      <c r="A1454" s="13">
        <v>2320050612</v>
      </c>
      <c r="B1454" s="47" t="s">
        <v>5130</v>
      </c>
      <c r="C1454" s="51" t="s">
        <v>8524</v>
      </c>
      <c r="D1454" s="15" t="s">
        <v>1643</v>
      </c>
      <c r="E1454" s="13" t="s">
        <v>1233</v>
      </c>
      <c r="F1454" s="13" t="s">
        <v>1233</v>
      </c>
      <c r="G1454" s="13" t="s">
        <v>1643</v>
      </c>
      <c r="H1454" s="15" t="s">
        <v>1233</v>
      </c>
      <c r="I1454" s="13" t="s">
        <v>1233</v>
      </c>
      <c r="J1454" s="13" t="s">
        <v>1233</v>
      </c>
      <c r="K1454" s="13" t="s">
        <v>1233</v>
      </c>
      <c r="L1454" s="15" t="s">
        <v>1233</v>
      </c>
      <c r="M1454" s="13" t="s">
        <v>1233</v>
      </c>
      <c r="N1454" s="13"/>
    </row>
    <row r="1455" spans="1:14" hidden="1">
      <c r="A1455" s="14">
        <v>2320071180</v>
      </c>
      <c r="B1455" s="48" t="s">
        <v>1238</v>
      </c>
      <c r="C1455" s="52" t="s">
        <v>8524</v>
      </c>
      <c r="D1455" s="16" t="s">
        <v>1239</v>
      </c>
      <c r="E1455" s="14" t="s">
        <v>1233</v>
      </c>
      <c r="F1455" s="14" t="s">
        <v>1233</v>
      </c>
      <c r="G1455" s="14" t="s">
        <v>1239</v>
      </c>
      <c r="H1455" s="16" t="s">
        <v>1233</v>
      </c>
      <c r="I1455" s="14" t="s">
        <v>1233</v>
      </c>
      <c r="J1455" s="14" t="s">
        <v>1233</v>
      </c>
      <c r="K1455" s="14" t="s">
        <v>1233</v>
      </c>
      <c r="L1455" s="16" t="s">
        <v>1233</v>
      </c>
      <c r="M1455" s="14" t="s">
        <v>1233</v>
      </c>
      <c r="N1455" s="14"/>
    </row>
    <row r="1456" spans="1:14" hidden="1">
      <c r="A1456" s="13">
        <v>2320071173</v>
      </c>
      <c r="B1456" s="47" t="s">
        <v>1240</v>
      </c>
      <c r="C1456" s="51" t="s">
        <v>8524</v>
      </c>
      <c r="D1456" s="15" t="s">
        <v>1239</v>
      </c>
      <c r="E1456" s="13" t="s">
        <v>1233</v>
      </c>
      <c r="F1456" s="13" t="s">
        <v>1233</v>
      </c>
      <c r="G1456" s="13" t="s">
        <v>1239</v>
      </c>
      <c r="H1456" s="15" t="s">
        <v>1233</v>
      </c>
      <c r="I1456" s="13" t="s">
        <v>1233</v>
      </c>
      <c r="J1456" s="13" t="s">
        <v>1233</v>
      </c>
      <c r="K1456" s="13" t="s">
        <v>1233</v>
      </c>
      <c r="L1456" s="15" t="s">
        <v>1233</v>
      </c>
      <c r="M1456" s="13" t="s">
        <v>1233</v>
      </c>
      <c r="N1456" s="13"/>
    </row>
    <row r="1457" spans="1:14" hidden="1">
      <c r="A1457" s="14">
        <v>2320050052</v>
      </c>
      <c r="B1457" s="48" t="s">
        <v>1699</v>
      </c>
      <c r="C1457" s="52" t="s">
        <v>8524</v>
      </c>
      <c r="D1457" s="16" t="s">
        <v>1239</v>
      </c>
      <c r="E1457" s="14" t="s">
        <v>1233</v>
      </c>
      <c r="F1457" s="14" t="s">
        <v>1233</v>
      </c>
      <c r="G1457" s="14" t="s">
        <v>1239</v>
      </c>
      <c r="H1457" s="16" t="s">
        <v>1233</v>
      </c>
      <c r="I1457" s="14" t="s">
        <v>1233</v>
      </c>
      <c r="J1457" s="14" t="s">
        <v>1233</v>
      </c>
      <c r="K1457" s="14" t="s">
        <v>1233</v>
      </c>
      <c r="L1457" s="16" t="s">
        <v>1233</v>
      </c>
      <c r="M1457" s="14" t="s">
        <v>1233</v>
      </c>
      <c r="N1457" s="14"/>
    </row>
    <row r="1458" spans="1:14" hidden="1">
      <c r="A1458" s="13">
        <v>2320050367</v>
      </c>
      <c r="B1458" s="47" t="s">
        <v>1714</v>
      </c>
      <c r="C1458" s="51" t="s">
        <v>8524</v>
      </c>
      <c r="D1458" s="15" t="s">
        <v>1239</v>
      </c>
      <c r="E1458" s="13" t="s">
        <v>1233</v>
      </c>
      <c r="F1458" s="13" t="s">
        <v>1233</v>
      </c>
      <c r="G1458" s="13" t="s">
        <v>1239</v>
      </c>
      <c r="H1458" s="15" t="s">
        <v>1233</v>
      </c>
      <c r="I1458" s="13" t="s">
        <v>1233</v>
      </c>
      <c r="J1458" s="13" t="s">
        <v>1233</v>
      </c>
      <c r="K1458" s="13" t="s">
        <v>1233</v>
      </c>
      <c r="L1458" s="15" t="s">
        <v>1233</v>
      </c>
      <c r="M1458" s="13" t="s">
        <v>1233</v>
      </c>
      <c r="N1458" s="13"/>
    </row>
    <row r="1459" spans="1:14" hidden="1">
      <c r="A1459" s="14">
        <v>2320050368</v>
      </c>
      <c r="B1459" s="48" t="s">
        <v>1717</v>
      </c>
      <c r="C1459" s="52" t="s">
        <v>8524</v>
      </c>
      <c r="D1459" s="16" t="s">
        <v>1239</v>
      </c>
      <c r="E1459" s="14" t="s">
        <v>1233</v>
      </c>
      <c r="F1459" s="14" t="s">
        <v>1233</v>
      </c>
      <c r="G1459" s="14" t="s">
        <v>1239</v>
      </c>
      <c r="H1459" s="16" t="s">
        <v>1233</v>
      </c>
      <c r="I1459" s="14" t="s">
        <v>1233</v>
      </c>
      <c r="J1459" s="14" t="s">
        <v>1233</v>
      </c>
      <c r="K1459" s="14" t="s">
        <v>1233</v>
      </c>
      <c r="L1459" s="16" t="s">
        <v>1233</v>
      </c>
      <c r="M1459" s="14" t="s">
        <v>1233</v>
      </c>
      <c r="N1459" s="14"/>
    </row>
    <row r="1460" spans="1:14" hidden="1">
      <c r="A1460" s="13">
        <v>2320050369</v>
      </c>
      <c r="B1460" s="47" t="s">
        <v>1720</v>
      </c>
      <c r="C1460" s="51" t="s">
        <v>8524</v>
      </c>
      <c r="D1460" s="15" t="s">
        <v>1239</v>
      </c>
      <c r="E1460" s="13" t="s">
        <v>1233</v>
      </c>
      <c r="F1460" s="13" t="s">
        <v>1233</v>
      </c>
      <c r="G1460" s="13" t="s">
        <v>1239</v>
      </c>
      <c r="H1460" s="15" t="s">
        <v>1233</v>
      </c>
      <c r="I1460" s="13" t="s">
        <v>1233</v>
      </c>
      <c r="J1460" s="13" t="s">
        <v>1233</v>
      </c>
      <c r="K1460" s="13" t="s">
        <v>1233</v>
      </c>
      <c r="L1460" s="15" t="s">
        <v>1233</v>
      </c>
      <c r="M1460" s="13" t="s">
        <v>1233</v>
      </c>
      <c r="N1460" s="13"/>
    </row>
    <row r="1461" spans="1:14" hidden="1">
      <c r="A1461" s="14">
        <v>2320070372</v>
      </c>
      <c r="B1461" s="48" t="s">
        <v>1724</v>
      </c>
      <c r="C1461" s="52" t="s">
        <v>8524</v>
      </c>
      <c r="D1461" s="16" t="s">
        <v>1239</v>
      </c>
      <c r="E1461" s="14" t="s">
        <v>1233</v>
      </c>
      <c r="F1461" s="14" t="s">
        <v>1233</v>
      </c>
      <c r="G1461" s="14" t="s">
        <v>1239</v>
      </c>
      <c r="H1461" s="16" t="s">
        <v>1233</v>
      </c>
      <c r="I1461" s="14" t="s">
        <v>1233</v>
      </c>
      <c r="J1461" s="14" t="s">
        <v>1233</v>
      </c>
      <c r="K1461" s="14" t="s">
        <v>1233</v>
      </c>
      <c r="L1461" s="16" t="s">
        <v>1233</v>
      </c>
      <c r="M1461" s="14" t="s">
        <v>1233</v>
      </c>
      <c r="N1461" s="14"/>
    </row>
    <row r="1462" spans="1:14" hidden="1">
      <c r="A1462" s="13">
        <v>2320050508</v>
      </c>
      <c r="B1462" s="47" t="s">
        <v>1729</v>
      </c>
      <c r="C1462" s="51" t="s">
        <v>8524</v>
      </c>
      <c r="D1462" s="15" t="s">
        <v>1239</v>
      </c>
      <c r="E1462" s="13" t="s">
        <v>1233</v>
      </c>
      <c r="F1462" s="13" t="s">
        <v>1233</v>
      </c>
      <c r="G1462" s="13" t="s">
        <v>1239</v>
      </c>
      <c r="H1462" s="15" t="s">
        <v>1233</v>
      </c>
      <c r="I1462" s="13" t="s">
        <v>1233</v>
      </c>
      <c r="J1462" s="13" t="s">
        <v>1233</v>
      </c>
      <c r="K1462" s="13" t="s">
        <v>1233</v>
      </c>
      <c r="L1462" s="15" t="s">
        <v>1233</v>
      </c>
      <c r="M1462" s="13" t="s">
        <v>1233</v>
      </c>
      <c r="N1462" s="13"/>
    </row>
    <row r="1463" spans="1:14" hidden="1">
      <c r="A1463" s="14">
        <v>2320050738</v>
      </c>
      <c r="B1463" s="48" t="s">
        <v>1753</v>
      </c>
      <c r="C1463" s="52" t="s">
        <v>8524</v>
      </c>
      <c r="D1463" s="16" t="s">
        <v>1239</v>
      </c>
      <c r="E1463" s="14" t="s">
        <v>1233</v>
      </c>
      <c r="F1463" s="14" t="s">
        <v>1233</v>
      </c>
      <c r="G1463" s="14" t="s">
        <v>1239</v>
      </c>
      <c r="H1463" s="16" t="s">
        <v>1233</v>
      </c>
      <c r="I1463" s="14" t="s">
        <v>1233</v>
      </c>
      <c r="J1463" s="14" t="s">
        <v>1233</v>
      </c>
      <c r="K1463" s="14" t="s">
        <v>1233</v>
      </c>
      <c r="L1463" s="16" t="s">
        <v>1233</v>
      </c>
      <c r="M1463" s="14" t="s">
        <v>1233</v>
      </c>
      <c r="N1463" s="14"/>
    </row>
    <row r="1464" spans="1:14" hidden="1">
      <c r="A1464" s="13">
        <v>2320040404</v>
      </c>
      <c r="B1464" s="47" t="s">
        <v>1759</v>
      </c>
      <c r="C1464" s="51" t="s">
        <v>8524</v>
      </c>
      <c r="D1464" s="15" t="s">
        <v>1239</v>
      </c>
      <c r="E1464" s="13" t="s">
        <v>1233</v>
      </c>
      <c r="F1464" s="13" t="s">
        <v>1233</v>
      </c>
      <c r="G1464" s="13" t="s">
        <v>1239</v>
      </c>
      <c r="H1464" s="15" t="s">
        <v>1233</v>
      </c>
      <c r="I1464" s="13" t="s">
        <v>1233</v>
      </c>
      <c r="J1464" s="13" t="s">
        <v>1233</v>
      </c>
      <c r="K1464" s="13" t="s">
        <v>1233</v>
      </c>
      <c r="L1464" s="15" t="s">
        <v>1233</v>
      </c>
      <c r="M1464" s="13" t="s">
        <v>1233</v>
      </c>
      <c r="N1464" s="13"/>
    </row>
    <row r="1465" spans="1:14" hidden="1">
      <c r="A1465" s="14">
        <v>2320050670</v>
      </c>
      <c r="B1465" s="48" t="s">
        <v>1762</v>
      </c>
      <c r="C1465" s="52" t="s">
        <v>8524</v>
      </c>
      <c r="D1465" s="16" t="s">
        <v>1239</v>
      </c>
      <c r="E1465" s="14" t="s">
        <v>1233</v>
      </c>
      <c r="F1465" s="14" t="s">
        <v>1233</v>
      </c>
      <c r="G1465" s="14" t="s">
        <v>1239</v>
      </c>
      <c r="H1465" s="16" t="s">
        <v>1233</v>
      </c>
      <c r="I1465" s="14" t="s">
        <v>1233</v>
      </c>
      <c r="J1465" s="14" t="s">
        <v>1233</v>
      </c>
      <c r="K1465" s="14" t="s">
        <v>1233</v>
      </c>
      <c r="L1465" s="16" t="s">
        <v>1233</v>
      </c>
      <c r="M1465" s="14" t="s">
        <v>1233</v>
      </c>
      <c r="N1465" s="14"/>
    </row>
    <row r="1466" spans="1:14" hidden="1">
      <c r="A1466" s="13">
        <v>2320050366</v>
      </c>
      <c r="B1466" s="47" t="s">
        <v>1764</v>
      </c>
      <c r="C1466" s="51" t="s">
        <v>8524</v>
      </c>
      <c r="D1466" s="15" t="s">
        <v>1239</v>
      </c>
      <c r="E1466" s="13" t="s">
        <v>1233</v>
      </c>
      <c r="F1466" s="13" t="s">
        <v>1233</v>
      </c>
      <c r="G1466" s="13" t="s">
        <v>1239</v>
      </c>
      <c r="H1466" s="15" t="s">
        <v>1233</v>
      </c>
      <c r="I1466" s="13" t="s">
        <v>1233</v>
      </c>
      <c r="J1466" s="13" t="s">
        <v>1233</v>
      </c>
      <c r="K1466" s="13" t="s">
        <v>1233</v>
      </c>
      <c r="L1466" s="15" t="s">
        <v>1233</v>
      </c>
      <c r="M1466" s="13" t="s">
        <v>1233</v>
      </c>
      <c r="N1466" s="13"/>
    </row>
    <row r="1467" spans="1:14" hidden="1">
      <c r="A1467" s="13">
        <v>2320050739</v>
      </c>
      <c r="B1467" s="47" t="s">
        <v>1775</v>
      </c>
      <c r="C1467" s="51" t="s">
        <v>8524</v>
      </c>
      <c r="D1467" s="15" t="s">
        <v>1239</v>
      </c>
      <c r="E1467" s="13" t="s">
        <v>1233</v>
      </c>
      <c r="F1467" s="13" t="s">
        <v>1233</v>
      </c>
      <c r="G1467" s="13" t="s">
        <v>1239</v>
      </c>
      <c r="H1467" s="15" t="s">
        <v>1233</v>
      </c>
      <c r="I1467" s="13" t="s">
        <v>1233</v>
      </c>
      <c r="J1467" s="13" t="s">
        <v>1233</v>
      </c>
      <c r="K1467" s="13" t="s">
        <v>1233</v>
      </c>
      <c r="L1467" s="15" t="s">
        <v>1233</v>
      </c>
      <c r="M1467" s="13" t="s">
        <v>1233</v>
      </c>
      <c r="N1467" s="13"/>
    </row>
    <row r="1468" spans="1:14" hidden="1">
      <c r="A1468" s="14">
        <v>2320050073</v>
      </c>
      <c r="B1468" s="48" t="s">
        <v>1791</v>
      </c>
      <c r="C1468" s="52" t="s">
        <v>8524</v>
      </c>
      <c r="D1468" s="16" t="s">
        <v>1239</v>
      </c>
      <c r="E1468" s="14" t="s">
        <v>1233</v>
      </c>
      <c r="F1468" s="14" t="s">
        <v>1233</v>
      </c>
      <c r="G1468" s="14" t="s">
        <v>1239</v>
      </c>
      <c r="H1468" s="16" t="s">
        <v>1233</v>
      </c>
      <c r="I1468" s="14" t="s">
        <v>1233</v>
      </c>
      <c r="J1468" s="14" t="s">
        <v>1233</v>
      </c>
      <c r="K1468" s="14" t="s">
        <v>1233</v>
      </c>
      <c r="L1468" s="16" t="s">
        <v>1233</v>
      </c>
      <c r="M1468" s="14" t="s">
        <v>1233</v>
      </c>
      <c r="N1468" s="14"/>
    </row>
    <row r="1469" spans="1:14" hidden="1">
      <c r="A1469" s="13">
        <v>2320070048</v>
      </c>
      <c r="B1469" s="47" t="s">
        <v>1801</v>
      </c>
      <c r="C1469" s="51" t="s">
        <v>8524</v>
      </c>
      <c r="D1469" s="15" t="s">
        <v>1239</v>
      </c>
      <c r="E1469" s="13" t="s">
        <v>1233</v>
      </c>
      <c r="F1469" s="13" t="s">
        <v>1233</v>
      </c>
      <c r="G1469" s="13" t="s">
        <v>1239</v>
      </c>
      <c r="H1469" s="15" t="s">
        <v>1233</v>
      </c>
      <c r="I1469" s="13" t="s">
        <v>1233</v>
      </c>
      <c r="J1469" s="13" t="s">
        <v>1233</v>
      </c>
      <c r="K1469" s="13" t="s">
        <v>1233</v>
      </c>
      <c r="L1469" s="15" t="s">
        <v>1233</v>
      </c>
      <c r="M1469" s="13" t="s">
        <v>1233</v>
      </c>
      <c r="N1469" s="13"/>
    </row>
    <row r="1470" spans="1:14" hidden="1">
      <c r="A1470" s="14">
        <v>2320050205</v>
      </c>
      <c r="B1470" s="48" t="s">
        <v>1802</v>
      </c>
      <c r="C1470" s="52" t="s">
        <v>8524</v>
      </c>
      <c r="D1470" s="16" t="s">
        <v>1239</v>
      </c>
      <c r="E1470" s="14" t="s">
        <v>1233</v>
      </c>
      <c r="F1470" s="14" t="s">
        <v>1233</v>
      </c>
      <c r="G1470" s="14" t="s">
        <v>1239</v>
      </c>
      <c r="H1470" s="16" t="s">
        <v>1233</v>
      </c>
      <c r="I1470" s="14" t="s">
        <v>1233</v>
      </c>
      <c r="J1470" s="14" t="s">
        <v>1233</v>
      </c>
      <c r="K1470" s="14" t="s">
        <v>1233</v>
      </c>
      <c r="L1470" s="16" t="s">
        <v>1233</v>
      </c>
      <c r="M1470" s="14" t="s">
        <v>1233</v>
      </c>
      <c r="N1470" s="14"/>
    </row>
    <row r="1471" spans="1:14" hidden="1">
      <c r="A1471" s="13">
        <v>2320040200</v>
      </c>
      <c r="B1471" s="47" t="s">
        <v>1812</v>
      </c>
      <c r="C1471" s="51" t="s">
        <v>8524</v>
      </c>
      <c r="D1471" s="15" t="s">
        <v>1239</v>
      </c>
      <c r="E1471" s="13" t="s">
        <v>1233</v>
      </c>
      <c r="F1471" s="13" t="s">
        <v>1233</v>
      </c>
      <c r="G1471" s="13" t="s">
        <v>1239</v>
      </c>
      <c r="H1471" s="15" t="s">
        <v>1233</v>
      </c>
      <c r="I1471" s="13" t="s">
        <v>1233</v>
      </c>
      <c r="J1471" s="13" t="s">
        <v>1233</v>
      </c>
      <c r="K1471" s="13" t="s">
        <v>1233</v>
      </c>
      <c r="L1471" s="15" t="s">
        <v>1233</v>
      </c>
      <c r="M1471" s="13" t="s">
        <v>1233</v>
      </c>
      <c r="N1471" s="13"/>
    </row>
    <row r="1472" spans="1:14" hidden="1">
      <c r="A1472" s="14">
        <v>2320050754</v>
      </c>
      <c r="B1472" s="48" t="s">
        <v>1914</v>
      </c>
      <c r="C1472" s="52" t="s">
        <v>8524</v>
      </c>
      <c r="D1472" s="16" t="s">
        <v>1239</v>
      </c>
      <c r="E1472" s="14" t="s">
        <v>1233</v>
      </c>
      <c r="F1472" s="14" t="s">
        <v>1233</v>
      </c>
      <c r="G1472" s="14" t="s">
        <v>1239</v>
      </c>
      <c r="H1472" s="16" t="s">
        <v>1233</v>
      </c>
      <c r="I1472" s="14" t="s">
        <v>1233</v>
      </c>
      <c r="J1472" s="14" t="s">
        <v>1233</v>
      </c>
      <c r="K1472" s="14" t="s">
        <v>1233</v>
      </c>
      <c r="L1472" s="16" t="s">
        <v>1233</v>
      </c>
      <c r="M1472" s="14" t="s">
        <v>1233</v>
      </c>
      <c r="N1472" s="14"/>
    </row>
    <row r="1473" spans="1:14" hidden="1">
      <c r="A1473" s="13">
        <v>2320050085</v>
      </c>
      <c r="B1473" s="47" t="s">
        <v>1915</v>
      </c>
      <c r="C1473" s="51" t="s">
        <v>8524</v>
      </c>
      <c r="D1473" s="15" t="s">
        <v>1239</v>
      </c>
      <c r="E1473" s="13" t="s">
        <v>1233</v>
      </c>
      <c r="F1473" s="13" t="s">
        <v>1233</v>
      </c>
      <c r="G1473" s="13" t="s">
        <v>1239</v>
      </c>
      <c r="H1473" s="15" t="s">
        <v>1233</v>
      </c>
      <c r="I1473" s="13" t="s">
        <v>1233</v>
      </c>
      <c r="J1473" s="13" t="s">
        <v>1233</v>
      </c>
      <c r="K1473" s="13" t="s">
        <v>1233</v>
      </c>
      <c r="L1473" s="15" t="s">
        <v>1233</v>
      </c>
      <c r="M1473" s="13" t="s">
        <v>1233</v>
      </c>
      <c r="N1473" s="13"/>
    </row>
    <row r="1474" spans="1:14" hidden="1">
      <c r="A1474" s="14">
        <v>2320050746</v>
      </c>
      <c r="B1474" s="48" t="s">
        <v>1917</v>
      </c>
      <c r="C1474" s="52" t="s">
        <v>8524</v>
      </c>
      <c r="D1474" s="16" t="s">
        <v>1239</v>
      </c>
      <c r="E1474" s="14" t="s">
        <v>1233</v>
      </c>
      <c r="F1474" s="14" t="s">
        <v>1233</v>
      </c>
      <c r="G1474" s="14" t="s">
        <v>1239</v>
      </c>
      <c r="H1474" s="16" t="s">
        <v>1233</v>
      </c>
      <c r="I1474" s="14" t="s">
        <v>1233</v>
      </c>
      <c r="J1474" s="14" t="s">
        <v>1233</v>
      </c>
      <c r="K1474" s="14" t="s">
        <v>1233</v>
      </c>
      <c r="L1474" s="16" t="s">
        <v>1233</v>
      </c>
      <c r="M1474" s="14" t="s">
        <v>1233</v>
      </c>
      <c r="N1474" s="14"/>
    </row>
    <row r="1475" spans="1:14" hidden="1">
      <c r="A1475" s="13">
        <v>2320050055</v>
      </c>
      <c r="B1475" s="47" t="s">
        <v>1918</v>
      </c>
      <c r="C1475" s="51" t="s">
        <v>8524</v>
      </c>
      <c r="D1475" s="15" t="s">
        <v>1239</v>
      </c>
      <c r="E1475" s="13" t="s">
        <v>1233</v>
      </c>
      <c r="F1475" s="13" t="s">
        <v>1233</v>
      </c>
      <c r="G1475" s="13" t="s">
        <v>1239</v>
      </c>
      <c r="H1475" s="15" t="s">
        <v>1233</v>
      </c>
      <c r="I1475" s="13" t="s">
        <v>1233</v>
      </c>
      <c r="J1475" s="13" t="s">
        <v>1233</v>
      </c>
      <c r="K1475" s="13" t="s">
        <v>1233</v>
      </c>
      <c r="L1475" s="15" t="s">
        <v>1233</v>
      </c>
      <c r="M1475" s="13" t="s">
        <v>1233</v>
      </c>
      <c r="N1475" s="13"/>
    </row>
    <row r="1476" spans="1:14" hidden="1">
      <c r="A1476" s="14">
        <v>2320050668</v>
      </c>
      <c r="B1476" s="48" t="s">
        <v>1920</v>
      </c>
      <c r="C1476" s="52" t="s">
        <v>8524</v>
      </c>
      <c r="D1476" s="16" t="s">
        <v>1239</v>
      </c>
      <c r="E1476" s="14" t="s">
        <v>1233</v>
      </c>
      <c r="F1476" s="14" t="s">
        <v>1233</v>
      </c>
      <c r="G1476" s="14" t="s">
        <v>1239</v>
      </c>
      <c r="H1476" s="16" t="s">
        <v>1233</v>
      </c>
      <c r="I1476" s="14" t="s">
        <v>1233</v>
      </c>
      <c r="J1476" s="14" t="s">
        <v>1233</v>
      </c>
      <c r="K1476" s="14" t="s">
        <v>1233</v>
      </c>
      <c r="L1476" s="16" t="s">
        <v>1233</v>
      </c>
      <c r="M1476" s="14" t="s">
        <v>1233</v>
      </c>
      <c r="N1476" s="14"/>
    </row>
    <row r="1477" spans="1:14" hidden="1">
      <c r="A1477" s="13">
        <v>2320050775</v>
      </c>
      <c r="B1477" s="47" t="s">
        <v>1922</v>
      </c>
      <c r="C1477" s="51" t="s">
        <v>8524</v>
      </c>
      <c r="D1477" s="15" t="s">
        <v>1239</v>
      </c>
      <c r="E1477" s="13" t="s">
        <v>1233</v>
      </c>
      <c r="F1477" s="13" t="s">
        <v>1233</v>
      </c>
      <c r="G1477" s="13" t="s">
        <v>1239</v>
      </c>
      <c r="H1477" s="15" t="s">
        <v>1233</v>
      </c>
      <c r="I1477" s="13" t="s">
        <v>1233</v>
      </c>
      <c r="J1477" s="13" t="s">
        <v>1233</v>
      </c>
      <c r="K1477" s="13" t="s">
        <v>1233</v>
      </c>
      <c r="L1477" s="15" t="s">
        <v>1233</v>
      </c>
      <c r="M1477" s="13" t="s">
        <v>1233</v>
      </c>
      <c r="N1477" s="13"/>
    </row>
    <row r="1478" spans="1:14" hidden="1">
      <c r="A1478" s="14">
        <v>2320040336</v>
      </c>
      <c r="B1478" s="48" t="s">
        <v>1923</v>
      </c>
      <c r="C1478" s="52" t="s">
        <v>8524</v>
      </c>
      <c r="D1478" s="16" t="s">
        <v>1239</v>
      </c>
      <c r="E1478" s="14" t="s">
        <v>1233</v>
      </c>
      <c r="F1478" s="14" t="s">
        <v>1233</v>
      </c>
      <c r="G1478" s="14" t="s">
        <v>1239</v>
      </c>
      <c r="H1478" s="16" t="s">
        <v>1233</v>
      </c>
      <c r="I1478" s="14" t="s">
        <v>1233</v>
      </c>
      <c r="J1478" s="14" t="s">
        <v>1233</v>
      </c>
      <c r="K1478" s="14" t="s">
        <v>1233</v>
      </c>
      <c r="L1478" s="16" t="s">
        <v>1233</v>
      </c>
      <c r="M1478" s="14" t="s">
        <v>1233</v>
      </c>
      <c r="N1478" s="14"/>
    </row>
    <row r="1479" spans="1:14" hidden="1">
      <c r="A1479" s="13">
        <v>2320040340</v>
      </c>
      <c r="B1479" s="47" t="s">
        <v>1926</v>
      </c>
      <c r="C1479" s="51" t="s">
        <v>8524</v>
      </c>
      <c r="D1479" s="15" t="s">
        <v>1239</v>
      </c>
      <c r="E1479" s="13" t="s">
        <v>1233</v>
      </c>
      <c r="F1479" s="13" t="s">
        <v>1233</v>
      </c>
      <c r="G1479" s="13" t="s">
        <v>1239</v>
      </c>
      <c r="H1479" s="15" t="s">
        <v>1233</v>
      </c>
      <c r="I1479" s="13" t="s">
        <v>1233</v>
      </c>
      <c r="J1479" s="13" t="s">
        <v>1233</v>
      </c>
      <c r="K1479" s="13" t="s">
        <v>1233</v>
      </c>
      <c r="L1479" s="15" t="s">
        <v>1233</v>
      </c>
      <c r="M1479" s="13" t="s">
        <v>1233</v>
      </c>
      <c r="N1479" s="13"/>
    </row>
    <row r="1480" spans="1:14" hidden="1">
      <c r="A1480" s="14">
        <v>2320050697</v>
      </c>
      <c r="B1480" s="48" t="s">
        <v>1929</v>
      </c>
      <c r="C1480" s="52" t="s">
        <v>8524</v>
      </c>
      <c r="D1480" s="16" t="s">
        <v>1239</v>
      </c>
      <c r="E1480" s="14" t="s">
        <v>1233</v>
      </c>
      <c r="F1480" s="14" t="s">
        <v>1233</v>
      </c>
      <c r="G1480" s="14" t="s">
        <v>1239</v>
      </c>
      <c r="H1480" s="16" t="s">
        <v>1233</v>
      </c>
      <c r="I1480" s="14" t="s">
        <v>1233</v>
      </c>
      <c r="J1480" s="14" t="s">
        <v>1233</v>
      </c>
      <c r="K1480" s="14" t="s">
        <v>1233</v>
      </c>
      <c r="L1480" s="16" t="s">
        <v>1233</v>
      </c>
      <c r="M1480" s="14" t="s">
        <v>1233</v>
      </c>
      <c r="N1480" s="14"/>
    </row>
    <row r="1481" spans="1:14" hidden="1">
      <c r="A1481" s="13">
        <v>2320050672</v>
      </c>
      <c r="B1481" s="47" t="s">
        <v>1931</v>
      </c>
      <c r="C1481" s="51" t="s">
        <v>8524</v>
      </c>
      <c r="D1481" s="15" t="s">
        <v>1239</v>
      </c>
      <c r="E1481" s="13" t="s">
        <v>1233</v>
      </c>
      <c r="F1481" s="13" t="s">
        <v>1233</v>
      </c>
      <c r="G1481" s="13" t="s">
        <v>1239</v>
      </c>
      <c r="H1481" s="15" t="s">
        <v>1233</v>
      </c>
      <c r="I1481" s="13" t="s">
        <v>1233</v>
      </c>
      <c r="J1481" s="13" t="s">
        <v>1233</v>
      </c>
      <c r="K1481" s="13" t="s">
        <v>1233</v>
      </c>
      <c r="L1481" s="15" t="s">
        <v>1233</v>
      </c>
      <c r="M1481" s="13" t="s">
        <v>1233</v>
      </c>
      <c r="N1481" s="13"/>
    </row>
    <row r="1482" spans="1:14" hidden="1">
      <c r="A1482" s="14">
        <v>2320071461</v>
      </c>
      <c r="B1482" s="48" t="s">
        <v>1933</v>
      </c>
      <c r="C1482" s="52" t="s">
        <v>8524</v>
      </c>
      <c r="D1482" s="16" t="s">
        <v>1239</v>
      </c>
      <c r="E1482" s="14" t="s">
        <v>1233</v>
      </c>
      <c r="F1482" s="14" t="s">
        <v>1233</v>
      </c>
      <c r="G1482" s="14" t="s">
        <v>1239</v>
      </c>
      <c r="H1482" s="16" t="s">
        <v>1233</v>
      </c>
      <c r="I1482" s="14" t="s">
        <v>1233</v>
      </c>
      <c r="J1482" s="14" t="s">
        <v>1233</v>
      </c>
      <c r="K1482" s="14" t="s">
        <v>1233</v>
      </c>
      <c r="L1482" s="16" t="s">
        <v>1233</v>
      </c>
      <c r="M1482" s="14" t="s">
        <v>1233</v>
      </c>
      <c r="N1482" s="14"/>
    </row>
    <row r="1483" spans="1:14" hidden="1">
      <c r="A1483" s="13">
        <v>2320071463</v>
      </c>
      <c r="B1483" s="47" t="s">
        <v>1934</v>
      </c>
      <c r="C1483" s="51" t="s">
        <v>8524</v>
      </c>
      <c r="D1483" s="15" t="s">
        <v>1239</v>
      </c>
      <c r="E1483" s="13" t="s">
        <v>1233</v>
      </c>
      <c r="F1483" s="13" t="s">
        <v>1233</v>
      </c>
      <c r="G1483" s="13" t="s">
        <v>1239</v>
      </c>
      <c r="H1483" s="15" t="s">
        <v>1233</v>
      </c>
      <c r="I1483" s="13" t="s">
        <v>1233</v>
      </c>
      <c r="J1483" s="13" t="s">
        <v>1233</v>
      </c>
      <c r="K1483" s="13" t="s">
        <v>1233</v>
      </c>
      <c r="L1483" s="15" t="s">
        <v>1233</v>
      </c>
      <c r="M1483" s="13" t="s">
        <v>1233</v>
      </c>
      <c r="N1483" s="13"/>
    </row>
    <row r="1484" spans="1:14" hidden="1">
      <c r="A1484" s="14">
        <v>2320071471</v>
      </c>
      <c r="B1484" s="48" t="s">
        <v>1935</v>
      </c>
      <c r="C1484" s="52" t="s">
        <v>8524</v>
      </c>
      <c r="D1484" s="16" t="s">
        <v>1239</v>
      </c>
      <c r="E1484" s="14" t="s">
        <v>1233</v>
      </c>
      <c r="F1484" s="14" t="s">
        <v>1233</v>
      </c>
      <c r="G1484" s="14" t="s">
        <v>1239</v>
      </c>
      <c r="H1484" s="16" t="s">
        <v>1233</v>
      </c>
      <c r="I1484" s="14" t="s">
        <v>1233</v>
      </c>
      <c r="J1484" s="14" t="s">
        <v>1233</v>
      </c>
      <c r="K1484" s="14" t="s">
        <v>1233</v>
      </c>
      <c r="L1484" s="16" t="s">
        <v>1233</v>
      </c>
      <c r="M1484" s="14" t="s">
        <v>1233</v>
      </c>
      <c r="N1484" s="14"/>
    </row>
    <row r="1485" spans="1:14" hidden="1">
      <c r="A1485" s="13">
        <v>2320071470</v>
      </c>
      <c r="B1485" s="47" t="s">
        <v>1936</v>
      </c>
      <c r="C1485" s="51" t="s">
        <v>8524</v>
      </c>
      <c r="D1485" s="15" t="s">
        <v>1239</v>
      </c>
      <c r="E1485" s="13" t="s">
        <v>1233</v>
      </c>
      <c r="F1485" s="13" t="s">
        <v>1233</v>
      </c>
      <c r="G1485" s="13" t="s">
        <v>1239</v>
      </c>
      <c r="H1485" s="15" t="s">
        <v>1233</v>
      </c>
      <c r="I1485" s="13" t="s">
        <v>1233</v>
      </c>
      <c r="J1485" s="13" t="s">
        <v>1233</v>
      </c>
      <c r="K1485" s="13" t="s">
        <v>1233</v>
      </c>
      <c r="L1485" s="15" t="s">
        <v>1233</v>
      </c>
      <c r="M1485" s="13" t="s">
        <v>1233</v>
      </c>
      <c r="N1485" s="13"/>
    </row>
    <row r="1486" spans="1:14" hidden="1">
      <c r="A1486" s="14">
        <v>2320071468</v>
      </c>
      <c r="B1486" s="48" t="s">
        <v>1937</v>
      </c>
      <c r="C1486" s="52" t="s">
        <v>8524</v>
      </c>
      <c r="D1486" s="16" t="s">
        <v>1239</v>
      </c>
      <c r="E1486" s="14" t="s">
        <v>1233</v>
      </c>
      <c r="F1486" s="14" t="s">
        <v>1233</v>
      </c>
      <c r="G1486" s="14" t="s">
        <v>1239</v>
      </c>
      <c r="H1486" s="16" t="s">
        <v>1233</v>
      </c>
      <c r="I1486" s="14" t="s">
        <v>1233</v>
      </c>
      <c r="J1486" s="14" t="s">
        <v>1233</v>
      </c>
      <c r="K1486" s="14" t="s">
        <v>1233</v>
      </c>
      <c r="L1486" s="16" t="s">
        <v>1233</v>
      </c>
      <c r="M1486" s="14" t="s">
        <v>1233</v>
      </c>
      <c r="N1486" s="14"/>
    </row>
    <row r="1487" spans="1:14" hidden="1">
      <c r="A1487" s="13">
        <v>2320071464</v>
      </c>
      <c r="B1487" s="47" t="s">
        <v>1938</v>
      </c>
      <c r="C1487" s="51" t="s">
        <v>8524</v>
      </c>
      <c r="D1487" s="15" t="s">
        <v>1239</v>
      </c>
      <c r="E1487" s="13" t="s">
        <v>1233</v>
      </c>
      <c r="F1487" s="13" t="s">
        <v>1233</v>
      </c>
      <c r="G1487" s="13" t="s">
        <v>1239</v>
      </c>
      <c r="H1487" s="15" t="s">
        <v>1233</v>
      </c>
      <c r="I1487" s="13" t="s">
        <v>1233</v>
      </c>
      <c r="J1487" s="13" t="s">
        <v>1233</v>
      </c>
      <c r="K1487" s="13" t="s">
        <v>1233</v>
      </c>
      <c r="L1487" s="15" t="s">
        <v>1233</v>
      </c>
      <c r="M1487" s="13" t="s">
        <v>1233</v>
      </c>
      <c r="N1487" s="13"/>
    </row>
    <row r="1488" spans="1:14" hidden="1">
      <c r="A1488" s="14">
        <v>2320071465</v>
      </c>
      <c r="B1488" s="48" t="s">
        <v>1939</v>
      </c>
      <c r="C1488" s="52" t="s">
        <v>8524</v>
      </c>
      <c r="D1488" s="16" t="s">
        <v>1239</v>
      </c>
      <c r="E1488" s="14" t="s">
        <v>1233</v>
      </c>
      <c r="F1488" s="14" t="s">
        <v>1233</v>
      </c>
      <c r="G1488" s="14" t="s">
        <v>1239</v>
      </c>
      <c r="H1488" s="16" t="s">
        <v>1233</v>
      </c>
      <c r="I1488" s="14" t="s">
        <v>1233</v>
      </c>
      <c r="J1488" s="14" t="s">
        <v>1233</v>
      </c>
      <c r="K1488" s="14" t="s">
        <v>1233</v>
      </c>
      <c r="L1488" s="16" t="s">
        <v>1233</v>
      </c>
      <c r="M1488" s="14" t="s">
        <v>1233</v>
      </c>
      <c r="N1488" s="14"/>
    </row>
    <row r="1489" spans="1:14" hidden="1">
      <c r="A1489" s="13">
        <v>2320071467</v>
      </c>
      <c r="B1489" s="47" t="s">
        <v>1940</v>
      </c>
      <c r="C1489" s="51" t="s">
        <v>8524</v>
      </c>
      <c r="D1489" s="15" t="s">
        <v>1239</v>
      </c>
      <c r="E1489" s="13" t="s">
        <v>1233</v>
      </c>
      <c r="F1489" s="13" t="s">
        <v>1233</v>
      </c>
      <c r="G1489" s="13" t="s">
        <v>1239</v>
      </c>
      <c r="H1489" s="15" t="s">
        <v>1233</v>
      </c>
      <c r="I1489" s="13" t="s">
        <v>1233</v>
      </c>
      <c r="J1489" s="13" t="s">
        <v>1233</v>
      </c>
      <c r="K1489" s="13" t="s">
        <v>1233</v>
      </c>
      <c r="L1489" s="15" t="s">
        <v>1233</v>
      </c>
      <c r="M1489" s="13" t="s">
        <v>1233</v>
      </c>
      <c r="N1489" s="13"/>
    </row>
    <row r="1490" spans="1:14" hidden="1">
      <c r="A1490" s="13">
        <v>2320071462</v>
      </c>
      <c r="B1490" s="47" t="s">
        <v>1941</v>
      </c>
      <c r="C1490" s="51" t="s">
        <v>8524</v>
      </c>
      <c r="D1490" s="15" t="s">
        <v>1239</v>
      </c>
      <c r="E1490" s="13" t="s">
        <v>1233</v>
      </c>
      <c r="F1490" s="13" t="s">
        <v>1233</v>
      </c>
      <c r="G1490" s="13" t="s">
        <v>1239</v>
      </c>
      <c r="H1490" s="15" t="s">
        <v>1233</v>
      </c>
      <c r="I1490" s="13" t="s">
        <v>1233</v>
      </c>
      <c r="J1490" s="13" t="s">
        <v>1233</v>
      </c>
      <c r="K1490" s="13" t="s">
        <v>1233</v>
      </c>
      <c r="L1490" s="15" t="s">
        <v>1233</v>
      </c>
      <c r="M1490" s="13" t="s">
        <v>1233</v>
      </c>
      <c r="N1490" s="13"/>
    </row>
    <row r="1491" spans="1:14" hidden="1">
      <c r="A1491" s="14">
        <v>2320071466</v>
      </c>
      <c r="B1491" s="48" t="s">
        <v>1942</v>
      </c>
      <c r="C1491" s="52" t="s">
        <v>8524</v>
      </c>
      <c r="D1491" s="16" t="s">
        <v>1239</v>
      </c>
      <c r="E1491" s="14" t="s">
        <v>1233</v>
      </c>
      <c r="F1491" s="14" t="s">
        <v>1233</v>
      </c>
      <c r="G1491" s="14" t="s">
        <v>1239</v>
      </c>
      <c r="H1491" s="16" t="s">
        <v>1233</v>
      </c>
      <c r="I1491" s="14" t="s">
        <v>1233</v>
      </c>
      <c r="J1491" s="14" t="s">
        <v>1233</v>
      </c>
      <c r="K1491" s="14" t="s">
        <v>1233</v>
      </c>
      <c r="L1491" s="16" t="s">
        <v>1233</v>
      </c>
      <c r="M1491" s="14" t="s">
        <v>1233</v>
      </c>
      <c r="N1491" s="14"/>
    </row>
    <row r="1492" spans="1:14" hidden="1">
      <c r="A1492" s="13">
        <v>2320071469</v>
      </c>
      <c r="B1492" s="47" t="s">
        <v>1943</v>
      </c>
      <c r="C1492" s="51" t="s">
        <v>8524</v>
      </c>
      <c r="D1492" s="15" t="s">
        <v>1239</v>
      </c>
      <c r="E1492" s="13" t="s">
        <v>1233</v>
      </c>
      <c r="F1492" s="13" t="s">
        <v>1233</v>
      </c>
      <c r="G1492" s="13" t="s">
        <v>1239</v>
      </c>
      <c r="H1492" s="15" t="s">
        <v>1233</v>
      </c>
      <c r="I1492" s="13" t="s">
        <v>1233</v>
      </c>
      <c r="J1492" s="13" t="s">
        <v>1233</v>
      </c>
      <c r="K1492" s="13" t="s">
        <v>1233</v>
      </c>
      <c r="L1492" s="15" t="s">
        <v>1233</v>
      </c>
      <c r="M1492" s="13" t="s">
        <v>1233</v>
      </c>
      <c r="N1492" s="13"/>
    </row>
    <row r="1493" spans="1:14" hidden="1">
      <c r="A1493" s="14">
        <v>2320071460</v>
      </c>
      <c r="B1493" s="48" t="s">
        <v>1944</v>
      </c>
      <c r="C1493" s="52" t="s">
        <v>8524</v>
      </c>
      <c r="D1493" s="16" t="s">
        <v>1239</v>
      </c>
      <c r="E1493" s="14" t="s">
        <v>1233</v>
      </c>
      <c r="F1493" s="14" t="s">
        <v>1233</v>
      </c>
      <c r="G1493" s="14" t="s">
        <v>1239</v>
      </c>
      <c r="H1493" s="16" t="s">
        <v>1233</v>
      </c>
      <c r="I1493" s="14" t="s">
        <v>1233</v>
      </c>
      <c r="J1493" s="14" t="s">
        <v>1233</v>
      </c>
      <c r="K1493" s="14" t="s">
        <v>1233</v>
      </c>
      <c r="L1493" s="16" t="s">
        <v>1233</v>
      </c>
      <c r="M1493" s="14" t="s">
        <v>1233</v>
      </c>
      <c r="N1493" s="14"/>
    </row>
    <row r="1494" spans="1:14" hidden="1">
      <c r="A1494" s="13">
        <v>2320070514</v>
      </c>
      <c r="B1494" s="47" t="s">
        <v>1945</v>
      </c>
      <c r="C1494" s="51" t="s">
        <v>8524</v>
      </c>
      <c r="D1494" s="15" t="s">
        <v>1239</v>
      </c>
      <c r="E1494" s="13" t="s">
        <v>1233</v>
      </c>
      <c r="F1494" s="13" t="s">
        <v>1233</v>
      </c>
      <c r="G1494" s="13" t="s">
        <v>1239</v>
      </c>
      <c r="H1494" s="15" t="s">
        <v>1233</v>
      </c>
      <c r="I1494" s="13" t="s">
        <v>1233</v>
      </c>
      <c r="J1494" s="13" t="s">
        <v>1233</v>
      </c>
      <c r="K1494" s="13" t="s">
        <v>1233</v>
      </c>
      <c r="L1494" s="15" t="s">
        <v>1233</v>
      </c>
      <c r="M1494" s="13" t="s">
        <v>1233</v>
      </c>
      <c r="N1494" s="13"/>
    </row>
    <row r="1495" spans="1:14" hidden="1">
      <c r="A1495" s="14">
        <v>2320070515</v>
      </c>
      <c r="B1495" s="48" t="s">
        <v>1946</v>
      </c>
      <c r="C1495" s="52" t="s">
        <v>8524</v>
      </c>
      <c r="D1495" s="16" t="s">
        <v>1239</v>
      </c>
      <c r="E1495" s="14" t="s">
        <v>1233</v>
      </c>
      <c r="F1495" s="14" t="s">
        <v>1233</v>
      </c>
      <c r="G1495" s="14" t="s">
        <v>1239</v>
      </c>
      <c r="H1495" s="16" t="s">
        <v>1233</v>
      </c>
      <c r="I1495" s="14" t="s">
        <v>1233</v>
      </c>
      <c r="J1495" s="14" t="s">
        <v>1233</v>
      </c>
      <c r="K1495" s="14" t="s">
        <v>1233</v>
      </c>
      <c r="L1495" s="16" t="s">
        <v>1233</v>
      </c>
      <c r="M1495" s="14" t="s">
        <v>1233</v>
      </c>
      <c r="N1495" s="14"/>
    </row>
    <row r="1496" spans="1:14" hidden="1">
      <c r="A1496" s="13">
        <v>2320070516</v>
      </c>
      <c r="B1496" s="47" t="s">
        <v>1947</v>
      </c>
      <c r="C1496" s="51" t="s">
        <v>8524</v>
      </c>
      <c r="D1496" s="15" t="s">
        <v>1239</v>
      </c>
      <c r="E1496" s="13" t="s">
        <v>1233</v>
      </c>
      <c r="F1496" s="13" t="s">
        <v>1233</v>
      </c>
      <c r="G1496" s="13" t="s">
        <v>1239</v>
      </c>
      <c r="H1496" s="15" t="s">
        <v>1233</v>
      </c>
      <c r="I1496" s="13" t="s">
        <v>1233</v>
      </c>
      <c r="J1496" s="13" t="s">
        <v>1233</v>
      </c>
      <c r="K1496" s="13" t="s">
        <v>1233</v>
      </c>
      <c r="L1496" s="15" t="s">
        <v>1233</v>
      </c>
      <c r="M1496" s="13" t="s">
        <v>1233</v>
      </c>
      <c r="N1496" s="13"/>
    </row>
    <row r="1497" spans="1:14" hidden="1">
      <c r="A1497" s="14">
        <v>2320070517</v>
      </c>
      <c r="B1497" s="48" t="s">
        <v>1948</v>
      </c>
      <c r="C1497" s="52" t="s">
        <v>8524</v>
      </c>
      <c r="D1497" s="16" t="s">
        <v>1239</v>
      </c>
      <c r="E1497" s="14" t="s">
        <v>1233</v>
      </c>
      <c r="F1497" s="14" t="s">
        <v>1233</v>
      </c>
      <c r="G1497" s="14" t="s">
        <v>1239</v>
      </c>
      <c r="H1497" s="16" t="s">
        <v>1233</v>
      </c>
      <c r="I1497" s="14" t="s">
        <v>1233</v>
      </c>
      <c r="J1497" s="14" t="s">
        <v>1233</v>
      </c>
      <c r="K1497" s="14" t="s">
        <v>1233</v>
      </c>
      <c r="L1497" s="16" t="s">
        <v>1233</v>
      </c>
      <c r="M1497" s="14" t="s">
        <v>1233</v>
      </c>
      <c r="N1497" s="14"/>
    </row>
    <row r="1498" spans="1:14" hidden="1">
      <c r="A1498" s="13">
        <v>2320070518</v>
      </c>
      <c r="B1498" s="47" t="s">
        <v>1949</v>
      </c>
      <c r="C1498" s="51" t="s">
        <v>8524</v>
      </c>
      <c r="D1498" s="15" t="s">
        <v>1239</v>
      </c>
      <c r="E1498" s="13" t="s">
        <v>1233</v>
      </c>
      <c r="F1498" s="13" t="s">
        <v>1233</v>
      </c>
      <c r="G1498" s="13" t="s">
        <v>1239</v>
      </c>
      <c r="H1498" s="15" t="s">
        <v>1233</v>
      </c>
      <c r="I1498" s="13" t="s">
        <v>1233</v>
      </c>
      <c r="J1498" s="13" t="s">
        <v>1233</v>
      </c>
      <c r="K1498" s="13" t="s">
        <v>1233</v>
      </c>
      <c r="L1498" s="15" t="s">
        <v>1233</v>
      </c>
      <c r="M1498" s="13" t="s">
        <v>1233</v>
      </c>
      <c r="N1498" s="13"/>
    </row>
    <row r="1499" spans="1:14" hidden="1">
      <c r="A1499" s="14">
        <v>2320070519</v>
      </c>
      <c r="B1499" s="48" t="s">
        <v>1950</v>
      </c>
      <c r="C1499" s="52" t="s">
        <v>8524</v>
      </c>
      <c r="D1499" s="16" t="s">
        <v>1239</v>
      </c>
      <c r="E1499" s="14" t="s">
        <v>1233</v>
      </c>
      <c r="F1499" s="14" t="s">
        <v>1233</v>
      </c>
      <c r="G1499" s="14" t="s">
        <v>1239</v>
      </c>
      <c r="H1499" s="16" t="s">
        <v>1233</v>
      </c>
      <c r="I1499" s="14" t="s">
        <v>1233</v>
      </c>
      <c r="J1499" s="14" t="s">
        <v>1233</v>
      </c>
      <c r="K1499" s="14" t="s">
        <v>1233</v>
      </c>
      <c r="L1499" s="16" t="s">
        <v>1233</v>
      </c>
      <c r="M1499" s="14" t="s">
        <v>1233</v>
      </c>
      <c r="N1499" s="14"/>
    </row>
    <row r="1500" spans="1:14" hidden="1">
      <c r="A1500" s="13">
        <v>2320070374</v>
      </c>
      <c r="B1500" s="47" t="s">
        <v>1987</v>
      </c>
      <c r="C1500" s="51" t="s">
        <v>8524</v>
      </c>
      <c r="D1500" s="15" t="s">
        <v>1239</v>
      </c>
      <c r="E1500" s="13" t="s">
        <v>1233</v>
      </c>
      <c r="F1500" s="13" t="s">
        <v>1233</v>
      </c>
      <c r="G1500" s="13" t="s">
        <v>1239</v>
      </c>
      <c r="H1500" s="15" t="s">
        <v>1233</v>
      </c>
      <c r="I1500" s="13" t="s">
        <v>1233</v>
      </c>
      <c r="J1500" s="13" t="s">
        <v>1233</v>
      </c>
      <c r="K1500" s="13" t="s">
        <v>1233</v>
      </c>
      <c r="L1500" s="15" t="s">
        <v>1233</v>
      </c>
      <c r="M1500" s="13" t="s">
        <v>1233</v>
      </c>
      <c r="N1500" s="13"/>
    </row>
    <row r="1501" spans="1:14" hidden="1">
      <c r="A1501" s="14">
        <v>2320050737</v>
      </c>
      <c r="B1501" s="48" t="s">
        <v>1994</v>
      </c>
      <c r="C1501" s="52" t="s">
        <v>8524</v>
      </c>
      <c r="D1501" s="16" t="s">
        <v>1239</v>
      </c>
      <c r="E1501" s="14" t="s">
        <v>1233</v>
      </c>
      <c r="F1501" s="14" t="s">
        <v>1233</v>
      </c>
      <c r="G1501" s="14" t="s">
        <v>1239</v>
      </c>
      <c r="H1501" s="16" t="s">
        <v>1233</v>
      </c>
      <c r="I1501" s="14" t="s">
        <v>1233</v>
      </c>
      <c r="J1501" s="14" t="s">
        <v>1233</v>
      </c>
      <c r="K1501" s="14" t="s">
        <v>1233</v>
      </c>
      <c r="L1501" s="16" t="s">
        <v>1233</v>
      </c>
      <c r="M1501" s="14" t="s">
        <v>1233</v>
      </c>
      <c r="N1501" s="14"/>
    </row>
    <row r="1502" spans="1:14" hidden="1">
      <c r="A1502" s="13">
        <v>2320050802</v>
      </c>
      <c r="B1502" s="47" t="s">
        <v>1995</v>
      </c>
      <c r="C1502" s="51" t="s">
        <v>8524</v>
      </c>
      <c r="D1502" s="15" t="s">
        <v>1239</v>
      </c>
      <c r="E1502" s="13" t="s">
        <v>1233</v>
      </c>
      <c r="F1502" s="13" t="s">
        <v>1233</v>
      </c>
      <c r="G1502" s="13" t="s">
        <v>1239</v>
      </c>
      <c r="H1502" s="15" t="s">
        <v>1233</v>
      </c>
      <c r="I1502" s="13" t="s">
        <v>1233</v>
      </c>
      <c r="J1502" s="13" t="s">
        <v>1233</v>
      </c>
      <c r="K1502" s="13" t="s">
        <v>1233</v>
      </c>
      <c r="L1502" s="15" t="s">
        <v>1233</v>
      </c>
      <c r="M1502" s="13" t="s">
        <v>1233</v>
      </c>
      <c r="N1502" s="13"/>
    </row>
    <row r="1503" spans="1:14" hidden="1">
      <c r="A1503" s="14">
        <v>2320050809</v>
      </c>
      <c r="B1503" s="48" t="s">
        <v>1996</v>
      </c>
      <c r="C1503" s="52" t="s">
        <v>8524</v>
      </c>
      <c r="D1503" s="16" t="s">
        <v>1239</v>
      </c>
      <c r="E1503" s="14" t="s">
        <v>1233</v>
      </c>
      <c r="F1503" s="14" t="s">
        <v>1233</v>
      </c>
      <c r="G1503" s="14" t="s">
        <v>1239</v>
      </c>
      <c r="H1503" s="16" t="s">
        <v>1233</v>
      </c>
      <c r="I1503" s="14" t="s">
        <v>1233</v>
      </c>
      <c r="J1503" s="14" t="s">
        <v>1233</v>
      </c>
      <c r="K1503" s="14" t="s">
        <v>1233</v>
      </c>
      <c r="L1503" s="16" t="s">
        <v>1233</v>
      </c>
      <c r="M1503" s="14" t="s">
        <v>1233</v>
      </c>
      <c r="N1503" s="14"/>
    </row>
    <row r="1504" spans="1:14" hidden="1">
      <c r="A1504" s="13">
        <v>2320050800</v>
      </c>
      <c r="B1504" s="47" t="s">
        <v>1997</v>
      </c>
      <c r="C1504" s="51" t="s">
        <v>8524</v>
      </c>
      <c r="D1504" s="15" t="s">
        <v>1239</v>
      </c>
      <c r="E1504" s="13" t="s">
        <v>1233</v>
      </c>
      <c r="F1504" s="13" t="s">
        <v>1233</v>
      </c>
      <c r="G1504" s="13" t="s">
        <v>1239</v>
      </c>
      <c r="H1504" s="15" t="s">
        <v>1233</v>
      </c>
      <c r="I1504" s="13" t="s">
        <v>1233</v>
      </c>
      <c r="J1504" s="13" t="s">
        <v>1233</v>
      </c>
      <c r="K1504" s="13" t="s">
        <v>1233</v>
      </c>
      <c r="L1504" s="15" t="s">
        <v>1233</v>
      </c>
      <c r="M1504" s="13" t="s">
        <v>1233</v>
      </c>
      <c r="N1504" s="13"/>
    </row>
    <row r="1505" spans="1:14" hidden="1">
      <c r="A1505" s="14">
        <v>2320050624</v>
      </c>
      <c r="B1505" s="48" t="s">
        <v>1998</v>
      </c>
      <c r="C1505" s="52" t="s">
        <v>8524</v>
      </c>
      <c r="D1505" s="16" t="s">
        <v>1239</v>
      </c>
      <c r="E1505" s="14" t="s">
        <v>1233</v>
      </c>
      <c r="F1505" s="14" t="s">
        <v>1233</v>
      </c>
      <c r="G1505" s="14" t="s">
        <v>1239</v>
      </c>
      <c r="H1505" s="16" t="s">
        <v>1233</v>
      </c>
      <c r="I1505" s="14" t="s">
        <v>1233</v>
      </c>
      <c r="J1505" s="14" t="s">
        <v>1233</v>
      </c>
      <c r="K1505" s="14" t="s">
        <v>1233</v>
      </c>
      <c r="L1505" s="16" t="s">
        <v>1233</v>
      </c>
      <c r="M1505" s="14" t="s">
        <v>1233</v>
      </c>
      <c r="N1505" s="14"/>
    </row>
    <row r="1506" spans="1:14" hidden="1">
      <c r="A1506" s="13">
        <v>2320050808</v>
      </c>
      <c r="B1506" s="47" t="s">
        <v>1999</v>
      </c>
      <c r="C1506" s="51" t="s">
        <v>8524</v>
      </c>
      <c r="D1506" s="15" t="s">
        <v>1239</v>
      </c>
      <c r="E1506" s="13" t="s">
        <v>1233</v>
      </c>
      <c r="F1506" s="13" t="s">
        <v>1233</v>
      </c>
      <c r="G1506" s="13" t="s">
        <v>1239</v>
      </c>
      <c r="H1506" s="15" t="s">
        <v>1233</v>
      </c>
      <c r="I1506" s="13" t="s">
        <v>1233</v>
      </c>
      <c r="J1506" s="13" t="s">
        <v>1233</v>
      </c>
      <c r="K1506" s="13" t="s">
        <v>1233</v>
      </c>
      <c r="L1506" s="15" t="s">
        <v>1233</v>
      </c>
      <c r="M1506" s="13" t="s">
        <v>1233</v>
      </c>
      <c r="N1506" s="13"/>
    </row>
    <row r="1507" spans="1:14" hidden="1">
      <c r="A1507" s="14">
        <v>2320050803</v>
      </c>
      <c r="B1507" s="48" t="s">
        <v>2000</v>
      </c>
      <c r="C1507" s="52" t="s">
        <v>8524</v>
      </c>
      <c r="D1507" s="16" t="s">
        <v>1239</v>
      </c>
      <c r="E1507" s="14" t="s">
        <v>1233</v>
      </c>
      <c r="F1507" s="14" t="s">
        <v>1233</v>
      </c>
      <c r="G1507" s="14" t="s">
        <v>1239</v>
      </c>
      <c r="H1507" s="16" t="s">
        <v>1233</v>
      </c>
      <c r="I1507" s="14" t="s">
        <v>1233</v>
      </c>
      <c r="J1507" s="14" t="s">
        <v>1233</v>
      </c>
      <c r="K1507" s="14" t="s">
        <v>1233</v>
      </c>
      <c r="L1507" s="16" t="s">
        <v>1233</v>
      </c>
      <c r="M1507" s="14" t="s">
        <v>1233</v>
      </c>
      <c r="N1507" s="14"/>
    </row>
    <row r="1508" spans="1:14" hidden="1">
      <c r="A1508" s="13">
        <v>2320050685</v>
      </c>
      <c r="B1508" s="47" t="s">
        <v>2001</v>
      </c>
      <c r="C1508" s="51" t="s">
        <v>8524</v>
      </c>
      <c r="D1508" s="15" t="s">
        <v>1239</v>
      </c>
      <c r="E1508" s="13" t="s">
        <v>1233</v>
      </c>
      <c r="F1508" s="13" t="s">
        <v>1233</v>
      </c>
      <c r="G1508" s="13" t="s">
        <v>1239</v>
      </c>
      <c r="H1508" s="15" t="s">
        <v>1233</v>
      </c>
      <c r="I1508" s="13" t="s">
        <v>1233</v>
      </c>
      <c r="J1508" s="13" t="s">
        <v>1233</v>
      </c>
      <c r="K1508" s="13" t="s">
        <v>1233</v>
      </c>
      <c r="L1508" s="15" t="s">
        <v>1233</v>
      </c>
      <c r="M1508" s="13" t="s">
        <v>1233</v>
      </c>
      <c r="N1508" s="13"/>
    </row>
    <row r="1509" spans="1:14" hidden="1">
      <c r="A1509" s="14">
        <v>2320040429</v>
      </c>
      <c r="B1509" s="48" t="s">
        <v>2002</v>
      </c>
      <c r="C1509" s="52" t="s">
        <v>8524</v>
      </c>
      <c r="D1509" s="16" t="s">
        <v>1239</v>
      </c>
      <c r="E1509" s="14" t="s">
        <v>1233</v>
      </c>
      <c r="F1509" s="14" t="s">
        <v>1233</v>
      </c>
      <c r="G1509" s="14" t="s">
        <v>1239</v>
      </c>
      <c r="H1509" s="16" t="s">
        <v>1233</v>
      </c>
      <c r="I1509" s="14" t="s">
        <v>1233</v>
      </c>
      <c r="J1509" s="14" t="s">
        <v>1233</v>
      </c>
      <c r="K1509" s="14" t="s">
        <v>1233</v>
      </c>
      <c r="L1509" s="16" t="s">
        <v>1233</v>
      </c>
      <c r="M1509" s="14" t="s">
        <v>1233</v>
      </c>
      <c r="N1509" s="14"/>
    </row>
    <row r="1510" spans="1:14" hidden="1">
      <c r="A1510" s="13">
        <v>2320330019</v>
      </c>
      <c r="B1510" s="47" t="s">
        <v>754</v>
      </c>
      <c r="C1510" s="51" t="s">
        <v>8524</v>
      </c>
      <c r="D1510" s="15" t="s">
        <v>1239</v>
      </c>
      <c r="E1510" s="13" t="s">
        <v>1233</v>
      </c>
      <c r="F1510" s="13" t="s">
        <v>1233</v>
      </c>
      <c r="G1510" s="13" t="s">
        <v>1239</v>
      </c>
      <c r="H1510" s="15" t="s">
        <v>1233</v>
      </c>
      <c r="I1510" s="13" t="s">
        <v>1233</v>
      </c>
      <c r="J1510" s="13" t="s">
        <v>1233</v>
      </c>
      <c r="K1510" s="13" t="s">
        <v>1233</v>
      </c>
      <c r="L1510" s="15" t="s">
        <v>1233</v>
      </c>
      <c r="M1510" s="13" t="s">
        <v>1233</v>
      </c>
      <c r="N1510" s="13"/>
    </row>
    <row r="1511" spans="1:14" hidden="1">
      <c r="A1511" s="14">
        <v>2320330020</v>
      </c>
      <c r="B1511" s="48" t="s">
        <v>553</v>
      </c>
      <c r="C1511" s="52" t="s">
        <v>8524</v>
      </c>
      <c r="D1511" s="16" t="s">
        <v>1239</v>
      </c>
      <c r="E1511" s="14" t="s">
        <v>1233</v>
      </c>
      <c r="F1511" s="14" t="s">
        <v>1233</v>
      </c>
      <c r="G1511" s="14" t="s">
        <v>1239</v>
      </c>
      <c r="H1511" s="16" t="s">
        <v>1233</v>
      </c>
      <c r="I1511" s="14" t="s">
        <v>1233</v>
      </c>
      <c r="J1511" s="14" t="s">
        <v>1233</v>
      </c>
      <c r="K1511" s="14" t="s">
        <v>1233</v>
      </c>
      <c r="L1511" s="16" t="s">
        <v>1233</v>
      </c>
      <c r="M1511" s="14" t="s">
        <v>1233</v>
      </c>
      <c r="N1511" s="14"/>
    </row>
    <row r="1512" spans="1:14" hidden="1">
      <c r="A1512" s="13">
        <v>2320050827</v>
      </c>
      <c r="B1512" s="47" t="s">
        <v>2072</v>
      </c>
      <c r="C1512" s="51" t="s">
        <v>8524</v>
      </c>
      <c r="D1512" s="15" t="s">
        <v>1239</v>
      </c>
      <c r="E1512" s="13" t="s">
        <v>1233</v>
      </c>
      <c r="F1512" s="13" t="s">
        <v>1233</v>
      </c>
      <c r="G1512" s="13" t="s">
        <v>1239</v>
      </c>
      <c r="H1512" s="15" t="s">
        <v>1233</v>
      </c>
      <c r="I1512" s="13" t="s">
        <v>1233</v>
      </c>
      <c r="J1512" s="13" t="s">
        <v>1233</v>
      </c>
      <c r="K1512" s="13" t="s">
        <v>1233</v>
      </c>
      <c r="L1512" s="15" t="s">
        <v>1233</v>
      </c>
      <c r="M1512" s="13" t="s">
        <v>1233</v>
      </c>
      <c r="N1512" s="13"/>
    </row>
    <row r="1513" spans="1:14" hidden="1">
      <c r="A1513" s="13">
        <v>2320130704</v>
      </c>
      <c r="B1513" s="47" t="s">
        <v>2073</v>
      </c>
      <c r="C1513" s="51" t="s">
        <v>8524</v>
      </c>
      <c r="D1513" s="15" t="s">
        <v>1239</v>
      </c>
      <c r="E1513" s="13" t="s">
        <v>1233</v>
      </c>
      <c r="F1513" s="13" t="s">
        <v>1233</v>
      </c>
      <c r="G1513" s="13" t="s">
        <v>1239</v>
      </c>
      <c r="H1513" s="15" t="s">
        <v>1233</v>
      </c>
      <c r="I1513" s="13" t="s">
        <v>1233</v>
      </c>
      <c r="J1513" s="13" t="s">
        <v>1233</v>
      </c>
      <c r="K1513" s="13" t="s">
        <v>1233</v>
      </c>
      <c r="L1513" s="15" t="s">
        <v>1233</v>
      </c>
      <c r="M1513" s="13" t="s">
        <v>1233</v>
      </c>
      <c r="N1513" s="13"/>
    </row>
    <row r="1514" spans="1:14" hidden="1">
      <c r="A1514" s="14">
        <v>2320130706</v>
      </c>
      <c r="B1514" s="48" t="s">
        <v>2074</v>
      </c>
      <c r="C1514" s="52" t="s">
        <v>8524</v>
      </c>
      <c r="D1514" s="16" t="s">
        <v>1239</v>
      </c>
      <c r="E1514" s="14" t="s">
        <v>1233</v>
      </c>
      <c r="F1514" s="14" t="s">
        <v>1233</v>
      </c>
      <c r="G1514" s="14" t="s">
        <v>1239</v>
      </c>
      <c r="H1514" s="16" t="s">
        <v>1233</v>
      </c>
      <c r="I1514" s="14" t="s">
        <v>1233</v>
      </c>
      <c r="J1514" s="14" t="s">
        <v>1233</v>
      </c>
      <c r="K1514" s="14" t="s">
        <v>1233</v>
      </c>
      <c r="L1514" s="16" t="s">
        <v>1233</v>
      </c>
      <c r="M1514" s="14" t="s">
        <v>1233</v>
      </c>
      <c r="N1514" s="14"/>
    </row>
    <row r="1515" spans="1:14" hidden="1">
      <c r="A1515" s="13">
        <v>2320130707</v>
      </c>
      <c r="B1515" s="47" t="s">
        <v>2075</v>
      </c>
      <c r="C1515" s="51" t="s">
        <v>8524</v>
      </c>
      <c r="D1515" s="15" t="s">
        <v>1239</v>
      </c>
      <c r="E1515" s="13" t="s">
        <v>1233</v>
      </c>
      <c r="F1515" s="13" t="s">
        <v>1233</v>
      </c>
      <c r="G1515" s="13" t="s">
        <v>1239</v>
      </c>
      <c r="H1515" s="15" t="s">
        <v>1233</v>
      </c>
      <c r="I1515" s="13" t="s">
        <v>1233</v>
      </c>
      <c r="J1515" s="13" t="s">
        <v>1233</v>
      </c>
      <c r="K1515" s="13" t="s">
        <v>1233</v>
      </c>
      <c r="L1515" s="15" t="s">
        <v>1233</v>
      </c>
      <c r="M1515" s="13" t="s">
        <v>1233</v>
      </c>
      <c r="N1515" s="13"/>
    </row>
    <row r="1516" spans="1:14" hidden="1">
      <c r="A1516" s="14">
        <v>2320130705</v>
      </c>
      <c r="B1516" s="48" t="s">
        <v>2076</v>
      </c>
      <c r="C1516" s="52" t="s">
        <v>8524</v>
      </c>
      <c r="D1516" s="16" t="s">
        <v>1239</v>
      </c>
      <c r="E1516" s="14" t="s">
        <v>1233</v>
      </c>
      <c r="F1516" s="14" t="s">
        <v>1233</v>
      </c>
      <c r="G1516" s="14" t="s">
        <v>1239</v>
      </c>
      <c r="H1516" s="16" t="s">
        <v>1233</v>
      </c>
      <c r="I1516" s="14" t="s">
        <v>1233</v>
      </c>
      <c r="J1516" s="14" t="s">
        <v>1233</v>
      </c>
      <c r="K1516" s="14" t="s">
        <v>1233</v>
      </c>
      <c r="L1516" s="16" t="s">
        <v>1233</v>
      </c>
      <c r="M1516" s="14" t="s">
        <v>1233</v>
      </c>
      <c r="N1516" s="14"/>
    </row>
    <row r="1517" spans="1:14" hidden="1">
      <c r="A1517" s="13">
        <v>2320130712</v>
      </c>
      <c r="B1517" s="47" t="s">
        <v>2077</v>
      </c>
      <c r="C1517" s="51" t="s">
        <v>8524</v>
      </c>
      <c r="D1517" s="15" t="s">
        <v>1239</v>
      </c>
      <c r="E1517" s="13" t="s">
        <v>1233</v>
      </c>
      <c r="F1517" s="13" t="s">
        <v>1233</v>
      </c>
      <c r="G1517" s="13" t="s">
        <v>1239</v>
      </c>
      <c r="H1517" s="15" t="s">
        <v>1233</v>
      </c>
      <c r="I1517" s="13" t="s">
        <v>1233</v>
      </c>
      <c r="J1517" s="13" t="s">
        <v>1233</v>
      </c>
      <c r="K1517" s="13" t="s">
        <v>1233</v>
      </c>
      <c r="L1517" s="15" t="s">
        <v>1233</v>
      </c>
      <c r="M1517" s="13" t="s">
        <v>1233</v>
      </c>
      <c r="N1517" s="13"/>
    </row>
    <row r="1518" spans="1:14" hidden="1">
      <c r="A1518" s="14">
        <v>2320130708</v>
      </c>
      <c r="B1518" s="48" t="s">
        <v>2078</v>
      </c>
      <c r="C1518" s="52" t="s">
        <v>8524</v>
      </c>
      <c r="D1518" s="16" t="s">
        <v>1239</v>
      </c>
      <c r="E1518" s="14" t="s">
        <v>1233</v>
      </c>
      <c r="F1518" s="14" t="s">
        <v>1233</v>
      </c>
      <c r="G1518" s="14" t="s">
        <v>1239</v>
      </c>
      <c r="H1518" s="16" t="s">
        <v>1233</v>
      </c>
      <c r="I1518" s="14" t="s">
        <v>1233</v>
      </c>
      <c r="J1518" s="14" t="s">
        <v>1233</v>
      </c>
      <c r="K1518" s="14" t="s">
        <v>1233</v>
      </c>
      <c r="L1518" s="16" t="s">
        <v>1233</v>
      </c>
      <c r="M1518" s="14" t="s">
        <v>1233</v>
      </c>
      <c r="N1518" s="14"/>
    </row>
    <row r="1519" spans="1:14" hidden="1">
      <c r="A1519" s="13">
        <v>2320050820</v>
      </c>
      <c r="B1519" s="47" t="s">
        <v>2098</v>
      </c>
      <c r="C1519" s="51" t="s">
        <v>8524</v>
      </c>
      <c r="D1519" s="15" t="s">
        <v>1239</v>
      </c>
      <c r="E1519" s="13" t="s">
        <v>1233</v>
      </c>
      <c r="F1519" s="13" t="s">
        <v>1233</v>
      </c>
      <c r="G1519" s="13" t="s">
        <v>1239</v>
      </c>
      <c r="H1519" s="15" t="s">
        <v>1233</v>
      </c>
      <c r="I1519" s="13" t="s">
        <v>1233</v>
      </c>
      <c r="J1519" s="13" t="s">
        <v>1233</v>
      </c>
      <c r="K1519" s="13" t="s">
        <v>1233</v>
      </c>
      <c r="L1519" s="15" t="s">
        <v>1233</v>
      </c>
      <c r="M1519" s="13" t="s">
        <v>1233</v>
      </c>
      <c r="N1519" s="13"/>
    </row>
    <row r="1520" spans="1:14" hidden="1">
      <c r="A1520" s="14">
        <v>2320050818</v>
      </c>
      <c r="B1520" s="48" t="s">
        <v>2101</v>
      </c>
      <c r="C1520" s="52" t="s">
        <v>8524</v>
      </c>
      <c r="D1520" s="16" t="s">
        <v>1239</v>
      </c>
      <c r="E1520" s="14" t="s">
        <v>1233</v>
      </c>
      <c r="F1520" s="14" t="s">
        <v>1233</v>
      </c>
      <c r="G1520" s="14" t="s">
        <v>1239</v>
      </c>
      <c r="H1520" s="16" t="s">
        <v>1233</v>
      </c>
      <c r="I1520" s="14" t="s">
        <v>1233</v>
      </c>
      <c r="J1520" s="14" t="s">
        <v>1233</v>
      </c>
      <c r="K1520" s="14" t="s">
        <v>1233</v>
      </c>
      <c r="L1520" s="16" t="s">
        <v>1233</v>
      </c>
      <c r="M1520" s="14" t="s">
        <v>1233</v>
      </c>
      <c r="N1520" s="14"/>
    </row>
    <row r="1521" spans="1:14" hidden="1">
      <c r="A1521" s="13">
        <v>2320340003</v>
      </c>
      <c r="B1521" s="47" t="s">
        <v>206</v>
      </c>
      <c r="C1521" s="51" t="s">
        <v>8524</v>
      </c>
      <c r="D1521" s="15" t="s">
        <v>1239</v>
      </c>
      <c r="E1521" s="13" t="s">
        <v>1233</v>
      </c>
      <c r="F1521" s="13" t="s">
        <v>1233</v>
      </c>
      <c r="G1521" s="13" t="s">
        <v>1239</v>
      </c>
      <c r="H1521" s="15" t="s">
        <v>1233</v>
      </c>
      <c r="I1521" s="13" t="s">
        <v>1233</v>
      </c>
      <c r="J1521" s="13" t="s">
        <v>1233</v>
      </c>
      <c r="K1521" s="13" t="s">
        <v>1233</v>
      </c>
      <c r="L1521" s="15" t="s">
        <v>1233</v>
      </c>
      <c r="M1521" s="13" t="s">
        <v>1233</v>
      </c>
      <c r="N1521" s="13"/>
    </row>
    <row r="1522" spans="1:14" hidden="1">
      <c r="A1522" s="14">
        <v>2320340014</v>
      </c>
      <c r="B1522" s="48" t="s">
        <v>218</v>
      </c>
      <c r="C1522" s="52" t="s">
        <v>8524</v>
      </c>
      <c r="D1522" s="16" t="s">
        <v>1239</v>
      </c>
      <c r="E1522" s="14" t="s">
        <v>1233</v>
      </c>
      <c r="F1522" s="14" t="s">
        <v>1233</v>
      </c>
      <c r="G1522" s="14" t="s">
        <v>1239</v>
      </c>
      <c r="H1522" s="16" t="s">
        <v>1233</v>
      </c>
      <c r="I1522" s="14" t="s">
        <v>1233</v>
      </c>
      <c r="J1522" s="14" t="s">
        <v>1233</v>
      </c>
      <c r="K1522" s="14" t="s">
        <v>1233</v>
      </c>
      <c r="L1522" s="16" t="s">
        <v>1233</v>
      </c>
      <c r="M1522" s="14" t="s">
        <v>1233</v>
      </c>
      <c r="N1522" s="14"/>
    </row>
    <row r="1523" spans="1:14" hidden="1">
      <c r="A1523" s="13">
        <v>2320340001</v>
      </c>
      <c r="B1523" s="47" t="s">
        <v>208</v>
      </c>
      <c r="C1523" s="51" t="s">
        <v>8524</v>
      </c>
      <c r="D1523" s="15" t="s">
        <v>1239</v>
      </c>
      <c r="E1523" s="13" t="s">
        <v>1233</v>
      </c>
      <c r="F1523" s="13" t="s">
        <v>1233</v>
      </c>
      <c r="G1523" s="13" t="s">
        <v>1239</v>
      </c>
      <c r="H1523" s="15" t="s">
        <v>1233</v>
      </c>
      <c r="I1523" s="13" t="s">
        <v>1233</v>
      </c>
      <c r="J1523" s="13" t="s">
        <v>1233</v>
      </c>
      <c r="K1523" s="13" t="s">
        <v>1233</v>
      </c>
      <c r="L1523" s="15" t="s">
        <v>1233</v>
      </c>
      <c r="M1523" s="13" t="s">
        <v>1233</v>
      </c>
      <c r="N1523" s="13"/>
    </row>
    <row r="1524" spans="1:14" hidden="1">
      <c r="A1524" s="14">
        <v>2320340012</v>
      </c>
      <c r="B1524" s="48" t="s">
        <v>220</v>
      </c>
      <c r="C1524" s="52" t="s">
        <v>8524</v>
      </c>
      <c r="D1524" s="16" t="s">
        <v>1239</v>
      </c>
      <c r="E1524" s="14" t="s">
        <v>1233</v>
      </c>
      <c r="F1524" s="14" t="s">
        <v>1233</v>
      </c>
      <c r="G1524" s="14" t="s">
        <v>1239</v>
      </c>
      <c r="H1524" s="16" t="s">
        <v>1233</v>
      </c>
      <c r="I1524" s="14" t="s">
        <v>1233</v>
      </c>
      <c r="J1524" s="14" t="s">
        <v>1233</v>
      </c>
      <c r="K1524" s="14" t="s">
        <v>1233</v>
      </c>
      <c r="L1524" s="16" t="s">
        <v>1233</v>
      </c>
      <c r="M1524" s="14" t="s">
        <v>1233</v>
      </c>
      <c r="N1524" s="14"/>
    </row>
    <row r="1525" spans="1:14" hidden="1">
      <c r="A1525" s="13">
        <v>2320340015</v>
      </c>
      <c r="B1525" s="47" t="s">
        <v>221</v>
      </c>
      <c r="C1525" s="51" t="s">
        <v>8524</v>
      </c>
      <c r="D1525" s="15" t="s">
        <v>1239</v>
      </c>
      <c r="E1525" s="13" t="s">
        <v>1233</v>
      </c>
      <c r="F1525" s="13" t="s">
        <v>1233</v>
      </c>
      <c r="G1525" s="13" t="s">
        <v>1239</v>
      </c>
      <c r="H1525" s="15" t="s">
        <v>1233</v>
      </c>
      <c r="I1525" s="13" t="s">
        <v>1233</v>
      </c>
      <c r="J1525" s="13" t="s">
        <v>1233</v>
      </c>
      <c r="K1525" s="13" t="s">
        <v>1233</v>
      </c>
      <c r="L1525" s="15" t="s">
        <v>1233</v>
      </c>
      <c r="M1525" s="13" t="s">
        <v>1233</v>
      </c>
      <c r="N1525" s="13"/>
    </row>
    <row r="1526" spans="1:14" hidden="1">
      <c r="A1526" s="14">
        <v>2320340004</v>
      </c>
      <c r="B1526" s="48" t="s">
        <v>209</v>
      </c>
      <c r="C1526" s="52" t="s">
        <v>8524</v>
      </c>
      <c r="D1526" s="16" t="s">
        <v>1239</v>
      </c>
      <c r="E1526" s="14" t="s">
        <v>1233</v>
      </c>
      <c r="F1526" s="14" t="s">
        <v>1233</v>
      </c>
      <c r="G1526" s="14" t="s">
        <v>1239</v>
      </c>
      <c r="H1526" s="16" t="s">
        <v>1233</v>
      </c>
      <c r="I1526" s="14" t="s">
        <v>1233</v>
      </c>
      <c r="J1526" s="14" t="s">
        <v>1233</v>
      </c>
      <c r="K1526" s="14" t="s">
        <v>1233</v>
      </c>
      <c r="L1526" s="16" t="s">
        <v>1233</v>
      </c>
      <c r="M1526" s="14" t="s">
        <v>1233</v>
      </c>
      <c r="N1526" s="14"/>
    </row>
    <row r="1527" spans="1:14" hidden="1">
      <c r="A1527" s="13">
        <v>2320340019</v>
      </c>
      <c r="B1527" s="47" t="s">
        <v>223</v>
      </c>
      <c r="C1527" s="51" t="s">
        <v>8524</v>
      </c>
      <c r="D1527" s="15" t="s">
        <v>1239</v>
      </c>
      <c r="E1527" s="13" t="s">
        <v>1233</v>
      </c>
      <c r="F1527" s="13" t="s">
        <v>1233</v>
      </c>
      <c r="G1527" s="13" t="s">
        <v>1239</v>
      </c>
      <c r="H1527" s="15" t="s">
        <v>1233</v>
      </c>
      <c r="I1527" s="13" t="s">
        <v>1233</v>
      </c>
      <c r="J1527" s="13" t="s">
        <v>1233</v>
      </c>
      <c r="K1527" s="13" t="s">
        <v>1233</v>
      </c>
      <c r="L1527" s="15" t="s">
        <v>1233</v>
      </c>
      <c r="M1527" s="13" t="s">
        <v>1233</v>
      </c>
      <c r="N1527" s="13"/>
    </row>
    <row r="1528" spans="1:14" hidden="1">
      <c r="A1528" s="14">
        <v>2320340018</v>
      </c>
      <c r="B1528" s="48" t="s">
        <v>225</v>
      </c>
      <c r="C1528" s="52" t="s">
        <v>8524</v>
      </c>
      <c r="D1528" s="16" t="s">
        <v>1239</v>
      </c>
      <c r="E1528" s="14" t="s">
        <v>1233</v>
      </c>
      <c r="F1528" s="14" t="s">
        <v>1233</v>
      </c>
      <c r="G1528" s="14" t="s">
        <v>1239</v>
      </c>
      <c r="H1528" s="16" t="s">
        <v>1233</v>
      </c>
      <c r="I1528" s="14" t="s">
        <v>1233</v>
      </c>
      <c r="J1528" s="14" t="s">
        <v>1233</v>
      </c>
      <c r="K1528" s="14" t="s">
        <v>1233</v>
      </c>
      <c r="L1528" s="16" t="s">
        <v>1233</v>
      </c>
      <c r="M1528" s="14" t="s">
        <v>1233</v>
      </c>
      <c r="N1528" s="14"/>
    </row>
    <row r="1529" spans="1:14" hidden="1">
      <c r="A1529" s="13">
        <v>2320340002</v>
      </c>
      <c r="B1529" s="47" t="s">
        <v>210</v>
      </c>
      <c r="C1529" s="51" t="s">
        <v>8524</v>
      </c>
      <c r="D1529" s="15" t="s">
        <v>1239</v>
      </c>
      <c r="E1529" s="13" t="s">
        <v>1233</v>
      </c>
      <c r="F1529" s="13" t="s">
        <v>1233</v>
      </c>
      <c r="G1529" s="13" t="s">
        <v>1239</v>
      </c>
      <c r="H1529" s="15" t="s">
        <v>1233</v>
      </c>
      <c r="I1529" s="13" t="s">
        <v>1233</v>
      </c>
      <c r="J1529" s="13" t="s">
        <v>1233</v>
      </c>
      <c r="K1529" s="13" t="s">
        <v>1233</v>
      </c>
      <c r="L1529" s="15" t="s">
        <v>1233</v>
      </c>
      <c r="M1529" s="13" t="s">
        <v>1233</v>
      </c>
      <c r="N1529" s="13"/>
    </row>
    <row r="1530" spans="1:14" hidden="1">
      <c r="A1530" s="14">
        <v>2320340013</v>
      </c>
      <c r="B1530" s="48" t="s">
        <v>222</v>
      </c>
      <c r="C1530" s="52" t="s">
        <v>8524</v>
      </c>
      <c r="D1530" s="16" t="s">
        <v>1239</v>
      </c>
      <c r="E1530" s="14" t="s">
        <v>1233</v>
      </c>
      <c r="F1530" s="14" t="s">
        <v>1233</v>
      </c>
      <c r="G1530" s="14" t="s">
        <v>1239</v>
      </c>
      <c r="H1530" s="16" t="s">
        <v>1233</v>
      </c>
      <c r="I1530" s="14" t="s">
        <v>1233</v>
      </c>
      <c r="J1530" s="14" t="s">
        <v>1233</v>
      </c>
      <c r="K1530" s="14" t="s">
        <v>1233</v>
      </c>
      <c r="L1530" s="16" t="s">
        <v>1233</v>
      </c>
      <c r="M1530" s="14" t="s">
        <v>1233</v>
      </c>
      <c r="N1530" s="14"/>
    </row>
    <row r="1531" spans="1:14" hidden="1">
      <c r="A1531" s="13">
        <v>2320340016</v>
      </c>
      <c r="B1531" s="47" t="s">
        <v>219</v>
      </c>
      <c r="C1531" s="51" t="s">
        <v>8524</v>
      </c>
      <c r="D1531" s="15" t="s">
        <v>1239</v>
      </c>
      <c r="E1531" s="13" t="s">
        <v>1233</v>
      </c>
      <c r="F1531" s="13" t="s">
        <v>1233</v>
      </c>
      <c r="G1531" s="13" t="s">
        <v>1239</v>
      </c>
      <c r="H1531" s="15" t="s">
        <v>1233</v>
      </c>
      <c r="I1531" s="13" t="s">
        <v>1233</v>
      </c>
      <c r="J1531" s="13" t="s">
        <v>1233</v>
      </c>
      <c r="K1531" s="13" t="s">
        <v>1233</v>
      </c>
      <c r="L1531" s="15" t="s">
        <v>1233</v>
      </c>
      <c r="M1531" s="13" t="s">
        <v>1233</v>
      </c>
      <c r="N1531" s="13"/>
    </row>
    <row r="1532" spans="1:14" hidden="1">
      <c r="A1532" s="14">
        <v>2320340006</v>
      </c>
      <c r="B1532" s="48" t="s">
        <v>213</v>
      </c>
      <c r="C1532" s="52" t="s">
        <v>8524</v>
      </c>
      <c r="D1532" s="16" t="s">
        <v>1239</v>
      </c>
      <c r="E1532" s="14" t="s">
        <v>1233</v>
      </c>
      <c r="F1532" s="14" t="s">
        <v>1233</v>
      </c>
      <c r="G1532" s="14" t="s">
        <v>1239</v>
      </c>
      <c r="H1532" s="16" t="s">
        <v>1233</v>
      </c>
      <c r="I1532" s="14" t="s">
        <v>1233</v>
      </c>
      <c r="J1532" s="14" t="s">
        <v>1233</v>
      </c>
      <c r="K1532" s="14" t="s">
        <v>1233</v>
      </c>
      <c r="L1532" s="16" t="s">
        <v>1233</v>
      </c>
      <c r="M1532" s="14" t="s">
        <v>1233</v>
      </c>
      <c r="N1532" s="14"/>
    </row>
    <row r="1533" spans="1:14" hidden="1">
      <c r="A1533" s="13">
        <v>2320340007</v>
      </c>
      <c r="B1533" s="47" t="s">
        <v>211</v>
      </c>
      <c r="C1533" s="51" t="s">
        <v>8524</v>
      </c>
      <c r="D1533" s="15" t="s">
        <v>1239</v>
      </c>
      <c r="E1533" s="13" t="s">
        <v>1233</v>
      </c>
      <c r="F1533" s="13" t="s">
        <v>1233</v>
      </c>
      <c r="G1533" s="13" t="s">
        <v>1239</v>
      </c>
      <c r="H1533" s="15" t="s">
        <v>1233</v>
      </c>
      <c r="I1533" s="13" t="s">
        <v>1233</v>
      </c>
      <c r="J1533" s="13" t="s">
        <v>1233</v>
      </c>
      <c r="K1533" s="13" t="s">
        <v>1233</v>
      </c>
      <c r="L1533" s="15" t="s">
        <v>1233</v>
      </c>
      <c r="M1533" s="13" t="s">
        <v>1233</v>
      </c>
      <c r="N1533" s="13"/>
    </row>
    <row r="1534" spans="1:14" hidden="1">
      <c r="A1534" s="14">
        <v>2320340011</v>
      </c>
      <c r="B1534" s="48" t="s">
        <v>216</v>
      </c>
      <c r="C1534" s="52" t="s">
        <v>8524</v>
      </c>
      <c r="D1534" s="16" t="s">
        <v>1239</v>
      </c>
      <c r="E1534" s="14" t="s">
        <v>1233</v>
      </c>
      <c r="F1534" s="14" t="s">
        <v>1233</v>
      </c>
      <c r="G1534" s="14" t="s">
        <v>1239</v>
      </c>
      <c r="H1534" s="16" t="s">
        <v>1233</v>
      </c>
      <c r="I1534" s="14" t="s">
        <v>1233</v>
      </c>
      <c r="J1534" s="14" t="s">
        <v>1233</v>
      </c>
      <c r="K1534" s="14" t="s">
        <v>1233</v>
      </c>
      <c r="L1534" s="16" t="s">
        <v>1233</v>
      </c>
      <c r="M1534" s="14" t="s">
        <v>1233</v>
      </c>
      <c r="N1534" s="14"/>
    </row>
    <row r="1535" spans="1:14" hidden="1">
      <c r="A1535" s="13">
        <v>2320340008</v>
      </c>
      <c r="B1535" s="47" t="s">
        <v>212</v>
      </c>
      <c r="C1535" s="51" t="s">
        <v>8524</v>
      </c>
      <c r="D1535" s="15" t="s">
        <v>1239</v>
      </c>
      <c r="E1535" s="13" t="s">
        <v>1233</v>
      </c>
      <c r="F1535" s="13" t="s">
        <v>1233</v>
      </c>
      <c r="G1535" s="13" t="s">
        <v>1239</v>
      </c>
      <c r="H1535" s="15" t="s">
        <v>1233</v>
      </c>
      <c r="I1535" s="13" t="s">
        <v>1233</v>
      </c>
      <c r="J1535" s="13" t="s">
        <v>1233</v>
      </c>
      <c r="K1535" s="13" t="s">
        <v>1233</v>
      </c>
      <c r="L1535" s="15" t="s">
        <v>1233</v>
      </c>
      <c r="M1535" s="13" t="s">
        <v>1233</v>
      </c>
      <c r="N1535" s="13"/>
    </row>
    <row r="1536" spans="1:14" hidden="1">
      <c r="A1536" s="13">
        <v>2320340023</v>
      </c>
      <c r="B1536" s="47" t="s">
        <v>217</v>
      </c>
      <c r="C1536" s="51" t="s">
        <v>8524</v>
      </c>
      <c r="D1536" s="15" t="s">
        <v>1239</v>
      </c>
      <c r="E1536" s="13" t="s">
        <v>1233</v>
      </c>
      <c r="F1536" s="13" t="s">
        <v>1233</v>
      </c>
      <c r="G1536" s="13" t="s">
        <v>1239</v>
      </c>
      <c r="H1536" s="15" t="s">
        <v>1233</v>
      </c>
      <c r="I1536" s="13" t="s">
        <v>1233</v>
      </c>
      <c r="J1536" s="13" t="s">
        <v>1233</v>
      </c>
      <c r="K1536" s="13" t="s">
        <v>1233</v>
      </c>
      <c r="L1536" s="15" t="s">
        <v>1233</v>
      </c>
      <c r="M1536" s="13" t="s">
        <v>1233</v>
      </c>
      <c r="N1536" s="13"/>
    </row>
    <row r="1537" spans="1:14" hidden="1">
      <c r="A1537" s="14">
        <v>2320340010</v>
      </c>
      <c r="B1537" s="48" t="s">
        <v>214</v>
      </c>
      <c r="C1537" s="52" t="s">
        <v>8524</v>
      </c>
      <c r="D1537" s="16" t="s">
        <v>1239</v>
      </c>
      <c r="E1537" s="14" t="s">
        <v>1233</v>
      </c>
      <c r="F1537" s="14" t="s">
        <v>1233</v>
      </c>
      <c r="G1537" s="14" t="s">
        <v>1239</v>
      </c>
      <c r="H1537" s="16" t="s">
        <v>1233</v>
      </c>
      <c r="I1537" s="14" t="s">
        <v>1233</v>
      </c>
      <c r="J1537" s="14" t="s">
        <v>1233</v>
      </c>
      <c r="K1537" s="14" t="s">
        <v>1233</v>
      </c>
      <c r="L1537" s="16" t="s">
        <v>1233</v>
      </c>
      <c r="M1537" s="14" t="s">
        <v>1233</v>
      </c>
      <c r="N1537" s="14"/>
    </row>
    <row r="1538" spans="1:14" hidden="1">
      <c r="A1538" s="13">
        <v>2320340017</v>
      </c>
      <c r="B1538" s="47" t="s">
        <v>224</v>
      </c>
      <c r="C1538" s="51" t="s">
        <v>8524</v>
      </c>
      <c r="D1538" s="15" t="s">
        <v>1239</v>
      </c>
      <c r="E1538" s="13" t="s">
        <v>1233</v>
      </c>
      <c r="F1538" s="13" t="s">
        <v>1233</v>
      </c>
      <c r="G1538" s="13" t="s">
        <v>1239</v>
      </c>
      <c r="H1538" s="15" t="s">
        <v>1233</v>
      </c>
      <c r="I1538" s="13" t="s">
        <v>1233</v>
      </c>
      <c r="J1538" s="13" t="s">
        <v>1233</v>
      </c>
      <c r="K1538" s="13" t="s">
        <v>1233</v>
      </c>
      <c r="L1538" s="15" t="s">
        <v>1233</v>
      </c>
      <c r="M1538" s="13" t="s">
        <v>1233</v>
      </c>
      <c r="N1538" s="13"/>
    </row>
    <row r="1539" spans="1:14" hidden="1">
      <c r="A1539" s="14">
        <v>2320340022</v>
      </c>
      <c r="B1539" s="48" t="s">
        <v>228</v>
      </c>
      <c r="C1539" s="52" t="s">
        <v>8524</v>
      </c>
      <c r="D1539" s="16" t="s">
        <v>1239</v>
      </c>
      <c r="E1539" s="14" t="s">
        <v>1233</v>
      </c>
      <c r="F1539" s="14" t="s">
        <v>1233</v>
      </c>
      <c r="G1539" s="14" t="s">
        <v>1239</v>
      </c>
      <c r="H1539" s="16" t="s">
        <v>1233</v>
      </c>
      <c r="I1539" s="14" t="s">
        <v>1233</v>
      </c>
      <c r="J1539" s="14" t="s">
        <v>1233</v>
      </c>
      <c r="K1539" s="14" t="s">
        <v>1233</v>
      </c>
      <c r="L1539" s="16" t="s">
        <v>1233</v>
      </c>
      <c r="M1539" s="14" t="s">
        <v>1233</v>
      </c>
      <c r="N1539" s="14"/>
    </row>
    <row r="1540" spans="1:14" hidden="1">
      <c r="A1540" s="13">
        <v>2320340021</v>
      </c>
      <c r="B1540" s="47" t="s">
        <v>226</v>
      </c>
      <c r="C1540" s="51" t="s">
        <v>8524</v>
      </c>
      <c r="D1540" s="15" t="s">
        <v>1239</v>
      </c>
      <c r="E1540" s="13" t="s">
        <v>1233</v>
      </c>
      <c r="F1540" s="13" t="s">
        <v>1233</v>
      </c>
      <c r="G1540" s="13" t="s">
        <v>1239</v>
      </c>
      <c r="H1540" s="15" t="s">
        <v>1233</v>
      </c>
      <c r="I1540" s="13" t="s">
        <v>1233</v>
      </c>
      <c r="J1540" s="13" t="s">
        <v>1233</v>
      </c>
      <c r="K1540" s="13" t="s">
        <v>1233</v>
      </c>
      <c r="L1540" s="15" t="s">
        <v>1233</v>
      </c>
      <c r="M1540" s="13" t="s">
        <v>1233</v>
      </c>
      <c r="N1540" s="13"/>
    </row>
    <row r="1541" spans="1:14" hidden="1">
      <c r="A1541" s="14">
        <v>2320340009</v>
      </c>
      <c r="B1541" s="48" t="s">
        <v>215</v>
      </c>
      <c r="C1541" s="52" t="s">
        <v>8524</v>
      </c>
      <c r="D1541" s="16" t="s">
        <v>1239</v>
      </c>
      <c r="E1541" s="14" t="s">
        <v>1233</v>
      </c>
      <c r="F1541" s="14" t="s">
        <v>1233</v>
      </c>
      <c r="G1541" s="14" t="s">
        <v>1239</v>
      </c>
      <c r="H1541" s="16" t="s">
        <v>1233</v>
      </c>
      <c r="I1541" s="14" t="s">
        <v>1233</v>
      </c>
      <c r="J1541" s="14" t="s">
        <v>1233</v>
      </c>
      <c r="K1541" s="14" t="s">
        <v>1233</v>
      </c>
      <c r="L1541" s="16" t="s">
        <v>1233</v>
      </c>
      <c r="M1541" s="14" t="s">
        <v>1233</v>
      </c>
      <c r="N1541" s="14"/>
    </row>
    <row r="1542" spans="1:14" hidden="1">
      <c r="A1542" s="13">
        <v>2320340024</v>
      </c>
      <c r="B1542" s="47" t="s">
        <v>229</v>
      </c>
      <c r="C1542" s="51" t="s">
        <v>8524</v>
      </c>
      <c r="D1542" s="15" t="s">
        <v>1239</v>
      </c>
      <c r="E1542" s="13" t="s">
        <v>1233</v>
      </c>
      <c r="F1542" s="13" t="s">
        <v>1233</v>
      </c>
      <c r="G1542" s="13" t="s">
        <v>1239</v>
      </c>
      <c r="H1542" s="15" t="s">
        <v>1233</v>
      </c>
      <c r="I1542" s="13" t="s">
        <v>1233</v>
      </c>
      <c r="J1542" s="13" t="s">
        <v>1233</v>
      </c>
      <c r="K1542" s="13" t="s">
        <v>1233</v>
      </c>
      <c r="L1542" s="15" t="s">
        <v>1233</v>
      </c>
      <c r="M1542" s="13" t="s">
        <v>1233</v>
      </c>
      <c r="N1542" s="13"/>
    </row>
    <row r="1543" spans="1:14" hidden="1">
      <c r="A1543" s="14">
        <v>2320340020</v>
      </c>
      <c r="B1543" s="48" t="s">
        <v>227</v>
      </c>
      <c r="C1543" s="52" t="s">
        <v>8524</v>
      </c>
      <c r="D1543" s="16" t="s">
        <v>1239</v>
      </c>
      <c r="E1543" s="14" t="s">
        <v>1233</v>
      </c>
      <c r="F1543" s="14" t="s">
        <v>1233</v>
      </c>
      <c r="G1543" s="14" t="s">
        <v>1239</v>
      </c>
      <c r="H1543" s="16" t="s">
        <v>1233</v>
      </c>
      <c r="I1543" s="14" t="s">
        <v>1233</v>
      </c>
      <c r="J1543" s="14" t="s">
        <v>1233</v>
      </c>
      <c r="K1543" s="14" t="s">
        <v>1233</v>
      </c>
      <c r="L1543" s="16" t="s">
        <v>1233</v>
      </c>
      <c r="M1543" s="14" t="s">
        <v>1233</v>
      </c>
      <c r="N1543" s="14"/>
    </row>
    <row r="1544" spans="1:14" hidden="1">
      <c r="A1544" s="13">
        <v>2320050488</v>
      </c>
      <c r="B1544" s="47" t="s">
        <v>2157</v>
      </c>
      <c r="C1544" s="51" t="s">
        <v>8524</v>
      </c>
      <c r="D1544" s="15" t="s">
        <v>1239</v>
      </c>
      <c r="E1544" s="13" t="s">
        <v>1233</v>
      </c>
      <c r="F1544" s="13" t="s">
        <v>1233</v>
      </c>
      <c r="G1544" s="13" t="s">
        <v>1239</v>
      </c>
      <c r="H1544" s="15" t="s">
        <v>1233</v>
      </c>
      <c r="I1544" s="13" t="s">
        <v>1233</v>
      </c>
      <c r="J1544" s="13" t="s">
        <v>1233</v>
      </c>
      <c r="K1544" s="13" t="s">
        <v>1233</v>
      </c>
      <c r="L1544" s="15" t="s">
        <v>1233</v>
      </c>
      <c r="M1544" s="13" t="s">
        <v>1233</v>
      </c>
      <c r="N1544" s="13"/>
    </row>
    <row r="1545" spans="1:14" hidden="1">
      <c r="A1545" s="14">
        <v>2320050826</v>
      </c>
      <c r="B1545" s="48" t="s">
        <v>2158</v>
      </c>
      <c r="C1545" s="52" t="s">
        <v>8524</v>
      </c>
      <c r="D1545" s="16" t="s">
        <v>1239</v>
      </c>
      <c r="E1545" s="14" t="s">
        <v>1233</v>
      </c>
      <c r="F1545" s="14" t="s">
        <v>1233</v>
      </c>
      <c r="G1545" s="14" t="s">
        <v>1239</v>
      </c>
      <c r="H1545" s="16" t="s">
        <v>1233</v>
      </c>
      <c r="I1545" s="14" t="s">
        <v>1233</v>
      </c>
      <c r="J1545" s="14" t="s">
        <v>1233</v>
      </c>
      <c r="K1545" s="14" t="s">
        <v>1233</v>
      </c>
      <c r="L1545" s="16" t="s">
        <v>1233</v>
      </c>
      <c r="M1545" s="14" t="s">
        <v>1233</v>
      </c>
      <c r="N1545" s="14"/>
    </row>
    <row r="1546" spans="1:14" hidden="1">
      <c r="A1546" s="13">
        <v>2320050489</v>
      </c>
      <c r="B1546" s="47" t="s">
        <v>2159</v>
      </c>
      <c r="C1546" s="51" t="s">
        <v>8524</v>
      </c>
      <c r="D1546" s="15" t="s">
        <v>1239</v>
      </c>
      <c r="E1546" s="13" t="s">
        <v>1233</v>
      </c>
      <c r="F1546" s="13" t="s">
        <v>1233</v>
      </c>
      <c r="G1546" s="13" t="s">
        <v>1239</v>
      </c>
      <c r="H1546" s="15" t="s">
        <v>1233</v>
      </c>
      <c r="I1546" s="13" t="s">
        <v>1233</v>
      </c>
      <c r="J1546" s="13" t="s">
        <v>1233</v>
      </c>
      <c r="K1546" s="13" t="s">
        <v>1233</v>
      </c>
      <c r="L1546" s="15" t="s">
        <v>1233</v>
      </c>
      <c r="M1546" s="13" t="s">
        <v>1233</v>
      </c>
      <c r="N1546" s="13"/>
    </row>
    <row r="1547" spans="1:14" hidden="1">
      <c r="A1547" s="14">
        <v>2320050828</v>
      </c>
      <c r="B1547" s="48" t="s">
        <v>2160</v>
      </c>
      <c r="C1547" s="52" t="s">
        <v>8524</v>
      </c>
      <c r="D1547" s="16" t="s">
        <v>1239</v>
      </c>
      <c r="E1547" s="14" t="s">
        <v>1233</v>
      </c>
      <c r="F1547" s="14" t="s">
        <v>1233</v>
      </c>
      <c r="G1547" s="14" t="s">
        <v>1239</v>
      </c>
      <c r="H1547" s="16" t="s">
        <v>1233</v>
      </c>
      <c r="I1547" s="14" t="s">
        <v>1233</v>
      </c>
      <c r="J1547" s="14" t="s">
        <v>1233</v>
      </c>
      <c r="K1547" s="14" t="s">
        <v>1233</v>
      </c>
      <c r="L1547" s="16" t="s">
        <v>1233</v>
      </c>
      <c r="M1547" s="14" t="s">
        <v>1233</v>
      </c>
      <c r="N1547" s="14"/>
    </row>
    <row r="1548" spans="1:14" hidden="1">
      <c r="A1548" s="13">
        <v>2320050835</v>
      </c>
      <c r="B1548" s="47" t="s">
        <v>2161</v>
      </c>
      <c r="C1548" s="51" t="s">
        <v>8524</v>
      </c>
      <c r="D1548" s="15" t="s">
        <v>1239</v>
      </c>
      <c r="E1548" s="13" t="s">
        <v>1233</v>
      </c>
      <c r="F1548" s="13" t="s">
        <v>1233</v>
      </c>
      <c r="G1548" s="13" t="s">
        <v>1239</v>
      </c>
      <c r="H1548" s="15" t="s">
        <v>1233</v>
      </c>
      <c r="I1548" s="13" t="s">
        <v>1233</v>
      </c>
      <c r="J1548" s="13" t="s">
        <v>1233</v>
      </c>
      <c r="K1548" s="13" t="s">
        <v>1233</v>
      </c>
      <c r="L1548" s="15" t="s">
        <v>1233</v>
      </c>
      <c r="M1548" s="13" t="s">
        <v>1233</v>
      </c>
      <c r="N1548" s="13"/>
    </row>
    <row r="1549" spans="1:14" hidden="1">
      <c r="A1549" s="14">
        <v>2320250044</v>
      </c>
      <c r="B1549" s="48" t="s">
        <v>2162</v>
      </c>
      <c r="C1549" s="52" t="s">
        <v>8524</v>
      </c>
      <c r="D1549" s="16" t="s">
        <v>1239</v>
      </c>
      <c r="E1549" s="14" t="s">
        <v>1233</v>
      </c>
      <c r="F1549" s="14" t="s">
        <v>1233</v>
      </c>
      <c r="G1549" s="14" t="s">
        <v>1239</v>
      </c>
      <c r="H1549" s="16" t="s">
        <v>1233</v>
      </c>
      <c r="I1549" s="14" t="s">
        <v>1233</v>
      </c>
      <c r="J1549" s="14" t="s">
        <v>1233</v>
      </c>
      <c r="K1549" s="14" t="s">
        <v>1233</v>
      </c>
      <c r="L1549" s="16" t="s">
        <v>1233</v>
      </c>
      <c r="M1549" s="14" t="s">
        <v>1233</v>
      </c>
      <c r="N1549" s="14"/>
    </row>
    <row r="1550" spans="1:14" hidden="1">
      <c r="A1550" s="13">
        <v>2320050490</v>
      </c>
      <c r="B1550" s="47" t="s">
        <v>2165</v>
      </c>
      <c r="C1550" s="51" t="s">
        <v>8524</v>
      </c>
      <c r="D1550" s="15" t="s">
        <v>1239</v>
      </c>
      <c r="E1550" s="13" t="s">
        <v>1233</v>
      </c>
      <c r="F1550" s="13" t="s">
        <v>1233</v>
      </c>
      <c r="G1550" s="13" t="s">
        <v>1239</v>
      </c>
      <c r="H1550" s="15" t="s">
        <v>1233</v>
      </c>
      <c r="I1550" s="13" t="s">
        <v>1233</v>
      </c>
      <c r="J1550" s="13" t="s">
        <v>1233</v>
      </c>
      <c r="K1550" s="13" t="s">
        <v>1233</v>
      </c>
      <c r="L1550" s="15" t="s">
        <v>1233</v>
      </c>
      <c r="M1550" s="13" t="s">
        <v>1233</v>
      </c>
      <c r="N1550" s="13"/>
    </row>
    <row r="1551" spans="1:14" hidden="1">
      <c r="A1551" s="14">
        <v>2320050745</v>
      </c>
      <c r="B1551" s="48" t="s">
        <v>2179</v>
      </c>
      <c r="C1551" s="52" t="s">
        <v>8524</v>
      </c>
      <c r="D1551" s="16" t="s">
        <v>1239</v>
      </c>
      <c r="E1551" s="14" t="s">
        <v>1233</v>
      </c>
      <c r="F1551" s="14" t="s">
        <v>1233</v>
      </c>
      <c r="G1551" s="14" t="s">
        <v>1239</v>
      </c>
      <c r="H1551" s="16" t="s">
        <v>1233</v>
      </c>
      <c r="I1551" s="14" t="s">
        <v>1233</v>
      </c>
      <c r="J1551" s="14" t="s">
        <v>1233</v>
      </c>
      <c r="K1551" s="14" t="s">
        <v>1233</v>
      </c>
      <c r="L1551" s="16" t="s">
        <v>1233</v>
      </c>
      <c r="M1551" s="14" t="s">
        <v>1233</v>
      </c>
      <c r="N1551" s="14"/>
    </row>
    <row r="1552" spans="1:14" hidden="1">
      <c r="A1552" s="13">
        <v>2320050611</v>
      </c>
      <c r="B1552" s="47" t="s">
        <v>2182</v>
      </c>
      <c r="C1552" s="51" t="s">
        <v>8524</v>
      </c>
      <c r="D1552" s="15" t="s">
        <v>1239</v>
      </c>
      <c r="E1552" s="13" t="s">
        <v>1233</v>
      </c>
      <c r="F1552" s="13" t="s">
        <v>1233</v>
      </c>
      <c r="G1552" s="13" t="s">
        <v>1239</v>
      </c>
      <c r="H1552" s="15" t="s">
        <v>1233</v>
      </c>
      <c r="I1552" s="13" t="s">
        <v>1233</v>
      </c>
      <c r="J1552" s="13" t="s">
        <v>1233</v>
      </c>
      <c r="K1552" s="13" t="s">
        <v>1233</v>
      </c>
      <c r="L1552" s="15" t="s">
        <v>1233</v>
      </c>
      <c r="M1552" s="13" t="s">
        <v>1233</v>
      </c>
      <c r="N1552" s="13"/>
    </row>
    <row r="1553" spans="1:14" hidden="1">
      <c r="A1553" s="14">
        <v>2320050821</v>
      </c>
      <c r="B1553" s="48" t="s">
        <v>2184</v>
      </c>
      <c r="C1553" s="52" t="s">
        <v>8524</v>
      </c>
      <c r="D1553" s="16" t="s">
        <v>1239</v>
      </c>
      <c r="E1553" s="14" t="s">
        <v>1233</v>
      </c>
      <c r="F1553" s="14" t="s">
        <v>1233</v>
      </c>
      <c r="G1553" s="14" t="s">
        <v>1239</v>
      </c>
      <c r="H1553" s="16" t="s">
        <v>1233</v>
      </c>
      <c r="I1553" s="14" t="s">
        <v>1233</v>
      </c>
      <c r="J1553" s="14" t="s">
        <v>1233</v>
      </c>
      <c r="K1553" s="14" t="s">
        <v>1233</v>
      </c>
      <c r="L1553" s="16" t="s">
        <v>1233</v>
      </c>
      <c r="M1553" s="14" t="s">
        <v>1233</v>
      </c>
      <c r="N1553" s="14"/>
    </row>
    <row r="1554" spans="1:14" hidden="1">
      <c r="A1554" s="13">
        <v>2320050822</v>
      </c>
      <c r="B1554" s="47" t="s">
        <v>2187</v>
      </c>
      <c r="C1554" s="51" t="s">
        <v>8524</v>
      </c>
      <c r="D1554" s="15" t="s">
        <v>1239</v>
      </c>
      <c r="E1554" s="13" t="s">
        <v>1233</v>
      </c>
      <c r="F1554" s="13" t="s">
        <v>1233</v>
      </c>
      <c r="G1554" s="13" t="s">
        <v>1239</v>
      </c>
      <c r="H1554" s="15" t="s">
        <v>1233</v>
      </c>
      <c r="I1554" s="13" t="s">
        <v>1233</v>
      </c>
      <c r="J1554" s="13" t="s">
        <v>1233</v>
      </c>
      <c r="K1554" s="13" t="s">
        <v>1233</v>
      </c>
      <c r="L1554" s="15" t="s">
        <v>1233</v>
      </c>
      <c r="M1554" s="13" t="s">
        <v>1233</v>
      </c>
      <c r="N1554" s="13"/>
    </row>
    <row r="1555" spans="1:14" hidden="1">
      <c r="A1555" s="14">
        <v>2320050823</v>
      </c>
      <c r="B1555" s="48" t="s">
        <v>2188</v>
      </c>
      <c r="C1555" s="52" t="s">
        <v>8524</v>
      </c>
      <c r="D1555" s="16" t="s">
        <v>1239</v>
      </c>
      <c r="E1555" s="14" t="s">
        <v>1233</v>
      </c>
      <c r="F1555" s="14" t="s">
        <v>1233</v>
      </c>
      <c r="G1555" s="14" t="s">
        <v>1239</v>
      </c>
      <c r="H1555" s="16" t="s">
        <v>1233</v>
      </c>
      <c r="I1555" s="14" t="s">
        <v>1233</v>
      </c>
      <c r="J1555" s="14" t="s">
        <v>1233</v>
      </c>
      <c r="K1555" s="14" t="s">
        <v>1233</v>
      </c>
      <c r="L1555" s="16" t="s">
        <v>1233</v>
      </c>
      <c r="M1555" s="14" t="s">
        <v>1233</v>
      </c>
      <c r="N1555" s="14"/>
    </row>
    <row r="1556" spans="1:14" hidden="1">
      <c r="A1556" s="13">
        <v>2320050824</v>
      </c>
      <c r="B1556" s="47" t="s">
        <v>2189</v>
      </c>
      <c r="C1556" s="51" t="s">
        <v>8524</v>
      </c>
      <c r="D1556" s="15" t="s">
        <v>1239</v>
      </c>
      <c r="E1556" s="13" t="s">
        <v>1233</v>
      </c>
      <c r="F1556" s="13" t="s">
        <v>1233</v>
      </c>
      <c r="G1556" s="13" t="s">
        <v>1239</v>
      </c>
      <c r="H1556" s="15" t="s">
        <v>1233</v>
      </c>
      <c r="I1556" s="13" t="s">
        <v>1233</v>
      </c>
      <c r="J1556" s="13" t="s">
        <v>1233</v>
      </c>
      <c r="K1556" s="13" t="s">
        <v>1233</v>
      </c>
      <c r="L1556" s="15" t="s">
        <v>1233</v>
      </c>
      <c r="M1556" s="13" t="s">
        <v>1233</v>
      </c>
      <c r="N1556" s="13"/>
    </row>
    <row r="1557" spans="1:14" hidden="1">
      <c r="A1557" s="14">
        <v>2320050825</v>
      </c>
      <c r="B1557" s="48" t="s">
        <v>2190</v>
      </c>
      <c r="C1557" s="52" t="s">
        <v>8524</v>
      </c>
      <c r="D1557" s="16" t="s">
        <v>1239</v>
      </c>
      <c r="E1557" s="14" t="s">
        <v>1233</v>
      </c>
      <c r="F1557" s="14" t="s">
        <v>1233</v>
      </c>
      <c r="G1557" s="14" t="s">
        <v>1239</v>
      </c>
      <c r="H1557" s="16" t="s">
        <v>1233</v>
      </c>
      <c r="I1557" s="14" t="s">
        <v>1233</v>
      </c>
      <c r="J1557" s="14" t="s">
        <v>1233</v>
      </c>
      <c r="K1557" s="14" t="s">
        <v>1233</v>
      </c>
      <c r="L1557" s="16" t="s">
        <v>1233</v>
      </c>
      <c r="M1557" s="14" t="s">
        <v>1233</v>
      </c>
      <c r="N1557" s="14"/>
    </row>
    <row r="1558" spans="1:14" hidden="1">
      <c r="A1558" s="13">
        <v>2320050836</v>
      </c>
      <c r="B1558" s="47" t="s">
        <v>2191</v>
      </c>
      <c r="C1558" s="51" t="s">
        <v>8524</v>
      </c>
      <c r="D1558" s="15" t="s">
        <v>1239</v>
      </c>
      <c r="E1558" s="13" t="s">
        <v>1233</v>
      </c>
      <c r="F1558" s="13" t="s">
        <v>1233</v>
      </c>
      <c r="G1558" s="13" t="s">
        <v>1239</v>
      </c>
      <c r="H1558" s="15" t="s">
        <v>1233</v>
      </c>
      <c r="I1558" s="13" t="s">
        <v>1233</v>
      </c>
      <c r="J1558" s="13" t="s">
        <v>1233</v>
      </c>
      <c r="K1558" s="13" t="s">
        <v>1233</v>
      </c>
      <c r="L1558" s="15" t="s">
        <v>1233</v>
      </c>
      <c r="M1558" s="13" t="s">
        <v>1233</v>
      </c>
      <c r="N1558" s="13"/>
    </row>
    <row r="1559" spans="1:14" hidden="1">
      <c r="A1559" s="13">
        <v>2110100196</v>
      </c>
      <c r="B1559" s="47" t="s">
        <v>2023</v>
      </c>
      <c r="C1559" s="51" t="s">
        <v>8523</v>
      </c>
      <c r="D1559" s="15" t="s">
        <v>2008</v>
      </c>
      <c r="E1559" s="13" t="s">
        <v>1625</v>
      </c>
      <c r="F1559" s="13" t="s">
        <v>1233</v>
      </c>
      <c r="G1559" s="13" t="s">
        <v>1233</v>
      </c>
      <c r="H1559" s="15" t="s">
        <v>1233</v>
      </c>
      <c r="I1559" s="13" t="s">
        <v>1233</v>
      </c>
      <c r="J1559" s="13">
        <v>1</v>
      </c>
      <c r="K1559" s="13">
        <v>1</v>
      </c>
      <c r="L1559" s="15">
        <v>1</v>
      </c>
      <c r="M1559" s="13" t="s">
        <v>1233</v>
      </c>
      <c r="N1559" s="13"/>
    </row>
    <row r="1560" spans="1:14" hidden="1">
      <c r="A1560" s="14">
        <v>2310310058</v>
      </c>
      <c r="B1560" s="48" t="s">
        <v>2259</v>
      </c>
      <c r="C1560" s="52" t="s">
        <v>8522</v>
      </c>
      <c r="D1560" s="16" t="s">
        <v>1234</v>
      </c>
      <c r="E1560" s="14" t="s">
        <v>1233</v>
      </c>
      <c r="F1560" s="14" t="s">
        <v>1233</v>
      </c>
      <c r="G1560" s="14" t="s">
        <v>1625</v>
      </c>
      <c r="H1560" s="16" t="s">
        <v>1233</v>
      </c>
      <c r="I1560" s="14" t="s">
        <v>1233</v>
      </c>
      <c r="J1560" s="14" t="s">
        <v>1233</v>
      </c>
      <c r="K1560" s="14" t="s">
        <v>1233</v>
      </c>
      <c r="L1560" s="16" t="s">
        <v>1233</v>
      </c>
      <c r="M1560" s="14" t="s">
        <v>1233</v>
      </c>
      <c r="N1560" s="14"/>
    </row>
    <row r="1561" spans="1:14" hidden="1">
      <c r="A1561" s="13">
        <v>2310310059</v>
      </c>
      <c r="B1561" s="47" t="s">
        <v>2260</v>
      </c>
      <c r="C1561" s="51" t="s">
        <v>1002</v>
      </c>
      <c r="D1561" s="15" t="s">
        <v>1234</v>
      </c>
      <c r="E1561" s="13" t="s">
        <v>1233</v>
      </c>
      <c r="F1561" s="13" t="s">
        <v>1233</v>
      </c>
      <c r="G1561" s="13" t="s">
        <v>1625</v>
      </c>
      <c r="H1561" s="15" t="s">
        <v>1233</v>
      </c>
      <c r="I1561" s="13" t="s">
        <v>1233</v>
      </c>
      <c r="J1561" s="13" t="s">
        <v>1233</v>
      </c>
      <c r="K1561" s="13" t="s">
        <v>1233</v>
      </c>
      <c r="L1561" s="15" t="s">
        <v>1233</v>
      </c>
      <c r="M1561" s="13" t="s">
        <v>1233</v>
      </c>
      <c r="N1561" s="13"/>
    </row>
    <row r="1562" spans="1:14" hidden="1">
      <c r="A1562" s="14">
        <v>2310310017</v>
      </c>
      <c r="B1562" s="48" t="s">
        <v>2261</v>
      </c>
      <c r="C1562" s="52" t="s">
        <v>8522</v>
      </c>
      <c r="D1562" s="16" t="s">
        <v>1234</v>
      </c>
      <c r="E1562" s="14" t="s">
        <v>1233</v>
      </c>
      <c r="F1562" s="14" t="s">
        <v>1233</v>
      </c>
      <c r="G1562" s="14" t="s">
        <v>1625</v>
      </c>
      <c r="H1562" s="16" t="s">
        <v>1233</v>
      </c>
      <c r="I1562" s="14" t="s">
        <v>1233</v>
      </c>
      <c r="J1562" s="14" t="s">
        <v>1233</v>
      </c>
      <c r="K1562" s="14" t="s">
        <v>1233</v>
      </c>
      <c r="L1562" s="16" t="s">
        <v>1233</v>
      </c>
      <c r="M1562" s="14" t="s">
        <v>1233</v>
      </c>
      <c r="N1562" s="14"/>
    </row>
    <row r="1563" spans="1:14" hidden="1">
      <c r="A1563" s="13">
        <v>2310310028</v>
      </c>
      <c r="B1563" s="47" t="s">
        <v>2262</v>
      </c>
      <c r="C1563" s="51" t="s">
        <v>8522</v>
      </c>
      <c r="D1563" s="15" t="s">
        <v>1234</v>
      </c>
      <c r="E1563" s="13" t="s">
        <v>1233</v>
      </c>
      <c r="F1563" s="13" t="s">
        <v>1233</v>
      </c>
      <c r="G1563" s="13" t="s">
        <v>1625</v>
      </c>
      <c r="H1563" s="15" t="s">
        <v>1233</v>
      </c>
      <c r="I1563" s="13" t="s">
        <v>1233</v>
      </c>
      <c r="J1563" s="13" t="s">
        <v>1233</v>
      </c>
      <c r="K1563" s="13" t="s">
        <v>1233</v>
      </c>
      <c r="L1563" s="15" t="s">
        <v>1233</v>
      </c>
      <c r="M1563" s="13" t="s">
        <v>1233</v>
      </c>
      <c r="N1563" s="13"/>
    </row>
    <row r="1564" spans="1:14" hidden="1">
      <c r="A1564" s="14">
        <v>2310310024</v>
      </c>
      <c r="B1564" s="48" t="s">
        <v>2263</v>
      </c>
      <c r="C1564" s="52" t="s">
        <v>8522</v>
      </c>
      <c r="D1564" s="16" t="s">
        <v>1234</v>
      </c>
      <c r="E1564" s="14" t="s">
        <v>1233</v>
      </c>
      <c r="F1564" s="14" t="s">
        <v>1233</v>
      </c>
      <c r="G1564" s="14" t="s">
        <v>1625</v>
      </c>
      <c r="H1564" s="16" t="s">
        <v>1233</v>
      </c>
      <c r="I1564" s="14" t="s">
        <v>1233</v>
      </c>
      <c r="J1564" s="14" t="s">
        <v>1233</v>
      </c>
      <c r="K1564" s="14" t="s">
        <v>1233</v>
      </c>
      <c r="L1564" s="16" t="s">
        <v>1233</v>
      </c>
      <c r="M1564" s="14" t="s">
        <v>1233</v>
      </c>
      <c r="N1564" s="14"/>
    </row>
    <row r="1565" spans="1:14" hidden="1">
      <c r="A1565" s="13">
        <v>2310310020</v>
      </c>
      <c r="B1565" s="47" t="s">
        <v>2264</v>
      </c>
      <c r="C1565" s="51" t="s">
        <v>8522</v>
      </c>
      <c r="D1565" s="15" t="s">
        <v>1234</v>
      </c>
      <c r="E1565" s="13" t="s">
        <v>1233</v>
      </c>
      <c r="F1565" s="13" t="s">
        <v>1233</v>
      </c>
      <c r="G1565" s="13" t="s">
        <v>1625</v>
      </c>
      <c r="H1565" s="15" t="s">
        <v>1233</v>
      </c>
      <c r="I1565" s="13" t="s">
        <v>1233</v>
      </c>
      <c r="J1565" s="13" t="s">
        <v>1233</v>
      </c>
      <c r="K1565" s="13" t="s">
        <v>1233</v>
      </c>
      <c r="L1565" s="15" t="s">
        <v>1233</v>
      </c>
      <c r="M1565" s="13" t="s">
        <v>1233</v>
      </c>
      <c r="N1565" s="13"/>
    </row>
    <row r="1566" spans="1:14" hidden="1">
      <c r="A1566" s="14">
        <v>2310310052</v>
      </c>
      <c r="B1566" s="48" t="s">
        <v>2265</v>
      </c>
      <c r="C1566" s="52" t="s">
        <v>8522</v>
      </c>
      <c r="D1566" s="16" t="s">
        <v>1234</v>
      </c>
      <c r="E1566" s="14" t="s">
        <v>1233</v>
      </c>
      <c r="F1566" s="14" t="s">
        <v>1233</v>
      </c>
      <c r="G1566" s="14" t="s">
        <v>1625</v>
      </c>
      <c r="H1566" s="16" t="s">
        <v>1233</v>
      </c>
      <c r="I1566" s="14" t="s">
        <v>1233</v>
      </c>
      <c r="J1566" s="14" t="s">
        <v>1233</v>
      </c>
      <c r="K1566" s="14" t="s">
        <v>1233</v>
      </c>
      <c r="L1566" s="16" t="s">
        <v>1233</v>
      </c>
      <c r="M1566" s="14" t="s">
        <v>1233</v>
      </c>
      <c r="N1566" s="14"/>
    </row>
    <row r="1567" spans="1:14" hidden="1">
      <c r="A1567" s="13">
        <v>2310310025</v>
      </c>
      <c r="B1567" s="47" t="s">
        <v>2266</v>
      </c>
      <c r="C1567" s="51" t="s">
        <v>8522</v>
      </c>
      <c r="D1567" s="15" t="s">
        <v>1234</v>
      </c>
      <c r="E1567" s="13" t="s">
        <v>1233</v>
      </c>
      <c r="F1567" s="13" t="s">
        <v>1233</v>
      </c>
      <c r="G1567" s="13" t="s">
        <v>1625</v>
      </c>
      <c r="H1567" s="15" t="s">
        <v>1233</v>
      </c>
      <c r="I1567" s="13" t="s">
        <v>1233</v>
      </c>
      <c r="J1567" s="13" t="s">
        <v>1233</v>
      </c>
      <c r="K1567" s="13" t="s">
        <v>1233</v>
      </c>
      <c r="L1567" s="15" t="s">
        <v>1233</v>
      </c>
      <c r="M1567" s="13" t="s">
        <v>1233</v>
      </c>
      <c r="N1567" s="13"/>
    </row>
    <row r="1568" spans="1:14" hidden="1">
      <c r="A1568" s="14">
        <v>2310310051</v>
      </c>
      <c r="B1568" s="48" t="s">
        <v>2267</v>
      </c>
      <c r="C1568" s="52" t="s">
        <v>8522</v>
      </c>
      <c r="D1568" s="16" t="s">
        <v>1234</v>
      </c>
      <c r="E1568" s="14" t="s">
        <v>1233</v>
      </c>
      <c r="F1568" s="14" t="s">
        <v>1233</v>
      </c>
      <c r="G1568" s="14" t="s">
        <v>1625</v>
      </c>
      <c r="H1568" s="16" t="s">
        <v>1233</v>
      </c>
      <c r="I1568" s="14" t="s">
        <v>1233</v>
      </c>
      <c r="J1568" s="14" t="s">
        <v>1233</v>
      </c>
      <c r="K1568" s="14" t="s">
        <v>1233</v>
      </c>
      <c r="L1568" s="16" t="s">
        <v>1233</v>
      </c>
      <c r="M1568" s="14" t="s">
        <v>1233</v>
      </c>
      <c r="N1568" s="14"/>
    </row>
    <row r="1569" spans="1:14" hidden="1">
      <c r="A1569" s="13">
        <v>2310310054</v>
      </c>
      <c r="B1569" s="47" t="s">
        <v>2268</v>
      </c>
      <c r="C1569" s="51" t="s">
        <v>8522</v>
      </c>
      <c r="D1569" s="15" t="s">
        <v>1234</v>
      </c>
      <c r="E1569" s="13" t="s">
        <v>1233</v>
      </c>
      <c r="F1569" s="13" t="s">
        <v>1233</v>
      </c>
      <c r="G1569" s="13" t="s">
        <v>1625</v>
      </c>
      <c r="H1569" s="15" t="s">
        <v>1233</v>
      </c>
      <c r="I1569" s="13" t="s">
        <v>1233</v>
      </c>
      <c r="J1569" s="13" t="s">
        <v>1233</v>
      </c>
      <c r="K1569" s="13" t="s">
        <v>1233</v>
      </c>
      <c r="L1569" s="15" t="s">
        <v>1233</v>
      </c>
      <c r="M1569" s="13" t="s">
        <v>1233</v>
      </c>
      <c r="N1569" s="13"/>
    </row>
    <row r="1570" spans="1:14" hidden="1">
      <c r="A1570" s="14">
        <v>2310310053</v>
      </c>
      <c r="B1570" s="48" t="s">
        <v>2269</v>
      </c>
      <c r="C1570" s="52" t="s">
        <v>8522</v>
      </c>
      <c r="D1570" s="16" t="s">
        <v>1234</v>
      </c>
      <c r="E1570" s="14" t="s">
        <v>1233</v>
      </c>
      <c r="F1570" s="14" t="s">
        <v>1233</v>
      </c>
      <c r="G1570" s="14" t="s">
        <v>1625</v>
      </c>
      <c r="H1570" s="16" t="s">
        <v>1233</v>
      </c>
      <c r="I1570" s="14" t="s">
        <v>1233</v>
      </c>
      <c r="J1570" s="14" t="s">
        <v>1233</v>
      </c>
      <c r="K1570" s="14" t="s">
        <v>1233</v>
      </c>
      <c r="L1570" s="16" t="s">
        <v>1233</v>
      </c>
      <c r="M1570" s="14" t="s">
        <v>1233</v>
      </c>
      <c r="N1570" s="14"/>
    </row>
    <row r="1571" spans="1:14" hidden="1">
      <c r="A1571" s="13">
        <v>2310310021</v>
      </c>
      <c r="B1571" s="47" t="s">
        <v>2270</v>
      </c>
      <c r="C1571" s="51" t="s">
        <v>8522</v>
      </c>
      <c r="D1571" s="15" t="s">
        <v>1234</v>
      </c>
      <c r="E1571" s="13" t="s">
        <v>1233</v>
      </c>
      <c r="F1571" s="13" t="s">
        <v>1233</v>
      </c>
      <c r="G1571" s="13" t="s">
        <v>1625</v>
      </c>
      <c r="H1571" s="15" t="s">
        <v>1233</v>
      </c>
      <c r="I1571" s="13" t="s">
        <v>1233</v>
      </c>
      <c r="J1571" s="13" t="s">
        <v>1233</v>
      </c>
      <c r="K1571" s="13" t="s">
        <v>1233</v>
      </c>
      <c r="L1571" s="15" t="s">
        <v>1233</v>
      </c>
      <c r="M1571" s="13" t="s">
        <v>1233</v>
      </c>
      <c r="N1571" s="13"/>
    </row>
    <row r="1572" spans="1:14" hidden="1">
      <c r="A1572" s="14">
        <v>2310310048</v>
      </c>
      <c r="B1572" s="48" t="s">
        <v>2271</v>
      </c>
      <c r="C1572" s="52" t="s">
        <v>8522</v>
      </c>
      <c r="D1572" s="16" t="s">
        <v>1234</v>
      </c>
      <c r="E1572" s="14" t="s">
        <v>1233</v>
      </c>
      <c r="F1572" s="14" t="s">
        <v>1233</v>
      </c>
      <c r="G1572" s="14" t="s">
        <v>1625</v>
      </c>
      <c r="H1572" s="16" t="s">
        <v>1233</v>
      </c>
      <c r="I1572" s="14" t="s">
        <v>1233</v>
      </c>
      <c r="J1572" s="14" t="s">
        <v>1233</v>
      </c>
      <c r="K1572" s="14" t="s">
        <v>1233</v>
      </c>
      <c r="L1572" s="16" t="s">
        <v>1233</v>
      </c>
      <c r="M1572" s="14" t="s">
        <v>1233</v>
      </c>
      <c r="N1572" s="14"/>
    </row>
    <row r="1573" spans="1:14" hidden="1">
      <c r="A1573" s="13">
        <v>2310310050</v>
      </c>
      <c r="B1573" s="47" t="s">
        <v>2272</v>
      </c>
      <c r="C1573" s="51" t="s">
        <v>8522</v>
      </c>
      <c r="D1573" s="15" t="s">
        <v>1234</v>
      </c>
      <c r="E1573" s="13" t="s">
        <v>1233</v>
      </c>
      <c r="F1573" s="13" t="s">
        <v>1233</v>
      </c>
      <c r="G1573" s="13" t="s">
        <v>1625</v>
      </c>
      <c r="H1573" s="15" t="s">
        <v>1233</v>
      </c>
      <c r="I1573" s="13" t="s">
        <v>1233</v>
      </c>
      <c r="J1573" s="13" t="s">
        <v>1233</v>
      </c>
      <c r="K1573" s="13" t="s">
        <v>1233</v>
      </c>
      <c r="L1573" s="15" t="s">
        <v>1233</v>
      </c>
      <c r="M1573" s="13" t="s">
        <v>1233</v>
      </c>
      <c r="N1573" s="13"/>
    </row>
    <row r="1574" spans="1:14" hidden="1">
      <c r="A1574" s="14">
        <v>2310310063</v>
      </c>
      <c r="B1574" s="48" t="s">
        <v>2273</v>
      </c>
      <c r="C1574" s="52" t="s">
        <v>8522</v>
      </c>
      <c r="D1574" s="16" t="s">
        <v>1234</v>
      </c>
      <c r="E1574" s="14" t="s">
        <v>1233</v>
      </c>
      <c r="F1574" s="14" t="s">
        <v>1233</v>
      </c>
      <c r="G1574" s="14" t="s">
        <v>1625</v>
      </c>
      <c r="H1574" s="16" t="s">
        <v>1233</v>
      </c>
      <c r="I1574" s="14" t="s">
        <v>1233</v>
      </c>
      <c r="J1574" s="14" t="s">
        <v>1233</v>
      </c>
      <c r="K1574" s="14" t="s">
        <v>1233</v>
      </c>
      <c r="L1574" s="16" t="s">
        <v>1233</v>
      </c>
      <c r="M1574" s="14" t="s">
        <v>1233</v>
      </c>
      <c r="N1574" s="14"/>
    </row>
    <row r="1575" spans="1:14" hidden="1">
      <c r="A1575" s="13">
        <v>2310310023</v>
      </c>
      <c r="B1575" s="47" t="s">
        <v>2274</v>
      </c>
      <c r="C1575" s="51" t="s">
        <v>8522</v>
      </c>
      <c r="D1575" s="15" t="s">
        <v>1234</v>
      </c>
      <c r="E1575" s="13" t="s">
        <v>1233</v>
      </c>
      <c r="F1575" s="13" t="s">
        <v>1233</v>
      </c>
      <c r="G1575" s="13" t="s">
        <v>1625</v>
      </c>
      <c r="H1575" s="15" t="s">
        <v>1233</v>
      </c>
      <c r="I1575" s="13" t="s">
        <v>1233</v>
      </c>
      <c r="J1575" s="13" t="s">
        <v>1233</v>
      </c>
      <c r="K1575" s="13" t="s">
        <v>1233</v>
      </c>
      <c r="L1575" s="15" t="s">
        <v>1233</v>
      </c>
      <c r="M1575" s="13" t="s">
        <v>1233</v>
      </c>
      <c r="N1575" s="13"/>
    </row>
    <row r="1576" spans="1:14" hidden="1">
      <c r="A1576" s="14">
        <v>2310310034</v>
      </c>
      <c r="B1576" s="48" t="s">
        <v>2275</v>
      </c>
      <c r="C1576" s="52" t="s">
        <v>8522</v>
      </c>
      <c r="D1576" s="16" t="s">
        <v>1234</v>
      </c>
      <c r="E1576" s="14" t="s">
        <v>1233</v>
      </c>
      <c r="F1576" s="14" t="s">
        <v>1233</v>
      </c>
      <c r="G1576" s="14" t="s">
        <v>1625</v>
      </c>
      <c r="H1576" s="16" t="s">
        <v>1233</v>
      </c>
      <c r="I1576" s="14" t="s">
        <v>1233</v>
      </c>
      <c r="J1576" s="14" t="s">
        <v>1233</v>
      </c>
      <c r="K1576" s="14" t="s">
        <v>1233</v>
      </c>
      <c r="L1576" s="16" t="s">
        <v>1233</v>
      </c>
      <c r="M1576" s="14" t="s">
        <v>1233</v>
      </c>
      <c r="N1576" s="14"/>
    </row>
    <row r="1577" spans="1:14" hidden="1">
      <c r="A1577" s="13">
        <v>2310310064</v>
      </c>
      <c r="B1577" s="47" t="s">
        <v>2276</v>
      </c>
      <c r="C1577" s="51" t="s">
        <v>8522</v>
      </c>
      <c r="D1577" s="15" t="s">
        <v>1234</v>
      </c>
      <c r="E1577" s="13" t="s">
        <v>1233</v>
      </c>
      <c r="F1577" s="13" t="s">
        <v>1233</v>
      </c>
      <c r="G1577" s="13" t="s">
        <v>1625</v>
      </c>
      <c r="H1577" s="15" t="s">
        <v>1233</v>
      </c>
      <c r="I1577" s="13" t="s">
        <v>1233</v>
      </c>
      <c r="J1577" s="13" t="s">
        <v>1233</v>
      </c>
      <c r="K1577" s="13" t="s">
        <v>1233</v>
      </c>
      <c r="L1577" s="15" t="s">
        <v>1233</v>
      </c>
      <c r="M1577" s="13" t="s">
        <v>1233</v>
      </c>
      <c r="N1577" s="13"/>
    </row>
    <row r="1578" spans="1:14" hidden="1">
      <c r="A1578" s="14">
        <v>2310220022</v>
      </c>
      <c r="B1578" s="48" t="s">
        <v>2277</v>
      </c>
      <c r="C1578" s="52" t="s">
        <v>8522</v>
      </c>
      <c r="D1578" s="16" t="s">
        <v>1234</v>
      </c>
      <c r="E1578" s="14" t="s">
        <v>1233</v>
      </c>
      <c r="F1578" s="14" t="s">
        <v>1233</v>
      </c>
      <c r="G1578" s="14" t="s">
        <v>1625</v>
      </c>
      <c r="H1578" s="16" t="s">
        <v>1233</v>
      </c>
      <c r="I1578" s="14" t="s">
        <v>1233</v>
      </c>
      <c r="J1578" s="14" t="s">
        <v>1233</v>
      </c>
      <c r="K1578" s="14" t="s">
        <v>1233</v>
      </c>
      <c r="L1578" s="16" t="s">
        <v>1233</v>
      </c>
      <c r="M1578" s="14" t="s">
        <v>1233</v>
      </c>
      <c r="N1578" s="14"/>
    </row>
    <row r="1579" spans="1:14" hidden="1">
      <c r="A1579" s="13">
        <v>2310240001</v>
      </c>
      <c r="B1579" s="47" t="s">
        <v>2278</v>
      </c>
      <c r="C1579" s="51" t="s">
        <v>8522</v>
      </c>
      <c r="D1579" s="15" t="s">
        <v>1234</v>
      </c>
      <c r="E1579" s="13" t="s">
        <v>1233</v>
      </c>
      <c r="F1579" s="13" t="s">
        <v>1233</v>
      </c>
      <c r="G1579" s="13" t="s">
        <v>1625</v>
      </c>
      <c r="H1579" s="15" t="s">
        <v>1233</v>
      </c>
      <c r="I1579" s="13" t="s">
        <v>1233</v>
      </c>
      <c r="J1579" s="13" t="s">
        <v>1233</v>
      </c>
      <c r="K1579" s="13" t="s">
        <v>1233</v>
      </c>
      <c r="L1579" s="15" t="s">
        <v>1233</v>
      </c>
      <c r="M1579" s="13" t="s">
        <v>1233</v>
      </c>
      <c r="N1579" s="13"/>
    </row>
    <row r="1580" spans="1:14" hidden="1">
      <c r="A1580" s="14">
        <v>2310040142</v>
      </c>
      <c r="B1580" s="48" t="s">
        <v>2279</v>
      </c>
      <c r="C1580" s="52" t="s">
        <v>8522</v>
      </c>
      <c r="D1580" s="16" t="s">
        <v>1234</v>
      </c>
      <c r="E1580" s="14" t="s">
        <v>1233</v>
      </c>
      <c r="F1580" s="14" t="s">
        <v>1233</v>
      </c>
      <c r="G1580" s="14" t="s">
        <v>1625</v>
      </c>
      <c r="H1580" s="16" t="s">
        <v>1233</v>
      </c>
      <c r="I1580" s="14" t="s">
        <v>1233</v>
      </c>
      <c r="J1580" s="14" t="s">
        <v>1233</v>
      </c>
      <c r="K1580" s="14" t="s">
        <v>1233</v>
      </c>
      <c r="L1580" s="16" t="s">
        <v>1233</v>
      </c>
      <c r="M1580" s="14" t="s">
        <v>1233</v>
      </c>
      <c r="N1580" s="14"/>
    </row>
    <row r="1581" spans="1:14" hidden="1">
      <c r="A1581" s="13">
        <v>2310480014</v>
      </c>
      <c r="B1581" s="47" t="s">
        <v>2280</v>
      </c>
      <c r="C1581" s="51" t="s">
        <v>2007</v>
      </c>
      <c r="D1581" s="15" t="s">
        <v>1234</v>
      </c>
      <c r="E1581" s="13" t="s">
        <v>1233</v>
      </c>
      <c r="F1581" s="13" t="s">
        <v>1233</v>
      </c>
      <c r="G1581" s="13" t="s">
        <v>1625</v>
      </c>
      <c r="H1581" s="15" t="s">
        <v>1233</v>
      </c>
      <c r="I1581" s="13" t="s">
        <v>1233</v>
      </c>
      <c r="J1581" s="13" t="s">
        <v>1233</v>
      </c>
      <c r="K1581" s="13" t="s">
        <v>1233</v>
      </c>
      <c r="L1581" s="15" t="s">
        <v>1233</v>
      </c>
      <c r="M1581" s="13" t="s">
        <v>1233</v>
      </c>
      <c r="N1581" s="13"/>
    </row>
    <row r="1582" spans="1:14" hidden="1">
      <c r="A1582" s="13">
        <v>2310480011</v>
      </c>
      <c r="B1582" s="47" t="s">
        <v>2281</v>
      </c>
      <c r="C1582" s="51" t="s">
        <v>2007</v>
      </c>
      <c r="D1582" s="15" t="s">
        <v>1234</v>
      </c>
      <c r="E1582" s="13" t="s">
        <v>1233</v>
      </c>
      <c r="F1582" s="13" t="s">
        <v>1233</v>
      </c>
      <c r="G1582" s="13" t="s">
        <v>1625</v>
      </c>
      <c r="H1582" s="15" t="s">
        <v>1233</v>
      </c>
      <c r="I1582" s="13" t="s">
        <v>1233</v>
      </c>
      <c r="J1582" s="13" t="s">
        <v>1233</v>
      </c>
      <c r="K1582" s="13" t="s">
        <v>1233</v>
      </c>
      <c r="L1582" s="15" t="s">
        <v>1233</v>
      </c>
      <c r="M1582" s="13" t="s">
        <v>1233</v>
      </c>
      <c r="N1582" s="13"/>
    </row>
    <row r="1583" spans="1:14" hidden="1">
      <c r="A1583" s="14">
        <v>2310480012</v>
      </c>
      <c r="B1583" s="48" t="s">
        <v>2282</v>
      </c>
      <c r="C1583" s="52" t="s">
        <v>2007</v>
      </c>
      <c r="D1583" s="16" t="s">
        <v>1234</v>
      </c>
      <c r="E1583" s="14" t="s">
        <v>1233</v>
      </c>
      <c r="F1583" s="14" t="s">
        <v>1233</v>
      </c>
      <c r="G1583" s="14" t="s">
        <v>1625</v>
      </c>
      <c r="H1583" s="16" t="s">
        <v>1233</v>
      </c>
      <c r="I1583" s="14" t="s">
        <v>1233</v>
      </c>
      <c r="J1583" s="14" t="s">
        <v>1233</v>
      </c>
      <c r="K1583" s="14" t="s">
        <v>1233</v>
      </c>
      <c r="L1583" s="16" t="s">
        <v>1233</v>
      </c>
      <c r="M1583" s="14" t="s">
        <v>1233</v>
      </c>
      <c r="N1583" s="14"/>
    </row>
    <row r="1584" spans="1:14" hidden="1">
      <c r="A1584" s="13">
        <v>2310480015</v>
      </c>
      <c r="B1584" s="47" t="s">
        <v>2283</v>
      </c>
      <c r="C1584" s="51" t="s">
        <v>2007</v>
      </c>
      <c r="D1584" s="15" t="s">
        <v>1234</v>
      </c>
      <c r="E1584" s="13" t="s">
        <v>1233</v>
      </c>
      <c r="F1584" s="13" t="s">
        <v>1233</v>
      </c>
      <c r="G1584" s="13" t="s">
        <v>1625</v>
      </c>
      <c r="H1584" s="15" t="s">
        <v>1233</v>
      </c>
      <c r="I1584" s="13" t="s">
        <v>1233</v>
      </c>
      <c r="J1584" s="13" t="s">
        <v>1233</v>
      </c>
      <c r="K1584" s="13" t="s">
        <v>1233</v>
      </c>
      <c r="L1584" s="15" t="s">
        <v>1233</v>
      </c>
      <c r="M1584" s="13" t="s">
        <v>1233</v>
      </c>
      <c r="N1584" s="13"/>
    </row>
    <row r="1585" spans="1:14" hidden="1">
      <c r="A1585" s="14">
        <v>2310480034</v>
      </c>
      <c r="B1585" s="48" t="s">
        <v>2284</v>
      </c>
      <c r="C1585" s="52" t="s">
        <v>8524</v>
      </c>
      <c r="D1585" s="16" t="s">
        <v>1234</v>
      </c>
      <c r="E1585" s="14" t="s">
        <v>1233</v>
      </c>
      <c r="F1585" s="14" t="s">
        <v>1233</v>
      </c>
      <c r="G1585" s="14" t="s">
        <v>1625</v>
      </c>
      <c r="H1585" s="16" t="s">
        <v>1233</v>
      </c>
      <c r="I1585" s="14" t="s">
        <v>1233</v>
      </c>
      <c r="J1585" s="14" t="s">
        <v>1233</v>
      </c>
      <c r="K1585" s="14" t="s">
        <v>1233</v>
      </c>
      <c r="L1585" s="16" t="s">
        <v>1233</v>
      </c>
      <c r="M1585" s="14" t="s">
        <v>1233</v>
      </c>
      <c r="N1585" s="14"/>
    </row>
    <row r="1586" spans="1:14" hidden="1">
      <c r="A1586" s="13">
        <v>2310480032</v>
      </c>
      <c r="B1586" s="47" t="s">
        <v>2285</v>
      </c>
      <c r="C1586" s="51" t="s">
        <v>8524</v>
      </c>
      <c r="D1586" s="15" t="s">
        <v>1234</v>
      </c>
      <c r="E1586" s="13" t="s">
        <v>1233</v>
      </c>
      <c r="F1586" s="13" t="s">
        <v>1233</v>
      </c>
      <c r="G1586" s="13" t="s">
        <v>1625</v>
      </c>
      <c r="H1586" s="15" t="s">
        <v>1233</v>
      </c>
      <c r="I1586" s="13" t="s">
        <v>1233</v>
      </c>
      <c r="J1586" s="13" t="s">
        <v>1233</v>
      </c>
      <c r="K1586" s="13" t="s">
        <v>1233</v>
      </c>
      <c r="L1586" s="15" t="s">
        <v>1233</v>
      </c>
      <c r="M1586" s="13" t="s">
        <v>1233</v>
      </c>
      <c r="N1586" s="13"/>
    </row>
    <row r="1587" spans="1:14" hidden="1">
      <c r="A1587" s="14">
        <v>2310480035</v>
      </c>
      <c r="B1587" s="48" t="s">
        <v>2286</v>
      </c>
      <c r="C1587" s="52" t="s">
        <v>8524</v>
      </c>
      <c r="D1587" s="16" t="s">
        <v>1234</v>
      </c>
      <c r="E1587" s="14" t="s">
        <v>1233</v>
      </c>
      <c r="F1587" s="14" t="s">
        <v>1233</v>
      </c>
      <c r="G1587" s="14" t="s">
        <v>1625</v>
      </c>
      <c r="H1587" s="16" t="s">
        <v>1233</v>
      </c>
      <c r="I1587" s="14" t="s">
        <v>1233</v>
      </c>
      <c r="J1587" s="14" t="s">
        <v>1233</v>
      </c>
      <c r="K1587" s="14" t="s">
        <v>1233</v>
      </c>
      <c r="L1587" s="16" t="s">
        <v>1233</v>
      </c>
      <c r="M1587" s="14" t="s">
        <v>1233</v>
      </c>
      <c r="N1587" s="14"/>
    </row>
    <row r="1588" spans="1:14" hidden="1">
      <c r="A1588" s="13">
        <v>2310480057</v>
      </c>
      <c r="B1588" s="47" t="s">
        <v>2287</v>
      </c>
      <c r="C1588" s="51" t="s">
        <v>8524</v>
      </c>
      <c r="D1588" s="15" t="s">
        <v>1234</v>
      </c>
      <c r="E1588" s="13" t="s">
        <v>1233</v>
      </c>
      <c r="F1588" s="13" t="s">
        <v>1233</v>
      </c>
      <c r="G1588" s="13" t="s">
        <v>1625</v>
      </c>
      <c r="H1588" s="15" t="s">
        <v>1233</v>
      </c>
      <c r="I1588" s="13" t="s">
        <v>1233</v>
      </c>
      <c r="J1588" s="13" t="s">
        <v>1233</v>
      </c>
      <c r="K1588" s="13" t="s">
        <v>1233</v>
      </c>
      <c r="L1588" s="15" t="s">
        <v>1233</v>
      </c>
      <c r="M1588" s="13" t="s">
        <v>1233</v>
      </c>
      <c r="N1588" s="13"/>
    </row>
    <row r="1589" spans="1:14" hidden="1">
      <c r="A1589" s="14">
        <v>2310480056</v>
      </c>
      <c r="B1589" s="48" t="s">
        <v>2288</v>
      </c>
      <c r="C1589" s="52" t="s">
        <v>8524</v>
      </c>
      <c r="D1589" s="16" t="s">
        <v>1234</v>
      </c>
      <c r="E1589" s="14" t="s">
        <v>1233</v>
      </c>
      <c r="F1589" s="14" t="s">
        <v>1233</v>
      </c>
      <c r="G1589" s="14" t="s">
        <v>1625</v>
      </c>
      <c r="H1589" s="16" t="s">
        <v>1233</v>
      </c>
      <c r="I1589" s="14" t="s">
        <v>1233</v>
      </c>
      <c r="J1589" s="14" t="s">
        <v>1233</v>
      </c>
      <c r="K1589" s="14" t="s">
        <v>1233</v>
      </c>
      <c r="L1589" s="16" t="s">
        <v>1233</v>
      </c>
      <c r="M1589" s="14" t="s">
        <v>1233</v>
      </c>
      <c r="N1589" s="14"/>
    </row>
    <row r="1590" spans="1:14" hidden="1">
      <c r="A1590" s="13">
        <v>2310480033</v>
      </c>
      <c r="B1590" s="47" t="s">
        <v>2289</v>
      </c>
      <c r="C1590" s="51" t="s">
        <v>8524</v>
      </c>
      <c r="D1590" s="15" t="s">
        <v>1234</v>
      </c>
      <c r="E1590" s="13" t="s">
        <v>1233</v>
      </c>
      <c r="F1590" s="13" t="s">
        <v>1233</v>
      </c>
      <c r="G1590" s="13" t="s">
        <v>1625</v>
      </c>
      <c r="H1590" s="15" t="s">
        <v>1233</v>
      </c>
      <c r="I1590" s="13" t="s">
        <v>1233</v>
      </c>
      <c r="J1590" s="13" t="s">
        <v>1233</v>
      </c>
      <c r="K1590" s="13" t="s">
        <v>1233</v>
      </c>
      <c r="L1590" s="15" t="s">
        <v>1233</v>
      </c>
      <c r="M1590" s="13" t="s">
        <v>1233</v>
      </c>
      <c r="N1590" s="13"/>
    </row>
    <row r="1591" spans="1:14" hidden="1">
      <c r="A1591" s="14">
        <v>2310480036</v>
      </c>
      <c r="B1591" s="48" t="s">
        <v>2290</v>
      </c>
      <c r="C1591" s="52" t="s">
        <v>8524</v>
      </c>
      <c r="D1591" s="16" t="s">
        <v>1234</v>
      </c>
      <c r="E1591" s="14" t="s">
        <v>1233</v>
      </c>
      <c r="F1591" s="14" t="s">
        <v>1233</v>
      </c>
      <c r="G1591" s="14" t="s">
        <v>1625</v>
      </c>
      <c r="H1591" s="16" t="s">
        <v>1233</v>
      </c>
      <c r="I1591" s="14" t="s">
        <v>1233</v>
      </c>
      <c r="J1591" s="14" t="s">
        <v>1233</v>
      </c>
      <c r="K1591" s="14" t="s">
        <v>1233</v>
      </c>
      <c r="L1591" s="16" t="s">
        <v>1233</v>
      </c>
      <c r="M1591" s="14" t="s">
        <v>1233</v>
      </c>
      <c r="N1591" s="14"/>
    </row>
    <row r="1592" spans="1:14" hidden="1">
      <c r="A1592" s="13">
        <v>2310480037</v>
      </c>
      <c r="B1592" s="47" t="s">
        <v>2291</v>
      </c>
      <c r="C1592" s="51" t="s">
        <v>8524</v>
      </c>
      <c r="D1592" s="15" t="s">
        <v>1234</v>
      </c>
      <c r="E1592" s="13" t="s">
        <v>1233</v>
      </c>
      <c r="F1592" s="13" t="s">
        <v>1233</v>
      </c>
      <c r="G1592" s="13" t="s">
        <v>1625</v>
      </c>
      <c r="H1592" s="15" t="s">
        <v>1233</v>
      </c>
      <c r="I1592" s="13" t="s">
        <v>1233</v>
      </c>
      <c r="J1592" s="13" t="s">
        <v>1233</v>
      </c>
      <c r="K1592" s="13" t="s">
        <v>1233</v>
      </c>
      <c r="L1592" s="15" t="s">
        <v>1233</v>
      </c>
      <c r="M1592" s="13" t="s">
        <v>1233</v>
      </c>
      <c r="N1592" s="13"/>
    </row>
    <row r="1593" spans="1:14" hidden="1">
      <c r="A1593" s="14">
        <v>2310480044</v>
      </c>
      <c r="B1593" s="48" t="s">
        <v>2292</v>
      </c>
      <c r="C1593" s="52" t="s">
        <v>8524</v>
      </c>
      <c r="D1593" s="16" t="s">
        <v>1234</v>
      </c>
      <c r="E1593" s="14" t="s">
        <v>1233</v>
      </c>
      <c r="F1593" s="14" t="s">
        <v>1233</v>
      </c>
      <c r="G1593" s="14" t="s">
        <v>1625</v>
      </c>
      <c r="H1593" s="16" t="s">
        <v>1233</v>
      </c>
      <c r="I1593" s="14" t="s">
        <v>1233</v>
      </c>
      <c r="J1593" s="14" t="s">
        <v>1233</v>
      </c>
      <c r="K1593" s="14" t="s">
        <v>1233</v>
      </c>
      <c r="L1593" s="16" t="s">
        <v>1233</v>
      </c>
      <c r="M1593" s="14" t="s">
        <v>1233</v>
      </c>
      <c r="N1593" s="14"/>
    </row>
    <row r="1594" spans="1:14" hidden="1">
      <c r="A1594" s="13">
        <v>2310480045</v>
      </c>
      <c r="B1594" s="47" t="s">
        <v>2293</v>
      </c>
      <c r="C1594" s="51" t="s">
        <v>8524</v>
      </c>
      <c r="D1594" s="15" t="s">
        <v>1234</v>
      </c>
      <c r="E1594" s="13" t="s">
        <v>1233</v>
      </c>
      <c r="F1594" s="13" t="s">
        <v>1233</v>
      </c>
      <c r="G1594" s="13" t="s">
        <v>1625</v>
      </c>
      <c r="H1594" s="15" t="s">
        <v>1233</v>
      </c>
      <c r="I1594" s="13" t="s">
        <v>1233</v>
      </c>
      <c r="J1594" s="13" t="s">
        <v>1233</v>
      </c>
      <c r="K1594" s="13" t="s">
        <v>1233</v>
      </c>
      <c r="L1594" s="15" t="s">
        <v>1233</v>
      </c>
      <c r="M1594" s="13" t="s">
        <v>1233</v>
      </c>
      <c r="N1594" s="13"/>
    </row>
    <row r="1595" spans="1:14" hidden="1">
      <c r="A1595" s="14">
        <v>2310480046</v>
      </c>
      <c r="B1595" s="48" t="s">
        <v>2294</v>
      </c>
      <c r="C1595" s="52" t="s">
        <v>8524</v>
      </c>
      <c r="D1595" s="16" t="s">
        <v>1234</v>
      </c>
      <c r="E1595" s="14" t="s">
        <v>1233</v>
      </c>
      <c r="F1595" s="14" t="s">
        <v>1233</v>
      </c>
      <c r="G1595" s="14" t="s">
        <v>1625</v>
      </c>
      <c r="H1595" s="16" t="s">
        <v>1233</v>
      </c>
      <c r="I1595" s="14" t="s">
        <v>1233</v>
      </c>
      <c r="J1595" s="14" t="s">
        <v>1233</v>
      </c>
      <c r="K1595" s="14" t="s">
        <v>1233</v>
      </c>
      <c r="L1595" s="16" t="s">
        <v>1233</v>
      </c>
      <c r="M1595" s="14" t="s">
        <v>1233</v>
      </c>
      <c r="N1595" s="14"/>
    </row>
    <row r="1596" spans="1:14" hidden="1">
      <c r="A1596" s="13">
        <v>2310480050</v>
      </c>
      <c r="B1596" s="47" t="s">
        <v>2295</v>
      </c>
      <c r="C1596" s="51" t="s">
        <v>8524</v>
      </c>
      <c r="D1596" s="15" t="s">
        <v>1234</v>
      </c>
      <c r="E1596" s="13" t="s">
        <v>1233</v>
      </c>
      <c r="F1596" s="13" t="s">
        <v>1233</v>
      </c>
      <c r="G1596" s="13" t="s">
        <v>1625</v>
      </c>
      <c r="H1596" s="15" t="s">
        <v>1233</v>
      </c>
      <c r="I1596" s="13" t="s">
        <v>1233</v>
      </c>
      <c r="J1596" s="13" t="s">
        <v>1233</v>
      </c>
      <c r="K1596" s="13" t="s">
        <v>1233</v>
      </c>
      <c r="L1596" s="15" t="s">
        <v>1233</v>
      </c>
      <c r="M1596" s="13" t="s">
        <v>1233</v>
      </c>
      <c r="N1596" s="13"/>
    </row>
    <row r="1597" spans="1:14" hidden="1">
      <c r="A1597" s="14">
        <v>2310480051</v>
      </c>
      <c r="B1597" s="48" t="s">
        <v>2296</v>
      </c>
      <c r="C1597" s="52" t="s">
        <v>8524</v>
      </c>
      <c r="D1597" s="16" t="s">
        <v>1234</v>
      </c>
      <c r="E1597" s="14" t="s">
        <v>1233</v>
      </c>
      <c r="F1597" s="14" t="s">
        <v>1233</v>
      </c>
      <c r="G1597" s="14" t="s">
        <v>1625</v>
      </c>
      <c r="H1597" s="16" t="s">
        <v>1233</v>
      </c>
      <c r="I1597" s="14" t="s">
        <v>1233</v>
      </c>
      <c r="J1597" s="14" t="s">
        <v>1233</v>
      </c>
      <c r="K1597" s="14" t="s">
        <v>1233</v>
      </c>
      <c r="L1597" s="16" t="s">
        <v>1233</v>
      </c>
      <c r="M1597" s="14" t="s">
        <v>1233</v>
      </c>
      <c r="N1597" s="14"/>
    </row>
    <row r="1598" spans="1:14" hidden="1">
      <c r="A1598" s="13">
        <v>2310480052</v>
      </c>
      <c r="B1598" s="47" t="s">
        <v>2297</v>
      </c>
      <c r="C1598" s="51" t="s">
        <v>8524</v>
      </c>
      <c r="D1598" s="15" t="s">
        <v>1234</v>
      </c>
      <c r="E1598" s="13" t="s">
        <v>1233</v>
      </c>
      <c r="F1598" s="13" t="s">
        <v>1233</v>
      </c>
      <c r="G1598" s="13" t="s">
        <v>1625</v>
      </c>
      <c r="H1598" s="15" t="s">
        <v>1233</v>
      </c>
      <c r="I1598" s="13" t="s">
        <v>1233</v>
      </c>
      <c r="J1598" s="13" t="s">
        <v>1233</v>
      </c>
      <c r="K1598" s="13" t="s">
        <v>1233</v>
      </c>
      <c r="L1598" s="15" t="s">
        <v>1233</v>
      </c>
      <c r="M1598" s="13" t="s">
        <v>1233</v>
      </c>
      <c r="N1598" s="13"/>
    </row>
    <row r="1599" spans="1:14" hidden="1">
      <c r="A1599" s="14">
        <v>2310480047</v>
      </c>
      <c r="B1599" s="48" t="s">
        <v>2298</v>
      </c>
      <c r="C1599" s="52" t="s">
        <v>8524</v>
      </c>
      <c r="D1599" s="16" t="s">
        <v>1234</v>
      </c>
      <c r="E1599" s="14" t="s">
        <v>1233</v>
      </c>
      <c r="F1599" s="14" t="s">
        <v>1233</v>
      </c>
      <c r="G1599" s="14" t="s">
        <v>1625</v>
      </c>
      <c r="H1599" s="16" t="s">
        <v>1233</v>
      </c>
      <c r="I1599" s="14" t="s">
        <v>1233</v>
      </c>
      <c r="J1599" s="14" t="s">
        <v>1233</v>
      </c>
      <c r="K1599" s="14" t="s">
        <v>1233</v>
      </c>
      <c r="L1599" s="16" t="s">
        <v>1233</v>
      </c>
      <c r="M1599" s="14" t="s">
        <v>1233</v>
      </c>
      <c r="N1599" s="14"/>
    </row>
    <row r="1600" spans="1:14" hidden="1">
      <c r="A1600" s="13">
        <v>2310480048</v>
      </c>
      <c r="B1600" s="47" t="s">
        <v>2299</v>
      </c>
      <c r="C1600" s="51" t="s">
        <v>8524</v>
      </c>
      <c r="D1600" s="15" t="s">
        <v>1234</v>
      </c>
      <c r="E1600" s="13" t="s">
        <v>1233</v>
      </c>
      <c r="F1600" s="13" t="s">
        <v>1233</v>
      </c>
      <c r="G1600" s="13" t="s">
        <v>1625</v>
      </c>
      <c r="H1600" s="15" t="s">
        <v>1233</v>
      </c>
      <c r="I1600" s="13" t="s">
        <v>1233</v>
      </c>
      <c r="J1600" s="13" t="s">
        <v>1233</v>
      </c>
      <c r="K1600" s="13" t="s">
        <v>1233</v>
      </c>
      <c r="L1600" s="15" t="s">
        <v>1233</v>
      </c>
      <c r="M1600" s="13" t="s">
        <v>1233</v>
      </c>
      <c r="N1600" s="13"/>
    </row>
    <row r="1601" spans="1:14" hidden="1">
      <c r="A1601" s="14">
        <v>2310480053</v>
      </c>
      <c r="B1601" s="48" t="s">
        <v>2300</v>
      </c>
      <c r="C1601" s="52" t="s">
        <v>8524</v>
      </c>
      <c r="D1601" s="16" t="s">
        <v>1234</v>
      </c>
      <c r="E1601" s="14" t="s">
        <v>1233</v>
      </c>
      <c r="F1601" s="14" t="s">
        <v>1233</v>
      </c>
      <c r="G1601" s="14" t="s">
        <v>1625</v>
      </c>
      <c r="H1601" s="16" t="s">
        <v>1233</v>
      </c>
      <c r="I1601" s="14" t="s">
        <v>1233</v>
      </c>
      <c r="J1601" s="14" t="s">
        <v>1233</v>
      </c>
      <c r="K1601" s="14" t="s">
        <v>1233</v>
      </c>
      <c r="L1601" s="16" t="s">
        <v>1233</v>
      </c>
      <c r="M1601" s="14" t="s">
        <v>1233</v>
      </c>
      <c r="N1601" s="14"/>
    </row>
    <row r="1602" spans="1:14" hidden="1">
      <c r="A1602" s="13">
        <v>2310480054</v>
      </c>
      <c r="B1602" s="47" t="s">
        <v>2301</v>
      </c>
      <c r="C1602" s="51" t="s">
        <v>8524</v>
      </c>
      <c r="D1602" s="15" t="s">
        <v>1234</v>
      </c>
      <c r="E1602" s="13" t="s">
        <v>1233</v>
      </c>
      <c r="F1602" s="13" t="s">
        <v>1233</v>
      </c>
      <c r="G1602" s="13" t="s">
        <v>1625</v>
      </c>
      <c r="H1602" s="15" t="s">
        <v>1233</v>
      </c>
      <c r="I1602" s="13" t="s">
        <v>1233</v>
      </c>
      <c r="J1602" s="13" t="s">
        <v>1233</v>
      </c>
      <c r="K1602" s="13" t="s">
        <v>1233</v>
      </c>
      <c r="L1602" s="15" t="s">
        <v>1233</v>
      </c>
      <c r="M1602" s="13" t="s">
        <v>1233</v>
      </c>
      <c r="N1602" s="13"/>
    </row>
    <row r="1603" spans="1:14" hidden="1">
      <c r="A1603" s="14">
        <v>2310480049</v>
      </c>
      <c r="B1603" s="48" t="s">
        <v>2302</v>
      </c>
      <c r="C1603" s="52" t="s">
        <v>8524</v>
      </c>
      <c r="D1603" s="16" t="s">
        <v>1234</v>
      </c>
      <c r="E1603" s="14" t="s">
        <v>1233</v>
      </c>
      <c r="F1603" s="14" t="s">
        <v>1233</v>
      </c>
      <c r="G1603" s="14" t="s">
        <v>1625</v>
      </c>
      <c r="H1603" s="16" t="s">
        <v>1233</v>
      </c>
      <c r="I1603" s="14" t="s">
        <v>1233</v>
      </c>
      <c r="J1603" s="14" t="s">
        <v>1233</v>
      </c>
      <c r="K1603" s="14" t="s">
        <v>1233</v>
      </c>
      <c r="L1603" s="16" t="s">
        <v>1233</v>
      </c>
      <c r="M1603" s="14" t="s">
        <v>1233</v>
      </c>
      <c r="N1603" s="14"/>
    </row>
    <row r="1604" spans="1:14" hidden="1">
      <c r="A1604" s="13">
        <v>2310480055</v>
      </c>
      <c r="B1604" s="47" t="s">
        <v>2303</v>
      </c>
      <c r="C1604" s="51" t="s">
        <v>8524</v>
      </c>
      <c r="D1604" s="15" t="s">
        <v>1234</v>
      </c>
      <c r="E1604" s="13" t="s">
        <v>1233</v>
      </c>
      <c r="F1604" s="13" t="s">
        <v>1233</v>
      </c>
      <c r="G1604" s="13" t="s">
        <v>1625</v>
      </c>
      <c r="H1604" s="15" t="s">
        <v>1233</v>
      </c>
      <c r="I1604" s="13" t="s">
        <v>1233</v>
      </c>
      <c r="J1604" s="13" t="s">
        <v>1233</v>
      </c>
      <c r="K1604" s="13" t="s">
        <v>1233</v>
      </c>
      <c r="L1604" s="15" t="s">
        <v>1233</v>
      </c>
      <c r="M1604" s="13" t="s">
        <v>1233</v>
      </c>
      <c r="N1604" s="13"/>
    </row>
    <row r="1605" spans="1:14" hidden="1">
      <c r="A1605" s="14">
        <v>2310480025</v>
      </c>
      <c r="B1605" s="48" t="s">
        <v>2304</v>
      </c>
      <c r="C1605" s="52" t="s">
        <v>8524</v>
      </c>
      <c r="D1605" s="16" t="s">
        <v>1234</v>
      </c>
      <c r="E1605" s="14" t="s">
        <v>1233</v>
      </c>
      <c r="F1605" s="14" t="s">
        <v>1233</v>
      </c>
      <c r="G1605" s="14" t="s">
        <v>1625</v>
      </c>
      <c r="H1605" s="16" t="s">
        <v>1233</v>
      </c>
      <c r="I1605" s="14" t="s">
        <v>1233</v>
      </c>
      <c r="J1605" s="14" t="s">
        <v>1233</v>
      </c>
      <c r="K1605" s="14" t="s">
        <v>1233</v>
      </c>
      <c r="L1605" s="16" t="s">
        <v>1233</v>
      </c>
      <c r="M1605" s="14" t="s">
        <v>1233</v>
      </c>
      <c r="N1605" s="14"/>
    </row>
    <row r="1606" spans="1:14" hidden="1">
      <c r="A1606" s="13">
        <v>2310480024</v>
      </c>
      <c r="B1606" s="47" t="s">
        <v>2305</v>
      </c>
      <c r="C1606" s="51" t="s">
        <v>8524</v>
      </c>
      <c r="D1606" s="15" t="s">
        <v>1234</v>
      </c>
      <c r="E1606" s="13" t="s">
        <v>1233</v>
      </c>
      <c r="F1606" s="13" t="s">
        <v>1233</v>
      </c>
      <c r="G1606" s="13" t="s">
        <v>1625</v>
      </c>
      <c r="H1606" s="15" t="s">
        <v>1233</v>
      </c>
      <c r="I1606" s="13" t="s">
        <v>1233</v>
      </c>
      <c r="J1606" s="13" t="s">
        <v>1233</v>
      </c>
      <c r="K1606" s="13" t="s">
        <v>1233</v>
      </c>
      <c r="L1606" s="15" t="s">
        <v>1233</v>
      </c>
      <c r="M1606" s="13" t="s">
        <v>1233</v>
      </c>
      <c r="N1606" s="13"/>
    </row>
    <row r="1607" spans="1:14" hidden="1">
      <c r="A1607" s="14">
        <v>2310480029</v>
      </c>
      <c r="B1607" s="48" t="s">
        <v>2306</v>
      </c>
      <c r="C1607" s="52" t="s">
        <v>8524</v>
      </c>
      <c r="D1607" s="16" t="s">
        <v>1234</v>
      </c>
      <c r="E1607" s="14" t="s">
        <v>1233</v>
      </c>
      <c r="F1607" s="14" t="s">
        <v>1233</v>
      </c>
      <c r="G1607" s="14" t="s">
        <v>1625</v>
      </c>
      <c r="H1607" s="16" t="s">
        <v>1233</v>
      </c>
      <c r="I1607" s="14" t="s">
        <v>1233</v>
      </c>
      <c r="J1607" s="14" t="s">
        <v>1233</v>
      </c>
      <c r="K1607" s="14" t="s">
        <v>1233</v>
      </c>
      <c r="L1607" s="16" t="s">
        <v>1233</v>
      </c>
      <c r="M1607" s="14" t="s">
        <v>1233</v>
      </c>
      <c r="N1607" s="14"/>
    </row>
    <row r="1608" spans="1:14" hidden="1">
      <c r="A1608" s="13">
        <v>2310480030</v>
      </c>
      <c r="B1608" s="47" t="s">
        <v>2307</v>
      </c>
      <c r="C1608" s="51" t="s">
        <v>8524</v>
      </c>
      <c r="D1608" s="15" t="s">
        <v>1234</v>
      </c>
      <c r="E1608" s="13" t="s">
        <v>1233</v>
      </c>
      <c r="F1608" s="13" t="s">
        <v>1233</v>
      </c>
      <c r="G1608" s="13" t="s">
        <v>1625</v>
      </c>
      <c r="H1608" s="15" t="s">
        <v>1233</v>
      </c>
      <c r="I1608" s="13" t="s">
        <v>1233</v>
      </c>
      <c r="J1608" s="13" t="s">
        <v>1233</v>
      </c>
      <c r="K1608" s="13" t="s">
        <v>1233</v>
      </c>
      <c r="L1608" s="15" t="s">
        <v>1233</v>
      </c>
      <c r="M1608" s="13" t="s">
        <v>1233</v>
      </c>
      <c r="N1608" s="13"/>
    </row>
    <row r="1609" spans="1:14" hidden="1">
      <c r="A1609" s="14">
        <v>2310480031</v>
      </c>
      <c r="B1609" s="48" t="s">
        <v>2308</v>
      </c>
      <c r="C1609" s="52" t="s">
        <v>2007</v>
      </c>
      <c r="D1609" s="16" t="s">
        <v>1234</v>
      </c>
      <c r="E1609" s="14" t="s">
        <v>1233</v>
      </c>
      <c r="F1609" s="14" t="s">
        <v>1233</v>
      </c>
      <c r="G1609" s="14" t="s">
        <v>1625</v>
      </c>
      <c r="H1609" s="16" t="s">
        <v>1233</v>
      </c>
      <c r="I1609" s="14" t="s">
        <v>1233</v>
      </c>
      <c r="J1609" s="14" t="s">
        <v>1233</v>
      </c>
      <c r="K1609" s="14" t="s">
        <v>1233</v>
      </c>
      <c r="L1609" s="16" t="s">
        <v>1233</v>
      </c>
      <c r="M1609" s="14" t="s">
        <v>1233</v>
      </c>
      <c r="N1609" s="14"/>
    </row>
    <row r="1610" spans="1:14" hidden="1">
      <c r="A1610" s="13">
        <v>2310480042</v>
      </c>
      <c r="B1610" s="47" t="s">
        <v>2309</v>
      </c>
      <c r="C1610" s="51" t="s">
        <v>8524</v>
      </c>
      <c r="D1610" s="15" t="s">
        <v>1234</v>
      </c>
      <c r="E1610" s="13" t="s">
        <v>1233</v>
      </c>
      <c r="F1610" s="13" t="s">
        <v>1233</v>
      </c>
      <c r="G1610" s="13" t="s">
        <v>1625</v>
      </c>
      <c r="H1610" s="15" t="s">
        <v>1233</v>
      </c>
      <c r="I1610" s="13" t="s">
        <v>1233</v>
      </c>
      <c r="J1610" s="13" t="s">
        <v>1233</v>
      </c>
      <c r="K1610" s="13" t="s">
        <v>1233</v>
      </c>
      <c r="L1610" s="15" t="s">
        <v>1233</v>
      </c>
      <c r="M1610" s="13" t="s">
        <v>1233</v>
      </c>
      <c r="N1610" s="13"/>
    </row>
    <row r="1611" spans="1:14" hidden="1">
      <c r="A1611" s="14">
        <v>2310480043</v>
      </c>
      <c r="B1611" s="48" t="s">
        <v>2310</v>
      </c>
      <c r="C1611" s="52" t="s">
        <v>8524</v>
      </c>
      <c r="D1611" s="16" t="s">
        <v>1234</v>
      </c>
      <c r="E1611" s="14" t="s">
        <v>1233</v>
      </c>
      <c r="F1611" s="14" t="s">
        <v>1233</v>
      </c>
      <c r="G1611" s="14" t="s">
        <v>1625</v>
      </c>
      <c r="H1611" s="16" t="s">
        <v>1233</v>
      </c>
      <c r="I1611" s="14" t="s">
        <v>1233</v>
      </c>
      <c r="J1611" s="14" t="s">
        <v>1233</v>
      </c>
      <c r="K1611" s="14" t="s">
        <v>1233</v>
      </c>
      <c r="L1611" s="16" t="s">
        <v>1233</v>
      </c>
      <c r="M1611" s="14" t="s">
        <v>1233</v>
      </c>
      <c r="N1611" s="14"/>
    </row>
    <row r="1612" spans="1:14" hidden="1">
      <c r="A1612" s="13">
        <v>2310170037</v>
      </c>
      <c r="B1612" s="47" t="s">
        <v>2311</v>
      </c>
      <c r="C1612" s="51" t="s">
        <v>1233</v>
      </c>
      <c r="D1612" s="15" t="s">
        <v>1234</v>
      </c>
      <c r="E1612" s="13" t="s">
        <v>1233</v>
      </c>
      <c r="F1612" s="13" t="s">
        <v>1233</v>
      </c>
      <c r="G1612" s="13" t="s">
        <v>1625</v>
      </c>
      <c r="H1612" s="15" t="s">
        <v>1233</v>
      </c>
      <c r="I1612" s="13" t="s">
        <v>1233</v>
      </c>
      <c r="J1612" s="13" t="s">
        <v>1233</v>
      </c>
      <c r="K1612" s="13" t="s">
        <v>1233</v>
      </c>
      <c r="L1612" s="15" t="s">
        <v>1233</v>
      </c>
      <c r="M1612" s="13" t="s">
        <v>1233</v>
      </c>
      <c r="N1612" s="13"/>
    </row>
    <row r="1613" spans="1:14" hidden="1">
      <c r="A1613" s="14">
        <v>2310170013</v>
      </c>
      <c r="B1613" s="48" t="s">
        <v>2312</v>
      </c>
      <c r="C1613" s="52" t="s">
        <v>1233</v>
      </c>
      <c r="D1613" s="16" t="s">
        <v>1234</v>
      </c>
      <c r="E1613" s="14" t="s">
        <v>1233</v>
      </c>
      <c r="F1613" s="14" t="s">
        <v>1233</v>
      </c>
      <c r="G1613" s="14" t="s">
        <v>1625</v>
      </c>
      <c r="H1613" s="16" t="s">
        <v>1233</v>
      </c>
      <c r="I1613" s="14" t="s">
        <v>1233</v>
      </c>
      <c r="J1613" s="14" t="s">
        <v>1233</v>
      </c>
      <c r="K1613" s="14" t="s">
        <v>1233</v>
      </c>
      <c r="L1613" s="16" t="s">
        <v>1233</v>
      </c>
      <c r="M1613" s="14" t="s">
        <v>1233</v>
      </c>
      <c r="N1613" s="14"/>
    </row>
    <row r="1614" spans="1:14" hidden="1">
      <c r="A1614" s="13">
        <v>2310170014</v>
      </c>
      <c r="B1614" s="47" t="s">
        <v>2313</v>
      </c>
      <c r="C1614" s="51" t="s">
        <v>1233</v>
      </c>
      <c r="D1614" s="15" t="s">
        <v>1234</v>
      </c>
      <c r="E1614" s="13" t="s">
        <v>1233</v>
      </c>
      <c r="F1614" s="13" t="s">
        <v>1233</v>
      </c>
      <c r="G1614" s="13" t="s">
        <v>1625</v>
      </c>
      <c r="H1614" s="15" t="s">
        <v>1233</v>
      </c>
      <c r="I1614" s="13" t="s">
        <v>1233</v>
      </c>
      <c r="J1614" s="13" t="s">
        <v>1233</v>
      </c>
      <c r="K1614" s="13" t="s">
        <v>1233</v>
      </c>
      <c r="L1614" s="15" t="s">
        <v>1233</v>
      </c>
      <c r="M1614" s="13" t="s">
        <v>1233</v>
      </c>
      <c r="N1614" s="13"/>
    </row>
    <row r="1615" spans="1:14" hidden="1">
      <c r="A1615" s="14">
        <v>2310170012</v>
      </c>
      <c r="B1615" s="48" t="s">
        <v>2314</v>
      </c>
      <c r="C1615" s="52" t="s">
        <v>1233</v>
      </c>
      <c r="D1615" s="16" t="s">
        <v>1234</v>
      </c>
      <c r="E1615" s="14" t="s">
        <v>1233</v>
      </c>
      <c r="F1615" s="14" t="s">
        <v>1233</v>
      </c>
      <c r="G1615" s="14" t="s">
        <v>1625</v>
      </c>
      <c r="H1615" s="16" t="s">
        <v>1233</v>
      </c>
      <c r="I1615" s="14" t="s">
        <v>1233</v>
      </c>
      <c r="J1615" s="14" t="s">
        <v>1233</v>
      </c>
      <c r="K1615" s="14" t="s">
        <v>1233</v>
      </c>
      <c r="L1615" s="16" t="s">
        <v>1233</v>
      </c>
      <c r="M1615" s="14" t="s">
        <v>1233</v>
      </c>
      <c r="N1615" s="14"/>
    </row>
    <row r="1616" spans="1:14" hidden="1">
      <c r="A1616" s="13">
        <v>2310170038</v>
      </c>
      <c r="B1616" s="47" t="s">
        <v>2315</v>
      </c>
      <c r="C1616" s="51" t="s">
        <v>1233</v>
      </c>
      <c r="D1616" s="15" t="s">
        <v>1234</v>
      </c>
      <c r="E1616" s="13" t="s">
        <v>1233</v>
      </c>
      <c r="F1616" s="13" t="s">
        <v>1233</v>
      </c>
      <c r="G1616" s="13" t="s">
        <v>1625</v>
      </c>
      <c r="H1616" s="15" t="s">
        <v>1233</v>
      </c>
      <c r="I1616" s="13" t="s">
        <v>1233</v>
      </c>
      <c r="J1616" s="13" t="s">
        <v>1233</v>
      </c>
      <c r="K1616" s="13" t="s">
        <v>1233</v>
      </c>
      <c r="L1616" s="15" t="s">
        <v>1233</v>
      </c>
      <c r="M1616" s="13" t="s">
        <v>1233</v>
      </c>
      <c r="N1616" s="13"/>
    </row>
    <row r="1617" spans="1:14" hidden="1">
      <c r="A1617" s="14">
        <v>2310170039</v>
      </c>
      <c r="B1617" s="48" t="s">
        <v>2316</v>
      </c>
      <c r="C1617" s="52" t="s">
        <v>1233</v>
      </c>
      <c r="D1617" s="16" t="s">
        <v>1234</v>
      </c>
      <c r="E1617" s="14" t="s">
        <v>1233</v>
      </c>
      <c r="F1617" s="14" t="s">
        <v>1233</v>
      </c>
      <c r="G1617" s="14" t="s">
        <v>1625</v>
      </c>
      <c r="H1617" s="16" t="s">
        <v>1233</v>
      </c>
      <c r="I1617" s="14" t="s">
        <v>1233</v>
      </c>
      <c r="J1617" s="14" t="s">
        <v>1233</v>
      </c>
      <c r="K1617" s="14" t="s">
        <v>1233</v>
      </c>
      <c r="L1617" s="16" t="s">
        <v>1233</v>
      </c>
      <c r="M1617" s="14" t="s">
        <v>1233</v>
      </c>
      <c r="N1617" s="14"/>
    </row>
    <row r="1618" spans="1:14" hidden="1">
      <c r="A1618" s="13">
        <v>2310280020</v>
      </c>
      <c r="B1618" s="47" t="s">
        <v>2317</v>
      </c>
      <c r="C1618" s="51" t="s">
        <v>1233</v>
      </c>
      <c r="D1618" s="15" t="s">
        <v>1234</v>
      </c>
      <c r="E1618" s="13" t="s">
        <v>1233</v>
      </c>
      <c r="F1618" s="13" t="s">
        <v>1233</v>
      </c>
      <c r="G1618" s="13" t="s">
        <v>1625</v>
      </c>
      <c r="H1618" s="15" t="s">
        <v>1233</v>
      </c>
      <c r="I1618" s="13" t="s">
        <v>1233</v>
      </c>
      <c r="J1618" s="13" t="s">
        <v>1233</v>
      </c>
      <c r="K1618" s="13" t="s">
        <v>1233</v>
      </c>
      <c r="L1618" s="15" t="s">
        <v>1233</v>
      </c>
      <c r="M1618" s="13" t="s">
        <v>1233</v>
      </c>
      <c r="N1618" s="13"/>
    </row>
    <row r="1619" spans="1:14" hidden="1">
      <c r="A1619" s="14">
        <v>2310320083</v>
      </c>
      <c r="B1619" s="48" t="s">
        <v>2318</v>
      </c>
      <c r="C1619" s="52" t="s">
        <v>1233</v>
      </c>
      <c r="D1619" s="16" t="s">
        <v>1234</v>
      </c>
      <c r="E1619" s="14" t="s">
        <v>1233</v>
      </c>
      <c r="F1619" s="14" t="s">
        <v>1233</v>
      </c>
      <c r="G1619" s="14" t="s">
        <v>1625</v>
      </c>
      <c r="H1619" s="16" t="s">
        <v>1233</v>
      </c>
      <c r="I1619" s="14" t="s">
        <v>1233</v>
      </c>
      <c r="J1619" s="14" t="s">
        <v>1233</v>
      </c>
      <c r="K1619" s="14" t="s">
        <v>1233</v>
      </c>
      <c r="L1619" s="16" t="s">
        <v>1233</v>
      </c>
      <c r="M1619" s="14" t="s">
        <v>1233</v>
      </c>
      <c r="N1619" s="14"/>
    </row>
    <row r="1620" spans="1:14" hidden="1">
      <c r="A1620" s="13">
        <v>2310320350</v>
      </c>
      <c r="B1620" s="47" t="s">
        <v>2319</v>
      </c>
      <c r="C1620" s="51" t="s">
        <v>1233</v>
      </c>
      <c r="D1620" s="15" t="s">
        <v>1234</v>
      </c>
      <c r="E1620" s="13" t="s">
        <v>1233</v>
      </c>
      <c r="F1620" s="13" t="s">
        <v>1233</v>
      </c>
      <c r="G1620" s="13" t="s">
        <v>1625</v>
      </c>
      <c r="H1620" s="15" t="s">
        <v>1233</v>
      </c>
      <c r="I1620" s="13" t="s">
        <v>1233</v>
      </c>
      <c r="J1620" s="13" t="s">
        <v>1233</v>
      </c>
      <c r="K1620" s="13" t="s">
        <v>1233</v>
      </c>
      <c r="L1620" s="15" t="s">
        <v>1233</v>
      </c>
      <c r="M1620" s="13" t="s">
        <v>1233</v>
      </c>
      <c r="N1620" s="13"/>
    </row>
    <row r="1621" spans="1:14" hidden="1">
      <c r="A1621" s="13">
        <v>2310320351</v>
      </c>
      <c r="B1621" s="47" t="s">
        <v>2320</v>
      </c>
      <c r="C1621" s="51" t="s">
        <v>1233</v>
      </c>
      <c r="D1621" s="15" t="s">
        <v>1234</v>
      </c>
      <c r="E1621" s="13" t="s">
        <v>1233</v>
      </c>
      <c r="F1621" s="13" t="s">
        <v>1233</v>
      </c>
      <c r="G1621" s="13" t="s">
        <v>1625</v>
      </c>
      <c r="H1621" s="15" t="s">
        <v>1233</v>
      </c>
      <c r="I1621" s="13" t="s">
        <v>1233</v>
      </c>
      <c r="J1621" s="13" t="s">
        <v>1233</v>
      </c>
      <c r="K1621" s="13" t="s">
        <v>1233</v>
      </c>
      <c r="L1621" s="15" t="s">
        <v>1233</v>
      </c>
      <c r="M1621" s="13" t="s">
        <v>1233</v>
      </c>
      <c r="N1621" s="13"/>
    </row>
    <row r="1622" spans="1:14" hidden="1">
      <c r="A1622" s="14">
        <v>2310320370</v>
      </c>
      <c r="B1622" s="48" t="s">
        <v>2321</v>
      </c>
      <c r="C1622" s="52" t="s">
        <v>1233</v>
      </c>
      <c r="D1622" s="16" t="s">
        <v>1234</v>
      </c>
      <c r="E1622" s="14" t="s">
        <v>1233</v>
      </c>
      <c r="F1622" s="14" t="s">
        <v>1233</v>
      </c>
      <c r="G1622" s="14" t="s">
        <v>1625</v>
      </c>
      <c r="H1622" s="16" t="s">
        <v>1233</v>
      </c>
      <c r="I1622" s="14" t="s">
        <v>1233</v>
      </c>
      <c r="J1622" s="14" t="s">
        <v>1233</v>
      </c>
      <c r="K1622" s="14" t="s">
        <v>1233</v>
      </c>
      <c r="L1622" s="16" t="s">
        <v>1233</v>
      </c>
      <c r="M1622" s="14" t="s">
        <v>1233</v>
      </c>
      <c r="N1622" s="14"/>
    </row>
    <row r="1623" spans="1:14" hidden="1">
      <c r="A1623" s="13">
        <v>2310320320</v>
      </c>
      <c r="B1623" s="47" t="s">
        <v>2322</v>
      </c>
      <c r="C1623" s="51" t="s">
        <v>1233</v>
      </c>
      <c r="D1623" s="15" t="s">
        <v>1234</v>
      </c>
      <c r="E1623" s="13" t="s">
        <v>1233</v>
      </c>
      <c r="F1623" s="13" t="s">
        <v>1233</v>
      </c>
      <c r="G1623" s="13" t="s">
        <v>1625</v>
      </c>
      <c r="H1623" s="15" t="s">
        <v>1233</v>
      </c>
      <c r="I1623" s="13" t="s">
        <v>1233</v>
      </c>
      <c r="J1623" s="13" t="s">
        <v>1233</v>
      </c>
      <c r="K1623" s="13" t="s">
        <v>1233</v>
      </c>
      <c r="L1623" s="15" t="s">
        <v>1233</v>
      </c>
      <c r="M1623" s="13" t="s">
        <v>1233</v>
      </c>
      <c r="N1623" s="13"/>
    </row>
    <row r="1624" spans="1:14" hidden="1">
      <c r="A1624" s="14">
        <v>2310320292</v>
      </c>
      <c r="B1624" s="48" t="s">
        <v>2323</v>
      </c>
      <c r="C1624" s="52" t="s">
        <v>1233</v>
      </c>
      <c r="D1624" s="16" t="s">
        <v>1234</v>
      </c>
      <c r="E1624" s="14" t="s">
        <v>1233</v>
      </c>
      <c r="F1624" s="14" t="s">
        <v>1233</v>
      </c>
      <c r="G1624" s="14" t="s">
        <v>1625</v>
      </c>
      <c r="H1624" s="16" t="s">
        <v>1233</v>
      </c>
      <c r="I1624" s="14" t="s">
        <v>1233</v>
      </c>
      <c r="J1624" s="14" t="s">
        <v>1233</v>
      </c>
      <c r="K1624" s="14" t="s">
        <v>1233</v>
      </c>
      <c r="L1624" s="16" t="s">
        <v>1233</v>
      </c>
      <c r="M1624" s="14" t="s">
        <v>1233</v>
      </c>
      <c r="N1624" s="14"/>
    </row>
    <row r="1625" spans="1:14" hidden="1">
      <c r="A1625" s="13">
        <v>2310320237</v>
      </c>
      <c r="B1625" s="47" t="s">
        <v>2324</v>
      </c>
      <c r="C1625" s="51" t="s">
        <v>1233</v>
      </c>
      <c r="D1625" s="15" t="s">
        <v>1234</v>
      </c>
      <c r="E1625" s="13" t="s">
        <v>1233</v>
      </c>
      <c r="F1625" s="13" t="s">
        <v>1233</v>
      </c>
      <c r="G1625" s="13" t="s">
        <v>1625</v>
      </c>
      <c r="H1625" s="15" t="s">
        <v>1233</v>
      </c>
      <c r="I1625" s="13" t="s">
        <v>1233</v>
      </c>
      <c r="J1625" s="13" t="s">
        <v>1233</v>
      </c>
      <c r="K1625" s="13" t="s">
        <v>1233</v>
      </c>
      <c r="L1625" s="15" t="s">
        <v>1233</v>
      </c>
      <c r="M1625" s="13" t="s">
        <v>1233</v>
      </c>
      <c r="N1625" s="13"/>
    </row>
    <row r="1626" spans="1:14" hidden="1">
      <c r="A1626" s="14">
        <v>2310320236</v>
      </c>
      <c r="B1626" s="48" t="s">
        <v>2325</v>
      </c>
      <c r="C1626" s="52" t="s">
        <v>1233</v>
      </c>
      <c r="D1626" s="16" t="s">
        <v>1234</v>
      </c>
      <c r="E1626" s="14" t="s">
        <v>1233</v>
      </c>
      <c r="F1626" s="14" t="s">
        <v>1233</v>
      </c>
      <c r="G1626" s="14" t="s">
        <v>1625</v>
      </c>
      <c r="H1626" s="16" t="s">
        <v>1233</v>
      </c>
      <c r="I1626" s="14" t="s">
        <v>1233</v>
      </c>
      <c r="J1626" s="14" t="s">
        <v>1233</v>
      </c>
      <c r="K1626" s="14" t="s">
        <v>1233</v>
      </c>
      <c r="L1626" s="16" t="s">
        <v>1233</v>
      </c>
      <c r="M1626" s="14" t="s">
        <v>1233</v>
      </c>
      <c r="N1626" s="14"/>
    </row>
    <row r="1627" spans="1:14" hidden="1">
      <c r="A1627" s="13">
        <v>2310320369</v>
      </c>
      <c r="B1627" s="47" t="s">
        <v>2326</v>
      </c>
      <c r="C1627" s="51" t="s">
        <v>1233</v>
      </c>
      <c r="D1627" s="15" t="s">
        <v>1234</v>
      </c>
      <c r="E1627" s="13" t="s">
        <v>1233</v>
      </c>
      <c r="F1627" s="13" t="s">
        <v>1233</v>
      </c>
      <c r="G1627" s="13" t="s">
        <v>1625</v>
      </c>
      <c r="H1627" s="15" t="s">
        <v>1233</v>
      </c>
      <c r="I1627" s="13" t="s">
        <v>1233</v>
      </c>
      <c r="J1627" s="13" t="s">
        <v>1233</v>
      </c>
      <c r="K1627" s="13" t="s">
        <v>1233</v>
      </c>
      <c r="L1627" s="15" t="s">
        <v>1233</v>
      </c>
      <c r="M1627" s="13" t="s">
        <v>1233</v>
      </c>
      <c r="N1627" s="13"/>
    </row>
    <row r="1628" spans="1:14" hidden="1">
      <c r="A1628" s="14">
        <v>2310320322</v>
      </c>
      <c r="B1628" s="48" t="s">
        <v>2327</v>
      </c>
      <c r="C1628" s="52" t="s">
        <v>1233</v>
      </c>
      <c r="D1628" s="16" t="s">
        <v>1234</v>
      </c>
      <c r="E1628" s="14" t="s">
        <v>1233</v>
      </c>
      <c r="F1628" s="14" t="s">
        <v>1233</v>
      </c>
      <c r="G1628" s="14" t="s">
        <v>1625</v>
      </c>
      <c r="H1628" s="16" t="s">
        <v>1233</v>
      </c>
      <c r="I1628" s="14" t="s">
        <v>1233</v>
      </c>
      <c r="J1628" s="14" t="s">
        <v>1233</v>
      </c>
      <c r="K1628" s="14" t="s">
        <v>1233</v>
      </c>
      <c r="L1628" s="16" t="s">
        <v>1233</v>
      </c>
      <c r="M1628" s="14" t="s">
        <v>1233</v>
      </c>
      <c r="N1628" s="14"/>
    </row>
    <row r="1629" spans="1:14" hidden="1">
      <c r="A1629" s="13">
        <v>2310320227</v>
      </c>
      <c r="B1629" s="47" t="s">
        <v>2328</v>
      </c>
      <c r="C1629" s="51" t="s">
        <v>8522</v>
      </c>
      <c r="D1629" s="15" t="s">
        <v>1234</v>
      </c>
      <c r="E1629" s="13" t="s">
        <v>1233</v>
      </c>
      <c r="F1629" s="13" t="s">
        <v>1233</v>
      </c>
      <c r="G1629" s="13" t="s">
        <v>1625</v>
      </c>
      <c r="H1629" s="15" t="s">
        <v>1233</v>
      </c>
      <c r="I1629" s="13" t="s">
        <v>1233</v>
      </c>
      <c r="J1629" s="13" t="s">
        <v>1233</v>
      </c>
      <c r="K1629" s="13" t="s">
        <v>1233</v>
      </c>
      <c r="L1629" s="15" t="s">
        <v>1233</v>
      </c>
      <c r="M1629" s="13" t="s">
        <v>1233</v>
      </c>
      <c r="N1629" s="13"/>
    </row>
    <row r="1630" spans="1:14" hidden="1">
      <c r="A1630" s="14">
        <v>2310320229</v>
      </c>
      <c r="B1630" s="48" t="s">
        <v>2329</v>
      </c>
      <c r="C1630" s="52" t="s">
        <v>8522</v>
      </c>
      <c r="D1630" s="16" t="s">
        <v>1234</v>
      </c>
      <c r="E1630" s="14" t="s">
        <v>1233</v>
      </c>
      <c r="F1630" s="14" t="s">
        <v>1233</v>
      </c>
      <c r="G1630" s="14" t="s">
        <v>1625</v>
      </c>
      <c r="H1630" s="16" t="s">
        <v>1233</v>
      </c>
      <c r="I1630" s="14" t="s">
        <v>1233</v>
      </c>
      <c r="J1630" s="14" t="s">
        <v>1233</v>
      </c>
      <c r="K1630" s="14" t="s">
        <v>1233</v>
      </c>
      <c r="L1630" s="16" t="s">
        <v>1233</v>
      </c>
      <c r="M1630" s="14" t="s">
        <v>1233</v>
      </c>
      <c r="N1630" s="14"/>
    </row>
    <row r="1631" spans="1:14" hidden="1">
      <c r="A1631" s="13">
        <v>2310320225</v>
      </c>
      <c r="B1631" s="47" t="s">
        <v>2330</v>
      </c>
      <c r="C1631" s="51" t="s">
        <v>8522</v>
      </c>
      <c r="D1631" s="15" t="s">
        <v>1234</v>
      </c>
      <c r="E1631" s="13" t="s">
        <v>1233</v>
      </c>
      <c r="F1631" s="13" t="s">
        <v>1233</v>
      </c>
      <c r="G1631" s="13" t="s">
        <v>1625</v>
      </c>
      <c r="H1631" s="15" t="s">
        <v>1233</v>
      </c>
      <c r="I1631" s="13" t="s">
        <v>1233</v>
      </c>
      <c r="J1631" s="13" t="s">
        <v>1233</v>
      </c>
      <c r="K1631" s="13" t="s">
        <v>1233</v>
      </c>
      <c r="L1631" s="15" t="s">
        <v>1233</v>
      </c>
      <c r="M1631" s="13" t="s">
        <v>1233</v>
      </c>
      <c r="N1631" s="13"/>
    </row>
    <row r="1632" spans="1:14" hidden="1">
      <c r="A1632" s="14">
        <v>2310320354</v>
      </c>
      <c r="B1632" s="48" t="s">
        <v>2331</v>
      </c>
      <c r="C1632" s="52" t="s">
        <v>1002</v>
      </c>
      <c r="D1632" s="16" t="s">
        <v>1234</v>
      </c>
      <c r="E1632" s="14" t="s">
        <v>1233</v>
      </c>
      <c r="F1632" s="14" t="s">
        <v>1233</v>
      </c>
      <c r="G1632" s="14" t="s">
        <v>1625</v>
      </c>
      <c r="H1632" s="16" t="s">
        <v>1233</v>
      </c>
      <c r="I1632" s="14" t="s">
        <v>1233</v>
      </c>
      <c r="J1632" s="14" t="s">
        <v>1233</v>
      </c>
      <c r="K1632" s="14" t="s">
        <v>1233</v>
      </c>
      <c r="L1632" s="16" t="s">
        <v>1233</v>
      </c>
      <c r="M1632" s="14" t="s">
        <v>1233</v>
      </c>
      <c r="N1632" s="14"/>
    </row>
    <row r="1633" spans="1:14" hidden="1">
      <c r="A1633" s="13">
        <v>2310320202</v>
      </c>
      <c r="B1633" s="47" t="s">
        <v>2332</v>
      </c>
      <c r="C1633" s="51" t="s">
        <v>995</v>
      </c>
      <c r="D1633" s="15" t="s">
        <v>1234</v>
      </c>
      <c r="E1633" s="13" t="s">
        <v>1233</v>
      </c>
      <c r="F1633" s="13" t="s">
        <v>1233</v>
      </c>
      <c r="G1633" s="13" t="s">
        <v>1625</v>
      </c>
      <c r="H1633" s="15" t="s">
        <v>1233</v>
      </c>
      <c r="I1633" s="13" t="s">
        <v>1233</v>
      </c>
      <c r="J1633" s="13" t="s">
        <v>1233</v>
      </c>
      <c r="K1633" s="13" t="s">
        <v>1233</v>
      </c>
      <c r="L1633" s="15" t="s">
        <v>1233</v>
      </c>
      <c r="M1633" s="13" t="s">
        <v>1233</v>
      </c>
      <c r="N1633" s="13"/>
    </row>
    <row r="1634" spans="1:14" hidden="1">
      <c r="A1634" s="14">
        <v>2310320321</v>
      </c>
      <c r="B1634" s="48" t="s">
        <v>2333</v>
      </c>
      <c r="C1634" s="52" t="s">
        <v>1233</v>
      </c>
      <c r="D1634" s="16" t="s">
        <v>1234</v>
      </c>
      <c r="E1634" s="14" t="s">
        <v>1233</v>
      </c>
      <c r="F1634" s="14" t="s">
        <v>1233</v>
      </c>
      <c r="G1634" s="14" t="s">
        <v>1625</v>
      </c>
      <c r="H1634" s="16" t="s">
        <v>1233</v>
      </c>
      <c r="I1634" s="14" t="s">
        <v>1233</v>
      </c>
      <c r="J1634" s="14" t="s">
        <v>1233</v>
      </c>
      <c r="K1634" s="14" t="s">
        <v>1233</v>
      </c>
      <c r="L1634" s="16" t="s">
        <v>1233</v>
      </c>
      <c r="M1634" s="14" t="s">
        <v>1233</v>
      </c>
      <c r="N1634" s="14"/>
    </row>
    <row r="1635" spans="1:14" hidden="1">
      <c r="A1635" s="13">
        <v>2310320391</v>
      </c>
      <c r="B1635" s="47" t="s">
        <v>2334</v>
      </c>
      <c r="C1635" s="51" t="s">
        <v>1233</v>
      </c>
      <c r="D1635" s="15" t="s">
        <v>1234</v>
      </c>
      <c r="E1635" s="13" t="s">
        <v>1233</v>
      </c>
      <c r="F1635" s="13" t="s">
        <v>1233</v>
      </c>
      <c r="G1635" s="13" t="s">
        <v>1625</v>
      </c>
      <c r="H1635" s="15" t="s">
        <v>1233</v>
      </c>
      <c r="I1635" s="13" t="s">
        <v>1233</v>
      </c>
      <c r="J1635" s="13" t="s">
        <v>1233</v>
      </c>
      <c r="K1635" s="13" t="s">
        <v>1233</v>
      </c>
      <c r="L1635" s="15" t="s">
        <v>1233</v>
      </c>
      <c r="M1635" s="13" t="s">
        <v>1233</v>
      </c>
      <c r="N1635" s="13"/>
    </row>
    <row r="1636" spans="1:14" hidden="1">
      <c r="A1636" s="14">
        <v>2310320324</v>
      </c>
      <c r="B1636" s="48" t="s">
        <v>2335</v>
      </c>
      <c r="C1636" s="52" t="s">
        <v>1233</v>
      </c>
      <c r="D1636" s="16" t="s">
        <v>1234</v>
      </c>
      <c r="E1636" s="14" t="s">
        <v>1233</v>
      </c>
      <c r="F1636" s="14" t="s">
        <v>1233</v>
      </c>
      <c r="G1636" s="14" t="s">
        <v>1625</v>
      </c>
      <c r="H1636" s="16" t="s">
        <v>1233</v>
      </c>
      <c r="I1636" s="14" t="s">
        <v>1233</v>
      </c>
      <c r="J1636" s="14" t="s">
        <v>1233</v>
      </c>
      <c r="K1636" s="14" t="s">
        <v>1233</v>
      </c>
      <c r="L1636" s="16" t="s">
        <v>1233</v>
      </c>
      <c r="M1636" s="14" t="s">
        <v>1233</v>
      </c>
      <c r="N1636" s="14"/>
    </row>
    <row r="1637" spans="1:14" hidden="1">
      <c r="A1637" s="13">
        <v>2310320007</v>
      </c>
      <c r="B1637" s="47" t="s">
        <v>2336</v>
      </c>
      <c r="C1637" s="51" t="s">
        <v>1233</v>
      </c>
      <c r="D1637" s="15" t="s">
        <v>1234</v>
      </c>
      <c r="E1637" s="13" t="s">
        <v>1233</v>
      </c>
      <c r="F1637" s="13" t="s">
        <v>1233</v>
      </c>
      <c r="G1637" s="13" t="s">
        <v>1625</v>
      </c>
      <c r="H1637" s="15" t="s">
        <v>1233</v>
      </c>
      <c r="I1637" s="13" t="s">
        <v>1233</v>
      </c>
      <c r="J1637" s="13" t="s">
        <v>1233</v>
      </c>
      <c r="K1637" s="13" t="s">
        <v>1233</v>
      </c>
      <c r="L1637" s="15" t="s">
        <v>1233</v>
      </c>
      <c r="M1637" s="13" t="s">
        <v>1233</v>
      </c>
      <c r="N1637" s="13"/>
    </row>
    <row r="1638" spans="1:14" hidden="1">
      <c r="A1638" s="14">
        <v>2310320392</v>
      </c>
      <c r="B1638" s="48" t="s">
        <v>2337</v>
      </c>
      <c r="C1638" s="52" t="s">
        <v>1233</v>
      </c>
      <c r="D1638" s="16" t="s">
        <v>1234</v>
      </c>
      <c r="E1638" s="14" t="s">
        <v>1233</v>
      </c>
      <c r="F1638" s="14" t="s">
        <v>1233</v>
      </c>
      <c r="G1638" s="14" t="s">
        <v>1625</v>
      </c>
      <c r="H1638" s="16" t="s">
        <v>1233</v>
      </c>
      <c r="I1638" s="14" t="s">
        <v>1233</v>
      </c>
      <c r="J1638" s="14" t="s">
        <v>1233</v>
      </c>
      <c r="K1638" s="14" t="s">
        <v>1233</v>
      </c>
      <c r="L1638" s="16" t="s">
        <v>1233</v>
      </c>
      <c r="M1638" s="14" t="s">
        <v>1233</v>
      </c>
      <c r="N1638" s="14"/>
    </row>
    <row r="1639" spans="1:14" hidden="1">
      <c r="A1639" s="13">
        <v>2310320008</v>
      </c>
      <c r="B1639" s="47" t="s">
        <v>2338</v>
      </c>
      <c r="C1639" s="51" t="s">
        <v>1233</v>
      </c>
      <c r="D1639" s="15" t="s">
        <v>1234</v>
      </c>
      <c r="E1639" s="13" t="s">
        <v>1233</v>
      </c>
      <c r="F1639" s="13" t="s">
        <v>1233</v>
      </c>
      <c r="G1639" s="13" t="s">
        <v>1625</v>
      </c>
      <c r="H1639" s="15" t="s">
        <v>1233</v>
      </c>
      <c r="I1639" s="13" t="s">
        <v>1233</v>
      </c>
      <c r="J1639" s="13" t="s">
        <v>1233</v>
      </c>
      <c r="K1639" s="13" t="s">
        <v>1233</v>
      </c>
      <c r="L1639" s="15" t="s">
        <v>1233</v>
      </c>
      <c r="M1639" s="13" t="s">
        <v>1233</v>
      </c>
      <c r="N1639" s="13"/>
    </row>
    <row r="1640" spans="1:14" hidden="1">
      <c r="A1640" s="14">
        <v>2310320223</v>
      </c>
      <c r="B1640" s="48" t="s">
        <v>2339</v>
      </c>
      <c r="C1640" s="52" t="s">
        <v>1233</v>
      </c>
      <c r="D1640" s="16" t="s">
        <v>1234</v>
      </c>
      <c r="E1640" s="14" t="s">
        <v>1233</v>
      </c>
      <c r="F1640" s="14" t="s">
        <v>1233</v>
      </c>
      <c r="G1640" s="14" t="s">
        <v>1625</v>
      </c>
      <c r="H1640" s="16" t="s">
        <v>1233</v>
      </c>
      <c r="I1640" s="14" t="s">
        <v>1233</v>
      </c>
      <c r="J1640" s="14" t="s">
        <v>1233</v>
      </c>
      <c r="K1640" s="14" t="s">
        <v>1233</v>
      </c>
      <c r="L1640" s="16" t="s">
        <v>1233</v>
      </c>
      <c r="M1640" s="14" t="s">
        <v>1233</v>
      </c>
      <c r="N1640" s="14"/>
    </row>
    <row r="1641" spans="1:14" hidden="1">
      <c r="A1641" s="13">
        <v>2310320393</v>
      </c>
      <c r="B1641" s="47" t="s">
        <v>2340</v>
      </c>
      <c r="C1641" s="51" t="s">
        <v>1233</v>
      </c>
      <c r="D1641" s="15" t="s">
        <v>1234</v>
      </c>
      <c r="E1641" s="13" t="s">
        <v>1233</v>
      </c>
      <c r="F1641" s="13" t="s">
        <v>1233</v>
      </c>
      <c r="G1641" s="13" t="s">
        <v>1625</v>
      </c>
      <c r="H1641" s="15" t="s">
        <v>1233</v>
      </c>
      <c r="I1641" s="13" t="s">
        <v>1233</v>
      </c>
      <c r="J1641" s="13" t="s">
        <v>1233</v>
      </c>
      <c r="K1641" s="13" t="s">
        <v>1233</v>
      </c>
      <c r="L1641" s="15" t="s">
        <v>1233</v>
      </c>
      <c r="M1641" s="13" t="s">
        <v>1233</v>
      </c>
      <c r="N1641" s="13"/>
    </row>
    <row r="1642" spans="1:14" hidden="1">
      <c r="A1642" s="14">
        <v>2310320246</v>
      </c>
      <c r="B1642" s="48" t="s">
        <v>2341</v>
      </c>
      <c r="C1642" s="52" t="s">
        <v>995</v>
      </c>
      <c r="D1642" s="16" t="s">
        <v>1234</v>
      </c>
      <c r="E1642" s="14" t="s">
        <v>1233</v>
      </c>
      <c r="F1642" s="14" t="s">
        <v>1233</v>
      </c>
      <c r="G1642" s="14" t="s">
        <v>1625</v>
      </c>
      <c r="H1642" s="16" t="s">
        <v>1233</v>
      </c>
      <c r="I1642" s="14" t="s">
        <v>1233</v>
      </c>
      <c r="J1642" s="14" t="s">
        <v>1233</v>
      </c>
      <c r="K1642" s="14" t="s">
        <v>1233</v>
      </c>
      <c r="L1642" s="16" t="s">
        <v>1233</v>
      </c>
      <c r="M1642" s="14" t="s">
        <v>1233</v>
      </c>
      <c r="N1642" s="14"/>
    </row>
    <row r="1643" spans="1:14" hidden="1">
      <c r="A1643" s="13">
        <v>2310320047</v>
      </c>
      <c r="B1643" s="47" t="s">
        <v>2342</v>
      </c>
      <c r="C1643" s="51" t="s">
        <v>995</v>
      </c>
      <c r="D1643" s="15" t="s">
        <v>1234</v>
      </c>
      <c r="E1643" s="13" t="s">
        <v>1233</v>
      </c>
      <c r="F1643" s="13" t="s">
        <v>1233</v>
      </c>
      <c r="G1643" s="13" t="s">
        <v>1625</v>
      </c>
      <c r="H1643" s="15" t="s">
        <v>1233</v>
      </c>
      <c r="I1643" s="13" t="s">
        <v>1233</v>
      </c>
      <c r="J1643" s="13" t="s">
        <v>1233</v>
      </c>
      <c r="K1643" s="13" t="s">
        <v>1233</v>
      </c>
      <c r="L1643" s="15" t="s">
        <v>1233</v>
      </c>
      <c r="M1643" s="13" t="s">
        <v>1233</v>
      </c>
      <c r="N1643" s="13"/>
    </row>
    <row r="1644" spans="1:14" hidden="1">
      <c r="A1644" s="13">
        <v>2310320240</v>
      </c>
      <c r="B1644" s="47" t="s">
        <v>2343</v>
      </c>
      <c r="C1644" s="51" t="s">
        <v>995</v>
      </c>
      <c r="D1644" s="15" t="s">
        <v>1234</v>
      </c>
      <c r="E1644" s="13" t="s">
        <v>1233</v>
      </c>
      <c r="F1644" s="13" t="s">
        <v>1233</v>
      </c>
      <c r="G1644" s="13" t="s">
        <v>1625</v>
      </c>
      <c r="H1644" s="15" t="s">
        <v>1233</v>
      </c>
      <c r="I1644" s="13" t="s">
        <v>1233</v>
      </c>
      <c r="J1644" s="13" t="s">
        <v>1233</v>
      </c>
      <c r="K1644" s="13" t="s">
        <v>1233</v>
      </c>
      <c r="L1644" s="15" t="s">
        <v>1233</v>
      </c>
      <c r="M1644" s="13" t="s">
        <v>1233</v>
      </c>
      <c r="N1644" s="13"/>
    </row>
    <row r="1645" spans="1:14" hidden="1">
      <c r="A1645" s="14">
        <v>2310320243</v>
      </c>
      <c r="B1645" s="48" t="s">
        <v>2344</v>
      </c>
      <c r="C1645" s="52" t="s">
        <v>995</v>
      </c>
      <c r="D1645" s="16" t="s">
        <v>1234</v>
      </c>
      <c r="E1645" s="14" t="s">
        <v>1233</v>
      </c>
      <c r="F1645" s="14" t="s">
        <v>1233</v>
      </c>
      <c r="G1645" s="14" t="s">
        <v>1625</v>
      </c>
      <c r="H1645" s="16" t="s">
        <v>1233</v>
      </c>
      <c r="I1645" s="14" t="s">
        <v>1233</v>
      </c>
      <c r="J1645" s="14" t="s">
        <v>1233</v>
      </c>
      <c r="K1645" s="14" t="s">
        <v>1233</v>
      </c>
      <c r="L1645" s="16" t="s">
        <v>1233</v>
      </c>
      <c r="M1645" s="14" t="s">
        <v>1233</v>
      </c>
      <c r="N1645" s="14"/>
    </row>
    <row r="1646" spans="1:14" hidden="1">
      <c r="A1646" s="13">
        <v>2310320241</v>
      </c>
      <c r="B1646" s="47" t="s">
        <v>2345</v>
      </c>
      <c r="C1646" s="51" t="s">
        <v>995</v>
      </c>
      <c r="D1646" s="15" t="s">
        <v>1234</v>
      </c>
      <c r="E1646" s="13" t="s">
        <v>1233</v>
      </c>
      <c r="F1646" s="13" t="s">
        <v>1233</v>
      </c>
      <c r="G1646" s="13" t="s">
        <v>1625</v>
      </c>
      <c r="H1646" s="15" t="s">
        <v>1233</v>
      </c>
      <c r="I1646" s="13" t="s">
        <v>1233</v>
      </c>
      <c r="J1646" s="13" t="s">
        <v>1233</v>
      </c>
      <c r="K1646" s="13" t="s">
        <v>1233</v>
      </c>
      <c r="L1646" s="15" t="s">
        <v>1233</v>
      </c>
      <c r="M1646" s="13" t="s">
        <v>1233</v>
      </c>
      <c r="N1646" s="13"/>
    </row>
    <row r="1647" spans="1:14" hidden="1">
      <c r="A1647" s="14">
        <v>2310320244</v>
      </c>
      <c r="B1647" s="48" t="s">
        <v>2346</v>
      </c>
      <c r="C1647" s="52" t="s">
        <v>995</v>
      </c>
      <c r="D1647" s="16" t="s">
        <v>1234</v>
      </c>
      <c r="E1647" s="14" t="s">
        <v>1233</v>
      </c>
      <c r="F1647" s="14" t="s">
        <v>1233</v>
      </c>
      <c r="G1647" s="14" t="s">
        <v>1625</v>
      </c>
      <c r="H1647" s="16" t="s">
        <v>1233</v>
      </c>
      <c r="I1647" s="14" t="s">
        <v>1233</v>
      </c>
      <c r="J1647" s="14" t="s">
        <v>1233</v>
      </c>
      <c r="K1647" s="14" t="s">
        <v>1233</v>
      </c>
      <c r="L1647" s="16" t="s">
        <v>1233</v>
      </c>
      <c r="M1647" s="14" t="s">
        <v>1233</v>
      </c>
      <c r="N1647" s="14"/>
    </row>
    <row r="1648" spans="1:14" hidden="1">
      <c r="A1648" s="13">
        <v>2310320242</v>
      </c>
      <c r="B1648" s="47" t="s">
        <v>2347</v>
      </c>
      <c r="C1648" s="51" t="s">
        <v>995</v>
      </c>
      <c r="D1648" s="15" t="s">
        <v>1234</v>
      </c>
      <c r="E1648" s="13" t="s">
        <v>1233</v>
      </c>
      <c r="F1648" s="13" t="s">
        <v>1233</v>
      </c>
      <c r="G1648" s="13" t="s">
        <v>1625</v>
      </c>
      <c r="H1648" s="15" t="s">
        <v>1233</v>
      </c>
      <c r="I1648" s="13" t="s">
        <v>1233</v>
      </c>
      <c r="J1648" s="13" t="s">
        <v>1233</v>
      </c>
      <c r="K1648" s="13" t="s">
        <v>1233</v>
      </c>
      <c r="L1648" s="15" t="s">
        <v>1233</v>
      </c>
      <c r="M1648" s="13" t="s">
        <v>1233</v>
      </c>
      <c r="N1648" s="13"/>
    </row>
    <row r="1649" spans="1:14" hidden="1">
      <c r="A1649" s="14">
        <v>2310320239</v>
      </c>
      <c r="B1649" s="48" t="s">
        <v>2348</v>
      </c>
      <c r="C1649" s="52" t="s">
        <v>995</v>
      </c>
      <c r="D1649" s="16" t="s">
        <v>1234</v>
      </c>
      <c r="E1649" s="14" t="s">
        <v>1233</v>
      </c>
      <c r="F1649" s="14" t="s">
        <v>1233</v>
      </c>
      <c r="G1649" s="14" t="s">
        <v>1625</v>
      </c>
      <c r="H1649" s="16" t="s">
        <v>1233</v>
      </c>
      <c r="I1649" s="14" t="s">
        <v>1233</v>
      </c>
      <c r="J1649" s="14" t="s">
        <v>1233</v>
      </c>
      <c r="K1649" s="14" t="s">
        <v>1233</v>
      </c>
      <c r="L1649" s="16" t="s">
        <v>1233</v>
      </c>
      <c r="M1649" s="14" t="s">
        <v>1233</v>
      </c>
      <c r="N1649" s="14"/>
    </row>
    <row r="1650" spans="1:14" hidden="1">
      <c r="A1650" s="13">
        <v>2310320043</v>
      </c>
      <c r="B1650" s="47" t="s">
        <v>2349</v>
      </c>
      <c r="C1650" s="51" t="s">
        <v>995</v>
      </c>
      <c r="D1650" s="15" t="s">
        <v>1234</v>
      </c>
      <c r="E1650" s="13" t="s">
        <v>1233</v>
      </c>
      <c r="F1650" s="13" t="s">
        <v>1233</v>
      </c>
      <c r="G1650" s="13" t="s">
        <v>1625</v>
      </c>
      <c r="H1650" s="15" t="s">
        <v>1233</v>
      </c>
      <c r="I1650" s="13" t="s">
        <v>1233</v>
      </c>
      <c r="J1650" s="13" t="s">
        <v>1233</v>
      </c>
      <c r="K1650" s="13" t="s">
        <v>1233</v>
      </c>
      <c r="L1650" s="15" t="s">
        <v>1233</v>
      </c>
      <c r="M1650" s="13" t="s">
        <v>1233</v>
      </c>
      <c r="N1650" s="13"/>
    </row>
    <row r="1651" spans="1:14" hidden="1">
      <c r="A1651" s="14">
        <v>2310320331</v>
      </c>
      <c r="B1651" s="48" t="s">
        <v>2350</v>
      </c>
      <c r="C1651" s="52" t="s">
        <v>995</v>
      </c>
      <c r="D1651" s="16" t="s">
        <v>1234</v>
      </c>
      <c r="E1651" s="14" t="s">
        <v>1233</v>
      </c>
      <c r="F1651" s="14" t="s">
        <v>1233</v>
      </c>
      <c r="G1651" s="14" t="s">
        <v>1625</v>
      </c>
      <c r="H1651" s="16" t="s">
        <v>1233</v>
      </c>
      <c r="I1651" s="14" t="s">
        <v>1233</v>
      </c>
      <c r="J1651" s="14" t="s">
        <v>1233</v>
      </c>
      <c r="K1651" s="14" t="s">
        <v>1233</v>
      </c>
      <c r="L1651" s="16" t="s">
        <v>1233</v>
      </c>
      <c r="M1651" s="14" t="s">
        <v>1233</v>
      </c>
      <c r="N1651" s="14"/>
    </row>
    <row r="1652" spans="1:14" hidden="1">
      <c r="A1652" s="13">
        <v>2310320042</v>
      </c>
      <c r="B1652" s="47" t="s">
        <v>2351</v>
      </c>
      <c r="C1652" s="51" t="s">
        <v>995</v>
      </c>
      <c r="D1652" s="15" t="s">
        <v>1234</v>
      </c>
      <c r="E1652" s="13" t="s">
        <v>1233</v>
      </c>
      <c r="F1652" s="13" t="s">
        <v>1233</v>
      </c>
      <c r="G1652" s="13" t="s">
        <v>1625</v>
      </c>
      <c r="H1652" s="15" t="s">
        <v>1233</v>
      </c>
      <c r="I1652" s="13" t="s">
        <v>1233</v>
      </c>
      <c r="J1652" s="13" t="s">
        <v>1233</v>
      </c>
      <c r="K1652" s="13" t="s">
        <v>1233</v>
      </c>
      <c r="L1652" s="15" t="s">
        <v>1233</v>
      </c>
      <c r="M1652" s="13" t="s">
        <v>1233</v>
      </c>
      <c r="N1652" s="13"/>
    </row>
    <row r="1653" spans="1:14" hidden="1">
      <c r="A1653" s="14">
        <v>2310320126</v>
      </c>
      <c r="B1653" s="48" t="s">
        <v>2352</v>
      </c>
      <c r="C1653" s="52" t="s">
        <v>995</v>
      </c>
      <c r="D1653" s="16" t="s">
        <v>1234</v>
      </c>
      <c r="E1653" s="14" t="s">
        <v>1233</v>
      </c>
      <c r="F1653" s="14" t="s">
        <v>1233</v>
      </c>
      <c r="G1653" s="14" t="s">
        <v>1625</v>
      </c>
      <c r="H1653" s="16" t="s">
        <v>1233</v>
      </c>
      <c r="I1653" s="14" t="s">
        <v>1233</v>
      </c>
      <c r="J1653" s="14" t="s">
        <v>1233</v>
      </c>
      <c r="K1653" s="14" t="s">
        <v>1233</v>
      </c>
      <c r="L1653" s="16" t="s">
        <v>1233</v>
      </c>
      <c r="M1653" s="14" t="s">
        <v>1233</v>
      </c>
      <c r="N1653" s="14"/>
    </row>
    <row r="1654" spans="1:14" hidden="1">
      <c r="A1654" s="13">
        <v>2310320044</v>
      </c>
      <c r="B1654" s="47" t="s">
        <v>2353</v>
      </c>
      <c r="C1654" s="51" t="s">
        <v>995</v>
      </c>
      <c r="D1654" s="15" t="s">
        <v>1234</v>
      </c>
      <c r="E1654" s="13" t="s">
        <v>1233</v>
      </c>
      <c r="F1654" s="13" t="s">
        <v>1233</v>
      </c>
      <c r="G1654" s="13" t="s">
        <v>1625</v>
      </c>
      <c r="H1654" s="15" t="s">
        <v>1233</v>
      </c>
      <c r="I1654" s="13" t="s">
        <v>1233</v>
      </c>
      <c r="J1654" s="13" t="s">
        <v>1233</v>
      </c>
      <c r="K1654" s="13" t="s">
        <v>1233</v>
      </c>
      <c r="L1654" s="15" t="s">
        <v>1233</v>
      </c>
      <c r="M1654" s="13" t="s">
        <v>1233</v>
      </c>
      <c r="N1654" s="13"/>
    </row>
    <row r="1655" spans="1:14" hidden="1">
      <c r="A1655" s="14">
        <v>2310320009</v>
      </c>
      <c r="B1655" s="48" t="s">
        <v>2354</v>
      </c>
      <c r="C1655" s="52" t="s">
        <v>995</v>
      </c>
      <c r="D1655" s="16" t="s">
        <v>1234</v>
      </c>
      <c r="E1655" s="14" t="s">
        <v>1233</v>
      </c>
      <c r="F1655" s="14" t="s">
        <v>1233</v>
      </c>
      <c r="G1655" s="14" t="s">
        <v>1625</v>
      </c>
      <c r="H1655" s="16" t="s">
        <v>1233</v>
      </c>
      <c r="I1655" s="14" t="s">
        <v>1233</v>
      </c>
      <c r="J1655" s="14" t="s">
        <v>1233</v>
      </c>
      <c r="K1655" s="14" t="s">
        <v>1233</v>
      </c>
      <c r="L1655" s="16" t="s">
        <v>1233</v>
      </c>
      <c r="M1655" s="14" t="s">
        <v>1233</v>
      </c>
      <c r="N1655" s="14"/>
    </row>
    <row r="1656" spans="1:14" hidden="1">
      <c r="A1656" s="13">
        <v>2310320399</v>
      </c>
      <c r="B1656" s="47" t="s">
        <v>2355</v>
      </c>
      <c r="C1656" s="51" t="s">
        <v>995</v>
      </c>
      <c r="D1656" s="15" t="s">
        <v>1234</v>
      </c>
      <c r="E1656" s="13" t="s">
        <v>1233</v>
      </c>
      <c r="F1656" s="13" t="s">
        <v>1233</v>
      </c>
      <c r="G1656" s="13" t="s">
        <v>1625</v>
      </c>
      <c r="H1656" s="15" t="s">
        <v>1233</v>
      </c>
      <c r="I1656" s="13" t="s">
        <v>1233</v>
      </c>
      <c r="J1656" s="13" t="s">
        <v>1233</v>
      </c>
      <c r="K1656" s="13" t="s">
        <v>1233</v>
      </c>
      <c r="L1656" s="15" t="s">
        <v>1233</v>
      </c>
      <c r="M1656" s="13" t="s">
        <v>1233</v>
      </c>
      <c r="N1656" s="13"/>
    </row>
    <row r="1657" spans="1:14" hidden="1">
      <c r="A1657" s="14">
        <v>2310320325</v>
      </c>
      <c r="B1657" s="48" t="s">
        <v>2356</v>
      </c>
      <c r="C1657" s="52" t="s">
        <v>1233</v>
      </c>
      <c r="D1657" s="16" t="s">
        <v>1234</v>
      </c>
      <c r="E1657" s="14" t="s">
        <v>1233</v>
      </c>
      <c r="F1657" s="14" t="s">
        <v>1233</v>
      </c>
      <c r="G1657" s="14" t="s">
        <v>1625</v>
      </c>
      <c r="H1657" s="16" t="s">
        <v>1233</v>
      </c>
      <c r="I1657" s="14" t="s">
        <v>1233</v>
      </c>
      <c r="J1657" s="14" t="s">
        <v>1233</v>
      </c>
      <c r="K1657" s="14" t="s">
        <v>1233</v>
      </c>
      <c r="L1657" s="16" t="s">
        <v>1233</v>
      </c>
      <c r="M1657" s="14" t="s">
        <v>1233</v>
      </c>
      <c r="N1657" s="14"/>
    </row>
    <row r="1658" spans="1:14" hidden="1">
      <c r="A1658" s="13">
        <v>2310320401</v>
      </c>
      <c r="B1658" s="47" t="s">
        <v>2357</v>
      </c>
      <c r="C1658" s="51" t="s">
        <v>995</v>
      </c>
      <c r="D1658" s="15" t="s">
        <v>1234</v>
      </c>
      <c r="E1658" s="13" t="s">
        <v>1233</v>
      </c>
      <c r="F1658" s="13" t="s">
        <v>1233</v>
      </c>
      <c r="G1658" s="13" t="s">
        <v>1625</v>
      </c>
      <c r="H1658" s="15" t="s">
        <v>1233</v>
      </c>
      <c r="I1658" s="13" t="s">
        <v>1233</v>
      </c>
      <c r="J1658" s="13" t="s">
        <v>1233</v>
      </c>
      <c r="K1658" s="13" t="s">
        <v>1233</v>
      </c>
      <c r="L1658" s="15" t="s">
        <v>1233</v>
      </c>
      <c r="M1658" s="13" t="s">
        <v>1233</v>
      </c>
      <c r="N1658" s="13"/>
    </row>
    <row r="1659" spans="1:14" hidden="1">
      <c r="A1659" s="14">
        <v>2310320403</v>
      </c>
      <c r="B1659" s="48" t="s">
        <v>2358</v>
      </c>
      <c r="C1659" s="52" t="s">
        <v>995</v>
      </c>
      <c r="D1659" s="16" t="s">
        <v>1234</v>
      </c>
      <c r="E1659" s="14" t="s">
        <v>1233</v>
      </c>
      <c r="F1659" s="14" t="s">
        <v>1233</v>
      </c>
      <c r="G1659" s="14" t="s">
        <v>1625</v>
      </c>
      <c r="H1659" s="16" t="s">
        <v>1233</v>
      </c>
      <c r="I1659" s="14" t="s">
        <v>1233</v>
      </c>
      <c r="J1659" s="14" t="s">
        <v>1233</v>
      </c>
      <c r="K1659" s="14" t="s">
        <v>1233</v>
      </c>
      <c r="L1659" s="16" t="s">
        <v>1233</v>
      </c>
      <c r="M1659" s="14" t="s">
        <v>1233</v>
      </c>
      <c r="N1659" s="14"/>
    </row>
    <row r="1660" spans="1:14" hidden="1">
      <c r="A1660" s="13">
        <v>2310320408</v>
      </c>
      <c r="B1660" s="47" t="s">
        <v>2359</v>
      </c>
      <c r="C1660" s="51" t="s">
        <v>1233</v>
      </c>
      <c r="D1660" s="15" t="s">
        <v>1234</v>
      </c>
      <c r="E1660" s="13" t="s">
        <v>1233</v>
      </c>
      <c r="F1660" s="13" t="s">
        <v>1233</v>
      </c>
      <c r="G1660" s="13" t="s">
        <v>1625</v>
      </c>
      <c r="H1660" s="15" t="s">
        <v>1233</v>
      </c>
      <c r="I1660" s="13" t="s">
        <v>1233</v>
      </c>
      <c r="J1660" s="13" t="s">
        <v>1233</v>
      </c>
      <c r="K1660" s="13" t="s">
        <v>1233</v>
      </c>
      <c r="L1660" s="15" t="s">
        <v>1233</v>
      </c>
      <c r="M1660" s="13" t="s">
        <v>1233</v>
      </c>
      <c r="N1660" s="13"/>
    </row>
    <row r="1661" spans="1:14" hidden="1">
      <c r="A1661" s="14">
        <v>2310320402</v>
      </c>
      <c r="B1661" s="48" t="s">
        <v>2360</v>
      </c>
      <c r="C1661" s="52" t="s">
        <v>995</v>
      </c>
      <c r="D1661" s="16" t="s">
        <v>1234</v>
      </c>
      <c r="E1661" s="14" t="s">
        <v>1233</v>
      </c>
      <c r="F1661" s="14" t="s">
        <v>1233</v>
      </c>
      <c r="G1661" s="14" t="s">
        <v>1625</v>
      </c>
      <c r="H1661" s="16" t="s">
        <v>1233</v>
      </c>
      <c r="I1661" s="14" t="s">
        <v>1233</v>
      </c>
      <c r="J1661" s="14" t="s">
        <v>1233</v>
      </c>
      <c r="K1661" s="14" t="s">
        <v>1233</v>
      </c>
      <c r="L1661" s="16" t="s">
        <v>1233</v>
      </c>
      <c r="M1661" s="14" t="s">
        <v>1233</v>
      </c>
      <c r="N1661" s="14"/>
    </row>
    <row r="1662" spans="1:14" hidden="1">
      <c r="A1662" s="13">
        <v>2310320404</v>
      </c>
      <c r="B1662" s="47" t="s">
        <v>2361</v>
      </c>
      <c r="C1662" s="51" t="s">
        <v>995</v>
      </c>
      <c r="D1662" s="15" t="s">
        <v>1234</v>
      </c>
      <c r="E1662" s="13" t="s">
        <v>1233</v>
      </c>
      <c r="F1662" s="13" t="s">
        <v>1233</v>
      </c>
      <c r="G1662" s="13" t="s">
        <v>1625</v>
      </c>
      <c r="H1662" s="15" t="s">
        <v>1233</v>
      </c>
      <c r="I1662" s="13" t="s">
        <v>1233</v>
      </c>
      <c r="J1662" s="13" t="s">
        <v>1233</v>
      </c>
      <c r="K1662" s="13" t="s">
        <v>1233</v>
      </c>
      <c r="L1662" s="15" t="s">
        <v>1233</v>
      </c>
      <c r="M1662" s="13" t="s">
        <v>1233</v>
      </c>
      <c r="N1662" s="13"/>
    </row>
    <row r="1663" spans="1:14" hidden="1">
      <c r="A1663" s="14">
        <v>2310320406</v>
      </c>
      <c r="B1663" s="48" t="s">
        <v>2362</v>
      </c>
      <c r="C1663" s="52" t="s">
        <v>995</v>
      </c>
      <c r="D1663" s="16" t="s">
        <v>1234</v>
      </c>
      <c r="E1663" s="14" t="s">
        <v>1233</v>
      </c>
      <c r="F1663" s="14" t="s">
        <v>1233</v>
      </c>
      <c r="G1663" s="14" t="s">
        <v>1625</v>
      </c>
      <c r="H1663" s="16" t="s">
        <v>1233</v>
      </c>
      <c r="I1663" s="14" t="s">
        <v>1233</v>
      </c>
      <c r="J1663" s="14" t="s">
        <v>1233</v>
      </c>
      <c r="K1663" s="14" t="s">
        <v>1233</v>
      </c>
      <c r="L1663" s="16" t="s">
        <v>1233</v>
      </c>
      <c r="M1663" s="14" t="s">
        <v>1233</v>
      </c>
      <c r="N1663" s="14"/>
    </row>
    <row r="1664" spans="1:14" hidden="1">
      <c r="A1664" s="13">
        <v>2310320405</v>
      </c>
      <c r="B1664" s="47" t="s">
        <v>2363</v>
      </c>
      <c r="C1664" s="51" t="s">
        <v>995</v>
      </c>
      <c r="D1664" s="15" t="s">
        <v>1234</v>
      </c>
      <c r="E1664" s="13" t="s">
        <v>1233</v>
      </c>
      <c r="F1664" s="13" t="s">
        <v>1233</v>
      </c>
      <c r="G1664" s="13" t="s">
        <v>1625</v>
      </c>
      <c r="H1664" s="15" t="s">
        <v>1233</v>
      </c>
      <c r="I1664" s="13" t="s">
        <v>1233</v>
      </c>
      <c r="J1664" s="13" t="s">
        <v>1233</v>
      </c>
      <c r="K1664" s="13" t="s">
        <v>1233</v>
      </c>
      <c r="L1664" s="15" t="s">
        <v>1233</v>
      </c>
      <c r="M1664" s="13" t="s">
        <v>1233</v>
      </c>
      <c r="N1664" s="13"/>
    </row>
    <row r="1665" spans="1:14" hidden="1">
      <c r="A1665" s="14">
        <v>2310320409</v>
      </c>
      <c r="B1665" s="48" t="s">
        <v>2364</v>
      </c>
      <c r="C1665" s="52" t="s">
        <v>995</v>
      </c>
      <c r="D1665" s="16" t="s">
        <v>1234</v>
      </c>
      <c r="E1665" s="14" t="s">
        <v>1233</v>
      </c>
      <c r="F1665" s="14" t="s">
        <v>1233</v>
      </c>
      <c r="G1665" s="14" t="s">
        <v>1625</v>
      </c>
      <c r="H1665" s="16" t="s">
        <v>1233</v>
      </c>
      <c r="I1665" s="14" t="s">
        <v>1233</v>
      </c>
      <c r="J1665" s="14" t="s">
        <v>1233</v>
      </c>
      <c r="K1665" s="14" t="s">
        <v>1233</v>
      </c>
      <c r="L1665" s="16" t="s">
        <v>1233</v>
      </c>
      <c r="M1665" s="14" t="s">
        <v>1233</v>
      </c>
      <c r="N1665" s="14"/>
    </row>
    <row r="1666" spans="1:14" hidden="1">
      <c r="A1666" s="13">
        <v>2310320410</v>
      </c>
      <c r="B1666" s="47" t="s">
        <v>2365</v>
      </c>
      <c r="C1666" s="51" t="s">
        <v>995</v>
      </c>
      <c r="D1666" s="15" t="s">
        <v>1234</v>
      </c>
      <c r="E1666" s="13" t="s">
        <v>1233</v>
      </c>
      <c r="F1666" s="13" t="s">
        <v>1233</v>
      </c>
      <c r="G1666" s="13" t="s">
        <v>1625</v>
      </c>
      <c r="H1666" s="15" t="s">
        <v>1233</v>
      </c>
      <c r="I1666" s="13" t="s">
        <v>1233</v>
      </c>
      <c r="J1666" s="13" t="s">
        <v>1233</v>
      </c>
      <c r="K1666" s="13" t="s">
        <v>1233</v>
      </c>
      <c r="L1666" s="15" t="s">
        <v>1233</v>
      </c>
      <c r="M1666" s="13" t="s">
        <v>1233</v>
      </c>
      <c r="N1666" s="13"/>
    </row>
    <row r="1667" spans="1:14" hidden="1">
      <c r="A1667" s="13">
        <v>2310320478</v>
      </c>
      <c r="B1667" s="47" t="s">
        <v>2366</v>
      </c>
      <c r="C1667" s="51" t="s">
        <v>1233</v>
      </c>
      <c r="D1667" s="15" t="s">
        <v>1234</v>
      </c>
      <c r="E1667" s="13" t="s">
        <v>1233</v>
      </c>
      <c r="F1667" s="13" t="s">
        <v>1233</v>
      </c>
      <c r="G1667" s="13" t="s">
        <v>1625</v>
      </c>
      <c r="H1667" s="15" t="s">
        <v>1233</v>
      </c>
      <c r="I1667" s="13" t="s">
        <v>1233</v>
      </c>
      <c r="J1667" s="13" t="s">
        <v>1233</v>
      </c>
      <c r="K1667" s="13" t="s">
        <v>1233</v>
      </c>
      <c r="L1667" s="15" t="s">
        <v>1233</v>
      </c>
      <c r="M1667" s="13" t="s">
        <v>1233</v>
      </c>
      <c r="N1667" s="13"/>
    </row>
    <row r="1668" spans="1:14" hidden="1">
      <c r="A1668" s="14">
        <v>2310320479</v>
      </c>
      <c r="B1668" s="48" t="s">
        <v>2367</v>
      </c>
      <c r="C1668" s="52" t="s">
        <v>1233</v>
      </c>
      <c r="D1668" s="16" t="s">
        <v>1234</v>
      </c>
      <c r="E1668" s="14" t="s">
        <v>1233</v>
      </c>
      <c r="F1668" s="14" t="s">
        <v>1233</v>
      </c>
      <c r="G1668" s="14" t="s">
        <v>1625</v>
      </c>
      <c r="H1668" s="16" t="s">
        <v>1233</v>
      </c>
      <c r="I1668" s="14" t="s">
        <v>1233</v>
      </c>
      <c r="J1668" s="14" t="s">
        <v>1233</v>
      </c>
      <c r="K1668" s="14" t="s">
        <v>1233</v>
      </c>
      <c r="L1668" s="16" t="s">
        <v>1233</v>
      </c>
      <c r="M1668" s="14" t="s">
        <v>1233</v>
      </c>
      <c r="N1668" s="14"/>
    </row>
    <row r="1669" spans="1:14" hidden="1">
      <c r="A1669" s="13">
        <v>2310320480</v>
      </c>
      <c r="B1669" s="47" t="s">
        <v>2368</v>
      </c>
      <c r="C1669" s="51" t="s">
        <v>1233</v>
      </c>
      <c r="D1669" s="15" t="s">
        <v>1234</v>
      </c>
      <c r="E1669" s="13" t="s">
        <v>1233</v>
      </c>
      <c r="F1669" s="13" t="s">
        <v>1233</v>
      </c>
      <c r="G1669" s="13" t="s">
        <v>1625</v>
      </c>
      <c r="H1669" s="15" t="s">
        <v>1233</v>
      </c>
      <c r="I1669" s="13" t="s">
        <v>1233</v>
      </c>
      <c r="J1669" s="13" t="s">
        <v>1233</v>
      </c>
      <c r="K1669" s="13" t="s">
        <v>1233</v>
      </c>
      <c r="L1669" s="15" t="s">
        <v>1233</v>
      </c>
      <c r="M1669" s="13" t="s">
        <v>1233</v>
      </c>
      <c r="N1669" s="13"/>
    </row>
    <row r="1670" spans="1:14" hidden="1">
      <c r="A1670" s="14">
        <v>2310320495</v>
      </c>
      <c r="B1670" s="48" t="s">
        <v>2369</v>
      </c>
      <c r="C1670" s="52" t="s">
        <v>2007</v>
      </c>
      <c r="D1670" s="16" t="s">
        <v>1234</v>
      </c>
      <c r="E1670" s="14" t="s">
        <v>1233</v>
      </c>
      <c r="F1670" s="14" t="s">
        <v>1233</v>
      </c>
      <c r="G1670" s="14" t="s">
        <v>1625</v>
      </c>
      <c r="H1670" s="16" t="s">
        <v>1233</v>
      </c>
      <c r="I1670" s="14" t="s">
        <v>1233</v>
      </c>
      <c r="J1670" s="14" t="s">
        <v>1233</v>
      </c>
      <c r="K1670" s="14" t="s">
        <v>1233</v>
      </c>
      <c r="L1670" s="16" t="s">
        <v>1233</v>
      </c>
      <c r="M1670" s="14" t="s">
        <v>1233</v>
      </c>
      <c r="N1670" s="14"/>
    </row>
    <row r="1671" spans="1:14" hidden="1">
      <c r="A1671" s="13">
        <v>2310320496</v>
      </c>
      <c r="B1671" s="47" t="s">
        <v>2370</v>
      </c>
      <c r="C1671" s="51" t="s">
        <v>2007</v>
      </c>
      <c r="D1671" s="15" t="s">
        <v>1234</v>
      </c>
      <c r="E1671" s="13" t="s">
        <v>1233</v>
      </c>
      <c r="F1671" s="13" t="s">
        <v>1233</v>
      </c>
      <c r="G1671" s="13" t="s">
        <v>1625</v>
      </c>
      <c r="H1671" s="15" t="s">
        <v>1233</v>
      </c>
      <c r="I1671" s="13" t="s">
        <v>1233</v>
      </c>
      <c r="J1671" s="13" t="s">
        <v>1233</v>
      </c>
      <c r="K1671" s="13" t="s">
        <v>1233</v>
      </c>
      <c r="L1671" s="15" t="s">
        <v>1233</v>
      </c>
      <c r="M1671" s="13" t="s">
        <v>1233</v>
      </c>
      <c r="N1671" s="13"/>
    </row>
    <row r="1672" spans="1:14" hidden="1">
      <c r="A1672" s="14">
        <v>2310320494</v>
      </c>
      <c r="B1672" s="48" t="s">
        <v>2371</v>
      </c>
      <c r="C1672" s="52" t="s">
        <v>2007</v>
      </c>
      <c r="D1672" s="16" t="s">
        <v>1234</v>
      </c>
      <c r="E1672" s="14" t="s">
        <v>1233</v>
      </c>
      <c r="F1672" s="14" t="s">
        <v>1233</v>
      </c>
      <c r="G1672" s="14" t="s">
        <v>1625</v>
      </c>
      <c r="H1672" s="16" t="s">
        <v>1233</v>
      </c>
      <c r="I1672" s="14" t="s">
        <v>1233</v>
      </c>
      <c r="J1672" s="14" t="s">
        <v>1233</v>
      </c>
      <c r="K1672" s="14" t="s">
        <v>1233</v>
      </c>
      <c r="L1672" s="16" t="s">
        <v>1233</v>
      </c>
      <c r="M1672" s="14" t="s">
        <v>1233</v>
      </c>
      <c r="N1672" s="14"/>
    </row>
    <row r="1673" spans="1:14" hidden="1">
      <c r="A1673" s="13">
        <v>2310320497</v>
      </c>
      <c r="B1673" s="47" t="s">
        <v>2372</v>
      </c>
      <c r="C1673" s="51" t="s">
        <v>2007</v>
      </c>
      <c r="D1673" s="15" t="s">
        <v>1234</v>
      </c>
      <c r="E1673" s="13" t="s">
        <v>1233</v>
      </c>
      <c r="F1673" s="13" t="s">
        <v>1233</v>
      </c>
      <c r="G1673" s="13" t="s">
        <v>1625</v>
      </c>
      <c r="H1673" s="15" t="s">
        <v>1233</v>
      </c>
      <c r="I1673" s="13" t="s">
        <v>1233</v>
      </c>
      <c r="J1673" s="13" t="s">
        <v>1233</v>
      </c>
      <c r="K1673" s="13" t="s">
        <v>1233</v>
      </c>
      <c r="L1673" s="15" t="s">
        <v>1233</v>
      </c>
      <c r="M1673" s="13" t="s">
        <v>1233</v>
      </c>
      <c r="N1673" s="13"/>
    </row>
    <row r="1674" spans="1:14" hidden="1">
      <c r="A1674" s="14">
        <v>2310320498</v>
      </c>
      <c r="B1674" s="48" t="s">
        <v>2373</v>
      </c>
      <c r="C1674" s="52" t="s">
        <v>2007</v>
      </c>
      <c r="D1674" s="16" t="s">
        <v>1234</v>
      </c>
      <c r="E1674" s="14" t="s">
        <v>1233</v>
      </c>
      <c r="F1674" s="14" t="s">
        <v>1233</v>
      </c>
      <c r="G1674" s="14" t="s">
        <v>1625</v>
      </c>
      <c r="H1674" s="16" t="s">
        <v>1233</v>
      </c>
      <c r="I1674" s="14" t="s">
        <v>1233</v>
      </c>
      <c r="J1674" s="14" t="s">
        <v>1233</v>
      </c>
      <c r="K1674" s="14" t="s">
        <v>1233</v>
      </c>
      <c r="L1674" s="16" t="s">
        <v>1233</v>
      </c>
      <c r="M1674" s="14" t="s">
        <v>1233</v>
      </c>
      <c r="N1674" s="14"/>
    </row>
    <row r="1675" spans="1:14" hidden="1">
      <c r="A1675" s="13">
        <v>2310320499</v>
      </c>
      <c r="B1675" s="47" t="s">
        <v>2374</v>
      </c>
      <c r="C1675" s="51" t="s">
        <v>8523</v>
      </c>
      <c r="D1675" s="15" t="s">
        <v>1234</v>
      </c>
      <c r="E1675" s="13" t="s">
        <v>1233</v>
      </c>
      <c r="F1675" s="13" t="s">
        <v>1233</v>
      </c>
      <c r="G1675" s="13" t="s">
        <v>1625</v>
      </c>
      <c r="H1675" s="15" t="s">
        <v>1233</v>
      </c>
      <c r="I1675" s="13" t="s">
        <v>1233</v>
      </c>
      <c r="J1675" s="13" t="s">
        <v>1233</v>
      </c>
      <c r="K1675" s="13" t="s">
        <v>1233</v>
      </c>
      <c r="L1675" s="15" t="s">
        <v>1233</v>
      </c>
      <c r="M1675" s="13" t="s">
        <v>1233</v>
      </c>
      <c r="N1675" s="13"/>
    </row>
    <row r="1676" spans="1:14" hidden="1">
      <c r="A1676" s="14">
        <v>2310320500</v>
      </c>
      <c r="B1676" s="48" t="s">
        <v>2375</v>
      </c>
      <c r="C1676" s="52" t="s">
        <v>1233</v>
      </c>
      <c r="D1676" s="16" t="s">
        <v>1234</v>
      </c>
      <c r="E1676" s="14" t="s">
        <v>1233</v>
      </c>
      <c r="F1676" s="14" t="s">
        <v>1233</v>
      </c>
      <c r="G1676" s="14" t="s">
        <v>1625</v>
      </c>
      <c r="H1676" s="16" t="s">
        <v>1233</v>
      </c>
      <c r="I1676" s="14" t="s">
        <v>1233</v>
      </c>
      <c r="J1676" s="14" t="s">
        <v>1233</v>
      </c>
      <c r="K1676" s="14" t="s">
        <v>1233</v>
      </c>
      <c r="L1676" s="16" t="s">
        <v>1233</v>
      </c>
      <c r="M1676" s="14" t="s">
        <v>1233</v>
      </c>
      <c r="N1676" s="14"/>
    </row>
    <row r="1677" spans="1:14" hidden="1">
      <c r="A1677" s="13">
        <v>2310320501</v>
      </c>
      <c r="B1677" s="47" t="s">
        <v>2376</v>
      </c>
      <c r="C1677" s="51" t="s">
        <v>1233</v>
      </c>
      <c r="D1677" s="15" t="s">
        <v>1234</v>
      </c>
      <c r="E1677" s="13" t="s">
        <v>1233</v>
      </c>
      <c r="F1677" s="13" t="s">
        <v>1233</v>
      </c>
      <c r="G1677" s="13" t="s">
        <v>1625</v>
      </c>
      <c r="H1677" s="15" t="s">
        <v>1233</v>
      </c>
      <c r="I1677" s="13" t="s">
        <v>1233</v>
      </c>
      <c r="J1677" s="13" t="s">
        <v>1233</v>
      </c>
      <c r="K1677" s="13" t="s">
        <v>1233</v>
      </c>
      <c r="L1677" s="15" t="s">
        <v>1233</v>
      </c>
      <c r="M1677" s="13" t="s">
        <v>1233</v>
      </c>
      <c r="N1677" s="13"/>
    </row>
    <row r="1678" spans="1:14" hidden="1">
      <c r="A1678" s="14">
        <v>2310320484</v>
      </c>
      <c r="B1678" s="48" t="s">
        <v>2377</v>
      </c>
      <c r="C1678" s="52" t="s">
        <v>2007</v>
      </c>
      <c r="D1678" s="16" t="s">
        <v>1234</v>
      </c>
      <c r="E1678" s="14" t="s">
        <v>1233</v>
      </c>
      <c r="F1678" s="14" t="s">
        <v>1233</v>
      </c>
      <c r="G1678" s="14" t="s">
        <v>1625</v>
      </c>
      <c r="H1678" s="16" t="s">
        <v>1233</v>
      </c>
      <c r="I1678" s="14" t="s">
        <v>1233</v>
      </c>
      <c r="J1678" s="14" t="s">
        <v>1233</v>
      </c>
      <c r="K1678" s="14" t="s">
        <v>1233</v>
      </c>
      <c r="L1678" s="16" t="s">
        <v>1233</v>
      </c>
      <c r="M1678" s="14" t="s">
        <v>1233</v>
      </c>
      <c r="N1678" s="14"/>
    </row>
    <row r="1679" spans="1:14" hidden="1">
      <c r="A1679" s="13">
        <v>2310320485</v>
      </c>
      <c r="B1679" s="47" t="s">
        <v>2378</v>
      </c>
      <c r="C1679" s="51" t="s">
        <v>2007</v>
      </c>
      <c r="D1679" s="15" t="s">
        <v>1234</v>
      </c>
      <c r="E1679" s="13" t="s">
        <v>1233</v>
      </c>
      <c r="F1679" s="13" t="s">
        <v>1233</v>
      </c>
      <c r="G1679" s="13" t="s">
        <v>1625</v>
      </c>
      <c r="H1679" s="15" t="s">
        <v>1233</v>
      </c>
      <c r="I1679" s="13" t="s">
        <v>1233</v>
      </c>
      <c r="J1679" s="13" t="s">
        <v>1233</v>
      </c>
      <c r="K1679" s="13" t="s">
        <v>1233</v>
      </c>
      <c r="L1679" s="15" t="s">
        <v>1233</v>
      </c>
      <c r="M1679" s="13" t="s">
        <v>1233</v>
      </c>
      <c r="N1679" s="13"/>
    </row>
    <row r="1680" spans="1:14" hidden="1">
      <c r="A1680" s="14">
        <v>2310320486</v>
      </c>
      <c r="B1680" s="48" t="s">
        <v>2379</v>
      </c>
      <c r="C1680" s="52" t="s">
        <v>2007</v>
      </c>
      <c r="D1680" s="16" t="s">
        <v>1234</v>
      </c>
      <c r="E1680" s="14" t="s">
        <v>1233</v>
      </c>
      <c r="F1680" s="14" t="s">
        <v>1233</v>
      </c>
      <c r="G1680" s="14" t="s">
        <v>1625</v>
      </c>
      <c r="H1680" s="16" t="s">
        <v>1233</v>
      </c>
      <c r="I1680" s="14" t="s">
        <v>1233</v>
      </c>
      <c r="J1680" s="14" t="s">
        <v>1233</v>
      </c>
      <c r="K1680" s="14" t="s">
        <v>1233</v>
      </c>
      <c r="L1680" s="16" t="s">
        <v>1233</v>
      </c>
      <c r="M1680" s="14" t="s">
        <v>1233</v>
      </c>
      <c r="N1680" s="14"/>
    </row>
    <row r="1681" spans="1:14" hidden="1">
      <c r="A1681" s="13">
        <v>2310320487</v>
      </c>
      <c r="B1681" s="47" t="s">
        <v>2380</v>
      </c>
      <c r="C1681" s="51" t="s">
        <v>2007</v>
      </c>
      <c r="D1681" s="15" t="s">
        <v>1234</v>
      </c>
      <c r="E1681" s="13" t="s">
        <v>1233</v>
      </c>
      <c r="F1681" s="13" t="s">
        <v>1233</v>
      </c>
      <c r="G1681" s="13" t="s">
        <v>1625</v>
      </c>
      <c r="H1681" s="15" t="s">
        <v>1233</v>
      </c>
      <c r="I1681" s="13" t="s">
        <v>1233</v>
      </c>
      <c r="J1681" s="13" t="s">
        <v>1233</v>
      </c>
      <c r="K1681" s="13" t="s">
        <v>1233</v>
      </c>
      <c r="L1681" s="15" t="s">
        <v>1233</v>
      </c>
      <c r="M1681" s="13" t="s">
        <v>1233</v>
      </c>
      <c r="N1681" s="13"/>
    </row>
    <row r="1682" spans="1:14" hidden="1">
      <c r="A1682" s="14">
        <v>2310320488</v>
      </c>
      <c r="B1682" s="48" t="s">
        <v>2381</v>
      </c>
      <c r="C1682" s="52" t="s">
        <v>2007</v>
      </c>
      <c r="D1682" s="16" t="s">
        <v>1234</v>
      </c>
      <c r="E1682" s="14" t="s">
        <v>1233</v>
      </c>
      <c r="F1682" s="14" t="s">
        <v>1233</v>
      </c>
      <c r="G1682" s="14" t="s">
        <v>1625</v>
      </c>
      <c r="H1682" s="16" t="s">
        <v>1233</v>
      </c>
      <c r="I1682" s="14" t="s">
        <v>1233</v>
      </c>
      <c r="J1682" s="14" t="s">
        <v>1233</v>
      </c>
      <c r="K1682" s="14" t="s">
        <v>1233</v>
      </c>
      <c r="L1682" s="16" t="s">
        <v>1233</v>
      </c>
      <c r="M1682" s="14" t="s">
        <v>1233</v>
      </c>
      <c r="N1682" s="14"/>
    </row>
    <row r="1683" spans="1:14" hidden="1">
      <c r="A1683" s="13">
        <v>2310320489</v>
      </c>
      <c r="B1683" s="47" t="s">
        <v>2382</v>
      </c>
      <c r="C1683" s="51" t="s">
        <v>2007</v>
      </c>
      <c r="D1683" s="15" t="s">
        <v>1234</v>
      </c>
      <c r="E1683" s="13" t="s">
        <v>1233</v>
      </c>
      <c r="F1683" s="13" t="s">
        <v>1233</v>
      </c>
      <c r="G1683" s="13" t="s">
        <v>1625</v>
      </c>
      <c r="H1683" s="15" t="s">
        <v>1233</v>
      </c>
      <c r="I1683" s="13" t="s">
        <v>1233</v>
      </c>
      <c r="J1683" s="13" t="s">
        <v>1233</v>
      </c>
      <c r="K1683" s="13" t="s">
        <v>1233</v>
      </c>
      <c r="L1683" s="15" t="s">
        <v>1233</v>
      </c>
      <c r="M1683" s="13" t="s">
        <v>1233</v>
      </c>
      <c r="N1683" s="13"/>
    </row>
    <row r="1684" spans="1:14" hidden="1">
      <c r="A1684" s="14">
        <v>2310320490</v>
      </c>
      <c r="B1684" s="48" t="s">
        <v>2383</v>
      </c>
      <c r="C1684" s="52" t="s">
        <v>2007</v>
      </c>
      <c r="D1684" s="16" t="s">
        <v>1234</v>
      </c>
      <c r="E1684" s="14" t="s">
        <v>1233</v>
      </c>
      <c r="F1684" s="14" t="s">
        <v>1233</v>
      </c>
      <c r="G1684" s="14" t="s">
        <v>1625</v>
      </c>
      <c r="H1684" s="16" t="s">
        <v>1233</v>
      </c>
      <c r="I1684" s="14" t="s">
        <v>1233</v>
      </c>
      <c r="J1684" s="14" t="s">
        <v>1233</v>
      </c>
      <c r="K1684" s="14" t="s">
        <v>1233</v>
      </c>
      <c r="L1684" s="16" t="s">
        <v>1233</v>
      </c>
      <c r="M1684" s="14" t="s">
        <v>1233</v>
      </c>
      <c r="N1684" s="14"/>
    </row>
    <row r="1685" spans="1:14" hidden="1">
      <c r="A1685" s="13">
        <v>2310320491</v>
      </c>
      <c r="B1685" s="47" t="s">
        <v>2384</v>
      </c>
      <c r="C1685" s="51" t="s">
        <v>2007</v>
      </c>
      <c r="D1685" s="15" t="s">
        <v>1234</v>
      </c>
      <c r="E1685" s="13" t="s">
        <v>1233</v>
      </c>
      <c r="F1685" s="13" t="s">
        <v>1233</v>
      </c>
      <c r="G1685" s="13" t="s">
        <v>1625</v>
      </c>
      <c r="H1685" s="15" t="s">
        <v>1233</v>
      </c>
      <c r="I1685" s="13" t="s">
        <v>1233</v>
      </c>
      <c r="J1685" s="13" t="s">
        <v>1233</v>
      </c>
      <c r="K1685" s="13" t="s">
        <v>1233</v>
      </c>
      <c r="L1685" s="15" t="s">
        <v>1233</v>
      </c>
      <c r="M1685" s="13" t="s">
        <v>1233</v>
      </c>
      <c r="N1685" s="13"/>
    </row>
    <row r="1686" spans="1:14" hidden="1">
      <c r="A1686" s="14">
        <v>2310320492</v>
      </c>
      <c r="B1686" s="48" t="s">
        <v>2385</v>
      </c>
      <c r="C1686" s="52" t="s">
        <v>2007</v>
      </c>
      <c r="D1686" s="16" t="s">
        <v>1234</v>
      </c>
      <c r="E1686" s="14" t="s">
        <v>1233</v>
      </c>
      <c r="F1686" s="14" t="s">
        <v>1233</v>
      </c>
      <c r="G1686" s="14" t="s">
        <v>1625</v>
      </c>
      <c r="H1686" s="16" t="s">
        <v>1233</v>
      </c>
      <c r="I1686" s="14" t="s">
        <v>1233</v>
      </c>
      <c r="J1686" s="14" t="s">
        <v>1233</v>
      </c>
      <c r="K1686" s="14" t="s">
        <v>1233</v>
      </c>
      <c r="L1686" s="16" t="s">
        <v>1233</v>
      </c>
      <c r="M1686" s="14" t="s">
        <v>1233</v>
      </c>
      <c r="N1686" s="14"/>
    </row>
    <row r="1687" spans="1:14" hidden="1">
      <c r="A1687" s="13">
        <v>2310320493</v>
      </c>
      <c r="B1687" s="47" t="s">
        <v>2386</v>
      </c>
      <c r="C1687" s="51" t="s">
        <v>2007</v>
      </c>
      <c r="D1687" s="15" t="s">
        <v>1234</v>
      </c>
      <c r="E1687" s="13" t="s">
        <v>1233</v>
      </c>
      <c r="F1687" s="13" t="s">
        <v>1233</v>
      </c>
      <c r="G1687" s="13" t="s">
        <v>1625</v>
      </c>
      <c r="H1687" s="15" t="s">
        <v>1233</v>
      </c>
      <c r="I1687" s="13" t="s">
        <v>1233</v>
      </c>
      <c r="J1687" s="13" t="s">
        <v>1233</v>
      </c>
      <c r="K1687" s="13" t="s">
        <v>1233</v>
      </c>
      <c r="L1687" s="15" t="s">
        <v>1233</v>
      </c>
      <c r="M1687" s="13" t="s">
        <v>1233</v>
      </c>
      <c r="N1687" s="13"/>
    </row>
    <row r="1688" spans="1:14" hidden="1">
      <c r="A1688" s="14">
        <v>2310320451</v>
      </c>
      <c r="B1688" s="48" t="s">
        <v>2387</v>
      </c>
      <c r="C1688" s="52" t="s">
        <v>1233</v>
      </c>
      <c r="D1688" s="16" t="s">
        <v>1234</v>
      </c>
      <c r="E1688" s="14" t="s">
        <v>1233</v>
      </c>
      <c r="F1688" s="14" t="s">
        <v>1233</v>
      </c>
      <c r="G1688" s="14" t="s">
        <v>1625</v>
      </c>
      <c r="H1688" s="16" t="s">
        <v>1233</v>
      </c>
      <c r="I1688" s="14" t="s">
        <v>1233</v>
      </c>
      <c r="J1688" s="14" t="s">
        <v>1233</v>
      </c>
      <c r="K1688" s="14" t="s">
        <v>1233</v>
      </c>
      <c r="L1688" s="16" t="s">
        <v>1233</v>
      </c>
      <c r="M1688" s="14" t="s">
        <v>1233</v>
      </c>
      <c r="N1688" s="14"/>
    </row>
    <row r="1689" spans="1:14" hidden="1">
      <c r="A1689" s="13">
        <v>2310320502</v>
      </c>
      <c r="B1689" s="47" t="s">
        <v>2388</v>
      </c>
      <c r="C1689" s="51" t="s">
        <v>1233</v>
      </c>
      <c r="D1689" s="15" t="s">
        <v>1234</v>
      </c>
      <c r="E1689" s="13" t="s">
        <v>1233</v>
      </c>
      <c r="F1689" s="13" t="s">
        <v>1233</v>
      </c>
      <c r="G1689" s="13" t="s">
        <v>1625</v>
      </c>
      <c r="H1689" s="15" t="s">
        <v>1233</v>
      </c>
      <c r="I1689" s="13" t="s">
        <v>1233</v>
      </c>
      <c r="J1689" s="13" t="s">
        <v>1233</v>
      </c>
      <c r="K1689" s="13" t="s">
        <v>1233</v>
      </c>
      <c r="L1689" s="15" t="s">
        <v>1233</v>
      </c>
      <c r="M1689" s="13" t="s">
        <v>1233</v>
      </c>
      <c r="N1689" s="13"/>
    </row>
    <row r="1690" spans="1:14" hidden="1">
      <c r="A1690" s="13">
        <v>2310320461</v>
      </c>
      <c r="B1690" s="47" t="s">
        <v>2389</v>
      </c>
      <c r="C1690" s="51" t="s">
        <v>2007</v>
      </c>
      <c r="D1690" s="15" t="s">
        <v>1234</v>
      </c>
      <c r="E1690" s="13" t="s">
        <v>1233</v>
      </c>
      <c r="F1690" s="13" t="s">
        <v>1233</v>
      </c>
      <c r="G1690" s="13" t="s">
        <v>1625</v>
      </c>
      <c r="H1690" s="15" t="s">
        <v>1233</v>
      </c>
      <c r="I1690" s="13" t="s">
        <v>1233</v>
      </c>
      <c r="J1690" s="13" t="s">
        <v>1233</v>
      </c>
      <c r="K1690" s="13" t="s">
        <v>1233</v>
      </c>
      <c r="L1690" s="15" t="s">
        <v>1233</v>
      </c>
      <c r="M1690" s="13" t="s">
        <v>1233</v>
      </c>
      <c r="N1690" s="13"/>
    </row>
    <row r="1691" spans="1:14" hidden="1">
      <c r="A1691" s="14">
        <v>2310320458</v>
      </c>
      <c r="B1691" s="48" t="s">
        <v>2390</v>
      </c>
      <c r="C1691" s="52" t="s">
        <v>2007</v>
      </c>
      <c r="D1691" s="16" t="s">
        <v>1234</v>
      </c>
      <c r="E1691" s="14" t="s">
        <v>1233</v>
      </c>
      <c r="F1691" s="14" t="s">
        <v>1233</v>
      </c>
      <c r="G1691" s="14" t="s">
        <v>1625</v>
      </c>
      <c r="H1691" s="16" t="s">
        <v>1233</v>
      </c>
      <c r="I1691" s="14" t="s">
        <v>1233</v>
      </c>
      <c r="J1691" s="14" t="s">
        <v>1233</v>
      </c>
      <c r="K1691" s="14" t="s">
        <v>1233</v>
      </c>
      <c r="L1691" s="16" t="s">
        <v>1233</v>
      </c>
      <c r="M1691" s="14" t="s">
        <v>1233</v>
      </c>
      <c r="N1691" s="14"/>
    </row>
    <row r="1692" spans="1:14" hidden="1">
      <c r="A1692" s="13">
        <v>2310320467</v>
      </c>
      <c r="B1692" s="47" t="s">
        <v>2391</v>
      </c>
      <c r="C1692" s="51" t="s">
        <v>1233</v>
      </c>
      <c r="D1692" s="15" t="s">
        <v>1234</v>
      </c>
      <c r="E1692" s="13" t="s">
        <v>1233</v>
      </c>
      <c r="F1692" s="13" t="s">
        <v>1233</v>
      </c>
      <c r="G1692" s="13" t="s">
        <v>1625</v>
      </c>
      <c r="H1692" s="15" t="s">
        <v>1233</v>
      </c>
      <c r="I1692" s="13" t="s">
        <v>1233</v>
      </c>
      <c r="J1692" s="13" t="s">
        <v>1233</v>
      </c>
      <c r="K1692" s="13" t="s">
        <v>1233</v>
      </c>
      <c r="L1692" s="15" t="s">
        <v>1233</v>
      </c>
      <c r="M1692" s="13" t="s">
        <v>1233</v>
      </c>
      <c r="N1692" s="13"/>
    </row>
    <row r="1693" spans="1:14" hidden="1">
      <c r="A1693" s="14">
        <v>2310320468</v>
      </c>
      <c r="B1693" s="48" t="s">
        <v>2392</v>
      </c>
      <c r="C1693" s="52" t="s">
        <v>2007</v>
      </c>
      <c r="D1693" s="16" t="s">
        <v>1234</v>
      </c>
      <c r="E1693" s="14" t="s">
        <v>1233</v>
      </c>
      <c r="F1693" s="14" t="s">
        <v>1233</v>
      </c>
      <c r="G1693" s="14" t="s">
        <v>1625</v>
      </c>
      <c r="H1693" s="16" t="s">
        <v>1233</v>
      </c>
      <c r="I1693" s="14" t="s">
        <v>1233</v>
      </c>
      <c r="J1693" s="14" t="s">
        <v>1233</v>
      </c>
      <c r="K1693" s="14" t="s">
        <v>1233</v>
      </c>
      <c r="L1693" s="16" t="s">
        <v>1233</v>
      </c>
      <c r="M1693" s="14" t="s">
        <v>1233</v>
      </c>
      <c r="N1693" s="14"/>
    </row>
    <row r="1694" spans="1:14" hidden="1">
      <c r="A1694" s="13">
        <v>2310320412</v>
      </c>
      <c r="B1694" s="47" t="s">
        <v>2393</v>
      </c>
      <c r="C1694" s="51" t="s">
        <v>2007</v>
      </c>
      <c r="D1694" s="15" t="s">
        <v>1234</v>
      </c>
      <c r="E1694" s="13" t="s">
        <v>1233</v>
      </c>
      <c r="F1694" s="13" t="s">
        <v>1233</v>
      </c>
      <c r="G1694" s="13" t="s">
        <v>1625</v>
      </c>
      <c r="H1694" s="15" t="s">
        <v>1233</v>
      </c>
      <c r="I1694" s="13" t="s">
        <v>1233</v>
      </c>
      <c r="J1694" s="13" t="s">
        <v>1233</v>
      </c>
      <c r="K1694" s="13" t="s">
        <v>1233</v>
      </c>
      <c r="L1694" s="15" t="s">
        <v>1233</v>
      </c>
      <c r="M1694" s="13" t="s">
        <v>1233</v>
      </c>
      <c r="N1694" s="13"/>
    </row>
    <row r="1695" spans="1:14" hidden="1">
      <c r="A1695" s="14">
        <v>2310320416</v>
      </c>
      <c r="B1695" s="48" t="s">
        <v>2394</v>
      </c>
      <c r="C1695" s="52" t="s">
        <v>2007</v>
      </c>
      <c r="D1695" s="16" t="s">
        <v>1234</v>
      </c>
      <c r="E1695" s="14" t="s">
        <v>1233</v>
      </c>
      <c r="F1695" s="14" t="s">
        <v>1233</v>
      </c>
      <c r="G1695" s="14" t="s">
        <v>1625</v>
      </c>
      <c r="H1695" s="16" t="s">
        <v>1233</v>
      </c>
      <c r="I1695" s="14" t="s">
        <v>1233</v>
      </c>
      <c r="J1695" s="14" t="s">
        <v>1233</v>
      </c>
      <c r="K1695" s="14" t="s">
        <v>1233</v>
      </c>
      <c r="L1695" s="16" t="s">
        <v>1233</v>
      </c>
      <c r="M1695" s="14" t="s">
        <v>1233</v>
      </c>
      <c r="N1695" s="14"/>
    </row>
    <row r="1696" spans="1:14" hidden="1">
      <c r="A1696" s="13">
        <v>2310320415</v>
      </c>
      <c r="B1696" s="47" t="s">
        <v>2395</v>
      </c>
      <c r="C1696" s="51" t="s">
        <v>2007</v>
      </c>
      <c r="D1696" s="15" t="s">
        <v>1234</v>
      </c>
      <c r="E1696" s="13" t="s">
        <v>1233</v>
      </c>
      <c r="F1696" s="13" t="s">
        <v>1233</v>
      </c>
      <c r="G1696" s="13" t="s">
        <v>1625</v>
      </c>
      <c r="H1696" s="15" t="s">
        <v>1233</v>
      </c>
      <c r="I1696" s="13" t="s">
        <v>1233</v>
      </c>
      <c r="J1696" s="13" t="s">
        <v>1233</v>
      </c>
      <c r="K1696" s="13" t="s">
        <v>1233</v>
      </c>
      <c r="L1696" s="15" t="s">
        <v>1233</v>
      </c>
      <c r="M1696" s="13" t="s">
        <v>1233</v>
      </c>
      <c r="N1696" s="13"/>
    </row>
    <row r="1697" spans="1:14" hidden="1">
      <c r="A1697" s="14">
        <v>2310320413</v>
      </c>
      <c r="B1697" s="48" t="s">
        <v>2396</v>
      </c>
      <c r="C1697" s="52" t="s">
        <v>2007</v>
      </c>
      <c r="D1697" s="16" t="s">
        <v>1234</v>
      </c>
      <c r="E1697" s="14" t="s">
        <v>1233</v>
      </c>
      <c r="F1697" s="14" t="s">
        <v>1233</v>
      </c>
      <c r="G1697" s="14" t="s">
        <v>1625</v>
      </c>
      <c r="H1697" s="16" t="s">
        <v>1233</v>
      </c>
      <c r="I1697" s="14" t="s">
        <v>1233</v>
      </c>
      <c r="J1697" s="14" t="s">
        <v>1233</v>
      </c>
      <c r="K1697" s="14" t="s">
        <v>1233</v>
      </c>
      <c r="L1697" s="16" t="s">
        <v>1233</v>
      </c>
      <c r="M1697" s="14" t="s">
        <v>1233</v>
      </c>
      <c r="N1697" s="14"/>
    </row>
    <row r="1698" spans="1:14" hidden="1">
      <c r="A1698" s="13">
        <v>2310320505</v>
      </c>
      <c r="B1698" s="47" t="s">
        <v>2397</v>
      </c>
      <c r="C1698" s="51" t="s">
        <v>2007</v>
      </c>
      <c r="D1698" s="15" t="s">
        <v>1234</v>
      </c>
      <c r="E1698" s="13" t="s">
        <v>1233</v>
      </c>
      <c r="F1698" s="13" t="s">
        <v>1233</v>
      </c>
      <c r="G1698" s="13" t="s">
        <v>1625</v>
      </c>
      <c r="H1698" s="15" t="s">
        <v>1233</v>
      </c>
      <c r="I1698" s="13" t="s">
        <v>1233</v>
      </c>
      <c r="J1698" s="13" t="s">
        <v>1233</v>
      </c>
      <c r="K1698" s="13" t="s">
        <v>1233</v>
      </c>
      <c r="L1698" s="15" t="s">
        <v>1233</v>
      </c>
      <c r="M1698" s="13" t="s">
        <v>1233</v>
      </c>
      <c r="N1698" s="13"/>
    </row>
    <row r="1699" spans="1:14" hidden="1">
      <c r="A1699" s="14">
        <v>2310320422</v>
      </c>
      <c r="B1699" s="48" t="s">
        <v>764</v>
      </c>
      <c r="C1699" s="52" t="s">
        <v>2007</v>
      </c>
      <c r="D1699" s="16" t="s">
        <v>1234</v>
      </c>
      <c r="E1699" s="14" t="s">
        <v>1233</v>
      </c>
      <c r="F1699" s="14" t="s">
        <v>1233</v>
      </c>
      <c r="G1699" s="14" t="s">
        <v>1625</v>
      </c>
      <c r="H1699" s="16" t="s">
        <v>1233</v>
      </c>
      <c r="I1699" s="14" t="s">
        <v>1233</v>
      </c>
      <c r="J1699" s="14" t="s">
        <v>1233</v>
      </c>
      <c r="K1699" s="14" t="s">
        <v>1233</v>
      </c>
      <c r="L1699" s="16" t="s">
        <v>1233</v>
      </c>
      <c r="M1699" s="14" t="s">
        <v>1233</v>
      </c>
      <c r="N1699" s="14"/>
    </row>
    <row r="1700" spans="1:14" hidden="1">
      <c r="A1700" s="13">
        <v>2310320504</v>
      </c>
      <c r="B1700" s="47" t="s">
        <v>2398</v>
      </c>
      <c r="C1700" s="51" t="s">
        <v>2007</v>
      </c>
      <c r="D1700" s="15" t="s">
        <v>1234</v>
      </c>
      <c r="E1700" s="13" t="s">
        <v>1233</v>
      </c>
      <c r="F1700" s="13" t="s">
        <v>1233</v>
      </c>
      <c r="G1700" s="13" t="s">
        <v>1625</v>
      </c>
      <c r="H1700" s="15" t="s">
        <v>1233</v>
      </c>
      <c r="I1700" s="13" t="s">
        <v>1233</v>
      </c>
      <c r="J1700" s="13" t="s">
        <v>1233</v>
      </c>
      <c r="K1700" s="13" t="s">
        <v>1233</v>
      </c>
      <c r="L1700" s="15" t="s">
        <v>1233</v>
      </c>
      <c r="M1700" s="13" t="s">
        <v>1233</v>
      </c>
      <c r="N1700" s="13"/>
    </row>
    <row r="1701" spans="1:14" hidden="1">
      <c r="A1701" s="14">
        <v>2310320423</v>
      </c>
      <c r="B1701" s="48" t="s">
        <v>763</v>
      </c>
      <c r="C1701" s="52" t="s">
        <v>2007</v>
      </c>
      <c r="D1701" s="16" t="s">
        <v>1234</v>
      </c>
      <c r="E1701" s="14" t="s">
        <v>1233</v>
      </c>
      <c r="F1701" s="14" t="s">
        <v>1233</v>
      </c>
      <c r="G1701" s="14" t="s">
        <v>1625</v>
      </c>
      <c r="H1701" s="16" t="s">
        <v>1233</v>
      </c>
      <c r="I1701" s="14" t="s">
        <v>1233</v>
      </c>
      <c r="J1701" s="14" t="s">
        <v>1233</v>
      </c>
      <c r="K1701" s="14" t="s">
        <v>1233</v>
      </c>
      <c r="L1701" s="16" t="s">
        <v>1233</v>
      </c>
      <c r="M1701" s="14" t="s">
        <v>1233</v>
      </c>
      <c r="N1701" s="14"/>
    </row>
    <row r="1702" spans="1:14" hidden="1">
      <c r="A1702" s="13">
        <v>2310320424</v>
      </c>
      <c r="B1702" s="47" t="s">
        <v>765</v>
      </c>
      <c r="C1702" s="51" t="s">
        <v>2007</v>
      </c>
      <c r="D1702" s="15" t="s">
        <v>1234</v>
      </c>
      <c r="E1702" s="13" t="s">
        <v>1233</v>
      </c>
      <c r="F1702" s="13" t="s">
        <v>1233</v>
      </c>
      <c r="G1702" s="13" t="s">
        <v>1625</v>
      </c>
      <c r="H1702" s="15" t="s">
        <v>1233</v>
      </c>
      <c r="I1702" s="13" t="s">
        <v>1233</v>
      </c>
      <c r="J1702" s="13" t="s">
        <v>1233</v>
      </c>
      <c r="K1702" s="13" t="s">
        <v>1233</v>
      </c>
      <c r="L1702" s="15" t="s">
        <v>1233</v>
      </c>
      <c r="M1702" s="13" t="s">
        <v>1233</v>
      </c>
      <c r="N1702" s="13"/>
    </row>
    <row r="1703" spans="1:14" hidden="1">
      <c r="A1703" s="14">
        <v>2310320469</v>
      </c>
      <c r="B1703" s="48" t="s">
        <v>2399</v>
      </c>
      <c r="C1703" s="52" t="s">
        <v>1233</v>
      </c>
      <c r="D1703" s="16" t="s">
        <v>1234</v>
      </c>
      <c r="E1703" s="14" t="s">
        <v>1233</v>
      </c>
      <c r="F1703" s="14" t="s">
        <v>1233</v>
      </c>
      <c r="G1703" s="14" t="s">
        <v>1625</v>
      </c>
      <c r="H1703" s="16" t="s">
        <v>1233</v>
      </c>
      <c r="I1703" s="14" t="s">
        <v>1233</v>
      </c>
      <c r="J1703" s="14" t="s">
        <v>1233</v>
      </c>
      <c r="K1703" s="14" t="s">
        <v>1233</v>
      </c>
      <c r="L1703" s="16" t="s">
        <v>1233</v>
      </c>
      <c r="M1703" s="14" t="s">
        <v>1233</v>
      </c>
      <c r="N1703" s="14"/>
    </row>
    <row r="1704" spans="1:14" hidden="1">
      <c r="A1704" s="13">
        <v>2310320474</v>
      </c>
      <c r="B1704" s="47" t="s">
        <v>2400</v>
      </c>
      <c r="C1704" s="51" t="s">
        <v>1233</v>
      </c>
      <c r="D1704" s="15" t="s">
        <v>1234</v>
      </c>
      <c r="E1704" s="13" t="s">
        <v>1233</v>
      </c>
      <c r="F1704" s="13" t="s">
        <v>1233</v>
      </c>
      <c r="G1704" s="13" t="s">
        <v>1625</v>
      </c>
      <c r="H1704" s="15" t="s">
        <v>1233</v>
      </c>
      <c r="I1704" s="13" t="s">
        <v>1233</v>
      </c>
      <c r="J1704" s="13" t="s">
        <v>1233</v>
      </c>
      <c r="K1704" s="13" t="s">
        <v>1233</v>
      </c>
      <c r="L1704" s="15" t="s">
        <v>1233</v>
      </c>
      <c r="M1704" s="13" t="s">
        <v>1233</v>
      </c>
      <c r="N1704" s="13"/>
    </row>
    <row r="1705" spans="1:14" hidden="1">
      <c r="A1705" s="14">
        <v>2310320475</v>
      </c>
      <c r="B1705" s="48" t="s">
        <v>2401</v>
      </c>
      <c r="C1705" s="52" t="s">
        <v>1233</v>
      </c>
      <c r="D1705" s="16" t="s">
        <v>1234</v>
      </c>
      <c r="E1705" s="14" t="s">
        <v>1233</v>
      </c>
      <c r="F1705" s="14" t="s">
        <v>1233</v>
      </c>
      <c r="G1705" s="14" t="s">
        <v>1625</v>
      </c>
      <c r="H1705" s="16" t="s">
        <v>1233</v>
      </c>
      <c r="I1705" s="14" t="s">
        <v>1233</v>
      </c>
      <c r="J1705" s="14" t="s">
        <v>1233</v>
      </c>
      <c r="K1705" s="14" t="s">
        <v>1233</v>
      </c>
      <c r="L1705" s="16" t="s">
        <v>1233</v>
      </c>
      <c r="M1705" s="14" t="s">
        <v>1233</v>
      </c>
      <c r="N1705" s="14"/>
    </row>
    <row r="1706" spans="1:14" hidden="1">
      <c r="A1706" s="13">
        <v>2310320506</v>
      </c>
      <c r="B1706" s="47" t="s">
        <v>2402</v>
      </c>
      <c r="C1706" s="51" t="s">
        <v>1233</v>
      </c>
      <c r="D1706" s="15" t="s">
        <v>1234</v>
      </c>
      <c r="E1706" s="13" t="s">
        <v>1233</v>
      </c>
      <c r="F1706" s="13" t="s">
        <v>1233</v>
      </c>
      <c r="G1706" s="13" t="s">
        <v>1625</v>
      </c>
      <c r="H1706" s="15" t="s">
        <v>1233</v>
      </c>
      <c r="I1706" s="13" t="s">
        <v>1233</v>
      </c>
      <c r="J1706" s="13" t="s">
        <v>1233</v>
      </c>
      <c r="K1706" s="13" t="s">
        <v>1233</v>
      </c>
      <c r="L1706" s="15" t="s">
        <v>1233</v>
      </c>
      <c r="M1706" s="13" t="s">
        <v>1233</v>
      </c>
      <c r="N1706" s="13"/>
    </row>
    <row r="1707" spans="1:14" hidden="1">
      <c r="A1707" s="14">
        <v>2310320507</v>
      </c>
      <c r="B1707" s="48" t="s">
        <v>2403</v>
      </c>
      <c r="C1707" s="52" t="s">
        <v>1233</v>
      </c>
      <c r="D1707" s="16" t="s">
        <v>1234</v>
      </c>
      <c r="E1707" s="14" t="s">
        <v>1233</v>
      </c>
      <c r="F1707" s="14" t="s">
        <v>1233</v>
      </c>
      <c r="G1707" s="14" t="s">
        <v>1625</v>
      </c>
      <c r="H1707" s="16" t="s">
        <v>1233</v>
      </c>
      <c r="I1707" s="14" t="s">
        <v>1233</v>
      </c>
      <c r="J1707" s="14" t="s">
        <v>1233</v>
      </c>
      <c r="K1707" s="14" t="s">
        <v>1233</v>
      </c>
      <c r="L1707" s="16" t="s">
        <v>1233</v>
      </c>
      <c r="M1707" s="14" t="s">
        <v>1233</v>
      </c>
      <c r="N1707" s="14"/>
    </row>
    <row r="1708" spans="1:14" hidden="1">
      <c r="A1708" s="13">
        <v>2310320508</v>
      </c>
      <c r="B1708" s="47" t="s">
        <v>2404</v>
      </c>
      <c r="C1708" s="51" t="s">
        <v>1233</v>
      </c>
      <c r="D1708" s="15" t="s">
        <v>1234</v>
      </c>
      <c r="E1708" s="13" t="s">
        <v>1233</v>
      </c>
      <c r="F1708" s="13" t="s">
        <v>1233</v>
      </c>
      <c r="G1708" s="13" t="s">
        <v>1625</v>
      </c>
      <c r="H1708" s="15" t="s">
        <v>1233</v>
      </c>
      <c r="I1708" s="13" t="s">
        <v>1233</v>
      </c>
      <c r="J1708" s="13" t="s">
        <v>1233</v>
      </c>
      <c r="K1708" s="13" t="s">
        <v>1233</v>
      </c>
      <c r="L1708" s="15" t="s">
        <v>1233</v>
      </c>
      <c r="M1708" s="13" t="s">
        <v>1233</v>
      </c>
      <c r="N1708" s="13"/>
    </row>
    <row r="1709" spans="1:14" hidden="1">
      <c r="A1709" s="14">
        <v>2310320509</v>
      </c>
      <c r="B1709" s="48" t="s">
        <v>2405</v>
      </c>
      <c r="C1709" s="52" t="s">
        <v>1233</v>
      </c>
      <c r="D1709" s="16" t="s">
        <v>1234</v>
      </c>
      <c r="E1709" s="14" t="s">
        <v>1233</v>
      </c>
      <c r="F1709" s="14" t="s">
        <v>1233</v>
      </c>
      <c r="G1709" s="14" t="s">
        <v>1625</v>
      </c>
      <c r="H1709" s="16" t="s">
        <v>1233</v>
      </c>
      <c r="I1709" s="14" t="s">
        <v>1233</v>
      </c>
      <c r="J1709" s="14" t="s">
        <v>1233</v>
      </c>
      <c r="K1709" s="14" t="s">
        <v>1233</v>
      </c>
      <c r="L1709" s="16" t="s">
        <v>1233</v>
      </c>
      <c r="M1709" s="14" t="s">
        <v>1233</v>
      </c>
      <c r="N1709" s="14"/>
    </row>
    <row r="1710" spans="1:14" hidden="1">
      <c r="A1710" s="13">
        <v>2310320510</v>
      </c>
      <c r="B1710" s="47" t="s">
        <v>2406</v>
      </c>
      <c r="C1710" s="51" t="s">
        <v>1233</v>
      </c>
      <c r="D1710" s="15" t="s">
        <v>1234</v>
      </c>
      <c r="E1710" s="13" t="s">
        <v>1233</v>
      </c>
      <c r="F1710" s="13" t="s">
        <v>1233</v>
      </c>
      <c r="G1710" s="13" t="s">
        <v>1625</v>
      </c>
      <c r="H1710" s="15" t="s">
        <v>1233</v>
      </c>
      <c r="I1710" s="13" t="s">
        <v>1233</v>
      </c>
      <c r="J1710" s="13" t="s">
        <v>1233</v>
      </c>
      <c r="K1710" s="13" t="s">
        <v>1233</v>
      </c>
      <c r="L1710" s="15" t="s">
        <v>1233</v>
      </c>
      <c r="M1710" s="13" t="s">
        <v>1233</v>
      </c>
      <c r="N1710" s="13"/>
    </row>
    <row r="1711" spans="1:14" hidden="1">
      <c r="A1711" s="14">
        <v>2310320476</v>
      </c>
      <c r="B1711" s="48" t="s">
        <v>2407</v>
      </c>
      <c r="C1711" s="52" t="s">
        <v>1233</v>
      </c>
      <c r="D1711" s="16" t="s">
        <v>1234</v>
      </c>
      <c r="E1711" s="14" t="s">
        <v>1233</v>
      </c>
      <c r="F1711" s="14" t="s">
        <v>1233</v>
      </c>
      <c r="G1711" s="14" t="s">
        <v>1625</v>
      </c>
      <c r="H1711" s="16" t="s">
        <v>1233</v>
      </c>
      <c r="I1711" s="14" t="s">
        <v>1233</v>
      </c>
      <c r="J1711" s="14" t="s">
        <v>1233</v>
      </c>
      <c r="K1711" s="14" t="s">
        <v>1233</v>
      </c>
      <c r="L1711" s="16" t="s">
        <v>1233</v>
      </c>
      <c r="M1711" s="14" t="s">
        <v>1233</v>
      </c>
      <c r="N1711" s="14"/>
    </row>
    <row r="1712" spans="1:14" hidden="1">
      <c r="A1712" s="13">
        <v>2310320459</v>
      </c>
      <c r="B1712" s="47" t="s">
        <v>2408</v>
      </c>
      <c r="C1712" s="51" t="s">
        <v>1233</v>
      </c>
      <c r="D1712" s="15" t="s">
        <v>1234</v>
      </c>
      <c r="E1712" s="13" t="s">
        <v>1233</v>
      </c>
      <c r="F1712" s="13" t="s">
        <v>1233</v>
      </c>
      <c r="G1712" s="13" t="s">
        <v>1625</v>
      </c>
      <c r="H1712" s="15" t="s">
        <v>1233</v>
      </c>
      <c r="I1712" s="13" t="s">
        <v>1233</v>
      </c>
      <c r="J1712" s="13" t="s">
        <v>1233</v>
      </c>
      <c r="K1712" s="13" t="s">
        <v>1233</v>
      </c>
      <c r="L1712" s="15" t="s">
        <v>1233</v>
      </c>
      <c r="M1712" s="13" t="s">
        <v>1233</v>
      </c>
      <c r="N1712" s="13"/>
    </row>
    <row r="1713" spans="1:14" hidden="1">
      <c r="A1713" s="13">
        <v>2310320460</v>
      </c>
      <c r="B1713" s="47" t="s">
        <v>2409</v>
      </c>
      <c r="C1713" s="51" t="s">
        <v>1233</v>
      </c>
      <c r="D1713" s="15" t="s">
        <v>1234</v>
      </c>
      <c r="E1713" s="13" t="s">
        <v>1233</v>
      </c>
      <c r="F1713" s="13" t="s">
        <v>1233</v>
      </c>
      <c r="G1713" s="13" t="s">
        <v>1625</v>
      </c>
      <c r="H1713" s="15" t="s">
        <v>1233</v>
      </c>
      <c r="I1713" s="13" t="s">
        <v>1233</v>
      </c>
      <c r="J1713" s="13" t="s">
        <v>1233</v>
      </c>
      <c r="K1713" s="13" t="s">
        <v>1233</v>
      </c>
      <c r="L1713" s="15" t="s">
        <v>1233</v>
      </c>
      <c r="M1713" s="13" t="s">
        <v>1233</v>
      </c>
      <c r="N1713" s="13"/>
    </row>
    <row r="1714" spans="1:14" hidden="1">
      <c r="A1714" s="14">
        <v>2310320343</v>
      </c>
      <c r="B1714" s="48" t="s">
        <v>2410</v>
      </c>
      <c r="C1714" s="52" t="s">
        <v>1233</v>
      </c>
      <c r="D1714" s="16" t="s">
        <v>1234</v>
      </c>
      <c r="E1714" s="14" t="s">
        <v>1233</v>
      </c>
      <c r="F1714" s="14" t="s">
        <v>1233</v>
      </c>
      <c r="G1714" s="14" t="s">
        <v>1625</v>
      </c>
      <c r="H1714" s="16" t="s">
        <v>1233</v>
      </c>
      <c r="I1714" s="14" t="s">
        <v>1233</v>
      </c>
      <c r="J1714" s="14" t="s">
        <v>1233</v>
      </c>
      <c r="K1714" s="14" t="s">
        <v>1233</v>
      </c>
      <c r="L1714" s="16" t="s">
        <v>1233</v>
      </c>
      <c r="M1714" s="14" t="s">
        <v>1233</v>
      </c>
      <c r="N1714" s="14"/>
    </row>
    <row r="1715" spans="1:14" hidden="1">
      <c r="A1715" s="13">
        <v>2310320411</v>
      </c>
      <c r="B1715" s="47" t="s">
        <v>2411</v>
      </c>
      <c r="C1715" s="51" t="s">
        <v>1233</v>
      </c>
      <c r="D1715" s="15" t="s">
        <v>1234</v>
      </c>
      <c r="E1715" s="13" t="s">
        <v>1233</v>
      </c>
      <c r="F1715" s="13" t="s">
        <v>1233</v>
      </c>
      <c r="G1715" s="13" t="s">
        <v>1625</v>
      </c>
      <c r="H1715" s="15" t="s">
        <v>1233</v>
      </c>
      <c r="I1715" s="13" t="s">
        <v>1233</v>
      </c>
      <c r="J1715" s="13" t="s">
        <v>1233</v>
      </c>
      <c r="K1715" s="13" t="s">
        <v>1233</v>
      </c>
      <c r="L1715" s="15" t="s">
        <v>1233</v>
      </c>
      <c r="M1715" s="13" t="s">
        <v>1233</v>
      </c>
      <c r="N1715" s="13"/>
    </row>
    <row r="1716" spans="1:14" hidden="1">
      <c r="A1716" s="14">
        <v>2310320414</v>
      </c>
      <c r="B1716" s="48" t="s">
        <v>2412</v>
      </c>
      <c r="C1716" s="52" t="s">
        <v>1233</v>
      </c>
      <c r="D1716" s="16" t="s">
        <v>1234</v>
      </c>
      <c r="E1716" s="14" t="s">
        <v>1233</v>
      </c>
      <c r="F1716" s="14" t="s">
        <v>1233</v>
      </c>
      <c r="G1716" s="14" t="s">
        <v>1625</v>
      </c>
      <c r="H1716" s="16" t="s">
        <v>1233</v>
      </c>
      <c r="I1716" s="14" t="s">
        <v>1233</v>
      </c>
      <c r="J1716" s="14" t="s">
        <v>1233</v>
      </c>
      <c r="K1716" s="14" t="s">
        <v>1233</v>
      </c>
      <c r="L1716" s="16" t="s">
        <v>1233</v>
      </c>
      <c r="M1716" s="14" t="s">
        <v>1233</v>
      </c>
      <c r="N1716" s="14"/>
    </row>
    <row r="1717" spans="1:14" hidden="1">
      <c r="A1717" s="13">
        <v>2310320417</v>
      </c>
      <c r="B1717" s="47" t="s">
        <v>2413</v>
      </c>
      <c r="C1717" s="51" t="s">
        <v>1233</v>
      </c>
      <c r="D1717" s="15" t="s">
        <v>1234</v>
      </c>
      <c r="E1717" s="13" t="s">
        <v>1233</v>
      </c>
      <c r="F1717" s="13" t="s">
        <v>1233</v>
      </c>
      <c r="G1717" s="13" t="s">
        <v>1625</v>
      </c>
      <c r="H1717" s="15" t="s">
        <v>1233</v>
      </c>
      <c r="I1717" s="13" t="s">
        <v>1233</v>
      </c>
      <c r="J1717" s="13" t="s">
        <v>1233</v>
      </c>
      <c r="K1717" s="13" t="s">
        <v>1233</v>
      </c>
      <c r="L1717" s="15" t="s">
        <v>1233</v>
      </c>
      <c r="M1717" s="13" t="s">
        <v>1233</v>
      </c>
      <c r="N1717" s="13"/>
    </row>
    <row r="1718" spans="1:14" hidden="1">
      <c r="A1718" s="14">
        <v>2310320419</v>
      </c>
      <c r="B1718" s="48" t="s">
        <v>2414</v>
      </c>
      <c r="C1718" s="52" t="s">
        <v>1233</v>
      </c>
      <c r="D1718" s="16" t="s">
        <v>1234</v>
      </c>
      <c r="E1718" s="14" t="s">
        <v>1233</v>
      </c>
      <c r="F1718" s="14" t="s">
        <v>1233</v>
      </c>
      <c r="G1718" s="14" t="s">
        <v>1625</v>
      </c>
      <c r="H1718" s="16" t="s">
        <v>1233</v>
      </c>
      <c r="I1718" s="14" t="s">
        <v>1233</v>
      </c>
      <c r="J1718" s="14" t="s">
        <v>1233</v>
      </c>
      <c r="K1718" s="14" t="s">
        <v>1233</v>
      </c>
      <c r="L1718" s="16" t="s">
        <v>1233</v>
      </c>
      <c r="M1718" s="14" t="s">
        <v>1233</v>
      </c>
      <c r="N1718" s="14"/>
    </row>
    <row r="1719" spans="1:14" hidden="1">
      <c r="A1719" s="13">
        <v>2310320421</v>
      </c>
      <c r="B1719" s="47" t="s">
        <v>2415</v>
      </c>
      <c r="C1719" s="51" t="s">
        <v>1233</v>
      </c>
      <c r="D1719" s="15" t="s">
        <v>1234</v>
      </c>
      <c r="E1719" s="13" t="s">
        <v>1233</v>
      </c>
      <c r="F1719" s="13" t="s">
        <v>1233</v>
      </c>
      <c r="G1719" s="13" t="s">
        <v>1625</v>
      </c>
      <c r="H1719" s="15" t="s">
        <v>1233</v>
      </c>
      <c r="I1719" s="13" t="s">
        <v>1233</v>
      </c>
      <c r="J1719" s="13" t="s">
        <v>1233</v>
      </c>
      <c r="K1719" s="13" t="s">
        <v>1233</v>
      </c>
      <c r="L1719" s="15" t="s">
        <v>1233</v>
      </c>
      <c r="M1719" s="13" t="s">
        <v>1233</v>
      </c>
      <c r="N1719" s="13"/>
    </row>
    <row r="1720" spans="1:14" hidden="1">
      <c r="A1720" s="14">
        <v>2310320420</v>
      </c>
      <c r="B1720" s="48" t="s">
        <v>2416</v>
      </c>
      <c r="C1720" s="52" t="s">
        <v>1233</v>
      </c>
      <c r="D1720" s="16" t="s">
        <v>1234</v>
      </c>
      <c r="E1720" s="14" t="s">
        <v>1233</v>
      </c>
      <c r="F1720" s="14" t="s">
        <v>1233</v>
      </c>
      <c r="G1720" s="14" t="s">
        <v>1625</v>
      </c>
      <c r="H1720" s="16" t="s">
        <v>1233</v>
      </c>
      <c r="I1720" s="14" t="s">
        <v>1233</v>
      </c>
      <c r="J1720" s="14" t="s">
        <v>1233</v>
      </c>
      <c r="K1720" s="14" t="s">
        <v>1233</v>
      </c>
      <c r="L1720" s="16" t="s">
        <v>1233</v>
      </c>
      <c r="M1720" s="14" t="s">
        <v>1233</v>
      </c>
      <c r="N1720" s="14"/>
    </row>
    <row r="1721" spans="1:14" hidden="1">
      <c r="A1721" s="13">
        <v>2310320418</v>
      </c>
      <c r="B1721" s="47" t="s">
        <v>2417</v>
      </c>
      <c r="C1721" s="51" t="s">
        <v>1233</v>
      </c>
      <c r="D1721" s="15" t="s">
        <v>1234</v>
      </c>
      <c r="E1721" s="13" t="s">
        <v>1233</v>
      </c>
      <c r="F1721" s="13" t="s">
        <v>1233</v>
      </c>
      <c r="G1721" s="13" t="s">
        <v>1625</v>
      </c>
      <c r="H1721" s="15" t="s">
        <v>1233</v>
      </c>
      <c r="I1721" s="13" t="s">
        <v>1233</v>
      </c>
      <c r="J1721" s="13" t="s">
        <v>1233</v>
      </c>
      <c r="K1721" s="13" t="s">
        <v>1233</v>
      </c>
      <c r="L1721" s="15" t="s">
        <v>1233</v>
      </c>
      <c r="M1721" s="13" t="s">
        <v>1233</v>
      </c>
      <c r="N1721" s="13"/>
    </row>
    <row r="1722" spans="1:14" hidden="1">
      <c r="A1722" s="14">
        <v>2310320429</v>
      </c>
      <c r="B1722" s="48" t="s">
        <v>2418</v>
      </c>
      <c r="C1722" s="52" t="s">
        <v>1233</v>
      </c>
      <c r="D1722" s="16" t="s">
        <v>1234</v>
      </c>
      <c r="E1722" s="14" t="s">
        <v>1233</v>
      </c>
      <c r="F1722" s="14" t="s">
        <v>1233</v>
      </c>
      <c r="G1722" s="14" t="s">
        <v>1625</v>
      </c>
      <c r="H1722" s="16" t="s">
        <v>1233</v>
      </c>
      <c r="I1722" s="14" t="s">
        <v>1233</v>
      </c>
      <c r="J1722" s="14" t="s">
        <v>1233</v>
      </c>
      <c r="K1722" s="14" t="s">
        <v>1233</v>
      </c>
      <c r="L1722" s="16" t="s">
        <v>1233</v>
      </c>
      <c r="M1722" s="14" t="s">
        <v>1233</v>
      </c>
      <c r="N1722" s="14"/>
    </row>
    <row r="1723" spans="1:14" hidden="1">
      <c r="A1723" s="13">
        <v>2310320430</v>
      </c>
      <c r="B1723" s="47" t="s">
        <v>2419</v>
      </c>
      <c r="C1723" s="51" t="s">
        <v>1233</v>
      </c>
      <c r="D1723" s="15" t="s">
        <v>1234</v>
      </c>
      <c r="E1723" s="13" t="s">
        <v>1233</v>
      </c>
      <c r="F1723" s="13" t="s">
        <v>1233</v>
      </c>
      <c r="G1723" s="13" t="s">
        <v>1625</v>
      </c>
      <c r="H1723" s="15" t="s">
        <v>1233</v>
      </c>
      <c r="I1723" s="13" t="s">
        <v>1233</v>
      </c>
      <c r="J1723" s="13" t="s">
        <v>1233</v>
      </c>
      <c r="K1723" s="13" t="s">
        <v>1233</v>
      </c>
      <c r="L1723" s="15" t="s">
        <v>1233</v>
      </c>
      <c r="M1723" s="13" t="s">
        <v>1233</v>
      </c>
      <c r="N1723" s="13"/>
    </row>
    <row r="1724" spans="1:14" hidden="1">
      <c r="A1724" s="14">
        <v>2310320431</v>
      </c>
      <c r="B1724" s="48" t="s">
        <v>2420</v>
      </c>
      <c r="C1724" s="52" t="s">
        <v>1233</v>
      </c>
      <c r="D1724" s="16" t="s">
        <v>1234</v>
      </c>
      <c r="E1724" s="14" t="s">
        <v>1233</v>
      </c>
      <c r="F1724" s="14" t="s">
        <v>1233</v>
      </c>
      <c r="G1724" s="14" t="s">
        <v>1625</v>
      </c>
      <c r="H1724" s="16" t="s">
        <v>1233</v>
      </c>
      <c r="I1724" s="14" t="s">
        <v>1233</v>
      </c>
      <c r="J1724" s="14" t="s">
        <v>1233</v>
      </c>
      <c r="K1724" s="14" t="s">
        <v>1233</v>
      </c>
      <c r="L1724" s="16" t="s">
        <v>1233</v>
      </c>
      <c r="M1724" s="14" t="s">
        <v>1233</v>
      </c>
      <c r="N1724" s="14"/>
    </row>
    <row r="1725" spans="1:14" hidden="1">
      <c r="A1725" s="13">
        <v>2310320432</v>
      </c>
      <c r="B1725" s="47" t="s">
        <v>2421</v>
      </c>
      <c r="C1725" s="51" t="s">
        <v>1233</v>
      </c>
      <c r="D1725" s="15" t="s">
        <v>1234</v>
      </c>
      <c r="E1725" s="13" t="s">
        <v>1233</v>
      </c>
      <c r="F1725" s="13" t="s">
        <v>1233</v>
      </c>
      <c r="G1725" s="13" t="s">
        <v>1625</v>
      </c>
      <c r="H1725" s="15" t="s">
        <v>1233</v>
      </c>
      <c r="I1725" s="13" t="s">
        <v>1233</v>
      </c>
      <c r="J1725" s="13" t="s">
        <v>1233</v>
      </c>
      <c r="K1725" s="13" t="s">
        <v>1233</v>
      </c>
      <c r="L1725" s="15" t="s">
        <v>1233</v>
      </c>
      <c r="M1725" s="13" t="s">
        <v>1233</v>
      </c>
      <c r="N1725" s="13"/>
    </row>
    <row r="1726" spans="1:14" hidden="1">
      <c r="A1726" s="14">
        <v>2310320433</v>
      </c>
      <c r="B1726" s="48" t="s">
        <v>2422</v>
      </c>
      <c r="C1726" s="52" t="s">
        <v>1233</v>
      </c>
      <c r="D1726" s="16" t="s">
        <v>1234</v>
      </c>
      <c r="E1726" s="14" t="s">
        <v>1233</v>
      </c>
      <c r="F1726" s="14" t="s">
        <v>1233</v>
      </c>
      <c r="G1726" s="14" t="s">
        <v>1625</v>
      </c>
      <c r="H1726" s="16" t="s">
        <v>1233</v>
      </c>
      <c r="I1726" s="14" t="s">
        <v>1233</v>
      </c>
      <c r="J1726" s="14" t="s">
        <v>1233</v>
      </c>
      <c r="K1726" s="14" t="s">
        <v>1233</v>
      </c>
      <c r="L1726" s="16" t="s">
        <v>1233</v>
      </c>
      <c r="M1726" s="14" t="s">
        <v>1233</v>
      </c>
      <c r="N1726" s="14"/>
    </row>
    <row r="1727" spans="1:14" hidden="1">
      <c r="A1727" s="13">
        <v>2310320425</v>
      </c>
      <c r="B1727" s="47" t="s">
        <v>2423</v>
      </c>
      <c r="C1727" s="51" t="s">
        <v>1233</v>
      </c>
      <c r="D1727" s="15" t="s">
        <v>1234</v>
      </c>
      <c r="E1727" s="13" t="s">
        <v>1233</v>
      </c>
      <c r="F1727" s="13" t="s">
        <v>1233</v>
      </c>
      <c r="G1727" s="13" t="s">
        <v>1625</v>
      </c>
      <c r="H1727" s="15" t="s">
        <v>1233</v>
      </c>
      <c r="I1727" s="13" t="s">
        <v>1233</v>
      </c>
      <c r="J1727" s="13" t="s">
        <v>1233</v>
      </c>
      <c r="K1727" s="13" t="s">
        <v>1233</v>
      </c>
      <c r="L1727" s="15" t="s">
        <v>1233</v>
      </c>
      <c r="M1727" s="13" t="s">
        <v>1233</v>
      </c>
      <c r="N1727" s="13"/>
    </row>
    <row r="1728" spans="1:14" hidden="1">
      <c r="A1728" s="14">
        <v>2310320426</v>
      </c>
      <c r="B1728" s="48" t="s">
        <v>2424</v>
      </c>
      <c r="C1728" s="52" t="s">
        <v>1233</v>
      </c>
      <c r="D1728" s="16" t="s">
        <v>1234</v>
      </c>
      <c r="E1728" s="14" t="s">
        <v>1233</v>
      </c>
      <c r="F1728" s="14" t="s">
        <v>1233</v>
      </c>
      <c r="G1728" s="14" t="s">
        <v>1625</v>
      </c>
      <c r="H1728" s="16" t="s">
        <v>1233</v>
      </c>
      <c r="I1728" s="14" t="s">
        <v>1233</v>
      </c>
      <c r="J1728" s="14" t="s">
        <v>1233</v>
      </c>
      <c r="K1728" s="14" t="s">
        <v>1233</v>
      </c>
      <c r="L1728" s="16" t="s">
        <v>1233</v>
      </c>
      <c r="M1728" s="14" t="s">
        <v>1233</v>
      </c>
      <c r="N1728" s="14"/>
    </row>
    <row r="1729" spans="1:14" hidden="1">
      <c r="A1729" s="13">
        <v>2310320427</v>
      </c>
      <c r="B1729" s="47" t="s">
        <v>2425</v>
      </c>
      <c r="C1729" s="51" t="s">
        <v>1233</v>
      </c>
      <c r="D1729" s="15" t="s">
        <v>1234</v>
      </c>
      <c r="E1729" s="13" t="s">
        <v>1233</v>
      </c>
      <c r="F1729" s="13" t="s">
        <v>1233</v>
      </c>
      <c r="G1729" s="13" t="s">
        <v>1625</v>
      </c>
      <c r="H1729" s="15" t="s">
        <v>1233</v>
      </c>
      <c r="I1729" s="13" t="s">
        <v>1233</v>
      </c>
      <c r="J1729" s="13" t="s">
        <v>1233</v>
      </c>
      <c r="K1729" s="13" t="s">
        <v>1233</v>
      </c>
      <c r="L1729" s="15" t="s">
        <v>1233</v>
      </c>
      <c r="M1729" s="13" t="s">
        <v>1233</v>
      </c>
      <c r="N1729" s="13"/>
    </row>
    <row r="1730" spans="1:14" hidden="1">
      <c r="A1730" s="14">
        <v>2310320428</v>
      </c>
      <c r="B1730" s="48" t="s">
        <v>2426</v>
      </c>
      <c r="C1730" s="52" t="s">
        <v>1233</v>
      </c>
      <c r="D1730" s="16" t="s">
        <v>1234</v>
      </c>
      <c r="E1730" s="14" t="s">
        <v>1233</v>
      </c>
      <c r="F1730" s="14" t="s">
        <v>1233</v>
      </c>
      <c r="G1730" s="14" t="s">
        <v>1625</v>
      </c>
      <c r="H1730" s="16" t="s">
        <v>1233</v>
      </c>
      <c r="I1730" s="14" t="s">
        <v>1233</v>
      </c>
      <c r="J1730" s="14" t="s">
        <v>1233</v>
      </c>
      <c r="K1730" s="14" t="s">
        <v>1233</v>
      </c>
      <c r="L1730" s="16" t="s">
        <v>1233</v>
      </c>
      <c r="M1730" s="14" t="s">
        <v>1233</v>
      </c>
      <c r="N1730" s="14"/>
    </row>
    <row r="1731" spans="1:14" hidden="1">
      <c r="A1731" s="13">
        <v>2310320434</v>
      </c>
      <c r="B1731" s="47" t="s">
        <v>2427</v>
      </c>
      <c r="C1731" s="51" t="s">
        <v>1233</v>
      </c>
      <c r="D1731" s="15" t="s">
        <v>1234</v>
      </c>
      <c r="E1731" s="13" t="s">
        <v>1233</v>
      </c>
      <c r="F1731" s="13" t="s">
        <v>1233</v>
      </c>
      <c r="G1731" s="13" t="s">
        <v>1625</v>
      </c>
      <c r="H1731" s="15" t="s">
        <v>1233</v>
      </c>
      <c r="I1731" s="13" t="s">
        <v>1233</v>
      </c>
      <c r="J1731" s="13" t="s">
        <v>1233</v>
      </c>
      <c r="K1731" s="13" t="s">
        <v>1233</v>
      </c>
      <c r="L1731" s="15" t="s">
        <v>1233</v>
      </c>
      <c r="M1731" s="13" t="s">
        <v>1233</v>
      </c>
      <c r="N1731" s="13"/>
    </row>
    <row r="1732" spans="1:14" hidden="1">
      <c r="A1732" s="14">
        <v>2310320449</v>
      </c>
      <c r="B1732" s="48" t="s">
        <v>2428</v>
      </c>
      <c r="C1732" s="52" t="s">
        <v>1233</v>
      </c>
      <c r="D1732" s="16" t="s">
        <v>1234</v>
      </c>
      <c r="E1732" s="14" t="s">
        <v>1233</v>
      </c>
      <c r="F1732" s="14" t="s">
        <v>1233</v>
      </c>
      <c r="G1732" s="14" t="s">
        <v>1625</v>
      </c>
      <c r="H1732" s="16" t="s">
        <v>1233</v>
      </c>
      <c r="I1732" s="14" t="s">
        <v>1233</v>
      </c>
      <c r="J1732" s="14" t="s">
        <v>1233</v>
      </c>
      <c r="K1732" s="14" t="s">
        <v>1233</v>
      </c>
      <c r="L1732" s="16" t="s">
        <v>1233</v>
      </c>
      <c r="M1732" s="14" t="s">
        <v>1233</v>
      </c>
      <c r="N1732" s="14"/>
    </row>
    <row r="1733" spans="1:14" hidden="1">
      <c r="A1733" s="13">
        <v>2310320450</v>
      </c>
      <c r="B1733" s="47" t="s">
        <v>2429</v>
      </c>
      <c r="C1733" s="51" t="s">
        <v>1233</v>
      </c>
      <c r="D1733" s="15" t="s">
        <v>1234</v>
      </c>
      <c r="E1733" s="13" t="s">
        <v>1233</v>
      </c>
      <c r="F1733" s="13" t="s">
        <v>1233</v>
      </c>
      <c r="G1733" s="13" t="s">
        <v>1625</v>
      </c>
      <c r="H1733" s="15" t="s">
        <v>1233</v>
      </c>
      <c r="I1733" s="13" t="s">
        <v>1233</v>
      </c>
      <c r="J1733" s="13" t="s">
        <v>1233</v>
      </c>
      <c r="K1733" s="13" t="s">
        <v>1233</v>
      </c>
      <c r="L1733" s="15" t="s">
        <v>1233</v>
      </c>
      <c r="M1733" s="13" t="s">
        <v>1233</v>
      </c>
      <c r="N1733" s="13"/>
    </row>
    <row r="1734" spans="1:14" hidden="1">
      <c r="A1734" s="14">
        <v>2310320447</v>
      </c>
      <c r="B1734" s="48" t="s">
        <v>2430</v>
      </c>
      <c r="C1734" s="52" t="s">
        <v>1233</v>
      </c>
      <c r="D1734" s="16" t="s">
        <v>1234</v>
      </c>
      <c r="E1734" s="14" t="s">
        <v>1233</v>
      </c>
      <c r="F1734" s="14" t="s">
        <v>1233</v>
      </c>
      <c r="G1734" s="14" t="s">
        <v>1625</v>
      </c>
      <c r="H1734" s="16" t="s">
        <v>1233</v>
      </c>
      <c r="I1734" s="14" t="s">
        <v>1233</v>
      </c>
      <c r="J1734" s="14" t="s">
        <v>1233</v>
      </c>
      <c r="K1734" s="14" t="s">
        <v>1233</v>
      </c>
      <c r="L1734" s="16" t="s">
        <v>1233</v>
      </c>
      <c r="M1734" s="14" t="s">
        <v>1233</v>
      </c>
      <c r="N1734" s="14"/>
    </row>
    <row r="1735" spans="1:14" hidden="1">
      <c r="A1735" s="13">
        <v>2310320446</v>
      </c>
      <c r="B1735" s="47" t="s">
        <v>2431</v>
      </c>
      <c r="C1735" s="51" t="s">
        <v>1233</v>
      </c>
      <c r="D1735" s="15" t="s">
        <v>1234</v>
      </c>
      <c r="E1735" s="13" t="s">
        <v>1233</v>
      </c>
      <c r="F1735" s="13" t="s">
        <v>1233</v>
      </c>
      <c r="G1735" s="13" t="s">
        <v>1625</v>
      </c>
      <c r="H1735" s="15" t="s">
        <v>1233</v>
      </c>
      <c r="I1735" s="13" t="s">
        <v>1233</v>
      </c>
      <c r="J1735" s="13" t="s">
        <v>1233</v>
      </c>
      <c r="K1735" s="13" t="s">
        <v>1233</v>
      </c>
      <c r="L1735" s="15" t="s">
        <v>1233</v>
      </c>
      <c r="M1735" s="13" t="s">
        <v>1233</v>
      </c>
      <c r="N1735" s="13"/>
    </row>
    <row r="1736" spans="1:14" hidden="1">
      <c r="A1736" s="13">
        <v>2310320448</v>
      </c>
      <c r="B1736" s="47" t="s">
        <v>2432</v>
      </c>
      <c r="C1736" s="51" t="s">
        <v>1233</v>
      </c>
      <c r="D1736" s="15" t="s">
        <v>1234</v>
      </c>
      <c r="E1736" s="13" t="s">
        <v>1233</v>
      </c>
      <c r="F1736" s="13" t="s">
        <v>1233</v>
      </c>
      <c r="G1736" s="13" t="s">
        <v>1625</v>
      </c>
      <c r="H1736" s="15" t="s">
        <v>1233</v>
      </c>
      <c r="I1736" s="13" t="s">
        <v>1233</v>
      </c>
      <c r="J1736" s="13" t="s">
        <v>1233</v>
      </c>
      <c r="K1736" s="13" t="s">
        <v>1233</v>
      </c>
      <c r="L1736" s="15" t="s">
        <v>1233</v>
      </c>
      <c r="M1736" s="13" t="s">
        <v>1233</v>
      </c>
      <c r="N1736" s="13"/>
    </row>
    <row r="1737" spans="1:14" hidden="1">
      <c r="A1737" s="14">
        <v>2310320441</v>
      </c>
      <c r="B1737" s="48" t="s">
        <v>2433</v>
      </c>
      <c r="C1737" s="52" t="s">
        <v>1233</v>
      </c>
      <c r="D1737" s="16" t="s">
        <v>1234</v>
      </c>
      <c r="E1737" s="14" t="s">
        <v>1233</v>
      </c>
      <c r="F1737" s="14" t="s">
        <v>1233</v>
      </c>
      <c r="G1737" s="14" t="s">
        <v>1625</v>
      </c>
      <c r="H1737" s="16" t="s">
        <v>1233</v>
      </c>
      <c r="I1737" s="14" t="s">
        <v>1233</v>
      </c>
      <c r="J1737" s="14" t="s">
        <v>1233</v>
      </c>
      <c r="K1737" s="14" t="s">
        <v>1233</v>
      </c>
      <c r="L1737" s="16" t="s">
        <v>1233</v>
      </c>
      <c r="M1737" s="14" t="s">
        <v>1233</v>
      </c>
      <c r="N1737" s="14"/>
    </row>
    <row r="1738" spans="1:14" hidden="1">
      <c r="A1738" s="13">
        <v>2310320442</v>
      </c>
      <c r="B1738" s="47" t="s">
        <v>2434</v>
      </c>
      <c r="C1738" s="51" t="s">
        <v>1233</v>
      </c>
      <c r="D1738" s="15" t="s">
        <v>1234</v>
      </c>
      <c r="E1738" s="13" t="s">
        <v>1233</v>
      </c>
      <c r="F1738" s="13" t="s">
        <v>1233</v>
      </c>
      <c r="G1738" s="13" t="s">
        <v>1625</v>
      </c>
      <c r="H1738" s="15" t="s">
        <v>1233</v>
      </c>
      <c r="I1738" s="13" t="s">
        <v>1233</v>
      </c>
      <c r="J1738" s="13" t="s">
        <v>1233</v>
      </c>
      <c r="K1738" s="13" t="s">
        <v>1233</v>
      </c>
      <c r="L1738" s="15" t="s">
        <v>1233</v>
      </c>
      <c r="M1738" s="13" t="s">
        <v>1233</v>
      </c>
      <c r="N1738" s="13"/>
    </row>
    <row r="1739" spans="1:14" hidden="1">
      <c r="A1739" s="14">
        <v>2310320445</v>
      </c>
      <c r="B1739" s="48" t="s">
        <v>2435</v>
      </c>
      <c r="C1739" s="52" t="s">
        <v>1233</v>
      </c>
      <c r="D1739" s="16" t="s">
        <v>1234</v>
      </c>
      <c r="E1739" s="14" t="s">
        <v>1233</v>
      </c>
      <c r="F1739" s="14" t="s">
        <v>1233</v>
      </c>
      <c r="G1739" s="14" t="s">
        <v>1625</v>
      </c>
      <c r="H1739" s="16" t="s">
        <v>1233</v>
      </c>
      <c r="I1739" s="14" t="s">
        <v>1233</v>
      </c>
      <c r="J1739" s="14" t="s">
        <v>1233</v>
      </c>
      <c r="K1739" s="14" t="s">
        <v>1233</v>
      </c>
      <c r="L1739" s="16" t="s">
        <v>1233</v>
      </c>
      <c r="M1739" s="14" t="s">
        <v>1233</v>
      </c>
      <c r="N1739" s="14"/>
    </row>
    <row r="1740" spans="1:14" hidden="1">
      <c r="A1740" s="13">
        <v>2310320443</v>
      </c>
      <c r="B1740" s="47" t="s">
        <v>2436</v>
      </c>
      <c r="C1740" s="51" t="s">
        <v>1233</v>
      </c>
      <c r="D1740" s="15" t="s">
        <v>1234</v>
      </c>
      <c r="E1740" s="13" t="s">
        <v>1233</v>
      </c>
      <c r="F1740" s="13" t="s">
        <v>1233</v>
      </c>
      <c r="G1740" s="13" t="s">
        <v>1625</v>
      </c>
      <c r="H1740" s="15" t="s">
        <v>1233</v>
      </c>
      <c r="I1740" s="13" t="s">
        <v>1233</v>
      </c>
      <c r="J1740" s="13" t="s">
        <v>1233</v>
      </c>
      <c r="K1740" s="13" t="s">
        <v>1233</v>
      </c>
      <c r="L1740" s="15" t="s">
        <v>1233</v>
      </c>
      <c r="M1740" s="13" t="s">
        <v>1233</v>
      </c>
      <c r="N1740" s="13"/>
    </row>
    <row r="1741" spans="1:14" hidden="1">
      <c r="A1741" s="14">
        <v>2310320444</v>
      </c>
      <c r="B1741" s="48" t="s">
        <v>2437</v>
      </c>
      <c r="C1741" s="52" t="s">
        <v>1233</v>
      </c>
      <c r="D1741" s="16" t="s">
        <v>1234</v>
      </c>
      <c r="E1741" s="14" t="s">
        <v>1233</v>
      </c>
      <c r="F1741" s="14" t="s">
        <v>1233</v>
      </c>
      <c r="G1741" s="14" t="s">
        <v>1625</v>
      </c>
      <c r="H1741" s="16" t="s">
        <v>1233</v>
      </c>
      <c r="I1741" s="14" t="s">
        <v>1233</v>
      </c>
      <c r="J1741" s="14" t="s">
        <v>1233</v>
      </c>
      <c r="K1741" s="14" t="s">
        <v>1233</v>
      </c>
      <c r="L1741" s="16" t="s">
        <v>1233</v>
      </c>
      <c r="M1741" s="14" t="s">
        <v>1233</v>
      </c>
      <c r="N1741" s="14"/>
    </row>
    <row r="1742" spans="1:14" hidden="1">
      <c r="A1742" s="13">
        <v>2310320437</v>
      </c>
      <c r="B1742" s="47" t="s">
        <v>2438</v>
      </c>
      <c r="C1742" s="51" t="s">
        <v>1233</v>
      </c>
      <c r="D1742" s="15" t="s">
        <v>1234</v>
      </c>
      <c r="E1742" s="13" t="s">
        <v>1233</v>
      </c>
      <c r="F1742" s="13" t="s">
        <v>1233</v>
      </c>
      <c r="G1742" s="13" t="s">
        <v>1625</v>
      </c>
      <c r="H1742" s="15" t="s">
        <v>1233</v>
      </c>
      <c r="I1742" s="13" t="s">
        <v>1233</v>
      </c>
      <c r="J1742" s="13" t="s">
        <v>1233</v>
      </c>
      <c r="K1742" s="13" t="s">
        <v>1233</v>
      </c>
      <c r="L1742" s="15" t="s">
        <v>1233</v>
      </c>
      <c r="M1742" s="13" t="s">
        <v>1233</v>
      </c>
      <c r="N1742" s="13"/>
    </row>
    <row r="1743" spans="1:14" hidden="1">
      <c r="A1743" s="14">
        <v>2310320438</v>
      </c>
      <c r="B1743" s="48" t="s">
        <v>2439</v>
      </c>
      <c r="C1743" s="52" t="s">
        <v>1233</v>
      </c>
      <c r="D1743" s="16" t="s">
        <v>1234</v>
      </c>
      <c r="E1743" s="14" t="s">
        <v>1233</v>
      </c>
      <c r="F1743" s="14" t="s">
        <v>1233</v>
      </c>
      <c r="G1743" s="14" t="s">
        <v>1625</v>
      </c>
      <c r="H1743" s="16" t="s">
        <v>1233</v>
      </c>
      <c r="I1743" s="14" t="s">
        <v>1233</v>
      </c>
      <c r="J1743" s="14" t="s">
        <v>1233</v>
      </c>
      <c r="K1743" s="14" t="s">
        <v>1233</v>
      </c>
      <c r="L1743" s="16" t="s">
        <v>1233</v>
      </c>
      <c r="M1743" s="14" t="s">
        <v>1233</v>
      </c>
      <c r="N1743" s="14"/>
    </row>
    <row r="1744" spans="1:14" hidden="1">
      <c r="A1744" s="13">
        <v>2310320436</v>
      </c>
      <c r="B1744" s="47" t="s">
        <v>2440</v>
      </c>
      <c r="C1744" s="51" t="s">
        <v>1233</v>
      </c>
      <c r="D1744" s="15" t="s">
        <v>1234</v>
      </c>
      <c r="E1744" s="13" t="s">
        <v>1233</v>
      </c>
      <c r="F1744" s="13" t="s">
        <v>1233</v>
      </c>
      <c r="G1744" s="13" t="s">
        <v>1625</v>
      </c>
      <c r="H1744" s="15" t="s">
        <v>1233</v>
      </c>
      <c r="I1744" s="13" t="s">
        <v>1233</v>
      </c>
      <c r="J1744" s="13" t="s">
        <v>1233</v>
      </c>
      <c r="K1744" s="13" t="s">
        <v>1233</v>
      </c>
      <c r="L1744" s="15" t="s">
        <v>1233</v>
      </c>
      <c r="M1744" s="13" t="s">
        <v>1233</v>
      </c>
      <c r="N1744" s="13"/>
    </row>
    <row r="1745" spans="1:14" hidden="1">
      <c r="A1745" s="14">
        <v>2310320435</v>
      </c>
      <c r="B1745" s="48" t="s">
        <v>2441</v>
      </c>
      <c r="C1745" s="52" t="s">
        <v>1233</v>
      </c>
      <c r="D1745" s="16" t="s">
        <v>1234</v>
      </c>
      <c r="E1745" s="14" t="s">
        <v>1233</v>
      </c>
      <c r="F1745" s="14" t="s">
        <v>1233</v>
      </c>
      <c r="G1745" s="14" t="s">
        <v>1625</v>
      </c>
      <c r="H1745" s="16" t="s">
        <v>1233</v>
      </c>
      <c r="I1745" s="14" t="s">
        <v>1233</v>
      </c>
      <c r="J1745" s="14" t="s">
        <v>1233</v>
      </c>
      <c r="K1745" s="14" t="s">
        <v>1233</v>
      </c>
      <c r="L1745" s="16" t="s">
        <v>1233</v>
      </c>
      <c r="M1745" s="14" t="s">
        <v>1233</v>
      </c>
      <c r="N1745" s="14"/>
    </row>
    <row r="1746" spans="1:14" hidden="1">
      <c r="A1746" s="13">
        <v>2310320452</v>
      </c>
      <c r="B1746" s="47" t="s">
        <v>2442</v>
      </c>
      <c r="C1746" s="51" t="s">
        <v>1233</v>
      </c>
      <c r="D1746" s="15" t="s">
        <v>1234</v>
      </c>
      <c r="E1746" s="13" t="s">
        <v>1233</v>
      </c>
      <c r="F1746" s="13" t="s">
        <v>1233</v>
      </c>
      <c r="G1746" s="13" t="s">
        <v>1625</v>
      </c>
      <c r="H1746" s="15" t="s">
        <v>1233</v>
      </c>
      <c r="I1746" s="13" t="s">
        <v>1233</v>
      </c>
      <c r="J1746" s="13" t="s">
        <v>1233</v>
      </c>
      <c r="K1746" s="13" t="s">
        <v>1233</v>
      </c>
      <c r="L1746" s="15" t="s">
        <v>1233</v>
      </c>
      <c r="M1746" s="13" t="s">
        <v>1233</v>
      </c>
      <c r="N1746" s="13"/>
    </row>
    <row r="1747" spans="1:14" hidden="1">
      <c r="A1747" s="14">
        <v>2310320453</v>
      </c>
      <c r="B1747" s="48" t="s">
        <v>2443</v>
      </c>
      <c r="C1747" s="52" t="s">
        <v>1233</v>
      </c>
      <c r="D1747" s="16" t="s">
        <v>1234</v>
      </c>
      <c r="E1747" s="14" t="s">
        <v>1233</v>
      </c>
      <c r="F1747" s="14" t="s">
        <v>1233</v>
      </c>
      <c r="G1747" s="14" t="s">
        <v>1625</v>
      </c>
      <c r="H1747" s="16" t="s">
        <v>1233</v>
      </c>
      <c r="I1747" s="14" t="s">
        <v>1233</v>
      </c>
      <c r="J1747" s="14" t="s">
        <v>1233</v>
      </c>
      <c r="K1747" s="14" t="s">
        <v>1233</v>
      </c>
      <c r="L1747" s="16" t="s">
        <v>1233</v>
      </c>
      <c r="M1747" s="14" t="s">
        <v>1233</v>
      </c>
      <c r="N1747" s="14"/>
    </row>
    <row r="1748" spans="1:14" hidden="1">
      <c r="A1748" s="13">
        <v>2310320454</v>
      </c>
      <c r="B1748" s="47" t="s">
        <v>2444</v>
      </c>
      <c r="C1748" s="51" t="s">
        <v>1233</v>
      </c>
      <c r="D1748" s="15" t="s">
        <v>1234</v>
      </c>
      <c r="E1748" s="13" t="s">
        <v>1233</v>
      </c>
      <c r="F1748" s="13" t="s">
        <v>1233</v>
      </c>
      <c r="G1748" s="13" t="s">
        <v>1625</v>
      </c>
      <c r="H1748" s="15" t="s">
        <v>1233</v>
      </c>
      <c r="I1748" s="13" t="s">
        <v>1233</v>
      </c>
      <c r="J1748" s="13" t="s">
        <v>1233</v>
      </c>
      <c r="K1748" s="13" t="s">
        <v>1233</v>
      </c>
      <c r="L1748" s="15" t="s">
        <v>1233</v>
      </c>
      <c r="M1748" s="13" t="s">
        <v>1233</v>
      </c>
      <c r="N1748" s="13"/>
    </row>
    <row r="1749" spans="1:14" hidden="1">
      <c r="A1749" s="14">
        <v>2310320456</v>
      </c>
      <c r="B1749" s="48" t="s">
        <v>2445</v>
      </c>
      <c r="C1749" s="52" t="s">
        <v>1233</v>
      </c>
      <c r="D1749" s="16" t="s">
        <v>1234</v>
      </c>
      <c r="E1749" s="14" t="s">
        <v>1233</v>
      </c>
      <c r="F1749" s="14" t="s">
        <v>1233</v>
      </c>
      <c r="G1749" s="14" t="s">
        <v>1625</v>
      </c>
      <c r="H1749" s="16" t="s">
        <v>1233</v>
      </c>
      <c r="I1749" s="14" t="s">
        <v>1233</v>
      </c>
      <c r="J1749" s="14" t="s">
        <v>1233</v>
      </c>
      <c r="K1749" s="14" t="s">
        <v>1233</v>
      </c>
      <c r="L1749" s="16" t="s">
        <v>1233</v>
      </c>
      <c r="M1749" s="14" t="s">
        <v>1233</v>
      </c>
      <c r="N1749" s="14"/>
    </row>
    <row r="1750" spans="1:14" hidden="1">
      <c r="A1750" s="13">
        <v>2310320464</v>
      </c>
      <c r="B1750" s="47" t="s">
        <v>2446</v>
      </c>
      <c r="C1750" s="51" t="s">
        <v>1233</v>
      </c>
      <c r="D1750" s="15" t="s">
        <v>1234</v>
      </c>
      <c r="E1750" s="13" t="s">
        <v>1233</v>
      </c>
      <c r="F1750" s="13" t="s">
        <v>1233</v>
      </c>
      <c r="G1750" s="13" t="s">
        <v>1625</v>
      </c>
      <c r="H1750" s="15" t="s">
        <v>1233</v>
      </c>
      <c r="I1750" s="13" t="s">
        <v>1233</v>
      </c>
      <c r="J1750" s="13" t="s">
        <v>1233</v>
      </c>
      <c r="K1750" s="13" t="s">
        <v>1233</v>
      </c>
      <c r="L1750" s="15" t="s">
        <v>1233</v>
      </c>
      <c r="M1750" s="13" t="s">
        <v>1233</v>
      </c>
      <c r="N1750" s="13"/>
    </row>
    <row r="1751" spans="1:14" hidden="1">
      <c r="A1751" s="14">
        <v>2310320462</v>
      </c>
      <c r="B1751" s="48" t="s">
        <v>2447</v>
      </c>
      <c r="C1751" s="52" t="s">
        <v>1233</v>
      </c>
      <c r="D1751" s="16" t="s">
        <v>1234</v>
      </c>
      <c r="E1751" s="14" t="s">
        <v>1233</v>
      </c>
      <c r="F1751" s="14" t="s">
        <v>1233</v>
      </c>
      <c r="G1751" s="14" t="s">
        <v>1625</v>
      </c>
      <c r="H1751" s="16" t="s">
        <v>1233</v>
      </c>
      <c r="I1751" s="14" t="s">
        <v>1233</v>
      </c>
      <c r="J1751" s="14" t="s">
        <v>1233</v>
      </c>
      <c r="K1751" s="14" t="s">
        <v>1233</v>
      </c>
      <c r="L1751" s="16" t="s">
        <v>1233</v>
      </c>
      <c r="M1751" s="14" t="s">
        <v>1233</v>
      </c>
      <c r="N1751" s="14"/>
    </row>
    <row r="1752" spans="1:14" hidden="1">
      <c r="A1752" s="13">
        <v>2310320465</v>
      </c>
      <c r="B1752" s="47" t="s">
        <v>2448</v>
      </c>
      <c r="C1752" s="51" t="s">
        <v>1233</v>
      </c>
      <c r="D1752" s="15" t="s">
        <v>1234</v>
      </c>
      <c r="E1752" s="13" t="s">
        <v>1233</v>
      </c>
      <c r="F1752" s="13" t="s">
        <v>1233</v>
      </c>
      <c r="G1752" s="13" t="s">
        <v>1625</v>
      </c>
      <c r="H1752" s="15" t="s">
        <v>1233</v>
      </c>
      <c r="I1752" s="13" t="s">
        <v>1233</v>
      </c>
      <c r="J1752" s="13" t="s">
        <v>1233</v>
      </c>
      <c r="K1752" s="13" t="s">
        <v>1233</v>
      </c>
      <c r="L1752" s="15" t="s">
        <v>1233</v>
      </c>
      <c r="M1752" s="13" t="s">
        <v>1233</v>
      </c>
      <c r="N1752" s="13"/>
    </row>
    <row r="1753" spans="1:14" hidden="1">
      <c r="A1753" s="14">
        <v>2310320470</v>
      </c>
      <c r="B1753" s="48" t="s">
        <v>2449</v>
      </c>
      <c r="C1753" s="52" t="s">
        <v>1233</v>
      </c>
      <c r="D1753" s="16" t="s">
        <v>1234</v>
      </c>
      <c r="E1753" s="14" t="s">
        <v>1233</v>
      </c>
      <c r="F1753" s="14" t="s">
        <v>1233</v>
      </c>
      <c r="G1753" s="14" t="s">
        <v>1625</v>
      </c>
      <c r="H1753" s="16" t="s">
        <v>1233</v>
      </c>
      <c r="I1753" s="14" t="s">
        <v>1233</v>
      </c>
      <c r="J1753" s="14" t="s">
        <v>1233</v>
      </c>
      <c r="K1753" s="14" t="s">
        <v>1233</v>
      </c>
      <c r="L1753" s="16" t="s">
        <v>1233</v>
      </c>
      <c r="M1753" s="14" t="s">
        <v>1233</v>
      </c>
      <c r="N1753" s="14"/>
    </row>
    <row r="1754" spans="1:14" hidden="1">
      <c r="A1754" s="13">
        <v>2310320471</v>
      </c>
      <c r="B1754" s="47" t="s">
        <v>2450</v>
      </c>
      <c r="C1754" s="51" t="s">
        <v>1233</v>
      </c>
      <c r="D1754" s="15" t="s">
        <v>1234</v>
      </c>
      <c r="E1754" s="13" t="s">
        <v>1233</v>
      </c>
      <c r="F1754" s="13" t="s">
        <v>1233</v>
      </c>
      <c r="G1754" s="13" t="s">
        <v>1625</v>
      </c>
      <c r="H1754" s="15" t="s">
        <v>1233</v>
      </c>
      <c r="I1754" s="13" t="s">
        <v>1233</v>
      </c>
      <c r="J1754" s="13" t="s">
        <v>1233</v>
      </c>
      <c r="K1754" s="13" t="s">
        <v>1233</v>
      </c>
      <c r="L1754" s="15" t="s">
        <v>1233</v>
      </c>
      <c r="M1754" s="13" t="s">
        <v>1233</v>
      </c>
      <c r="N1754" s="13"/>
    </row>
    <row r="1755" spans="1:14" hidden="1">
      <c r="A1755" s="14">
        <v>2310320477</v>
      </c>
      <c r="B1755" s="48" t="s">
        <v>2451</v>
      </c>
      <c r="C1755" s="52" t="s">
        <v>1233</v>
      </c>
      <c r="D1755" s="16" t="s">
        <v>1234</v>
      </c>
      <c r="E1755" s="14" t="s">
        <v>1233</v>
      </c>
      <c r="F1755" s="14" t="s">
        <v>1233</v>
      </c>
      <c r="G1755" s="14" t="s">
        <v>1625</v>
      </c>
      <c r="H1755" s="16" t="s">
        <v>1233</v>
      </c>
      <c r="I1755" s="14" t="s">
        <v>1233</v>
      </c>
      <c r="J1755" s="14" t="s">
        <v>1233</v>
      </c>
      <c r="K1755" s="14" t="s">
        <v>1233</v>
      </c>
      <c r="L1755" s="16" t="s">
        <v>1233</v>
      </c>
      <c r="M1755" s="14" t="s">
        <v>1233</v>
      </c>
      <c r="N1755" s="14"/>
    </row>
    <row r="1756" spans="1:14" hidden="1">
      <c r="A1756" s="13">
        <v>2310320472</v>
      </c>
      <c r="B1756" s="47" t="s">
        <v>2452</v>
      </c>
      <c r="C1756" s="51" t="s">
        <v>1233</v>
      </c>
      <c r="D1756" s="15" t="s">
        <v>1234</v>
      </c>
      <c r="E1756" s="13" t="s">
        <v>1233</v>
      </c>
      <c r="F1756" s="13" t="s">
        <v>1233</v>
      </c>
      <c r="G1756" s="13" t="s">
        <v>1625</v>
      </c>
      <c r="H1756" s="15" t="s">
        <v>1233</v>
      </c>
      <c r="I1756" s="13" t="s">
        <v>1233</v>
      </c>
      <c r="J1756" s="13" t="s">
        <v>1233</v>
      </c>
      <c r="K1756" s="13" t="s">
        <v>1233</v>
      </c>
      <c r="L1756" s="15" t="s">
        <v>1233</v>
      </c>
      <c r="M1756" s="13" t="s">
        <v>1233</v>
      </c>
      <c r="N1756" s="13"/>
    </row>
    <row r="1757" spans="1:14" hidden="1">
      <c r="A1757" s="14">
        <v>2310320473</v>
      </c>
      <c r="B1757" s="48" t="s">
        <v>2453</v>
      </c>
      <c r="C1757" s="52" t="s">
        <v>1233</v>
      </c>
      <c r="D1757" s="16" t="s">
        <v>1234</v>
      </c>
      <c r="E1757" s="14" t="s">
        <v>1233</v>
      </c>
      <c r="F1757" s="14" t="s">
        <v>1233</v>
      </c>
      <c r="G1757" s="14" t="s">
        <v>1625</v>
      </c>
      <c r="H1757" s="16" t="s">
        <v>1233</v>
      </c>
      <c r="I1757" s="14" t="s">
        <v>1233</v>
      </c>
      <c r="J1757" s="14" t="s">
        <v>1233</v>
      </c>
      <c r="K1757" s="14" t="s">
        <v>1233</v>
      </c>
      <c r="L1757" s="16" t="s">
        <v>1233</v>
      </c>
      <c r="M1757" s="14" t="s">
        <v>1233</v>
      </c>
      <c r="N1757" s="14"/>
    </row>
    <row r="1758" spans="1:14" hidden="1">
      <c r="A1758" s="13">
        <v>2310320463</v>
      </c>
      <c r="B1758" s="47" t="s">
        <v>2454</v>
      </c>
      <c r="C1758" s="51" t="s">
        <v>1233</v>
      </c>
      <c r="D1758" s="15" t="s">
        <v>1234</v>
      </c>
      <c r="E1758" s="13" t="s">
        <v>1233</v>
      </c>
      <c r="F1758" s="13" t="s">
        <v>1233</v>
      </c>
      <c r="G1758" s="13" t="s">
        <v>1625</v>
      </c>
      <c r="H1758" s="15" t="s">
        <v>1233</v>
      </c>
      <c r="I1758" s="13" t="s">
        <v>1233</v>
      </c>
      <c r="J1758" s="13" t="s">
        <v>1233</v>
      </c>
      <c r="K1758" s="13" t="s">
        <v>1233</v>
      </c>
      <c r="L1758" s="15" t="s">
        <v>1233</v>
      </c>
      <c r="M1758" s="13" t="s">
        <v>1233</v>
      </c>
      <c r="N1758" s="13"/>
    </row>
    <row r="1759" spans="1:14" hidden="1">
      <c r="A1759" s="13">
        <v>2310320466</v>
      </c>
      <c r="B1759" s="47" t="s">
        <v>2455</v>
      </c>
      <c r="C1759" s="51" t="s">
        <v>1233</v>
      </c>
      <c r="D1759" s="15" t="s">
        <v>1234</v>
      </c>
      <c r="E1759" s="13" t="s">
        <v>1233</v>
      </c>
      <c r="F1759" s="13" t="s">
        <v>1233</v>
      </c>
      <c r="G1759" s="13" t="s">
        <v>1625</v>
      </c>
      <c r="H1759" s="15" t="s">
        <v>1233</v>
      </c>
      <c r="I1759" s="13" t="s">
        <v>1233</v>
      </c>
      <c r="J1759" s="13" t="s">
        <v>1233</v>
      </c>
      <c r="K1759" s="13" t="s">
        <v>1233</v>
      </c>
      <c r="L1759" s="15" t="s">
        <v>1233</v>
      </c>
      <c r="M1759" s="13" t="s">
        <v>1233</v>
      </c>
      <c r="N1759" s="13"/>
    </row>
    <row r="1760" spans="1:14" hidden="1">
      <c r="A1760" s="14">
        <v>2310320481</v>
      </c>
      <c r="B1760" s="48" t="s">
        <v>2456</v>
      </c>
      <c r="C1760" s="52" t="s">
        <v>1233</v>
      </c>
      <c r="D1760" s="16" t="s">
        <v>1234</v>
      </c>
      <c r="E1760" s="14" t="s">
        <v>1233</v>
      </c>
      <c r="F1760" s="14" t="s">
        <v>1233</v>
      </c>
      <c r="G1760" s="14" t="s">
        <v>1625</v>
      </c>
      <c r="H1760" s="16" t="s">
        <v>1233</v>
      </c>
      <c r="I1760" s="14" t="s">
        <v>1233</v>
      </c>
      <c r="J1760" s="14" t="s">
        <v>1233</v>
      </c>
      <c r="K1760" s="14" t="s">
        <v>1233</v>
      </c>
      <c r="L1760" s="16" t="s">
        <v>1233</v>
      </c>
      <c r="M1760" s="14" t="s">
        <v>1233</v>
      </c>
      <c r="N1760" s="14"/>
    </row>
    <row r="1761" spans="1:14" hidden="1">
      <c r="A1761" s="13">
        <v>2310320483</v>
      </c>
      <c r="B1761" s="47" t="s">
        <v>2457</v>
      </c>
      <c r="C1761" s="51" t="s">
        <v>1233</v>
      </c>
      <c r="D1761" s="15" t="s">
        <v>1234</v>
      </c>
      <c r="E1761" s="13" t="s">
        <v>1233</v>
      </c>
      <c r="F1761" s="13" t="s">
        <v>1233</v>
      </c>
      <c r="G1761" s="13" t="s">
        <v>1625</v>
      </c>
      <c r="H1761" s="15" t="s">
        <v>1233</v>
      </c>
      <c r="I1761" s="13" t="s">
        <v>1233</v>
      </c>
      <c r="J1761" s="13" t="s">
        <v>1233</v>
      </c>
      <c r="K1761" s="13" t="s">
        <v>1233</v>
      </c>
      <c r="L1761" s="15" t="s">
        <v>1233</v>
      </c>
      <c r="M1761" s="13" t="s">
        <v>1233</v>
      </c>
      <c r="N1761" s="13"/>
    </row>
    <row r="1762" spans="1:14" hidden="1">
      <c r="A1762" s="14">
        <v>2310320482</v>
      </c>
      <c r="B1762" s="48" t="s">
        <v>2458</v>
      </c>
      <c r="C1762" s="52" t="s">
        <v>1233</v>
      </c>
      <c r="D1762" s="16" t="s">
        <v>1234</v>
      </c>
      <c r="E1762" s="14" t="s">
        <v>1233</v>
      </c>
      <c r="F1762" s="14" t="s">
        <v>1233</v>
      </c>
      <c r="G1762" s="14" t="s">
        <v>1625</v>
      </c>
      <c r="H1762" s="16" t="s">
        <v>1233</v>
      </c>
      <c r="I1762" s="14" t="s">
        <v>1233</v>
      </c>
      <c r="J1762" s="14" t="s">
        <v>1233</v>
      </c>
      <c r="K1762" s="14" t="s">
        <v>1233</v>
      </c>
      <c r="L1762" s="16" t="s">
        <v>1233</v>
      </c>
      <c r="M1762" s="14" t="s">
        <v>1233</v>
      </c>
      <c r="N1762" s="14"/>
    </row>
    <row r="1763" spans="1:14" hidden="1">
      <c r="A1763" s="13">
        <v>2310260002</v>
      </c>
      <c r="B1763" s="47" t="s">
        <v>2459</v>
      </c>
      <c r="C1763" s="51" t="s">
        <v>1233</v>
      </c>
      <c r="D1763" s="15" t="s">
        <v>1234</v>
      </c>
      <c r="E1763" s="13" t="s">
        <v>1233</v>
      </c>
      <c r="F1763" s="13" t="s">
        <v>1233</v>
      </c>
      <c r="G1763" s="13" t="s">
        <v>1625</v>
      </c>
      <c r="H1763" s="15" t="s">
        <v>1233</v>
      </c>
      <c r="I1763" s="13" t="s">
        <v>1233</v>
      </c>
      <c r="J1763" s="13" t="s">
        <v>1233</v>
      </c>
      <c r="K1763" s="13" t="s">
        <v>1233</v>
      </c>
      <c r="L1763" s="15" t="s">
        <v>1233</v>
      </c>
      <c r="M1763" s="13" t="s">
        <v>1233</v>
      </c>
      <c r="N1763" s="13"/>
    </row>
    <row r="1764" spans="1:14" hidden="1">
      <c r="A1764" s="14">
        <v>2310260003</v>
      </c>
      <c r="B1764" s="48" t="s">
        <v>2460</v>
      </c>
      <c r="C1764" s="52" t="s">
        <v>1233</v>
      </c>
      <c r="D1764" s="16" t="s">
        <v>1234</v>
      </c>
      <c r="E1764" s="14" t="s">
        <v>1233</v>
      </c>
      <c r="F1764" s="14" t="s">
        <v>1233</v>
      </c>
      <c r="G1764" s="14" t="s">
        <v>1625</v>
      </c>
      <c r="H1764" s="16" t="s">
        <v>1233</v>
      </c>
      <c r="I1764" s="14" t="s">
        <v>1233</v>
      </c>
      <c r="J1764" s="14" t="s">
        <v>1233</v>
      </c>
      <c r="K1764" s="14" t="s">
        <v>1233</v>
      </c>
      <c r="L1764" s="16" t="s">
        <v>1233</v>
      </c>
      <c r="M1764" s="14" t="s">
        <v>1233</v>
      </c>
      <c r="N1764" s="14"/>
    </row>
    <row r="1765" spans="1:14" hidden="1">
      <c r="A1765" s="13">
        <v>2310260020</v>
      </c>
      <c r="B1765" s="47" t="s">
        <v>2461</v>
      </c>
      <c r="C1765" s="51" t="s">
        <v>1233</v>
      </c>
      <c r="D1765" s="15" t="s">
        <v>1234</v>
      </c>
      <c r="E1765" s="13" t="s">
        <v>1233</v>
      </c>
      <c r="F1765" s="13" t="s">
        <v>1233</v>
      </c>
      <c r="G1765" s="13" t="s">
        <v>1625</v>
      </c>
      <c r="H1765" s="15" t="s">
        <v>1233</v>
      </c>
      <c r="I1765" s="13" t="s">
        <v>1233</v>
      </c>
      <c r="J1765" s="13" t="s">
        <v>1233</v>
      </c>
      <c r="K1765" s="13" t="s">
        <v>1233</v>
      </c>
      <c r="L1765" s="15" t="s">
        <v>1233</v>
      </c>
      <c r="M1765" s="13" t="s">
        <v>1233</v>
      </c>
      <c r="N1765" s="13"/>
    </row>
    <row r="1766" spans="1:14" hidden="1">
      <c r="A1766" s="14">
        <v>2310260018</v>
      </c>
      <c r="B1766" s="48" t="s">
        <v>2462</v>
      </c>
      <c r="C1766" s="52" t="s">
        <v>1233</v>
      </c>
      <c r="D1766" s="16" t="s">
        <v>1234</v>
      </c>
      <c r="E1766" s="14" t="s">
        <v>1233</v>
      </c>
      <c r="F1766" s="14" t="s">
        <v>1233</v>
      </c>
      <c r="G1766" s="14" t="s">
        <v>1625</v>
      </c>
      <c r="H1766" s="16" t="s">
        <v>1233</v>
      </c>
      <c r="I1766" s="14" t="s">
        <v>1233</v>
      </c>
      <c r="J1766" s="14" t="s">
        <v>1233</v>
      </c>
      <c r="K1766" s="14" t="s">
        <v>1233</v>
      </c>
      <c r="L1766" s="16" t="s">
        <v>1233</v>
      </c>
      <c r="M1766" s="14" t="s">
        <v>1233</v>
      </c>
      <c r="N1766" s="14"/>
    </row>
    <row r="1767" spans="1:14" hidden="1">
      <c r="A1767" s="13">
        <v>2310260019</v>
      </c>
      <c r="B1767" s="47" t="s">
        <v>2463</v>
      </c>
      <c r="C1767" s="51" t="s">
        <v>1233</v>
      </c>
      <c r="D1767" s="15" t="s">
        <v>1234</v>
      </c>
      <c r="E1767" s="13" t="s">
        <v>1233</v>
      </c>
      <c r="F1767" s="13" t="s">
        <v>1233</v>
      </c>
      <c r="G1767" s="13" t="s">
        <v>1625</v>
      </c>
      <c r="H1767" s="15" t="s">
        <v>1233</v>
      </c>
      <c r="I1767" s="13" t="s">
        <v>1233</v>
      </c>
      <c r="J1767" s="13" t="s">
        <v>1233</v>
      </c>
      <c r="K1767" s="13" t="s">
        <v>1233</v>
      </c>
      <c r="L1767" s="15" t="s">
        <v>1233</v>
      </c>
      <c r="M1767" s="13" t="s">
        <v>1233</v>
      </c>
      <c r="N1767" s="13"/>
    </row>
    <row r="1768" spans="1:14" hidden="1">
      <c r="A1768" s="14">
        <v>2310260012</v>
      </c>
      <c r="B1768" s="48" t="s">
        <v>2464</v>
      </c>
      <c r="C1768" s="52" t="s">
        <v>1233</v>
      </c>
      <c r="D1768" s="16" t="s">
        <v>1234</v>
      </c>
      <c r="E1768" s="14" t="s">
        <v>1233</v>
      </c>
      <c r="F1768" s="14" t="s">
        <v>1233</v>
      </c>
      <c r="G1768" s="14" t="s">
        <v>1625</v>
      </c>
      <c r="H1768" s="16" t="s">
        <v>1233</v>
      </c>
      <c r="I1768" s="14" t="s">
        <v>1233</v>
      </c>
      <c r="J1768" s="14" t="s">
        <v>1233</v>
      </c>
      <c r="K1768" s="14" t="s">
        <v>1233</v>
      </c>
      <c r="L1768" s="16" t="s">
        <v>1233</v>
      </c>
      <c r="M1768" s="14" t="s">
        <v>1233</v>
      </c>
      <c r="N1768" s="14"/>
    </row>
    <row r="1769" spans="1:14" hidden="1">
      <c r="A1769" s="13">
        <v>2310290011</v>
      </c>
      <c r="B1769" s="47" t="s">
        <v>2465</v>
      </c>
      <c r="C1769" s="51" t="s">
        <v>1233</v>
      </c>
      <c r="D1769" s="15" t="s">
        <v>1234</v>
      </c>
      <c r="E1769" s="13" t="s">
        <v>1233</v>
      </c>
      <c r="F1769" s="13" t="s">
        <v>1233</v>
      </c>
      <c r="G1769" s="13" t="s">
        <v>1625</v>
      </c>
      <c r="H1769" s="15" t="s">
        <v>1233</v>
      </c>
      <c r="I1769" s="13" t="s">
        <v>1233</v>
      </c>
      <c r="J1769" s="13" t="s">
        <v>1233</v>
      </c>
      <c r="K1769" s="13" t="s">
        <v>1233</v>
      </c>
      <c r="L1769" s="15" t="s">
        <v>1233</v>
      </c>
      <c r="M1769" s="13" t="s">
        <v>1233</v>
      </c>
      <c r="N1769" s="13"/>
    </row>
    <row r="1770" spans="1:14" hidden="1">
      <c r="A1770" s="14">
        <v>2310290002</v>
      </c>
      <c r="B1770" s="48" t="s">
        <v>2466</v>
      </c>
      <c r="C1770" s="52" t="s">
        <v>1233</v>
      </c>
      <c r="D1770" s="16" t="s">
        <v>1234</v>
      </c>
      <c r="E1770" s="14" t="s">
        <v>1233</v>
      </c>
      <c r="F1770" s="14" t="s">
        <v>1233</v>
      </c>
      <c r="G1770" s="14" t="s">
        <v>1625</v>
      </c>
      <c r="H1770" s="16" t="s">
        <v>1233</v>
      </c>
      <c r="I1770" s="14" t="s">
        <v>1233</v>
      </c>
      <c r="J1770" s="14" t="s">
        <v>1233</v>
      </c>
      <c r="K1770" s="14" t="s">
        <v>1233</v>
      </c>
      <c r="L1770" s="16" t="s">
        <v>1233</v>
      </c>
      <c r="M1770" s="14" t="s">
        <v>1233</v>
      </c>
      <c r="N1770" s="14"/>
    </row>
    <row r="1771" spans="1:14" hidden="1">
      <c r="A1771" s="13">
        <v>2310390008</v>
      </c>
      <c r="B1771" s="47" t="s">
        <v>2467</v>
      </c>
      <c r="C1771" s="51" t="s">
        <v>1233</v>
      </c>
      <c r="D1771" s="15" t="s">
        <v>1234</v>
      </c>
      <c r="E1771" s="13" t="s">
        <v>1233</v>
      </c>
      <c r="F1771" s="13" t="s">
        <v>1233</v>
      </c>
      <c r="G1771" s="13" t="s">
        <v>1625</v>
      </c>
      <c r="H1771" s="15" t="s">
        <v>1233</v>
      </c>
      <c r="I1771" s="13" t="s">
        <v>1233</v>
      </c>
      <c r="J1771" s="13" t="s">
        <v>1233</v>
      </c>
      <c r="K1771" s="13" t="s">
        <v>1233</v>
      </c>
      <c r="L1771" s="15" t="s">
        <v>1233</v>
      </c>
      <c r="M1771" s="13" t="s">
        <v>1233</v>
      </c>
      <c r="N1771" s="13"/>
    </row>
    <row r="1772" spans="1:14" hidden="1">
      <c r="A1772" s="14">
        <v>2310390009</v>
      </c>
      <c r="B1772" s="48" t="s">
        <v>2468</v>
      </c>
      <c r="C1772" s="52" t="s">
        <v>1233</v>
      </c>
      <c r="D1772" s="16" t="s">
        <v>1234</v>
      </c>
      <c r="E1772" s="14" t="s">
        <v>1233</v>
      </c>
      <c r="F1772" s="14" t="s">
        <v>1233</v>
      </c>
      <c r="G1772" s="14" t="s">
        <v>1625</v>
      </c>
      <c r="H1772" s="16" t="s">
        <v>1233</v>
      </c>
      <c r="I1772" s="14" t="s">
        <v>1233</v>
      </c>
      <c r="J1772" s="14" t="s">
        <v>1233</v>
      </c>
      <c r="K1772" s="14" t="s">
        <v>1233</v>
      </c>
      <c r="L1772" s="16" t="s">
        <v>1233</v>
      </c>
      <c r="M1772" s="14" t="s">
        <v>1233</v>
      </c>
      <c r="N1772" s="14"/>
    </row>
    <row r="1773" spans="1:14" hidden="1">
      <c r="A1773" s="13">
        <v>2310390053</v>
      </c>
      <c r="B1773" s="47" t="s">
        <v>2469</v>
      </c>
      <c r="C1773" s="51" t="s">
        <v>1233</v>
      </c>
      <c r="D1773" s="15" t="s">
        <v>1234</v>
      </c>
      <c r="E1773" s="13" t="s">
        <v>1233</v>
      </c>
      <c r="F1773" s="13" t="s">
        <v>1233</v>
      </c>
      <c r="G1773" s="13" t="s">
        <v>1625</v>
      </c>
      <c r="H1773" s="15" t="s">
        <v>1233</v>
      </c>
      <c r="I1773" s="13" t="s">
        <v>1233</v>
      </c>
      <c r="J1773" s="13" t="s">
        <v>1233</v>
      </c>
      <c r="K1773" s="13" t="s">
        <v>1233</v>
      </c>
      <c r="L1773" s="15" t="s">
        <v>1233</v>
      </c>
      <c r="M1773" s="13" t="s">
        <v>1233</v>
      </c>
      <c r="N1773" s="13"/>
    </row>
    <row r="1774" spans="1:14" hidden="1">
      <c r="A1774" s="14">
        <v>2310390035</v>
      </c>
      <c r="B1774" s="48" t="s">
        <v>2470</v>
      </c>
      <c r="C1774" s="52" t="s">
        <v>1233</v>
      </c>
      <c r="D1774" s="16" t="s">
        <v>1234</v>
      </c>
      <c r="E1774" s="14" t="s">
        <v>1233</v>
      </c>
      <c r="F1774" s="14" t="s">
        <v>1233</v>
      </c>
      <c r="G1774" s="14" t="s">
        <v>1625</v>
      </c>
      <c r="H1774" s="16" t="s">
        <v>1233</v>
      </c>
      <c r="I1774" s="14" t="s">
        <v>1233</v>
      </c>
      <c r="J1774" s="14" t="s">
        <v>1233</v>
      </c>
      <c r="K1774" s="14" t="s">
        <v>1233</v>
      </c>
      <c r="L1774" s="16" t="s">
        <v>1233</v>
      </c>
      <c r="M1774" s="14" t="s">
        <v>1233</v>
      </c>
      <c r="N1774" s="14"/>
    </row>
    <row r="1775" spans="1:14" hidden="1">
      <c r="A1775" s="13">
        <v>2310390001</v>
      </c>
      <c r="B1775" s="47" t="s">
        <v>2471</v>
      </c>
      <c r="C1775" s="51" t="s">
        <v>1233</v>
      </c>
      <c r="D1775" s="15" t="s">
        <v>1234</v>
      </c>
      <c r="E1775" s="13" t="s">
        <v>1233</v>
      </c>
      <c r="F1775" s="13" t="s">
        <v>1233</v>
      </c>
      <c r="G1775" s="13" t="s">
        <v>1625</v>
      </c>
      <c r="H1775" s="15" t="s">
        <v>1233</v>
      </c>
      <c r="I1775" s="13" t="s">
        <v>1233</v>
      </c>
      <c r="J1775" s="13" t="s">
        <v>1233</v>
      </c>
      <c r="K1775" s="13" t="s">
        <v>1233</v>
      </c>
      <c r="L1775" s="15" t="s">
        <v>1233</v>
      </c>
      <c r="M1775" s="13" t="s">
        <v>1233</v>
      </c>
      <c r="N1775" s="13"/>
    </row>
    <row r="1776" spans="1:14" hidden="1">
      <c r="A1776" s="14">
        <v>2310390007</v>
      </c>
      <c r="B1776" s="48" t="s">
        <v>2472</v>
      </c>
      <c r="C1776" s="52" t="s">
        <v>1233</v>
      </c>
      <c r="D1776" s="16" t="s">
        <v>1234</v>
      </c>
      <c r="E1776" s="14" t="s">
        <v>1233</v>
      </c>
      <c r="F1776" s="14" t="s">
        <v>1233</v>
      </c>
      <c r="G1776" s="14" t="s">
        <v>1625</v>
      </c>
      <c r="H1776" s="16" t="s">
        <v>1233</v>
      </c>
      <c r="I1776" s="14" t="s">
        <v>1233</v>
      </c>
      <c r="J1776" s="14" t="s">
        <v>1233</v>
      </c>
      <c r="K1776" s="14" t="s">
        <v>1233</v>
      </c>
      <c r="L1776" s="16" t="s">
        <v>1233</v>
      </c>
      <c r="M1776" s="14" t="s">
        <v>1233</v>
      </c>
      <c r="N1776" s="14"/>
    </row>
    <row r="1777" spans="1:14" hidden="1">
      <c r="A1777" s="13">
        <v>2310390036</v>
      </c>
      <c r="B1777" s="47" t="s">
        <v>2473</v>
      </c>
      <c r="C1777" s="51" t="s">
        <v>1233</v>
      </c>
      <c r="D1777" s="15" t="s">
        <v>1234</v>
      </c>
      <c r="E1777" s="13" t="s">
        <v>1233</v>
      </c>
      <c r="F1777" s="13" t="s">
        <v>1233</v>
      </c>
      <c r="G1777" s="13" t="s">
        <v>1625</v>
      </c>
      <c r="H1777" s="15" t="s">
        <v>1233</v>
      </c>
      <c r="I1777" s="13" t="s">
        <v>1233</v>
      </c>
      <c r="J1777" s="13" t="s">
        <v>1233</v>
      </c>
      <c r="K1777" s="13" t="s">
        <v>1233</v>
      </c>
      <c r="L1777" s="15" t="s">
        <v>1233</v>
      </c>
      <c r="M1777" s="13" t="s">
        <v>1233</v>
      </c>
      <c r="N1777" s="13"/>
    </row>
    <row r="1778" spans="1:14" hidden="1">
      <c r="A1778" s="14">
        <v>2310390055</v>
      </c>
      <c r="B1778" s="48" t="s">
        <v>2474</v>
      </c>
      <c r="C1778" s="52" t="s">
        <v>1233</v>
      </c>
      <c r="D1778" s="16" t="s">
        <v>1234</v>
      </c>
      <c r="E1778" s="14" t="s">
        <v>1233</v>
      </c>
      <c r="F1778" s="14" t="s">
        <v>1233</v>
      </c>
      <c r="G1778" s="14" t="s">
        <v>1625</v>
      </c>
      <c r="H1778" s="16" t="s">
        <v>1233</v>
      </c>
      <c r="I1778" s="14" t="s">
        <v>1233</v>
      </c>
      <c r="J1778" s="14" t="s">
        <v>1233</v>
      </c>
      <c r="K1778" s="14" t="s">
        <v>1233</v>
      </c>
      <c r="L1778" s="16" t="s">
        <v>1233</v>
      </c>
      <c r="M1778" s="14" t="s">
        <v>1233</v>
      </c>
      <c r="N1778" s="14"/>
    </row>
    <row r="1779" spans="1:14" hidden="1">
      <c r="A1779" s="13">
        <v>2310390037</v>
      </c>
      <c r="B1779" s="47" t="s">
        <v>2475</v>
      </c>
      <c r="C1779" s="51" t="s">
        <v>1233</v>
      </c>
      <c r="D1779" s="15" t="s">
        <v>1234</v>
      </c>
      <c r="E1779" s="13" t="s">
        <v>1233</v>
      </c>
      <c r="F1779" s="13" t="s">
        <v>1233</v>
      </c>
      <c r="G1779" s="13" t="s">
        <v>1625</v>
      </c>
      <c r="H1779" s="15" t="s">
        <v>1233</v>
      </c>
      <c r="I1779" s="13" t="s">
        <v>1233</v>
      </c>
      <c r="J1779" s="13" t="s">
        <v>1233</v>
      </c>
      <c r="K1779" s="13" t="s">
        <v>1233</v>
      </c>
      <c r="L1779" s="15" t="s">
        <v>1233</v>
      </c>
      <c r="M1779" s="13" t="s">
        <v>1233</v>
      </c>
      <c r="N1779" s="13"/>
    </row>
    <row r="1780" spans="1:14" hidden="1">
      <c r="A1780" s="14">
        <v>2310390005</v>
      </c>
      <c r="B1780" s="48" t="s">
        <v>2476</v>
      </c>
      <c r="C1780" s="52" t="s">
        <v>1233</v>
      </c>
      <c r="D1780" s="16" t="s">
        <v>1234</v>
      </c>
      <c r="E1780" s="14" t="s">
        <v>1233</v>
      </c>
      <c r="F1780" s="14" t="s">
        <v>1233</v>
      </c>
      <c r="G1780" s="14" t="s">
        <v>1625</v>
      </c>
      <c r="H1780" s="16" t="s">
        <v>1233</v>
      </c>
      <c r="I1780" s="14" t="s">
        <v>1233</v>
      </c>
      <c r="J1780" s="14" t="s">
        <v>1233</v>
      </c>
      <c r="K1780" s="14" t="s">
        <v>1233</v>
      </c>
      <c r="L1780" s="16" t="s">
        <v>1233</v>
      </c>
      <c r="M1780" s="14" t="s">
        <v>1233</v>
      </c>
      <c r="N1780" s="14"/>
    </row>
    <row r="1781" spans="1:14" hidden="1">
      <c r="A1781" s="13">
        <v>2310390038</v>
      </c>
      <c r="B1781" s="47" t="s">
        <v>2477</v>
      </c>
      <c r="C1781" s="51" t="s">
        <v>1233</v>
      </c>
      <c r="D1781" s="15" t="s">
        <v>1234</v>
      </c>
      <c r="E1781" s="13" t="s">
        <v>1233</v>
      </c>
      <c r="F1781" s="13" t="s">
        <v>1233</v>
      </c>
      <c r="G1781" s="13" t="s">
        <v>1625</v>
      </c>
      <c r="H1781" s="15" t="s">
        <v>1233</v>
      </c>
      <c r="I1781" s="13" t="s">
        <v>1233</v>
      </c>
      <c r="J1781" s="13" t="s">
        <v>1233</v>
      </c>
      <c r="K1781" s="13" t="s">
        <v>1233</v>
      </c>
      <c r="L1781" s="15" t="s">
        <v>1233</v>
      </c>
      <c r="M1781" s="13" t="s">
        <v>1233</v>
      </c>
      <c r="N1781" s="13"/>
    </row>
    <row r="1782" spans="1:14" hidden="1">
      <c r="A1782" s="13">
        <v>2310390039</v>
      </c>
      <c r="B1782" s="47" t="s">
        <v>2478</v>
      </c>
      <c r="C1782" s="51" t="s">
        <v>1233</v>
      </c>
      <c r="D1782" s="15" t="s">
        <v>1234</v>
      </c>
      <c r="E1782" s="13" t="s">
        <v>1233</v>
      </c>
      <c r="F1782" s="13" t="s">
        <v>1233</v>
      </c>
      <c r="G1782" s="13" t="s">
        <v>1625</v>
      </c>
      <c r="H1782" s="15" t="s">
        <v>1233</v>
      </c>
      <c r="I1782" s="13" t="s">
        <v>1233</v>
      </c>
      <c r="J1782" s="13" t="s">
        <v>1233</v>
      </c>
      <c r="K1782" s="13" t="s">
        <v>1233</v>
      </c>
      <c r="L1782" s="15" t="s">
        <v>1233</v>
      </c>
      <c r="M1782" s="13" t="s">
        <v>1233</v>
      </c>
      <c r="N1782" s="13"/>
    </row>
    <row r="1783" spans="1:14" hidden="1">
      <c r="A1783" s="14">
        <v>2310390042</v>
      </c>
      <c r="B1783" s="48" t="s">
        <v>2479</v>
      </c>
      <c r="C1783" s="52" t="s">
        <v>1233</v>
      </c>
      <c r="D1783" s="16" t="s">
        <v>1234</v>
      </c>
      <c r="E1783" s="14" t="s">
        <v>1233</v>
      </c>
      <c r="F1783" s="14" t="s">
        <v>1233</v>
      </c>
      <c r="G1783" s="14" t="s">
        <v>1625</v>
      </c>
      <c r="H1783" s="16" t="s">
        <v>1233</v>
      </c>
      <c r="I1783" s="14" t="s">
        <v>1233</v>
      </c>
      <c r="J1783" s="14" t="s">
        <v>1233</v>
      </c>
      <c r="K1783" s="14" t="s">
        <v>1233</v>
      </c>
      <c r="L1783" s="16" t="s">
        <v>1233</v>
      </c>
      <c r="M1783" s="14" t="s">
        <v>1233</v>
      </c>
      <c r="N1783" s="14"/>
    </row>
    <row r="1784" spans="1:14" hidden="1">
      <c r="A1784" s="13">
        <v>2310390041</v>
      </c>
      <c r="B1784" s="47" t="s">
        <v>2480</v>
      </c>
      <c r="C1784" s="51" t="s">
        <v>1233</v>
      </c>
      <c r="D1784" s="15" t="s">
        <v>1234</v>
      </c>
      <c r="E1784" s="13" t="s">
        <v>1233</v>
      </c>
      <c r="F1784" s="13" t="s">
        <v>1233</v>
      </c>
      <c r="G1784" s="13" t="s">
        <v>1625</v>
      </c>
      <c r="H1784" s="15" t="s">
        <v>1233</v>
      </c>
      <c r="I1784" s="13" t="s">
        <v>1233</v>
      </c>
      <c r="J1784" s="13" t="s">
        <v>1233</v>
      </c>
      <c r="K1784" s="13" t="s">
        <v>1233</v>
      </c>
      <c r="L1784" s="15" t="s">
        <v>1233</v>
      </c>
      <c r="M1784" s="13" t="s">
        <v>1233</v>
      </c>
      <c r="N1784" s="13"/>
    </row>
    <row r="1785" spans="1:14" hidden="1">
      <c r="A1785" s="14">
        <v>2310390040</v>
      </c>
      <c r="B1785" s="48" t="s">
        <v>2481</v>
      </c>
      <c r="C1785" s="52" t="s">
        <v>1233</v>
      </c>
      <c r="D1785" s="16" t="s">
        <v>1234</v>
      </c>
      <c r="E1785" s="14" t="s">
        <v>1233</v>
      </c>
      <c r="F1785" s="14" t="s">
        <v>1233</v>
      </c>
      <c r="G1785" s="14" t="s">
        <v>1625</v>
      </c>
      <c r="H1785" s="16" t="s">
        <v>1233</v>
      </c>
      <c r="I1785" s="14" t="s">
        <v>1233</v>
      </c>
      <c r="J1785" s="14" t="s">
        <v>1233</v>
      </c>
      <c r="K1785" s="14" t="s">
        <v>1233</v>
      </c>
      <c r="L1785" s="16" t="s">
        <v>1233</v>
      </c>
      <c r="M1785" s="14" t="s">
        <v>1233</v>
      </c>
      <c r="N1785" s="14"/>
    </row>
    <row r="1786" spans="1:14" hidden="1">
      <c r="A1786" s="13">
        <v>2310390043</v>
      </c>
      <c r="B1786" s="47" t="s">
        <v>2482</v>
      </c>
      <c r="C1786" s="51" t="s">
        <v>1233</v>
      </c>
      <c r="D1786" s="15" t="s">
        <v>1234</v>
      </c>
      <c r="E1786" s="13" t="s">
        <v>1233</v>
      </c>
      <c r="F1786" s="13" t="s">
        <v>1233</v>
      </c>
      <c r="G1786" s="13" t="s">
        <v>1625</v>
      </c>
      <c r="H1786" s="15" t="s">
        <v>1233</v>
      </c>
      <c r="I1786" s="13" t="s">
        <v>1233</v>
      </c>
      <c r="J1786" s="13" t="s">
        <v>1233</v>
      </c>
      <c r="K1786" s="13" t="s">
        <v>1233</v>
      </c>
      <c r="L1786" s="15" t="s">
        <v>1233</v>
      </c>
      <c r="M1786" s="13" t="s">
        <v>1233</v>
      </c>
      <c r="N1786" s="13"/>
    </row>
    <row r="1787" spans="1:14" hidden="1">
      <c r="A1787" s="14">
        <v>2310390045</v>
      </c>
      <c r="B1787" s="48" t="s">
        <v>2483</v>
      </c>
      <c r="C1787" s="52" t="s">
        <v>1233</v>
      </c>
      <c r="D1787" s="16" t="s">
        <v>1234</v>
      </c>
      <c r="E1787" s="14" t="s">
        <v>1233</v>
      </c>
      <c r="F1787" s="14" t="s">
        <v>1233</v>
      </c>
      <c r="G1787" s="14" t="s">
        <v>1625</v>
      </c>
      <c r="H1787" s="16" t="s">
        <v>1233</v>
      </c>
      <c r="I1787" s="14" t="s">
        <v>1233</v>
      </c>
      <c r="J1787" s="14" t="s">
        <v>1233</v>
      </c>
      <c r="K1787" s="14" t="s">
        <v>1233</v>
      </c>
      <c r="L1787" s="16" t="s">
        <v>1233</v>
      </c>
      <c r="M1787" s="14" t="s">
        <v>1233</v>
      </c>
      <c r="N1787" s="14"/>
    </row>
    <row r="1788" spans="1:14" hidden="1">
      <c r="A1788" s="13">
        <v>2310390044</v>
      </c>
      <c r="B1788" s="47" t="s">
        <v>2484</v>
      </c>
      <c r="C1788" s="51" t="s">
        <v>1233</v>
      </c>
      <c r="D1788" s="15" t="s">
        <v>1234</v>
      </c>
      <c r="E1788" s="13" t="s">
        <v>1233</v>
      </c>
      <c r="F1788" s="13" t="s">
        <v>1233</v>
      </c>
      <c r="G1788" s="13" t="s">
        <v>1625</v>
      </c>
      <c r="H1788" s="15" t="s">
        <v>1233</v>
      </c>
      <c r="I1788" s="13" t="s">
        <v>1233</v>
      </c>
      <c r="J1788" s="13" t="s">
        <v>1233</v>
      </c>
      <c r="K1788" s="13" t="s">
        <v>1233</v>
      </c>
      <c r="L1788" s="15" t="s">
        <v>1233</v>
      </c>
      <c r="M1788" s="13" t="s">
        <v>1233</v>
      </c>
      <c r="N1788" s="13"/>
    </row>
    <row r="1789" spans="1:14" hidden="1">
      <c r="A1789" s="14">
        <v>2310390004</v>
      </c>
      <c r="B1789" s="48" t="s">
        <v>2485</v>
      </c>
      <c r="C1789" s="52" t="s">
        <v>1233</v>
      </c>
      <c r="D1789" s="16" t="s">
        <v>1234</v>
      </c>
      <c r="E1789" s="14" t="s">
        <v>1233</v>
      </c>
      <c r="F1789" s="14" t="s">
        <v>1233</v>
      </c>
      <c r="G1789" s="14" t="s">
        <v>1625</v>
      </c>
      <c r="H1789" s="16" t="s">
        <v>1233</v>
      </c>
      <c r="I1789" s="14" t="s">
        <v>1233</v>
      </c>
      <c r="J1789" s="14" t="s">
        <v>1233</v>
      </c>
      <c r="K1789" s="14" t="s">
        <v>1233</v>
      </c>
      <c r="L1789" s="16" t="s">
        <v>1233</v>
      </c>
      <c r="M1789" s="14" t="s">
        <v>1233</v>
      </c>
      <c r="N1789" s="14"/>
    </row>
    <row r="1790" spans="1:14" hidden="1">
      <c r="A1790" s="13">
        <v>2310390023</v>
      </c>
      <c r="B1790" s="47" t="s">
        <v>2486</v>
      </c>
      <c r="C1790" s="51" t="s">
        <v>1233</v>
      </c>
      <c r="D1790" s="15" t="s">
        <v>1234</v>
      </c>
      <c r="E1790" s="13" t="s">
        <v>1233</v>
      </c>
      <c r="F1790" s="13" t="s">
        <v>1233</v>
      </c>
      <c r="G1790" s="13" t="s">
        <v>1625</v>
      </c>
      <c r="H1790" s="15" t="s">
        <v>1233</v>
      </c>
      <c r="I1790" s="13" t="s">
        <v>1233</v>
      </c>
      <c r="J1790" s="13" t="s">
        <v>1233</v>
      </c>
      <c r="K1790" s="13" t="s">
        <v>1233</v>
      </c>
      <c r="L1790" s="15" t="s">
        <v>1233</v>
      </c>
      <c r="M1790" s="13" t="s">
        <v>1233</v>
      </c>
      <c r="N1790" s="13"/>
    </row>
    <row r="1791" spans="1:14" hidden="1">
      <c r="A1791" s="14">
        <v>2310390024</v>
      </c>
      <c r="B1791" s="48" t="s">
        <v>2487</v>
      </c>
      <c r="C1791" s="52" t="s">
        <v>1233</v>
      </c>
      <c r="D1791" s="16" t="s">
        <v>1234</v>
      </c>
      <c r="E1791" s="14" t="s">
        <v>1233</v>
      </c>
      <c r="F1791" s="14" t="s">
        <v>1233</v>
      </c>
      <c r="G1791" s="14" t="s">
        <v>1625</v>
      </c>
      <c r="H1791" s="16" t="s">
        <v>1233</v>
      </c>
      <c r="I1791" s="14" t="s">
        <v>1233</v>
      </c>
      <c r="J1791" s="14" t="s">
        <v>1233</v>
      </c>
      <c r="K1791" s="14" t="s">
        <v>1233</v>
      </c>
      <c r="L1791" s="16" t="s">
        <v>1233</v>
      </c>
      <c r="M1791" s="14" t="s">
        <v>1233</v>
      </c>
      <c r="N1791" s="14"/>
    </row>
    <row r="1792" spans="1:14" hidden="1">
      <c r="A1792" s="13">
        <v>2310390029</v>
      </c>
      <c r="B1792" s="47" t="s">
        <v>2488</v>
      </c>
      <c r="C1792" s="51" t="s">
        <v>1233</v>
      </c>
      <c r="D1792" s="15" t="s">
        <v>1234</v>
      </c>
      <c r="E1792" s="13" t="s">
        <v>1233</v>
      </c>
      <c r="F1792" s="13" t="s">
        <v>1233</v>
      </c>
      <c r="G1792" s="13" t="s">
        <v>1625</v>
      </c>
      <c r="H1792" s="15" t="s">
        <v>1233</v>
      </c>
      <c r="I1792" s="13" t="s">
        <v>1233</v>
      </c>
      <c r="J1792" s="13" t="s">
        <v>1233</v>
      </c>
      <c r="K1792" s="13" t="s">
        <v>1233</v>
      </c>
      <c r="L1792" s="15" t="s">
        <v>1233</v>
      </c>
      <c r="M1792" s="13" t="s">
        <v>1233</v>
      </c>
      <c r="N1792" s="13"/>
    </row>
    <row r="1793" spans="1:14" hidden="1">
      <c r="A1793" s="14">
        <v>2310390032</v>
      </c>
      <c r="B1793" s="48" t="s">
        <v>2489</v>
      </c>
      <c r="C1793" s="52" t="s">
        <v>1233</v>
      </c>
      <c r="D1793" s="16" t="s">
        <v>1234</v>
      </c>
      <c r="E1793" s="14" t="s">
        <v>1233</v>
      </c>
      <c r="F1793" s="14" t="s">
        <v>1233</v>
      </c>
      <c r="G1793" s="14" t="s">
        <v>1625</v>
      </c>
      <c r="H1793" s="16" t="s">
        <v>1233</v>
      </c>
      <c r="I1793" s="14" t="s">
        <v>1233</v>
      </c>
      <c r="J1793" s="14" t="s">
        <v>1233</v>
      </c>
      <c r="K1793" s="14" t="s">
        <v>1233</v>
      </c>
      <c r="L1793" s="16" t="s">
        <v>1233</v>
      </c>
      <c r="M1793" s="14" t="s">
        <v>1233</v>
      </c>
      <c r="N1793" s="14"/>
    </row>
    <row r="1794" spans="1:14" hidden="1">
      <c r="A1794" s="13">
        <v>2310390002</v>
      </c>
      <c r="B1794" s="47" t="s">
        <v>2490</v>
      </c>
      <c r="C1794" s="51" t="s">
        <v>1233</v>
      </c>
      <c r="D1794" s="15" t="s">
        <v>1234</v>
      </c>
      <c r="E1794" s="13" t="s">
        <v>1233</v>
      </c>
      <c r="F1794" s="13" t="s">
        <v>1233</v>
      </c>
      <c r="G1794" s="13" t="s">
        <v>1625</v>
      </c>
      <c r="H1794" s="15" t="s">
        <v>1233</v>
      </c>
      <c r="I1794" s="13" t="s">
        <v>1233</v>
      </c>
      <c r="J1794" s="13" t="s">
        <v>1233</v>
      </c>
      <c r="K1794" s="13" t="s">
        <v>1233</v>
      </c>
      <c r="L1794" s="15" t="s">
        <v>1233</v>
      </c>
      <c r="M1794" s="13" t="s">
        <v>1233</v>
      </c>
      <c r="N1794" s="13"/>
    </row>
    <row r="1795" spans="1:14" hidden="1">
      <c r="A1795" s="14">
        <v>2310390010</v>
      </c>
      <c r="B1795" s="48" t="s">
        <v>2491</v>
      </c>
      <c r="C1795" s="52" t="s">
        <v>1233</v>
      </c>
      <c r="D1795" s="16" t="s">
        <v>1234</v>
      </c>
      <c r="E1795" s="14" t="s">
        <v>1233</v>
      </c>
      <c r="F1795" s="14" t="s">
        <v>1233</v>
      </c>
      <c r="G1795" s="14" t="s">
        <v>1625</v>
      </c>
      <c r="H1795" s="16" t="s">
        <v>1233</v>
      </c>
      <c r="I1795" s="14" t="s">
        <v>1233</v>
      </c>
      <c r="J1795" s="14" t="s">
        <v>1233</v>
      </c>
      <c r="K1795" s="14" t="s">
        <v>1233</v>
      </c>
      <c r="L1795" s="16" t="s">
        <v>1233</v>
      </c>
      <c r="M1795" s="14" t="s">
        <v>1233</v>
      </c>
      <c r="N1795" s="14"/>
    </row>
    <row r="1796" spans="1:14" hidden="1">
      <c r="A1796" s="13">
        <v>2310390012</v>
      </c>
      <c r="B1796" s="47" t="s">
        <v>2492</v>
      </c>
      <c r="C1796" s="51" t="s">
        <v>1233</v>
      </c>
      <c r="D1796" s="15" t="s">
        <v>1234</v>
      </c>
      <c r="E1796" s="13" t="s">
        <v>1233</v>
      </c>
      <c r="F1796" s="13" t="s">
        <v>1233</v>
      </c>
      <c r="G1796" s="13" t="s">
        <v>1625</v>
      </c>
      <c r="H1796" s="15" t="s">
        <v>1233</v>
      </c>
      <c r="I1796" s="13" t="s">
        <v>1233</v>
      </c>
      <c r="J1796" s="13" t="s">
        <v>1233</v>
      </c>
      <c r="K1796" s="13" t="s">
        <v>1233</v>
      </c>
      <c r="L1796" s="15" t="s">
        <v>1233</v>
      </c>
      <c r="M1796" s="13" t="s">
        <v>1233</v>
      </c>
      <c r="N1796" s="13"/>
    </row>
    <row r="1797" spans="1:14" hidden="1">
      <c r="A1797" s="14">
        <v>2310390013</v>
      </c>
      <c r="B1797" s="48" t="s">
        <v>2493</v>
      </c>
      <c r="C1797" s="52" t="s">
        <v>1233</v>
      </c>
      <c r="D1797" s="16" t="s">
        <v>1234</v>
      </c>
      <c r="E1797" s="14" t="s">
        <v>1233</v>
      </c>
      <c r="F1797" s="14" t="s">
        <v>1233</v>
      </c>
      <c r="G1797" s="14" t="s">
        <v>1625</v>
      </c>
      <c r="H1797" s="16" t="s">
        <v>1233</v>
      </c>
      <c r="I1797" s="14" t="s">
        <v>1233</v>
      </c>
      <c r="J1797" s="14" t="s">
        <v>1233</v>
      </c>
      <c r="K1797" s="14" t="s">
        <v>1233</v>
      </c>
      <c r="L1797" s="16" t="s">
        <v>1233</v>
      </c>
      <c r="M1797" s="14" t="s">
        <v>1233</v>
      </c>
      <c r="N1797" s="14"/>
    </row>
    <row r="1798" spans="1:14" hidden="1">
      <c r="A1798" s="13">
        <v>2310390014</v>
      </c>
      <c r="B1798" s="47" t="s">
        <v>2494</v>
      </c>
      <c r="C1798" s="51" t="s">
        <v>1233</v>
      </c>
      <c r="D1798" s="15" t="s">
        <v>1234</v>
      </c>
      <c r="E1798" s="13" t="s">
        <v>1233</v>
      </c>
      <c r="F1798" s="13" t="s">
        <v>1233</v>
      </c>
      <c r="G1798" s="13" t="s">
        <v>1625</v>
      </c>
      <c r="H1798" s="15" t="s">
        <v>1233</v>
      </c>
      <c r="I1798" s="13" t="s">
        <v>1233</v>
      </c>
      <c r="J1798" s="13" t="s">
        <v>1233</v>
      </c>
      <c r="K1798" s="13" t="s">
        <v>1233</v>
      </c>
      <c r="L1798" s="15" t="s">
        <v>1233</v>
      </c>
      <c r="M1798" s="13" t="s">
        <v>1233</v>
      </c>
      <c r="N1798" s="13"/>
    </row>
    <row r="1799" spans="1:14" hidden="1">
      <c r="A1799" s="14">
        <v>2310390011</v>
      </c>
      <c r="B1799" s="48" t="s">
        <v>2495</v>
      </c>
      <c r="C1799" s="52" t="s">
        <v>1233</v>
      </c>
      <c r="D1799" s="16" t="s">
        <v>1234</v>
      </c>
      <c r="E1799" s="14" t="s">
        <v>1233</v>
      </c>
      <c r="F1799" s="14" t="s">
        <v>1233</v>
      </c>
      <c r="G1799" s="14" t="s">
        <v>1625</v>
      </c>
      <c r="H1799" s="16" t="s">
        <v>1233</v>
      </c>
      <c r="I1799" s="14" t="s">
        <v>1233</v>
      </c>
      <c r="J1799" s="14" t="s">
        <v>1233</v>
      </c>
      <c r="K1799" s="14" t="s">
        <v>1233</v>
      </c>
      <c r="L1799" s="16" t="s">
        <v>1233</v>
      </c>
      <c r="M1799" s="14" t="s">
        <v>1233</v>
      </c>
      <c r="N1799" s="14"/>
    </row>
    <row r="1800" spans="1:14" hidden="1">
      <c r="A1800" s="13">
        <v>2310390030</v>
      </c>
      <c r="B1800" s="47" t="s">
        <v>2496</v>
      </c>
      <c r="C1800" s="51" t="s">
        <v>1233</v>
      </c>
      <c r="D1800" s="15" t="s">
        <v>1234</v>
      </c>
      <c r="E1800" s="13" t="s">
        <v>1233</v>
      </c>
      <c r="F1800" s="13" t="s">
        <v>1233</v>
      </c>
      <c r="G1800" s="13" t="s">
        <v>1625</v>
      </c>
      <c r="H1800" s="15" t="s">
        <v>1233</v>
      </c>
      <c r="I1800" s="13" t="s">
        <v>1233</v>
      </c>
      <c r="J1800" s="13" t="s">
        <v>1233</v>
      </c>
      <c r="K1800" s="13" t="s">
        <v>1233</v>
      </c>
      <c r="L1800" s="15" t="s">
        <v>1233</v>
      </c>
      <c r="M1800" s="13" t="s">
        <v>1233</v>
      </c>
      <c r="N1800" s="13"/>
    </row>
    <row r="1801" spans="1:14" hidden="1">
      <c r="A1801" s="14">
        <v>2310050143</v>
      </c>
      <c r="B1801" s="48" t="s">
        <v>2497</v>
      </c>
      <c r="C1801" s="52" t="s">
        <v>1233</v>
      </c>
      <c r="D1801" s="16" t="s">
        <v>1234</v>
      </c>
      <c r="E1801" s="14" t="s">
        <v>1233</v>
      </c>
      <c r="F1801" s="14" t="s">
        <v>1233</v>
      </c>
      <c r="G1801" s="14" t="s">
        <v>1625</v>
      </c>
      <c r="H1801" s="16" t="s">
        <v>1233</v>
      </c>
      <c r="I1801" s="14" t="s">
        <v>1233</v>
      </c>
      <c r="J1801" s="14" t="s">
        <v>1233</v>
      </c>
      <c r="K1801" s="14" t="s">
        <v>1233</v>
      </c>
      <c r="L1801" s="16" t="s">
        <v>1233</v>
      </c>
      <c r="M1801" s="14" t="s">
        <v>1233</v>
      </c>
      <c r="N1801" s="14"/>
    </row>
    <row r="1802" spans="1:14" hidden="1">
      <c r="A1802" s="13">
        <v>2310050140</v>
      </c>
      <c r="B1802" s="47" t="s">
        <v>2498</v>
      </c>
      <c r="C1802" s="51" t="s">
        <v>1233</v>
      </c>
      <c r="D1802" s="15" t="s">
        <v>1234</v>
      </c>
      <c r="E1802" s="13" t="s">
        <v>1233</v>
      </c>
      <c r="F1802" s="13" t="s">
        <v>1233</v>
      </c>
      <c r="G1802" s="13" t="s">
        <v>1625</v>
      </c>
      <c r="H1802" s="15" t="s">
        <v>1233</v>
      </c>
      <c r="I1802" s="13" t="s">
        <v>1233</v>
      </c>
      <c r="J1802" s="13" t="s">
        <v>1233</v>
      </c>
      <c r="K1802" s="13" t="s">
        <v>1233</v>
      </c>
      <c r="L1802" s="15" t="s">
        <v>1233</v>
      </c>
      <c r="M1802" s="13" t="s">
        <v>1233</v>
      </c>
      <c r="N1802" s="13"/>
    </row>
    <row r="1803" spans="1:14" hidden="1">
      <c r="A1803" s="14">
        <v>2310050141</v>
      </c>
      <c r="B1803" s="48" t="s">
        <v>2499</v>
      </c>
      <c r="C1803" s="52" t="s">
        <v>1233</v>
      </c>
      <c r="D1803" s="16" t="s">
        <v>1234</v>
      </c>
      <c r="E1803" s="14" t="s">
        <v>1233</v>
      </c>
      <c r="F1803" s="14" t="s">
        <v>1233</v>
      </c>
      <c r="G1803" s="14" t="s">
        <v>1625</v>
      </c>
      <c r="H1803" s="16" t="s">
        <v>1233</v>
      </c>
      <c r="I1803" s="14" t="s">
        <v>1233</v>
      </c>
      <c r="J1803" s="14" t="s">
        <v>1233</v>
      </c>
      <c r="K1803" s="14" t="s">
        <v>1233</v>
      </c>
      <c r="L1803" s="16" t="s">
        <v>1233</v>
      </c>
      <c r="M1803" s="14" t="s">
        <v>1233</v>
      </c>
      <c r="N1803" s="14"/>
    </row>
    <row r="1804" spans="1:14" hidden="1">
      <c r="A1804" s="13">
        <v>2310050144</v>
      </c>
      <c r="B1804" s="47" t="s">
        <v>2500</v>
      </c>
      <c r="C1804" s="51" t="s">
        <v>1233</v>
      </c>
      <c r="D1804" s="15" t="s">
        <v>1234</v>
      </c>
      <c r="E1804" s="13" t="s">
        <v>1233</v>
      </c>
      <c r="F1804" s="13" t="s">
        <v>1233</v>
      </c>
      <c r="G1804" s="13" t="s">
        <v>1625</v>
      </c>
      <c r="H1804" s="15" t="s">
        <v>1233</v>
      </c>
      <c r="I1804" s="13" t="s">
        <v>1233</v>
      </c>
      <c r="J1804" s="13" t="s">
        <v>1233</v>
      </c>
      <c r="K1804" s="13" t="s">
        <v>1233</v>
      </c>
      <c r="L1804" s="15" t="s">
        <v>1233</v>
      </c>
      <c r="M1804" s="13" t="s">
        <v>1233</v>
      </c>
      <c r="N1804" s="13"/>
    </row>
    <row r="1805" spans="1:14" hidden="1">
      <c r="A1805" s="13">
        <v>2310050145</v>
      </c>
      <c r="B1805" s="47" t="s">
        <v>2501</v>
      </c>
      <c r="C1805" s="51" t="s">
        <v>1233</v>
      </c>
      <c r="D1805" s="15" t="s">
        <v>1234</v>
      </c>
      <c r="E1805" s="13" t="s">
        <v>1233</v>
      </c>
      <c r="F1805" s="13" t="s">
        <v>1233</v>
      </c>
      <c r="G1805" s="13" t="s">
        <v>1625</v>
      </c>
      <c r="H1805" s="15" t="s">
        <v>1233</v>
      </c>
      <c r="I1805" s="13" t="s">
        <v>1233</v>
      </c>
      <c r="J1805" s="13" t="s">
        <v>1233</v>
      </c>
      <c r="K1805" s="13" t="s">
        <v>1233</v>
      </c>
      <c r="L1805" s="15" t="s">
        <v>1233</v>
      </c>
      <c r="M1805" s="13" t="s">
        <v>1233</v>
      </c>
      <c r="N1805" s="13"/>
    </row>
    <row r="1806" spans="1:14" hidden="1">
      <c r="A1806" s="14">
        <v>2310050142</v>
      </c>
      <c r="B1806" s="48" t="s">
        <v>2502</v>
      </c>
      <c r="C1806" s="52" t="s">
        <v>1233</v>
      </c>
      <c r="D1806" s="16" t="s">
        <v>1234</v>
      </c>
      <c r="E1806" s="14" t="s">
        <v>1233</v>
      </c>
      <c r="F1806" s="14" t="s">
        <v>1233</v>
      </c>
      <c r="G1806" s="14" t="s">
        <v>1625</v>
      </c>
      <c r="H1806" s="16" t="s">
        <v>1233</v>
      </c>
      <c r="I1806" s="14" t="s">
        <v>1233</v>
      </c>
      <c r="J1806" s="14" t="s">
        <v>1233</v>
      </c>
      <c r="K1806" s="14" t="s">
        <v>1233</v>
      </c>
      <c r="L1806" s="16" t="s">
        <v>1233</v>
      </c>
      <c r="M1806" s="14" t="s">
        <v>1233</v>
      </c>
      <c r="N1806" s="14"/>
    </row>
    <row r="1807" spans="1:14" hidden="1">
      <c r="A1807" s="13">
        <v>2310050155</v>
      </c>
      <c r="B1807" s="47" t="s">
        <v>2503</v>
      </c>
      <c r="C1807" s="51" t="s">
        <v>1233</v>
      </c>
      <c r="D1807" s="15" t="s">
        <v>1234</v>
      </c>
      <c r="E1807" s="13" t="s">
        <v>1233</v>
      </c>
      <c r="F1807" s="13" t="s">
        <v>1233</v>
      </c>
      <c r="G1807" s="13" t="s">
        <v>1625</v>
      </c>
      <c r="H1807" s="15" t="s">
        <v>1233</v>
      </c>
      <c r="I1807" s="13" t="s">
        <v>1233</v>
      </c>
      <c r="J1807" s="13" t="s">
        <v>1233</v>
      </c>
      <c r="K1807" s="13" t="s">
        <v>1233</v>
      </c>
      <c r="L1807" s="15" t="s">
        <v>1233</v>
      </c>
      <c r="M1807" s="13" t="s">
        <v>1233</v>
      </c>
      <c r="N1807" s="13"/>
    </row>
    <row r="1808" spans="1:14" hidden="1">
      <c r="A1808" s="14">
        <v>2310050156</v>
      </c>
      <c r="B1808" s="48" t="s">
        <v>2504</v>
      </c>
      <c r="C1808" s="52" t="s">
        <v>1233</v>
      </c>
      <c r="D1808" s="16" t="s">
        <v>1234</v>
      </c>
      <c r="E1808" s="14" t="s">
        <v>1233</v>
      </c>
      <c r="F1808" s="14" t="s">
        <v>1233</v>
      </c>
      <c r="G1808" s="14" t="s">
        <v>1625</v>
      </c>
      <c r="H1808" s="16" t="s">
        <v>1233</v>
      </c>
      <c r="I1808" s="14" t="s">
        <v>1233</v>
      </c>
      <c r="J1808" s="14" t="s">
        <v>1233</v>
      </c>
      <c r="K1808" s="14" t="s">
        <v>1233</v>
      </c>
      <c r="L1808" s="16" t="s">
        <v>1233</v>
      </c>
      <c r="M1808" s="14" t="s">
        <v>1233</v>
      </c>
      <c r="N1808" s="14"/>
    </row>
    <row r="1809" spans="1:14" hidden="1">
      <c r="A1809" s="13">
        <v>2310050158</v>
      </c>
      <c r="B1809" s="47" t="s">
        <v>2505</v>
      </c>
      <c r="C1809" s="51" t="s">
        <v>1233</v>
      </c>
      <c r="D1809" s="15" t="s">
        <v>1234</v>
      </c>
      <c r="E1809" s="13" t="s">
        <v>1233</v>
      </c>
      <c r="F1809" s="13" t="s">
        <v>1233</v>
      </c>
      <c r="G1809" s="13" t="s">
        <v>1625</v>
      </c>
      <c r="H1809" s="15" t="s">
        <v>1233</v>
      </c>
      <c r="I1809" s="13" t="s">
        <v>1233</v>
      </c>
      <c r="J1809" s="13" t="s">
        <v>1233</v>
      </c>
      <c r="K1809" s="13" t="s">
        <v>1233</v>
      </c>
      <c r="L1809" s="15" t="s">
        <v>1233</v>
      </c>
      <c r="M1809" s="13" t="s">
        <v>1233</v>
      </c>
      <c r="N1809" s="13"/>
    </row>
    <row r="1810" spans="1:14" hidden="1">
      <c r="A1810" s="14">
        <v>2310050160</v>
      </c>
      <c r="B1810" s="48" t="s">
        <v>2506</v>
      </c>
      <c r="C1810" s="52" t="s">
        <v>1233</v>
      </c>
      <c r="D1810" s="16" t="s">
        <v>1234</v>
      </c>
      <c r="E1810" s="14" t="s">
        <v>1233</v>
      </c>
      <c r="F1810" s="14" t="s">
        <v>1233</v>
      </c>
      <c r="G1810" s="14" t="s">
        <v>1625</v>
      </c>
      <c r="H1810" s="16" t="s">
        <v>1233</v>
      </c>
      <c r="I1810" s="14" t="s">
        <v>1233</v>
      </c>
      <c r="J1810" s="14" t="s">
        <v>1233</v>
      </c>
      <c r="K1810" s="14" t="s">
        <v>1233</v>
      </c>
      <c r="L1810" s="16" t="s">
        <v>1233</v>
      </c>
      <c r="M1810" s="14" t="s">
        <v>1233</v>
      </c>
      <c r="N1810" s="14"/>
    </row>
    <row r="1811" spans="1:14" hidden="1">
      <c r="A1811" s="13">
        <v>2310050159</v>
      </c>
      <c r="B1811" s="47" t="s">
        <v>2507</v>
      </c>
      <c r="C1811" s="51" t="s">
        <v>1233</v>
      </c>
      <c r="D1811" s="15" t="s">
        <v>1234</v>
      </c>
      <c r="E1811" s="13" t="s">
        <v>1233</v>
      </c>
      <c r="F1811" s="13" t="s">
        <v>1233</v>
      </c>
      <c r="G1811" s="13" t="s">
        <v>1625</v>
      </c>
      <c r="H1811" s="15" t="s">
        <v>1233</v>
      </c>
      <c r="I1811" s="13" t="s">
        <v>1233</v>
      </c>
      <c r="J1811" s="13" t="s">
        <v>1233</v>
      </c>
      <c r="K1811" s="13" t="s">
        <v>1233</v>
      </c>
      <c r="L1811" s="15" t="s">
        <v>1233</v>
      </c>
      <c r="M1811" s="13" t="s">
        <v>1233</v>
      </c>
      <c r="N1811" s="13"/>
    </row>
    <row r="1812" spans="1:14" hidden="1">
      <c r="A1812" s="14">
        <v>2310210139</v>
      </c>
      <c r="B1812" s="48" t="s">
        <v>2508</v>
      </c>
      <c r="C1812" s="52" t="s">
        <v>1233</v>
      </c>
      <c r="D1812" s="16" t="s">
        <v>1234</v>
      </c>
      <c r="E1812" s="14" t="s">
        <v>1233</v>
      </c>
      <c r="F1812" s="14" t="s">
        <v>1233</v>
      </c>
      <c r="G1812" s="14" t="s">
        <v>1625</v>
      </c>
      <c r="H1812" s="16" t="s">
        <v>1233</v>
      </c>
      <c r="I1812" s="14" t="s">
        <v>1233</v>
      </c>
      <c r="J1812" s="14" t="s">
        <v>1233</v>
      </c>
      <c r="K1812" s="14" t="s">
        <v>1233</v>
      </c>
      <c r="L1812" s="16" t="s">
        <v>1233</v>
      </c>
      <c r="M1812" s="14" t="s">
        <v>1233</v>
      </c>
      <c r="N1812" s="14"/>
    </row>
    <row r="1813" spans="1:14" hidden="1">
      <c r="A1813" s="13">
        <v>2310210140</v>
      </c>
      <c r="B1813" s="47" t="s">
        <v>2509</v>
      </c>
      <c r="C1813" s="51" t="s">
        <v>1233</v>
      </c>
      <c r="D1813" s="15" t="s">
        <v>1234</v>
      </c>
      <c r="E1813" s="13" t="s">
        <v>1233</v>
      </c>
      <c r="F1813" s="13" t="s">
        <v>1233</v>
      </c>
      <c r="G1813" s="13" t="s">
        <v>1625</v>
      </c>
      <c r="H1813" s="15" t="s">
        <v>1233</v>
      </c>
      <c r="I1813" s="13" t="s">
        <v>1233</v>
      </c>
      <c r="J1813" s="13" t="s">
        <v>1233</v>
      </c>
      <c r="K1813" s="13" t="s">
        <v>1233</v>
      </c>
      <c r="L1813" s="15" t="s">
        <v>1233</v>
      </c>
      <c r="M1813" s="13" t="s">
        <v>1233</v>
      </c>
      <c r="N1813" s="13"/>
    </row>
    <row r="1814" spans="1:14" hidden="1">
      <c r="A1814" s="14">
        <v>2310210052</v>
      </c>
      <c r="B1814" s="48" t="s">
        <v>2510</v>
      </c>
      <c r="C1814" s="52" t="s">
        <v>1233</v>
      </c>
      <c r="D1814" s="16" t="s">
        <v>1234</v>
      </c>
      <c r="E1814" s="14" t="s">
        <v>1233</v>
      </c>
      <c r="F1814" s="14" t="s">
        <v>1233</v>
      </c>
      <c r="G1814" s="14" t="s">
        <v>1625</v>
      </c>
      <c r="H1814" s="16" t="s">
        <v>1233</v>
      </c>
      <c r="I1814" s="14" t="s">
        <v>1233</v>
      </c>
      <c r="J1814" s="14" t="s">
        <v>1233</v>
      </c>
      <c r="K1814" s="14" t="s">
        <v>1233</v>
      </c>
      <c r="L1814" s="16" t="s">
        <v>1233</v>
      </c>
      <c r="M1814" s="14" t="s">
        <v>1233</v>
      </c>
      <c r="N1814" s="14"/>
    </row>
    <row r="1815" spans="1:14" hidden="1">
      <c r="A1815" s="13">
        <v>2310210172</v>
      </c>
      <c r="B1815" s="47" t="s">
        <v>2511</v>
      </c>
      <c r="C1815" s="51" t="s">
        <v>1233</v>
      </c>
      <c r="D1815" s="15" t="s">
        <v>1234</v>
      </c>
      <c r="E1815" s="13" t="s">
        <v>1233</v>
      </c>
      <c r="F1815" s="13" t="s">
        <v>1233</v>
      </c>
      <c r="G1815" s="13" t="s">
        <v>1625</v>
      </c>
      <c r="H1815" s="15" t="s">
        <v>1233</v>
      </c>
      <c r="I1815" s="13" t="s">
        <v>1233</v>
      </c>
      <c r="J1815" s="13" t="s">
        <v>1233</v>
      </c>
      <c r="K1815" s="13" t="s">
        <v>1233</v>
      </c>
      <c r="L1815" s="15" t="s">
        <v>1233</v>
      </c>
      <c r="M1815" s="13" t="s">
        <v>1233</v>
      </c>
      <c r="N1815" s="13"/>
    </row>
    <row r="1816" spans="1:14" hidden="1">
      <c r="A1816" s="14">
        <v>2310210174</v>
      </c>
      <c r="B1816" s="48" t="s">
        <v>2512</v>
      </c>
      <c r="C1816" s="52" t="s">
        <v>1233</v>
      </c>
      <c r="D1816" s="16" t="s">
        <v>1234</v>
      </c>
      <c r="E1816" s="14" t="s">
        <v>1233</v>
      </c>
      <c r="F1816" s="14" t="s">
        <v>1233</v>
      </c>
      <c r="G1816" s="14" t="s">
        <v>1625</v>
      </c>
      <c r="H1816" s="16" t="s">
        <v>1233</v>
      </c>
      <c r="I1816" s="14" t="s">
        <v>1233</v>
      </c>
      <c r="J1816" s="14" t="s">
        <v>1233</v>
      </c>
      <c r="K1816" s="14" t="s">
        <v>1233</v>
      </c>
      <c r="L1816" s="16" t="s">
        <v>1233</v>
      </c>
      <c r="M1816" s="14" t="s">
        <v>1233</v>
      </c>
      <c r="N1816" s="14"/>
    </row>
    <row r="1817" spans="1:14" hidden="1">
      <c r="A1817" s="13">
        <v>2310210171</v>
      </c>
      <c r="B1817" s="47" t="s">
        <v>2513</v>
      </c>
      <c r="C1817" s="51" t="s">
        <v>1233</v>
      </c>
      <c r="D1817" s="15" t="s">
        <v>1234</v>
      </c>
      <c r="E1817" s="13" t="s">
        <v>1233</v>
      </c>
      <c r="F1817" s="13" t="s">
        <v>1233</v>
      </c>
      <c r="G1817" s="13" t="s">
        <v>1625</v>
      </c>
      <c r="H1817" s="15" t="s">
        <v>1233</v>
      </c>
      <c r="I1817" s="13" t="s">
        <v>1233</v>
      </c>
      <c r="J1817" s="13" t="s">
        <v>1233</v>
      </c>
      <c r="K1817" s="13" t="s">
        <v>1233</v>
      </c>
      <c r="L1817" s="15" t="s">
        <v>1233</v>
      </c>
      <c r="M1817" s="13" t="s">
        <v>1233</v>
      </c>
      <c r="N1817" s="13"/>
    </row>
    <row r="1818" spans="1:14" hidden="1">
      <c r="A1818" s="14">
        <v>2310210173</v>
      </c>
      <c r="B1818" s="48" t="s">
        <v>2514</v>
      </c>
      <c r="C1818" s="52" t="s">
        <v>1233</v>
      </c>
      <c r="D1818" s="16" t="s">
        <v>1234</v>
      </c>
      <c r="E1818" s="14" t="s">
        <v>1233</v>
      </c>
      <c r="F1818" s="14" t="s">
        <v>1233</v>
      </c>
      <c r="G1818" s="14" t="s">
        <v>1625</v>
      </c>
      <c r="H1818" s="16" t="s">
        <v>1233</v>
      </c>
      <c r="I1818" s="14" t="s">
        <v>1233</v>
      </c>
      <c r="J1818" s="14" t="s">
        <v>1233</v>
      </c>
      <c r="K1818" s="14" t="s">
        <v>1233</v>
      </c>
      <c r="L1818" s="16" t="s">
        <v>1233</v>
      </c>
      <c r="M1818" s="14" t="s">
        <v>1233</v>
      </c>
      <c r="N1818" s="14"/>
    </row>
    <row r="1819" spans="1:14" hidden="1">
      <c r="A1819" s="13">
        <v>2310210064</v>
      </c>
      <c r="B1819" s="47" t="s">
        <v>2515</v>
      </c>
      <c r="C1819" s="51" t="s">
        <v>1233</v>
      </c>
      <c r="D1819" s="15" t="s">
        <v>1234</v>
      </c>
      <c r="E1819" s="13" t="s">
        <v>1233</v>
      </c>
      <c r="F1819" s="13" t="s">
        <v>1233</v>
      </c>
      <c r="G1819" s="13" t="s">
        <v>1625</v>
      </c>
      <c r="H1819" s="15" t="s">
        <v>1233</v>
      </c>
      <c r="I1819" s="13" t="s">
        <v>1233</v>
      </c>
      <c r="J1819" s="13" t="s">
        <v>1233</v>
      </c>
      <c r="K1819" s="13" t="s">
        <v>1233</v>
      </c>
      <c r="L1819" s="15" t="s">
        <v>1233</v>
      </c>
      <c r="M1819" s="13" t="s">
        <v>1233</v>
      </c>
      <c r="N1819" s="13"/>
    </row>
    <row r="1820" spans="1:14" hidden="1">
      <c r="A1820" s="14">
        <v>2310210176</v>
      </c>
      <c r="B1820" s="48" t="s">
        <v>2516</v>
      </c>
      <c r="C1820" s="52" t="s">
        <v>1233</v>
      </c>
      <c r="D1820" s="16" t="s">
        <v>1234</v>
      </c>
      <c r="E1820" s="14" t="s">
        <v>1233</v>
      </c>
      <c r="F1820" s="14" t="s">
        <v>1233</v>
      </c>
      <c r="G1820" s="14" t="s">
        <v>1625</v>
      </c>
      <c r="H1820" s="16" t="s">
        <v>1233</v>
      </c>
      <c r="I1820" s="14" t="s">
        <v>1233</v>
      </c>
      <c r="J1820" s="14" t="s">
        <v>1233</v>
      </c>
      <c r="K1820" s="14" t="s">
        <v>1233</v>
      </c>
      <c r="L1820" s="16" t="s">
        <v>1233</v>
      </c>
      <c r="M1820" s="14" t="s">
        <v>1233</v>
      </c>
      <c r="N1820" s="14"/>
    </row>
    <row r="1821" spans="1:14" hidden="1">
      <c r="A1821" s="13">
        <v>2310210175</v>
      </c>
      <c r="B1821" s="47" t="s">
        <v>2517</v>
      </c>
      <c r="C1821" s="51" t="s">
        <v>1233</v>
      </c>
      <c r="D1821" s="15" t="s">
        <v>1234</v>
      </c>
      <c r="E1821" s="13" t="s">
        <v>1233</v>
      </c>
      <c r="F1821" s="13" t="s">
        <v>1233</v>
      </c>
      <c r="G1821" s="13" t="s">
        <v>1625</v>
      </c>
      <c r="H1821" s="15" t="s">
        <v>1233</v>
      </c>
      <c r="I1821" s="13" t="s">
        <v>1233</v>
      </c>
      <c r="J1821" s="13" t="s">
        <v>1233</v>
      </c>
      <c r="K1821" s="13" t="s">
        <v>1233</v>
      </c>
      <c r="L1821" s="15" t="s">
        <v>1233</v>
      </c>
      <c r="M1821" s="13" t="s">
        <v>1233</v>
      </c>
      <c r="N1821" s="13"/>
    </row>
    <row r="1822" spans="1:14" hidden="1">
      <c r="A1822" s="14">
        <v>2310210177</v>
      </c>
      <c r="B1822" s="48" t="s">
        <v>2518</v>
      </c>
      <c r="C1822" s="52" t="s">
        <v>1233</v>
      </c>
      <c r="D1822" s="16" t="s">
        <v>1234</v>
      </c>
      <c r="E1822" s="14" t="s">
        <v>1233</v>
      </c>
      <c r="F1822" s="14" t="s">
        <v>1233</v>
      </c>
      <c r="G1822" s="14" t="s">
        <v>1625</v>
      </c>
      <c r="H1822" s="16" t="s">
        <v>1233</v>
      </c>
      <c r="I1822" s="14" t="s">
        <v>1233</v>
      </c>
      <c r="J1822" s="14" t="s">
        <v>1233</v>
      </c>
      <c r="K1822" s="14" t="s">
        <v>1233</v>
      </c>
      <c r="L1822" s="16" t="s">
        <v>1233</v>
      </c>
      <c r="M1822" s="14" t="s">
        <v>1233</v>
      </c>
      <c r="N1822" s="14"/>
    </row>
    <row r="1823" spans="1:14" hidden="1">
      <c r="A1823" s="13">
        <v>2310210054</v>
      </c>
      <c r="B1823" s="47" t="s">
        <v>2519</v>
      </c>
      <c r="C1823" s="51" t="s">
        <v>1233</v>
      </c>
      <c r="D1823" s="15" t="s">
        <v>1234</v>
      </c>
      <c r="E1823" s="13" t="s">
        <v>1233</v>
      </c>
      <c r="F1823" s="13" t="s">
        <v>1233</v>
      </c>
      <c r="G1823" s="13" t="s">
        <v>1625</v>
      </c>
      <c r="H1823" s="15" t="s">
        <v>1233</v>
      </c>
      <c r="I1823" s="13" t="s">
        <v>1233</v>
      </c>
      <c r="J1823" s="13" t="s">
        <v>1233</v>
      </c>
      <c r="K1823" s="13" t="s">
        <v>1233</v>
      </c>
      <c r="L1823" s="15" t="s">
        <v>1233</v>
      </c>
      <c r="M1823" s="13" t="s">
        <v>1233</v>
      </c>
      <c r="N1823" s="13"/>
    </row>
    <row r="1824" spans="1:14" hidden="1">
      <c r="A1824" s="14">
        <v>2310410002</v>
      </c>
      <c r="B1824" s="48" t="s">
        <v>2520</v>
      </c>
      <c r="C1824" s="52" t="s">
        <v>1233</v>
      </c>
      <c r="D1824" s="16" t="s">
        <v>1234</v>
      </c>
      <c r="E1824" s="14" t="s">
        <v>1233</v>
      </c>
      <c r="F1824" s="14" t="s">
        <v>1233</v>
      </c>
      <c r="G1824" s="14" t="s">
        <v>1625</v>
      </c>
      <c r="H1824" s="16" t="s">
        <v>1233</v>
      </c>
      <c r="I1824" s="14" t="s">
        <v>1233</v>
      </c>
      <c r="J1824" s="14" t="s">
        <v>1233</v>
      </c>
      <c r="K1824" s="14" t="s">
        <v>1233</v>
      </c>
      <c r="L1824" s="16" t="s">
        <v>1233</v>
      </c>
      <c r="M1824" s="14" t="s">
        <v>1233</v>
      </c>
      <c r="N1824" s="14"/>
    </row>
    <row r="1825" spans="1:14" hidden="1">
      <c r="A1825" s="13">
        <v>2310410001</v>
      </c>
      <c r="B1825" s="47" t="s">
        <v>2521</v>
      </c>
      <c r="C1825" s="51" t="s">
        <v>1233</v>
      </c>
      <c r="D1825" s="15" t="s">
        <v>1234</v>
      </c>
      <c r="E1825" s="13" t="s">
        <v>1233</v>
      </c>
      <c r="F1825" s="13" t="s">
        <v>1233</v>
      </c>
      <c r="G1825" s="13" t="s">
        <v>1625</v>
      </c>
      <c r="H1825" s="15" t="s">
        <v>1233</v>
      </c>
      <c r="I1825" s="13" t="s">
        <v>1233</v>
      </c>
      <c r="J1825" s="13" t="s">
        <v>1233</v>
      </c>
      <c r="K1825" s="13" t="s">
        <v>1233</v>
      </c>
      <c r="L1825" s="15" t="s">
        <v>1233</v>
      </c>
      <c r="M1825" s="13" t="s">
        <v>1233</v>
      </c>
      <c r="N1825" s="13"/>
    </row>
    <row r="1826" spans="1:14" hidden="1">
      <c r="A1826" s="14">
        <v>2310410013</v>
      </c>
      <c r="B1826" s="48" t="s">
        <v>2522</v>
      </c>
      <c r="C1826" s="52" t="s">
        <v>1233</v>
      </c>
      <c r="D1826" s="16" t="s">
        <v>1234</v>
      </c>
      <c r="E1826" s="14" t="s">
        <v>1233</v>
      </c>
      <c r="F1826" s="14" t="s">
        <v>1233</v>
      </c>
      <c r="G1826" s="14" t="s">
        <v>1625</v>
      </c>
      <c r="H1826" s="16" t="s">
        <v>1233</v>
      </c>
      <c r="I1826" s="14" t="s">
        <v>1233</v>
      </c>
      <c r="J1826" s="14" t="s">
        <v>1233</v>
      </c>
      <c r="K1826" s="14" t="s">
        <v>1233</v>
      </c>
      <c r="L1826" s="16" t="s">
        <v>1233</v>
      </c>
      <c r="M1826" s="14" t="s">
        <v>1233</v>
      </c>
      <c r="N1826" s="14"/>
    </row>
    <row r="1827" spans="1:14" hidden="1">
      <c r="A1827" s="13">
        <v>2310410015</v>
      </c>
      <c r="B1827" s="47" t="s">
        <v>2523</v>
      </c>
      <c r="C1827" s="51" t="s">
        <v>1233</v>
      </c>
      <c r="D1827" s="15" t="s">
        <v>1234</v>
      </c>
      <c r="E1827" s="13" t="s">
        <v>1233</v>
      </c>
      <c r="F1827" s="13" t="s">
        <v>1233</v>
      </c>
      <c r="G1827" s="13" t="s">
        <v>1625</v>
      </c>
      <c r="H1827" s="15" t="s">
        <v>1233</v>
      </c>
      <c r="I1827" s="13" t="s">
        <v>1233</v>
      </c>
      <c r="J1827" s="13" t="s">
        <v>1233</v>
      </c>
      <c r="K1827" s="13" t="s">
        <v>1233</v>
      </c>
      <c r="L1827" s="15" t="s">
        <v>1233</v>
      </c>
      <c r="M1827" s="13" t="s">
        <v>1233</v>
      </c>
      <c r="N1827" s="13"/>
    </row>
    <row r="1828" spans="1:14" hidden="1">
      <c r="A1828" s="13">
        <v>2310410014</v>
      </c>
      <c r="B1828" s="47" t="s">
        <v>2524</v>
      </c>
      <c r="C1828" s="51" t="s">
        <v>1233</v>
      </c>
      <c r="D1828" s="15" t="s">
        <v>1234</v>
      </c>
      <c r="E1828" s="13" t="s">
        <v>1233</v>
      </c>
      <c r="F1828" s="13" t="s">
        <v>1233</v>
      </c>
      <c r="G1828" s="13" t="s">
        <v>1625</v>
      </c>
      <c r="H1828" s="15" t="s">
        <v>1233</v>
      </c>
      <c r="I1828" s="13" t="s">
        <v>1233</v>
      </c>
      <c r="J1828" s="13" t="s">
        <v>1233</v>
      </c>
      <c r="K1828" s="13" t="s">
        <v>1233</v>
      </c>
      <c r="L1828" s="15" t="s">
        <v>1233</v>
      </c>
      <c r="M1828" s="13" t="s">
        <v>1233</v>
      </c>
      <c r="N1828" s="13"/>
    </row>
    <row r="1829" spans="1:14" hidden="1">
      <c r="A1829" s="14">
        <v>2310410022</v>
      </c>
      <c r="B1829" s="48" t="s">
        <v>2525</v>
      </c>
      <c r="C1829" s="52" t="s">
        <v>1233</v>
      </c>
      <c r="D1829" s="16" t="s">
        <v>1234</v>
      </c>
      <c r="E1829" s="14" t="s">
        <v>1233</v>
      </c>
      <c r="F1829" s="14" t="s">
        <v>1233</v>
      </c>
      <c r="G1829" s="14" t="s">
        <v>1625</v>
      </c>
      <c r="H1829" s="16" t="s">
        <v>1233</v>
      </c>
      <c r="I1829" s="14" t="s">
        <v>1233</v>
      </c>
      <c r="J1829" s="14" t="s">
        <v>1233</v>
      </c>
      <c r="K1829" s="14" t="s">
        <v>1233</v>
      </c>
      <c r="L1829" s="16" t="s">
        <v>1233</v>
      </c>
      <c r="M1829" s="14" t="s">
        <v>1233</v>
      </c>
      <c r="N1829" s="14"/>
    </row>
    <row r="1830" spans="1:14" hidden="1">
      <c r="A1830" s="13">
        <v>2310410025</v>
      </c>
      <c r="B1830" s="47" t="s">
        <v>2526</v>
      </c>
      <c r="C1830" s="51" t="s">
        <v>1233</v>
      </c>
      <c r="D1830" s="15" t="s">
        <v>1234</v>
      </c>
      <c r="E1830" s="13" t="s">
        <v>1233</v>
      </c>
      <c r="F1830" s="13" t="s">
        <v>1233</v>
      </c>
      <c r="G1830" s="13" t="s">
        <v>1625</v>
      </c>
      <c r="H1830" s="15" t="s">
        <v>1233</v>
      </c>
      <c r="I1830" s="13" t="s">
        <v>1233</v>
      </c>
      <c r="J1830" s="13" t="s">
        <v>1233</v>
      </c>
      <c r="K1830" s="13" t="s">
        <v>1233</v>
      </c>
      <c r="L1830" s="15" t="s">
        <v>1233</v>
      </c>
      <c r="M1830" s="13" t="s">
        <v>1233</v>
      </c>
      <c r="N1830" s="13"/>
    </row>
    <row r="1831" spans="1:14" hidden="1">
      <c r="A1831" s="14">
        <v>2310340003</v>
      </c>
      <c r="B1831" s="48" t="s">
        <v>2527</v>
      </c>
      <c r="C1831" s="52" t="s">
        <v>1233</v>
      </c>
      <c r="D1831" s="16" t="s">
        <v>1234</v>
      </c>
      <c r="E1831" s="14" t="s">
        <v>1233</v>
      </c>
      <c r="F1831" s="14" t="s">
        <v>1233</v>
      </c>
      <c r="G1831" s="14" t="s">
        <v>1625</v>
      </c>
      <c r="H1831" s="16" t="s">
        <v>1233</v>
      </c>
      <c r="I1831" s="14" t="s">
        <v>1233</v>
      </c>
      <c r="J1831" s="14" t="s">
        <v>1233</v>
      </c>
      <c r="K1831" s="14" t="s">
        <v>1233</v>
      </c>
      <c r="L1831" s="16" t="s">
        <v>1233</v>
      </c>
      <c r="M1831" s="14" t="s">
        <v>1233</v>
      </c>
      <c r="N1831" s="14"/>
    </row>
    <row r="1832" spans="1:14" hidden="1">
      <c r="A1832" s="13">
        <v>2310200014</v>
      </c>
      <c r="B1832" s="47" t="s">
        <v>2528</v>
      </c>
      <c r="C1832" s="51" t="s">
        <v>1233</v>
      </c>
      <c r="D1832" s="15" t="s">
        <v>1234</v>
      </c>
      <c r="E1832" s="13" t="s">
        <v>1233</v>
      </c>
      <c r="F1832" s="13" t="s">
        <v>1233</v>
      </c>
      <c r="G1832" s="13" t="s">
        <v>1625</v>
      </c>
      <c r="H1832" s="15" t="s">
        <v>1233</v>
      </c>
      <c r="I1832" s="13" t="s">
        <v>1233</v>
      </c>
      <c r="J1832" s="13" t="s">
        <v>1233</v>
      </c>
      <c r="K1832" s="13" t="s">
        <v>1233</v>
      </c>
      <c r="L1832" s="15" t="s">
        <v>1233</v>
      </c>
      <c r="M1832" s="13" t="s">
        <v>1233</v>
      </c>
      <c r="N1832" s="13"/>
    </row>
    <row r="1833" spans="1:14" hidden="1">
      <c r="A1833" s="14">
        <v>2310200017</v>
      </c>
      <c r="B1833" s="48" t="s">
        <v>2529</v>
      </c>
      <c r="C1833" s="52" t="s">
        <v>1233</v>
      </c>
      <c r="D1833" s="16" t="s">
        <v>1234</v>
      </c>
      <c r="E1833" s="14" t="s">
        <v>1233</v>
      </c>
      <c r="F1833" s="14" t="s">
        <v>1233</v>
      </c>
      <c r="G1833" s="14" t="s">
        <v>1625</v>
      </c>
      <c r="H1833" s="16" t="s">
        <v>1233</v>
      </c>
      <c r="I1833" s="14" t="s">
        <v>1233</v>
      </c>
      <c r="J1833" s="14" t="s">
        <v>1233</v>
      </c>
      <c r="K1833" s="14" t="s">
        <v>1233</v>
      </c>
      <c r="L1833" s="16" t="s">
        <v>1233</v>
      </c>
      <c r="M1833" s="14" t="s">
        <v>1233</v>
      </c>
      <c r="N1833" s="14"/>
    </row>
    <row r="1834" spans="1:14" hidden="1">
      <c r="A1834" s="13">
        <v>2310200018</v>
      </c>
      <c r="B1834" s="47" t="s">
        <v>2530</v>
      </c>
      <c r="C1834" s="51" t="s">
        <v>1233</v>
      </c>
      <c r="D1834" s="15" t="s">
        <v>1234</v>
      </c>
      <c r="E1834" s="13" t="s">
        <v>1233</v>
      </c>
      <c r="F1834" s="13" t="s">
        <v>1233</v>
      </c>
      <c r="G1834" s="13" t="s">
        <v>1625</v>
      </c>
      <c r="H1834" s="15" t="s">
        <v>1233</v>
      </c>
      <c r="I1834" s="13" t="s">
        <v>1233</v>
      </c>
      <c r="J1834" s="13" t="s">
        <v>1233</v>
      </c>
      <c r="K1834" s="13" t="s">
        <v>1233</v>
      </c>
      <c r="L1834" s="15" t="s">
        <v>1233</v>
      </c>
      <c r="M1834" s="13" t="s">
        <v>1233</v>
      </c>
      <c r="N1834" s="13"/>
    </row>
    <row r="1835" spans="1:14" hidden="1">
      <c r="A1835" s="14">
        <v>2310200015</v>
      </c>
      <c r="B1835" s="48" t="s">
        <v>2531</v>
      </c>
      <c r="C1835" s="52" t="s">
        <v>1233</v>
      </c>
      <c r="D1835" s="16" t="s">
        <v>1234</v>
      </c>
      <c r="E1835" s="14" t="s">
        <v>1233</v>
      </c>
      <c r="F1835" s="14" t="s">
        <v>1233</v>
      </c>
      <c r="G1835" s="14" t="s">
        <v>1625</v>
      </c>
      <c r="H1835" s="16" t="s">
        <v>1233</v>
      </c>
      <c r="I1835" s="14" t="s">
        <v>1233</v>
      </c>
      <c r="J1835" s="14" t="s">
        <v>1233</v>
      </c>
      <c r="K1835" s="14" t="s">
        <v>1233</v>
      </c>
      <c r="L1835" s="16" t="s">
        <v>1233</v>
      </c>
      <c r="M1835" s="14" t="s">
        <v>1233</v>
      </c>
      <c r="N1835" s="14"/>
    </row>
    <row r="1836" spans="1:14" hidden="1">
      <c r="A1836" s="13">
        <v>2310200022</v>
      </c>
      <c r="B1836" s="47" t="s">
        <v>2532</v>
      </c>
      <c r="C1836" s="51" t="s">
        <v>1233</v>
      </c>
      <c r="D1836" s="15" t="s">
        <v>1234</v>
      </c>
      <c r="E1836" s="13" t="s">
        <v>1233</v>
      </c>
      <c r="F1836" s="13" t="s">
        <v>1233</v>
      </c>
      <c r="G1836" s="13" t="s">
        <v>1625</v>
      </c>
      <c r="H1836" s="15" t="s">
        <v>1233</v>
      </c>
      <c r="I1836" s="13" t="s">
        <v>1233</v>
      </c>
      <c r="J1836" s="13" t="s">
        <v>1233</v>
      </c>
      <c r="K1836" s="13" t="s">
        <v>1233</v>
      </c>
      <c r="L1836" s="15" t="s">
        <v>1233</v>
      </c>
      <c r="M1836" s="13" t="s">
        <v>1233</v>
      </c>
      <c r="N1836" s="13"/>
    </row>
    <row r="1837" spans="1:14" hidden="1">
      <c r="A1837" s="14">
        <v>2310200021</v>
      </c>
      <c r="B1837" s="48" t="s">
        <v>2533</v>
      </c>
      <c r="C1837" s="52" t="s">
        <v>1233</v>
      </c>
      <c r="D1837" s="16" t="s">
        <v>1234</v>
      </c>
      <c r="E1837" s="14" t="s">
        <v>1233</v>
      </c>
      <c r="F1837" s="14" t="s">
        <v>1233</v>
      </c>
      <c r="G1837" s="14" t="s">
        <v>1625</v>
      </c>
      <c r="H1837" s="16" t="s">
        <v>1233</v>
      </c>
      <c r="I1837" s="14" t="s">
        <v>1233</v>
      </c>
      <c r="J1837" s="14" t="s">
        <v>1233</v>
      </c>
      <c r="K1837" s="14" t="s">
        <v>1233</v>
      </c>
      <c r="L1837" s="16" t="s">
        <v>1233</v>
      </c>
      <c r="M1837" s="14" t="s">
        <v>1233</v>
      </c>
      <c r="N1837" s="14"/>
    </row>
    <row r="1838" spans="1:14" hidden="1">
      <c r="A1838" s="13">
        <v>2310200024</v>
      </c>
      <c r="B1838" s="47" t="s">
        <v>2534</v>
      </c>
      <c r="C1838" s="51" t="s">
        <v>1233</v>
      </c>
      <c r="D1838" s="15" t="s">
        <v>1234</v>
      </c>
      <c r="E1838" s="13" t="s">
        <v>1233</v>
      </c>
      <c r="F1838" s="13" t="s">
        <v>1233</v>
      </c>
      <c r="G1838" s="13" t="s">
        <v>1625</v>
      </c>
      <c r="H1838" s="15" t="s">
        <v>1233</v>
      </c>
      <c r="I1838" s="13" t="s">
        <v>1233</v>
      </c>
      <c r="J1838" s="13" t="s">
        <v>1233</v>
      </c>
      <c r="K1838" s="13" t="s">
        <v>1233</v>
      </c>
      <c r="L1838" s="15" t="s">
        <v>1233</v>
      </c>
      <c r="M1838" s="13" t="s">
        <v>1233</v>
      </c>
      <c r="N1838" s="13"/>
    </row>
    <row r="1839" spans="1:14" hidden="1">
      <c r="A1839" s="14">
        <v>2310200025</v>
      </c>
      <c r="B1839" s="48" t="s">
        <v>2535</v>
      </c>
      <c r="C1839" s="52" t="s">
        <v>1233</v>
      </c>
      <c r="D1839" s="16" t="s">
        <v>1234</v>
      </c>
      <c r="E1839" s="14" t="s">
        <v>1233</v>
      </c>
      <c r="F1839" s="14" t="s">
        <v>1233</v>
      </c>
      <c r="G1839" s="14" t="s">
        <v>1625</v>
      </c>
      <c r="H1839" s="16" t="s">
        <v>1233</v>
      </c>
      <c r="I1839" s="14" t="s">
        <v>1233</v>
      </c>
      <c r="J1839" s="14" t="s">
        <v>1233</v>
      </c>
      <c r="K1839" s="14" t="s">
        <v>1233</v>
      </c>
      <c r="L1839" s="16" t="s">
        <v>1233</v>
      </c>
      <c r="M1839" s="14" t="s">
        <v>1233</v>
      </c>
      <c r="N1839" s="14"/>
    </row>
    <row r="1840" spans="1:14" hidden="1">
      <c r="A1840" s="13">
        <v>2310100004</v>
      </c>
      <c r="B1840" s="47" t="s">
        <v>2536</v>
      </c>
      <c r="C1840" s="51" t="s">
        <v>1233</v>
      </c>
      <c r="D1840" s="15" t="s">
        <v>1234</v>
      </c>
      <c r="E1840" s="13" t="s">
        <v>1233</v>
      </c>
      <c r="F1840" s="13" t="s">
        <v>1233</v>
      </c>
      <c r="G1840" s="13" t="s">
        <v>1625</v>
      </c>
      <c r="H1840" s="15" t="s">
        <v>1233</v>
      </c>
      <c r="I1840" s="13" t="s">
        <v>1233</v>
      </c>
      <c r="J1840" s="13" t="s">
        <v>1233</v>
      </c>
      <c r="K1840" s="13" t="s">
        <v>1233</v>
      </c>
      <c r="L1840" s="15" t="s">
        <v>1233</v>
      </c>
      <c r="M1840" s="13" t="s">
        <v>1233</v>
      </c>
      <c r="N1840" s="13"/>
    </row>
    <row r="1841" spans="1:14" hidden="1">
      <c r="A1841" s="14">
        <v>2310160268</v>
      </c>
      <c r="B1841" s="48" t="s">
        <v>2537</v>
      </c>
      <c r="C1841" s="52" t="s">
        <v>1233</v>
      </c>
      <c r="D1841" s="16" t="s">
        <v>1234</v>
      </c>
      <c r="E1841" s="14" t="s">
        <v>1233</v>
      </c>
      <c r="F1841" s="14" t="s">
        <v>1233</v>
      </c>
      <c r="G1841" s="14" t="s">
        <v>1625</v>
      </c>
      <c r="H1841" s="16" t="s">
        <v>1233</v>
      </c>
      <c r="I1841" s="14" t="s">
        <v>1233</v>
      </c>
      <c r="J1841" s="14" t="s">
        <v>1233</v>
      </c>
      <c r="K1841" s="14" t="s">
        <v>1233</v>
      </c>
      <c r="L1841" s="16" t="s">
        <v>1233</v>
      </c>
      <c r="M1841" s="14" t="s">
        <v>1233</v>
      </c>
      <c r="N1841" s="14"/>
    </row>
    <row r="1842" spans="1:14" hidden="1">
      <c r="A1842" s="13">
        <v>2310160496</v>
      </c>
      <c r="B1842" s="47" t="s">
        <v>2538</v>
      </c>
      <c r="C1842" s="51" t="s">
        <v>1233</v>
      </c>
      <c r="D1842" s="15" t="s">
        <v>1234</v>
      </c>
      <c r="E1842" s="13" t="s">
        <v>1233</v>
      </c>
      <c r="F1842" s="13" t="s">
        <v>1233</v>
      </c>
      <c r="G1842" s="13" t="s">
        <v>1625</v>
      </c>
      <c r="H1842" s="15" t="s">
        <v>1233</v>
      </c>
      <c r="I1842" s="13" t="s">
        <v>1233</v>
      </c>
      <c r="J1842" s="13" t="s">
        <v>1233</v>
      </c>
      <c r="K1842" s="13" t="s">
        <v>1233</v>
      </c>
      <c r="L1842" s="15" t="s">
        <v>1233</v>
      </c>
      <c r="M1842" s="13" t="s">
        <v>1233</v>
      </c>
      <c r="N1842" s="13"/>
    </row>
    <row r="1843" spans="1:14" hidden="1">
      <c r="A1843" s="14">
        <v>2310160014</v>
      </c>
      <c r="B1843" s="48" t="s">
        <v>2539</v>
      </c>
      <c r="C1843" s="52" t="s">
        <v>995</v>
      </c>
      <c r="D1843" s="16" t="s">
        <v>1234</v>
      </c>
      <c r="E1843" s="14" t="s">
        <v>1233</v>
      </c>
      <c r="F1843" s="14" t="s">
        <v>1233</v>
      </c>
      <c r="G1843" s="14" t="s">
        <v>1625</v>
      </c>
      <c r="H1843" s="16" t="s">
        <v>1233</v>
      </c>
      <c r="I1843" s="14" t="s">
        <v>1233</v>
      </c>
      <c r="J1843" s="14" t="s">
        <v>1233</v>
      </c>
      <c r="K1843" s="14" t="s">
        <v>1233</v>
      </c>
      <c r="L1843" s="16" t="s">
        <v>1233</v>
      </c>
      <c r="M1843" s="14" t="s">
        <v>1233</v>
      </c>
      <c r="N1843" s="14"/>
    </row>
    <row r="1844" spans="1:14" hidden="1">
      <c r="A1844" s="13">
        <v>2310160415</v>
      </c>
      <c r="B1844" s="47" t="s">
        <v>2541</v>
      </c>
      <c r="C1844" s="51" t="s">
        <v>995</v>
      </c>
      <c r="D1844" s="15" t="s">
        <v>1234</v>
      </c>
      <c r="E1844" s="13" t="s">
        <v>1233</v>
      </c>
      <c r="F1844" s="13" t="s">
        <v>1233</v>
      </c>
      <c r="G1844" s="13" t="s">
        <v>1625</v>
      </c>
      <c r="H1844" s="15" t="s">
        <v>1233</v>
      </c>
      <c r="I1844" s="13" t="s">
        <v>1233</v>
      </c>
      <c r="J1844" s="13" t="s">
        <v>1233</v>
      </c>
      <c r="K1844" s="13" t="s">
        <v>1233</v>
      </c>
      <c r="L1844" s="15" t="s">
        <v>1233</v>
      </c>
      <c r="M1844" s="13" t="s">
        <v>1233</v>
      </c>
      <c r="N1844" s="13"/>
    </row>
    <row r="1845" spans="1:14" hidden="1">
      <c r="A1845" s="14">
        <v>2310160414</v>
      </c>
      <c r="B1845" s="48" t="s">
        <v>2542</v>
      </c>
      <c r="C1845" s="52" t="s">
        <v>995</v>
      </c>
      <c r="D1845" s="16" t="s">
        <v>1234</v>
      </c>
      <c r="E1845" s="14" t="s">
        <v>1233</v>
      </c>
      <c r="F1845" s="14" t="s">
        <v>1233</v>
      </c>
      <c r="G1845" s="14" t="s">
        <v>1625</v>
      </c>
      <c r="H1845" s="16" t="s">
        <v>1233</v>
      </c>
      <c r="I1845" s="14" t="s">
        <v>1233</v>
      </c>
      <c r="J1845" s="14" t="s">
        <v>1233</v>
      </c>
      <c r="K1845" s="14" t="s">
        <v>1233</v>
      </c>
      <c r="L1845" s="16" t="s">
        <v>1233</v>
      </c>
      <c r="M1845" s="14" t="s">
        <v>1233</v>
      </c>
      <c r="N1845" s="14"/>
    </row>
    <row r="1846" spans="1:14" hidden="1">
      <c r="A1846" s="13">
        <v>2310160418</v>
      </c>
      <c r="B1846" s="47" t="s">
        <v>2543</v>
      </c>
      <c r="C1846" s="51" t="s">
        <v>995</v>
      </c>
      <c r="D1846" s="15" t="s">
        <v>1234</v>
      </c>
      <c r="E1846" s="13" t="s">
        <v>1233</v>
      </c>
      <c r="F1846" s="13" t="s">
        <v>1233</v>
      </c>
      <c r="G1846" s="13" t="s">
        <v>1625</v>
      </c>
      <c r="H1846" s="15" t="s">
        <v>1233</v>
      </c>
      <c r="I1846" s="13" t="s">
        <v>1233</v>
      </c>
      <c r="J1846" s="13" t="s">
        <v>1233</v>
      </c>
      <c r="K1846" s="13" t="s">
        <v>1233</v>
      </c>
      <c r="L1846" s="15" t="s">
        <v>1233</v>
      </c>
      <c r="M1846" s="13" t="s">
        <v>1233</v>
      </c>
      <c r="N1846" s="13"/>
    </row>
    <row r="1847" spans="1:14" hidden="1">
      <c r="A1847" s="14">
        <v>2310160420</v>
      </c>
      <c r="B1847" s="48" t="s">
        <v>2544</v>
      </c>
      <c r="C1847" s="52" t="s">
        <v>995</v>
      </c>
      <c r="D1847" s="16" t="s">
        <v>1234</v>
      </c>
      <c r="E1847" s="14" t="s">
        <v>1233</v>
      </c>
      <c r="F1847" s="14" t="s">
        <v>1233</v>
      </c>
      <c r="G1847" s="14" t="s">
        <v>1625</v>
      </c>
      <c r="H1847" s="16" t="s">
        <v>1233</v>
      </c>
      <c r="I1847" s="14" t="s">
        <v>1233</v>
      </c>
      <c r="J1847" s="14" t="s">
        <v>1233</v>
      </c>
      <c r="K1847" s="14" t="s">
        <v>1233</v>
      </c>
      <c r="L1847" s="16" t="s">
        <v>1233</v>
      </c>
      <c r="M1847" s="14" t="s">
        <v>1233</v>
      </c>
      <c r="N1847" s="14"/>
    </row>
    <row r="1848" spans="1:14" hidden="1">
      <c r="A1848" s="13">
        <v>2310160423</v>
      </c>
      <c r="B1848" s="47" t="s">
        <v>2545</v>
      </c>
      <c r="C1848" s="51" t="s">
        <v>995</v>
      </c>
      <c r="D1848" s="15" t="s">
        <v>1234</v>
      </c>
      <c r="E1848" s="13" t="s">
        <v>1233</v>
      </c>
      <c r="F1848" s="13" t="s">
        <v>1233</v>
      </c>
      <c r="G1848" s="13" t="s">
        <v>1625</v>
      </c>
      <c r="H1848" s="15" t="s">
        <v>1233</v>
      </c>
      <c r="I1848" s="13" t="s">
        <v>1233</v>
      </c>
      <c r="J1848" s="13" t="s">
        <v>1233</v>
      </c>
      <c r="K1848" s="13" t="s">
        <v>1233</v>
      </c>
      <c r="L1848" s="15" t="s">
        <v>1233</v>
      </c>
      <c r="M1848" s="13" t="s">
        <v>1233</v>
      </c>
      <c r="N1848" s="13"/>
    </row>
    <row r="1849" spans="1:14" hidden="1">
      <c r="A1849" s="14">
        <v>2310160419</v>
      </c>
      <c r="B1849" s="48" t="s">
        <v>2546</v>
      </c>
      <c r="C1849" s="52" t="s">
        <v>995</v>
      </c>
      <c r="D1849" s="16" t="s">
        <v>1234</v>
      </c>
      <c r="E1849" s="14" t="s">
        <v>1233</v>
      </c>
      <c r="F1849" s="14" t="s">
        <v>1233</v>
      </c>
      <c r="G1849" s="14" t="s">
        <v>1625</v>
      </c>
      <c r="H1849" s="16" t="s">
        <v>1233</v>
      </c>
      <c r="I1849" s="14" t="s">
        <v>1233</v>
      </c>
      <c r="J1849" s="14" t="s">
        <v>1233</v>
      </c>
      <c r="K1849" s="14" t="s">
        <v>1233</v>
      </c>
      <c r="L1849" s="16" t="s">
        <v>1233</v>
      </c>
      <c r="M1849" s="14" t="s">
        <v>1233</v>
      </c>
      <c r="N1849" s="14"/>
    </row>
    <row r="1850" spans="1:14" hidden="1">
      <c r="A1850" s="13">
        <v>2310160421</v>
      </c>
      <c r="B1850" s="47" t="s">
        <v>2547</v>
      </c>
      <c r="C1850" s="51" t="s">
        <v>995</v>
      </c>
      <c r="D1850" s="15" t="s">
        <v>1234</v>
      </c>
      <c r="E1850" s="13" t="s">
        <v>1233</v>
      </c>
      <c r="F1850" s="13" t="s">
        <v>1233</v>
      </c>
      <c r="G1850" s="13" t="s">
        <v>1625</v>
      </c>
      <c r="H1850" s="15" t="s">
        <v>1233</v>
      </c>
      <c r="I1850" s="13" t="s">
        <v>1233</v>
      </c>
      <c r="J1850" s="13" t="s">
        <v>1233</v>
      </c>
      <c r="K1850" s="13" t="s">
        <v>1233</v>
      </c>
      <c r="L1850" s="15" t="s">
        <v>1233</v>
      </c>
      <c r="M1850" s="13" t="s">
        <v>1233</v>
      </c>
      <c r="N1850" s="13"/>
    </row>
    <row r="1851" spans="1:14" hidden="1">
      <c r="A1851" s="13">
        <v>2310160422</v>
      </c>
      <c r="B1851" s="47" t="s">
        <v>2548</v>
      </c>
      <c r="C1851" s="51" t="s">
        <v>995</v>
      </c>
      <c r="D1851" s="15" t="s">
        <v>1234</v>
      </c>
      <c r="E1851" s="13" t="s">
        <v>1233</v>
      </c>
      <c r="F1851" s="13" t="s">
        <v>1233</v>
      </c>
      <c r="G1851" s="13" t="s">
        <v>1625</v>
      </c>
      <c r="H1851" s="15" t="s">
        <v>1233</v>
      </c>
      <c r="I1851" s="13" t="s">
        <v>1233</v>
      </c>
      <c r="J1851" s="13" t="s">
        <v>1233</v>
      </c>
      <c r="K1851" s="13" t="s">
        <v>1233</v>
      </c>
      <c r="L1851" s="15" t="s">
        <v>1233</v>
      </c>
      <c r="M1851" s="13" t="s">
        <v>1233</v>
      </c>
      <c r="N1851" s="13"/>
    </row>
    <row r="1852" spans="1:14" hidden="1">
      <c r="A1852" s="14">
        <v>2310160350</v>
      </c>
      <c r="B1852" s="48" t="s">
        <v>2549</v>
      </c>
      <c r="C1852" s="52" t="s">
        <v>995</v>
      </c>
      <c r="D1852" s="16" t="s">
        <v>1234</v>
      </c>
      <c r="E1852" s="14" t="s">
        <v>1233</v>
      </c>
      <c r="F1852" s="14" t="s">
        <v>1233</v>
      </c>
      <c r="G1852" s="14" t="s">
        <v>1625</v>
      </c>
      <c r="H1852" s="16" t="s">
        <v>1233</v>
      </c>
      <c r="I1852" s="14" t="s">
        <v>1233</v>
      </c>
      <c r="J1852" s="14" t="s">
        <v>1233</v>
      </c>
      <c r="K1852" s="14" t="s">
        <v>1233</v>
      </c>
      <c r="L1852" s="16" t="s">
        <v>1233</v>
      </c>
      <c r="M1852" s="14" t="s">
        <v>1233</v>
      </c>
      <c r="N1852" s="14"/>
    </row>
    <row r="1853" spans="1:14" hidden="1">
      <c r="A1853" s="13">
        <v>2310160349</v>
      </c>
      <c r="B1853" s="47" t="s">
        <v>2550</v>
      </c>
      <c r="C1853" s="51" t="s">
        <v>995</v>
      </c>
      <c r="D1853" s="15" t="s">
        <v>1234</v>
      </c>
      <c r="E1853" s="13" t="s">
        <v>1233</v>
      </c>
      <c r="F1853" s="13" t="s">
        <v>1233</v>
      </c>
      <c r="G1853" s="13" t="s">
        <v>1625</v>
      </c>
      <c r="H1853" s="15" t="s">
        <v>1233</v>
      </c>
      <c r="I1853" s="13" t="s">
        <v>1233</v>
      </c>
      <c r="J1853" s="13" t="s">
        <v>1233</v>
      </c>
      <c r="K1853" s="13" t="s">
        <v>1233</v>
      </c>
      <c r="L1853" s="15" t="s">
        <v>1233</v>
      </c>
      <c r="M1853" s="13" t="s">
        <v>1233</v>
      </c>
      <c r="N1853" s="13"/>
    </row>
    <row r="1854" spans="1:14" hidden="1">
      <c r="A1854" s="14">
        <v>2310160348</v>
      </c>
      <c r="B1854" s="48" t="s">
        <v>2551</v>
      </c>
      <c r="C1854" s="52" t="s">
        <v>995</v>
      </c>
      <c r="D1854" s="16" t="s">
        <v>1234</v>
      </c>
      <c r="E1854" s="14" t="s">
        <v>1233</v>
      </c>
      <c r="F1854" s="14" t="s">
        <v>1233</v>
      </c>
      <c r="G1854" s="14" t="s">
        <v>1625</v>
      </c>
      <c r="H1854" s="16" t="s">
        <v>1233</v>
      </c>
      <c r="I1854" s="14" t="s">
        <v>1233</v>
      </c>
      <c r="J1854" s="14" t="s">
        <v>1233</v>
      </c>
      <c r="K1854" s="14" t="s">
        <v>1233</v>
      </c>
      <c r="L1854" s="16" t="s">
        <v>1233</v>
      </c>
      <c r="M1854" s="14" t="s">
        <v>1233</v>
      </c>
      <c r="N1854" s="14"/>
    </row>
    <row r="1855" spans="1:14" hidden="1">
      <c r="A1855" s="13">
        <v>2310160274</v>
      </c>
      <c r="B1855" s="47" t="s">
        <v>2552</v>
      </c>
      <c r="C1855" s="51" t="s">
        <v>995</v>
      </c>
      <c r="D1855" s="15" t="s">
        <v>1234</v>
      </c>
      <c r="E1855" s="13" t="s">
        <v>1233</v>
      </c>
      <c r="F1855" s="13" t="s">
        <v>1233</v>
      </c>
      <c r="G1855" s="13" t="s">
        <v>1625</v>
      </c>
      <c r="H1855" s="15" t="s">
        <v>1233</v>
      </c>
      <c r="I1855" s="13" t="s">
        <v>1233</v>
      </c>
      <c r="J1855" s="13" t="s">
        <v>1233</v>
      </c>
      <c r="K1855" s="13" t="s">
        <v>1233</v>
      </c>
      <c r="L1855" s="15" t="s">
        <v>1233</v>
      </c>
      <c r="M1855" s="13" t="s">
        <v>1233</v>
      </c>
      <c r="N1855" s="13"/>
    </row>
    <row r="1856" spans="1:14" hidden="1">
      <c r="A1856" s="14">
        <v>2310160367</v>
      </c>
      <c r="B1856" s="48" t="s">
        <v>2553</v>
      </c>
      <c r="C1856" s="52" t="s">
        <v>995</v>
      </c>
      <c r="D1856" s="16" t="s">
        <v>1234</v>
      </c>
      <c r="E1856" s="14" t="s">
        <v>1233</v>
      </c>
      <c r="F1856" s="14" t="s">
        <v>1233</v>
      </c>
      <c r="G1856" s="14" t="s">
        <v>1625</v>
      </c>
      <c r="H1856" s="16" t="s">
        <v>1233</v>
      </c>
      <c r="I1856" s="14" t="s">
        <v>1233</v>
      </c>
      <c r="J1856" s="14" t="s">
        <v>1233</v>
      </c>
      <c r="K1856" s="14" t="s">
        <v>1233</v>
      </c>
      <c r="L1856" s="16" t="s">
        <v>1233</v>
      </c>
      <c r="M1856" s="14" t="s">
        <v>1233</v>
      </c>
      <c r="N1856" s="14"/>
    </row>
    <row r="1857" spans="1:14" hidden="1">
      <c r="A1857" s="13">
        <v>2310160368</v>
      </c>
      <c r="B1857" s="47" t="s">
        <v>2554</v>
      </c>
      <c r="C1857" s="51" t="s">
        <v>995</v>
      </c>
      <c r="D1857" s="15" t="s">
        <v>1234</v>
      </c>
      <c r="E1857" s="13" t="s">
        <v>1233</v>
      </c>
      <c r="F1857" s="13" t="s">
        <v>1233</v>
      </c>
      <c r="G1857" s="13" t="s">
        <v>1625</v>
      </c>
      <c r="H1857" s="15" t="s">
        <v>1233</v>
      </c>
      <c r="I1857" s="13" t="s">
        <v>1233</v>
      </c>
      <c r="J1857" s="13" t="s">
        <v>1233</v>
      </c>
      <c r="K1857" s="13" t="s">
        <v>1233</v>
      </c>
      <c r="L1857" s="15" t="s">
        <v>1233</v>
      </c>
      <c r="M1857" s="13" t="s">
        <v>1233</v>
      </c>
      <c r="N1857" s="13"/>
    </row>
    <row r="1858" spans="1:14" hidden="1">
      <c r="A1858" s="14">
        <v>2310160502</v>
      </c>
      <c r="B1858" s="48" t="s">
        <v>2555</v>
      </c>
      <c r="C1858" s="52" t="s">
        <v>995</v>
      </c>
      <c r="D1858" s="16" t="s">
        <v>1234</v>
      </c>
      <c r="E1858" s="14" t="s">
        <v>1233</v>
      </c>
      <c r="F1858" s="14" t="s">
        <v>1233</v>
      </c>
      <c r="G1858" s="14" t="s">
        <v>1625</v>
      </c>
      <c r="H1858" s="16" t="s">
        <v>1233</v>
      </c>
      <c r="I1858" s="14" t="s">
        <v>1233</v>
      </c>
      <c r="J1858" s="14" t="s">
        <v>1233</v>
      </c>
      <c r="K1858" s="14" t="s">
        <v>1233</v>
      </c>
      <c r="L1858" s="16" t="s">
        <v>1233</v>
      </c>
      <c r="M1858" s="14" t="s">
        <v>1233</v>
      </c>
      <c r="N1858" s="14"/>
    </row>
    <row r="1859" spans="1:14" hidden="1">
      <c r="A1859" s="13">
        <v>2310160371</v>
      </c>
      <c r="B1859" s="47" t="s">
        <v>2556</v>
      </c>
      <c r="C1859" s="51" t="s">
        <v>995</v>
      </c>
      <c r="D1859" s="15" t="s">
        <v>1234</v>
      </c>
      <c r="E1859" s="13" t="s">
        <v>1233</v>
      </c>
      <c r="F1859" s="13" t="s">
        <v>1233</v>
      </c>
      <c r="G1859" s="13" t="s">
        <v>1625</v>
      </c>
      <c r="H1859" s="15" t="s">
        <v>1233</v>
      </c>
      <c r="I1859" s="13" t="s">
        <v>1233</v>
      </c>
      <c r="J1859" s="13" t="s">
        <v>1233</v>
      </c>
      <c r="K1859" s="13" t="s">
        <v>1233</v>
      </c>
      <c r="L1859" s="15" t="s">
        <v>1233</v>
      </c>
      <c r="M1859" s="13" t="s">
        <v>1233</v>
      </c>
      <c r="N1859" s="13"/>
    </row>
    <row r="1860" spans="1:14" hidden="1">
      <c r="A1860" s="14">
        <v>2310160444</v>
      </c>
      <c r="B1860" s="48" t="s">
        <v>2557</v>
      </c>
      <c r="C1860" s="52" t="s">
        <v>995</v>
      </c>
      <c r="D1860" s="16" t="s">
        <v>1234</v>
      </c>
      <c r="E1860" s="14" t="s">
        <v>1233</v>
      </c>
      <c r="F1860" s="14" t="s">
        <v>1233</v>
      </c>
      <c r="G1860" s="14" t="s">
        <v>1625</v>
      </c>
      <c r="H1860" s="16" t="s">
        <v>1233</v>
      </c>
      <c r="I1860" s="14" t="s">
        <v>1233</v>
      </c>
      <c r="J1860" s="14" t="s">
        <v>1233</v>
      </c>
      <c r="K1860" s="14" t="s">
        <v>1233</v>
      </c>
      <c r="L1860" s="16" t="s">
        <v>1233</v>
      </c>
      <c r="M1860" s="14" t="s">
        <v>1233</v>
      </c>
      <c r="N1860" s="14"/>
    </row>
    <row r="1861" spans="1:14" hidden="1">
      <c r="A1861" s="13">
        <v>2310160507</v>
      </c>
      <c r="B1861" s="47" t="s">
        <v>2558</v>
      </c>
      <c r="C1861" s="51" t="s">
        <v>995</v>
      </c>
      <c r="D1861" s="15" t="s">
        <v>1234</v>
      </c>
      <c r="E1861" s="13" t="s">
        <v>1233</v>
      </c>
      <c r="F1861" s="13" t="s">
        <v>1233</v>
      </c>
      <c r="G1861" s="13" t="s">
        <v>1625</v>
      </c>
      <c r="H1861" s="15" t="s">
        <v>1233</v>
      </c>
      <c r="I1861" s="13" t="s">
        <v>1233</v>
      </c>
      <c r="J1861" s="13" t="s">
        <v>1233</v>
      </c>
      <c r="K1861" s="13" t="s">
        <v>1233</v>
      </c>
      <c r="L1861" s="15" t="s">
        <v>1233</v>
      </c>
      <c r="M1861" s="13" t="s">
        <v>1233</v>
      </c>
      <c r="N1861" s="13"/>
    </row>
    <row r="1862" spans="1:14" hidden="1">
      <c r="A1862" s="14">
        <v>2310160508</v>
      </c>
      <c r="B1862" s="48" t="s">
        <v>2559</v>
      </c>
      <c r="C1862" s="52" t="s">
        <v>995</v>
      </c>
      <c r="D1862" s="16" t="s">
        <v>1234</v>
      </c>
      <c r="E1862" s="14" t="s">
        <v>1233</v>
      </c>
      <c r="F1862" s="14" t="s">
        <v>1233</v>
      </c>
      <c r="G1862" s="14" t="s">
        <v>1625</v>
      </c>
      <c r="H1862" s="16" t="s">
        <v>1233</v>
      </c>
      <c r="I1862" s="14" t="s">
        <v>1233</v>
      </c>
      <c r="J1862" s="14" t="s">
        <v>1233</v>
      </c>
      <c r="K1862" s="14" t="s">
        <v>1233</v>
      </c>
      <c r="L1862" s="16" t="s">
        <v>1233</v>
      </c>
      <c r="M1862" s="14" t="s">
        <v>1233</v>
      </c>
      <c r="N1862" s="14"/>
    </row>
    <row r="1863" spans="1:14" hidden="1">
      <c r="A1863" s="13">
        <v>2310160509</v>
      </c>
      <c r="B1863" s="47" t="s">
        <v>2560</v>
      </c>
      <c r="C1863" s="51" t="s">
        <v>1233</v>
      </c>
      <c r="D1863" s="15" t="s">
        <v>1234</v>
      </c>
      <c r="E1863" s="13" t="s">
        <v>1233</v>
      </c>
      <c r="F1863" s="13" t="s">
        <v>1233</v>
      </c>
      <c r="G1863" s="13" t="s">
        <v>1625</v>
      </c>
      <c r="H1863" s="15" t="s">
        <v>1233</v>
      </c>
      <c r="I1863" s="13" t="s">
        <v>1233</v>
      </c>
      <c r="J1863" s="13" t="s">
        <v>1233</v>
      </c>
      <c r="K1863" s="13" t="s">
        <v>1233</v>
      </c>
      <c r="L1863" s="15" t="s">
        <v>1233</v>
      </c>
      <c r="M1863" s="13" t="s">
        <v>1233</v>
      </c>
      <c r="N1863" s="13"/>
    </row>
    <row r="1864" spans="1:14" hidden="1">
      <c r="A1864" s="14">
        <v>2310030238</v>
      </c>
      <c r="B1864" s="48" t="s">
        <v>2561</v>
      </c>
      <c r="C1864" s="52" t="s">
        <v>1233</v>
      </c>
      <c r="D1864" s="16" t="s">
        <v>1234</v>
      </c>
      <c r="E1864" s="14" t="s">
        <v>1233</v>
      </c>
      <c r="F1864" s="14" t="s">
        <v>1233</v>
      </c>
      <c r="G1864" s="14" t="s">
        <v>1625</v>
      </c>
      <c r="H1864" s="16" t="s">
        <v>1233</v>
      </c>
      <c r="I1864" s="14" t="s">
        <v>1233</v>
      </c>
      <c r="J1864" s="14" t="s">
        <v>1233</v>
      </c>
      <c r="K1864" s="14" t="s">
        <v>1233</v>
      </c>
      <c r="L1864" s="16" t="s">
        <v>1233</v>
      </c>
      <c r="M1864" s="14" t="s">
        <v>1233</v>
      </c>
      <c r="N1864" s="14"/>
    </row>
    <row r="1865" spans="1:14" hidden="1">
      <c r="A1865" s="13">
        <v>2310030239</v>
      </c>
      <c r="B1865" s="47" t="s">
        <v>1691</v>
      </c>
      <c r="C1865" s="51" t="s">
        <v>1233</v>
      </c>
      <c r="D1865" s="15" t="s">
        <v>1234</v>
      </c>
      <c r="E1865" s="13" t="s">
        <v>1233</v>
      </c>
      <c r="F1865" s="13" t="s">
        <v>1233</v>
      </c>
      <c r="G1865" s="13" t="s">
        <v>1625</v>
      </c>
      <c r="H1865" s="15" t="s">
        <v>1233</v>
      </c>
      <c r="I1865" s="13" t="s">
        <v>1233</v>
      </c>
      <c r="J1865" s="13" t="s">
        <v>1233</v>
      </c>
      <c r="K1865" s="13" t="s">
        <v>1233</v>
      </c>
      <c r="L1865" s="15" t="s">
        <v>1233</v>
      </c>
      <c r="M1865" s="13" t="s">
        <v>1233</v>
      </c>
      <c r="N1865" s="13"/>
    </row>
    <row r="1866" spans="1:14" hidden="1">
      <c r="A1866" s="14">
        <v>2310030008</v>
      </c>
      <c r="B1866" s="48" t="s">
        <v>2562</v>
      </c>
      <c r="C1866" s="52" t="s">
        <v>1233</v>
      </c>
      <c r="D1866" s="16" t="s">
        <v>1234</v>
      </c>
      <c r="E1866" s="14" t="s">
        <v>1233</v>
      </c>
      <c r="F1866" s="14" t="s">
        <v>1233</v>
      </c>
      <c r="G1866" s="14" t="s">
        <v>1625</v>
      </c>
      <c r="H1866" s="16" t="s">
        <v>1233</v>
      </c>
      <c r="I1866" s="14" t="s">
        <v>1233</v>
      </c>
      <c r="J1866" s="14" t="s">
        <v>1233</v>
      </c>
      <c r="K1866" s="14" t="s">
        <v>1233</v>
      </c>
      <c r="L1866" s="16" t="s">
        <v>1233</v>
      </c>
      <c r="M1866" s="14" t="s">
        <v>1233</v>
      </c>
      <c r="N1866" s="14"/>
    </row>
    <row r="1867" spans="1:14" hidden="1">
      <c r="A1867" s="13">
        <v>2310030009</v>
      </c>
      <c r="B1867" s="47" t="s">
        <v>2563</v>
      </c>
      <c r="C1867" s="51" t="s">
        <v>1233</v>
      </c>
      <c r="D1867" s="15" t="s">
        <v>1234</v>
      </c>
      <c r="E1867" s="13" t="s">
        <v>1233</v>
      </c>
      <c r="F1867" s="13" t="s">
        <v>1233</v>
      </c>
      <c r="G1867" s="13" t="s">
        <v>1625</v>
      </c>
      <c r="H1867" s="15" t="s">
        <v>1233</v>
      </c>
      <c r="I1867" s="13" t="s">
        <v>1233</v>
      </c>
      <c r="J1867" s="13" t="s">
        <v>1233</v>
      </c>
      <c r="K1867" s="13" t="s">
        <v>1233</v>
      </c>
      <c r="L1867" s="15" t="s">
        <v>1233</v>
      </c>
      <c r="M1867" s="13" t="s">
        <v>1233</v>
      </c>
      <c r="N1867" s="13"/>
    </row>
    <row r="1868" spans="1:14" hidden="1">
      <c r="A1868" s="14">
        <v>2310030013</v>
      </c>
      <c r="B1868" s="48" t="s">
        <v>2564</v>
      </c>
      <c r="C1868" s="52" t="s">
        <v>1233</v>
      </c>
      <c r="D1868" s="16" t="s">
        <v>1234</v>
      </c>
      <c r="E1868" s="14" t="s">
        <v>1233</v>
      </c>
      <c r="F1868" s="14" t="s">
        <v>1233</v>
      </c>
      <c r="G1868" s="14" t="s">
        <v>1625</v>
      </c>
      <c r="H1868" s="16" t="s">
        <v>1233</v>
      </c>
      <c r="I1868" s="14" t="s">
        <v>1233</v>
      </c>
      <c r="J1868" s="14" t="s">
        <v>1233</v>
      </c>
      <c r="K1868" s="14" t="s">
        <v>1233</v>
      </c>
      <c r="L1868" s="16" t="s">
        <v>1233</v>
      </c>
      <c r="M1868" s="14" t="s">
        <v>1233</v>
      </c>
      <c r="N1868" s="14"/>
    </row>
    <row r="1869" spans="1:14" hidden="1">
      <c r="A1869" s="13">
        <v>2310030010</v>
      </c>
      <c r="B1869" s="47" t="s">
        <v>2565</v>
      </c>
      <c r="C1869" s="51" t="s">
        <v>1233</v>
      </c>
      <c r="D1869" s="15" t="s">
        <v>1234</v>
      </c>
      <c r="E1869" s="13" t="s">
        <v>1233</v>
      </c>
      <c r="F1869" s="13" t="s">
        <v>1233</v>
      </c>
      <c r="G1869" s="13" t="s">
        <v>1625</v>
      </c>
      <c r="H1869" s="15" t="s">
        <v>1233</v>
      </c>
      <c r="I1869" s="13" t="s">
        <v>1233</v>
      </c>
      <c r="J1869" s="13" t="s">
        <v>1233</v>
      </c>
      <c r="K1869" s="13" t="s">
        <v>1233</v>
      </c>
      <c r="L1869" s="15" t="s">
        <v>1233</v>
      </c>
      <c r="M1869" s="13" t="s">
        <v>1233</v>
      </c>
      <c r="N1869" s="13"/>
    </row>
    <row r="1870" spans="1:14" hidden="1">
      <c r="A1870" s="14">
        <v>2310030011</v>
      </c>
      <c r="B1870" s="48" t="s">
        <v>2566</v>
      </c>
      <c r="C1870" s="52" t="s">
        <v>1233</v>
      </c>
      <c r="D1870" s="16" t="s">
        <v>1234</v>
      </c>
      <c r="E1870" s="14" t="s">
        <v>1233</v>
      </c>
      <c r="F1870" s="14" t="s">
        <v>1233</v>
      </c>
      <c r="G1870" s="14" t="s">
        <v>1625</v>
      </c>
      <c r="H1870" s="16" t="s">
        <v>1233</v>
      </c>
      <c r="I1870" s="14" t="s">
        <v>1233</v>
      </c>
      <c r="J1870" s="14" t="s">
        <v>1233</v>
      </c>
      <c r="K1870" s="14" t="s">
        <v>1233</v>
      </c>
      <c r="L1870" s="16" t="s">
        <v>1233</v>
      </c>
      <c r="M1870" s="14" t="s">
        <v>1233</v>
      </c>
      <c r="N1870" s="14"/>
    </row>
    <row r="1871" spans="1:14" hidden="1">
      <c r="A1871" s="13">
        <v>2310030012</v>
      </c>
      <c r="B1871" s="47" t="s">
        <v>2567</v>
      </c>
      <c r="C1871" s="51" t="s">
        <v>1233</v>
      </c>
      <c r="D1871" s="15" t="s">
        <v>1234</v>
      </c>
      <c r="E1871" s="13" t="s">
        <v>1233</v>
      </c>
      <c r="F1871" s="13" t="s">
        <v>1233</v>
      </c>
      <c r="G1871" s="13" t="s">
        <v>1625</v>
      </c>
      <c r="H1871" s="15" t="s">
        <v>1233</v>
      </c>
      <c r="I1871" s="13" t="s">
        <v>1233</v>
      </c>
      <c r="J1871" s="13" t="s">
        <v>1233</v>
      </c>
      <c r="K1871" s="13" t="s">
        <v>1233</v>
      </c>
      <c r="L1871" s="15" t="s">
        <v>1233</v>
      </c>
      <c r="M1871" s="13" t="s">
        <v>1233</v>
      </c>
      <c r="N1871" s="13"/>
    </row>
    <row r="1872" spans="1:14" hidden="1">
      <c r="A1872" s="14">
        <v>2310180006</v>
      </c>
      <c r="B1872" s="48" t="s">
        <v>2568</v>
      </c>
      <c r="C1872" s="52" t="s">
        <v>1233</v>
      </c>
      <c r="D1872" s="16" t="s">
        <v>1234</v>
      </c>
      <c r="E1872" s="14" t="s">
        <v>1233</v>
      </c>
      <c r="F1872" s="14" t="s">
        <v>1233</v>
      </c>
      <c r="G1872" s="14" t="s">
        <v>1625</v>
      </c>
      <c r="H1872" s="16" t="s">
        <v>1233</v>
      </c>
      <c r="I1872" s="14" t="s">
        <v>1233</v>
      </c>
      <c r="J1872" s="14" t="s">
        <v>1233</v>
      </c>
      <c r="K1872" s="14" t="s">
        <v>1233</v>
      </c>
      <c r="L1872" s="16" t="s">
        <v>1233</v>
      </c>
      <c r="M1872" s="14" t="s">
        <v>1233</v>
      </c>
      <c r="N1872" s="14"/>
    </row>
    <row r="1873" spans="1:14" hidden="1">
      <c r="A1873" s="13">
        <v>2310180020</v>
      </c>
      <c r="B1873" s="47" t="s">
        <v>2569</v>
      </c>
      <c r="C1873" s="51" t="s">
        <v>1233</v>
      </c>
      <c r="D1873" s="15" t="s">
        <v>1234</v>
      </c>
      <c r="E1873" s="13" t="s">
        <v>1233</v>
      </c>
      <c r="F1873" s="13" t="s">
        <v>1233</v>
      </c>
      <c r="G1873" s="13" t="s">
        <v>1625</v>
      </c>
      <c r="H1873" s="15" t="s">
        <v>1233</v>
      </c>
      <c r="I1873" s="13" t="s">
        <v>1233</v>
      </c>
      <c r="J1873" s="13" t="s">
        <v>1233</v>
      </c>
      <c r="K1873" s="13" t="s">
        <v>1233</v>
      </c>
      <c r="L1873" s="15" t="s">
        <v>1233</v>
      </c>
      <c r="M1873" s="13" t="s">
        <v>1233</v>
      </c>
      <c r="N1873" s="13"/>
    </row>
    <row r="1874" spans="1:14" hidden="1">
      <c r="A1874" s="13">
        <v>2310180021</v>
      </c>
      <c r="B1874" s="47" t="s">
        <v>2570</v>
      </c>
      <c r="C1874" s="51" t="s">
        <v>1233</v>
      </c>
      <c r="D1874" s="15" t="s">
        <v>1234</v>
      </c>
      <c r="E1874" s="13" t="s">
        <v>1233</v>
      </c>
      <c r="F1874" s="13" t="s">
        <v>1233</v>
      </c>
      <c r="G1874" s="13" t="s">
        <v>1625</v>
      </c>
      <c r="H1874" s="15" t="s">
        <v>1233</v>
      </c>
      <c r="I1874" s="13" t="s">
        <v>1233</v>
      </c>
      <c r="J1874" s="13" t="s">
        <v>1233</v>
      </c>
      <c r="K1874" s="13" t="s">
        <v>1233</v>
      </c>
      <c r="L1874" s="15" t="s">
        <v>1233</v>
      </c>
      <c r="M1874" s="13" t="s">
        <v>1233</v>
      </c>
      <c r="N1874" s="13"/>
    </row>
    <row r="1875" spans="1:14" hidden="1">
      <c r="A1875" s="14">
        <v>2310180005</v>
      </c>
      <c r="B1875" s="48" t="s">
        <v>2571</v>
      </c>
      <c r="C1875" s="52" t="s">
        <v>1233</v>
      </c>
      <c r="D1875" s="16" t="s">
        <v>1234</v>
      </c>
      <c r="E1875" s="14" t="s">
        <v>1233</v>
      </c>
      <c r="F1875" s="14" t="s">
        <v>1233</v>
      </c>
      <c r="G1875" s="14" t="s">
        <v>1625</v>
      </c>
      <c r="H1875" s="16" t="s">
        <v>1233</v>
      </c>
      <c r="I1875" s="14" t="s">
        <v>1233</v>
      </c>
      <c r="J1875" s="14" t="s">
        <v>1233</v>
      </c>
      <c r="K1875" s="14" t="s">
        <v>1233</v>
      </c>
      <c r="L1875" s="16" t="s">
        <v>1233</v>
      </c>
      <c r="M1875" s="14" t="s">
        <v>1233</v>
      </c>
      <c r="N1875" s="14"/>
    </row>
    <row r="1876" spans="1:14" hidden="1">
      <c r="A1876" s="13">
        <v>2310180007</v>
      </c>
      <c r="B1876" s="47" t="s">
        <v>2572</v>
      </c>
      <c r="C1876" s="51" t="s">
        <v>1233</v>
      </c>
      <c r="D1876" s="15" t="s">
        <v>1234</v>
      </c>
      <c r="E1876" s="13" t="s">
        <v>1233</v>
      </c>
      <c r="F1876" s="13" t="s">
        <v>1233</v>
      </c>
      <c r="G1876" s="13" t="s">
        <v>1625</v>
      </c>
      <c r="H1876" s="15" t="s">
        <v>1233</v>
      </c>
      <c r="I1876" s="13" t="s">
        <v>1233</v>
      </c>
      <c r="J1876" s="13" t="s">
        <v>1233</v>
      </c>
      <c r="K1876" s="13" t="s">
        <v>1233</v>
      </c>
      <c r="L1876" s="15" t="s">
        <v>1233</v>
      </c>
      <c r="M1876" s="13" t="s">
        <v>1233</v>
      </c>
      <c r="N1876" s="13"/>
    </row>
    <row r="1877" spans="1:14" hidden="1">
      <c r="A1877" s="14">
        <v>2310180008</v>
      </c>
      <c r="B1877" s="48" t="s">
        <v>2573</v>
      </c>
      <c r="C1877" s="52" t="s">
        <v>1233</v>
      </c>
      <c r="D1877" s="16" t="s">
        <v>1234</v>
      </c>
      <c r="E1877" s="14" t="s">
        <v>1233</v>
      </c>
      <c r="F1877" s="14" t="s">
        <v>1233</v>
      </c>
      <c r="G1877" s="14" t="s">
        <v>1625</v>
      </c>
      <c r="H1877" s="16" t="s">
        <v>1233</v>
      </c>
      <c r="I1877" s="14" t="s">
        <v>1233</v>
      </c>
      <c r="J1877" s="14" t="s">
        <v>1233</v>
      </c>
      <c r="K1877" s="14" t="s">
        <v>1233</v>
      </c>
      <c r="L1877" s="16" t="s">
        <v>1233</v>
      </c>
      <c r="M1877" s="14" t="s">
        <v>1233</v>
      </c>
      <c r="N1877" s="14"/>
    </row>
    <row r="1878" spans="1:14" hidden="1">
      <c r="A1878" s="13">
        <v>2310180003</v>
      </c>
      <c r="B1878" s="47" t="s">
        <v>2574</v>
      </c>
      <c r="C1878" s="51" t="s">
        <v>1233</v>
      </c>
      <c r="D1878" s="15" t="s">
        <v>1234</v>
      </c>
      <c r="E1878" s="13" t="s">
        <v>1233</v>
      </c>
      <c r="F1878" s="13" t="s">
        <v>1233</v>
      </c>
      <c r="G1878" s="13" t="s">
        <v>1625</v>
      </c>
      <c r="H1878" s="15" t="s">
        <v>1233</v>
      </c>
      <c r="I1878" s="13" t="s">
        <v>1233</v>
      </c>
      <c r="J1878" s="13" t="s">
        <v>1233</v>
      </c>
      <c r="K1878" s="13" t="s">
        <v>1233</v>
      </c>
      <c r="L1878" s="15" t="s">
        <v>1233</v>
      </c>
      <c r="M1878" s="13" t="s">
        <v>1233</v>
      </c>
      <c r="N1878" s="13"/>
    </row>
    <row r="1879" spans="1:14" hidden="1">
      <c r="A1879" s="14">
        <v>2310180002</v>
      </c>
      <c r="B1879" s="48" t="s">
        <v>2575</v>
      </c>
      <c r="C1879" s="52" t="s">
        <v>1233</v>
      </c>
      <c r="D1879" s="16" t="s">
        <v>1234</v>
      </c>
      <c r="E1879" s="14" t="s">
        <v>1233</v>
      </c>
      <c r="F1879" s="14" t="s">
        <v>1233</v>
      </c>
      <c r="G1879" s="14" t="s">
        <v>1625</v>
      </c>
      <c r="H1879" s="16" t="s">
        <v>1233</v>
      </c>
      <c r="I1879" s="14" t="s">
        <v>1233</v>
      </c>
      <c r="J1879" s="14" t="s">
        <v>1233</v>
      </c>
      <c r="K1879" s="14" t="s">
        <v>1233</v>
      </c>
      <c r="L1879" s="16" t="s">
        <v>1233</v>
      </c>
      <c r="M1879" s="14" t="s">
        <v>1233</v>
      </c>
      <c r="N1879" s="14"/>
    </row>
    <row r="1880" spans="1:14" hidden="1">
      <c r="A1880" s="13">
        <v>2310180004</v>
      </c>
      <c r="B1880" s="47" t="s">
        <v>2576</v>
      </c>
      <c r="C1880" s="51" t="s">
        <v>1233</v>
      </c>
      <c r="D1880" s="15" t="s">
        <v>1234</v>
      </c>
      <c r="E1880" s="13" t="s">
        <v>1233</v>
      </c>
      <c r="F1880" s="13" t="s">
        <v>1233</v>
      </c>
      <c r="G1880" s="13" t="s">
        <v>1625</v>
      </c>
      <c r="H1880" s="15" t="s">
        <v>1233</v>
      </c>
      <c r="I1880" s="13" t="s">
        <v>1233</v>
      </c>
      <c r="J1880" s="13" t="s">
        <v>1233</v>
      </c>
      <c r="K1880" s="13" t="s">
        <v>1233</v>
      </c>
      <c r="L1880" s="15" t="s">
        <v>1233</v>
      </c>
      <c r="M1880" s="13" t="s">
        <v>1233</v>
      </c>
      <c r="N1880" s="13"/>
    </row>
    <row r="1881" spans="1:14" hidden="1">
      <c r="A1881" s="14">
        <v>2310180026</v>
      </c>
      <c r="B1881" s="48" t="s">
        <v>2577</v>
      </c>
      <c r="C1881" s="52" t="s">
        <v>1233</v>
      </c>
      <c r="D1881" s="16" t="s">
        <v>1234</v>
      </c>
      <c r="E1881" s="14" t="s">
        <v>1233</v>
      </c>
      <c r="F1881" s="14" t="s">
        <v>1233</v>
      </c>
      <c r="G1881" s="14" t="s">
        <v>1625</v>
      </c>
      <c r="H1881" s="16" t="s">
        <v>1233</v>
      </c>
      <c r="I1881" s="14" t="s">
        <v>1233</v>
      </c>
      <c r="J1881" s="14" t="s">
        <v>1233</v>
      </c>
      <c r="K1881" s="14" t="s">
        <v>1233</v>
      </c>
      <c r="L1881" s="16" t="s">
        <v>1233</v>
      </c>
      <c r="M1881" s="14" t="s">
        <v>1233</v>
      </c>
      <c r="N1881" s="14"/>
    </row>
    <row r="1882" spans="1:14" hidden="1">
      <c r="A1882" s="13">
        <v>2310180010</v>
      </c>
      <c r="B1882" s="47" t="s">
        <v>2578</v>
      </c>
      <c r="C1882" s="51" t="s">
        <v>1233</v>
      </c>
      <c r="D1882" s="15" t="s">
        <v>1234</v>
      </c>
      <c r="E1882" s="13" t="s">
        <v>1233</v>
      </c>
      <c r="F1882" s="13" t="s">
        <v>1233</v>
      </c>
      <c r="G1882" s="13" t="s">
        <v>1625</v>
      </c>
      <c r="H1882" s="15" t="s">
        <v>1233</v>
      </c>
      <c r="I1882" s="13" t="s">
        <v>1233</v>
      </c>
      <c r="J1882" s="13" t="s">
        <v>1233</v>
      </c>
      <c r="K1882" s="13" t="s">
        <v>1233</v>
      </c>
      <c r="L1882" s="15" t="s">
        <v>1233</v>
      </c>
      <c r="M1882" s="13" t="s">
        <v>1233</v>
      </c>
      <c r="N1882" s="13"/>
    </row>
    <row r="1883" spans="1:14" hidden="1">
      <c r="A1883" s="14">
        <v>2310180011</v>
      </c>
      <c r="B1883" s="48" t="s">
        <v>2579</v>
      </c>
      <c r="C1883" s="52" t="s">
        <v>1233</v>
      </c>
      <c r="D1883" s="16" t="s">
        <v>1234</v>
      </c>
      <c r="E1883" s="14" t="s">
        <v>1233</v>
      </c>
      <c r="F1883" s="14" t="s">
        <v>1233</v>
      </c>
      <c r="G1883" s="14" t="s">
        <v>1625</v>
      </c>
      <c r="H1883" s="16" t="s">
        <v>1233</v>
      </c>
      <c r="I1883" s="14" t="s">
        <v>1233</v>
      </c>
      <c r="J1883" s="14" t="s">
        <v>1233</v>
      </c>
      <c r="K1883" s="14" t="s">
        <v>1233</v>
      </c>
      <c r="L1883" s="16" t="s">
        <v>1233</v>
      </c>
      <c r="M1883" s="14" t="s">
        <v>1233</v>
      </c>
      <c r="N1883" s="14"/>
    </row>
    <row r="1884" spans="1:14" hidden="1">
      <c r="A1884" s="13">
        <v>2310180009</v>
      </c>
      <c r="B1884" s="47" t="s">
        <v>2580</v>
      </c>
      <c r="C1884" s="51" t="s">
        <v>1233</v>
      </c>
      <c r="D1884" s="15" t="s">
        <v>1234</v>
      </c>
      <c r="E1884" s="13" t="s">
        <v>1233</v>
      </c>
      <c r="F1884" s="13" t="s">
        <v>1233</v>
      </c>
      <c r="G1884" s="13" t="s">
        <v>1625</v>
      </c>
      <c r="H1884" s="15" t="s">
        <v>1233</v>
      </c>
      <c r="I1884" s="13" t="s">
        <v>1233</v>
      </c>
      <c r="J1884" s="13" t="s">
        <v>1233</v>
      </c>
      <c r="K1884" s="13" t="s">
        <v>1233</v>
      </c>
      <c r="L1884" s="15" t="s">
        <v>1233</v>
      </c>
      <c r="M1884" s="13" t="s">
        <v>1233</v>
      </c>
      <c r="N1884" s="13"/>
    </row>
    <row r="1885" spans="1:14" hidden="1">
      <c r="A1885" s="14">
        <v>2310180073</v>
      </c>
      <c r="B1885" s="48" t="s">
        <v>2581</v>
      </c>
      <c r="C1885" s="52" t="s">
        <v>1233</v>
      </c>
      <c r="D1885" s="16" t="s">
        <v>1234</v>
      </c>
      <c r="E1885" s="14" t="s">
        <v>1233</v>
      </c>
      <c r="F1885" s="14" t="s">
        <v>1233</v>
      </c>
      <c r="G1885" s="14" t="s">
        <v>1625</v>
      </c>
      <c r="H1885" s="16" t="s">
        <v>1233</v>
      </c>
      <c r="I1885" s="14" t="s">
        <v>1233</v>
      </c>
      <c r="J1885" s="14" t="s">
        <v>1233</v>
      </c>
      <c r="K1885" s="14" t="s">
        <v>1233</v>
      </c>
      <c r="L1885" s="16" t="s">
        <v>1233</v>
      </c>
      <c r="M1885" s="14" t="s">
        <v>1233</v>
      </c>
      <c r="N1885" s="14"/>
    </row>
    <row r="1886" spans="1:14" hidden="1">
      <c r="A1886" s="13">
        <v>2310180014</v>
      </c>
      <c r="B1886" s="47" t="s">
        <v>2582</v>
      </c>
      <c r="C1886" s="51" t="s">
        <v>1233</v>
      </c>
      <c r="D1886" s="15" t="s">
        <v>1234</v>
      </c>
      <c r="E1886" s="13" t="s">
        <v>1233</v>
      </c>
      <c r="F1886" s="13" t="s">
        <v>1233</v>
      </c>
      <c r="G1886" s="13" t="s">
        <v>1625</v>
      </c>
      <c r="H1886" s="15" t="s">
        <v>1233</v>
      </c>
      <c r="I1886" s="13" t="s">
        <v>1233</v>
      </c>
      <c r="J1886" s="13" t="s">
        <v>1233</v>
      </c>
      <c r="K1886" s="13" t="s">
        <v>1233</v>
      </c>
      <c r="L1886" s="15" t="s">
        <v>1233</v>
      </c>
      <c r="M1886" s="13" t="s">
        <v>1233</v>
      </c>
      <c r="N1886" s="13"/>
    </row>
    <row r="1887" spans="1:14" hidden="1">
      <c r="A1887" s="14">
        <v>2310180016</v>
      </c>
      <c r="B1887" s="48" t="s">
        <v>2583</v>
      </c>
      <c r="C1887" s="52" t="s">
        <v>1233</v>
      </c>
      <c r="D1887" s="16" t="s">
        <v>1234</v>
      </c>
      <c r="E1887" s="14" t="s">
        <v>1233</v>
      </c>
      <c r="F1887" s="14" t="s">
        <v>1233</v>
      </c>
      <c r="G1887" s="14" t="s">
        <v>1625</v>
      </c>
      <c r="H1887" s="16" t="s">
        <v>1233</v>
      </c>
      <c r="I1887" s="14" t="s">
        <v>1233</v>
      </c>
      <c r="J1887" s="14" t="s">
        <v>1233</v>
      </c>
      <c r="K1887" s="14" t="s">
        <v>1233</v>
      </c>
      <c r="L1887" s="16" t="s">
        <v>1233</v>
      </c>
      <c r="M1887" s="14" t="s">
        <v>1233</v>
      </c>
      <c r="N1887" s="14"/>
    </row>
    <row r="1888" spans="1:14" hidden="1">
      <c r="A1888" s="13">
        <v>2310180027</v>
      </c>
      <c r="B1888" s="47" t="s">
        <v>2584</v>
      </c>
      <c r="C1888" s="51" t="s">
        <v>1233</v>
      </c>
      <c r="D1888" s="15" t="s">
        <v>1234</v>
      </c>
      <c r="E1888" s="13" t="s">
        <v>1233</v>
      </c>
      <c r="F1888" s="13" t="s">
        <v>1233</v>
      </c>
      <c r="G1888" s="13" t="s">
        <v>1625</v>
      </c>
      <c r="H1888" s="15" t="s">
        <v>1233</v>
      </c>
      <c r="I1888" s="13" t="s">
        <v>1233</v>
      </c>
      <c r="J1888" s="13" t="s">
        <v>1233</v>
      </c>
      <c r="K1888" s="13" t="s">
        <v>1233</v>
      </c>
      <c r="L1888" s="15" t="s">
        <v>1233</v>
      </c>
      <c r="M1888" s="13" t="s">
        <v>1233</v>
      </c>
      <c r="N1888" s="13"/>
    </row>
    <row r="1889" spans="1:14" hidden="1">
      <c r="A1889" s="14">
        <v>2310360002</v>
      </c>
      <c r="B1889" s="48" t="s">
        <v>2585</v>
      </c>
      <c r="C1889" s="52" t="s">
        <v>1233</v>
      </c>
      <c r="D1889" s="16" t="s">
        <v>1234</v>
      </c>
      <c r="E1889" s="14" t="s">
        <v>1233</v>
      </c>
      <c r="F1889" s="14" t="s">
        <v>1233</v>
      </c>
      <c r="G1889" s="14" t="s">
        <v>1233</v>
      </c>
      <c r="H1889" s="16" t="s">
        <v>1233</v>
      </c>
      <c r="I1889" s="14" t="s">
        <v>1233</v>
      </c>
      <c r="J1889" s="14" t="s">
        <v>1233</v>
      </c>
      <c r="K1889" s="14" t="s">
        <v>1233</v>
      </c>
      <c r="L1889" s="16" t="s">
        <v>1233</v>
      </c>
      <c r="M1889" s="14" t="s">
        <v>1233</v>
      </c>
      <c r="N1889" s="14"/>
    </row>
    <row r="1890" spans="1:14" hidden="1">
      <c r="A1890" s="13">
        <v>2310440005</v>
      </c>
      <c r="B1890" s="47" t="s">
        <v>2234</v>
      </c>
      <c r="C1890" s="51" t="s">
        <v>995</v>
      </c>
      <c r="D1890" s="15" t="s">
        <v>1234</v>
      </c>
      <c r="E1890" s="13" t="s">
        <v>1233</v>
      </c>
      <c r="F1890" s="13" t="s">
        <v>1625</v>
      </c>
      <c r="G1890" s="13" t="s">
        <v>1625</v>
      </c>
      <c r="H1890" s="15" t="s">
        <v>1233</v>
      </c>
      <c r="I1890" s="13" t="s">
        <v>1233</v>
      </c>
      <c r="J1890" s="13">
        <v>1</v>
      </c>
      <c r="K1890" s="13">
        <v>1</v>
      </c>
      <c r="L1890" s="15">
        <v>1</v>
      </c>
      <c r="M1890" s="13" t="s">
        <v>1233</v>
      </c>
      <c r="N1890" s="13"/>
    </row>
    <row r="1891" spans="1:14" hidden="1">
      <c r="A1891" s="14">
        <v>2310440001</v>
      </c>
      <c r="B1891" s="48" t="s">
        <v>1639</v>
      </c>
      <c r="C1891" s="52" t="s">
        <v>995</v>
      </c>
      <c r="D1891" s="16" t="s">
        <v>1234</v>
      </c>
      <c r="E1891" s="14" t="s">
        <v>1233</v>
      </c>
      <c r="F1891" s="14" t="s">
        <v>1625</v>
      </c>
      <c r="G1891" s="14" t="s">
        <v>1625</v>
      </c>
      <c r="H1891" s="16" t="s">
        <v>1233</v>
      </c>
      <c r="I1891" s="14" t="s">
        <v>1233</v>
      </c>
      <c r="J1891" s="14">
        <v>1</v>
      </c>
      <c r="K1891" s="14">
        <v>1</v>
      </c>
      <c r="L1891" s="16">
        <v>1</v>
      </c>
      <c r="M1891" s="14" t="s">
        <v>1233</v>
      </c>
      <c r="N1891" s="14"/>
    </row>
    <row r="1892" spans="1:14" hidden="1">
      <c r="A1892" s="13">
        <v>2310440004</v>
      </c>
      <c r="B1892" s="47" t="s">
        <v>1640</v>
      </c>
      <c r="C1892" s="51" t="s">
        <v>995</v>
      </c>
      <c r="D1892" s="15" t="s">
        <v>1234</v>
      </c>
      <c r="E1892" s="13" t="s">
        <v>1233</v>
      </c>
      <c r="F1892" s="13" t="s">
        <v>1625</v>
      </c>
      <c r="G1892" s="13" t="s">
        <v>1625</v>
      </c>
      <c r="H1892" s="15" t="s">
        <v>1233</v>
      </c>
      <c r="I1892" s="13" t="s">
        <v>1233</v>
      </c>
      <c r="J1892" s="13">
        <v>1</v>
      </c>
      <c r="K1892" s="13">
        <v>1</v>
      </c>
      <c r="L1892" s="15">
        <v>1</v>
      </c>
      <c r="M1892" s="13" t="s">
        <v>1233</v>
      </c>
      <c r="N1892" s="13"/>
    </row>
    <row r="1893" spans="1:14" hidden="1">
      <c r="A1893" s="14">
        <v>2310440007</v>
      </c>
      <c r="B1893" s="48" t="s">
        <v>1641</v>
      </c>
      <c r="C1893" s="52" t="s">
        <v>995</v>
      </c>
      <c r="D1893" s="16" t="s">
        <v>1234</v>
      </c>
      <c r="E1893" s="14" t="s">
        <v>1233</v>
      </c>
      <c r="F1893" s="14" t="s">
        <v>1625</v>
      </c>
      <c r="G1893" s="14" t="s">
        <v>1625</v>
      </c>
      <c r="H1893" s="16" t="s">
        <v>1233</v>
      </c>
      <c r="I1893" s="14" t="s">
        <v>1233</v>
      </c>
      <c r="J1893" s="14">
        <v>1</v>
      </c>
      <c r="K1893" s="14">
        <v>1</v>
      </c>
      <c r="L1893" s="16">
        <v>1</v>
      </c>
      <c r="M1893" s="14" t="s">
        <v>1233</v>
      </c>
      <c r="N1893" s="14"/>
    </row>
    <row r="1894" spans="1:14" hidden="1">
      <c r="A1894" s="13">
        <v>2310040515</v>
      </c>
      <c r="B1894" s="47" t="s">
        <v>2119</v>
      </c>
      <c r="C1894" s="51" t="s">
        <v>995</v>
      </c>
      <c r="D1894" s="15" t="s">
        <v>1234</v>
      </c>
      <c r="E1894" s="13" t="s">
        <v>1233</v>
      </c>
      <c r="F1894" s="13" t="s">
        <v>2120</v>
      </c>
      <c r="G1894" s="13" t="s">
        <v>1625</v>
      </c>
      <c r="H1894" s="15" t="s">
        <v>1233</v>
      </c>
      <c r="I1894" s="13" t="s">
        <v>1233</v>
      </c>
      <c r="J1894" s="13">
        <v>1</v>
      </c>
      <c r="K1894" s="13">
        <v>1</v>
      </c>
      <c r="L1894" s="15">
        <v>1</v>
      </c>
      <c r="M1894" s="13" t="s">
        <v>1233</v>
      </c>
      <c r="N1894" s="13"/>
    </row>
    <row r="1895" spans="1:14" hidden="1">
      <c r="A1895" s="14">
        <v>2310040514</v>
      </c>
      <c r="B1895" s="48" t="s">
        <v>2121</v>
      </c>
      <c r="C1895" s="52" t="s">
        <v>995</v>
      </c>
      <c r="D1895" s="16" t="s">
        <v>1234</v>
      </c>
      <c r="E1895" s="14" t="s">
        <v>1233</v>
      </c>
      <c r="F1895" s="14" t="s">
        <v>2120</v>
      </c>
      <c r="G1895" s="14" t="s">
        <v>1625</v>
      </c>
      <c r="H1895" s="16" t="s">
        <v>1233</v>
      </c>
      <c r="I1895" s="14" t="s">
        <v>1233</v>
      </c>
      <c r="J1895" s="14">
        <v>1</v>
      </c>
      <c r="K1895" s="14">
        <v>1</v>
      </c>
      <c r="L1895" s="16">
        <v>1</v>
      </c>
      <c r="M1895" s="14" t="s">
        <v>1233</v>
      </c>
      <c r="N1895" s="14"/>
    </row>
    <row r="1896" spans="1:14" hidden="1">
      <c r="A1896" s="13">
        <v>2310040508</v>
      </c>
      <c r="B1896" s="47" t="s">
        <v>2122</v>
      </c>
      <c r="C1896" s="51" t="s">
        <v>995</v>
      </c>
      <c r="D1896" s="15" t="s">
        <v>1234</v>
      </c>
      <c r="E1896" s="13" t="s">
        <v>1233</v>
      </c>
      <c r="F1896" s="13" t="s">
        <v>2120</v>
      </c>
      <c r="G1896" s="13" t="s">
        <v>1625</v>
      </c>
      <c r="H1896" s="15" t="s">
        <v>1233</v>
      </c>
      <c r="I1896" s="13" t="s">
        <v>1233</v>
      </c>
      <c r="J1896" s="13">
        <v>1</v>
      </c>
      <c r="K1896" s="13">
        <v>1</v>
      </c>
      <c r="L1896" s="15">
        <v>1</v>
      </c>
      <c r="M1896" s="13" t="s">
        <v>1233</v>
      </c>
      <c r="N1896" s="13"/>
    </row>
    <row r="1897" spans="1:14" hidden="1">
      <c r="A1897" s="13">
        <v>2310040509</v>
      </c>
      <c r="B1897" s="47" t="s">
        <v>2123</v>
      </c>
      <c r="C1897" s="51" t="s">
        <v>995</v>
      </c>
      <c r="D1897" s="15" t="s">
        <v>1234</v>
      </c>
      <c r="E1897" s="13" t="s">
        <v>1233</v>
      </c>
      <c r="F1897" s="13" t="s">
        <v>2120</v>
      </c>
      <c r="G1897" s="13" t="s">
        <v>1625</v>
      </c>
      <c r="H1897" s="15" t="s">
        <v>1233</v>
      </c>
      <c r="I1897" s="13" t="s">
        <v>1233</v>
      </c>
      <c r="J1897" s="13">
        <v>1</v>
      </c>
      <c r="K1897" s="13">
        <v>1</v>
      </c>
      <c r="L1897" s="15">
        <v>1</v>
      </c>
      <c r="M1897" s="13" t="s">
        <v>1233</v>
      </c>
      <c r="N1897" s="13"/>
    </row>
    <row r="1898" spans="1:14" hidden="1">
      <c r="A1898" s="14">
        <v>2310040511</v>
      </c>
      <c r="B1898" s="48" t="s">
        <v>2124</v>
      </c>
      <c r="C1898" s="52" t="s">
        <v>995</v>
      </c>
      <c r="D1898" s="16" t="s">
        <v>1234</v>
      </c>
      <c r="E1898" s="14" t="s">
        <v>1233</v>
      </c>
      <c r="F1898" s="14" t="s">
        <v>2120</v>
      </c>
      <c r="G1898" s="14" t="s">
        <v>1625</v>
      </c>
      <c r="H1898" s="16" t="s">
        <v>1233</v>
      </c>
      <c r="I1898" s="14" t="s">
        <v>1233</v>
      </c>
      <c r="J1898" s="14">
        <v>1</v>
      </c>
      <c r="K1898" s="14">
        <v>1</v>
      </c>
      <c r="L1898" s="16">
        <v>1</v>
      </c>
      <c r="M1898" s="14" t="s">
        <v>1233</v>
      </c>
      <c r="N1898" s="14"/>
    </row>
    <row r="1899" spans="1:14" hidden="1">
      <c r="A1899" s="13">
        <v>2310040518</v>
      </c>
      <c r="B1899" s="47" t="s">
        <v>2125</v>
      </c>
      <c r="C1899" s="51" t="s">
        <v>995</v>
      </c>
      <c r="D1899" s="15" t="s">
        <v>1234</v>
      </c>
      <c r="E1899" s="13" t="s">
        <v>1233</v>
      </c>
      <c r="F1899" s="13" t="s">
        <v>2120</v>
      </c>
      <c r="G1899" s="13" t="s">
        <v>1625</v>
      </c>
      <c r="H1899" s="15" t="s">
        <v>1233</v>
      </c>
      <c r="I1899" s="13" t="s">
        <v>1233</v>
      </c>
      <c r="J1899" s="13">
        <v>1</v>
      </c>
      <c r="K1899" s="13">
        <v>1</v>
      </c>
      <c r="L1899" s="15">
        <v>1</v>
      </c>
      <c r="M1899" s="13" t="s">
        <v>1233</v>
      </c>
      <c r="N1899" s="13"/>
    </row>
    <row r="1900" spans="1:14" hidden="1">
      <c r="A1900" s="14">
        <v>2310040512</v>
      </c>
      <c r="B1900" s="48" t="s">
        <v>2126</v>
      </c>
      <c r="C1900" s="52" t="s">
        <v>995</v>
      </c>
      <c r="D1900" s="16" t="s">
        <v>1234</v>
      </c>
      <c r="E1900" s="14" t="s">
        <v>1233</v>
      </c>
      <c r="F1900" s="14" t="s">
        <v>2120</v>
      </c>
      <c r="G1900" s="14" t="s">
        <v>1625</v>
      </c>
      <c r="H1900" s="16" t="s">
        <v>1233</v>
      </c>
      <c r="I1900" s="14" t="s">
        <v>1233</v>
      </c>
      <c r="J1900" s="14">
        <v>1</v>
      </c>
      <c r="K1900" s="14">
        <v>1</v>
      </c>
      <c r="L1900" s="16">
        <v>1</v>
      </c>
      <c r="M1900" s="14" t="s">
        <v>1233</v>
      </c>
      <c r="N1900" s="14"/>
    </row>
    <row r="1901" spans="1:14" hidden="1">
      <c r="A1901" s="13">
        <v>2310040513</v>
      </c>
      <c r="B1901" s="47" t="s">
        <v>2127</v>
      </c>
      <c r="C1901" s="51" t="s">
        <v>995</v>
      </c>
      <c r="D1901" s="15" t="s">
        <v>1234</v>
      </c>
      <c r="E1901" s="13" t="s">
        <v>1233</v>
      </c>
      <c r="F1901" s="13" t="s">
        <v>2120</v>
      </c>
      <c r="G1901" s="13" t="s">
        <v>1625</v>
      </c>
      <c r="H1901" s="15" t="s">
        <v>1233</v>
      </c>
      <c r="I1901" s="13" t="s">
        <v>1233</v>
      </c>
      <c r="J1901" s="13">
        <v>1</v>
      </c>
      <c r="K1901" s="13">
        <v>1</v>
      </c>
      <c r="L1901" s="15">
        <v>1</v>
      </c>
      <c r="M1901" s="13" t="s">
        <v>1233</v>
      </c>
      <c r="N1901" s="13"/>
    </row>
    <row r="1902" spans="1:14" hidden="1">
      <c r="A1902" s="14">
        <v>2310040519</v>
      </c>
      <c r="B1902" s="48" t="s">
        <v>2128</v>
      </c>
      <c r="C1902" s="52" t="s">
        <v>995</v>
      </c>
      <c r="D1902" s="16" t="s">
        <v>1234</v>
      </c>
      <c r="E1902" s="14" t="s">
        <v>1233</v>
      </c>
      <c r="F1902" s="14" t="s">
        <v>2120</v>
      </c>
      <c r="G1902" s="14" t="s">
        <v>1625</v>
      </c>
      <c r="H1902" s="16" t="s">
        <v>1233</v>
      </c>
      <c r="I1902" s="14" t="s">
        <v>1233</v>
      </c>
      <c r="J1902" s="14">
        <v>1</v>
      </c>
      <c r="K1902" s="14">
        <v>1</v>
      </c>
      <c r="L1902" s="16">
        <v>1</v>
      </c>
      <c r="M1902" s="14" t="s">
        <v>1233</v>
      </c>
      <c r="N1902" s="14"/>
    </row>
    <row r="1903" spans="1:14" hidden="1">
      <c r="A1903" s="13">
        <v>2310040517</v>
      </c>
      <c r="B1903" s="47" t="s">
        <v>2129</v>
      </c>
      <c r="C1903" s="51" t="s">
        <v>995</v>
      </c>
      <c r="D1903" s="15" t="s">
        <v>1234</v>
      </c>
      <c r="E1903" s="13" t="s">
        <v>1233</v>
      </c>
      <c r="F1903" s="13" t="s">
        <v>2120</v>
      </c>
      <c r="G1903" s="13" t="s">
        <v>1625</v>
      </c>
      <c r="H1903" s="15" t="s">
        <v>1233</v>
      </c>
      <c r="I1903" s="13" t="s">
        <v>1233</v>
      </c>
      <c r="J1903" s="13">
        <v>1</v>
      </c>
      <c r="K1903" s="13">
        <v>1</v>
      </c>
      <c r="L1903" s="15">
        <v>1</v>
      </c>
      <c r="M1903" s="13" t="s">
        <v>1233</v>
      </c>
      <c r="N1903" s="13"/>
    </row>
    <row r="1904" spans="1:14" hidden="1">
      <c r="A1904" s="14">
        <v>2310040520</v>
      </c>
      <c r="B1904" s="48" t="s">
        <v>2130</v>
      </c>
      <c r="C1904" s="52" t="s">
        <v>995</v>
      </c>
      <c r="D1904" s="16" t="s">
        <v>1234</v>
      </c>
      <c r="E1904" s="14" t="s">
        <v>1233</v>
      </c>
      <c r="F1904" s="14" t="s">
        <v>2120</v>
      </c>
      <c r="G1904" s="14" t="s">
        <v>1625</v>
      </c>
      <c r="H1904" s="16" t="s">
        <v>1233</v>
      </c>
      <c r="I1904" s="14" t="s">
        <v>1233</v>
      </c>
      <c r="J1904" s="14">
        <v>1</v>
      </c>
      <c r="K1904" s="14">
        <v>1</v>
      </c>
      <c r="L1904" s="16">
        <v>1</v>
      </c>
      <c r="M1904" s="14" t="s">
        <v>1233</v>
      </c>
      <c r="N1904" s="14"/>
    </row>
    <row r="1905" spans="1:14" hidden="1">
      <c r="A1905" s="13">
        <v>2310040516</v>
      </c>
      <c r="B1905" s="47" t="s">
        <v>2131</v>
      </c>
      <c r="C1905" s="51" t="s">
        <v>995</v>
      </c>
      <c r="D1905" s="15" t="s">
        <v>1234</v>
      </c>
      <c r="E1905" s="13" t="s">
        <v>1233</v>
      </c>
      <c r="F1905" s="13" t="s">
        <v>2120</v>
      </c>
      <c r="G1905" s="13" t="s">
        <v>1625</v>
      </c>
      <c r="H1905" s="15" t="s">
        <v>1233</v>
      </c>
      <c r="I1905" s="13" t="s">
        <v>1233</v>
      </c>
      <c r="J1905" s="13">
        <v>1</v>
      </c>
      <c r="K1905" s="13">
        <v>1</v>
      </c>
      <c r="L1905" s="15">
        <v>1</v>
      </c>
      <c r="M1905" s="13" t="s">
        <v>1233</v>
      </c>
      <c r="N1905" s="13"/>
    </row>
    <row r="1906" spans="1:14" hidden="1">
      <c r="A1906" s="14">
        <v>2310040510</v>
      </c>
      <c r="B1906" s="48" t="s">
        <v>2132</v>
      </c>
      <c r="C1906" s="52" t="s">
        <v>995</v>
      </c>
      <c r="D1906" s="16" t="s">
        <v>1234</v>
      </c>
      <c r="E1906" s="14" t="s">
        <v>1233</v>
      </c>
      <c r="F1906" s="14" t="s">
        <v>2120</v>
      </c>
      <c r="G1906" s="14" t="s">
        <v>1625</v>
      </c>
      <c r="H1906" s="16" t="s">
        <v>1233</v>
      </c>
      <c r="I1906" s="14" t="s">
        <v>1233</v>
      </c>
      <c r="J1906" s="14">
        <v>1</v>
      </c>
      <c r="K1906" s="14">
        <v>1</v>
      </c>
      <c r="L1906" s="16">
        <v>1</v>
      </c>
      <c r="M1906" s="14" t="s">
        <v>1233</v>
      </c>
      <c r="N1906" s="14"/>
    </row>
    <row r="1907" spans="1:14" hidden="1">
      <c r="A1907" s="13">
        <v>2310040573</v>
      </c>
      <c r="B1907" s="47" t="s">
        <v>2133</v>
      </c>
      <c r="C1907" s="51" t="s">
        <v>995</v>
      </c>
      <c r="D1907" s="15" t="s">
        <v>1234</v>
      </c>
      <c r="E1907" s="13" t="s">
        <v>1233</v>
      </c>
      <c r="F1907" s="13" t="s">
        <v>2120</v>
      </c>
      <c r="G1907" s="13" t="s">
        <v>1625</v>
      </c>
      <c r="H1907" s="15" t="s">
        <v>1233</v>
      </c>
      <c r="I1907" s="13" t="s">
        <v>1233</v>
      </c>
      <c r="J1907" s="13">
        <v>1</v>
      </c>
      <c r="K1907" s="13">
        <v>1</v>
      </c>
      <c r="L1907" s="15">
        <v>1</v>
      </c>
      <c r="M1907" s="13" t="s">
        <v>1233</v>
      </c>
      <c r="N1907" s="13"/>
    </row>
    <row r="1908" spans="1:14" hidden="1">
      <c r="A1908" s="14">
        <v>2310040577</v>
      </c>
      <c r="B1908" s="48" t="s">
        <v>2134</v>
      </c>
      <c r="C1908" s="52" t="s">
        <v>995</v>
      </c>
      <c r="D1908" s="16" t="s">
        <v>1234</v>
      </c>
      <c r="E1908" s="14" t="s">
        <v>1233</v>
      </c>
      <c r="F1908" s="14" t="s">
        <v>2120</v>
      </c>
      <c r="G1908" s="14" t="s">
        <v>1625</v>
      </c>
      <c r="H1908" s="16" t="s">
        <v>1233</v>
      </c>
      <c r="I1908" s="14" t="s">
        <v>1233</v>
      </c>
      <c r="J1908" s="14">
        <v>1</v>
      </c>
      <c r="K1908" s="14">
        <v>1</v>
      </c>
      <c r="L1908" s="16">
        <v>1</v>
      </c>
      <c r="M1908" s="14" t="s">
        <v>1233</v>
      </c>
      <c r="N1908" s="14"/>
    </row>
    <row r="1909" spans="1:14" hidden="1">
      <c r="A1909" s="13">
        <v>2310040578</v>
      </c>
      <c r="B1909" s="47" t="s">
        <v>2135</v>
      </c>
      <c r="C1909" s="51" t="s">
        <v>995</v>
      </c>
      <c r="D1909" s="15" t="s">
        <v>1234</v>
      </c>
      <c r="E1909" s="13" t="s">
        <v>1233</v>
      </c>
      <c r="F1909" s="13" t="s">
        <v>2120</v>
      </c>
      <c r="G1909" s="13" t="s">
        <v>1625</v>
      </c>
      <c r="H1909" s="15" t="s">
        <v>1233</v>
      </c>
      <c r="I1909" s="13" t="s">
        <v>1233</v>
      </c>
      <c r="J1909" s="13">
        <v>1</v>
      </c>
      <c r="K1909" s="13">
        <v>1</v>
      </c>
      <c r="L1909" s="15">
        <v>1</v>
      </c>
      <c r="M1909" s="13" t="s">
        <v>1233</v>
      </c>
      <c r="N1909" s="13"/>
    </row>
    <row r="1910" spans="1:14" hidden="1">
      <c r="A1910" s="14">
        <v>2310040576</v>
      </c>
      <c r="B1910" s="48" t="s">
        <v>2136</v>
      </c>
      <c r="C1910" s="52" t="s">
        <v>995</v>
      </c>
      <c r="D1910" s="16" t="s">
        <v>1234</v>
      </c>
      <c r="E1910" s="14" t="s">
        <v>1233</v>
      </c>
      <c r="F1910" s="14" t="s">
        <v>2120</v>
      </c>
      <c r="G1910" s="14" t="s">
        <v>1625</v>
      </c>
      <c r="H1910" s="16" t="s">
        <v>1233</v>
      </c>
      <c r="I1910" s="14" t="s">
        <v>1233</v>
      </c>
      <c r="J1910" s="14">
        <v>1</v>
      </c>
      <c r="K1910" s="14">
        <v>1</v>
      </c>
      <c r="L1910" s="16">
        <v>1</v>
      </c>
      <c r="M1910" s="14" t="s">
        <v>1233</v>
      </c>
      <c r="N1910" s="14"/>
    </row>
    <row r="1911" spans="1:14" hidden="1">
      <c r="A1911" s="13">
        <v>2310040575</v>
      </c>
      <c r="B1911" s="47" t="s">
        <v>2137</v>
      </c>
      <c r="C1911" s="51" t="s">
        <v>995</v>
      </c>
      <c r="D1911" s="15" t="s">
        <v>1234</v>
      </c>
      <c r="E1911" s="13" t="s">
        <v>1233</v>
      </c>
      <c r="F1911" s="13" t="s">
        <v>2120</v>
      </c>
      <c r="G1911" s="13" t="s">
        <v>1625</v>
      </c>
      <c r="H1911" s="15" t="s">
        <v>1233</v>
      </c>
      <c r="I1911" s="13" t="s">
        <v>1233</v>
      </c>
      <c r="J1911" s="13">
        <v>1</v>
      </c>
      <c r="K1911" s="13">
        <v>1</v>
      </c>
      <c r="L1911" s="15">
        <v>1</v>
      </c>
      <c r="M1911" s="13" t="s">
        <v>1233</v>
      </c>
      <c r="N1911" s="13"/>
    </row>
    <row r="1912" spans="1:14" hidden="1">
      <c r="A1912" s="14">
        <v>2310040184</v>
      </c>
      <c r="B1912" s="48" t="s">
        <v>1481</v>
      </c>
      <c r="C1912" s="52" t="s">
        <v>1002</v>
      </c>
      <c r="D1912" s="16" t="s">
        <v>1234</v>
      </c>
      <c r="E1912" s="14" t="s">
        <v>1233</v>
      </c>
      <c r="F1912" s="14" t="s">
        <v>1234</v>
      </c>
      <c r="G1912" s="14" t="s">
        <v>8462</v>
      </c>
      <c r="H1912" s="16" t="s">
        <v>1235</v>
      </c>
      <c r="I1912" s="14" t="s">
        <v>1073</v>
      </c>
      <c r="J1912" s="14">
        <v>1</v>
      </c>
      <c r="K1912" s="14">
        <v>1</v>
      </c>
      <c r="L1912" s="16">
        <v>1</v>
      </c>
      <c r="M1912" s="14" t="s">
        <v>1233</v>
      </c>
      <c r="N1912" s="14"/>
    </row>
    <row r="1913" spans="1:14" hidden="1">
      <c r="A1913" s="13">
        <v>2310040187</v>
      </c>
      <c r="B1913" s="47" t="s">
        <v>1482</v>
      </c>
      <c r="C1913" s="51" t="s">
        <v>1002</v>
      </c>
      <c r="D1913" s="15" t="s">
        <v>1234</v>
      </c>
      <c r="E1913" s="13" t="s">
        <v>1233</v>
      </c>
      <c r="F1913" s="13" t="s">
        <v>1234</v>
      </c>
      <c r="G1913" s="13" t="s">
        <v>8462</v>
      </c>
      <c r="H1913" s="15" t="s">
        <v>1235</v>
      </c>
      <c r="I1913" s="13" t="s">
        <v>1073</v>
      </c>
      <c r="J1913" s="13">
        <v>1</v>
      </c>
      <c r="K1913" s="13">
        <v>1</v>
      </c>
      <c r="L1913" s="15">
        <v>1</v>
      </c>
      <c r="M1913" s="13" t="s">
        <v>1233</v>
      </c>
      <c r="N1913" s="13"/>
    </row>
    <row r="1914" spans="1:14" hidden="1">
      <c r="A1914" s="14">
        <v>2310040181</v>
      </c>
      <c r="B1914" s="48" t="s">
        <v>1483</v>
      </c>
      <c r="C1914" s="52" t="s">
        <v>1002</v>
      </c>
      <c r="D1914" s="16" t="s">
        <v>1234</v>
      </c>
      <c r="E1914" s="14" t="s">
        <v>1233</v>
      </c>
      <c r="F1914" s="14" t="s">
        <v>1234</v>
      </c>
      <c r="G1914" s="14" t="s">
        <v>8462</v>
      </c>
      <c r="H1914" s="16" t="s">
        <v>1235</v>
      </c>
      <c r="I1914" s="14" t="s">
        <v>1073</v>
      </c>
      <c r="J1914" s="14">
        <v>1</v>
      </c>
      <c r="K1914" s="14">
        <v>1</v>
      </c>
      <c r="L1914" s="16">
        <v>1</v>
      </c>
      <c r="M1914" s="14" t="s">
        <v>1233</v>
      </c>
      <c r="N1914" s="14"/>
    </row>
    <row r="1915" spans="1:14" hidden="1">
      <c r="A1915" s="13">
        <v>2310040180</v>
      </c>
      <c r="B1915" s="47" t="s">
        <v>1484</v>
      </c>
      <c r="C1915" s="51" t="s">
        <v>1002</v>
      </c>
      <c r="D1915" s="15" t="s">
        <v>1234</v>
      </c>
      <c r="E1915" s="13" t="s">
        <v>1233</v>
      </c>
      <c r="F1915" s="13" t="s">
        <v>1234</v>
      </c>
      <c r="G1915" s="13" t="s">
        <v>8462</v>
      </c>
      <c r="H1915" s="15" t="s">
        <v>1235</v>
      </c>
      <c r="I1915" s="13" t="s">
        <v>1073</v>
      </c>
      <c r="J1915" s="13">
        <v>1</v>
      </c>
      <c r="K1915" s="13">
        <v>1</v>
      </c>
      <c r="L1915" s="15">
        <v>1</v>
      </c>
      <c r="M1915" s="13" t="s">
        <v>1233</v>
      </c>
      <c r="N1915" s="13"/>
    </row>
    <row r="1916" spans="1:14" hidden="1">
      <c r="A1916" s="14">
        <v>2310040183</v>
      </c>
      <c r="B1916" s="48" t="s">
        <v>1485</v>
      </c>
      <c r="C1916" s="52" t="s">
        <v>1002</v>
      </c>
      <c r="D1916" s="16" t="s">
        <v>1234</v>
      </c>
      <c r="E1916" s="14" t="s">
        <v>1233</v>
      </c>
      <c r="F1916" s="14" t="s">
        <v>1234</v>
      </c>
      <c r="G1916" s="14" t="s">
        <v>8462</v>
      </c>
      <c r="H1916" s="16" t="s">
        <v>1235</v>
      </c>
      <c r="I1916" s="14" t="s">
        <v>1073</v>
      </c>
      <c r="J1916" s="14">
        <v>1</v>
      </c>
      <c r="K1916" s="14">
        <v>1</v>
      </c>
      <c r="L1916" s="16">
        <v>1</v>
      </c>
      <c r="M1916" s="14" t="s">
        <v>1233</v>
      </c>
      <c r="N1916" s="14"/>
    </row>
    <row r="1917" spans="1:14" hidden="1">
      <c r="A1917" s="13">
        <v>2310040186</v>
      </c>
      <c r="B1917" s="47" t="s">
        <v>1486</v>
      </c>
      <c r="C1917" s="51" t="s">
        <v>1002</v>
      </c>
      <c r="D1917" s="15" t="s">
        <v>1234</v>
      </c>
      <c r="E1917" s="13" t="s">
        <v>1233</v>
      </c>
      <c r="F1917" s="13" t="s">
        <v>1234</v>
      </c>
      <c r="G1917" s="13" t="s">
        <v>8462</v>
      </c>
      <c r="H1917" s="15" t="s">
        <v>1235</v>
      </c>
      <c r="I1917" s="13" t="s">
        <v>1073</v>
      </c>
      <c r="J1917" s="13">
        <v>1</v>
      </c>
      <c r="K1917" s="13">
        <v>1</v>
      </c>
      <c r="L1917" s="15">
        <v>1</v>
      </c>
      <c r="M1917" s="13" t="s">
        <v>1233</v>
      </c>
      <c r="N1917" s="13"/>
    </row>
    <row r="1918" spans="1:14" hidden="1">
      <c r="A1918" s="14">
        <v>2310040178</v>
      </c>
      <c r="B1918" s="48" t="s">
        <v>1487</v>
      </c>
      <c r="C1918" s="52" t="s">
        <v>1002</v>
      </c>
      <c r="D1918" s="16" t="s">
        <v>1234</v>
      </c>
      <c r="E1918" s="14" t="s">
        <v>1233</v>
      </c>
      <c r="F1918" s="14" t="s">
        <v>1234</v>
      </c>
      <c r="G1918" s="14" t="s">
        <v>8462</v>
      </c>
      <c r="H1918" s="16" t="s">
        <v>1235</v>
      </c>
      <c r="I1918" s="14" t="s">
        <v>1073</v>
      </c>
      <c r="J1918" s="14">
        <v>1</v>
      </c>
      <c r="K1918" s="14">
        <v>1</v>
      </c>
      <c r="L1918" s="16">
        <v>1</v>
      </c>
      <c r="M1918" s="14" t="s">
        <v>1233</v>
      </c>
      <c r="N1918" s="14"/>
    </row>
    <row r="1919" spans="1:14" hidden="1">
      <c r="A1919" s="13">
        <v>2310040182</v>
      </c>
      <c r="B1919" s="47" t="s">
        <v>1488</v>
      </c>
      <c r="C1919" s="51" t="s">
        <v>1002</v>
      </c>
      <c r="D1919" s="15" t="s">
        <v>1234</v>
      </c>
      <c r="E1919" s="13" t="s">
        <v>1233</v>
      </c>
      <c r="F1919" s="13" t="s">
        <v>1234</v>
      </c>
      <c r="G1919" s="13" t="s">
        <v>8462</v>
      </c>
      <c r="H1919" s="15" t="s">
        <v>1235</v>
      </c>
      <c r="I1919" s="13" t="s">
        <v>1073</v>
      </c>
      <c r="J1919" s="13">
        <v>1</v>
      </c>
      <c r="K1919" s="13">
        <v>1</v>
      </c>
      <c r="L1919" s="15">
        <v>1</v>
      </c>
      <c r="M1919" s="13" t="s">
        <v>1233</v>
      </c>
      <c r="N1919" s="13"/>
    </row>
    <row r="1920" spans="1:14" hidden="1">
      <c r="A1920" s="13">
        <v>2310040179</v>
      </c>
      <c r="B1920" s="47" t="s">
        <v>1489</v>
      </c>
      <c r="C1920" s="51" t="s">
        <v>1002</v>
      </c>
      <c r="D1920" s="15" t="s">
        <v>1234</v>
      </c>
      <c r="E1920" s="13" t="s">
        <v>1233</v>
      </c>
      <c r="F1920" s="13" t="s">
        <v>1234</v>
      </c>
      <c r="G1920" s="13" t="s">
        <v>8462</v>
      </c>
      <c r="H1920" s="15" t="s">
        <v>1235</v>
      </c>
      <c r="I1920" s="13" t="s">
        <v>1073</v>
      </c>
      <c r="J1920" s="13">
        <v>1</v>
      </c>
      <c r="K1920" s="13">
        <v>1</v>
      </c>
      <c r="L1920" s="15">
        <v>1</v>
      </c>
      <c r="M1920" s="13" t="s">
        <v>1233</v>
      </c>
      <c r="N1920" s="13"/>
    </row>
    <row r="1921" spans="1:14" hidden="1">
      <c r="A1921" s="14">
        <v>2310040177</v>
      </c>
      <c r="B1921" s="48" t="s">
        <v>1490</v>
      </c>
      <c r="C1921" s="52" t="s">
        <v>1002</v>
      </c>
      <c r="D1921" s="16" t="s">
        <v>1234</v>
      </c>
      <c r="E1921" s="14" t="s">
        <v>1233</v>
      </c>
      <c r="F1921" s="14" t="s">
        <v>1234</v>
      </c>
      <c r="G1921" s="14" t="s">
        <v>8462</v>
      </c>
      <c r="H1921" s="16" t="s">
        <v>1235</v>
      </c>
      <c r="I1921" s="14" t="s">
        <v>1073</v>
      </c>
      <c r="J1921" s="14">
        <v>1</v>
      </c>
      <c r="K1921" s="14">
        <v>1</v>
      </c>
      <c r="L1921" s="16">
        <v>1</v>
      </c>
      <c r="M1921" s="14" t="s">
        <v>1233</v>
      </c>
      <c r="N1921" s="14"/>
    </row>
    <row r="1922" spans="1:14" hidden="1">
      <c r="A1922" s="13">
        <v>2310040176</v>
      </c>
      <c r="B1922" s="47" t="s">
        <v>1491</v>
      </c>
      <c r="C1922" s="51" t="s">
        <v>1002</v>
      </c>
      <c r="D1922" s="15" t="s">
        <v>1234</v>
      </c>
      <c r="E1922" s="13" t="s">
        <v>1233</v>
      </c>
      <c r="F1922" s="13" t="s">
        <v>1234</v>
      </c>
      <c r="G1922" s="13" t="s">
        <v>8462</v>
      </c>
      <c r="H1922" s="15" t="s">
        <v>1235</v>
      </c>
      <c r="I1922" s="13" t="s">
        <v>1073</v>
      </c>
      <c r="J1922" s="13">
        <v>1</v>
      </c>
      <c r="K1922" s="13">
        <v>1</v>
      </c>
      <c r="L1922" s="15">
        <v>1</v>
      </c>
      <c r="M1922" s="13" t="s">
        <v>1233</v>
      </c>
      <c r="N1922" s="13"/>
    </row>
    <row r="1923" spans="1:14" hidden="1">
      <c r="A1923" s="14">
        <v>2310040185</v>
      </c>
      <c r="B1923" s="48" t="s">
        <v>1492</v>
      </c>
      <c r="C1923" s="52" t="s">
        <v>1002</v>
      </c>
      <c r="D1923" s="16" t="s">
        <v>1234</v>
      </c>
      <c r="E1923" s="14" t="s">
        <v>1233</v>
      </c>
      <c r="F1923" s="14" t="s">
        <v>1234</v>
      </c>
      <c r="G1923" s="14" t="s">
        <v>8462</v>
      </c>
      <c r="H1923" s="16" t="s">
        <v>1235</v>
      </c>
      <c r="I1923" s="14" t="s">
        <v>1073</v>
      </c>
      <c r="J1923" s="14">
        <v>1</v>
      </c>
      <c r="K1923" s="14">
        <v>1</v>
      </c>
      <c r="L1923" s="16">
        <v>1</v>
      </c>
      <c r="M1923" s="14" t="s">
        <v>1233</v>
      </c>
      <c r="N1923" s="14"/>
    </row>
    <row r="1924" spans="1:14" hidden="1">
      <c r="A1924" s="13">
        <v>2310040487</v>
      </c>
      <c r="B1924" s="47" t="s">
        <v>1493</v>
      </c>
      <c r="C1924" s="51" t="s">
        <v>1002</v>
      </c>
      <c r="D1924" s="15" t="s">
        <v>1234</v>
      </c>
      <c r="E1924" s="13" t="s">
        <v>1233</v>
      </c>
      <c r="F1924" s="13" t="s">
        <v>1234</v>
      </c>
      <c r="G1924" s="13" t="s">
        <v>8462</v>
      </c>
      <c r="H1924" s="15" t="s">
        <v>1494</v>
      </c>
      <c r="I1924" s="13" t="s">
        <v>1073</v>
      </c>
      <c r="J1924" s="13">
        <v>1</v>
      </c>
      <c r="K1924" s="13">
        <v>1</v>
      </c>
      <c r="L1924" s="15">
        <v>1</v>
      </c>
      <c r="M1924" s="13" t="s">
        <v>1233</v>
      </c>
      <c r="N1924" s="13"/>
    </row>
    <row r="1925" spans="1:14" hidden="1">
      <c r="A1925" s="14">
        <v>2310040483</v>
      </c>
      <c r="B1925" s="48" t="s">
        <v>1495</v>
      </c>
      <c r="C1925" s="52" t="s">
        <v>1002</v>
      </c>
      <c r="D1925" s="16" t="s">
        <v>1234</v>
      </c>
      <c r="E1925" s="14" t="s">
        <v>1233</v>
      </c>
      <c r="F1925" s="14" t="s">
        <v>1234</v>
      </c>
      <c r="G1925" s="14" t="s">
        <v>8462</v>
      </c>
      <c r="H1925" s="16" t="s">
        <v>1494</v>
      </c>
      <c r="I1925" s="14" t="s">
        <v>1073</v>
      </c>
      <c r="J1925" s="14">
        <v>1</v>
      </c>
      <c r="K1925" s="14">
        <v>1</v>
      </c>
      <c r="L1925" s="16">
        <v>1</v>
      </c>
      <c r="M1925" s="14" t="s">
        <v>1233</v>
      </c>
      <c r="N1925" s="14"/>
    </row>
    <row r="1926" spans="1:14" hidden="1">
      <c r="A1926" s="13">
        <v>2310040488</v>
      </c>
      <c r="B1926" s="47" t="s">
        <v>1496</v>
      </c>
      <c r="C1926" s="51" t="s">
        <v>1002</v>
      </c>
      <c r="D1926" s="15" t="s">
        <v>1234</v>
      </c>
      <c r="E1926" s="13" t="s">
        <v>1233</v>
      </c>
      <c r="F1926" s="13" t="s">
        <v>1234</v>
      </c>
      <c r="G1926" s="13" t="s">
        <v>8462</v>
      </c>
      <c r="H1926" s="15" t="s">
        <v>1494</v>
      </c>
      <c r="I1926" s="13" t="s">
        <v>1073</v>
      </c>
      <c r="J1926" s="13">
        <v>1</v>
      </c>
      <c r="K1926" s="13">
        <v>1</v>
      </c>
      <c r="L1926" s="15">
        <v>1</v>
      </c>
      <c r="M1926" s="13" t="s">
        <v>1233</v>
      </c>
      <c r="N1926" s="13"/>
    </row>
    <row r="1927" spans="1:14" hidden="1">
      <c r="A1927" s="14">
        <v>2310040486</v>
      </c>
      <c r="B1927" s="48" t="s">
        <v>1497</v>
      </c>
      <c r="C1927" s="52" t="s">
        <v>1002</v>
      </c>
      <c r="D1927" s="16" t="s">
        <v>1234</v>
      </c>
      <c r="E1927" s="14" t="s">
        <v>1233</v>
      </c>
      <c r="F1927" s="14" t="s">
        <v>1234</v>
      </c>
      <c r="G1927" s="14" t="s">
        <v>8462</v>
      </c>
      <c r="H1927" s="16" t="s">
        <v>1494</v>
      </c>
      <c r="I1927" s="14" t="s">
        <v>1073</v>
      </c>
      <c r="J1927" s="14">
        <v>1</v>
      </c>
      <c r="K1927" s="14">
        <v>1</v>
      </c>
      <c r="L1927" s="16">
        <v>1</v>
      </c>
      <c r="M1927" s="14" t="s">
        <v>1233</v>
      </c>
      <c r="N1927" s="14"/>
    </row>
    <row r="1928" spans="1:14" hidden="1">
      <c r="A1928" s="13">
        <v>2310040484</v>
      </c>
      <c r="B1928" s="47" t="s">
        <v>1498</v>
      </c>
      <c r="C1928" s="51" t="s">
        <v>1002</v>
      </c>
      <c r="D1928" s="15" t="s">
        <v>1234</v>
      </c>
      <c r="E1928" s="13" t="s">
        <v>1233</v>
      </c>
      <c r="F1928" s="13" t="s">
        <v>1234</v>
      </c>
      <c r="G1928" s="13" t="s">
        <v>8462</v>
      </c>
      <c r="H1928" s="15" t="s">
        <v>1494</v>
      </c>
      <c r="I1928" s="13" t="s">
        <v>1073</v>
      </c>
      <c r="J1928" s="13">
        <v>1</v>
      </c>
      <c r="K1928" s="13">
        <v>1</v>
      </c>
      <c r="L1928" s="15">
        <v>1</v>
      </c>
      <c r="M1928" s="13" t="s">
        <v>1233</v>
      </c>
      <c r="N1928" s="13"/>
    </row>
    <row r="1929" spans="1:14" hidden="1">
      <c r="A1929" s="14">
        <v>2310040507</v>
      </c>
      <c r="B1929" s="48" t="s">
        <v>1499</v>
      </c>
      <c r="C1929" s="52" t="s">
        <v>1002</v>
      </c>
      <c r="D1929" s="16" t="s">
        <v>1234</v>
      </c>
      <c r="E1929" s="14" t="s">
        <v>1233</v>
      </c>
      <c r="F1929" s="14" t="s">
        <v>1234</v>
      </c>
      <c r="G1929" s="14" t="s">
        <v>8462</v>
      </c>
      <c r="H1929" s="16" t="s">
        <v>1494</v>
      </c>
      <c r="I1929" s="14" t="s">
        <v>1073</v>
      </c>
      <c r="J1929" s="14">
        <v>1</v>
      </c>
      <c r="K1929" s="14">
        <v>1</v>
      </c>
      <c r="L1929" s="16">
        <v>1</v>
      </c>
      <c r="M1929" s="14" t="s">
        <v>1233</v>
      </c>
      <c r="N1929" s="14"/>
    </row>
    <row r="1930" spans="1:14" hidden="1">
      <c r="A1930" s="13">
        <v>2310040489</v>
      </c>
      <c r="B1930" s="47" t="s">
        <v>1500</v>
      </c>
      <c r="C1930" s="51" t="s">
        <v>1002</v>
      </c>
      <c r="D1930" s="15" t="s">
        <v>1234</v>
      </c>
      <c r="E1930" s="13" t="s">
        <v>1233</v>
      </c>
      <c r="F1930" s="13" t="s">
        <v>1234</v>
      </c>
      <c r="G1930" s="13" t="s">
        <v>8462</v>
      </c>
      <c r="H1930" s="15" t="s">
        <v>1494</v>
      </c>
      <c r="I1930" s="13" t="s">
        <v>1073</v>
      </c>
      <c r="J1930" s="13">
        <v>1</v>
      </c>
      <c r="K1930" s="13">
        <v>1</v>
      </c>
      <c r="L1930" s="15">
        <v>1</v>
      </c>
      <c r="M1930" s="13" t="s">
        <v>1233</v>
      </c>
      <c r="N1930" s="13"/>
    </row>
    <row r="1931" spans="1:14" hidden="1">
      <c r="A1931" s="14">
        <v>2310040490</v>
      </c>
      <c r="B1931" s="48" t="s">
        <v>1501</v>
      </c>
      <c r="C1931" s="52" t="s">
        <v>1002</v>
      </c>
      <c r="D1931" s="16" t="s">
        <v>1234</v>
      </c>
      <c r="E1931" s="14" t="s">
        <v>1233</v>
      </c>
      <c r="F1931" s="14" t="s">
        <v>1234</v>
      </c>
      <c r="G1931" s="14" t="s">
        <v>8462</v>
      </c>
      <c r="H1931" s="16" t="s">
        <v>1494</v>
      </c>
      <c r="I1931" s="14" t="s">
        <v>1073</v>
      </c>
      <c r="J1931" s="14">
        <v>1</v>
      </c>
      <c r="K1931" s="14">
        <v>1</v>
      </c>
      <c r="L1931" s="16">
        <v>1</v>
      </c>
      <c r="M1931" s="14" t="s">
        <v>1233</v>
      </c>
      <c r="N1931" s="14"/>
    </row>
    <row r="1932" spans="1:14" hidden="1">
      <c r="A1932" s="13">
        <v>2310040491</v>
      </c>
      <c r="B1932" s="47" t="s">
        <v>1502</v>
      </c>
      <c r="C1932" s="51" t="s">
        <v>1002</v>
      </c>
      <c r="D1932" s="15" t="s">
        <v>1234</v>
      </c>
      <c r="E1932" s="13" t="s">
        <v>1233</v>
      </c>
      <c r="F1932" s="13" t="s">
        <v>1234</v>
      </c>
      <c r="G1932" s="13" t="s">
        <v>8462</v>
      </c>
      <c r="H1932" s="15" t="s">
        <v>1494</v>
      </c>
      <c r="I1932" s="13" t="s">
        <v>1073</v>
      </c>
      <c r="J1932" s="13">
        <v>1</v>
      </c>
      <c r="K1932" s="13">
        <v>1</v>
      </c>
      <c r="L1932" s="15">
        <v>1</v>
      </c>
      <c r="M1932" s="13" t="s">
        <v>1233</v>
      </c>
      <c r="N1932" s="13"/>
    </row>
    <row r="1933" spans="1:14" hidden="1">
      <c r="A1933" s="14">
        <v>2310040494</v>
      </c>
      <c r="B1933" s="48" t="s">
        <v>1503</v>
      </c>
      <c r="C1933" s="52" t="s">
        <v>1002</v>
      </c>
      <c r="D1933" s="16" t="s">
        <v>1234</v>
      </c>
      <c r="E1933" s="14" t="s">
        <v>1233</v>
      </c>
      <c r="F1933" s="14" t="s">
        <v>1234</v>
      </c>
      <c r="G1933" s="14" t="s">
        <v>8462</v>
      </c>
      <c r="H1933" s="16" t="s">
        <v>1494</v>
      </c>
      <c r="I1933" s="14" t="s">
        <v>1073</v>
      </c>
      <c r="J1933" s="14">
        <v>1</v>
      </c>
      <c r="K1933" s="14">
        <v>1</v>
      </c>
      <c r="L1933" s="16">
        <v>1</v>
      </c>
      <c r="M1933" s="14" t="s">
        <v>1233</v>
      </c>
      <c r="N1933" s="14"/>
    </row>
    <row r="1934" spans="1:14" hidden="1">
      <c r="A1934" s="13">
        <v>2310040492</v>
      </c>
      <c r="B1934" s="47" t="s">
        <v>1504</v>
      </c>
      <c r="C1934" s="51" t="s">
        <v>1002</v>
      </c>
      <c r="D1934" s="15" t="s">
        <v>1234</v>
      </c>
      <c r="E1934" s="13" t="s">
        <v>1233</v>
      </c>
      <c r="F1934" s="13" t="s">
        <v>1234</v>
      </c>
      <c r="G1934" s="13" t="s">
        <v>8462</v>
      </c>
      <c r="H1934" s="15" t="s">
        <v>1494</v>
      </c>
      <c r="I1934" s="13" t="s">
        <v>1073</v>
      </c>
      <c r="J1934" s="13">
        <v>1</v>
      </c>
      <c r="K1934" s="13">
        <v>1</v>
      </c>
      <c r="L1934" s="15">
        <v>1</v>
      </c>
      <c r="M1934" s="13" t="s">
        <v>1233</v>
      </c>
      <c r="N1934" s="13"/>
    </row>
    <row r="1935" spans="1:14" hidden="1">
      <c r="A1935" s="14">
        <v>2310040603</v>
      </c>
      <c r="B1935" s="48" t="s">
        <v>1505</v>
      </c>
      <c r="C1935" s="52" t="s">
        <v>1002</v>
      </c>
      <c r="D1935" s="16" t="s">
        <v>1234</v>
      </c>
      <c r="E1935" s="14" t="s">
        <v>1233</v>
      </c>
      <c r="F1935" s="14" t="s">
        <v>1234</v>
      </c>
      <c r="G1935" s="14" t="s">
        <v>8462</v>
      </c>
      <c r="H1935" s="16" t="s">
        <v>1480</v>
      </c>
      <c r="I1935" s="14" t="s">
        <v>1073</v>
      </c>
      <c r="J1935" s="14">
        <v>1</v>
      </c>
      <c r="K1935" s="14">
        <v>1</v>
      </c>
      <c r="L1935" s="16">
        <v>1</v>
      </c>
      <c r="M1935" s="14" t="s">
        <v>1233</v>
      </c>
      <c r="N1935" s="14"/>
    </row>
    <row r="1936" spans="1:14" hidden="1">
      <c r="A1936" s="13">
        <v>2310040493</v>
      </c>
      <c r="B1936" s="47" t="s">
        <v>1506</v>
      </c>
      <c r="C1936" s="51" t="s">
        <v>1002</v>
      </c>
      <c r="D1936" s="15" t="s">
        <v>1234</v>
      </c>
      <c r="E1936" s="13" t="s">
        <v>1233</v>
      </c>
      <c r="F1936" s="13" t="s">
        <v>1234</v>
      </c>
      <c r="G1936" s="13" t="s">
        <v>8462</v>
      </c>
      <c r="H1936" s="15" t="s">
        <v>1443</v>
      </c>
      <c r="I1936" s="13" t="s">
        <v>1073</v>
      </c>
      <c r="J1936" s="13">
        <v>1</v>
      </c>
      <c r="K1936" s="13">
        <v>1</v>
      </c>
      <c r="L1936" s="15">
        <v>1</v>
      </c>
      <c r="M1936" s="13" t="s">
        <v>1233</v>
      </c>
      <c r="N1936" s="13"/>
    </row>
    <row r="1937" spans="1:14" hidden="1">
      <c r="A1937" s="14">
        <v>2310040485</v>
      </c>
      <c r="B1937" s="48" t="s">
        <v>1507</v>
      </c>
      <c r="C1937" s="52" t="s">
        <v>1002</v>
      </c>
      <c r="D1937" s="16" t="s">
        <v>1234</v>
      </c>
      <c r="E1937" s="14" t="s">
        <v>1233</v>
      </c>
      <c r="F1937" s="14" t="s">
        <v>1234</v>
      </c>
      <c r="G1937" s="14" t="s">
        <v>8462</v>
      </c>
      <c r="H1937" s="16" t="s">
        <v>1456</v>
      </c>
      <c r="I1937" s="14" t="s">
        <v>1073</v>
      </c>
      <c r="J1937" s="14">
        <v>1</v>
      </c>
      <c r="K1937" s="14">
        <v>1</v>
      </c>
      <c r="L1937" s="16">
        <v>1</v>
      </c>
      <c r="M1937" s="14" t="s">
        <v>1233</v>
      </c>
      <c r="N1937" s="14"/>
    </row>
    <row r="1938" spans="1:14" hidden="1">
      <c r="A1938" s="13">
        <v>2310040160</v>
      </c>
      <c r="B1938" s="47" t="s">
        <v>1508</v>
      </c>
      <c r="C1938" s="51" t="s">
        <v>1002</v>
      </c>
      <c r="D1938" s="15" t="s">
        <v>1234</v>
      </c>
      <c r="E1938" s="13" t="s">
        <v>1233</v>
      </c>
      <c r="F1938" s="13" t="s">
        <v>1234</v>
      </c>
      <c r="G1938" s="13" t="s">
        <v>8462</v>
      </c>
      <c r="H1938" s="15" t="s">
        <v>1456</v>
      </c>
      <c r="I1938" s="13" t="s">
        <v>1073</v>
      </c>
      <c r="J1938" s="13">
        <v>1</v>
      </c>
      <c r="K1938" s="13">
        <v>1</v>
      </c>
      <c r="L1938" s="15">
        <v>1</v>
      </c>
      <c r="M1938" s="13" t="s">
        <v>1233</v>
      </c>
      <c r="N1938" s="13"/>
    </row>
    <row r="1939" spans="1:14" hidden="1">
      <c r="A1939" s="14">
        <v>2310040159</v>
      </c>
      <c r="B1939" s="48" t="s">
        <v>1509</v>
      </c>
      <c r="C1939" s="52" t="s">
        <v>1002</v>
      </c>
      <c r="D1939" s="16" t="s">
        <v>1234</v>
      </c>
      <c r="E1939" s="14" t="s">
        <v>1233</v>
      </c>
      <c r="F1939" s="14" t="s">
        <v>1234</v>
      </c>
      <c r="G1939" s="14" t="s">
        <v>8462</v>
      </c>
      <c r="H1939" s="16" t="s">
        <v>1456</v>
      </c>
      <c r="I1939" s="14" t="s">
        <v>1073</v>
      </c>
      <c r="J1939" s="14">
        <v>1</v>
      </c>
      <c r="K1939" s="14">
        <v>1</v>
      </c>
      <c r="L1939" s="16">
        <v>1</v>
      </c>
      <c r="M1939" s="14" t="s">
        <v>1233</v>
      </c>
      <c r="N1939" s="14"/>
    </row>
    <row r="1940" spans="1:14" hidden="1">
      <c r="A1940" s="13">
        <v>2310040158</v>
      </c>
      <c r="B1940" s="47" t="s">
        <v>1510</v>
      </c>
      <c r="C1940" s="51" t="s">
        <v>1002</v>
      </c>
      <c r="D1940" s="15" t="s">
        <v>1234</v>
      </c>
      <c r="E1940" s="13" t="s">
        <v>1233</v>
      </c>
      <c r="F1940" s="13" t="s">
        <v>1234</v>
      </c>
      <c r="G1940" s="13" t="s">
        <v>8462</v>
      </c>
      <c r="H1940" s="15" t="s">
        <v>1456</v>
      </c>
      <c r="I1940" s="13" t="s">
        <v>1073</v>
      </c>
      <c r="J1940" s="13">
        <v>1</v>
      </c>
      <c r="K1940" s="13">
        <v>1</v>
      </c>
      <c r="L1940" s="15">
        <v>1</v>
      </c>
      <c r="M1940" s="13" t="s">
        <v>1233</v>
      </c>
      <c r="N1940" s="13"/>
    </row>
    <row r="1941" spans="1:14" hidden="1">
      <c r="A1941" s="14">
        <v>2310040162</v>
      </c>
      <c r="B1941" s="48" t="s">
        <v>1511</v>
      </c>
      <c r="C1941" s="52" t="s">
        <v>1002</v>
      </c>
      <c r="D1941" s="16" t="s">
        <v>1234</v>
      </c>
      <c r="E1941" s="14" t="s">
        <v>1233</v>
      </c>
      <c r="F1941" s="14" t="s">
        <v>1234</v>
      </c>
      <c r="G1941" s="14" t="s">
        <v>8462</v>
      </c>
      <c r="H1941" s="16" t="s">
        <v>1456</v>
      </c>
      <c r="I1941" s="14" t="s">
        <v>1073</v>
      </c>
      <c r="J1941" s="14">
        <v>1</v>
      </c>
      <c r="K1941" s="14">
        <v>1</v>
      </c>
      <c r="L1941" s="16">
        <v>1</v>
      </c>
      <c r="M1941" s="14" t="s">
        <v>1233</v>
      </c>
      <c r="N1941" s="14"/>
    </row>
    <row r="1942" spans="1:14" hidden="1">
      <c r="A1942" s="13">
        <v>2310040153</v>
      </c>
      <c r="B1942" s="47" t="s">
        <v>1512</v>
      </c>
      <c r="C1942" s="51" t="s">
        <v>1002</v>
      </c>
      <c r="D1942" s="15" t="s">
        <v>1234</v>
      </c>
      <c r="E1942" s="13" t="s">
        <v>1233</v>
      </c>
      <c r="F1942" s="13" t="s">
        <v>1234</v>
      </c>
      <c r="G1942" s="13" t="s">
        <v>8462</v>
      </c>
      <c r="H1942" s="15" t="s">
        <v>1456</v>
      </c>
      <c r="I1942" s="13" t="s">
        <v>1073</v>
      </c>
      <c r="J1942" s="13">
        <v>1</v>
      </c>
      <c r="K1942" s="13">
        <v>1</v>
      </c>
      <c r="L1942" s="15">
        <v>1</v>
      </c>
      <c r="M1942" s="13" t="s">
        <v>1233</v>
      </c>
      <c r="N1942" s="13"/>
    </row>
    <row r="1943" spans="1:14" hidden="1">
      <c r="A1943" s="13">
        <v>2310040155</v>
      </c>
      <c r="B1943" s="47" t="s">
        <v>1513</v>
      </c>
      <c r="C1943" s="51" t="s">
        <v>1002</v>
      </c>
      <c r="D1943" s="15" t="s">
        <v>1234</v>
      </c>
      <c r="E1943" s="13" t="s">
        <v>1233</v>
      </c>
      <c r="F1943" s="13" t="s">
        <v>1234</v>
      </c>
      <c r="G1943" s="13" t="s">
        <v>8462</v>
      </c>
      <c r="H1943" s="15" t="s">
        <v>1456</v>
      </c>
      <c r="I1943" s="13" t="s">
        <v>1073</v>
      </c>
      <c r="J1943" s="13">
        <v>1</v>
      </c>
      <c r="K1943" s="13">
        <v>1</v>
      </c>
      <c r="L1943" s="15">
        <v>1</v>
      </c>
      <c r="M1943" s="13" t="s">
        <v>1233</v>
      </c>
      <c r="N1943" s="13"/>
    </row>
    <row r="1944" spans="1:14" hidden="1">
      <c r="A1944" s="14">
        <v>2310040156</v>
      </c>
      <c r="B1944" s="48" t="s">
        <v>1514</v>
      </c>
      <c r="C1944" s="52" t="s">
        <v>1002</v>
      </c>
      <c r="D1944" s="16" t="s">
        <v>1234</v>
      </c>
      <c r="E1944" s="14" t="s">
        <v>1233</v>
      </c>
      <c r="F1944" s="14" t="s">
        <v>1234</v>
      </c>
      <c r="G1944" s="14" t="s">
        <v>8462</v>
      </c>
      <c r="H1944" s="16" t="s">
        <v>1456</v>
      </c>
      <c r="I1944" s="14" t="s">
        <v>1073</v>
      </c>
      <c r="J1944" s="14">
        <v>1</v>
      </c>
      <c r="K1944" s="14">
        <v>1</v>
      </c>
      <c r="L1944" s="16">
        <v>1</v>
      </c>
      <c r="M1944" s="14" t="s">
        <v>1233</v>
      </c>
      <c r="N1944" s="14"/>
    </row>
    <row r="1945" spans="1:14" hidden="1">
      <c r="A1945" s="13">
        <v>2310040152</v>
      </c>
      <c r="B1945" s="47" t="s">
        <v>1515</v>
      </c>
      <c r="C1945" s="51" t="s">
        <v>1002</v>
      </c>
      <c r="D1945" s="15" t="s">
        <v>1234</v>
      </c>
      <c r="E1945" s="13" t="s">
        <v>1233</v>
      </c>
      <c r="F1945" s="13" t="s">
        <v>1234</v>
      </c>
      <c r="G1945" s="13" t="s">
        <v>8462</v>
      </c>
      <c r="H1945" s="15" t="s">
        <v>1456</v>
      </c>
      <c r="I1945" s="13" t="s">
        <v>1073</v>
      </c>
      <c r="J1945" s="13">
        <v>1</v>
      </c>
      <c r="K1945" s="13">
        <v>1</v>
      </c>
      <c r="L1945" s="15">
        <v>1</v>
      </c>
      <c r="M1945" s="13" t="s">
        <v>1233</v>
      </c>
      <c r="N1945" s="13"/>
    </row>
    <row r="1946" spans="1:14" hidden="1">
      <c r="A1946" s="14">
        <v>2310040157</v>
      </c>
      <c r="B1946" s="48" t="s">
        <v>1516</v>
      </c>
      <c r="C1946" s="52" t="s">
        <v>1002</v>
      </c>
      <c r="D1946" s="16" t="s">
        <v>1234</v>
      </c>
      <c r="E1946" s="14" t="s">
        <v>1233</v>
      </c>
      <c r="F1946" s="14" t="s">
        <v>1234</v>
      </c>
      <c r="G1946" s="14" t="s">
        <v>8462</v>
      </c>
      <c r="H1946" s="16" t="s">
        <v>1456</v>
      </c>
      <c r="I1946" s="14" t="s">
        <v>1073</v>
      </c>
      <c r="J1946" s="14">
        <v>1</v>
      </c>
      <c r="K1946" s="14">
        <v>1</v>
      </c>
      <c r="L1946" s="16">
        <v>1</v>
      </c>
      <c r="M1946" s="14" t="s">
        <v>1233</v>
      </c>
      <c r="N1946" s="14"/>
    </row>
    <row r="1947" spans="1:14" hidden="1">
      <c r="A1947" s="13">
        <v>2310040161</v>
      </c>
      <c r="B1947" s="47" t="s">
        <v>1517</v>
      </c>
      <c r="C1947" s="51" t="s">
        <v>1002</v>
      </c>
      <c r="D1947" s="15" t="s">
        <v>1234</v>
      </c>
      <c r="E1947" s="13" t="s">
        <v>1233</v>
      </c>
      <c r="F1947" s="13" t="s">
        <v>1234</v>
      </c>
      <c r="G1947" s="13" t="s">
        <v>8462</v>
      </c>
      <c r="H1947" s="15" t="s">
        <v>1456</v>
      </c>
      <c r="I1947" s="13" t="s">
        <v>1073</v>
      </c>
      <c r="J1947" s="13">
        <v>1</v>
      </c>
      <c r="K1947" s="13">
        <v>1</v>
      </c>
      <c r="L1947" s="15">
        <v>1</v>
      </c>
      <c r="M1947" s="13" t="s">
        <v>1233</v>
      </c>
      <c r="N1947" s="13"/>
    </row>
    <row r="1948" spans="1:14" hidden="1">
      <c r="A1948" s="14">
        <v>2310210037</v>
      </c>
      <c r="B1948" s="48" t="s">
        <v>1384</v>
      </c>
      <c r="C1948" s="52" t="s">
        <v>8525</v>
      </c>
      <c r="D1948" s="16" t="s">
        <v>1234</v>
      </c>
      <c r="E1948" s="14" t="s">
        <v>1233</v>
      </c>
      <c r="F1948" s="14" t="s">
        <v>1234</v>
      </c>
      <c r="G1948" s="14" t="s">
        <v>1328</v>
      </c>
      <c r="H1948" s="16" t="s">
        <v>1329</v>
      </c>
      <c r="I1948" s="14" t="s">
        <v>1383</v>
      </c>
      <c r="J1948" s="14">
        <v>1</v>
      </c>
      <c r="K1948" s="14">
        <v>1</v>
      </c>
      <c r="L1948" s="16">
        <v>1</v>
      </c>
      <c r="M1948" s="14" t="s">
        <v>1233</v>
      </c>
      <c r="N1948" s="14"/>
    </row>
    <row r="1949" spans="1:14" hidden="1">
      <c r="A1949" s="13">
        <v>2310210041</v>
      </c>
      <c r="B1949" s="47" t="s">
        <v>1385</v>
      </c>
      <c r="C1949" s="51" t="s">
        <v>8525</v>
      </c>
      <c r="D1949" s="15" t="s">
        <v>1234</v>
      </c>
      <c r="E1949" s="13" t="s">
        <v>1233</v>
      </c>
      <c r="F1949" s="13" t="s">
        <v>1234</v>
      </c>
      <c r="G1949" s="13" t="s">
        <v>1328</v>
      </c>
      <c r="H1949" s="15" t="s">
        <v>1329</v>
      </c>
      <c r="I1949" s="13" t="s">
        <v>1383</v>
      </c>
      <c r="J1949" s="13">
        <v>1</v>
      </c>
      <c r="K1949" s="13">
        <v>1</v>
      </c>
      <c r="L1949" s="15">
        <v>1</v>
      </c>
      <c r="M1949" s="13" t="s">
        <v>1233</v>
      </c>
      <c r="N1949" s="13"/>
    </row>
    <row r="1950" spans="1:14" hidden="1">
      <c r="A1950" s="14">
        <v>2310210040</v>
      </c>
      <c r="B1950" s="48" t="s">
        <v>1386</v>
      </c>
      <c r="C1950" s="52" t="s">
        <v>8525</v>
      </c>
      <c r="D1950" s="16" t="s">
        <v>1234</v>
      </c>
      <c r="E1950" s="14" t="s">
        <v>1233</v>
      </c>
      <c r="F1950" s="14" t="s">
        <v>1234</v>
      </c>
      <c r="G1950" s="14" t="s">
        <v>1328</v>
      </c>
      <c r="H1950" s="16" t="s">
        <v>1329</v>
      </c>
      <c r="I1950" s="14" t="s">
        <v>1383</v>
      </c>
      <c r="J1950" s="14">
        <v>1</v>
      </c>
      <c r="K1950" s="14">
        <v>1</v>
      </c>
      <c r="L1950" s="16">
        <v>1</v>
      </c>
      <c r="M1950" s="14" t="s">
        <v>1233</v>
      </c>
      <c r="N1950" s="14"/>
    </row>
    <row r="1951" spans="1:14" hidden="1">
      <c r="A1951" s="13">
        <v>2310210043</v>
      </c>
      <c r="B1951" s="47" t="s">
        <v>1387</v>
      </c>
      <c r="C1951" s="51" t="s">
        <v>8525</v>
      </c>
      <c r="D1951" s="15" t="s">
        <v>1234</v>
      </c>
      <c r="E1951" s="13" t="s">
        <v>1233</v>
      </c>
      <c r="F1951" s="13" t="s">
        <v>1234</v>
      </c>
      <c r="G1951" s="13" t="s">
        <v>1328</v>
      </c>
      <c r="H1951" s="15" t="s">
        <v>1329</v>
      </c>
      <c r="I1951" s="13" t="s">
        <v>1383</v>
      </c>
      <c r="J1951" s="13">
        <v>1</v>
      </c>
      <c r="K1951" s="13">
        <v>1</v>
      </c>
      <c r="L1951" s="15">
        <v>1</v>
      </c>
      <c r="M1951" s="13" t="s">
        <v>1233</v>
      </c>
      <c r="N1951" s="13"/>
    </row>
    <row r="1952" spans="1:14" hidden="1">
      <c r="A1952" s="14">
        <v>2310210038</v>
      </c>
      <c r="B1952" s="48" t="s">
        <v>1388</v>
      </c>
      <c r="C1952" s="52" t="s">
        <v>8525</v>
      </c>
      <c r="D1952" s="16" t="s">
        <v>1234</v>
      </c>
      <c r="E1952" s="14" t="s">
        <v>1233</v>
      </c>
      <c r="F1952" s="14" t="s">
        <v>1234</v>
      </c>
      <c r="G1952" s="14" t="s">
        <v>1328</v>
      </c>
      <c r="H1952" s="16" t="s">
        <v>1329</v>
      </c>
      <c r="I1952" s="14" t="s">
        <v>1383</v>
      </c>
      <c r="J1952" s="14">
        <v>1</v>
      </c>
      <c r="K1952" s="14">
        <v>1</v>
      </c>
      <c r="L1952" s="16">
        <v>1</v>
      </c>
      <c r="M1952" s="14" t="s">
        <v>1233</v>
      </c>
      <c r="N1952" s="14"/>
    </row>
    <row r="1953" spans="1:14" hidden="1">
      <c r="A1953" s="13">
        <v>2310210036</v>
      </c>
      <c r="B1953" s="47" t="s">
        <v>1389</v>
      </c>
      <c r="C1953" s="51" t="s">
        <v>8525</v>
      </c>
      <c r="D1953" s="15" t="s">
        <v>1234</v>
      </c>
      <c r="E1953" s="13" t="s">
        <v>1233</v>
      </c>
      <c r="F1953" s="13" t="s">
        <v>1234</v>
      </c>
      <c r="G1953" s="13" t="s">
        <v>1328</v>
      </c>
      <c r="H1953" s="15" t="s">
        <v>1329</v>
      </c>
      <c r="I1953" s="13" t="s">
        <v>1383</v>
      </c>
      <c r="J1953" s="13">
        <v>1</v>
      </c>
      <c r="K1953" s="13">
        <v>1</v>
      </c>
      <c r="L1953" s="15">
        <v>1</v>
      </c>
      <c r="M1953" s="13" t="s">
        <v>1233</v>
      </c>
      <c r="N1953" s="13"/>
    </row>
    <row r="1954" spans="1:14" hidden="1">
      <c r="A1954" s="14">
        <v>2310210035</v>
      </c>
      <c r="B1954" s="48" t="s">
        <v>1390</v>
      </c>
      <c r="C1954" s="52" t="s">
        <v>8525</v>
      </c>
      <c r="D1954" s="16" t="s">
        <v>1234</v>
      </c>
      <c r="E1954" s="14" t="s">
        <v>1233</v>
      </c>
      <c r="F1954" s="14" t="s">
        <v>1234</v>
      </c>
      <c r="G1954" s="14" t="s">
        <v>1328</v>
      </c>
      <c r="H1954" s="16" t="s">
        <v>1329</v>
      </c>
      <c r="I1954" s="14" t="s">
        <v>1383</v>
      </c>
      <c r="J1954" s="14">
        <v>1</v>
      </c>
      <c r="K1954" s="14">
        <v>1</v>
      </c>
      <c r="L1954" s="16">
        <v>1</v>
      </c>
      <c r="M1954" s="14" t="s">
        <v>1233</v>
      </c>
      <c r="N1954" s="14"/>
    </row>
    <row r="1955" spans="1:14" hidden="1">
      <c r="A1955" s="13">
        <v>2310210039</v>
      </c>
      <c r="B1955" s="47" t="s">
        <v>1391</v>
      </c>
      <c r="C1955" s="51" t="s">
        <v>8525</v>
      </c>
      <c r="D1955" s="15" t="s">
        <v>1234</v>
      </c>
      <c r="E1955" s="13" t="s">
        <v>1233</v>
      </c>
      <c r="F1955" s="13" t="s">
        <v>1234</v>
      </c>
      <c r="G1955" s="13" t="s">
        <v>1328</v>
      </c>
      <c r="H1955" s="15" t="s">
        <v>1329</v>
      </c>
      <c r="I1955" s="13" t="s">
        <v>1383</v>
      </c>
      <c r="J1955" s="13">
        <v>1</v>
      </c>
      <c r="K1955" s="13">
        <v>1</v>
      </c>
      <c r="L1955" s="15">
        <v>1</v>
      </c>
      <c r="M1955" s="13" t="s">
        <v>1233</v>
      </c>
      <c r="N1955" s="13"/>
    </row>
    <row r="1956" spans="1:14" hidden="1">
      <c r="A1956" s="14">
        <v>2310210047</v>
      </c>
      <c r="B1956" s="48" t="s">
        <v>1392</v>
      </c>
      <c r="C1956" s="52" t="s">
        <v>8525</v>
      </c>
      <c r="D1956" s="16" t="s">
        <v>1234</v>
      </c>
      <c r="E1956" s="14" t="s">
        <v>1233</v>
      </c>
      <c r="F1956" s="14" t="s">
        <v>1234</v>
      </c>
      <c r="G1956" s="14" t="s">
        <v>1328</v>
      </c>
      <c r="H1956" s="16" t="s">
        <v>1329</v>
      </c>
      <c r="I1956" s="14" t="s">
        <v>1383</v>
      </c>
      <c r="J1956" s="14">
        <v>1</v>
      </c>
      <c r="K1956" s="14">
        <v>1</v>
      </c>
      <c r="L1956" s="16">
        <v>1</v>
      </c>
      <c r="M1956" s="14" t="s">
        <v>1233</v>
      </c>
      <c r="N1956" s="14"/>
    </row>
    <row r="1957" spans="1:14" hidden="1">
      <c r="A1957" s="13">
        <v>2310210045</v>
      </c>
      <c r="B1957" s="47" t="s">
        <v>1393</v>
      </c>
      <c r="C1957" s="51" t="s">
        <v>8525</v>
      </c>
      <c r="D1957" s="15" t="s">
        <v>1234</v>
      </c>
      <c r="E1957" s="13" t="s">
        <v>1233</v>
      </c>
      <c r="F1957" s="13" t="s">
        <v>1234</v>
      </c>
      <c r="G1957" s="13" t="s">
        <v>1328</v>
      </c>
      <c r="H1957" s="15" t="s">
        <v>1329</v>
      </c>
      <c r="I1957" s="13" t="s">
        <v>1383</v>
      </c>
      <c r="J1957" s="13">
        <v>1</v>
      </c>
      <c r="K1957" s="13">
        <v>1</v>
      </c>
      <c r="L1957" s="15">
        <v>1</v>
      </c>
      <c r="M1957" s="13" t="s">
        <v>1233</v>
      </c>
      <c r="N1957" s="13"/>
    </row>
    <row r="1958" spans="1:14" hidden="1">
      <c r="A1958" s="14">
        <v>2310210044</v>
      </c>
      <c r="B1958" s="48" t="s">
        <v>1394</v>
      </c>
      <c r="C1958" s="52" t="s">
        <v>8525</v>
      </c>
      <c r="D1958" s="16" t="s">
        <v>1234</v>
      </c>
      <c r="E1958" s="14" t="s">
        <v>1233</v>
      </c>
      <c r="F1958" s="14" t="s">
        <v>1234</v>
      </c>
      <c r="G1958" s="14" t="s">
        <v>1328</v>
      </c>
      <c r="H1958" s="16" t="s">
        <v>1329</v>
      </c>
      <c r="I1958" s="14" t="s">
        <v>1383</v>
      </c>
      <c r="J1958" s="14">
        <v>1</v>
      </c>
      <c r="K1958" s="14">
        <v>1</v>
      </c>
      <c r="L1958" s="16">
        <v>1</v>
      </c>
      <c r="M1958" s="14" t="s">
        <v>1233</v>
      </c>
      <c r="N1958" s="14"/>
    </row>
    <row r="1959" spans="1:14" hidden="1">
      <c r="A1959" s="13">
        <v>2310210042</v>
      </c>
      <c r="B1959" s="47" t="s">
        <v>1395</v>
      </c>
      <c r="C1959" s="51" t="s">
        <v>8525</v>
      </c>
      <c r="D1959" s="15" t="s">
        <v>1234</v>
      </c>
      <c r="E1959" s="13" t="s">
        <v>1233</v>
      </c>
      <c r="F1959" s="13" t="s">
        <v>1234</v>
      </c>
      <c r="G1959" s="13" t="s">
        <v>1328</v>
      </c>
      <c r="H1959" s="15" t="s">
        <v>1329</v>
      </c>
      <c r="I1959" s="13" t="s">
        <v>1383</v>
      </c>
      <c r="J1959" s="13">
        <v>1</v>
      </c>
      <c r="K1959" s="13">
        <v>1</v>
      </c>
      <c r="L1959" s="15">
        <v>1</v>
      </c>
      <c r="M1959" s="13" t="s">
        <v>1233</v>
      </c>
      <c r="N1959" s="13"/>
    </row>
    <row r="1960" spans="1:14" hidden="1">
      <c r="A1960" s="14">
        <v>2310210068</v>
      </c>
      <c r="B1960" s="48" t="s">
        <v>1396</v>
      </c>
      <c r="C1960" s="52" t="s">
        <v>8525</v>
      </c>
      <c r="D1960" s="16" t="s">
        <v>1234</v>
      </c>
      <c r="E1960" s="14" t="s">
        <v>1233</v>
      </c>
      <c r="F1960" s="14" t="s">
        <v>1234</v>
      </c>
      <c r="G1960" s="14" t="s">
        <v>1328</v>
      </c>
      <c r="H1960" s="16" t="s">
        <v>1354</v>
      </c>
      <c r="I1960" s="14" t="s">
        <v>1383</v>
      </c>
      <c r="J1960" s="14">
        <v>1</v>
      </c>
      <c r="K1960" s="14">
        <v>1</v>
      </c>
      <c r="L1960" s="16">
        <v>1</v>
      </c>
      <c r="M1960" s="14" t="s">
        <v>1233</v>
      </c>
      <c r="N1960" s="14"/>
    </row>
    <row r="1961" spans="1:14" hidden="1">
      <c r="A1961" s="13">
        <v>2310210073</v>
      </c>
      <c r="B1961" s="47" t="s">
        <v>1397</v>
      </c>
      <c r="C1961" s="51" t="s">
        <v>8525</v>
      </c>
      <c r="D1961" s="15" t="s">
        <v>1234</v>
      </c>
      <c r="E1961" s="13" t="s">
        <v>1233</v>
      </c>
      <c r="F1961" s="13" t="s">
        <v>1234</v>
      </c>
      <c r="G1961" s="13" t="s">
        <v>1328</v>
      </c>
      <c r="H1961" s="15" t="s">
        <v>1354</v>
      </c>
      <c r="I1961" s="13" t="s">
        <v>1383</v>
      </c>
      <c r="J1961" s="13">
        <v>1</v>
      </c>
      <c r="K1961" s="13">
        <v>1</v>
      </c>
      <c r="L1961" s="15">
        <v>1</v>
      </c>
      <c r="M1961" s="13" t="s">
        <v>1233</v>
      </c>
      <c r="N1961" s="13"/>
    </row>
    <row r="1962" spans="1:14" hidden="1">
      <c r="A1962" s="14">
        <v>2310210077</v>
      </c>
      <c r="B1962" s="48" t="s">
        <v>1398</v>
      </c>
      <c r="C1962" s="52" t="s">
        <v>8525</v>
      </c>
      <c r="D1962" s="16" t="s">
        <v>1234</v>
      </c>
      <c r="E1962" s="14" t="s">
        <v>1233</v>
      </c>
      <c r="F1962" s="14" t="s">
        <v>1234</v>
      </c>
      <c r="G1962" s="14" t="s">
        <v>1328</v>
      </c>
      <c r="H1962" s="16" t="s">
        <v>1354</v>
      </c>
      <c r="I1962" s="14" t="s">
        <v>1383</v>
      </c>
      <c r="J1962" s="14">
        <v>1</v>
      </c>
      <c r="K1962" s="14">
        <v>1</v>
      </c>
      <c r="L1962" s="16">
        <v>1</v>
      </c>
      <c r="M1962" s="14" t="s">
        <v>1233</v>
      </c>
      <c r="N1962" s="14"/>
    </row>
    <row r="1963" spans="1:14" hidden="1">
      <c r="A1963" s="13">
        <v>2310210074</v>
      </c>
      <c r="B1963" s="47" t="s">
        <v>1399</v>
      </c>
      <c r="C1963" s="51" t="s">
        <v>8525</v>
      </c>
      <c r="D1963" s="15" t="s">
        <v>1234</v>
      </c>
      <c r="E1963" s="13" t="s">
        <v>1233</v>
      </c>
      <c r="F1963" s="13" t="s">
        <v>1234</v>
      </c>
      <c r="G1963" s="13" t="s">
        <v>1328</v>
      </c>
      <c r="H1963" s="15" t="s">
        <v>1354</v>
      </c>
      <c r="I1963" s="13" t="s">
        <v>1383</v>
      </c>
      <c r="J1963" s="13">
        <v>1</v>
      </c>
      <c r="K1963" s="13">
        <v>1</v>
      </c>
      <c r="L1963" s="15">
        <v>1</v>
      </c>
      <c r="M1963" s="13" t="s">
        <v>1233</v>
      </c>
      <c r="N1963" s="13"/>
    </row>
    <row r="1964" spans="1:14" hidden="1">
      <c r="A1964" s="14">
        <v>2310210072</v>
      </c>
      <c r="B1964" s="48" t="s">
        <v>1400</v>
      </c>
      <c r="C1964" s="52" t="s">
        <v>8525</v>
      </c>
      <c r="D1964" s="16" t="s">
        <v>1234</v>
      </c>
      <c r="E1964" s="14" t="s">
        <v>1233</v>
      </c>
      <c r="F1964" s="14" t="s">
        <v>1234</v>
      </c>
      <c r="G1964" s="14" t="s">
        <v>1328</v>
      </c>
      <c r="H1964" s="16" t="s">
        <v>1354</v>
      </c>
      <c r="I1964" s="14" t="s">
        <v>1383</v>
      </c>
      <c r="J1964" s="14">
        <v>1</v>
      </c>
      <c r="K1964" s="14">
        <v>1</v>
      </c>
      <c r="L1964" s="16">
        <v>1</v>
      </c>
      <c r="M1964" s="14" t="s">
        <v>1233</v>
      </c>
      <c r="N1964" s="14"/>
    </row>
    <row r="1965" spans="1:14" hidden="1">
      <c r="A1965" s="13">
        <v>2310210067</v>
      </c>
      <c r="B1965" s="47" t="s">
        <v>1401</v>
      </c>
      <c r="C1965" s="51" t="s">
        <v>8525</v>
      </c>
      <c r="D1965" s="15" t="s">
        <v>1234</v>
      </c>
      <c r="E1965" s="13" t="s">
        <v>1233</v>
      </c>
      <c r="F1965" s="13" t="s">
        <v>1234</v>
      </c>
      <c r="G1965" s="13" t="s">
        <v>1328</v>
      </c>
      <c r="H1965" s="15" t="s">
        <v>1354</v>
      </c>
      <c r="I1965" s="13" t="s">
        <v>1383</v>
      </c>
      <c r="J1965" s="13">
        <v>1</v>
      </c>
      <c r="K1965" s="13">
        <v>1</v>
      </c>
      <c r="L1965" s="15">
        <v>1</v>
      </c>
      <c r="M1965" s="13" t="s">
        <v>1233</v>
      </c>
      <c r="N1965" s="13"/>
    </row>
    <row r="1966" spans="1:14" hidden="1">
      <c r="A1966" s="13">
        <v>2310210013</v>
      </c>
      <c r="B1966" s="47" t="s">
        <v>1402</v>
      </c>
      <c r="C1966" s="51" t="s">
        <v>8525</v>
      </c>
      <c r="D1966" s="15" t="s">
        <v>1234</v>
      </c>
      <c r="E1966" s="13" t="s">
        <v>1233</v>
      </c>
      <c r="F1966" s="13" t="s">
        <v>1234</v>
      </c>
      <c r="G1966" s="13" t="s">
        <v>1328</v>
      </c>
      <c r="H1966" s="15" t="s">
        <v>1354</v>
      </c>
      <c r="I1966" s="13" t="s">
        <v>1383</v>
      </c>
      <c r="J1966" s="13">
        <v>1</v>
      </c>
      <c r="K1966" s="13">
        <v>1</v>
      </c>
      <c r="L1966" s="15">
        <v>1</v>
      </c>
      <c r="M1966" s="13" t="s">
        <v>1233</v>
      </c>
      <c r="N1966" s="13"/>
    </row>
    <row r="1967" spans="1:14" hidden="1">
      <c r="A1967" s="14">
        <v>2310210075</v>
      </c>
      <c r="B1967" s="48" t="s">
        <v>1403</v>
      </c>
      <c r="C1967" s="52" t="s">
        <v>8525</v>
      </c>
      <c r="D1967" s="16" t="s">
        <v>1234</v>
      </c>
      <c r="E1967" s="14" t="s">
        <v>1233</v>
      </c>
      <c r="F1967" s="14" t="s">
        <v>1234</v>
      </c>
      <c r="G1967" s="14" t="s">
        <v>1328</v>
      </c>
      <c r="H1967" s="16" t="s">
        <v>1354</v>
      </c>
      <c r="I1967" s="14" t="s">
        <v>1383</v>
      </c>
      <c r="J1967" s="14">
        <v>1</v>
      </c>
      <c r="K1967" s="14">
        <v>1</v>
      </c>
      <c r="L1967" s="16">
        <v>1</v>
      </c>
      <c r="M1967" s="14" t="s">
        <v>1233</v>
      </c>
      <c r="N1967" s="14"/>
    </row>
    <row r="1968" spans="1:14" hidden="1">
      <c r="A1968" s="13">
        <v>2310210071</v>
      </c>
      <c r="B1968" s="47" t="s">
        <v>1404</v>
      </c>
      <c r="C1968" s="51" t="s">
        <v>8525</v>
      </c>
      <c r="D1968" s="15" t="s">
        <v>1234</v>
      </c>
      <c r="E1968" s="13" t="s">
        <v>1233</v>
      </c>
      <c r="F1968" s="13" t="s">
        <v>1234</v>
      </c>
      <c r="G1968" s="13" t="s">
        <v>1328</v>
      </c>
      <c r="H1968" s="15" t="s">
        <v>1354</v>
      </c>
      <c r="I1968" s="13" t="s">
        <v>1383</v>
      </c>
      <c r="J1968" s="13">
        <v>1</v>
      </c>
      <c r="K1968" s="13">
        <v>1</v>
      </c>
      <c r="L1968" s="15">
        <v>1</v>
      </c>
      <c r="M1968" s="13" t="s">
        <v>1233</v>
      </c>
      <c r="N1968" s="13"/>
    </row>
    <row r="1969" spans="1:14" hidden="1">
      <c r="A1969" s="14">
        <v>2310210066</v>
      </c>
      <c r="B1969" s="48" t="s">
        <v>1405</v>
      </c>
      <c r="C1969" s="52" t="s">
        <v>8525</v>
      </c>
      <c r="D1969" s="16" t="s">
        <v>1234</v>
      </c>
      <c r="E1969" s="14" t="s">
        <v>1233</v>
      </c>
      <c r="F1969" s="14" t="s">
        <v>1234</v>
      </c>
      <c r="G1969" s="14" t="s">
        <v>1328</v>
      </c>
      <c r="H1969" s="16" t="s">
        <v>1354</v>
      </c>
      <c r="I1969" s="14" t="s">
        <v>1383</v>
      </c>
      <c r="J1969" s="14">
        <v>1</v>
      </c>
      <c r="K1969" s="14">
        <v>1</v>
      </c>
      <c r="L1969" s="16">
        <v>1</v>
      </c>
      <c r="M1969" s="14" t="s">
        <v>1233</v>
      </c>
      <c r="N1969" s="14"/>
    </row>
    <row r="1970" spans="1:14" hidden="1">
      <c r="A1970" s="13">
        <v>2310210070</v>
      </c>
      <c r="B1970" s="47" t="s">
        <v>1406</v>
      </c>
      <c r="C1970" s="51" t="s">
        <v>8525</v>
      </c>
      <c r="D1970" s="15" t="s">
        <v>1234</v>
      </c>
      <c r="E1970" s="13" t="s">
        <v>1233</v>
      </c>
      <c r="F1970" s="13" t="s">
        <v>1234</v>
      </c>
      <c r="G1970" s="13" t="s">
        <v>1328</v>
      </c>
      <c r="H1970" s="15" t="s">
        <v>1354</v>
      </c>
      <c r="I1970" s="13" t="s">
        <v>1383</v>
      </c>
      <c r="J1970" s="13">
        <v>1</v>
      </c>
      <c r="K1970" s="13">
        <v>1</v>
      </c>
      <c r="L1970" s="15">
        <v>1</v>
      </c>
      <c r="M1970" s="13" t="s">
        <v>1233</v>
      </c>
      <c r="N1970" s="13"/>
    </row>
    <row r="1971" spans="1:14" hidden="1">
      <c r="A1971" s="14">
        <v>2310210026</v>
      </c>
      <c r="B1971" s="48" t="s">
        <v>1407</v>
      </c>
      <c r="C1971" s="52" t="s">
        <v>8525</v>
      </c>
      <c r="D1971" s="16" t="s">
        <v>1234</v>
      </c>
      <c r="E1971" s="14" t="s">
        <v>1233</v>
      </c>
      <c r="F1971" s="14" t="s">
        <v>1234</v>
      </c>
      <c r="G1971" s="14" t="s">
        <v>1328</v>
      </c>
      <c r="H1971" s="16" t="s">
        <v>1354</v>
      </c>
      <c r="I1971" s="14" t="s">
        <v>1383</v>
      </c>
      <c r="J1971" s="14">
        <v>1</v>
      </c>
      <c r="K1971" s="14">
        <v>1</v>
      </c>
      <c r="L1971" s="16">
        <v>1</v>
      </c>
      <c r="M1971" s="14" t="s">
        <v>1233</v>
      </c>
      <c r="N1971" s="14"/>
    </row>
    <row r="1972" spans="1:14" hidden="1">
      <c r="A1972" s="13">
        <v>2310210148</v>
      </c>
      <c r="B1972" s="47" t="s">
        <v>1408</v>
      </c>
      <c r="C1972" s="51" t="s">
        <v>8525</v>
      </c>
      <c r="D1972" s="15" t="s">
        <v>1234</v>
      </c>
      <c r="E1972" s="13" t="s">
        <v>1233</v>
      </c>
      <c r="F1972" s="13" t="s">
        <v>1234</v>
      </c>
      <c r="G1972" s="13" t="s">
        <v>1273</v>
      </c>
      <c r="H1972" s="15" t="s">
        <v>1354</v>
      </c>
      <c r="I1972" s="13" t="s">
        <v>1383</v>
      </c>
      <c r="J1972" s="13">
        <v>1</v>
      </c>
      <c r="K1972" s="13">
        <v>1</v>
      </c>
      <c r="L1972" s="15">
        <v>1</v>
      </c>
      <c r="M1972" s="13" t="s">
        <v>1233</v>
      </c>
      <c r="N1972" s="13"/>
    </row>
    <row r="1973" spans="1:14" hidden="1">
      <c r="A1973" s="14">
        <v>2310370081</v>
      </c>
      <c r="B1973" s="48" t="s">
        <v>1413</v>
      </c>
      <c r="C1973" s="52" t="s">
        <v>8525</v>
      </c>
      <c r="D1973" s="16" t="s">
        <v>1234</v>
      </c>
      <c r="E1973" s="14" t="s">
        <v>1233</v>
      </c>
      <c r="F1973" s="14" t="s">
        <v>1234</v>
      </c>
      <c r="G1973" s="14" t="s">
        <v>1273</v>
      </c>
      <c r="H1973" s="16" t="s">
        <v>1409</v>
      </c>
      <c r="I1973" s="14" t="s">
        <v>1410</v>
      </c>
      <c r="J1973" s="14">
        <v>1</v>
      </c>
      <c r="K1973" s="14">
        <v>1</v>
      </c>
      <c r="L1973" s="16">
        <v>1</v>
      </c>
      <c r="M1973" s="14" t="s">
        <v>1233</v>
      </c>
      <c r="N1973" s="14"/>
    </row>
    <row r="1974" spans="1:14" hidden="1">
      <c r="A1974" s="13">
        <v>2310370005</v>
      </c>
      <c r="B1974" s="47" t="s">
        <v>1414</v>
      </c>
      <c r="C1974" s="51" t="s">
        <v>8525</v>
      </c>
      <c r="D1974" s="15" t="s">
        <v>1234</v>
      </c>
      <c r="E1974" s="13" t="s">
        <v>1233</v>
      </c>
      <c r="F1974" s="13" t="s">
        <v>1234</v>
      </c>
      <c r="G1974" s="13" t="s">
        <v>1273</v>
      </c>
      <c r="H1974" s="15" t="s">
        <v>1409</v>
      </c>
      <c r="I1974" s="13" t="s">
        <v>1410</v>
      </c>
      <c r="J1974" s="13">
        <v>1</v>
      </c>
      <c r="K1974" s="13">
        <v>1</v>
      </c>
      <c r="L1974" s="15">
        <v>1</v>
      </c>
      <c r="M1974" s="13" t="s">
        <v>1233</v>
      </c>
      <c r="N1974" s="13"/>
    </row>
    <row r="1975" spans="1:14" hidden="1">
      <c r="A1975" s="14">
        <v>2310370010</v>
      </c>
      <c r="B1975" s="48" t="s">
        <v>1415</v>
      </c>
      <c r="C1975" s="52" t="s">
        <v>8525</v>
      </c>
      <c r="D1975" s="16" t="s">
        <v>1234</v>
      </c>
      <c r="E1975" s="14" t="s">
        <v>1233</v>
      </c>
      <c r="F1975" s="14" t="s">
        <v>1234</v>
      </c>
      <c r="G1975" s="14" t="s">
        <v>1273</v>
      </c>
      <c r="H1975" s="16" t="s">
        <v>1409</v>
      </c>
      <c r="I1975" s="14" t="s">
        <v>1410</v>
      </c>
      <c r="J1975" s="14">
        <v>1</v>
      </c>
      <c r="K1975" s="14">
        <v>1</v>
      </c>
      <c r="L1975" s="16">
        <v>1</v>
      </c>
      <c r="M1975" s="14" t="s">
        <v>1233</v>
      </c>
      <c r="N1975" s="14"/>
    </row>
    <row r="1976" spans="1:14" hidden="1">
      <c r="A1976" s="13">
        <v>2310370003</v>
      </c>
      <c r="B1976" s="47" t="s">
        <v>1416</v>
      </c>
      <c r="C1976" s="51" t="s">
        <v>8525</v>
      </c>
      <c r="D1976" s="15" t="s">
        <v>1234</v>
      </c>
      <c r="E1976" s="13" t="s">
        <v>1233</v>
      </c>
      <c r="F1976" s="13" t="s">
        <v>1234</v>
      </c>
      <c r="G1976" s="13" t="s">
        <v>1273</v>
      </c>
      <c r="H1976" s="15" t="s">
        <v>1409</v>
      </c>
      <c r="I1976" s="13" t="s">
        <v>1410</v>
      </c>
      <c r="J1976" s="13">
        <v>1</v>
      </c>
      <c r="K1976" s="13">
        <v>1</v>
      </c>
      <c r="L1976" s="15">
        <v>1</v>
      </c>
      <c r="M1976" s="13" t="s">
        <v>1233</v>
      </c>
      <c r="N1976" s="13"/>
    </row>
    <row r="1977" spans="1:14" hidden="1">
      <c r="A1977" s="14">
        <v>2310370002</v>
      </c>
      <c r="B1977" s="48" t="s">
        <v>1417</v>
      </c>
      <c r="C1977" s="52" t="s">
        <v>8525</v>
      </c>
      <c r="D1977" s="16" t="s">
        <v>1234</v>
      </c>
      <c r="E1977" s="14" t="s">
        <v>1233</v>
      </c>
      <c r="F1977" s="14" t="s">
        <v>1234</v>
      </c>
      <c r="G1977" s="14" t="s">
        <v>1273</v>
      </c>
      <c r="H1977" s="16" t="s">
        <v>1409</v>
      </c>
      <c r="I1977" s="14" t="s">
        <v>1410</v>
      </c>
      <c r="J1977" s="14">
        <v>1</v>
      </c>
      <c r="K1977" s="14">
        <v>1</v>
      </c>
      <c r="L1977" s="16">
        <v>1</v>
      </c>
      <c r="M1977" s="14" t="s">
        <v>1233</v>
      </c>
      <c r="N1977" s="14"/>
    </row>
    <row r="1978" spans="1:14" hidden="1">
      <c r="A1978" s="13">
        <v>2310370008</v>
      </c>
      <c r="B1978" s="47" t="s">
        <v>1418</v>
      </c>
      <c r="C1978" s="51" t="s">
        <v>8525</v>
      </c>
      <c r="D1978" s="15" t="s">
        <v>1234</v>
      </c>
      <c r="E1978" s="13" t="s">
        <v>1233</v>
      </c>
      <c r="F1978" s="13" t="s">
        <v>1234</v>
      </c>
      <c r="G1978" s="13" t="s">
        <v>1273</v>
      </c>
      <c r="H1978" s="15" t="s">
        <v>1409</v>
      </c>
      <c r="I1978" s="13" t="s">
        <v>1410</v>
      </c>
      <c r="J1978" s="13">
        <v>1</v>
      </c>
      <c r="K1978" s="13">
        <v>1</v>
      </c>
      <c r="L1978" s="15">
        <v>1</v>
      </c>
      <c r="M1978" s="13" t="s">
        <v>1233</v>
      </c>
      <c r="N1978" s="13"/>
    </row>
    <row r="1979" spans="1:14" hidden="1">
      <c r="A1979" s="14">
        <v>2310370126</v>
      </c>
      <c r="B1979" s="48" t="s">
        <v>1419</v>
      </c>
      <c r="C1979" s="52" t="s">
        <v>8525</v>
      </c>
      <c r="D1979" s="16" t="s">
        <v>1234</v>
      </c>
      <c r="E1979" s="14" t="s">
        <v>1233</v>
      </c>
      <c r="F1979" s="14" t="s">
        <v>1234</v>
      </c>
      <c r="G1979" s="14" t="s">
        <v>1273</v>
      </c>
      <c r="H1979" s="16" t="s">
        <v>1409</v>
      </c>
      <c r="I1979" s="14" t="s">
        <v>1410</v>
      </c>
      <c r="J1979" s="14">
        <v>1</v>
      </c>
      <c r="K1979" s="14">
        <v>1</v>
      </c>
      <c r="L1979" s="16">
        <v>1</v>
      </c>
      <c r="M1979" s="14" t="s">
        <v>1233</v>
      </c>
      <c r="N1979" s="14"/>
    </row>
    <row r="1980" spans="1:14" hidden="1">
      <c r="A1980" s="13">
        <v>2310370131</v>
      </c>
      <c r="B1980" s="47" t="s">
        <v>1420</v>
      </c>
      <c r="C1980" s="51" t="s">
        <v>8525</v>
      </c>
      <c r="D1980" s="15" t="s">
        <v>1234</v>
      </c>
      <c r="E1980" s="13" t="s">
        <v>1233</v>
      </c>
      <c r="F1980" s="13" t="s">
        <v>1234</v>
      </c>
      <c r="G1980" s="13" t="s">
        <v>1273</v>
      </c>
      <c r="H1980" s="15" t="s">
        <v>1409</v>
      </c>
      <c r="I1980" s="13" t="s">
        <v>1410</v>
      </c>
      <c r="J1980" s="13">
        <v>1</v>
      </c>
      <c r="K1980" s="13">
        <v>1</v>
      </c>
      <c r="L1980" s="15">
        <v>1</v>
      </c>
      <c r="M1980" s="13" t="s">
        <v>1233</v>
      </c>
      <c r="N1980" s="13"/>
    </row>
    <row r="1981" spans="1:14" hidden="1">
      <c r="A1981" s="14">
        <v>2310370127</v>
      </c>
      <c r="B1981" s="48" t="s">
        <v>1421</v>
      </c>
      <c r="C1981" s="52" t="s">
        <v>8525</v>
      </c>
      <c r="D1981" s="16" t="s">
        <v>1234</v>
      </c>
      <c r="E1981" s="14" t="s">
        <v>1233</v>
      </c>
      <c r="F1981" s="14" t="s">
        <v>1234</v>
      </c>
      <c r="G1981" s="14" t="s">
        <v>1273</v>
      </c>
      <c r="H1981" s="16" t="s">
        <v>1409</v>
      </c>
      <c r="I1981" s="14" t="s">
        <v>1410</v>
      </c>
      <c r="J1981" s="14">
        <v>1</v>
      </c>
      <c r="K1981" s="14">
        <v>1</v>
      </c>
      <c r="L1981" s="16">
        <v>1</v>
      </c>
      <c r="M1981" s="14" t="s">
        <v>1233</v>
      </c>
      <c r="N1981" s="14"/>
    </row>
    <row r="1982" spans="1:14" hidden="1">
      <c r="A1982" s="13">
        <v>2310370132</v>
      </c>
      <c r="B1982" s="47" t="s">
        <v>1422</v>
      </c>
      <c r="C1982" s="51" t="s">
        <v>8525</v>
      </c>
      <c r="D1982" s="15" t="s">
        <v>1234</v>
      </c>
      <c r="E1982" s="13" t="s">
        <v>1233</v>
      </c>
      <c r="F1982" s="13" t="s">
        <v>1234</v>
      </c>
      <c r="G1982" s="13" t="s">
        <v>1273</v>
      </c>
      <c r="H1982" s="15" t="s">
        <v>1409</v>
      </c>
      <c r="I1982" s="13" t="s">
        <v>1410</v>
      </c>
      <c r="J1982" s="13">
        <v>1</v>
      </c>
      <c r="K1982" s="13">
        <v>1</v>
      </c>
      <c r="L1982" s="15">
        <v>1</v>
      </c>
      <c r="M1982" s="13" t="s">
        <v>1233</v>
      </c>
      <c r="N1982" s="13"/>
    </row>
    <row r="1983" spans="1:14" hidden="1">
      <c r="A1983" s="14">
        <v>2310370128</v>
      </c>
      <c r="B1983" s="48" t="s">
        <v>1423</v>
      </c>
      <c r="C1983" s="52" t="s">
        <v>8525</v>
      </c>
      <c r="D1983" s="16" t="s">
        <v>1234</v>
      </c>
      <c r="E1983" s="14" t="s">
        <v>1233</v>
      </c>
      <c r="F1983" s="14" t="s">
        <v>1234</v>
      </c>
      <c r="G1983" s="14" t="s">
        <v>1273</v>
      </c>
      <c r="H1983" s="16" t="s">
        <v>1409</v>
      </c>
      <c r="I1983" s="14" t="s">
        <v>1410</v>
      </c>
      <c r="J1983" s="14">
        <v>1</v>
      </c>
      <c r="K1983" s="14">
        <v>1</v>
      </c>
      <c r="L1983" s="16">
        <v>1</v>
      </c>
      <c r="M1983" s="14" t="s">
        <v>1233</v>
      </c>
      <c r="N1983" s="14"/>
    </row>
    <row r="1984" spans="1:14" hidden="1">
      <c r="A1984" s="13">
        <v>2310370125</v>
      </c>
      <c r="B1984" s="47" t="s">
        <v>1424</v>
      </c>
      <c r="C1984" s="51" t="s">
        <v>8525</v>
      </c>
      <c r="D1984" s="15" t="s">
        <v>1234</v>
      </c>
      <c r="E1984" s="13" t="s">
        <v>1233</v>
      </c>
      <c r="F1984" s="13" t="s">
        <v>1234</v>
      </c>
      <c r="G1984" s="13" t="s">
        <v>1273</v>
      </c>
      <c r="H1984" s="15" t="s">
        <v>1409</v>
      </c>
      <c r="I1984" s="13" t="s">
        <v>1410</v>
      </c>
      <c r="J1984" s="13">
        <v>1</v>
      </c>
      <c r="K1984" s="13">
        <v>1</v>
      </c>
      <c r="L1984" s="15">
        <v>1</v>
      </c>
      <c r="M1984" s="13" t="s">
        <v>1233</v>
      </c>
      <c r="N1984" s="13"/>
    </row>
    <row r="1985" spans="1:14" hidden="1">
      <c r="A1985" s="14">
        <v>2310370124</v>
      </c>
      <c r="B1985" s="48" t="s">
        <v>1425</v>
      </c>
      <c r="C1985" s="52" t="s">
        <v>8525</v>
      </c>
      <c r="D1985" s="16" t="s">
        <v>1234</v>
      </c>
      <c r="E1985" s="14" t="s">
        <v>1233</v>
      </c>
      <c r="F1985" s="14" t="s">
        <v>1234</v>
      </c>
      <c r="G1985" s="14" t="s">
        <v>1273</v>
      </c>
      <c r="H1985" s="16" t="s">
        <v>1409</v>
      </c>
      <c r="I1985" s="14" t="s">
        <v>1410</v>
      </c>
      <c r="J1985" s="14">
        <v>1</v>
      </c>
      <c r="K1985" s="14">
        <v>1</v>
      </c>
      <c r="L1985" s="16">
        <v>1</v>
      </c>
      <c r="M1985" s="14" t="s">
        <v>1233</v>
      </c>
      <c r="N1985" s="14"/>
    </row>
    <row r="1986" spans="1:14" hidden="1">
      <c r="A1986" s="13">
        <v>2310370122</v>
      </c>
      <c r="B1986" s="47" t="s">
        <v>1426</v>
      </c>
      <c r="C1986" s="51" t="s">
        <v>8525</v>
      </c>
      <c r="D1986" s="15" t="s">
        <v>1234</v>
      </c>
      <c r="E1986" s="13" t="s">
        <v>1233</v>
      </c>
      <c r="F1986" s="13" t="s">
        <v>1234</v>
      </c>
      <c r="G1986" s="13" t="s">
        <v>1273</v>
      </c>
      <c r="H1986" s="15" t="s">
        <v>1409</v>
      </c>
      <c r="I1986" s="13" t="s">
        <v>1410</v>
      </c>
      <c r="J1986" s="13">
        <v>1</v>
      </c>
      <c r="K1986" s="13">
        <v>1</v>
      </c>
      <c r="L1986" s="15">
        <v>1</v>
      </c>
      <c r="M1986" s="13" t="s">
        <v>1233</v>
      </c>
      <c r="N1986" s="13"/>
    </row>
    <row r="1987" spans="1:14" hidden="1">
      <c r="A1987" s="14">
        <v>2310370129</v>
      </c>
      <c r="B1987" s="48" t="s">
        <v>1427</v>
      </c>
      <c r="C1987" s="52" t="s">
        <v>8525</v>
      </c>
      <c r="D1987" s="16" t="s">
        <v>1234</v>
      </c>
      <c r="E1987" s="14" t="s">
        <v>1233</v>
      </c>
      <c r="F1987" s="14" t="s">
        <v>1234</v>
      </c>
      <c r="G1987" s="14" t="s">
        <v>1273</v>
      </c>
      <c r="H1987" s="16" t="s">
        <v>1409</v>
      </c>
      <c r="I1987" s="14" t="s">
        <v>1410</v>
      </c>
      <c r="J1987" s="14">
        <v>1</v>
      </c>
      <c r="K1987" s="14">
        <v>1</v>
      </c>
      <c r="L1987" s="16">
        <v>1</v>
      </c>
      <c r="M1987" s="14" t="s">
        <v>1233</v>
      </c>
      <c r="N1987" s="14"/>
    </row>
    <row r="1988" spans="1:14" hidden="1">
      <c r="A1988" s="13">
        <v>2310370133</v>
      </c>
      <c r="B1988" s="47" t="s">
        <v>1428</v>
      </c>
      <c r="C1988" s="51" t="s">
        <v>8525</v>
      </c>
      <c r="D1988" s="15" t="s">
        <v>1234</v>
      </c>
      <c r="E1988" s="13" t="s">
        <v>1233</v>
      </c>
      <c r="F1988" s="13" t="s">
        <v>1234</v>
      </c>
      <c r="G1988" s="13" t="s">
        <v>1273</v>
      </c>
      <c r="H1988" s="15" t="s">
        <v>1409</v>
      </c>
      <c r="I1988" s="13" t="s">
        <v>1410</v>
      </c>
      <c r="J1988" s="13">
        <v>1</v>
      </c>
      <c r="K1988" s="13">
        <v>1</v>
      </c>
      <c r="L1988" s="15">
        <v>1</v>
      </c>
      <c r="M1988" s="13" t="s">
        <v>1233</v>
      </c>
      <c r="N1988" s="13"/>
    </row>
    <row r="1989" spans="1:14" hidden="1">
      <c r="A1989" s="13">
        <v>2310370130</v>
      </c>
      <c r="B1989" s="47" t="s">
        <v>1429</v>
      </c>
      <c r="C1989" s="51" t="s">
        <v>8525</v>
      </c>
      <c r="D1989" s="15" t="s">
        <v>1234</v>
      </c>
      <c r="E1989" s="13" t="s">
        <v>1233</v>
      </c>
      <c r="F1989" s="13" t="s">
        <v>1234</v>
      </c>
      <c r="G1989" s="13" t="s">
        <v>1273</v>
      </c>
      <c r="H1989" s="15" t="s">
        <v>1409</v>
      </c>
      <c r="I1989" s="13" t="s">
        <v>1410</v>
      </c>
      <c r="J1989" s="13">
        <v>1</v>
      </c>
      <c r="K1989" s="13">
        <v>1</v>
      </c>
      <c r="L1989" s="15">
        <v>1</v>
      </c>
      <c r="M1989" s="13" t="s">
        <v>1233</v>
      </c>
      <c r="N1989" s="13"/>
    </row>
    <row r="1990" spans="1:14" hidden="1">
      <c r="A1990" s="14">
        <v>2310370123</v>
      </c>
      <c r="B1990" s="48" t="s">
        <v>1430</v>
      </c>
      <c r="C1990" s="52" t="s">
        <v>8525</v>
      </c>
      <c r="D1990" s="16" t="s">
        <v>1234</v>
      </c>
      <c r="E1990" s="14" t="s">
        <v>1233</v>
      </c>
      <c r="F1990" s="14" t="s">
        <v>1234</v>
      </c>
      <c r="G1990" s="14" t="s">
        <v>1273</v>
      </c>
      <c r="H1990" s="16" t="s">
        <v>1409</v>
      </c>
      <c r="I1990" s="14" t="s">
        <v>1410</v>
      </c>
      <c r="J1990" s="14">
        <v>1</v>
      </c>
      <c r="K1990" s="14">
        <v>1</v>
      </c>
      <c r="L1990" s="16">
        <v>1</v>
      </c>
      <c r="M1990" s="14" t="s">
        <v>1233</v>
      </c>
      <c r="N1990" s="14"/>
    </row>
    <row r="1991" spans="1:14" hidden="1">
      <c r="A1991" s="13">
        <v>2310370004</v>
      </c>
      <c r="B1991" s="47" t="s">
        <v>1431</v>
      </c>
      <c r="C1991" s="51" t="s">
        <v>8525</v>
      </c>
      <c r="D1991" s="15" t="s">
        <v>1234</v>
      </c>
      <c r="E1991" s="13" t="s">
        <v>1233</v>
      </c>
      <c r="F1991" s="13" t="s">
        <v>1234</v>
      </c>
      <c r="G1991" s="13" t="s">
        <v>1273</v>
      </c>
      <c r="H1991" s="15" t="s">
        <v>1409</v>
      </c>
      <c r="I1991" s="13" t="s">
        <v>1410</v>
      </c>
      <c r="J1991" s="13">
        <v>1</v>
      </c>
      <c r="K1991" s="13">
        <v>1</v>
      </c>
      <c r="L1991" s="15">
        <v>1</v>
      </c>
      <c r="M1991" s="13" t="s">
        <v>1233</v>
      </c>
      <c r="N1991" s="13"/>
    </row>
    <row r="1992" spans="1:14" hidden="1">
      <c r="A1992" s="14">
        <v>2310370001</v>
      </c>
      <c r="B1992" s="48" t="s">
        <v>1432</v>
      </c>
      <c r="C1992" s="52" t="s">
        <v>8525</v>
      </c>
      <c r="D1992" s="16" t="s">
        <v>1234</v>
      </c>
      <c r="E1992" s="14" t="s">
        <v>1233</v>
      </c>
      <c r="F1992" s="14" t="s">
        <v>1234</v>
      </c>
      <c r="G1992" s="14" t="s">
        <v>1273</v>
      </c>
      <c r="H1992" s="16" t="s">
        <v>1409</v>
      </c>
      <c r="I1992" s="14" t="s">
        <v>1410</v>
      </c>
      <c r="J1992" s="14">
        <v>1</v>
      </c>
      <c r="K1992" s="14">
        <v>1</v>
      </c>
      <c r="L1992" s="16">
        <v>1</v>
      </c>
      <c r="M1992" s="14" t="s">
        <v>1233</v>
      </c>
      <c r="N1992" s="14"/>
    </row>
    <row r="1993" spans="1:14" hidden="1">
      <c r="A1993" s="13">
        <v>2310370083</v>
      </c>
      <c r="B1993" s="47" t="s">
        <v>1433</v>
      </c>
      <c r="C1993" s="51" t="s">
        <v>8525</v>
      </c>
      <c r="D1993" s="15" t="s">
        <v>1234</v>
      </c>
      <c r="E1993" s="13" t="s">
        <v>1233</v>
      </c>
      <c r="F1993" s="13" t="s">
        <v>1234</v>
      </c>
      <c r="G1993" s="13" t="s">
        <v>1273</v>
      </c>
      <c r="H1993" s="15" t="s">
        <v>1409</v>
      </c>
      <c r="I1993" s="13" t="s">
        <v>1410</v>
      </c>
      <c r="J1993" s="13">
        <v>1</v>
      </c>
      <c r="K1993" s="13">
        <v>1</v>
      </c>
      <c r="L1993" s="15">
        <v>1</v>
      </c>
      <c r="M1993" s="13" t="s">
        <v>1233</v>
      </c>
      <c r="N1993" s="13"/>
    </row>
    <row r="1994" spans="1:14" hidden="1">
      <c r="A1994" s="14">
        <v>2310370084</v>
      </c>
      <c r="B1994" s="48" t="s">
        <v>1434</v>
      </c>
      <c r="C1994" s="52" t="s">
        <v>8525</v>
      </c>
      <c r="D1994" s="16" t="s">
        <v>1234</v>
      </c>
      <c r="E1994" s="14" t="s">
        <v>1233</v>
      </c>
      <c r="F1994" s="14" t="s">
        <v>1234</v>
      </c>
      <c r="G1994" s="14" t="s">
        <v>1273</v>
      </c>
      <c r="H1994" s="16" t="s">
        <v>1409</v>
      </c>
      <c r="I1994" s="14" t="s">
        <v>1410</v>
      </c>
      <c r="J1994" s="14">
        <v>1</v>
      </c>
      <c r="K1994" s="14">
        <v>1</v>
      </c>
      <c r="L1994" s="16">
        <v>1</v>
      </c>
      <c r="M1994" s="14" t="s">
        <v>1233</v>
      </c>
      <c r="N1994" s="14"/>
    </row>
    <row r="1995" spans="1:14" hidden="1">
      <c r="A1995" s="13">
        <v>2310370082</v>
      </c>
      <c r="B1995" s="47" t="s">
        <v>1435</v>
      </c>
      <c r="C1995" s="51" t="s">
        <v>8525</v>
      </c>
      <c r="D1995" s="15" t="s">
        <v>1234</v>
      </c>
      <c r="E1995" s="13" t="s">
        <v>1233</v>
      </c>
      <c r="F1995" s="13" t="s">
        <v>1234</v>
      </c>
      <c r="G1995" s="13" t="s">
        <v>1273</v>
      </c>
      <c r="H1995" s="15" t="s">
        <v>1409</v>
      </c>
      <c r="I1995" s="13" t="s">
        <v>1410</v>
      </c>
      <c r="J1995" s="13">
        <v>1</v>
      </c>
      <c r="K1995" s="13">
        <v>1</v>
      </c>
      <c r="L1995" s="15">
        <v>1</v>
      </c>
      <c r="M1995" s="13" t="s">
        <v>1233</v>
      </c>
      <c r="N1995" s="13"/>
    </row>
    <row r="1996" spans="1:14" hidden="1">
      <c r="A1996" s="14">
        <v>2310370015</v>
      </c>
      <c r="B1996" s="48" t="s">
        <v>1436</v>
      </c>
      <c r="C1996" s="52" t="s">
        <v>8525</v>
      </c>
      <c r="D1996" s="16" t="s">
        <v>1234</v>
      </c>
      <c r="E1996" s="14" t="s">
        <v>1233</v>
      </c>
      <c r="F1996" s="14" t="s">
        <v>1234</v>
      </c>
      <c r="G1996" s="14" t="s">
        <v>1273</v>
      </c>
      <c r="H1996" s="16" t="s">
        <v>1412</v>
      </c>
      <c r="I1996" s="14" t="s">
        <v>1410</v>
      </c>
      <c r="J1996" s="14">
        <v>1</v>
      </c>
      <c r="K1996" s="14">
        <v>1</v>
      </c>
      <c r="L1996" s="16">
        <v>1</v>
      </c>
      <c r="M1996" s="14" t="s">
        <v>1233</v>
      </c>
      <c r="N1996" s="14"/>
    </row>
    <row r="1997" spans="1:14" hidden="1">
      <c r="A1997" s="13">
        <v>2310370016</v>
      </c>
      <c r="B1997" s="47" t="s">
        <v>1437</v>
      </c>
      <c r="C1997" s="51" t="s">
        <v>8525</v>
      </c>
      <c r="D1997" s="15" t="s">
        <v>1234</v>
      </c>
      <c r="E1997" s="13" t="s">
        <v>1233</v>
      </c>
      <c r="F1997" s="13" t="s">
        <v>1234</v>
      </c>
      <c r="G1997" s="13" t="s">
        <v>1273</v>
      </c>
      <c r="H1997" s="15" t="s">
        <v>1412</v>
      </c>
      <c r="I1997" s="13" t="s">
        <v>1410</v>
      </c>
      <c r="J1997" s="13">
        <v>1</v>
      </c>
      <c r="K1997" s="13">
        <v>1</v>
      </c>
      <c r="L1997" s="15">
        <v>1</v>
      </c>
      <c r="M1997" s="13" t="s">
        <v>1233</v>
      </c>
      <c r="N1997" s="13"/>
    </row>
    <row r="1998" spans="1:14" hidden="1">
      <c r="A1998" s="14">
        <v>2310370018</v>
      </c>
      <c r="B1998" s="48" t="s">
        <v>1438</v>
      </c>
      <c r="C1998" s="52" t="s">
        <v>8525</v>
      </c>
      <c r="D1998" s="16" t="s">
        <v>1234</v>
      </c>
      <c r="E1998" s="14" t="s">
        <v>1233</v>
      </c>
      <c r="F1998" s="14" t="s">
        <v>1234</v>
      </c>
      <c r="G1998" s="14" t="s">
        <v>1273</v>
      </c>
      <c r="H1998" s="16" t="s">
        <v>1412</v>
      </c>
      <c r="I1998" s="14" t="s">
        <v>1410</v>
      </c>
      <c r="J1998" s="14">
        <v>1</v>
      </c>
      <c r="K1998" s="14">
        <v>1</v>
      </c>
      <c r="L1998" s="16">
        <v>1</v>
      </c>
      <c r="M1998" s="14" t="s">
        <v>1233</v>
      </c>
      <c r="N1998" s="14"/>
    </row>
    <row r="1999" spans="1:14" hidden="1">
      <c r="A1999" s="13">
        <v>2310340010</v>
      </c>
      <c r="B1999" s="47" t="s">
        <v>1237</v>
      </c>
      <c r="C1999" s="51" t="s">
        <v>8525</v>
      </c>
      <c r="D1999" s="15" t="s">
        <v>1234</v>
      </c>
      <c r="E1999" s="13" t="s">
        <v>1233</v>
      </c>
      <c r="F1999" s="13" t="s">
        <v>1234</v>
      </c>
      <c r="G1999" s="13" t="s">
        <v>1246</v>
      </c>
      <c r="H1999" s="15" t="s">
        <v>1235</v>
      </c>
      <c r="I1999" s="13" t="s">
        <v>1236</v>
      </c>
      <c r="J1999" s="13">
        <v>1</v>
      </c>
      <c r="K1999" s="13">
        <v>1</v>
      </c>
      <c r="L1999" s="15">
        <v>1</v>
      </c>
      <c r="M1999" s="13" t="s">
        <v>1233</v>
      </c>
      <c r="N1999" s="13"/>
    </row>
    <row r="2000" spans="1:14" hidden="1">
      <c r="A2000" s="14">
        <v>2310350114</v>
      </c>
      <c r="B2000" s="48" t="s">
        <v>1062</v>
      </c>
      <c r="C2000" s="52" t="s">
        <v>8525</v>
      </c>
      <c r="D2000" s="16" t="s">
        <v>1234</v>
      </c>
      <c r="E2000" s="14" t="s">
        <v>1233</v>
      </c>
      <c r="F2000" s="14" t="s">
        <v>1234</v>
      </c>
      <c r="G2000" s="14" t="s">
        <v>1246</v>
      </c>
      <c r="H2000" s="16" t="s">
        <v>1235</v>
      </c>
      <c r="I2000" s="14" t="s">
        <v>1260</v>
      </c>
      <c r="J2000" s="14">
        <v>1</v>
      </c>
      <c r="K2000" s="14">
        <v>1</v>
      </c>
      <c r="L2000" s="16">
        <v>1</v>
      </c>
      <c r="M2000" s="14" t="s">
        <v>1233</v>
      </c>
      <c r="N2000" s="14"/>
    </row>
    <row r="2001" spans="1:14" hidden="1">
      <c r="A2001" s="13">
        <v>2310350115</v>
      </c>
      <c r="B2001" s="47" t="s">
        <v>1063</v>
      </c>
      <c r="C2001" s="51" t="s">
        <v>8525</v>
      </c>
      <c r="D2001" s="15" t="s">
        <v>1234</v>
      </c>
      <c r="E2001" s="13" t="s">
        <v>1233</v>
      </c>
      <c r="F2001" s="13" t="s">
        <v>1234</v>
      </c>
      <c r="G2001" s="13" t="s">
        <v>1246</v>
      </c>
      <c r="H2001" s="15" t="s">
        <v>1235</v>
      </c>
      <c r="I2001" s="13" t="s">
        <v>1260</v>
      </c>
      <c r="J2001" s="13">
        <v>1</v>
      </c>
      <c r="K2001" s="13">
        <v>1</v>
      </c>
      <c r="L2001" s="15">
        <v>1</v>
      </c>
      <c r="M2001" s="13" t="s">
        <v>1233</v>
      </c>
      <c r="N2001" s="13"/>
    </row>
    <row r="2002" spans="1:14" hidden="1">
      <c r="A2002" s="14">
        <v>2310350020</v>
      </c>
      <c r="B2002" s="48" t="s">
        <v>1064</v>
      </c>
      <c r="C2002" s="52" t="s">
        <v>8525</v>
      </c>
      <c r="D2002" s="16" t="s">
        <v>1234</v>
      </c>
      <c r="E2002" s="14" t="s">
        <v>1233</v>
      </c>
      <c r="F2002" s="14" t="s">
        <v>1234</v>
      </c>
      <c r="G2002" s="14" t="s">
        <v>1246</v>
      </c>
      <c r="H2002" s="16" t="s">
        <v>1235</v>
      </c>
      <c r="I2002" s="14" t="s">
        <v>1260</v>
      </c>
      <c r="J2002" s="14">
        <v>1</v>
      </c>
      <c r="K2002" s="14">
        <v>1</v>
      </c>
      <c r="L2002" s="16">
        <v>1</v>
      </c>
      <c r="M2002" s="14" t="s">
        <v>1233</v>
      </c>
      <c r="N2002" s="14"/>
    </row>
    <row r="2003" spans="1:14" hidden="1">
      <c r="A2003" s="13">
        <v>2310350113</v>
      </c>
      <c r="B2003" s="47" t="s">
        <v>1065</v>
      </c>
      <c r="C2003" s="51" t="s">
        <v>8525</v>
      </c>
      <c r="D2003" s="15" t="s">
        <v>1234</v>
      </c>
      <c r="E2003" s="13" t="s">
        <v>1233</v>
      </c>
      <c r="F2003" s="13" t="s">
        <v>1234</v>
      </c>
      <c r="G2003" s="13" t="s">
        <v>1246</v>
      </c>
      <c r="H2003" s="15" t="s">
        <v>1235</v>
      </c>
      <c r="I2003" s="13" t="s">
        <v>1260</v>
      </c>
      <c r="J2003" s="13">
        <v>1</v>
      </c>
      <c r="K2003" s="13">
        <v>1</v>
      </c>
      <c r="L2003" s="15">
        <v>1</v>
      </c>
      <c r="M2003" s="13" t="s">
        <v>1233</v>
      </c>
      <c r="N2003" s="13"/>
    </row>
    <row r="2004" spans="1:14" hidden="1">
      <c r="A2004" s="14">
        <v>2310350110</v>
      </c>
      <c r="B2004" s="48" t="s">
        <v>1066</v>
      </c>
      <c r="C2004" s="52" t="s">
        <v>8525</v>
      </c>
      <c r="D2004" s="16" t="s">
        <v>1234</v>
      </c>
      <c r="E2004" s="14" t="s">
        <v>1233</v>
      </c>
      <c r="F2004" s="14" t="s">
        <v>1234</v>
      </c>
      <c r="G2004" s="14" t="s">
        <v>1246</v>
      </c>
      <c r="H2004" s="16" t="s">
        <v>1235</v>
      </c>
      <c r="I2004" s="14" t="s">
        <v>1260</v>
      </c>
      <c r="J2004" s="14">
        <v>1</v>
      </c>
      <c r="K2004" s="14">
        <v>1</v>
      </c>
      <c r="L2004" s="16">
        <v>1</v>
      </c>
      <c r="M2004" s="14" t="s">
        <v>1233</v>
      </c>
      <c r="N2004" s="14"/>
    </row>
    <row r="2005" spans="1:14" hidden="1">
      <c r="A2005" s="13">
        <v>2310350021</v>
      </c>
      <c r="B2005" s="47" t="s">
        <v>1067</v>
      </c>
      <c r="C2005" s="51" t="s">
        <v>8525</v>
      </c>
      <c r="D2005" s="15" t="s">
        <v>1234</v>
      </c>
      <c r="E2005" s="13" t="s">
        <v>1233</v>
      </c>
      <c r="F2005" s="13" t="s">
        <v>1234</v>
      </c>
      <c r="G2005" s="13" t="s">
        <v>1246</v>
      </c>
      <c r="H2005" s="15" t="s">
        <v>1235</v>
      </c>
      <c r="I2005" s="13" t="s">
        <v>1260</v>
      </c>
      <c r="J2005" s="13">
        <v>1</v>
      </c>
      <c r="K2005" s="13">
        <v>1</v>
      </c>
      <c r="L2005" s="15">
        <v>1</v>
      </c>
      <c r="M2005" s="13" t="s">
        <v>1233</v>
      </c>
      <c r="N2005" s="13"/>
    </row>
    <row r="2006" spans="1:14" hidden="1">
      <c r="A2006" s="14">
        <v>2310350043</v>
      </c>
      <c r="B2006" s="48" t="s">
        <v>1068</v>
      </c>
      <c r="C2006" s="52" t="s">
        <v>8525</v>
      </c>
      <c r="D2006" s="16" t="s">
        <v>1234</v>
      </c>
      <c r="E2006" s="14" t="s">
        <v>1233</v>
      </c>
      <c r="F2006" s="14" t="s">
        <v>1234</v>
      </c>
      <c r="G2006" s="14" t="s">
        <v>1246</v>
      </c>
      <c r="H2006" s="16" t="s">
        <v>1235</v>
      </c>
      <c r="I2006" s="14" t="s">
        <v>1260</v>
      </c>
      <c r="J2006" s="14">
        <v>1</v>
      </c>
      <c r="K2006" s="14">
        <v>1</v>
      </c>
      <c r="L2006" s="16">
        <v>1</v>
      </c>
      <c r="M2006" s="14" t="s">
        <v>1233</v>
      </c>
      <c r="N2006" s="14"/>
    </row>
    <row r="2007" spans="1:14" hidden="1">
      <c r="A2007" s="13">
        <v>2310350109</v>
      </c>
      <c r="B2007" s="47" t="s">
        <v>1069</v>
      </c>
      <c r="C2007" s="51" t="s">
        <v>8525</v>
      </c>
      <c r="D2007" s="15" t="s">
        <v>1234</v>
      </c>
      <c r="E2007" s="13" t="s">
        <v>1233</v>
      </c>
      <c r="F2007" s="13" t="s">
        <v>1234</v>
      </c>
      <c r="G2007" s="13" t="s">
        <v>1246</v>
      </c>
      <c r="H2007" s="15" t="s">
        <v>1235</v>
      </c>
      <c r="I2007" s="13" t="s">
        <v>1260</v>
      </c>
      <c r="J2007" s="13">
        <v>1</v>
      </c>
      <c r="K2007" s="13">
        <v>1</v>
      </c>
      <c r="L2007" s="15">
        <v>1</v>
      </c>
      <c r="M2007" s="13" t="s">
        <v>1233</v>
      </c>
      <c r="N2007" s="13"/>
    </row>
    <row r="2008" spans="1:14" hidden="1">
      <c r="A2008" s="14">
        <v>2310350112</v>
      </c>
      <c r="B2008" s="48" t="s">
        <v>1070</v>
      </c>
      <c r="C2008" s="52" t="s">
        <v>8525</v>
      </c>
      <c r="D2008" s="16" t="s">
        <v>1234</v>
      </c>
      <c r="E2008" s="14" t="s">
        <v>1233</v>
      </c>
      <c r="F2008" s="14" t="s">
        <v>1234</v>
      </c>
      <c r="G2008" s="14" t="s">
        <v>1246</v>
      </c>
      <c r="H2008" s="16" t="s">
        <v>1235</v>
      </c>
      <c r="I2008" s="14" t="s">
        <v>1260</v>
      </c>
      <c r="J2008" s="14">
        <v>1</v>
      </c>
      <c r="K2008" s="14">
        <v>1</v>
      </c>
      <c r="L2008" s="16">
        <v>1</v>
      </c>
      <c r="M2008" s="14" t="s">
        <v>1233</v>
      </c>
      <c r="N2008" s="14"/>
    </row>
    <row r="2009" spans="1:14" hidden="1">
      <c r="A2009" s="13">
        <v>2310350111</v>
      </c>
      <c r="B2009" s="47" t="s">
        <v>1071</v>
      </c>
      <c r="C2009" s="51" t="s">
        <v>8525</v>
      </c>
      <c r="D2009" s="15" t="s">
        <v>1234</v>
      </c>
      <c r="E2009" s="13" t="s">
        <v>1233</v>
      </c>
      <c r="F2009" s="13" t="s">
        <v>1234</v>
      </c>
      <c r="G2009" s="13" t="s">
        <v>1246</v>
      </c>
      <c r="H2009" s="15" t="s">
        <v>1235</v>
      </c>
      <c r="I2009" s="13" t="s">
        <v>1260</v>
      </c>
      <c r="J2009" s="13">
        <v>1</v>
      </c>
      <c r="K2009" s="13">
        <v>1</v>
      </c>
      <c r="L2009" s="15">
        <v>1</v>
      </c>
      <c r="M2009" s="13" t="s">
        <v>1233</v>
      </c>
      <c r="N2009" s="13"/>
    </row>
    <row r="2010" spans="1:14" hidden="1">
      <c r="A2010" s="14">
        <v>2310350003</v>
      </c>
      <c r="B2010" s="48" t="s">
        <v>1261</v>
      </c>
      <c r="C2010" s="52" t="s">
        <v>8525</v>
      </c>
      <c r="D2010" s="16" t="s">
        <v>1234</v>
      </c>
      <c r="E2010" s="14" t="s">
        <v>1233</v>
      </c>
      <c r="F2010" s="14" t="s">
        <v>1234</v>
      </c>
      <c r="G2010" s="14" t="s">
        <v>1246</v>
      </c>
      <c r="H2010" s="16" t="s">
        <v>1235</v>
      </c>
      <c r="I2010" s="14" t="s">
        <v>1260</v>
      </c>
      <c r="J2010" s="14">
        <v>1</v>
      </c>
      <c r="K2010" s="14">
        <v>1</v>
      </c>
      <c r="L2010" s="16">
        <v>1</v>
      </c>
      <c r="M2010" s="14" t="s">
        <v>1233</v>
      </c>
      <c r="N2010" s="14"/>
    </row>
    <row r="2011" spans="1:14" hidden="1">
      <c r="A2011" s="13">
        <v>2310350009</v>
      </c>
      <c r="B2011" s="47" t="s">
        <v>1262</v>
      </c>
      <c r="C2011" s="51" t="s">
        <v>8525</v>
      </c>
      <c r="D2011" s="15" t="s">
        <v>1234</v>
      </c>
      <c r="E2011" s="13" t="s">
        <v>1233</v>
      </c>
      <c r="F2011" s="13" t="s">
        <v>1234</v>
      </c>
      <c r="G2011" s="13" t="s">
        <v>1246</v>
      </c>
      <c r="H2011" s="15" t="s">
        <v>1235</v>
      </c>
      <c r="I2011" s="13" t="s">
        <v>1260</v>
      </c>
      <c r="J2011" s="13">
        <v>1</v>
      </c>
      <c r="K2011" s="13">
        <v>1</v>
      </c>
      <c r="L2011" s="15">
        <v>1</v>
      </c>
      <c r="M2011" s="13" t="s">
        <v>1233</v>
      </c>
      <c r="N2011" s="13"/>
    </row>
    <row r="2012" spans="1:14" hidden="1">
      <c r="A2012" s="13">
        <v>2310350010</v>
      </c>
      <c r="B2012" s="47" t="s">
        <v>1263</v>
      </c>
      <c r="C2012" s="51" t="s">
        <v>8525</v>
      </c>
      <c r="D2012" s="15" t="s">
        <v>1234</v>
      </c>
      <c r="E2012" s="13" t="s">
        <v>1233</v>
      </c>
      <c r="F2012" s="13" t="s">
        <v>1234</v>
      </c>
      <c r="G2012" s="13" t="s">
        <v>1246</v>
      </c>
      <c r="H2012" s="15" t="s">
        <v>1235</v>
      </c>
      <c r="I2012" s="13" t="s">
        <v>1260</v>
      </c>
      <c r="J2012" s="13">
        <v>1</v>
      </c>
      <c r="K2012" s="13">
        <v>1</v>
      </c>
      <c r="L2012" s="15">
        <v>1</v>
      </c>
      <c r="M2012" s="13" t="s">
        <v>1233</v>
      </c>
      <c r="N2012" s="13"/>
    </row>
    <row r="2013" spans="1:14" hidden="1">
      <c r="A2013" s="14">
        <v>2310350011</v>
      </c>
      <c r="B2013" s="48" t="s">
        <v>1264</v>
      </c>
      <c r="C2013" s="52" t="s">
        <v>8525</v>
      </c>
      <c r="D2013" s="16" t="s">
        <v>1234</v>
      </c>
      <c r="E2013" s="14" t="s">
        <v>1233</v>
      </c>
      <c r="F2013" s="14" t="s">
        <v>1234</v>
      </c>
      <c r="G2013" s="14" t="s">
        <v>1246</v>
      </c>
      <c r="H2013" s="16" t="s">
        <v>1235</v>
      </c>
      <c r="I2013" s="14" t="s">
        <v>1260</v>
      </c>
      <c r="J2013" s="14">
        <v>1</v>
      </c>
      <c r="K2013" s="14">
        <v>1</v>
      </c>
      <c r="L2013" s="16">
        <v>1</v>
      </c>
      <c r="M2013" s="14" t="s">
        <v>1233</v>
      </c>
      <c r="N2013" s="14"/>
    </row>
    <row r="2014" spans="1:14" hidden="1">
      <c r="A2014" s="13">
        <v>2310350012</v>
      </c>
      <c r="B2014" s="47" t="s">
        <v>1265</v>
      </c>
      <c r="C2014" s="51" t="s">
        <v>8525</v>
      </c>
      <c r="D2014" s="15" t="s">
        <v>1234</v>
      </c>
      <c r="E2014" s="13" t="s">
        <v>1233</v>
      </c>
      <c r="F2014" s="13" t="s">
        <v>1234</v>
      </c>
      <c r="G2014" s="13" t="s">
        <v>1246</v>
      </c>
      <c r="H2014" s="15" t="s">
        <v>1235</v>
      </c>
      <c r="I2014" s="13" t="s">
        <v>1260</v>
      </c>
      <c r="J2014" s="13">
        <v>1</v>
      </c>
      <c r="K2014" s="13">
        <v>1</v>
      </c>
      <c r="L2014" s="15">
        <v>1</v>
      </c>
      <c r="M2014" s="13" t="s">
        <v>1233</v>
      </c>
      <c r="N2014" s="13"/>
    </row>
    <row r="2015" spans="1:14" hidden="1">
      <c r="A2015" s="14">
        <v>2310350073</v>
      </c>
      <c r="B2015" s="48" t="s">
        <v>1266</v>
      </c>
      <c r="C2015" s="52" t="s">
        <v>8525</v>
      </c>
      <c r="D2015" s="16" t="s">
        <v>1234</v>
      </c>
      <c r="E2015" s="14" t="s">
        <v>1233</v>
      </c>
      <c r="F2015" s="14" t="s">
        <v>1234</v>
      </c>
      <c r="G2015" s="14" t="s">
        <v>1246</v>
      </c>
      <c r="H2015" s="16" t="s">
        <v>1235</v>
      </c>
      <c r="I2015" s="14" t="s">
        <v>1260</v>
      </c>
      <c r="J2015" s="14">
        <v>1</v>
      </c>
      <c r="K2015" s="14">
        <v>1</v>
      </c>
      <c r="L2015" s="16">
        <v>1</v>
      </c>
      <c r="M2015" s="14" t="s">
        <v>1233</v>
      </c>
      <c r="N2015" s="14"/>
    </row>
    <row r="2016" spans="1:14" hidden="1">
      <c r="A2016" s="13">
        <v>2310320264</v>
      </c>
      <c r="B2016" s="47" t="s">
        <v>1267</v>
      </c>
      <c r="C2016" s="51" t="s">
        <v>8525</v>
      </c>
      <c r="D2016" s="15" t="s">
        <v>1234</v>
      </c>
      <c r="E2016" s="13" t="s">
        <v>1233</v>
      </c>
      <c r="F2016" s="13" t="s">
        <v>1234</v>
      </c>
      <c r="G2016" s="13" t="s">
        <v>1246</v>
      </c>
      <c r="H2016" s="15" t="s">
        <v>1235</v>
      </c>
      <c r="I2016" s="13" t="s">
        <v>1260</v>
      </c>
      <c r="J2016" s="13">
        <v>1</v>
      </c>
      <c r="K2016" s="13">
        <v>1</v>
      </c>
      <c r="L2016" s="15">
        <v>1</v>
      </c>
      <c r="M2016" s="13" t="s">
        <v>1233</v>
      </c>
      <c r="N2016" s="13"/>
    </row>
    <row r="2017" spans="1:14" hidden="1">
      <c r="A2017" s="14">
        <v>2310320259</v>
      </c>
      <c r="B2017" s="48" t="s">
        <v>1268</v>
      </c>
      <c r="C2017" s="52" t="s">
        <v>8525</v>
      </c>
      <c r="D2017" s="16" t="s">
        <v>1234</v>
      </c>
      <c r="E2017" s="14" t="s">
        <v>1233</v>
      </c>
      <c r="F2017" s="14" t="s">
        <v>1234</v>
      </c>
      <c r="G2017" s="14" t="s">
        <v>1246</v>
      </c>
      <c r="H2017" s="16" t="s">
        <v>1235</v>
      </c>
      <c r="I2017" s="14" t="s">
        <v>1260</v>
      </c>
      <c r="J2017" s="14">
        <v>1</v>
      </c>
      <c r="K2017" s="14">
        <v>1</v>
      </c>
      <c r="L2017" s="16">
        <v>1</v>
      </c>
      <c r="M2017" s="14" t="s">
        <v>1233</v>
      </c>
      <c r="N2017" s="14"/>
    </row>
    <row r="2018" spans="1:14" hidden="1">
      <c r="A2018" s="13">
        <v>2310320262</v>
      </c>
      <c r="B2018" s="47" t="s">
        <v>1269</v>
      </c>
      <c r="C2018" s="51" t="s">
        <v>8525</v>
      </c>
      <c r="D2018" s="15" t="s">
        <v>1234</v>
      </c>
      <c r="E2018" s="13" t="s">
        <v>1233</v>
      </c>
      <c r="F2018" s="13" t="s">
        <v>1234</v>
      </c>
      <c r="G2018" s="13" t="s">
        <v>1246</v>
      </c>
      <c r="H2018" s="15" t="s">
        <v>1235</v>
      </c>
      <c r="I2018" s="13" t="s">
        <v>1260</v>
      </c>
      <c r="J2018" s="13">
        <v>1</v>
      </c>
      <c r="K2018" s="13">
        <v>1</v>
      </c>
      <c r="L2018" s="15">
        <v>1</v>
      </c>
      <c r="M2018" s="13" t="s">
        <v>1233</v>
      </c>
      <c r="N2018" s="13"/>
    </row>
    <row r="2019" spans="1:14" hidden="1">
      <c r="A2019" s="14">
        <v>2310320260</v>
      </c>
      <c r="B2019" s="48" t="s">
        <v>1270</v>
      </c>
      <c r="C2019" s="52" t="s">
        <v>8525</v>
      </c>
      <c r="D2019" s="16" t="s">
        <v>1234</v>
      </c>
      <c r="E2019" s="14" t="s">
        <v>1233</v>
      </c>
      <c r="F2019" s="14" t="s">
        <v>1234</v>
      </c>
      <c r="G2019" s="14" t="s">
        <v>1246</v>
      </c>
      <c r="H2019" s="16" t="s">
        <v>1235</v>
      </c>
      <c r="I2019" s="14" t="s">
        <v>1260</v>
      </c>
      <c r="J2019" s="14">
        <v>1</v>
      </c>
      <c r="K2019" s="14">
        <v>1</v>
      </c>
      <c r="L2019" s="16">
        <v>1</v>
      </c>
      <c r="M2019" s="14" t="s">
        <v>1233</v>
      </c>
      <c r="N2019" s="14"/>
    </row>
    <row r="2020" spans="1:14" hidden="1">
      <c r="A2020" s="13">
        <v>2310320261</v>
      </c>
      <c r="B2020" s="47" t="s">
        <v>1271</v>
      </c>
      <c r="C2020" s="51" t="s">
        <v>8525</v>
      </c>
      <c r="D2020" s="15" t="s">
        <v>1234</v>
      </c>
      <c r="E2020" s="13" t="s">
        <v>1233</v>
      </c>
      <c r="F2020" s="13" t="s">
        <v>1234</v>
      </c>
      <c r="G2020" s="13" t="s">
        <v>1246</v>
      </c>
      <c r="H2020" s="15" t="s">
        <v>1235</v>
      </c>
      <c r="I2020" s="13" t="s">
        <v>1260</v>
      </c>
      <c r="J2020" s="13">
        <v>1</v>
      </c>
      <c r="K2020" s="13">
        <v>1</v>
      </c>
      <c r="L2020" s="15">
        <v>1</v>
      </c>
      <c r="M2020" s="13" t="s">
        <v>1233</v>
      </c>
      <c r="N2020" s="13"/>
    </row>
    <row r="2021" spans="1:14" hidden="1">
      <c r="A2021" s="14">
        <v>2310320263</v>
      </c>
      <c r="B2021" s="48" t="s">
        <v>1272</v>
      </c>
      <c r="C2021" s="52" t="s">
        <v>8525</v>
      </c>
      <c r="D2021" s="16" t="s">
        <v>1234</v>
      </c>
      <c r="E2021" s="14" t="s">
        <v>1233</v>
      </c>
      <c r="F2021" s="14" t="s">
        <v>1234</v>
      </c>
      <c r="G2021" s="14" t="s">
        <v>1246</v>
      </c>
      <c r="H2021" s="16" t="s">
        <v>1235</v>
      </c>
      <c r="I2021" s="14" t="s">
        <v>1260</v>
      </c>
      <c r="J2021" s="14">
        <v>1</v>
      </c>
      <c r="K2021" s="14">
        <v>1</v>
      </c>
      <c r="L2021" s="16">
        <v>1</v>
      </c>
      <c r="M2021" s="14" t="s">
        <v>1233</v>
      </c>
      <c r="N2021" s="14"/>
    </row>
    <row r="2022" spans="1:14" hidden="1">
      <c r="A2022" s="13">
        <v>2310190093</v>
      </c>
      <c r="B2022" s="47" t="s">
        <v>1051</v>
      </c>
      <c r="C2022" s="51" t="s">
        <v>8525</v>
      </c>
      <c r="D2022" s="15" t="s">
        <v>1234</v>
      </c>
      <c r="E2022" s="13" t="s">
        <v>1233</v>
      </c>
      <c r="F2022" s="13" t="s">
        <v>1234</v>
      </c>
      <c r="G2022" s="13" t="s">
        <v>1246</v>
      </c>
      <c r="H2022" s="15" t="s">
        <v>1235</v>
      </c>
      <c r="I2022" s="13" t="s">
        <v>993</v>
      </c>
      <c r="J2022" s="13">
        <v>1</v>
      </c>
      <c r="K2022" s="13">
        <v>1</v>
      </c>
      <c r="L2022" s="15">
        <v>1</v>
      </c>
      <c r="M2022" s="13" t="s">
        <v>1233</v>
      </c>
      <c r="N2022" s="13"/>
    </row>
    <row r="2023" spans="1:14" hidden="1">
      <c r="A2023" s="14">
        <v>2310190098</v>
      </c>
      <c r="B2023" s="48" t="s">
        <v>1052</v>
      </c>
      <c r="C2023" s="52" t="s">
        <v>8525</v>
      </c>
      <c r="D2023" s="16" t="s">
        <v>1234</v>
      </c>
      <c r="E2023" s="14" t="s">
        <v>1233</v>
      </c>
      <c r="F2023" s="14" t="s">
        <v>1234</v>
      </c>
      <c r="G2023" s="14" t="s">
        <v>1246</v>
      </c>
      <c r="H2023" s="16" t="s">
        <v>1235</v>
      </c>
      <c r="I2023" s="14" t="s">
        <v>993</v>
      </c>
      <c r="J2023" s="14">
        <v>1</v>
      </c>
      <c r="K2023" s="14">
        <v>1</v>
      </c>
      <c r="L2023" s="16">
        <v>1</v>
      </c>
      <c r="M2023" s="14" t="s">
        <v>1233</v>
      </c>
      <c r="N2023" s="14"/>
    </row>
    <row r="2024" spans="1:14" hidden="1">
      <c r="A2024" s="13">
        <v>2310190090</v>
      </c>
      <c r="B2024" s="47" t="s">
        <v>1053</v>
      </c>
      <c r="C2024" s="51" t="s">
        <v>8525</v>
      </c>
      <c r="D2024" s="15" t="s">
        <v>1234</v>
      </c>
      <c r="E2024" s="13" t="s">
        <v>1233</v>
      </c>
      <c r="F2024" s="13" t="s">
        <v>1234</v>
      </c>
      <c r="G2024" s="13" t="s">
        <v>1246</v>
      </c>
      <c r="H2024" s="15" t="s">
        <v>1235</v>
      </c>
      <c r="I2024" s="13" t="s">
        <v>993</v>
      </c>
      <c r="J2024" s="13">
        <v>1</v>
      </c>
      <c r="K2024" s="13">
        <v>1</v>
      </c>
      <c r="L2024" s="15">
        <v>1</v>
      </c>
      <c r="M2024" s="13" t="s">
        <v>1233</v>
      </c>
      <c r="N2024" s="13"/>
    </row>
    <row r="2025" spans="1:14" hidden="1">
      <c r="A2025" s="14">
        <v>2310190094</v>
      </c>
      <c r="B2025" s="48" t="s">
        <v>1054</v>
      </c>
      <c r="C2025" s="52" t="s">
        <v>8525</v>
      </c>
      <c r="D2025" s="16" t="s">
        <v>1234</v>
      </c>
      <c r="E2025" s="14" t="s">
        <v>1233</v>
      </c>
      <c r="F2025" s="14" t="s">
        <v>1234</v>
      </c>
      <c r="G2025" s="14" t="s">
        <v>1246</v>
      </c>
      <c r="H2025" s="16" t="s">
        <v>1235</v>
      </c>
      <c r="I2025" s="14" t="s">
        <v>993</v>
      </c>
      <c r="J2025" s="14">
        <v>1</v>
      </c>
      <c r="K2025" s="14">
        <v>1</v>
      </c>
      <c r="L2025" s="16">
        <v>1</v>
      </c>
      <c r="M2025" s="14" t="s">
        <v>1233</v>
      </c>
      <c r="N2025" s="14"/>
    </row>
    <row r="2026" spans="1:14" hidden="1">
      <c r="A2026" s="13">
        <v>2310190096</v>
      </c>
      <c r="B2026" s="47" t="s">
        <v>1055</v>
      </c>
      <c r="C2026" s="51" t="s">
        <v>8525</v>
      </c>
      <c r="D2026" s="15" t="s">
        <v>1234</v>
      </c>
      <c r="E2026" s="13" t="s">
        <v>1233</v>
      </c>
      <c r="F2026" s="13" t="s">
        <v>1234</v>
      </c>
      <c r="G2026" s="13" t="s">
        <v>1246</v>
      </c>
      <c r="H2026" s="15" t="s">
        <v>1235</v>
      </c>
      <c r="I2026" s="13" t="s">
        <v>993</v>
      </c>
      <c r="J2026" s="13">
        <v>1</v>
      </c>
      <c r="K2026" s="13">
        <v>1</v>
      </c>
      <c r="L2026" s="15">
        <v>1</v>
      </c>
      <c r="M2026" s="13" t="s">
        <v>1233</v>
      </c>
      <c r="N2026" s="13"/>
    </row>
    <row r="2027" spans="1:14" hidden="1">
      <c r="A2027" s="14">
        <v>2310190091</v>
      </c>
      <c r="B2027" s="48" t="s">
        <v>1056</v>
      </c>
      <c r="C2027" s="52" t="s">
        <v>8525</v>
      </c>
      <c r="D2027" s="16" t="s">
        <v>1234</v>
      </c>
      <c r="E2027" s="14" t="s">
        <v>1233</v>
      </c>
      <c r="F2027" s="14" t="s">
        <v>1234</v>
      </c>
      <c r="G2027" s="14" t="s">
        <v>1246</v>
      </c>
      <c r="H2027" s="16" t="s">
        <v>1235</v>
      </c>
      <c r="I2027" s="14" t="s">
        <v>993</v>
      </c>
      <c r="J2027" s="14">
        <v>1</v>
      </c>
      <c r="K2027" s="14">
        <v>1</v>
      </c>
      <c r="L2027" s="16">
        <v>1</v>
      </c>
      <c r="M2027" s="14" t="s">
        <v>1233</v>
      </c>
      <c r="N2027" s="14"/>
    </row>
    <row r="2028" spans="1:14" hidden="1">
      <c r="A2028" s="13">
        <v>2310190089</v>
      </c>
      <c r="B2028" s="47" t="s">
        <v>1057</v>
      </c>
      <c r="C2028" s="51" t="s">
        <v>8525</v>
      </c>
      <c r="D2028" s="15" t="s">
        <v>1234</v>
      </c>
      <c r="E2028" s="13" t="s">
        <v>1233</v>
      </c>
      <c r="F2028" s="13" t="s">
        <v>1234</v>
      </c>
      <c r="G2028" s="13" t="s">
        <v>1246</v>
      </c>
      <c r="H2028" s="15" t="s">
        <v>1235</v>
      </c>
      <c r="I2028" s="13" t="s">
        <v>993</v>
      </c>
      <c r="J2028" s="13">
        <v>1</v>
      </c>
      <c r="K2028" s="13">
        <v>1</v>
      </c>
      <c r="L2028" s="15">
        <v>1</v>
      </c>
      <c r="M2028" s="13" t="s">
        <v>1233</v>
      </c>
      <c r="N2028" s="13"/>
    </row>
    <row r="2029" spans="1:14" hidden="1">
      <c r="A2029" s="14">
        <v>2310190095</v>
      </c>
      <c r="B2029" s="48" t="s">
        <v>1058</v>
      </c>
      <c r="C2029" s="52" t="s">
        <v>8525</v>
      </c>
      <c r="D2029" s="16" t="s">
        <v>1234</v>
      </c>
      <c r="E2029" s="14" t="s">
        <v>1233</v>
      </c>
      <c r="F2029" s="14" t="s">
        <v>1234</v>
      </c>
      <c r="G2029" s="14" t="s">
        <v>1246</v>
      </c>
      <c r="H2029" s="16" t="s">
        <v>1235</v>
      </c>
      <c r="I2029" s="14" t="s">
        <v>993</v>
      </c>
      <c r="J2029" s="14">
        <v>1</v>
      </c>
      <c r="K2029" s="14">
        <v>1</v>
      </c>
      <c r="L2029" s="16">
        <v>1</v>
      </c>
      <c r="M2029" s="14" t="s">
        <v>1233</v>
      </c>
      <c r="N2029" s="14"/>
    </row>
    <row r="2030" spans="1:14" hidden="1">
      <c r="A2030" s="13">
        <v>2310190097</v>
      </c>
      <c r="B2030" s="47" t="s">
        <v>1059</v>
      </c>
      <c r="C2030" s="51" t="s">
        <v>8525</v>
      </c>
      <c r="D2030" s="15" t="s">
        <v>1234</v>
      </c>
      <c r="E2030" s="13" t="s">
        <v>1233</v>
      </c>
      <c r="F2030" s="13" t="s">
        <v>1234</v>
      </c>
      <c r="G2030" s="13" t="s">
        <v>1246</v>
      </c>
      <c r="H2030" s="15" t="s">
        <v>1235</v>
      </c>
      <c r="I2030" s="13" t="s">
        <v>993</v>
      </c>
      <c r="J2030" s="13">
        <v>1</v>
      </c>
      <c r="K2030" s="13">
        <v>1</v>
      </c>
      <c r="L2030" s="15">
        <v>1</v>
      </c>
      <c r="M2030" s="13" t="s">
        <v>1233</v>
      </c>
      <c r="N2030" s="13"/>
    </row>
    <row r="2031" spans="1:14" hidden="1">
      <c r="A2031" s="14">
        <v>2310190092</v>
      </c>
      <c r="B2031" s="48" t="s">
        <v>1060</v>
      </c>
      <c r="C2031" s="52" t="s">
        <v>8525</v>
      </c>
      <c r="D2031" s="16" t="s">
        <v>1234</v>
      </c>
      <c r="E2031" s="14" t="s">
        <v>1233</v>
      </c>
      <c r="F2031" s="14" t="s">
        <v>1234</v>
      </c>
      <c r="G2031" s="14" t="s">
        <v>1246</v>
      </c>
      <c r="H2031" s="16" t="s">
        <v>1235</v>
      </c>
      <c r="I2031" s="14" t="s">
        <v>993</v>
      </c>
      <c r="J2031" s="14">
        <v>1</v>
      </c>
      <c r="K2031" s="14">
        <v>1</v>
      </c>
      <c r="L2031" s="16">
        <v>1</v>
      </c>
      <c r="M2031" s="14" t="s">
        <v>1233</v>
      </c>
      <c r="N2031" s="14"/>
    </row>
    <row r="2032" spans="1:14" hidden="1">
      <c r="A2032" s="13">
        <v>2310190068</v>
      </c>
      <c r="B2032" s="47" t="s">
        <v>1360</v>
      </c>
      <c r="C2032" s="51" t="s">
        <v>8525</v>
      </c>
      <c r="D2032" s="15" t="s">
        <v>1234</v>
      </c>
      <c r="E2032" s="13" t="s">
        <v>1233</v>
      </c>
      <c r="F2032" s="13" t="s">
        <v>1234</v>
      </c>
      <c r="G2032" s="13" t="s">
        <v>1246</v>
      </c>
      <c r="H2032" s="15" t="s">
        <v>1235</v>
      </c>
      <c r="I2032" s="13" t="s">
        <v>993</v>
      </c>
      <c r="J2032" s="13">
        <v>1</v>
      </c>
      <c r="K2032" s="13">
        <v>1</v>
      </c>
      <c r="L2032" s="15">
        <v>1</v>
      </c>
      <c r="M2032" s="13" t="s">
        <v>1233</v>
      </c>
      <c r="N2032" s="13"/>
    </row>
    <row r="2033" spans="1:14" hidden="1">
      <c r="A2033" s="14">
        <v>2310190074</v>
      </c>
      <c r="B2033" s="48" t="s">
        <v>1361</v>
      </c>
      <c r="C2033" s="52" t="s">
        <v>8525</v>
      </c>
      <c r="D2033" s="16" t="s">
        <v>1234</v>
      </c>
      <c r="E2033" s="14" t="s">
        <v>1233</v>
      </c>
      <c r="F2033" s="14" t="s">
        <v>1234</v>
      </c>
      <c r="G2033" s="14" t="s">
        <v>1246</v>
      </c>
      <c r="H2033" s="16" t="s">
        <v>1235</v>
      </c>
      <c r="I2033" s="14" t="s">
        <v>993</v>
      </c>
      <c r="J2033" s="14">
        <v>1</v>
      </c>
      <c r="K2033" s="14">
        <v>1</v>
      </c>
      <c r="L2033" s="16">
        <v>1</v>
      </c>
      <c r="M2033" s="14" t="s">
        <v>1233</v>
      </c>
      <c r="N2033" s="14"/>
    </row>
    <row r="2034" spans="1:14" hidden="1">
      <c r="A2034" s="13">
        <v>2310190069</v>
      </c>
      <c r="B2034" s="47" t="s">
        <v>1362</v>
      </c>
      <c r="C2034" s="51" t="s">
        <v>8525</v>
      </c>
      <c r="D2034" s="15" t="s">
        <v>1234</v>
      </c>
      <c r="E2034" s="13" t="s">
        <v>1233</v>
      </c>
      <c r="F2034" s="13" t="s">
        <v>1234</v>
      </c>
      <c r="G2034" s="13" t="s">
        <v>1246</v>
      </c>
      <c r="H2034" s="15" t="s">
        <v>1235</v>
      </c>
      <c r="I2034" s="13" t="s">
        <v>993</v>
      </c>
      <c r="J2034" s="13">
        <v>1</v>
      </c>
      <c r="K2034" s="13">
        <v>1</v>
      </c>
      <c r="L2034" s="15">
        <v>1</v>
      </c>
      <c r="M2034" s="13" t="s">
        <v>1233</v>
      </c>
      <c r="N2034" s="13"/>
    </row>
    <row r="2035" spans="1:14" hidden="1">
      <c r="A2035" s="13">
        <v>2310190072</v>
      </c>
      <c r="B2035" s="47" t="s">
        <v>1363</v>
      </c>
      <c r="C2035" s="51" t="s">
        <v>8525</v>
      </c>
      <c r="D2035" s="15" t="s">
        <v>1234</v>
      </c>
      <c r="E2035" s="13" t="s">
        <v>1233</v>
      </c>
      <c r="F2035" s="13" t="s">
        <v>1234</v>
      </c>
      <c r="G2035" s="13" t="s">
        <v>1246</v>
      </c>
      <c r="H2035" s="15" t="s">
        <v>1235</v>
      </c>
      <c r="I2035" s="13" t="s">
        <v>993</v>
      </c>
      <c r="J2035" s="13">
        <v>1</v>
      </c>
      <c r="K2035" s="13">
        <v>1</v>
      </c>
      <c r="L2035" s="15">
        <v>1</v>
      </c>
      <c r="M2035" s="13" t="s">
        <v>1233</v>
      </c>
      <c r="N2035" s="13"/>
    </row>
    <row r="2036" spans="1:14" hidden="1">
      <c r="A2036" s="14">
        <v>2310190073</v>
      </c>
      <c r="B2036" s="48" t="s">
        <v>1364</v>
      </c>
      <c r="C2036" s="52" t="s">
        <v>8525</v>
      </c>
      <c r="D2036" s="16" t="s">
        <v>1234</v>
      </c>
      <c r="E2036" s="14" t="s">
        <v>1233</v>
      </c>
      <c r="F2036" s="14" t="s">
        <v>1234</v>
      </c>
      <c r="G2036" s="14" t="s">
        <v>1246</v>
      </c>
      <c r="H2036" s="16" t="s">
        <v>1235</v>
      </c>
      <c r="I2036" s="14" t="s">
        <v>993</v>
      </c>
      <c r="J2036" s="14">
        <v>1</v>
      </c>
      <c r="K2036" s="14">
        <v>1</v>
      </c>
      <c r="L2036" s="16">
        <v>1</v>
      </c>
      <c r="M2036" s="14" t="s">
        <v>1233</v>
      </c>
      <c r="N2036" s="14"/>
    </row>
    <row r="2037" spans="1:14" hidden="1">
      <c r="A2037" s="13">
        <v>2310190071</v>
      </c>
      <c r="B2037" s="47" t="s">
        <v>1365</v>
      </c>
      <c r="C2037" s="51" t="s">
        <v>8525</v>
      </c>
      <c r="D2037" s="15" t="s">
        <v>1234</v>
      </c>
      <c r="E2037" s="13" t="s">
        <v>1233</v>
      </c>
      <c r="F2037" s="13" t="s">
        <v>1234</v>
      </c>
      <c r="G2037" s="13" t="s">
        <v>1246</v>
      </c>
      <c r="H2037" s="15" t="s">
        <v>1235</v>
      </c>
      <c r="I2037" s="13" t="s">
        <v>993</v>
      </c>
      <c r="J2037" s="13">
        <v>1</v>
      </c>
      <c r="K2037" s="13">
        <v>1</v>
      </c>
      <c r="L2037" s="15">
        <v>1</v>
      </c>
      <c r="M2037" s="13" t="s">
        <v>1233</v>
      </c>
      <c r="N2037" s="13"/>
    </row>
    <row r="2038" spans="1:14" hidden="1">
      <c r="A2038" s="14">
        <v>2310190076</v>
      </c>
      <c r="B2038" s="48" t="s">
        <v>1366</v>
      </c>
      <c r="C2038" s="52" t="s">
        <v>8525</v>
      </c>
      <c r="D2038" s="16" t="s">
        <v>1234</v>
      </c>
      <c r="E2038" s="14" t="s">
        <v>1233</v>
      </c>
      <c r="F2038" s="14" t="s">
        <v>1234</v>
      </c>
      <c r="G2038" s="14" t="s">
        <v>1246</v>
      </c>
      <c r="H2038" s="16" t="s">
        <v>1235</v>
      </c>
      <c r="I2038" s="14" t="s">
        <v>993</v>
      </c>
      <c r="J2038" s="14">
        <v>1</v>
      </c>
      <c r="K2038" s="14">
        <v>1</v>
      </c>
      <c r="L2038" s="16">
        <v>1</v>
      </c>
      <c r="M2038" s="14" t="s">
        <v>1233</v>
      </c>
      <c r="N2038" s="14"/>
    </row>
    <row r="2039" spans="1:14" hidden="1">
      <c r="A2039" s="13">
        <v>2310190077</v>
      </c>
      <c r="B2039" s="47" t="s">
        <v>1367</v>
      </c>
      <c r="C2039" s="51" t="s">
        <v>8525</v>
      </c>
      <c r="D2039" s="15" t="s">
        <v>1234</v>
      </c>
      <c r="E2039" s="13" t="s">
        <v>1233</v>
      </c>
      <c r="F2039" s="13" t="s">
        <v>1234</v>
      </c>
      <c r="G2039" s="13" t="s">
        <v>1246</v>
      </c>
      <c r="H2039" s="15" t="s">
        <v>1235</v>
      </c>
      <c r="I2039" s="13" t="s">
        <v>993</v>
      </c>
      <c r="J2039" s="13">
        <v>1</v>
      </c>
      <c r="K2039" s="13">
        <v>1</v>
      </c>
      <c r="L2039" s="15">
        <v>1</v>
      </c>
      <c r="M2039" s="13" t="s">
        <v>1233</v>
      </c>
      <c r="N2039" s="13"/>
    </row>
    <row r="2040" spans="1:14" hidden="1">
      <c r="A2040" s="14">
        <v>2310190070</v>
      </c>
      <c r="B2040" s="48" t="s">
        <v>1368</v>
      </c>
      <c r="C2040" s="52" t="s">
        <v>8525</v>
      </c>
      <c r="D2040" s="16" t="s">
        <v>1234</v>
      </c>
      <c r="E2040" s="14" t="s">
        <v>1233</v>
      </c>
      <c r="F2040" s="14" t="s">
        <v>1234</v>
      </c>
      <c r="G2040" s="14" t="s">
        <v>1246</v>
      </c>
      <c r="H2040" s="16" t="s">
        <v>1235</v>
      </c>
      <c r="I2040" s="14" t="s">
        <v>993</v>
      </c>
      <c r="J2040" s="14">
        <v>1</v>
      </c>
      <c r="K2040" s="14">
        <v>1</v>
      </c>
      <c r="L2040" s="16">
        <v>1</v>
      </c>
      <c r="M2040" s="14" t="s">
        <v>1233</v>
      </c>
      <c r="N2040" s="14"/>
    </row>
    <row r="2041" spans="1:14" hidden="1">
      <c r="A2041" s="13">
        <v>2310190075</v>
      </c>
      <c r="B2041" s="47" t="s">
        <v>1369</v>
      </c>
      <c r="C2041" s="51" t="s">
        <v>8525</v>
      </c>
      <c r="D2041" s="15" t="s">
        <v>1234</v>
      </c>
      <c r="E2041" s="13" t="s">
        <v>1233</v>
      </c>
      <c r="F2041" s="13" t="s">
        <v>1234</v>
      </c>
      <c r="G2041" s="13" t="s">
        <v>1246</v>
      </c>
      <c r="H2041" s="15" t="s">
        <v>1235</v>
      </c>
      <c r="I2041" s="13" t="s">
        <v>993</v>
      </c>
      <c r="J2041" s="13">
        <v>1</v>
      </c>
      <c r="K2041" s="13">
        <v>1</v>
      </c>
      <c r="L2041" s="15">
        <v>1</v>
      </c>
      <c r="M2041" s="13" t="s">
        <v>1233</v>
      </c>
      <c r="N2041" s="13"/>
    </row>
    <row r="2042" spans="1:14" hidden="1">
      <c r="A2042" s="14">
        <v>2310190019</v>
      </c>
      <c r="B2042" s="48" t="s">
        <v>1370</v>
      </c>
      <c r="C2042" s="52" t="s">
        <v>8525</v>
      </c>
      <c r="D2042" s="16" t="s">
        <v>1234</v>
      </c>
      <c r="E2042" s="14" t="s">
        <v>1233</v>
      </c>
      <c r="F2042" s="14" t="s">
        <v>1234</v>
      </c>
      <c r="G2042" s="14" t="s">
        <v>1246</v>
      </c>
      <c r="H2042" s="16" t="s">
        <v>1235</v>
      </c>
      <c r="I2042" s="14" t="s">
        <v>993</v>
      </c>
      <c r="J2042" s="14">
        <v>1</v>
      </c>
      <c r="K2042" s="14">
        <v>1</v>
      </c>
      <c r="L2042" s="16">
        <v>1</v>
      </c>
      <c r="M2042" s="14" t="s">
        <v>1233</v>
      </c>
      <c r="N2042" s="14"/>
    </row>
    <row r="2043" spans="1:14" hidden="1">
      <c r="A2043" s="13">
        <v>2310190035</v>
      </c>
      <c r="B2043" s="47" t="s">
        <v>1371</v>
      </c>
      <c r="C2043" s="51" t="s">
        <v>8525</v>
      </c>
      <c r="D2043" s="15" t="s">
        <v>1234</v>
      </c>
      <c r="E2043" s="13" t="s">
        <v>1233</v>
      </c>
      <c r="F2043" s="13" t="s">
        <v>1234</v>
      </c>
      <c r="G2043" s="13" t="s">
        <v>1246</v>
      </c>
      <c r="H2043" s="15" t="s">
        <v>1235</v>
      </c>
      <c r="I2043" s="13" t="s">
        <v>993</v>
      </c>
      <c r="J2043" s="13">
        <v>1</v>
      </c>
      <c r="K2043" s="13">
        <v>1</v>
      </c>
      <c r="L2043" s="15">
        <v>1</v>
      </c>
      <c r="M2043" s="13" t="s">
        <v>1233</v>
      </c>
      <c r="N2043" s="13"/>
    </row>
    <row r="2044" spans="1:14" hidden="1">
      <c r="A2044" s="14">
        <v>2310190036</v>
      </c>
      <c r="B2044" s="48" t="s">
        <v>1372</v>
      </c>
      <c r="C2044" s="52" t="s">
        <v>8525</v>
      </c>
      <c r="D2044" s="16" t="s">
        <v>1234</v>
      </c>
      <c r="E2044" s="14" t="s">
        <v>1233</v>
      </c>
      <c r="F2044" s="14" t="s">
        <v>1234</v>
      </c>
      <c r="G2044" s="14" t="s">
        <v>1246</v>
      </c>
      <c r="H2044" s="16" t="s">
        <v>1235</v>
      </c>
      <c r="I2044" s="14" t="s">
        <v>993</v>
      </c>
      <c r="J2044" s="14">
        <v>1</v>
      </c>
      <c r="K2044" s="14">
        <v>1</v>
      </c>
      <c r="L2044" s="16">
        <v>1</v>
      </c>
      <c r="M2044" s="14" t="s">
        <v>1233</v>
      </c>
      <c r="N2044" s="14"/>
    </row>
    <row r="2045" spans="1:14" hidden="1">
      <c r="A2045" s="13">
        <v>2310190037</v>
      </c>
      <c r="B2045" s="47" t="s">
        <v>1373</v>
      </c>
      <c r="C2045" s="51" t="s">
        <v>8525</v>
      </c>
      <c r="D2045" s="15" t="s">
        <v>1234</v>
      </c>
      <c r="E2045" s="13" t="s">
        <v>1233</v>
      </c>
      <c r="F2045" s="13" t="s">
        <v>1234</v>
      </c>
      <c r="G2045" s="13" t="s">
        <v>1246</v>
      </c>
      <c r="H2045" s="15" t="s">
        <v>1235</v>
      </c>
      <c r="I2045" s="13" t="s">
        <v>993</v>
      </c>
      <c r="J2045" s="13">
        <v>1</v>
      </c>
      <c r="K2045" s="13">
        <v>1</v>
      </c>
      <c r="L2045" s="15">
        <v>1</v>
      </c>
      <c r="M2045" s="13" t="s">
        <v>1233</v>
      </c>
      <c r="N2045" s="13"/>
    </row>
    <row r="2046" spans="1:14" hidden="1">
      <c r="A2046" s="14">
        <v>2310190041</v>
      </c>
      <c r="B2046" s="48" t="s">
        <v>1374</v>
      </c>
      <c r="C2046" s="52" t="s">
        <v>8525</v>
      </c>
      <c r="D2046" s="16" t="s">
        <v>1234</v>
      </c>
      <c r="E2046" s="14" t="s">
        <v>1233</v>
      </c>
      <c r="F2046" s="14" t="s">
        <v>1234</v>
      </c>
      <c r="G2046" s="14" t="s">
        <v>1246</v>
      </c>
      <c r="H2046" s="16" t="s">
        <v>1235</v>
      </c>
      <c r="I2046" s="14" t="s">
        <v>993</v>
      </c>
      <c r="J2046" s="14">
        <v>1</v>
      </c>
      <c r="K2046" s="14">
        <v>1</v>
      </c>
      <c r="L2046" s="16">
        <v>1</v>
      </c>
      <c r="M2046" s="14" t="s">
        <v>1233</v>
      </c>
      <c r="N2046" s="14"/>
    </row>
    <row r="2047" spans="1:14" hidden="1">
      <c r="A2047" s="13">
        <v>2310190042</v>
      </c>
      <c r="B2047" s="47" t="s">
        <v>1375</v>
      </c>
      <c r="C2047" s="51" t="s">
        <v>8525</v>
      </c>
      <c r="D2047" s="15" t="s">
        <v>1234</v>
      </c>
      <c r="E2047" s="13" t="s">
        <v>1233</v>
      </c>
      <c r="F2047" s="13" t="s">
        <v>1234</v>
      </c>
      <c r="G2047" s="13" t="s">
        <v>1246</v>
      </c>
      <c r="H2047" s="15" t="s">
        <v>1235</v>
      </c>
      <c r="I2047" s="13" t="s">
        <v>993</v>
      </c>
      <c r="J2047" s="13">
        <v>1</v>
      </c>
      <c r="K2047" s="13">
        <v>1</v>
      </c>
      <c r="L2047" s="15">
        <v>1</v>
      </c>
      <c r="M2047" s="13" t="s">
        <v>1233</v>
      </c>
      <c r="N2047" s="13"/>
    </row>
    <row r="2048" spans="1:14" hidden="1">
      <c r="A2048" s="14">
        <v>2310190038</v>
      </c>
      <c r="B2048" s="48" t="s">
        <v>1376</v>
      </c>
      <c r="C2048" s="52" t="s">
        <v>8525</v>
      </c>
      <c r="D2048" s="16" t="s">
        <v>1234</v>
      </c>
      <c r="E2048" s="14" t="s">
        <v>1233</v>
      </c>
      <c r="F2048" s="14" t="s">
        <v>1234</v>
      </c>
      <c r="G2048" s="14" t="s">
        <v>1246</v>
      </c>
      <c r="H2048" s="16" t="s">
        <v>1235</v>
      </c>
      <c r="I2048" s="14" t="s">
        <v>993</v>
      </c>
      <c r="J2048" s="14">
        <v>1</v>
      </c>
      <c r="K2048" s="14">
        <v>1</v>
      </c>
      <c r="L2048" s="16">
        <v>1</v>
      </c>
      <c r="M2048" s="14" t="s">
        <v>1233</v>
      </c>
      <c r="N2048" s="14"/>
    </row>
    <row r="2049" spans="1:14" hidden="1">
      <c r="A2049" s="13">
        <v>2310160126</v>
      </c>
      <c r="B2049" s="47" t="s">
        <v>1379</v>
      </c>
      <c r="C2049" s="51" t="s">
        <v>8525</v>
      </c>
      <c r="D2049" s="15" t="s">
        <v>1234</v>
      </c>
      <c r="E2049" s="13" t="s">
        <v>1233</v>
      </c>
      <c r="F2049" s="13" t="s">
        <v>1234</v>
      </c>
      <c r="G2049" s="13" t="s">
        <v>8463</v>
      </c>
      <c r="H2049" s="15" t="s">
        <v>8466</v>
      </c>
      <c r="I2049" s="13" t="s">
        <v>1378</v>
      </c>
      <c r="J2049" s="13">
        <v>1</v>
      </c>
      <c r="K2049" s="13">
        <v>1</v>
      </c>
      <c r="L2049" s="15">
        <v>1</v>
      </c>
      <c r="M2049" s="13" t="s">
        <v>1233</v>
      </c>
      <c r="N2049" s="13"/>
    </row>
    <row r="2050" spans="1:14" hidden="1">
      <c r="A2050" s="14">
        <v>2310030267</v>
      </c>
      <c r="B2050" s="48" t="s">
        <v>1535</v>
      </c>
      <c r="C2050" s="52" t="s">
        <v>8525</v>
      </c>
      <c r="D2050" s="16" t="s">
        <v>1234</v>
      </c>
      <c r="E2050" s="14" t="s">
        <v>1233</v>
      </c>
      <c r="F2050" s="14" t="s">
        <v>1234</v>
      </c>
      <c r="G2050" s="14" t="s">
        <v>1377</v>
      </c>
      <c r="H2050" s="16" t="s">
        <v>1027</v>
      </c>
      <c r="I2050" s="14" t="s">
        <v>1536</v>
      </c>
      <c r="J2050" s="14">
        <v>1</v>
      </c>
      <c r="K2050" s="14">
        <v>1</v>
      </c>
      <c r="L2050" s="16">
        <v>1</v>
      </c>
      <c r="M2050" s="14" t="s">
        <v>1233</v>
      </c>
      <c r="N2050" s="14"/>
    </row>
    <row r="2051" spans="1:14" hidden="1">
      <c r="A2051" s="13">
        <v>2310030268</v>
      </c>
      <c r="B2051" s="47" t="s">
        <v>1537</v>
      </c>
      <c r="C2051" s="51" t="s">
        <v>8525</v>
      </c>
      <c r="D2051" s="15" t="s">
        <v>1234</v>
      </c>
      <c r="E2051" s="13" t="s">
        <v>1233</v>
      </c>
      <c r="F2051" s="13" t="s">
        <v>1234</v>
      </c>
      <c r="G2051" s="13" t="s">
        <v>1377</v>
      </c>
      <c r="H2051" s="15" t="s">
        <v>1027</v>
      </c>
      <c r="I2051" s="13" t="s">
        <v>1536</v>
      </c>
      <c r="J2051" s="13">
        <v>1</v>
      </c>
      <c r="K2051" s="13">
        <v>1</v>
      </c>
      <c r="L2051" s="15">
        <v>1</v>
      </c>
      <c r="M2051" s="13" t="s">
        <v>1233</v>
      </c>
      <c r="N2051" s="13"/>
    </row>
    <row r="2052" spans="1:14" hidden="1">
      <c r="A2052" s="14">
        <v>2310030269</v>
      </c>
      <c r="B2052" s="48" t="s">
        <v>1538</v>
      </c>
      <c r="C2052" s="52" t="s">
        <v>8525</v>
      </c>
      <c r="D2052" s="16" t="s">
        <v>1234</v>
      </c>
      <c r="E2052" s="14" t="s">
        <v>1233</v>
      </c>
      <c r="F2052" s="14" t="s">
        <v>1234</v>
      </c>
      <c r="G2052" s="14" t="s">
        <v>1377</v>
      </c>
      <c r="H2052" s="16" t="s">
        <v>1027</v>
      </c>
      <c r="I2052" s="14" t="s">
        <v>1536</v>
      </c>
      <c r="J2052" s="14">
        <v>1</v>
      </c>
      <c r="K2052" s="14">
        <v>1</v>
      </c>
      <c r="L2052" s="16">
        <v>1</v>
      </c>
      <c r="M2052" s="14" t="s">
        <v>1233</v>
      </c>
      <c r="N2052" s="14"/>
    </row>
    <row r="2053" spans="1:14" hidden="1">
      <c r="A2053" s="13">
        <v>2310030270</v>
      </c>
      <c r="B2053" s="47" t="s">
        <v>1539</v>
      </c>
      <c r="C2053" s="51" t="s">
        <v>8525</v>
      </c>
      <c r="D2053" s="15" t="s">
        <v>1234</v>
      </c>
      <c r="E2053" s="13" t="s">
        <v>1233</v>
      </c>
      <c r="F2053" s="13" t="s">
        <v>1234</v>
      </c>
      <c r="G2053" s="13" t="s">
        <v>1377</v>
      </c>
      <c r="H2053" s="15" t="s">
        <v>1027</v>
      </c>
      <c r="I2053" s="13" t="s">
        <v>1536</v>
      </c>
      <c r="J2053" s="13">
        <v>1</v>
      </c>
      <c r="K2053" s="13">
        <v>1</v>
      </c>
      <c r="L2053" s="15">
        <v>1</v>
      </c>
      <c r="M2053" s="13" t="s">
        <v>1233</v>
      </c>
      <c r="N2053" s="13"/>
    </row>
    <row r="2054" spans="1:14" hidden="1">
      <c r="A2054" s="14">
        <v>2310030271</v>
      </c>
      <c r="B2054" s="48" t="s">
        <v>1540</v>
      </c>
      <c r="C2054" s="52" t="s">
        <v>8525</v>
      </c>
      <c r="D2054" s="16" t="s">
        <v>1234</v>
      </c>
      <c r="E2054" s="14" t="s">
        <v>1233</v>
      </c>
      <c r="F2054" s="14" t="s">
        <v>1234</v>
      </c>
      <c r="G2054" s="14" t="s">
        <v>1377</v>
      </c>
      <c r="H2054" s="16" t="s">
        <v>1027</v>
      </c>
      <c r="I2054" s="14" t="s">
        <v>1536</v>
      </c>
      <c r="J2054" s="14">
        <v>1</v>
      </c>
      <c r="K2054" s="14">
        <v>1</v>
      </c>
      <c r="L2054" s="16">
        <v>1</v>
      </c>
      <c r="M2054" s="14" t="s">
        <v>1233</v>
      </c>
      <c r="N2054" s="14"/>
    </row>
    <row r="2055" spans="1:14" hidden="1">
      <c r="A2055" s="13">
        <v>2310030274</v>
      </c>
      <c r="B2055" s="47" t="s">
        <v>1541</v>
      </c>
      <c r="C2055" s="51" t="s">
        <v>8525</v>
      </c>
      <c r="D2055" s="15" t="s">
        <v>1234</v>
      </c>
      <c r="E2055" s="13" t="s">
        <v>1233</v>
      </c>
      <c r="F2055" s="13" t="s">
        <v>1234</v>
      </c>
      <c r="G2055" s="13" t="s">
        <v>1377</v>
      </c>
      <c r="H2055" s="15" t="s">
        <v>1027</v>
      </c>
      <c r="I2055" s="13" t="s">
        <v>1536</v>
      </c>
      <c r="J2055" s="13">
        <v>1</v>
      </c>
      <c r="K2055" s="13">
        <v>1</v>
      </c>
      <c r="L2055" s="15">
        <v>1</v>
      </c>
      <c r="M2055" s="13" t="s">
        <v>1233</v>
      </c>
      <c r="N2055" s="13"/>
    </row>
    <row r="2056" spans="1:14" hidden="1">
      <c r="A2056" s="14">
        <v>2310030303</v>
      </c>
      <c r="B2056" s="48" t="s">
        <v>1542</v>
      </c>
      <c r="C2056" s="52" t="s">
        <v>8525</v>
      </c>
      <c r="D2056" s="16" t="s">
        <v>1234</v>
      </c>
      <c r="E2056" s="14" t="s">
        <v>1233</v>
      </c>
      <c r="F2056" s="14" t="s">
        <v>1234</v>
      </c>
      <c r="G2056" s="14" t="s">
        <v>8465</v>
      </c>
      <c r="H2056" s="16" t="s">
        <v>1543</v>
      </c>
      <c r="I2056" s="14" t="s">
        <v>1536</v>
      </c>
      <c r="J2056" s="14">
        <v>1</v>
      </c>
      <c r="K2056" s="14">
        <v>1</v>
      </c>
      <c r="L2056" s="16">
        <v>1</v>
      </c>
      <c r="M2056" s="14" t="s">
        <v>1233</v>
      </c>
      <c r="N2056" s="14"/>
    </row>
    <row r="2057" spans="1:14" hidden="1">
      <c r="A2057" s="13">
        <v>2310030304</v>
      </c>
      <c r="B2057" s="47" t="s">
        <v>1544</v>
      </c>
      <c r="C2057" s="51" t="s">
        <v>8525</v>
      </c>
      <c r="D2057" s="15" t="s">
        <v>1234</v>
      </c>
      <c r="E2057" s="13" t="s">
        <v>1233</v>
      </c>
      <c r="F2057" s="13" t="s">
        <v>1234</v>
      </c>
      <c r="G2057" s="13" t="s">
        <v>8465</v>
      </c>
      <c r="H2057" s="15" t="s">
        <v>1543</v>
      </c>
      <c r="I2057" s="13" t="s">
        <v>1536</v>
      </c>
      <c r="J2057" s="13">
        <v>1</v>
      </c>
      <c r="K2057" s="13">
        <v>1</v>
      </c>
      <c r="L2057" s="15">
        <v>1</v>
      </c>
      <c r="M2057" s="13" t="s">
        <v>1233</v>
      </c>
      <c r="N2057" s="13"/>
    </row>
    <row r="2058" spans="1:14" hidden="1">
      <c r="A2058" s="13">
        <v>2310030311</v>
      </c>
      <c r="B2058" s="47" t="s">
        <v>1545</v>
      </c>
      <c r="C2058" s="51" t="s">
        <v>8525</v>
      </c>
      <c r="D2058" s="15" t="s">
        <v>1234</v>
      </c>
      <c r="E2058" s="13" t="s">
        <v>1233</v>
      </c>
      <c r="F2058" s="13" t="s">
        <v>1234</v>
      </c>
      <c r="G2058" s="13" t="s">
        <v>8465</v>
      </c>
      <c r="H2058" s="15" t="s">
        <v>1543</v>
      </c>
      <c r="I2058" s="13" t="s">
        <v>1536</v>
      </c>
      <c r="J2058" s="13">
        <v>1</v>
      </c>
      <c r="K2058" s="13">
        <v>1</v>
      </c>
      <c r="L2058" s="15">
        <v>1</v>
      </c>
      <c r="M2058" s="13" t="s">
        <v>1233</v>
      </c>
      <c r="N2058" s="13"/>
    </row>
    <row r="2059" spans="1:14" hidden="1">
      <c r="A2059" s="14">
        <v>2310030312</v>
      </c>
      <c r="B2059" s="48" t="s">
        <v>1546</v>
      </c>
      <c r="C2059" s="52" t="s">
        <v>8525</v>
      </c>
      <c r="D2059" s="16" t="s">
        <v>1234</v>
      </c>
      <c r="E2059" s="14" t="s">
        <v>1233</v>
      </c>
      <c r="F2059" s="14" t="s">
        <v>1234</v>
      </c>
      <c r="G2059" s="14" t="s">
        <v>8465</v>
      </c>
      <c r="H2059" s="16" t="s">
        <v>1543</v>
      </c>
      <c r="I2059" s="14" t="s">
        <v>1536</v>
      </c>
      <c r="J2059" s="14">
        <v>1</v>
      </c>
      <c r="K2059" s="14">
        <v>1</v>
      </c>
      <c r="L2059" s="16">
        <v>1</v>
      </c>
      <c r="M2059" s="14" t="s">
        <v>1233</v>
      </c>
      <c r="N2059" s="14"/>
    </row>
    <row r="2060" spans="1:14" hidden="1">
      <c r="A2060" s="13">
        <v>2310030313</v>
      </c>
      <c r="B2060" s="47" t="s">
        <v>1547</v>
      </c>
      <c r="C2060" s="51" t="s">
        <v>8525</v>
      </c>
      <c r="D2060" s="15" t="s">
        <v>1234</v>
      </c>
      <c r="E2060" s="13" t="s">
        <v>1233</v>
      </c>
      <c r="F2060" s="13" t="s">
        <v>1234</v>
      </c>
      <c r="G2060" s="13" t="s">
        <v>8465</v>
      </c>
      <c r="H2060" s="15" t="s">
        <v>1543</v>
      </c>
      <c r="I2060" s="13" t="s">
        <v>1536</v>
      </c>
      <c r="J2060" s="13">
        <v>1</v>
      </c>
      <c r="K2060" s="13">
        <v>1</v>
      </c>
      <c r="L2060" s="15">
        <v>1</v>
      </c>
      <c r="M2060" s="13" t="s">
        <v>1233</v>
      </c>
      <c r="N2060" s="13"/>
    </row>
    <row r="2061" spans="1:14" hidden="1">
      <c r="A2061" s="14">
        <v>2310030314</v>
      </c>
      <c r="B2061" s="48" t="s">
        <v>1548</v>
      </c>
      <c r="C2061" s="52" t="s">
        <v>8525</v>
      </c>
      <c r="D2061" s="16" t="s">
        <v>1234</v>
      </c>
      <c r="E2061" s="14" t="s">
        <v>1233</v>
      </c>
      <c r="F2061" s="14" t="s">
        <v>1234</v>
      </c>
      <c r="G2061" s="14" t="s">
        <v>8465</v>
      </c>
      <c r="H2061" s="16" t="s">
        <v>1543</v>
      </c>
      <c r="I2061" s="14" t="s">
        <v>1536</v>
      </c>
      <c r="J2061" s="14">
        <v>1</v>
      </c>
      <c r="K2061" s="14">
        <v>1</v>
      </c>
      <c r="L2061" s="16">
        <v>1</v>
      </c>
      <c r="M2061" s="14" t="s">
        <v>1233</v>
      </c>
      <c r="N2061" s="14"/>
    </row>
    <row r="2062" spans="1:14" hidden="1">
      <c r="A2062" s="13">
        <v>2310030315</v>
      </c>
      <c r="B2062" s="47" t="s">
        <v>1549</v>
      </c>
      <c r="C2062" s="51" t="s">
        <v>8525</v>
      </c>
      <c r="D2062" s="15" t="s">
        <v>1234</v>
      </c>
      <c r="E2062" s="13" t="s">
        <v>1233</v>
      </c>
      <c r="F2062" s="13" t="s">
        <v>1234</v>
      </c>
      <c r="G2062" s="13" t="s">
        <v>8465</v>
      </c>
      <c r="H2062" s="15" t="s">
        <v>1543</v>
      </c>
      <c r="I2062" s="13" t="s">
        <v>1536</v>
      </c>
      <c r="J2062" s="13">
        <v>1</v>
      </c>
      <c r="K2062" s="13">
        <v>1</v>
      </c>
      <c r="L2062" s="15">
        <v>1</v>
      </c>
      <c r="M2062" s="13" t="s">
        <v>1233</v>
      </c>
      <c r="N2062" s="13"/>
    </row>
    <row r="2063" spans="1:14" hidden="1">
      <c r="A2063" s="14">
        <v>2310030316</v>
      </c>
      <c r="B2063" s="48" t="s">
        <v>1550</v>
      </c>
      <c r="C2063" s="52" t="s">
        <v>8525</v>
      </c>
      <c r="D2063" s="16" t="s">
        <v>1234</v>
      </c>
      <c r="E2063" s="14" t="s">
        <v>1233</v>
      </c>
      <c r="F2063" s="14" t="s">
        <v>1234</v>
      </c>
      <c r="G2063" s="14" t="s">
        <v>8465</v>
      </c>
      <c r="H2063" s="16" t="s">
        <v>1543</v>
      </c>
      <c r="I2063" s="14" t="s">
        <v>1536</v>
      </c>
      <c r="J2063" s="14">
        <v>1</v>
      </c>
      <c r="K2063" s="14">
        <v>1</v>
      </c>
      <c r="L2063" s="16">
        <v>1</v>
      </c>
      <c r="M2063" s="14" t="s">
        <v>1233</v>
      </c>
      <c r="N2063" s="14"/>
    </row>
    <row r="2064" spans="1:14" hidden="1">
      <c r="A2064" s="13">
        <v>2310030307</v>
      </c>
      <c r="B2064" s="47" t="s">
        <v>1551</v>
      </c>
      <c r="C2064" s="51" t="s">
        <v>8525</v>
      </c>
      <c r="D2064" s="15" t="s">
        <v>1234</v>
      </c>
      <c r="E2064" s="13" t="s">
        <v>1233</v>
      </c>
      <c r="F2064" s="13" t="s">
        <v>1234</v>
      </c>
      <c r="G2064" s="13" t="s">
        <v>8465</v>
      </c>
      <c r="H2064" s="15" t="s">
        <v>1543</v>
      </c>
      <c r="I2064" s="13" t="s">
        <v>1536</v>
      </c>
      <c r="J2064" s="13">
        <v>1</v>
      </c>
      <c r="K2064" s="13">
        <v>1</v>
      </c>
      <c r="L2064" s="15">
        <v>1</v>
      </c>
      <c r="M2064" s="13" t="s">
        <v>1233</v>
      </c>
      <c r="N2064" s="13"/>
    </row>
    <row r="2065" spans="1:14" hidden="1">
      <c r="A2065" s="14">
        <v>2310030308</v>
      </c>
      <c r="B2065" s="48" t="s">
        <v>1552</v>
      </c>
      <c r="C2065" s="52" t="s">
        <v>8525</v>
      </c>
      <c r="D2065" s="16" t="s">
        <v>1234</v>
      </c>
      <c r="E2065" s="14" t="s">
        <v>1233</v>
      </c>
      <c r="F2065" s="14" t="s">
        <v>1234</v>
      </c>
      <c r="G2065" s="14" t="s">
        <v>8465</v>
      </c>
      <c r="H2065" s="16" t="s">
        <v>1543</v>
      </c>
      <c r="I2065" s="14" t="s">
        <v>1536</v>
      </c>
      <c r="J2065" s="14">
        <v>1</v>
      </c>
      <c r="K2065" s="14">
        <v>1</v>
      </c>
      <c r="L2065" s="16">
        <v>1</v>
      </c>
      <c r="M2065" s="14" t="s">
        <v>1233</v>
      </c>
      <c r="N2065" s="14"/>
    </row>
    <row r="2066" spans="1:14" hidden="1">
      <c r="A2066" s="13">
        <v>2310030306</v>
      </c>
      <c r="B2066" s="47" t="s">
        <v>1553</v>
      </c>
      <c r="C2066" s="51" t="s">
        <v>8525</v>
      </c>
      <c r="D2066" s="15" t="s">
        <v>1234</v>
      </c>
      <c r="E2066" s="13" t="s">
        <v>1233</v>
      </c>
      <c r="F2066" s="13" t="s">
        <v>1234</v>
      </c>
      <c r="G2066" s="13" t="s">
        <v>8465</v>
      </c>
      <c r="H2066" s="15" t="s">
        <v>1543</v>
      </c>
      <c r="I2066" s="13" t="s">
        <v>1536</v>
      </c>
      <c r="J2066" s="13">
        <v>1</v>
      </c>
      <c r="K2066" s="13">
        <v>1</v>
      </c>
      <c r="L2066" s="15">
        <v>1</v>
      </c>
      <c r="M2066" s="13" t="s">
        <v>1233</v>
      </c>
      <c r="N2066" s="13"/>
    </row>
    <row r="2067" spans="1:14" hidden="1">
      <c r="A2067" s="14">
        <v>2310030302</v>
      </c>
      <c r="B2067" s="48" t="s">
        <v>1554</v>
      </c>
      <c r="C2067" s="52" t="s">
        <v>8525</v>
      </c>
      <c r="D2067" s="16" t="s">
        <v>1234</v>
      </c>
      <c r="E2067" s="14" t="s">
        <v>1233</v>
      </c>
      <c r="F2067" s="14" t="s">
        <v>1234</v>
      </c>
      <c r="G2067" s="14" t="s">
        <v>8465</v>
      </c>
      <c r="H2067" s="16" t="s">
        <v>1543</v>
      </c>
      <c r="I2067" s="14" t="s">
        <v>1536</v>
      </c>
      <c r="J2067" s="14">
        <v>1</v>
      </c>
      <c r="K2067" s="14">
        <v>1</v>
      </c>
      <c r="L2067" s="16">
        <v>1</v>
      </c>
      <c r="M2067" s="14" t="s">
        <v>1233</v>
      </c>
      <c r="N2067" s="14"/>
    </row>
    <row r="2068" spans="1:14" hidden="1">
      <c r="A2068" s="13">
        <v>2310030301</v>
      </c>
      <c r="B2068" s="47" t="s">
        <v>1555</v>
      </c>
      <c r="C2068" s="51" t="s">
        <v>8525</v>
      </c>
      <c r="D2068" s="15" t="s">
        <v>1234</v>
      </c>
      <c r="E2068" s="13" t="s">
        <v>1233</v>
      </c>
      <c r="F2068" s="13" t="s">
        <v>1234</v>
      </c>
      <c r="G2068" s="13" t="s">
        <v>8465</v>
      </c>
      <c r="H2068" s="15" t="s">
        <v>1543</v>
      </c>
      <c r="I2068" s="13" t="s">
        <v>1536</v>
      </c>
      <c r="J2068" s="13">
        <v>1</v>
      </c>
      <c r="K2068" s="13">
        <v>1</v>
      </c>
      <c r="L2068" s="15">
        <v>1</v>
      </c>
      <c r="M2068" s="13" t="s">
        <v>1233</v>
      </c>
      <c r="N2068" s="13"/>
    </row>
    <row r="2069" spans="1:14" hidden="1">
      <c r="A2069" s="14">
        <v>2310080035</v>
      </c>
      <c r="B2069" s="48" t="s">
        <v>1252</v>
      </c>
      <c r="C2069" s="52" t="s">
        <v>8525</v>
      </c>
      <c r="D2069" s="16" t="s">
        <v>1234</v>
      </c>
      <c r="E2069" s="14" t="s">
        <v>1233</v>
      </c>
      <c r="F2069" s="14" t="s">
        <v>1234</v>
      </c>
      <c r="G2069" s="14" t="s">
        <v>1625</v>
      </c>
      <c r="H2069" s="16" t="s">
        <v>1233</v>
      </c>
      <c r="I2069" s="14" t="s">
        <v>1233</v>
      </c>
      <c r="J2069" s="14">
        <v>1</v>
      </c>
      <c r="K2069" s="14">
        <v>1</v>
      </c>
      <c r="L2069" s="16">
        <v>1</v>
      </c>
      <c r="M2069" s="14" t="s">
        <v>1233</v>
      </c>
      <c r="N2069" s="14"/>
    </row>
    <row r="2070" spans="1:14" hidden="1">
      <c r="A2070" s="13">
        <v>2310080054</v>
      </c>
      <c r="B2070" s="47" t="s">
        <v>1635</v>
      </c>
      <c r="C2070" s="51" t="s">
        <v>8525</v>
      </c>
      <c r="D2070" s="15" t="s">
        <v>1234</v>
      </c>
      <c r="E2070" s="13" t="s">
        <v>1233</v>
      </c>
      <c r="F2070" s="13" t="s">
        <v>1234</v>
      </c>
      <c r="G2070" s="13" t="s">
        <v>1625</v>
      </c>
      <c r="H2070" s="15" t="s">
        <v>1233</v>
      </c>
      <c r="I2070" s="13" t="s">
        <v>1233</v>
      </c>
      <c r="J2070" s="13">
        <v>1</v>
      </c>
      <c r="K2070" s="13">
        <v>1</v>
      </c>
      <c r="L2070" s="15">
        <v>1</v>
      </c>
      <c r="M2070" s="13" t="s">
        <v>1233</v>
      </c>
      <c r="N2070" s="13"/>
    </row>
    <row r="2071" spans="1:14" hidden="1">
      <c r="A2071" s="14">
        <v>2310080019</v>
      </c>
      <c r="B2071" s="48" t="s">
        <v>1636</v>
      </c>
      <c r="C2071" s="52" t="s">
        <v>8525</v>
      </c>
      <c r="D2071" s="16" t="s">
        <v>1234</v>
      </c>
      <c r="E2071" s="14" t="s">
        <v>1233</v>
      </c>
      <c r="F2071" s="14" t="s">
        <v>1234</v>
      </c>
      <c r="G2071" s="14" t="s">
        <v>1625</v>
      </c>
      <c r="H2071" s="16" t="s">
        <v>1233</v>
      </c>
      <c r="I2071" s="14" t="s">
        <v>1233</v>
      </c>
      <c r="J2071" s="14">
        <v>1</v>
      </c>
      <c r="K2071" s="14">
        <v>1</v>
      </c>
      <c r="L2071" s="16">
        <v>1</v>
      </c>
      <c r="M2071" s="14" t="s">
        <v>1233</v>
      </c>
      <c r="N2071" s="14"/>
    </row>
    <row r="2072" spans="1:14" hidden="1">
      <c r="A2072" s="13">
        <v>2310080018</v>
      </c>
      <c r="B2072" s="47" t="s">
        <v>1637</v>
      </c>
      <c r="C2072" s="51" t="s">
        <v>8525</v>
      </c>
      <c r="D2072" s="15" t="s">
        <v>1234</v>
      </c>
      <c r="E2072" s="13" t="s">
        <v>1233</v>
      </c>
      <c r="F2072" s="13" t="s">
        <v>1234</v>
      </c>
      <c r="G2072" s="13" t="s">
        <v>1625</v>
      </c>
      <c r="H2072" s="15" t="s">
        <v>1233</v>
      </c>
      <c r="I2072" s="13" t="s">
        <v>1233</v>
      </c>
      <c r="J2072" s="13">
        <v>1</v>
      </c>
      <c r="K2072" s="13">
        <v>1</v>
      </c>
      <c r="L2072" s="15">
        <v>1</v>
      </c>
      <c r="M2072" s="13" t="s">
        <v>1233</v>
      </c>
      <c r="N2072" s="13"/>
    </row>
    <row r="2073" spans="1:14" hidden="1">
      <c r="A2073" s="14">
        <v>2310080062</v>
      </c>
      <c r="B2073" s="48" t="s">
        <v>1638</v>
      </c>
      <c r="C2073" s="52" t="s">
        <v>8525</v>
      </c>
      <c r="D2073" s="16" t="s">
        <v>1234</v>
      </c>
      <c r="E2073" s="14" t="s">
        <v>1233</v>
      </c>
      <c r="F2073" s="14" t="s">
        <v>1234</v>
      </c>
      <c r="G2073" s="14" t="s">
        <v>1625</v>
      </c>
      <c r="H2073" s="16" t="s">
        <v>1233</v>
      </c>
      <c r="I2073" s="14" t="s">
        <v>1233</v>
      </c>
      <c r="J2073" s="14">
        <v>1</v>
      </c>
      <c r="K2073" s="14">
        <v>1</v>
      </c>
      <c r="L2073" s="16">
        <v>1</v>
      </c>
      <c r="M2073" s="14" t="s">
        <v>1233</v>
      </c>
      <c r="N2073" s="14"/>
    </row>
    <row r="2074" spans="1:14" hidden="1">
      <c r="A2074" s="13">
        <v>2310440009</v>
      </c>
      <c r="B2074" s="47" t="s">
        <v>2112</v>
      </c>
      <c r="C2074" s="51" t="s">
        <v>995</v>
      </c>
      <c r="D2074" s="15" t="s">
        <v>1234</v>
      </c>
      <c r="E2074" s="13" t="s">
        <v>1233</v>
      </c>
      <c r="F2074" s="13" t="s">
        <v>1234</v>
      </c>
      <c r="G2074" s="13" t="s">
        <v>1625</v>
      </c>
      <c r="H2074" s="15" t="s">
        <v>1233</v>
      </c>
      <c r="I2074" s="13" t="s">
        <v>1233</v>
      </c>
      <c r="J2074" s="13">
        <v>1</v>
      </c>
      <c r="K2074" s="13">
        <v>1</v>
      </c>
      <c r="L2074" s="15">
        <v>1</v>
      </c>
      <c r="M2074" s="13" t="s">
        <v>1233</v>
      </c>
      <c r="N2074" s="13"/>
    </row>
    <row r="2075" spans="1:14" hidden="1">
      <c r="A2075" s="14">
        <v>2310440008</v>
      </c>
      <c r="B2075" s="48" t="s">
        <v>2113</v>
      </c>
      <c r="C2075" s="52" t="s">
        <v>995</v>
      </c>
      <c r="D2075" s="16" t="s">
        <v>1234</v>
      </c>
      <c r="E2075" s="14" t="s">
        <v>1233</v>
      </c>
      <c r="F2075" s="14" t="s">
        <v>1234</v>
      </c>
      <c r="G2075" s="14" t="s">
        <v>1625</v>
      </c>
      <c r="H2075" s="16" t="s">
        <v>1233</v>
      </c>
      <c r="I2075" s="14" t="s">
        <v>1233</v>
      </c>
      <c r="J2075" s="14">
        <v>1</v>
      </c>
      <c r="K2075" s="14">
        <v>1</v>
      </c>
      <c r="L2075" s="16">
        <v>1</v>
      </c>
      <c r="M2075" s="14" t="s">
        <v>1233</v>
      </c>
      <c r="N2075" s="14"/>
    </row>
    <row r="2076" spans="1:14" hidden="1">
      <c r="A2076" s="13">
        <v>2310440041</v>
      </c>
      <c r="B2076" s="47" t="s">
        <v>2114</v>
      </c>
      <c r="C2076" s="51" t="s">
        <v>995</v>
      </c>
      <c r="D2076" s="15" t="s">
        <v>1234</v>
      </c>
      <c r="E2076" s="13" t="s">
        <v>1233</v>
      </c>
      <c r="F2076" s="13" t="s">
        <v>1234</v>
      </c>
      <c r="G2076" s="13" t="s">
        <v>1625</v>
      </c>
      <c r="H2076" s="15" t="s">
        <v>1233</v>
      </c>
      <c r="I2076" s="13" t="s">
        <v>1233</v>
      </c>
      <c r="J2076" s="13">
        <v>1</v>
      </c>
      <c r="K2076" s="13">
        <v>1</v>
      </c>
      <c r="L2076" s="15">
        <v>1</v>
      </c>
      <c r="M2076" s="13" t="s">
        <v>1233</v>
      </c>
      <c r="N2076" s="13"/>
    </row>
    <row r="2077" spans="1:14" hidden="1">
      <c r="A2077" s="14">
        <v>2310440042</v>
      </c>
      <c r="B2077" s="48" t="s">
        <v>2115</v>
      </c>
      <c r="C2077" s="52" t="s">
        <v>995</v>
      </c>
      <c r="D2077" s="16" t="s">
        <v>1234</v>
      </c>
      <c r="E2077" s="14" t="s">
        <v>1233</v>
      </c>
      <c r="F2077" s="14" t="s">
        <v>1234</v>
      </c>
      <c r="G2077" s="14" t="s">
        <v>1625</v>
      </c>
      <c r="H2077" s="16" t="s">
        <v>1233</v>
      </c>
      <c r="I2077" s="14" t="s">
        <v>1233</v>
      </c>
      <c r="J2077" s="14">
        <v>1</v>
      </c>
      <c r="K2077" s="14">
        <v>1</v>
      </c>
      <c r="L2077" s="16">
        <v>1</v>
      </c>
      <c r="M2077" s="14" t="s">
        <v>1233</v>
      </c>
      <c r="N2077" s="14"/>
    </row>
    <row r="2078" spans="1:14" hidden="1">
      <c r="A2078" s="13">
        <v>2310440044</v>
      </c>
      <c r="B2078" s="47" t="s">
        <v>2116</v>
      </c>
      <c r="C2078" s="51" t="s">
        <v>995</v>
      </c>
      <c r="D2078" s="15" t="s">
        <v>1234</v>
      </c>
      <c r="E2078" s="13" t="s">
        <v>1233</v>
      </c>
      <c r="F2078" s="13" t="s">
        <v>1234</v>
      </c>
      <c r="G2078" s="13" t="s">
        <v>1625</v>
      </c>
      <c r="H2078" s="15" t="s">
        <v>1233</v>
      </c>
      <c r="I2078" s="13" t="s">
        <v>1233</v>
      </c>
      <c r="J2078" s="13">
        <v>1</v>
      </c>
      <c r="K2078" s="13">
        <v>1</v>
      </c>
      <c r="L2078" s="15">
        <v>1</v>
      </c>
      <c r="M2078" s="13" t="s">
        <v>1233</v>
      </c>
      <c r="N2078" s="13"/>
    </row>
    <row r="2079" spans="1:14" hidden="1">
      <c r="A2079" s="14">
        <v>2310440043</v>
      </c>
      <c r="B2079" s="48" t="s">
        <v>2117</v>
      </c>
      <c r="C2079" s="52" t="s">
        <v>995</v>
      </c>
      <c r="D2079" s="16" t="s">
        <v>1234</v>
      </c>
      <c r="E2079" s="14" t="s">
        <v>1233</v>
      </c>
      <c r="F2079" s="14" t="s">
        <v>1234</v>
      </c>
      <c r="G2079" s="14" t="s">
        <v>1625</v>
      </c>
      <c r="H2079" s="16" t="s">
        <v>1233</v>
      </c>
      <c r="I2079" s="14" t="s">
        <v>1233</v>
      </c>
      <c r="J2079" s="14">
        <v>1</v>
      </c>
      <c r="K2079" s="14">
        <v>1</v>
      </c>
      <c r="L2079" s="16">
        <v>1</v>
      </c>
      <c r="M2079" s="14" t="s">
        <v>1233</v>
      </c>
      <c r="N2079" s="14"/>
    </row>
    <row r="2080" spans="1:14" hidden="1">
      <c r="A2080" s="13">
        <v>2310440045</v>
      </c>
      <c r="B2080" s="47" t="s">
        <v>2118</v>
      </c>
      <c r="C2080" s="51" t="s">
        <v>995</v>
      </c>
      <c r="D2080" s="15" t="s">
        <v>1234</v>
      </c>
      <c r="E2080" s="13" t="s">
        <v>1233</v>
      </c>
      <c r="F2080" s="13" t="s">
        <v>1234</v>
      </c>
      <c r="G2080" s="13" t="s">
        <v>1625</v>
      </c>
      <c r="H2080" s="15" t="s">
        <v>1233</v>
      </c>
      <c r="I2080" s="13" t="s">
        <v>1233</v>
      </c>
      <c r="J2080" s="13">
        <v>1</v>
      </c>
      <c r="K2080" s="13">
        <v>1</v>
      </c>
      <c r="L2080" s="15">
        <v>1</v>
      </c>
      <c r="M2080" s="13" t="s">
        <v>1233</v>
      </c>
      <c r="N2080" s="13"/>
    </row>
    <row r="2081" spans="1:14" hidden="1">
      <c r="A2081" s="13">
        <v>2310230083</v>
      </c>
      <c r="B2081" s="47" t="s">
        <v>2249</v>
      </c>
      <c r="C2081" s="51" t="s">
        <v>8525</v>
      </c>
      <c r="D2081" s="15" t="s">
        <v>1234</v>
      </c>
      <c r="E2081" s="13" t="s">
        <v>1233</v>
      </c>
      <c r="F2081" s="13" t="s">
        <v>1234</v>
      </c>
      <c r="G2081" s="13" t="s">
        <v>1625</v>
      </c>
      <c r="H2081" s="15"/>
      <c r="I2081" s="13"/>
      <c r="J2081" s="13">
        <v>1</v>
      </c>
      <c r="K2081" s="13">
        <v>1</v>
      </c>
      <c r="L2081" s="15">
        <v>1</v>
      </c>
      <c r="M2081" s="13" t="s">
        <v>1233</v>
      </c>
      <c r="N2081" s="13"/>
    </row>
    <row r="2082" spans="1:14" hidden="1">
      <c r="A2082" s="14">
        <v>2310230104</v>
      </c>
      <c r="B2082" s="48" t="s">
        <v>2251</v>
      </c>
      <c r="C2082" s="52" t="s">
        <v>8525</v>
      </c>
      <c r="D2082" s="16" t="s">
        <v>1234</v>
      </c>
      <c r="E2082" s="14" t="s">
        <v>1233</v>
      </c>
      <c r="F2082" s="14" t="s">
        <v>1234</v>
      </c>
      <c r="G2082" s="14" t="s">
        <v>1625</v>
      </c>
      <c r="H2082" s="16"/>
      <c r="I2082" s="14"/>
      <c r="J2082" s="14">
        <v>1</v>
      </c>
      <c r="K2082" s="14">
        <v>1</v>
      </c>
      <c r="L2082" s="16">
        <v>1</v>
      </c>
      <c r="M2082" s="14" t="s">
        <v>1233</v>
      </c>
      <c r="N2082" s="14"/>
    </row>
    <row r="2083" spans="1:14" hidden="1">
      <c r="A2083" s="13">
        <v>2310230103</v>
      </c>
      <c r="B2083" s="47" t="s">
        <v>2252</v>
      </c>
      <c r="C2083" s="51" t="s">
        <v>8525</v>
      </c>
      <c r="D2083" s="15" t="s">
        <v>1234</v>
      </c>
      <c r="E2083" s="13" t="s">
        <v>1233</v>
      </c>
      <c r="F2083" s="13" t="s">
        <v>1234</v>
      </c>
      <c r="G2083" s="13" t="s">
        <v>1625</v>
      </c>
      <c r="H2083" s="15"/>
      <c r="I2083" s="13"/>
      <c r="J2083" s="13">
        <v>1</v>
      </c>
      <c r="K2083" s="13">
        <v>1</v>
      </c>
      <c r="L2083" s="15">
        <v>1</v>
      </c>
      <c r="M2083" s="13" t="s">
        <v>1233</v>
      </c>
      <c r="N2083" s="13"/>
    </row>
    <row r="2084" spans="1:14" hidden="1">
      <c r="A2084" s="14">
        <v>2310230068</v>
      </c>
      <c r="B2084" s="48" t="s">
        <v>2253</v>
      </c>
      <c r="C2084" s="52" t="s">
        <v>8525</v>
      </c>
      <c r="D2084" s="16" t="s">
        <v>1234</v>
      </c>
      <c r="E2084" s="14" t="s">
        <v>1233</v>
      </c>
      <c r="F2084" s="14" t="s">
        <v>1234</v>
      </c>
      <c r="G2084" s="14" t="s">
        <v>1625</v>
      </c>
      <c r="H2084" s="16"/>
      <c r="I2084" s="14"/>
      <c r="J2084" s="14">
        <v>1</v>
      </c>
      <c r="K2084" s="14">
        <v>1</v>
      </c>
      <c r="L2084" s="16">
        <v>1</v>
      </c>
      <c r="M2084" s="14" t="s">
        <v>1233</v>
      </c>
      <c r="N2084" s="14"/>
    </row>
    <row r="2085" spans="1:14" hidden="1">
      <c r="A2085" s="13">
        <v>2310230099</v>
      </c>
      <c r="B2085" s="47" t="s">
        <v>2254</v>
      </c>
      <c r="C2085" s="51" t="s">
        <v>8525</v>
      </c>
      <c r="D2085" s="15" t="s">
        <v>1234</v>
      </c>
      <c r="E2085" s="13" t="s">
        <v>1233</v>
      </c>
      <c r="F2085" s="13" t="s">
        <v>1234</v>
      </c>
      <c r="G2085" s="13" t="s">
        <v>1625</v>
      </c>
      <c r="H2085" s="15"/>
      <c r="I2085" s="13"/>
      <c r="J2085" s="13">
        <v>1</v>
      </c>
      <c r="K2085" s="13">
        <v>1</v>
      </c>
      <c r="L2085" s="15">
        <v>1</v>
      </c>
      <c r="M2085" s="13" t="s">
        <v>1233</v>
      </c>
      <c r="N2085" s="13"/>
    </row>
    <row r="2086" spans="1:14" hidden="1">
      <c r="A2086" s="14">
        <v>2310230070</v>
      </c>
      <c r="B2086" s="48" t="s">
        <v>2255</v>
      </c>
      <c r="C2086" s="52" t="s">
        <v>8525</v>
      </c>
      <c r="D2086" s="16" t="s">
        <v>1234</v>
      </c>
      <c r="E2086" s="14" t="s">
        <v>1233</v>
      </c>
      <c r="F2086" s="14" t="s">
        <v>1234</v>
      </c>
      <c r="G2086" s="14" t="s">
        <v>1625</v>
      </c>
      <c r="H2086" s="16"/>
      <c r="I2086" s="14"/>
      <c r="J2086" s="14">
        <v>1</v>
      </c>
      <c r="K2086" s="14">
        <v>1</v>
      </c>
      <c r="L2086" s="16">
        <v>1</v>
      </c>
      <c r="M2086" s="14" t="s">
        <v>1233</v>
      </c>
      <c r="N2086" s="14"/>
    </row>
    <row r="2087" spans="1:14" hidden="1">
      <c r="A2087" s="13">
        <v>2310230066</v>
      </c>
      <c r="B2087" s="47" t="s">
        <v>2256</v>
      </c>
      <c r="C2087" s="51" t="s">
        <v>8525</v>
      </c>
      <c r="D2087" s="15" t="s">
        <v>1234</v>
      </c>
      <c r="E2087" s="13" t="s">
        <v>1233</v>
      </c>
      <c r="F2087" s="13" t="s">
        <v>1234</v>
      </c>
      <c r="G2087" s="13" t="s">
        <v>1625</v>
      </c>
      <c r="H2087" s="15"/>
      <c r="I2087" s="13"/>
      <c r="J2087" s="13">
        <v>1</v>
      </c>
      <c r="K2087" s="13">
        <v>1</v>
      </c>
      <c r="L2087" s="15">
        <v>1</v>
      </c>
      <c r="M2087" s="13" t="s">
        <v>1233</v>
      </c>
      <c r="N2087" s="13"/>
    </row>
    <row r="2088" spans="1:14" hidden="1">
      <c r="A2088" s="14">
        <v>2310230100</v>
      </c>
      <c r="B2088" s="48" t="s">
        <v>2257</v>
      </c>
      <c r="C2088" s="52" t="s">
        <v>8525</v>
      </c>
      <c r="D2088" s="16" t="s">
        <v>1234</v>
      </c>
      <c r="E2088" s="14" t="s">
        <v>1233</v>
      </c>
      <c r="F2088" s="14" t="s">
        <v>1234</v>
      </c>
      <c r="G2088" s="14" t="s">
        <v>1625</v>
      </c>
      <c r="H2088" s="16"/>
      <c r="I2088" s="14"/>
      <c r="J2088" s="14">
        <v>1</v>
      </c>
      <c r="K2088" s="14">
        <v>1</v>
      </c>
      <c r="L2088" s="16">
        <v>1</v>
      </c>
      <c r="M2088" s="14" t="s">
        <v>1233</v>
      </c>
      <c r="N2088" s="14"/>
    </row>
    <row r="2089" spans="1:14" hidden="1">
      <c r="A2089" s="13">
        <v>2310230102</v>
      </c>
      <c r="B2089" s="47" t="s">
        <v>2258</v>
      </c>
      <c r="C2089" s="51" t="s">
        <v>8525</v>
      </c>
      <c r="D2089" s="15" t="s">
        <v>1234</v>
      </c>
      <c r="E2089" s="13" t="s">
        <v>1233</v>
      </c>
      <c r="F2089" s="13" t="s">
        <v>1234</v>
      </c>
      <c r="G2089" s="13" t="s">
        <v>1625</v>
      </c>
      <c r="H2089" s="15"/>
      <c r="I2089" s="13"/>
      <c r="J2089" s="13">
        <v>1</v>
      </c>
      <c r="K2089" s="13">
        <v>1</v>
      </c>
      <c r="L2089" s="15">
        <v>1</v>
      </c>
      <c r="M2089" s="13" t="s">
        <v>1233</v>
      </c>
      <c r="N2089" s="13"/>
    </row>
    <row r="2090" spans="1:14" hidden="1">
      <c r="A2090" s="14">
        <v>2310090257</v>
      </c>
      <c r="B2090" s="48" t="s">
        <v>2211</v>
      </c>
      <c r="C2090" s="52" t="s">
        <v>8525</v>
      </c>
      <c r="D2090" s="16" t="s">
        <v>1234</v>
      </c>
      <c r="E2090" s="14" t="s">
        <v>1233</v>
      </c>
      <c r="F2090" s="14" t="s">
        <v>1234</v>
      </c>
      <c r="G2090" s="14" t="s">
        <v>1273</v>
      </c>
      <c r="H2090" s="16" t="s">
        <v>1409</v>
      </c>
      <c r="I2090" s="14" t="s">
        <v>1014</v>
      </c>
      <c r="J2090" s="14">
        <v>1</v>
      </c>
      <c r="K2090" s="14">
        <v>1</v>
      </c>
      <c r="L2090" s="16">
        <v>1</v>
      </c>
      <c r="M2090" s="14" t="s">
        <v>1233</v>
      </c>
      <c r="N2090" s="14"/>
    </row>
    <row r="2091" spans="1:14" hidden="1">
      <c r="A2091" s="13">
        <v>2310090391</v>
      </c>
      <c r="B2091" s="47" t="s">
        <v>2212</v>
      </c>
      <c r="C2091" s="51" t="s">
        <v>8525</v>
      </c>
      <c r="D2091" s="15" t="s">
        <v>1234</v>
      </c>
      <c r="E2091" s="13" t="s">
        <v>1233</v>
      </c>
      <c r="F2091" s="13" t="s">
        <v>1234</v>
      </c>
      <c r="G2091" s="13" t="s">
        <v>1273</v>
      </c>
      <c r="H2091" s="15" t="s">
        <v>1409</v>
      </c>
      <c r="I2091" s="13" t="s">
        <v>1014</v>
      </c>
      <c r="J2091" s="13">
        <v>1</v>
      </c>
      <c r="K2091" s="13">
        <v>1</v>
      </c>
      <c r="L2091" s="15">
        <v>1</v>
      </c>
      <c r="M2091" s="13" t="s">
        <v>1233</v>
      </c>
      <c r="N2091" s="13"/>
    </row>
    <row r="2092" spans="1:14" hidden="1">
      <c r="A2092" s="14">
        <v>2310090387</v>
      </c>
      <c r="B2092" s="48" t="s">
        <v>2213</v>
      </c>
      <c r="C2092" s="52" t="s">
        <v>8525</v>
      </c>
      <c r="D2092" s="16" t="s">
        <v>1234</v>
      </c>
      <c r="E2092" s="14" t="s">
        <v>1233</v>
      </c>
      <c r="F2092" s="14" t="s">
        <v>1234</v>
      </c>
      <c r="G2092" s="14" t="s">
        <v>1273</v>
      </c>
      <c r="H2092" s="16" t="s">
        <v>1409</v>
      </c>
      <c r="I2092" s="14" t="s">
        <v>1014</v>
      </c>
      <c r="J2092" s="14">
        <v>1</v>
      </c>
      <c r="K2092" s="14">
        <v>1</v>
      </c>
      <c r="L2092" s="16">
        <v>1</v>
      </c>
      <c r="M2092" s="14" t="s">
        <v>1233</v>
      </c>
      <c r="N2092" s="14"/>
    </row>
    <row r="2093" spans="1:14" hidden="1">
      <c r="A2093" s="13">
        <v>2310090383</v>
      </c>
      <c r="B2093" s="47" t="s">
        <v>2214</v>
      </c>
      <c r="C2093" s="51" t="s">
        <v>8525</v>
      </c>
      <c r="D2093" s="15" t="s">
        <v>1234</v>
      </c>
      <c r="E2093" s="13" t="s">
        <v>1233</v>
      </c>
      <c r="F2093" s="13" t="s">
        <v>1234</v>
      </c>
      <c r="G2093" s="13" t="s">
        <v>1273</v>
      </c>
      <c r="H2093" s="15" t="s">
        <v>1409</v>
      </c>
      <c r="I2093" s="13" t="s">
        <v>1014</v>
      </c>
      <c r="J2093" s="13">
        <v>1</v>
      </c>
      <c r="K2093" s="13">
        <v>1</v>
      </c>
      <c r="L2093" s="15">
        <v>1</v>
      </c>
      <c r="M2093" s="13" t="s">
        <v>1233</v>
      </c>
      <c r="N2093" s="13"/>
    </row>
    <row r="2094" spans="1:14" hidden="1">
      <c r="A2094" s="14">
        <v>2310090388</v>
      </c>
      <c r="B2094" s="48" t="s">
        <v>2215</v>
      </c>
      <c r="C2094" s="52" t="s">
        <v>8525</v>
      </c>
      <c r="D2094" s="16" t="s">
        <v>1234</v>
      </c>
      <c r="E2094" s="14" t="s">
        <v>1233</v>
      </c>
      <c r="F2094" s="14" t="s">
        <v>1234</v>
      </c>
      <c r="G2094" s="14" t="s">
        <v>1273</v>
      </c>
      <c r="H2094" s="16" t="s">
        <v>1409</v>
      </c>
      <c r="I2094" s="14" t="s">
        <v>1014</v>
      </c>
      <c r="J2094" s="14">
        <v>1</v>
      </c>
      <c r="K2094" s="14">
        <v>1</v>
      </c>
      <c r="L2094" s="16">
        <v>1</v>
      </c>
      <c r="M2094" s="14" t="s">
        <v>1233</v>
      </c>
      <c r="N2094" s="14"/>
    </row>
    <row r="2095" spans="1:14" hidden="1">
      <c r="A2095" s="13">
        <v>2310090384</v>
      </c>
      <c r="B2095" s="47" t="s">
        <v>2216</v>
      </c>
      <c r="C2095" s="51" t="s">
        <v>8525</v>
      </c>
      <c r="D2095" s="15" t="s">
        <v>1234</v>
      </c>
      <c r="E2095" s="13" t="s">
        <v>1233</v>
      </c>
      <c r="F2095" s="13" t="s">
        <v>1234</v>
      </c>
      <c r="G2095" s="13" t="s">
        <v>1273</v>
      </c>
      <c r="H2095" s="15" t="s">
        <v>1409</v>
      </c>
      <c r="I2095" s="13" t="s">
        <v>1014</v>
      </c>
      <c r="J2095" s="13">
        <v>1</v>
      </c>
      <c r="K2095" s="13">
        <v>1</v>
      </c>
      <c r="L2095" s="15">
        <v>1</v>
      </c>
      <c r="M2095" s="13" t="s">
        <v>1233</v>
      </c>
      <c r="N2095" s="13"/>
    </row>
    <row r="2096" spans="1:14" hidden="1">
      <c r="A2096" s="14">
        <v>2310090390</v>
      </c>
      <c r="B2096" s="48" t="s">
        <v>2217</v>
      </c>
      <c r="C2096" s="52" t="s">
        <v>8525</v>
      </c>
      <c r="D2096" s="16" t="s">
        <v>1234</v>
      </c>
      <c r="E2096" s="14" t="s">
        <v>1233</v>
      </c>
      <c r="F2096" s="14" t="s">
        <v>1234</v>
      </c>
      <c r="G2096" s="14" t="s">
        <v>1273</v>
      </c>
      <c r="H2096" s="16" t="s">
        <v>1409</v>
      </c>
      <c r="I2096" s="14" t="s">
        <v>1014</v>
      </c>
      <c r="J2096" s="14">
        <v>1</v>
      </c>
      <c r="K2096" s="14">
        <v>1</v>
      </c>
      <c r="L2096" s="16">
        <v>1</v>
      </c>
      <c r="M2096" s="14" t="s">
        <v>1233</v>
      </c>
      <c r="N2096" s="14"/>
    </row>
    <row r="2097" spans="1:14" hidden="1">
      <c r="A2097" s="13">
        <v>2310090385</v>
      </c>
      <c r="B2097" s="47" t="s">
        <v>2218</v>
      </c>
      <c r="C2097" s="51" t="s">
        <v>8525</v>
      </c>
      <c r="D2097" s="15" t="s">
        <v>1234</v>
      </c>
      <c r="E2097" s="13" t="s">
        <v>1233</v>
      </c>
      <c r="F2097" s="13" t="s">
        <v>1234</v>
      </c>
      <c r="G2097" s="13" t="s">
        <v>1273</v>
      </c>
      <c r="H2097" s="15" t="s">
        <v>1409</v>
      </c>
      <c r="I2097" s="13" t="s">
        <v>1014</v>
      </c>
      <c r="J2097" s="13">
        <v>1</v>
      </c>
      <c r="K2097" s="13">
        <v>1</v>
      </c>
      <c r="L2097" s="15">
        <v>1</v>
      </c>
      <c r="M2097" s="13" t="s">
        <v>1233</v>
      </c>
      <c r="N2097" s="13"/>
    </row>
    <row r="2098" spans="1:14" hidden="1">
      <c r="A2098" s="14">
        <v>2310090389</v>
      </c>
      <c r="B2098" s="48" t="s">
        <v>2219</v>
      </c>
      <c r="C2098" s="52" t="s">
        <v>8525</v>
      </c>
      <c r="D2098" s="16" t="s">
        <v>1234</v>
      </c>
      <c r="E2098" s="14" t="s">
        <v>1233</v>
      </c>
      <c r="F2098" s="14" t="s">
        <v>1234</v>
      </c>
      <c r="G2098" s="14" t="s">
        <v>1273</v>
      </c>
      <c r="H2098" s="16" t="s">
        <v>1409</v>
      </c>
      <c r="I2098" s="14" t="s">
        <v>1014</v>
      </c>
      <c r="J2098" s="14">
        <v>1</v>
      </c>
      <c r="K2098" s="14">
        <v>1</v>
      </c>
      <c r="L2098" s="16">
        <v>1</v>
      </c>
      <c r="M2098" s="14" t="s">
        <v>1233</v>
      </c>
      <c r="N2098" s="14"/>
    </row>
    <row r="2099" spans="1:14" hidden="1">
      <c r="A2099" s="13">
        <v>2310090381</v>
      </c>
      <c r="B2099" s="47" t="s">
        <v>2220</v>
      </c>
      <c r="C2099" s="51" t="s">
        <v>8525</v>
      </c>
      <c r="D2099" s="15" t="s">
        <v>1234</v>
      </c>
      <c r="E2099" s="13" t="s">
        <v>1233</v>
      </c>
      <c r="F2099" s="13" t="s">
        <v>1234</v>
      </c>
      <c r="G2099" s="13" t="s">
        <v>1273</v>
      </c>
      <c r="H2099" s="15" t="s">
        <v>1409</v>
      </c>
      <c r="I2099" s="13" t="s">
        <v>1014</v>
      </c>
      <c r="J2099" s="13">
        <v>1</v>
      </c>
      <c r="K2099" s="13">
        <v>1</v>
      </c>
      <c r="L2099" s="15">
        <v>1</v>
      </c>
      <c r="M2099" s="13" t="s">
        <v>1233</v>
      </c>
      <c r="N2099" s="13"/>
    </row>
    <row r="2100" spans="1:14" hidden="1">
      <c r="A2100" s="14">
        <v>2310090380</v>
      </c>
      <c r="B2100" s="48" t="s">
        <v>2221</v>
      </c>
      <c r="C2100" s="52" t="s">
        <v>8525</v>
      </c>
      <c r="D2100" s="16" t="s">
        <v>1234</v>
      </c>
      <c r="E2100" s="14" t="s">
        <v>1233</v>
      </c>
      <c r="F2100" s="14" t="s">
        <v>1234</v>
      </c>
      <c r="G2100" s="14" t="s">
        <v>1273</v>
      </c>
      <c r="H2100" s="16" t="s">
        <v>1409</v>
      </c>
      <c r="I2100" s="14" t="s">
        <v>1014</v>
      </c>
      <c r="J2100" s="14">
        <v>1</v>
      </c>
      <c r="K2100" s="14">
        <v>1</v>
      </c>
      <c r="L2100" s="16">
        <v>1</v>
      </c>
      <c r="M2100" s="14" t="s">
        <v>1233</v>
      </c>
      <c r="N2100" s="14"/>
    </row>
    <row r="2101" spans="1:14" hidden="1">
      <c r="A2101" s="13">
        <v>2310090386</v>
      </c>
      <c r="B2101" s="47" t="s">
        <v>2222</v>
      </c>
      <c r="C2101" s="51" t="s">
        <v>8525</v>
      </c>
      <c r="D2101" s="15" t="s">
        <v>1234</v>
      </c>
      <c r="E2101" s="13" t="s">
        <v>1233</v>
      </c>
      <c r="F2101" s="13" t="s">
        <v>1234</v>
      </c>
      <c r="G2101" s="13" t="s">
        <v>1273</v>
      </c>
      <c r="H2101" s="15" t="s">
        <v>1409</v>
      </c>
      <c r="I2101" s="13" t="s">
        <v>1014</v>
      </c>
      <c r="J2101" s="13">
        <v>1</v>
      </c>
      <c r="K2101" s="13">
        <v>1</v>
      </c>
      <c r="L2101" s="15">
        <v>1</v>
      </c>
      <c r="M2101" s="13" t="s">
        <v>1233</v>
      </c>
      <c r="N2101" s="13"/>
    </row>
    <row r="2102" spans="1:14" hidden="1">
      <c r="A2102" s="14">
        <v>2310090382</v>
      </c>
      <c r="B2102" s="48" t="s">
        <v>2223</v>
      </c>
      <c r="C2102" s="52" t="s">
        <v>8525</v>
      </c>
      <c r="D2102" s="16" t="s">
        <v>1234</v>
      </c>
      <c r="E2102" s="14" t="s">
        <v>1233</v>
      </c>
      <c r="F2102" s="14" t="s">
        <v>1234</v>
      </c>
      <c r="G2102" s="14" t="s">
        <v>1273</v>
      </c>
      <c r="H2102" s="16" t="s">
        <v>1409</v>
      </c>
      <c r="I2102" s="14" t="s">
        <v>1014</v>
      </c>
      <c r="J2102" s="14">
        <v>1</v>
      </c>
      <c r="K2102" s="14">
        <v>1</v>
      </c>
      <c r="L2102" s="16">
        <v>1</v>
      </c>
      <c r="M2102" s="14" t="s">
        <v>1233</v>
      </c>
      <c r="N2102" s="14"/>
    </row>
    <row r="2103" spans="1:14" hidden="1">
      <c r="A2103" s="13">
        <v>2310090259</v>
      </c>
      <c r="B2103" s="47" t="s">
        <v>2224</v>
      </c>
      <c r="C2103" s="51" t="s">
        <v>8525</v>
      </c>
      <c r="D2103" s="15" t="s">
        <v>1234</v>
      </c>
      <c r="E2103" s="13" t="s">
        <v>1233</v>
      </c>
      <c r="F2103" s="13" t="s">
        <v>1234</v>
      </c>
      <c r="G2103" s="13" t="s">
        <v>1273</v>
      </c>
      <c r="H2103" s="15" t="s">
        <v>1409</v>
      </c>
      <c r="I2103" s="13" t="s">
        <v>1014</v>
      </c>
      <c r="J2103" s="13">
        <v>1</v>
      </c>
      <c r="K2103" s="13">
        <v>1</v>
      </c>
      <c r="L2103" s="15">
        <v>1</v>
      </c>
      <c r="M2103" s="13" t="s">
        <v>1233</v>
      </c>
      <c r="N2103" s="13"/>
    </row>
    <row r="2104" spans="1:14" hidden="1">
      <c r="A2104" s="13">
        <v>2310090260</v>
      </c>
      <c r="B2104" s="47" t="s">
        <v>2225</v>
      </c>
      <c r="C2104" s="51" t="s">
        <v>8525</v>
      </c>
      <c r="D2104" s="15" t="s">
        <v>1234</v>
      </c>
      <c r="E2104" s="13" t="s">
        <v>1233</v>
      </c>
      <c r="F2104" s="13" t="s">
        <v>1234</v>
      </c>
      <c r="G2104" s="13" t="s">
        <v>1273</v>
      </c>
      <c r="H2104" s="15" t="s">
        <v>1409</v>
      </c>
      <c r="I2104" s="13" t="s">
        <v>1014</v>
      </c>
      <c r="J2104" s="13">
        <v>1</v>
      </c>
      <c r="K2104" s="13">
        <v>1</v>
      </c>
      <c r="L2104" s="15">
        <v>1</v>
      </c>
      <c r="M2104" s="13" t="s">
        <v>1233</v>
      </c>
      <c r="N2104" s="13"/>
    </row>
    <row r="2105" spans="1:14" hidden="1">
      <c r="A2105" s="14">
        <v>2310090256</v>
      </c>
      <c r="B2105" s="48" t="s">
        <v>2226</v>
      </c>
      <c r="C2105" s="52" t="s">
        <v>8525</v>
      </c>
      <c r="D2105" s="16" t="s">
        <v>1234</v>
      </c>
      <c r="E2105" s="14" t="s">
        <v>1233</v>
      </c>
      <c r="F2105" s="14" t="s">
        <v>1234</v>
      </c>
      <c r="G2105" s="14" t="s">
        <v>1273</v>
      </c>
      <c r="H2105" s="16" t="s">
        <v>1409</v>
      </c>
      <c r="I2105" s="14" t="s">
        <v>1014</v>
      </c>
      <c r="J2105" s="14">
        <v>1</v>
      </c>
      <c r="K2105" s="14">
        <v>1</v>
      </c>
      <c r="L2105" s="16">
        <v>1</v>
      </c>
      <c r="M2105" s="14" t="s">
        <v>1233</v>
      </c>
      <c r="N2105" s="14"/>
    </row>
    <row r="2106" spans="1:14" hidden="1">
      <c r="A2106" s="13">
        <v>2310090258</v>
      </c>
      <c r="B2106" s="47" t="s">
        <v>2227</v>
      </c>
      <c r="C2106" s="51" t="s">
        <v>8525</v>
      </c>
      <c r="D2106" s="15" t="s">
        <v>1234</v>
      </c>
      <c r="E2106" s="13" t="s">
        <v>1233</v>
      </c>
      <c r="F2106" s="13" t="s">
        <v>1234</v>
      </c>
      <c r="G2106" s="13" t="s">
        <v>1273</v>
      </c>
      <c r="H2106" s="15" t="s">
        <v>1409</v>
      </c>
      <c r="I2106" s="13" t="s">
        <v>1014</v>
      </c>
      <c r="J2106" s="13">
        <v>1</v>
      </c>
      <c r="K2106" s="13">
        <v>1</v>
      </c>
      <c r="L2106" s="15">
        <v>1</v>
      </c>
      <c r="M2106" s="13" t="s">
        <v>1233</v>
      </c>
      <c r="N2106" s="13"/>
    </row>
    <row r="2107" spans="1:14" hidden="1">
      <c r="A2107" s="14">
        <v>2310090261</v>
      </c>
      <c r="B2107" s="48" t="s">
        <v>2228</v>
      </c>
      <c r="C2107" s="52" t="s">
        <v>8525</v>
      </c>
      <c r="D2107" s="16" t="s">
        <v>1234</v>
      </c>
      <c r="E2107" s="14" t="s">
        <v>1233</v>
      </c>
      <c r="F2107" s="14" t="s">
        <v>1234</v>
      </c>
      <c r="G2107" s="14" t="s">
        <v>1273</v>
      </c>
      <c r="H2107" s="16" t="s">
        <v>1409</v>
      </c>
      <c r="I2107" s="14" t="s">
        <v>1014</v>
      </c>
      <c r="J2107" s="14">
        <v>1</v>
      </c>
      <c r="K2107" s="14">
        <v>1</v>
      </c>
      <c r="L2107" s="16">
        <v>1</v>
      </c>
      <c r="M2107" s="14" t="s">
        <v>1233</v>
      </c>
      <c r="N2107" s="14"/>
    </row>
    <row r="2108" spans="1:14" hidden="1">
      <c r="A2108" s="13">
        <v>2310090498</v>
      </c>
      <c r="B2108" s="47" t="s">
        <v>76</v>
      </c>
      <c r="C2108" s="51" t="s">
        <v>8525</v>
      </c>
      <c r="D2108" s="15" t="s">
        <v>1234</v>
      </c>
      <c r="E2108" s="13" t="s">
        <v>1233</v>
      </c>
      <c r="F2108" s="13" t="s">
        <v>8459</v>
      </c>
      <c r="G2108" s="13" t="s">
        <v>1273</v>
      </c>
      <c r="H2108" s="15" t="s">
        <v>1409</v>
      </c>
      <c r="I2108" s="13" t="s">
        <v>1014</v>
      </c>
      <c r="J2108" s="13">
        <v>1</v>
      </c>
      <c r="K2108" s="13">
        <v>1</v>
      </c>
      <c r="L2108" s="15">
        <v>4</v>
      </c>
      <c r="M2108" s="13" t="s">
        <v>7879</v>
      </c>
      <c r="N2108" s="13"/>
    </row>
    <row r="2109" spans="1:14" hidden="1">
      <c r="A2109" s="14">
        <v>2310090501</v>
      </c>
      <c r="B2109" s="48" t="s">
        <v>241</v>
      </c>
      <c r="C2109" s="52" t="s">
        <v>8525</v>
      </c>
      <c r="D2109" s="16" t="s">
        <v>1234</v>
      </c>
      <c r="E2109" s="14" t="s">
        <v>1233</v>
      </c>
      <c r="F2109" s="14" t="s">
        <v>8459</v>
      </c>
      <c r="G2109" s="14" t="s">
        <v>1273</v>
      </c>
      <c r="H2109" s="16" t="s">
        <v>1409</v>
      </c>
      <c r="I2109" s="14" t="s">
        <v>1014</v>
      </c>
      <c r="J2109" s="14">
        <v>1</v>
      </c>
      <c r="K2109" s="14">
        <v>1</v>
      </c>
      <c r="L2109" s="16">
        <v>8</v>
      </c>
      <c r="M2109" s="14" t="s">
        <v>7875</v>
      </c>
      <c r="N2109" s="14"/>
    </row>
    <row r="2110" spans="1:14" hidden="1">
      <c r="A2110" s="13">
        <v>2310090494</v>
      </c>
      <c r="B2110" s="47" t="s">
        <v>146</v>
      </c>
      <c r="C2110" s="51" t="s">
        <v>8525</v>
      </c>
      <c r="D2110" s="15" t="s">
        <v>1234</v>
      </c>
      <c r="E2110" s="13" t="s">
        <v>1233</v>
      </c>
      <c r="F2110" s="13" t="s">
        <v>8459</v>
      </c>
      <c r="G2110" s="13" t="s">
        <v>1273</v>
      </c>
      <c r="H2110" s="15" t="s">
        <v>1409</v>
      </c>
      <c r="I2110" s="13" t="s">
        <v>1014</v>
      </c>
      <c r="J2110" s="13">
        <v>1</v>
      </c>
      <c r="K2110" s="13">
        <v>1</v>
      </c>
      <c r="L2110" s="15">
        <v>9</v>
      </c>
      <c r="M2110" s="13" t="s">
        <v>7884</v>
      </c>
      <c r="N2110" s="13"/>
    </row>
    <row r="2111" spans="1:14" hidden="1">
      <c r="A2111" s="14">
        <v>2310090495</v>
      </c>
      <c r="B2111" s="48" t="s">
        <v>254</v>
      </c>
      <c r="C2111" s="52" t="s">
        <v>8525</v>
      </c>
      <c r="D2111" s="16" t="s">
        <v>1234</v>
      </c>
      <c r="E2111" s="14" t="s">
        <v>1233</v>
      </c>
      <c r="F2111" s="14" t="s">
        <v>8459</v>
      </c>
      <c r="G2111" s="14" t="s">
        <v>1273</v>
      </c>
      <c r="H2111" s="16" t="s">
        <v>1409</v>
      </c>
      <c r="I2111" s="14" t="s">
        <v>1014</v>
      </c>
      <c r="J2111" s="14">
        <v>1</v>
      </c>
      <c r="K2111" s="14">
        <v>1</v>
      </c>
      <c r="L2111" s="16">
        <v>2</v>
      </c>
      <c r="M2111" s="14" t="s">
        <v>7868</v>
      </c>
      <c r="N2111" s="14"/>
    </row>
    <row r="2112" spans="1:14" hidden="1">
      <c r="A2112" s="13">
        <v>2310090500</v>
      </c>
      <c r="B2112" s="47" t="s">
        <v>592</v>
      </c>
      <c r="C2112" s="51" t="s">
        <v>8525</v>
      </c>
      <c r="D2112" s="15" t="s">
        <v>1234</v>
      </c>
      <c r="E2112" s="13" t="s">
        <v>1233</v>
      </c>
      <c r="F2112" s="13" t="s">
        <v>8459</v>
      </c>
      <c r="G2112" s="13" t="s">
        <v>1273</v>
      </c>
      <c r="H2112" s="15" t="s">
        <v>1409</v>
      </c>
      <c r="I2112" s="13" t="s">
        <v>1014</v>
      </c>
      <c r="J2112" s="13">
        <v>1</v>
      </c>
      <c r="K2112" s="13">
        <v>1</v>
      </c>
      <c r="L2112" s="15">
        <v>3</v>
      </c>
      <c r="M2112" s="13" t="s">
        <v>7869</v>
      </c>
      <c r="N2112" s="13"/>
    </row>
    <row r="2113" spans="1:14" hidden="1">
      <c r="A2113" s="14">
        <v>2310090491</v>
      </c>
      <c r="B2113" s="48" t="s">
        <v>78</v>
      </c>
      <c r="C2113" s="52" t="s">
        <v>8525</v>
      </c>
      <c r="D2113" s="16" t="s">
        <v>1234</v>
      </c>
      <c r="E2113" s="14" t="s">
        <v>1233</v>
      </c>
      <c r="F2113" s="14" t="s">
        <v>8459</v>
      </c>
      <c r="G2113" s="14" t="s">
        <v>1273</v>
      </c>
      <c r="H2113" s="16" t="s">
        <v>1409</v>
      </c>
      <c r="I2113" s="14" t="s">
        <v>1014</v>
      </c>
      <c r="J2113" s="14">
        <v>1</v>
      </c>
      <c r="K2113" s="14">
        <v>1</v>
      </c>
      <c r="L2113" s="16">
        <v>7</v>
      </c>
      <c r="M2113" s="14" t="s">
        <v>7883</v>
      </c>
      <c r="N2113" s="14"/>
    </row>
    <row r="2114" spans="1:14" hidden="1">
      <c r="A2114" s="13">
        <v>2310090497</v>
      </c>
      <c r="B2114" s="47" t="s">
        <v>75</v>
      </c>
      <c r="C2114" s="51" t="s">
        <v>8525</v>
      </c>
      <c r="D2114" s="15" t="s">
        <v>1234</v>
      </c>
      <c r="E2114" s="13" t="s">
        <v>1233</v>
      </c>
      <c r="F2114" s="13" t="s">
        <v>8459</v>
      </c>
      <c r="G2114" s="13" t="s">
        <v>1273</v>
      </c>
      <c r="H2114" s="15" t="s">
        <v>1409</v>
      </c>
      <c r="I2114" s="13" t="s">
        <v>1014</v>
      </c>
      <c r="J2114" s="13">
        <v>1</v>
      </c>
      <c r="K2114" s="13">
        <v>1</v>
      </c>
      <c r="L2114" s="15">
        <v>6</v>
      </c>
      <c r="M2114" s="13" t="s">
        <v>7882</v>
      </c>
      <c r="N2114" s="13"/>
    </row>
    <row r="2115" spans="1:14" hidden="1">
      <c r="A2115" s="14">
        <v>2310090496</v>
      </c>
      <c r="B2115" s="48" t="s">
        <v>265</v>
      </c>
      <c r="C2115" s="52" t="s">
        <v>8525</v>
      </c>
      <c r="D2115" s="16" t="s">
        <v>1234</v>
      </c>
      <c r="E2115" s="14" t="s">
        <v>1233</v>
      </c>
      <c r="F2115" s="14" t="s">
        <v>8459</v>
      </c>
      <c r="G2115" s="14" t="s">
        <v>1273</v>
      </c>
      <c r="H2115" s="16" t="s">
        <v>1409</v>
      </c>
      <c r="I2115" s="14" t="s">
        <v>1014</v>
      </c>
      <c r="J2115" s="14">
        <v>1</v>
      </c>
      <c r="K2115" s="14">
        <v>1</v>
      </c>
      <c r="L2115" s="16">
        <v>11</v>
      </c>
      <c r="M2115" s="14" t="s">
        <v>7885</v>
      </c>
      <c r="N2115" s="14"/>
    </row>
    <row r="2116" spans="1:14" hidden="1">
      <c r="A2116" s="13">
        <v>2310090499</v>
      </c>
      <c r="B2116" s="47" t="s">
        <v>77</v>
      </c>
      <c r="C2116" s="51" t="s">
        <v>8525</v>
      </c>
      <c r="D2116" s="15" t="s">
        <v>1234</v>
      </c>
      <c r="E2116" s="13" t="s">
        <v>1233</v>
      </c>
      <c r="F2116" s="13" t="s">
        <v>8459</v>
      </c>
      <c r="G2116" s="13" t="s">
        <v>1273</v>
      </c>
      <c r="H2116" s="15" t="s">
        <v>1409</v>
      </c>
      <c r="I2116" s="13" t="s">
        <v>1014</v>
      </c>
      <c r="J2116" s="13">
        <v>1</v>
      </c>
      <c r="K2116" s="13">
        <v>1</v>
      </c>
      <c r="L2116" s="15">
        <v>10</v>
      </c>
      <c r="M2116" s="13" t="s">
        <v>7881</v>
      </c>
      <c r="N2116" s="13"/>
    </row>
    <row r="2117" spans="1:14" hidden="1">
      <c r="A2117" s="14">
        <v>2310090492</v>
      </c>
      <c r="B2117" s="48" t="s">
        <v>79</v>
      </c>
      <c r="C2117" s="52" t="s">
        <v>8525</v>
      </c>
      <c r="D2117" s="16" t="s">
        <v>1234</v>
      </c>
      <c r="E2117" s="14" t="s">
        <v>1233</v>
      </c>
      <c r="F2117" s="14" t="s">
        <v>8459</v>
      </c>
      <c r="G2117" s="14" t="s">
        <v>1273</v>
      </c>
      <c r="H2117" s="16" t="s">
        <v>1409</v>
      </c>
      <c r="I2117" s="14" t="s">
        <v>1014</v>
      </c>
      <c r="J2117" s="14">
        <v>1</v>
      </c>
      <c r="K2117" s="14">
        <v>1</v>
      </c>
      <c r="L2117" s="16">
        <v>12</v>
      </c>
      <c r="M2117" s="14" t="s">
        <v>7886</v>
      </c>
      <c r="N2117" s="14"/>
    </row>
    <row r="2118" spans="1:14" hidden="1">
      <c r="A2118" s="13">
        <v>2310090502</v>
      </c>
      <c r="B2118" s="47" t="s">
        <v>242</v>
      </c>
      <c r="C2118" s="51" t="s">
        <v>8525</v>
      </c>
      <c r="D2118" s="15" t="s">
        <v>1234</v>
      </c>
      <c r="E2118" s="13" t="s">
        <v>1233</v>
      </c>
      <c r="F2118" s="13" t="s">
        <v>8459</v>
      </c>
      <c r="G2118" s="13" t="s">
        <v>1273</v>
      </c>
      <c r="H2118" s="15" t="s">
        <v>1409</v>
      </c>
      <c r="I2118" s="13" t="s">
        <v>1014</v>
      </c>
      <c r="J2118" s="13">
        <v>1</v>
      </c>
      <c r="K2118" s="13">
        <v>1</v>
      </c>
      <c r="L2118" s="15">
        <v>1</v>
      </c>
      <c r="M2118" s="13" t="s">
        <v>7867</v>
      </c>
      <c r="N2118" s="13"/>
    </row>
    <row r="2119" spans="1:14" hidden="1">
      <c r="A2119" s="14">
        <v>2310090493</v>
      </c>
      <c r="B2119" s="48" t="s">
        <v>145</v>
      </c>
      <c r="C2119" s="52" t="s">
        <v>8525</v>
      </c>
      <c r="D2119" s="16" t="s">
        <v>1234</v>
      </c>
      <c r="E2119" s="14" t="s">
        <v>1233</v>
      </c>
      <c r="F2119" s="14" t="s">
        <v>8459</v>
      </c>
      <c r="G2119" s="14" t="s">
        <v>1273</v>
      </c>
      <c r="H2119" s="16" t="s">
        <v>1409</v>
      </c>
      <c r="I2119" s="14" t="s">
        <v>1014</v>
      </c>
      <c r="J2119" s="14">
        <v>1</v>
      </c>
      <c r="K2119" s="14">
        <v>1</v>
      </c>
      <c r="L2119" s="16">
        <v>5</v>
      </c>
      <c r="M2119" s="14" t="s">
        <v>7880</v>
      </c>
      <c r="N2119" s="14"/>
    </row>
    <row r="2120" spans="1:14" hidden="1">
      <c r="A2120" s="13">
        <v>2140210005</v>
      </c>
      <c r="B2120" s="47" t="s">
        <v>1213</v>
      </c>
      <c r="C2120" s="51" t="s">
        <v>995</v>
      </c>
      <c r="D2120" s="15" t="s">
        <v>2008</v>
      </c>
      <c r="E2120" s="13" t="s">
        <v>1625</v>
      </c>
      <c r="F2120" s="13" t="s">
        <v>8459</v>
      </c>
      <c r="G2120" s="13" t="s">
        <v>8473</v>
      </c>
      <c r="H2120" s="15" t="s">
        <v>1216</v>
      </c>
      <c r="I2120" s="13" t="s">
        <v>1625</v>
      </c>
      <c r="J2120" s="13">
        <v>1</v>
      </c>
      <c r="K2120" s="13">
        <v>1</v>
      </c>
      <c r="L2120" s="15">
        <v>1</v>
      </c>
      <c r="M2120" s="13" t="s">
        <v>1233</v>
      </c>
      <c r="N2120" s="13"/>
    </row>
    <row r="2121" spans="1:14" hidden="1">
      <c r="A2121" s="14">
        <v>2310230040</v>
      </c>
      <c r="B2121" s="48" t="s">
        <v>43</v>
      </c>
      <c r="C2121" s="52" t="s">
        <v>995</v>
      </c>
      <c r="D2121" s="16" t="s">
        <v>1234</v>
      </c>
      <c r="E2121" s="14" t="s">
        <v>1233</v>
      </c>
      <c r="F2121" s="14" t="s">
        <v>1039</v>
      </c>
      <c r="G2121" s="14" t="s">
        <v>1380</v>
      </c>
      <c r="H2121" s="16" t="s">
        <v>1027</v>
      </c>
      <c r="I2121" s="14"/>
      <c r="J2121" s="14">
        <v>1</v>
      </c>
      <c r="K2121" s="14">
        <v>1</v>
      </c>
      <c r="L2121" s="16">
        <v>1</v>
      </c>
      <c r="M2121" s="14" t="s">
        <v>1233</v>
      </c>
      <c r="N2121" s="14"/>
    </row>
    <row r="2122" spans="1:14" hidden="1">
      <c r="A2122" s="13">
        <v>2310230030</v>
      </c>
      <c r="B2122" s="47" t="s">
        <v>205</v>
      </c>
      <c r="C2122" s="51" t="s">
        <v>995</v>
      </c>
      <c r="D2122" s="15" t="s">
        <v>1234</v>
      </c>
      <c r="E2122" s="13" t="s">
        <v>1233</v>
      </c>
      <c r="F2122" s="13" t="s">
        <v>1039</v>
      </c>
      <c r="G2122" s="13" t="s">
        <v>1380</v>
      </c>
      <c r="H2122" s="15" t="s">
        <v>1027</v>
      </c>
      <c r="I2122" s="13"/>
      <c r="J2122" s="13">
        <v>1</v>
      </c>
      <c r="K2122" s="13">
        <v>1</v>
      </c>
      <c r="L2122" s="15">
        <v>1</v>
      </c>
      <c r="M2122" s="13" t="s">
        <v>1233</v>
      </c>
      <c r="N2122" s="13"/>
    </row>
    <row r="2123" spans="1:14" hidden="1">
      <c r="A2123" s="14">
        <v>2310230085</v>
      </c>
      <c r="B2123" s="48" t="s">
        <v>846</v>
      </c>
      <c r="C2123" s="52" t="s">
        <v>995</v>
      </c>
      <c r="D2123" s="16" t="s">
        <v>1234</v>
      </c>
      <c r="E2123" s="14" t="s">
        <v>1233</v>
      </c>
      <c r="F2123" s="14" t="s">
        <v>1039</v>
      </c>
      <c r="G2123" s="14" t="s">
        <v>1380</v>
      </c>
      <c r="H2123" s="16" t="s">
        <v>1027</v>
      </c>
      <c r="I2123" s="14"/>
      <c r="J2123" s="14">
        <v>1</v>
      </c>
      <c r="K2123" s="14">
        <v>1</v>
      </c>
      <c r="L2123" s="16">
        <v>1</v>
      </c>
      <c r="M2123" s="14" t="s">
        <v>1233</v>
      </c>
      <c r="N2123" s="14"/>
    </row>
    <row r="2124" spans="1:14" hidden="1">
      <c r="A2124" s="13">
        <v>2310230020</v>
      </c>
      <c r="B2124" s="47" t="s">
        <v>204</v>
      </c>
      <c r="C2124" s="51" t="s">
        <v>995</v>
      </c>
      <c r="D2124" s="15" t="s">
        <v>1234</v>
      </c>
      <c r="E2124" s="13" t="s">
        <v>1233</v>
      </c>
      <c r="F2124" s="13" t="s">
        <v>1039</v>
      </c>
      <c r="G2124" s="13" t="s">
        <v>1380</v>
      </c>
      <c r="H2124" s="15" t="s">
        <v>1027</v>
      </c>
      <c r="I2124" s="13"/>
      <c r="J2124" s="13">
        <v>1</v>
      </c>
      <c r="K2124" s="13">
        <v>1</v>
      </c>
      <c r="L2124" s="15">
        <v>1</v>
      </c>
      <c r="M2124" s="13" t="s">
        <v>1233</v>
      </c>
      <c r="N2124" s="13"/>
    </row>
    <row r="2125" spans="1:14" hidden="1">
      <c r="A2125" s="14">
        <v>2310230096</v>
      </c>
      <c r="B2125" s="48" t="s">
        <v>1382</v>
      </c>
      <c r="C2125" s="52" t="s">
        <v>995</v>
      </c>
      <c r="D2125" s="16" t="s">
        <v>1234</v>
      </c>
      <c r="E2125" s="14" t="s">
        <v>1233</v>
      </c>
      <c r="F2125" s="14" t="s">
        <v>1039</v>
      </c>
      <c r="G2125" s="14" t="s">
        <v>1380</v>
      </c>
      <c r="H2125" s="16" t="s">
        <v>1027</v>
      </c>
      <c r="I2125" s="14" t="s">
        <v>1381</v>
      </c>
      <c r="J2125" s="14">
        <v>1</v>
      </c>
      <c r="K2125" s="14">
        <v>1</v>
      </c>
      <c r="L2125" s="16">
        <v>1</v>
      </c>
      <c r="M2125" s="14" t="s">
        <v>1233</v>
      </c>
      <c r="N2125" s="14"/>
    </row>
    <row r="2126" spans="1:14" hidden="1">
      <c r="A2126" s="13">
        <v>2310230012</v>
      </c>
      <c r="B2126" s="47" t="s">
        <v>45</v>
      </c>
      <c r="C2126" s="51" t="s">
        <v>995</v>
      </c>
      <c r="D2126" s="15" t="s">
        <v>1234</v>
      </c>
      <c r="E2126" s="13" t="s">
        <v>1233</v>
      </c>
      <c r="F2126" s="13" t="s">
        <v>1039</v>
      </c>
      <c r="G2126" s="13" t="s">
        <v>8463</v>
      </c>
      <c r="H2126" s="15" t="s">
        <v>1027</v>
      </c>
      <c r="I2126" s="13"/>
      <c r="J2126" s="13">
        <v>1</v>
      </c>
      <c r="K2126" s="13">
        <v>1</v>
      </c>
      <c r="L2126" s="15">
        <v>1</v>
      </c>
      <c r="M2126" s="13" t="s">
        <v>1233</v>
      </c>
      <c r="N2126" s="13"/>
    </row>
    <row r="2127" spans="1:14" hidden="1">
      <c r="A2127" s="13">
        <v>2500120066</v>
      </c>
      <c r="B2127" s="47" t="s">
        <v>7866</v>
      </c>
      <c r="C2127" s="51" t="s">
        <v>995</v>
      </c>
      <c r="D2127" s="15" t="s">
        <v>1234</v>
      </c>
      <c r="E2127" s="13" t="s">
        <v>1233</v>
      </c>
      <c r="F2127" s="13" t="s">
        <v>1039</v>
      </c>
      <c r="G2127" s="13" t="s">
        <v>1380</v>
      </c>
      <c r="H2127" s="15" t="s">
        <v>1027</v>
      </c>
      <c r="I2127" s="13" t="s">
        <v>1570</v>
      </c>
      <c r="J2127" s="13">
        <v>1</v>
      </c>
      <c r="K2127" s="13">
        <v>1</v>
      </c>
      <c r="L2127" s="15">
        <v>1</v>
      </c>
      <c r="M2127" s="13" t="s">
        <v>1233</v>
      </c>
      <c r="N2127" s="13"/>
    </row>
    <row r="2128" spans="1:14" hidden="1">
      <c r="A2128" s="14">
        <v>2310230032</v>
      </c>
      <c r="B2128" s="48" t="s">
        <v>2244</v>
      </c>
      <c r="C2128" s="52" t="s">
        <v>995</v>
      </c>
      <c r="D2128" s="16" t="s">
        <v>1234</v>
      </c>
      <c r="E2128" s="14" t="s">
        <v>1233</v>
      </c>
      <c r="F2128" s="14" t="s">
        <v>1039</v>
      </c>
      <c r="G2128" s="14" t="s">
        <v>1625</v>
      </c>
      <c r="H2128" s="16"/>
      <c r="I2128" s="14"/>
      <c r="J2128" s="14">
        <v>1</v>
      </c>
      <c r="K2128" s="14">
        <v>1</v>
      </c>
      <c r="L2128" s="16">
        <v>1</v>
      </c>
      <c r="M2128" s="14" t="s">
        <v>1233</v>
      </c>
      <c r="N2128" s="14"/>
    </row>
    <row r="2129" spans="1:14" hidden="1">
      <c r="A2129" s="13">
        <v>2310230086</v>
      </c>
      <c r="B2129" s="47" t="s">
        <v>2245</v>
      </c>
      <c r="C2129" s="51" t="s">
        <v>995</v>
      </c>
      <c r="D2129" s="15" t="s">
        <v>1234</v>
      </c>
      <c r="E2129" s="13" t="s">
        <v>1233</v>
      </c>
      <c r="F2129" s="13" t="s">
        <v>1039</v>
      </c>
      <c r="G2129" s="13" t="s">
        <v>1625</v>
      </c>
      <c r="H2129" s="15"/>
      <c r="I2129" s="13"/>
      <c r="J2129" s="13">
        <v>1</v>
      </c>
      <c r="K2129" s="13">
        <v>1</v>
      </c>
      <c r="L2129" s="15">
        <v>1</v>
      </c>
      <c r="M2129" s="13" t="s">
        <v>1233</v>
      </c>
      <c r="N2129" s="13"/>
    </row>
    <row r="2130" spans="1:14" hidden="1">
      <c r="A2130" s="14">
        <v>2310230094</v>
      </c>
      <c r="B2130" s="48" t="s">
        <v>2248</v>
      </c>
      <c r="C2130" s="52" t="s">
        <v>995</v>
      </c>
      <c r="D2130" s="16" t="s">
        <v>1234</v>
      </c>
      <c r="E2130" s="14" t="s">
        <v>1233</v>
      </c>
      <c r="F2130" s="14" t="s">
        <v>1039</v>
      </c>
      <c r="G2130" s="14" t="s">
        <v>1625</v>
      </c>
      <c r="H2130" s="16"/>
      <c r="I2130" s="14"/>
      <c r="J2130" s="14">
        <v>1</v>
      </c>
      <c r="K2130" s="14">
        <v>1</v>
      </c>
      <c r="L2130" s="16">
        <v>1</v>
      </c>
      <c r="M2130" s="14" t="s">
        <v>1233</v>
      </c>
      <c r="N2130" s="14"/>
    </row>
    <row r="2131" spans="1:14" hidden="1">
      <c r="A2131" s="13">
        <v>2310230065</v>
      </c>
      <c r="B2131" s="47" t="s">
        <v>2250</v>
      </c>
      <c r="C2131" s="51" t="s">
        <v>995</v>
      </c>
      <c r="D2131" s="15" t="s">
        <v>1234</v>
      </c>
      <c r="E2131" s="13" t="s">
        <v>1233</v>
      </c>
      <c r="F2131" s="13" t="s">
        <v>1039</v>
      </c>
      <c r="G2131" s="13" t="s">
        <v>1625</v>
      </c>
      <c r="H2131" s="15"/>
      <c r="I2131" s="13"/>
      <c r="J2131" s="13">
        <v>1</v>
      </c>
      <c r="K2131" s="13">
        <v>1</v>
      </c>
      <c r="L2131" s="15">
        <v>1</v>
      </c>
      <c r="M2131" s="13" t="s">
        <v>1233</v>
      </c>
      <c r="N2131" s="13"/>
    </row>
    <row r="2132" spans="1:14" hidden="1">
      <c r="A2132" s="14">
        <v>2310230056</v>
      </c>
      <c r="B2132" s="48" t="s">
        <v>934</v>
      </c>
      <c r="C2132" s="52" t="s">
        <v>995</v>
      </c>
      <c r="D2132" s="16" t="s">
        <v>1234</v>
      </c>
      <c r="E2132" s="14" t="s">
        <v>1233</v>
      </c>
      <c r="F2132" s="14" t="s">
        <v>1039</v>
      </c>
      <c r="G2132" s="14" t="s">
        <v>2230</v>
      </c>
      <c r="H2132" s="16" t="s">
        <v>1027</v>
      </c>
      <c r="I2132" s="14"/>
      <c r="J2132" s="14">
        <v>1</v>
      </c>
      <c r="K2132" s="14">
        <v>1</v>
      </c>
      <c r="L2132" s="16">
        <v>1</v>
      </c>
      <c r="M2132" s="14" t="s">
        <v>1233</v>
      </c>
      <c r="N2132" s="14"/>
    </row>
    <row r="2133" spans="1:14" hidden="1">
      <c r="A2133" s="13">
        <v>2110080226</v>
      </c>
      <c r="B2133" s="47" t="s">
        <v>1045</v>
      </c>
      <c r="C2133" s="51" t="s">
        <v>8525</v>
      </c>
      <c r="D2133" s="15" t="s">
        <v>2008</v>
      </c>
      <c r="E2133" s="13" t="s">
        <v>1248</v>
      </c>
      <c r="F2133" s="13" t="s">
        <v>8219</v>
      </c>
      <c r="G2133" s="13" t="s">
        <v>1246</v>
      </c>
      <c r="H2133" s="15" t="s">
        <v>1233</v>
      </c>
      <c r="I2133" s="13" t="s">
        <v>1233</v>
      </c>
      <c r="J2133" s="13">
        <v>1</v>
      </c>
      <c r="K2133" s="13">
        <v>10</v>
      </c>
      <c r="L2133" s="15">
        <v>1</v>
      </c>
      <c r="M2133" s="13" t="s">
        <v>1233</v>
      </c>
      <c r="N2133" s="13"/>
    </row>
    <row r="2134" spans="1:14" hidden="1">
      <c r="A2134" s="14">
        <v>2110020111</v>
      </c>
      <c r="B2134" s="48" t="s">
        <v>597</v>
      </c>
      <c r="C2134" s="52" t="s">
        <v>8525</v>
      </c>
      <c r="D2134" s="16" t="s">
        <v>2008</v>
      </c>
      <c r="E2134" s="14" t="s">
        <v>1412</v>
      </c>
      <c r="F2134" s="14" t="s">
        <v>8219</v>
      </c>
      <c r="G2134" s="14" t="s">
        <v>1273</v>
      </c>
      <c r="H2134" s="16" t="s">
        <v>1412</v>
      </c>
      <c r="I2134" s="14" t="s">
        <v>1233</v>
      </c>
      <c r="J2134" s="14">
        <v>1</v>
      </c>
      <c r="K2134" s="14">
        <v>1</v>
      </c>
      <c r="L2134" s="16">
        <v>1</v>
      </c>
      <c r="M2134" s="14" t="s">
        <v>1233</v>
      </c>
      <c r="N2134" s="14"/>
    </row>
    <row r="2135" spans="1:14" hidden="1">
      <c r="A2135" s="13">
        <v>2110020112</v>
      </c>
      <c r="B2135" s="47" t="s">
        <v>596</v>
      </c>
      <c r="C2135" s="51" t="s">
        <v>8525</v>
      </c>
      <c r="D2135" s="15" t="s">
        <v>2008</v>
      </c>
      <c r="E2135" s="13" t="s">
        <v>1412</v>
      </c>
      <c r="F2135" s="13" t="s">
        <v>8219</v>
      </c>
      <c r="G2135" s="13" t="s">
        <v>1273</v>
      </c>
      <c r="H2135" s="15" t="s">
        <v>1412</v>
      </c>
      <c r="I2135" s="13" t="s">
        <v>1233</v>
      </c>
      <c r="J2135" s="13">
        <v>1</v>
      </c>
      <c r="K2135" s="13">
        <v>1</v>
      </c>
      <c r="L2135" s="15">
        <v>1</v>
      </c>
      <c r="M2135" s="13" t="s">
        <v>1233</v>
      </c>
      <c r="N2135" s="13"/>
    </row>
    <row r="2136" spans="1:14" hidden="1">
      <c r="A2136" s="14">
        <v>2110020113</v>
      </c>
      <c r="B2136" s="48" t="s">
        <v>567</v>
      </c>
      <c r="C2136" s="52" t="s">
        <v>8525</v>
      </c>
      <c r="D2136" s="16" t="s">
        <v>2008</v>
      </c>
      <c r="E2136" s="14" t="s">
        <v>1412</v>
      </c>
      <c r="F2136" s="14" t="s">
        <v>8219</v>
      </c>
      <c r="G2136" s="14" t="s">
        <v>1273</v>
      </c>
      <c r="H2136" s="16" t="s">
        <v>1412</v>
      </c>
      <c r="I2136" s="14" t="s">
        <v>1233</v>
      </c>
      <c r="J2136" s="14">
        <v>1</v>
      </c>
      <c r="K2136" s="14">
        <v>1</v>
      </c>
      <c r="L2136" s="16">
        <v>1</v>
      </c>
      <c r="M2136" s="14" t="s">
        <v>1233</v>
      </c>
      <c r="N2136" s="14"/>
    </row>
    <row r="2137" spans="1:14" hidden="1">
      <c r="A2137" s="13">
        <v>2110020109</v>
      </c>
      <c r="B2137" s="47" t="s">
        <v>490</v>
      </c>
      <c r="C2137" s="51" t="s">
        <v>8525</v>
      </c>
      <c r="D2137" s="15" t="s">
        <v>2008</v>
      </c>
      <c r="E2137" s="13" t="s">
        <v>1409</v>
      </c>
      <c r="F2137" s="13" t="s">
        <v>8219</v>
      </c>
      <c r="G2137" s="13" t="s">
        <v>1273</v>
      </c>
      <c r="H2137" s="15" t="s">
        <v>1409</v>
      </c>
      <c r="I2137" s="13" t="s">
        <v>1233</v>
      </c>
      <c r="J2137" s="13">
        <v>1</v>
      </c>
      <c r="K2137" s="13">
        <v>10</v>
      </c>
      <c r="L2137" s="15">
        <v>1</v>
      </c>
      <c r="M2137" s="13" t="s">
        <v>1233</v>
      </c>
      <c r="N2137" s="13"/>
    </row>
    <row r="2138" spans="1:14" hidden="1">
      <c r="A2138" s="14">
        <v>2110020322</v>
      </c>
      <c r="B2138" s="48" t="s">
        <v>243</v>
      </c>
      <c r="C2138" s="52" t="s">
        <v>8525</v>
      </c>
      <c r="D2138" s="16" t="s">
        <v>2008</v>
      </c>
      <c r="E2138" s="14" t="s">
        <v>1409</v>
      </c>
      <c r="F2138" s="14" t="s">
        <v>8219</v>
      </c>
      <c r="G2138" s="14" t="s">
        <v>1273</v>
      </c>
      <c r="H2138" s="16" t="s">
        <v>1409</v>
      </c>
      <c r="I2138" s="14" t="s">
        <v>1233</v>
      </c>
      <c r="J2138" s="14">
        <v>1</v>
      </c>
      <c r="K2138" s="14">
        <v>12</v>
      </c>
      <c r="L2138" s="16">
        <v>1</v>
      </c>
      <c r="M2138" s="14" t="s">
        <v>1233</v>
      </c>
      <c r="N2138" s="14"/>
    </row>
    <row r="2139" spans="1:14" hidden="1">
      <c r="A2139" s="13">
        <v>2110020105</v>
      </c>
      <c r="B2139" s="47" t="s">
        <v>586</v>
      </c>
      <c r="C2139" s="51" t="s">
        <v>8525</v>
      </c>
      <c r="D2139" s="15" t="s">
        <v>2008</v>
      </c>
      <c r="E2139" s="13" t="s">
        <v>1519</v>
      </c>
      <c r="F2139" s="13" t="s">
        <v>8219</v>
      </c>
      <c r="G2139" s="13" t="s">
        <v>1273</v>
      </c>
      <c r="H2139" s="15" t="s">
        <v>1519</v>
      </c>
      <c r="I2139" s="13" t="s">
        <v>1233</v>
      </c>
      <c r="J2139" s="13">
        <v>1</v>
      </c>
      <c r="K2139" s="13">
        <v>1</v>
      </c>
      <c r="L2139" s="15">
        <v>1</v>
      </c>
      <c r="M2139" s="13" t="s">
        <v>1233</v>
      </c>
      <c r="N2139" s="13"/>
    </row>
    <row r="2140" spans="1:14" hidden="1">
      <c r="A2140" s="14">
        <v>2110020107</v>
      </c>
      <c r="B2140" s="48" t="s">
        <v>424</v>
      </c>
      <c r="C2140" s="52" t="s">
        <v>8525</v>
      </c>
      <c r="D2140" s="16" t="s">
        <v>2008</v>
      </c>
      <c r="E2140" s="14" t="s">
        <v>1519</v>
      </c>
      <c r="F2140" s="14" t="s">
        <v>8219</v>
      </c>
      <c r="G2140" s="14" t="s">
        <v>1273</v>
      </c>
      <c r="H2140" s="16" t="s">
        <v>1519</v>
      </c>
      <c r="I2140" s="14" t="s">
        <v>1233</v>
      </c>
      <c r="J2140" s="14">
        <v>1</v>
      </c>
      <c r="K2140" s="14">
        <v>1</v>
      </c>
      <c r="L2140" s="16">
        <v>1</v>
      </c>
      <c r="M2140" s="14" t="s">
        <v>1233</v>
      </c>
      <c r="N2140" s="14"/>
    </row>
    <row r="2141" spans="1:14" hidden="1">
      <c r="A2141" s="13">
        <v>2110020110</v>
      </c>
      <c r="B2141" s="47" t="s">
        <v>587</v>
      </c>
      <c r="C2141" s="51" t="s">
        <v>8525</v>
      </c>
      <c r="D2141" s="15" t="s">
        <v>2008</v>
      </c>
      <c r="E2141" s="13" t="s">
        <v>1412</v>
      </c>
      <c r="F2141" s="13" t="s">
        <v>8219</v>
      </c>
      <c r="G2141" s="13" t="s">
        <v>1273</v>
      </c>
      <c r="H2141" s="15" t="s">
        <v>1412</v>
      </c>
      <c r="I2141" s="13" t="s">
        <v>1233</v>
      </c>
      <c r="J2141" s="13">
        <v>1</v>
      </c>
      <c r="K2141" s="13">
        <v>1</v>
      </c>
      <c r="L2141" s="15">
        <v>1</v>
      </c>
      <c r="M2141" s="13" t="s">
        <v>1233</v>
      </c>
      <c r="N2141" s="13"/>
    </row>
    <row r="2142" spans="1:14" hidden="1">
      <c r="A2142" s="14">
        <v>2110020108</v>
      </c>
      <c r="B2142" s="48" t="s">
        <v>80</v>
      </c>
      <c r="C2142" s="52" t="s">
        <v>8525</v>
      </c>
      <c r="D2142" s="16" t="s">
        <v>2008</v>
      </c>
      <c r="E2142" s="14" t="s">
        <v>1409</v>
      </c>
      <c r="F2142" s="14" t="s">
        <v>8219</v>
      </c>
      <c r="G2142" s="14" t="s">
        <v>1273</v>
      </c>
      <c r="H2142" s="16" t="s">
        <v>1409</v>
      </c>
      <c r="I2142" s="14" t="s">
        <v>1233</v>
      </c>
      <c r="J2142" s="14">
        <v>1</v>
      </c>
      <c r="K2142" s="14">
        <v>6</v>
      </c>
      <c r="L2142" s="16">
        <v>1</v>
      </c>
      <c r="M2142" s="14" t="s">
        <v>1233</v>
      </c>
      <c r="N2142" s="14"/>
    </row>
    <row r="2143" spans="1:14" hidden="1">
      <c r="A2143" s="13">
        <v>2110020104</v>
      </c>
      <c r="B2143" s="47" t="s">
        <v>477</v>
      </c>
      <c r="C2143" s="51" t="s">
        <v>8525</v>
      </c>
      <c r="D2143" s="15" t="s">
        <v>2008</v>
      </c>
      <c r="E2143" s="13" t="s">
        <v>1519</v>
      </c>
      <c r="F2143" s="13" t="s">
        <v>8219</v>
      </c>
      <c r="G2143" s="13" t="s">
        <v>1273</v>
      </c>
      <c r="H2143" s="15" t="s">
        <v>1519</v>
      </c>
      <c r="I2143" s="13" t="s">
        <v>1233</v>
      </c>
      <c r="J2143" s="13">
        <v>1</v>
      </c>
      <c r="K2143" s="13">
        <v>1</v>
      </c>
      <c r="L2143" s="15">
        <v>1</v>
      </c>
      <c r="M2143" s="13" t="s">
        <v>1233</v>
      </c>
      <c r="N2143" s="13"/>
    </row>
    <row r="2144" spans="1:14" hidden="1">
      <c r="A2144" s="14">
        <v>2110020106</v>
      </c>
      <c r="B2144" s="48" t="s">
        <v>423</v>
      </c>
      <c r="C2144" s="52" t="s">
        <v>8525</v>
      </c>
      <c r="D2144" s="16" t="s">
        <v>2008</v>
      </c>
      <c r="E2144" s="14" t="s">
        <v>1519</v>
      </c>
      <c r="F2144" s="14" t="s">
        <v>8219</v>
      </c>
      <c r="G2144" s="14" t="s">
        <v>1273</v>
      </c>
      <c r="H2144" s="16" t="s">
        <v>1519</v>
      </c>
      <c r="I2144" s="14" t="s">
        <v>1233</v>
      </c>
      <c r="J2144" s="14">
        <v>1</v>
      </c>
      <c r="K2144" s="14">
        <v>1</v>
      </c>
      <c r="L2144" s="16">
        <v>1</v>
      </c>
      <c r="M2144" s="14" t="s">
        <v>1233</v>
      </c>
      <c r="N2144" s="14"/>
    </row>
    <row r="2145" spans="1:14" hidden="1">
      <c r="A2145" s="13">
        <v>2110020114</v>
      </c>
      <c r="B2145" s="47" t="s">
        <v>565</v>
      </c>
      <c r="C2145" s="51" t="s">
        <v>8525</v>
      </c>
      <c r="D2145" s="15" t="s">
        <v>2008</v>
      </c>
      <c r="E2145" s="13" t="s">
        <v>1522</v>
      </c>
      <c r="F2145" s="13" t="s">
        <v>8219</v>
      </c>
      <c r="G2145" s="13" t="s">
        <v>1273</v>
      </c>
      <c r="H2145" s="15" t="s">
        <v>1522</v>
      </c>
      <c r="I2145" s="13" t="s">
        <v>1233</v>
      </c>
      <c r="J2145" s="13">
        <v>1</v>
      </c>
      <c r="K2145" s="13">
        <v>1</v>
      </c>
      <c r="L2145" s="15">
        <v>1</v>
      </c>
      <c r="M2145" s="13" t="s">
        <v>1233</v>
      </c>
      <c r="N2145" s="13"/>
    </row>
    <row r="2146" spans="1:14" hidden="1">
      <c r="A2146" s="14">
        <v>2110020115</v>
      </c>
      <c r="B2146" s="48" t="s">
        <v>566</v>
      </c>
      <c r="C2146" s="52" t="s">
        <v>8525</v>
      </c>
      <c r="D2146" s="16" t="s">
        <v>2008</v>
      </c>
      <c r="E2146" s="14" t="s">
        <v>1522</v>
      </c>
      <c r="F2146" s="14" t="s">
        <v>8219</v>
      </c>
      <c r="G2146" s="14" t="s">
        <v>1273</v>
      </c>
      <c r="H2146" s="16" t="s">
        <v>1522</v>
      </c>
      <c r="I2146" s="14" t="s">
        <v>1233</v>
      </c>
      <c r="J2146" s="14">
        <v>1</v>
      </c>
      <c r="K2146" s="14">
        <v>1</v>
      </c>
      <c r="L2146" s="16">
        <v>1</v>
      </c>
      <c r="M2146" s="14" t="s">
        <v>1233</v>
      </c>
      <c r="N2146" s="14"/>
    </row>
    <row r="2147" spans="1:14" hidden="1">
      <c r="A2147" s="13">
        <v>2110020116</v>
      </c>
      <c r="B2147" s="47" t="s">
        <v>564</v>
      </c>
      <c r="C2147" s="51" t="s">
        <v>8525</v>
      </c>
      <c r="D2147" s="15" t="s">
        <v>2008</v>
      </c>
      <c r="E2147" s="13" t="s">
        <v>1522</v>
      </c>
      <c r="F2147" s="13" t="s">
        <v>8219</v>
      </c>
      <c r="G2147" s="13" t="s">
        <v>1273</v>
      </c>
      <c r="H2147" s="15" t="s">
        <v>1522</v>
      </c>
      <c r="I2147" s="13" t="s">
        <v>1233</v>
      </c>
      <c r="J2147" s="13">
        <v>1</v>
      </c>
      <c r="K2147" s="13">
        <v>1</v>
      </c>
      <c r="L2147" s="15">
        <v>1</v>
      </c>
      <c r="M2147" s="13" t="s">
        <v>1233</v>
      </c>
      <c r="N2147" s="13"/>
    </row>
    <row r="2148" spans="1:14" hidden="1">
      <c r="A2148" s="14">
        <v>2110020342</v>
      </c>
      <c r="B2148" s="48" t="s">
        <v>476</v>
      </c>
      <c r="C2148" s="52" t="s">
        <v>8525</v>
      </c>
      <c r="D2148" s="16" t="s">
        <v>2008</v>
      </c>
      <c r="E2148" s="14" t="s">
        <v>1412</v>
      </c>
      <c r="F2148" s="14" t="s">
        <v>8219</v>
      </c>
      <c r="G2148" s="14" t="s">
        <v>1273</v>
      </c>
      <c r="H2148" s="16" t="s">
        <v>1412</v>
      </c>
      <c r="I2148" s="14" t="s">
        <v>1233</v>
      </c>
      <c r="J2148" s="14">
        <v>1</v>
      </c>
      <c r="K2148" s="14">
        <v>4</v>
      </c>
      <c r="L2148" s="16">
        <v>1</v>
      </c>
      <c r="M2148" s="14" t="s">
        <v>1233</v>
      </c>
      <c r="N2148" s="14"/>
    </row>
    <row r="2149" spans="1:14" hidden="1">
      <c r="A2149" s="13">
        <v>2110020316</v>
      </c>
      <c r="B2149" s="47" t="s">
        <v>426</v>
      </c>
      <c r="C2149" s="51" t="s">
        <v>8525</v>
      </c>
      <c r="D2149" s="15" t="s">
        <v>2008</v>
      </c>
      <c r="E2149" s="13" t="s">
        <v>1519</v>
      </c>
      <c r="F2149" s="13" t="s">
        <v>8219</v>
      </c>
      <c r="G2149" s="13" t="s">
        <v>1273</v>
      </c>
      <c r="H2149" s="15" t="s">
        <v>1519</v>
      </c>
      <c r="I2149" s="13" t="s">
        <v>1233</v>
      </c>
      <c r="J2149" s="13">
        <v>1</v>
      </c>
      <c r="K2149" s="13">
        <v>1</v>
      </c>
      <c r="L2149" s="15">
        <v>1</v>
      </c>
      <c r="M2149" s="13" t="s">
        <v>1233</v>
      </c>
      <c r="N2149" s="13"/>
    </row>
    <row r="2150" spans="1:14" hidden="1">
      <c r="A2150" s="13">
        <v>2110020317</v>
      </c>
      <c r="B2150" s="47" t="s">
        <v>574</v>
      </c>
      <c r="C2150" s="51" t="s">
        <v>8525</v>
      </c>
      <c r="D2150" s="15" t="s">
        <v>2008</v>
      </c>
      <c r="E2150" s="13" t="s">
        <v>1519</v>
      </c>
      <c r="F2150" s="13" t="s">
        <v>8219</v>
      </c>
      <c r="G2150" s="13" t="s">
        <v>1273</v>
      </c>
      <c r="H2150" s="15" t="s">
        <v>1519</v>
      </c>
      <c r="I2150" s="13" t="s">
        <v>1233</v>
      </c>
      <c r="J2150" s="13">
        <v>1</v>
      </c>
      <c r="K2150" s="13">
        <v>1</v>
      </c>
      <c r="L2150" s="15">
        <v>1</v>
      </c>
      <c r="M2150" s="13" t="s">
        <v>1233</v>
      </c>
      <c r="N2150" s="13"/>
    </row>
    <row r="2151" spans="1:14" hidden="1">
      <c r="A2151" s="14">
        <v>2110020318</v>
      </c>
      <c r="B2151" s="48" t="s">
        <v>707</v>
      </c>
      <c r="C2151" s="52" t="s">
        <v>8525</v>
      </c>
      <c r="D2151" s="16" t="s">
        <v>2008</v>
      </c>
      <c r="E2151" s="14" t="s">
        <v>1519</v>
      </c>
      <c r="F2151" s="14" t="s">
        <v>8219</v>
      </c>
      <c r="G2151" s="14" t="s">
        <v>1273</v>
      </c>
      <c r="H2151" s="16" t="s">
        <v>1519</v>
      </c>
      <c r="I2151" s="14" t="s">
        <v>1233</v>
      </c>
      <c r="J2151" s="14">
        <v>1</v>
      </c>
      <c r="K2151" s="14">
        <v>1</v>
      </c>
      <c r="L2151" s="16">
        <v>1</v>
      </c>
      <c r="M2151" s="14" t="s">
        <v>1233</v>
      </c>
      <c r="N2151" s="14"/>
    </row>
    <row r="2152" spans="1:14" hidden="1">
      <c r="A2152" s="13">
        <v>2110020319</v>
      </c>
      <c r="B2152" s="47" t="s">
        <v>575</v>
      </c>
      <c r="C2152" s="51" t="s">
        <v>8525</v>
      </c>
      <c r="D2152" s="15" t="s">
        <v>2008</v>
      </c>
      <c r="E2152" s="13" t="s">
        <v>1519</v>
      </c>
      <c r="F2152" s="13" t="s">
        <v>8219</v>
      </c>
      <c r="G2152" s="13" t="s">
        <v>1273</v>
      </c>
      <c r="H2152" s="15" t="s">
        <v>1519</v>
      </c>
      <c r="I2152" s="13" t="s">
        <v>1233</v>
      </c>
      <c r="J2152" s="13">
        <v>1</v>
      </c>
      <c r="K2152" s="13">
        <v>1</v>
      </c>
      <c r="L2152" s="15">
        <v>1</v>
      </c>
      <c r="M2152" s="13" t="s">
        <v>1233</v>
      </c>
      <c r="N2152" s="13"/>
    </row>
    <row r="2153" spans="1:14" hidden="1">
      <c r="A2153" s="14">
        <v>2110020320</v>
      </c>
      <c r="B2153" s="48" t="s">
        <v>708</v>
      </c>
      <c r="C2153" s="52" t="s">
        <v>8525</v>
      </c>
      <c r="D2153" s="16" t="s">
        <v>2008</v>
      </c>
      <c r="E2153" s="14" t="s">
        <v>1519</v>
      </c>
      <c r="F2153" s="14" t="s">
        <v>8219</v>
      </c>
      <c r="G2153" s="14" t="s">
        <v>1273</v>
      </c>
      <c r="H2153" s="16" t="s">
        <v>1519</v>
      </c>
      <c r="I2153" s="14" t="s">
        <v>1233</v>
      </c>
      <c r="J2153" s="14">
        <v>1</v>
      </c>
      <c r="K2153" s="14">
        <v>1</v>
      </c>
      <c r="L2153" s="16">
        <v>1</v>
      </c>
      <c r="M2153" s="14" t="s">
        <v>1233</v>
      </c>
      <c r="N2153" s="14"/>
    </row>
    <row r="2154" spans="1:14" hidden="1">
      <c r="A2154" s="13">
        <v>2110020321</v>
      </c>
      <c r="B2154" s="47" t="s">
        <v>576</v>
      </c>
      <c r="C2154" s="51" t="s">
        <v>8525</v>
      </c>
      <c r="D2154" s="15" t="s">
        <v>2008</v>
      </c>
      <c r="E2154" s="13" t="s">
        <v>1519</v>
      </c>
      <c r="F2154" s="13" t="s">
        <v>8219</v>
      </c>
      <c r="G2154" s="13" t="s">
        <v>1273</v>
      </c>
      <c r="H2154" s="15" t="s">
        <v>1519</v>
      </c>
      <c r="I2154" s="13" t="s">
        <v>1233</v>
      </c>
      <c r="J2154" s="13">
        <v>1</v>
      </c>
      <c r="K2154" s="13">
        <v>1</v>
      </c>
      <c r="L2154" s="15">
        <v>1</v>
      </c>
      <c r="M2154" s="13" t="s">
        <v>1233</v>
      </c>
      <c r="N2154" s="13"/>
    </row>
    <row r="2155" spans="1:14" hidden="1">
      <c r="A2155" s="14">
        <v>2110020327</v>
      </c>
      <c r="B2155" s="48" t="s">
        <v>823</v>
      </c>
      <c r="C2155" s="52" t="s">
        <v>8525</v>
      </c>
      <c r="D2155" s="16" t="s">
        <v>2008</v>
      </c>
      <c r="E2155" s="14" t="s">
        <v>1409</v>
      </c>
      <c r="F2155" s="14" t="s">
        <v>8219</v>
      </c>
      <c r="G2155" s="14" t="s">
        <v>1273</v>
      </c>
      <c r="H2155" s="16" t="s">
        <v>1233</v>
      </c>
      <c r="I2155" s="14" t="s">
        <v>1233</v>
      </c>
      <c r="J2155" s="14">
        <v>1</v>
      </c>
      <c r="K2155" s="14">
        <v>10</v>
      </c>
      <c r="L2155" s="16">
        <v>1</v>
      </c>
      <c r="M2155" s="14" t="s">
        <v>1233</v>
      </c>
      <c r="N2155" s="14"/>
    </row>
    <row r="2156" spans="1:14" hidden="1">
      <c r="A2156" s="13">
        <v>2110020341</v>
      </c>
      <c r="B2156" s="47" t="s">
        <v>507</v>
      </c>
      <c r="C2156" s="51" t="s">
        <v>8525</v>
      </c>
      <c r="D2156" s="15" t="s">
        <v>2008</v>
      </c>
      <c r="E2156" s="13" t="s">
        <v>1412</v>
      </c>
      <c r="F2156" s="13" t="s">
        <v>8219</v>
      </c>
      <c r="G2156" s="13" t="s">
        <v>1273</v>
      </c>
      <c r="H2156" s="15" t="s">
        <v>1412</v>
      </c>
      <c r="I2156" s="13" t="s">
        <v>1233</v>
      </c>
      <c r="J2156" s="13">
        <v>1</v>
      </c>
      <c r="K2156" s="13">
        <v>4</v>
      </c>
      <c r="L2156" s="15">
        <v>1</v>
      </c>
      <c r="M2156" s="13" t="s">
        <v>1233</v>
      </c>
      <c r="N2156" s="13"/>
    </row>
    <row r="2157" spans="1:14" hidden="1">
      <c r="A2157" s="14">
        <v>2110020347</v>
      </c>
      <c r="B2157" s="48" t="s">
        <v>351</v>
      </c>
      <c r="C2157" s="52" t="s">
        <v>8525</v>
      </c>
      <c r="D2157" s="16" t="s">
        <v>2008</v>
      </c>
      <c r="E2157" s="14" t="s">
        <v>1412</v>
      </c>
      <c r="F2157" s="14" t="s">
        <v>8219</v>
      </c>
      <c r="G2157" s="14" t="s">
        <v>1273</v>
      </c>
      <c r="H2157" s="16" t="s">
        <v>1412</v>
      </c>
      <c r="I2157" s="14" t="s">
        <v>1233</v>
      </c>
      <c r="J2157" s="14">
        <v>1</v>
      </c>
      <c r="K2157" s="14">
        <v>1</v>
      </c>
      <c r="L2157" s="16">
        <v>1</v>
      </c>
      <c r="M2157" s="14" t="s">
        <v>1233</v>
      </c>
      <c r="N2157" s="14"/>
    </row>
    <row r="2158" spans="1:14" hidden="1">
      <c r="A2158" s="13">
        <v>2110020348</v>
      </c>
      <c r="B2158" s="47" t="s">
        <v>353</v>
      </c>
      <c r="C2158" s="51" t="s">
        <v>8525</v>
      </c>
      <c r="D2158" s="15" t="s">
        <v>2008</v>
      </c>
      <c r="E2158" s="13" t="s">
        <v>1412</v>
      </c>
      <c r="F2158" s="13" t="s">
        <v>8219</v>
      </c>
      <c r="G2158" s="13" t="s">
        <v>1273</v>
      </c>
      <c r="H2158" s="15" t="s">
        <v>1412</v>
      </c>
      <c r="I2158" s="13" t="s">
        <v>1233</v>
      </c>
      <c r="J2158" s="13">
        <v>1</v>
      </c>
      <c r="K2158" s="13">
        <v>1</v>
      </c>
      <c r="L2158" s="15">
        <v>1</v>
      </c>
      <c r="M2158" s="13" t="s">
        <v>1233</v>
      </c>
      <c r="N2158" s="13"/>
    </row>
    <row r="2159" spans="1:14" hidden="1">
      <c r="A2159" s="14">
        <v>2110020349</v>
      </c>
      <c r="B2159" s="48" t="s">
        <v>355</v>
      </c>
      <c r="C2159" s="52" t="s">
        <v>8525</v>
      </c>
      <c r="D2159" s="16" t="s">
        <v>2008</v>
      </c>
      <c r="E2159" s="14" t="s">
        <v>1412</v>
      </c>
      <c r="F2159" s="14" t="s">
        <v>8219</v>
      </c>
      <c r="G2159" s="14" t="s">
        <v>1273</v>
      </c>
      <c r="H2159" s="16" t="s">
        <v>1412</v>
      </c>
      <c r="I2159" s="14" t="s">
        <v>1233</v>
      </c>
      <c r="J2159" s="14">
        <v>1</v>
      </c>
      <c r="K2159" s="14">
        <v>1</v>
      </c>
      <c r="L2159" s="16">
        <v>1</v>
      </c>
      <c r="M2159" s="14" t="s">
        <v>1233</v>
      </c>
      <c r="N2159" s="14"/>
    </row>
    <row r="2160" spans="1:14" hidden="1">
      <c r="A2160" s="13">
        <v>2110020350</v>
      </c>
      <c r="B2160" s="47" t="s">
        <v>357</v>
      </c>
      <c r="C2160" s="51" t="s">
        <v>8525</v>
      </c>
      <c r="D2160" s="15" t="s">
        <v>2008</v>
      </c>
      <c r="E2160" s="13" t="s">
        <v>1412</v>
      </c>
      <c r="F2160" s="13" t="s">
        <v>8219</v>
      </c>
      <c r="G2160" s="13" t="s">
        <v>1273</v>
      </c>
      <c r="H2160" s="15" t="s">
        <v>1412</v>
      </c>
      <c r="I2160" s="13" t="s">
        <v>1233</v>
      </c>
      <c r="J2160" s="13">
        <v>1</v>
      </c>
      <c r="K2160" s="13">
        <v>1</v>
      </c>
      <c r="L2160" s="15">
        <v>1</v>
      </c>
      <c r="M2160" s="13" t="s">
        <v>1233</v>
      </c>
      <c r="N2160" s="13"/>
    </row>
    <row r="2161" spans="1:14" hidden="1">
      <c r="A2161" s="14">
        <v>2110020351</v>
      </c>
      <c r="B2161" s="48" t="s">
        <v>8412</v>
      </c>
      <c r="C2161" s="52" t="s">
        <v>8525</v>
      </c>
      <c r="D2161" s="16" t="s">
        <v>2008</v>
      </c>
      <c r="E2161" s="14" t="s">
        <v>1412</v>
      </c>
      <c r="F2161" s="14" t="s">
        <v>8219</v>
      </c>
      <c r="G2161" s="14" t="s">
        <v>1273</v>
      </c>
      <c r="H2161" s="16" t="s">
        <v>1233</v>
      </c>
      <c r="I2161" s="14" t="s">
        <v>1233</v>
      </c>
      <c r="J2161" s="14">
        <v>1</v>
      </c>
      <c r="K2161" s="14">
        <v>1</v>
      </c>
      <c r="L2161" s="16">
        <v>1</v>
      </c>
      <c r="M2161" s="14" t="s">
        <v>1233</v>
      </c>
      <c r="N2161" s="14"/>
    </row>
    <row r="2162" spans="1:14" hidden="1">
      <c r="A2162" s="13">
        <v>2110030001</v>
      </c>
      <c r="B2162" s="47" t="s">
        <v>60</v>
      </c>
      <c r="C2162" s="51" t="s">
        <v>8525</v>
      </c>
      <c r="D2162" s="15" t="s">
        <v>2008</v>
      </c>
      <c r="E2162" s="13" t="s">
        <v>2018</v>
      </c>
      <c r="F2162" s="13" t="s">
        <v>8219</v>
      </c>
      <c r="G2162" s="13" t="s">
        <v>8460</v>
      </c>
      <c r="H2162" s="15" t="s">
        <v>2018</v>
      </c>
      <c r="I2162" s="13" t="s">
        <v>1233</v>
      </c>
      <c r="J2162" s="13">
        <v>1</v>
      </c>
      <c r="K2162" s="13">
        <v>7</v>
      </c>
      <c r="L2162" s="15">
        <v>1</v>
      </c>
      <c r="M2162" s="13" t="s">
        <v>1233</v>
      </c>
      <c r="N2162" s="13"/>
    </row>
    <row r="2163" spans="1:14" hidden="1">
      <c r="A2163" s="14">
        <v>2110030172</v>
      </c>
      <c r="B2163" s="48" t="s">
        <v>668</v>
      </c>
      <c r="C2163" s="52" t="s">
        <v>8525</v>
      </c>
      <c r="D2163" s="16" t="s">
        <v>2008</v>
      </c>
      <c r="E2163" s="14" t="s">
        <v>2018</v>
      </c>
      <c r="F2163" s="14" t="s">
        <v>8219</v>
      </c>
      <c r="G2163" s="14" t="s">
        <v>8460</v>
      </c>
      <c r="H2163" s="16" t="s">
        <v>2018</v>
      </c>
      <c r="I2163" s="14" t="s">
        <v>1233</v>
      </c>
      <c r="J2163" s="14">
        <v>1</v>
      </c>
      <c r="K2163" s="14">
        <v>6</v>
      </c>
      <c r="L2163" s="16">
        <v>1</v>
      </c>
      <c r="M2163" s="14" t="s">
        <v>1233</v>
      </c>
      <c r="N2163" s="14"/>
    </row>
    <row r="2164" spans="1:14" hidden="1">
      <c r="A2164" s="13">
        <v>2110030010</v>
      </c>
      <c r="B2164" s="47" t="s">
        <v>667</v>
      </c>
      <c r="C2164" s="51" t="s">
        <v>8525</v>
      </c>
      <c r="D2164" s="15" t="s">
        <v>2008</v>
      </c>
      <c r="E2164" s="13" t="s">
        <v>2018</v>
      </c>
      <c r="F2164" s="13" t="s">
        <v>8219</v>
      </c>
      <c r="G2164" s="13" t="s">
        <v>8460</v>
      </c>
      <c r="H2164" s="15" t="s">
        <v>2018</v>
      </c>
      <c r="I2164" s="13" t="s">
        <v>1233</v>
      </c>
      <c r="J2164" s="13">
        <v>1</v>
      </c>
      <c r="K2164" s="13">
        <v>6</v>
      </c>
      <c r="L2164" s="15">
        <v>1</v>
      </c>
      <c r="M2164" s="13" t="s">
        <v>1233</v>
      </c>
      <c r="N2164" s="13"/>
    </row>
    <row r="2165" spans="1:14" hidden="1">
      <c r="A2165" s="14">
        <v>2110030171</v>
      </c>
      <c r="B2165" s="48" t="s">
        <v>1049</v>
      </c>
      <c r="C2165" s="52" t="s">
        <v>8525</v>
      </c>
      <c r="D2165" s="16" t="s">
        <v>2008</v>
      </c>
      <c r="E2165" s="14" t="s">
        <v>2018</v>
      </c>
      <c r="F2165" s="14" t="s">
        <v>8219</v>
      </c>
      <c r="G2165" s="14" t="s">
        <v>8460</v>
      </c>
      <c r="H2165" s="16" t="s">
        <v>2018</v>
      </c>
      <c r="I2165" s="14" t="s">
        <v>1233</v>
      </c>
      <c r="J2165" s="14">
        <v>1</v>
      </c>
      <c r="K2165" s="14">
        <v>6</v>
      </c>
      <c r="L2165" s="16">
        <v>1</v>
      </c>
      <c r="M2165" s="14" t="s">
        <v>1233</v>
      </c>
      <c r="N2165" s="14"/>
    </row>
    <row r="2166" spans="1:14" hidden="1">
      <c r="A2166" s="13">
        <v>2110030002</v>
      </c>
      <c r="B2166" s="47" t="s">
        <v>481</v>
      </c>
      <c r="C2166" s="51" t="s">
        <v>8525</v>
      </c>
      <c r="D2166" s="15" t="s">
        <v>2008</v>
      </c>
      <c r="E2166" s="13" t="s">
        <v>2062</v>
      </c>
      <c r="F2166" s="13" t="s">
        <v>8219</v>
      </c>
      <c r="G2166" s="13" t="s">
        <v>8460</v>
      </c>
      <c r="H2166" s="15" t="s">
        <v>2062</v>
      </c>
      <c r="I2166" s="13" t="s">
        <v>1233</v>
      </c>
      <c r="J2166" s="13">
        <v>1</v>
      </c>
      <c r="K2166" s="13">
        <v>1</v>
      </c>
      <c r="L2166" s="15">
        <v>1</v>
      </c>
      <c r="M2166" s="13" t="s">
        <v>1233</v>
      </c>
      <c r="N2166" s="13"/>
    </row>
    <row r="2167" spans="1:14" hidden="1">
      <c r="A2167" s="14">
        <v>2110030003</v>
      </c>
      <c r="B2167" s="48" t="s">
        <v>480</v>
      </c>
      <c r="C2167" s="52" t="s">
        <v>8525</v>
      </c>
      <c r="D2167" s="16" t="s">
        <v>2008</v>
      </c>
      <c r="E2167" s="14" t="s">
        <v>2062</v>
      </c>
      <c r="F2167" s="14" t="s">
        <v>8219</v>
      </c>
      <c r="G2167" s="14" t="s">
        <v>8460</v>
      </c>
      <c r="H2167" s="16" t="s">
        <v>2062</v>
      </c>
      <c r="I2167" s="14" t="s">
        <v>1233</v>
      </c>
      <c r="J2167" s="14">
        <v>1</v>
      </c>
      <c r="K2167" s="14">
        <v>1</v>
      </c>
      <c r="L2167" s="16">
        <v>1</v>
      </c>
      <c r="M2167" s="14" t="s">
        <v>1233</v>
      </c>
      <c r="N2167" s="14"/>
    </row>
    <row r="2168" spans="1:14" hidden="1">
      <c r="A2168" s="13">
        <v>2110030004</v>
      </c>
      <c r="B2168" s="47" t="s">
        <v>482</v>
      </c>
      <c r="C2168" s="51" t="s">
        <v>8525</v>
      </c>
      <c r="D2168" s="15" t="s">
        <v>2008</v>
      </c>
      <c r="E2168" s="13" t="s">
        <v>2062</v>
      </c>
      <c r="F2168" s="13" t="s">
        <v>8219</v>
      </c>
      <c r="G2168" s="13" t="s">
        <v>8460</v>
      </c>
      <c r="H2168" s="15" t="s">
        <v>2062</v>
      </c>
      <c r="I2168" s="13" t="s">
        <v>1233</v>
      </c>
      <c r="J2168" s="13">
        <v>1</v>
      </c>
      <c r="K2168" s="13">
        <v>1</v>
      </c>
      <c r="L2168" s="15">
        <v>1</v>
      </c>
      <c r="M2168" s="13" t="s">
        <v>1233</v>
      </c>
      <c r="N2168" s="13"/>
    </row>
    <row r="2169" spans="1:14" hidden="1">
      <c r="A2169" s="14">
        <v>2110030005</v>
      </c>
      <c r="B2169" s="48" t="s">
        <v>531</v>
      </c>
      <c r="C2169" s="52" t="s">
        <v>8525</v>
      </c>
      <c r="D2169" s="16" t="s">
        <v>2008</v>
      </c>
      <c r="E2169" s="14" t="s">
        <v>2062</v>
      </c>
      <c r="F2169" s="14" t="s">
        <v>8219</v>
      </c>
      <c r="G2169" s="14" t="s">
        <v>8460</v>
      </c>
      <c r="H2169" s="16" t="s">
        <v>2062</v>
      </c>
      <c r="I2169" s="14" t="s">
        <v>1233</v>
      </c>
      <c r="J2169" s="14">
        <v>1</v>
      </c>
      <c r="K2169" s="14">
        <v>1</v>
      </c>
      <c r="L2169" s="16">
        <v>1</v>
      </c>
      <c r="M2169" s="14" t="s">
        <v>1233</v>
      </c>
      <c r="N2169" s="14"/>
    </row>
    <row r="2170" spans="1:14" hidden="1">
      <c r="A2170" s="13">
        <v>2110030006</v>
      </c>
      <c r="B2170" s="47" t="s">
        <v>483</v>
      </c>
      <c r="C2170" s="51" t="s">
        <v>8525</v>
      </c>
      <c r="D2170" s="15" t="s">
        <v>2008</v>
      </c>
      <c r="E2170" s="13" t="s">
        <v>2062</v>
      </c>
      <c r="F2170" s="13" t="s">
        <v>8219</v>
      </c>
      <c r="G2170" s="13" t="s">
        <v>8460</v>
      </c>
      <c r="H2170" s="15" t="s">
        <v>2062</v>
      </c>
      <c r="I2170" s="13" t="s">
        <v>1233</v>
      </c>
      <c r="J2170" s="13">
        <v>1</v>
      </c>
      <c r="K2170" s="13">
        <v>1</v>
      </c>
      <c r="L2170" s="15">
        <v>1</v>
      </c>
      <c r="M2170" s="13" t="s">
        <v>1233</v>
      </c>
      <c r="N2170" s="13"/>
    </row>
    <row r="2171" spans="1:14" hidden="1">
      <c r="A2171" s="14">
        <v>2110030007</v>
      </c>
      <c r="B2171" s="48" t="s">
        <v>484</v>
      </c>
      <c r="C2171" s="52" t="s">
        <v>8525</v>
      </c>
      <c r="D2171" s="16" t="s">
        <v>2008</v>
      </c>
      <c r="E2171" s="14" t="s">
        <v>2062</v>
      </c>
      <c r="F2171" s="14" t="s">
        <v>8219</v>
      </c>
      <c r="G2171" s="14" t="s">
        <v>8460</v>
      </c>
      <c r="H2171" s="16" t="s">
        <v>2062</v>
      </c>
      <c r="I2171" s="14" t="s">
        <v>1233</v>
      </c>
      <c r="J2171" s="14">
        <v>1</v>
      </c>
      <c r="K2171" s="14">
        <v>1</v>
      </c>
      <c r="L2171" s="16">
        <v>1</v>
      </c>
      <c r="M2171" s="14" t="s">
        <v>1233</v>
      </c>
      <c r="N2171" s="14"/>
    </row>
    <row r="2172" spans="1:14" hidden="1">
      <c r="A2172" s="13">
        <v>2110030017</v>
      </c>
      <c r="B2172" s="47" t="s">
        <v>532</v>
      </c>
      <c r="C2172" s="51" t="s">
        <v>8525</v>
      </c>
      <c r="D2172" s="15" t="s">
        <v>2008</v>
      </c>
      <c r="E2172" s="13" t="s">
        <v>2062</v>
      </c>
      <c r="F2172" s="13" t="s">
        <v>8219</v>
      </c>
      <c r="G2172" s="13" t="s">
        <v>8460</v>
      </c>
      <c r="H2172" s="15" t="s">
        <v>2062</v>
      </c>
      <c r="I2172" s="13" t="s">
        <v>1233</v>
      </c>
      <c r="J2172" s="13">
        <v>1</v>
      </c>
      <c r="K2172" s="13">
        <v>1</v>
      </c>
      <c r="L2172" s="15">
        <v>1</v>
      </c>
      <c r="M2172" s="13" t="s">
        <v>1233</v>
      </c>
      <c r="N2172" s="13"/>
    </row>
    <row r="2173" spans="1:14" hidden="1">
      <c r="A2173" s="13">
        <v>2110030018</v>
      </c>
      <c r="B2173" s="47" t="s">
        <v>533</v>
      </c>
      <c r="C2173" s="51" t="s">
        <v>8525</v>
      </c>
      <c r="D2173" s="15" t="s">
        <v>2008</v>
      </c>
      <c r="E2173" s="13" t="s">
        <v>2062</v>
      </c>
      <c r="F2173" s="13" t="s">
        <v>8219</v>
      </c>
      <c r="G2173" s="13" t="s">
        <v>8460</v>
      </c>
      <c r="H2173" s="15" t="s">
        <v>2062</v>
      </c>
      <c r="I2173" s="13" t="s">
        <v>1233</v>
      </c>
      <c r="J2173" s="13">
        <v>1</v>
      </c>
      <c r="K2173" s="13">
        <v>1</v>
      </c>
      <c r="L2173" s="15">
        <v>1</v>
      </c>
      <c r="M2173" s="13" t="s">
        <v>1233</v>
      </c>
      <c r="N2173" s="13"/>
    </row>
    <row r="2174" spans="1:14" hidden="1">
      <c r="A2174" s="14">
        <v>2110030019</v>
      </c>
      <c r="B2174" s="48" t="s">
        <v>534</v>
      </c>
      <c r="C2174" s="52" t="s">
        <v>8525</v>
      </c>
      <c r="D2174" s="16" t="s">
        <v>2008</v>
      </c>
      <c r="E2174" s="14" t="s">
        <v>2062</v>
      </c>
      <c r="F2174" s="14" t="s">
        <v>8219</v>
      </c>
      <c r="G2174" s="14" t="s">
        <v>8460</v>
      </c>
      <c r="H2174" s="16" t="s">
        <v>2062</v>
      </c>
      <c r="I2174" s="14" t="s">
        <v>1233</v>
      </c>
      <c r="J2174" s="14">
        <v>1</v>
      </c>
      <c r="K2174" s="14">
        <v>1</v>
      </c>
      <c r="L2174" s="16">
        <v>1</v>
      </c>
      <c r="M2174" s="14" t="s">
        <v>1233</v>
      </c>
      <c r="N2174" s="14"/>
    </row>
    <row r="2175" spans="1:14" hidden="1">
      <c r="A2175" s="13">
        <v>2110030021</v>
      </c>
      <c r="B2175" s="47" t="s">
        <v>535</v>
      </c>
      <c r="C2175" s="51" t="s">
        <v>8525</v>
      </c>
      <c r="D2175" s="15" t="s">
        <v>2008</v>
      </c>
      <c r="E2175" s="13" t="s">
        <v>2062</v>
      </c>
      <c r="F2175" s="13" t="s">
        <v>8219</v>
      </c>
      <c r="G2175" s="13" t="s">
        <v>8460</v>
      </c>
      <c r="H2175" s="15" t="s">
        <v>2062</v>
      </c>
      <c r="I2175" s="13" t="s">
        <v>1233</v>
      </c>
      <c r="J2175" s="13">
        <v>1</v>
      </c>
      <c r="K2175" s="13">
        <v>1</v>
      </c>
      <c r="L2175" s="15">
        <v>1</v>
      </c>
      <c r="M2175" s="13" t="s">
        <v>1233</v>
      </c>
      <c r="N2175" s="13"/>
    </row>
    <row r="2176" spans="1:14" hidden="1">
      <c r="A2176" s="14">
        <v>2110030193</v>
      </c>
      <c r="B2176" s="48" t="s">
        <v>537</v>
      </c>
      <c r="C2176" s="52" t="s">
        <v>8525</v>
      </c>
      <c r="D2176" s="16" t="s">
        <v>2008</v>
      </c>
      <c r="E2176" s="14" t="s">
        <v>2062</v>
      </c>
      <c r="F2176" s="14" t="s">
        <v>8219</v>
      </c>
      <c r="G2176" s="14" t="s">
        <v>8460</v>
      </c>
      <c r="H2176" s="16" t="s">
        <v>2062</v>
      </c>
      <c r="I2176" s="14" t="s">
        <v>1233</v>
      </c>
      <c r="J2176" s="14">
        <v>1</v>
      </c>
      <c r="K2176" s="14">
        <v>1</v>
      </c>
      <c r="L2176" s="16">
        <v>1</v>
      </c>
      <c r="M2176" s="14" t="s">
        <v>1233</v>
      </c>
      <c r="N2176" s="14"/>
    </row>
    <row r="2177" spans="1:14" hidden="1">
      <c r="A2177" s="13">
        <v>2110030192</v>
      </c>
      <c r="B2177" s="47" t="s">
        <v>536</v>
      </c>
      <c r="C2177" s="51" t="s">
        <v>8525</v>
      </c>
      <c r="D2177" s="15" t="s">
        <v>2008</v>
      </c>
      <c r="E2177" s="13" t="s">
        <v>2062</v>
      </c>
      <c r="F2177" s="13" t="s">
        <v>8219</v>
      </c>
      <c r="G2177" s="13" t="s">
        <v>8460</v>
      </c>
      <c r="H2177" s="15" t="s">
        <v>2062</v>
      </c>
      <c r="I2177" s="13" t="s">
        <v>1233</v>
      </c>
      <c r="J2177" s="13">
        <v>1</v>
      </c>
      <c r="K2177" s="13">
        <v>1</v>
      </c>
      <c r="L2177" s="15">
        <v>1</v>
      </c>
      <c r="M2177" s="13" t="s">
        <v>1233</v>
      </c>
      <c r="N2177" s="13"/>
    </row>
    <row r="2178" spans="1:14" hidden="1">
      <c r="A2178" s="14">
        <v>2110030194</v>
      </c>
      <c r="B2178" s="48" t="s">
        <v>538</v>
      </c>
      <c r="C2178" s="52" t="s">
        <v>8525</v>
      </c>
      <c r="D2178" s="16" t="s">
        <v>2008</v>
      </c>
      <c r="E2178" s="14" t="s">
        <v>2062</v>
      </c>
      <c r="F2178" s="14" t="s">
        <v>8219</v>
      </c>
      <c r="G2178" s="14" t="s">
        <v>8460</v>
      </c>
      <c r="H2178" s="16" t="s">
        <v>2062</v>
      </c>
      <c r="I2178" s="14" t="s">
        <v>1233</v>
      </c>
      <c r="J2178" s="14">
        <v>1</v>
      </c>
      <c r="K2178" s="14">
        <v>1</v>
      </c>
      <c r="L2178" s="16">
        <v>1</v>
      </c>
      <c r="M2178" s="14" t="s">
        <v>1233</v>
      </c>
      <c r="N2178" s="14"/>
    </row>
    <row r="2179" spans="1:14" hidden="1">
      <c r="A2179" s="13">
        <v>2110030170</v>
      </c>
      <c r="B2179" s="47" t="s">
        <v>704</v>
      </c>
      <c r="C2179" s="51" t="s">
        <v>8525</v>
      </c>
      <c r="D2179" s="15" t="s">
        <v>2008</v>
      </c>
      <c r="E2179" s="13" t="s">
        <v>2018</v>
      </c>
      <c r="F2179" s="13" t="s">
        <v>8219</v>
      </c>
      <c r="G2179" s="13" t="s">
        <v>8460</v>
      </c>
      <c r="H2179" s="15" t="s">
        <v>2018</v>
      </c>
      <c r="I2179" s="13" t="s">
        <v>1233</v>
      </c>
      <c r="J2179" s="13">
        <v>1</v>
      </c>
      <c r="K2179" s="13">
        <v>1</v>
      </c>
      <c r="L2179" s="15">
        <v>1</v>
      </c>
      <c r="M2179" s="13" t="s">
        <v>1233</v>
      </c>
      <c r="N2179" s="13"/>
    </row>
    <row r="2180" spans="1:14" hidden="1">
      <c r="A2180" s="14">
        <v>2110030008</v>
      </c>
      <c r="B2180" s="48" t="s">
        <v>3611</v>
      </c>
      <c r="C2180" s="52" t="s">
        <v>8525</v>
      </c>
      <c r="D2180" s="16" t="s">
        <v>2008</v>
      </c>
      <c r="E2180" s="14" t="s">
        <v>2062</v>
      </c>
      <c r="F2180" s="14" t="s">
        <v>8219</v>
      </c>
      <c r="G2180" s="14" t="s">
        <v>8460</v>
      </c>
      <c r="H2180" s="16" t="s">
        <v>2062</v>
      </c>
      <c r="I2180" s="14" t="s">
        <v>1233</v>
      </c>
      <c r="J2180" s="14">
        <v>1</v>
      </c>
      <c r="K2180" s="14">
        <v>1</v>
      </c>
      <c r="L2180" s="16">
        <v>1</v>
      </c>
      <c r="M2180" s="14" t="s">
        <v>1233</v>
      </c>
      <c r="N2180" s="14"/>
    </row>
    <row r="2181" spans="1:14" hidden="1">
      <c r="A2181" s="13">
        <v>2110030189</v>
      </c>
      <c r="B2181" s="47" t="s">
        <v>582</v>
      </c>
      <c r="C2181" s="51" t="s">
        <v>8525</v>
      </c>
      <c r="D2181" s="15" t="s">
        <v>2008</v>
      </c>
      <c r="E2181" s="13" t="s">
        <v>2018</v>
      </c>
      <c r="F2181" s="13" t="s">
        <v>8219</v>
      </c>
      <c r="G2181" s="13" t="s">
        <v>8465</v>
      </c>
      <c r="H2181" s="15" t="s">
        <v>1233</v>
      </c>
      <c r="I2181" s="13" t="s">
        <v>1233</v>
      </c>
      <c r="J2181" s="13">
        <v>1</v>
      </c>
      <c r="K2181" s="13">
        <v>12</v>
      </c>
      <c r="L2181" s="15">
        <v>1</v>
      </c>
      <c r="M2181" s="13" t="s">
        <v>1233</v>
      </c>
      <c r="N2181" s="13"/>
    </row>
    <row r="2182" spans="1:14" hidden="1">
      <c r="A2182" s="14">
        <v>2140150001</v>
      </c>
      <c r="B2182" s="48" t="s">
        <v>82</v>
      </c>
      <c r="C2182" s="52" t="s">
        <v>8523</v>
      </c>
      <c r="D2182" s="16" t="s">
        <v>2008</v>
      </c>
      <c r="E2182" s="14" t="s">
        <v>2017</v>
      </c>
      <c r="F2182" s="14" t="s">
        <v>1006</v>
      </c>
      <c r="G2182" s="14" t="s">
        <v>8220</v>
      </c>
      <c r="H2182" s="16" t="s">
        <v>2017</v>
      </c>
      <c r="I2182" s="14" t="s">
        <v>1233</v>
      </c>
      <c r="J2182" s="14">
        <v>1</v>
      </c>
      <c r="K2182" s="14">
        <v>1</v>
      </c>
      <c r="L2182" s="16">
        <v>1</v>
      </c>
      <c r="M2182" s="14" t="s">
        <v>1233</v>
      </c>
      <c r="N2182" s="14"/>
    </row>
    <row r="2183" spans="1:14" hidden="1">
      <c r="A2183" s="13">
        <v>2310320089</v>
      </c>
      <c r="B2183" s="47" t="s">
        <v>968</v>
      </c>
      <c r="C2183" s="51" t="s">
        <v>2007</v>
      </c>
      <c r="D2183" s="15" t="s">
        <v>2008</v>
      </c>
      <c r="E2183" s="13" t="s">
        <v>2009</v>
      </c>
      <c r="F2183" s="13" t="s">
        <v>8472</v>
      </c>
      <c r="G2183" s="13" t="s">
        <v>8220</v>
      </c>
      <c r="H2183" s="15" t="s">
        <v>2110</v>
      </c>
      <c r="I2183" s="13" t="s">
        <v>1233</v>
      </c>
      <c r="J2183" s="13">
        <v>1</v>
      </c>
      <c r="K2183" s="13">
        <v>1</v>
      </c>
      <c r="L2183" s="15">
        <v>1</v>
      </c>
      <c r="M2183" s="13" t="s">
        <v>1233</v>
      </c>
      <c r="N2183" s="13"/>
    </row>
    <row r="2184" spans="1:14" hidden="1">
      <c r="A2184" s="14">
        <v>2000420088</v>
      </c>
      <c r="B2184" s="48" t="s">
        <v>2011</v>
      </c>
      <c r="C2184" s="52" t="s">
        <v>8523</v>
      </c>
      <c r="D2184" s="16" t="s">
        <v>2008</v>
      </c>
      <c r="E2184" s="14" t="s">
        <v>2013</v>
      </c>
      <c r="F2184" s="14" t="s">
        <v>8471</v>
      </c>
      <c r="G2184" s="14" t="s">
        <v>8220</v>
      </c>
      <c r="H2184" s="16" t="s">
        <v>8470</v>
      </c>
      <c r="I2184" s="14" t="s">
        <v>1233</v>
      </c>
      <c r="J2184" s="14">
        <v>1</v>
      </c>
      <c r="K2184" s="14">
        <v>1</v>
      </c>
      <c r="L2184" s="16">
        <v>1</v>
      </c>
      <c r="M2184" s="14" t="s">
        <v>1233</v>
      </c>
      <c r="N2184" s="14"/>
    </row>
    <row r="2185" spans="1:14" hidden="1">
      <c r="A2185" s="13">
        <v>2140170003</v>
      </c>
      <c r="B2185" s="47" t="s">
        <v>688</v>
      </c>
      <c r="C2185" s="51" t="s">
        <v>8523</v>
      </c>
      <c r="D2185" s="15" t="s">
        <v>2008</v>
      </c>
      <c r="E2185" s="13" t="s">
        <v>2020</v>
      </c>
      <c r="F2185" s="13" t="s">
        <v>8219</v>
      </c>
      <c r="G2185" s="13" t="s">
        <v>1233</v>
      </c>
      <c r="H2185" s="15" t="s">
        <v>1233</v>
      </c>
      <c r="I2185" s="13" t="s">
        <v>1233</v>
      </c>
      <c r="J2185" s="13">
        <v>1</v>
      </c>
      <c r="K2185" s="13">
        <v>1</v>
      </c>
      <c r="L2185" s="15">
        <v>1</v>
      </c>
      <c r="M2185" s="13" t="s">
        <v>1233</v>
      </c>
      <c r="N2185" s="13"/>
    </row>
    <row r="2186" spans="1:14" hidden="1">
      <c r="A2186" s="14">
        <v>2140010024</v>
      </c>
      <c r="B2186" s="48" t="s">
        <v>83</v>
      </c>
      <c r="C2186" s="52" t="s">
        <v>8525</v>
      </c>
      <c r="D2186" s="16" t="s">
        <v>2008</v>
      </c>
      <c r="E2186" s="14" t="s">
        <v>1254</v>
      </c>
      <c r="F2186" s="14" t="s">
        <v>8472</v>
      </c>
      <c r="G2186" s="14" t="s">
        <v>8220</v>
      </c>
      <c r="H2186" s="16" t="s">
        <v>2110</v>
      </c>
      <c r="I2186" s="14" t="s">
        <v>1233</v>
      </c>
      <c r="J2186" s="14">
        <v>1</v>
      </c>
      <c r="K2186" s="14">
        <v>1</v>
      </c>
      <c r="L2186" s="16">
        <v>1</v>
      </c>
      <c r="M2186" s="14" t="s">
        <v>1233</v>
      </c>
      <c r="N2186" s="14"/>
    </row>
    <row r="2187" spans="1:14" hidden="1">
      <c r="A2187" s="13">
        <v>2140230009</v>
      </c>
      <c r="B2187" s="47" t="s">
        <v>850</v>
      </c>
      <c r="C2187" s="51" t="s">
        <v>2007</v>
      </c>
      <c r="D2187" s="15" t="s">
        <v>2008</v>
      </c>
      <c r="E2187" s="13" t="s">
        <v>2055</v>
      </c>
      <c r="F2187" s="13" t="s">
        <v>8219</v>
      </c>
      <c r="G2187" s="13" t="s">
        <v>1233</v>
      </c>
      <c r="H2187" s="15" t="s">
        <v>1233</v>
      </c>
      <c r="I2187" s="13" t="s">
        <v>1233</v>
      </c>
      <c r="J2187" s="13">
        <v>1</v>
      </c>
      <c r="K2187" s="13">
        <v>1</v>
      </c>
      <c r="L2187" s="15">
        <v>1</v>
      </c>
      <c r="M2187" s="13" t="s">
        <v>1233</v>
      </c>
      <c r="N2187" s="13"/>
    </row>
    <row r="2188" spans="1:14" hidden="1">
      <c r="A2188" s="14">
        <v>2140180003</v>
      </c>
      <c r="B2188" s="48" t="s">
        <v>2063</v>
      </c>
      <c r="C2188" s="52" t="s">
        <v>8523</v>
      </c>
      <c r="D2188" s="16" t="s">
        <v>2008</v>
      </c>
      <c r="E2188" s="14" t="s">
        <v>2064</v>
      </c>
      <c r="F2188" s="14" t="s">
        <v>8219</v>
      </c>
      <c r="G2188" s="14" t="s">
        <v>1233</v>
      </c>
      <c r="H2188" s="16" t="s">
        <v>1233</v>
      </c>
      <c r="I2188" s="14" t="s">
        <v>1233</v>
      </c>
      <c r="J2188" s="14">
        <v>1</v>
      </c>
      <c r="K2188" s="14">
        <v>1</v>
      </c>
      <c r="L2188" s="16">
        <v>1</v>
      </c>
      <c r="M2188" s="14" t="s">
        <v>1233</v>
      </c>
      <c r="N2188" s="14"/>
    </row>
    <row r="2189" spans="1:14" hidden="1">
      <c r="A2189" s="13">
        <v>2140470001</v>
      </c>
      <c r="B2189" s="47" t="s">
        <v>2065</v>
      </c>
      <c r="C2189" s="51" t="s">
        <v>8523</v>
      </c>
      <c r="D2189" s="15" t="s">
        <v>2008</v>
      </c>
      <c r="E2189" s="13" t="s">
        <v>2066</v>
      </c>
      <c r="F2189" s="13" t="s">
        <v>8219</v>
      </c>
      <c r="G2189" s="13" t="s">
        <v>1233</v>
      </c>
      <c r="H2189" s="15" t="s">
        <v>1233</v>
      </c>
      <c r="I2189" s="13" t="s">
        <v>1233</v>
      </c>
      <c r="J2189" s="13">
        <v>1</v>
      </c>
      <c r="K2189" s="13">
        <v>1</v>
      </c>
      <c r="L2189" s="15">
        <v>1</v>
      </c>
      <c r="M2189" s="13" t="s">
        <v>1233</v>
      </c>
      <c r="N2189" s="13"/>
    </row>
    <row r="2190" spans="1:14" hidden="1">
      <c r="A2190" s="14">
        <v>2140470002</v>
      </c>
      <c r="B2190" s="48" t="s">
        <v>2067</v>
      </c>
      <c r="C2190" s="52" t="s">
        <v>8523</v>
      </c>
      <c r="D2190" s="16" t="s">
        <v>2008</v>
      </c>
      <c r="E2190" s="14" t="s">
        <v>2066</v>
      </c>
      <c r="F2190" s="14" t="s">
        <v>8219</v>
      </c>
      <c r="G2190" s="14" t="s">
        <v>1233</v>
      </c>
      <c r="H2190" s="16" t="s">
        <v>1233</v>
      </c>
      <c r="I2190" s="14" t="s">
        <v>1233</v>
      </c>
      <c r="J2190" s="14">
        <v>1</v>
      </c>
      <c r="K2190" s="14">
        <v>1</v>
      </c>
      <c r="L2190" s="16">
        <v>1</v>
      </c>
      <c r="M2190" s="14" t="s">
        <v>1233</v>
      </c>
      <c r="N2190" s="14"/>
    </row>
    <row r="2191" spans="1:14" hidden="1">
      <c r="A2191" s="13">
        <v>2140470003</v>
      </c>
      <c r="B2191" s="47" t="s">
        <v>2068</v>
      </c>
      <c r="C2191" s="51" t="s">
        <v>8523</v>
      </c>
      <c r="D2191" s="15" t="s">
        <v>2008</v>
      </c>
      <c r="E2191" s="13" t="s">
        <v>2066</v>
      </c>
      <c r="F2191" s="13" t="s">
        <v>8219</v>
      </c>
      <c r="G2191" s="13" t="s">
        <v>1233</v>
      </c>
      <c r="H2191" s="15" t="s">
        <v>1233</v>
      </c>
      <c r="I2191" s="13" t="s">
        <v>1233</v>
      </c>
      <c r="J2191" s="13">
        <v>1</v>
      </c>
      <c r="K2191" s="13">
        <v>1</v>
      </c>
      <c r="L2191" s="15">
        <v>1</v>
      </c>
      <c r="M2191" s="13" t="s">
        <v>1233</v>
      </c>
      <c r="N2191" s="13"/>
    </row>
    <row r="2192" spans="1:14" hidden="1">
      <c r="A2192" s="14">
        <v>2140470004</v>
      </c>
      <c r="B2192" s="48" t="s">
        <v>2069</v>
      </c>
      <c r="C2192" s="52" t="s">
        <v>8523</v>
      </c>
      <c r="D2192" s="16" t="s">
        <v>2008</v>
      </c>
      <c r="E2192" s="14" t="s">
        <v>2066</v>
      </c>
      <c r="F2192" s="14" t="s">
        <v>8219</v>
      </c>
      <c r="G2192" s="14" t="s">
        <v>1233</v>
      </c>
      <c r="H2192" s="16" t="s">
        <v>1233</v>
      </c>
      <c r="I2192" s="14" t="s">
        <v>1233</v>
      </c>
      <c r="J2192" s="14">
        <v>1</v>
      </c>
      <c r="K2192" s="14">
        <v>1</v>
      </c>
      <c r="L2192" s="16">
        <v>1</v>
      </c>
      <c r="M2192" s="14" t="s">
        <v>1233</v>
      </c>
      <c r="N2192" s="14"/>
    </row>
    <row r="2193" spans="1:14" hidden="1">
      <c r="A2193" s="13">
        <v>2140370001</v>
      </c>
      <c r="B2193" s="47" t="s">
        <v>795</v>
      </c>
      <c r="C2193" s="51" t="s">
        <v>8523</v>
      </c>
      <c r="D2193" s="15" t="s">
        <v>2008</v>
      </c>
      <c r="E2193" s="13" t="s">
        <v>2070</v>
      </c>
      <c r="F2193" s="13" t="s">
        <v>8472</v>
      </c>
      <c r="G2193" s="13" t="s">
        <v>8220</v>
      </c>
      <c r="H2193" s="15" t="s">
        <v>2070</v>
      </c>
      <c r="I2193" s="13" t="s">
        <v>1233</v>
      </c>
      <c r="J2193" s="13">
        <v>1</v>
      </c>
      <c r="K2193" s="13">
        <v>1</v>
      </c>
      <c r="L2193" s="15">
        <v>1</v>
      </c>
      <c r="M2193" s="13" t="s">
        <v>1233</v>
      </c>
      <c r="N2193" s="13"/>
    </row>
    <row r="2194" spans="1:14" hidden="1">
      <c r="A2194" s="14">
        <v>2140370003</v>
      </c>
      <c r="B2194" s="48" t="s">
        <v>860</v>
      </c>
      <c r="C2194" s="52" t="s">
        <v>8523</v>
      </c>
      <c r="D2194" s="16" t="s">
        <v>2008</v>
      </c>
      <c r="E2194" s="14" t="s">
        <v>2070</v>
      </c>
      <c r="F2194" s="14" t="s">
        <v>8472</v>
      </c>
      <c r="G2194" s="14" t="s">
        <v>8220</v>
      </c>
      <c r="H2194" s="16" t="s">
        <v>2070</v>
      </c>
      <c r="I2194" s="14" t="s">
        <v>1233</v>
      </c>
      <c r="J2194" s="14">
        <v>1</v>
      </c>
      <c r="K2194" s="14">
        <v>1</v>
      </c>
      <c r="L2194" s="16">
        <v>1</v>
      </c>
      <c r="M2194" s="14" t="s">
        <v>1233</v>
      </c>
      <c r="N2194" s="14"/>
    </row>
    <row r="2195" spans="1:14" hidden="1">
      <c r="A2195" s="13">
        <v>2140390001</v>
      </c>
      <c r="B2195" s="47" t="s">
        <v>160</v>
      </c>
      <c r="C2195" s="51" t="s">
        <v>8523</v>
      </c>
      <c r="D2195" s="15" t="s">
        <v>2008</v>
      </c>
      <c r="E2195" s="13" t="s">
        <v>2070</v>
      </c>
      <c r="F2195" s="13" t="s">
        <v>8472</v>
      </c>
      <c r="G2195" s="13" t="s">
        <v>8220</v>
      </c>
      <c r="H2195" s="15" t="s">
        <v>2070</v>
      </c>
      <c r="I2195" s="13" t="s">
        <v>1233</v>
      </c>
      <c r="J2195" s="13">
        <v>1</v>
      </c>
      <c r="K2195" s="13">
        <v>1</v>
      </c>
      <c r="L2195" s="15">
        <v>1</v>
      </c>
      <c r="M2195" s="13" t="s">
        <v>1233</v>
      </c>
      <c r="N2195" s="13"/>
    </row>
    <row r="2196" spans="1:14" hidden="1">
      <c r="A2196" s="13">
        <v>2000420108</v>
      </c>
      <c r="B2196" s="47" t="s">
        <v>2079</v>
      </c>
      <c r="C2196" s="51" t="s">
        <v>8523</v>
      </c>
      <c r="D2196" s="15" t="s">
        <v>2008</v>
      </c>
      <c r="E2196" s="13" t="s">
        <v>2013</v>
      </c>
      <c r="F2196" s="13" t="s">
        <v>8471</v>
      </c>
      <c r="G2196" s="13" t="s">
        <v>8220</v>
      </c>
      <c r="H2196" s="15" t="s">
        <v>8470</v>
      </c>
      <c r="I2196" s="13" t="s">
        <v>1233</v>
      </c>
      <c r="J2196" s="13">
        <v>1</v>
      </c>
      <c r="K2196" s="13">
        <v>1</v>
      </c>
      <c r="L2196" s="15">
        <v>1</v>
      </c>
      <c r="M2196" s="13" t="s">
        <v>1233</v>
      </c>
      <c r="N2196" s="13"/>
    </row>
    <row r="2197" spans="1:14" hidden="1">
      <c r="A2197" s="14">
        <v>2000420109</v>
      </c>
      <c r="B2197" s="48" t="s">
        <v>2080</v>
      </c>
      <c r="C2197" s="52" t="s">
        <v>8523</v>
      </c>
      <c r="D2197" s="16" t="s">
        <v>2008</v>
      </c>
      <c r="E2197" s="14" t="s">
        <v>2013</v>
      </c>
      <c r="F2197" s="14" t="s">
        <v>8471</v>
      </c>
      <c r="G2197" s="14" t="s">
        <v>8220</v>
      </c>
      <c r="H2197" s="16" t="s">
        <v>8470</v>
      </c>
      <c r="I2197" s="14" t="s">
        <v>1233</v>
      </c>
      <c r="J2197" s="14">
        <v>1</v>
      </c>
      <c r="K2197" s="14">
        <v>1</v>
      </c>
      <c r="L2197" s="16">
        <v>1</v>
      </c>
      <c r="M2197" s="14" t="s">
        <v>1233</v>
      </c>
      <c r="N2197" s="14"/>
    </row>
    <row r="2198" spans="1:14" hidden="1">
      <c r="A2198" s="13">
        <v>2000420107</v>
      </c>
      <c r="B2198" s="47" t="s">
        <v>2081</v>
      </c>
      <c r="C2198" s="51" t="s">
        <v>8523</v>
      </c>
      <c r="D2198" s="15" t="s">
        <v>2008</v>
      </c>
      <c r="E2198" s="13" t="s">
        <v>2013</v>
      </c>
      <c r="F2198" s="13" t="s">
        <v>8471</v>
      </c>
      <c r="G2198" s="13" t="s">
        <v>8220</v>
      </c>
      <c r="H2198" s="15" t="s">
        <v>8470</v>
      </c>
      <c r="I2198" s="13" t="s">
        <v>1233</v>
      </c>
      <c r="J2198" s="13">
        <v>1</v>
      </c>
      <c r="K2198" s="13">
        <v>1</v>
      </c>
      <c r="L2198" s="15">
        <v>1</v>
      </c>
      <c r="M2198" s="13" t="s">
        <v>1233</v>
      </c>
      <c r="N2198" s="13"/>
    </row>
    <row r="2199" spans="1:14" hidden="1">
      <c r="A2199" s="14">
        <v>2000420111</v>
      </c>
      <c r="B2199" s="48" t="s">
        <v>2082</v>
      </c>
      <c r="C2199" s="52" t="s">
        <v>8523</v>
      </c>
      <c r="D2199" s="16" t="s">
        <v>2008</v>
      </c>
      <c r="E2199" s="14" t="s">
        <v>2013</v>
      </c>
      <c r="F2199" s="14" t="s">
        <v>8471</v>
      </c>
      <c r="G2199" s="14" t="s">
        <v>8220</v>
      </c>
      <c r="H2199" s="16" t="s">
        <v>8470</v>
      </c>
      <c r="I2199" s="14" t="s">
        <v>1233</v>
      </c>
      <c r="J2199" s="14">
        <v>1</v>
      </c>
      <c r="K2199" s="14">
        <v>1</v>
      </c>
      <c r="L2199" s="16">
        <v>1</v>
      </c>
      <c r="M2199" s="14" t="s">
        <v>1233</v>
      </c>
      <c r="N2199" s="14"/>
    </row>
    <row r="2200" spans="1:14" hidden="1">
      <c r="A2200" s="13">
        <v>2000420112</v>
      </c>
      <c r="B2200" s="47" t="s">
        <v>2083</v>
      </c>
      <c r="C2200" s="51" t="s">
        <v>8523</v>
      </c>
      <c r="D2200" s="15" t="s">
        <v>2008</v>
      </c>
      <c r="E2200" s="13" t="s">
        <v>2013</v>
      </c>
      <c r="F2200" s="13" t="s">
        <v>8471</v>
      </c>
      <c r="G2200" s="13" t="s">
        <v>8220</v>
      </c>
      <c r="H2200" s="15" t="s">
        <v>8470</v>
      </c>
      <c r="I2200" s="13" t="s">
        <v>1233</v>
      </c>
      <c r="J2200" s="13">
        <v>1</v>
      </c>
      <c r="K2200" s="13">
        <v>1</v>
      </c>
      <c r="L2200" s="15">
        <v>1</v>
      </c>
      <c r="M2200" s="13" t="s">
        <v>1233</v>
      </c>
      <c r="N2200" s="13"/>
    </row>
    <row r="2201" spans="1:14" hidden="1">
      <c r="A2201" s="14">
        <v>2000420097</v>
      </c>
      <c r="B2201" s="48" t="s">
        <v>2084</v>
      </c>
      <c r="C2201" s="52" t="s">
        <v>8523</v>
      </c>
      <c r="D2201" s="16" t="s">
        <v>2008</v>
      </c>
      <c r="E2201" s="14" t="s">
        <v>2013</v>
      </c>
      <c r="F2201" s="14" t="s">
        <v>8471</v>
      </c>
      <c r="G2201" s="14" t="s">
        <v>8220</v>
      </c>
      <c r="H2201" s="16" t="s">
        <v>8470</v>
      </c>
      <c r="I2201" s="14" t="s">
        <v>1233</v>
      </c>
      <c r="J2201" s="14">
        <v>1</v>
      </c>
      <c r="K2201" s="14">
        <v>1</v>
      </c>
      <c r="L2201" s="16">
        <v>1</v>
      </c>
      <c r="M2201" s="14" t="s">
        <v>1233</v>
      </c>
      <c r="N2201" s="14"/>
    </row>
    <row r="2202" spans="1:14" hidden="1">
      <c r="A2202" s="13">
        <v>2000420106</v>
      </c>
      <c r="B2202" s="47" t="s">
        <v>2085</v>
      </c>
      <c r="C2202" s="51" t="s">
        <v>8523</v>
      </c>
      <c r="D2202" s="15" t="s">
        <v>2008</v>
      </c>
      <c r="E2202" s="13" t="s">
        <v>2013</v>
      </c>
      <c r="F2202" s="13" t="s">
        <v>8471</v>
      </c>
      <c r="G2202" s="13" t="s">
        <v>8220</v>
      </c>
      <c r="H2202" s="15" t="s">
        <v>8470</v>
      </c>
      <c r="I2202" s="13" t="s">
        <v>1233</v>
      </c>
      <c r="J2202" s="13">
        <v>1</v>
      </c>
      <c r="K2202" s="13">
        <v>1</v>
      </c>
      <c r="L2202" s="15">
        <v>1</v>
      </c>
      <c r="M2202" s="13" t="s">
        <v>1233</v>
      </c>
      <c r="N2202" s="13"/>
    </row>
    <row r="2203" spans="1:14" hidden="1">
      <c r="A2203" s="14">
        <v>2000420101</v>
      </c>
      <c r="B2203" s="48" t="s">
        <v>2086</v>
      </c>
      <c r="C2203" s="52" t="s">
        <v>8523</v>
      </c>
      <c r="D2203" s="16" t="s">
        <v>2008</v>
      </c>
      <c r="E2203" s="14" t="s">
        <v>2013</v>
      </c>
      <c r="F2203" s="14" t="s">
        <v>8471</v>
      </c>
      <c r="G2203" s="14" t="s">
        <v>8220</v>
      </c>
      <c r="H2203" s="16" t="s">
        <v>8470</v>
      </c>
      <c r="I2203" s="14" t="s">
        <v>1233</v>
      </c>
      <c r="J2203" s="14">
        <v>1</v>
      </c>
      <c r="K2203" s="14">
        <v>1</v>
      </c>
      <c r="L2203" s="16">
        <v>1</v>
      </c>
      <c r="M2203" s="14" t="s">
        <v>1233</v>
      </c>
      <c r="N2203" s="14"/>
    </row>
    <row r="2204" spans="1:14" hidden="1">
      <c r="A2204" s="13">
        <v>2110100209</v>
      </c>
      <c r="B2204" s="47" t="s">
        <v>2087</v>
      </c>
      <c r="C2204" s="51" t="s">
        <v>8523</v>
      </c>
      <c r="D2204" s="15" t="s">
        <v>2008</v>
      </c>
      <c r="E2204" s="13" t="s">
        <v>2088</v>
      </c>
      <c r="F2204" s="13" t="s">
        <v>8219</v>
      </c>
      <c r="G2204" s="13" t="s">
        <v>1233</v>
      </c>
      <c r="H2204" s="15" t="s">
        <v>1233</v>
      </c>
      <c r="I2204" s="13" t="s">
        <v>1233</v>
      </c>
      <c r="J2204" s="13">
        <v>1</v>
      </c>
      <c r="K2204" s="13">
        <v>1</v>
      </c>
      <c r="L2204" s="15">
        <v>1</v>
      </c>
      <c r="M2204" s="13" t="s">
        <v>1233</v>
      </c>
      <c r="N2204" s="13"/>
    </row>
    <row r="2205" spans="1:14" hidden="1">
      <c r="A2205" s="14">
        <v>2110100210</v>
      </c>
      <c r="B2205" s="48" t="s">
        <v>2089</v>
      </c>
      <c r="C2205" s="52" t="s">
        <v>8523</v>
      </c>
      <c r="D2205" s="16" t="s">
        <v>2008</v>
      </c>
      <c r="E2205" s="14" t="s">
        <v>2088</v>
      </c>
      <c r="F2205" s="14" t="s">
        <v>8219</v>
      </c>
      <c r="G2205" s="14" t="s">
        <v>1233</v>
      </c>
      <c r="H2205" s="16" t="s">
        <v>1233</v>
      </c>
      <c r="I2205" s="14" t="s">
        <v>1233</v>
      </c>
      <c r="J2205" s="14">
        <v>1</v>
      </c>
      <c r="K2205" s="14">
        <v>1</v>
      </c>
      <c r="L2205" s="16">
        <v>1</v>
      </c>
      <c r="M2205" s="14" t="s">
        <v>1233</v>
      </c>
      <c r="N2205" s="14"/>
    </row>
    <row r="2206" spans="1:14" hidden="1">
      <c r="A2206" s="13">
        <v>2000420099</v>
      </c>
      <c r="B2206" s="47" t="s">
        <v>2090</v>
      </c>
      <c r="C2206" s="51" t="s">
        <v>8523</v>
      </c>
      <c r="D2206" s="15" t="s">
        <v>2008</v>
      </c>
      <c r="E2206" s="13" t="s">
        <v>2013</v>
      </c>
      <c r="F2206" s="13" t="s">
        <v>8471</v>
      </c>
      <c r="G2206" s="13" t="s">
        <v>8220</v>
      </c>
      <c r="H2206" s="15" t="s">
        <v>8470</v>
      </c>
      <c r="I2206" s="13" t="s">
        <v>1233</v>
      </c>
      <c r="J2206" s="13">
        <v>1</v>
      </c>
      <c r="K2206" s="13">
        <v>1</v>
      </c>
      <c r="L2206" s="15">
        <v>1</v>
      </c>
      <c r="M2206" s="13" t="s">
        <v>1233</v>
      </c>
      <c r="N2206" s="13"/>
    </row>
    <row r="2207" spans="1:14" hidden="1">
      <c r="A2207" s="14">
        <v>2000420098</v>
      </c>
      <c r="B2207" s="48" t="s">
        <v>2091</v>
      </c>
      <c r="C2207" s="52" t="s">
        <v>8523</v>
      </c>
      <c r="D2207" s="16" t="s">
        <v>2008</v>
      </c>
      <c r="E2207" s="14" t="s">
        <v>2013</v>
      </c>
      <c r="F2207" s="14" t="s">
        <v>8471</v>
      </c>
      <c r="G2207" s="14" t="s">
        <v>8220</v>
      </c>
      <c r="H2207" s="16" t="s">
        <v>8470</v>
      </c>
      <c r="I2207" s="14" t="s">
        <v>1233</v>
      </c>
      <c r="J2207" s="14">
        <v>1</v>
      </c>
      <c r="K2207" s="14">
        <v>1</v>
      </c>
      <c r="L2207" s="16">
        <v>1</v>
      </c>
      <c r="M2207" s="14" t="s">
        <v>1233</v>
      </c>
      <c r="N2207" s="14"/>
    </row>
    <row r="2208" spans="1:14" hidden="1">
      <c r="A2208" s="13">
        <v>2000420100</v>
      </c>
      <c r="B2208" s="47" t="s">
        <v>2092</v>
      </c>
      <c r="C2208" s="51" t="s">
        <v>8523</v>
      </c>
      <c r="D2208" s="15" t="s">
        <v>2008</v>
      </c>
      <c r="E2208" s="13" t="s">
        <v>2013</v>
      </c>
      <c r="F2208" s="13" t="s">
        <v>8471</v>
      </c>
      <c r="G2208" s="13" t="s">
        <v>8220</v>
      </c>
      <c r="H2208" s="15" t="s">
        <v>8470</v>
      </c>
      <c r="I2208" s="13" t="s">
        <v>1233</v>
      </c>
      <c r="J2208" s="13">
        <v>1</v>
      </c>
      <c r="K2208" s="13">
        <v>1</v>
      </c>
      <c r="L2208" s="15">
        <v>1</v>
      </c>
      <c r="M2208" s="13" t="s">
        <v>1233</v>
      </c>
      <c r="N2208" s="13"/>
    </row>
    <row r="2209" spans="1:14" hidden="1">
      <c r="A2209" s="14">
        <v>2000420104</v>
      </c>
      <c r="B2209" s="48" t="s">
        <v>2093</v>
      </c>
      <c r="C2209" s="52" t="s">
        <v>8523</v>
      </c>
      <c r="D2209" s="16" t="s">
        <v>2008</v>
      </c>
      <c r="E2209" s="14" t="s">
        <v>2013</v>
      </c>
      <c r="F2209" s="14" t="s">
        <v>8471</v>
      </c>
      <c r="G2209" s="14" t="s">
        <v>8220</v>
      </c>
      <c r="H2209" s="16" t="s">
        <v>8470</v>
      </c>
      <c r="I2209" s="14" t="s">
        <v>1233</v>
      </c>
      <c r="J2209" s="14">
        <v>1</v>
      </c>
      <c r="K2209" s="14">
        <v>1</v>
      </c>
      <c r="L2209" s="16">
        <v>1</v>
      </c>
      <c r="M2209" s="14" t="s">
        <v>1233</v>
      </c>
      <c r="N2209" s="14"/>
    </row>
    <row r="2210" spans="1:14" hidden="1">
      <c r="A2210" s="13">
        <v>2000420102</v>
      </c>
      <c r="B2210" s="47" t="s">
        <v>2094</v>
      </c>
      <c r="C2210" s="51" t="s">
        <v>8523</v>
      </c>
      <c r="D2210" s="15" t="s">
        <v>2008</v>
      </c>
      <c r="E2210" s="13" t="s">
        <v>2013</v>
      </c>
      <c r="F2210" s="13" t="s">
        <v>8471</v>
      </c>
      <c r="G2210" s="13" t="s">
        <v>8220</v>
      </c>
      <c r="H2210" s="15" t="s">
        <v>8470</v>
      </c>
      <c r="I2210" s="13" t="s">
        <v>1233</v>
      </c>
      <c r="J2210" s="13">
        <v>1</v>
      </c>
      <c r="K2210" s="13">
        <v>1</v>
      </c>
      <c r="L2210" s="15">
        <v>1</v>
      </c>
      <c r="M2210" s="13" t="s">
        <v>1233</v>
      </c>
      <c r="N2210" s="13"/>
    </row>
    <row r="2211" spans="1:14" hidden="1">
      <c r="A2211" s="14">
        <v>2000420096</v>
      </c>
      <c r="B2211" s="48" t="s">
        <v>2095</v>
      </c>
      <c r="C2211" s="52" t="s">
        <v>8523</v>
      </c>
      <c r="D2211" s="16" t="s">
        <v>2008</v>
      </c>
      <c r="E2211" s="14" t="s">
        <v>2013</v>
      </c>
      <c r="F2211" s="14" t="s">
        <v>8471</v>
      </c>
      <c r="G2211" s="14" t="s">
        <v>8220</v>
      </c>
      <c r="H2211" s="16" t="s">
        <v>8470</v>
      </c>
      <c r="I2211" s="14" t="s">
        <v>1233</v>
      </c>
      <c r="J2211" s="14">
        <v>1</v>
      </c>
      <c r="K2211" s="14">
        <v>1</v>
      </c>
      <c r="L2211" s="16">
        <v>1</v>
      </c>
      <c r="M2211" s="14" t="s">
        <v>1233</v>
      </c>
      <c r="N2211" s="14"/>
    </row>
    <row r="2212" spans="1:14" hidden="1">
      <c r="A2212" s="13">
        <v>2000420103</v>
      </c>
      <c r="B2212" s="47" t="s">
        <v>2096</v>
      </c>
      <c r="C2212" s="51" t="s">
        <v>8523</v>
      </c>
      <c r="D2212" s="15" t="s">
        <v>2008</v>
      </c>
      <c r="E2212" s="13" t="s">
        <v>2013</v>
      </c>
      <c r="F2212" s="13" t="s">
        <v>8471</v>
      </c>
      <c r="G2212" s="13" t="s">
        <v>8220</v>
      </c>
      <c r="H2212" s="15" t="s">
        <v>8470</v>
      </c>
      <c r="I2212" s="13" t="s">
        <v>1233</v>
      </c>
      <c r="J2212" s="13">
        <v>1</v>
      </c>
      <c r="K2212" s="13">
        <v>1</v>
      </c>
      <c r="L2212" s="15">
        <v>1</v>
      </c>
      <c r="M2212" s="13" t="s">
        <v>1233</v>
      </c>
      <c r="N2212" s="13"/>
    </row>
    <row r="2213" spans="1:14" hidden="1">
      <c r="A2213" s="14">
        <v>2110210014</v>
      </c>
      <c r="B2213" s="48" t="s">
        <v>497</v>
      </c>
      <c r="C2213" s="52" t="s">
        <v>8523</v>
      </c>
      <c r="D2213" s="16" t="s">
        <v>2008</v>
      </c>
      <c r="E2213" s="14" t="s">
        <v>2103</v>
      </c>
      <c r="F2213" s="14" t="s">
        <v>8471</v>
      </c>
      <c r="G2213" s="14" t="s">
        <v>8220</v>
      </c>
      <c r="H2213" s="16" t="s">
        <v>8470</v>
      </c>
      <c r="I2213" s="14" t="s">
        <v>1233</v>
      </c>
      <c r="J2213" s="14">
        <v>1</v>
      </c>
      <c r="K2213" s="14">
        <v>1</v>
      </c>
      <c r="L2213" s="16">
        <v>1</v>
      </c>
      <c r="M2213" s="14" t="s">
        <v>1233</v>
      </c>
      <c r="N2213" s="14"/>
    </row>
    <row r="2214" spans="1:14" hidden="1">
      <c r="A2214" s="13">
        <v>2110210012</v>
      </c>
      <c r="B2214" s="47" t="s">
        <v>496</v>
      </c>
      <c r="C2214" s="51" t="s">
        <v>8523</v>
      </c>
      <c r="D2214" s="15" t="s">
        <v>2008</v>
      </c>
      <c r="E2214" s="13" t="s">
        <v>2103</v>
      </c>
      <c r="F2214" s="13" t="s">
        <v>8471</v>
      </c>
      <c r="G2214" s="13" t="s">
        <v>8220</v>
      </c>
      <c r="H2214" s="15" t="s">
        <v>8470</v>
      </c>
      <c r="I2214" s="13" t="s">
        <v>1233</v>
      </c>
      <c r="J2214" s="13">
        <v>1</v>
      </c>
      <c r="K2214" s="13">
        <v>1</v>
      </c>
      <c r="L2214" s="15">
        <v>1</v>
      </c>
      <c r="M2214" s="13" t="s">
        <v>1233</v>
      </c>
      <c r="N2214" s="13"/>
    </row>
    <row r="2215" spans="1:14" hidden="1">
      <c r="A2215" s="14">
        <v>2110210015</v>
      </c>
      <c r="B2215" s="48" t="s">
        <v>498</v>
      </c>
      <c r="C2215" s="52" t="s">
        <v>8523</v>
      </c>
      <c r="D2215" s="16" t="s">
        <v>2008</v>
      </c>
      <c r="E2215" s="14" t="s">
        <v>2103</v>
      </c>
      <c r="F2215" s="14" t="s">
        <v>8471</v>
      </c>
      <c r="G2215" s="14" t="s">
        <v>8220</v>
      </c>
      <c r="H2215" s="16" t="s">
        <v>8470</v>
      </c>
      <c r="I2215" s="14" t="s">
        <v>1233</v>
      </c>
      <c r="J2215" s="14">
        <v>1</v>
      </c>
      <c r="K2215" s="14">
        <v>1</v>
      </c>
      <c r="L2215" s="16">
        <v>1</v>
      </c>
      <c r="M2215" s="14" t="s">
        <v>1233</v>
      </c>
      <c r="N2215" s="14"/>
    </row>
    <row r="2216" spans="1:14" hidden="1">
      <c r="A2216" s="13">
        <v>2110210003</v>
      </c>
      <c r="B2216" s="47" t="s">
        <v>633</v>
      </c>
      <c r="C2216" s="51" t="s">
        <v>8523</v>
      </c>
      <c r="D2216" s="15" t="s">
        <v>2008</v>
      </c>
      <c r="E2216" s="13" t="s">
        <v>2104</v>
      </c>
      <c r="F2216" s="13" t="s">
        <v>8471</v>
      </c>
      <c r="G2216" s="13" t="s">
        <v>8220</v>
      </c>
      <c r="H2216" s="15" t="s">
        <v>8470</v>
      </c>
      <c r="I2216" s="13" t="s">
        <v>1233</v>
      </c>
      <c r="J2216" s="13">
        <v>1</v>
      </c>
      <c r="K2216" s="13">
        <v>1</v>
      </c>
      <c r="L2216" s="15">
        <v>1</v>
      </c>
      <c r="M2216" s="13" t="s">
        <v>1233</v>
      </c>
      <c r="N2216" s="13"/>
    </row>
    <row r="2217" spans="1:14" hidden="1">
      <c r="A2217" s="14">
        <v>2110210004</v>
      </c>
      <c r="B2217" s="48" t="s">
        <v>632</v>
      </c>
      <c r="C2217" s="52" t="s">
        <v>8523</v>
      </c>
      <c r="D2217" s="16" t="s">
        <v>2008</v>
      </c>
      <c r="E2217" s="14" t="s">
        <v>2104</v>
      </c>
      <c r="F2217" s="14" t="s">
        <v>8471</v>
      </c>
      <c r="G2217" s="14" t="s">
        <v>8220</v>
      </c>
      <c r="H2217" s="16" t="s">
        <v>8470</v>
      </c>
      <c r="I2217" s="14" t="s">
        <v>1233</v>
      </c>
      <c r="J2217" s="14">
        <v>1</v>
      </c>
      <c r="K2217" s="14">
        <v>1</v>
      </c>
      <c r="L2217" s="16">
        <v>1</v>
      </c>
      <c r="M2217" s="14" t="s">
        <v>1233</v>
      </c>
      <c r="N2217" s="14"/>
    </row>
    <row r="2218" spans="1:14" hidden="1">
      <c r="A2218" s="13">
        <v>2110210005</v>
      </c>
      <c r="B2218" s="47" t="s">
        <v>631</v>
      </c>
      <c r="C2218" s="51" t="s">
        <v>8523</v>
      </c>
      <c r="D2218" s="15" t="s">
        <v>2008</v>
      </c>
      <c r="E2218" s="13" t="s">
        <v>2104</v>
      </c>
      <c r="F2218" s="13" t="s">
        <v>8471</v>
      </c>
      <c r="G2218" s="13" t="s">
        <v>8220</v>
      </c>
      <c r="H2218" s="15" t="s">
        <v>8470</v>
      </c>
      <c r="I2218" s="13" t="s">
        <v>1233</v>
      </c>
      <c r="J2218" s="13">
        <v>1</v>
      </c>
      <c r="K2218" s="13">
        <v>1</v>
      </c>
      <c r="L2218" s="15">
        <v>1</v>
      </c>
      <c r="M2218" s="13" t="s">
        <v>1233</v>
      </c>
      <c r="N2218" s="13"/>
    </row>
    <row r="2219" spans="1:14" hidden="1">
      <c r="A2219" s="13">
        <v>2110210006</v>
      </c>
      <c r="B2219" s="47" t="s">
        <v>818</v>
      </c>
      <c r="C2219" s="51" t="s">
        <v>8523</v>
      </c>
      <c r="D2219" s="15" t="s">
        <v>2008</v>
      </c>
      <c r="E2219" s="13" t="s">
        <v>2104</v>
      </c>
      <c r="F2219" s="13" t="s">
        <v>8471</v>
      </c>
      <c r="G2219" s="13" t="s">
        <v>8220</v>
      </c>
      <c r="H2219" s="15" t="s">
        <v>8470</v>
      </c>
      <c r="I2219" s="13" t="s">
        <v>1233</v>
      </c>
      <c r="J2219" s="13">
        <v>1</v>
      </c>
      <c r="K2219" s="13">
        <v>1</v>
      </c>
      <c r="L2219" s="15">
        <v>1</v>
      </c>
      <c r="M2219" s="13" t="s">
        <v>1233</v>
      </c>
      <c r="N2219" s="13"/>
    </row>
    <row r="2220" spans="1:14" hidden="1">
      <c r="A2220" s="14">
        <v>2110210007</v>
      </c>
      <c r="B2220" s="48" t="s">
        <v>583</v>
      </c>
      <c r="C2220" s="52" t="s">
        <v>8523</v>
      </c>
      <c r="D2220" s="16" t="s">
        <v>2008</v>
      </c>
      <c r="E2220" s="14" t="s">
        <v>2104</v>
      </c>
      <c r="F2220" s="14" t="s">
        <v>8471</v>
      </c>
      <c r="G2220" s="14" t="s">
        <v>8220</v>
      </c>
      <c r="H2220" s="16" t="s">
        <v>8470</v>
      </c>
      <c r="I2220" s="14" t="s">
        <v>1233</v>
      </c>
      <c r="J2220" s="14">
        <v>1</v>
      </c>
      <c r="K2220" s="14">
        <v>1</v>
      </c>
      <c r="L2220" s="16">
        <v>1</v>
      </c>
      <c r="M2220" s="14" t="s">
        <v>1233</v>
      </c>
      <c r="N2220" s="14"/>
    </row>
    <row r="2221" spans="1:14" hidden="1">
      <c r="A2221" s="13">
        <v>2110210008</v>
      </c>
      <c r="B2221" s="47" t="s">
        <v>584</v>
      </c>
      <c r="C2221" s="51" t="s">
        <v>8523</v>
      </c>
      <c r="D2221" s="15" t="s">
        <v>2008</v>
      </c>
      <c r="E2221" s="13" t="s">
        <v>2104</v>
      </c>
      <c r="F2221" s="13" t="s">
        <v>8471</v>
      </c>
      <c r="G2221" s="13" t="s">
        <v>8220</v>
      </c>
      <c r="H2221" s="15" t="s">
        <v>8470</v>
      </c>
      <c r="I2221" s="13" t="s">
        <v>1233</v>
      </c>
      <c r="J2221" s="13">
        <v>1</v>
      </c>
      <c r="K2221" s="13">
        <v>1</v>
      </c>
      <c r="L2221" s="15">
        <v>1</v>
      </c>
      <c r="M2221" s="13" t="s">
        <v>1233</v>
      </c>
      <c r="N2221" s="13"/>
    </row>
    <row r="2222" spans="1:14" hidden="1">
      <c r="A2222" s="14">
        <v>2110210009</v>
      </c>
      <c r="B2222" s="48" t="s">
        <v>819</v>
      </c>
      <c r="C2222" s="52" t="s">
        <v>8523</v>
      </c>
      <c r="D2222" s="16" t="s">
        <v>2008</v>
      </c>
      <c r="E2222" s="14" t="s">
        <v>2104</v>
      </c>
      <c r="F2222" s="14" t="s">
        <v>8471</v>
      </c>
      <c r="G2222" s="14" t="s">
        <v>8220</v>
      </c>
      <c r="H2222" s="16" t="s">
        <v>8470</v>
      </c>
      <c r="I2222" s="14" t="s">
        <v>1233</v>
      </c>
      <c r="J2222" s="14">
        <v>1</v>
      </c>
      <c r="K2222" s="14">
        <v>1</v>
      </c>
      <c r="L2222" s="16">
        <v>1</v>
      </c>
      <c r="M2222" s="14" t="s">
        <v>1233</v>
      </c>
      <c r="N2222" s="14"/>
    </row>
    <row r="2223" spans="1:14" hidden="1">
      <c r="A2223" s="13">
        <v>2110210010</v>
      </c>
      <c r="B2223" s="47" t="s">
        <v>568</v>
      </c>
      <c r="C2223" s="51" t="s">
        <v>8523</v>
      </c>
      <c r="D2223" s="15" t="s">
        <v>2008</v>
      </c>
      <c r="E2223" s="13" t="s">
        <v>2103</v>
      </c>
      <c r="F2223" s="13" t="s">
        <v>8471</v>
      </c>
      <c r="G2223" s="13" t="s">
        <v>8220</v>
      </c>
      <c r="H2223" s="15" t="s">
        <v>8470</v>
      </c>
      <c r="I2223" s="13" t="s">
        <v>1233</v>
      </c>
      <c r="J2223" s="13">
        <v>1</v>
      </c>
      <c r="K2223" s="13">
        <v>1</v>
      </c>
      <c r="L2223" s="15">
        <v>1</v>
      </c>
      <c r="M2223" s="13" t="s">
        <v>1233</v>
      </c>
      <c r="N2223" s="13"/>
    </row>
    <row r="2224" spans="1:14" hidden="1">
      <c r="A2224" s="14">
        <v>2110210011</v>
      </c>
      <c r="B2224" s="48" t="s">
        <v>499</v>
      </c>
      <c r="C2224" s="52" t="s">
        <v>8523</v>
      </c>
      <c r="D2224" s="16" t="s">
        <v>2008</v>
      </c>
      <c r="E2224" s="14" t="s">
        <v>2103</v>
      </c>
      <c r="F2224" s="14" t="s">
        <v>8471</v>
      </c>
      <c r="G2224" s="14" t="s">
        <v>8220</v>
      </c>
      <c r="H2224" s="16" t="s">
        <v>8470</v>
      </c>
      <c r="I2224" s="14" t="s">
        <v>1233</v>
      </c>
      <c r="J2224" s="14">
        <v>1</v>
      </c>
      <c r="K2224" s="14">
        <v>1</v>
      </c>
      <c r="L2224" s="16">
        <v>1</v>
      </c>
      <c r="M2224" s="14" t="s">
        <v>1233</v>
      </c>
      <c r="N2224" s="14"/>
    </row>
    <row r="2225" spans="1:14" hidden="1">
      <c r="A2225" s="13">
        <v>2110210013</v>
      </c>
      <c r="B2225" s="47" t="s">
        <v>613</v>
      </c>
      <c r="C2225" s="51" t="s">
        <v>8523</v>
      </c>
      <c r="D2225" s="15" t="s">
        <v>2008</v>
      </c>
      <c r="E2225" s="13" t="s">
        <v>2103</v>
      </c>
      <c r="F2225" s="13" t="s">
        <v>8471</v>
      </c>
      <c r="G2225" s="13" t="s">
        <v>8220</v>
      </c>
      <c r="H2225" s="15" t="s">
        <v>8470</v>
      </c>
      <c r="I2225" s="13" t="s">
        <v>1233</v>
      </c>
      <c r="J2225" s="13">
        <v>1</v>
      </c>
      <c r="K2225" s="13">
        <v>1</v>
      </c>
      <c r="L2225" s="15">
        <v>1</v>
      </c>
      <c r="M2225" s="13" t="s">
        <v>1233</v>
      </c>
      <c r="N2225" s="13"/>
    </row>
    <row r="2226" spans="1:14" hidden="1">
      <c r="A2226" s="14">
        <v>2110210016</v>
      </c>
      <c r="B2226" s="48" t="s">
        <v>611</v>
      </c>
      <c r="C2226" s="52" t="s">
        <v>8523</v>
      </c>
      <c r="D2226" s="16" t="s">
        <v>2008</v>
      </c>
      <c r="E2226" s="14" t="s">
        <v>2103</v>
      </c>
      <c r="F2226" s="14" t="s">
        <v>8471</v>
      </c>
      <c r="G2226" s="14" t="s">
        <v>8220</v>
      </c>
      <c r="H2226" s="16" t="s">
        <v>8470</v>
      </c>
      <c r="I2226" s="14" t="s">
        <v>1233</v>
      </c>
      <c r="J2226" s="14">
        <v>1</v>
      </c>
      <c r="K2226" s="14">
        <v>1</v>
      </c>
      <c r="L2226" s="16">
        <v>1</v>
      </c>
      <c r="M2226" s="14" t="s">
        <v>1233</v>
      </c>
      <c r="N2226" s="14"/>
    </row>
    <row r="2227" spans="1:14" hidden="1">
      <c r="A2227" s="13">
        <v>2110210017</v>
      </c>
      <c r="B2227" s="47" t="s">
        <v>737</v>
      </c>
      <c r="C2227" s="51" t="s">
        <v>8523</v>
      </c>
      <c r="D2227" s="15" t="s">
        <v>2008</v>
      </c>
      <c r="E2227" s="13" t="s">
        <v>2104</v>
      </c>
      <c r="F2227" s="13" t="s">
        <v>8471</v>
      </c>
      <c r="G2227" s="13" t="s">
        <v>8220</v>
      </c>
      <c r="H2227" s="15" t="s">
        <v>8470</v>
      </c>
      <c r="I2227" s="13" t="s">
        <v>1233</v>
      </c>
      <c r="J2227" s="13">
        <v>1</v>
      </c>
      <c r="K2227" s="13">
        <v>1</v>
      </c>
      <c r="L2227" s="15">
        <v>1</v>
      </c>
      <c r="M2227" s="13" t="s">
        <v>1233</v>
      </c>
      <c r="N2227" s="13"/>
    </row>
    <row r="2228" spans="1:14" hidden="1">
      <c r="A2228" s="14">
        <v>2110210018</v>
      </c>
      <c r="B2228" s="48" t="s">
        <v>634</v>
      </c>
      <c r="C2228" s="52" t="s">
        <v>8523</v>
      </c>
      <c r="D2228" s="16" t="s">
        <v>2008</v>
      </c>
      <c r="E2228" s="14" t="s">
        <v>2104</v>
      </c>
      <c r="F2228" s="14" t="s">
        <v>8471</v>
      </c>
      <c r="G2228" s="14" t="s">
        <v>8220</v>
      </c>
      <c r="H2228" s="16" t="s">
        <v>8470</v>
      </c>
      <c r="I2228" s="14" t="s">
        <v>1233</v>
      </c>
      <c r="J2228" s="14">
        <v>1</v>
      </c>
      <c r="K2228" s="14">
        <v>1</v>
      </c>
      <c r="L2228" s="16">
        <v>1</v>
      </c>
      <c r="M2228" s="14" t="s">
        <v>1233</v>
      </c>
      <c r="N2228" s="14"/>
    </row>
    <row r="2229" spans="1:14" hidden="1">
      <c r="A2229" s="13">
        <v>2110210019</v>
      </c>
      <c r="B2229" s="47" t="s">
        <v>645</v>
      </c>
      <c r="C2229" s="51" t="s">
        <v>8523</v>
      </c>
      <c r="D2229" s="15" t="s">
        <v>2008</v>
      </c>
      <c r="E2229" s="13" t="s">
        <v>2104</v>
      </c>
      <c r="F2229" s="13" t="s">
        <v>8471</v>
      </c>
      <c r="G2229" s="13" t="s">
        <v>8220</v>
      </c>
      <c r="H2229" s="15" t="s">
        <v>8470</v>
      </c>
      <c r="I2229" s="13" t="s">
        <v>1233</v>
      </c>
      <c r="J2229" s="13">
        <v>1</v>
      </c>
      <c r="K2229" s="13">
        <v>1</v>
      </c>
      <c r="L2229" s="15">
        <v>1</v>
      </c>
      <c r="M2229" s="13" t="s">
        <v>1233</v>
      </c>
      <c r="N2229" s="13"/>
    </row>
    <row r="2230" spans="1:14" hidden="1">
      <c r="A2230" s="14">
        <v>2110210020</v>
      </c>
      <c r="B2230" s="48" t="s">
        <v>636</v>
      </c>
      <c r="C2230" s="52" t="s">
        <v>8523</v>
      </c>
      <c r="D2230" s="16" t="s">
        <v>2008</v>
      </c>
      <c r="E2230" s="14" t="s">
        <v>2104</v>
      </c>
      <c r="F2230" s="14" t="s">
        <v>8471</v>
      </c>
      <c r="G2230" s="14" t="s">
        <v>8220</v>
      </c>
      <c r="H2230" s="16" t="s">
        <v>8470</v>
      </c>
      <c r="I2230" s="14" t="s">
        <v>1233</v>
      </c>
      <c r="J2230" s="14">
        <v>1</v>
      </c>
      <c r="K2230" s="14">
        <v>1</v>
      </c>
      <c r="L2230" s="16">
        <v>1</v>
      </c>
      <c r="M2230" s="14" t="s">
        <v>1233</v>
      </c>
      <c r="N2230" s="14"/>
    </row>
    <row r="2231" spans="1:14" hidden="1">
      <c r="A2231" s="13">
        <v>2110210021</v>
      </c>
      <c r="B2231" s="47" t="s">
        <v>690</v>
      </c>
      <c r="C2231" s="51" t="s">
        <v>8523</v>
      </c>
      <c r="D2231" s="15" t="s">
        <v>2008</v>
      </c>
      <c r="E2231" s="13" t="s">
        <v>2103</v>
      </c>
      <c r="F2231" s="13" t="s">
        <v>8471</v>
      </c>
      <c r="G2231" s="13" t="s">
        <v>8220</v>
      </c>
      <c r="H2231" s="15" t="s">
        <v>8470</v>
      </c>
      <c r="I2231" s="13" t="s">
        <v>1233</v>
      </c>
      <c r="J2231" s="13">
        <v>1</v>
      </c>
      <c r="K2231" s="13">
        <v>1</v>
      </c>
      <c r="L2231" s="15">
        <v>1</v>
      </c>
      <c r="M2231" s="13" t="s">
        <v>1233</v>
      </c>
      <c r="N2231" s="13"/>
    </row>
    <row r="2232" spans="1:14" hidden="1">
      <c r="A2232" s="14">
        <v>2110210022</v>
      </c>
      <c r="B2232" s="48" t="s">
        <v>612</v>
      </c>
      <c r="C2232" s="52" t="s">
        <v>8523</v>
      </c>
      <c r="D2232" s="16" t="s">
        <v>2008</v>
      </c>
      <c r="E2232" s="14" t="s">
        <v>2103</v>
      </c>
      <c r="F2232" s="14" t="s">
        <v>8471</v>
      </c>
      <c r="G2232" s="14" t="s">
        <v>8220</v>
      </c>
      <c r="H2232" s="16" t="s">
        <v>8470</v>
      </c>
      <c r="I2232" s="14" t="s">
        <v>1233</v>
      </c>
      <c r="J2232" s="14">
        <v>1</v>
      </c>
      <c r="K2232" s="14">
        <v>1</v>
      </c>
      <c r="L2232" s="16">
        <v>1</v>
      </c>
      <c r="M2232" s="14" t="s">
        <v>1233</v>
      </c>
      <c r="N2232" s="14"/>
    </row>
    <row r="2233" spans="1:14" hidden="1">
      <c r="A2233" s="13">
        <v>2110210023</v>
      </c>
      <c r="B2233" s="47" t="s">
        <v>609</v>
      </c>
      <c r="C2233" s="51" t="s">
        <v>8523</v>
      </c>
      <c r="D2233" s="15" t="s">
        <v>2008</v>
      </c>
      <c r="E2233" s="13" t="s">
        <v>2103</v>
      </c>
      <c r="F2233" s="13" t="s">
        <v>8471</v>
      </c>
      <c r="G2233" s="13" t="s">
        <v>8220</v>
      </c>
      <c r="H2233" s="15" t="s">
        <v>8470</v>
      </c>
      <c r="I2233" s="13" t="s">
        <v>1233</v>
      </c>
      <c r="J2233" s="13">
        <v>1</v>
      </c>
      <c r="K2233" s="13">
        <v>1</v>
      </c>
      <c r="L2233" s="15">
        <v>1</v>
      </c>
      <c r="M2233" s="13" t="s">
        <v>1233</v>
      </c>
      <c r="N2233" s="13"/>
    </row>
    <row r="2234" spans="1:14" hidden="1">
      <c r="A2234" s="14">
        <v>2110210024</v>
      </c>
      <c r="B2234" s="48" t="s">
        <v>610</v>
      </c>
      <c r="C2234" s="52" t="s">
        <v>8523</v>
      </c>
      <c r="D2234" s="16" t="s">
        <v>2008</v>
      </c>
      <c r="E2234" s="14" t="s">
        <v>2103</v>
      </c>
      <c r="F2234" s="14" t="s">
        <v>8471</v>
      </c>
      <c r="G2234" s="14" t="s">
        <v>8220</v>
      </c>
      <c r="H2234" s="16" t="s">
        <v>8470</v>
      </c>
      <c r="I2234" s="14" t="s">
        <v>1233</v>
      </c>
      <c r="J2234" s="14">
        <v>1</v>
      </c>
      <c r="K2234" s="14">
        <v>1</v>
      </c>
      <c r="L2234" s="16">
        <v>1</v>
      </c>
      <c r="M2234" s="14" t="s">
        <v>1233</v>
      </c>
      <c r="N2234" s="14"/>
    </row>
    <row r="2235" spans="1:14" hidden="1">
      <c r="A2235" s="13">
        <v>2110210025</v>
      </c>
      <c r="B2235" s="47" t="s">
        <v>820</v>
      </c>
      <c r="C2235" s="51" t="s">
        <v>8523</v>
      </c>
      <c r="D2235" s="15" t="s">
        <v>2008</v>
      </c>
      <c r="E2235" s="13" t="s">
        <v>2104</v>
      </c>
      <c r="F2235" s="13" t="s">
        <v>8471</v>
      </c>
      <c r="G2235" s="13" t="s">
        <v>8220</v>
      </c>
      <c r="H2235" s="15" t="s">
        <v>8470</v>
      </c>
      <c r="I2235" s="13" t="s">
        <v>1233</v>
      </c>
      <c r="J2235" s="13">
        <v>1</v>
      </c>
      <c r="K2235" s="13">
        <v>1</v>
      </c>
      <c r="L2235" s="15">
        <v>1</v>
      </c>
      <c r="M2235" s="13" t="s">
        <v>1233</v>
      </c>
      <c r="N2235" s="13"/>
    </row>
    <row r="2236" spans="1:14" hidden="1">
      <c r="A2236" s="14">
        <v>2110210026</v>
      </c>
      <c r="B2236" s="48" t="s">
        <v>746</v>
      </c>
      <c r="C2236" s="52" t="s">
        <v>8523</v>
      </c>
      <c r="D2236" s="16" t="s">
        <v>2008</v>
      </c>
      <c r="E2236" s="14" t="s">
        <v>2104</v>
      </c>
      <c r="F2236" s="14" t="s">
        <v>8471</v>
      </c>
      <c r="G2236" s="14" t="s">
        <v>8220</v>
      </c>
      <c r="H2236" s="16" t="s">
        <v>8470</v>
      </c>
      <c r="I2236" s="14" t="s">
        <v>1233</v>
      </c>
      <c r="J2236" s="14">
        <v>1</v>
      </c>
      <c r="K2236" s="14">
        <v>1</v>
      </c>
      <c r="L2236" s="16">
        <v>1</v>
      </c>
      <c r="M2236" s="14" t="s">
        <v>1233</v>
      </c>
      <c r="N2236" s="14"/>
    </row>
    <row r="2237" spans="1:14" hidden="1">
      <c r="A2237" s="13">
        <v>2110210027</v>
      </c>
      <c r="B2237" s="47" t="s">
        <v>626</v>
      </c>
      <c r="C2237" s="51" t="s">
        <v>8523</v>
      </c>
      <c r="D2237" s="15" t="s">
        <v>2008</v>
      </c>
      <c r="E2237" s="13" t="s">
        <v>2103</v>
      </c>
      <c r="F2237" s="13" t="s">
        <v>8471</v>
      </c>
      <c r="G2237" s="13" t="s">
        <v>8220</v>
      </c>
      <c r="H2237" s="15" t="s">
        <v>8470</v>
      </c>
      <c r="I2237" s="13" t="s">
        <v>1233</v>
      </c>
      <c r="J2237" s="13">
        <v>1</v>
      </c>
      <c r="K2237" s="13">
        <v>1</v>
      </c>
      <c r="L2237" s="15">
        <v>1</v>
      </c>
      <c r="M2237" s="13" t="s">
        <v>1233</v>
      </c>
      <c r="N2237" s="13"/>
    </row>
    <row r="2238" spans="1:14" hidden="1">
      <c r="A2238" s="14">
        <v>2110210028</v>
      </c>
      <c r="B2238" s="48" t="s">
        <v>695</v>
      </c>
      <c r="C2238" s="52" t="s">
        <v>8523</v>
      </c>
      <c r="D2238" s="16" t="s">
        <v>2008</v>
      </c>
      <c r="E2238" s="14" t="s">
        <v>2103</v>
      </c>
      <c r="F2238" s="14" t="s">
        <v>8471</v>
      </c>
      <c r="G2238" s="14" t="s">
        <v>8220</v>
      </c>
      <c r="H2238" s="16" t="s">
        <v>8470</v>
      </c>
      <c r="I2238" s="14" t="s">
        <v>1233</v>
      </c>
      <c r="J2238" s="14">
        <v>1</v>
      </c>
      <c r="K2238" s="14">
        <v>1</v>
      </c>
      <c r="L2238" s="16">
        <v>1</v>
      </c>
      <c r="M2238" s="14" t="s">
        <v>1233</v>
      </c>
      <c r="N2238" s="14"/>
    </row>
    <row r="2239" spans="1:14" hidden="1">
      <c r="A2239" s="13">
        <v>2110210029</v>
      </c>
      <c r="B2239" s="47" t="s">
        <v>635</v>
      </c>
      <c r="C2239" s="51" t="s">
        <v>8523</v>
      </c>
      <c r="D2239" s="15" t="s">
        <v>2008</v>
      </c>
      <c r="E2239" s="13" t="s">
        <v>2104</v>
      </c>
      <c r="F2239" s="13" t="s">
        <v>8471</v>
      </c>
      <c r="G2239" s="13" t="s">
        <v>8220</v>
      </c>
      <c r="H2239" s="15" t="s">
        <v>8470</v>
      </c>
      <c r="I2239" s="13" t="s">
        <v>1233</v>
      </c>
      <c r="J2239" s="13">
        <v>1</v>
      </c>
      <c r="K2239" s="13">
        <v>1</v>
      </c>
      <c r="L2239" s="15">
        <v>1</v>
      </c>
      <c r="M2239" s="13" t="s">
        <v>1233</v>
      </c>
      <c r="N2239" s="13"/>
    </row>
    <row r="2240" spans="1:14" hidden="1">
      <c r="A2240" s="14">
        <v>2110210030</v>
      </c>
      <c r="B2240" s="48" t="s">
        <v>691</v>
      </c>
      <c r="C2240" s="52" t="s">
        <v>8523</v>
      </c>
      <c r="D2240" s="16" t="s">
        <v>2008</v>
      </c>
      <c r="E2240" s="14" t="s">
        <v>2103</v>
      </c>
      <c r="F2240" s="14" t="s">
        <v>8471</v>
      </c>
      <c r="G2240" s="14" t="s">
        <v>8220</v>
      </c>
      <c r="H2240" s="16" t="s">
        <v>8470</v>
      </c>
      <c r="I2240" s="14" t="s">
        <v>1233</v>
      </c>
      <c r="J2240" s="14">
        <v>1</v>
      </c>
      <c r="K2240" s="14">
        <v>1</v>
      </c>
      <c r="L2240" s="16">
        <v>1</v>
      </c>
      <c r="M2240" s="14" t="s">
        <v>1233</v>
      </c>
      <c r="N2240" s="14"/>
    </row>
    <row r="2241" spans="1:14" hidden="1">
      <c r="A2241" s="13">
        <v>2140250020</v>
      </c>
      <c r="B2241" s="47" t="s">
        <v>614</v>
      </c>
      <c r="C2241" s="51" t="s">
        <v>8523</v>
      </c>
      <c r="D2241" s="15" t="s">
        <v>2008</v>
      </c>
      <c r="E2241" s="13" t="s">
        <v>2070</v>
      </c>
      <c r="F2241" s="13" t="s">
        <v>8472</v>
      </c>
      <c r="G2241" s="13" t="s">
        <v>8220</v>
      </c>
      <c r="H2241" s="15" t="s">
        <v>2070</v>
      </c>
      <c r="I2241" s="13" t="s">
        <v>1233</v>
      </c>
      <c r="J2241" s="13">
        <v>1</v>
      </c>
      <c r="K2241" s="13">
        <v>1</v>
      </c>
      <c r="L2241" s="15">
        <v>1</v>
      </c>
      <c r="M2241" s="13" t="s">
        <v>1233</v>
      </c>
      <c r="N2241" s="13"/>
    </row>
    <row r="2242" spans="1:14" hidden="1">
      <c r="A2242" s="13">
        <v>2140400004</v>
      </c>
      <c r="B2242" s="47" t="s">
        <v>595</v>
      </c>
      <c r="C2242" s="51" t="s">
        <v>8523</v>
      </c>
      <c r="D2242" s="15" t="s">
        <v>2008</v>
      </c>
      <c r="E2242" s="13" t="s">
        <v>2070</v>
      </c>
      <c r="F2242" s="13" t="s">
        <v>8472</v>
      </c>
      <c r="G2242" s="13" t="s">
        <v>8220</v>
      </c>
      <c r="H2242" s="15" t="s">
        <v>2070</v>
      </c>
      <c r="I2242" s="13" t="s">
        <v>1233</v>
      </c>
      <c r="J2242" s="13">
        <v>1</v>
      </c>
      <c r="K2242" s="13">
        <v>1</v>
      </c>
      <c r="L2242" s="15">
        <v>1</v>
      </c>
      <c r="M2242" s="13" t="s">
        <v>1233</v>
      </c>
      <c r="N2242" s="13"/>
    </row>
    <row r="2243" spans="1:14" hidden="1">
      <c r="A2243" s="14">
        <v>2140370002</v>
      </c>
      <c r="B2243" s="48" t="s">
        <v>792</v>
      </c>
      <c r="C2243" s="52" t="s">
        <v>8523</v>
      </c>
      <c r="D2243" s="16" t="s">
        <v>2008</v>
      </c>
      <c r="E2243" s="14" t="s">
        <v>2070</v>
      </c>
      <c r="F2243" s="14" t="s">
        <v>8472</v>
      </c>
      <c r="G2243" s="14" t="s">
        <v>8220</v>
      </c>
      <c r="H2243" s="16" t="s">
        <v>2070</v>
      </c>
      <c r="I2243" s="14" t="s">
        <v>1233</v>
      </c>
      <c r="J2243" s="14">
        <v>1</v>
      </c>
      <c r="K2243" s="14">
        <v>1</v>
      </c>
      <c r="L2243" s="16">
        <v>1</v>
      </c>
      <c r="M2243" s="14" t="s">
        <v>1233</v>
      </c>
      <c r="N2243" s="14"/>
    </row>
    <row r="2244" spans="1:14" hidden="1">
      <c r="A2244" s="13">
        <v>2140370004</v>
      </c>
      <c r="B2244" s="47" t="s">
        <v>793</v>
      </c>
      <c r="C2244" s="51" t="s">
        <v>8523</v>
      </c>
      <c r="D2244" s="15" t="s">
        <v>2008</v>
      </c>
      <c r="E2244" s="13" t="s">
        <v>2070</v>
      </c>
      <c r="F2244" s="13" t="s">
        <v>8472</v>
      </c>
      <c r="G2244" s="13" t="s">
        <v>8220</v>
      </c>
      <c r="H2244" s="15" t="s">
        <v>2070</v>
      </c>
      <c r="I2244" s="13" t="s">
        <v>1233</v>
      </c>
      <c r="J2244" s="13">
        <v>1</v>
      </c>
      <c r="K2244" s="13">
        <v>1</v>
      </c>
      <c r="L2244" s="15">
        <v>1</v>
      </c>
      <c r="M2244" s="13" t="s">
        <v>1233</v>
      </c>
      <c r="N2244" s="13"/>
    </row>
    <row r="2245" spans="1:14" hidden="1">
      <c r="A2245" s="14">
        <v>2140190031</v>
      </c>
      <c r="B2245" s="48" t="s">
        <v>782</v>
      </c>
      <c r="C2245" s="52" t="s">
        <v>8523</v>
      </c>
      <c r="D2245" s="16" t="s">
        <v>2008</v>
      </c>
      <c r="E2245" s="14" t="s">
        <v>2070</v>
      </c>
      <c r="F2245" s="14" t="s">
        <v>8472</v>
      </c>
      <c r="G2245" s="14" t="s">
        <v>8220</v>
      </c>
      <c r="H2245" s="16" t="s">
        <v>2070</v>
      </c>
      <c r="I2245" s="14" t="s">
        <v>1233</v>
      </c>
      <c r="J2245" s="14">
        <v>1</v>
      </c>
      <c r="K2245" s="14">
        <v>1</v>
      </c>
      <c r="L2245" s="16">
        <v>1</v>
      </c>
      <c r="M2245" s="14" t="s">
        <v>1233</v>
      </c>
      <c r="N2245" s="14"/>
    </row>
    <row r="2246" spans="1:14" hidden="1">
      <c r="A2246" s="13">
        <v>2140370007</v>
      </c>
      <c r="B2246" s="47" t="s">
        <v>794</v>
      </c>
      <c r="C2246" s="51" t="s">
        <v>8523</v>
      </c>
      <c r="D2246" s="15" t="s">
        <v>2008</v>
      </c>
      <c r="E2246" s="13" t="s">
        <v>2070</v>
      </c>
      <c r="F2246" s="13" t="s">
        <v>8472</v>
      </c>
      <c r="G2246" s="13" t="s">
        <v>8220</v>
      </c>
      <c r="H2246" s="15" t="s">
        <v>2070</v>
      </c>
      <c r="I2246" s="13" t="s">
        <v>1233</v>
      </c>
      <c r="J2246" s="13">
        <v>1</v>
      </c>
      <c r="K2246" s="13">
        <v>1</v>
      </c>
      <c r="L2246" s="15">
        <v>1</v>
      </c>
      <c r="M2246" s="13" t="s">
        <v>1233</v>
      </c>
      <c r="N2246" s="13"/>
    </row>
    <row r="2247" spans="1:14" hidden="1">
      <c r="A2247" s="14">
        <v>2140190013</v>
      </c>
      <c r="B2247" s="48" t="s">
        <v>837</v>
      </c>
      <c r="C2247" s="52" t="s">
        <v>8523</v>
      </c>
      <c r="D2247" s="16" t="s">
        <v>2008</v>
      </c>
      <c r="E2247" s="14" t="s">
        <v>2070</v>
      </c>
      <c r="F2247" s="14" t="s">
        <v>8472</v>
      </c>
      <c r="G2247" s="14" t="s">
        <v>8220</v>
      </c>
      <c r="H2247" s="16" t="s">
        <v>2070</v>
      </c>
      <c r="I2247" s="14" t="s">
        <v>1233</v>
      </c>
      <c r="J2247" s="14">
        <v>1</v>
      </c>
      <c r="K2247" s="14">
        <v>1</v>
      </c>
      <c r="L2247" s="16">
        <v>1</v>
      </c>
      <c r="M2247" s="14" t="s">
        <v>1233</v>
      </c>
      <c r="N2247" s="14"/>
    </row>
    <row r="2248" spans="1:14" hidden="1">
      <c r="A2248" s="13">
        <v>2140370008</v>
      </c>
      <c r="B2248" s="47" t="s">
        <v>738</v>
      </c>
      <c r="C2248" s="51" t="s">
        <v>8523</v>
      </c>
      <c r="D2248" s="15" t="s">
        <v>2008</v>
      </c>
      <c r="E2248" s="13" t="s">
        <v>2070</v>
      </c>
      <c r="F2248" s="13" t="s">
        <v>8472</v>
      </c>
      <c r="G2248" s="13" t="s">
        <v>8220</v>
      </c>
      <c r="H2248" s="15" t="s">
        <v>2070</v>
      </c>
      <c r="I2248" s="13" t="s">
        <v>1233</v>
      </c>
      <c r="J2248" s="13">
        <v>1</v>
      </c>
      <c r="K2248" s="13">
        <v>1</v>
      </c>
      <c r="L2248" s="15">
        <v>1</v>
      </c>
      <c r="M2248" s="13" t="s">
        <v>1233</v>
      </c>
      <c r="N2248" s="13"/>
    </row>
    <row r="2249" spans="1:14" hidden="1">
      <c r="A2249" s="14">
        <v>2140190018</v>
      </c>
      <c r="B2249" s="48" t="s">
        <v>743</v>
      </c>
      <c r="C2249" s="52" t="s">
        <v>8523</v>
      </c>
      <c r="D2249" s="16" t="s">
        <v>2008</v>
      </c>
      <c r="E2249" s="14" t="s">
        <v>2070</v>
      </c>
      <c r="F2249" s="14" t="s">
        <v>8472</v>
      </c>
      <c r="G2249" s="14" t="s">
        <v>8220</v>
      </c>
      <c r="H2249" s="16" t="s">
        <v>2070</v>
      </c>
      <c r="I2249" s="14" t="s">
        <v>1233</v>
      </c>
      <c r="J2249" s="14">
        <v>1</v>
      </c>
      <c r="K2249" s="14">
        <v>1</v>
      </c>
      <c r="L2249" s="16">
        <v>1</v>
      </c>
      <c r="M2249" s="14" t="s">
        <v>1233</v>
      </c>
      <c r="N2249" s="14"/>
    </row>
    <row r="2250" spans="1:14" hidden="1">
      <c r="A2250" s="13">
        <v>2140370010</v>
      </c>
      <c r="B2250" s="47" t="s">
        <v>796</v>
      </c>
      <c r="C2250" s="51" t="s">
        <v>8523</v>
      </c>
      <c r="D2250" s="15" t="s">
        <v>2008</v>
      </c>
      <c r="E2250" s="13" t="s">
        <v>2070</v>
      </c>
      <c r="F2250" s="13" t="s">
        <v>8472</v>
      </c>
      <c r="G2250" s="13" t="s">
        <v>8220</v>
      </c>
      <c r="H2250" s="15" t="s">
        <v>2070</v>
      </c>
      <c r="I2250" s="13" t="s">
        <v>1233</v>
      </c>
      <c r="J2250" s="13">
        <v>1</v>
      </c>
      <c r="K2250" s="13">
        <v>1</v>
      </c>
      <c r="L2250" s="15">
        <v>1</v>
      </c>
      <c r="M2250" s="13" t="s">
        <v>1233</v>
      </c>
      <c r="N2250" s="13"/>
    </row>
    <row r="2251" spans="1:14" hidden="1">
      <c r="A2251" s="14">
        <v>2140250019</v>
      </c>
      <c r="B2251" s="48" t="s">
        <v>735</v>
      </c>
      <c r="C2251" s="52" t="s">
        <v>8523</v>
      </c>
      <c r="D2251" s="16" t="s">
        <v>2008</v>
      </c>
      <c r="E2251" s="14" t="s">
        <v>2070</v>
      </c>
      <c r="F2251" s="14" t="s">
        <v>8472</v>
      </c>
      <c r="G2251" s="14" t="s">
        <v>8220</v>
      </c>
      <c r="H2251" s="16" t="s">
        <v>2070</v>
      </c>
      <c r="I2251" s="14" t="s">
        <v>1233</v>
      </c>
      <c r="J2251" s="14">
        <v>1</v>
      </c>
      <c r="K2251" s="14">
        <v>1</v>
      </c>
      <c r="L2251" s="16">
        <v>1</v>
      </c>
      <c r="M2251" s="14" t="s">
        <v>1233</v>
      </c>
      <c r="N2251" s="14"/>
    </row>
    <row r="2252" spans="1:14" hidden="1">
      <c r="A2252" s="13">
        <v>2140370011</v>
      </c>
      <c r="B2252" s="47" t="s">
        <v>797</v>
      </c>
      <c r="C2252" s="51" t="s">
        <v>8523</v>
      </c>
      <c r="D2252" s="15" t="s">
        <v>2008</v>
      </c>
      <c r="E2252" s="13" t="s">
        <v>2070</v>
      </c>
      <c r="F2252" s="13" t="s">
        <v>8472</v>
      </c>
      <c r="G2252" s="13" t="s">
        <v>8220</v>
      </c>
      <c r="H2252" s="15" t="s">
        <v>2070</v>
      </c>
      <c r="I2252" s="13" t="s">
        <v>1233</v>
      </c>
      <c r="J2252" s="13">
        <v>1</v>
      </c>
      <c r="K2252" s="13">
        <v>1</v>
      </c>
      <c r="L2252" s="15">
        <v>1</v>
      </c>
      <c r="M2252" s="13" t="s">
        <v>1233</v>
      </c>
      <c r="N2252" s="13"/>
    </row>
    <row r="2253" spans="1:14" hidden="1">
      <c r="A2253" s="14">
        <v>2140250021</v>
      </c>
      <c r="B2253" s="48" t="s">
        <v>736</v>
      </c>
      <c r="C2253" s="52" t="s">
        <v>8523</v>
      </c>
      <c r="D2253" s="16" t="s">
        <v>2008</v>
      </c>
      <c r="E2253" s="14" t="s">
        <v>2070</v>
      </c>
      <c r="F2253" s="14" t="s">
        <v>8472</v>
      </c>
      <c r="G2253" s="14" t="s">
        <v>8220</v>
      </c>
      <c r="H2253" s="16" t="s">
        <v>2070</v>
      </c>
      <c r="I2253" s="14" t="s">
        <v>1233</v>
      </c>
      <c r="J2253" s="14">
        <v>1</v>
      </c>
      <c r="K2253" s="14">
        <v>1</v>
      </c>
      <c r="L2253" s="16">
        <v>1</v>
      </c>
      <c r="M2253" s="14" t="s">
        <v>1233</v>
      </c>
      <c r="N2253" s="14"/>
    </row>
    <row r="2254" spans="1:14" hidden="1">
      <c r="A2254" s="13">
        <v>2140370012</v>
      </c>
      <c r="B2254" s="47" t="s">
        <v>791</v>
      </c>
      <c r="C2254" s="51" t="s">
        <v>8523</v>
      </c>
      <c r="D2254" s="15" t="s">
        <v>2008</v>
      </c>
      <c r="E2254" s="13" t="s">
        <v>2070</v>
      </c>
      <c r="F2254" s="13" t="s">
        <v>8472</v>
      </c>
      <c r="G2254" s="13" t="s">
        <v>8220</v>
      </c>
      <c r="H2254" s="15" t="s">
        <v>2070</v>
      </c>
      <c r="I2254" s="13" t="s">
        <v>1233</v>
      </c>
      <c r="J2254" s="13">
        <v>1</v>
      </c>
      <c r="K2254" s="13">
        <v>1</v>
      </c>
      <c r="L2254" s="15">
        <v>1</v>
      </c>
      <c r="M2254" s="13" t="s">
        <v>1233</v>
      </c>
      <c r="N2254" s="13"/>
    </row>
    <row r="2255" spans="1:14" hidden="1">
      <c r="A2255" s="14">
        <v>2140360001</v>
      </c>
      <c r="B2255" s="48" t="s">
        <v>744</v>
      </c>
      <c r="C2255" s="52" t="s">
        <v>8523</v>
      </c>
      <c r="D2255" s="16" t="s">
        <v>2008</v>
      </c>
      <c r="E2255" s="14" t="s">
        <v>2070</v>
      </c>
      <c r="F2255" s="14" t="s">
        <v>8472</v>
      </c>
      <c r="G2255" s="14" t="s">
        <v>8220</v>
      </c>
      <c r="H2255" s="16" t="s">
        <v>2070</v>
      </c>
      <c r="I2255" s="14" t="s">
        <v>1233</v>
      </c>
      <c r="J2255" s="14">
        <v>1</v>
      </c>
      <c r="K2255" s="14">
        <v>1</v>
      </c>
      <c r="L2255" s="16">
        <v>1</v>
      </c>
      <c r="M2255" s="14" t="s">
        <v>1233</v>
      </c>
      <c r="N2255" s="14"/>
    </row>
    <row r="2256" spans="1:14" hidden="1">
      <c r="A2256" s="13">
        <v>2140400013</v>
      </c>
      <c r="B2256" s="47" t="s">
        <v>615</v>
      </c>
      <c r="C2256" s="51" t="s">
        <v>8523</v>
      </c>
      <c r="D2256" s="15" t="s">
        <v>2008</v>
      </c>
      <c r="E2256" s="13" t="s">
        <v>2070</v>
      </c>
      <c r="F2256" s="13" t="s">
        <v>8472</v>
      </c>
      <c r="G2256" s="13" t="s">
        <v>8220</v>
      </c>
      <c r="H2256" s="15" t="s">
        <v>2070</v>
      </c>
      <c r="I2256" s="13" t="s">
        <v>1233</v>
      </c>
      <c r="J2256" s="13">
        <v>1</v>
      </c>
      <c r="K2256" s="13">
        <v>1</v>
      </c>
      <c r="L2256" s="15">
        <v>1</v>
      </c>
      <c r="M2256" s="13" t="s">
        <v>1233</v>
      </c>
      <c r="N2256" s="13"/>
    </row>
    <row r="2257" spans="1:14" hidden="1">
      <c r="A2257" s="14">
        <v>2140190012</v>
      </c>
      <c r="B2257" s="48" t="s">
        <v>836</v>
      </c>
      <c r="C2257" s="52" t="s">
        <v>8523</v>
      </c>
      <c r="D2257" s="16" t="s">
        <v>2008</v>
      </c>
      <c r="E2257" s="14" t="s">
        <v>2070</v>
      </c>
      <c r="F2257" s="14" t="s">
        <v>8472</v>
      </c>
      <c r="G2257" s="14" t="s">
        <v>8220</v>
      </c>
      <c r="H2257" s="16" t="s">
        <v>2070</v>
      </c>
      <c r="I2257" s="14" t="s">
        <v>1233</v>
      </c>
      <c r="J2257" s="14">
        <v>1</v>
      </c>
      <c r="K2257" s="14">
        <v>1</v>
      </c>
      <c r="L2257" s="16">
        <v>1</v>
      </c>
      <c r="M2257" s="14" t="s">
        <v>1233</v>
      </c>
      <c r="N2257" s="14"/>
    </row>
    <row r="2258" spans="1:14" hidden="1">
      <c r="A2258" s="13">
        <v>2140400001</v>
      </c>
      <c r="B2258" s="47" t="s">
        <v>806</v>
      </c>
      <c r="C2258" s="51" t="s">
        <v>8523</v>
      </c>
      <c r="D2258" s="15" t="s">
        <v>2008</v>
      </c>
      <c r="E2258" s="13" t="s">
        <v>2070</v>
      </c>
      <c r="F2258" s="13" t="s">
        <v>8472</v>
      </c>
      <c r="G2258" s="13" t="s">
        <v>8220</v>
      </c>
      <c r="H2258" s="15" t="s">
        <v>2070</v>
      </c>
      <c r="I2258" s="13" t="s">
        <v>1233</v>
      </c>
      <c r="J2258" s="13">
        <v>1</v>
      </c>
      <c r="K2258" s="13">
        <v>1</v>
      </c>
      <c r="L2258" s="15">
        <v>1</v>
      </c>
      <c r="M2258" s="13" t="s">
        <v>1233</v>
      </c>
      <c r="N2258" s="13"/>
    </row>
    <row r="2259" spans="1:14" hidden="1">
      <c r="A2259" s="14">
        <v>2140190030</v>
      </c>
      <c r="B2259" s="48" t="s">
        <v>838</v>
      </c>
      <c r="C2259" s="52" t="s">
        <v>8523</v>
      </c>
      <c r="D2259" s="16" t="s">
        <v>2008</v>
      </c>
      <c r="E2259" s="14" t="s">
        <v>2070</v>
      </c>
      <c r="F2259" s="14" t="s">
        <v>8472</v>
      </c>
      <c r="G2259" s="14" t="s">
        <v>8220</v>
      </c>
      <c r="H2259" s="16" t="s">
        <v>2070</v>
      </c>
      <c r="I2259" s="14" t="s">
        <v>1233</v>
      </c>
      <c r="J2259" s="14">
        <v>1</v>
      </c>
      <c r="K2259" s="14">
        <v>1</v>
      </c>
      <c r="L2259" s="16">
        <v>1</v>
      </c>
      <c r="M2259" s="14" t="s">
        <v>1233</v>
      </c>
      <c r="N2259" s="14"/>
    </row>
    <row r="2260" spans="1:14" hidden="1">
      <c r="A2260" s="13">
        <v>2140400002</v>
      </c>
      <c r="B2260" s="47" t="s">
        <v>807</v>
      </c>
      <c r="C2260" s="51" t="s">
        <v>8523</v>
      </c>
      <c r="D2260" s="15" t="s">
        <v>2008</v>
      </c>
      <c r="E2260" s="13" t="s">
        <v>2070</v>
      </c>
      <c r="F2260" s="13" t="s">
        <v>8472</v>
      </c>
      <c r="G2260" s="13" t="s">
        <v>8220</v>
      </c>
      <c r="H2260" s="15" t="s">
        <v>2070</v>
      </c>
      <c r="I2260" s="13" t="s">
        <v>1233</v>
      </c>
      <c r="J2260" s="13">
        <v>1</v>
      </c>
      <c r="K2260" s="13">
        <v>1</v>
      </c>
      <c r="L2260" s="15">
        <v>1</v>
      </c>
      <c r="M2260" s="13" t="s">
        <v>1233</v>
      </c>
      <c r="N2260" s="13"/>
    </row>
    <row r="2261" spans="1:14" hidden="1">
      <c r="A2261" s="14">
        <v>2140190011</v>
      </c>
      <c r="B2261" s="48" t="s">
        <v>834</v>
      </c>
      <c r="C2261" s="52" t="s">
        <v>8523</v>
      </c>
      <c r="D2261" s="16" t="s">
        <v>2008</v>
      </c>
      <c r="E2261" s="14" t="s">
        <v>2070</v>
      </c>
      <c r="F2261" s="14" t="s">
        <v>8472</v>
      </c>
      <c r="G2261" s="14" t="s">
        <v>8220</v>
      </c>
      <c r="H2261" s="16" t="s">
        <v>2070</v>
      </c>
      <c r="I2261" s="14" t="s">
        <v>1233</v>
      </c>
      <c r="J2261" s="14">
        <v>1</v>
      </c>
      <c r="K2261" s="14">
        <v>1</v>
      </c>
      <c r="L2261" s="16">
        <v>1</v>
      </c>
      <c r="M2261" s="14" t="s">
        <v>1233</v>
      </c>
      <c r="N2261" s="14"/>
    </row>
    <row r="2262" spans="1:14" hidden="1">
      <c r="A2262" s="13">
        <v>2140400008</v>
      </c>
      <c r="B2262" s="47" t="s">
        <v>808</v>
      </c>
      <c r="C2262" s="51" t="s">
        <v>8523</v>
      </c>
      <c r="D2262" s="15" t="s">
        <v>2008</v>
      </c>
      <c r="E2262" s="13" t="s">
        <v>2070</v>
      </c>
      <c r="F2262" s="13" t="s">
        <v>8472</v>
      </c>
      <c r="G2262" s="13" t="s">
        <v>8220</v>
      </c>
      <c r="H2262" s="15" t="s">
        <v>2070</v>
      </c>
      <c r="I2262" s="13" t="s">
        <v>1233</v>
      </c>
      <c r="J2262" s="13">
        <v>1</v>
      </c>
      <c r="K2262" s="13">
        <v>1</v>
      </c>
      <c r="L2262" s="15">
        <v>1</v>
      </c>
      <c r="M2262" s="13" t="s">
        <v>1233</v>
      </c>
      <c r="N2262" s="13"/>
    </row>
    <row r="2263" spans="1:14" hidden="1">
      <c r="A2263" s="14">
        <v>2140190014</v>
      </c>
      <c r="B2263" s="48" t="s">
        <v>835</v>
      </c>
      <c r="C2263" s="52" t="s">
        <v>8523</v>
      </c>
      <c r="D2263" s="16" t="s">
        <v>2008</v>
      </c>
      <c r="E2263" s="14" t="s">
        <v>2070</v>
      </c>
      <c r="F2263" s="14" t="s">
        <v>8472</v>
      </c>
      <c r="G2263" s="14" t="s">
        <v>8220</v>
      </c>
      <c r="H2263" s="16" t="s">
        <v>2070</v>
      </c>
      <c r="I2263" s="14" t="s">
        <v>1233</v>
      </c>
      <c r="J2263" s="14">
        <v>1</v>
      </c>
      <c r="K2263" s="14">
        <v>1</v>
      </c>
      <c r="L2263" s="16">
        <v>1</v>
      </c>
      <c r="M2263" s="14" t="s">
        <v>1233</v>
      </c>
      <c r="N2263" s="14"/>
    </row>
    <row r="2264" spans="1:14" hidden="1">
      <c r="A2264" s="13">
        <v>2140400012</v>
      </c>
      <c r="B2264" s="47" t="s">
        <v>810</v>
      </c>
      <c r="C2264" s="51" t="s">
        <v>8523</v>
      </c>
      <c r="D2264" s="15" t="s">
        <v>2008</v>
      </c>
      <c r="E2264" s="13" t="s">
        <v>2070</v>
      </c>
      <c r="F2264" s="13" t="s">
        <v>8472</v>
      </c>
      <c r="G2264" s="13" t="s">
        <v>8220</v>
      </c>
      <c r="H2264" s="15" t="s">
        <v>2070</v>
      </c>
      <c r="I2264" s="13" t="s">
        <v>1233</v>
      </c>
      <c r="J2264" s="13">
        <v>1</v>
      </c>
      <c r="K2264" s="13">
        <v>1</v>
      </c>
      <c r="L2264" s="15">
        <v>1</v>
      </c>
      <c r="M2264" s="13" t="s">
        <v>1233</v>
      </c>
      <c r="N2264" s="13"/>
    </row>
    <row r="2265" spans="1:14" hidden="1">
      <c r="A2265" s="13">
        <v>2140400010</v>
      </c>
      <c r="B2265" s="47" t="s">
        <v>809</v>
      </c>
      <c r="C2265" s="51" t="s">
        <v>8523</v>
      </c>
      <c r="D2265" s="15" t="s">
        <v>2008</v>
      </c>
      <c r="E2265" s="13" t="s">
        <v>2070</v>
      </c>
      <c r="F2265" s="13" t="s">
        <v>8472</v>
      </c>
      <c r="G2265" s="13" t="s">
        <v>8220</v>
      </c>
      <c r="H2265" s="15" t="s">
        <v>2070</v>
      </c>
      <c r="I2265" s="13" t="s">
        <v>1233</v>
      </c>
      <c r="J2265" s="13">
        <v>1</v>
      </c>
      <c r="K2265" s="13">
        <v>1</v>
      </c>
      <c r="L2265" s="15">
        <v>1</v>
      </c>
      <c r="M2265" s="13" t="s">
        <v>1233</v>
      </c>
      <c r="N2265" s="13"/>
    </row>
    <row r="2266" spans="1:14" hidden="1">
      <c r="A2266" s="14">
        <v>2140360002</v>
      </c>
      <c r="B2266" s="48" t="s">
        <v>745</v>
      </c>
      <c r="C2266" s="52" t="s">
        <v>8523</v>
      </c>
      <c r="D2266" s="16" t="s">
        <v>2008</v>
      </c>
      <c r="E2266" s="14" t="s">
        <v>2070</v>
      </c>
      <c r="F2266" s="14" t="s">
        <v>8472</v>
      </c>
      <c r="G2266" s="14" t="s">
        <v>8220</v>
      </c>
      <c r="H2266" s="16" t="s">
        <v>2070</v>
      </c>
      <c r="I2266" s="14" t="s">
        <v>1233</v>
      </c>
      <c r="J2266" s="14">
        <v>1</v>
      </c>
      <c r="K2266" s="14">
        <v>1</v>
      </c>
      <c r="L2266" s="16">
        <v>1</v>
      </c>
      <c r="M2266" s="14" t="s">
        <v>1233</v>
      </c>
      <c r="N2266" s="14"/>
    </row>
    <row r="2267" spans="1:14" hidden="1">
      <c r="A2267" s="13">
        <v>2140190008</v>
      </c>
      <c r="B2267" s="47" t="s">
        <v>2107</v>
      </c>
      <c r="C2267" s="51" t="s">
        <v>8523</v>
      </c>
      <c r="D2267" s="15" t="s">
        <v>2008</v>
      </c>
      <c r="E2267" s="13" t="s">
        <v>2070</v>
      </c>
      <c r="F2267" s="13" t="s">
        <v>8472</v>
      </c>
      <c r="G2267" s="13" t="s">
        <v>8220</v>
      </c>
      <c r="H2267" s="15" t="s">
        <v>2070</v>
      </c>
      <c r="I2267" s="13" t="s">
        <v>1233</v>
      </c>
      <c r="J2267" s="13">
        <v>1</v>
      </c>
      <c r="K2267" s="13">
        <v>1</v>
      </c>
      <c r="L2267" s="15">
        <v>1</v>
      </c>
      <c r="M2267" s="13" t="s">
        <v>1233</v>
      </c>
      <c r="N2267" s="13"/>
    </row>
    <row r="2268" spans="1:14" hidden="1">
      <c r="A2268" s="14">
        <v>2140190017</v>
      </c>
      <c r="B2268" s="48" t="s">
        <v>2108</v>
      </c>
      <c r="C2268" s="52" t="s">
        <v>8523</v>
      </c>
      <c r="D2268" s="16" t="s">
        <v>2008</v>
      </c>
      <c r="E2268" s="14" t="s">
        <v>2070</v>
      </c>
      <c r="F2268" s="14" t="s">
        <v>8472</v>
      </c>
      <c r="G2268" s="14" t="s">
        <v>8220</v>
      </c>
      <c r="H2268" s="16" t="s">
        <v>2070</v>
      </c>
      <c r="I2268" s="14" t="s">
        <v>1233</v>
      </c>
      <c r="J2268" s="14">
        <v>1</v>
      </c>
      <c r="K2268" s="14">
        <v>1</v>
      </c>
      <c r="L2268" s="16">
        <v>1</v>
      </c>
      <c r="M2268" s="14" t="s">
        <v>1233</v>
      </c>
      <c r="N2268" s="14"/>
    </row>
    <row r="2269" spans="1:14" hidden="1">
      <c r="A2269" s="13">
        <v>2110120140</v>
      </c>
      <c r="B2269" s="47" t="s">
        <v>585</v>
      </c>
      <c r="C2269" s="51" t="s">
        <v>8523</v>
      </c>
      <c r="D2269" s="15" t="s">
        <v>2008</v>
      </c>
      <c r="E2269" s="13" t="s">
        <v>2110</v>
      </c>
      <c r="F2269" s="13" t="s">
        <v>8472</v>
      </c>
      <c r="G2269" s="13" t="s">
        <v>8220</v>
      </c>
      <c r="H2269" s="15" t="s">
        <v>2110</v>
      </c>
      <c r="I2269" s="13" t="s">
        <v>1233</v>
      </c>
      <c r="J2269" s="13">
        <v>1</v>
      </c>
      <c r="K2269" s="13">
        <v>1</v>
      </c>
      <c r="L2269" s="15">
        <v>1</v>
      </c>
      <c r="M2269" s="13" t="s">
        <v>1233</v>
      </c>
      <c r="N2269" s="13"/>
    </row>
    <row r="2270" spans="1:14" hidden="1">
      <c r="A2270" s="14">
        <v>2110120276</v>
      </c>
      <c r="B2270" s="48" t="s">
        <v>465</v>
      </c>
      <c r="C2270" s="52" t="s">
        <v>8523</v>
      </c>
      <c r="D2270" s="16" t="s">
        <v>2008</v>
      </c>
      <c r="E2270" s="14" t="s">
        <v>2110</v>
      </c>
      <c r="F2270" s="14" t="s">
        <v>8472</v>
      </c>
      <c r="G2270" s="14" t="s">
        <v>8220</v>
      </c>
      <c r="H2270" s="16" t="s">
        <v>2110</v>
      </c>
      <c r="I2270" s="14" t="s">
        <v>1233</v>
      </c>
      <c r="J2270" s="14">
        <v>1</v>
      </c>
      <c r="K2270" s="14">
        <v>1</v>
      </c>
      <c r="L2270" s="16">
        <v>1</v>
      </c>
      <c r="M2270" s="14" t="s">
        <v>1233</v>
      </c>
      <c r="N2270" s="14"/>
    </row>
    <row r="2271" spans="1:14" hidden="1">
      <c r="A2271" s="13">
        <v>2110120425</v>
      </c>
      <c r="B2271" s="47" t="s">
        <v>556</v>
      </c>
      <c r="C2271" s="51" t="s">
        <v>8523</v>
      </c>
      <c r="D2271" s="15" t="s">
        <v>2008</v>
      </c>
      <c r="E2271" s="13" t="s">
        <v>2110</v>
      </c>
      <c r="F2271" s="13" t="s">
        <v>8472</v>
      </c>
      <c r="G2271" s="13" t="s">
        <v>8220</v>
      </c>
      <c r="H2271" s="15" t="s">
        <v>2110</v>
      </c>
      <c r="I2271" s="13" t="s">
        <v>1233</v>
      </c>
      <c r="J2271" s="13">
        <v>1</v>
      </c>
      <c r="K2271" s="13">
        <v>1</v>
      </c>
      <c r="L2271" s="15">
        <v>1</v>
      </c>
      <c r="M2271" s="13" t="s">
        <v>1233</v>
      </c>
      <c r="N2271" s="13"/>
    </row>
    <row r="2272" spans="1:14" hidden="1">
      <c r="A2272" s="14">
        <v>2110080242</v>
      </c>
      <c r="B2272" s="48" t="s">
        <v>854</v>
      </c>
      <c r="C2272" s="52" t="s">
        <v>8525</v>
      </c>
      <c r="D2272" s="16" t="s">
        <v>2008</v>
      </c>
      <c r="E2272" s="14" t="s">
        <v>1248</v>
      </c>
      <c r="F2272" s="14" t="s">
        <v>8472</v>
      </c>
      <c r="G2272" s="14" t="s">
        <v>8220</v>
      </c>
      <c r="H2272" s="16" t="s">
        <v>2110</v>
      </c>
      <c r="I2272" s="14" t="s">
        <v>1233</v>
      </c>
      <c r="J2272" s="14">
        <v>1</v>
      </c>
      <c r="K2272" s="14">
        <v>1</v>
      </c>
      <c r="L2272" s="16">
        <v>1</v>
      </c>
      <c r="M2272" s="14" t="s">
        <v>1233</v>
      </c>
      <c r="N2272" s="14"/>
    </row>
    <row r="2273" spans="1:14" hidden="1">
      <c r="A2273" s="13">
        <v>2110080243</v>
      </c>
      <c r="B2273" s="47" t="s">
        <v>803</v>
      </c>
      <c r="C2273" s="51" t="s">
        <v>8525</v>
      </c>
      <c r="D2273" s="15" t="s">
        <v>2008</v>
      </c>
      <c r="E2273" s="13" t="s">
        <v>1248</v>
      </c>
      <c r="F2273" s="13" t="s">
        <v>8472</v>
      </c>
      <c r="G2273" s="13" t="s">
        <v>8220</v>
      </c>
      <c r="H2273" s="15" t="s">
        <v>2110</v>
      </c>
      <c r="I2273" s="13" t="s">
        <v>1233</v>
      </c>
      <c r="J2273" s="13">
        <v>1</v>
      </c>
      <c r="K2273" s="13">
        <v>1</v>
      </c>
      <c r="L2273" s="15">
        <v>1</v>
      </c>
      <c r="M2273" s="13" t="s">
        <v>1233</v>
      </c>
      <c r="N2273" s="13"/>
    </row>
    <row r="2274" spans="1:14" hidden="1">
      <c r="A2274" s="14">
        <v>2110100213</v>
      </c>
      <c r="B2274" s="48" t="s">
        <v>826</v>
      </c>
      <c r="C2274" s="52" t="s">
        <v>8523</v>
      </c>
      <c r="D2274" s="16" t="s">
        <v>2008</v>
      </c>
      <c r="E2274" s="14" t="s">
        <v>2110</v>
      </c>
      <c r="F2274" s="14" t="s">
        <v>8472</v>
      </c>
      <c r="G2274" s="14" t="s">
        <v>8220</v>
      </c>
      <c r="H2274" s="16" t="s">
        <v>2110</v>
      </c>
      <c r="I2274" s="14" t="s">
        <v>1233</v>
      </c>
      <c r="J2274" s="14">
        <v>1</v>
      </c>
      <c r="K2274" s="14">
        <v>1</v>
      </c>
      <c r="L2274" s="16">
        <v>1</v>
      </c>
      <c r="M2274" s="14" t="s">
        <v>1233</v>
      </c>
      <c r="N2274" s="14"/>
    </row>
    <row r="2275" spans="1:14" hidden="1">
      <c r="A2275" s="13">
        <v>2110120129</v>
      </c>
      <c r="B2275" s="47" t="s">
        <v>833</v>
      </c>
      <c r="C2275" s="51" t="s">
        <v>8523</v>
      </c>
      <c r="D2275" s="15" t="s">
        <v>2008</v>
      </c>
      <c r="E2275" s="13" t="s">
        <v>2110</v>
      </c>
      <c r="F2275" s="13" t="s">
        <v>8472</v>
      </c>
      <c r="G2275" s="13" t="s">
        <v>8220</v>
      </c>
      <c r="H2275" s="15" t="s">
        <v>2110</v>
      </c>
      <c r="I2275" s="13" t="s">
        <v>1233</v>
      </c>
      <c r="J2275" s="13">
        <v>1</v>
      </c>
      <c r="K2275" s="13">
        <v>1</v>
      </c>
      <c r="L2275" s="15">
        <v>1</v>
      </c>
      <c r="M2275" s="13" t="s">
        <v>1233</v>
      </c>
      <c r="N2275" s="13"/>
    </row>
    <row r="2276" spans="1:14" hidden="1">
      <c r="A2276" s="14">
        <v>2110120150</v>
      </c>
      <c r="B2276" s="48" t="s">
        <v>831</v>
      </c>
      <c r="C2276" s="52" t="s">
        <v>8523</v>
      </c>
      <c r="D2276" s="16" t="s">
        <v>2008</v>
      </c>
      <c r="E2276" s="14" t="s">
        <v>2110</v>
      </c>
      <c r="F2276" s="14" t="s">
        <v>8472</v>
      </c>
      <c r="G2276" s="14" t="s">
        <v>8220</v>
      </c>
      <c r="H2276" s="16" t="s">
        <v>2110</v>
      </c>
      <c r="I2276" s="14" t="s">
        <v>1233</v>
      </c>
      <c r="J2276" s="14">
        <v>1</v>
      </c>
      <c r="K2276" s="14">
        <v>1</v>
      </c>
      <c r="L2276" s="16">
        <v>1</v>
      </c>
      <c r="M2276" s="14" t="s">
        <v>1233</v>
      </c>
      <c r="N2276" s="14"/>
    </row>
    <row r="2277" spans="1:14" hidden="1">
      <c r="A2277" s="13">
        <v>2110120374</v>
      </c>
      <c r="B2277" s="47" t="s">
        <v>247</v>
      </c>
      <c r="C2277" s="51" t="s">
        <v>8523</v>
      </c>
      <c r="D2277" s="15" t="s">
        <v>2008</v>
      </c>
      <c r="E2277" s="13" t="s">
        <v>2110</v>
      </c>
      <c r="F2277" s="13" t="s">
        <v>8219</v>
      </c>
      <c r="G2277" s="13" t="s">
        <v>1233</v>
      </c>
      <c r="H2277" s="15" t="s">
        <v>1233</v>
      </c>
      <c r="I2277" s="13" t="s">
        <v>1233</v>
      </c>
      <c r="J2277" s="13">
        <v>1</v>
      </c>
      <c r="K2277" s="13">
        <v>1</v>
      </c>
      <c r="L2277" s="15">
        <v>1</v>
      </c>
      <c r="M2277" s="13" t="s">
        <v>1233</v>
      </c>
      <c r="N2277" s="13"/>
    </row>
    <row r="2278" spans="1:14" hidden="1">
      <c r="A2278" s="14">
        <v>2140420001</v>
      </c>
      <c r="B2278" s="48" t="s">
        <v>970</v>
      </c>
      <c r="C2278" s="52" t="s">
        <v>8523</v>
      </c>
      <c r="D2278" s="16" t="s">
        <v>2008</v>
      </c>
      <c r="E2278" s="14" t="s">
        <v>2070</v>
      </c>
      <c r="F2278" s="14" t="s">
        <v>8472</v>
      </c>
      <c r="G2278" s="14" t="s">
        <v>8220</v>
      </c>
      <c r="H2278" s="16" t="s">
        <v>2070</v>
      </c>
      <c r="I2278" s="14" t="s">
        <v>1233</v>
      </c>
      <c r="J2278" s="14">
        <v>1</v>
      </c>
      <c r="K2278" s="14">
        <v>1</v>
      </c>
      <c r="L2278" s="16">
        <v>1</v>
      </c>
      <c r="M2278" s="14" t="s">
        <v>1233</v>
      </c>
      <c r="N2278" s="14"/>
    </row>
    <row r="2279" spans="1:14" hidden="1">
      <c r="A2279" s="13">
        <v>2140040017</v>
      </c>
      <c r="B2279" s="47" t="s">
        <v>900</v>
      </c>
      <c r="C2279" s="51" t="s">
        <v>8525</v>
      </c>
      <c r="D2279" s="15" t="s">
        <v>2008</v>
      </c>
      <c r="E2279" s="13" t="s">
        <v>2021</v>
      </c>
      <c r="F2279" s="13" t="s">
        <v>8458</v>
      </c>
      <c r="G2279" s="13" t="s">
        <v>8464</v>
      </c>
      <c r="H2279" s="15" t="s">
        <v>2021</v>
      </c>
      <c r="I2279" s="13" t="s">
        <v>1233</v>
      </c>
      <c r="J2279" s="13">
        <v>1</v>
      </c>
      <c r="K2279" s="13">
        <v>1</v>
      </c>
      <c r="L2279" s="15">
        <v>1</v>
      </c>
      <c r="M2279" s="13" t="s">
        <v>1233</v>
      </c>
      <c r="N2279" s="13"/>
    </row>
    <row r="2280" spans="1:14" hidden="1">
      <c r="A2280" s="14">
        <v>2110040047</v>
      </c>
      <c r="B2280" s="48" t="s">
        <v>278</v>
      </c>
      <c r="C2280" s="52" t="s">
        <v>8525</v>
      </c>
      <c r="D2280" s="16" t="s">
        <v>2008</v>
      </c>
      <c r="E2280" s="14" t="s">
        <v>1439</v>
      </c>
      <c r="F2280" s="14" t="s">
        <v>8458</v>
      </c>
      <c r="G2280" s="14" t="s">
        <v>8462</v>
      </c>
      <c r="H2280" s="16" t="s">
        <v>1439</v>
      </c>
      <c r="I2280" s="14"/>
      <c r="J2280" s="14">
        <v>1</v>
      </c>
      <c r="K2280" s="14">
        <v>12</v>
      </c>
      <c r="L2280" s="16">
        <v>1</v>
      </c>
      <c r="M2280" s="14" t="s">
        <v>1233</v>
      </c>
      <c r="N2280" s="14"/>
    </row>
    <row r="2281" spans="1:14" hidden="1">
      <c r="A2281" s="13">
        <v>2110040017</v>
      </c>
      <c r="B2281" s="47" t="s">
        <v>857</v>
      </c>
      <c r="C2281" s="51" t="s">
        <v>8525</v>
      </c>
      <c r="D2281" s="15" t="s">
        <v>2008</v>
      </c>
      <c r="E2281" s="13" t="s">
        <v>1439</v>
      </c>
      <c r="F2281" s="13" t="s">
        <v>8458</v>
      </c>
      <c r="G2281" s="13" t="s">
        <v>8462</v>
      </c>
      <c r="H2281" s="15" t="s">
        <v>1439</v>
      </c>
      <c r="I2281" s="13"/>
      <c r="J2281" s="13">
        <v>1</v>
      </c>
      <c r="K2281" s="13">
        <v>6</v>
      </c>
      <c r="L2281" s="15">
        <v>1</v>
      </c>
      <c r="M2281" s="13" t="s">
        <v>1233</v>
      </c>
      <c r="N2281" s="13"/>
    </row>
    <row r="2282" spans="1:14" hidden="1">
      <c r="A2282" s="14">
        <v>2110040016</v>
      </c>
      <c r="B2282" s="48" t="s">
        <v>231</v>
      </c>
      <c r="C2282" s="52" t="s">
        <v>8525</v>
      </c>
      <c r="D2282" s="16" t="s">
        <v>2008</v>
      </c>
      <c r="E2282" s="14" t="s">
        <v>1439</v>
      </c>
      <c r="F2282" s="14" t="s">
        <v>8458</v>
      </c>
      <c r="G2282" s="14" t="s">
        <v>8462</v>
      </c>
      <c r="H2282" s="16" t="s">
        <v>1439</v>
      </c>
      <c r="I2282" s="14"/>
      <c r="J2282" s="14">
        <v>1</v>
      </c>
      <c r="K2282" s="14">
        <v>12</v>
      </c>
      <c r="L2282" s="16">
        <v>1</v>
      </c>
      <c r="M2282" s="14" t="s">
        <v>1233</v>
      </c>
      <c r="N2282" s="14"/>
    </row>
    <row r="2283" spans="1:14" hidden="1">
      <c r="A2283" s="13">
        <v>2140040018</v>
      </c>
      <c r="B2283" s="47" t="s">
        <v>598</v>
      </c>
      <c r="C2283" s="51" t="s">
        <v>8525</v>
      </c>
      <c r="D2283" s="15" t="s">
        <v>2008</v>
      </c>
      <c r="E2283" s="13" t="s">
        <v>2021</v>
      </c>
      <c r="F2283" s="13" t="s">
        <v>8458</v>
      </c>
      <c r="G2283" s="13" t="s">
        <v>8457</v>
      </c>
      <c r="H2283" s="15" t="s">
        <v>2021</v>
      </c>
      <c r="I2283" s="13" t="s">
        <v>1233</v>
      </c>
      <c r="J2283" s="13">
        <v>1</v>
      </c>
      <c r="K2283" s="13">
        <v>1</v>
      </c>
      <c r="L2283" s="15">
        <v>1</v>
      </c>
      <c r="M2283" s="13" t="s">
        <v>1233</v>
      </c>
      <c r="N2283" s="13"/>
    </row>
    <row r="2284" spans="1:14" hidden="1">
      <c r="A2284" s="14">
        <v>2140040002</v>
      </c>
      <c r="B2284" s="48" t="s">
        <v>255</v>
      </c>
      <c r="C2284" s="52" t="s">
        <v>8525</v>
      </c>
      <c r="D2284" s="16" t="s">
        <v>2008</v>
      </c>
      <c r="E2284" s="14" t="s">
        <v>2021</v>
      </c>
      <c r="F2284" s="14" t="s">
        <v>8458</v>
      </c>
      <c r="G2284" s="14" t="s">
        <v>8457</v>
      </c>
      <c r="H2284" s="16" t="s">
        <v>2021</v>
      </c>
      <c r="I2284" s="14" t="s">
        <v>1233</v>
      </c>
      <c r="J2284" s="14">
        <v>1</v>
      </c>
      <c r="K2284" s="14">
        <v>1</v>
      </c>
      <c r="L2284" s="16">
        <v>1</v>
      </c>
      <c r="M2284" s="14" t="s">
        <v>1233</v>
      </c>
      <c r="N2284" s="14"/>
    </row>
    <row r="2285" spans="1:14" hidden="1">
      <c r="A2285" s="13">
        <v>2310250042</v>
      </c>
      <c r="B2285" s="47" t="s">
        <v>787</v>
      </c>
      <c r="C2285" s="51" t="s">
        <v>8525</v>
      </c>
      <c r="D2285" s="15" t="s">
        <v>1234</v>
      </c>
      <c r="E2285" s="13" t="s">
        <v>1233</v>
      </c>
      <c r="F2285" s="13" t="s">
        <v>1006</v>
      </c>
      <c r="G2285" s="13" t="s">
        <v>8464</v>
      </c>
      <c r="H2285" s="15" t="s">
        <v>2232</v>
      </c>
      <c r="I2285" s="13" t="s">
        <v>1006</v>
      </c>
      <c r="J2285" s="13">
        <v>1</v>
      </c>
      <c r="K2285" s="13">
        <v>1</v>
      </c>
      <c r="L2285" s="15">
        <v>1</v>
      </c>
      <c r="M2285" s="13" t="s">
        <v>1233</v>
      </c>
      <c r="N2285" s="13"/>
    </row>
    <row r="2286" spans="1:14" hidden="1">
      <c r="A2286" s="14">
        <v>2310250044</v>
      </c>
      <c r="B2286" s="48" t="s">
        <v>786</v>
      </c>
      <c r="C2286" s="52" t="s">
        <v>8525</v>
      </c>
      <c r="D2286" s="16" t="s">
        <v>1234</v>
      </c>
      <c r="E2286" s="14" t="s">
        <v>1233</v>
      </c>
      <c r="F2286" s="14" t="s">
        <v>1006</v>
      </c>
      <c r="G2286" s="14" t="s">
        <v>8464</v>
      </c>
      <c r="H2286" s="16" t="s">
        <v>2232</v>
      </c>
      <c r="I2286" s="14" t="s">
        <v>1006</v>
      </c>
      <c r="J2286" s="14">
        <v>1</v>
      </c>
      <c r="K2286" s="14">
        <v>1</v>
      </c>
      <c r="L2286" s="16">
        <v>1</v>
      </c>
      <c r="M2286" s="14" t="s">
        <v>1233</v>
      </c>
      <c r="N2286" s="14"/>
    </row>
    <row r="2287" spans="1:14" hidden="1">
      <c r="A2287" s="13">
        <v>2310250039</v>
      </c>
      <c r="B2287" s="47" t="s">
        <v>799</v>
      </c>
      <c r="C2287" s="51" t="s">
        <v>8525</v>
      </c>
      <c r="D2287" s="15" t="s">
        <v>1234</v>
      </c>
      <c r="E2287" s="13" t="s">
        <v>1233</v>
      </c>
      <c r="F2287" s="13" t="s">
        <v>1006</v>
      </c>
      <c r="G2287" s="13" t="s">
        <v>8464</v>
      </c>
      <c r="H2287" s="15" t="s">
        <v>2232</v>
      </c>
      <c r="I2287" s="13" t="s">
        <v>1006</v>
      </c>
      <c r="J2287" s="13">
        <v>1</v>
      </c>
      <c r="K2287" s="13">
        <v>1</v>
      </c>
      <c r="L2287" s="15">
        <v>1</v>
      </c>
      <c r="M2287" s="13" t="s">
        <v>1233</v>
      </c>
      <c r="N2287" s="13"/>
    </row>
    <row r="2288" spans="1:14" hidden="1">
      <c r="A2288" s="13">
        <v>2310250043</v>
      </c>
      <c r="B2288" s="47" t="s">
        <v>802</v>
      </c>
      <c r="C2288" s="51" t="s">
        <v>8525</v>
      </c>
      <c r="D2288" s="15" t="s">
        <v>1234</v>
      </c>
      <c r="E2288" s="13" t="s">
        <v>1233</v>
      </c>
      <c r="F2288" s="13" t="s">
        <v>1006</v>
      </c>
      <c r="G2288" s="13" t="s">
        <v>8464</v>
      </c>
      <c r="H2288" s="15" t="s">
        <v>2232</v>
      </c>
      <c r="I2288" s="13" t="s">
        <v>1006</v>
      </c>
      <c r="J2288" s="13">
        <v>1</v>
      </c>
      <c r="K2288" s="13">
        <v>1</v>
      </c>
      <c r="L2288" s="15">
        <v>1</v>
      </c>
      <c r="M2288" s="13" t="s">
        <v>1233</v>
      </c>
      <c r="N2288" s="13"/>
    </row>
    <row r="2289" spans="1:14" hidden="1">
      <c r="A2289" s="14">
        <v>2310250040</v>
      </c>
      <c r="B2289" s="48" t="s">
        <v>801</v>
      </c>
      <c r="C2289" s="52" t="s">
        <v>8525</v>
      </c>
      <c r="D2289" s="16" t="s">
        <v>1234</v>
      </c>
      <c r="E2289" s="14" t="s">
        <v>1233</v>
      </c>
      <c r="F2289" s="14" t="s">
        <v>1006</v>
      </c>
      <c r="G2289" s="14" t="s">
        <v>8464</v>
      </c>
      <c r="H2289" s="16" t="s">
        <v>2232</v>
      </c>
      <c r="I2289" s="14" t="s">
        <v>1006</v>
      </c>
      <c r="J2289" s="14">
        <v>1</v>
      </c>
      <c r="K2289" s="14">
        <v>1</v>
      </c>
      <c r="L2289" s="16">
        <v>1</v>
      </c>
      <c r="M2289" s="14" t="s">
        <v>1233</v>
      </c>
      <c r="N2289" s="14"/>
    </row>
    <row r="2290" spans="1:14" hidden="1">
      <c r="A2290" s="13">
        <v>2310250041</v>
      </c>
      <c r="B2290" s="47" t="s">
        <v>800</v>
      </c>
      <c r="C2290" s="51" t="s">
        <v>8525</v>
      </c>
      <c r="D2290" s="15" t="s">
        <v>1234</v>
      </c>
      <c r="E2290" s="13" t="s">
        <v>1233</v>
      </c>
      <c r="F2290" s="13" t="s">
        <v>1006</v>
      </c>
      <c r="G2290" s="13" t="s">
        <v>8464</v>
      </c>
      <c r="H2290" s="15" t="s">
        <v>2232</v>
      </c>
      <c r="I2290" s="13" t="s">
        <v>1006</v>
      </c>
      <c r="J2290" s="13">
        <v>1</v>
      </c>
      <c r="K2290" s="13">
        <v>1</v>
      </c>
      <c r="L2290" s="15">
        <v>1</v>
      </c>
      <c r="M2290" s="13" t="s">
        <v>1233</v>
      </c>
      <c r="N2290" s="13"/>
    </row>
    <row r="2291" spans="1:14" hidden="1">
      <c r="A2291" s="14">
        <v>2310250032</v>
      </c>
      <c r="B2291" s="48" t="s">
        <v>180</v>
      </c>
      <c r="C2291" s="52" t="s">
        <v>8525</v>
      </c>
      <c r="D2291" s="16" t="s">
        <v>1234</v>
      </c>
      <c r="E2291" s="14" t="s">
        <v>1233</v>
      </c>
      <c r="F2291" s="14" t="s">
        <v>1006</v>
      </c>
      <c r="G2291" s="14" t="s">
        <v>8457</v>
      </c>
      <c r="H2291" s="16" t="s">
        <v>1235</v>
      </c>
      <c r="I2291" s="14" t="s">
        <v>1006</v>
      </c>
      <c r="J2291" s="14">
        <v>1</v>
      </c>
      <c r="K2291" s="14">
        <v>1</v>
      </c>
      <c r="L2291" s="16">
        <v>1</v>
      </c>
      <c r="M2291" s="14" t="s">
        <v>1233</v>
      </c>
      <c r="N2291" s="14"/>
    </row>
    <row r="2292" spans="1:14" hidden="1">
      <c r="A2292" s="13">
        <v>2310250019</v>
      </c>
      <c r="B2292" s="47" t="s">
        <v>189</v>
      </c>
      <c r="C2292" s="51" t="s">
        <v>8525</v>
      </c>
      <c r="D2292" s="15" t="s">
        <v>1234</v>
      </c>
      <c r="E2292" s="13" t="s">
        <v>1233</v>
      </c>
      <c r="F2292" s="13" t="s">
        <v>1006</v>
      </c>
      <c r="G2292" s="13" t="s">
        <v>8457</v>
      </c>
      <c r="H2292" s="15" t="s">
        <v>1235</v>
      </c>
      <c r="I2292" s="13" t="s">
        <v>1006</v>
      </c>
      <c r="J2292" s="13">
        <v>1</v>
      </c>
      <c r="K2292" s="13">
        <v>1</v>
      </c>
      <c r="L2292" s="15">
        <v>1</v>
      </c>
      <c r="M2292" s="13" t="s">
        <v>1233</v>
      </c>
      <c r="N2292" s="13"/>
    </row>
    <row r="2293" spans="1:14" hidden="1">
      <c r="A2293" s="14">
        <v>2310250048</v>
      </c>
      <c r="B2293" s="48" t="s">
        <v>560</v>
      </c>
      <c r="C2293" s="52" t="s">
        <v>8525</v>
      </c>
      <c r="D2293" s="16" t="s">
        <v>1234</v>
      </c>
      <c r="E2293" s="14" t="s">
        <v>1233</v>
      </c>
      <c r="F2293" s="14" t="s">
        <v>1006</v>
      </c>
      <c r="G2293" s="14" t="s">
        <v>8457</v>
      </c>
      <c r="H2293" s="16" t="s">
        <v>2233</v>
      </c>
      <c r="I2293" s="14" t="s">
        <v>1006</v>
      </c>
      <c r="J2293" s="14">
        <v>1</v>
      </c>
      <c r="K2293" s="14">
        <v>1</v>
      </c>
      <c r="L2293" s="16">
        <v>1</v>
      </c>
      <c r="M2293" s="14" t="s">
        <v>1233</v>
      </c>
      <c r="N2293" s="14"/>
    </row>
    <row r="2294" spans="1:14" hidden="1">
      <c r="A2294" s="13">
        <v>2310250049</v>
      </c>
      <c r="B2294" s="47" t="s">
        <v>562</v>
      </c>
      <c r="C2294" s="51" t="s">
        <v>8525</v>
      </c>
      <c r="D2294" s="15" t="s">
        <v>1234</v>
      </c>
      <c r="E2294" s="13" t="s">
        <v>1233</v>
      </c>
      <c r="F2294" s="13" t="s">
        <v>1006</v>
      </c>
      <c r="G2294" s="13" t="s">
        <v>8457</v>
      </c>
      <c r="H2294" s="15" t="s">
        <v>2233</v>
      </c>
      <c r="I2294" s="13" t="s">
        <v>1006</v>
      </c>
      <c r="J2294" s="13">
        <v>1</v>
      </c>
      <c r="K2294" s="13">
        <v>1</v>
      </c>
      <c r="L2294" s="15">
        <v>1</v>
      </c>
      <c r="M2294" s="13" t="s">
        <v>1233</v>
      </c>
      <c r="N2294" s="13"/>
    </row>
    <row r="2295" spans="1:14" hidden="1">
      <c r="A2295" s="14">
        <v>2310250021</v>
      </c>
      <c r="B2295" s="48" t="s">
        <v>185</v>
      </c>
      <c r="C2295" s="52" t="s">
        <v>8525</v>
      </c>
      <c r="D2295" s="16" t="s">
        <v>1234</v>
      </c>
      <c r="E2295" s="14" t="s">
        <v>1233</v>
      </c>
      <c r="F2295" s="14" t="s">
        <v>1006</v>
      </c>
      <c r="G2295" s="14" t="s">
        <v>8457</v>
      </c>
      <c r="H2295" s="16" t="s">
        <v>1235</v>
      </c>
      <c r="I2295" s="14" t="s">
        <v>1006</v>
      </c>
      <c r="J2295" s="14">
        <v>1</v>
      </c>
      <c r="K2295" s="14">
        <v>1</v>
      </c>
      <c r="L2295" s="16">
        <v>1</v>
      </c>
      <c r="M2295" s="14" t="s">
        <v>1233</v>
      </c>
      <c r="N2295" s="14"/>
    </row>
    <row r="2296" spans="1:14" hidden="1">
      <c r="A2296" s="13">
        <v>2310250047</v>
      </c>
      <c r="B2296" s="47" t="s">
        <v>559</v>
      </c>
      <c r="C2296" s="51" t="s">
        <v>8525</v>
      </c>
      <c r="D2296" s="15" t="s">
        <v>1234</v>
      </c>
      <c r="E2296" s="13" t="s">
        <v>1233</v>
      </c>
      <c r="F2296" s="13" t="s">
        <v>1006</v>
      </c>
      <c r="G2296" s="13" t="s">
        <v>8457</v>
      </c>
      <c r="H2296" s="15" t="s">
        <v>2233</v>
      </c>
      <c r="I2296" s="13" t="s">
        <v>1006</v>
      </c>
      <c r="J2296" s="13">
        <v>1</v>
      </c>
      <c r="K2296" s="13">
        <v>1</v>
      </c>
      <c r="L2296" s="15">
        <v>1</v>
      </c>
      <c r="M2296" s="13" t="s">
        <v>1233</v>
      </c>
      <c r="N2296" s="13"/>
    </row>
    <row r="2297" spans="1:14" hidden="1">
      <c r="A2297" s="14">
        <v>2310250045</v>
      </c>
      <c r="B2297" s="48" t="s">
        <v>557</v>
      </c>
      <c r="C2297" s="52" t="s">
        <v>8525</v>
      </c>
      <c r="D2297" s="16" t="s">
        <v>1234</v>
      </c>
      <c r="E2297" s="14" t="s">
        <v>1233</v>
      </c>
      <c r="F2297" s="14" t="s">
        <v>1006</v>
      </c>
      <c r="G2297" s="14" t="s">
        <v>8457</v>
      </c>
      <c r="H2297" s="16" t="s">
        <v>2233</v>
      </c>
      <c r="I2297" s="14" t="s">
        <v>1006</v>
      </c>
      <c r="J2297" s="14">
        <v>1</v>
      </c>
      <c r="K2297" s="14">
        <v>1</v>
      </c>
      <c r="L2297" s="16">
        <v>1</v>
      </c>
      <c r="M2297" s="14" t="s">
        <v>1233</v>
      </c>
      <c r="N2297" s="14"/>
    </row>
    <row r="2298" spans="1:14" hidden="1">
      <c r="A2298" s="13">
        <v>2310250031</v>
      </c>
      <c r="B2298" s="47" t="s">
        <v>187</v>
      </c>
      <c r="C2298" s="51" t="s">
        <v>8525</v>
      </c>
      <c r="D2298" s="15" t="s">
        <v>1234</v>
      </c>
      <c r="E2298" s="13" t="s">
        <v>1233</v>
      </c>
      <c r="F2298" s="13" t="s">
        <v>1006</v>
      </c>
      <c r="G2298" s="13" t="s">
        <v>8457</v>
      </c>
      <c r="H2298" s="15" t="s">
        <v>1235</v>
      </c>
      <c r="I2298" s="13" t="s">
        <v>1006</v>
      </c>
      <c r="J2298" s="13">
        <v>1</v>
      </c>
      <c r="K2298" s="13">
        <v>1</v>
      </c>
      <c r="L2298" s="15">
        <v>1</v>
      </c>
      <c r="M2298" s="13" t="s">
        <v>1233</v>
      </c>
      <c r="N2298" s="13"/>
    </row>
    <row r="2299" spans="1:14" hidden="1">
      <c r="A2299" s="14">
        <v>2310250022</v>
      </c>
      <c r="B2299" s="48" t="s">
        <v>186</v>
      </c>
      <c r="C2299" s="52" t="s">
        <v>8525</v>
      </c>
      <c r="D2299" s="16" t="s">
        <v>1234</v>
      </c>
      <c r="E2299" s="14" t="s">
        <v>1233</v>
      </c>
      <c r="F2299" s="14" t="s">
        <v>1006</v>
      </c>
      <c r="G2299" s="14" t="s">
        <v>8457</v>
      </c>
      <c r="H2299" s="16" t="s">
        <v>1235</v>
      </c>
      <c r="I2299" s="14" t="s">
        <v>1006</v>
      </c>
      <c r="J2299" s="14">
        <v>1</v>
      </c>
      <c r="K2299" s="14">
        <v>1</v>
      </c>
      <c r="L2299" s="16">
        <v>1</v>
      </c>
      <c r="M2299" s="14" t="s">
        <v>1233</v>
      </c>
      <c r="N2299" s="14"/>
    </row>
    <row r="2300" spans="1:14" hidden="1">
      <c r="A2300" s="13">
        <v>2310250050</v>
      </c>
      <c r="B2300" s="47" t="s">
        <v>561</v>
      </c>
      <c r="C2300" s="51" t="s">
        <v>8525</v>
      </c>
      <c r="D2300" s="15" t="s">
        <v>1234</v>
      </c>
      <c r="E2300" s="13" t="s">
        <v>1233</v>
      </c>
      <c r="F2300" s="13" t="s">
        <v>1006</v>
      </c>
      <c r="G2300" s="13" t="s">
        <v>8457</v>
      </c>
      <c r="H2300" s="15" t="s">
        <v>2233</v>
      </c>
      <c r="I2300" s="13" t="s">
        <v>1006</v>
      </c>
      <c r="J2300" s="13">
        <v>1</v>
      </c>
      <c r="K2300" s="13">
        <v>1</v>
      </c>
      <c r="L2300" s="15">
        <v>1</v>
      </c>
      <c r="M2300" s="13" t="s">
        <v>1233</v>
      </c>
      <c r="N2300" s="13"/>
    </row>
    <row r="2301" spans="1:14" hidden="1">
      <c r="A2301" s="14">
        <v>2310250030</v>
      </c>
      <c r="B2301" s="48" t="s">
        <v>188</v>
      </c>
      <c r="C2301" s="52" t="s">
        <v>8525</v>
      </c>
      <c r="D2301" s="16" t="s">
        <v>1234</v>
      </c>
      <c r="E2301" s="14" t="s">
        <v>1233</v>
      </c>
      <c r="F2301" s="14" t="s">
        <v>1006</v>
      </c>
      <c r="G2301" s="14" t="s">
        <v>8457</v>
      </c>
      <c r="H2301" s="16" t="s">
        <v>1235</v>
      </c>
      <c r="I2301" s="14" t="s">
        <v>1006</v>
      </c>
      <c r="J2301" s="14">
        <v>1</v>
      </c>
      <c r="K2301" s="14">
        <v>1</v>
      </c>
      <c r="L2301" s="16">
        <v>1</v>
      </c>
      <c r="M2301" s="14" t="s">
        <v>1233</v>
      </c>
      <c r="N2301" s="14"/>
    </row>
    <row r="2302" spans="1:14" hidden="1">
      <c r="A2302" s="13">
        <v>2310250046</v>
      </c>
      <c r="B2302" s="47" t="s">
        <v>558</v>
      </c>
      <c r="C2302" s="51" t="s">
        <v>8525</v>
      </c>
      <c r="D2302" s="15" t="s">
        <v>1234</v>
      </c>
      <c r="E2302" s="13" t="s">
        <v>1233</v>
      </c>
      <c r="F2302" s="13" t="s">
        <v>1006</v>
      </c>
      <c r="G2302" s="13" t="s">
        <v>8457</v>
      </c>
      <c r="H2302" s="15" t="s">
        <v>2233</v>
      </c>
      <c r="I2302" s="13" t="s">
        <v>1006</v>
      </c>
      <c r="J2302" s="13">
        <v>1</v>
      </c>
      <c r="K2302" s="13">
        <v>1</v>
      </c>
      <c r="L2302" s="15">
        <v>1</v>
      </c>
      <c r="M2302" s="13" t="s">
        <v>1233</v>
      </c>
      <c r="N2302" s="13"/>
    </row>
    <row r="2303" spans="1:14" hidden="1">
      <c r="A2303" s="14">
        <v>2110030222</v>
      </c>
      <c r="B2303" s="48" t="s">
        <v>8647</v>
      </c>
      <c r="C2303" s="52" t="s">
        <v>8525</v>
      </c>
      <c r="D2303" s="16" t="s">
        <v>2008</v>
      </c>
      <c r="E2303" s="14" t="s">
        <v>2018</v>
      </c>
      <c r="F2303" s="14" t="s">
        <v>8219</v>
      </c>
      <c r="G2303" s="14" t="s">
        <v>8460</v>
      </c>
      <c r="H2303" s="16" t="s">
        <v>2018</v>
      </c>
      <c r="I2303" s="14" t="s">
        <v>1233</v>
      </c>
      <c r="J2303" s="14">
        <v>1</v>
      </c>
      <c r="K2303" s="14">
        <v>6</v>
      </c>
      <c r="L2303" s="16">
        <v>1</v>
      </c>
      <c r="M2303" s="14" t="s">
        <v>1233</v>
      </c>
      <c r="N2303" s="14"/>
    </row>
    <row r="2304" spans="1:14" hidden="1">
      <c r="A2304" s="13">
        <v>2110030221</v>
      </c>
      <c r="B2304" s="47" t="s">
        <v>8649</v>
      </c>
      <c r="C2304" s="51" t="s">
        <v>8525</v>
      </c>
      <c r="D2304" s="15" t="s">
        <v>2008</v>
      </c>
      <c r="E2304" s="13" t="s">
        <v>2018</v>
      </c>
      <c r="F2304" s="13" t="s">
        <v>8219</v>
      </c>
      <c r="G2304" s="13" t="s">
        <v>8460</v>
      </c>
      <c r="H2304" s="15" t="s">
        <v>2018</v>
      </c>
      <c r="I2304" s="13" t="s">
        <v>1233</v>
      </c>
      <c r="J2304" s="13">
        <v>1</v>
      </c>
      <c r="K2304" s="13">
        <v>6</v>
      </c>
      <c r="L2304" s="15">
        <v>1</v>
      </c>
      <c r="M2304" s="13" t="s">
        <v>1233</v>
      </c>
      <c r="N2304" s="13"/>
    </row>
    <row r="2305" spans="1:14" hidden="1">
      <c r="A2305" s="14">
        <v>2110030201</v>
      </c>
      <c r="B2305" s="48" t="s">
        <v>8651</v>
      </c>
      <c r="C2305" s="52" t="s">
        <v>8522</v>
      </c>
      <c r="D2305" s="16" t="s">
        <v>2008</v>
      </c>
      <c r="E2305" s="14" t="s">
        <v>2019</v>
      </c>
      <c r="F2305" s="14" t="s">
        <v>1024</v>
      </c>
      <c r="G2305" s="14" t="s">
        <v>8463</v>
      </c>
      <c r="H2305" s="16" t="s">
        <v>2019</v>
      </c>
      <c r="I2305" s="14" t="s">
        <v>1233</v>
      </c>
      <c r="J2305" s="14">
        <v>1</v>
      </c>
      <c r="K2305" s="14">
        <v>1</v>
      </c>
      <c r="L2305" s="16">
        <v>1</v>
      </c>
      <c r="M2305" s="14" t="s">
        <v>1233</v>
      </c>
      <c r="N2305" s="14"/>
    </row>
    <row r="2306" spans="1:14" hidden="1">
      <c r="A2306" s="13">
        <v>2110030202</v>
      </c>
      <c r="B2306" s="47" t="s">
        <v>8653</v>
      </c>
      <c r="C2306" s="51" t="s">
        <v>8522</v>
      </c>
      <c r="D2306" s="15" t="s">
        <v>2008</v>
      </c>
      <c r="E2306" s="13" t="s">
        <v>2019</v>
      </c>
      <c r="F2306" s="13" t="s">
        <v>1024</v>
      </c>
      <c r="G2306" s="13" t="s">
        <v>8463</v>
      </c>
      <c r="H2306" s="15" t="s">
        <v>2019</v>
      </c>
      <c r="I2306" s="13" t="s">
        <v>1233</v>
      </c>
      <c r="J2306" s="13">
        <v>1</v>
      </c>
      <c r="K2306" s="13">
        <v>1</v>
      </c>
      <c r="L2306" s="15">
        <v>1</v>
      </c>
      <c r="M2306" s="13" t="s">
        <v>1233</v>
      </c>
      <c r="N2306" s="13"/>
    </row>
    <row r="2307" spans="1:14" hidden="1">
      <c r="A2307" s="14">
        <v>2110030203</v>
      </c>
      <c r="B2307" s="48" t="s">
        <v>8655</v>
      </c>
      <c r="C2307" s="52" t="s">
        <v>8522</v>
      </c>
      <c r="D2307" s="16" t="s">
        <v>2008</v>
      </c>
      <c r="E2307" s="14" t="s">
        <v>2019</v>
      </c>
      <c r="F2307" s="14" t="s">
        <v>1024</v>
      </c>
      <c r="G2307" s="14" t="s">
        <v>8463</v>
      </c>
      <c r="H2307" s="16" t="s">
        <v>2019</v>
      </c>
      <c r="I2307" s="14" t="s">
        <v>1233</v>
      </c>
      <c r="J2307" s="14">
        <v>1</v>
      </c>
      <c r="K2307" s="14">
        <v>1</v>
      </c>
      <c r="L2307" s="16">
        <v>1</v>
      </c>
      <c r="M2307" s="14" t="s">
        <v>1233</v>
      </c>
      <c r="N2307" s="14"/>
    </row>
    <row r="2308" spans="1:14" hidden="1">
      <c r="A2308" s="13">
        <v>2110030204</v>
      </c>
      <c r="B2308" s="47" t="s">
        <v>8657</v>
      </c>
      <c r="C2308" s="51" t="s">
        <v>8522</v>
      </c>
      <c r="D2308" s="15" t="s">
        <v>2008</v>
      </c>
      <c r="E2308" s="13" t="s">
        <v>2019</v>
      </c>
      <c r="F2308" s="13" t="s">
        <v>1024</v>
      </c>
      <c r="G2308" s="13" t="s">
        <v>8463</v>
      </c>
      <c r="H2308" s="15" t="s">
        <v>2019</v>
      </c>
      <c r="I2308" s="13" t="s">
        <v>1233</v>
      </c>
      <c r="J2308" s="13">
        <v>1</v>
      </c>
      <c r="K2308" s="13">
        <v>1</v>
      </c>
      <c r="L2308" s="15">
        <v>1</v>
      </c>
      <c r="M2308" s="13" t="s">
        <v>1233</v>
      </c>
      <c r="N2308" s="13"/>
    </row>
    <row r="2309" spans="1:14" hidden="1">
      <c r="A2309" s="14">
        <v>2110030205</v>
      </c>
      <c r="B2309" s="48" t="s">
        <v>8659</v>
      </c>
      <c r="C2309" s="52" t="s">
        <v>8522</v>
      </c>
      <c r="D2309" s="16" t="s">
        <v>2008</v>
      </c>
      <c r="E2309" s="14" t="s">
        <v>2019</v>
      </c>
      <c r="F2309" s="14" t="s">
        <v>1024</v>
      </c>
      <c r="G2309" s="14" t="s">
        <v>8463</v>
      </c>
      <c r="H2309" s="16" t="s">
        <v>2019</v>
      </c>
      <c r="I2309" s="14" t="s">
        <v>1233</v>
      </c>
      <c r="J2309" s="14">
        <v>1</v>
      </c>
      <c r="K2309" s="14">
        <v>1</v>
      </c>
      <c r="L2309" s="16">
        <v>1</v>
      </c>
      <c r="M2309" s="14" t="s">
        <v>1233</v>
      </c>
      <c r="N2309" s="14"/>
    </row>
    <row r="2310" spans="1:14" hidden="1">
      <c r="A2310" s="13">
        <v>2110030206</v>
      </c>
      <c r="B2310" s="47" t="s">
        <v>8661</v>
      </c>
      <c r="C2310" s="51" t="s">
        <v>8522</v>
      </c>
      <c r="D2310" s="15" t="s">
        <v>2008</v>
      </c>
      <c r="E2310" s="13" t="s">
        <v>2019</v>
      </c>
      <c r="F2310" s="13" t="s">
        <v>1024</v>
      </c>
      <c r="G2310" s="13" t="s">
        <v>8463</v>
      </c>
      <c r="H2310" s="15" t="s">
        <v>2019</v>
      </c>
      <c r="I2310" s="13" t="s">
        <v>1233</v>
      </c>
      <c r="J2310" s="13">
        <v>1</v>
      </c>
      <c r="K2310" s="13">
        <v>1</v>
      </c>
      <c r="L2310" s="15">
        <v>1</v>
      </c>
      <c r="M2310" s="13" t="s">
        <v>1233</v>
      </c>
      <c r="N2310" s="13"/>
    </row>
    <row r="2311" spans="1:14" hidden="1">
      <c r="A2311" s="14">
        <v>2110030207</v>
      </c>
      <c r="B2311" s="48" t="s">
        <v>8663</v>
      </c>
      <c r="C2311" s="52" t="s">
        <v>8522</v>
      </c>
      <c r="D2311" s="16" t="s">
        <v>2008</v>
      </c>
      <c r="E2311" s="14" t="s">
        <v>2019</v>
      </c>
      <c r="F2311" s="14" t="s">
        <v>1024</v>
      </c>
      <c r="G2311" s="14" t="s">
        <v>8463</v>
      </c>
      <c r="H2311" s="16" t="s">
        <v>2019</v>
      </c>
      <c r="I2311" s="14" t="s">
        <v>1233</v>
      </c>
      <c r="J2311" s="14">
        <v>1</v>
      </c>
      <c r="K2311" s="14">
        <v>1</v>
      </c>
      <c r="L2311" s="16">
        <v>1</v>
      </c>
      <c r="M2311" s="14" t="s">
        <v>1233</v>
      </c>
      <c r="N2311" s="14"/>
    </row>
    <row r="2312" spans="1:14" hidden="1">
      <c r="A2312" s="13">
        <v>2110030208</v>
      </c>
      <c r="B2312" s="47" t="s">
        <v>8665</v>
      </c>
      <c r="C2312" s="51" t="s">
        <v>8522</v>
      </c>
      <c r="D2312" s="15" t="s">
        <v>2008</v>
      </c>
      <c r="E2312" s="13" t="s">
        <v>2019</v>
      </c>
      <c r="F2312" s="13" t="s">
        <v>1024</v>
      </c>
      <c r="G2312" s="13" t="s">
        <v>8463</v>
      </c>
      <c r="H2312" s="15" t="s">
        <v>2019</v>
      </c>
      <c r="I2312" s="13" t="s">
        <v>1233</v>
      </c>
      <c r="J2312" s="13">
        <v>1</v>
      </c>
      <c r="K2312" s="13">
        <v>1</v>
      </c>
      <c r="L2312" s="15">
        <v>1</v>
      </c>
      <c r="M2312" s="13" t="s">
        <v>1233</v>
      </c>
      <c r="N2312" s="13"/>
    </row>
    <row r="2313" spans="1:14" hidden="1">
      <c r="A2313" s="14">
        <v>2110030209</v>
      </c>
      <c r="B2313" s="48" t="s">
        <v>8667</v>
      </c>
      <c r="C2313" s="52" t="s">
        <v>8522</v>
      </c>
      <c r="D2313" s="16" t="s">
        <v>2008</v>
      </c>
      <c r="E2313" s="14" t="s">
        <v>2019</v>
      </c>
      <c r="F2313" s="14" t="s">
        <v>1024</v>
      </c>
      <c r="G2313" s="14" t="s">
        <v>8463</v>
      </c>
      <c r="H2313" s="16" t="s">
        <v>2019</v>
      </c>
      <c r="I2313" s="14" t="s">
        <v>1233</v>
      </c>
      <c r="J2313" s="14">
        <v>1</v>
      </c>
      <c r="K2313" s="14">
        <v>1</v>
      </c>
      <c r="L2313" s="16">
        <v>1</v>
      </c>
      <c r="M2313" s="14" t="s">
        <v>1233</v>
      </c>
      <c r="N2313" s="14"/>
    </row>
    <row r="2314" spans="1:14" hidden="1">
      <c r="A2314" s="13">
        <v>2110030210</v>
      </c>
      <c r="B2314" s="47" t="s">
        <v>8669</v>
      </c>
      <c r="C2314" s="51" t="s">
        <v>8522</v>
      </c>
      <c r="D2314" s="15" t="s">
        <v>2008</v>
      </c>
      <c r="E2314" s="13" t="s">
        <v>2019</v>
      </c>
      <c r="F2314" s="13" t="s">
        <v>1024</v>
      </c>
      <c r="G2314" s="13" t="s">
        <v>8463</v>
      </c>
      <c r="H2314" s="15" t="s">
        <v>2019</v>
      </c>
      <c r="I2314" s="13" t="s">
        <v>1233</v>
      </c>
      <c r="J2314" s="13">
        <v>1</v>
      </c>
      <c r="K2314" s="13">
        <v>1</v>
      </c>
      <c r="L2314" s="15">
        <v>1</v>
      </c>
      <c r="M2314" s="13" t="s">
        <v>1233</v>
      </c>
      <c r="N2314" s="13"/>
    </row>
    <row r="2315" spans="1:14" hidden="1">
      <c r="A2315" s="14">
        <v>2110030211</v>
      </c>
      <c r="B2315" s="48" t="s">
        <v>8671</v>
      </c>
      <c r="C2315" s="52" t="s">
        <v>8522</v>
      </c>
      <c r="D2315" s="16" t="s">
        <v>2008</v>
      </c>
      <c r="E2315" s="14" t="s">
        <v>2019</v>
      </c>
      <c r="F2315" s="14" t="s">
        <v>1024</v>
      </c>
      <c r="G2315" s="14" t="s">
        <v>8463</v>
      </c>
      <c r="H2315" s="16" t="s">
        <v>2019</v>
      </c>
      <c r="I2315" s="14" t="s">
        <v>1233</v>
      </c>
      <c r="J2315" s="14">
        <v>1</v>
      </c>
      <c r="K2315" s="14">
        <v>1</v>
      </c>
      <c r="L2315" s="16">
        <v>1</v>
      </c>
      <c r="M2315" s="14" t="s">
        <v>1233</v>
      </c>
      <c r="N2315" s="14"/>
    </row>
    <row r="2316" spans="1:14" hidden="1">
      <c r="A2316" s="13">
        <v>2110030212</v>
      </c>
      <c r="B2316" s="47" t="s">
        <v>8673</v>
      </c>
      <c r="C2316" s="51" t="s">
        <v>8522</v>
      </c>
      <c r="D2316" s="15" t="s">
        <v>2008</v>
      </c>
      <c r="E2316" s="13" t="s">
        <v>2019</v>
      </c>
      <c r="F2316" s="13" t="s">
        <v>1024</v>
      </c>
      <c r="G2316" s="13" t="s">
        <v>8463</v>
      </c>
      <c r="H2316" s="15" t="s">
        <v>2019</v>
      </c>
      <c r="I2316" s="13" t="s">
        <v>1233</v>
      </c>
      <c r="J2316" s="13">
        <v>1</v>
      </c>
      <c r="K2316" s="13">
        <v>1</v>
      </c>
      <c r="L2316" s="15">
        <v>1</v>
      </c>
      <c r="M2316" s="13" t="s">
        <v>1233</v>
      </c>
      <c r="N2316" s="13"/>
    </row>
    <row r="2317" spans="1:14" hidden="1">
      <c r="A2317" s="14">
        <v>2110030213</v>
      </c>
      <c r="B2317" s="48" t="s">
        <v>8675</v>
      </c>
      <c r="C2317" s="52" t="s">
        <v>8522</v>
      </c>
      <c r="D2317" s="16" t="s">
        <v>2008</v>
      </c>
      <c r="E2317" s="14" t="s">
        <v>2019</v>
      </c>
      <c r="F2317" s="14" t="s">
        <v>1024</v>
      </c>
      <c r="G2317" s="14" t="s">
        <v>8463</v>
      </c>
      <c r="H2317" s="16" t="s">
        <v>2019</v>
      </c>
      <c r="I2317" s="14" t="s">
        <v>1233</v>
      </c>
      <c r="J2317" s="14">
        <v>1</v>
      </c>
      <c r="K2317" s="14">
        <v>1</v>
      </c>
      <c r="L2317" s="16">
        <v>1</v>
      </c>
      <c r="M2317" s="14" t="s">
        <v>1233</v>
      </c>
      <c r="N2317" s="14"/>
    </row>
    <row r="2318" spans="1:14" hidden="1">
      <c r="A2318" s="13">
        <v>2110030214</v>
      </c>
      <c r="B2318" s="47" t="s">
        <v>8677</v>
      </c>
      <c r="C2318" s="51" t="s">
        <v>8522</v>
      </c>
      <c r="D2318" s="15" t="s">
        <v>2008</v>
      </c>
      <c r="E2318" s="13" t="s">
        <v>2019</v>
      </c>
      <c r="F2318" s="13" t="s">
        <v>1024</v>
      </c>
      <c r="G2318" s="13" t="s">
        <v>8463</v>
      </c>
      <c r="H2318" s="15" t="s">
        <v>2019</v>
      </c>
      <c r="I2318" s="13" t="s">
        <v>1233</v>
      </c>
      <c r="J2318" s="13">
        <v>1</v>
      </c>
      <c r="K2318" s="13">
        <v>1</v>
      </c>
      <c r="L2318" s="15">
        <v>1</v>
      </c>
      <c r="M2318" s="13" t="s">
        <v>1233</v>
      </c>
      <c r="N2318" s="13"/>
    </row>
    <row r="2319" spans="1:14" hidden="1">
      <c r="A2319" s="14">
        <v>2110030215</v>
      </c>
      <c r="B2319" s="48" t="s">
        <v>8679</v>
      </c>
      <c r="C2319" s="52" t="s">
        <v>8522</v>
      </c>
      <c r="D2319" s="16" t="s">
        <v>2008</v>
      </c>
      <c r="E2319" s="14" t="s">
        <v>2019</v>
      </c>
      <c r="F2319" s="14" t="s">
        <v>1024</v>
      </c>
      <c r="G2319" s="14" t="s">
        <v>8463</v>
      </c>
      <c r="H2319" s="16" t="s">
        <v>2019</v>
      </c>
      <c r="I2319" s="14" t="s">
        <v>1233</v>
      </c>
      <c r="J2319" s="14">
        <v>1</v>
      </c>
      <c r="K2319" s="14">
        <v>1</v>
      </c>
      <c r="L2319" s="16">
        <v>1</v>
      </c>
      <c r="M2319" s="14" t="s">
        <v>1233</v>
      </c>
      <c r="N2319" s="14"/>
    </row>
    <row r="2320" spans="1:14" hidden="1">
      <c r="A2320" s="13">
        <v>2110030216</v>
      </c>
      <c r="B2320" s="47" t="s">
        <v>8681</v>
      </c>
      <c r="C2320" s="51" t="s">
        <v>8522</v>
      </c>
      <c r="D2320" s="15" t="s">
        <v>2008</v>
      </c>
      <c r="E2320" s="13" t="s">
        <v>2019</v>
      </c>
      <c r="F2320" s="13" t="s">
        <v>1024</v>
      </c>
      <c r="G2320" s="13" t="s">
        <v>8463</v>
      </c>
      <c r="H2320" s="15" t="s">
        <v>2019</v>
      </c>
      <c r="I2320" s="13" t="s">
        <v>1233</v>
      </c>
      <c r="J2320" s="13">
        <v>1</v>
      </c>
      <c r="K2320" s="13">
        <v>1</v>
      </c>
      <c r="L2320" s="15">
        <v>1</v>
      </c>
      <c r="M2320" s="13" t="s">
        <v>1233</v>
      </c>
      <c r="N2320" s="13"/>
    </row>
    <row r="2321" spans="1:14" hidden="1">
      <c r="A2321" s="14">
        <v>2110030218</v>
      </c>
      <c r="B2321" s="48" t="s">
        <v>8683</v>
      </c>
      <c r="C2321" s="52" t="s">
        <v>8522</v>
      </c>
      <c r="D2321" s="16" t="s">
        <v>2008</v>
      </c>
      <c r="E2321" s="14" t="s">
        <v>2019</v>
      </c>
      <c r="F2321" s="14" t="s">
        <v>1024</v>
      </c>
      <c r="G2321" s="14" t="s">
        <v>8463</v>
      </c>
      <c r="H2321" s="16" t="s">
        <v>2019</v>
      </c>
      <c r="I2321" s="14" t="s">
        <v>1233</v>
      </c>
      <c r="J2321" s="14">
        <v>1</v>
      </c>
      <c r="K2321" s="14">
        <v>1</v>
      </c>
      <c r="L2321" s="16">
        <v>1</v>
      </c>
      <c r="M2321" s="14" t="s">
        <v>1233</v>
      </c>
      <c r="N2321" s="14"/>
    </row>
    <row r="2322" spans="1:14" hidden="1">
      <c r="A2322" s="13">
        <v>2110030219</v>
      </c>
      <c r="B2322" s="47" t="s">
        <v>8685</v>
      </c>
      <c r="C2322" s="51" t="s">
        <v>8522</v>
      </c>
      <c r="D2322" s="15" t="s">
        <v>2008</v>
      </c>
      <c r="E2322" s="13" t="s">
        <v>2019</v>
      </c>
      <c r="F2322" s="13" t="s">
        <v>1024</v>
      </c>
      <c r="G2322" s="13" t="s">
        <v>8463</v>
      </c>
      <c r="H2322" s="15" t="s">
        <v>2019</v>
      </c>
      <c r="I2322" s="13" t="s">
        <v>1233</v>
      </c>
      <c r="J2322" s="13">
        <v>1</v>
      </c>
      <c r="K2322" s="13">
        <v>1</v>
      </c>
      <c r="L2322" s="15">
        <v>1</v>
      </c>
      <c r="M2322" s="13" t="s">
        <v>1233</v>
      </c>
      <c r="N2322" s="13"/>
    </row>
    <row r="2323" spans="1:14" hidden="1">
      <c r="A2323" s="14">
        <v>2110030220</v>
      </c>
      <c r="B2323" s="48" t="s">
        <v>8687</v>
      </c>
      <c r="C2323" s="52" t="s">
        <v>8522</v>
      </c>
      <c r="D2323" s="16" t="s">
        <v>2008</v>
      </c>
      <c r="E2323" s="14" t="s">
        <v>2019</v>
      </c>
      <c r="F2323" s="14" t="s">
        <v>1024</v>
      </c>
      <c r="G2323" s="14" t="s">
        <v>8463</v>
      </c>
      <c r="H2323" s="16" t="s">
        <v>2019</v>
      </c>
      <c r="I2323" s="14" t="s">
        <v>1233</v>
      </c>
      <c r="J2323" s="14">
        <v>1</v>
      </c>
      <c r="K2323" s="14">
        <v>1</v>
      </c>
      <c r="L2323" s="16">
        <v>1</v>
      </c>
      <c r="M2323" s="14" t="s">
        <v>1233</v>
      </c>
      <c r="N2323" s="14"/>
    </row>
    <row r="2324" spans="1:14" hidden="1">
      <c r="A2324" s="13">
        <v>2110030240</v>
      </c>
      <c r="B2324" s="47" t="s">
        <v>8689</v>
      </c>
      <c r="C2324" s="51" t="s">
        <v>8522</v>
      </c>
      <c r="D2324" s="15" t="s">
        <v>2008</v>
      </c>
      <c r="E2324" s="13" t="s">
        <v>2019</v>
      </c>
      <c r="F2324" s="13" t="s">
        <v>1024</v>
      </c>
      <c r="G2324" s="13" t="s">
        <v>8463</v>
      </c>
      <c r="H2324" s="15" t="s">
        <v>2019</v>
      </c>
      <c r="I2324" s="13" t="s">
        <v>1233</v>
      </c>
      <c r="J2324" s="13">
        <v>1</v>
      </c>
      <c r="K2324" s="13">
        <v>1</v>
      </c>
      <c r="L2324" s="15">
        <v>1</v>
      </c>
      <c r="M2324" s="13" t="s">
        <v>1233</v>
      </c>
      <c r="N2324" s="13"/>
    </row>
    <row r="2325" spans="1:14" hidden="1">
      <c r="A2325" s="14">
        <v>2110030225</v>
      </c>
      <c r="B2325" s="48" t="s">
        <v>8691</v>
      </c>
      <c r="C2325" s="52" t="s">
        <v>8522</v>
      </c>
      <c r="D2325" s="16" t="s">
        <v>2008</v>
      </c>
      <c r="E2325" s="14" t="s">
        <v>2019</v>
      </c>
      <c r="F2325" s="14" t="s">
        <v>1024</v>
      </c>
      <c r="G2325" s="14" t="s">
        <v>8463</v>
      </c>
      <c r="H2325" s="16" t="s">
        <v>2019</v>
      </c>
      <c r="I2325" s="14" t="s">
        <v>1233</v>
      </c>
      <c r="J2325" s="14">
        <v>1</v>
      </c>
      <c r="K2325" s="14">
        <v>1</v>
      </c>
      <c r="L2325" s="16">
        <v>1</v>
      </c>
      <c r="M2325" s="14" t="s">
        <v>1233</v>
      </c>
      <c r="N2325" s="14"/>
    </row>
    <row r="2326" spans="1:14" hidden="1">
      <c r="A2326" s="13">
        <v>2110030224</v>
      </c>
      <c r="B2326" s="47" t="s">
        <v>8693</v>
      </c>
      <c r="C2326" s="51" t="s">
        <v>8522</v>
      </c>
      <c r="D2326" s="15" t="s">
        <v>2008</v>
      </c>
      <c r="E2326" s="13" t="s">
        <v>2019</v>
      </c>
      <c r="F2326" s="13" t="s">
        <v>1024</v>
      </c>
      <c r="G2326" s="13" t="s">
        <v>8463</v>
      </c>
      <c r="H2326" s="15" t="s">
        <v>2019</v>
      </c>
      <c r="I2326" s="13" t="s">
        <v>1233</v>
      </c>
      <c r="J2326" s="13">
        <v>1</v>
      </c>
      <c r="K2326" s="13">
        <v>1</v>
      </c>
      <c r="L2326" s="15">
        <v>1</v>
      </c>
      <c r="M2326" s="13" t="s">
        <v>1233</v>
      </c>
      <c r="N2326" s="13"/>
    </row>
    <row r="2327" spans="1:14" hidden="1">
      <c r="A2327" s="14">
        <v>2110030223</v>
      </c>
      <c r="B2327" s="48" t="s">
        <v>8695</v>
      </c>
      <c r="C2327" s="52" t="s">
        <v>8522</v>
      </c>
      <c r="D2327" s="16" t="s">
        <v>2008</v>
      </c>
      <c r="E2327" s="14" t="s">
        <v>2019</v>
      </c>
      <c r="F2327" s="14" t="s">
        <v>1024</v>
      </c>
      <c r="G2327" s="14" t="s">
        <v>8463</v>
      </c>
      <c r="H2327" s="16" t="s">
        <v>2019</v>
      </c>
      <c r="I2327" s="14" t="s">
        <v>1233</v>
      </c>
      <c r="J2327" s="14">
        <v>1</v>
      </c>
      <c r="K2327" s="14">
        <v>1</v>
      </c>
      <c r="L2327" s="16">
        <v>1</v>
      </c>
      <c r="M2327" s="14" t="s">
        <v>1233</v>
      </c>
      <c r="N2327" s="14"/>
    </row>
    <row r="2328" spans="1:14" hidden="1">
      <c r="A2328" s="13">
        <v>2110030226</v>
      </c>
      <c r="B2328" s="47" t="s">
        <v>8697</v>
      </c>
      <c r="C2328" s="51" t="s">
        <v>8522</v>
      </c>
      <c r="D2328" s="15" t="s">
        <v>2008</v>
      </c>
      <c r="E2328" s="13" t="s">
        <v>2019</v>
      </c>
      <c r="F2328" s="13" t="s">
        <v>1024</v>
      </c>
      <c r="G2328" s="13" t="s">
        <v>8463</v>
      </c>
      <c r="H2328" s="15" t="s">
        <v>2019</v>
      </c>
      <c r="I2328" s="13" t="s">
        <v>1233</v>
      </c>
      <c r="J2328" s="13">
        <v>1</v>
      </c>
      <c r="K2328" s="13">
        <v>1</v>
      </c>
      <c r="L2328" s="15">
        <v>1</v>
      </c>
      <c r="M2328" s="13" t="s">
        <v>1233</v>
      </c>
      <c r="N2328" s="13"/>
    </row>
    <row r="2329" spans="1:14" hidden="1">
      <c r="A2329" s="14">
        <v>2110030227</v>
      </c>
      <c r="B2329" s="48" t="s">
        <v>8699</v>
      </c>
      <c r="C2329" s="52" t="s">
        <v>8522</v>
      </c>
      <c r="D2329" s="16" t="s">
        <v>2008</v>
      </c>
      <c r="E2329" s="14" t="s">
        <v>2019</v>
      </c>
      <c r="F2329" s="14" t="s">
        <v>1024</v>
      </c>
      <c r="G2329" s="14" t="s">
        <v>8463</v>
      </c>
      <c r="H2329" s="16" t="s">
        <v>2019</v>
      </c>
      <c r="I2329" s="14" t="s">
        <v>1233</v>
      </c>
      <c r="J2329" s="14">
        <v>1</v>
      </c>
      <c r="K2329" s="14">
        <v>1</v>
      </c>
      <c r="L2329" s="16">
        <v>1</v>
      </c>
      <c r="M2329" s="14" t="s">
        <v>1233</v>
      </c>
      <c r="N2329" s="14"/>
    </row>
    <row r="2330" spans="1:14" hidden="1">
      <c r="A2330" s="13">
        <v>2110030228</v>
      </c>
      <c r="B2330" s="47" t="s">
        <v>8701</v>
      </c>
      <c r="C2330" s="51" t="s">
        <v>8522</v>
      </c>
      <c r="D2330" s="15" t="s">
        <v>2008</v>
      </c>
      <c r="E2330" s="13" t="s">
        <v>2019</v>
      </c>
      <c r="F2330" s="13" t="s">
        <v>1024</v>
      </c>
      <c r="G2330" s="13" t="s">
        <v>8463</v>
      </c>
      <c r="H2330" s="15" t="s">
        <v>2019</v>
      </c>
      <c r="I2330" s="13" t="s">
        <v>1233</v>
      </c>
      <c r="J2330" s="13">
        <v>1</v>
      </c>
      <c r="K2330" s="13">
        <v>1</v>
      </c>
      <c r="L2330" s="15">
        <v>1</v>
      </c>
      <c r="M2330" s="13" t="s">
        <v>1233</v>
      </c>
      <c r="N2330" s="13"/>
    </row>
    <row r="2331" spans="1:14" hidden="1">
      <c r="A2331" s="14">
        <v>2110030229</v>
      </c>
      <c r="B2331" s="48" t="s">
        <v>8703</v>
      </c>
      <c r="C2331" s="52" t="s">
        <v>8522</v>
      </c>
      <c r="D2331" s="16" t="s">
        <v>2008</v>
      </c>
      <c r="E2331" s="14" t="s">
        <v>2019</v>
      </c>
      <c r="F2331" s="14" t="s">
        <v>1024</v>
      </c>
      <c r="G2331" s="14" t="s">
        <v>8463</v>
      </c>
      <c r="H2331" s="16" t="s">
        <v>2019</v>
      </c>
      <c r="I2331" s="14" t="s">
        <v>1233</v>
      </c>
      <c r="J2331" s="14">
        <v>1</v>
      </c>
      <c r="K2331" s="14">
        <v>1</v>
      </c>
      <c r="L2331" s="16">
        <v>1</v>
      </c>
      <c r="M2331" s="14" t="s">
        <v>1233</v>
      </c>
      <c r="N2331" s="14"/>
    </row>
    <row r="2332" spans="1:14" hidden="1">
      <c r="A2332" s="13">
        <v>2110030230</v>
      </c>
      <c r="B2332" s="47" t="s">
        <v>8705</v>
      </c>
      <c r="C2332" s="51" t="s">
        <v>8522</v>
      </c>
      <c r="D2332" s="15" t="s">
        <v>2008</v>
      </c>
      <c r="E2332" s="13" t="s">
        <v>2019</v>
      </c>
      <c r="F2332" s="13" t="s">
        <v>1024</v>
      </c>
      <c r="G2332" s="13" t="s">
        <v>8463</v>
      </c>
      <c r="H2332" s="15" t="s">
        <v>2019</v>
      </c>
      <c r="I2332" s="13" t="s">
        <v>1233</v>
      </c>
      <c r="J2332" s="13">
        <v>1</v>
      </c>
      <c r="K2332" s="13">
        <v>1</v>
      </c>
      <c r="L2332" s="15">
        <v>1</v>
      </c>
      <c r="M2332" s="13" t="s">
        <v>1233</v>
      </c>
      <c r="N2332" s="13"/>
    </row>
    <row r="2333" spans="1:14" hidden="1">
      <c r="A2333" s="14">
        <v>2110030231</v>
      </c>
      <c r="B2333" s="48" t="s">
        <v>8707</v>
      </c>
      <c r="C2333" s="52" t="s">
        <v>8522</v>
      </c>
      <c r="D2333" s="16" t="s">
        <v>2008</v>
      </c>
      <c r="E2333" s="14" t="s">
        <v>2019</v>
      </c>
      <c r="F2333" s="14" t="s">
        <v>1024</v>
      </c>
      <c r="G2333" s="14" t="s">
        <v>8463</v>
      </c>
      <c r="H2333" s="16" t="s">
        <v>2019</v>
      </c>
      <c r="I2333" s="14" t="s">
        <v>1233</v>
      </c>
      <c r="J2333" s="14">
        <v>1</v>
      </c>
      <c r="K2333" s="14">
        <v>1</v>
      </c>
      <c r="L2333" s="16">
        <v>1</v>
      </c>
      <c r="M2333" s="14" t="s">
        <v>1233</v>
      </c>
      <c r="N2333" s="14"/>
    </row>
    <row r="2334" spans="1:14" hidden="1">
      <c r="A2334" s="13">
        <v>2110030232</v>
      </c>
      <c r="B2334" s="47" t="s">
        <v>8709</v>
      </c>
      <c r="C2334" s="51" t="s">
        <v>8522</v>
      </c>
      <c r="D2334" s="15" t="s">
        <v>2008</v>
      </c>
      <c r="E2334" s="13" t="s">
        <v>2019</v>
      </c>
      <c r="F2334" s="13" t="s">
        <v>1024</v>
      </c>
      <c r="G2334" s="13" t="s">
        <v>8463</v>
      </c>
      <c r="H2334" s="15" t="s">
        <v>2019</v>
      </c>
      <c r="I2334" s="13" t="s">
        <v>1233</v>
      </c>
      <c r="J2334" s="13">
        <v>1</v>
      </c>
      <c r="K2334" s="13">
        <v>1</v>
      </c>
      <c r="L2334" s="15">
        <v>1</v>
      </c>
      <c r="M2334" s="13" t="s">
        <v>1233</v>
      </c>
      <c r="N2334" s="13"/>
    </row>
    <row r="2335" spans="1:14" hidden="1">
      <c r="A2335" s="14">
        <v>2110030233</v>
      </c>
      <c r="B2335" s="48" t="s">
        <v>8711</v>
      </c>
      <c r="C2335" s="52" t="s">
        <v>8522</v>
      </c>
      <c r="D2335" s="16" t="s">
        <v>2008</v>
      </c>
      <c r="E2335" s="14" t="s">
        <v>2019</v>
      </c>
      <c r="F2335" s="14" t="s">
        <v>1024</v>
      </c>
      <c r="G2335" s="14" t="s">
        <v>8463</v>
      </c>
      <c r="H2335" s="16" t="s">
        <v>2019</v>
      </c>
      <c r="I2335" s="14" t="s">
        <v>1233</v>
      </c>
      <c r="J2335" s="14">
        <v>1</v>
      </c>
      <c r="K2335" s="14">
        <v>1</v>
      </c>
      <c r="L2335" s="16">
        <v>1</v>
      </c>
      <c r="M2335" s="14" t="s">
        <v>1233</v>
      </c>
      <c r="N2335" s="14"/>
    </row>
    <row r="2336" spans="1:14" hidden="1">
      <c r="A2336" s="13">
        <v>2110030234</v>
      </c>
      <c r="B2336" s="47" t="s">
        <v>8713</v>
      </c>
      <c r="C2336" s="51" t="s">
        <v>8522</v>
      </c>
      <c r="D2336" s="15" t="s">
        <v>2008</v>
      </c>
      <c r="E2336" s="13" t="s">
        <v>2019</v>
      </c>
      <c r="F2336" s="13" t="s">
        <v>1024</v>
      </c>
      <c r="G2336" s="13" t="s">
        <v>8463</v>
      </c>
      <c r="H2336" s="15" t="s">
        <v>2019</v>
      </c>
      <c r="I2336" s="13" t="s">
        <v>1233</v>
      </c>
      <c r="J2336" s="13">
        <v>1</v>
      </c>
      <c r="K2336" s="13">
        <v>1</v>
      </c>
      <c r="L2336" s="15">
        <v>1</v>
      </c>
      <c r="M2336" s="13" t="s">
        <v>1233</v>
      </c>
      <c r="N2336" s="1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50D0-935E-4AC6-8212-7730972AC9AC}">
  <sheetPr codeName="Hoja3"/>
  <dimension ref="A1:O800"/>
  <sheetViews>
    <sheetView showGridLines="0" workbookViewId="0">
      <pane ySplit="1" topLeftCell="A762" activePane="bottomLeft" state="frozen"/>
      <selection pane="bottomLeft" activeCell="O766" sqref="O766:O800"/>
    </sheetView>
  </sheetViews>
  <sheetFormatPr baseColWidth="10" defaultRowHeight="15"/>
  <cols>
    <col min="1" max="1" width="14.28515625" bestFit="1" customWidth="1"/>
    <col min="2" max="2" width="56.5703125" style="49" bestFit="1" customWidth="1"/>
    <col min="3" max="3" width="16" style="2" bestFit="1" customWidth="1"/>
    <col min="4" max="4" width="10.28515625" bestFit="1" customWidth="1"/>
    <col min="5" max="5" width="10.42578125" bestFit="1" customWidth="1"/>
    <col min="6" max="6" width="12.140625" customWidth="1"/>
    <col min="7" max="7" width="12.140625" bestFit="1" customWidth="1"/>
    <col min="8" max="8" width="17.140625" bestFit="1" customWidth="1"/>
    <col min="9" max="9" width="13.140625" bestFit="1" customWidth="1"/>
    <col min="10" max="10" width="12.140625" bestFit="1" customWidth="1"/>
    <col min="11" max="12" width="12.85546875" bestFit="1" customWidth="1"/>
    <col min="13" max="13" width="11.28515625" bestFit="1" customWidth="1"/>
    <col min="14" max="15" width="14.42578125" bestFit="1" customWidth="1"/>
  </cols>
  <sheetData>
    <row r="1" spans="1:15">
      <c r="A1" s="12" t="s">
        <v>977</v>
      </c>
      <c r="B1" s="46" t="s">
        <v>8716</v>
      </c>
      <c r="C1" s="50" t="s">
        <v>978</v>
      </c>
      <c r="D1" s="18" t="s">
        <v>979</v>
      </c>
      <c r="E1" s="12" t="s">
        <v>980</v>
      </c>
      <c r="F1" s="12" t="s">
        <v>981</v>
      </c>
      <c r="G1" s="12" t="s">
        <v>982</v>
      </c>
      <c r="H1" s="18" t="s">
        <v>983</v>
      </c>
      <c r="I1" s="12" t="s">
        <v>984</v>
      </c>
      <c r="J1" s="12" t="s">
        <v>985</v>
      </c>
      <c r="K1" s="18" t="s">
        <v>986</v>
      </c>
      <c r="L1" s="18" t="s">
        <v>987</v>
      </c>
      <c r="M1" s="12" t="s">
        <v>988</v>
      </c>
      <c r="N1" s="12" t="s">
        <v>989</v>
      </c>
      <c r="O1" s="12" t="s">
        <v>8478</v>
      </c>
    </row>
    <row r="2" spans="1:15">
      <c r="A2" s="13">
        <v>2110030001</v>
      </c>
      <c r="B2" s="47" t="s">
        <v>60</v>
      </c>
      <c r="C2" s="51">
        <v>6000</v>
      </c>
      <c r="D2" s="15">
        <v>60</v>
      </c>
      <c r="E2" s="13">
        <v>12</v>
      </c>
      <c r="F2" s="13">
        <v>5</v>
      </c>
      <c r="G2" s="13" t="s">
        <v>1023</v>
      </c>
      <c r="H2" s="15">
        <v>159.84190000000001</v>
      </c>
      <c r="I2" s="13">
        <v>10.94472</v>
      </c>
      <c r="J2" s="13" t="s">
        <v>1024</v>
      </c>
      <c r="K2" s="15">
        <v>0</v>
      </c>
      <c r="L2" s="15">
        <v>0</v>
      </c>
      <c r="M2" s="13">
        <v>0</v>
      </c>
      <c r="N2" s="13"/>
      <c r="O2" s="13" t="s">
        <v>8474</v>
      </c>
    </row>
    <row r="3" spans="1:15">
      <c r="A3" s="14">
        <v>2110110001</v>
      </c>
      <c r="B3" s="48" t="s">
        <v>622</v>
      </c>
      <c r="C3" s="52">
        <v>20000</v>
      </c>
      <c r="D3" s="16">
        <v>60</v>
      </c>
      <c r="E3" s="14">
        <v>12</v>
      </c>
      <c r="F3" s="14">
        <v>5</v>
      </c>
      <c r="G3" s="14" t="s">
        <v>1032</v>
      </c>
      <c r="H3" s="16">
        <v>233.45849999999999</v>
      </c>
      <c r="I3" s="14">
        <v>9.4600299999999997</v>
      </c>
      <c r="J3" s="14" t="s">
        <v>1024</v>
      </c>
      <c r="K3" s="16">
        <v>0</v>
      </c>
      <c r="L3" s="16">
        <v>0</v>
      </c>
      <c r="M3" s="14">
        <v>0</v>
      </c>
      <c r="N3" s="14"/>
      <c r="O3" s="14" t="s">
        <v>8474</v>
      </c>
    </row>
    <row r="4" spans="1:15">
      <c r="A4" s="13">
        <v>2110110002</v>
      </c>
      <c r="B4" s="47" t="s">
        <v>489</v>
      </c>
      <c r="C4" s="51">
        <v>20000</v>
      </c>
      <c r="D4" s="15">
        <v>60</v>
      </c>
      <c r="E4" s="13">
        <v>12</v>
      </c>
      <c r="F4" s="13">
        <v>5</v>
      </c>
      <c r="G4" s="13" t="s">
        <v>1032</v>
      </c>
      <c r="H4" s="15">
        <v>233.45849999999999</v>
      </c>
      <c r="I4" s="13">
        <v>9.4600299999999997</v>
      </c>
      <c r="J4" s="13" t="s">
        <v>1024</v>
      </c>
      <c r="K4" s="15">
        <v>0</v>
      </c>
      <c r="L4" s="15">
        <v>0</v>
      </c>
      <c r="M4" s="13">
        <v>0</v>
      </c>
      <c r="N4" s="13"/>
      <c r="O4" s="13" t="s">
        <v>8474</v>
      </c>
    </row>
    <row r="5" spans="1:15">
      <c r="A5" s="14">
        <v>2110110025</v>
      </c>
      <c r="B5" s="48" t="s">
        <v>853</v>
      </c>
      <c r="C5" s="52">
        <v>30000</v>
      </c>
      <c r="D5" s="16">
        <v>60</v>
      </c>
      <c r="E5" s="14">
        <v>12</v>
      </c>
      <c r="F5" s="14">
        <v>5</v>
      </c>
      <c r="G5" s="14" t="s">
        <v>1032</v>
      </c>
      <c r="H5" s="16">
        <v>233.45849999999999</v>
      </c>
      <c r="I5" s="14">
        <v>9.4600299999999997</v>
      </c>
      <c r="J5" s="14" t="s">
        <v>1024</v>
      </c>
      <c r="K5" s="16">
        <v>0</v>
      </c>
      <c r="L5" s="16">
        <v>0</v>
      </c>
      <c r="M5" s="14">
        <v>0</v>
      </c>
      <c r="N5" s="14"/>
      <c r="O5" s="14" t="s">
        <v>8474</v>
      </c>
    </row>
    <row r="6" spans="1:15">
      <c r="A6" s="13">
        <v>2110030055</v>
      </c>
      <c r="B6" s="47" t="s">
        <v>46</v>
      </c>
      <c r="C6" s="51">
        <v>15000</v>
      </c>
      <c r="D6" s="15">
        <v>48</v>
      </c>
      <c r="E6" s="13">
        <v>12</v>
      </c>
      <c r="F6" s="13">
        <v>4</v>
      </c>
      <c r="G6" s="13" t="s">
        <v>1032</v>
      </c>
      <c r="H6" s="15">
        <v>233.45849999999999</v>
      </c>
      <c r="I6" s="13">
        <v>9.4600299999999997</v>
      </c>
      <c r="J6" s="13" t="s">
        <v>1024</v>
      </c>
      <c r="K6" s="15">
        <v>0</v>
      </c>
      <c r="L6" s="15">
        <v>0</v>
      </c>
      <c r="M6" s="13">
        <v>0</v>
      </c>
      <c r="N6" s="13"/>
      <c r="O6" s="13" t="s">
        <v>8474</v>
      </c>
    </row>
    <row r="7" spans="1:15">
      <c r="A7" s="14">
        <v>2110030056</v>
      </c>
      <c r="B7" s="48" t="s">
        <v>327</v>
      </c>
      <c r="C7" s="52">
        <v>15000</v>
      </c>
      <c r="D7" s="16">
        <v>48</v>
      </c>
      <c r="E7" s="14">
        <v>12</v>
      </c>
      <c r="F7" s="14">
        <v>4</v>
      </c>
      <c r="G7" s="14" t="s">
        <v>1032</v>
      </c>
      <c r="H7" s="16">
        <v>233.45849999999999</v>
      </c>
      <c r="I7" s="14">
        <v>9.4600299999999997</v>
      </c>
      <c r="J7" s="14" t="s">
        <v>1024</v>
      </c>
      <c r="K7" s="16">
        <v>0</v>
      </c>
      <c r="L7" s="16">
        <v>0</v>
      </c>
      <c r="M7" s="14">
        <v>0</v>
      </c>
      <c r="N7" s="14"/>
      <c r="O7" s="14" t="s">
        <v>8474</v>
      </c>
    </row>
    <row r="8" spans="1:15">
      <c r="A8" s="13">
        <v>2110030057</v>
      </c>
      <c r="B8" s="47" t="s">
        <v>391</v>
      </c>
      <c r="C8" s="51">
        <v>15000</v>
      </c>
      <c r="D8" s="15">
        <v>48</v>
      </c>
      <c r="E8" s="13">
        <v>12</v>
      </c>
      <c r="F8" s="13">
        <v>4</v>
      </c>
      <c r="G8" s="13" t="s">
        <v>1032</v>
      </c>
      <c r="H8" s="15">
        <v>233.45849999999999</v>
      </c>
      <c r="I8" s="13">
        <v>9.4600299999999997</v>
      </c>
      <c r="J8" s="13" t="s">
        <v>1024</v>
      </c>
      <c r="K8" s="15">
        <v>0</v>
      </c>
      <c r="L8" s="15">
        <v>0</v>
      </c>
      <c r="M8" s="13">
        <v>0</v>
      </c>
      <c r="N8" s="13"/>
      <c r="O8" s="13" t="s">
        <v>8474</v>
      </c>
    </row>
    <row r="9" spans="1:15">
      <c r="A9" s="14">
        <v>2110030058</v>
      </c>
      <c r="B9" s="48" t="s">
        <v>440</v>
      </c>
      <c r="C9" s="52">
        <v>15000</v>
      </c>
      <c r="D9" s="16">
        <v>48</v>
      </c>
      <c r="E9" s="14">
        <v>12</v>
      </c>
      <c r="F9" s="14">
        <v>4</v>
      </c>
      <c r="G9" s="14" t="s">
        <v>1032</v>
      </c>
      <c r="H9" s="16">
        <v>233.45849999999999</v>
      </c>
      <c r="I9" s="14">
        <v>9.4600299999999997</v>
      </c>
      <c r="J9" s="14" t="s">
        <v>1024</v>
      </c>
      <c r="K9" s="16">
        <v>0</v>
      </c>
      <c r="L9" s="16">
        <v>0</v>
      </c>
      <c r="M9" s="14">
        <v>0</v>
      </c>
      <c r="N9" s="14"/>
      <c r="O9" s="14" t="s">
        <v>8474</v>
      </c>
    </row>
    <row r="10" spans="1:15">
      <c r="A10" s="13">
        <v>2110030059</v>
      </c>
      <c r="B10" s="47" t="s">
        <v>53</v>
      </c>
      <c r="C10" s="51">
        <v>15000</v>
      </c>
      <c r="D10" s="15">
        <v>48</v>
      </c>
      <c r="E10" s="13">
        <v>12</v>
      </c>
      <c r="F10" s="13">
        <v>4</v>
      </c>
      <c r="G10" s="13" t="s">
        <v>1032</v>
      </c>
      <c r="H10" s="15">
        <v>233.45849999999999</v>
      </c>
      <c r="I10" s="13">
        <v>9.4600299999999997</v>
      </c>
      <c r="J10" s="13" t="s">
        <v>1024</v>
      </c>
      <c r="K10" s="15">
        <v>0</v>
      </c>
      <c r="L10" s="15">
        <v>0</v>
      </c>
      <c r="M10" s="13">
        <v>0</v>
      </c>
      <c r="N10" s="13"/>
      <c r="O10" s="13" t="s">
        <v>8474</v>
      </c>
    </row>
    <row r="11" spans="1:15">
      <c r="A11" s="14">
        <v>2110030060</v>
      </c>
      <c r="B11" s="48" t="s">
        <v>58</v>
      </c>
      <c r="C11" s="52">
        <v>15000</v>
      </c>
      <c r="D11" s="16">
        <v>48</v>
      </c>
      <c r="E11" s="14">
        <v>12</v>
      </c>
      <c r="F11" s="14">
        <v>4</v>
      </c>
      <c r="G11" s="14" t="s">
        <v>1032</v>
      </c>
      <c r="H11" s="16">
        <v>233.45849999999999</v>
      </c>
      <c r="I11" s="14">
        <v>9.4600299999999997</v>
      </c>
      <c r="J11" s="14" t="s">
        <v>1024</v>
      </c>
      <c r="K11" s="16">
        <v>0</v>
      </c>
      <c r="L11" s="16">
        <v>0</v>
      </c>
      <c r="M11" s="14">
        <v>0</v>
      </c>
      <c r="N11" s="14"/>
      <c r="O11" s="14" t="s">
        <v>8474</v>
      </c>
    </row>
    <row r="12" spans="1:15">
      <c r="A12" s="13">
        <v>2110030078</v>
      </c>
      <c r="B12" s="47" t="s">
        <v>51</v>
      </c>
      <c r="C12" s="51">
        <v>15000</v>
      </c>
      <c r="D12" s="15">
        <v>48</v>
      </c>
      <c r="E12" s="13">
        <v>12</v>
      </c>
      <c r="F12" s="13">
        <v>4</v>
      </c>
      <c r="G12" s="13" t="s">
        <v>1032</v>
      </c>
      <c r="H12" s="15">
        <v>233.45849999999999</v>
      </c>
      <c r="I12" s="13">
        <v>9.4600299999999997</v>
      </c>
      <c r="J12" s="13" t="s">
        <v>1024</v>
      </c>
      <c r="K12" s="15">
        <v>0</v>
      </c>
      <c r="L12" s="15">
        <v>0</v>
      </c>
      <c r="M12" s="13">
        <v>0</v>
      </c>
      <c r="N12" s="13"/>
      <c r="O12" s="13" t="s">
        <v>8474</v>
      </c>
    </row>
    <row r="13" spans="1:15">
      <c r="A13" s="14">
        <v>2110030079</v>
      </c>
      <c r="B13" s="48" t="s">
        <v>392</v>
      </c>
      <c r="C13" s="52">
        <v>15000</v>
      </c>
      <c r="D13" s="16">
        <v>48</v>
      </c>
      <c r="E13" s="14">
        <v>12</v>
      </c>
      <c r="F13" s="14">
        <v>4</v>
      </c>
      <c r="G13" s="14" t="s">
        <v>1032</v>
      </c>
      <c r="H13" s="16">
        <v>233.45849999999999</v>
      </c>
      <c r="I13" s="14">
        <v>9.4600299999999997</v>
      </c>
      <c r="J13" s="14" t="s">
        <v>1024</v>
      </c>
      <c r="K13" s="16">
        <v>0</v>
      </c>
      <c r="L13" s="16">
        <v>0</v>
      </c>
      <c r="M13" s="14">
        <v>0</v>
      </c>
      <c r="N13" s="14"/>
      <c r="O13" s="14" t="s">
        <v>8474</v>
      </c>
    </row>
    <row r="14" spans="1:15">
      <c r="A14" s="13">
        <v>2110030080</v>
      </c>
      <c r="B14" s="47" t="s">
        <v>55</v>
      </c>
      <c r="C14" s="51">
        <v>15000</v>
      </c>
      <c r="D14" s="15">
        <v>48</v>
      </c>
      <c r="E14" s="13">
        <v>12</v>
      </c>
      <c r="F14" s="13">
        <v>4</v>
      </c>
      <c r="G14" s="13" t="s">
        <v>1032</v>
      </c>
      <c r="H14" s="15">
        <v>233.45849999999999</v>
      </c>
      <c r="I14" s="13">
        <v>9.4600299999999997</v>
      </c>
      <c r="J14" s="13" t="s">
        <v>1024</v>
      </c>
      <c r="K14" s="15">
        <v>0</v>
      </c>
      <c r="L14" s="15">
        <v>0</v>
      </c>
      <c r="M14" s="13">
        <v>0</v>
      </c>
      <c r="N14" s="13"/>
      <c r="O14" s="13" t="s">
        <v>8474</v>
      </c>
    </row>
    <row r="15" spans="1:15">
      <c r="A15" s="14">
        <v>2110030081</v>
      </c>
      <c r="B15" s="48" t="s">
        <v>328</v>
      </c>
      <c r="C15" s="52">
        <v>15000</v>
      </c>
      <c r="D15" s="16">
        <v>48</v>
      </c>
      <c r="E15" s="14">
        <v>12</v>
      </c>
      <c r="F15" s="14">
        <v>4</v>
      </c>
      <c r="G15" s="14" t="s">
        <v>1032</v>
      </c>
      <c r="H15" s="16">
        <v>233.45849999999999</v>
      </c>
      <c r="I15" s="14">
        <v>9.4600299999999997</v>
      </c>
      <c r="J15" s="14" t="s">
        <v>1024</v>
      </c>
      <c r="K15" s="16">
        <v>0</v>
      </c>
      <c r="L15" s="16">
        <v>0</v>
      </c>
      <c r="M15" s="14">
        <v>0</v>
      </c>
      <c r="N15" s="14"/>
      <c r="O15" s="14" t="s">
        <v>8474</v>
      </c>
    </row>
    <row r="16" spans="1:15">
      <c r="A16" s="13">
        <v>2110030082</v>
      </c>
      <c r="B16" s="47" t="s">
        <v>579</v>
      </c>
      <c r="C16" s="51">
        <v>15000</v>
      </c>
      <c r="D16" s="15">
        <v>48</v>
      </c>
      <c r="E16" s="13">
        <v>12</v>
      </c>
      <c r="F16" s="13">
        <v>4</v>
      </c>
      <c r="G16" s="13" t="s">
        <v>1032</v>
      </c>
      <c r="H16" s="15">
        <v>233.45849999999999</v>
      </c>
      <c r="I16" s="13">
        <v>9.4600299999999997</v>
      </c>
      <c r="J16" s="13" t="s">
        <v>1024</v>
      </c>
      <c r="K16" s="15">
        <v>0</v>
      </c>
      <c r="L16" s="15">
        <v>0</v>
      </c>
      <c r="M16" s="13">
        <v>0</v>
      </c>
      <c r="N16" s="13"/>
      <c r="O16" s="13" t="s">
        <v>8474</v>
      </c>
    </row>
    <row r="17" spans="1:15">
      <c r="A17" s="14">
        <v>2110030117</v>
      </c>
      <c r="B17" s="48" t="s">
        <v>901</v>
      </c>
      <c r="C17" s="52">
        <v>15000</v>
      </c>
      <c r="D17" s="16">
        <v>48</v>
      </c>
      <c r="E17" s="14">
        <v>12</v>
      </c>
      <c r="F17" s="14">
        <v>4</v>
      </c>
      <c r="G17" s="14" t="s">
        <v>1032</v>
      </c>
      <c r="H17" s="16">
        <v>233.45849999999999</v>
      </c>
      <c r="I17" s="14">
        <v>9.4600299999999997</v>
      </c>
      <c r="J17" s="14" t="s">
        <v>1024</v>
      </c>
      <c r="K17" s="16">
        <v>0</v>
      </c>
      <c r="L17" s="16">
        <v>0</v>
      </c>
      <c r="M17" s="14">
        <v>0</v>
      </c>
      <c r="N17" s="14"/>
      <c r="O17" s="14" t="s">
        <v>8474</v>
      </c>
    </row>
    <row r="18" spans="1:15">
      <c r="A18" s="13">
        <v>2110030118</v>
      </c>
      <c r="B18" s="47" t="s">
        <v>580</v>
      </c>
      <c r="C18" s="51">
        <v>15000</v>
      </c>
      <c r="D18" s="15">
        <v>48</v>
      </c>
      <c r="E18" s="13">
        <v>12</v>
      </c>
      <c r="F18" s="13">
        <v>4</v>
      </c>
      <c r="G18" s="13" t="s">
        <v>1032</v>
      </c>
      <c r="H18" s="15">
        <v>233.45849999999999</v>
      </c>
      <c r="I18" s="13">
        <v>9.4600299999999997</v>
      </c>
      <c r="J18" s="13" t="s">
        <v>1024</v>
      </c>
      <c r="K18" s="15">
        <v>0</v>
      </c>
      <c r="L18" s="15">
        <v>0</v>
      </c>
      <c r="M18" s="13">
        <v>0</v>
      </c>
      <c r="N18" s="13"/>
      <c r="O18" s="13" t="s">
        <v>8474</v>
      </c>
    </row>
    <row r="19" spans="1:15">
      <c r="A19" s="14">
        <v>2110030119</v>
      </c>
      <c r="B19" s="48" t="s">
        <v>57</v>
      </c>
      <c r="C19" s="52">
        <v>15000</v>
      </c>
      <c r="D19" s="16">
        <v>48</v>
      </c>
      <c r="E19" s="14">
        <v>12</v>
      </c>
      <c r="F19" s="14">
        <v>4</v>
      </c>
      <c r="G19" s="14" t="s">
        <v>1032</v>
      </c>
      <c r="H19" s="16">
        <v>233.45849999999999</v>
      </c>
      <c r="I19" s="14">
        <v>9.4600299999999997</v>
      </c>
      <c r="J19" s="14" t="s">
        <v>1024</v>
      </c>
      <c r="K19" s="16">
        <v>0</v>
      </c>
      <c r="L19" s="16">
        <v>0</v>
      </c>
      <c r="M19" s="14">
        <v>0</v>
      </c>
      <c r="N19" s="14"/>
      <c r="O19" s="14" t="s">
        <v>8474</v>
      </c>
    </row>
    <row r="20" spans="1:15">
      <c r="A20" s="13">
        <v>2110030120</v>
      </c>
      <c r="B20" s="47" t="s">
        <v>696</v>
      </c>
      <c r="C20" s="51">
        <v>15000</v>
      </c>
      <c r="D20" s="15">
        <v>48</v>
      </c>
      <c r="E20" s="13">
        <v>12</v>
      </c>
      <c r="F20" s="13">
        <v>4</v>
      </c>
      <c r="G20" s="13" t="s">
        <v>1032</v>
      </c>
      <c r="H20" s="15">
        <v>233.45849999999999</v>
      </c>
      <c r="I20" s="13">
        <v>9.4600299999999997</v>
      </c>
      <c r="J20" s="13" t="s">
        <v>1024</v>
      </c>
      <c r="K20" s="15">
        <v>0</v>
      </c>
      <c r="L20" s="15">
        <v>0</v>
      </c>
      <c r="M20" s="13">
        <v>0</v>
      </c>
      <c r="N20" s="13"/>
      <c r="O20" s="13" t="s">
        <v>8474</v>
      </c>
    </row>
    <row r="21" spans="1:15">
      <c r="A21" s="14">
        <v>2110030121</v>
      </c>
      <c r="B21" s="48" t="s">
        <v>741</v>
      </c>
      <c r="C21" s="52">
        <v>15000</v>
      </c>
      <c r="D21" s="16">
        <v>48</v>
      </c>
      <c r="E21" s="14">
        <v>12</v>
      </c>
      <c r="F21" s="14">
        <v>4</v>
      </c>
      <c r="G21" s="14" t="s">
        <v>1032</v>
      </c>
      <c r="H21" s="16">
        <v>233.45849999999999</v>
      </c>
      <c r="I21" s="14">
        <v>9.4600299999999997</v>
      </c>
      <c r="J21" s="14" t="s">
        <v>1024</v>
      </c>
      <c r="K21" s="16">
        <v>0</v>
      </c>
      <c r="L21" s="16">
        <v>0</v>
      </c>
      <c r="M21" s="14">
        <v>0</v>
      </c>
      <c r="N21" s="14"/>
      <c r="O21" s="14" t="s">
        <v>8474</v>
      </c>
    </row>
    <row r="22" spans="1:15">
      <c r="A22" s="13">
        <v>2110030122</v>
      </c>
      <c r="B22" s="47" t="s">
        <v>742</v>
      </c>
      <c r="C22" s="51">
        <v>15000</v>
      </c>
      <c r="D22" s="15">
        <v>48</v>
      </c>
      <c r="E22" s="13">
        <v>12</v>
      </c>
      <c r="F22" s="13">
        <v>4</v>
      </c>
      <c r="G22" s="13" t="s">
        <v>1032</v>
      </c>
      <c r="H22" s="15">
        <v>233.45849999999999</v>
      </c>
      <c r="I22" s="13">
        <v>9.4600299999999997</v>
      </c>
      <c r="J22" s="13" t="s">
        <v>1024</v>
      </c>
      <c r="K22" s="15">
        <v>0</v>
      </c>
      <c r="L22" s="15">
        <v>0</v>
      </c>
      <c r="M22" s="13">
        <v>0</v>
      </c>
      <c r="N22" s="13"/>
      <c r="O22" s="13" t="s">
        <v>8474</v>
      </c>
    </row>
    <row r="23" spans="1:15">
      <c r="A23" s="14">
        <v>2110030123</v>
      </c>
      <c r="B23" s="48" t="s">
        <v>740</v>
      </c>
      <c r="C23" s="52">
        <v>15000</v>
      </c>
      <c r="D23" s="16">
        <v>48</v>
      </c>
      <c r="E23" s="14">
        <v>12</v>
      </c>
      <c r="F23" s="14">
        <v>4</v>
      </c>
      <c r="G23" s="14" t="s">
        <v>1032</v>
      </c>
      <c r="H23" s="16">
        <v>233.45849999999999</v>
      </c>
      <c r="I23" s="14">
        <v>9.4600299999999997</v>
      </c>
      <c r="J23" s="14" t="s">
        <v>1024</v>
      </c>
      <c r="K23" s="16">
        <v>0</v>
      </c>
      <c r="L23" s="16">
        <v>0</v>
      </c>
      <c r="M23" s="14">
        <v>0</v>
      </c>
      <c r="N23" s="14"/>
      <c r="O23" s="14" t="s">
        <v>8474</v>
      </c>
    </row>
    <row r="24" spans="1:15">
      <c r="A24" s="13">
        <v>2110030124</v>
      </c>
      <c r="B24" s="47" t="s">
        <v>581</v>
      </c>
      <c r="C24" s="51">
        <v>15000</v>
      </c>
      <c r="D24" s="15">
        <v>48</v>
      </c>
      <c r="E24" s="13">
        <v>12</v>
      </c>
      <c r="F24" s="13">
        <v>4</v>
      </c>
      <c r="G24" s="13" t="s">
        <v>1032</v>
      </c>
      <c r="H24" s="15">
        <v>233.45849999999999</v>
      </c>
      <c r="I24" s="13">
        <v>9.4600299999999997</v>
      </c>
      <c r="J24" s="13" t="s">
        <v>1024</v>
      </c>
      <c r="K24" s="15">
        <v>0</v>
      </c>
      <c r="L24" s="15">
        <v>0</v>
      </c>
      <c r="M24" s="13">
        <v>0</v>
      </c>
      <c r="N24" s="13"/>
      <c r="O24" s="13" t="s">
        <v>8474</v>
      </c>
    </row>
    <row r="25" spans="1:15">
      <c r="A25" s="13">
        <v>2110030190</v>
      </c>
      <c r="B25" s="47" t="s">
        <v>621</v>
      </c>
      <c r="C25" s="51">
        <v>15000</v>
      </c>
      <c r="D25" s="15">
        <v>48</v>
      </c>
      <c r="E25" s="13">
        <v>12</v>
      </c>
      <c r="F25" s="13">
        <v>4</v>
      </c>
      <c r="G25" s="13" t="s">
        <v>1032</v>
      </c>
      <c r="H25" s="15">
        <v>233.45849999999999</v>
      </c>
      <c r="I25" s="13">
        <v>9.4600299999999997</v>
      </c>
      <c r="J25" s="13" t="s">
        <v>1024</v>
      </c>
      <c r="K25" s="15">
        <v>0</v>
      </c>
      <c r="L25" s="15">
        <v>0</v>
      </c>
      <c r="M25" s="13">
        <v>0</v>
      </c>
      <c r="N25" s="13"/>
      <c r="O25" s="13" t="s">
        <v>8474</v>
      </c>
    </row>
    <row r="26" spans="1:15">
      <c r="A26" s="14">
        <v>2110030191</v>
      </c>
      <c r="B26" s="48" t="s">
        <v>739</v>
      </c>
      <c r="C26" s="52">
        <v>15000</v>
      </c>
      <c r="D26" s="16">
        <v>48</v>
      </c>
      <c r="E26" s="14">
        <v>12</v>
      </c>
      <c r="F26" s="14">
        <v>4</v>
      </c>
      <c r="G26" s="14" t="s">
        <v>1032</v>
      </c>
      <c r="H26" s="16">
        <v>233.45849999999999</v>
      </c>
      <c r="I26" s="14">
        <v>9.4600299999999997</v>
      </c>
      <c r="J26" s="14" t="s">
        <v>1024</v>
      </c>
      <c r="K26" s="16">
        <v>0</v>
      </c>
      <c r="L26" s="16">
        <v>0</v>
      </c>
      <c r="M26" s="14">
        <v>0</v>
      </c>
      <c r="N26" s="14"/>
      <c r="O26" s="14" t="s">
        <v>8474</v>
      </c>
    </row>
    <row r="27" spans="1:15">
      <c r="A27" s="13">
        <v>2110030002</v>
      </c>
      <c r="B27" s="47" t="s">
        <v>481</v>
      </c>
      <c r="C27" s="51">
        <v>30000</v>
      </c>
      <c r="D27" s="15">
        <v>48</v>
      </c>
      <c r="E27" s="13">
        <v>12</v>
      </c>
      <c r="F27" s="13">
        <v>4</v>
      </c>
      <c r="G27" s="13" t="s">
        <v>1023</v>
      </c>
      <c r="H27" s="15">
        <v>159.84190000000001</v>
      </c>
      <c r="I27" s="13">
        <v>10.94472</v>
      </c>
      <c r="J27" s="13" t="s">
        <v>1024</v>
      </c>
      <c r="K27" s="15">
        <v>0</v>
      </c>
      <c r="L27" s="15">
        <v>0</v>
      </c>
      <c r="M27" s="13">
        <v>0</v>
      </c>
      <c r="N27" s="13"/>
      <c r="O27" s="13" t="s">
        <v>8474</v>
      </c>
    </row>
    <row r="28" spans="1:15">
      <c r="A28" s="14">
        <v>2110030003</v>
      </c>
      <c r="B28" s="48" t="s">
        <v>480</v>
      </c>
      <c r="C28" s="52">
        <v>30000</v>
      </c>
      <c r="D28" s="16">
        <v>48</v>
      </c>
      <c r="E28" s="14">
        <v>12</v>
      </c>
      <c r="F28" s="14">
        <v>4</v>
      </c>
      <c r="G28" s="14" t="s">
        <v>1023</v>
      </c>
      <c r="H28" s="16">
        <v>159.84190000000001</v>
      </c>
      <c r="I28" s="14">
        <v>10.94472</v>
      </c>
      <c r="J28" s="14" t="s">
        <v>1024</v>
      </c>
      <c r="K28" s="16">
        <v>0</v>
      </c>
      <c r="L28" s="16">
        <v>0</v>
      </c>
      <c r="M28" s="14">
        <v>0</v>
      </c>
      <c r="N28" s="14"/>
      <c r="O28" s="14" t="s">
        <v>8474</v>
      </c>
    </row>
    <row r="29" spans="1:15">
      <c r="A29" s="13">
        <v>2110030004</v>
      </c>
      <c r="B29" s="47" t="s">
        <v>482</v>
      </c>
      <c r="C29" s="51">
        <v>30000</v>
      </c>
      <c r="D29" s="15">
        <v>48</v>
      </c>
      <c r="E29" s="13">
        <v>12</v>
      </c>
      <c r="F29" s="13">
        <v>4</v>
      </c>
      <c r="G29" s="13" t="s">
        <v>1023</v>
      </c>
      <c r="H29" s="15">
        <v>159.84190000000001</v>
      </c>
      <c r="I29" s="13">
        <v>10.94472</v>
      </c>
      <c r="J29" s="13" t="s">
        <v>1024</v>
      </c>
      <c r="K29" s="15">
        <v>0</v>
      </c>
      <c r="L29" s="15">
        <v>0</v>
      </c>
      <c r="M29" s="13">
        <v>0</v>
      </c>
      <c r="N29" s="13"/>
      <c r="O29" s="13" t="s">
        <v>8474</v>
      </c>
    </row>
    <row r="30" spans="1:15">
      <c r="A30" s="14">
        <v>2110030005</v>
      </c>
      <c r="B30" s="48" t="s">
        <v>531</v>
      </c>
      <c r="C30" s="52">
        <v>30000</v>
      </c>
      <c r="D30" s="16">
        <v>48</v>
      </c>
      <c r="E30" s="14">
        <v>12</v>
      </c>
      <c r="F30" s="14">
        <v>4</v>
      </c>
      <c r="G30" s="14" t="s">
        <v>1023</v>
      </c>
      <c r="H30" s="16">
        <v>159.84190000000001</v>
      </c>
      <c r="I30" s="14">
        <v>10.94472</v>
      </c>
      <c r="J30" s="14" t="s">
        <v>1024</v>
      </c>
      <c r="K30" s="16">
        <v>0</v>
      </c>
      <c r="L30" s="16">
        <v>0</v>
      </c>
      <c r="M30" s="14">
        <v>0</v>
      </c>
      <c r="N30" s="14"/>
      <c r="O30" s="14" t="s">
        <v>8474</v>
      </c>
    </row>
    <row r="31" spans="1:15">
      <c r="A31" s="13">
        <v>2110030006</v>
      </c>
      <c r="B31" s="47" t="s">
        <v>483</v>
      </c>
      <c r="C31" s="51">
        <v>30000</v>
      </c>
      <c r="D31" s="15">
        <v>48</v>
      </c>
      <c r="E31" s="13">
        <v>12</v>
      </c>
      <c r="F31" s="13">
        <v>4</v>
      </c>
      <c r="G31" s="13" t="s">
        <v>1023</v>
      </c>
      <c r="H31" s="15">
        <v>159.84190000000001</v>
      </c>
      <c r="I31" s="13">
        <v>10.94472</v>
      </c>
      <c r="J31" s="13" t="s">
        <v>1024</v>
      </c>
      <c r="K31" s="15">
        <v>0</v>
      </c>
      <c r="L31" s="15">
        <v>0</v>
      </c>
      <c r="M31" s="13">
        <v>0</v>
      </c>
      <c r="N31" s="13"/>
      <c r="O31" s="13" t="s">
        <v>8474</v>
      </c>
    </row>
    <row r="32" spans="1:15">
      <c r="A32" s="14">
        <v>2110030007</v>
      </c>
      <c r="B32" s="48" t="s">
        <v>484</v>
      </c>
      <c r="C32" s="52">
        <v>30000</v>
      </c>
      <c r="D32" s="16">
        <v>48</v>
      </c>
      <c r="E32" s="14">
        <v>12</v>
      </c>
      <c r="F32" s="14">
        <v>4</v>
      </c>
      <c r="G32" s="14" t="s">
        <v>1023</v>
      </c>
      <c r="H32" s="16">
        <v>159.84190000000001</v>
      </c>
      <c r="I32" s="14">
        <v>10.94472</v>
      </c>
      <c r="J32" s="14" t="s">
        <v>1024</v>
      </c>
      <c r="K32" s="16">
        <v>0</v>
      </c>
      <c r="L32" s="16">
        <v>0</v>
      </c>
      <c r="M32" s="14">
        <v>0</v>
      </c>
      <c r="N32" s="14"/>
      <c r="O32" s="14" t="s">
        <v>8474</v>
      </c>
    </row>
    <row r="33" spans="1:15">
      <c r="A33" s="13">
        <v>2110110004</v>
      </c>
      <c r="B33" s="47" t="s">
        <v>320</v>
      </c>
      <c r="C33" s="51">
        <v>20000</v>
      </c>
      <c r="D33" s="15">
        <v>60</v>
      </c>
      <c r="E33" s="13">
        <v>12</v>
      </c>
      <c r="F33" s="13">
        <v>5</v>
      </c>
      <c r="G33" s="13" t="s">
        <v>1032</v>
      </c>
      <c r="H33" s="15">
        <v>233.45849999999999</v>
      </c>
      <c r="I33" s="13">
        <v>9.4600299999999997</v>
      </c>
      <c r="J33" s="13" t="s">
        <v>1024</v>
      </c>
      <c r="K33" s="15">
        <v>0</v>
      </c>
      <c r="L33" s="15">
        <v>0</v>
      </c>
      <c r="M33" s="13">
        <v>0</v>
      </c>
      <c r="N33" s="13"/>
      <c r="O33" s="13" t="s">
        <v>8474</v>
      </c>
    </row>
    <row r="34" spans="1:15">
      <c r="A34" s="14">
        <v>2110110033</v>
      </c>
      <c r="B34" s="48" t="s">
        <v>240</v>
      </c>
      <c r="C34" s="52">
        <v>4000</v>
      </c>
      <c r="D34" s="16">
        <v>60</v>
      </c>
      <c r="E34" s="14">
        <v>12</v>
      </c>
      <c r="F34" s="14">
        <v>5</v>
      </c>
      <c r="G34" s="14" t="s">
        <v>1032</v>
      </c>
      <c r="H34" s="16">
        <v>233.45849999999999</v>
      </c>
      <c r="I34" s="14">
        <v>9.4600299999999997</v>
      </c>
      <c r="J34" s="14" t="s">
        <v>1024</v>
      </c>
      <c r="K34" s="16">
        <v>0</v>
      </c>
      <c r="L34" s="16">
        <v>0</v>
      </c>
      <c r="M34" s="14">
        <v>0</v>
      </c>
      <c r="N34" s="14"/>
      <c r="O34" s="14" t="s">
        <v>8474</v>
      </c>
    </row>
    <row r="35" spans="1:15">
      <c r="A35" s="13">
        <v>2310320328</v>
      </c>
      <c r="B35" s="47" t="s">
        <v>733</v>
      </c>
      <c r="C35" s="51">
        <v>35000</v>
      </c>
      <c r="D35" s="15">
        <v>12</v>
      </c>
      <c r="E35" s="13">
        <v>12</v>
      </c>
      <c r="F35" s="13">
        <v>1</v>
      </c>
      <c r="G35" s="13" t="s">
        <v>1061</v>
      </c>
      <c r="H35" s="15">
        <v>21.071899999999999</v>
      </c>
      <c r="I35" s="13">
        <v>17.357379999999999</v>
      </c>
      <c r="J35" s="13" t="s">
        <v>1024</v>
      </c>
      <c r="K35" s="15"/>
      <c r="L35" s="15"/>
      <c r="M35" s="13"/>
      <c r="N35" s="13"/>
      <c r="O35" s="13" t="s">
        <v>8474</v>
      </c>
    </row>
    <row r="36" spans="1:15">
      <c r="A36" s="14">
        <v>2310320330</v>
      </c>
      <c r="B36" s="48" t="s">
        <v>759</v>
      </c>
      <c r="C36" s="52">
        <v>35000</v>
      </c>
      <c r="D36" s="16">
        <v>12</v>
      </c>
      <c r="E36" s="14">
        <v>12</v>
      </c>
      <c r="F36" s="14">
        <v>1</v>
      </c>
      <c r="G36" s="14" t="s">
        <v>1061</v>
      </c>
      <c r="H36" s="16">
        <v>21.071899999999999</v>
      </c>
      <c r="I36" s="14">
        <v>17.357379999999999</v>
      </c>
      <c r="J36" s="14" t="s">
        <v>1024</v>
      </c>
      <c r="K36" s="16"/>
      <c r="L36" s="16"/>
      <c r="M36" s="14"/>
      <c r="N36" s="14"/>
      <c r="O36" s="14" t="s">
        <v>8474</v>
      </c>
    </row>
    <row r="37" spans="1:15">
      <c r="A37" s="13">
        <v>2310320329</v>
      </c>
      <c r="B37" s="47" t="s">
        <v>760</v>
      </c>
      <c r="C37" s="51">
        <v>35000</v>
      </c>
      <c r="D37" s="15">
        <v>12</v>
      </c>
      <c r="E37" s="13">
        <v>12</v>
      </c>
      <c r="F37" s="13">
        <v>1</v>
      </c>
      <c r="G37" s="13" t="s">
        <v>1061</v>
      </c>
      <c r="H37" s="15">
        <v>21.071899999999999</v>
      </c>
      <c r="I37" s="13">
        <v>17.357379999999999</v>
      </c>
      <c r="J37" s="13" t="s">
        <v>1024</v>
      </c>
      <c r="K37" s="15"/>
      <c r="L37" s="15"/>
      <c r="M37" s="13"/>
      <c r="N37" s="13"/>
      <c r="O37" s="13" t="s">
        <v>8474</v>
      </c>
    </row>
    <row r="38" spans="1:15">
      <c r="A38" s="14">
        <v>2310320348</v>
      </c>
      <c r="B38" s="48" t="s">
        <v>912</v>
      </c>
      <c r="C38" s="52">
        <v>35000</v>
      </c>
      <c r="D38" s="16">
        <v>12</v>
      </c>
      <c r="E38" s="14">
        <v>12</v>
      </c>
      <c r="F38" s="14">
        <v>1</v>
      </c>
      <c r="G38" s="14" t="s">
        <v>1061</v>
      </c>
      <c r="H38" s="16">
        <v>21.071899999999999</v>
      </c>
      <c r="I38" s="14">
        <v>17.357379999999999</v>
      </c>
      <c r="J38" s="14" t="s">
        <v>1024</v>
      </c>
      <c r="K38" s="16"/>
      <c r="L38" s="16"/>
      <c r="M38" s="14"/>
      <c r="N38" s="14"/>
      <c r="O38" s="14" t="s">
        <v>8474</v>
      </c>
    </row>
    <row r="39" spans="1:15">
      <c r="A39" s="13">
        <v>2310350114</v>
      </c>
      <c r="B39" s="47" t="s">
        <v>1062</v>
      </c>
      <c r="C39" s="51">
        <v>35000</v>
      </c>
      <c r="D39" s="15">
        <v>12</v>
      </c>
      <c r="E39" s="13">
        <v>12</v>
      </c>
      <c r="F39" s="13">
        <v>1</v>
      </c>
      <c r="G39" s="13" t="s">
        <v>1061</v>
      </c>
      <c r="H39" s="15">
        <v>21.071899999999999</v>
      </c>
      <c r="I39" s="13">
        <v>17.357379999999999</v>
      </c>
      <c r="J39" s="13" t="s">
        <v>1024</v>
      </c>
      <c r="K39" s="15"/>
      <c r="L39" s="15"/>
      <c r="M39" s="13"/>
      <c r="N39" s="13"/>
      <c r="O39" s="13" t="s">
        <v>8474</v>
      </c>
    </row>
    <row r="40" spans="1:15">
      <c r="A40" s="14">
        <v>2310350115</v>
      </c>
      <c r="B40" s="48" t="s">
        <v>1063</v>
      </c>
      <c r="C40" s="52">
        <v>35000</v>
      </c>
      <c r="D40" s="16">
        <v>12</v>
      </c>
      <c r="E40" s="14">
        <v>12</v>
      </c>
      <c r="F40" s="14">
        <v>1</v>
      </c>
      <c r="G40" s="14" t="s">
        <v>1061</v>
      </c>
      <c r="H40" s="16">
        <v>21.071899999999999</v>
      </c>
      <c r="I40" s="14">
        <v>17.357379999999999</v>
      </c>
      <c r="J40" s="14" t="s">
        <v>1024</v>
      </c>
      <c r="K40" s="16"/>
      <c r="L40" s="16"/>
      <c r="M40" s="14"/>
      <c r="N40" s="14"/>
      <c r="O40" s="14" t="s">
        <v>8474</v>
      </c>
    </row>
    <row r="41" spans="1:15">
      <c r="A41" s="13">
        <v>2310350020</v>
      </c>
      <c r="B41" s="47" t="s">
        <v>1064</v>
      </c>
      <c r="C41" s="51">
        <v>35000</v>
      </c>
      <c r="D41" s="15">
        <v>12</v>
      </c>
      <c r="E41" s="13">
        <v>12</v>
      </c>
      <c r="F41" s="13">
        <v>1</v>
      </c>
      <c r="G41" s="13" t="s">
        <v>1061</v>
      </c>
      <c r="H41" s="15">
        <v>21.071899999999999</v>
      </c>
      <c r="I41" s="13">
        <v>17.357379999999999</v>
      </c>
      <c r="J41" s="13" t="s">
        <v>1024</v>
      </c>
      <c r="K41" s="15"/>
      <c r="L41" s="15"/>
      <c r="M41" s="13"/>
      <c r="N41" s="13"/>
      <c r="O41" s="13" t="s">
        <v>8474</v>
      </c>
    </row>
    <row r="42" spans="1:15">
      <c r="A42" s="14">
        <v>2310350113</v>
      </c>
      <c r="B42" s="48" t="s">
        <v>1065</v>
      </c>
      <c r="C42" s="52">
        <v>35000</v>
      </c>
      <c r="D42" s="16">
        <v>12</v>
      </c>
      <c r="E42" s="14">
        <v>12</v>
      </c>
      <c r="F42" s="14">
        <v>1</v>
      </c>
      <c r="G42" s="14" t="s">
        <v>1061</v>
      </c>
      <c r="H42" s="16">
        <v>21.071899999999999</v>
      </c>
      <c r="I42" s="14">
        <v>17.357379999999999</v>
      </c>
      <c r="J42" s="14" t="s">
        <v>1024</v>
      </c>
      <c r="K42" s="16"/>
      <c r="L42" s="16"/>
      <c r="M42" s="14"/>
      <c r="N42" s="14"/>
      <c r="O42" s="14" t="s">
        <v>8474</v>
      </c>
    </row>
    <row r="43" spans="1:15">
      <c r="A43" s="13">
        <v>2310350110</v>
      </c>
      <c r="B43" s="47" t="s">
        <v>1066</v>
      </c>
      <c r="C43" s="51">
        <v>35000</v>
      </c>
      <c r="D43" s="15">
        <v>12</v>
      </c>
      <c r="E43" s="13">
        <v>12</v>
      </c>
      <c r="F43" s="13">
        <v>1</v>
      </c>
      <c r="G43" s="13" t="s">
        <v>1061</v>
      </c>
      <c r="H43" s="15">
        <v>21.071899999999999</v>
      </c>
      <c r="I43" s="13">
        <v>17.357379999999999</v>
      </c>
      <c r="J43" s="13" t="s">
        <v>1024</v>
      </c>
      <c r="K43" s="15"/>
      <c r="L43" s="15"/>
      <c r="M43" s="13"/>
      <c r="N43" s="13"/>
      <c r="O43" s="13" t="s">
        <v>8474</v>
      </c>
    </row>
    <row r="44" spans="1:15">
      <c r="A44" s="14">
        <v>2310350021</v>
      </c>
      <c r="B44" s="48" t="s">
        <v>1067</v>
      </c>
      <c r="C44" s="52">
        <v>35000</v>
      </c>
      <c r="D44" s="16">
        <v>12</v>
      </c>
      <c r="E44" s="14">
        <v>12</v>
      </c>
      <c r="F44" s="14">
        <v>1</v>
      </c>
      <c r="G44" s="14" t="s">
        <v>1061</v>
      </c>
      <c r="H44" s="16">
        <v>21.071899999999999</v>
      </c>
      <c r="I44" s="14">
        <v>17.357379999999999</v>
      </c>
      <c r="J44" s="14" t="s">
        <v>1024</v>
      </c>
      <c r="K44" s="16"/>
      <c r="L44" s="16"/>
      <c r="M44" s="14"/>
      <c r="N44" s="14"/>
      <c r="O44" s="14" t="s">
        <v>8474</v>
      </c>
    </row>
    <row r="45" spans="1:15">
      <c r="A45" s="13">
        <v>2310350043</v>
      </c>
      <c r="B45" s="47" t="s">
        <v>1068</v>
      </c>
      <c r="C45" s="51">
        <v>35000</v>
      </c>
      <c r="D45" s="15">
        <v>12</v>
      </c>
      <c r="E45" s="13">
        <v>12</v>
      </c>
      <c r="F45" s="13">
        <v>1</v>
      </c>
      <c r="G45" s="13" t="s">
        <v>1061</v>
      </c>
      <c r="H45" s="15">
        <v>21.071899999999999</v>
      </c>
      <c r="I45" s="13">
        <v>17.357379999999999</v>
      </c>
      <c r="J45" s="13" t="s">
        <v>1024</v>
      </c>
      <c r="K45" s="15"/>
      <c r="L45" s="15"/>
      <c r="M45" s="13"/>
      <c r="N45" s="13"/>
      <c r="O45" s="13" t="s">
        <v>8474</v>
      </c>
    </row>
    <row r="46" spans="1:15">
      <c r="A46" s="14">
        <v>2310350109</v>
      </c>
      <c r="B46" s="48" t="s">
        <v>1069</v>
      </c>
      <c r="C46" s="52">
        <v>35000</v>
      </c>
      <c r="D46" s="16">
        <v>12</v>
      </c>
      <c r="E46" s="14">
        <v>12</v>
      </c>
      <c r="F46" s="14">
        <v>1</v>
      </c>
      <c r="G46" s="14" t="s">
        <v>1061</v>
      </c>
      <c r="H46" s="16">
        <v>21.071899999999999</v>
      </c>
      <c r="I46" s="14">
        <v>17.357379999999999</v>
      </c>
      <c r="J46" s="14" t="s">
        <v>1024</v>
      </c>
      <c r="K46" s="16"/>
      <c r="L46" s="16"/>
      <c r="M46" s="14"/>
      <c r="N46" s="14"/>
      <c r="O46" s="14" t="s">
        <v>8474</v>
      </c>
    </row>
    <row r="47" spans="1:15">
      <c r="A47" s="13">
        <v>2310350112</v>
      </c>
      <c r="B47" s="47" t="s">
        <v>1070</v>
      </c>
      <c r="C47" s="51">
        <v>35000</v>
      </c>
      <c r="D47" s="15">
        <v>12</v>
      </c>
      <c r="E47" s="13">
        <v>12</v>
      </c>
      <c r="F47" s="13">
        <v>1</v>
      </c>
      <c r="G47" s="13" t="s">
        <v>1061</v>
      </c>
      <c r="H47" s="15">
        <v>21.071899999999999</v>
      </c>
      <c r="I47" s="13">
        <v>17.357379999999999</v>
      </c>
      <c r="J47" s="13" t="s">
        <v>1024</v>
      </c>
      <c r="K47" s="15"/>
      <c r="L47" s="15"/>
      <c r="M47" s="13"/>
      <c r="N47" s="13"/>
      <c r="O47" s="13" t="s">
        <v>8474</v>
      </c>
    </row>
    <row r="48" spans="1:15">
      <c r="A48" s="13">
        <v>2310350111</v>
      </c>
      <c r="B48" s="47" t="s">
        <v>1071</v>
      </c>
      <c r="C48" s="51">
        <v>35000</v>
      </c>
      <c r="D48" s="15">
        <v>12</v>
      </c>
      <c r="E48" s="13">
        <v>12</v>
      </c>
      <c r="F48" s="13">
        <v>1</v>
      </c>
      <c r="G48" s="13" t="s">
        <v>1061</v>
      </c>
      <c r="H48" s="15">
        <v>21.071899999999999</v>
      </c>
      <c r="I48" s="13">
        <v>17.357379999999999</v>
      </c>
      <c r="J48" s="13" t="s">
        <v>1024</v>
      </c>
      <c r="K48" s="15"/>
      <c r="L48" s="15"/>
      <c r="M48" s="13"/>
      <c r="N48" s="13"/>
      <c r="O48" s="13" t="s">
        <v>8474</v>
      </c>
    </row>
    <row r="49" spans="1:15">
      <c r="A49" s="14" t="s">
        <v>1173</v>
      </c>
      <c r="B49" s="48" t="s">
        <v>1174</v>
      </c>
      <c r="C49" s="52">
        <v>20000</v>
      </c>
      <c r="D49" s="16">
        <v>48</v>
      </c>
      <c r="E49" s="14">
        <v>12</v>
      </c>
      <c r="F49" s="14">
        <v>4</v>
      </c>
      <c r="G49" s="14" t="s">
        <v>1032</v>
      </c>
      <c r="H49" s="16">
        <v>233.45849999999999</v>
      </c>
      <c r="I49" s="14">
        <v>9.4600299999999997</v>
      </c>
      <c r="J49" s="14" t="s">
        <v>1024</v>
      </c>
      <c r="K49" s="16">
        <v>0</v>
      </c>
      <c r="L49" s="16">
        <v>0</v>
      </c>
      <c r="M49" s="14">
        <v>0</v>
      </c>
      <c r="N49" s="14"/>
      <c r="O49" s="14" t="s">
        <v>8474</v>
      </c>
    </row>
    <row r="50" spans="1:15">
      <c r="A50" s="13" t="s">
        <v>1175</v>
      </c>
      <c r="B50" s="47" t="s">
        <v>1176</v>
      </c>
      <c r="C50" s="51">
        <v>20000</v>
      </c>
      <c r="D50" s="15">
        <v>48</v>
      </c>
      <c r="E50" s="13">
        <v>12</v>
      </c>
      <c r="F50" s="13">
        <v>4</v>
      </c>
      <c r="G50" s="13" t="s">
        <v>1032</v>
      </c>
      <c r="H50" s="15">
        <v>233.45849999999999</v>
      </c>
      <c r="I50" s="13">
        <v>9.4600299999999997</v>
      </c>
      <c r="J50" s="13" t="s">
        <v>1024</v>
      </c>
      <c r="K50" s="15">
        <v>0</v>
      </c>
      <c r="L50" s="15">
        <v>0</v>
      </c>
      <c r="M50" s="13">
        <v>0</v>
      </c>
      <c r="N50" s="13"/>
      <c r="O50" s="13" t="s">
        <v>8474</v>
      </c>
    </row>
    <row r="51" spans="1:15">
      <c r="A51" s="14" t="s">
        <v>1177</v>
      </c>
      <c r="B51" s="48" t="s">
        <v>1178</v>
      </c>
      <c r="C51" s="52">
        <v>20000</v>
      </c>
      <c r="D51" s="16">
        <v>48</v>
      </c>
      <c r="E51" s="14">
        <v>12</v>
      </c>
      <c r="F51" s="14">
        <v>4</v>
      </c>
      <c r="G51" s="14" t="s">
        <v>1032</v>
      </c>
      <c r="H51" s="16">
        <v>233.45849999999999</v>
      </c>
      <c r="I51" s="14">
        <v>9.4600299999999997</v>
      </c>
      <c r="J51" s="14" t="s">
        <v>1024</v>
      </c>
      <c r="K51" s="16">
        <v>0</v>
      </c>
      <c r="L51" s="16">
        <v>0</v>
      </c>
      <c r="M51" s="14">
        <v>0</v>
      </c>
      <c r="N51" s="14"/>
      <c r="O51" s="14" t="s">
        <v>8474</v>
      </c>
    </row>
    <row r="52" spans="1:15">
      <c r="A52" s="13" t="s">
        <v>1179</v>
      </c>
      <c r="B52" s="47" t="s">
        <v>1180</v>
      </c>
      <c r="C52" s="51">
        <v>20000</v>
      </c>
      <c r="D52" s="15">
        <v>48</v>
      </c>
      <c r="E52" s="13">
        <v>12</v>
      </c>
      <c r="F52" s="13">
        <v>4</v>
      </c>
      <c r="G52" s="13" t="s">
        <v>1032</v>
      </c>
      <c r="H52" s="15">
        <v>233.45849999999999</v>
      </c>
      <c r="I52" s="13">
        <v>9.4600299999999997</v>
      </c>
      <c r="J52" s="13" t="s">
        <v>1024</v>
      </c>
      <c r="K52" s="15">
        <v>0</v>
      </c>
      <c r="L52" s="15">
        <v>0</v>
      </c>
      <c r="M52" s="13">
        <v>0</v>
      </c>
      <c r="N52" s="13"/>
      <c r="O52" s="13" t="s">
        <v>8474</v>
      </c>
    </row>
    <row r="53" spans="1:15">
      <c r="A53" s="14" t="s">
        <v>1181</v>
      </c>
      <c r="B53" s="48" t="s">
        <v>1182</v>
      </c>
      <c r="C53" s="52">
        <v>20000</v>
      </c>
      <c r="D53" s="16">
        <v>48</v>
      </c>
      <c r="E53" s="14">
        <v>12</v>
      </c>
      <c r="F53" s="14">
        <v>4</v>
      </c>
      <c r="G53" s="14" t="s">
        <v>1032</v>
      </c>
      <c r="H53" s="16">
        <v>233.45849999999999</v>
      </c>
      <c r="I53" s="14">
        <v>9.4600299999999997</v>
      </c>
      <c r="J53" s="14" t="s">
        <v>1024</v>
      </c>
      <c r="K53" s="16">
        <v>0</v>
      </c>
      <c r="L53" s="16">
        <v>0</v>
      </c>
      <c r="M53" s="14">
        <v>0</v>
      </c>
      <c r="N53" s="14"/>
      <c r="O53" s="14" t="s">
        <v>8474</v>
      </c>
    </row>
    <row r="54" spans="1:15">
      <c r="A54" s="13" t="s">
        <v>1183</v>
      </c>
      <c r="B54" s="47" t="s">
        <v>1184</v>
      </c>
      <c r="C54" s="51">
        <v>20000</v>
      </c>
      <c r="D54" s="15">
        <v>48</v>
      </c>
      <c r="E54" s="13">
        <v>12</v>
      </c>
      <c r="F54" s="13">
        <v>4</v>
      </c>
      <c r="G54" s="13" t="s">
        <v>1032</v>
      </c>
      <c r="H54" s="15">
        <v>233.45849999999999</v>
      </c>
      <c r="I54" s="13">
        <v>9.4600299999999997</v>
      </c>
      <c r="J54" s="13" t="s">
        <v>1024</v>
      </c>
      <c r="K54" s="15">
        <v>0</v>
      </c>
      <c r="L54" s="15">
        <v>0</v>
      </c>
      <c r="M54" s="13">
        <v>0</v>
      </c>
      <c r="N54" s="13"/>
      <c r="O54" s="13" t="s">
        <v>8474</v>
      </c>
    </row>
    <row r="55" spans="1:15">
      <c r="A55" s="14" t="s">
        <v>1185</v>
      </c>
      <c r="B55" s="48" t="s">
        <v>1186</v>
      </c>
      <c r="C55" s="52">
        <v>20000</v>
      </c>
      <c r="D55" s="16">
        <v>48</v>
      </c>
      <c r="E55" s="14">
        <v>12</v>
      </c>
      <c r="F55" s="14">
        <v>4</v>
      </c>
      <c r="G55" s="14" t="s">
        <v>1032</v>
      </c>
      <c r="H55" s="16">
        <v>233.45849999999999</v>
      </c>
      <c r="I55" s="14">
        <v>9.4600299999999997</v>
      </c>
      <c r="J55" s="14" t="s">
        <v>1024</v>
      </c>
      <c r="K55" s="16">
        <v>0</v>
      </c>
      <c r="L55" s="16">
        <v>0</v>
      </c>
      <c r="M55" s="14">
        <v>0</v>
      </c>
      <c r="N55" s="14"/>
      <c r="O55" s="14" t="s">
        <v>8474</v>
      </c>
    </row>
    <row r="56" spans="1:15">
      <c r="A56" s="13" t="s">
        <v>1187</v>
      </c>
      <c r="B56" s="47" t="s">
        <v>1188</v>
      </c>
      <c r="C56" s="51">
        <v>20000</v>
      </c>
      <c r="D56" s="15">
        <v>48</v>
      </c>
      <c r="E56" s="13">
        <v>12</v>
      </c>
      <c r="F56" s="13">
        <v>4</v>
      </c>
      <c r="G56" s="13" t="s">
        <v>1032</v>
      </c>
      <c r="H56" s="15">
        <v>233.45849999999999</v>
      </c>
      <c r="I56" s="13">
        <v>9.4600299999999997</v>
      </c>
      <c r="J56" s="13" t="s">
        <v>1024</v>
      </c>
      <c r="K56" s="15">
        <v>0</v>
      </c>
      <c r="L56" s="15">
        <v>0</v>
      </c>
      <c r="M56" s="13">
        <v>0</v>
      </c>
      <c r="N56" s="13"/>
      <c r="O56" s="13" t="s">
        <v>8474</v>
      </c>
    </row>
    <row r="57" spans="1:15">
      <c r="A57" s="14" t="s">
        <v>1189</v>
      </c>
      <c r="B57" s="48" t="s">
        <v>1190</v>
      </c>
      <c r="C57" s="52">
        <v>20000</v>
      </c>
      <c r="D57" s="16">
        <v>48</v>
      </c>
      <c r="E57" s="14">
        <v>12</v>
      </c>
      <c r="F57" s="14">
        <v>4</v>
      </c>
      <c r="G57" s="14" t="s">
        <v>1032</v>
      </c>
      <c r="H57" s="16">
        <v>233.45849999999999</v>
      </c>
      <c r="I57" s="14">
        <v>9.4600299999999997</v>
      </c>
      <c r="J57" s="14" t="s">
        <v>1024</v>
      </c>
      <c r="K57" s="16">
        <v>0</v>
      </c>
      <c r="L57" s="16">
        <v>0</v>
      </c>
      <c r="M57" s="14">
        <v>0</v>
      </c>
      <c r="N57" s="14"/>
      <c r="O57" s="14" t="s">
        <v>8474</v>
      </c>
    </row>
    <row r="58" spans="1:15">
      <c r="A58" s="13" t="s">
        <v>1191</v>
      </c>
      <c r="B58" s="47" t="s">
        <v>1192</v>
      </c>
      <c r="C58" s="51">
        <v>20000</v>
      </c>
      <c r="D58" s="15">
        <v>48</v>
      </c>
      <c r="E58" s="13">
        <v>12</v>
      </c>
      <c r="F58" s="13">
        <v>4</v>
      </c>
      <c r="G58" s="13" t="s">
        <v>1032</v>
      </c>
      <c r="H58" s="15">
        <v>233.45849999999999</v>
      </c>
      <c r="I58" s="13">
        <v>9.4600299999999997</v>
      </c>
      <c r="J58" s="13" t="s">
        <v>1024</v>
      </c>
      <c r="K58" s="15">
        <v>0</v>
      </c>
      <c r="L58" s="15">
        <v>0</v>
      </c>
      <c r="M58" s="13">
        <v>0</v>
      </c>
      <c r="N58" s="13"/>
      <c r="O58" s="13" t="s">
        <v>8474</v>
      </c>
    </row>
    <row r="59" spans="1:15">
      <c r="A59" s="14" t="s">
        <v>1193</v>
      </c>
      <c r="B59" s="48" t="s">
        <v>1194</v>
      </c>
      <c r="C59" s="52">
        <v>20000</v>
      </c>
      <c r="D59" s="16">
        <v>48</v>
      </c>
      <c r="E59" s="14">
        <v>12</v>
      </c>
      <c r="F59" s="14">
        <v>4</v>
      </c>
      <c r="G59" s="14" t="s">
        <v>1032</v>
      </c>
      <c r="H59" s="16">
        <v>233.45849999999999</v>
      </c>
      <c r="I59" s="14">
        <v>9.4600299999999997</v>
      </c>
      <c r="J59" s="14" t="s">
        <v>1024</v>
      </c>
      <c r="K59" s="16">
        <v>0</v>
      </c>
      <c r="L59" s="16">
        <v>0</v>
      </c>
      <c r="M59" s="14">
        <v>0</v>
      </c>
      <c r="N59" s="14"/>
      <c r="O59" s="14" t="s">
        <v>8474</v>
      </c>
    </row>
    <row r="60" spans="1:15">
      <c r="A60" s="13" t="s">
        <v>1195</v>
      </c>
      <c r="B60" s="47" t="s">
        <v>1196</v>
      </c>
      <c r="C60" s="51">
        <v>20000</v>
      </c>
      <c r="D60" s="15">
        <v>48</v>
      </c>
      <c r="E60" s="13">
        <v>12</v>
      </c>
      <c r="F60" s="13">
        <v>4</v>
      </c>
      <c r="G60" s="13" t="s">
        <v>1032</v>
      </c>
      <c r="H60" s="15">
        <v>233.45849999999999</v>
      </c>
      <c r="I60" s="13">
        <v>9.4600299999999997</v>
      </c>
      <c r="J60" s="13" t="s">
        <v>1024</v>
      </c>
      <c r="K60" s="15">
        <v>0</v>
      </c>
      <c r="L60" s="15">
        <v>0</v>
      </c>
      <c r="M60" s="13">
        <v>0</v>
      </c>
      <c r="N60" s="13"/>
      <c r="O60" s="13" t="s">
        <v>8474</v>
      </c>
    </row>
    <row r="61" spans="1:15">
      <c r="A61" s="14" t="s">
        <v>1197</v>
      </c>
      <c r="B61" s="48" t="s">
        <v>1198</v>
      </c>
      <c r="C61" s="52">
        <v>20000</v>
      </c>
      <c r="D61" s="16">
        <v>48</v>
      </c>
      <c r="E61" s="14">
        <v>12</v>
      </c>
      <c r="F61" s="14">
        <v>4</v>
      </c>
      <c r="G61" s="14" t="s">
        <v>1032</v>
      </c>
      <c r="H61" s="16">
        <v>233.45849999999999</v>
      </c>
      <c r="I61" s="14">
        <v>9.4600299999999997</v>
      </c>
      <c r="J61" s="14" t="s">
        <v>1024</v>
      </c>
      <c r="K61" s="16">
        <v>0</v>
      </c>
      <c r="L61" s="16">
        <v>0</v>
      </c>
      <c r="M61" s="14">
        <v>0</v>
      </c>
      <c r="N61" s="14"/>
      <c r="O61" s="14" t="s">
        <v>8474</v>
      </c>
    </row>
    <row r="62" spans="1:15">
      <c r="A62" s="13">
        <v>2110020095</v>
      </c>
      <c r="B62" s="47" t="s">
        <v>552</v>
      </c>
      <c r="C62" s="51">
        <v>8000</v>
      </c>
      <c r="D62" s="15">
        <v>72</v>
      </c>
      <c r="E62" s="13">
        <v>12</v>
      </c>
      <c r="F62" s="13">
        <v>6</v>
      </c>
      <c r="G62" s="13" t="s">
        <v>990</v>
      </c>
      <c r="H62" s="15">
        <v>259.07060000000001</v>
      </c>
      <c r="I62" s="13">
        <v>9.0207599999999992</v>
      </c>
      <c r="J62" s="13" t="s">
        <v>991</v>
      </c>
      <c r="K62" s="15">
        <v>0</v>
      </c>
      <c r="L62" s="15">
        <v>0</v>
      </c>
      <c r="M62" s="13">
        <v>0</v>
      </c>
      <c r="N62" s="13"/>
      <c r="O62" s="13" t="s">
        <v>8474</v>
      </c>
    </row>
    <row r="63" spans="1:15">
      <c r="A63" s="14">
        <v>2110020322</v>
      </c>
      <c r="B63" s="48" t="s">
        <v>243</v>
      </c>
      <c r="C63" s="52">
        <v>6000</v>
      </c>
      <c r="D63" s="16">
        <v>72</v>
      </c>
      <c r="E63" s="14">
        <v>12</v>
      </c>
      <c r="F63" s="14">
        <v>6</v>
      </c>
      <c r="G63" s="14" t="s">
        <v>1011</v>
      </c>
      <c r="H63" s="16">
        <v>172.78649999999999</v>
      </c>
      <c r="I63" s="14">
        <v>9.1811199999999999</v>
      </c>
      <c r="J63" s="14" t="s">
        <v>991</v>
      </c>
      <c r="K63" s="16">
        <v>0</v>
      </c>
      <c r="L63" s="16">
        <v>0</v>
      </c>
      <c r="M63" s="14">
        <v>0</v>
      </c>
      <c r="N63" s="14"/>
      <c r="O63" s="14" t="s">
        <v>8474</v>
      </c>
    </row>
    <row r="64" spans="1:15">
      <c r="A64" s="13">
        <v>2110080227</v>
      </c>
      <c r="B64" s="47" t="s">
        <v>734</v>
      </c>
      <c r="C64" s="51">
        <v>35000</v>
      </c>
      <c r="D64" s="15">
        <v>24</v>
      </c>
      <c r="E64" s="13">
        <v>12</v>
      </c>
      <c r="F64" s="13">
        <v>2</v>
      </c>
      <c r="G64" s="13" t="s">
        <v>1046</v>
      </c>
      <c r="H64" s="15">
        <v>15.338200000000001</v>
      </c>
      <c r="I64" s="13">
        <v>12.054399999999999</v>
      </c>
      <c r="J64" s="13" t="s">
        <v>991</v>
      </c>
      <c r="K64" s="15">
        <v>0</v>
      </c>
      <c r="L64" s="15">
        <v>0</v>
      </c>
      <c r="M64" s="13">
        <v>0</v>
      </c>
      <c r="N64" s="13"/>
      <c r="O64" s="13" t="s">
        <v>8474</v>
      </c>
    </row>
    <row r="65" spans="1:15">
      <c r="A65" s="14">
        <v>2110080228</v>
      </c>
      <c r="B65" s="48" t="s">
        <v>761</v>
      </c>
      <c r="C65" s="52">
        <v>35000</v>
      </c>
      <c r="D65" s="16">
        <v>24</v>
      </c>
      <c r="E65" s="14">
        <v>12</v>
      </c>
      <c r="F65" s="14">
        <v>2</v>
      </c>
      <c r="G65" s="14" t="s">
        <v>1046</v>
      </c>
      <c r="H65" s="16">
        <v>15.338200000000001</v>
      </c>
      <c r="I65" s="14">
        <v>12.054399999999999</v>
      </c>
      <c r="J65" s="14" t="s">
        <v>991</v>
      </c>
      <c r="K65" s="16">
        <v>0</v>
      </c>
      <c r="L65" s="16">
        <v>0</v>
      </c>
      <c r="M65" s="14">
        <v>0</v>
      </c>
      <c r="N65" s="14"/>
      <c r="O65" s="14" t="s">
        <v>8474</v>
      </c>
    </row>
    <row r="66" spans="1:15">
      <c r="A66" s="13">
        <v>2110080229</v>
      </c>
      <c r="B66" s="47" t="s">
        <v>762</v>
      </c>
      <c r="C66" s="51">
        <v>35000</v>
      </c>
      <c r="D66" s="15">
        <v>24</v>
      </c>
      <c r="E66" s="13">
        <v>12</v>
      </c>
      <c r="F66" s="13">
        <v>2</v>
      </c>
      <c r="G66" s="13" t="s">
        <v>1046</v>
      </c>
      <c r="H66" s="15">
        <v>15.338200000000001</v>
      </c>
      <c r="I66" s="13">
        <v>12.054399999999999</v>
      </c>
      <c r="J66" s="13" t="s">
        <v>991</v>
      </c>
      <c r="K66" s="15">
        <v>0</v>
      </c>
      <c r="L66" s="15">
        <v>0</v>
      </c>
      <c r="M66" s="13">
        <v>0</v>
      </c>
      <c r="N66" s="13"/>
      <c r="O66" s="13" t="s">
        <v>8474</v>
      </c>
    </row>
    <row r="67" spans="1:15">
      <c r="A67" s="14">
        <v>2110080231</v>
      </c>
      <c r="B67" s="48" t="s">
        <v>913</v>
      </c>
      <c r="C67" s="52">
        <v>35000</v>
      </c>
      <c r="D67" s="16">
        <v>24</v>
      </c>
      <c r="E67" s="14">
        <v>12</v>
      </c>
      <c r="F67" s="14">
        <v>2</v>
      </c>
      <c r="G67" s="14" t="s">
        <v>1046</v>
      </c>
      <c r="H67" s="16">
        <v>15.338200000000001</v>
      </c>
      <c r="I67" s="14">
        <v>12.054399999999999</v>
      </c>
      <c r="J67" s="14" t="s">
        <v>991</v>
      </c>
      <c r="K67" s="16">
        <v>0</v>
      </c>
      <c r="L67" s="16">
        <v>0</v>
      </c>
      <c r="M67" s="14">
        <v>0</v>
      </c>
      <c r="N67" s="14"/>
      <c r="O67" s="14" t="s">
        <v>8474</v>
      </c>
    </row>
    <row r="68" spans="1:15">
      <c r="A68" s="13">
        <v>2110040016</v>
      </c>
      <c r="B68" s="47" t="s">
        <v>231</v>
      </c>
      <c r="C68" s="51">
        <v>7000</v>
      </c>
      <c r="D68" s="15">
        <v>60</v>
      </c>
      <c r="E68" s="13">
        <v>12</v>
      </c>
      <c r="F68" s="13">
        <v>5</v>
      </c>
      <c r="G68" s="13" t="s">
        <v>1048</v>
      </c>
      <c r="H68" s="15">
        <v>111.53319999999999</v>
      </c>
      <c r="I68" s="13">
        <v>8.5330600000000008</v>
      </c>
      <c r="J68" s="13" t="s">
        <v>991</v>
      </c>
      <c r="K68" s="15">
        <v>0</v>
      </c>
      <c r="L68" s="15">
        <v>0</v>
      </c>
      <c r="M68" s="13">
        <v>0</v>
      </c>
      <c r="N68" s="13"/>
      <c r="O68" s="13" t="s">
        <v>8474</v>
      </c>
    </row>
    <row r="69" spans="1:15">
      <c r="A69" s="14">
        <v>2110040047</v>
      </c>
      <c r="B69" s="48" t="s">
        <v>278</v>
      </c>
      <c r="C69" s="52">
        <v>4000</v>
      </c>
      <c r="D69" s="16">
        <v>96</v>
      </c>
      <c r="E69" s="14">
        <v>0</v>
      </c>
      <c r="F69" s="14">
        <v>8</v>
      </c>
      <c r="G69" s="14" t="s">
        <v>1048</v>
      </c>
      <c r="H69" s="16">
        <v>111.53319999999999</v>
      </c>
      <c r="I69" s="14">
        <v>8.5330600000000008</v>
      </c>
      <c r="J69" s="14" t="s">
        <v>991</v>
      </c>
      <c r="K69" s="16">
        <v>0</v>
      </c>
      <c r="L69" s="16">
        <v>0</v>
      </c>
      <c r="M69" s="14">
        <v>0</v>
      </c>
      <c r="N69" s="14"/>
      <c r="O69" s="14" t="s">
        <v>8474</v>
      </c>
    </row>
    <row r="70" spans="1:15">
      <c r="A70" s="13">
        <v>2110020108</v>
      </c>
      <c r="B70" s="47" t="s">
        <v>80</v>
      </c>
      <c r="C70" s="51">
        <v>8000</v>
      </c>
      <c r="D70" s="15">
        <v>48</v>
      </c>
      <c r="E70" s="13">
        <v>12</v>
      </c>
      <c r="F70" s="13">
        <v>4</v>
      </c>
      <c r="G70" s="13" t="s">
        <v>1011</v>
      </c>
      <c r="H70" s="15">
        <v>172.78649999999999</v>
      </c>
      <c r="I70" s="13">
        <v>9.1811199999999999</v>
      </c>
      <c r="J70" s="13" t="s">
        <v>991</v>
      </c>
      <c r="K70" s="15">
        <v>0</v>
      </c>
      <c r="L70" s="15">
        <v>0</v>
      </c>
      <c r="M70" s="13">
        <v>0</v>
      </c>
      <c r="N70" s="13"/>
      <c r="O70" s="13" t="s">
        <v>8474</v>
      </c>
    </row>
    <row r="71" spans="1:15">
      <c r="A71" s="13">
        <v>2110020109</v>
      </c>
      <c r="B71" s="47" t="s">
        <v>490</v>
      </c>
      <c r="C71" s="51">
        <v>7000</v>
      </c>
      <c r="D71" s="15">
        <v>48</v>
      </c>
      <c r="E71" s="13">
        <v>12</v>
      </c>
      <c r="F71" s="13">
        <v>4</v>
      </c>
      <c r="G71" s="13" t="s">
        <v>1011</v>
      </c>
      <c r="H71" s="15">
        <v>172.78649999999999</v>
      </c>
      <c r="I71" s="13">
        <v>9.1811199999999999</v>
      </c>
      <c r="J71" s="13" t="s">
        <v>991</v>
      </c>
      <c r="K71" s="15">
        <v>0</v>
      </c>
      <c r="L71" s="15">
        <v>0</v>
      </c>
      <c r="M71" s="13">
        <v>0</v>
      </c>
      <c r="N71" s="13"/>
      <c r="O71" s="13" t="s">
        <v>8474</v>
      </c>
    </row>
    <row r="72" spans="1:15">
      <c r="A72" s="14">
        <v>2110020107</v>
      </c>
      <c r="B72" s="48" t="s">
        <v>424</v>
      </c>
      <c r="C72" s="52">
        <v>25000</v>
      </c>
      <c r="D72" s="16">
        <v>24</v>
      </c>
      <c r="E72" s="14">
        <v>12</v>
      </c>
      <c r="F72" s="14">
        <v>2</v>
      </c>
      <c r="G72" s="14" t="s">
        <v>1012</v>
      </c>
      <c r="H72" s="16">
        <v>64.126400000000004</v>
      </c>
      <c r="I72" s="14">
        <v>10.918939999999999</v>
      </c>
      <c r="J72" s="14" t="s">
        <v>991</v>
      </c>
      <c r="K72" s="16">
        <v>0</v>
      </c>
      <c r="L72" s="16">
        <v>0</v>
      </c>
      <c r="M72" s="14">
        <v>0</v>
      </c>
      <c r="N72" s="14"/>
      <c r="O72" s="14" t="s">
        <v>8474</v>
      </c>
    </row>
    <row r="73" spans="1:15">
      <c r="A73" s="13">
        <v>2110020316</v>
      </c>
      <c r="B73" s="47" t="s">
        <v>426</v>
      </c>
      <c r="C73" s="51">
        <v>25000</v>
      </c>
      <c r="D73" s="15">
        <v>24</v>
      </c>
      <c r="E73" s="13">
        <v>12</v>
      </c>
      <c r="F73" s="13">
        <v>2</v>
      </c>
      <c r="G73" s="13" t="s">
        <v>1012</v>
      </c>
      <c r="H73" s="15">
        <v>64.126400000000004</v>
      </c>
      <c r="I73" s="13">
        <v>10.918939999999999</v>
      </c>
      <c r="J73" s="13" t="s">
        <v>991</v>
      </c>
      <c r="K73" s="15">
        <v>0</v>
      </c>
      <c r="L73" s="15">
        <v>0</v>
      </c>
      <c r="M73" s="13">
        <v>0</v>
      </c>
      <c r="N73" s="13"/>
      <c r="O73" s="13" t="s">
        <v>8474</v>
      </c>
    </row>
    <row r="74" spans="1:15">
      <c r="A74" s="14">
        <v>2110020317</v>
      </c>
      <c r="B74" s="48" t="s">
        <v>574</v>
      </c>
      <c r="C74" s="52">
        <v>25000</v>
      </c>
      <c r="D74" s="16">
        <v>24</v>
      </c>
      <c r="E74" s="14">
        <v>12</v>
      </c>
      <c r="F74" s="14">
        <v>2</v>
      </c>
      <c r="G74" s="14" t="s">
        <v>1012</v>
      </c>
      <c r="H74" s="16">
        <v>64.126400000000004</v>
      </c>
      <c r="I74" s="14">
        <v>10.918939999999999</v>
      </c>
      <c r="J74" s="14" t="s">
        <v>991</v>
      </c>
      <c r="K74" s="16">
        <v>0</v>
      </c>
      <c r="L74" s="16">
        <v>0</v>
      </c>
      <c r="M74" s="14">
        <v>0</v>
      </c>
      <c r="N74" s="14"/>
      <c r="O74" s="14" t="s">
        <v>8474</v>
      </c>
    </row>
    <row r="75" spans="1:15">
      <c r="A75" s="13">
        <v>2110020318</v>
      </c>
      <c r="B75" s="47" t="s">
        <v>707</v>
      </c>
      <c r="C75" s="51">
        <v>25000</v>
      </c>
      <c r="D75" s="15">
        <v>24</v>
      </c>
      <c r="E75" s="13">
        <v>12</v>
      </c>
      <c r="F75" s="13">
        <v>2</v>
      </c>
      <c r="G75" s="13" t="s">
        <v>1012</v>
      </c>
      <c r="H75" s="15">
        <v>64.126400000000004</v>
      </c>
      <c r="I75" s="13">
        <v>10.918939999999999</v>
      </c>
      <c r="J75" s="13" t="s">
        <v>991</v>
      </c>
      <c r="K75" s="15">
        <v>0</v>
      </c>
      <c r="L75" s="15">
        <v>0</v>
      </c>
      <c r="M75" s="13">
        <v>0</v>
      </c>
      <c r="N75" s="13"/>
      <c r="O75" s="13" t="s">
        <v>8474</v>
      </c>
    </row>
    <row r="76" spans="1:15">
      <c r="A76" s="14">
        <v>2110020319</v>
      </c>
      <c r="B76" s="48" t="s">
        <v>575</v>
      </c>
      <c r="C76" s="52">
        <v>25000</v>
      </c>
      <c r="D76" s="16">
        <v>24</v>
      </c>
      <c r="E76" s="14">
        <v>12</v>
      </c>
      <c r="F76" s="14">
        <v>2</v>
      </c>
      <c r="G76" s="14" t="s">
        <v>1012</v>
      </c>
      <c r="H76" s="16">
        <v>64.126400000000004</v>
      </c>
      <c r="I76" s="14">
        <v>10.918939999999999</v>
      </c>
      <c r="J76" s="14" t="s">
        <v>991</v>
      </c>
      <c r="K76" s="16">
        <v>0</v>
      </c>
      <c r="L76" s="16">
        <v>0</v>
      </c>
      <c r="M76" s="14">
        <v>0</v>
      </c>
      <c r="N76" s="14"/>
      <c r="O76" s="14" t="s">
        <v>8474</v>
      </c>
    </row>
    <row r="77" spans="1:15">
      <c r="A77" s="13">
        <v>2110020320</v>
      </c>
      <c r="B77" s="47" t="s">
        <v>708</v>
      </c>
      <c r="C77" s="51">
        <v>25000</v>
      </c>
      <c r="D77" s="15">
        <v>24</v>
      </c>
      <c r="E77" s="13">
        <v>12</v>
      </c>
      <c r="F77" s="13">
        <v>2</v>
      </c>
      <c r="G77" s="13" t="s">
        <v>1012</v>
      </c>
      <c r="H77" s="15">
        <v>64.126400000000004</v>
      </c>
      <c r="I77" s="13">
        <v>10.918939999999999</v>
      </c>
      <c r="J77" s="13" t="s">
        <v>991</v>
      </c>
      <c r="K77" s="15">
        <v>0</v>
      </c>
      <c r="L77" s="15">
        <v>0</v>
      </c>
      <c r="M77" s="13">
        <v>0</v>
      </c>
      <c r="N77" s="13"/>
      <c r="O77" s="13" t="s">
        <v>8474</v>
      </c>
    </row>
    <row r="78" spans="1:15">
      <c r="A78" s="14">
        <v>2110020321</v>
      </c>
      <c r="B78" s="48" t="s">
        <v>576</v>
      </c>
      <c r="C78" s="52">
        <v>25000</v>
      </c>
      <c r="D78" s="16">
        <v>24</v>
      </c>
      <c r="E78" s="14">
        <v>12</v>
      </c>
      <c r="F78" s="14">
        <v>2</v>
      </c>
      <c r="G78" s="14" t="s">
        <v>1012</v>
      </c>
      <c r="H78" s="16">
        <v>64.126400000000004</v>
      </c>
      <c r="I78" s="14">
        <v>10.918939999999999</v>
      </c>
      <c r="J78" s="14" t="s">
        <v>991</v>
      </c>
      <c r="K78" s="16">
        <v>0</v>
      </c>
      <c r="L78" s="16">
        <v>0</v>
      </c>
      <c r="M78" s="14">
        <v>0</v>
      </c>
      <c r="N78" s="14"/>
      <c r="O78" s="14" t="s">
        <v>8474</v>
      </c>
    </row>
    <row r="79" spans="1:15">
      <c r="A79" s="13">
        <v>2110020114</v>
      </c>
      <c r="B79" s="47" t="s">
        <v>565</v>
      </c>
      <c r="C79" s="51">
        <v>25000</v>
      </c>
      <c r="D79" s="15">
        <v>24</v>
      </c>
      <c r="E79" s="13">
        <v>12</v>
      </c>
      <c r="F79" s="13">
        <v>2</v>
      </c>
      <c r="G79" s="13" t="s">
        <v>1012</v>
      </c>
      <c r="H79" s="15">
        <v>64.126400000000004</v>
      </c>
      <c r="I79" s="13">
        <v>10.918939999999999</v>
      </c>
      <c r="J79" s="13" t="s">
        <v>991</v>
      </c>
      <c r="K79" s="15">
        <v>0</v>
      </c>
      <c r="L79" s="15">
        <v>0</v>
      </c>
      <c r="M79" s="13">
        <v>0</v>
      </c>
      <c r="N79" s="13"/>
      <c r="O79" s="13" t="s">
        <v>8474</v>
      </c>
    </row>
    <row r="80" spans="1:15">
      <c r="A80" s="14">
        <v>2110020116</v>
      </c>
      <c r="B80" s="48" t="s">
        <v>564</v>
      </c>
      <c r="C80" s="52">
        <v>25000</v>
      </c>
      <c r="D80" s="16">
        <v>24</v>
      </c>
      <c r="E80" s="14">
        <v>12</v>
      </c>
      <c r="F80" s="14">
        <v>2</v>
      </c>
      <c r="G80" s="14" t="s">
        <v>1012</v>
      </c>
      <c r="H80" s="16">
        <v>64.126400000000004</v>
      </c>
      <c r="I80" s="14">
        <v>10.918939999999999</v>
      </c>
      <c r="J80" s="14" t="s">
        <v>991</v>
      </c>
      <c r="K80" s="16">
        <v>0</v>
      </c>
      <c r="L80" s="16">
        <v>0</v>
      </c>
      <c r="M80" s="14">
        <v>0</v>
      </c>
      <c r="N80" s="14"/>
      <c r="O80" s="14" t="s">
        <v>8474</v>
      </c>
    </row>
    <row r="81" spans="1:15">
      <c r="A81" s="13">
        <v>2110020113</v>
      </c>
      <c r="B81" s="47" t="s">
        <v>567</v>
      </c>
      <c r="C81" s="51">
        <v>25000</v>
      </c>
      <c r="D81" s="15">
        <v>24</v>
      </c>
      <c r="E81" s="13">
        <v>12</v>
      </c>
      <c r="F81" s="13">
        <v>2</v>
      </c>
      <c r="G81" s="13" t="s">
        <v>1012</v>
      </c>
      <c r="H81" s="15">
        <v>64.126400000000004</v>
      </c>
      <c r="I81" s="13">
        <v>10.918939999999999</v>
      </c>
      <c r="J81" s="13" t="s">
        <v>991</v>
      </c>
      <c r="K81" s="15">
        <v>0</v>
      </c>
      <c r="L81" s="15">
        <v>0</v>
      </c>
      <c r="M81" s="13">
        <v>0</v>
      </c>
      <c r="N81" s="13"/>
      <c r="O81" s="13" t="s">
        <v>8474</v>
      </c>
    </row>
    <row r="82" spans="1:15">
      <c r="A82" s="14">
        <v>2110020327</v>
      </c>
      <c r="B82" s="48" t="s">
        <v>823</v>
      </c>
      <c r="C82" s="52">
        <v>3000</v>
      </c>
      <c r="D82" s="16">
        <v>52</v>
      </c>
      <c r="E82" s="14">
        <v>0</v>
      </c>
      <c r="F82" s="14">
        <v>4</v>
      </c>
      <c r="G82" s="14" t="s">
        <v>1043</v>
      </c>
      <c r="H82" s="16">
        <v>0</v>
      </c>
      <c r="I82" s="14">
        <v>11.11745</v>
      </c>
      <c r="J82" s="14" t="s">
        <v>991</v>
      </c>
      <c r="K82" s="16">
        <v>0</v>
      </c>
      <c r="L82" s="16">
        <v>0</v>
      </c>
      <c r="M82" s="14">
        <v>0</v>
      </c>
      <c r="N82" s="14"/>
      <c r="O82" s="14" t="s">
        <v>8474</v>
      </c>
    </row>
    <row r="83" spans="1:15">
      <c r="A83" s="13">
        <v>2110020341</v>
      </c>
      <c r="B83" s="47" t="s">
        <v>507</v>
      </c>
      <c r="C83" s="51">
        <v>7000</v>
      </c>
      <c r="D83" s="15">
        <v>72</v>
      </c>
      <c r="E83" s="13">
        <v>0</v>
      </c>
      <c r="F83" s="13">
        <v>4</v>
      </c>
      <c r="G83" s="13" t="s">
        <v>1043</v>
      </c>
      <c r="H83" s="15">
        <v>0</v>
      </c>
      <c r="I83" s="13">
        <v>11.11745</v>
      </c>
      <c r="J83" s="13" t="s">
        <v>991</v>
      </c>
      <c r="K83" s="15">
        <v>0</v>
      </c>
      <c r="L83" s="15">
        <v>0</v>
      </c>
      <c r="M83" s="13">
        <v>0</v>
      </c>
      <c r="N83" s="13"/>
      <c r="O83" s="13" t="s">
        <v>8474</v>
      </c>
    </row>
    <row r="84" spans="1:15">
      <c r="A84" s="14">
        <v>2110020342</v>
      </c>
      <c r="B84" s="48" t="s">
        <v>476</v>
      </c>
      <c r="C84" s="52">
        <v>7000</v>
      </c>
      <c r="D84" s="16">
        <v>72</v>
      </c>
      <c r="E84" s="14">
        <v>0</v>
      </c>
      <c r="F84" s="14">
        <v>4</v>
      </c>
      <c r="G84" s="14" t="s">
        <v>1043</v>
      </c>
      <c r="H84" s="16">
        <v>0</v>
      </c>
      <c r="I84" s="14">
        <v>11.11745</v>
      </c>
      <c r="J84" s="14" t="s">
        <v>991</v>
      </c>
      <c r="K84" s="16">
        <v>0</v>
      </c>
      <c r="L84" s="16">
        <v>0</v>
      </c>
      <c r="M84" s="14">
        <v>0</v>
      </c>
      <c r="N84" s="14"/>
      <c r="O84" s="14" t="s">
        <v>8474</v>
      </c>
    </row>
    <row r="85" spans="1:15">
      <c r="A85" s="13">
        <v>2110020347</v>
      </c>
      <c r="B85" s="47" t="s">
        <v>351</v>
      </c>
      <c r="C85" s="51">
        <v>25000</v>
      </c>
      <c r="D85" s="15">
        <v>24</v>
      </c>
      <c r="E85" s="13">
        <v>12</v>
      </c>
      <c r="F85" s="13">
        <v>2</v>
      </c>
      <c r="G85" s="13" t="s">
        <v>1012</v>
      </c>
      <c r="H85" s="15">
        <v>64.126400000000004</v>
      </c>
      <c r="I85" s="13">
        <v>10.918939999999999</v>
      </c>
      <c r="J85" s="13" t="s">
        <v>991</v>
      </c>
      <c r="K85" s="15">
        <v>0</v>
      </c>
      <c r="L85" s="15">
        <v>0</v>
      </c>
      <c r="M85" s="13">
        <v>0</v>
      </c>
      <c r="N85" s="13"/>
      <c r="O85" s="13" t="s">
        <v>8474</v>
      </c>
    </row>
    <row r="86" spans="1:15">
      <c r="A86" s="14">
        <v>2110020348</v>
      </c>
      <c r="B86" s="48" t="s">
        <v>353</v>
      </c>
      <c r="C86" s="52">
        <v>25000</v>
      </c>
      <c r="D86" s="16">
        <v>24</v>
      </c>
      <c r="E86" s="14">
        <v>12</v>
      </c>
      <c r="F86" s="14">
        <v>2</v>
      </c>
      <c r="G86" s="14" t="s">
        <v>1012</v>
      </c>
      <c r="H86" s="16">
        <v>64.126400000000004</v>
      </c>
      <c r="I86" s="14">
        <v>10.918939999999999</v>
      </c>
      <c r="J86" s="14" t="s">
        <v>991</v>
      </c>
      <c r="K86" s="16">
        <v>0</v>
      </c>
      <c r="L86" s="16">
        <v>0</v>
      </c>
      <c r="M86" s="14">
        <v>0</v>
      </c>
      <c r="N86" s="14"/>
      <c r="O86" s="14" t="s">
        <v>8474</v>
      </c>
    </row>
    <row r="87" spans="1:15">
      <c r="A87" s="13">
        <v>2110020349</v>
      </c>
      <c r="B87" s="47" t="s">
        <v>355</v>
      </c>
      <c r="C87" s="51">
        <v>25000</v>
      </c>
      <c r="D87" s="15">
        <v>24</v>
      </c>
      <c r="E87" s="13">
        <v>12</v>
      </c>
      <c r="F87" s="13">
        <v>2</v>
      </c>
      <c r="G87" s="13" t="s">
        <v>1012</v>
      </c>
      <c r="H87" s="15">
        <v>64.126400000000004</v>
      </c>
      <c r="I87" s="13">
        <v>10.918939999999999</v>
      </c>
      <c r="J87" s="13" t="s">
        <v>991</v>
      </c>
      <c r="K87" s="15">
        <v>0</v>
      </c>
      <c r="L87" s="15">
        <v>0</v>
      </c>
      <c r="M87" s="13">
        <v>0</v>
      </c>
      <c r="N87" s="13"/>
      <c r="O87" s="13" t="s">
        <v>8474</v>
      </c>
    </row>
    <row r="88" spans="1:15">
      <c r="A88" s="14">
        <v>2110020350</v>
      </c>
      <c r="B88" s="48" t="s">
        <v>357</v>
      </c>
      <c r="C88" s="52">
        <v>25000</v>
      </c>
      <c r="D88" s="16">
        <v>24</v>
      </c>
      <c r="E88" s="14">
        <v>12</v>
      </c>
      <c r="F88" s="14">
        <v>2</v>
      </c>
      <c r="G88" s="14" t="s">
        <v>1012</v>
      </c>
      <c r="H88" s="16">
        <v>64.126400000000004</v>
      </c>
      <c r="I88" s="14">
        <v>10.918939999999999</v>
      </c>
      <c r="J88" s="14" t="s">
        <v>991</v>
      </c>
      <c r="K88" s="16">
        <v>0</v>
      </c>
      <c r="L88" s="16">
        <v>0</v>
      </c>
      <c r="M88" s="14">
        <v>0</v>
      </c>
      <c r="N88" s="14"/>
      <c r="O88" s="14" t="s">
        <v>8474</v>
      </c>
    </row>
    <row r="89" spans="1:15">
      <c r="A89" s="13">
        <v>2110020280</v>
      </c>
      <c r="B89" s="47" t="s">
        <v>505</v>
      </c>
      <c r="C89" s="51">
        <v>2000</v>
      </c>
      <c r="D89" s="15">
        <v>108</v>
      </c>
      <c r="E89" s="13">
        <v>0</v>
      </c>
      <c r="F89" s="13">
        <v>9</v>
      </c>
      <c r="G89" s="13" t="s">
        <v>1043</v>
      </c>
      <c r="H89" s="15">
        <v>0</v>
      </c>
      <c r="I89" s="13">
        <v>11.11745</v>
      </c>
      <c r="J89" s="13" t="s">
        <v>991</v>
      </c>
      <c r="K89" s="15">
        <v>0</v>
      </c>
      <c r="L89" s="15">
        <v>0</v>
      </c>
      <c r="M89" s="13">
        <v>0</v>
      </c>
      <c r="N89" s="13"/>
      <c r="O89" s="13" t="s">
        <v>8474</v>
      </c>
    </row>
    <row r="90" spans="1:15">
      <c r="A90" s="14">
        <v>2110020343</v>
      </c>
      <c r="B90" s="48" t="s">
        <v>680</v>
      </c>
      <c r="C90" s="52">
        <v>24000</v>
      </c>
      <c r="D90" s="16">
        <v>20</v>
      </c>
      <c r="E90" s="14">
        <v>0</v>
      </c>
      <c r="F90" s="14">
        <v>1</v>
      </c>
      <c r="G90" s="14" t="s">
        <v>1043</v>
      </c>
      <c r="H90" s="16">
        <v>0</v>
      </c>
      <c r="I90" s="14">
        <v>11.11745</v>
      </c>
      <c r="J90" s="14" t="s">
        <v>991</v>
      </c>
      <c r="K90" s="16">
        <v>0</v>
      </c>
      <c r="L90" s="16">
        <v>0</v>
      </c>
      <c r="M90" s="14">
        <v>0</v>
      </c>
      <c r="N90" s="14"/>
      <c r="O90" s="14" t="s">
        <v>8474</v>
      </c>
    </row>
    <row r="91" spans="1:15">
      <c r="A91" s="13">
        <v>2110020344</v>
      </c>
      <c r="B91" s="47" t="s">
        <v>684</v>
      </c>
      <c r="C91" s="51">
        <v>24000</v>
      </c>
      <c r="D91" s="15">
        <v>20</v>
      </c>
      <c r="E91" s="13">
        <v>0</v>
      </c>
      <c r="F91" s="13">
        <v>1</v>
      </c>
      <c r="G91" s="13" t="s">
        <v>1043</v>
      </c>
      <c r="H91" s="15">
        <v>0</v>
      </c>
      <c r="I91" s="13">
        <v>11.11745</v>
      </c>
      <c r="J91" s="13" t="s">
        <v>991</v>
      </c>
      <c r="K91" s="15">
        <v>0</v>
      </c>
      <c r="L91" s="15">
        <v>0</v>
      </c>
      <c r="M91" s="13">
        <v>0</v>
      </c>
      <c r="N91" s="13"/>
      <c r="O91" s="13" t="s">
        <v>8474</v>
      </c>
    </row>
    <row r="92" spans="1:15">
      <c r="A92" s="14">
        <v>2110020345</v>
      </c>
      <c r="B92" s="48" t="s">
        <v>682</v>
      </c>
      <c r="C92" s="52">
        <v>24000</v>
      </c>
      <c r="D92" s="16">
        <v>20</v>
      </c>
      <c r="E92" s="14">
        <v>0</v>
      </c>
      <c r="F92" s="14">
        <v>1</v>
      </c>
      <c r="G92" s="14" t="s">
        <v>1043</v>
      </c>
      <c r="H92" s="16">
        <v>0</v>
      </c>
      <c r="I92" s="14">
        <v>11.11745</v>
      </c>
      <c r="J92" s="14" t="s">
        <v>991</v>
      </c>
      <c r="K92" s="16">
        <v>0</v>
      </c>
      <c r="L92" s="16">
        <v>0</v>
      </c>
      <c r="M92" s="14">
        <v>0</v>
      </c>
      <c r="N92" s="14"/>
      <c r="O92" s="14" t="s">
        <v>8474</v>
      </c>
    </row>
    <row r="93" spans="1:15">
      <c r="A93" s="13">
        <v>2110020346</v>
      </c>
      <c r="B93" s="47" t="s">
        <v>590</v>
      </c>
      <c r="C93" s="51">
        <v>2000</v>
      </c>
      <c r="D93" s="15">
        <v>108</v>
      </c>
      <c r="E93" s="13">
        <v>0</v>
      </c>
      <c r="F93" s="13">
        <v>9</v>
      </c>
      <c r="G93" s="13" t="s">
        <v>1043</v>
      </c>
      <c r="H93" s="15">
        <v>0</v>
      </c>
      <c r="I93" s="13">
        <v>11.11745</v>
      </c>
      <c r="J93" s="13" t="s">
        <v>991</v>
      </c>
      <c r="K93" s="15">
        <v>0</v>
      </c>
      <c r="L93" s="15">
        <v>0</v>
      </c>
      <c r="M93" s="13">
        <v>0</v>
      </c>
      <c r="N93" s="13"/>
      <c r="O93" s="13" t="s">
        <v>8474</v>
      </c>
    </row>
    <row r="94" spans="1:15">
      <c r="A94" s="13" t="s">
        <v>1199</v>
      </c>
      <c r="B94" s="47" t="s">
        <v>1200</v>
      </c>
      <c r="C94" s="51">
        <v>6000</v>
      </c>
      <c r="D94" s="15">
        <v>72</v>
      </c>
      <c r="E94" s="13">
        <v>12</v>
      </c>
      <c r="F94" s="13">
        <v>6</v>
      </c>
      <c r="G94" s="13" t="s">
        <v>1011</v>
      </c>
      <c r="H94" s="15">
        <v>172.78649999999999</v>
      </c>
      <c r="I94" s="13">
        <v>9.1811199999999999</v>
      </c>
      <c r="J94" s="13" t="s">
        <v>991</v>
      </c>
      <c r="K94" s="15">
        <v>0</v>
      </c>
      <c r="L94" s="15">
        <v>0</v>
      </c>
      <c r="M94" s="13">
        <v>0</v>
      </c>
      <c r="N94" s="13"/>
      <c r="O94" s="13" t="s">
        <v>8474</v>
      </c>
    </row>
    <row r="95" spans="1:15">
      <c r="A95" s="14">
        <v>2140110610</v>
      </c>
      <c r="B95" s="48" t="s">
        <v>117</v>
      </c>
      <c r="C95" s="52">
        <v>40000</v>
      </c>
      <c r="D95" s="16">
        <v>456</v>
      </c>
      <c r="E95" s="14">
        <v>24</v>
      </c>
      <c r="F95" s="14">
        <v>19</v>
      </c>
      <c r="G95" s="14" t="s">
        <v>1118</v>
      </c>
      <c r="H95" s="16">
        <v>279.73129999999998</v>
      </c>
      <c r="I95" s="14">
        <v>14.99874</v>
      </c>
      <c r="J95" s="14" t="s">
        <v>1119</v>
      </c>
      <c r="K95" s="16"/>
      <c r="L95" s="16"/>
      <c r="M95" s="14"/>
      <c r="N95" s="14"/>
      <c r="O95" s="14" t="s">
        <v>8476</v>
      </c>
    </row>
    <row r="96" spans="1:15">
      <c r="A96" s="13">
        <v>2140110673</v>
      </c>
      <c r="B96" s="47" t="s">
        <v>817</v>
      </c>
      <c r="C96" s="51">
        <v>40000</v>
      </c>
      <c r="D96" s="15">
        <v>456</v>
      </c>
      <c r="E96" s="13">
        <v>24</v>
      </c>
      <c r="F96" s="13">
        <v>19</v>
      </c>
      <c r="G96" s="13" t="s">
        <v>1118</v>
      </c>
      <c r="H96" s="15">
        <v>279.73129999999998</v>
      </c>
      <c r="I96" s="13">
        <v>14.99874</v>
      </c>
      <c r="J96" s="13" t="s">
        <v>1119</v>
      </c>
      <c r="K96" s="15"/>
      <c r="L96" s="15"/>
      <c r="M96" s="13"/>
      <c r="N96" s="13"/>
      <c r="O96" s="13" t="s">
        <v>8476</v>
      </c>
    </row>
    <row r="97" spans="1:15">
      <c r="A97" s="14">
        <v>2140110675</v>
      </c>
      <c r="B97" s="48" t="s">
        <v>932</v>
      </c>
      <c r="C97" s="52">
        <v>40000</v>
      </c>
      <c r="D97" s="16">
        <v>456</v>
      </c>
      <c r="E97" s="14">
        <v>24</v>
      </c>
      <c r="F97" s="14">
        <v>19</v>
      </c>
      <c r="G97" s="14" t="s">
        <v>1118</v>
      </c>
      <c r="H97" s="16">
        <v>279.73129999999998</v>
      </c>
      <c r="I97" s="14">
        <v>14.99874</v>
      </c>
      <c r="J97" s="14" t="s">
        <v>1119</v>
      </c>
      <c r="K97" s="16"/>
      <c r="L97" s="16"/>
      <c r="M97" s="14"/>
      <c r="N97" s="14"/>
      <c r="O97" s="14" t="s">
        <v>8476</v>
      </c>
    </row>
    <row r="98" spans="1:15">
      <c r="A98" s="13">
        <v>2140110676</v>
      </c>
      <c r="B98" s="47" t="s">
        <v>811</v>
      </c>
      <c r="C98" s="51">
        <v>40000</v>
      </c>
      <c r="D98" s="15">
        <v>456</v>
      </c>
      <c r="E98" s="13">
        <v>24</v>
      </c>
      <c r="F98" s="13">
        <v>19</v>
      </c>
      <c r="G98" s="13" t="s">
        <v>1118</v>
      </c>
      <c r="H98" s="15">
        <v>279.73129999999998</v>
      </c>
      <c r="I98" s="13">
        <v>14.99874</v>
      </c>
      <c r="J98" s="13" t="s">
        <v>1119</v>
      </c>
      <c r="K98" s="15"/>
      <c r="L98" s="15"/>
      <c r="M98" s="13"/>
      <c r="N98" s="13"/>
      <c r="O98" s="13" t="s">
        <v>8476</v>
      </c>
    </row>
    <row r="99" spans="1:15">
      <c r="A99" s="14">
        <v>2140110674</v>
      </c>
      <c r="B99" s="48" t="s">
        <v>876</v>
      </c>
      <c r="C99" s="52">
        <v>40000</v>
      </c>
      <c r="D99" s="16">
        <v>456</v>
      </c>
      <c r="E99" s="14">
        <v>24</v>
      </c>
      <c r="F99" s="14">
        <v>19</v>
      </c>
      <c r="G99" s="14" t="s">
        <v>1118</v>
      </c>
      <c r="H99" s="16">
        <v>279.73129999999998</v>
      </c>
      <c r="I99" s="14">
        <v>14.99874</v>
      </c>
      <c r="J99" s="14" t="s">
        <v>1119</v>
      </c>
      <c r="K99" s="16"/>
      <c r="L99" s="16"/>
      <c r="M99" s="14"/>
      <c r="N99" s="14"/>
      <c r="O99" s="14" t="s">
        <v>8476</v>
      </c>
    </row>
    <row r="100" spans="1:15">
      <c r="A100" s="13">
        <v>2140110613</v>
      </c>
      <c r="B100" s="47" t="s">
        <v>244</v>
      </c>
      <c r="C100" s="51">
        <v>40000</v>
      </c>
      <c r="D100" s="15">
        <v>456</v>
      </c>
      <c r="E100" s="13">
        <v>24</v>
      </c>
      <c r="F100" s="13">
        <v>19</v>
      </c>
      <c r="G100" s="13" t="s">
        <v>1118</v>
      </c>
      <c r="H100" s="15">
        <v>279.73129999999998</v>
      </c>
      <c r="I100" s="13">
        <v>14.99874</v>
      </c>
      <c r="J100" s="13" t="s">
        <v>1119</v>
      </c>
      <c r="K100" s="15"/>
      <c r="L100" s="15"/>
      <c r="M100" s="13"/>
      <c r="N100" s="13"/>
      <c r="O100" s="13" t="s">
        <v>8476</v>
      </c>
    </row>
    <row r="101" spans="1:15">
      <c r="A101" s="14">
        <v>2140110615</v>
      </c>
      <c r="B101" s="48" t="s">
        <v>245</v>
      </c>
      <c r="C101" s="52">
        <v>40000</v>
      </c>
      <c r="D101" s="16">
        <v>456</v>
      </c>
      <c r="E101" s="14">
        <v>24</v>
      </c>
      <c r="F101" s="14">
        <v>19</v>
      </c>
      <c r="G101" s="14" t="s">
        <v>1118</v>
      </c>
      <c r="H101" s="16">
        <v>279.73129999999998</v>
      </c>
      <c r="I101" s="14">
        <v>14.99874</v>
      </c>
      <c r="J101" s="14" t="s">
        <v>1119</v>
      </c>
      <c r="K101" s="16"/>
      <c r="L101" s="16"/>
      <c r="M101" s="14"/>
      <c r="N101" s="14"/>
      <c r="O101" s="14" t="s">
        <v>8476</v>
      </c>
    </row>
    <row r="102" spans="1:15">
      <c r="A102" s="13">
        <v>2140110620</v>
      </c>
      <c r="B102" s="47" t="s">
        <v>256</v>
      </c>
      <c r="C102" s="51">
        <v>40000</v>
      </c>
      <c r="D102" s="15">
        <v>456</v>
      </c>
      <c r="E102" s="13">
        <v>24</v>
      </c>
      <c r="F102" s="13">
        <v>19</v>
      </c>
      <c r="G102" s="13" t="s">
        <v>1118</v>
      </c>
      <c r="H102" s="15">
        <v>279.73129999999998</v>
      </c>
      <c r="I102" s="13">
        <v>14.99874</v>
      </c>
      <c r="J102" s="13" t="s">
        <v>1119</v>
      </c>
      <c r="K102" s="15"/>
      <c r="L102" s="15"/>
      <c r="M102" s="13"/>
      <c r="N102" s="13"/>
      <c r="O102" s="13" t="s">
        <v>8476</v>
      </c>
    </row>
    <row r="103" spans="1:15">
      <c r="A103" s="14">
        <v>2140110622</v>
      </c>
      <c r="B103" s="48" t="s">
        <v>257</v>
      </c>
      <c r="C103" s="52">
        <v>40000</v>
      </c>
      <c r="D103" s="16">
        <v>456</v>
      </c>
      <c r="E103" s="14">
        <v>24</v>
      </c>
      <c r="F103" s="14">
        <v>19</v>
      </c>
      <c r="G103" s="14" t="s">
        <v>1118</v>
      </c>
      <c r="H103" s="16">
        <v>279.73129999999998</v>
      </c>
      <c r="I103" s="14">
        <v>14.99874</v>
      </c>
      <c r="J103" s="14" t="s">
        <v>1119</v>
      </c>
      <c r="K103" s="16"/>
      <c r="L103" s="16"/>
      <c r="M103" s="14"/>
      <c r="N103" s="14"/>
      <c r="O103" s="14" t="s">
        <v>8476</v>
      </c>
    </row>
    <row r="104" spans="1:15">
      <c r="A104" s="13">
        <v>2140110644</v>
      </c>
      <c r="B104" s="47" t="s">
        <v>258</v>
      </c>
      <c r="C104" s="51">
        <v>40000</v>
      </c>
      <c r="D104" s="15">
        <v>456</v>
      </c>
      <c r="E104" s="13">
        <v>24</v>
      </c>
      <c r="F104" s="13">
        <v>19</v>
      </c>
      <c r="G104" s="13" t="s">
        <v>1118</v>
      </c>
      <c r="H104" s="15">
        <v>279.73129999999998</v>
      </c>
      <c r="I104" s="13">
        <v>14.99874</v>
      </c>
      <c r="J104" s="13" t="s">
        <v>1119</v>
      </c>
      <c r="K104" s="15"/>
      <c r="L104" s="15"/>
      <c r="M104" s="13"/>
      <c r="N104" s="13"/>
      <c r="O104" s="13" t="s">
        <v>8476</v>
      </c>
    </row>
    <row r="105" spans="1:15">
      <c r="A105" s="14">
        <v>2140110642</v>
      </c>
      <c r="B105" s="48" t="s">
        <v>259</v>
      </c>
      <c r="C105" s="52">
        <v>40000</v>
      </c>
      <c r="D105" s="16">
        <v>456</v>
      </c>
      <c r="E105" s="14">
        <v>24</v>
      </c>
      <c r="F105" s="14">
        <v>19</v>
      </c>
      <c r="G105" s="14" t="s">
        <v>1118</v>
      </c>
      <c r="H105" s="16">
        <v>279.73129999999998</v>
      </c>
      <c r="I105" s="14">
        <v>14.99874</v>
      </c>
      <c r="J105" s="14" t="s">
        <v>1119</v>
      </c>
      <c r="K105" s="16"/>
      <c r="L105" s="16"/>
      <c r="M105" s="14"/>
      <c r="N105" s="14"/>
      <c r="O105" s="14" t="s">
        <v>8476</v>
      </c>
    </row>
    <row r="106" spans="1:15">
      <c r="A106" s="13">
        <v>2140110614</v>
      </c>
      <c r="B106" s="47" t="s">
        <v>260</v>
      </c>
      <c r="C106" s="51">
        <v>40000</v>
      </c>
      <c r="D106" s="15">
        <v>456</v>
      </c>
      <c r="E106" s="13">
        <v>24</v>
      </c>
      <c r="F106" s="13">
        <v>19</v>
      </c>
      <c r="G106" s="13" t="s">
        <v>1118</v>
      </c>
      <c r="H106" s="15">
        <v>279.73129999999998</v>
      </c>
      <c r="I106" s="13">
        <v>14.99874</v>
      </c>
      <c r="J106" s="13" t="s">
        <v>1119</v>
      </c>
      <c r="K106" s="15"/>
      <c r="L106" s="15"/>
      <c r="M106" s="13"/>
      <c r="N106" s="13"/>
      <c r="O106" s="13" t="s">
        <v>8476</v>
      </c>
    </row>
    <row r="107" spans="1:15">
      <c r="A107" s="14">
        <v>2140110616</v>
      </c>
      <c r="B107" s="48" t="s">
        <v>261</v>
      </c>
      <c r="C107" s="52">
        <v>40000</v>
      </c>
      <c r="D107" s="16">
        <v>456</v>
      </c>
      <c r="E107" s="14">
        <v>24</v>
      </c>
      <c r="F107" s="14">
        <v>19</v>
      </c>
      <c r="G107" s="14" t="s">
        <v>1118</v>
      </c>
      <c r="H107" s="16">
        <v>279.73129999999998</v>
      </c>
      <c r="I107" s="14">
        <v>14.99874</v>
      </c>
      <c r="J107" s="14" t="s">
        <v>1119</v>
      </c>
      <c r="K107" s="16"/>
      <c r="L107" s="16"/>
      <c r="M107" s="14"/>
      <c r="N107" s="14"/>
      <c r="O107" s="14" t="s">
        <v>8476</v>
      </c>
    </row>
    <row r="108" spans="1:15">
      <c r="A108" s="13">
        <v>2140110660</v>
      </c>
      <c r="B108" s="47" t="s">
        <v>262</v>
      </c>
      <c r="C108" s="51">
        <v>40000</v>
      </c>
      <c r="D108" s="15">
        <v>456</v>
      </c>
      <c r="E108" s="13">
        <v>24</v>
      </c>
      <c r="F108" s="13">
        <v>19</v>
      </c>
      <c r="G108" s="13" t="s">
        <v>1118</v>
      </c>
      <c r="H108" s="15">
        <v>279.73129999999998</v>
      </c>
      <c r="I108" s="13">
        <v>14.99874</v>
      </c>
      <c r="J108" s="13" t="s">
        <v>1119</v>
      </c>
      <c r="K108" s="15"/>
      <c r="L108" s="15"/>
      <c r="M108" s="13"/>
      <c r="N108" s="13"/>
      <c r="O108" s="13" t="s">
        <v>8476</v>
      </c>
    </row>
    <row r="109" spans="1:15">
      <c r="A109" s="14">
        <v>2140110653</v>
      </c>
      <c r="B109" s="48" t="s">
        <v>292</v>
      </c>
      <c r="C109" s="52">
        <v>40000</v>
      </c>
      <c r="D109" s="16">
        <v>456</v>
      </c>
      <c r="E109" s="14">
        <v>24</v>
      </c>
      <c r="F109" s="14">
        <v>19</v>
      </c>
      <c r="G109" s="14" t="s">
        <v>1118</v>
      </c>
      <c r="H109" s="16">
        <v>279.73129999999998</v>
      </c>
      <c r="I109" s="14">
        <v>14.99874</v>
      </c>
      <c r="J109" s="14" t="s">
        <v>1119</v>
      </c>
      <c r="K109" s="16"/>
      <c r="L109" s="16"/>
      <c r="M109" s="14"/>
      <c r="N109" s="14"/>
      <c r="O109" s="14" t="s">
        <v>8476</v>
      </c>
    </row>
    <row r="110" spans="1:15">
      <c r="A110" s="13">
        <v>2140110654</v>
      </c>
      <c r="B110" s="47" t="s">
        <v>293</v>
      </c>
      <c r="C110" s="51">
        <v>40000</v>
      </c>
      <c r="D110" s="15">
        <v>456</v>
      </c>
      <c r="E110" s="13">
        <v>24</v>
      </c>
      <c r="F110" s="13">
        <v>19</v>
      </c>
      <c r="G110" s="13" t="s">
        <v>1118</v>
      </c>
      <c r="H110" s="15">
        <v>279.73129999999998</v>
      </c>
      <c r="I110" s="13">
        <v>14.99874</v>
      </c>
      <c r="J110" s="13" t="s">
        <v>1119</v>
      </c>
      <c r="K110" s="15"/>
      <c r="L110" s="15"/>
      <c r="M110" s="13"/>
      <c r="N110" s="13"/>
      <c r="O110" s="13" t="s">
        <v>8476</v>
      </c>
    </row>
    <row r="111" spans="1:15">
      <c r="A111" s="14">
        <v>2140110659</v>
      </c>
      <c r="B111" s="48" t="s">
        <v>294</v>
      </c>
      <c r="C111" s="52">
        <v>40000</v>
      </c>
      <c r="D111" s="16">
        <v>456</v>
      </c>
      <c r="E111" s="14">
        <v>24</v>
      </c>
      <c r="F111" s="14">
        <v>19</v>
      </c>
      <c r="G111" s="14" t="s">
        <v>1118</v>
      </c>
      <c r="H111" s="16">
        <v>279.73129999999998</v>
      </c>
      <c r="I111" s="14">
        <v>14.99874</v>
      </c>
      <c r="J111" s="14" t="s">
        <v>1119</v>
      </c>
      <c r="K111" s="16"/>
      <c r="L111" s="16"/>
      <c r="M111" s="14"/>
      <c r="N111" s="14"/>
      <c r="O111" s="14" t="s">
        <v>8476</v>
      </c>
    </row>
    <row r="112" spans="1:15">
      <c r="A112" s="13">
        <v>2140110662</v>
      </c>
      <c r="B112" s="47" t="s">
        <v>295</v>
      </c>
      <c r="C112" s="51">
        <v>40000</v>
      </c>
      <c r="D112" s="15">
        <v>456</v>
      </c>
      <c r="E112" s="13">
        <v>24</v>
      </c>
      <c r="F112" s="13">
        <v>19</v>
      </c>
      <c r="G112" s="13" t="s">
        <v>1118</v>
      </c>
      <c r="H112" s="15">
        <v>279.73129999999998</v>
      </c>
      <c r="I112" s="13">
        <v>14.99874</v>
      </c>
      <c r="J112" s="13" t="s">
        <v>1119</v>
      </c>
      <c r="K112" s="15"/>
      <c r="L112" s="15"/>
      <c r="M112" s="13"/>
      <c r="N112" s="13"/>
      <c r="O112" s="13" t="s">
        <v>8476</v>
      </c>
    </row>
    <row r="113" spans="1:15">
      <c r="A113" s="14">
        <v>2140110656</v>
      </c>
      <c r="B113" s="48" t="s">
        <v>296</v>
      </c>
      <c r="C113" s="52">
        <v>40000</v>
      </c>
      <c r="D113" s="16">
        <v>456</v>
      </c>
      <c r="E113" s="14">
        <v>24</v>
      </c>
      <c r="F113" s="14">
        <v>19</v>
      </c>
      <c r="G113" s="14" t="s">
        <v>1118</v>
      </c>
      <c r="H113" s="16">
        <v>279.73129999999998</v>
      </c>
      <c r="I113" s="14">
        <v>14.99874</v>
      </c>
      <c r="J113" s="14" t="s">
        <v>1119</v>
      </c>
      <c r="K113" s="16"/>
      <c r="L113" s="16"/>
      <c r="M113" s="14"/>
      <c r="N113" s="14"/>
      <c r="O113" s="14" t="s">
        <v>8476</v>
      </c>
    </row>
    <row r="114" spans="1:15">
      <c r="A114" s="13">
        <v>2140110658</v>
      </c>
      <c r="B114" s="47" t="s">
        <v>300</v>
      </c>
      <c r="C114" s="51">
        <v>40000</v>
      </c>
      <c r="D114" s="15">
        <v>456</v>
      </c>
      <c r="E114" s="13">
        <v>24</v>
      </c>
      <c r="F114" s="13">
        <v>19</v>
      </c>
      <c r="G114" s="13" t="s">
        <v>1118</v>
      </c>
      <c r="H114" s="15">
        <v>279.73129999999998</v>
      </c>
      <c r="I114" s="13">
        <v>14.99874</v>
      </c>
      <c r="J114" s="13" t="s">
        <v>1119</v>
      </c>
      <c r="K114" s="15"/>
      <c r="L114" s="15"/>
      <c r="M114" s="13"/>
      <c r="N114" s="13"/>
      <c r="O114" s="13" t="s">
        <v>8476</v>
      </c>
    </row>
    <row r="115" spans="1:15">
      <c r="A115" s="14">
        <v>2140110661</v>
      </c>
      <c r="B115" s="48" t="s">
        <v>301</v>
      </c>
      <c r="C115" s="52">
        <v>40000</v>
      </c>
      <c r="D115" s="16">
        <v>456</v>
      </c>
      <c r="E115" s="14">
        <v>24</v>
      </c>
      <c r="F115" s="14">
        <v>19</v>
      </c>
      <c r="G115" s="14" t="s">
        <v>1118</v>
      </c>
      <c r="H115" s="16">
        <v>279.73129999999998</v>
      </c>
      <c r="I115" s="14">
        <v>14.99874</v>
      </c>
      <c r="J115" s="14" t="s">
        <v>1119</v>
      </c>
      <c r="K115" s="16"/>
      <c r="L115" s="16"/>
      <c r="M115" s="14"/>
      <c r="N115" s="14"/>
      <c r="O115" s="14" t="s">
        <v>8476</v>
      </c>
    </row>
    <row r="116" spans="1:15">
      <c r="A116" s="13">
        <v>2140110617</v>
      </c>
      <c r="B116" s="47" t="s">
        <v>316</v>
      </c>
      <c r="C116" s="51">
        <v>40000</v>
      </c>
      <c r="D116" s="15">
        <v>456</v>
      </c>
      <c r="E116" s="13">
        <v>24</v>
      </c>
      <c r="F116" s="13">
        <v>19</v>
      </c>
      <c r="G116" s="13" t="s">
        <v>1118</v>
      </c>
      <c r="H116" s="15">
        <v>279.73129999999998</v>
      </c>
      <c r="I116" s="13">
        <v>14.99874</v>
      </c>
      <c r="J116" s="13" t="s">
        <v>1119</v>
      </c>
      <c r="K116" s="15"/>
      <c r="L116" s="15"/>
      <c r="M116" s="13"/>
      <c r="N116" s="13"/>
      <c r="O116" s="13" t="s">
        <v>8476</v>
      </c>
    </row>
    <row r="117" spans="1:15">
      <c r="A117" s="13">
        <v>2140110618</v>
      </c>
      <c r="B117" s="47" t="s">
        <v>317</v>
      </c>
      <c r="C117" s="51">
        <v>40000</v>
      </c>
      <c r="D117" s="15">
        <v>456</v>
      </c>
      <c r="E117" s="13">
        <v>24</v>
      </c>
      <c r="F117" s="13">
        <v>19</v>
      </c>
      <c r="G117" s="13" t="s">
        <v>1118</v>
      </c>
      <c r="H117" s="15">
        <v>279.73129999999998</v>
      </c>
      <c r="I117" s="13">
        <v>14.99874</v>
      </c>
      <c r="J117" s="13" t="s">
        <v>1119</v>
      </c>
      <c r="K117" s="15"/>
      <c r="L117" s="15"/>
      <c r="M117" s="13"/>
      <c r="N117" s="13"/>
      <c r="O117" s="13" t="s">
        <v>8476</v>
      </c>
    </row>
    <row r="118" spans="1:15">
      <c r="A118" s="14">
        <v>2140110619</v>
      </c>
      <c r="B118" s="48" t="s">
        <v>318</v>
      </c>
      <c r="C118" s="52">
        <v>40000</v>
      </c>
      <c r="D118" s="16">
        <v>456</v>
      </c>
      <c r="E118" s="14">
        <v>24</v>
      </c>
      <c r="F118" s="14">
        <v>19</v>
      </c>
      <c r="G118" s="14" t="s">
        <v>1118</v>
      </c>
      <c r="H118" s="16">
        <v>279.73129999999998</v>
      </c>
      <c r="I118" s="14">
        <v>14.99874</v>
      </c>
      <c r="J118" s="14" t="s">
        <v>1119</v>
      </c>
      <c r="K118" s="16"/>
      <c r="L118" s="16"/>
      <c r="M118" s="14"/>
      <c r="N118" s="14"/>
      <c r="O118" s="14" t="s">
        <v>8476</v>
      </c>
    </row>
    <row r="119" spans="1:15">
      <c r="A119" s="13">
        <v>2140110643</v>
      </c>
      <c r="B119" s="47" t="s">
        <v>319</v>
      </c>
      <c r="C119" s="51">
        <v>40000</v>
      </c>
      <c r="D119" s="15">
        <v>456</v>
      </c>
      <c r="E119" s="13">
        <v>24</v>
      </c>
      <c r="F119" s="13">
        <v>19</v>
      </c>
      <c r="G119" s="13" t="s">
        <v>1118</v>
      </c>
      <c r="H119" s="15">
        <v>279.73129999999998</v>
      </c>
      <c r="I119" s="13">
        <v>14.99874</v>
      </c>
      <c r="J119" s="13" t="s">
        <v>1119</v>
      </c>
      <c r="K119" s="15"/>
      <c r="L119" s="15"/>
      <c r="M119" s="13"/>
      <c r="N119" s="13"/>
      <c r="O119" s="13" t="s">
        <v>8476</v>
      </c>
    </row>
    <row r="120" spans="1:15">
      <c r="A120" s="14">
        <v>2140110652</v>
      </c>
      <c r="B120" s="48" t="s">
        <v>299</v>
      </c>
      <c r="C120" s="52">
        <v>40000</v>
      </c>
      <c r="D120" s="16">
        <v>456</v>
      </c>
      <c r="E120" s="14">
        <v>24</v>
      </c>
      <c r="F120" s="14">
        <v>19</v>
      </c>
      <c r="G120" s="14" t="s">
        <v>1118</v>
      </c>
      <c r="H120" s="16">
        <v>279.73129999999998</v>
      </c>
      <c r="I120" s="14">
        <v>14.99874</v>
      </c>
      <c r="J120" s="14" t="s">
        <v>1119</v>
      </c>
      <c r="K120" s="16"/>
      <c r="L120" s="16"/>
      <c r="M120" s="14"/>
      <c r="N120" s="14"/>
      <c r="O120" s="14" t="s">
        <v>8476</v>
      </c>
    </row>
    <row r="121" spans="1:15">
      <c r="A121" s="13">
        <v>2140110657</v>
      </c>
      <c r="B121" s="47" t="s">
        <v>297</v>
      </c>
      <c r="C121" s="51">
        <v>40000</v>
      </c>
      <c r="D121" s="15">
        <v>456</v>
      </c>
      <c r="E121" s="13">
        <v>24</v>
      </c>
      <c r="F121" s="13">
        <v>19</v>
      </c>
      <c r="G121" s="13" t="s">
        <v>1118</v>
      </c>
      <c r="H121" s="15">
        <v>279.73129999999998</v>
      </c>
      <c r="I121" s="13">
        <v>14.99874</v>
      </c>
      <c r="J121" s="13" t="s">
        <v>1119</v>
      </c>
      <c r="K121" s="15"/>
      <c r="L121" s="15"/>
      <c r="M121" s="13"/>
      <c r="N121" s="13"/>
      <c r="O121" s="13" t="s">
        <v>8476</v>
      </c>
    </row>
    <row r="122" spans="1:15">
      <c r="A122" s="14">
        <v>2140110655</v>
      </c>
      <c r="B122" s="48" t="s">
        <v>427</v>
      </c>
      <c r="C122" s="52">
        <v>40000</v>
      </c>
      <c r="D122" s="16">
        <v>456</v>
      </c>
      <c r="E122" s="14">
        <v>24</v>
      </c>
      <c r="F122" s="14">
        <v>19</v>
      </c>
      <c r="G122" s="14" t="s">
        <v>1118</v>
      </c>
      <c r="H122" s="16">
        <v>279.73129999999998</v>
      </c>
      <c r="I122" s="14">
        <v>14.99874</v>
      </c>
      <c r="J122" s="14" t="s">
        <v>1119</v>
      </c>
      <c r="K122" s="16"/>
      <c r="L122" s="16"/>
      <c r="M122" s="14"/>
      <c r="N122" s="14"/>
      <c r="O122" s="14" t="s">
        <v>8476</v>
      </c>
    </row>
    <row r="123" spans="1:15">
      <c r="A123" s="13">
        <v>2140110651</v>
      </c>
      <c r="B123" s="47" t="s">
        <v>428</v>
      </c>
      <c r="C123" s="51">
        <v>40000</v>
      </c>
      <c r="D123" s="15">
        <v>456</v>
      </c>
      <c r="E123" s="13">
        <v>24</v>
      </c>
      <c r="F123" s="13">
        <v>19</v>
      </c>
      <c r="G123" s="13" t="s">
        <v>1118</v>
      </c>
      <c r="H123" s="15">
        <v>279.73129999999998</v>
      </c>
      <c r="I123" s="13">
        <v>14.99874</v>
      </c>
      <c r="J123" s="13" t="s">
        <v>1119</v>
      </c>
      <c r="K123" s="15"/>
      <c r="L123" s="15"/>
      <c r="M123" s="13"/>
      <c r="N123" s="13"/>
      <c r="O123" s="13" t="s">
        <v>8476</v>
      </c>
    </row>
    <row r="124" spans="1:15">
      <c r="A124" s="14">
        <v>2140110604</v>
      </c>
      <c r="B124" s="48" t="s">
        <v>421</v>
      </c>
      <c r="C124" s="52">
        <v>40000</v>
      </c>
      <c r="D124" s="16">
        <v>456</v>
      </c>
      <c r="E124" s="14">
        <v>24</v>
      </c>
      <c r="F124" s="14">
        <v>19</v>
      </c>
      <c r="G124" s="14" t="s">
        <v>1118</v>
      </c>
      <c r="H124" s="16">
        <v>279.73129999999998</v>
      </c>
      <c r="I124" s="14">
        <v>14.99874</v>
      </c>
      <c r="J124" s="14" t="s">
        <v>1119</v>
      </c>
      <c r="K124" s="16"/>
      <c r="L124" s="16"/>
      <c r="M124" s="14"/>
      <c r="N124" s="14"/>
      <c r="O124" s="14" t="s">
        <v>8476</v>
      </c>
    </row>
    <row r="125" spans="1:15">
      <c r="A125" s="13">
        <v>2140110605</v>
      </c>
      <c r="B125" s="47" t="s">
        <v>422</v>
      </c>
      <c r="C125" s="51">
        <v>40000</v>
      </c>
      <c r="D125" s="15">
        <v>456</v>
      </c>
      <c r="E125" s="13">
        <v>24</v>
      </c>
      <c r="F125" s="13">
        <v>19</v>
      </c>
      <c r="G125" s="13" t="s">
        <v>1118</v>
      </c>
      <c r="H125" s="15">
        <v>279.73129999999998</v>
      </c>
      <c r="I125" s="13">
        <v>14.99874</v>
      </c>
      <c r="J125" s="13" t="s">
        <v>1119</v>
      </c>
      <c r="K125" s="15"/>
      <c r="L125" s="15"/>
      <c r="M125" s="13"/>
      <c r="N125" s="13"/>
      <c r="O125" s="13" t="s">
        <v>8476</v>
      </c>
    </row>
    <row r="126" spans="1:15">
      <c r="A126" s="14">
        <v>2140110606</v>
      </c>
      <c r="B126" s="48" t="s">
        <v>479</v>
      </c>
      <c r="C126" s="52">
        <v>40000</v>
      </c>
      <c r="D126" s="16">
        <v>456</v>
      </c>
      <c r="E126" s="14">
        <v>24</v>
      </c>
      <c r="F126" s="14">
        <v>19</v>
      </c>
      <c r="G126" s="14" t="s">
        <v>1118</v>
      </c>
      <c r="H126" s="16">
        <v>279.73129999999998</v>
      </c>
      <c r="I126" s="14">
        <v>14.99874</v>
      </c>
      <c r="J126" s="14" t="s">
        <v>1119</v>
      </c>
      <c r="K126" s="16"/>
      <c r="L126" s="16"/>
      <c r="M126" s="14"/>
      <c r="N126" s="14"/>
      <c r="O126" s="14" t="s">
        <v>8476</v>
      </c>
    </row>
    <row r="127" spans="1:15">
      <c r="A127" s="13">
        <v>2140110637</v>
      </c>
      <c r="B127" s="47" t="s">
        <v>689</v>
      </c>
      <c r="C127" s="51">
        <v>40000</v>
      </c>
      <c r="D127" s="15">
        <v>456</v>
      </c>
      <c r="E127" s="13">
        <v>24</v>
      </c>
      <c r="F127" s="13">
        <v>19</v>
      </c>
      <c r="G127" s="13" t="s">
        <v>1118</v>
      </c>
      <c r="H127" s="15">
        <v>279.73129999999998</v>
      </c>
      <c r="I127" s="13">
        <v>14.99874</v>
      </c>
      <c r="J127" s="13" t="s">
        <v>1119</v>
      </c>
      <c r="K127" s="15"/>
      <c r="L127" s="15"/>
      <c r="M127" s="13"/>
      <c r="N127" s="13"/>
      <c r="O127" s="13" t="s">
        <v>8476</v>
      </c>
    </row>
    <row r="128" spans="1:15">
      <c r="A128" s="14">
        <v>2140110690</v>
      </c>
      <c r="B128" s="48" t="s">
        <v>862</v>
      </c>
      <c r="C128" s="52">
        <v>40000</v>
      </c>
      <c r="D128" s="16">
        <v>456</v>
      </c>
      <c r="E128" s="14">
        <v>24</v>
      </c>
      <c r="F128" s="14">
        <v>19</v>
      </c>
      <c r="G128" s="14" t="s">
        <v>1118</v>
      </c>
      <c r="H128" s="16">
        <v>279.73129999999998</v>
      </c>
      <c r="I128" s="14">
        <v>14.99874</v>
      </c>
      <c r="J128" s="14" t="s">
        <v>1119</v>
      </c>
      <c r="K128" s="16"/>
      <c r="L128" s="16"/>
      <c r="M128" s="14"/>
      <c r="N128" s="14"/>
      <c r="O128" s="14" t="s">
        <v>8476</v>
      </c>
    </row>
    <row r="129" spans="1:15">
      <c r="A129" s="13">
        <v>2140110691</v>
      </c>
      <c r="B129" s="47" t="s">
        <v>863</v>
      </c>
      <c r="C129" s="51">
        <v>40000</v>
      </c>
      <c r="D129" s="15">
        <v>456</v>
      </c>
      <c r="E129" s="13">
        <v>24</v>
      </c>
      <c r="F129" s="13">
        <v>19</v>
      </c>
      <c r="G129" s="13" t="s">
        <v>1118</v>
      </c>
      <c r="H129" s="15">
        <v>279.73129999999998</v>
      </c>
      <c r="I129" s="13">
        <v>14.99874</v>
      </c>
      <c r="J129" s="13" t="s">
        <v>1119</v>
      </c>
      <c r="K129" s="15"/>
      <c r="L129" s="15"/>
      <c r="M129" s="13"/>
      <c r="N129" s="13"/>
      <c r="O129" s="13" t="s">
        <v>8476</v>
      </c>
    </row>
    <row r="130" spans="1:15">
      <c r="A130" s="14">
        <v>2140110729</v>
      </c>
      <c r="B130" s="48" t="s">
        <v>864</v>
      </c>
      <c r="C130" s="52">
        <v>40000</v>
      </c>
      <c r="D130" s="16">
        <v>456</v>
      </c>
      <c r="E130" s="14">
        <v>24</v>
      </c>
      <c r="F130" s="14">
        <v>19</v>
      </c>
      <c r="G130" s="14" t="s">
        <v>1118</v>
      </c>
      <c r="H130" s="16">
        <v>279.73129999999998</v>
      </c>
      <c r="I130" s="14">
        <v>14.99874</v>
      </c>
      <c r="J130" s="14" t="s">
        <v>1119</v>
      </c>
      <c r="K130" s="16"/>
      <c r="L130" s="16"/>
      <c r="M130" s="14"/>
      <c r="N130" s="14"/>
      <c r="O130" s="14" t="s">
        <v>8476</v>
      </c>
    </row>
    <row r="131" spans="1:15">
      <c r="A131" s="13">
        <v>2140110694</v>
      </c>
      <c r="B131" s="47" t="s">
        <v>959</v>
      </c>
      <c r="C131" s="51">
        <v>40000</v>
      </c>
      <c r="D131" s="15">
        <v>456</v>
      </c>
      <c r="E131" s="13">
        <v>24</v>
      </c>
      <c r="F131" s="13">
        <v>19</v>
      </c>
      <c r="G131" s="13" t="s">
        <v>1118</v>
      </c>
      <c r="H131" s="15">
        <v>279.73129999999998</v>
      </c>
      <c r="I131" s="13">
        <v>14.99874</v>
      </c>
      <c r="J131" s="13" t="s">
        <v>1119</v>
      </c>
      <c r="K131" s="15"/>
      <c r="L131" s="15"/>
      <c r="M131" s="13"/>
      <c r="N131" s="13"/>
      <c r="O131" s="13" t="s">
        <v>8476</v>
      </c>
    </row>
    <row r="132" spans="1:15">
      <c r="A132" s="14">
        <v>2140110730</v>
      </c>
      <c r="B132" s="48" t="s">
        <v>865</v>
      </c>
      <c r="C132" s="52">
        <v>40000</v>
      </c>
      <c r="D132" s="16">
        <v>456</v>
      </c>
      <c r="E132" s="14">
        <v>24</v>
      </c>
      <c r="F132" s="14">
        <v>19</v>
      </c>
      <c r="G132" s="14" t="s">
        <v>1118</v>
      </c>
      <c r="H132" s="16">
        <v>279.73129999999998</v>
      </c>
      <c r="I132" s="14">
        <v>14.99874</v>
      </c>
      <c r="J132" s="14" t="s">
        <v>1119</v>
      </c>
      <c r="K132" s="16"/>
      <c r="L132" s="16"/>
      <c r="M132" s="14"/>
      <c r="N132" s="14"/>
      <c r="O132" s="14" t="s">
        <v>8476</v>
      </c>
    </row>
    <row r="133" spans="1:15">
      <c r="A133" s="13">
        <v>2140110689</v>
      </c>
      <c r="B133" s="47" t="s">
        <v>701</v>
      </c>
      <c r="C133" s="51">
        <v>40000</v>
      </c>
      <c r="D133" s="15">
        <v>456</v>
      </c>
      <c r="E133" s="13">
        <v>24</v>
      </c>
      <c r="F133" s="13">
        <v>19</v>
      </c>
      <c r="G133" s="13" t="s">
        <v>1118</v>
      </c>
      <c r="H133" s="15">
        <v>279.73129999999998</v>
      </c>
      <c r="I133" s="13">
        <v>14.99874</v>
      </c>
      <c r="J133" s="13" t="s">
        <v>1119</v>
      </c>
      <c r="K133" s="15"/>
      <c r="L133" s="15"/>
      <c r="M133" s="13"/>
      <c r="N133" s="13"/>
      <c r="O133" s="13" t="s">
        <v>8476</v>
      </c>
    </row>
    <row r="134" spans="1:15">
      <c r="A134" s="14">
        <v>2140110713</v>
      </c>
      <c r="B134" s="48" t="s">
        <v>931</v>
      </c>
      <c r="C134" s="52">
        <v>40000</v>
      </c>
      <c r="D134" s="16">
        <v>456</v>
      </c>
      <c r="E134" s="14">
        <v>24</v>
      </c>
      <c r="F134" s="14">
        <v>19</v>
      </c>
      <c r="G134" s="14" t="s">
        <v>1118</v>
      </c>
      <c r="H134" s="16">
        <v>279.73129999999998</v>
      </c>
      <c r="I134" s="14">
        <v>14.99874</v>
      </c>
      <c r="J134" s="14" t="s">
        <v>1119</v>
      </c>
      <c r="K134" s="16"/>
      <c r="L134" s="16"/>
      <c r="M134" s="14"/>
      <c r="N134" s="14"/>
      <c r="O134" s="14" t="s">
        <v>8476</v>
      </c>
    </row>
    <row r="135" spans="1:15">
      <c r="A135" s="13">
        <v>2140110688</v>
      </c>
      <c r="B135" s="47" t="s">
        <v>702</v>
      </c>
      <c r="C135" s="51">
        <v>40000</v>
      </c>
      <c r="D135" s="15">
        <v>456</v>
      </c>
      <c r="E135" s="13">
        <v>24</v>
      </c>
      <c r="F135" s="13">
        <v>19</v>
      </c>
      <c r="G135" s="13" t="s">
        <v>1118</v>
      </c>
      <c r="H135" s="15">
        <v>279.73129999999998</v>
      </c>
      <c r="I135" s="13">
        <v>14.99874</v>
      </c>
      <c r="J135" s="13" t="s">
        <v>1119</v>
      </c>
      <c r="K135" s="15"/>
      <c r="L135" s="15"/>
      <c r="M135" s="13"/>
      <c r="N135" s="13"/>
      <c r="O135" s="13" t="s">
        <v>8476</v>
      </c>
    </row>
    <row r="136" spans="1:15">
      <c r="A136" s="14">
        <v>2140110687</v>
      </c>
      <c r="B136" s="48" t="s">
        <v>703</v>
      </c>
      <c r="C136" s="52">
        <v>40000</v>
      </c>
      <c r="D136" s="16">
        <v>456</v>
      </c>
      <c r="E136" s="14">
        <v>24</v>
      </c>
      <c r="F136" s="14">
        <v>19</v>
      </c>
      <c r="G136" s="14" t="s">
        <v>1118</v>
      </c>
      <c r="H136" s="16">
        <v>279.73129999999998</v>
      </c>
      <c r="I136" s="14">
        <v>14.99874</v>
      </c>
      <c r="J136" s="14" t="s">
        <v>1119</v>
      </c>
      <c r="K136" s="16"/>
      <c r="L136" s="16"/>
      <c r="M136" s="14"/>
      <c r="N136" s="14"/>
      <c r="O136" s="14" t="s">
        <v>8476</v>
      </c>
    </row>
    <row r="137" spans="1:15">
      <c r="A137" s="13">
        <v>2140110728</v>
      </c>
      <c r="B137" s="47" t="s">
        <v>855</v>
      </c>
      <c r="C137" s="51">
        <v>40000</v>
      </c>
      <c r="D137" s="15">
        <v>456</v>
      </c>
      <c r="E137" s="13">
        <v>24</v>
      </c>
      <c r="F137" s="13">
        <v>19</v>
      </c>
      <c r="G137" s="13" t="s">
        <v>1118</v>
      </c>
      <c r="H137" s="15">
        <v>279.73129999999998</v>
      </c>
      <c r="I137" s="13">
        <v>14.99874</v>
      </c>
      <c r="J137" s="13" t="s">
        <v>1119</v>
      </c>
      <c r="K137" s="15"/>
      <c r="L137" s="15"/>
      <c r="M137" s="13"/>
      <c r="N137" s="13"/>
      <c r="O137" s="13" t="s">
        <v>8476</v>
      </c>
    </row>
    <row r="138" spans="1:15">
      <c r="A138" s="14">
        <v>2140110727</v>
      </c>
      <c r="B138" s="48" t="s">
        <v>930</v>
      </c>
      <c r="C138" s="52">
        <v>40000</v>
      </c>
      <c r="D138" s="16">
        <v>456</v>
      </c>
      <c r="E138" s="14">
        <v>24</v>
      </c>
      <c r="F138" s="14">
        <v>19</v>
      </c>
      <c r="G138" s="14" t="s">
        <v>1118</v>
      </c>
      <c r="H138" s="16">
        <v>279.73129999999998</v>
      </c>
      <c r="I138" s="14">
        <v>14.99874</v>
      </c>
      <c r="J138" s="14" t="s">
        <v>1119</v>
      </c>
      <c r="K138" s="16"/>
      <c r="L138" s="16"/>
      <c r="M138" s="14"/>
      <c r="N138" s="14"/>
      <c r="O138" s="14" t="s">
        <v>8476</v>
      </c>
    </row>
    <row r="139" spans="1:15">
      <c r="A139" s="13">
        <v>2140110711</v>
      </c>
      <c r="B139" s="47" t="s">
        <v>941</v>
      </c>
      <c r="C139" s="51">
        <v>40000</v>
      </c>
      <c r="D139" s="15">
        <v>456</v>
      </c>
      <c r="E139" s="13">
        <v>24</v>
      </c>
      <c r="F139" s="13">
        <v>19</v>
      </c>
      <c r="G139" s="13" t="s">
        <v>1118</v>
      </c>
      <c r="H139" s="15">
        <v>279.73129999999998</v>
      </c>
      <c r="I139" s="13">
        <v>14.99874</v>
      </c>
      <c r="J139" s="13" t="s">
        <v>1119</v>
      </c>
      <c r="K139" s="15"/>
      <c r="L139" s="15"/>
      <c r="M139" s="13"/>
      <c r="N139" s="13"/>
      <c r="O139" s="13" t="s">
        <v>8476</v>
      </c>
    </row>
    <row r="140" spans="1:15">
      <c r="A140" s="13">
        <v>2140110712</v>
      </c>
      <c r="B140" s="47" t="s">
        <v>939</v>
      </c>
      <c r="C140" s="51">
        <v>40000</v>
      </c>
      <c r="D140" s="15">
        <v>456</v>
      </c>
      <c r="E140" s="13">
        <v>24</v>
      </c>
      <c r="F140" s="13">
        <v>19</v>
      </c>
      <c r="G140" s="13" t="s">
        <v>1118</v>
      </c>
      <c r="H140" s="15">
        <v>279.73129999999998</v>
      </c>
      <c r="I140" s="13">
        <v>14.99874</v>
      </c>
      <c r="J140" s="13" t="s">
        <v>1119</v>
      </c>
      <c r="K140" s="15"/>
      <c r="L140" s="15"/>
      <c r="M140" s="13"/>
      <c r="N140" s="13"/>
      <c r="O140" s="13" t="s">
        <v>8476</v>
      </c>
    </row>
    <row r="141" spans="1:15">
      <c r="A141" s="14">
        <v>2140110664</v>
      </c>
      <c r="B141" s="48" t="s">
        <v>478</v>
      </c>
      <c r="C141" s="52">
        <v>40000</v>
      </c>
      <c r="D141" s="16">
        <v>456</v>
      </c>
      <c r="E141" s="14">
        <v>24</v>
      </c>
      <c r="F141" s="14">
        <v>19</v>
      </c>
      <c r="G141" s="14" t="s">
        <v>1118</v>
      </c>
      <c r="H141" s="16">
        <v>279.73129999999998</v>
      </c>
      <c r="I141" s="14">
        <v>14.99874</v>
      </c>
      <c r="J141" s="14" t="s">
        <v>1119</v>
      </c>
      <c r="K141" s="16"/>
      <c r="L141" s="16"/>
      <c r="M141" s="14"/>
      <c r="N141" s="14"/>
      <c r="O141" s="14" t="s">
        <v>8476</v>
      </c>
    </row>
    <row r="142" spans="1:15">
      <c r="A142" s="13">
        <v>2140110717</v>
      </c>
      <c r="B142" s="47" t="s">
        <v>768</v>
      </c>
      <c r="C142" s="51">
        <v>40000</v>
      </c>
      <c r="D142" s="15">
        <v>456</v>
      </c>
      <c r="E142" s="13">
        <v>24</v>
      </c>
      <c r="F142" s="13">
        <v>19</v>
      </c>
      <c r="G142" s="13" t="s">
        <v>1118</v>
      </c>
      <c r="H142" s="15">
        <v>279.73129999999998</v>
      </c>
      <c r="I142" s="13">
        <v>14.99874</v>
      </c>
      <c r="J142" s="13" t="s">
        <v>1119</v>
      </c>
      <c r="K142" s="15"/>
      <c r="L142" s="15"/>
      <c r="M142" s="13"/>
      <c r="N142" s="13"/>
      <c r="O142" s="13" t="s">
        <v>8476</v>
      </c>
    </row>
    <row r="143" spans="1:15">
      <c r="A143" s="14">
        <v>2140110718</v>
      </c>
      <c r="B143" s="48" t="s">
        <v>769</v>
      </c>
      <c r="C143" s="52">
        <v>40000</v>
      </c>
      <c r="D143" s="16">
        <v>456</v>
      </c>
      <c r="E143" s="14">
        <v>24</v>
      </c>
      <c r="F143" s="14">
        <v>19</v>
      </c>
      <c r="G143" s="14" t="s">
        <v>1118</v>
      </c>
      <c r="H143" s="16">
        <v>279.73129999999998</v>
      </c>
      <c r="I143" s="14">
        <v>14.99874</v>
      </c>
      <c r="J143" s="14" t="s">
        <v>1119</v>
      </c>
      <c r="K143" s="16"/>
      <c r="L143" s="16"/>
      <c r="M143" s="14"/>
      <c r="N143" s="14"/>
      <c r="O143" s="14" t="s">
        <v>8476</v>
      </c>
    </row>
    <row r="144" spans="1:15">
      <c r="A144" s="13">
        <v>2140110719</v>
      </c>
      <c r="B144" s="47" t="s">
        <v>770</v>
      </c>
      <c r="C144" s="51">
        <v>40000</v>
      </c>
      <c r="D144" s="15">
        <v>456</v>
      </c>
      <c r="E144" s="13">
        <v>24</v>
      </c>
      <c r="F144" s="13">
        <v>19</v>
      </c>
      <c r="G144" s="13" t="s">
        <v>1118</v>
      </c>
      <c r="H144" s="15">
        <v>279.73129999999998</v>
      </c>
      <c r="I144" s="13">
        <v>14.99874</v>
      </c>
      <c r="J144" s="13" t="s">
        <v>1119</v>
      </c>
      <c r="K144" s="15"/>
      <c r="L144" s="15"/>
      <c r="M144" s="13"/>
      <c r="N144" s="13"/>
      <c r="O144" s="13" t="s">
        <v>8476</v>
      </c>
    </row>
    <row r="145" spans="1:15">
      <c r="A145" s="14">
        <v>2140110665</v>
      </c>
      <c r="B145" s="48" t="s">
        <v>501</v>
      </c>
      <c r="C145" s="52">
        <v>40000</v>
      </c>
      <c r="D145" s="16">
        <v>456</v>
      </c>
      <c r="E145" s="14">
        <v>24</v>
      </c>
      <c r="F145" s="14">
        <v>19</v>
      </c>
      <c r="G145" s="14" t="s">
        <v>1118</v>
      </c>
      <c r="H145" s="16">
        <v>279.73129999999998</v>
      </c>
      <c r="I145" s="14">
        <v>14.99874</v>
      </c>
      <c r="J145" s="14" t="s">
        <v>1119</v>
      </c>
      <c r="K145" s="16"/>
      <c r="L145" s="16"/>
      <c r="M145" s="14"/>
      <c r="N145" s="14"/>
      <c r="O145" s="14" t="s">
        <v>8476</v>
      </c>
    </row>
    <row r="146" spans="1:15">
      <c r="A146" s="13">
        <v>2140110663</v>
      </c>
      <c r="B146" s="47" t="s">
        <v>246</v>
      </c>
      <c r="C146" s="51">
        <v>40000</v>
      </c>
      <c r="D146" s="15">
        <v>456</v>
      </c>
      <c r="E146" s="13">
        <v>24</v>
      </c>
      <c r="F146" s="13">
        <v>19</v>
      </c>
      <c r="G146" s="13" t="s">
        <v>1118</v>
      </c>
      <c r="H146" s="15">
        <v>279.73129999999998</v>
      </c>
      <c r="I146" s="13">
        <v>14.99874</v>
      </c>
      <c r="J146" s="13" t="s">
        <v>1119</v>
      </c>
      <c r="K146" s="15"/>
      <c r="L146" s="15"/>
      <c r="M146" s="13"/>
      <c r="N146" s="13"/>
      <c r="O146" s="13" t="s">
        <v>8476</v>
      </c>
    </row>
    <row r="147" spans="1:15">
      <c r="A147" s="14">
        <v>2140110669</v>
      </c>
      <c r="B147" s="48" t="s">
        <v>390</v>
      </c>
      <c r="C147" s="52">
        <v>40000</v>
      </c>
      <c r="D147" s="16">
        <v>456</v>
      </c>
      <c r="E147" s="14">
        <v>24</v>
      </c>
      <c r="F147" s="14">
        <v>19</v>
      </c>
      <c r="G147" s="14" t="s">
        <v>1118</v>
      </c>
      <c r="H147" s="16">
        <v>279.73129999999998</v>
      </c>
      <c r="I147" s="14">
        <v>14.99874</v>
      </c>
      <c r="J147" s="14" t="s">
        <v>1119</v>
      </c>
      <c r="K147" s="16"/>
      <c r="L147" s="16"/>
      <c r="M147" s="14"/>
      <c r="N147" s="14"/>
      <c r="O147" s="14" t="s">
        <v>8476</v>
      </c>
    </row>
    <row r="148" spans="1:15">
      <c r="A148" s="13">
        <v>2140110670</v>
      </c>
      <c r="B148" s="47" t="s">
        <v>417</v>
      </c>
      <c r="C148" s="51">
        <v>40000</v>
      </c>
      <c r="D148" s="15">
        <v>456</v>
      </c>
      <c r="E148" s="13">
        <v>24</v>
      </c>
      <c r="F148" s="13">
        <v>19</v>
      </c>
      <c r="G148" s="13" t="s">
        <v>1118</v>
      </c>
      <c r="H148" s="15">
        <v>279.73129999999998</v>
      </c>
      <c r="I148" s="13">
        <v>14.99874</v>
      </c>
      <c r="J148" s="13" t="s">
        <v>1119</v>
      </c>
      <c r="K148" s="15"/>
      <c r="L148" s="15"/>
      <c r="M148" s="13"/>
      <c r="N148" s="13"/>
      <c r="O148" s="13" t="s">
        <v>8476</v>
      </c>
    </row>
    <row r="149" spans="1:15">
      <c r="A149" s="14">
        <v>2140110671</v>
      </c>
      <c r="B149" s="48" t="s">
        <v>419</v>
      </c>
      <c r="C149" s="52">
        <v>40000</v>
      </c>
      <c r="D149" s="16">
        <v>456</v>
      </c>
      <c r="E149" s="14">
        <v>24</v>
      </c>
      <c r="F149" s="14">
        <v>19</v>
      </c>
      <c r="G149" s="14" t="s">
        <v>1118</v>
      </c>
      <c r="H149" s="16">
        <v>279.73129999999998</v>
      </c>
      <c r="I149" s="14">
        <v>14.99874</v>
      </c>
      <c r="J149" s="14" t="s">
        <v>1119</v>
      </c>
      <c r="K149" s="16"/>
      <c r="L149" s="16"/>
      <c r="M149" s="14"/>
      <c r="N149" s="14"/>
      <c r="O149" s="14" t="s">
        <v>8476</v>
      </c>
    </row>
    <row r="150" spans="1:15">
      <c r="A150" s="13">
        <v>2140110725</v>
      </c>
      <c r="B150" s="47" t="s">
        <v>960</v>
      </c>
      <c r="C150" s="51">
        <v>40000</v>
      </c>
      <c r="D150" s="15">
        <v>456</v>
      </c>
      <c r="E150" s="13">
        <v>24</v>
      </c>
      <c r="F150" s="13">
        <v>19</v>
      </c>
      <c r="G150" s="13" t="s">
        <v>1118</v>
      </c>
      <c r="H150" s="15">
        <v>279.73129999999998</v>
      </c>
      <c r="I150" s="13">
        <v>14.99874</v>
      </c>
      <c r="J150" s="13" t="s">
        <v>1119</v>
      </c>
      <c r="K150" s="15"/>
      <c r="L150" s="15"/>
      <c r="M150" s="13"/>
      <c r="N150" s="13"/>
      <c r="O150" s="13" t="s">
        <v>8476</v>
      </c>
    </row>
    <row r="151" spans="1:15">
      <c r="A151" s="14">
        <v>2140110721</v>
      </c>
      <c r="B151" s="48" t="s">
        <v>962</v>
      </c>
      <c r="C151" s="52">
        <v>40000</v>
      </c>
      <c r="D151" s="16">
        <v>456</v>
      </c>
      <c r="E151" s="14">
        <v>24</v>
      </c>
      <c r="F151" s="14">
        <v>19</v>
      </c>
      <c r="G151" s="14" t="s">
        <v>1118</v>
      </c>
      <c r="H151" s="16">
        <v>279.73129999999998</v>
      </c>
      <c r="I151" s="14">
        <v>14.99874</v>
      </c>
      <c r="J151" s="14" t="s">
        <v>1119</v>
      </c>
      <c r="K151" s="16"/>
      <c r="L151" s="16"/>
      <c r="M151" s="14"/>
      <c r="N151" s="14"/>
      <c r="O151" s="14" t="s">
        <v>8476</v>
      </c>
    </row>
    <row r="152" spans="1:15">
      <c r="A152" s="13">
        <v>2140110720</v>
      </c>
      <c r="B152" s="47" t="s">
        <v>963</v>
      </c>
      <c r="C152" s="51">
        <v>40000</v>
      </c>
      <c r="D152" s="15">
        <v>456</v>
      </c>
      <c r="E152" s="13">
        <v>24</v>
      </c>
      <c r="F152" s="13">
        <v>19</v>
      </c>
      <c r="G152" s="13" t="s">
        <v>1118</v>
      </c>
      <c r="H152" s="15">
        <v>279.73129999999998</v>
      </c>
      <c r="I152" s="13">
        <v>14.99874</v>
      </c>
      <c r="J152" s="13" t="s">
        <v>1119</v>
      </c>
      <c r="K152" s="15"/>
      <c r="L152" s="15"/>
      <c r="M152" s="13"/>
      <c r="N152" s="13"/>
      <c r="O152" s="13" t="s">
        <v>8476</v>
      </c>
    </row>
    <row r="153" spans="1:15">
      <c r="A153" s="14">
        <v>2140110666</v>
      </c>
      <c r="B153" s="48" t="s">
        <v>388</v>
      </c>
      <c r="C153" s="52">
        <v>40000</v>
      </c>
      <c r="D153" s="16">
        <v>456</v>
      </c>
      <c r="E153" s="14">
        <v>24</v>
      </c>
      <c r="F153" s="14">
        <v>19</v>
      </c>
      <c r="G153" s="14" t="s">
        <v>1118</v>
      </c>
      <c r="H153" s="16">
        <v>279.73129999999998</v>
      </c>
      <c r="I153" s="14">
        <v>14.99874</v>
      </c>
      <c r="J153" s="14" t="s">
        <v>1119</v>
      </c>
      <c r="K153" s="16"/>
      <c r="L153" s="16"/>
      <c r="M153" s="14"/>
      <c r="N153" s="14"/>
      <c r="O153" s="14" t="s">
        <v>8476</v>
      </c>
    </row>
    <row r="154" spans="1:15">
      <c r="A154" s="13">
        <v>2140110668</v>
      </c>
      <c r="B154" s="47" t="s">
        <v>418</v>
      </c>
      <c r="C154" s="51">
        <v>40000</v>
      </c>
      <c r="D154" s="15">
        <v>456</v>
      </c>
      <c r="E154" s="13">
        <v>24</v>
      </c>
      <c r="F154" s="13">
        <v>19</v>
      </c>
      <c r="G154" s="13" t="s">
        <v>1118</v>
      </c>
      <c r="H154" s="15">
        <v>279.73129999999998</v>
      </c>
      <c r="I154" s="13">
        <v>14.99874</v>
      </c>
      <c r="J154" s="13" t="s">
        <v>1119</v>
      </c>
      <c r="K154" s="15"/>
      <c r="L154" s="15"/>
      <c r="M154" s="13"/>
      <c r="N154" s="13"/>
      <c r="O154" s="13" t="s">
        <v>8476</v>
      </c>
    </row>
    <row r="155" spans="1:15">
      <c r="A155" s="14">
        <v>2140110667</v>
      </c>
      <c r="B155" s="48" t="s">
        <v>416</v>
      </c>
      <c r="C155" s="52">
        <v>40000</v>
      </c>
      <c r="D155" s="16">
        <v>456</v>
      </c>
      <c r="E155" s="14">
        <v>24</v>
      </c>
      <c r="F155" s="14">
        <v>19</v>
      </c>
      <c r="G155" s="14" t="s">
        <v>1118</v>
      </c>
      <c r="H155" s="16">
        <v>279.73129999999998</v>
      </c>
      <c r="I155" s="14">
        <v>14.99874</v>
      </c>
      <c r="J155" s="14" t="s">
        <v>1119</v>
      </c>
      <c r="K155" s="16"/>
      <c r="L155" s="16"/>
      <c r="M155" s="14"/>
      <c r="N155" s="14"/>
      <c r="O155" s="14" t="s">
        <v>8476</v>
      </c>
    </row>
    <row r="156" spans="1:15">
      <c r="A156" s="13">
        <v>2140110724</v>
      </c>
      <c r="B156" s="47" t="s">
        <v>772</v>
      </c>
      <c r="C156" s="51">
        <v>40000</v>
      </c>
      <c r="D156" s="15">
        <v>456</v>
      </c>
      <c r="E156" s="13">
        <v>24</v>
      </c>
      <c r="F156" s="13">
        <v>19</v>
      </c>
      <c r="G156" s="13" t="s">
        <v>1118</v>
      </c>
      <c r="H156" s="15">
        <v>279.73129999999998</v>
      </c>
      <c r="I156" s="13">
        <v>14.99874</v>
      </c>
      <c r="J156" s="13" t="s">
        <v>1119</v>
      </c>
      <c r="K156" s="15"/>
      <c r="L156" s="15"/>
      <c r="M156" s="13"/>
      <c r="N156" s="13"/>
      <c r="O156" s="13" t="s">
        <v>8476</v>
      </c>
    </row>
    <row r="157" spans="1:15">
      <c r="A157" s="14">
        <v>2140110716</v>
      </c>
      <c r="B157" s="48" t="s">
        <v>933</v>
      </c>
      <c r="C157" s="52">
        <v>40000</v>
      </c>
      <c r="D157" s="16">
        <v>456</v>
      </c>
      <c r="E157" s="14">
        <v>24</v>
      </c>
      <c r="F157" s="14">
        <v>19</v>
      </c>
      <c r="G157" s="14" t="s">
        <v>1118</v>
      </c>
      <c r="H157" s="16">
        <v>279.73129999999998</v>
      </c>
      <c r="I157" s="14">
        <v>14.99874</v>
      </c>
      <c r="J157" s="14" t="s">
        <v>1119</v>
      </c>
      <c r="K157" s="16"/>
      <c r="L157" s="16"/>
      <c r="M157" s="14"/>
      <c r="N157" s="14"/>
      <c r="O157" s="14" t="s">
        <v>8476</v>
      </c>
    </row>
    <row r="158" spans="1:15">
      <c r="A158" s="13">
        <v>2140110723</v>
      </c>
      <c r="B158" s="47" t="s">
        <v>938</v>
      </c>
      <c r="C158" s="51">
        <v>40000</v>
      </c>
      <c r="D158" s="15">
        <v>456</v>
      </c>
      <c r="E158" s="13">
        <v>24</v>
      </c>
      <c r="F158" s="13">
        <v>19</v>
      </c>
      <c r="G158" s="13" t="s">
        <v>1118</v>
      </c>
      <c r="H158" s="15">
        <v>279.73129999999998</v>
      </c>
      <c r="I158" s="13">
        <v>14.99874</v>
      </c>
      <c r="J158" s="13" t="s">
        <v>1119</v>
      </c>
      <c r="K158" s="15"/>
      <c r="L158" s="15"/>
      <c r="M158" s="13"/>
      <c r="N158" s="13"/>
      <c r="O158" s="13" t="s">
        <v>8476</v>
      </c>
    </row>
    <row r="159" spans="1:15">
      <c r="A159" s="14">
        <v>2140110715</v>
      </c>
      <c r="B159" s="48" t="s">
        <v>940</v>
      </c>
      <c r="C159" s="52">
        <v>40000</v>
      </c>
      <c r="D159" s="16">
        <v>456</v>
      </c>
      <c r="E159" s="14">
        <v>24</v>
      </c>
      <c r="F159" s="14">
        <v>19</v>
      </c>
      <c r="G159" s="14" t="s">
        <v>1118</v>
      </c>
      <c r="H159" s="16">
        <v>279.73129999999998</v>
      </c>
      <c r="I159" s="14">
        <v>14.99874</v>
      </c>
      <c r="J159" s="14" t="s">
        <v>1119</v>
      </c>
      <c r="K159" s="16"/>
      <c r="L159" s="16"/>
      <c r="M159" s="14"/>
      <c r="N159" s="14"/>
      <c r="O159" s="14" t="s">
        <v>8476</v>
      </c>
    </row>
    <row r="160" spans="1:15">
      <c r="A160" s="13">
        <v>2140110714</v>
      </c>
      <c r="B160" s="47" t="s">
        <v>420</v>
      </c>
      <c r="C160" s="51">
        <v>40000</v>
      </c>
      <c r="D160" s="15">
        <v>456</v>
      </c>
      <c r="E160" s="13">
        <v>24</v>
      </c>
      <c r="F160" s="13">
        <v>19</v>
      </c>
      <c r="G160" s="13" t="s">
        <v>1118</v>
      </c>
      <c r="H160" s="15">
        <v>279.73129999999998</v>
      </c>
      <c r="I160" s="13">
        <v>14.99874</v>
      </c>
      <c r="J160" s="13" t="s">
        <v>1119</v>
      </c>
      <c r="K160" s="15"/>
      <c r="L160" s="15"/>
      <c r="M160" s="13"/>
      <c r="N160" s="13"/>
      <c r="O160" s="13" t="s">
        <v>8476</v>
      </c>
    </row>
    <row r="161" spans="1:15">
      <c r="A161" s="14">
        <v>2140110703</v>
      </c>
      <c r="B161" s="48" t="s">
        <v>774</v>
      </c>
      <c r="C161" s="52">
        <v>40000</v>
      </c>
      <c r="D161" s="16">
        <v>456</v>
      </c>
      <c r="E161" s="14">
        <v>24</v>
      </c>
      <c r="F161" s="14">
        <v>19</v>
      </c>
      <c r="G161" s="14" t="s">
        <v>1118</v>
      </c>
      <c r="H161" s="16">
        <v>279.73129999999998</v>
      </c>
      <c r="I161" s="14">
        <v>14.99874</v>
      </c>
      <c r="J161" s="14" t="s">
        <v>1119</v>
      </c>
      <c r="K161" s="16"/>
      <c r="L161" s="16"/>
      <c r="M161" s="14"/>
      <c r="N161" s="14"/>
      <c r="O161" s="14" t="s">
        <v>8476</v>
      </c>
    </row>
    <row r="162" spans="1:15">
      <c r="A162" s="13">
        <v>2140110704</v>
      </c>
      <c r="B162" s="47" t="s">
        <v>858</v>
      </c>
      <c r="C162" s="51">
        <v>40000</v>
      </c>
      <c r="D162" s="15">
        <v>456</v>
      </c>
      <c r="E162" s="13">
        <v>24</v>
      </c>
      <c r="F162" s="13">
        <v>19</v>
      </c>
      <c r="G162" s="13" t="s">
        <v>1118</v>
      </c>
      <c r="H162" s="15">
        <v>279.73129999999998</v>
      </c>
      <c r="I162" s="13">
        <v>14.99874</v>
      </c>
      <c r="J162" s="13" t="s">
        <v>1119</v>
      </c>
      <c r="K162" s="15"/>
      <c r="L162" s="15"/>
      <c r="M162" s="13"/>
      <c r="N162" s="13"/>
      <c r="O162" s="13" t="s">
        <v>8476</v>
      </c>
    </row>
    <row r="163" spans="1:15">
      <c r="A163" s="13">
        <v>2140110705</v>
      </c>
      <c r="B163" s="47" t="s">
        <v>859</v>
      </c>
      <c r="C163" s="51">
        <v>40000</v>
      </c>
      <c r="D163" s="15">
        <v>456</v>
      </c>
      <c r="E163" s="13">
        <v>24</v>
      </c>
      <c r="F163" s="13">
        <v>19</v>
      </c>
      <c r="G163" s="13" t="s">
        <v>1118</v>
      </c>
      <c r="H163" s="15">
        <v>279.73129999999998</v>
      </c>
      <c r="I163" s="13">
        <v>14.99874</v>
      </c>
      <c r="J163" s="13" t="s">
        <v>1119</v>
      </c>
      <c r="K163" s="15"/>
      <c r="L163" s="15"/>
      <c r="M163" s="13"/>
      <c r="N163" s="13"/>
      <c r="O163" s="13" t="s">
        <v>8476</v>
      </c>
    </row>
    <row r="164" spans="1:15">
      <c r="A164" s="14">
        <v>2140110708</v>
      </c>
      <c r="B164" s="48" t="s">
        <v>840</v>
      </c>
      <c r="C164" s="52">
        <v>40000</v>
      </c>
      <c r="D164" s="16">
        <v>456</v>
      </c>
      <c r="E164" s="14">
        <v>24</v>
      </c>
      <c r="F164" s="14">
        <v>19</v>
      </c>
      <c r="G164" s="14" t="s">
        <v>1118</v>
      </c>
      <c r="H164" s="16">
        <v>279.73129999999998</v>
      </c>
      <c r="I164" s="14">
        <v>14.99874</v>
      </c>
      <c r="J164" s="14" t="s">
        <v>1119</v>
      </c>
      <c r="K164" s="16"/>
      <c r="L164" s="16"/>
      <c r="M164" s="14"/>
      <c r="N164" s="14"/>
      <c r="O164" s="14" t="s">
        <v>8476</v>
      </c>
    </row>
    <row r="165" spans="1:15">
      <c r="A165" s="13">
        <v>2140110709</v>
      </c>
      <c r="B165" s="47" t="s">
        <v>841</v>
      </c>
      <c r="C165" s="51">
        <v>40000</v>
      </c>
      <c r="D165" s="15">
        <v>456</v>
      </c>
      <c r="E165" s="13">
        <v>24</v>
      </c>
      <c r="F165" s="13">
        <v>19</v>
      </c>
      <c r="G165" s="13" t="s">
        <v>1118</v>
      </c>
      <c r="H165" s="15">
        <v>279.73129999999998</v>
      </c>
      <c r="I165" s="13">
        <v>14.99874</v>
      </c>
      <c r="J165" s="13" t="s">
        <v>1119</v>
      </c>
      <c r="K165" s="15"/>
      <c r="L165" s="15"/>
      <c r="M165" s="13"/>
      <c r="N165" s="13"/>
      <c r="O165" s="13" t="s">
        <v>8476</v>
      </c>
    </row>
    <row r="166" spans="1:15">
      <c r="A166" s="14">
        <v>2140110707</v>
      </c>
      <c r="B166" s="48" t="s">
        <v>830</v>
      </c>
      <c r="C166" s="52">
        <v>40000</v>
      </c>
      <c r="D166" s="16">
        <v>456</v>
      </c>
      <c r="E166" s="14">
        <v>24</v>
      </c>
      <c r="F166" s="14">
        <v>19</v>
      </c>
      <c r="G166" s="14" t="s">
        <v>1118</v>
      </c>
      <c r="H166" s="16">
        <v>279.73129999999998</v>
      </c>
      <c r="I166" s="14">
        <v>14.99874</v>
      </c>
      <c r="J166" s="14" t="s">
        <v>1119</v>
      </c>
      <c r="K166" s="16"/>
      <c r="L166" s="16"/>
      <c r="M166" s="14"/>
      <c r="N166" s="14"/>
      <c r="O166" s="14" t="s">
        <v>8476</v>
      </c>
    </row>
    <row r="167" spans="1:15">
      <c r="A167" s="13">
        <v>2140110701</v>
      </c>
      <c r="B167" s="47" t="s">
        <v>953</v>
      </c>
      <c r="C167" s="51">
        <v>40000</v>
      </c>
      <c r="D167" s="15">
        <v>456</v>
      </c>
      <c r="E167" s="13">
        <v>24</v>
      </c>
      <c r="F167" s="13">
        <v>19</v>
      </c>
      <c r="G167" s="13" t="s">
        <v>1118</v>
      </c>
      <c r="H167" s="15">
        <v>279.73129999999998</v>
      </c>
      <c r="I167" s="13">
        <v>14.99874</v>
      </c>
      <c r="J167" s="13" t="s">
        <v>1119</v>
      </c>
      <c r="K167" s="15"/>
      <c r="L167" s="15"/>
      <c r="M167" s="13"/>
      <c r="N167" s="13"/>
      <c r="O167" s="13" t="s">
        <v>8476</v>
      </c>
    </row>
    <row r="168" spans="1:15">
      <c r="A168" s="14">
        <v>2140110700</v>
      </c>
      <c r="B168" s="48" t="s">
        <v>954</v>
      </c>
      <c r="C168" s="52">
        <v>40000</v>
      </c>
      <c r="D168" s="16">
        <v>456</v>
      </c>
      <c r="E168" s="14">
        <v>24</v>
      </c>
      <c r="F168" s="14">
        <v>19</v>
      </c>
      <c r="G168" s="14" t="s">
        <v>1118</v>
      </c>
      <c r="H168" s="16">
        <v>279.73129999999998</v>
      </c>
      <c r="I168" s="14">
        <v>14.99874</v>
      </c>
      <c r="J168" s="14" t="s">
        <v>1119</v>
      </c>
      <c r="K168" s="16"/>
      <c r="L168" s="16"/>
      <c r="M168" s="14"/>
      <c r="N168" s="14"/>
      <c r="O168" s="14" t="s">
        <v>8476</v>
      </c>
    </row>
    <row r="169" spans="1:15">
      <c r="A169" s="13">
        <v>2140110702</v>
      </c>
      <c r="B169" s="47" t="s">
        <v>955</v>
      </c>
      <c r="C169" s="51">
        <v>40000</v>
      </c>
      <c r="D169" s="15">
        <v>456</v>
      </c>
      <c r="E169" s="13">
        <v>24</v>
      </c>
      <c r="F169" s="13">
        <v>19</v>
      </c>
      <c r="G169" s="13" t="s">
        <v>1118</v>
      </c>
      <c r="H169" s="15">
        <v>279.73129999999998</v>
      </c>
      <c r="I169" s="13">
        <v>14.99874</v>
      </c>
      <c r="J169" s="13" t="s">
        <v>1119</v>
      </c>
      <c r="K169" s="15"/>
      <c r="L169" s="15"/>
      <c r="M169" s="13"/>
      <c r="N169" s="13"/>
      <c r="O169" s="13" t="s">
        <v>8476</v>
      </c>
    </row>
    <row r="170" spans="1:15">
      <c r="A170" s="14">
        <v>2140110699</v>
      </c>
      <c r="B170" s="48" t="s">
        <v>697</v>
      </c>
      <c r="C170" s="52">
        <v>40000</v>
      </c>
      <c r="D170" s="16">
        <v>456</v>
      </c>
      <c r="E170" s="14">
        <v>24</v>
      </c>
      <c r="F170" s="14">
        <v>19</v>
      </c>
      <c r="G170" s="14" t="s">
        <v>1118</v>
      </c>
      <c r="H170" s="16">
        <v>279.73129999999998</v>
      </c>
      <c r="I170" s="14">
        <v>14.99874</v>
      </c>
      <c r="J170" s="14" t="s">
        <v>1119</v>
      </c>
      <c r="K170" s="16"/>
      <c r="L170" s="16"/>
      <c r="M170" s="14"/>
      <c r="N170" s="14"/>
      <c r="O170" s="14" t="s">
        <v>8476</v>
      </c>
    </row>
    <row r="171" spans="1:15">
      <c r="A171" s="13">
        <v>2140110526</v>
      </c>
      <c r="B171" s="47" t="s">
        <v>230</v>
      </c>
      <c r="C171" s="51">
        <v>40000</v>
      </c>
      <c r="D171" s="15">
        <v>456</v>
      </c>
      <c r="E171" s="13">
        <v>24</v>
      </c>
      <c r="F171" s="13">
        <v>19</v>
      </c>
      <c r="G171" s="13" t="s">
        <v>1118</v>
      </c>
      <c r="H171" s="15">
        <v>279.73129999999998</v>
      </c>
      <c r="I171" s="13">
        <v>14.99874</v>
      </c>
      <c r="J171" s="13" t="s">
        <v>1119</v>
      </c>
      <c r="K171" s="15"/>
      <c r="L171" s="15"/>
      <c r="M171" s="13"/>
      <c r="N171" s="13"/>
      <c r="O171" s="13" t="s">
        <v>8476</v>
      </c>
    </row>
    <row r="172" spans="1:15">
      <c r="A172" s="14">
        <v>2140110524</v>
      </c>
      <c r="B172" s="48" t="s">
        <v>234</v>
      </c>
      <c r="C172" s="52">
        <v>40000</v>
      </c>
      <c r="D172" s="16">
        <v>456</v>
      </c>
      <c r="E172" s="14">
        <v>24</v>
      </c>
      <c r="F172" s="14">
        <v>19</v>
      </c>
      <c r="G172" s="14" t="s">
        <v>1118</v>
      </c>
      <c r="H172" s="16">
        <v>279.73129999999998</v>
      </c>
      <c r="I172" s="14">
        <v>14.99874</v>
      </c>
      <c r="J172" s="14" t="s">
        <v>1119</v>
      </c>
      <c r="K172" s="16"/>
      <c r="L172" s="16"/>
      <c r="M172" s="14"/>
      <c r="N172" s="14"/>
      <c r="O172" s="14" t="s">
        <v>8476</v>
      </c>
    </row>
    <row r="173" spans="1:15">
      <c r="A173" s="13">
        <v>2140110533</v>
      </c>
      <c r="B173" s="47" t="s">
        <v>624</v>
      </c>
      <c r="C173" s="51">
        <v>40000</v>
      </c>
      <c r="D173" s="15">
        <v>456</v>
      </c>
      <c r="E173" s="13">
        <v>24</v>
      </c>
      <c r="F173" s="13">
        <v>19</v>
      </c>
      <c r="G173" s="13" t="s">
        <v>1118</v>
      </c>
      <c r="H173" s="15">
        <v>279.73129999999998</v>
      </c>
      <c r="I173" s="13">
        <v>14.99874</v>
      </c>
      <c r="J173" s="13" t="s">
        <v>1119</v>
      </c>
      <c r="K173" s="15"/>
      <c r="L173" s="15"/>
      <c r="M173" s="13"/>
      <c r="N173" s="13"/>
      <c r="O173" s="13" t="s">
        <v>8476</v>
      </c>
    </row>
    <row r="174" spans="1:15">
      <c r="A174" s="14">
        <v>2140110726</v>
      </c>
      <c r="B174" s="48" t="s">
        <v>875</v>
      </c>
      <c r="C174" s="52">
        <v>40000</v>
      </c>
      <c r="D174" s="16">
        <v>456</v>
      </c>
      <c r="E174" s="14">
        <v>24</v>
      </c>
      <c r="F174" s="14">
        <v>19</v>
      </c>
      <c r="G174" s="14" t="s">
        <v>1118</v>
      </c>
      <c r="H174" s="16">
        <v>279.73129999999998</v>
      </c>
      <c r="I174" s="14">
        <v>14.99874</v>
      </c>
      <c r="J174" s="14" t="s">
        <v>1119</v>
      </c>
      <c r="K174" s="16"/>
      <c r="L174" s="16"/>
      <c r="M174" s="14"/>
      <c r="N174" s="14"/>
      <c r="O174" s="14" t="s">
        <v>8476</v>
      </c>
    </row>
    <row r="175" spans="1:15">
      <c r="A175" s="13">
        <v>2140110631</v>
      </c>
      <c r="B175" s="47" t="s">
        <v>755</v>
      </c>
      <c r="C175" s="51">
        <v>40000</v>
      </c>
      <c r="D175" s="15">
        <v>456</v>
      </c>
      <c r="E175" s="13">
        <v>24</v>
      </c>
      <c r="F175" s="13">
        <v>19</v>
      </c>
      <c r="G175" s="13" t="s">
        <v>1118</v>
      </c>
      <c r="H175" s="15">
        <v>279.73129999999998</v>
      </c>
      <c r="I175" s="13">
        <v>14.99874</v>
      </c>
      <c r="J175" s="13" t="s">
        <v>1119</v>
      </c>
      <c r="K175" s="15"/>
      <c r="L175" s="15"/>
      <c r="M175" s="13"/>
      <c r="N175" s="13"/>
      <c r="O175" s="13" t="s">
        <v>8476</v>
      </c>
    </row>
    <row r="176" spans="1:15">
      <c r="A176" s="14">
        <v>2140110633</v>
      </c>
      <c r="B176" s="48" t="s">
        <v>508</v>
      </c>
      <c r="C176" s="52">
        <v>40000</v>
      </c>
      <c r="D176" s="16">
        <v>456</v>
      </c>
      <c r="E176" s="14">
        <v>24</v>
      </c>
      <c r="F176" s="14">
        <v>19</v>
      </c>
      <c r="G176" s="14" t="s">
        <v>1118</v>
      </c>
      <c r="H176" s="16">
        <v>279.73129999999998</v>
      </c>
      <c r="I176" s="14">
        <v>14.99874</v>
      </c>
      <c r="J176" s="14" t="s">
        <v>1119</v>
      </c>
      <c r="K176" s="16"/>
      <c r="L176" s="16"/>
      <c r="M176" s="14"/>
      <c r="N176" s="14"/>
      <c r="O176" s="14" t="s">
        <v>8476</v>
      </c>
    </row>
    <row r="177" spans="1:15">
      <c r="A177" s="13">
        <v>2140110632</v>
      </c>
      <c r="B177" s="47" t="s">
        <v>509</v>
      </c>
      <c r="C177" s="51">
        <v>40000</v>
      </c>
      <c r="D177" s="15">
        <v>456</v>
      </c>
      <c r="E177" s="13">
        <v>24</v>
      </c>
      <c r="F177" s="13">
        <v>19</v>
      </c>
      <c r="G177" s="13" t="s">
        <v>1118</v>
      </c>
      <c r="H177" s="15">
        <v>279.73129999999998</v>
      </c>
      <c r="I177" s="13">
        <v>14.99874</v>
      </c>
      <c r="J177" s="13" t="s">
        <v>1119</v>
      </c>
      <c r="K177" s="15"/>
      <c r="L177" s="15"/>
      <c r="M177" s="13"/>
      <c r="N177" s="13"/>
      <c r="O177" s="13" t="s">
        <v>8476</v>
      </c>
    </row>
    <row r="178" spans="1:15">
      <c r="A178" s="14">
        <v>2310210127</v>
      </c>
      <c r="B178" s="48" t="s">
        <v>89</v>
      </c>
      <c r="C178" s="52">
        <v>50000</v>
      </c>
      <c r="D178" s="16">
        <v>12</v>
      </c>
      <c r="E178" s="14">
        <v>12</v>
      </c>
      <c r="F178" s="14">
        <v>1</v>
      </c>
      <c r="G178" s="14" t="s">
        <v>992</v>
      </c>
      <c r="H178" s="16">
        <v>128.5658</v>
      </c>
      <c r="I178" s="14">
        <v>11.9658</v>
      </c>
      <c r="J178" s="14" t="s">
        <v>993</v>
      </c>
      <c r="K178" s="16">
        <v>0</v>
      </c>
      <c r="L178" s="16">
        <v>0</v>
      </c>
      <c r="M178" s="14">
        <v>0</v>
      </c>
      <c r="N178" s="14"/>
      <c r="O178" s="14" t="s">
        <v>8474</v>
      </c>
    </row>
    <row r="179" spans="1:15">
      <c r="A179" s="13">
        <v>2310210128</v>
      </c>
      <c r="B179" s="47" t="s">
        <v>263</v>
      </c>
      <c r="C179" s="51">
        <v>50000</v>
      </c>
      <c r="D179" s="15">
        <v>12</v>
      </c>
      <c r="E179" s="13">
        <v>12</v>
      </c>
      <c r="F179" s="13">
        <v>1</v>
      </c>
      <c r="G179" s="13" t="s">
        <v>992</v>
      </c>
      <c r="H179" s="15">
        <v>128.5658</v>
      </c>
      <c r="I179" s="13">
        <v>11.9658</v>
      </c>
      <c r="J179" s="13" t="s">
        <v>993</v>
      </c>
      <c r="K179" s="15">
        <v>0</v>
      </c>
      <c r="L179" s="15">
        <v>0</v>
      </c>
      <c r="M179" s="13">
        <v>0</v>
      </c>
      <c r="N179" s="13"/>
      <c r="O179" s="13" t="s">
        <v>8474</v>
      </c>
    </row>
    <row r="180" spans="1:15">
      <c r="A180" s="14">
        <v>2310210129</v>
      </c>
      <c r="B180" s="48" t="s">
        <v>106</v>
      </c>
      <c r="C180" s="52">
        <v>50000</v>
      </c>
      <c r="D180" s="16">
        <v>12</v>
      </c>
      <c r="E180" s="14">
        <v>12</v>
      </c>
      <c r="F180" s="14">
        <v>1</v>
      </c>
      <c r="G180" s="14" t="s">
        <v>992</v>
      </c>
      <c r="H180" s="16">
        <v>128.5658</v>
      </c>
      <c r="I180" s="14">
        <v>11.9658</v>
      </c>
      <c r="J180" s="14" t="s">
        <v>993</v>
      </c>
      <c r="K180" s="16">
        <v>0</v>
      </c>
      <c r="L180" s="16">
        <v>0</v>
      </c>
      <c r="M180" s="14">
        <v>0</v>
      </c>
      <c r="N180" s="14"/>
      <c r="O180" s="14" t="s">
        <v>8474</v>
      </c>
    </row>
    <row r="181" spans="1:15">
      <c r="A181" s="13">
        <v>2310210130</v>
      </c>
      <c r="B181" s="47" t="s">
        <v>147</v>
      </c>
      <c r="C181" s="51">
        <v>50000</v>
      </c>
      <c r="D181" s="15">
        <v>12</v>
      </c>
      <c r="E181" s="13">
        <v>12</v>
      </c>
      <c r="F181" s="13">
        <v>1</v>
      </c>
      <c r="G181" s="13" t="s">
        <v>992</v>
      </c>
      <c r="H181" s="15">
        <v>128.5658</v>
      </c>
      <c r="I181" s="13">
        <v>11.9658</v>
      </c>
      <c r="J181" s="13" t="s">
        <v>993</v>
      </c>
      <c r="K181" s="15">
        <v>0</v>
      </c>
      <c r="L181" s="15">
        <v>0</v>
      </c>
      <c r="M181" s="13">
        <v>0</v>
      </c>
      <c r="N181" s="13"/>
      <c r="O181" s="13" t="s">
        <v>8474</v>
      </c>
    </row>
    <row r="182" spans="1:15">
      <c r="A182" s="14">
        <v>2310210131</v>
      </c>
      <c r="B182" s="48" t="s">
        <v>84</v>
      </c>
      <c r="C182" s="52">
        <v>50000</v>
      </c>
      <c r="D182" s="16">
        <v>12</v>
      </c>
      <c r="E182" s="14">
        <v>12</v>
      </c>
      <c r="F182" s="14">
        <v>1</v>
      </c>
      <c r="G182" s="14" t="s">
        <v>992</v>
      </c>
      <c r="H182" s="16">
        <v>128.5658</v>
      </c>
      <c r="I182" s="14">
        <v>11.9658</v>
      </c>
      <c r="J182" s="14" t="s">
        <v>993</v>
      </c>
      <c r="K182" s="16">
        <v>0</v>
      </c>
      <c r="L182" s="16">
        <v>0</v>
      </c>
      <c r="M182" s="14">
        <v>0</v>
      </c>
      <c r="N182" s="14"/>
      <c r="O182" s="14" t="s">
        <v>8474</v>
      </c>
    </row>
    <row r="183" spans="1:15">
      <c r="A183" s="13">
        <v>2310210132</v>
      </c>
      <c r="B183" s="47" t="s">
        <v>73</v>
      </c>
      <c r="C183" s="51">
        <v>50000</v>
      </c>
      <c r="D183" s="15">
        <v>12</v>
      </c>
      <c r="E183" s="13">
        <v>12</v>
      </c>
      <c r="F183" s="13">
        <v>1</v>
      </c>
      <c r="G183" s="13" t="s">
        <v>992</v>
      </c>
      <c r="H183" s="15">
        <v>128.5658</v>
      </c>
      <c r="I183" s="13">
        <v>11.9658</v>
      </c>
      <c r="J183" s="13" t="s">
        <v>993</v>
      </c>
      <c r="K183" s="15">
        <v>0</v>
      </c>
      <c r="L183" s="15">
        <v>0</v>
      </c>
      <c r="M183" s="13">
        <v>0</v>
      </c>
      <c r="N183" s="13"/>
      <c r="O183" s="13" t="s">
        <v>8474</v>
      </c>
    </row>
    <row r="184" spans="1:15">
      <c r="A184" s="14">
        <v>2310210133</v>
      </c>
      <c r="B184" s="48" t="s">
        <v>71</v>
      </c>
      <c r="C184" s="52">
        <v>50000</v>
      </c>
      <c r="D184" s="16">
        <v>12</v>
      </c>
      <c r="E184" s="14">
        <v>12</v>
      </c>
      <c r="F184" s="14">
        <v>1</v>
      </c>
      <c r="G184" s="14" t="s">
        <v>992</v>
      </c>
      <c r="H184" s="16">
        <v>128.5658</v>
      </c>
      <c r="I184" s="14">
        <v>11.9658</v>
      </c>
      <c r="J184" s="14" t="s">
        <v>993</v>
      </c>
      <c r="K184" s="16">
        <v>0</v>
      </c>
      <c r="L184" s="16">
        <v>0</v>
      </c>
      <c r="M184" s="14">
        <v>0</v>
      </c>
      <c r="N184" s="14"/>
      <c r="O184" s="14" t="s">
        <v>8474</v>
      </c>
    </row>
    <row r="185" spans="1:15">
      <c r="A185" s="13">
        <v>2310210134</v>
      </c>
      <c r="B185" s="47" t="s">
        <v>72</v>
      </c>
      <c r="C185" s="51">
        <v>50000</v>
      </c>
      <c r="D185" s="15">
        <v>12</v>
      </c>
      <c r="E185" s="13">
        <v>12</v>
      </c>
      <c r="F185" s="13">
        <v>1</v>
      </c>
      <c r="G185" s="13" t="s">
        <v>992</v>
      </c>
      <c r="H185" s="15">
        <v>128.5658</v>
      </c>
      <c r="I185" s="13">
        <v>11.9658</v>
      </c>
      <c r="J185" s="13" t="s">
        <v>993</v>
      </c>
      <c r="K185" s="15">
        <v>0</v>
      </c>
      <c r="L185" s="15">
        <v>0</v>
      </c>
      <c r="M185" s="13">
        <v>0</v>
      </c>
      <c r="N185" s="13"/>
      <c r="O185" s="13" t="s">
        <v>8474</v>
      </c>
    </row>
    <row r="186" spans="1:15">
      <c r="A186" s="13">
        <v>2310210135</v>
      </c>
      <c r="B186" s="47" t="s">
        <v>88</v>
      </c>
      <c r="C186" s="51">
        <v>50000</v>
      </c>
      <c r="D186" s="15">
        <v>12</v>
      </c>
      <c r="E186" s="13">
        <v>12</v>
      </c>
      <c r="F186" s="13">
        <v>1</v>
      </c>
      <c r="G186" s="13" t="s">
        <v>992</v>
      </c>
      <c r="H186" s="15">
        <v>128.5658</v>
      </c>
      <c r="I186" s="13">
        <v>11.9658</v>
      </c>
      <c r="J186" s="13" t="s">
        <v>993</v>
      </c>
      <c r="K186" s="15">
        <v>0</v>
      </c>
      <c r="L186" s="15">
        <v>0</v>
      </c>
      <c r="M186" s="13">
        <v>0</v>
      </c>
      <c r="N186" s="13"/>
      <c r="O186" s="13" t="s">
        <v>8474</v>
      </c>
    </row>
    <row r="187" spans="1:15">
      <c r="A187" s="14">
        <v>2310210136</v>
      </c>
      <c r="B187" s="48" t="s">
        <v>87</v>
      </c>
      <c r="C187" s="52">
        <v>50000</v>
      </c>
      <c r="D187" s="16">
        <v>12</v>
      </c>
      <c r="E187" s="14">
        <v>12</v>
      </c>
      <c r="F187" s="14">
        <v>1</v>
      </c>
      <c r="G187" s="14" t="s">
        <v>992</v>
      </c>
      <c r="H187" s="16">
        <v>128.5658</v>
      </c>
      <c r="I187" s="14">
        <v>11.9658</v>
      </c>
      <c r="J187" s="14" t="s">
        <v>993</v>
      </c>
      <c r="K187" s="16">
        <v>0</v>
      </c>
      <c r="L187" s="16">
        <v>0</v>
      </c>
      <c r="M187" s="14">
        <v>0</v>
      </c>
      <c r="N187" s="14"/>
      <c r="O187" s="14" t="s">
        <v>8474</v>
      </c>
    </row>
    <row r="188" spans="1:15">
      <c r="A188" s="13">
        <v>2310210137</v>
      </c>
      <c r="B188" s="47" t="s">
        <v>105</v>
      </c>
      <c r="C188" s="51">
        <v>50000</v>
      </c>
      <c r="D188" s="15">
        <v>12</v>
      </c>
      <c r="E188" s="13">
        <v>12</v>
      </c>
      <c r="F188" s="13">
        <v>1</v>
      </c>
      <c r="G188" s="13" t="s">
        <v>992</v>
      </c>
      <c r="H188" s="15">
        <v>128.5658</v>
      </c>
      <c r="I188" s="13">
        <v>11.9658</v>
      </c>
      <c r="J188" s="13" t="s">
        <v>993</v>
      </c>
      <c r="K188" s="15">
        <v>0</v>
      </c>
      <c r="L188" s="15">
        <v>0</v>
      </c>
      <c r="M188" s="13">
        <v>0</v>
      </c>
      <c r="N188" s="13"/>
      <c r="O188" s="13" t="s">
        <v>8474</v>
      </c>
    </row>
    <row r="189" spans="1:15">
      <c r="A189" s="14">
        <v>2310210138</v>
      </c>
      <c r="B189" s="48" t="s">
        <v>70</v>
      </c>
      <c r="C189" s="52">
        <v>50000</v>
      </c>
      <c r="D189" s="16">
        <v>12</v>
      </c>
      <c r="E189" s="14">
        <v>12</v>
      </c>
      <c r="F189" s="14">
        <v>1</v>
      </c>
      <c r="G189" s="14" t="s">
        <v>992</v>
      </c>
      <c r="H189" s="16">
        <v>128.5658</v>
      </c>
      <c r="I189" s="14">
        <v>11.9658</v>
      </c>
      <c r="J189" s="14" t="s">
        <v>993</v>
      </c>
      <c r="K189" s="16">
        <v>0</v>
      </c>
      <c r="L189" s="16">
        <v>0</v>
      </c>
      <c r="M189" s="14">
        <v>0</v>
      </c>
      <c r="N189" s="14"/>
      <c r="O189" s="14" t="s">
        <v>8474</v>
      </c>
    </row>
    <row r="190" spans="1:15">
      <c r="A190" s="13">
        <v>2310210149</v>
      </c>
      <c r="B190" s="47" t="s">
        <v>68</v>
      </c>
      <c r="C190" s="51">
        <v>25000</v>
      </c>
      <c r="D190" s="15">
        <v>24</v>
      </c>
      <c r="E190" s="13">
        <v>12</v>
      </c>
      <c r="F190" s="13">
        <v>2</v>
      </c>
      <c r="G190" s="13" t="s">
        <v>1012</v>
      </c>
      <c r="H190" s="15">
        <v>64.126400000000004</v>
      </c>
      <c r="I190" s="13">
        <v>10.918939999999999</v>
      </c>
      <c r="J190" s="13" t="s">
        <v>993</v>
      </c>
      <c r="K190" s="15">
        <v>0</v>
      </c>
      <c r="L190" s="15">
        <v>0</v>
      </c>
      <c r="M190" s="13">
        <v>0</v>
      </c>
      <c r="N190" s="13"/>
      <c r="O190" s="13" t="s">
        <v>8474</v>
      </c>
    </row>
    <row r="191" spans="1:15">
      <c r="A191" s="14">
        <v>2310210150</v>
      </c>
      <c r="B191" s="48" t="s">
        <v>142</v>
      </c>
      <c r="C191" s="52">
        <v>25000</v>
      </c>
      <c r="D191" s="16">
        <v>24</v>
      </c>
      <c r="E191" s="14">
        <v>12</v>
      </c>
      <c r="F191" s="14">
        <v>2</v>
      </c>
      <c r="G191" s="14" t="s">
        <v>1012</v>
      </c>
      <c r="H191" s="16">
        <v>64.126400000000004</v>
      </c>
      <c r="I191" s="14">
        <v>10.918939999999999</v>
      </c>
      <c r="J191" s="14" t="s">
        <v>993</v>
      </c>
      <c r="K191" s="16">
        <v>0</v>
      </c>
      <c r="L191" s="16">
        <v>0</v>
      </c>
      <c r="M191" s="14">
        <v>0</v>
      </c>
      <c r="N191" s="14"/>
      <c r="O191" s="14" t="s">
        <v>8474</v>
      </c>
    </row>
    <row r="192" spans="1:15">
      <c r="A192" s="13">
        <v>2310210151</v>
      </c>
      <c r="B192" s="47" t="s">
        <v>66</v>
      </c>
      <c r="C192" s="51">
        <v>25000</v>
      </c>
      <c r="D192" s="15">
        <v>24</v>
      </c>
      <c r="E192" s="13">
        <v>12</v>
      </c>
      <c r="F192" s="13">
        <v>2</v>
      </c>
      <c r="G192" s="13" t="s">
        <v>1012</v>
      </c>
      <c r="H192" s="15">
        <v>64.126400000000004</v>
      </c>
      <c r="I192" s="13">
        <v>10.918939999999999</v>
      </c>
      <c r="J192" s="13" t="s">
        <v>993</v>
      </c>
      <c r="K192" s="15">
        <v>0</v>
      </c>
      <c r="L192" s="15">
        <v>0</v>
      </c>
      <c r="M192" s="13">
        <v>0</v>
      </c>
      <c r="N192" s="13"/>
      <c r="O192" s="13" t="s">
        <v>8474</v>
      </c>
    </row>
    <row r="193" spans="1:15">
      <c r="A193" s="14">
        <v>2310210152</v>
      </c>
      <c r="B193" s="48" t="s">
        <v>86</v>
      </c>
      <c r="C193" s="52">
        <v>25000</v>
      </c>
      <c r="D193" s="16">
        <v>24</v>
      </c>
      <c r="E193" s="14">
        <v>12</v>
      </c>
      <c r="F193" s="14">
        <v>2</v>
      </c>
      <c r="G193" s="14" t="s">
        <v>1012</v>
      </c>
      <c r="H193" s="16">
        <v>64.126400000000004</v>
      </c>
      <c r="I193" s="14">
        <v>10.918939999999999</v>
      </c>
      <c r="J193" s="14" t="s">
        <v>993</v>
      </c>
      <c r="K193" s="16">
        <v>0</v>
      </c>
      <c r="L193" s="16">
        <v>0</v>
      </c>
      <c r="M193" s="14">
        <v>0</v>
      </c>
      <c r="N193" s="14"/>
      <c r="O193" s="14" t="s">
        <v>8474</v>
      </c>
    </row>
    <row r="194" spans="1:15">
      <c r="A194" s="13">
        <v>2310210153</v>
      </c>
      <c r="B194" s="47" t="s">
        <v>62</v>
      </c>
      <c r="C194" s="51">
        <v>25000</v>
      </c>
      <c r="D194" s="15">
        <v>24</v>
      </c>
      <c r="E194" s="13">
        <v>12</v>
      </c>
      <c r="F194" s="13">
        <v>2</v>
      </c>
      <c r="G194" s="13" t="s">
        <v>1012</v>
      </c>
      <c r="H194" s="15">
        <v>64.126400000000004</v>
      </c>
      <c r="I194" s="13">
        <v>10.918939999999999</v>
      </c>
      <c r="J194" s="13" t="s">
        <v>993</v>
      </c>
      <c r="K194" s="15">
        <v>0</v>
      </c>
      <c r="L194" s="15">
        <v>0</v>
      </c>
      <c r="M194" s="13">
        <v>0</v>
      </c>
      <c r="N194" s="13"/>
      <c r="O194" s="13" t="s">
        <v>8474</v>
      </c>
    </row>
    <row r="195" spans="1:15">
      <c r="A195" s="14">
        <v>2310210154</v>
      </c>
      <c r="B195" s="48" t="s">
        <v>141</v>
      </c>
      <c r="C195" s="52">
        <v>25000</v>
      </c>
      <c r="D195" s="16">
        <v>24</v>
      </c>
      <c r="E195" s="14">
        <v>12</v>
      </c>
      <c r="F195" s="14">
        <v>2</v>
      </c>
      <c r="G195" s="14" t="s">
        <v>1012</v>
      </c>
      <c r="H195" s="16">
        <v>64.126400000000004</v>
      </c>
      <c r="I195" s="14">
        <v>10.918939999999999</v>
      </c>
      <c r="J195" s="14" t="s">
        <v>993</v>
      </c>
      <c r="K195" s="16">
        <v>0</v>
      </c>
      <c r="L195" s="16">
        <v>0</v>
      </c>
      <c r="M195" s="14">
        <v>0</v>
      </c>
      <c r="N195" s="14"/>
      <c r="O195" s="14" t="s">
        <v>8474</v>
      </c>
    </row>
    <row r="196" spans="1:15">
      <c r="A196" s="13">
        <v>2310210155</v>
      </c>
      <c r="B196" s="47" t="s">
        <v>67</v>
      </c>
      <c r="C196" s="51">
        <v>25000</v>
      </c>
      <c r="D196" s="15">
        <v>24</v>
      </c>
      <c r="E196" s="13">
        <v>12</v>
      </c>
      <c r="F196" s="13">
        <v>2</v>
      </c>
      <c r="G196" s="13" t="s">
        <v>1012</v>
      </c>
      <c r="H196" s="15">
        <v>64.126400000000004</v>
      </c>
      <c r="I196" s="13">
        <v>10.918939999999999</v>
      </c>
      <c r="J196" s="13" t="s">
        <v>993</v>
      </c>
      <c r="K196" s="15">
        <v>0</v>
      </c>
      <c r="L196" s="15">
        <v>0</v>
      </c>
      <c r="M196" s="13">
        <v>0</v>
      </c>
      <c r="N196" s="13"/>
      <c r="O196" s="13" t="s">
        <v>8474</v>
      </c>
    </row>
    <row r="197" spans="1:15">
      <c r="A197" s="14">
        <v>2310210156</v>
      </c>
      <c r="B197" s="48" t="s">
        <v>65</v>
      </c>
      <c r="C197" s="52">
        <v>25000</v>
      </c>
      <c r="D197" s="16">
        <v>24</v>
      </c>
      <c r="E197" s="14">
        <v>12</v>
      </c>
      <c r="F197" s="14">
        <v>2</v>
      </c>
      <c r="G197" s="14" t="s">
        <v>1012</v>
      </c>
      <c r="H197" s="16">
        <v>64.126400000000004</v>
      </c>
      <c r="I197" s="14">
        <v>10.918939999999999</v>
      </c>
      <c r="J197" s="14" t="s">
        <v>993</v>
      </c>
      <c r="K197" s="16">
        <v>0</v>
      </c>
      <c r="L197" s="16">
        <v>0</v>
      </c>
      <c r="M197" s="14">
        <v>0</v>
      </c>
      <c r="N197" s="14"/>
      <c r="O197" s="14" t="s">
        <v>8474</v>
      </c>
    </row>
    <row r="198" spans="1:15">
      <c r="A198" s="13">
        <v>2310210157</v>
      </c>
      <c r="B198" s="47" t="s">
        <v>140</v>
      </c>
      <c r="C198" s="51">
        <v>25000</v>
      </c>
      <c r="D198" s="15">
        <v>24</v>
      </c>
      <c r="E198" s="13">
        <v>12</v>
      </c>
      <c r="F198" s="13">
        <v>2</v>
      </c>
      <c r="G198" s="13" t="s">
        <v>1012</v>
      </c>
      <c r="H198" s="15">
        <v>64.126400000000004</v>
      </c>
      <c r="I198" s="13">
        <v>10.918939999999999</v>
      </c>
      <c r="J198" s="13" t="s">
        <v>993</v>
      </c>
      <c r="K198" s="15">
        <v>0</v>
      </c>
      <c r="L198" s="15">
        <v>0</v>
      </c>
      <c r="M198" s="13">
        <v>0</v>
      </c>
      <c r="N198" s="13"/>
      <c r="O198" s="13" t="s">
        <v>8474</v>
      </c>
    </row>
    <row r="199" spans="1:15">
      <c r="A199" s="14">
        <v>2310210158</v>
      </c>
      <c r="B199" s="48" t="s">
        <v>63</v>
      </c>
      <c r="C199" s="52">
        <v>25000</v>
      </c>
      <c r="D199" s="16">
        <v>24</v>
      </c>
      <c r="E199" s="14">
        <v>12</v>
      </c>
      <c r="F199" s="14">
        <v>2</v>
      </c>
      <c r="G199" s="14" t="s">
        <v>1012</v>
      </c>
      <c r="H199" s="16">
        <v>64.126400000000004</v>
      </c>
      <c r="I199" s="14">
        <v>10.918939999999999</v>
      </c>
      <c r="J199" s="14" t="s">
        <v>993</v>
      </c>
      <c r="K199" s="16">
        <v>0</v>
      </c>
      <c r="L199" s="16">
        <v>0</v>
      </c>
      <c r="M199" s="14">
        <v>0</v>
      </c>
      <c r="N199" s="14"/>
      <c r="O199" s="14" t="s">
        <v>8474</v>
      </c>
    </row>
    <row r="200" spans="1:15">
      <c r="A200" s="13">
        <v>2310210160</v>
      </c>
      <c r="B200" s="47" t="s">
        <v>69</v>
      </c>
      <c r="C200" s="51">
        <v>25000</v>
      </c>
      <c r="D200" s="15">
        <v>24</v>
      </c>
      <c r="E200" s="13">
        <v>12</v>
      </c>
      <c r="F200" s="13">
        <v>2</v>
      </c>
      <c r="G200" s="13" t="s">
        <v>1012</v>
      </c>
      <c r="H200" s="15">
        <v>64.126400000000004</v>
      </c>
      <c r="I200" s="13">
        <v>10.918939999999999</v>
      </c>
      <c r="J200" s="13" t="s">
        <v>993</v>
      </c>
      <c r="K200" s="15">
        <v>0</v>
      </c>
      <c r="L200" s="15">
        <v>0</v>
      </c>
      <c r="M200" s="13">
        <v>0</v>
      </c>
      <c r="N200" s="13"/>
      <c r="O200" s="13" t="s">
        <v>8474</v>
      </c>
    </row>
    <row r="201" spans="1:15">
      <c r="A201" s="14">
        <v>2310210159</v>
      </c>
      <c r="B201" s="48" t="s">
        <v>61</v>
      </c>
      <c r="C201" s="52">
        <v>25000</v>
      </c>
      <c r="D201" s="16">
        <v>24</v>
      </c>
      <c r="E201" s="14">
        <v>12</v>
      </c>
      <c r="F201" s="14">
        <v>2</v>
      </c>
      <c r="G201" s="14" t="s">
        <v>1012</v>
      </c>
      <c r="H201" s="16">
        <v>64.126400000000004</v>
      </c>
      <c r="I201" s="14">
        <v>10.918939999999999</v>
      </c>
      <c r="J201" s="14" t="s">
        <v>993</v>
      </c>
      <c r="K201" s="16">
        <v>0</v>
      </c>
      <c r="L201" s="16">
        <v>0</v>
      </c>
      <c r="M201" s="14">
        <v>0</v>
      </c>
      <c r="N201" s="14"/>
      <c r="O201" s="14" t="s">
        <v>8474</v>
      </c>
    </row>
    <row r="202" spans="1:15">
      <c r="A202" s="13">
        <v>2310160552</v>
      </c>
      <c r="B202" s="47" t="s">
        <v>264</v>
      </c>
      <c r="C202" s="51">
        <v>24000</v>
      </c>
      <c r="D202" s="15">
        <v>12</v>
      </c>
      <c r="E202" s="13">
        <v>12</v>
      </c>
      <c r="F202" s="13">
        <v>1</v>
      </c>
      <c r="G202" s="13" t="s">
        <v>1033</v>
      </c>
      <c r="H202" s="15">
        <v>22.5684</v>
      </c>
      <c r="I202" s="13">
        <v>9.4600299999999997</v>
      </c>
      <c r="J202" s="13" t="s">
        <v>993</v>
      </c>
      <c r="K202" s="15">
        <v>0</v>
      </c>
      <c r="L202" s="15">
        <v>0</v>
      </c>
      <c r="M202" s="13">
        <v>0</v>
      </c>
      <c r="N202" s="13"/>
      <c r="O202" s="13" t="s">
        <v>8474</v>
      </c>
    </row>
    <row r="203" spans="1:15">
      <c r="A203" s="14">
        <v>2310160282</v>
      </c>
      <c r="B203" s="48" t="s">
        <v>329</v>
      </c>
      <c r="C203" s="52">
        <v>30000</v>
      </c>
      <c r="D203" s="16">
        <v>12</v>
      </c>
      <c r="E203" s="14">
        <v>12</v>
      </c>
      <c r="F203" s="14">
        <v>1</v>
      </c>
      <c r="G203" s="14" t="s">
        <v>1033</v>
      </c>
      <c r="H203" s="16">
        <v>22.5684</v>
      </c>
      <c r="I203" s="14">
        <v>9.4600299999999997</v>
      </c>
      <c r="J203" s="14" t="s">
        <v>993</v>
      </c>
      <c r="K203" s="16">
        <v>0</v>
      </c>
      <c r="L203" s="16">
        <v>0</v>
      </c>
      <c r="M203" s="14">
        <v>0</v>
      </c>
      <c r="N203" s="14"/>
      <c r="O203" s="14" t="s">
        <v>8474</v>
      </c>
    </row>
    <row r="204" spans="1:15">
      <c r="A204" s="13">
        <v>2110020104</v>
      </c>
      <c r="B204" s="47" t="s">
        <v>477</v>
      </c>
      <c r="C204" s="51">
        <v>25000</v>
      </c>
      <c r="D204" s="15">
        <v>24</v>
      </c>
      <c r="E204" s="13">
        <v>12</v>
      </c>
      <c r="F204" s="13">
        <v>2</v>
      </c>
      <c r="G204" s="13" t="s">
        <v>1012</v>
      </c>
      <c r="H204" s="15">
        <v>64.126400000000004</v>
      </c>
      <c r="I204" s="13">
        <v>10.918939999999999</v>
      </c>
      <c r="J204" s="13" t="s">
        <v>993</v>
      </c>
      <c r="K204" s="15">
        <v>0</v>
      </c>
      <c r="L204" s="15">
        <v>0</v>
      </c>
      <c r="M204" s="13">
        <v>0</v>
      </c>
      <c r="N204" s="13"/>
      <c r="O204" s="13" t="s">
        <v>8474</v>
      </c>
    </row>
    <row r="205" spans="1:15">
      <c r="A205" s="14">
        <v>2110020105</v>
      </c>
      <c r="B205" s="48" t="s">
        <v>586</v>
      </c>
      <c r="C205" s="52">
        <v>25000</v>
      </c>
      <c r="D205" s="16">
        <v>24</v>
      </c>
      <c r="E205" s="14">
        <v>12</v>
      </c>
      <c r="F205" s="14">
        <v>2</v>
      </c>
      <c r="G205" s="14" t="s">
        <v>1012</v>
      </c>
      <c r="H205" s="16">
        <v>64.126400000000004</v>
      </c>
      <c r="I205" s="14">
        <v>10.918939999999999</v>
      </c>
      <c r="J205" s="14" t="s">
        <v>993</v>
      </c>
      <c r="K205" s="16">
        <v>0</v>
      </c>
      <c r="L205" s="16">
        <v>0</v>
      </c>
      <c r="M205" s="14">
        <v>0</v>
      </c>
      <c r="N205" s="14"/>
      <c r="O205" s="14" t="s">
        <v>8474</v>
      </c>
    </row>
    <row r="206" spans="1:15">
      <c r="A206" s="13">
        <v>2110020106</v>
      </c>
      <c r="B206" s="47" t="s">
        <v>423</v>
      </c>
      <c r="C206" s="51">
        <v>25000</v>
      </c>
      <c r="D206" s="15">
        <v>24</v>
      </c>
      <c r="E206" s="13">
        <v>12</v>
      </c>
      <c r="F206" s="13">
        <v>2</v>
      </c>
      <c r="G206" s="13" t="s">
        <v>1012</v>
      </c>
      <c r="H206" s="15">
        <v>64.126400000000004</v>
      </c>
      <c r="I206" s="13">
        <v>10.918939999999999</v>
      </c>
      <c r="J206" s="13" t="s">
        <v>993</v>
      </c>
      <c r="K206" s="15">
        <v>0</v>
      </c>
      <c r="L206" s="15">
        <v>0</v>
      </c>
      <c r="M206" s="13">
        <v>0</v>
      </c>
      <c r="N206" s="13"/>
      <c r="O206" s="13" t="s">
        <v>8474</v>
      </c>
    </row>
    <row r="207" spans="1:15">
      <c r="A207" s="14">
        <v>2110020115</v>
      </c>
      <c r="B207" s="48" t="s">
        <v>566</v>
      </c>
      <c r="C207" s="52">
        <v>25000</v>
      </c>
      <c r="D207" s="16">
        <v>24</v>
      </c>
      <c r="E207" s="14">
        <v>12</v>
      </c>
      <c r="F207" s="14">
        <v>2</v>
      </c>
      <c r="G207" s="14" t="s">
        <v>1012</v>
      </c>
      <c r="H207" s="16">
        <v>64.126400000000004</v>
      </c>
      <c r="I207" s="14">
        <v>10.918939999999999</v>
      </c>
      <c r="J207" s="14" t="s">
        <v>993</v>
      </c>
      <c r="K207" s="16">
        <v>0</v>
      </c>
      <c r="L207" s="16">
        <v>0</v>
      </c>
      <c r="M207" s="14">
        <v>0</v>
      </c>
      <c r="N207" s="14"/>
      <c r="O207" s="14" t="s">
        <v>8474</v>
      </c>
    </row>
    <row r="208" spans="1:15">
      <c r="A208" s="13">
        <v>2110020110</v>
      </c>
      <c r="B208" s="47" t="s">
        <v>587</v>
      </c>
      <c r="C208" s="51">
        <v>25000</v>
      </c>
      <c r="D208" s="15">
        <v>24</v>
      </c>
      <c r="E208" s="13">
        <v>12</v>
      </c>
      <c r="F208" s="13">
        <v>2</v>
      </c>
      <c r="G208" s="13" t="s">
        <v>1012</v>
      </c>
      <c r="H208" s="15">
        <v>64.126400000000004</v>
      </c>
      <c r="I208" s="13">
        <v>10.918939999999999</v>
      </c>
      <c r="J208" s="13" t="s">
        <v>993</v>
      </c>
      <c r="K208" s="15">
        <v>0</v>
      </c>
      <c r="L208" s="15">
        <v>0</v>
      </c>
      <c r="M208" s="13">
        <v>0</v>
      </c>
      <c r="N208" s="13"/>
      <c r="O208" s="13" t="s">
        <v>8474</v>
      </c>
    </row>
    <row r="209" spans="1:15">
      <c r="A209" s="13">
        <v>2110020111</v>
      </c>
      <c r="B209" s="47" t="s">
        <v>597</v>
      </c>
      <c r="C209" s="51">
        <v>25000</v>
      </c>
      <c r="D209" s="15">
        <v>24</v>
      </c>
      <c r="E209" s="13">
        <v>12</v>
      </c>
      <c r="F209" s="13">
        <v>2</v>
      </c>
      <c r="G209" s="13" t="s">
        <v>1012</v>
      </c>
      <c r="H209" s="15">
        <v>64.126400000000004</v>
      </c>
      <c r="I209" s="13">
        <v>10.918939999999999</v>
      </c>
      <c r="J209" s="13" t="s">
        <v>993</v>
      </c>
      <c r="K209" s="15">
        <v>0</v>
      </c>
      <c r="L209" s="15">
        <v>0</v>
      </c>
      <c r="M209" s="13">
        <v>0</v>
      </c>
      <c r="N209" s="13"/>
      <c r="O209" s="13" t="s">
        <v>8474</v>
      </c>
    </row>
    <row r="210" spans="1:15">
      <c r="A210" s="14">
        <v>2110020112</v>
      </c>
      <c r="B210" s="48" t="s">
        <v>596</v>
      </c>
      <c r="C210" s="52">
        <v>25000</v>
      </c>
      <c r="D210" s="16">
        <v>24</v>
      </c>
      <c r="E210" s="14">
        <v>12</v>
      </c>
      <c r="F210" s="14">
        <v>2</v>
      </c>
      <c r="G210" s="14" t="s">
        <v>1012</v>
      </c>
      <c r="H210" s="16">
        <v>64.126400000000004</v>
      </c>
      <c r="I210" s="14">
        <v>10.918939999999999</v>
      </c>
      <c r="J210" s="14" t="s">
        <v>993</v>
      </c>
      <c r="K210" s="16">
        <v>0</v>
      </c>
      <c r="L210" s="16">
        <v>0</v>
      </c>
      <c r="M210" s="14">
        <v>0</v>
      </c>
      <c r="N210" s="14"/>
      <c r="O210" s="14" t="s">
        <v>8474</v>
      </c>
    </row>
    <row r="211" spans="1:15">
      <c r="A211" s="13">
        <v>2110030010</v>
      </c>
      <c r="B211" s="47" t="s">
        <v>667</v>
      </c>
      <c r="C211" s="51">
        <v>30000</v>
      </c>
      <c r="D211" s="15">
        <v>48</v>
      </c>
      <c r="E211" s="13">
        <v>12</v>
      </c>
      <c r="F211" s="13">
        <v>4</v>
      </c>
      <c r="G211" s="13" t="s">
        <v>1023</v>
      </c>
      <c r="H211" s="15">
        <v>159.84190000000001</v>
      </c>
      <c r="I211" s="13">
        <v>10.94472</v>
      </c>
      <c r="J211" s="13" t="s">
        <v>993</v>
      </c>
      <c r="K211" s="15">
        <v>0</v>
      </c>
      <c r="L211" s="15">
        <v>0</v>
      </c>
      <c r="M211" s="13">
        <v>0</v>
      </c>
      <c r="N211" s="13"/>
      <c r="O211" s="13" t="s">
        <v>8474</v>
      </c>
    </row>
    <row r="212" spans="1:15">
      <c r="A212" s="14">
        <v>2110030170</v>
      </c>
      <c r="B212" s="48" t="s">
        <v>704</v>
      </c>
      <c r="C212" s="52">
        <v>6000</v>
      </c>
      <c r="D212" s="16">
        <v>48</v>
      </c>
      <c r="E212" s="14">
        <v>12</v>
      </c>
      <c r="F212" s="14">
        <v>4</v>
      </c>
      <c r="G212" s="14" t="s">
        <v>1023</v>
      </c>
      <c r="H212" s="16">
        <v>159.84190000000001</v>
      </c>
      <c r="I212" s="14">
        <v>10.94472</v>
      </c>
      <c r="J212" s="14" t="s">
        <v>993</v>
      </c>
      <c r="K212" s="16">
        <v>0</v>
      </c>
      <c r="L212" s="16">
        <v>0</v>
      </c>
      <c r="M212" s="14">
        <v>0</v>
      </c>
      <c r="N212" s="14"/>
      <c r="O212" s="14" t="s">
        <v>8474</v>
      </c>
    </row>
    <row r="213" spans="1:15">
      <c r="A213" s="13">
        <v>2110030171</v>
      </c>
      <c r="B213" s="47" t="s">
        <v>1049</v>
      </c>
      <c r="C213" s="51">
        <v>30000</v>
      </c>
      <c r="D213" s="15">
        <v>48</v>
      </c>
      <c r="E213" s="13">
        <v>12</v>
      </c>
      <c r="F213" s="13">
        <v>4</v>
      </c>
      <c r="G213" s="13" t="s">
        <v>1023</v>
      </c>
      <c r="H213" s="15">
        <v>159.84190000000001</v>
      </c>
      <c r="I213" s="13">
        <v>10.94472</v>
      </c>
      <c r="J213" s="13" t="s">
        <v>993</v>
      </c>
      <c r="K213" s="15">
        <v>0</v>
      </c>
      <c r="L213" s="15">
        <v>0</v>
      </c>
      <c r="M213" s="13">
        <v>0</v>
      </c>
      <c r="N213" s="13"/>
      <c r="O213" s="13" t="s">
        <v>8474</v>
      </c>
    </row>
    <row r="214" spans="1:15">
      <c r="A214" s="14">
        <v>2110030172</v>
      </c>
      <c r="B214" s="48" t="s">
        <v>668</v>
      </c>
      <c r="C214" s="52">
        <v>30000</v>
      </c>
      <c r="D214" s="16">
        <v>48</v>
      </c>
      <c r="E214" s="14">
        <v>12</v>
      </c>
      <c r="F214" s="14">
        <v>4</v>
      </c>
      <c r="G214" s="14" t="s">
        <v>1023</v>
      </c>
      <c r="H214" s="16">
        <v>159.84190000000001</v>
      </c>
      <c r="I214" s="14">
        <v>10.94472</v>
      </c>
      <c r="J214" s="14" t="s">
        <v>993</v>
      </c>
      <c r="K214" s="16">
        <v>0</v>
      </c>
      <c r="L214" s="16">
        <v>0</v>
      </c>
      <c r="M214" s="14">
        <v>0</v>
      </c>
      <c r="N214" s="14"/>
      <c r="O214" s="14" t="s">
        <v>8474</v>
      </c>
    </row>
    <row r="215" spans="1:15">
      <c r="A215" s="13">
        <v>2110030189</v>
      </c>
      <c r="B215" s="47" t="s">
        <v>582</v>
      </c>
      <c r="C215" s="51">
        <v>30000</v>
      </c>
      <c r="D215" s="15">
        <v>48</v>
      </c>
      <c r="E215" s="13">
        <v>12</v>
      </c>
      <c r="F215" s="13">
        <v>4</v>
      </c>
      <c r="G215" s="13" t="s">
        <v>8715</v>
      </c>
      <c r="H215" s="15">
        <v>106.5613</v>
      </c>
      <c r="I215" s="13">
        <v>9.1811199999999999</v>
      </c>
      <c r="J215" s="13" t="s">
        <v>993</v>
      </c>
      <c r="K215" s="15">
        <v>0</v>
      </c>
      <c r="L215" s="15">
        <v>0</v>
      </c>
      <c r="M215" s="13">
        <v>0</v>
      </c>
      <c r="N215" s="13"/>
      <c r="O215" s="13" t="s">
        <v>8474</v>
      </c>
    </row>
    <row r="216" spans="1:15">
      <c r="A216" s="14">
        <v>2110030017</v>
      </c>
      <c r="B216" s="48" t="s">
        <v>532</v>
      </c>
      <c r="C216" s="52">
        <v>30000</v>
      </c>
      <c r="D216" s="16">
        <v>48</v>
      </c>
      <c r="E216" s="14">
        <v>12</v>
      </c>
      <c r="F216" s="14">
        <v>4</v>
      </c>
      <c r="G216" s="14" t="s">
        <v>1023</v>
      </c>
      <c r="H216" s="16">
        <v>159.84190000000001</v>
      </c>
      <c r="I216" s="14">
        <v>10.94472</v>
      </c>
      <c r="J216" s="14" t="s">
        <v>993</v>
      </c>
      <c r="K216" s="16">
        <v>0</v>
      </c>
      <c r="L216" s="16">
        <v>0</v>
      </c>
      <c r="M216" s="14">
        <v>0</v>
      </c>
      <c r="N216" s="14"/>
      <c r="O216" s="14" t="s">
        <v>8474</v>
      </c>
    </row>
    <row r="217" spans="1:15">
      <c r="A217" s="13">
        <v>2110030018</v>
      </c>
      <c r="B217" s="47" t="s">
        <v>533</v>
      </c>
      <c r="C217" s="51">
        <v>30000</v>
      </c>
      <c r="D217" s="15">
        <v>48</v>
      </c>
      <c r="E217" s="13">
        <v>12</v>
      </c>
      <c r="F217" s="13">
        <v>4</v>
      </c>
      <c r="G217" s="13" t="s">
        <v>1023</v>
      </c>
      <c r="H217" s="15">
        <v>159.84190000000001</v>
      </c>
      <c r="I217" s="13">
        <v>10.94472</v>
      </c>
      <c r="J217" s="13" t="s">
        <v>993</v>
      </c>
      <c r="K217" s="15">
        <v>0</v>
      </c>
      <c r="L217" s="15">
        <v>0</v>
      </c>
      <c r="M217" s="13">
        <v>0</v>
      </c>
      <c r="N217" s="13"/>
      <c r="O217" s="13" t="s">
        <v>8474</v>
      </c>
    </row>
    <row r="218" spans="1:15">
      <c r="A218" s="14">
        <v>2110030019</v>
      </c>
      <c r="B218" s="48" t="s">
        <v>534</v>
      </c>
      <c r="C218" s="52">
        <v>30000</v>
      </c>
      <c r="D218" s="16">
        <v>48</v>
      </c>
      <c r="E218" s="14">
        <v>12</v>
      </c>
      <c r="F218" s="14">
        <v>4</v>
      </c>
      <c r="G218" s="14" t="s">
        <v>1023</v>
      </c>
      <c r="H218" s="16">
        <v>159.84190000000001</v>
      </c>
      <c r="I218" s="14">
        <v>10.94472</v>
      </c>
      <c r="J218" s="14" t="s">
        <v>993</v>
      </c>
      <c r="K218" s="16">
        <v>0</v>
      </c>
      <c r="L218" s="16">
        <v>0</v>
      </c>
      <c r="M218" s="14">
        <v>0</v>
      </c>
      <c r="N218" s="14"/>
      <c r="O218" s="14" t="s">
        <v>8474</v>
      </c>
    </row>
    <row r="219" spans="1:15">
      <c r="A219" s="13">
        <v>2110030021</v>
      </c>
      <c r="B219" s="47" t="s">
        <v>535</v>
      </c>
      <c r="C219" s="51">
        <v>30000</v>
      </c>
      <c r="D219" s="15">
        <v>48</v>
      </c>
      <c r="E219" s="13">
        <v>12</v>
      </c>
      <c r="F219" s="13">
        <v>4</v>
      </c>
      <c r="G219" s="13" t="s">
        <v>1023</v>
      </c>
      <c r="H219" s="15">
        <v>159.84190000000001</v>
      </c>
      <c r="I219" s="13">
        <v>10.94472</v>
      </c>
      <c r="J219" s="13" t="s">
        <v>993</v>
      </c>
      <c r="K219" s="15">
        <v>0</v>
      </c>
      <c r="L219" s="15">
        <v>0</v>
      </c>
      <c r="M219" s="13">
        <v>0</v>
      </c>
      <c r="N219" s="13"/>
      <c r="O219" s="13" t="s">
        <v>8474</v>
      </c>
    </row>
    <row r="220" spans="1:15">
      <c r="A220" s="14">
        <v>2110030192</v>
      </c>
      <c r="B220" s="48" t="s">
        <v>536</v>
      </c>
      <c r="C220" s="52">
        <v>30000</v>
      </c>
      <c r="D220" s="16">
        <v>48</v>
      </c>
      <c r="E220" s="14">
        <v>12</v>
      </c>
      <c r="F220" s="14">
        <v>4</v>
      </c>
      <c r="G220" s="14" t="s">
        <v>1023</v>
      </c>
      <c r="H220" s="16">
        <v>159.84190000000001</v>
      </c>
      <c r="I220" s="14">
        <v>10.94472</v>
      </c>
      <c r="J220" s="14" t="s">
        <v>993</v>
      </c>
      <c r="K220" s="16">
        <v>0</v>
      </c>
      <c r="L220" s="16">
        <v>0</v>
      </c>
      <c r="M220" s="14">
        <v>0</v>
      </c>
      <c r="N220" s="14"/>
      <c r="O220" s="14" t="s">
        <v>8474</v>
      </c>
    </row>
    <row r="221" spans="1:15">
      <c r="A221" s="13">
        <v>2110030193</v>
      </c>
      <c r="B221" s="47" t="s">
        <v>537</v>
      </c>
      <c r="C221" s="51">
        <v>30000</v>
      </c>
      <c r="D221" s="15">
        <v>48</v>
      </c>
      <c r="E221" s="13">
        <v>12</v>
      </c>
      <c r="F221" s="13">
        <v>4</v>
      </c>
      <c r="G221" s="13" t="s">
        <v>1023</v>
      </c>
      <c r="H221" s="15">
        <v>159.84190000000001</v>
      </c>
      <c r="I221" s="13">
        <v>10.94472</v>
      </c>
      <c r="J221" s="13" t="s">
        <v>993</v>
      </c>
      <c r="K221" s="15">
        <v>0</v>
      </c>
      <c r="L221" s="15">
        <v>0</v>
      </c>
      <c r="M221" s="13">
        <v>0</v>
      </c>
      <c r="N221" s="13"/>
      <c r="O221" s="13" t="s">
        <v>8474</v>
      </c>
    </row>
    <row r="222" spans="1:15">
      <c r="A222" s="14">
        <v>2110030194</v>
      </c>
      <c r="B222" s="48" t="s">
        <v>538</v>
      </c>
      <c r="C222" s="52">
        <v>30000</v>
      </c>
      <c r="D222" s="16">
        <v>48</v>
      </c>
      <c r="E222" s="14">
        <v>12</v>
      </c>
      <c r="F222" s="14">
        <v>4</v>
      </c>
      <c r="G222" s="14" t="s">
        <v>1023</v>
      </c>
      <c r="H222" s="16">
        <v>159.84190000000001</v>
      </c>
      <c r="I222" s="14">
        <v>10.94472</v>
      </c>
      <c r="J222" s="14" t="s">
        <v>993</v>
      </c>
      <c r="K222" s="16">
        <v>0</v>
      </c>
      <c r="L222" s="16">
        <v>0</v>
      </c>
      <c r="M222" s="14">
        <v>0</v>
      </c>
      <c r="N222" s="14"/>
      <c r="O222" s="14" t="s">
        <v>8474</v>
      </c>
    </row>
    <row r="223" spans="1:15">
      <c r="A223" s="13">
        <v>2310190093</v>
      </c>
      <c r="B223" s="47" t="s">
        <v>1051</v>
      </c>
      <c r="C223" s="51">
        <v>35000</v>
      </c>
      <c r="D223" s="15">
        <v>24</v>
      </c>
      <c r="E223" s="13">
        <v>12</v>
      </c>
      <c r="F223" s="13">
        <v>2</v>
      </c>
      <c r="G223" s="13" t="s">
        <v>1046</v>
      </c>
      <c r="H223" s="15">
        <v>15.338200000000001</v>
      </c>
      <c r="I223" s="13">
        <v>12.054399999999999</v>
      </c>
      <c r="J223" s="13" t="s">
        <v>993</v>
      </c>
      <c r="K223" s="15"/>
      <c r="L223" s="15"/>
      <c r="M223" s="13"/>
      <c r="N223" s="13"/>
      <c r="O223" s="13" t="s">
        <v>8474</v>
      </c>
    </row>
    <row r="224" spans="1:15">
      <c r="A224" s="14">
        <v>2310190098</v>
      </c>
      <c r="B224" s="48" t="s">
        <v>1052</v>
      </c>
      <c r="C224" s="52">
        <v>35000</v>
      </c>
      <c r="D224" s="16">
        <v>24</v>
      </c>
      <c r="E224" s="14">
        <v>12</v>
      </c>
      <c r="F224" s="14">
        <v>2</v>
      </c>
      <c r="G224" s="14" t="s">
        <v>1046</v>
      </c>
      <c r="H224" s="16">
        <v>15.338200000000001</v>
      </c>
      <c r="I224" s="14">
        <v>12.054399999999999</v>
      </c>
      <c r="J224" s="14" t="s">
        <v>993</v>
      </c>
      <c r="K224" s="16"/>
      <c r="L224" s="16"/>
      <c r="M224" s="14"/>
      <c r="N224" s="14"/>
      <c r="O224" s="14" t="s">
        <v>8474</v>
      </c>
    </row>
    <row r="225" spans="1:15">
      <c r="A225" s="13">
        <v>2310190090</v>
      </c>
      <c r="B225" s="47" t="s">
        <v>1053</v>
      </c>
      <c r="C225" s="51">
        <v>35000</v>
      </c>
      <c r="D225" s="15">
        <v>24</v>
      </c>
      <c r="E225" s="13">
        <v>12</v>
      </c>
      <c r="F225" s="13">
        <v>2</v>
      </c>
      <c r="G225" s="13" t="s">
        <v>1046</v>
      </c>
      <c r="H225" s="15">
        <v>15.338200000000001</v>
      </c>
      <c r="I225" s="13">
        <v>12.054399999999999</v>
      </c>
      <c r="J225" s="13" t="s">
        <v>993</v>
      </c>
      <c r="K225" s="15"/>
      <c r="L225" s="15"/>
      <c r="M225" s="13"/>
      <c r="N225" s="13"/>
      <c r="O225" s="13" t="s">
        <v>8474</v>
      </c>
    </row>
    <row r="226" spans="1:15">
      <c r="A226" s="14">
        <v>2310190094</v>
      </c>
      <c r="B226" s="48" t="s">
        <v>1054</v>
      </c>
      <c r="C226" s="52">
        <v>35000</v>
      </c>
      <c r="D226" s="16">
        <v>24</v>
      </c>
      <c r="E226" s="14">
        <v>12</v>
      </c>
      <c r="F226" s="14">
        <v>2</v>
      </c>
      <c r="G226" s="14" t="s">
        <v>1046</v>
      </c>
      <c r="H226" s="16">
        <v>15.338200000000001</v>
      </c>
      <c r="I226" s="14">
        <v>12.054399999999999</v>
      </c>
      <c r="J226" s="14" t="s">
        <v>993</v>
      </c>
      <c r="K226" s="16"/>
      <c r="L226" s="16"/>
      <c r="M226" s="14"/>
      <c r="N226" s="14"/>
      <c r="O226" s="14" t="s">
        <v>8474</v>
      </c>
    </row>
    <row r="227" spans="1:15">
      <c r="A227" s="13">
        <v>2310190096</v>
      </c>
      <c r="B227" s="47" t="s">
        <v>1055</v>
      </c>
      <c r="C227" s="51">
        <v>35000</v>
      </c>
      <c r="D227" s="15">
        <v>24</v>
      </c>
      <c r="E227" s="13">
        <v>12</v>
      </c>
      <c r="F227" s="13">
        <v>2</v>
      </c>
      <c r="G227" s="13" t="s">
        <v>1046</v>
      </c>
      <c r="H227" s="15">
        <v>15.338200000000001</v>
      </c>
      <c r="I227" s="13">
        <v>12.054399999999999</v>
      </c>
      <c r="J227" s="13" t="s">
        <v>993</v>
      </c>
      <c r="K227" s="15"/>
      <c r="L227" s="15"/>
      <c r="M227" s="13"/>
      <c r="N227" s="13"/>
      <c r="O227" s="13" t="s">
        <v>8474</v>
      </c>
    </row>
    <row r="228" spans="1:15">
      <c r="A228" s="14">
        <v>2310190091</v>
      </c>
      <c r="B228" s="48" t="s">
        <v>1056</v>
      </c>
      <c r="C228" s="52">
        <v>35000</v>
      </c>
      <c r="D228" s="16">
        <v>24</v>
      </c>
      <c r="E228" s="14">
        <v>12</v>
      </c>
      <c r="F228" s="14">
        <v>2</v>
      </c>
      <c r="G228" s="14" t="s">
        <v>1046</v>
      </c>
      <c r="H228" s="16">
        <v>15.338200000000001</v>
      </c>
      <c r="I228" s="14">
        <v>12.054399999999999</v>
      </c>
      <c r="J228" s="14" t="s">
        <v>993</v>
      </c>
      <c r="K228" s="16"/>
      <c r="L228" s="16"/>
      <c r="M228" s="14"/>
      <c r="N228" s="14"/>
      <c r="O228" s="14" t="s">
        <v>8474</v>
      </c>
    </row>
    <row r="229" spans="1:15">
      <c r="A229" s="13">
        <v>2310190089</v>
      </c>
      <c r="B229" s="47" t="s">
        <v>1057</v>
      </c>
      <c r="C229" s="51">
        <v>35000</v>
      </c>
      <c r="D229" s="15">
        <v>24</v>
      </c>
      <c r="E229" s="13">
        <v>12</v>
      </c>
      <c r="F229" s="13">
        <v>2</v>
      </c>
      <c r="G229" s="13" t="s">
        <v>1046</v>
      </c>
      <c r="H229" s="15">
        <v>15.338200000000001</v>
      </c>
      <c r="I229" s="13">
        <v>12.054399999999999</v>
      </c>
      <c r="J229" s="13" t="s">
        <v>993</v>
      </c>
      <c r="K229" s="15"/>
      <c r="L229" s="15"/>
      <c r="M229" s="13"/>
      <c r="N229" s="13"/>
      <c r="O229" s="13" t="s">
        <v>8474</v>
      </c>
    </row>
    <row r="230" spans="1:15">
      <c r="A230" s="14">
        <v>2310190095</v>
      </c>
      <c r="B230" s="48" t="s">
        <v>1058</v>
      </c>
      <c r="C230" s="52">
        <v>35000</v>
      </c>
      <c r="D230" s="16">
        <v>24</v>
      </c>
      <c r="E230" s="14">
        <v>12</v>
      </c>
      <c r="F230" s="14">
        <v>2</v>
      </c>
      <c r="G230" s="14" t="s">
        <v>1046</v>
      </c>
      <c r="H230" s="16">
        <v>15.338200000000001</v>
      </c>
      <c r="I230" s="14">
        <v>12.054399999999999</v>
      </c>
      <c r="J230" s="14" t="s">
        <v>993</v>
      </c>
      <c r="K230" s="16"/>
      <c r="L230" s="16"/>
      <c r="M230" s="14"/>
      <c r="N230" s="14"/>
      <c r="O230" s="14" t="s">
        <v>8474</v>
      </c>
    </row>
    <row r="231" spans="1:15">
      <c r="A231" s="13">
        <v>2310190097</v>
      </c>
      <c r="B231" s="47" t="s">
        <v>1059</v>
      </c>
      <c r="C231" s="51">
        <v>35000</v>
      </c>
      <c r="D231" s="15">
        <v>24</v>
      </c>
      <c r="E231" s="13">
        <v>12</v>
      </c>
      <c r="F231" s="13">
        <v>2</v>
      </c>
      <c r="G231" s="13" t="s">
        <v>1046</v>
      </c>
      <c r="H231" s="15">
        <v>15.338200000000001</v>
      </c>
      <c r="I231" s="13">
        <v>12.054399999999999</v>
      </c>
      <c r="J231" s="13" t="s">
        <v>993</v>
      </c>
      <c r="K231" s="15"/>
      <c r="L231" s="15"/>
      <c r="M231" s="13"/>
      <c r="N231" s="13"/>
      <c r="O231" s="13" t="s">
        <v>8474</v>
      </c>
    </row>
    <row r="232" spans="1:15">
      <c r="A232" s="13">
        <v>2310190092</v>
      </c>
      <c r="B232" s="47" t="s">
        <v>1060</v>
      </c>
      <c r="C232" s="51">
        <v>35000</v>
      </c>
      <c r="D232" s="15">
        <v>24</v>
      </c>
      <c r="E232" s="13">
        <v>12</v>
      </c>
      <c r="F232" s="13">
        <v>2</v>
      </c>
      <c r="G232" s="13" t="s">
        <v>1046</v>
      </c>
      <c r="H232" s="15">
        <v>15.338200000000001</v>
      </c>
      <c r="I232" s="13">
        <v>12.054399999999999</v>
      </c>
      <c r="J232" s="13" t="s">
        <v>993</v>
      </c>
      <c r="K232" s="15"/>
      <c r="L232" s="15"/>
      <c r="M232" s="13"/>
      <c r="N232" s="13"/>
      <c r="O232" s="13" t="s">
        <v>8474</v>
      </c>
    </row>
    <row r="233" spans="1:15">
      <c r="A233" s="14">
        <v>2310210166</v>
      </c>
      <c r="B233" s="48" t="s">
        <v>724</v>
      </c>
      <c r="C233" s="52">
        <v>25000</v>
      </c>
      <c r="D233" s="16">
        <v>24</v>
      </c>
      <c r="E233" s="14">
        <v>12</v>
      </c>
      <c r="F233" s="14">
        <v>2</v>
      </c>
      <c r="G233" s="14" t="s">
        <v>1012</v>
      </c>
      <c r="H233" s="16">
        <v>64.126400000000004</v>
      </c>
      <c r="I233" s="14">
        <v>10.918939999999999</v>
      </c>
      <c r="J233" s="14" t="s">
        <v>993</v>
      </c>
      <c r="K233" s="16">
        <v>0</v>
      </c>
      <c r="L233" s="16">
        <v>0</v>
      </c>
      <c r="M233" s="14">
        <v>0</v>
      </c>
      <c r="N233" s="14"/>
      <c r="O233" s="14" t="s">
        <v>8474</v>
      </c>
    </row>
    <row r="234" spans="1:15">
      <c r="A234" s="13">
        <v>2310210164</v>
      </c>
      <c r="B234" s="47" t="s">
        <v>719</v>
      </c>
      <c r="C234" s="51">
        <v>25000</v>
      </c>
      <c r="D234" s="15">
        <v>24</v>
      </c>
      <c r="E234" s="13">
        <v>12</v>
      </c>
      <c r="F234" s="13">
        <v>2</v>
      </c>
      <c r="G234" s="13" t="s">
        <v>1012</v>
      </c>
      <c r="H234" s="15">
        <v>64.126400000000004</v>
      </c>
      <c r="I234" s="13">
        <v>10.918939999999999</v>
      </c>
      <c r="J234" s="13" t="s">
        <v>993</v>
      </c>
      <c r="K234" s="15">
        <v>0</v>
      </c>
      <c r="L234" s="15">
        <v>0</v>
      </c>
      <c r="M234" s="13">
        <v>0</v>
      </c>
      <c r="N234" s="13"/>
      <c r="O234" s="13" t="s">
        <v>8474</v>
      </c>
    </row>
    <row r="235" spans="1:15">
      <c r="A235" s="14">
        <v>2310210168</v>
      </c>
      <c r="B235" s="48" t="s">
        <v>720</v>
      </c>
      <c r="C235" s="52">
        <v>25000</v>
      </c>
      <c r="D235" s="16">
        <v>24</v>
      </c>
      <c r="E235" s="14">
        <v>12</v>
      </c>
      <c r="F235" s="14">
        <v>2</v>
      </c>
      <c r="G235" s="14" t="s">
        <v>1012</v>
      </c>
      <c r="H235" s="16">
        <v>64.126400000000004</v>
      </c>
      <c r="I235" s="14">
        <v>10.918939999999999</v>
      </c>
      <c r="J235" s="14" t="s">
        <v>993</v>
      </c>
      <c r="K235" s="16">
        <v>0</v>
      </c>
      <c r="L235" s="16">
        <v>0</v>
      </c>
      <c r="M235" s="14">
        <v>0</v>
      </c>
      <c r="N235" s="14"/>
      <c r="O235" s="14" t="s">
        <v>8474</v>
      </c>
    </row>
    <row r="236" spans="1:15">
      <c r="A236" s="13">
        <v>2310210162</v>
      </c>
      <c r="B236" s="47" t="s">
        <v>721</v>
      </c>
      <c r="C236" s="51">
        <v>25000</v>
      </c>
      <c r="D236" s="15">
        <v>24</v>
      </c>
      <c r="E236" s="13">
        <v>12</v>
      </c>
      <c r="F236" s="13">
        <v>2</v>
      </c>
      <c r="G236" s="13" t="s">
        <v>1012</v>
      </c>
      <c r="H236" s="15">
        <v>64.126400000000004</v>
      </c>
      <c r="I236" s="13">
        <v>10.918939999999999</v>
      </c>
      <c r="J236" s="13" t="s">
        <v>993</v>
      </c>
      <c r="K236" s="15">
        <v>0</v>
      </c>
      <c r="L236" s="15">
        <v>0</v>
      </c>
      <c r="M236" s="13">
        <v>0</v>
      </c>
      <c r="N236" s="13"/>
      <c r="O236" s="13" t="s">
        <v>8474</v>
      </c>
    </row>
    <row r="237" spans="1:15">
      <c r="A237" s="14">
        <v>2310210169</v>
      </c>
      <c r="B237" s="48" t="s">
        <v>718</v>
      </c>
      <c r="C237" s="52">
        <v>25000</v>
      </c>
      <c r="D237" s="16">
        <v>24</v>
      </c>
      <c r="E237" s="14">
        <v>12</v>
      </c>
      <c r="F237" s="14">
        <v>2</v>
      </c>
      <c r="G237" s="14" t="s">
        <v>1012</v>
      </c>
      <c r="H237" s="16">
        <v>64.126400000000004</v>
      </c>
      <c r="I237" s="14">
        <v>10.918939999999999</v>
      </c>
      <c r="J237" s="14" t="s">
        <v>993</v>
      </c>
      <c r="K237" s="16">
        <v>0</v>
      </c>
      <c r="L237" s="16">
        <v>0</v>
      </c>
      <c r="M237" s="14">
        <v>0</v>
      </c>
      <c r="N237" s="14"/>
      <c r="O237" s="14" t="s">
        <v>8474</v>
      </c>
    </row>
    <row r="238" spans="1:15">
      <c r="A238" s="13">
        <v>2310210165</v>
      </c>
      <c r="B238" s="47" t="s">
        <v>716</v>
      </c>
      <c r="C238" s="51">
        <v>25000</v>
      </c>
      <c r="D238" s="15">
        <v>24</v>
      </c>
      <c r="E238" s="13">
        <v>12</v>
      </c>
      <c r="F238" s="13">
        <v>2</v>
      </c>
      <c r="G238" s="13" t="s">
        <v>1012</v>
      </c>
      <c r="H238" s="15">
        <v>64.126400000000004</v>
      </c>
      <c r="I238" s="13">
        <v>10.918939999999999</v>
      </c>
      <c r="J238" s="13" t="s">
        <v>993</v>
      </c>
      <c r="K238" s="15">
        <v>0</v>
      </c>
      <c r="L238" s="15">
        <v>0</v>
      </c>
      <c r="M238" s="13">
        <v>0</v>
      </c>
      <c r="N238" s="13"/>
      <c r="O238" s="13" t="s">
        <v>8474</v>
      </c>
    </row>
    <row r="239" spans="1:15">
      <c r="A239" s="14">
        <v>2310210161</v>
      </c>
      <c r="B239" s="48" t="s">
        <v>717</v>
      </c>
      <c r="C239" s="52">
        <v>25000</v>
      </c>
      <c r="D239" s="16">
        <v>24</v>
      </c>
      <c r="E239" s="14">
        <v>12</v>
      </c>
      <c r="F239" s="14">
        <v>2</v>
      </c>
      <c r="G239" s="14" t="s">
        <v>1012</v>
      </c>
      <c r="H239" s="16">
        <v>64.126400000000004</v>
      </c>
      <c r="I239" s="14">
        <v>10.918939999999999</v>
      </c>
      <c r="J239" s="14" t="s">
        <v>993</v>
      </c>
      <c r="K239" s="16">
        <v>0</v>
      </c>
      <c r="L239" s="16">
        <v>0</v>
      </c>
      <c r="M239" s="14">
        <v>0</v>
      </c>
      <c r="N239" s="14"/>
      <c r="O239" s="14" t="s">
        <v>8474</v>
      </c>
    </row>
    <row r="240" spans="1:15">
      <c r="A240" s="13">
        <v>2310210170</v>
      </c>
      <c r="B240" s="47" t="s">
        <v>723</v>
      </c>
      <c r="C240" s="51">
        <v>25000</v>
      </c>
      <c r="D240" s="15">
        <v>24</v>
      </c>
      <c r="E240" s="13">
        <v>12</v>
      </c>
      <c r="F240" s="13">
        <v>2</v>
      </c>
      <c r="G240" s="13" t="s">
        <v>1012</v>
      </c>
      <c r="H240" s="15">
        <v>64.126400000000004</v>
      </c>
      <c r="I240" s="13">
        <v>10.918939999999999</v>
      </c>
      <c r="J240" s="13" t="s">
        <v>993</v>
      </c>
      <c r="K240" s="15">
        <v>0</v>
      </c>
      <c r="L240" s="15">
        <v>0</v>
      </c>
      <c r="M240" s="13">
        <v>0</v>
      </c>
      <c r="N240" s="13"/>
      <c r="O240" s="13" t="s">
        <v>8474</v>
      </c>
    </row>
    <row r="241" spans="1:15">
      <c r="A241" s="14">
        <v>2310210163</v>
      </c>
      <c r="B241" s="48" t="s">
        <v>715</v>
      </c>
      <c r="C241" s="52">
        <v>25000</v>
      </c>
      <c r="D241" s="16">
        <v>24</v>
      </c>
      <c r="E241" s="14">
        <v>12</v>
      </c>
      <c r="F241" s="14">
        <v>2</v>
      </c>
      <c r="G241" s="14" t="s">
        <v>1012</v>
      </c>
      <c r="H241" s="16">
        <v>64.126400000000004</v>
      </c>
      <c r="I241" s="14">
        <v>10.918939999999999</v>
      </c>
      <c r="J241" s="14" t="s">
        <v>993</v>
      </c>
      <c r="K241" s="16">
        <v>0</v>
      </c>
      <c r="L241" s="16">
        <v>0</v>
      </c>
      <c r="M241" s="14">
        <v>0</v>
      </c>
      <c r="N241" s="14"/>
      <c r="O241" s="14" t="s">
        <v>8474</v>
      </c>
    </row>
    <row r="242" spans="1:15">
      <c r="A242" s="13">
        <v>2310210167</v>
      </c>
      <c r="B242" s="47" t="s">
        <v>722</v>
      </c>
      <c r="C242" s="51">
        <v>25000</v>
      </c>
      <c r="D242" s="15">
        <v>24</v>
      </c>
      <c r="E242" s="13">
        <v>12</v>
      </c>
      <c r="F242" s="13">
        <v>2</v>
      </c>
      <c r="G242" s="13" t="s">
        <v>1012</v>
      </c>
      <c r="H242" s="15">
        <v>64.126400000000004</v>
      </c>
      <c r="I242" s="13">
        <v>10.918939999999999</v>
      </c>
      <c r="J242" s="13" t="s">
        <v>993</v>
      </c>
      <c r="K242" s="15">
        <v>0</v>
      </c>
      <c r="L242" s="15">
        <v>0</v>
      </c>
      <c r="M242" s="13">
        <v>0</v>
      </c>
      <c r="N242" s="13"/>
      <c r="O242" s="13" t="s">
        <v>8474</v>
      </c>
    </row>
    <row r="243" spans="1:15">
      <c r="A243" s="14">
        <v>2310210010</v>
      </c>
      <c r="B243" s="48" t="s">
        <v>372</v>
      </c>
      <c r="C243" s="52">
        <v>50000</v>
      </c>
      <c r="D243" s="16">
        <v>12</v>
      </c>
      <c r="E243" s="14">
        <v>12</v>
      </c>
      <c r="F243" s="14">
        <v>1</v>
      </c>
      <c r="G243" s="14" t="s">
        <v>992</v>
      </c>
      <c r="H243" s="16">
        <v>128.5658</v>
      </c>
      <c r="I243" s="14">
        <v>11.9658</v>
      </c>
      <c r="J243" s="14" t="s">
        <v>993</v>
      </c>
      <c r="K243" s="16">
        <v>0</v>
      </c>
      <c r="L243" s="16">
        <v>0</v>
      </c>
      <c r="M243" s="14">
        <v>0</v>
      </c>
      <c r="N243" s="14"/>
      <c r="O243" s="14" t="s">
        <v>8474</v>
      </c>
    </row>
    <row r="244" spans="1:15">
      <c r="A244" s="13">
        <v>2310210188</v>
      </c>
      <c r="B244" s="47" t="s">
        <v>384</v>
      </c>
      <c r="C244" s="51">
        <v>50000</v>
      </c>
      <c r="D244" s="15">
        <v>12</v>
      </c>
      <c r="E244" s="13">
        <v>12</v>
      </c>
      <c r="F244" s="13">
        <v>1</v>
      </c>
      <c r="G244" s="13" t="s">
        <v>992</v>
      </c>
      <c r="H244" s="15">
        <v>128.5658</v>
      </c>
      <c r="I244" s="13">
        <v>11.9658</v>
      </c>
      <c r="J244" s="13" t="s">
        <v>993</v>
      </c>
      <c r="K244" s="15">
        <v>0</v>
      </c>
      <c r="L244" s="15">
        <v>0</v>
      </c>
      <c r="M244" s="13">
        <v>0</v>
      </c>
      <c r="N244" s="13"/>
      <c r="O244" s="13" t="s">
        <v>8474</v>
      </c>
    </row>
    <row r="245" spans="1:15">
      <c r="A245" s="14">
        <v>2310210189</v>
      </c>
      <c r="B245" s="48" t="s">
        <v>503</v>
      </c>
      <c r="C245" s="52">
        <v>50000</v>
      </c>
      <c r="D245" s="16">
        <v>12</v>
      </c>
      <c r="E245" s="14">
        <v>12</v>
      </c>
      <c r="F245" s="14">
        <v>1</v>
      </c>
      <c r="G245" s="14" t="s">
        <v>992</v>
      </c>
      <c r="H245" s="16">
        <v>128.5658</v>
      </c>
      <c r="I245" s="14">
        <v>11.9658</v>
      </c>
      <c r="J245" s="14" t="s">
        <v>993</v>
      </c>
      <c r="K245" s="16">
        <v>0</v>
      </c>
      <c r="L245" s="16">
        <v>0</v>
      </c>
      <c r="M245" s="14">
        <v>0</v>
      </c>
      <c r="N245" s="14"/>
      <c r="O245" s="14" t="s">
        <v>8474</v>
      </c>
    </row>
    <row r="246" spans="1:15">
      <c r="A246" s="13">
        <v>2310210183</v>
      </c>
      <c r="B246" s="47" t="s">
        <v>337</v>
      </c>
      <c r="C246" s="51">
        <v>50000</v>
      </c>
      <c r="D246" s="15">
        <v>12</v>
      </c>
      <c r="E246" s="13">
        <v>12</v>
      </c>
      <c r="F246" s="13">
        <v>1</v>
      </c>
      <c r="G246" s="13" t="s">
        <v>992</v>
      </c>
      <c r="H246" s="15">
        <v>128.5658</v>
      </c>
      <c r="I246" s="13">
        <v>11.9658</v>
      </c>
      <c r="J246" s="13" t="s">
        <v>993</v>
      </c>
      <c r="K246" s="15">
        <v>0</v>
      </c>
      <c r="L246" s="15">
        <v>0</v>
      </c>
      <c r="M246" s="13">
        <v>0</v>
      </c>
      <c r="N246" s="13"/>
      <c r="O246" s="13" t="s">
        <v>8474</v>
      </c>
    </row>
    <row r="247" spans="1:15">
      <c r="A247" s="14">
        <v>2310210184</v>
      </c>
      <c r="B247" s="48" t="s">
        <v>339</v>
      </c>
      <c r="C247" s="52">
        <v>50000</v>
      </c>
      <c r="D247" s="16">
        <v>12</v>
      </c>
      <c r="E247" s="14">
        <v>12</v>
      </c>
      <c r="F247" s="14">
        <v>1</v>
      </c>
      <c r="G247" s="14" t="s">
        <v>992</v>
      </c>
      <c r="H247" s="16">
        <v>128.5658</v>
      </c>
      <c r="I247" s="14">
        <v>11.9658</v>
      </c>
      <c r="J247" s="14" t="s">
        <v>993</v>
      </c>
      <c r="K247" s="16">
        <v>0</v>
      </c>
      <c r="L247" s="16">
        <v>0</v>
      </c>
      <c r="M247" s="14">
        <v>0</v>
      </c>
      <c r="N247" s="14"/>
      <c r="O247" s="14" t="s">
        <v>8474</v>
      </c>
    </row>
    <row r="248" spans="1:15">
      <c r="A248" s="13">
        <v>2310210179</v>
      </c>
      <c r="B248" s="47" t="s">
        <v>343</v>
      </c>
      <c r="C248" s="51">
        <v>50000</v>
      </c>
      <c r="D248" s="15">
        <v>12</v>
      </c>
      <c r="E248" s="13">
        <v>12</v>
      </c>
      <c r="F248" s="13">
        <v>1</v>
      </c>
      <c r="G248" s="13" t="s">
        <v>992</v>
      </c>
      <c r="H248" s="15">
        <v>128.5658</v>
      </c>
      <c r="I248" s="13">
        <v>11.9658</v>
      </c>
      <c r="J248" s="13" t="s">
        <v>993</v>
      </c>
      <c r="K248" s="15">
        <v>0</v>
      </c>
      <c r="L248" s="15">
        <v>0</v>
      </c>
      <c r="M248" s="13">
        <v>0</v>
      </c>
      <c r="N248" s="13"/>
      <c r="O248" s="13" t="s">
        <v>8474</v>
      </c>
    </row>
    <row r="249" spans="1:15">
      <c r="A249" s="14">
        <v>2310210178</v>
      </c>
      <c r="B249" s="48" t="s">
        <v>374</v>
      </c>
      <c r="C249" s="52">
        <v>50000</v>
      </c>
      <c r="D249" s="16">
        <v>12</v>
      </c>
      <c r="E249" s="14">
        <v>12</v>
      </c>
      <c r="F249" s="14">
        <v>1</v>
      </c>
      <c r="G249" s="14" t="s">
        <v>992</v>
      </c>
      <c r="H249" s="16">
        <v>128.5658</v>
      </c>
      <c r="I249" s="14">
        <v>11.9658</v>
      </c>
      <c r="J249" s="14" t="s">
        <v>993</v>
      </c>
      <c r="K249" s="16">
        <v>0</v>
      </c>
      <c r="L249" s="16">
        <v>0</v>
      </c>
      <c r="M249" s="14">
        <v>0</v>
      </c>
      <c r="N249" s="14"/>
      <c r="O249" s="14" t="s">
        <v>8474</v>
      </c>
    </row>
    <row r="250" spans="1:15">
      <c r="A250" s="13">
        <v>2310210180</v>
      </c>
      <c r="B250" s="47" t="s">
        <v>376</v>
      </c>
      <c r="C250" s="51">
        <v>50000</v>
      </c>
      <c r="D250" s="15">
        <v>12</v>
      </c>
      <c r="E250" s="13">
        <v>12</v>
      </c>
      <c r="F250" s="13">
        <v>1</v>
      </c>
      <c r="G250" s="13" t="s">
        <v>992</v>
      </c>
      <c r="H250" s="15">
        <v>128.5658</v>
      </c>
      <c r="I250" s="13">
        <v>11.9658</v>
      </c>
      <c r="J250" s="13" t="s">
        <v>993</v>
      </c>
      <c r="K250" s="15">
        <v>0</v>
      </c>
      <c r="L250" s="15">
        <v>0</v>
      </c>
      <c r="M250" s="13">
        <v>0</v>
      </c>
      <c r="N250" s="13"/>
      <c r="O250" s="13" t="s">
        <v>8474</v>
      </c>
    </row>
    <row r="251" spans="1:15">
      <c r="A251" s="14">
        <v>2310210182</v>
      </c>
      <c r="B251" s="48" t="s">
        <v>335</v>
      </c>
      <c r="C251" s="52">
        <v>50000</v>
      </c>
      <c r="D251" s="16">
        <v>12</v>
      </c>
      <c r="E251" s="14">
        <v>12</v>
      </c>
      <c r="F251" s="14">
        <v>1</v>
      </c>
      <c r="G251" s="14" t="s">
        <v>992</v>
      </c>
      <c r="H251" s="16">
        <v>128.5658</v>
      </c>
      <c r="I251" s="14">
        <v>11.9658</v>
      </c>
      <c r="J251" s="14" t="s">
        <v>993</v>
      </c>
      <c r="K251" s="16">
        <v>0</v>
      </c>
      <c r="L251" s="16">
        <v>0</v>
      </c>
      <c r="M251" s="14">
        <v>0</v>
      </c>
      <c r="N251" s="14"/>
      <c r="O251" s="14" t="s">
        <v>8474</v>
      </c>
    </row>
    <row r="252" spans="1:15">
      <c r="A252" s="13">
        <v>2310210185</v>
      </c>
      <c r="B252" s="47" t="s">
        <v>341</v>
      </c>
      <c r="C252" s="51">
        <v>50000</v>
      </c>
      <c r="D252" s="15">
        <v>12</v>
      </c>
      <c r="E252" s="13">
        <v>12</v>
      </c>
      <c r="F252" s="13">
        <v>1</v>
      </c>
      <c r="G252" s="13" t="s">
        <v>992</v>
      </c>
      <c r="H252" s="15">
        <v>128.5658</v>
      </c>
      <c r="I252" s="13">
        <v>11.9658</v>
      </c>
      <c r="J252" s="13" t="s">
        <v>993</v>
      </c>
      <c r="K252" s="15">
        <v>0</v>
      </c>
      <c r="L252" s="15">
        <v>0</v>
      </c>
      <c r="M252" s="13">
        <v>0</v>
      </c>
      <c r="N252" s="13"/>
      <c r="O252" s="13" t="s">
        <v>8474</v>
      </c>
    </row>
    <row r="253" spans="1:15">
      <c r="A253" s="14">
        <v>2310210186</v>
      </c>
      <c r="B253" s="48" t="s">
        <v>380</v>
      </c>
      <c r="C253" s="52">
        <v>50000</v>
      </c>
      <c r="D253" s="16">
        <v>12</v>
      </c>
      <c r="E253" s="14">
        <v>12</v>
      </c>
      <c r="F253" s="14">
        <v>1</v>
      </c>
      <c r="G253" s="14" t="s">
        <v>992</v>
      </c>
      <c r="H253" s="16">
        <v>128.5658</v>
      </c>
      <c r="I253" s="14">
        <v>11.9658</v>
      </c>
      <c r="J253" s="14" t="s">
        <v>993</v>
      </c>
      <c r="K253" s="16">
        <v>0</v>
      </c>
      <c r="L253" s="16">
        <v>0</v>
      </c>
      <c r="M253" s="14">
        <v>0</v>
      </c>
      <c r="N253" s="14"/>
      <c r="O253" s="14" t="s">
        <v>8474</v>
      </c>
    </row>
    <row r="254" spans="1:15">
      <c r="A254" s="13">
        <v>2310210181</v>
      </c>
      <c r="B254" s="47" t="s">
        <v>378</v>
      </c>
      <c r="C254" s="51">
        <v>50000</v>
      </c>
      <c r="D254" s="15">
        <v>12</v>
      </c>
      <c r="E254" s="13">
        <v>12</v>
      </c>
      <c r="F254" s="13">
        <v>1</v>
      </c>
      <c r="G254" s="13" t="s">
        <v>992</v>
      </c>
      <c r="H254" s="15">
        <v>128.5658</v>
      </c>
      <c r="I254" s="13">
        <v>11.9658</v>
      </c>
      <c r="J254" s="13" t="s">
        <v>993</v>
      </c>
      <c r="K254" s="15">
        <v>0</v>
      </c>
      <c r="L254" s="15">
        <v>0</v>
      </c>
      <c r="M254" s="13">
        <v>0</v>
      </c>
      <c r="N254" s="13"/>
      <c r="O254" s="13" t="s">
        <v>8474</v>
      </c>
    </row>
    <row r="255" spans="1:15">
      <c r="A255" s="13">
        <v>2310210187</v>
      </c>
      <c r="B255" s="47" t="s">
        <v>382</v>
      </c>
      <c r="C255" s="51">
        <v>50000</v>
      </c>
      <c r="D255" s="15">
        <v>12</v>
      </c>
      <c r="E255" s="13">
        <v>12</v>
      </c>
      <c r="F255" s="13">
        <v>1</v>
      </c>
      <c r="G255" s="13" t="s">
        <v>992</v>
      </c>
      <c r="H255" s="15">
        <v>128.5658</v>
      </c>
      <c r="I255" s="13">
        <v>11.9658</v>
      </c>
      <c r="J255" s="13" t="s">
        <v>993</v>
      </c>
      <c r="K255" s="15">
        <v>0</v>
      </c>
      <c r="L255" s="15">
        <v>0</v>
      </c>
      <c r="M255" s="13">
        <v>0</v>
      </c>
      <c r="N255" s="13"/>
      <c r="O255" s="13" t="s">
        <v>8474</v>
      </c>
    </row>
    <row r="256" spans="1:15">
      <c r="A256" s="14">
        <v>2310210190</v>
      </c>
      <c r="B256" s="48" t="s">
        <v>528</v>
      </c>
      <c r="C256" s="52">
        <v>50000</v>
      </c>
      <c r="D256" s="16">
        <v>12</v>
      </c>
      <c r="E256" s="14">
        <v>12</v>
      </c>
      <c r="F256" s="14">
        <v>1</v>
      </c>
      <c r="G256" s="14" t="s">
        <v>992</v>
      </c>
      <c r="H256" s="16">
        <v>128.5658</v>
      </c>
      <c r="I256" s="14">
        <v>11.9658</v>
      </c>
      <c r="J256" s="14" t="s">
        <v>993</v>
      </c>
      <c r="K256" s="16">
        <v>0</v>
      </c>
      <c r="L256" s="16">
        <v>0</v>
      </c>
      <c r="M256" s="14">
        <v>0</v>
      </c>
      <c r="N256" s="14"/>
      <c r="O256" s="14" t="s">
        <v>8474</v>
      </c>
    </row>
    <row r="257" spans="1:15">
      <c r="A257" s="13">
        <v>2310210192</v>
      </c>
      <c r="B257" s="47" t="s">
        <v>518</v>
      </c>
      <c r="C257" s="51">
        <v>50000</v>
      </c>
      <c r="D257" s="15">
        <v>12</v>
      </c>
      <c r="E257" s="13">
        <v>12</v>
      </c>
      <c r="F257" s="13">
        <v>1</v>
      </c>
      <c r="G257" s="13" t="s">
        <v>992</v>
      </c>
      <c r="H257" s="15">
        <v>128.5658</v>
      </c>
      <c r="I257" s="13">
        <v>11.9658</v>
      </c>
      <c r="J257" s="13" t="s">
        <v>993</v>
      </c>
      <c r="K257" s="15">
        <v>0</v>
      </c>
      <c r="L257" s="15">
        <v>0</v>
      </c>
      <c r="M257" s="13">
        <v>0</v>
      </c>
      <c r="N257" s="13"/>
      <c r="O257" s="13" t="s">
        <v>8474</v>
      </c>
    </row>
    <row r="258" spans="1:15">
      <c r="A258" s="14">
        <v>2310210196</v>
      </c>
      <c r="B258" s="48" t="s">
        <v>516</v>
      </c>
      <c r="C258" s="52">
        <v>50000</v>
      </c>
      <c r="D258" s="16">
        <v>12</v>
      </c>
      <c r="E258" s="14">
        <v>12</v>
      </c>
      <c r="F258" s="14">
        <v>1</v>
      </c>
      <c r="G258" s="14" t="s">
        <v>992</v>
      </c>
      <c r="H258" s="16">
        <v>128.5658</v>
      </c>
      <c r="I258" s="14">
        <v>11.9658</v>
      </c>
      <c r="J258" s="14" t="s">
        <v>993</v>
      </c>
      <c r="K258" s="16">
        <v>0</v>
      </c>
      <c r="L258" s="16">
        <v>0</v>
      </c>
      <c r="M258" s="14">
        <v>0</v>
      </c>
      <c r="N258" s="14"/>
      <c r="O258" s="14" t="s">
        <v>8474</v>
      </c>
    </row>
    <row r="259" spans="1:15">
      <c r="A259" s="13">
        <v>2310210197</v>
      </c>
      <c r="B259" s="47" t="s">
        <v>511</v>
      </c>
      <c r="C259" s="51">
        <v>50000</v>
      </c>
      <c r="D259" s="15">
        <v>12</v>
      </c>
      <c r="E259" s="13">
        <v>12</v>
      </c>
      <c r="F259" s="13">
        <v>1</v>
      </c>
      <c r="G259" s="13" t="s">
        <v>992</v>
      </c>
      <c r="H259" s="15">
        <v>128.5658</v>
      </c>
      <c r="I259" s="13">
        <v>11.9658</v>
      </c>
      <c r="J259" s="13" t="s">
        <v>993</v>
      </c>
      <c r="K259" s="15">
        <v>0</v>
      </c>
      <c r="L259" s="15">
        <v>0</v>
      </c>
      <c r="M259" s="13">
        <v>0</v>
      </c>
      <c r="N259" s="13"/>
      <c r="O259" s="13" t="s">
        <v>8474</v>
      </c>
    </row>
    <row r="260" spans="1:15">
      <c r="A260" s="14">
        <v>2310210199</v>
      </c>
      <c r="B260" s="48" t="s">
        <v>514</v>
      </c>
      <c r="C260" s="52">
        <v>50000</v>
      </c>
      <c r="D260" s="16">
        <v>12</v>
      </c>
      <c r="E260" s="14">
        <v>12</v>
      </c>
      <c r="F260" s="14">
        <v>1</v>
      </c>
      <c r="G260" s="14" t="s">
        <v>992</v>
      </c>
      <c r="H260" s="16">
        <v>128.5658</v>
      </c>
      <c r="I260" s="14">
        <v>11.9658</v>
      </c>
      <c r="J260" s="14" t="s">
        <v>993</v>
      </c>
      <c r="K260" s="16">
        <v>0</v>
      </c>
      <c r="L260" s="16">
        <v>0</v>
      </c>
      <c r="M260" s="14">
        <v>0</v>
      </c>
      <c r="N260" s="14"/>
      <c r="O260" s="14" t="s">
        <v>8474</v>
      </c>
    </row>
    <row r="261" spans="1:15">
      <c r="A261" s="13">
        <v>2310210200</v>
      </c>
      <c r="B261" s="47" t="s">
        <v>524</v>
      </c>
      <c r="C261" s="51">
        <v>50000</v>
      </c>
      <c r="D261" s="15">
        <v>12</v>
      </c>
      <c r="E261" s="13">
        <v>12</v>
      </c>
      <c r="F261" s="13">
        <v>1</v>
      </c>
      <c r="G261" s="13" t="s">
        <v>992</v>
      </c>
      <c r="H261" s="15">
        <v>128.5658</v>
      </c>
      <c r="I261" s="13">
        <v>11.9658</v>
      </c>
      <c r="J261" s="13" t="s">
        <v>993</v>
      </c>
      <c r="K261" s="15">
        <v>0</v>
      </c>
      <c r="L261" s="15">
        <v>0</v>
      </c>
      <c r="M261" s="13">
        <v>0</v>
      </c>
      <c r="N261" s="13"/>
      <c r="O261" s="13" t="s">
        <v>8474</v>
      </c>
    </row>
    <row r="262" spans="1:15">
      <c r="A262" s="14">
        <v>2310210201</v>
      </c>
      <c r="B262" s="48" t="s">
        <v>513</v>
      </c>
      <c r="C262" s="52">
        <v>50000</v>
      </c>
      <c r="D262" s="16">
        <v>12</v>
      </c>
      <c r="E262" s="14">
        <v>12</v>
      </c>
      <c r="F262" s="14">
        <v>1</v>
      </c>
      <c r="G262" s="14" t="s">
        <v>992</v>
      </c>
      <c r="H262" s="16">
        <v>128.5658</v>
      </c>
      <c r="I262" s="14">
        <v>11.9658</v>
      </c>
      <c r="J262" s="14" t="s">
        <v>993</v>
      </c>
      <c r="K262" s="16">
        <v>0</v>
      </c>
      <c r="L262" s="16">
        <v>0</v>
      </c>
      <c r="M262" s="14">
        <v>0</v>
      </c>
      <c r="N262" s="14"/>
      <c r="O262" s="14" t="s">
        <v>8474</v>
      </c>
    </row>
    <row r="263" spans="1:15">
      <c r="A263" s="13">
        <v>2310210198</v>
      </c>
      <c r="B263" s="47" t="s">
        <v>520</v>
      </c>
      <c r="C263" s="51">
        <v>50000</v>
      </c>
      <c r="D263" s="15">
        <v>12</v>
      </c>
      <c r="E263" s="13">
        <v>12</v>
      </c>
      <c r="F263" s="13">
        <v>1</v>
      </c>
      <c r="G263" s="13" t="s">
        <v>992</v>
      </c>
      <c r="H263" s="15">
        <v>128.5658</v>
      </c>
      <c r="I263" s="13">
        <v>11.9658</v>
      </c>
      <c r="J263" s="13" t="s">
        <v>993</v>
      </c>
      <c r="K263" s="15">
        <v>0</v>
      </c>
      <c r="L263" s="15">
        <v>0</v>
      </c>
      <c r="M263" s="13">
        <v>0</v>
      </c>
      <c r="N263" s="13"/>
      <c r="O263" s="13" t="s">
        <v>8474</v>
      </c>
    </row>
    <row r="264" spans="1:15">
      <c r="A264" s="14">
        <v>2310210195</v>
      </c>
      <c r="B264" s="48" t="s">
        <v>530</v>
      </c>
      <c r="C264" s="52">
        <v>50000</v>
      </c>
      <c r="D264" s="16">
        <v>12</v>
      </c>
      <c r="E264" s="14">
        <v>12</v>
      </c>
      <c r="F264" s="14">
        <v>1</v>
      </c>
      <c r="G264" s="14" t="s">
        <v>992</v>
      </c>
      <c r="H264" s="16">
        <v>128.5658</v>
      </c>
      <c r="I264" s="14">
        <v>11.9658</v>
      </c>
      <c r="J264" s="14" t="s">
        <v>993</v>
      </c>
      <c r="K264" s="16">
        <v>0</v>
      </c>
      <c r="L264" s="16">
        <v>0</v>
      </c>
      <c r="M264" s="14">
        <v>0</v>
      </c>
      <c r="N264" s="14"/>
      <c r="O264" s="14" t="s">
        <v>8474</v>
      </c>
    </row>
    <row r="265" spans="1:15">
      <c r="A265" s="13">
        <v>2310210194</v>
      </c>
      <c r="B265" s="47" t="s">
        <v>526</v>
      </c>
      <c r="C265" s="51">
        <v>50000</v>
      </c>
      <c r="D265" s="15">
        <v>12</v>
      </c>
      <c r="E265" s="13">
        <v>12</v>
      </c>
      <c r="F265" s="13">
        <v>1</v>
      </c>
      <c r="G265" s="13" t="s">
        <v>992</v>
      </c>
      <c r="H265" s="15">
        <v>128.5658</v>
      </c>
      <c r="I265" s="13">
        <v>11.9658</v>
      </c>
      <c r="J265" s="13" t="s">
        <v>993</v>
      </c>
      <c r="K265" s="15">
        <v>0</v>
      </c>
      <c r="L265" s="15">
        <v>0</v>
      </c>
      <c r="M265" s="13">
        <v>0</v>
      </c>
      <c r="N265" s="13"/>
      <c r="O265" s="13" t="s">
        <v>8474</v>
      </c>
    </row>
    <row r="266" spans="1:15">
      <c r="A266" s="14">
        <v>2310210193</v>
      </c>
      <c r="B266" s="48" t="s">
        <v>522</v>
      </c>
      <c r="C266" s="52">
        <v>50000</v>
      </c>
      <c r="D266" s="16">
        <v>12</v>
      </c>
      <c r="E266" s="14">
        <v>12</v>
      </c>
      <c r="F266" s="14">
        <v>1</v>
      </c>
      <c r="G266" s="14" t="s">
        <v>992</v>
      </c>
      <c r="H266" s="16">
        <v>128.5658</v>
      </c>
      <c r="I266" s="14">
        <v>11.9658</v>
      </c>
      <c r="J266" s="14" t="s">
        <v>993</v>
      </c>
      <c r="K266" s="16">
        <v>0</v>
      </c>
      <c r="L266" s="16">
        <v>0</v>
      </c>
      <c r="M266" s="14">
        <v>0</v>
      </c>
      <c r="N266" s="14"/>
      <c r="O266" s="14" t="s">
        <v>8474</v>
      </c>
    </row>
    <row r="267" spans="1:15">
      <c r="A267" s="13">
        <v>2310210191</v>
      </c>
      <c r="B267" s="47" t="s">
        <v>589</v>
      </c>
      <c r="C267" s="51">
        <v>50000</v>
      </c>
      <c r="D267" s="15">
        <v>12</v>
      </c>
      <c r="E267" s="13">
        <v>12</v>
      </c>
      <c r="F267" s="13">
        <v>1</v>
      </c>
      <c r="G267" s="13" t="s">
        <v>992</v>
      </c>
      <c r="H267" s="15">
        <v>128.5658</v>
      </c>
      <c r="I267" s="13">
        <v>11.9658</v>
      </c>
      <c r="J267" s="13" t="s">
        <v>993</v>
      </c>
      <c r="K267" s="15">
        <v>0</v>
      </c>
      <c r="L267" s="15">
        <v>0</v>
      </c>
      <c r="M267" s="13">
        <v>0</v>
      </c>
      <c r="N267" s="13"/>
      <c r="O267" s="13" t="s">
        <v>8474</v>
      </c>
    </row>
    <row r="268" spans="1:15">
      <c r="A268" s="14">
        <v>2310340006</v>
      </c>
      <c r="B268" s="48" t="s">
        <v>732</v>
      </c>
      <c r="C268" s="52">
        <v>30000</v>
      </c>
      <c r="D268" s="16">
        <v>12</v>
      </c>
      <c r="E268" s="14">
        <v>12</v>
      </c>
      <c r="F268" s="14">
        <v>1</v>
      </c>
      <c r="G268" s="14" t="s">
        <v>1094</v>
      </c>
      <c r="H268" s="16">
        <v>22.5684</v>
      </c>
      <c r="I268" s="14">
        <v>12.054399999999999</v>
      </c>
      <c r="J268" s="14" t="s">
        <v>993</v>
      </c>
      <c r="K268" s="16"/>
      <c r="L268" s="16"/>
      <c r="M268" s="14"/>
      <c r="N268" s="14"/>
      <c r="O268" s="14" t="s">
        <v>8474</v>
      </c>
    </row>
    <row r="269" spans="1:15">
      <c r="A269" s="13">
        <v>2310160166</v>
      </c>
      <c r="B269" s="47" t="s">
        <v>1095</v>
      </c>
      <c r="C269" s="51">
        <v>24000</v>
      </c>
      <c r="D269" s="15">
        <v>12</v>
      </c>
      <c r="E269" s="13">
        <v>12</v>
      </c>
      <c r="F269" s="13">
        <v>1</v>
      </c>
      <c r="G269" s="13" t="s">
        <v>1033</v>
      </c>
      <c r="H269" s="15">
        <v>22.5684</v>
      </c>
      <c r="I269" s="13">
        <v>9.4600299999999997</v>
      </c>
      <c r="J269" s="13" t="s">
        <v>993</v>
      </c>
      <c r="K269" s="15">
        <v>0</v>
      </c>
      <c r="L269" s="15">
        <v>0</v>
      </c>
      <c r="M269" s="13">
        <v>0</v>
      </c>
      <c r="N269" s="13"/>
      <c r="O269" s="13" t="s">
        <v>8474</v>
      </c>
    </row>
    <row r="270" spans="1:15">
      <c r="A270" s="14">
        <v>2310040560</v>
      </c>
      <c r="B270" s="48" t="s">
        <v>551</v>
      </c>
      <c r="C270" s="52">
        <v>35000</v>
      </c>
      <c r="D270" s="16">
        <v>12</v>
      </c>
      <c r="E270" s="14">
        <v>12</v>
      </c>
      <c r="F270" s="14">
        <v>1</v>
      </c>
      <c r="G270" s="14" t="s">
        <v>1074</v>
      </c>
      <c r="H270" s="16">
        <v>84.92</v>
      </c>
      <c r="I270" s="14">
        <v>10.78716</v>
      </c>
      <c r="J270" s="14" t="s">
        <v>1075</v>
      </c>
      <c r="K270" s="16"/>
      <c r="L270" s="16"/>
      <c r="M270" s="14"/>
      <c r="N270" s="14"/>
      <c r="O270" s="14" t="s">
        <v>8474</v>
      </c>
    </row>
    <row r="271" spans="1:15">
      <c r="A271" s="13">
        <v>2310040562</v>
      </c>
      <c r="B271" s="47" t="s">
        <v>548</v>
      </c>
      <c r="C271" s="51">
        <v>35000</v>
      </c>
      <c r="D271" s="15">
        <v>12</v>
      </c>
      <c r="E271" s="13">
        <v>12</v>
      </c>
      <c r="F271" s="13">
        <v>1</v>
      </c>
      <c r="G271" s="13" t="s">
        <v>1074</v>
      </c>
      <c r="H271" s="15">
        <v>84.92</v>
      </c>
      <c r="I271" s="13">
        <v>10.78716</v>
      </c>
      <c r="J271" s="13" t="s">
        <v>1075</v>
      </c>
      <c r="K271" s="15"/>
      <c r="L271" s="15"/>
      <c r="M271" s="13"/>
      <c r="N271" s="13"/>
      <c r="O271" s="13" t="s">
        <v>8474</v>
      </c>
    </row>
    <row r="272" spans="1:15">
      <c r="A272" s="14">
        <v>2310040566</v>
      </c>
      <c r="B272" s="48" t="s">
        <v>544</v>
      </c>
      <c r="C272" s="52">
        <v>35000</v>
      </c>
      <c r="D272" s="16">
        <v>12</v>
      </c>
      <c r="E272" s="14">
        <v>12</v>
      </c>
      <c r="F272" s="14">
        <v>1</v>
      </c>
      <c r="G272" s="14" t="s">
        <v>1074</v>
      </c>
      <c r="H272" s="16">
        <v>84.92</v>
      </c>
      <c r="I272" s="14">
        <v>10.78716</v>
      </c>
      <c r="J272" s="14" t="s">
        <v>1075</v>
      </c>
      <c r="K272" s="16"/>
      <c r="L272" s="16"/>
      <c r="M272" s="14"/>
      <c r="N272" s="14"/>
      <c r="O272" s="14" t="s">
        <v>8474</v>
      </c>
    </row>
    <row r="273" spans="1:15">
      <c r="A273" s="13">
        <v>2310040561</v>
      </c>
      <c r="B273" s="47" t="s">
        <v>549</v>
      </c>
      <c r="C273" s="51">
        <v>35000</v>
      </c>
      <c r="D273" s="15">
        <v>12</v>
      </c>
      <c r="E273" s="13">
        <v>12</v>
      </c>
      <c r="F273" s="13">
        <v>1</v>
      </c>
      <c r="G273" s="13" t="s">
        <v>1074</v>
      </c>
      <c r="H273" s="15">
        <v>84.92</v>
      </c>
      <c r="I273" s="13">
        <v>10.78716</v>
      </c>
      <c r="J273" s="13" t="s">
        <v>1075</v>
      </c>
      <c r="K273" s="15"/>
      <c r="L273" s="15"/>
      <c r="M273" s="13"/>
      <c r="N273" s="13"/>
      <c r="O273" s="13" t="s">
        <v>8474</v>
      </c>
    </row>
    <row r="274" spans="1:15">
      <c r="A274" s="14">
        <v>2310040565</v>
      </c>
      <c r="B274" s="48" t="s">
        <v>543</v>
      </c>
      <c r="C274" s="52">
        <v>35000</v>
      </c>
      <c r="D274" s="16">
        <v>12</v>
      </c>
      <c r="E274" s="14">
        <v>12</v>
      </c>
      <c r="F274" s="14">
        <v>1</v>
      </c>
      <c r="G274" s="14" t="s">
        <v>1074</v>
      </c>
      <c r="H274" s="16">
        <v>84.92</v>
      </c>
      <c r="I274" s="14">
        <v>10.78716</v>
      </c>
      <c r="J274" s="14" t="s">
        <v>1075</v>
      </c>
      <c r="K274" s="16"/>
      <c r="L274" s="16"/>
      <c r="M274" s="14"/>
      <c r="N274" s="14"/>
      <c r="O274" s="14" t="s">
        <v>8474</v>
      </c>
    </row>
    <row r="275" spans="1:15">
      <c r="A275" s="13">
        <v>2310040570</v>
      </c>
      <c r="B275" s="47" t="s">
        <v>545</v>
      </c>
      <c r="C275" s="51">
        <v>35000</v>
      </c>
      <c r="D275" s="15">
        <v>12</v>
      </c>
      <c r="E275" s="13">
        <v>12</v>
      </c>
      <c r="F275" s="13">
        <v>1</v>
      </c>
      <c r="G275" s="13" t="s">
        <v>1074</v>
      </c>
      <c r="H275" s="15">
        <v>84.92</v>
      </c>
      <c r="I275" s="13">
        <v>10.78716</v>
      </c>
      <c r="J275" s="13" t="s">
        <v>1075</v>
      </c>
      <c r="K275" s="15"/>
      <c r="L275" s="15"/>
      <c r="M275" s="13"/>
      <c r="N275" s="13"/>
      <c r="O275" s="13" t="s">
        <v>8474</v>
      </c>
    </row>
    <row r="276" spans="1:15">
      <c r="A276" s="14">
        <v>2310040568</v>
      </c>
      <c r="B276" s="48" t="s">
        <v>541</v>
      </c>
      <c r="C276" s="52">
        <v>35000</v>
      </c>
      <c r="D276" s="16">
        <v>12</v>
      </c>
      <c r="E276" s="14">
        <v>12</v>
      </c>
      <c r="F276" s="14">
        <v>1</v>
      </c>
      <c r="G276" s="14" t="s">
        <v>1074</v>
      </c>
      <c r="H276" s="16">
        <v>84.92</v>
      </c>
      <c r="I276" s="14">
        <v>10.78716</v>
      </c>
      <c r="J276" s="14" t="s">
        <v>1075</v>
      </c>
      <c r="K276" s="16"/>
      <c r="L276" s="16"/>
      <c r="M276" s="14"/>
      <c r="N276" s="14"/>
      <c r="O276" s="14" t="s">
        <v>8474</v>
      </c>
    </row>
    <row r="277" spans="1:15">
      <c r="A277" s="13">
        <v>2310040569</v>
      </c>
      <c r="B277" s="47" t="s">
        <v>542</v>
      </c>
      <c r="C277" s="51">
        <v>35000</v>
      </c>
      <c r="D277" s="15">
        <v>12</v>
      </c>
      <c r="E277" s="13">
        <v>12</v>
      </c>
      <c r="F277" s="13">
        <v>1</v>
      </c>
      <c r="G277" s="13" t="s">
        <v>1074</v>
      </c>
      <c r="H277" s="15">
        <v>84.92</v>
      </c>
      <c r="I277" s="13">
        <v>10.78716</v>
      </c>
      <c r="J277" s="13" t="s">
        <v>1075</v>
      </c>
      <c r="K277" s="15"/>
      <c r="L277" s="15"/>
      <c r="M277" s="13"/>
      <c r="N277" s="13"/>
      <c r="O277" s="13" t="s">
        <v>8474</v>
      </c>
    </row>
    <row r="278" spans="1:15">
      <c r="A278" s="13">
        <v>2310040563</v>
      </c>
      <c r="B278" s="47" t="s">
        <v>546</v>
      </c>
      <c r="C278" s="51">
        <v>35000</v>
      </c>
      <c r="D278" s="15">
        <v>12</v>
      </c>
      <c r="E278" s="13">
        <v>12</v>
      </c>
      <c r="F278" s="13">
        <v>1</v>
      </c>
      <c r="G278" s="13" t="s">
        <v>1074</v>
      </c>
      <c r="H278" s="15">
        <v>84.92</v>
      </c>
      <c r="I278" s="13">
        <v>10.78716</v>
      </c>
      <c r="J278" s="13" t="s">
        <v>1075</v>
      </c>
      <c r="K278" s="15"/>
      <c r="L278" s="15"/>
      <c r="M278" s="13"/>
      <c r="N278" s="13"/>
      <c r="O278" s="13" t="s">
        <v>8474</v>
      </c>
    </row>
    <row r="279" spans="1:15">
      <c r="A279" s="14">
        <v>2310040564</v>
      </c>
      <c r="B279" s="48" t="s">
        <v>547</v>
      </c>
      <c r="C279" s="52">
        <v>35000</v>
      </c>
      <c r="D279" s="16">
        <v>12</v>
      </c>
      <c r="E279" s="14">
        <v>12</v>
      </c>
      <c r="F279" s="14">
        <v>1</v>
      </c>
      <c r="G279" s="14" t="s">
        <v>1074</v>
      </c>
      <c r="H279" s="16">
        <v>84.92</v>
      </c>
      <c r="I279" s="14">
        <v>10.78716</v>
      </c>
      <c r="J279" s="14" t="s">
        <v>1075</v>
      </c>
      <c r="K279" s="16"/>
      <c r="L279" s="16"/>
      <c r="M279" s="14"/>
      <c r="N279" s="14"/>
      <c r="O279" s="14" t="s">
        <v>8474</v>
      </c>
    </row>
    <row r="280" spans="1:15">
      <c r="A280" s="13">
        <v>2310040567</v>
      </c>
      <c r="B280" s="47" t="s">
        <v>550</v>
      </c>
      <c r="C280" s="51">
        <v>35000</v>
      </c>
      <c r="D280" s="15">
        <v>12</v>
      </c>
      <c r="E280" s="13">
        <v>12</v>
      </c>
      <c r="F280" s="13">
        <v>1</v>
      </c>
      <c r="G280" s="13" t="s">
        <v>1074</v>
      </c>
      <c r="H280" s="15">
        <v>84.92</v>
      </c>
      <c r="I280" s="13">
        <v>10.78716</v>
      </c>
      <c r="J280" s="13" t="s">
        <v>1075</v>
      </c>
      <c r="K280" s="15"/>
      <c r="L280" s="15"/>
      <c r="M280" s="13"/>
      <c r="N280" s="13"/>
      <c r="O280" s="13" t="s">
        <v>8474</v>
      </c>
    </row>
    <row r="281" spans="1:15">
      <c r="A281" s="14">
        <v>2310040559</v>
      </c>
      <c r="B281" s="48" t="s">
        <v>540</v>
      </c>
      <c r="C281" s="52">
        <v>35000</v>
      </c>
      <c r="D281" s="16">
        <v>12</v>
      </c>
      <c r="E281" s="14">
        <v>12</v>
      </c>
      <c r="F281" s="14">
        <v>1</v>
      </c>
      <c r="G281" s="14" t="s">
        <v>1074</v>
      </c>
      <c r="H281" s="16">
        <v>84.92</v>
      </c>
      <c r="I281" s="14">
        <v>10.78716</v>
      </c>
      <c r="J281" s="14" t="s">
        <v>1075</v>
      </c>
      <c r="K281" s="16"/>
      <c r="L281" s="16"/>
      <c r="M281" s="14"/>
      <c r="N281" s="14"/>
      <c r="O281" s="14" t="s">
        <v>8474</v>
      </c>
    </row>
    <row r="282" spans="1:15">
      <c r="A282" s="13">
        <v>2310040611</v>
      </c>
      <c r="B282" s="47" t="s">
        <v>777</v>
      </c>
      <c r="C282" s="51">
        <v>35000</v>
      </c>
      <c r="D282" s="15">
        <v>12</v>
      </c>
      <c r="E282" s="13">
        <v>12</v>
      </c>
      <c r="F282" s="13">
        <v>1</v>
      </c>
      <c r="G282" s="13" t="s">
        <v>1074</v>
      </c>
      <c r="H282" s="15">
        <v>84.92</v>
      </c>
      <c r="I282" s="13">
        <v>10.78716</v>
      </c>
      <c r="J282" s="13" t="s">
        <v>1075</v>
      </c>
      <c r="K282" s="15"/>
      <c r="L282" s="15"/>
      <c r="M282" s="13"/>
      <c r="N282" s="13"/>
      <c r="O282" s="13" t="s">
        <v>8474</v>
      </c>
    </row>
    <row r="283" spans="1:15">
      <c r="A283" s="14">
        <v>2310040613</v>
      </c>
      <c r="B283" s="48" t="s">
        <v>779</v>
      </c>
      <c r="C283" s="52">
        <v>35000</v>
      </c>
      <c r="D283" s="16">
        <v>12</v>
      </c>
      <c r="E283" s="14">
        <v>12</v>
      </c>
      <c r="F283" s="14">
        <v>1</v>
      </c>
      <c r="G283" s="14" t="s">
        <v>1074</v>
      </c>
      <c r="H283" s="16">
        <v>84.92</v>
      </c>
      <c r="I283" s="14">
        <v>10.78716</v>
      </c>
      <c r="J283" s="14" t="s">
        <v>1075</v>
      </c>
      <c r="K283" s="16"/>
      <c r="L283" s="16"/>
      <c r="M283" s="14"/>
      <c r="N283" s="14"/>
      <c r="O283" s="14" t="s">
        <v>8474</v>
      </c>
    </row>
    <row r="284" spans="1:15">
      <c r="A284" s="13">
        <v>2310040614</v>
      </c>
      <c r="B284" s="47" t="s">
        <v>780</v>
      </c>
      <c r="C284" s="51">
        <v>35000</v>
      </c>
      <c r="D284" s="15">
        <v>12</v>
      </c>
      <c r="E284" s="13">
        <v>12</v>
      </c>
      <c r="F284" s="13">
        <v>1</v>
      </c>
      <c r="G284" s="13" t="s">
        <v>1074</v>
      </c>
      <c r="H284" s="15">
        <v>84.92</v>
      </c>
      <c r="I284" s="13">
        <v>10.78716</v>
      </c>
      <c r="J284" s="13" t="s">
        <v>1075</v>
      </c>
      <c r="K284" s="15"/>
      <c r="L284" s="15"/>
      <c r="M284" s="13"/>
      <c r="N284" s="13"/>
      <c r="O284" s="13" t="s">
        <v>8474</v>
      </c>
    </row>
    <row r="285" spans="1:15">
      <c r="A285" s="14">
        <v>2310040615</v>
      </c>
      <c r="B285" s="48" t="s">
        <v>781</v>
      </c>
      <c r="C285" s="52">
        <v>35000</v>
      </c>
      <c r="D285" s="16">
        <v>12</v>
      </c>
      <c r="E285" s="14">
        <v>12</v>
      </c>
      <c r="F285" s="14">
        <v>1</v>
      </c>
      <c r="G285" s="14" t="s">
        <v>1074</v>
      </c>
      <c r="H285" s="16">
        <v>84.92</v>
      </c>
      <c r="I285" s="14">
        <v>10.78716</v>
      </c>
      <c r="J285" s="14" t="s">
        <v>1075</v>
      </c>
      <c r="K285" s="16"/>
      <c r="L285" s="16"/>
      <c r="M285" s="14"/>
      <c r="N285" s="14"/>
      <c r="O285" s="14" t="s">
        <v>8474</v>
      </c>
    </row>
    <row r="286" spans="1:15">
      <c r="A286" s="13">
        <v>2310040612</v>
      </c>
      <c r="B286" s="47" t="s">
        <v>778</v>
      </c>
      <c r="C286" s="51">
        <v>35000</v>
      </c>
      <c r="D286" s="15">
        <v>12</v>
      </c>
      <c r="E286" s="13">
        <v>12</v>
      </c>
      <c r="F286" s="13">
        <v>1</v>
      </c>
      <c r="G286" s="13" t="s">
        <v>1074</v>
      </c>
      <c r="H286" s="15">
        <v>84.92</v>
      </c>
      <c r="I286" s="13">
        <v>10.78716</v>
      </c>
      <c r="J286" s="13" t="s">
        <v>1075</v>
      </c>
      <c r="K286" s="15"/>
      <c r="L286" s="15"/>
      <c r="M286" s="13"/>
      <c r="N286" s="13"/>
      <c r="O286" s="13" t="s">
        <v>8474</v>
      </c>
    </row>
    <row r="287" spans="1:15">
      <c r="A287" s="14">
        <v>2310040610</v>
      </c>
      <c r="B287" s="48" t="s">
        <v>776</v>
      </c>
      <c r="C287" s="52">
        <v>35000</v>
      </c>
      <c r="D287" s="16">
        <v>12</v>
      </c>
      <c r="E287" s="14">
        <v>12</v>
      </c>
      <c r="F287" s="14">
        <v>1</v>
      </c>
      <c r="G287" s="14" t="s">
        <v>1074</v>
      </c>
      <c r="H287" s="16">
        <v>84.92</v>
      </c>
      <c r="I287" s="14">
        <v>10.78716</v>
      </c>
      <c r="J287" s="14" t="s">
        <v>1075</v>
      </c>
      <c r="K287" s="16"/>
      <c r="L287" s="16"/>
      <c r="M287" s="14"/>
      <c r="N287" s="14"/>
      <c r="O287" s="14" t="s">
        <v>8474</v>
      </c>
    </row>
    <row r="288" spans="1:15">
      <c r="A288" s="13">
        <v>2310230105</v>
      </c>
      <c r="B288" s="47" t="s">
        <v>706</v>
      </c>
      <c r="C288" s="51">
        <v>25000</v>
      </c>
      <c r="D288" s="15">
        <v>12</v>
      </c>
      <c r="E288" s="13">
        <v>12</v>
      </c>
      <c r="F288" s="13">
        <v>1</v>
      </c>
      <c r="G288" s="13" t="s">
        <v>1043</v>
      </c>
      <c r="H288" s="15">
        <v>0</v>
      </c>
      <c r="I288" s="13">
        <v>11.11745</v>
      </c>
      <c r="J288" s="13" t="s">
        <v>1075</v>
      </c>
      <c r="K288" s="15"/>
      <c r="L288" s="15"/>
      <c r="M288" s="13"/>
      <c r="N288" s="13"/>
      <c r="O288" s="13" t="s">
        <v>8474</v>
      </c>
    </row>
    <row r="289" spans="1:15">
      <c r="A289" s="14">
        <v>2310360001</v>
      </c>
      <c r="B289" s="48" t="s">
        <v>623</v>
      </c>
      <c r="C289" s="52">
        <v>50000</v>
      </c>
      <c r="D289" s="16">
        <v>12</v>
      </c>
      <c r="E289" s="14">
        <v>12</v>
      </c>
      <c r="F289" s="14">
        <v>1</v>
      </c>
      <c r="G289" s="14" t="s">
        <v>1096</v>
      </c>
      <c r="H289" s="16">
        <v>142.26769999999999</v>
      </c>
      <c r="I289" s="14">
        <v>12.054399999999999</v>
      </c>
      <c r="J289" s="14" t="s">
        <v>1097</v>
      </c>
      <c r="K289" s="16">
        <v>0</v>
      </c>
      <c r="L289" s="16">
        <v>0</v>
      </c>
      <c r="M289" s="14">
        <v>0</v>
      </c>
      <c r="N289" s="14" t="s">
        <v>1098</v>
      </c>
      <c r="O289" s="14" t="s">
        <v>8474</v>
      </c>
    </row>
    <row r="290" spans="1:15">
      <c r="A290" s="13">
        <v>2310040096</v>
      </c>
      <c r="B290" s="47" t="s">
        <v>748</v>
      </c>
      <c r="C290" s="51">
        <v>25000</v>
      </c>
      <c r="D290" s="15">
        <v>12</v>
      </c>
      <c r="E290" s="13">
        <v>12</v>
      </c>
      <c r="F290" s="13">
        <v>1</v>
      </c>
      <c r="G290" s="13" t="s">
        <v>1072</v>
      </c>
      <c r="H290" s="15">
        <v>42.46</v>
      </c>
      <c r="I290" s="13">
        <v>10.775320000000001</v>
      </c>
      <c r="J290" s="13" t="s">
        <v>1073</v>
      </c>
      <c r="K290" s="15"/>
      <c r="L290" s="15"/>
      <c r="M290" s="13"/>
      <c r="N290" s="13"/>
      <c r="O290" s="13" t="s">
        <v>8475</v>
      </c>
    </row>
    <row r="291" spans="1:15">
      <c r="A291" s="14">
        <v>2310040095</v>
      </c>
      <c r="B291" s="48" t="s">
        <v>747</v>
      </c>
      <c r="C291" s="52">
        <v>25000</v>
      </c>
      <c r="D291" s="16">
        <v>12</v>
      </c>
      <c r="E291" s="14">
        <v>12</v>
      </c>
      <c r="F291" s="14">
        <v>1</v>
      </c>
      <c r="G291" s="14" t="s">
        <v>1072</v>
      </c>
      <c r="H291" s="16">
        <v>42.46</v>
      </c>
      <c r="I291" s="14">
        <v>10.775320000000001</v>
      </c>
      <c r="J291" s="14" t="s">
        <v>1073</v>
      </c>
      <c r="K291" s="16"/>
      <c r="L291" s="16"/>
      <c r="M291" s="14"/>
      <c r="N291" s="14"/>
      <c r="O291" s="14" t="s">
        <v>8475</v>
      </c>
    </row>
    <row r="292" spans="1:15">
      <c r="A292" s="13">
        <v>2310040098</v>
      </c>
      <c r="B292" s="47" t="s">
        <v>750</v>
      </c>
      <c r="C292" s="51">
        <v>25000</v>
      </c>
      <c r="D292" s="15">
        <v>12</v>
      </c>
      <c r="E292" s="13">
        <v>12</v>
      </c>
      <c r="F292" s="13">
        <v>1</v>
      </c>
      <c r="G292" s="13" t="s">
        <v>1072</v>
      </c>
      <c r="H292" s="15">
        <v>42.46</v>
      </c>
      <c r="I292" s="13">
        <v>10.775320000000001</v>
      </c>
      <c r="J292" s="13" t="s">
        <v>1073</v>
      </c>
      <c r="K292" s="15"/>
      <c r="L292" s="15"/>
      <c r="M292" s="13"/>
      <c r="N292" s="13"/>
      <c r="O292" s="13" t="s">
        <v>8475</v>
      </c>
    </row>
    <row r="293" spans="1:15">
      <c r="A293" s="14">
        <v>2310040099</v>
      </c>
      <c r="B293" s="48" t="s">
        <v>751</v>
      </c>
      <c r="C293" s="52">
        <v>25000</v>
      </c>
      <c r="D293" s="16">
        <v>12</v>
      </c>
      <c r="E293" s="14">
        <v>12</v>
      </c>
      <c r="F293" s="14">
        <v>1</v>
      </c>
      <c r="G293" s="14" t="s">
        <v>1072</v>
      </c>
      <c r="H293" s="16">
        <v>42.46</v>
      </c>
      <c r="I293" s="14">
        <v>10.775320000000001</v>
      </c>
      <c r="J293" s="14" t="s">
        <v>1073</v>
      </c>
      <c r="K293" s="16"/>
      <c r="L293" s="16"/>
      <c r="M293" s="14"/>
      <c r="N293" s="14"/>
      <c r="O293" s="14" t="s">
        <v>8475</v>
      </c>
    </row>
    <row r="294" spans="1:15">
      <c r="A294" s="13">
        <v>2310040100</v>
      </c>
      <c r="B294" s="47" t="s">
        <v>753</v>
      </c>
      <c r="C294" s="51">
        <v>25000</v>
      </c>
      <c r="D294" s="15">
        <v>12</v>
      </c>
      <c r="E294" s="13">
        <v>12</v>
      </c>
      <c r="F294" s="13">
        <v>1</v>
      </c>
      <c r="G294" s="13" t="s">
        <v>1072</v>
      </c>
      <c r="H294" s="15">
        <v>42.46</v>
      </c>
      <c r="I294" s="13">
        <v>10.775320000000001</v>
      </c>
      <c r="J294" s="13" t="s">
        <v>1073</v>
      </c>
      <c r="K294" s="15"/>
      <c r="L294" s="15"/>
      <c r="M294" s="13"/>
      <c r="N294" s="13"/>
      <c r="O294" s="13" t="s">
        <v>8475</v>
      </c>
    </row>
    <row r="295" spans="1:15">
      <c r="A295" s="14">
        <v>2310040097</v>
      </c>
      <c r="B295" s="48" t="s">
        <v>749</v>
      </c>
      <c r="C295" s="52">
        <v>25000</v>
      </c>
      <c r="D295" s="16">
        <v>12</v>
      </c>
      <c r="E295" s="14">
        <v>12</v>
      </c>
      <c r="F295" s="14">
        <v>1</v>
      </c>
      <c r="G295" s="14" t="s">
        <v>1072</v>
      </c>
      <c r="H295" s="16">
        <v>42.46</v>
      </c>
      <c r="I295" s="14">
        <v>10.775320000000001</v>
      </c>
      <c r="J295" s="14" t="s">
        <v>1073</v>
      </c>
      <c r="K295" s="16"/>
      <c r="L295" s="16"/>
      <c r="M295" s="14"/>
      <c r="N295" s="14"/>
      <c r="O295" s="14" t="s">
        <v>8475</v>
      </c>
    </row>
    <row r="296" spans="1:15">
      <c r="A296" s="13">
        <v>2310040548</v>
      </c>
      <c r="B296" s="47" t="s">
        <v>303</v>
      </c>
      <c r="C296" s="51">
        <v>25000</v>
      </c>
      <c r="D296" s="15">
        <v>12</v>
      </c>
      <c r="E296" s="13">
        <v>12</v>
      </c>
      <c r="F296" s="13">
        <v>1</v>
      </c>
      <c r="G296" s="13" t="s">
        <v>1072</v>
      </c>
      <c r="H296" s="15">
        <v>42.46</v>
      </c>
      <c r="I296" s="13">
        <v>10.775320000000001</v>
      </c>
      <c r="J296" s="13" t="s">
        <v>1073</v>
      </c>
      <c r="K296" s="15"/>
      <c r="L296" s="15"/>
      <c r="M296" s="13"/>
      <c r="N296" s="13"/>
      <c r="O296" s="13" t="s">
        <v>8475</v>
      </c>
    </row>
    <row r="297" spans="1:15">
      <c r="A297" s="14">
        <v>2310040550</v>
      </c>
      <c r="B297" s="48" t="s">
        <v>306</v>
      </c>
      <c r="C297" s="52">
        <v>25000</v>
      </c>
      <c r="D297" s="16">
        <v>12</v>
      </c>
      <c r="E297" s="14">
        <v>12</v>
      </c>
      <c r="F297" s="14">
        <v>1</v>
      </c>
      <c r="G297" s="14" t="s">
        <v>1072</v>
      </c>
      <c r="H297" s="16">
        <v>42.46</v>
      </c>
      <c r="I297" s="14">
        <v>10.775320000000001</v>
      </c>
      <c r="J297" s="14" t="s">
        <v>1073</v>
      </c>
      <c r="K297" s="16"/>
      <c r="L297" s="16"/>
      <c r="M297" s="14"/>
      <c r="N297" s="14"/>
      <c r="O297" s="14" t="s">
        <v>8475</v>
      </c>
    </row>
    <row r="298" spans="1:15">
      <c r="A298" s="13">
        <v>2310040554</v>
      </c>
      <c r="B298" s="47" t="s">
        <v>310</v>
      </c>
      <c r="C298" s="51">
        <v>25000</v>
      </c>
      <c r="D298" s="15">
        <v>12</v>
      </c>
      <c r="E298" s="13">
        <v>12</v>
      </c>
      <c r="F298" s="13">
        <v>1</v>
      </c>
      <c r="G298" s="13" t="s">
        <v>1072</v>
      </c>
      <c r="H298" s="15">
        <v>42.46</v>
      </c>
      <c r="I298" s="13">
        <v>10.775320000000001</v>
      </c>
      <c r="J298" s="13" t="s">
        <v>1073</v>
      </c>
      <c r="K298" s="15"/>
      <c r="L298" s="15"/>
      <c r="M298" s="13"/>
      <c r="N298" s="13"/>
      <c r="O298" s="13" t="s">
        <v>8475</v>
      </c>
    </row>
    <row r="299" spans="1:15">
      <c r="A299" s="14">
        <v>2310040549</v>
      </c>
      <c r="B299" s="48" t="s">
        <v>305</v>
      </c>
      <c r="C299" s="52">
        <v>25000</v>
      </c>
      <c r="D299" s="16">
        <v>12</v>
      </c>
      <c r="E299" s="14">
        <v>12</v>
      </c>
      <c r="F299" s="14">
        <v>1</v>
      </c>
      <c r="G299" s="14" t="s">
        <v>1072</v>
      </c>
      <c r="H299" s="16">
        <v>42.46</v>
      </c>
      <c r="I299" s="14">
        <v>10.775320000000001</v>
      </c>
      <c r="J299" s="14" t="s">
        <v>1073</v>
      </c>
      <c r="K299" s="16"/>
      <c r="L299" s="16"/>
      <c r="M299" s="14"/>
      <c r="N299" s="14"/>
      <c r="O299" s="14" t="s">
        <v>8475</v>
      </c>
    </row>
    <row r="300" spans="1:15">
      <c r="A300" s="13">
        <v>2310040553</v>
      </c>
      <c r="B300" s="47" t="s">
        <v>309</v>
      </c>
      <c r="C300" s="51">
        <v>25000</v>
      </c>
      <c r="D300" s="15">
        <v>12</v>
      </c>
      <c r="E300" s="13">
        <v>12</v>
      </c>
      <c r="F300" s="13">
        <v>1</v>
      </c>
      <c r="G300" s="13" t="s">
        <v>1072</v>
      </c>
      <c r="H300" s="15">
        <v>42.46</v>
      </c>
      <c r="I300" s="13">
        <v>10.775320000000001</v>
      </c>
      <c r="J300" s="13" t="s">
        <v>1073</v>
      </c>
      <c r="K300" s="15"/>
      <c r="L300" s="15"/>
      <c r="M300" s="13"/>
      <c r="N300" s="13"/>
      <c r="O300" s="13" t="s">
        <v>8475</v>
      </c>
    </row>
    <row r="301" spans="1:15">
      <c r="A301" s="13">
        <v>2310040558</v>
      </c>
      <c r="B301" s="47" t="s">
        <v>322</v>
      </c>
      <c r="C301" s="51">
        <v>25000</v>
      </c>
      <c r="D301" s="15">
        <v>12</v>
      </c>
      <c r="E301" s="13">
        <v>12</v>
      </c>
      <c r="F301" s="13">
        <v>1</v>
      </c>
      <c r="G301" s="13" t="s">
        <v>1072</v>
      </c>
      <c r="H301" s="15">
        <v>42.46</v>
      </c>
      <c r="I301" s="13">
        <v>10.775320000000001</v>
      </c>
      <c r="J301" s="13" t="s">
        <v>1073</v>
      </c>
      <c r="K301" s="15"/>
      <c r="L301" s="15"/>
      <c r="M301" s="13"/>
      <c r="N301" s="13"/>
      <c r="O301" s="13" t="s">
        <v>8475</v>
      </c>
    </row>
    <row r="302" spans="1:15">
      <c r="A302" s="14">
        <v>2310040556</v>
      </c>
      <c r="B302" s="48" t="s">
        <v>311</v>
      </c>
      <c r="C302" s="52">
        <v>25000</v>
      </c>
      <c r="D302" s="16">
        <v>12</v>
      </c>
      <c r="E302" s="14">
        <v>12</v>
      </c>
      <c r="F302" s="14">
        <v>1</v>
      </c>
      <c r="G302" s="14" t="s">
        <v>1072</v>
      </c>
      <c r="H302" s="16">
        <v>42.46</v>
      </c>
      <c r="I302" s="14">
        <v>10.775320000000001</v>
      </c>
      <c r="J302" s="14" t="s">
        <v>1073</v>
      </c>
      <c r="K302" s="16"/>
      <c r="L302" s="16"/>
      <c r="M302" s="14"/>
      <c r="N302" s="14"/>
      <c r="O302" s="14" t="s">
        <v>8475</v>
      </c>
    </row>
    <row r="303" spans="1:15">
      <c r="A303" s="13">
        <v>2310040557</v>
      </c>
      <c r="B303" s="47" t="s">
        <v>312</v>
      </c>
      <c r="C303" s="51">
        <v>25000</v>
      </c>
      <c r="D303" s="15">
        <v>12</v>
      </c>
      <c r="E303" s="13">
        <v>12</v>
      </c>
      <c r="F303" s="13">
        <v>1</v>
      </c>
      <c r="G303" s="13" t="s">
        <v>1072</v>
      </c>
      <c r="H303" s="15">
        <v>42.46</v>
      </c>
      <c r="I303" s="13">
        <v>10.775320000000001</v>
      </c>
      <c r="J303" s="13" t="s">
        <v>1073</v>
      </c>
      <c r="K303" s="15"/>
      <c r="L303" s="15"/>
      <c r="M303" s="13"/>
      <c r="N303" s="13"/>
      <c r="O303" s="13" t="s">
        <v>8475</v>
      </c>
    </row>
    <row r="304" spans="1:15">
      <c r="A304" s="14">
        <v>2310040551</v>
      </c>
      <c r="B304" s="48" t="s">
        <v>307</v>
      </c>
      <c r="C304" s="52">
        <v>25000</v>
      </c>
      <c r="D304" s="16">
        <v>12</v>
      </c>
      <c r="E304" s="14">
        <v>12</v>
      </c>
      <c r="F304" s="14">
        <v>1</v>
      </c>
      <c r="G304" s="14" t="s">
        <v>1072</v>
      </c>
      <c r="H304" s="16">
        <v>42.46</v>
      </c>
      <c r="I304" s="14">
        <v>10.775320000000001</v>
      </c>
      <c r="J304" s="14" t="s">
        <v>1073</v>
      </c>
      <c r="K304" s="16"/>
      <c r="L304" s="16"/>
      <c r="M304" s="14"/>
      <c r="N304" s="14"/>
      <c r="O304" s="14" t="s">
        <v>8475</v>
      </c>
    </row>
    <row r="305" spans="1:15">
      <c r="A305" s="13">
        <v>2310040552</v>
      </c>
      <c r="B305" s="47" t="s">
        <v>308</v>
      </c>
      <c r="C305" s="51">
        <v>25000</v>
      </c>
      <c r="D305" s="15">
        <v>12</v>
      </c>
      <c r="E305" s="13">
        <v>12</v>
      </c>
      <c r="F305" s="13">
        <v>1</v>
      </c>
      <c r="G305" s="13" t="s">
        <v>1072</v>
      </c>
      <c r="H305" s="15">
        <v>42.46</v>
      </c>
      <c r="I305" s="13">
        <v>10.775320000000001</v>
      </c>
      <c r="J305" s="13" t="s">
        <v>1073</v>
      </c>
      <c r="K305" s="15"/>
      <c r="L305" s="15"/>
      <c r="M305" s="13"/>
      <c r="N305" s="13"/>
      <c r="O305" s="13" t="s">
        <v>8475</v>
      </c>
    </row>
    <row r="306" spans="1:15">
      <c r="A306" s="14">
        <v>2310040555</v>
      </c>
      <c r="B306" s="48" t="s">
        <v>321</v>
      </c>
      <c r="C306" s="52">
        <v>25000</v>
      </c>
      <c r="D306" s="16">
        <v>12</v>
      </c>
      <c r="E306" s="14">
        <v>12</v>
      </c>
      <c r="F306" s="14">
        <v>1</v>
      </c>
      <c r="G306" s="14" t="s">
        <v>1072</v>
      </c>
      <c r="H306" s="16">
        <v>42.46</v>
      </c>
      <c r="I306" s="14">
        <v>10.775320000000001</v>
      </c>
      <c r="J306" s="14" t="s">
        <v>1073</v>
      </c>
      <c r="K306" s="16"/>
      <c r="L306" s="16"/>
      <c r="M306" s="14"/>
      <c r="N306" s="14"/>
      <c r="O306" s="14" t="s">
        <v>8475</v>
      </c>
    </row>
    <row r="307" spans="1:15">
      <c r="A307" s="13">
        <v>2310040547</v>
      </c>
      <c r="B307" s="47" t="s">
        <v>302</v>
      </c>
      <c r="C307" s="51">
        <v>25000</v>
      </c>
      <c r="D307" s="15">
        <v>12</v>
      </c>
      <c r="E307" s="13">
        <v>12</v>
      </c>
      <c r="F307" s="13">
        <v>1</v>
      </c>
      <c r="G307" s="13" t="s">
        <v>1072</v>
      </c>
      <c r="H307" s="15">
        <v>42.46</v>
      </c>
      <c r="I307" s="13">
        <v>10.775320000000001</v>
      </c>
      <c r="J307" s="13" t="s">
        <v>1073</v>
      </c>
      <c r="K307" s="15"/>
      <c r="L307" s="15"/>
      <c r="M307" s="13"/>
      <c r="N307" s="13"/>
      <c r="O307" s="13" t="s">
        <v>8475</v>
      </c>
    </row>
    <row r="308" spans="1:15">
      <c r="A308" s="14">
        <v>2310040571</v>
      </c>
      <c r="B308" s="48" t="s">
        <v>1076</v>
      </c>
      <c r="C308" s="52">
        <v>25000</v>
      </c>
      <c r="D308" s="16">
        <v>12</v>
      </c>
      <c r="E308" s="14">
        <v>12</v>
      </c>
      <c r="F308" s="14">
        <v>1</v>
      </c>
      <c r="G308" s="14" t="s">
        <v>1072</v>
      </c>
      <c r="H308" s="16">
        <v>42.46</v>
      </c>
      <c r="I308" s="14">
        <v>10.775320000000001</v>
      </c>
      <c r="J308" s="14" t="s">
        <v>1073</v>
      </c>
      <c r="K308" s="16"/>
      <c r="L308" s="16"/>
      <c r="M308" s="14"/>
      <c r="N308" s="14"/>
      <c r="O308" s="14" t="s">
        <v>8475</v>
      </c>
    </row>
    <row r="309" spans="1:15">
      <c r="A309" s="13">
        <v>2310040362</v>
      </c>
      <c r="B309" s="47" t="s">
        <v>1077</v>
      </c>
      <c r="C309" s="51">
        <v>25000</v>
      </c>
      <c r="D309" s="15">
        <v>12</v>
      </c>
      <c r="E309" s="13">
        <v>12</v>
      </c>
      <c r="F309" s="13">
        <v>1</v>
      </c>
      <c r="G309" s="13" t="s">
        <v>1072</v>
      </c>
      <c r="H309" s="15">
        <v>42.46</v>
      </c>
      <c r="I309" s="13">
        <v>10.775320000000001</v>
      </c>
      <c r="J309" s="13" t="s">
        <v>1073</v>
      </c>
      <c r="K309" s="15"/>
      <c r="L309" s="15"/>
      <c r="M309" s="13"/>
      <c r="N309" s="13"/>
      <c r="O309" s="13" t="s">
        <v>8475</v>
      </c>
    </row>
    <row r="310" spans="1:15">
      <c r="A310" s="14">
        <v>2310040364</v>
      </c>
      <c r="B310" s="48" t="s">
        <v>1078</v>
      </c>
      <c r="C310" s="52">
        <v>25000</v>
      </c>
      <c r="D310" s="16">
        <v>12</v>
      </c>
      <c r="E310" s="14">
        <v>12</v>
      </c>
      <c r="F310" s="14">
        <v>1</v>
      </c>
      <c r="G310" s="14" t="s">
        <v>1072</v>
      </c>
      <c r="H310" s="16">
        <v>42.46</v>
      </c>
      <c r="I310" s="14">
        <v>10.775320000000001</v>
      </c>
      <c r="J310" s="14" t="s">
        <v>1073</v>
      </c>
      <c r="K310" s="16"/>
      <c r="L310" s="16"/>
      <c r="M310" s="14"/>
      <c r="N310" s="14"/>
      <c r="O310" s="14" t="s">
        <v>8475</v>
      </c>
    </row>
    <row r="311" spans="1:15">
      <c r="A311" s="13">
        <v>2310040368</v>
      </c>
      <c r="B311" s="47" t="s">
        <v>1079</v>
      </c>
      <c r="C311" s="51">
        <v>25000</v>
      </c>
      <c r="D311" s="15">
        <v>12</v>
      </c>
      <c r="E311" s="13">
        <v>12</v>
      </c>
      <c r="F311" s="13">
        <v>1</v>
      </c>
      <c r="G311" s="13" t="s">
        <v>1072</v>
      </c>
      <c r="H311" s="15">
        <v>42.46</v>
      </c>
      <c r="I311" s="13">
        <v>10.775320000000001</v>
      </c>
      <c r="J311" s="13" t="s">
        <v>1073</v>
      </c>
      <c r="K311" s="15"/>
      <c r="L311" s="15"/>
      <c r="M311" s="13"/>
      <c r="N311" s="13"/>
      <c r="O311" s="13" t="s">
        <v>8475</v>
      </c>
    </row>
    <row r="312" spans="1:15">
      <c r="A312" s="14">
        <v>2310040367</v>
      </c>
      <c r="B312" s="48" t="s">
        <v>1080</v>
      </c>
      <c r="C312" s="52">
        <v>25000</v>
      </c>
      <c r="D312" s="16">
        <v>12</v>
      </c>
      <c r="E312" s="14">
        <v>12</v>
      </c>
      <c r="F312" s="14">
        <v>1</v>
      </c>
      <c r="G312" s="14" t="s">
        <v>1072</v>
      </c>
      <c r="H312" s="16">
        <v>42.46</v>
      </c>
      <c r="I312" s="14">
        <v>10.775320000000001</v>
      </c>
      <c r="J312" s="14" t="s">
        <v>1073</v>
      </c>
      <c r="K312" s="16"/>
      <c r="L312" s="16"/>
      <c r="M312" s="14"/>
      <c r="N312" s="14"/>
      <c r="O312" s="14" t="s">
        <v>8475</v>
      </c>
    </row>
    <row r="313" spans="1:15">
      <c r="A313" s="13">
        <v>2310040372</v>
      </c>
      <c r="B313" s="47" t="s">
        <v>1081</v>
      </c>
      <c r="C313" s="51">
        <v>25000</v>
      </c>
      <c r="D313" s="15">
        <v>12</v>
      </c>
      <c r="E313" s="13">
        <v>12</v>
      </c>
      <c r="F313" s="13">
        <v>1</v>
      </c>
      <c r="G313" s="13" t="s">
        <v>1072</v>
      </c>
      <c r="H313" s="15">
        <v>42.46</v>
      </c>
      <c r="I313" s="13">
        <v>10.775320000000001</v>
      </c>
      <c r="J313" s="13" t="s">
        <v>1073</v>
      </c>
      <c r="K313" s="15"/>
      <c r="L313" s="15"/>
      <c r="M313" s="13"/>
      <c r="N313" s="13"/>
      <c r="O313" s="13" t="s">
        <v>8475</v>
      </c>
    </row>
    <row r="314" spans="1:15">
      <c r="A314" s="14">
        <v>2310040370</v>
      </c>
      <c r="B314" s="48" t="s">
        <v>1082</v>
      </c>
      <c r="C314" s="52">
        <v>25000</v>
      </c>
      <c r="D314" s="16">
        <v>12</v>
      </c>
      <c r="E314" s="14">
        <v>12</v>
      </c>
      <c r="F314" s="14">
        <v>1</v>
      </c>
      <c r="G314" s="14" t="s">
        <v>1072</v>
      </c>
      <c r="H314" s="16">
        <v>42.46</v>
      </c>
      <c r="I314" s="14">
        <v>10.775320000000001</v>
      </c>
      <c r="J314" s="14" t="s">
        <v>1073</v>
      </c>
      <c r="K314" s="16"/>
      <c r="L314" s="16"/>
      <c r="M314" s="14"/>
      <c r="N314" s="14"/>
      <c r="O314" s="14" t="s">
        <v>8475</v>
      </c>
    </row>
    <row r="315" spans="1:15">
      <c r="A315" s="13">
        <v>2310040361</v>
      </c>
      <c r="B315" s="47" t="s">
        <v>1083</v>
      </c>
      <c r="C315" s="51">
        <v>25000</v>
      </c>
      <c r="D315" s="15">
        <v>12</v>
      </c>
      <c r="E315" s="13">
        <v>12</v>
      </c>
      <c r="F315" s="13">
        <v>1</v>
      </c>
      <c r="G315" s="13" t="s">
        <v>1072</v>
      </c>
      <c r="H315" s="15">
        <v>42.46</v>
      </c>
      <c r="I315" s="13">
        <v>10.775320000000001</v>
      </c>
      <c r="J315" s="13" t="s">
        <v>1073</v>
      </c>
      <c r="K315" s="15"/>
      <c r="L315" s="15"/>
      <c r="M315" s="13"/>
      <c r="N315" s="13"/>
      <c r="O315" s="13" t="s">
        <v>8475</v>
      </c>
    </row>
    <row r="316" spans="1:15">
      <c r="A316" s="14">
        <v>2310040371</v>
      </c>
      <c r="B316" s="48" t="s">
        <v>1084</v>
      </c>
      <c r="C316" s="52">
        <v>25000</v>
      </c>
      <c r="D316" s="16">
        <v>12</v>
      </c>
      <c r="E316" s="14">
        <v>12</v>
      </c>
      <c r="F316" s="14">
        <v>1</v>
      </c>
      <c r="G316" s="14" t="s">
        <v>1072</v>
      </c>
      <c r="H316" s="16">
        <v>42.46</v>
      </c>
      <c r="I316" s="14">
        <v>10.775320000000001</v>
      </c>
      <c r="J316" s="14" t="s">
        <v>1073</v>
      </c>
      <c r="K316" s="16"/>
      <c r="L316" s="16"/>
      <c r="M316" s="14"/>
      <c r="N316" s="14"/>
      <c r="O316" s="14" t="s">
        <v>8475</v>
      </c>
    </row>
    <row r="317" spans="1:15">
      <c r="A317" s="13">
        <v>2310040365</v>
      </c>
      <c r="B317" s="47" t="s">
        <v>1085</v>
      </c>
      <c r="C317" s="51">
        <v>25000</v>
      </c>
      <c r="D317" s="15">
        <v>12</v>
      </c>
      <c r="E317" s="13">
        <v>12</v>
      </c>
      <c r="F317" s="13">
        <v>1</v>
      </c>
      <c r="G317" s="13" t="s">
        <v>1072</v>
      </c>
      <c r="H317" s="15">
        <v>42.46</v>
      </c>
      <c r="I317" s="13">
        <v>10.775320000000001</v>
      </c>
      <c r="J317" s="13" t="s">
        <v>1073</v>
      </c>
      <c r="K317" s="15"/>
      <c r="L317" s="15"/>
      <c r="M317" s="13"/>
      <c r="N317" s="13"/>
      <c r="O317" s="13" t="s">
        <v>8475</v>
      </c>
    </row>
    <row r="318" spans="1:15">
      <c r="A318" s="14">
        <v>2310040366</v>
      </c>
      <c r="B318" s="48" t="s">
        <v>1086</v>
      </c>
      <c r="C318" s="52">
        <v>25000</v>
      </c>
      <c r="D318" s="16">
        <v>12</v>
      </c>
      <c r="E318" s="14">
        <v>12</v>
      </c>
      <c r="F318" s="14">
        <v>1</v>
      </c>
      <c r="G318" s="14" t="s">
        <v>1072</v>
      </c>
      <c r="H318" s="16">
        <v>42.46</v>
      </c>
      <c r="I318" s="14">
        <v>10.775320000000001</v>
      </c>
      <c r="J318" s="14" t="s">
        <v>1073</v>
      </c>
      <c r="K318" s="16"/>
      <c r="L318" s="16"/>
      <c r="M318" s="14"/>
      <c r="N318" s="14"/>
      <c r="O318" s="14" t="s">
        <v>8475</v>
      </c>
    </row>
    <row r="319" spans="1:15">
      <c r="A319" s="13">
        <v>2310040369</v>
      </c>
      <c r="B319" s="47" t="s">
        <v>1087</v>
      </c>
      <c r="C319" s="51">
        <v>25000</v>
      </c>
      <c r="D319" s="15">
        <v>12</v>
      </c>
      <c r="E319" s="13">
        <v>12</v>
      </c>
      <c r="F319" s="13">
        <v>1</v>
      </c>
      <c r="G319" s="13" t="s">
        <v>1072</v>
      </c>
      <c r="H319" s="15">
        <v>42.46</v>
      </c>
      <c r="I319" s="13">
        <v>10.775320000000001</v>
      </c>
      <c r="J319" s="13" t="s">
        <v>1073</v>
      </c>
      <c r="K319" s="15"/>
      <c r="L319" s="15"/>
      <c r="M319" s="13"/>
      <c r="N319" s="13"/>
      <c r="O319" s="13" t="s">
        <v>8475</v>
      </c>
    </row>
    <row r="320" spans="1:15">
      <c r="A320" s="14">
        <v>2310090470</v>
      </c>
      <c r="B320" s="48" t="s">
        <v>116</v>
      </c>
      <c r="C320" s="52">
        <v>20000</v>
      </c>
      <c r="D320" s="16">
        <v>12</v>
      </c>
      <c r="E320" s="14">
        <v>12</v>
      </c>
      <c r="F320" s="14">
        <v>1</v>
      </c>
      <c r="G320" s="14" t="s">
        <v>1041</v>
      </c>
      <c r="H320" s="16">
        <v>12.003</v>
      </c>
      <c r="I320" s="14">
        <v>9.40015</v>
      </c>
      <c r="J320" s="14" t="s">
        <v>1042</v>
      </c>
      <c r="K320" s="16">
        <v>0</v>
      </c>
      <c r="L320" s="16">
        <v>0</v>
      </c>
      <c r="M320" s="14">
        <v>0</v>
      </c>
      <c r="N320" s="14"/>
      <c r="O320" s="14" t="s">
        <v>8474</v>
      </c>
    </row>
    <row r="321" spans="1:15">
      <c r="A321" s="13">
        <v>2310090471</v>
      </c>
      <c r="B321" s="47" t="s">
        <v>709</v>
      </c>
      <c r="C321" s="51">
        <v>20000</v>
      </c>
      <c r="D321" s="15">
        <v>12</v>
      </c>
      <c r="E321" s="13">
        <v>12</v>
      </c>
      <c r="F321" s="13">
        <v>1</v>
      </c>
      <c r="G321" s="13" t="s">
        <v>1041</v>
      </c>
      <c r="H321" s="15">
        <v>12.003</v>
      </c>
      <c r="I321" s="13">
        <v>9.40015</v>
      </c>
      <c r="J321" s="13" t="s">
        <v>1042</v>
      </c>
      <c r="K321" s="15">
        <v>0</v>
      </c>
      <c r="L321" s="15">
        <v>0</v>
      </c>
      <c r="M321" s="13">
        <v>0</v>
      </c>
      <c r="N321" s="13"/>
      <c r="O321" s="13" t="s">
        <v>8474</v>
      </c>
    </row>
    <row r="322" spans="1:15">
      <c r="A322" s="14">
        <v>2310090472</v>
      </c>
      <c r="B322" s="48" t="s">
        <v>385</v>
      </c>
      <c r="C322" s="52">
        <v>20000</v>
      </c>
      <c r="D322" s="16">
        <v>12</v>
      </c>
      <c r="E322" s="14">
        <v>12</v>
      </c>
      <c r="F322" s="14">
        <v>1</v>
      </c>
      <c r="G322" s="14" t="s">
        <v>1041</v>
      </c>
      <c r="H322" s="16">
        <v>12.003</v>
      </c>
      <c r="I322" s="14">
        <v>9.40015</v>
      </c>
      <c r="J322" s="14" t="s">
        <v>1042</v>
      </c>
      <c r="K322" s="16">
        <v>0</v>
      </c>
      <c r="L322" s="16">
        <v>0</v>
      </c>
      <c r="M322" s="14">
        <v>0</v>
      </c>
      <c r="N322" s="14"/>
      <c r="O322" s="14" t="s">
        <v>8474</v>
      </c>
    </row>
    <row r="323" spans="1:15">
      <c r="A323" s="13">
        <v>2310090253</v>
      </c>
      <c r="B323" s="47" t="s">
        <v>491</v>
      </c>
      <c r="C323" s="51">
        <v>20000</v>
      </c>
      <c r="D323" s="15">
        <v>12</v>
      </c>
      <c r="E323" s="13">
        <v>12</v>
      </c>
      <c r="F323" s="13">
        <v>1</v>
      </c>
      <c r="G323" s="13" t="s">
        <v>1041</v>
      </c>
      <c r="H323" s="15">
        <v>12.003</v>
      </c>
      <c r="I323" s="13">
        <v>9.40015</v>
      </c>
      <c r="J323" s="13" t="s">
        <v>1042</v>
      </c>
      <c r="K323" s="15">
        <v>0</v>
      </c>
      <c r="L323" s="15">
        <v>0</v>
      </c>
      <c r="M323" s="13">
        <v>0</v>
      </c>
      <c r="N323" s="13"/>
      <c r="O323" s="13" t="s">
        <v>8474</v>
      </c>
    </row>
    <row r="324" spans="1:15">
      <c r="A324" s="13">
        <v>2310090525</v>
      </c>
      <c r="B324" s="47" t="s">
        <v>143</v>
      </c>
      <c r="C324" s="51">
        <v>20000</v>
      </c>
      <c r="D324" s="15">
        <v>12</v>
      </c>
      <c r="E324" s="13">
        <v>12</v>
      </c>
      <c r="F324" s="13">
        <v>1</v>
      </c>
      <c r="G324" s="13" t="s">
        <v>1041</v>
      </c>
      <c r="H324" s="15">
        <v>12.003</v>
      </c>
      <c r="I324" s="13">
        <v>9.40015</v>
      </c>
      <c r="J324" s="13" t="s">
        <v>1042</v>
      </c>
      <c r="K324" s="15">
        <v>0</v>
      </c>
      <c r="L324" s="15">
        <v>0</v>
      </c>
      <c r="M324" s="13">
        <v>0</v>
      </c>
      <c r="N324" s="13"/>
      <c r="O324" s="13" t="s">
        <v>8474</v>
      </c>
    </row>
    <row r="325" spans="1:15">
      <c r="A325" s="14">
        <v>2310090527</v>
      </c>
      <c r="B325" s="48" t="s">
        <v>144</v>
      </c>
      <c r="C325" s="52">
        <v>20000</v>
      </c>
      <c r="D325" s="16">
        <v>12</v>
      </c>
      <c r="E325" s="14">
        <v>12</v>
      </c>
      <c r="F325" s="14">
        <v>1</v>
      </c>
      <c r="G325" s="14" t="s">
        <v>1041</v>
      </c>
      <c r="H325" s="16">
        <v>12.003</v>
      </c>
      <c r="I325" s="14">
        <v>9.40015</v>
      </c>
      <c r="J325" s="14" t="s">
        <v>1042</v>
      </c>
      <c r="K325" s="16">
        <v>0</v>
      </c>
      <c r="L325" s="16">
        <v>0</v>
      </c>
      <c r="M325" s="14">
        <v>0</v>
      </c>
      <c r="N325" s="14"/>
      <c r="O325" s="14" t="s">
        <v>8474</v>
      </c>
    </row>
    <row r="326" spans="1:15">
      <c r="A326" s="13">
        <v>2310090526</v>
      </c>
      <c r="B326" s="47" t="s">
        <v>344</v>
      </c>
      <c r="C326" s="51">
        <v>20000</v>
      </c>
      <c r="D326" s="15">
        <v>12</v>
      </c>
      <c r="E326" s="13">
        <v>12</v>
      </c>
      <c r="F326" s="13">
        <v>1</v>
      </c>
      <c r="G326" s="13" t="s">
        <v>1041</v>
      </c>
      <c r="H326" s="15">
        <v>12.003</v>
      </c>
      <c r="I326" s="13">
        <v>9.40015</v>
      </c>
      <c r="J326" s="13" t="s">
        <v>1042</v>
      </c>
      <c r="K326" s="15">
        <v>0</v>
      </c>
      <c r="L326" s="15">
        <v>0</v>
      </c>
      <c r="M326" s="13">
        <v>0</v>
      </c>
      <c r="N326" s="13"/>
      <c r="O326" s="13" t="s">
        <v>8474</v>
      </c>
    </row>
    <row r="327" spans="1:15">
      <c r="A327" s="14">
        <v>2310090508</v>
      </c>
      <c r="B327" s="48" t="s">
        <v>573</v>
      </c>
      <c r="C327" s="52">
        <v>20000</v>
      </c>
      <c r="D327" s="16">
        <v>12</v>
      </c>
      <c r="E327" s="14">
        <v>12</v>
      </c>
      <c r="F327" s="14">
        <v>1</v>
      </c>
      <c r="G327" s="14" t="s">
        <v>1041</v>
      </c>
      <c r="H327" s="16">
        <v>12.003</v>
      </c>
      <c r="I327" s="14">
        <v>9.40015</v>
      </c>
      <c r="J327" s="14" t="s">
        <v>1042</v>
      </c>
      <c r="K327" s="16">
        <v>0</v>
      </c>
      <c r="L327" s="16">
        <v>0</v>
      </c>
      <c r="M327" s="14">
        <v>0</v>
      </c>
      <c r="N327" s="14"/>
      <c r="O327" s="14" t="s">
        <v>8474</v>
      </c>
    </row>
    <row r="328" spans="1:15">
      <c r="A328" s="13">
        <v>2310090510</v>
      </c>
      <c r="B328" s="47" t="s">
        <v>922</v>
      </c>
      <c r="C328" s="51">
        <v>20000</v>
      </c>
      <c r="D328" s="15">
        <v>12</v>
      </c>
      <c r="E328" s="13">
        <v>12</v>
      </c>
      <c r="F328" s="13">
        <v>1</v>
      </c>
      <c r="G328" s="13" t="s">
        <v>1041</v>
      </c>
      <c r="H328" s="15">
        <v>12.003</v>
      </c>
      <c r="I328" s="13">
        <v>9.40015</v>
      </c>
      <c r="J328" s="13" t="s">
        <v>1042</v>
      </c>
      <c r="K328" s="15">
        <v>0</v>
      </c>
      <c r="L328" s="15">
        <v>0</v>
      </c>
      <c r="M328" s="13">
        <v>0</v>
      </c>
      <c r="N328" s="13"/>
      <c r="O328" s="13" t="s">
        <v>8474</v>
      </c>
    </row>
    <row r="329" spans="1:15">
      <c r="A329" s="14">
        <v>2310090509</v>
      </c>
      <c r="B329" s="48" t="s">
        <v>425</v>
      </c>
      <c r="C329" s="52">
        <v>20000</v>
      </c>
      <c r="D329" s="16">
        <v>12</v>
      </c>
      <c r="E329" s="14">
        <v>12</v>
      </c>
      <c r="F329" s="14">
        <v>1</v>
      </c>
      <c r="G329" s="14" t="s">
        <v>1041</v>
      </c>
      <c r="H329" s="16">
        <v>12.003</v>
      </c>
      <c r="I329" s="14">
        <v>9.40015</v>
      </c>
      <c r="J329" s="14" t="s">
        <v>1042</v>
      </c>
      <c r="K329" s="16">
        <v>0</v>
      </c>
      <c r="L329" s="16">
        <v>0</v>
      </c>
      <c r="M329" s="14">
        <v>0</v>
      </c>
      <c r="N329" s="14"/>
      <c r="O329" s="14" t="s">
        <v>8474</v>
      </c>
    </row>
    <row r="330" spans="1:15">
      <c r="A330" s="13">
        <v>2310090512</v>
      </c>
      <c r="B330" s="47" t="s">
        <v>920</v>
      </c>
      <c r="C330" s="51">
        <v>20000</v>
      </c>
      <c r="D330" s="15">
        <v>12</v>
      </c>
      <c r="E330" s="13">
        <v>12</v>
      </c>
      <c r="F330" s="13">
        <v>1</v>
      </c>
      <c r="G330" s="13" t="s">
        <v>1041</v>
      </c>
      <c r="H330" s="15">
        <v>12.003</v>
      </c>
      <c r="I330" s="13">
        <v>9.40015</v>
      </c>
      <c r="J330" s="13" t="s">
        <v>1042</v>
      </c>
      <c r="K330" s="15">
        <v>0</v>
      </c>
      <c r="L330" s="15">
        <v>0</v>
      </c>
      <c r="M330" s="13">
        <v>0</v>
      </c>
      <c r="N330" s="13"/>
      <c r="O330" s="13" t="s">
        <v>8474</v>
      </c>
    </row>
    <row r="331" spans="1:15">
      <c r="A331" s="14">
        <v>2310090511</v>
      </c>
      <c r="B331" s="48" t="s">
        <v>921</v>
      </c>
      <c r="C331" s="52">
        <v>20000</v>
      </c>
      <c r="D331" s="16">
        <v>12</v>
      </c>
      <c r="E331" s="14">
        <v>12</v>
      </c>
      <c r="F331" s="14">
        <v>1</v>
      </c>
      <c r="G331" s="14" t="s">
        <v>1041</v>
      </c>
      <c r="H331" s="16">
        <v>12.003</v>
      </c>
      <c r="I331" s="14">
        <v>9.40015</v>
      </c>
      <c r="J331" s="14" t="s">
        <v>1042</v>
      </c>
      <c r="K331" s="16">
        <v>0</v>
      </c>
      <c r="L331" s="16">
        <v>0</v>
      </c>
      <c r="M331" s="14">
        <v>0</v>
      </c>
      <c r="N331" s="14"/>
      <c r="O331" s="14" t="s">
        <v>8474</v>
      </c>
    </row>
    <row r="332" spans="1:15">
      <c r="A332" s="13">
        <v>2310090358</v>
      </c>
      <c r="B332" s="47" t="s">
        <v>572</v>
      </c>
      <c r="C332" s="51">
        <v>20000</v>
      </c>
      <c r="D332" s="15">
        <v>12</v>
      </c>
      <c r="E332" s="13">
        <v>12</v>
      </c>
      <c r="F332" s="13">
        <v>1</v>
      </c>
      <c r="G332" s="13" t="s">
        <v>1041</v>
      </c>
      <c r="H332" s="15">
        <v>12.003</v>
      </c>
      <c r="I332" s="13">
        <v>9.40015</v>
      </c>
      <c r="J332" s="13" t="s">
        <v>1042</v>
      </c>
      <c r="K332" s="15">
        <v>0</v>
      </c>
      <c r="L332" s="15">
        <v>0</v>
      </c>
      <c r="M332" s="13">
        <v>0</v>
      </c>
      <c r="N332" s="13"/>
      <c r="O332" s="13" t="s">
        <v>8474</v>
      </c>
    </row>
    <row r="333" spans="1:15">
      <c r="A333" s="14">
        <v>2310090473</v>
      </c>
      <c r="B333" s="48" t="s">
        <v>74</v>
      </c>
      <c r="C333" s="52">
        <v>20000</v>
      </c>
      <c r="D333" s="16">
        <v>12</v>
      </c>
      <c r="E333" s="14">
        <v>12</v>
      </c>
      <c r="F333" s="14">
        <v>1</v>
      </c>
      <c r="G333" s="14" t="s">
        <v>1041</v>
      </c>
      <c r="H333" s="16">
        <v>12.003</v>
      </c>
      <c r="I333" s="14">
        <v>9.40015</v>
      </c>
      <c r="J333" s="14" t="s">
        <v>1042</v>
      </c>
      <c r="K333" s="16">
        <v>0</v>
      </c>
      <c r="L333" s="16">
        <v>0</v>
      </c>
      <c r="M333" s="14">
        <v>0</v>
      </c>
      <c r="N333" s="14"/>
      <c r="O333" s="14" t="s">
        <v>8474</v>
      </c>
    </row>
    <row r="334" spans="1:15">
      <c r="A334" s="13">
        <v>2310090126</v>
      </c>
      <c r="B334" s="47" t="s">
        <v>1050</v>
      </c>
      <c r="C334" s="51">
        <v>20000</v>
      </c>
      <c r="D334" s="15">
        <v>12</v>
      </c>
      <c r="E334" s="13">
        <v>12</v>
      </c>
      <c r="F334" s="13">
        <v>1</v>
      </c>
      <c r="G334" s="13" t="s">
        <v>1041</v>
      </c>
      <c r="H334" s="15">
        <v>12.003</v>
      </c>
      <c r="I334" s="13">
        <v>9.40015</v>
      </c>
      <c r="J334" s="13" t="s">
        <v>1042</v>
      </c>
      <c r="K334" s="15">
        <v>0</v>
      </c>
      <c r="L334" s="15">
        <v>0</v>
      </c>
      <c r="M334" s="13">
        <v>0</v>
      </c>
      <c r="N334" s="13"/>
      <c r="O334" s="13" t="s">
        <v>8474</v>
      </c>
    </row>
    <row r="335" spans="1:15">
      <c r="A335" s="14">
        <v>2310090528</v>
      </c>
      <c r="B335" s="48" t="s">
        <v>279</v>
      </c>
      <c r="C335" s="52">
        <v>20000</v>
      </c>
      <c r="D335" s="16">
        <v>12</v>
      </c>
      <c r="E335" s="14">
        <v>12</v>
      </c>
      <c r="F335" s="14">
        <v>1</v>
      </c>
      <c r="G335" s="14" t="s">
        <v>1041</v>
      </c>
      <c r="H335" s="16">
        <v>12.003</v>
      </c>
      <c r="I335" s="14">
        <v>9.40015</v>
      </c>
      <c r="J335" s="14" t="s">
        <v>1042</v>
      </c>
      <c r="K335" s="16">
        <v>0</v>
      </c>
      <c r="L335" s="16">
        <v>0</v>
      </c>
      <c r="M335" s="14">
        <v>0</v>
      </c>
      <c r="N335" s="14"/>
      <c r="O335" s="14" t="s">
        <v>8474</v>
      </c>
    </row>
    <row r="336" spans="1:15">
      <c r="A336" s="13">
        <v>2310370138</v>
      </c>
      <c r="B336" s="47" t="s">
        <v>363</v>
      </c>
      <c r="C336" s="51">
        <v>20000</v>
      </c>
      <c r="D336" s="15">
        <v>12</v>
      </c>
      <c r="E336" s="13">
        <v>12</v>
      </c>
      <c r="F336" s="13">
        <v>1</v>
      </c>
      <c r="G336" s="13" t="s">
        <v>1041</v>
      </c>
      <c r="H336" s="15">
        <v>12.003</v>
      </c>
      <c r="I336" s="13">
        <v>9.40015</v>
      </c>
      <c r="J336" s="13" t="s">
        <v>1042</v>
      </c>
      <c r="K336" s="15">
        <v>0</v>
      </c>
      <c r="L336" s="15">
        <v>0</v>
      </c>
      <c r="M336" s="13">
        <v>0</v>
      </c>
      <c r="N336" s="13"/>
      <c r="O336" s="13" t="s">
        <v>8474</v>
      </c>
    </row>
    <row r="337" spans="1:15">
      <c r="A337" s="14">
        <v>2310370101</v>
      </c>
      <c r="B337" s="48" t="s">
        <v>361</v>
      </c>
      <c r="C337" s="52">
        <v>20000</v>
      </c>
      <c r="D337" s="16">
        <v>12</v>
      </c>
      <c r="E337" s="14">
        <v>12</v>
      </c>
      <c r="F337" s="14">
        <v>1</v>
      </c>
      <c r="G337" s="14" t="s">
        <v>1041</v>
      </c>
      <c r="H337" s="16">
        <v>12.003</v>
      </c>
      <c r="I337" s="14">
        <v>9.40015</v>
      </c>
      <c r="J337" s="14" t="s">
        <v>1042</v>
      </c>
      <c r="K337" s="16">
        <v>0</v>
      </c>
      <c r="L337" s="16">
        <v>0</v>
      </c>
      <c r="M337" s="14">
        <v>0</v>
      </c>
      <c r="N337" s="14"/>
      <c r="O337" s="14" t="s">
        <v>8474</v>
      </c>
    </row>
    <row r="338" spans="1:15">
      <c r="A338" s="13">
        <v>2310370136</v>
      </c>
      <c r="B338" s="47" t="s">
        <v>366</v>
      </c>
      <c r="C338" s="51">
        <v>20000</v>
      </c>
      <c r="D338" s="15">
        <v>12</v>
      </c>
      <c r="E338" s="13">
        <v>12</v>
      </c>
      <c r="F338" s="13">
        <v>1</v>
      </c>
      <c r="G338" s="13" t="s">
        <v>1041</v>
      </c>
      <c r="H338" s="15">
        <v>12.003</v>
      </c>
      <c r="I338" s="13">
        <v>9.40015</v>
      </c>
      <c r="J338" s="13" t="s">
        <v>1042</v>
      </c>
      <c r="K338" s="15">
        <v>0</v>
      </c>
      <c r="L338" s="15">
        <v>0</v>
      </c>
      <c r="M338" s="13">
        <v>0</v>
      </c>
      <c r="N338" s="13"/>
      <c r="O338" s="13" t="s">
        <v>8474</v>
      </c>
    </row>
    <row r="339" spans="1:15">
      <c r="A339" s="14">
        <v>2310370139</v>
      </c>
      <c r="B339" s="48" t="s">
        <v>365</v>
      </c>
      <c r="C339" s="52">
        <v>20000</v>
      </c>
      <c r="D339" s="16">
        <v>12</v>
      </c>
      <c r="E339" s="14">
        <v>12</v>
      </c>
      <c r="F339" s="14">
        <v>1</v>
      </c>
      <c r="G339" s="14" t="s">
        <v>1041</v>
      </c>
      <c r="H339" s="16">
        <v>12.003</v>
      </c>
      <c r="I339" s="14">
        <v>9.40015</v>
      </c>
      <c r="J339" s="14" t="s">
        <v>1042</v>
      </c>
      <c r="K339" s="16">
        <v>0</v>
      </c>
      <c r="L339" s="16">
        <v>0</v>
      </c>
      <c r="M339" s="14">
        <v>0</v>
      </c>
      <c r="N339" s="14"/>
      <c r="O339" s="14" t="s">
        <v>8474</v>
      </c>
    </row>
    <row r="340" spans="1:15">
      <c r="A340" s="13">
        <v>2310370102</v>
      </c>
      <c r="B340" s="47" t="s">
        <v>362</v>
      </c>
      <c r="C340" s="51">
        <v>20000</v>
      </c>
      <c r="D340" s="15">
        <v>12</v>
      </c>
      <c r="E340" s="13">
        <v>12</v>
      </c>
      <c r="F340" s="13">
        <v>1</v>
      </c>
      <c r="G340" s="13" t="s">
        <v>1041</v>
      </c>
      <c r="H340" s="15">
        <v>12.003</v>
      </c>
      <c r="I340" s="13">
        <v>9.40015</v>
      </c>
      <c r="J340" s="13" t="s">
        <v>1042</v>
      </c>
      <c r="K340" s="15">
        <v>0</v>
      </c>
      <c r="L340" s="15">
        <v>0</v>
      </c>
      <c r="M340" s="13">
        <v>0</v>
      </c>
      <c r="N340" s="13"/>
      <c r="O340" s="13" t="s">
        <v>8474</v>
      </c>
    </row>
    <row r="341" spans="1:15">
      <c r="A341" s="14">
        <v>2310370103</v>
      </c>
      <c r="B341" s="48" t="s">
        <v>360</v>
      </c>
      <c r="C341" s="52">
        <v>20000</v>
      </c>
      <c r="D341" s="16">
        <v>12</v>
      </c>
      <c r="E341" s="14">
        <v>12</v>
      </c>
      <c r="F341" s="14">
        <v>1</v>
      </c>
      <c r="G341" s="14" t="s">
        <v>1041</v>
      </c>
      <c r="H341" s="16">
        <v>12.003</v>
      </c>
      <c r="I341" s="14">
        <v>9.40015</v>
      </c>
      <c r="J341" s="14" t="s">
        <v>1042</v>
      </c>
      <c r="K341" s="16">
        <v>0</v>
      </c>
      <c r="L341" s="16">
        <v>0</v>
      </c>
      <c r="M341" s="14">
        <v>0</v>
      </c>
      <c r="N341" s="14"/>
      <c r="O341" s="14" t="s">
        <v>8474</v>
      </c>
    </row>
    <row r="342" spans="1:15">
      <c r="A342" s="13">
        <v>2310370104</v>
      </c>
      <c r="B342" s="47" t="s">
        <v>359</v>
      </c>
      <c r="C342" s="51">
        <v>20000</v>
      </c>
      <c r="D342" s="15">
        <v>12</v>
      </c>
      <c r="E342" s="13">
        <v>12</v>
      </c>
      <c r="F342" s="13">
        <v>1</v>
      </c>
      <c r="G342" s="13" t="s">
        <v>1041</v>
      </c>
      <c r="H342" s="15">
        <v>12.003</v>
      </c>
      <c r="I342" s="13">
        <v>9.40015</v>
      </c>
      <c r="J342" s="13" t="s">
        <v>1042</v>
      </c>
      <c r="K342" s="15">
        <v>0</v>
      </c>
      <c r="L342" s="15">
        <v>0</v>
      </c>
      <c r="M342" s="13">
        <v>0</v>
      </c>
      <c r="N342" s="13"/>
      <c r="O342" s="13" t="s">
        <v>8474</v>
      </c>
    </row>
    <row r="343" spans="1:15">
      <c r="A343" s="14">
        <v>2310370137</v>
      </c>
      <c r="B343" s="48" t="s">
        <v>364</v>
      </c>
      <c r="C343" s="52">
        <v>20000</v>
      </c>
      <c r="D343" s="16">
        <v>12</v>
      </c>
      <c r="E343" s="14">
        <v>12</v>
      </c>
      <c r="F343" s="14">
        <v>1</v>
      </c>
      <c r="G343" s="14" t="s">
        <v>1041</v>
      </c>
      <c r="H343" s="16">
        <v>12.003</v>
      </c>
      <c r="I343" s="14">
        <v>9.40015</v>
      </c>
      <c r="J343" s="14" t="s">
        <v>1042</v>
      </c>
      <c r="K343" s="16">
        <v>0</v>
      </c>
      <c r="L343" s="16">
        <v>0</v>
      </c>
      <c r="M343" s="14">
        <v>0</v>
      </c>
      <c r="N343" s="14"/>
      <c r="O343" s="14" t="s">
        <v>8474</v>
      </c>
    </row>
    <row r="344" spans="1:15">
      <c r="A344" s="13">
        <v>2310370140</v>
      </c>
      <c r="B344" s="47" t="s">
        <v>1201</v>
      </c>
      <c r="C344" s="51">
        <v>20000</v>
      </c>
      <c r="D344" s="15">
        <v>12</v>
      </c>
      <c r="E344" s="13">
        <v>12</v>
      </c>
      <c r="F344" s="13">
        <v>1</v>
      </c>
      <c r="G344" s="13" t="s">
        <v>1041</v>
      </c>
      <c r="H344" s="15">
        <v>12.003</v>
      </c>
      <c r="I344" s="13">
        <v>9.40015</v>
      </c>
      <c r="J344" s="13" t="s">
        <v>1042</v>
      </c>
      <c r="K344" s="15">
        <v>0</v>
      </c>
      <c r="L344" s="15">
        <v>0</v>
      </c>
      <c r="M344" s="13">
        <v>0</v>
      </c>
      <c r="N344" s="13"/>
      <c r="O344" s="13" t="s">
        <v>8474</v>
      </c>
    </row>
    <row r="345" spans="1:15">
      <c r="A345" s="14">
        <v>2310370141</v>
      </c>
      <c r="B345" s="48" t="s">
        <v>1202</v>
      </c>
      <c r="C345" s="52">
        <v>20000</v>
      </c>
      <c r="D345" s="16">
        <v>12</v>
      </c>
      <c r="E345" s="14">
        <v>12</v>
      </c>
      <c r="F345" s="14">
        <v>1</v>
      </c>
      <c r="G345" s="14" t="s">
        <v>1041</v>
      </c>
      <c r="H345" s="16">
        <v>12.003</v>
      </c>
      <c r="I345" s="14">
        <v>9.40015</v>
      </c>
      <c r="J345" s="14" t="s">
        <v>1042</v>
      </c>
      <c r="K345" s="16">
        <v>0</v>
      </c>
      <c r="L345" s="16">
        <v>0</v>
      </c>
      <c r="M345" s="14">
        <v>0</v>
      </c>
      <c r="N345" s="14"/>
      <c r="O345" s="14" t="s">
        <v>8474</v>
      </c>
    </row>
    <row r="346" spans="1:15">
      <c r="A346" s="13">
        <v>2310370142</v>
      </c>
      <c r="B346" s="47" t="s">
        <v>1203</v>
      </c>
      <c r="C346" s="51">
        <v>20000</v>
      </c>
      <c r="D346" s="15">
        <v>12</v>
      </c>
      <c r="E346" s="13">
        <v>12</v>
      </c>
      <c r="F346" s="13">
        <v>1</v>
      </c>
      <c r="G346" s="13" t="s">
        <v>1041</v>
      </c>
      <c r="H346" s="15">
        <v>12.003</v>
      </c>
      <c r="I346" s="13">
        <v>9.40015</v>
      </c>
      <c r="J346" s="13" t="s">
        <v>1042</v>
      </c>
      <c r="K346" s="15">
        <v>0</v>
      </c>
      <c r="L346" s="15">
        <v>0</v>
      </c>
      <c r="M346" s="13">
        <v>0</v>
      </c>
      <c r="N346" s="13"/>
      <c r="O346" s="13" t="s">
        <v>8474</v>
      </c>
    </row>
    <row r="347" spans="1:15">
      <c r="A347" s="13">
        <v>2310370143</v>
      </c>
      <c r="B347" s="47" t="s">
        <v>1204</v>
      </c>
      <c r="C347" s="51">
        <v>20000</v>
      </c>
      <c r="D347" s="15">
        <v>12</v>
      </c>
      <c r="E347" s="13">
        <v>12</v>
      </c>
      <c r="F347" s="13">
        <v>1</v>
      </c>
      <c r="G347" s="13" t="s">
        <v>1041</v>
      </c>
      <c r="H347" s="15">
        <v>12.003</v>
      </c>
      <c r="I347" s="13">
        <v>9.40015</v>
      </c>
      <c r="J347" s="13" t="s">
        <v>1042</v>
      </c>
      <c r="K347" s="15">
        <v>0</v>
      </c>
      <c r="L347" s="15">
        <v>0</v>
      </c>
      <c r="M347" s="13">
        <v>0</v>
      </c>
      <c r="N347" s="13"/>
      <c r="O347" s="13" t="s">
        <v>8474</v>
      </c>
    </row>
    <row r="348" spans="1:15">
      <c r="A348" s="14">
        <v>2310090439</v>
      </c>
      <c r="B348" s="48" t="s">
        <v>313</v>
      </c>
      <c r="C348" s="52">
        <f t="shared" ref="C348:C411" si="0">+(3600/K348)*L348*24</f>
        <v>98742.857142857159</v>
      </c>
      <c r="D348" s="16">
        <v>24</v>
      </c>
      <c r="E348" s="14">
        <v>24</v>
      </c>
      <c r="F348" s="14">
        <v>2</v>
      </c>
      <c r="G348" s="14" t="s">
        <v>994</v>
      </c>
      <c r="H348" s="16">
        <v>37.881599999999999</v>
      </c>
      <c r="I348" s="14">
        <v>9.8240499999999997</v>
      </c>
      <c r="J348" s="14" t="s">
        <v>995</v>
      </c>
      <c r="K348" s="16">
        <v>24.5</v>
      </c>
      <c r="L348" s="16">
        <v>28</v>
      </c>
      <c r="M348" s="14">
        <v>32</v>
      </c>
      <c r="N348" s="14" t="s">
        <v>996</v>
      </c>
      <c r="O348" s="14" t="s">
        <v>8477</v>
      </c>
    </row>
    <row r="349" spans="1:15">
      <c r="A349" s="13">
        <v>2310160468</v>
      </c>
      <c r="B349" s="47" t="s">
        <v>348</v>
      </c>
      <c r="C349" s="51">
        <f t="shared" si="0"/>
        <v>86400</v>
      </c>
      <c r="D349" s="15">
        <v>24</v>
      </c>
      <c r="E349" s="13">
        <v>24</v>
      </c>
      <c r="F349" s="13">
        <v>1</v>
      </c>
      <c r="G349" s="13" t="s">
        <v>997</v>
      </c>
      <c r="H349" s="15">
        <v>7.1628999999999996</v>
      </c>
      <c r="I349" s="13">
        <v>9.6438400000000009</v>
      </c>
      <c r="J349" s="13" t="s">
        <v>995</v>
      </c>
      <c r="K349" s="15">
        <v>24</v>
      </c>
      <c r="L349" s="15">
        <v>24</v>
      </c>
      <c r="M349" s="13">
        <v>24</v>
      </c>
      <c r="N349" s="13" t="s">
        <v>998</v>
      </c>
      <c r="O349" s="13" t="s">
        <v>8477</v>
      </c>
    </row>
    <row r="350" spans="1:15">
      <c r="A350" s="14">
        <v>2310160480</v>
      </c>
      <c r="B350" s="48" t="s">
        <v>181</v>
      </c>
      <c r="C350" s="52">
        <f t="shared" si="0"/>
        <v>78801.302931596103</v>
      </c>
      <c r="D350" s="16">
        <v>24</v>
      </c>
      <c r="E350" s="14">
        <v>24</v>
      </c>
      <c r="F350" s="14">
        <v>1</v>
      </c>
      <c r="G350" s="14" t="s">
        <v>999</v>
      </c>
      <c r="H350" s="16">
        <v>9.6456</v>
      </c>
      <c r="I350" s="14">
        <v>9.6438400000000009</v>
      </c>
      <c r="J350" s="14" t="s">
        <v>995</v>
      </c>
      <c r="K350" s="16">
        <v>30.7</v>
      </c>
      <c r="L350" s="16">
        <v>28</v>
      </c>
      <c r="M350" s="14">
        <v>32</v>
      </c>
      <c r="N350" s="14" t="s">
        <v>1000</v>
      </c>
      <c r="O350" s="14" t="s">
        <v>8477</v>
      </c>
    </row>
    <row r="351" spans="1:15">
      <c r="A351" s="13">
        <v>2310090441</v>
      </c>
      <c r="B351" s="47" t="s">
        <v>325</v>
      </c>
      <c r="C351" s="51">
        <f t="shared" si="0"/>
        <v>98742.857142857159</v>
      </c>
      <c r="D351" s="15">
        <v>24</v>
      </c>
      <c r="E351" s="13">
        <v>24</v>
      </c>
      <c r="F351" s="13">
        <v>2</v>
      </c>
      <c r="G351" s="13" t="s">
        <v>994</v>
      </c>
      <c r="H351" s="15">
        <v>37.881599999999999</v>
      </c>
      <c r="I351" s="13">
        <v>9.8240499999999997</v>
      </c>
      <c r="J351" s="13" t="s">
        <v>995</v>
      </c>
      <c r="K351" s="15">
        <v>24.5</v>
      </c>
      <c r="L351" s="15">
        <v>28</v>
      </c>
      <c r="M351" s="13">
        <v>32</v>
      </c>
      <c r="N351" s="13" t="s">
        <v>996</v>
      </c>
      <c r="O351" s="13" t="s">
        <v>8477</v>
      </c>
    </row>
    <row r="352" spans="1:15">
      <c r="A352" s="14">
        <v>2310160470</v>
      </c>
      <c r="B352" s="48" t="s">
        <v>323</v>
      </c>
      <c r="C352" s="52">
        <f t="shared" si="0"/>
        <v>86400</v>
      </c>
      <c r="D352" s="16">
        <v>24</v>
      </c>
      <c r="E352" s="14">
        <v>24</v>
      </c>
      <c r="F352" s="14">
        <v>1</v>
      </c>
      <c r="G352" s="14" t="s">
        <v>997</v>
      </c>
      <c r="H352" s="16">
        <v>7.1628999999999996</v>
      </c>
      <c r="I352" s="14">
        <v>9.6438400000000009</v>
      </c>
      <c r="J352" s="14" t="s">
        <v>995</v>
      </c>
      <c r="K352" s="16">
        <v>24</v>
      </c>
      <c r="L352" s="16">
        <v>24</v>
      </c>
      <c r="M352" s="14">
        <v>24</v>
      </c>
      <c r="N352" s="14" t="s">
        <v>998</v>
      </c>
      <c r="O352" s="14" t="s">
        <v>8477</v>
      </c>
    </row>
    <row r="353" spans="1:15">
      <c r="A353" s="13">
        <v>2310160482</v>
      </c>
      <c r="B353" s="47" t="s">
        <v>324</v>
      </c>
      <c r="C353" s="51">
        <f t="shared" si="0"/>
        <v>78801.302931596103</v>
      </c>
      <c r="D353" s="15">
        <v>24</v>
      </c>
      <c r="E353" s="13">
        <v>24</v>
      </c>
      <c r="F353" s="13">
        <v>1</v>
      </c>
      <c r="G353" s="13" t="s">
        <v>999</v>
      </c>
      <c r="H353" s="15">
        <v>9.6456</v>
      </c>
      <c r="I353" s="13">
        <v>9.6438400000000009</v>
      </c>
      <c r="J353" s="13" t="s">
        <v>995</v>
      </c>
      <c r="K353" s="15">
        <v>30.7</v>
      </c>
      <c r="L353" s="15">
        <v>28</v>
      </c>
      <c r="M353" s="13">
        <v>32</v>
      </c>
      <c r="N353" s="13" t="s">
        <v>1000</v>
      </c>
      <c r="O353" s="13" t="s">
        <v>8477</v>
      </c>
    </row>
    <row r="354" spans="1:15">
      <c r="A354" s="14">
        <v>2310090440</v>
      </c>
      <c r="B354" s="48" t="s">
        <v>387</v>
      </c>
      <c r="C354" s="52">
        <f t="shared" si="0"/>
        <v>98742.857142857159</v>
      </c>
      <c r="D354" s="16">
        <v>24</v>
      </c>
      <c r="E354" s="14">
        <v>24</v>
      </c>
      <c r="F354" s="14">
        <v>2</v>
      </c>
      <c r="G354" s="14" t="s">
        <v>994</v>
      </c>
      <c r="H354" s="16">
        <v>37.881599999999999</v>
      </c>
      <c r="I354" s="14">
        <v>9.8240499999999997</v>
      </c>
      <c r="J354" s="14" t="s">
        <v>995</v>
      </c>
      <c r="K354" s="16">
        <v>24.5</v>
      </c>
      <c r="L354" s="16">
        <v>28</v>
      </c>
      <c r="M354" s="14">
        <v>32</v>
      </c>
      <c r="N354" s="14" t="s">
        <v>996</v>
      </c>
      <c r="O354" s="14" t="s">
        <v>8477</v>
      </c>
    </row>
    <row r="355" spans="1:15">
      <c r="A355" s="13">
        <v>2310160469</v>
      </c>
      <c r="B355" s="47" t="s">
        <v>27</v>
      </c>
      <c r="C355" s="51">
        <f t="shared" si="0"/>
        <v>86400</v>
      </c>
      <c r="D355" s="15">
        <v>24</v>
      </c>
      <c r="E355" s="13">
        <v>24</v>
      </c>
      <c r="F355" s="13">
        <v>1</v>
      </c>
      <c r="G355" s="13" t="s">
        <v>997</v>
      </c>
      <c r="H355" s="15">
        <v>7.1628999999999996</v>
      </c>
      <c r="I355" s="13">
        <v>9.6438400000000009</v>
      </c>
      <c r="J355" s="13" t="s">
        <v>995</v>
      </c>
      <c r="K355" s="15">
        <v>24</v>
      </c>
      <c r="L355" s="15">
        <v>24</v>
      </c>
      <c r="M355" s="13">
        <v>24</v>
      </c>
      <c r="N355" s="13" t="s">
        <v>998</v>
      </c>
      <c r="O355" s="13" t="s">
        <v>8477</v>
      </c>
    </row>
    <row r="356" spans="1:15">
      <c r="A356" s="14">
        <v>2310160481</v>
      </c>
      <c r="B356" s="48" t="s">
        <v>38</v>
      </c>
      <c r="C356" s="52">
        <f t="shared" si="0"/>
        <v>78801.302931596103</v>
      </c>
      <c r="D356" s="16">
        <v>24</v>
      </c>
      <c r="E356" s="14">
        <v>24</v>
      </c>
      <c r="F356" s="14">
        <v>1</v>
      </c>
      <c r="G356" s="14" t="s">
        <v>999</v>
      </c>
      <c r="H356" s="16">
        <v>9.6456</v>
      </c>
      <c r="I356" s="14">
        <v>9.6438400000000009</v>
      </c>
      <c r="J356" s="14" t="s">
        <v>995</v>
      </c>
      <c r="K356" s="16">
        <v>30.7</v>
      </c>
      <c r="L356" s="16">
        <v>28</v>
      </c>
      <c r="M356" s="14">
        <v>32</v>
      </c>
      <c r="N356" s="14" t="s">
        <v>1000</v>
      </c>
      <c r="O356" s="14" t="s">
        <v>8477</v>
      </c>
    </row>
    <row r="357" spans="1:15">
      <c r="A357" s="13">
        <v>2310090442</v>
      </c>
      <c r="B357" s="47" t="s">
        <v>23</v>
      </c>
      <c r="C357" s="51">
        <f t="shared" si="0"/>
        <v>98742.857142857159</v>
      </c>
      <c r="D357" s="15">
        <v>24</v>
      </c>
      <c r="E357" s="13">
        <v>24</v>
      </c>
      <c r="F357" s="13">
        <v>2</v>
      </c>
      <c r="G357" s="13" t="s">
        <v>994</v>
      </c>
      <c r="H357" s="15">
        <v>37.881599999999999</v>
      </c>
      <c r="I357" s="13">
        <v>9.8240499999999997</v>
      </c>
      <c r="J357" s="13" t="s">
        <v>995</v>
      </c>
      <c r="K357" s="15">
        <v>24.5</v>
      </c>
      <c r="L357" s="15">
        <v>28</v>
      </c>
      <c r="M357" s="13">
        <v>32</v>
      </c>
      <c r="N357" s="13" t="s">
        <v>996</v>
      </c>
      <c r="O357" s="13" t="s">
        <v>8477</v>
      </c>
    </row>
    <row r="358" spans="1:15">
      <c r="A358" s="14">
        <v>2310160471</v>
      </c>
      <c r="B358" s="48" t="s">
        <v>28</v>
      </c>
      <c r="C358" s="52">
        <f t="shared" si="0"/>
        <v>86400</v>
      </c>
      <c r="D358" s="16">
        <v>24</v>
      </c>
      <c r="E358" s="14">
        <v>24</v>
      </c>
      <c r="F358" s="14">
        <v>1</v>
      </c>
      <c r="G358" s="14" t="s">
        <v>997</v>
      </c>
      <c r="H358" s="16">
        <v>7.1628999999999996</v>
      </c>
      <c r="I358" s="14">
        <v>9.6438400000000009</v>
      </c>
      <c r="J358" s="14" t="s">
        <v>995</v>
      </c>
      <c r="K358" s="16">
        <v>24</v>
      </c>
      <c r="L358" s="16">
        <v>24</v>
      </c>
      <c r="M358" s="14">
        <v>24</v>
      </c>
      <c r="N358" s="14" t="s">
        <v>998</v>
      </c>
      <c r="O358" s="14" t="s">
        <v>8477</v>
      </c>
    </row>
    <row r="359" spans="1:15">
      <c r="A359" s="13">
        <v>2310160483</v>
      </c>
      <c r="B359" s="47" t="s">
        <v>839</v>
      </c>
      <c r="C359" s="51">
        <f t="shared" si="0"/>
        <v>78801.302931596103</v>
      </c>
      <c r="D359" s="15">
        <v>24</v>
      </c>
      <c r="E359" s="13">
        <v>24</v>
      </c>
      <c r="F359" s="13">
        <v>1</v>
      </c>
      <c r="G359" s="13" t="s">
        <v>999</v>
      </c>
      <c r="H359" s="15">
        <v>9.6456</v>
      </c>
      <c r="I359" s="13">
        <v>9.6438400000000009</v>
      </c>
      <c r="J359" s="13" t="s">
        <v>995</v>
      </c>
      <c r="K359" s="15">
        <v>30.7</v>
      </c>
      <c r="L359" s="15">
        <v>28</v>
      </c>
      <c r="M359" s="13">
        <v>32</v>
      </c>
      <c r="N359" s="13" t="s">
        <v>1000</v>
      </c>
      <c r="O359" s="13" t="s">
        <v>8477</v>
      </c>
    </row>
    <row r="360" spans="1:15">
      <c r="A360" s="14">
        <v>2310090443</v>
      </c>
      <c r="B360" s="48" t="s">
        <v>468</v>
      </c>
      <c r="C360" s="52">
        <f t="shared" si="0"/>
        <v>98742.857142857159</v>
      </c>
      <c r="D360" s="16">
        <v>24</v>
      </c>
      <c r="E360" s="14">
        <v>24</v>
      </c>
      <c r="F360" s="14">
        <v>2</v>
      </c>
      <c r="G360" s="14" t="s">
        <v>994</v>
      </c>
      <c r="H360" s="16">
        <v>37.881599999999999</v>
      </c>
      <c r="I360" s="14">
        <v>9.8240499999999997</v>
      </c>
      <c r="J360" s="14" t="s">
        <v>995</v>
      </c>
      <c r="K360" s="16">
        <v>24.5</v>
      </c>
      <c r="L360" s="16">
        <v>28</v>
      </c>
      <c r="M360" s="14">
        <v>32</v>
      </c>
      <c r="N360" s="14" t="s">
        <v>996</v>
      </c>
      <c r="O360" s="14" t="s">
        <v>8477</v>
      </c>
    </row>
    <row r="361" spans="1:15">
      <c r="A361" s="13">
        <v>2310160472</v>
      </c>
      <c r="B361" s="47" t="s">
        <v>233</v>
      </c>
      <c r="C361" s="51">
        <f t="shared" si="0"/>
        <v>86400</v>
      </c>
      <c r="D361" s="15">
        <v>24</v>
      </c>
      <c r="E361" s="13">
        <v>24</v>
      </c>
      <c r="F361" s="13">
        <v>1</v>
      </c>
      <c r="G361" s="13" t="s">
        <v>997</v>
      </c>
      <c r="H361" s="15">
        <v>7.1628999999999996</v>
      </c>
      <c r="I361" s="13">
        <v>9.6438400000000009</v>
      </c>
      <c r="J361" s="13" t="s">
        <v>995</v>
      </c>
      <c r="K361" s="15">
        <v>24</v>
      </c>
      <c r="L361" s="15">
        <v>24</v>
      </c>
      <c r="M361" s="13">
        <v>24</v>
      </c>
      <c r="N361" s="13" t="s">
        <v>998</v>
      </c>
      <c r="O361" s="13" t="s">
        <v>8477</v>
      </c>
    </row>
    <row r="362" spans="1:15">
      <c r="A362" s="14">
        <v>2310160484</v>
      </c>
      <c r="B362" s="48" t="s">
        <v>36</v>
      </c>
      <c r="C362" s="52">
        <f t="shared" si="0"/>
        <v>78801.302931596103</v>
      </c>
      <c r="D362" s="16">
        <v>24</v>
      </c>
      <c r="E362" s="14">
        <v>24</v>
      </c>
      <c r="F362" s="14">
        <v>1</v>
      </c>
      <c r="G362" s="14" t="s">
        <v>999</v>
      </c>
      <c r="H362" s="16">
        <v>9.6456</v>
      </c>
      <c r="I362" s="14">
        <v>9.6438400000000009</v>
      </c>
      <c r="J362" s="14" t="s">
        <v>995</v>
      </c>
      <c r="K362" s="16">
        <v>30.7</v>
      </c>
      <c r="L362" s="16">
        <v>28</v>
      </c>
      <c r="M362" s="14">
        <v>32</v>
      </c>
      <c r="N362" s="14" t="s">
        <v>1000</v>
      </c>
      <c r="O362" s="14" t="s">
        <v>8477</v>
      </c>
    </row>
    <row r="363" spans="1:15">
      <c r="A363" s="13">
        <v>2310090444</v>
      </c>
      <c r="B363" s="47" t="s">
        <v>326</v>
      </c>
      <c r="C363" s="51">
        <f t="shared" si="0"/>
        <v>98742.857142857159</v>
      </c>
      <c r="D363" s="15">
        <v>24</v>
      </c>
      <c r="E363" s="13">
        <v>24</v>
      </c>
      <c r="F363" s="13">
        <v>2</v>
      </c>
      <c r="G363" s="13" t="s">
        <v>994</v>
      </c>
      <c r="H363" s="15">
        <v>37.881599999999999</v>
      </c>
      <c r="I363" s="13">
        <v>9.8240499999999997</v>
      </c>
      <c r="J363" s="13" t="s">
        <v>995</v>
      </c>
      <c r="K363" s="15">
        <v>24.5</v>
      </c>
      <c r="L363" s="15">
        <v>28</v>
      </c>
      <c r="M363" s="13">
        <v>32</v>
      </c>
      <c r="N363" s="13" t="s">
        <v>996</v>
      </c>
      <c r="O363" s="13" t="s">
        <v>8477</v>
      </c>
    </row>
    <row r="364" spans="1:15">
      <c r="A364" s="14">
        <v>2310160473</v>
      </c>
      <c r="B364" s="48" t="s">
        <v>848</v>
      </c>
      <c r="C364" s="52">
        <f t="shared" si="0"/>
        <v>86400</v>
      </c>
      <c r="D364" s="16">
        <v>24</v>
      </c>
      <c r="E364" s="14">
        <v>24</v>
      </c>
      <c r="F364" s="14">
        <v>1</v>
      </c>
      <c r="G364" s="14" t="s">
        <v>997</v>
      </c>
      <c r="H364" s="16">
        <v>7.1628999999999996</v>
      </c>
      <c r="I364" s="14">
        <v>9.6438400000000009</v>
      </c>
      <c r="J364" s="14" t="s">
        <v>995</v>
      </c>
      <c r="K364" s="16">
        <v>24</v>
      </c>
      <c r="L364" s="16">
        <v>24</v>
      </c>
      <c r="M364" s="14">
        <v>24</v>
      </c>
      <c r="N364" s="14" t="s">
        <v>998</v>
      </c>
      <c r="O364" s="14" t="s">
        <v>8477</v>
      </c>
    </row>
    <row r="365" spans="1:15">
      <c r="A365" s="13">
        <v>2310160485</v>
      </c>
      <c r="B365" s="47" t="s">
        <v>805</v>
      </c>
      <c r="C365" s="51">
        <f t="shared" si="0"/>
        <v>78801.302931596103</v>
      </c>
      <c r="D365" s="15">
        <v>24</v>
      </c>
      <c r="E365" s="13">
        <v>24</v>
      </c>
      <c r="F365" s="13">
        <v>1</v>
      </c>
      <c r="G365" s="13" t="s">
        <v>999</v>
      </c>
      <c r="H365" s="15">
        <v>9.6456</v>
      </c>
      <c r="I365" s="13">
        <v>9.6438400000000009</v>
      </c>
      <c r="J365" s="13" t="s">
        <v>995</v>
      </c>
      <c r="K365" s="15">
        <v>30.7</v>
      </c>
      <c r="L365" s="15">
        <v>28</v>
      </c>
      <c r="M365" s="13">
        <v>32</v>
      </c>
      <c r="N365" s="13" t="s">
        <v>1000</v>
      </c>
      <c r="O365" s="13" t="s">
        <v>8477</v>
      </c>
    </row>
    <row r="366" spans="1:15">
      <c r="A366" s="14">
        <v>2310090447</v>
      </c>
      <c r="B366" s="48" t="s">
        <v>495</v>
      </c>
      <c r="C366" s="52">
        <f t="shared" si="0"/>
        <v>98742.857142857159</v>
      </c>
      <c r="D366" s="16">
        <v>24</v>
      </c>
      <c r="E366" s="14">
        <v>24</v>
      </c>
      <c r="F366" s="14">
        <v>2</v>
      </c>
      <c r="G366" s="14" t="s">
        <v>994</v>
      </c>
      <c r="H366" s="16">
        <v>37.881599999999999</v>
      </c>
      <c r="I366" s="14">
        <v>9.8240499999999997</v>
      </c>
      <c r="J366" s="14" t="s">
        <v>995</v>
      </c>
      <c r="K366" s="16">
        <v>24.5</v>
      </c>
      <c r="L366" s="16">
        <v>28</v>
      </c>
      <c r="M366" s="14">
        <v>32</v>
      </c>
      <c r="N366" s="14" t="s">
        <v>996</v>
      </c>
      <c r="O366" s="14" t="s">
        <v>8477</v>
      </c>
    </row>
    <row r="367" spans="1:15">
      <c r="A367" s="13">
        <v>2310160476</v>
      </c>
      <c r="B367" s="47" t="s">
        <v>26</v>
      </c>
      <c r="C367" s="51">
        <f t="shared" si="0"/>
        <v>86400</v>
      </c>
      <c r="D367" s="15">
        <v>24</v>
      </c>
      <c r="E367" s="13">
        <v>24</v>
      </c>
      <c r="F367" s="13">
        <v>1</v>
      </c>
      <c r="G367" s="13" t="s">
        <v>997</v>
      </c>
      <c r="H367" s="15">
        <v>7.1628999999999996</v>
      </c>
      <c r="I367" s="13">
        <v>9.6438400000000009</v>
      </c>
      <c r="J367" s="13" t="s">
        <v>995</v>
      </c>
      <c r="K367" s="15">
        <v>24</v>
      </c>
      <c r="L367" s="15">
        <v>24</v>
      </c>
      <c r="M367" s="13">
        <v>24</v>
      </c>
      <c r="N367" s="13" t="s">
        <v>998</v>
      </c>
      <c r="O367" s="13" t="s">
        <v>8477</v>
      </c>
    </row>
    <row r="368" spans="1:15">
      <c r="A368" s="14">
        <v>2310160488</v>
      </c>
      <c r="B368" s="48" t="s">
        <v>37</v>
      </c>
      <c r="C368" s="52">
        <f t="shared" si="0"/>
        <v>78801.302931596103</v>
      </c>
      <c r="D368" s="16">
        <v>24</v>
      </c>
      <c r="E368" s="14">
        <v>24</v>
      </c>
      <c r="F368" s="14">
        <v>1</v>
      </c>
      <c r="G368" s="14" t="s">
        <v>999</v>
      </c>
      <c r="H368" s="16">
        <v>9.6456</v>
      </c>
      <c r="I368" s="14">
        <v>9.6438400000000009</v>
      </c>
      <c r="J368" s="14" t="s">
        <v>995</v>
      </c>
      <c r="K368" s="16">
        <v>30.7</v>
      </c>
      <c r="L368" s="16">
        <v>28</v>
      </c>
      <c r="M368" s="14">
        <v>32</v>
      </c>
      <c r="N368" s="14" t="s">
        <v>1000</v>
      </c>
      <c r="O368" s="14" t="s">
        <v>8477</v>
      </c>
    </row>
    <row r="369" spans="1:15">
      <c r="A369" s="13">
        <v>2310090446</v>
      </c>
      <c r="B369" s="47" t="s">
        <v>493</v>
      </c>
      <c r="C369" s="51">
        <f t="shared" si="0"/>
        <v>98742.857142857159</v>
      </c>
      <c r="D369" s="15">
        <v>24</v>
      </c>
      <c r="E369" s="13">
        <v>24</v>
      </c>
      <c r="F369" s="13">
        <v>2</v>
      </c>
      <c r="G369" s="13" t="s">
        <v>994</v>
      </c>
      <c r="H369" s="15">
        <v>37.881599999999999</v>
      </c>
      <c r="I369" s="13">
        <v>9.8240499999999997</v>
      </c>
      <c r="J369" s="13" t="s">
        <v>995</v>
      </c>
      <c r="K369" s="15">
        <v>24.5</v>
      </c>
      <c r="L369" s="15">
        <v>28</v>
      </c>
      <c r="M369" s="13">
        <v>32</v>
      </c>
      <c r="N369" s="13" t="s">
        <v>996</v>
      </c>
      <c r="O369" s="13" t="s">
        <v>8477</v>
      </c>
    </row>
    <row r="370" spans="1:15">
      <c r="A370" s="13">
        <v>2310160475</v>
      </c>
      <c r="B370" s="47" t="s">
        <v>710</v>
      </c>
      <c r="C370" s="51">
        <f t="shared" si="0"/>
        <v>86400</v>
      </c>
      <c r="D370" s="15">
        <v>24</v>
      </c>
      <c r="E370" s="13">
        <v>24</v>
      </c>
      <c r="F370" s="13">
        <v>1</v>
      </c>
      <c r="G370" s="13" t="s">
        <v>997</v>
      </c>
      <c r="H370" s="15">
        <v>7.1628999999999996</v>
      </c>
      <c r="I370" s="13">
        <v>9.6438400000000009</v>
      </c>
      <c r="J370" s="13" t="s">
        <v>995</v>
      </c>
      <c r="K370" s="15">
        <v>24</v>
      </c>
      <c r="L370" s="15">
        <v>24</v>
      </c>
      <c r="M370" s="13">
        <v>24</v>
      </c>
      <c r="N370" s="13" t="s">
        <v>998</v>
      </c>
      <c r="O370" s="13" t="s">
        <v>8477</v>
      </c>
    </row>
    <row r="371" spans="1:15">
      <c r="A371" s="14">
        <v>2310160487</v>
      </c>
      <c r="B371" s="48" t="s">
        <v>235</v>
      </c>
      <c r="C371" s="52">
        <f t="shared" si="0"/>
        <v>78801.302931596103</v>
      </c>
      <c r="D371" s="16">
        <v>24</v>
      </c>
      <c r="E371" s="14">
        <v>24</v>
      </c>
      <c r="F371" s="14">
        <v>1</v>
      </c>
      <c r="G371" s="14" t="s">
        <v>999</v>
      </c>
      <c r="H371" s="16">
        <v>9.6456</v>
      </c>
      <c r="I371" s="14">
        <v>9.6438400000000009</v>
      </c>
      <c r="J371" s="14" t="s">
        <v>995</v>
      </c>
      <c r="K371" s="16">
        <v>30.7</v>
      </c>
      <c r="L371" s="16">
        <v>28</v>
      </c>
      <c r="M371" s="14">
        <v>32</v>
      </c>
      <c r="N371" s="14" t="s">
        <v>1000</v>
      </c>
      <c r="O371" s="14" t="s">
        <v>8477</v>
      </c>
    </row>
    <row r="372" spans="1:15">
      <c r="A372" s="13">
        <v>2310090507</v>
      </c>
      <c r="B372" s="47" t="s">
        <v>494</v>
      </c>
      <c r="C372" s="51">
        <f t="shared" si="0"/>
        <v>98742.857142857159</v>
      </c>
      <c r="D372" s="15">
        <v>24</v>
      </c>
      <c r="E372" s="13">
        <v>24</v>
      </c>
      <c r="F372" s="13">
        <v>2</v>
      </c>
      <c r="G372" s="13" t="s">
        <v>994</v>
      </c>
      <c r="H372" s="15">
        <v>37.881599999999999</v>
      </c>
      <c r="I372" s="13">
        <v>9.8240499999999997</v>
      </c>
      <c r="J372" s="13" t="s">
        <v>995</v>
      </c>
      <c r="K372" s="15">
        <v>24.5</v>
      </c>
      <c r="L372" s="15">
        <v>28</v>
      </c>
      <c r="M372" s="13">
        <v>32</v>
      </c>
      <c r="N372" s="13" t="s">
        <v>996</v>
      </c>
      <c r="O372" s="13" t="s">
        <v>8477</v>
      </c>
    </row>
    <row r="373" spans="1:15">
      <c r="A373" s="14">
        <v>2310160500</v>
      </c>
      <c r="B373" s="48" t="s">
        <v>816</v>
      </c>
      <c r="C373" s="52">
        <f t="shared" si="0"/>
        <v>86400</v>
      </c>
      <c r="D373" s="16">
        <v>24</v>
      </c>
      <c r="E373" s="14">
        <v>24</v>
      </c>
      <c r="F373" s="14">
        <v>1</v>
      </c>
      <c r="G373" s="14" t="s">
        <v>997</v>
      </c>
      <c r="H373" s="16">
        <v>7.1628999999999996</v>
      </c>
      <c r="I373" s="14">
        <v>9.6438400000000009</v>
      </c>
      <c r="J373" s="14" t="s">
        <v>995</v>
      </c>
      <c r="K373" s="16">
        <v>24</v>
      </c>
      <c r="L373" s="16">
        <v>24</v>
      </c>
      <c r="M373" s="14">
        <v>24</v>
      </c>
      <c r="N373" s="14" t="s">
        <v>998</v>
      </c>
      <c r="O373" s="14" t="s">
        <v>8477</v>
      </c>
    </row>
    <row r="374" spans="1:15">
      <c r="A374" s="13">
        <v>2310160501</v>
      </c>
      <c r="B374" s="47" t="s">
        <v>500</v>
      </c>
      <c r="C374" s="51">
        <f t="shared" si="0"/>
        <v>78801.302931596103</v>
      </c>
      <c r="D374" s="15">
        <v>24</v>
      </c>
      <c r="E374" s="13">
        <v>24</v>
      </c>
      <c r="F374" s="13">
        <v>1</v>
      </c>
      <c r="G374" s="13" t="s">
        <v>999</v>
      </c>
      <c r="H374" s="15">
        <v>9.6456</v>
      </c>
      <c r="I374" s="13">
        <v>9.6438400000000009</v>
      </c>
      <c r="J374" s="13" t="s">
        <v>995</v>
      </c>
      <c r="K374" s="15">
        <v>30.7</v>
      </c>
      <c r="L374" s="15">
        <v>28</v>
      </c>
      <c r="M374" s="13">
        <v>32</v>
      </c>
      <c r="N374" s="13" t="s">
        <v>1000</v>
      </c>
      <c r="O374" s="13" t="s">
        <v>8477</v>
      </c>
    </row>
    <row r="375" spans="1:15">
      <c r="A375" s="14">
        <v>2310090448</v>
      </c>
      <c r="B375" s="48" t="s">
        <v>21</v>
      </c>
      <c r="C375" s="52">
        <f t="shared" si="0"/>
        <v>98742.857142857159</v>
      </c>
      <c r="D375" s="16">
        <v>24</v>
      </c>
      <c r="E375" s="14">
        <v>24</v>
      </c>
      <c r="F375" s="14">
        <v>2</v>
      </c>
      <c r="G375" s="14" t="s">
        <v>994</v>
      </c>
      <c r="H375" s="16">
        <v>37.881599999999999</v>
      </c>
      <c r="I375" s="14">
        <v>9.8240499999999997</v>
      </c>
      <c r="J375" s="14" t="s">
        <v>995</v>
      </c>
      <c r="K375" s="16">
        <v>24.5</v>
      </c>
      <c r="L375" s="16">
        <v>28</v>
      </c>
      <c r="M375" s="14">
        <v>32</v>
      </c>
      <c r="N375" s="14" t="s">
        <v>996</v>
      </c>
      <c r="O375" s="14" t="s">
        <v>8477</v>
      </c>
    </row>
    <row r="376" spans="1:15">
      <c r="A376" s="13">
        <v>2310160477</v>
      </c>
      <c r="B376" s="47" t="s">
        <v>367</v>
      </c>
      <c r="C376" s="51">
        <f t="shared" si="0"/>
        <v>86400</v>
      </c>
      <c r="D376" s="15">
        <v>24</v>
      </c>
      <c r="E376" s="13">
        <v>24</v>
      </c>
      <c r="F376" s="13">
        <v>1</v>
      </c>
      <c r="G376" s="13" t="s">
        <v>997</v>
      </c>
      <c r="H376" s="15">
        <v>7.1628999999999996</v>
      </c>
      <c r="I376" s="13">
        <v>9.6438400000000009</v>
      </c>
      <c r="J376" s="13" t="s">
        <v>995</v>
      </c>
      <c r="K376" s="15">
        <v>24</v>
      </c>
      <c r="L376" s="15">
        <v>24</v>
      </c>
      <c r="M376" s="13">
        <v>24</v>
      </c>
      <c r="N376" s="13" t="s">
        <v>998</v>
      </c>
      <c r="O376" s="13" t="s">
        <v>8477</v>
      </c>
    </row>
    <row r="377" spans="1:15">
      <c r="A377" s="14">
        <v>2310160489</v>
      </c>
      <c r="B377" s="48" t="s">
        <v>370</v>
      </c>
      <c r="C377" s="52">
        <f t="shared" si="0"/>
        <v>78801.302931596103</v>
      </c>
      <c r="D377" s="16">
        <v>24</v>
      </c>
      <c r="E377" s="14">
        <v>24</v>
      </c>
      <c r="F377" s="14">
        <v>1</v>
      </c>
      <c r="G377" s="14" t="s">
        <v>999</v>
      </c>
      <c r="H377" s="16">
        <v>9.6456</v>
      </c>
      <c r="I377" s="14">
        <v>9.6438400000000009</v>
      </c>
      <c r="J377" s="14" t="s">
        <v>995</v>
      </c>
      <c r="K377" s="16">
        <v>30.7</v>
      </c>
      <c r="L377" s="16">
        <v>28</v>
      </c>
      <c r="M377" s="14">
        <v>32</v>
      </c>
      <c r="N377" s="14" t="s">
        <v>1000</v>
      </c>
      <c r="O377" s="14" t="s">
        <v>8477</v>
      </c>
    </row>
    <row r="378" spans="1:15">
      <c r="A378" s="13">
        <v>2310090445</v>
      </c>
      <c r="B378" s="47" t="s">
        <v>22</v>
      </c>
      <c r="C378" s="51">
        <f t="shared" si="0"/>
        <v>98742.857142857159</v>
      </c>
      <c r="D378" s="15">
        <v>24</v>
      </c>
      <c r="E378" s="13">
        <v>24</v>
      </c>
      <c r="F378" s="13">
        <v>2</v>
      </c>
      <c r="G378" s="13" t="s">
        <v>994</v>
      </c>
      <c r="H378" s="15">
        <v>37.881599999999999</v>
      </c>
      <c r="I378" s="13">
        <v>9.8240499999999997</v>
      </c>
      <c r="J378" s="13" t="s">
        <v>995</v>
      </c>
      <c r="K378" s="15">
        <v>24.5</v>
      </c>
      <c r="L378" s="15">
        <v>28</v>
      </c>
      <c r="M378" s="13">
        <v>32</v>
      </c>
      <c r="N378" s="13" t="s">
        <v>996</v>
      </c>
      <c r="O378" s="13" t="s">
        <v>8477</v>
      </c>
    </row>
    <row r="379" spans="1:15">
      <c r="A379" s="14">
        <v>2310160474</v>
      </c>
      <c r="B379" s="48" t="s">
        <v>368</v>
      </c>
      <c r="C379" s="52">
        <f t="shared" si="0"/>
        <v>86400</v>
      </c>
      <c r="D379" s="16">
        <v>24</v>
      </c>
      <c r="E379" s="14">
        <v>24</v>
      </c>
      <c r="F379" s="14">
        <v>1</v>
      </c>
      <c r="G379" s="14" t="s">
        <v>997</v>
      </c>
      <c r="H379" s="16">
        <v>7.1628999999999996</v>
      </c>
      <c r="I379" s="14">
        <v>9.6438400000000009</v>
      </c>
      <c r="J379" s="14" t="s">
        <v>995</v>
      </c>
      <c r="K379" s="16">
        <v>24</v>
      </c>
      <c r="L379" s="16">
        <v>24</v>
      </c>
      <c r="M379" s="14">
        <v>24</v>
      </c>
      <c r="N379" s="14" t="s">
        <v>998</v>
      </c>
      <c r="O379" s="14" t="s">
        <v>8477</v>
      </c>
    </row>
    <row r="380" spans="1:15">
      <c r="A380" s="13">
        <v>2310160486</v>
      </c>
      <c r="B380" s="47" t="s">
        <v>369</v>
      </c>
      <c r="C380" s="51">
        <f t="shared" si="0"/>
        <v>78801.302931596103</v>
      </c>
      <c r="D380" s="15">
        <v>24</v>
      </c>
      <c r="E380" s="13">
        <v>24</v>
      </c>
      <c r="F380" s="13">
        <v>1</v>
      </c>
      <c r="G380" s="13" t="s">
        <v>999</v>
      </c>
      <c r="H380" s="15">
        <v>9.6456</v>
      </c>
      <c r="I380" s="13">
        <v>9.6438400000000009</v>
      </c>
      <c r="J380" s="13" t="s">
        <v>995</v>
      </c>
      <c r="K380" s="15">
        <v>30.7</v>
      </c>
      <c r="L380" s="15">
        <v>28</v>
      </c>
      <c r="M380" s="13">
        <v>32</v>
      </c>
      <c r="N380" s="13" t="s">
        <v>1000</v>
      </c>
      <c r="O380" s="13" t="s">
        <v>8477</v>
      </c>
    </row>
    <row r="381" spans="1:15">
      <c r="A381" s="14">
        <v>2310090450</v>
      </c>
      <c r="B381" s="48" t="s">
        <v>812</v>
      </c>
      <c r="C381" s="52">
        <f t="shared" si="0"/>
        <v>98742.857142857159</v>
      </c>
      <c r="D381" s="16">
        <v>24</v>
      </c>
      <c r="E381" s="14">
        <v>24</v>
      </c>
      <c r="F381" s="14">
        <v>2</v>
      </c>
      <c r="G381" s="14" t="s">
        <v>994</v>
      </c>
      <c r="H381" s="16">
        <v>37.881599999999999</v>
      </c>
      <c r="I381" s="14">
        <v>9.8240499999999997</v>
      </c>
      <c r="J381" s="14" t="s">
        <v>995</v>
      </c>
      <c r="K381" s="16">
        <v>24.5</v>
      </c>
      <c r="L381" s="16">
        <v>28</v>
      </c>
      <c r="M381" s="14">
        <v>32</v>
      </c>
      <c r="N381" s="14" t="s">
        <v>996</v>
      </c>
      <c r="O381" s="14" t="s">
        <v>8477</v>
      </c>
    </row>
    <row r="382" spans="1:15">
      <c r="A382" s="13">
        <v>2310160479</v>
      </c>
      <c r="B382" s="47" t="s">
        <v>711</v>
      </c>
      <c r="C382" s="51">
        <f t="shared" si="0"/>
        <v>86400</v>
      </c>
      <c r="D382" s="15">
        <v>24</v>
      </c>
      <c r="E382" s="13">
        <v>24</v>
      </c>
      <c r="F382" s="13">
        <v>1</v>
      </c>
      <c r="G382" s="13" t="s">
        <v>997</v>
      </c>
      <c r="H382" s="15">
        <v>7.1628999999999996</v>
      </c>
      <c r="I382" s="13">
        <v>9.6438400000000009</v>
      </c>
      <c r="J382" s="13" t="s">
        <v>995</v>
      </c>
      <c r="K382" s="15">
        <v>24</v>
      </c>
      <c r="L382" s="15">
        <v>24</v>
      </c>
      <c r="M382" s="13">
        <v>24</v>
      </c>
      <c r="N382" s="13" t="s">
        <v>998</v>
      </c>
      <c r="O382" s="13" t="s">
        <v>8477</v>
      </c>
    </row>
    <row r="383" spans="1:15">
      <c r="A383" s="14">
        <v>2310160491</v>
      </c>
      <c r="B383" s="48" t="s">
        <v>804</v>
      </c>
      <c r="C383" s="52">
        <f t="shared" si="0"/>
        <v>78801.302931596103</v>
      </c>
      <c r="D383" s="16">
        <v>24</v>
      </c>
      <c r="E383" s="14">
        <v>24</v>
      </c>
      <c r="F383" s="14">
        <v>1</v>
      </c>
      <c r="G383" s="14" t="s">
        <v>999</v>
      </c>
      <c r="H383" s="16">
        <v>9.6456</v>
      </c>
      <c r="I383" s="14">
        <v>9.6438400000000009</v>
      </c>
      <c r="J383" s="14" t="s">
        <v>995</v>
      </c>
      <c r="K383" s="16">
        <v>30.7</v>
      </c>
      <c r="L383" s="16">
        <v>28</v>
      </c>
      <c r="M383" s="14">
        <v>32</v>
      </c>
      <c r="N383" s="14" t="s">
        <v>1000</v>
      </c>
      <c r="O383" s="14" t="s">
        <v>8477</v>
      </c>
    </row>
    <row r="384" spans="1:15">
      <c r="A384" s="13">
        <v>2310160005</v>
      </c>
      <c r="B384" s="47" t="s">
        <v>492</v>
      </c>
      <c r="C384" s="51">
        <f t="shared" si="0"/>
        <v>30104.529616724736</v>
      </c>
      <c r="D384" s="15">
        <v>24</v>
      </c>
      <c r="E384" s="13">
        <v>24</v>
      </c>
      <c r="F384" s="13">
        <v>1</v>
      </c>
      <c r="G384" s="13" t="s">
        <v>1007</v>
      </c>
      <c r="H384" s="15">
        <v>21.945</v>
      </c>
      <c r="I384" s="13">
        <v>9.9880300000000002</v>
      </c>
      <c r="J384" s="13" t="s">
        <v>995</v>
      </c>
      <c r="K384" s="15">
        <v>11.48</v>
      </c>
      <c r="L384" s="15">
        <v>4</v>
      </c>
      <c r="M384" s="13">
        <v>6</v>
      </c>
      <c r="N384" s="13" t="s">
        <v>998</v>
      </c>
      <c r="O384" s="13" t="s">
        <v>8477</v>
      </c>
    </row>
    <row r="385" spans="1:15">
      <c r="A385" s="14">
        <v>2310170002</v>
      </c>
      <c r="B385" s="48" t="s">
        <v>469</v>
      </c>
      <c r="C385" s="52">
        <f t="shared" si="0"/>
        <v>41739.130434782608</v>
      </c>
      <c r="D385" s="16">
        <v>24</v>
      </c>
      <c r="E385" s="14">
        <v>24</v>
      </c>
      <c r="F385" s="14">
        <v>1</v>
      </c>
      <c r="G385" s="14" t="s">
        <v>1008</v>
      </c>
      <c r="H385" s="16">
        <v>24.276599999999998</v>
      </c>
      <c r="I385" s="14">
        <v>9.9880300000000002</v>
      </c>
      <c r="J385" s="14" t="s">
        <v>995</v>
      </c>
      <c r="K385" s="16">
        <v>10.35</v>
      </c>
      <c r="L385" s="16">
        <v>5</v>
      </c>
      <c r="M385" s="14">
        <v>6</v>
      </c>
      <c r="N385" s="14" t="s">
        <v>1009</v>
      </c>
      <c r="O385" s="14" t="s">
        <v>8477</v>
      </c>
    </row>
    <row r="386" spans="1:15">
      <c r="A386" s="13">
        <v>2310090457</v>
      </c>
      <c r="B386" s="47" t="s">
        <v>19</v>
      </c>
      <c r="C386" s="51">
        <f t="shared" si="0"/>
        <v>68844.621513944207</v>
      </c>
      <c r="D386" s="15">
        <v>24</v>
      </c>
      <c r="E386" s="13">
        <v>24</v>
      </c>
      <c r="F386" s="13">
        <v>2</v>
      </c>
      <c r="G386" s="13" t="s">
        <v>1015</v>
      </c>
      <c r="H386" s="15">
        <v>20.770499999999998</v>
      </c>
      <c r="I386" s="13">
        <v>9.9880300000000002</v>
      </c>
      <c r="J386" s="13" t="s">
        <v>995</v>
      </c>
      <c r="K386" s="15">
        <v>25.1</v>
      </c>
      <c r="L386" s="15">
        <v>20</v>
      </c>
      <c r="M386" s="13">
        <v>20</v>
      </c>
      <c r="N386" s="13" t="s">
        <v>996</v>
      </c>
      <c r="O386" s="13" t="s">
        <v>8477</v>
      </c>
    </row>
    <row r="387" spans="1:15">
      <c r="A387" s="14">
        <v>2310160238</v>
      </c>
      <c r="B387" s="48" t="s">
        <v>42</v>
      </c>
      <c r="C387" s="52">
        <f t="shared" si="0"/>
        <v>60631.57894736842</v>
      </c>
      <c r="D387" s="16">
        <v>24</v>
      </c>
      <c r="E387" s="14">
        <v>24</v>
      </c>
      <c r="F387" s="14">
        <v>1</v>
      </c>
      <c r="G387" s="14" t="s">
        <v>1016</v>
      </c>
      <c r="H387" s="16">
        <v>11.5246</v>
      </c>
      <c r="I387" s="14">
        <v>9.9759499999999992</v>
      </c>
      <c r="J387" s="14" t="s">
        <v>995</v>
      </c>
      <c r="K387" s="16">
        <v>22.8</v>
      </c>
      <c r="L387" s="16">
        <v>16</v>
      </c>
      <c r="M387" s="14">
        <v>15</v>
      </c>
      <c r="N387" s="14" t="s">
        <v>998</v>
      </c>
      <c r="O387" s="14" t="s">
        <v>8477</v>
      </c>
    </row>
    <row r="388" spans="1:15">
      <c r="A388" s="13">
        <v>2310160248</v>
      </c>
      <c r="B388" s="47" t="s">
        <v>32</v>
      </c>
      <c r="C388" s="51">
        <f t="shared" si="0"/>
        <v>74482.758620689667</v>
      </c>
      <c r="D388" s="15">
        <v>24</v>
      </c>
      <c r="E388" s="13">
        <v>24</v>
      </c>
      <c r="F388" s="13">
        <v>1</v>
      </c>
      <c r="G388" s="13" t="s">
        <v>1017</v>
      </c>
      <c r="H388" s="15">
        <v>10.978999999999999</v>
      </c>
      <c r="I388" s="13">
        <v>9.6438400000000009</v>
      </c>
      <c r="J388" s="13" t="s">
        <v>995</v>
      </c>
      <c r="K388" s="15">
        <v>23.2</v>
      </c>
      <c r="L388" s="15">
        <v>20</v>
      </c>
      <c r="M388" s="13">
        <v>20</v>
      </c>
      <c r="N388" s="13" t="s">
        <v>1000</v>
      </c>
      <c r="O388" s="13" t="s">
        <v>8477</v>
      </c>
    </row>
    <row r="389" spans="1:15">
      <c r="A389" s="14">
        <v>2310090458</v>
      </c>
      <c r="B389" s="48" t="s">
        <v>593</v>
      </c>
      <c r="C389" s="52">
        <f t="shared" si="0"/>
        <v>68844.621513944207</v>
      </c>
      <c r="D389" s="16">
        <v>24</v>
      </c>
      <c r="E389" s="14">
        <v>24</v>
      </c>
      <c r="F389" s="14">
        <v>2</v>
      </c>
      <c r="G389" s="14" t="s">
        <v>1015</v>
      </c>
      <c r="H389" s="16">
        <v>20.770499999999998</v>
      </c>
      <c r="I389" s="14">
        <v>9.9880300000000002</v>
      </c>
      <c r="J389" s="14" t="s">
        <v>995</v>
      </c>
      <c r="K389" s="16">
        <v>25.1</v>
      </c>
      <c r="L389" s="16">
        <v>20</v>
      </c>
      <c r="M389" s="14">
        <v>20</v>
      </c>
      <c r="N389" s="14" t="s">
        <v>996</v>
      </c>
      <c r="O389" s="14" t="s">
        <v>8477</v>
      </c>
    </row>
    <row r="390" spans="1:15">
      <c r="A390" s="13">
        <v>2310160239</v>
      </c>
      <c r="B390" s="47" t="s">
        <v>389</v>
      </c>
      <c r="C390" s="51">
        <f t="shared" si="0"/>
        <v>60631.57894736842</v>
      </c>
      <c r="D390" s="15">
        <v>24</v>
      </c>
      <c r="E390" s="13">
        <v>24</v>
      </c>
      <c r="F390" s="13">
        <v>1</v>
      </c>
      <c r="G390" s="13" t="s">
        <v>1016</v>
      </c>
      <c r="H390" s="15">
        <v>11.5246</v>
      </c>
      <c r="I390" s="13">
        <v>9.9759499999999992</v>
      </c>
      <c r="J390" s="13" t="s">
        <v>995</v>
      </c>
      <c r="K390" s="15">
        <v>22.8</v>
      </c>
      <c r="L390" s="15">
        <v>16</v>
      </c>
      <c r="M390" s="13">
        <v>15</v>
      </c>
      <c r="N390" s="13" t="s">
        <v>998</v>
      </c>
      <c r="O390" s="13" t="s">
        <v>8477</v>
      </c>
    </row>
    <row r="391" spans="1:15">
      <c r="A391" s="14">
        <v>2310160249</v>
      </c>
      <c r="B391" s="48" t="s">
        <v>34</v>
      </c>
      <c r="C391" s="52">
        <f t="shared" si="0"/>
        <v>74482.758620689667</v>
      </c>
      <c r="D391" s="16">
        <v>24</v>
      </c>
      <c r="E391" s="14">
        <v>24</v>
      </c>
      <c r="F391" s="14">
        <v>1</v>
      </c>
      <c r="G391" s="14" t="s">
        <v>1017</v>
      </c>
      <c r="H391" s="16">
        <v>10.978999999999999</v>
      </c>
      <c r="I391" s="14">
        <v>9.6438400000000009</v>
      </c>
      <c r="J391" s="14" t="s">
        <v>995</v>
      </c>
      <c r="K391" s="16">
        <v>23.2</v>
      </c>
      <c r="L391" s="16">
        <v>20</v>
      </c>
      <c r="M391" s="14">
        <v>20</v>
      </c>
      <c r="N391" s="14" t="s">
        <v>1000</v>
      </c>
      <c r="O391" s="14" t="s">
        <v>8477</v>
      </c>
    </row>
    <row r="392" spans="1:15">
      <c r="A392" s="13">
        <v>2310090459</v>
      </c>
      <c r="B392" s="47" t="s">
        <v>18</v>
      </c>
      <c r="C392" s="51">
        <f t="shared" si="0"/>
        <v>68844.621513944207</v>
      </c>
      <c r="D392" s="15">
        <v>24</v>
      </c>
      <c r="E392" s="13">
        <v>24</v>
      </c>
      <c r="F392" s="13">
        <v>2</v>
      </c>
      <c r="G392" s="13" t="s">
        <v>1015</v>
      </c>
      <c r="H392" s="15">
        <v>20.770499999999998</v>
      </c>
      <c r="I392" s="13">
        <v>9.9880300000000002</v>
      </c>
      <c r="J392" s="13" t="s">
        <v>995</v>
      </c>
      <c r="K392" s="15">
        <v>25.1</v>
      </c>
      <c r="L392" s="15">
        <v>20</v>
      </c>
      <c r="M392" s="13">
        <v>20</v>
      </c>
      <c r="N392" s="13" t="s">
        <v>996</v>
      </c>
      <c r="O392" s="13" t="s">
        <v>8477</v>
      </c>
    </row>
    <row r="393" spans="1:15">
      <c r="A393" s="13">
        <v>2310160240</v>
      </c>
      <c r="B393" s="47" t="s">
        <v>39</v>
      </c>
      <c r="C393" s="51">
        <f t="shared" si="0"/>
        <v>60631.57894736842</v>
      </c>
      <c r="D393" s="15">
        <v>24</v>
      </c>
      <c r="E393" s="13">
        <v>24</v>
      </c>
      <c r="F393" s="13">
        <v>1</v>
      </c>
      <c r="G393" s="13" t="s">
        <v>1016</v>
      </c>
      <c r="H393" s="15">
        <v>11.5246</v>
      </c>
      <c r="I393" s="13">
        <v>9.9759499999999992</v>
      </c>
      <c r="J393" s="13" t="s">
        <v>995</v>
      </c>
      <c r="K393" s="15">
        <v>22.8</v>
      </c>
      <c r="L393" s="15">
        <v>16</v>
      </c>
      <c r="M393" s="13">
        <v>15</v>
      </c>
      <c r="N393" s="13" t="s">
        <v>998</v>
      </c>
      <c r="O393" s="13" t="s">
        <v>8477</v>
      </c>
    </row>
    <row r="394" spans="1:15">
      <c r="A394" s="14">
        <v>2310160250</v>
      </c>
      <c r="B394" s="48" t="s">
        <v>31</v>
      </c>
      <c r="C394" s="52">
        <f t="shared" si="0"/>
        <v>74482.758620689667</v>
      </c>
      <c r="D394" s="16">
        <v>24</v>
      </c>
      <c r="E394" s="14">
        <v>24</v>
      </c>
      <c r="F394" s="14">
        <v>1</v>
      </c>
      <c r="G394" s="14" t="s">
        <v>1017</v>
      </c>
      <c r="H394" s="16">
        <v>10.978999999999999</v>
      </c>
      <c r="I394" s="14">
        <v>9.6438400000000009</v>
      </c>
      <c r="J394" s="14" t="s">
        <v>995</v>
      </c>
      <c r="K394" s="16">
        <v>23.2</v>
      </c>
      <c r="L394" s="16">
        <v>20</v>
      </c>
      <c r="M394" s="14">
        <v>20</v>
      </c>
      <c r="N394" s="14" t="s">
        <v>1000</v>
      </c>
      <c r="O394" s="14" t="s">
        <v>8477</v>
      </c>
    </row>
    <row r="395" spans="1:15">
      <c r="A395" s="13">
        <v>2310090460</v>
      </c>
      <c r="B395" s="47" t="s">
        <v>20</v>
      </c>
      <c r="C395" s="51">
        <f t="shared" si="0"/>
        <v>68844.621513944207</v>
      </c>
      <c r="D395" s="15">
        <v>24</v>
      </c>
      <c r="E395" s="13">
        <v>24</v>
      </c>
      <c r="F395" s="13">
        <v>2</v>
      </c>
      <c r="G395" s="13" t="s">
        <v>1015</v>
      </c>
      <c r="H395" s="15">
        <v>20.770499999999998</v>
      </c>
      <c r="I395" s="13">
        <v>9.9880300000000002</v>
      </c>
      <c r="J395" s="13" t="s">
        <v>995</v>
      </c>
      <c r="K395" s="15">
        <v>25.1</v>
      </c>
      <c r="L395" s="15">
        <v>20</v>
      </c>
      <c r="M395" s="13">
        <v>20</v>
      </c>
      <c r="N395" s="13" t="s">
        <v>996</v>
      </c>
      <c r="O395" s="13" t="s">
        <v>8477</v>
      </c>
    </row>
    <row r="396" spans="1:15">
      <c r="A396" s="14">
        <v>2310160241</v>
      </c>
      <c r="B396" s="48" t="s">
        <v>713</v>
      </c>
      <c r="C396" s="52">
        <f t="shared" si="0"/>
        <v>60631.57894736842</v>
      </c>
      <c r="D396" s="16">
        <v>24</v>
      </c>
      <c r="E396" s="14">
        <v>24</v>
      </c>
      <c r="F396" s="14">
        <v>1</v>
      </c>
      <c r="G396" s="14" t="s">
        <v>1016</v>
      </c>
      <c r="H396" s="16">
        <v>11.5246</v>
      </c>
      <c r="I396" s="14">
        <v>9.9759499999999992</v>
      </c>
      <c r="J396" s="14" t="s">
        <v>995</v>
      </c>
      <c r="K396" s="16">
        <v>22.8</v>
      </c>
      <c r="L396" s="16">
        <v>16</v>
      </c>
      <c r="M396" s="14">
        <v>15</v>
      </c>
      <c r="N396" s="14" t="s">
        <v>998</v>
      </c>
      <c r="O396" s="14" t="s">
        <v>8477</v>
      </c>
    </row>
    <row r="397" spans="1:15">
      <c r="A397" s="13">
        <v>2310160251</v>
      </c>
      <c r="B397" s="47" t="s">
        <v>239</v>
      </c>
      <c r="C397" s="51">
        <f t="shared" si="0"/>
        <v>74482.758620689667</v>
      </c>
      <c r="D397" s="15">
        <v>24</v>
      </c>
      <c r="E397" s="13">
        <v>24</v>
      </c>
      <c r="F397" s="13">
        <v>1</v>
      </c>
      <c r="G397" s="13" t="s">
        <v>1017</v>
      </c>
      <c r="H397" s="15">
        <v>10.978999999999999</v>
      </c>
      <c r="I397" s="13">
        <v>9.6438400000000009</v>
      </c>
      <c r="J397" s="13" t="s">
        <v>995</v>
      </c>
      <c r="K397" s="15">
        <v>23.2</v>
      </c>
      <c r="L397" s="15">
        <v>20</v>
      </c>
      <c r="M397" s="13">
        <v>20</v>
      </c>
      <c r="N397" s="13" t="s">
        <v>1000</v>
      </c>
      <c r="O397" s="13" t="s">
        <v>8477</v>
      </c>
    </row>
    <row r="398" spans="1:15">
      <c r="A398" s="14">
        <v>2310090461</v>
      </c>
      <c r="B398" s="48" t="s">
        <v>925</v>
      </c>
      <c r="C398" s="52">
        <f t="shared" si="0"/>
        <v>68844.621513944207</v>
      </c>
      <c r="D398" s="16">
        <v>24</v>
      </c>
      <c r="E398" s="14">
        <v>24</v>
      </c>
      <c r="F398" s="14">
        <v>2</v>
      </c>
      <c r="G398" s="14" t="s">
        <v>1015</v>
      </c>
      <c r="H398" s="16">
        <v>20.770499999999998</v>
      </c>
      <c r="I398" s="14">
        <v>9.9880300000000002</v>
      </c>
      <c r="J398" s="14" t="s">
        <v>995</v>
      </c>
      <c r="K398" s="16">
        <v>25.1</v>
      </c>
      <c r="L398" s="16">
        <v>20</v>
      </c>
      <c r="M398" s="14">
        <v>20</v>
      </c>
      <c r="N398" s="14" t="s">
        <v>996</v>
      </c>
      <c r="O398" s="14" t="s">
        <v>8477</v>
      </c>
    </row>
    <row r="399" spans="1:15">
      <c r="A399" s="13">
        <v>2310160242</v>
      </c>
      <c r="B399" s="47" t="s">
        <v>827</v>
      </c>
      <c r="C399" s="51">
        <f t="shared" si="0"/>
        <v>60631.57894736842</v>
      </c>
      <c r="D399" s="15">
        <v>24</v>
      </c>
      <c r="E399" s="13">
        <v>24</v>
      </c>
      <c r="F399" s="13">
        <v>1</v>
      </c>
      <c r="G399" s="13" t="s">
        <v>1016</v>
      </c>
      <c r="H399" s="15">
        <v>11.5246</v>
      </c>
      <c r="I399" s="13">
        <v>9.9759499999999992</v>
      </c>
      <c r="J399" s="13" t="s">
        <v>995</v>
      </c>
      <c r="K399" s="15">
        <v>22.8</v>
      </c>
      <c r="L399" s="15">
        <v>16</v>
      </c>
      <c r="M399" s="13">
        <v>15</v>
      </c>
      <c r="N399" s="13" t="s">
        <v>998</v>
      </c>
      <c r="O399" s="13" t="s">
        <v>8477</v>
      </c>
    </row>
    <row r="400" spans="1:15">
      <c r="A400" s="14">
        <v>2310160252</v>
      </c>
      <c r="B400" s="48" t="s">
        <v>927</v>
      </c>
      <c r="C400" s="52">
        <f t="shared" si="0"/>
        <v>74482.758620689667</v>
      </c>
      <c r="D400" s="16">
        <v>24</v>
      </c>
      <c r="E400" s="14">
        <v>24</v>
      </c>
      <c r="F400" s="14">
        <v>1</v>
      </c>
      <c r="G400" s="14" t="s">
        <v>1017</v>
      </c>
      <c r="H400" s="16">
        <v>10.978999999999999</v>
      </c>
      <c r="I400" s="14">
        <v>9.6438400000000009</v>
      </c>
      <c r="J400" s="14" t="s">
        <v>995</v>
      </c>
      <c r="K400" s="16">
        <v>23.2</v>
      </c>
      <c r="L400" s="16">
        <v>20</v>
      </c>
      <c r="M400" s="14">
        <v>20</v>
      </c>
      <c r="N400" s="14" t="s">
        <v>1000</v>
      </c>
      <c r="O400" s="14" t="s">
        <v>8477</v>
      </c>
    </row>
    <row r="401" spans="1:15">
      <c r="A401" s="13">
        <v>2310090462</v>
      </c>
      <c r="B401" s="47" t="s">
        <v>926</v>
      </c>
      <c r="C401" s="51">
        <f t="shared" si="0"/>
        <v>68844.621513944207</v>
      </c>
      <c r="D401" s="15">
        <v>24</v>
      </c>
      <c r="E401" s="13">
        <v>24</v>
      </c>
      <c r="F401" s="13">
        <v>2</v>
      </c>
      <c r="G401" s="13" t="s">
        <v>1015</v>
      </c>
      <c r="H401" s="15">
        <v>20.770499999999998</v>
      </c>
      <c r="I401" s="13">
        <v>9.9880300000000002</v>
      </c>
      <c r="J401" s="13" t="s">
        <v>995</v>
      </c>
      <c r="K401" s="15">
        <v>25.1</v>
      </c>
      <c r="L401" s="15">
        <v>20</v>
      </c>
      <c r="M401" s="13">
        <v>20</v>
      </c>
      <c r="N401" s="13" t="s">
        <v>996</v>
      </c>
      <c r="O401" s="13" t="s">
        <v>8477</v>
      </c>
    </row>
    <row r="402" spans="1:15">
      <c r="A402" s="14">
        <v>2310160243</v>
      </c>
      <c r="B402" s="48" t="s">
        <v>847</v>
      </c>
      <c r="C402" s="52">
        <f t="shared" si="0"/>
        <v>60631.57894736842</v>
      </c>
      <c r="D402" s="16">
        <v>24</v>
      </c>
      <c r="E402" s="14">
        <v>24</v>
      </c>
      <c r="F402" s="14">
        <v>1</v>
      </c>
      <c r="G402" s="14" t="s">
        <v>1016</v>
      </c>
      <c r="H402" s="16">
        <v>11.5246</v>
      </c>
      <c r="I402" s="14">
        <v>9.9759499999999992</v>
      </c>
      <c r="J402" s="14" t="s">
        <v>995</v>
      </c>
      <c r="K402" s="16">
        <v>22.8</v>
      </c>
      <c r="L402" s="16">
        <v>16</v>
      </c>
      <c r="M402" s="14">
        <v>15</v>
      </c>
      <c r="N402" s="14" t="s">
        <v>998</v>
      </c>
      <c r="O402" s="14" t="s">
        <v>8477</v>
      </c>
    </row>
    <row r="403" spans="1:15">
      <c r="A403" s="13">
        <v>2310160253</v>
      </c>
      <c r="B403" s="47" t="s">
        <v>928</v>
      </c>
      <c r="C403" s="51">
        <f t="shared" si="0"/>
        <v>74482.758620689667</v>
      </c>
      <c r="D403" s="15">
        <v>24</v>
      </c>
      <c r="E403" s="13">
        <v>24</v>
      </c>
      <c r="F403" s="13">
        <v>1</v>
      </c>
      <c r="G403" s="13" t="s">
        <v>1017</v>
      </c>
      <c r="H403" s="15">
        <v>10.978999999999999</v>
      </c>
      <c r="I403" s="13">
        <v>9.6438400000000009</v>
      </c>
      <c r="J403" s="13" t="s">
        <v>995</v>
      </c>
      <c r="K403" s="15">
        <v>23.2</v>
      </c>
      <c r="L403" s="15">
        <v>20</v>
      </c>
      <c r="M403" s="13">
        <v>20</v>
      </c>
      <c r="N403" s="13" t="s">
        <v>1000</v>
      </c>
      <c r="O403" s="13" t="s">
        <v>8477</v>
      </c>
    </row>
    <row r="404" spans="1:15">
      <c r="A404" s="14">
        <v>2310090463</v>
      </c>
      <c r="B404" s="48" t="s">
        <v>813</v>
      </c>
      <c r="C404" s="52">
        <f t="shared" si="0"/>
        <v>68844.621513944207</v>
      </c>
      <c r="D404" s="16">
        <v>24</v>
      </c>
      <c r="E404" s="14">
        <v>24</v>
      </c>
      <c r="F404" s="14">
        <v>2</v>
      </c>
      <c r="G404" s="14" t="s">
        <v>1015</v>
      </c>
      <c r="H404" s="16">
        <v>20.770499999999998</v>
      </c>
      <c r="I404" s="14">
        <v>9.9880300000000002</v>
      </c>
      <c r="J404" s="14" t="s">
        <v>995</v>
      </c>
      <c r="K404" s="16">
        <v>25.1</v>
      </c>
      <c r="L404" s="16">
        <v>20</v>
      </c>
      <c r="M404" s="14">
        <v>20</v>
      </c>
      <c r="N404" s="14" t="s">
        <v>996</v>
      </c>
      <c r="O404" s="14" t="s">
        <v>8477</v>
      </c>
    </row>
    <row r="405" spans="1:15">
      <c r="A405" s="13">
        <v>2310160244</v>
      </c>
      <c r="B405" s="47" t="s">
        <v>917</v>
      </c>
      <c r="C405" s="51">
        <f t="shared" si="0"/>
        <v>60631.57894736842</v>
      </c>
      <c r="D405" s="15">
        <v>24</v>
      </c>
      <c r="E405" s="13">
        <v>24</v>
      </c>
      <c r="F405" s="13">
        <v>1</v>
      </c>
      <c r="G405" s="13" t="s">
        <v>1016</v>
      </c>
      <c r="H405" s="15">
        <v>11.5246</v>
      </c>
      <c r="I405" s="13">
        <v>9.9759499999999992</v>
      </c>
      <c r="J405" s="13" t="s">
        <v>995</v>
      </c>
      <c r="K405" s="15">
        <v>22.8</v>
      </c>
      <c r="L405" s="15">
        <v>16</v>
      </c>
      <c r="M405" s="13">
        <v>15</v>
      </c>
      <c r="N405" s="13" t="s">
        <v>998</v>
      </c>
      <c r="O405" s="13" t="s">
        <v>8477</v>
      </c>
    </row>
    <row r="406" spans="1:15">
      <c r="A406" s="14">
        <v>2310160254</v>
      </c>
      <c r="B406" s="48" t="s">
        <v>825</v>
      </c>
      <c r="C406" s="52">
        <f t="shared" si="0"/>
        <v>74482.758620689667</v>
      </c>
      <c r="D406" s="16">
        <v>24</v>
      </c>
      <c r="E406" s="14">
        <v>24</v>
      </c>
      <c r="F406" s="14">
        <v>1</v>
      </c>
      <c r="G406" s="14" t="s">
        <v>1017</v>
      </c>
      <c r="H406" s="16">
        <v>10.978999999999999</v>
      </c>
      <c r="I406" s="14">
        <v>9.6438400000000009</v>
      </c>
      <c r="J406" s="14" t="s">
        <v>995</v>
      </c>
      <c r="K406" s="16">
        <v>23.2</v>
      </c>
      <c r="L406" s="16">
        <v>20</v>
      </c>
      <c r="M406" s="14">
        <v>20</v>
      </c>
      <c r="N406" s="14" t="s">
        <v>1000</v>
      </c>
      <c r="O406" s="14" t="s">
        <v>8477</v>
      </c>
    </row>
    <row r="407" spans="1:15">
      <c r="A407" s="13">
        <v>2310090464</v>
      </c>
      <c r="B407" s="47" t="s">
        <v>814</v>
      </c>
      <c r="C407" s="51">
        <f t="shared" si="0"/>
        <v>68844.621513944207</v>
      </c>
      <c r="D407" s="15">
        <v>24</v>
      </c>
      <c r="E407" s="13">
        <v>24</v>
      </c>
      <c r="F407" s="13">
        <v>2</v>
      </c>
      <c r="G407" s="13" t="s">
        <v>1015</v>
      </c>
      <c r="H407" s="15">
        <v>20.770499999999998</v>
      </c>
      <c r="I407" s="13">
        <v>9.9880300000000002</v>
      </c>
      <c r="J407" s="13" t="s">
        <v>995</v>
      </c>
      <c r="K407" s="15">
        <v>25.1</v>
      </c>
      <c r="L407" s="15">
        <v>20</v>
      </c>
      <c r="M407" s="13">
        <v>20</v>
      </c>
      <c r="N407" s="13" t="s">
        <v>996</v>
      </c>
      <c r="O407" s="13" t="s">
        <v>8477</v>
      </c>
    </row>
    <row r="408" spans="1:15">
      <c r="A408" s="14">
        <v>2310160245</v>
      </c>
      <c r="B408" s="48" t="s">
        <v>829</v>
      </c>
      <c r="C408" s="52">
        <f t="shared" si="0"/>
        <v>60631.57894736842</v>
      </c>
      <c r="D408" s="16">
        <v>24</v>
      </c>
      <c r="E408" s="14">
        <v>24</v>
      </c>
      <c r="F408" s="14">
        <v>1</v>
      </c>
      <c r="G408" s="14" t="s">
        <v>1016</v>
      </c>
      <c r="H408" s="16">
        <v>11.5246</v>
      </c>
      <c r="I408" s="14">
        <v>9.9759499999999992</v>
      </c>
      <c r="J408" s="14" t="s">
        <v>995</v>
      </c>
      <c r="K408" s="16">
        <v>22.8</v>
      </c>
      <c r="L408" s="16">
        <v>16</v>
      </c>
      <c r="M408" s="14">
        <v>15</v>
      </c>
      <c r="N408" s="14" t="s">
        <v>998</v>
      </c>
      <c r="O408" s="14" t="s">
        <v>8477</v>
      </c>
    </row>
    <row r="409" spans="1:15">
      <c r="A409" s="13">
        <v>2310160255</v>
      </c>
      <c r="B409" s="47" t="s">
        <v>916</v>
      </c>
      <c r="C409" s="51">
        <f t="shared" si="0"/>
        <v>74482.758620689667</v>
      </c>
      <c r="D409" s="15">
        <v>24</v>
      </c>
      <c r="E409" s="13">
        <v>24</v>
      </c>
      <c r="F409" s="13">
        <v>1</v>
      </c>
      <c r="G409" s="13" t="s">
        <v>1017</v>
      </c>
      <c r="H409" s="15">
        <v>10.978999999999999</v>
      </c>
      <c r="I409" s="13">
        <v>9.6438400000000009</v>
      </c>
      <c r="J409" s="13" t="s">
        <v>995</v>
      </c>
      <c r="K409" s="15">
        <v>23.2</v>
      </c>
      <c r="L409" s="15">
        <v>20</v>
      </c>
      <c r="M409" s="13">
        <v>20</v>
      </c>
      <c r="N409" s="13" t="s">
        <v>1000</v>
      </c>
      <c r="O409" s="13" t="s">
        <v>8477</v>
      </c>
    </row>
    <row r="410" spans="1:15">
      <c r="A410" s="14">
        <v>2310090465</v>
      </c>
      <c r="B410" s="48" t="s">
        <v>815</v>
      </c>
      <c r="C410" s="52">
        <f t="shared" si="0"/>
        <v>68844.621513944207</v>
      </c>
      <c r="D410" s="16">
        <v>24</v>
      </c>
      <c r="E410" s="14">
        <v>24</v>
      </c>
      <c r="F410" s="14">
        <v>2</v>
      </c>
      <c r="G410" s="14" t="s">
        <v>1015</v>
      </c>
      <c r="H410" s="16">
        <v>20.770499999999998</v>
      </c>
      <c r="I410" s="14">
        <v>9.9880300000000002</v>
      </c>
      <c r="J410" s="14" t="s">
        <v>995</v>
      </c>
      <c r="K410" s="16">
        <v>25.1</v>
      </c>
      <c r="L410" s="16">
        <v>20</v>
      </c>
      <c r="M410" s="14">
        <v>20</v>
      </c>
      <c r="N410" s="14" t="s">
        <v>996</v>
      </c>
      <c r="O410" s="14" t="s">
        <v>8477</v>
      </c>
    </row>
    <row r="411" spans="1:15">
      <c r="A411" s="13">
        <v>2310160246</v>
      </c>
      <c r="B411" s="47" t="s">
        <v>861</v>
      </c>
      <c r="C411" s="51">
        <f t="shared" si="0"/>
        <v>60631.57894736842</v>
      </c>
      <c r="D411" s="15">
        <v>24</v>
      </c>
      <c r="E411" s="13">
        <v>24</v>
      </c>
      <c r="F411" s="13">
        <v>1</v>
      </c>
      <c r="G411" s="13" t="s">
        <v>1016</v>
      </c>
      <c r="H411" s="15">
        <v>11.5246</v>
      </c>
      <c r="I411" s="13">
        <v>9.9759499999999992</v>
      </c>
      <c r="J411" s="13" t="s">
        <v>995</v>
      </c>
      <c r="K411" s="15">
        <v>22.8</v>
      </c>
      <c r="L411" s="15">
        <v>16</v>
      </c>
      <c r="M411" s="13">
        <v>15</v>
      </c>
      <c r="N411" s="13" t="s">
        <v>998</v>
      </c>
      <c r="O411" s="13" t="s">
        <v>8477</v>
      </c>
    </row>
    <row r="412" spans="1:15">
      <c r="A412" s="14">
        <v>2310160256</v>
      </c>
      <c r="B412" s="48" t="s">
        <v>914</v>
      </c>
      <c r="C412" s="52">
        <f t="shared" ref="C412:C475" si="1">+(3600/K412)*L412*24</f>
        <v>74482.758620689667</v>
      </c>
      <c r="D412" s="16">
        <v>24</v>
      </c>
      <c r="E412" s="14">
        <v>24</v>
      </c>
      <c r="F412" s="14">
        <v>1</v>
      </c>
      <c r="G412" s="14" t="s">
        <v>1017</v>
      </c>
      <c r="H412" s="16">
        <v>10.978999999999999</v>
      </c>
      <c r="I412" s="14">
        <v>9.6438400000000009</v>
      </c>
      <c r="J412" s="14" t="s">
        <v>995</v>
      </c>
      <c r="K412" s="16">
        <v>23.2</v>
      </c>
      <c r="L412" s="16">
        <v>20</v>
      </c>
      <c r="M412" s="14">
        <v>20</v>
      </c>
      <c r="N412" s="14" t="s">
        <v>1000</v>
      </c>
      <c r="O412" s="14" t="s">
        <v>8477</v>
      </c>
    </row>
    <row r="413" spans="1:15">
      <c r="A413" s="13">
        <v>2310090466</v>
      </c>
      <c r="B413" s="47" t="s">
        <v>923</v>
      </c>
      <c r="C413" s="51">
        <f t="shared" si="1"/>
        <v>68844.621513944207</v>
      </c>
      <c r="D413" s="15">
        <v>24</v>
      </c>
      <c r="E413" s="13">
        <v>24</v>
      </c>
      <c r="F413" s="13">
        <v>2</v>
      </c>
      <c r="G413" s="13" t="s">
        <v>1015</v>
      </c>
      <c r="H413" s="15">
        <v>20.770499999999998</v>
      </c>
      <c r="I413" s="13">
        <v>9.9880300000000002</v>
      </c>
      <c r="J413" s="13" t="s">
        <v>995</v>
      </c>
      <c r="K413" s="15">
        <v>25.1</v>
      </c>
      <c r="L413" s="15">
        <v>20</v>
      </c>
      <c r="M413" s="13">
        <v>20</v>
      </c>
      <c r="N413" s="13" t="s">
        <v>996</v>
      </c>
      <c r="O413" s="13" t="s">
        <v>8477</v>
      </c>
    </row>
    <row r="414" spans="1:15">
      <c r="A414" s="14">
        <v>2310160247</v>
      </c>
      <c r="B414" s="48" t="s">
        <v>714</v>
      </c>
      <c r="C414" s="52">
        <f t="shared" si="1"/>
        <v>60631.57894736842</v>
      </c>
      <c r="D414" s="16">
        <v>24</v>
      </c>
      <c r="E414" s="14">
        <v>24</v>
      </c>
      <c r="F414" s="14">
        <v>1</v>
      </c>
      <c r="G414" s="14" t="s">
        <v>1016</v>
      </c>
      <c r="H414" s="16">
        <v>11.5246</v>
      </c>
      <c r="I414" s="14">
        <v>9.9759499999999992</v>
      </c>
      <c r="J414" s="14" t="s">
        <v>995</v>
      </c>
      <c r="K414" s="16">
        <v>22.8</v>
      </c>
      <c r="L414" s="16">
        <v>16</v>
      </c>
      <c r="M414" s="14">
        <v>15</v>
      </c>
      <c r="N414" s="14" t="s">
        <v>998</v>
      </c>
      <c r="O414" s="14" t="s">
        <v>8477</v>
      </c>
    </row>
    <row r="415" spans="1:15">
      <c r="A415" s="13">
        <v>2310160257</v>
      </c>
      <c r="B415" s="47" t="s">
        <v>915</v>
      </c>
      <c r="C415" s="51">
        <f t="shared" si="1"/>
        <v>74482.758620689667</v>
      </c>
      <c r="D415" s="15">
        <v>24</v>
      </c>
      <c r="E415" s="13">
        <v>24</v>
      </c>
      <c r="F415" s="13">
        <v>1</v>
      </c>
      <c r="G415" s="13" t="s">
        <v>1017</v>
      </c>
      <c r="H415" s="15">
        <v>10.978999999999999</v>
      </c>
      <c r="I415" s="13">
        <v>9.6438400000000009</v>
      </c>
      <c r="J415" s="13" t="s">
        <v>995</v>
      </c>
      <c r="K415" s="15">
        <v>23.2</v>
      </c>
      <c r="L415" s="15">
        <v>20</v>
      </c>
      <c r="M415" s="13">
        <v>20</v>
      </c>
      <c r="N415" s="13" t="s">
        <v>1000</v>
      </c>
      <c r="O415" s="13" t="s">
        <v>8477</v>
      </c>
    </row>
    <row r="416" spans="1:15">
      <c r="A416" s="13">
        <v>2310090468</v>
      </c>
      <c r="B416" s="47" t="s">
        <v>1018</v>
      </c>
      <c r="C416" s="51">
        <f t="shared" si="1"/>
        <v>68844.621513944207</v>
      </c>
      <c r="D416" s="15">
        <v>24</v>
      </c>
      <c r="E416" s="13">
        <v>24</v>
      </c>
      <c r="F416" s="13">
        <v>2</v>
      </c>
      <c r="G416" s="13" t="s">
        <v>1015</v>
      </c>
      <c r="H416" s="15">
        <v>20.770499999999998</v>
      </c>
      <c r="I416" s="13">
        <v>9.9880300000000002</v>
      </c>
      <c r="J416" s="13" t="s">
        <v>995</v>
      </c>
      <c r="K416" s="15">
        <v>25.1</v>
      </c>
      <c r="L416" s="15">
        <v>20</v>
      </c>
      <c r="M416" s="13">
        <v>20</v>
      </c>
      <c r="N416" s="13" t="s">
        <v>996</v>
      </c>
      <c r="O416" s="13" t="s">
        <v>8477</v>
      </c>
    </row>
    <row r="417" spans="1:15">
      <c r="A417" s="14">
        <v>2310160356</v>
      </c>
      <c r="B417" s="48" t="s">
        <v>1019</v>
      </c>
      <c r="C417" s="52">
        <f t="shared" si="1"/>
        <v>60631.57894736842</v>
      </c>
      <c r="D417" s="16">
        <v>24</v>
      </c>
      <c r="E417" s="14">
        <v>24</v>
      </c>
      <c r="F417" s="14">
        <v>1</v>
      </c>
      <c r="G417" s="14" t="s">
        <v>1016</v>
      </c>
      <c r="H417" s="16">
        <v>11.5246</v>
      </c>
      <c r="I417" s="14">
        <v>9.9759499999999992</v>
      </c>
      <c r="J417" s="14" t="s">
        <v>995</v>
      </c>
      <c r="K417" s="16">
        <v>22.8</v>
      </c>
      <c r="L417" s="16">
        <v>16</v>
      </c>
      <c r="M417" s="14">
        <v>15</v>
      </c>
      <c r="N417" s="14" t="s">
        <v>998</v>
      </c>
      <c r="O417" s="14" t="s">
        <v>8477</v>
      </c>
    </row>
    <row r="418" spans="1:15">
      <c r="A418" s="13">
        <v>2310160354</v>
      </c>
      <c r="B418" s="47" t="s">
        <v>1020</v>
      </c>
      <c r="C418" s="51">
        <f t="shared" si="1"/>
        <v>74482.758620689667</v>
      </c>
      <c r="D418" s="15">
        <v>24</v>
      </c>
      <c r="E418" s="13">
        <v>24</v>
      </c>
      <c r="F418" s="13">
        <v>1</v>
      </c>
      <c r="G418" s="13" t="s">
        <v>1017</v>
      </c>
      <c r="H418" s="15">
        <v>10.978999999999999</v>
      </c>
      <c r="I418" s="13">
        <v>9.6438400000000009</v>
      </c>
      <c r="J418" s="13" t="s">
        <v>995</v>
      </c>
      <c r="K418" s="15">
        <v>23.2</v>
      </c>
      <c r="L418" s="15">
        <v>20</v>
      </c>
      <c r="M418" s="13">
        <v>20</v>
      </c>
      <c r="N418" s="13" t="s">
        <v>1000</v>
      </c>
      <c r="O418" s="13" t="s">
        <v>8477</v>
      </c>
    </row>
    <row r="419" spans="1:15">
      <c r="A419" s="14">
        <v>2310090469</v>
      </c>
      <c r="B419" s="48" t="s">
        <v>1021</v>
      </c>
      <c r="C419" s="52">
        <f t="shared" si="1"/>
        <v>68844.621513944207</v>
      </c>
      <c r="D419" s="16">
        <v>24</v>
      </c>
      <c r="E419" s="14">
        <v>24</v>
      </c>
      <c r="F419" s="14">
        <v>2</v>
      </c>
      <c r="G419" s="14" t="s">
        <v>1015</v>
      </c>
      <c r="H419" s="16">
        <v>20.770499999999998</v>
      </c>
      <c r="I419" s="14">
        <v>9.9880300000000002</v>
      </c>
      <c r="J419" s="14" t="s">
        <v>995</v>
      </c>
      <c r="K419" s="16">
        <v>25.1</v>
      </c>
      <c r="L419" s="16">
        <v>20</v>
      </c>
      <c r="M419" s="14">
        <v>20</v>
      </c>
      <c r="N419" s="14" t="s">
        <v>996</v>
      </c>
      <c r="O419" s="14" t="s">
        <v>8477</v>
      </c>
    </row>
    <row r="420" spans="1:15">
      <c r="A420" s="13">
        <v>2310160355</v>
      </c>
      <c r="B420" s="47" t="s">
        <v>1022</v>
      </c>
      <c r="C420" s="51">
        <f t="shared" si="1"/>
        <v>60631.57894736842</v>
      </c>
      <c r="D420" s="15">
        <v>24</v>
      </c>
      <c r="E420" s="13">
        <v>24</v>
      </c>
      <c r="F420" s="13">
        <v>1</v>
      </c>
      <c r="G420" s="13" t="s">
        <v>1016</v>
      </c>
      <c r="H420" s="15">
        <v>11.5246</v>
      </c>
      <c r="I420" s="13">
        <v>9.9759499999999992</v>
      </c>
      <c r="J420" s="13" t="s">
        <v>995</v>
      </c>
      <c r="K420" s="15">
        <v>22.8</v>
      </c>
      <c r="L420" s="15">
        <v>16</v>
      </c>
      <c r="M420" s="13">
        <v>15</v>
      </c>
      <c r="N420" s="13" t="s">
        <v>998</v>
      </c>
      <c r="O420" s="13" t="s">
        <v>8477</v>
      </c>
    </row>
    <row r="421" spans="1:15">
      <c r="A421" s="14">
        <v>2310160353</v>
      </c>
      <c r="B421" s="48" t="s">
        <v>712</v>
      </c>
      <c r="C421" s="52">
        <f t="shared" si="1"/>
        <v>74482.758620689667</v>
      </c>
      <c r="D421" s="16">
        <v>24</v>
      </c>
      <c r="E421" s="14">
        <v>24</v>
      </c>
      <c r="F421" s="14">
        <v>1</v>
      </c>
      <c r="G421" s="14" t="s">
        <v>1017</v>
      </c>
      <c r="H421" s="16">
        <v>10.978999999999999</v>
      </c>
      <c r="I421" s="14">
        <v>9.6438400000000009</v>
      </c>
      <c r="J421" s="14" t="s">
        <v>995</v>
      </c>
      <c r="K421" s="16">
        <v>23.2</v>
      </c>
      <c r="L421" s="16">
        <v>20</v>
      </c>
      <c r="M421" s="14">
        <v>20</v>
      </c>
      <c r="N421" s="14" t="s">
        <v>1000</v>
      </c>
      <c r="O421" s="14" t="s">
        <v>8477</v>
      </c>
    </row>
    <row r="422" spans="1:15">
      <c r="A422" s="13">
        <v>2310160007</v>
      </c>
      <c r="B422" s="47" t="s">
        <v>102</v>
      </c>
      <c r="C422" s="51">
        <f t="shared" si="1"/>
        <v>63123.287671232887</v>
      </c>
      <c r="D422" s="15">
        <v>24</v>
      </c>
      <c r="E422" s="13">
        <v>24</v>
      </c>
      <c r="F422" s="13">
        <v>1</v>
      </c>
      <c r="G422" s="13" t="s">
        <v>8218</v>
      </c>
      <c r="H422" s="15">
        <v>6.7152000000000003</v>
      </c>
      <c r="I422" s="13">
        <v>9.6438400000000009</v>
      </c>
      <c r="J422" s="13" t="s">
        <v>995</v>
      </c>
      <c r="K422" s="15">
        <v>21.9</v>
      </c>
      <c r="L422" s="15">
        <v>16</v>
      </c>
      <c r="M422" s="13">
        <v>14</v>
      </c>
      <c r="N422" s="13" t="s">
        <v>998</v>
      </c>
      <c r="O422" s="13" t="s">
        <v>8477</v>
      </c>
    </row>
    <row r="423" spans="1:15">
      <c r="A423" s="14">
        <v>2310230002</v>
      </c>
      <c r="B423" s="48" t="s">
        <v>25</v>
      </c>
      <c r="C423" s="52">
        <f t="shared" si="1"/>
        <v>72799.966957168232</v>
      </c>
      <c r="D423" s="16">
        <v>24</v>
      </c>
      <c r="E423" s="14">
        <v>24</v>
      </c>
      <c r="F423" s="14">
        <v>1</v>
      </c>
      <c r="G423" s="14" t="s">
        <v>8413</v>
      </c>
      <c r="H423" s="16">
        <v>24.276599999999998</v>
      </c>
      <c r="I423" s="14">
        <v>9.9880300000000002</v>
      </c>
      <c r="J423" s="14" t="s">
        <v>995</v>
      </c>
      <c r="K423" s="16">
        <v>14.241764705882352</v>
      </c>
      <c r="L423" s="16">
        <v>12</v>
      </c>
      <c r="M423" s="14">
        <v>11</v>
      </c>
      <c r="N423" s="14" t="s">
        <v>1027</v>
      </c>
      <c r="O423" s="14" t="s">
        <v>8477</v>
      </c>
    </row>
    <row r="424" spans="1:15">
      <c r="A424" s="13">
        <v>2310160539</v>
      </c>
      <c r="B424" s="47" t="s">
        <v>30</v>
      </c>
      <c r="C424" s="51">
        <f t="shared" si="1"/>
        <v>19636.363636363636</v>
      </c>
      <c r="D424" s="15">
        <v>24</v>
      </c>
      <c r="E424" s="13">
        <v>24</v>
      </c>
      <c r="F424" s="13">
        <v>1</v>
      </c>
      <c r="G424" s="13" t="s">
        <v>1034</v>
      </c>
      <c r="H424" s="15">
        <v>0.79810000000000003</v>
      </c>
      <c r="I424" s="13">
        <v>9.6438400000000009</v>
      </c>
      <c r="J424" s="13" t="s">
        <v>995</v>
      </c>
      <c r="K424" s="15">
        <v>22</v>
      </c>
      <c r="L424" s="15">
        <v>5</v>
      </c>
      <c r="M424" s="13">
        <v>6</v>
      </c>
      <c r="N424" s="13" t="s">
        <v>1035</v>
      </c>
      <c r="O424" s="13" t="s">
        <v>8477</v>
      </c>
    </row>
    <row r="425" spans="1:15">
      <c r="A425" s="14">
        <v>2310160538</v>
      </c>
      <c r="B425" s="48" t="s">
        <v>253</v>
      </c>
      <c r="C425" s="52">
        <f t="shared" si="1"/>
        <v>40506.329113924054</v>
      </c>
      <c r="D425" s="16">
        <v>24</v>
      </c>
      <c r="E425" s="14">
        <v>24</v>
      </c>
      <c r="F425" s="14">
        <v>1</v>
      </c>
      <c r="G425" s="14" t="s">
        <v>1036</v>
      </c>
      <c r="H425" s="16">
        <v>8.0429999999999993</v>
      </c>
      <c r="I425" s="14">
        <v>9.6438400000000009</v>
      </c>
      <c r="J425" s="14" t="s">
        <v>995</v>
      </c>
      <c r="K425" s="16">
        <v>21.33</v>
      </c>
      <c r="L425" s="16">
        <v>10</v>
      </c>
      <c r="M425" s="14">
        <v>10</v>
      </c>
      <c r="N425" s="14" t="s">
        <v>1037</v>
      </c>
      <c r="O425" s="14" t="s">
        <v>8477</v>
      </c>
    </row>
    <row r="426" spans="1:15">
      <c r="A426" s="13">
        <v>2310160457</v>
      </c>
      <c r="B426" s="47" t="s">
        <v>411</v>
      </c>
      <c r="C426" s="51">
        <f t="shared" si="1"/>
        <v>23563.63636363636</v>
      </c>
      <c r="D426" s="15">
        <v>24</v>
      </c>
      <c r="E426" s="13">
        <v>24</v>
      </c>
      <c r="F426" s="13">
        <v>1</v>
      </c>
      <c r="G426" s="13" t="s">
        <v>1034</v>
      </c>
      <c r="H426" s="15">
        <v>0.79810000000000003</v>
      </c>
      <c r="I426" s="13">
        <v>9.6438400000000009</v>
      </c>
      <c r="J426" s="13" t="s">
        <v>995</v>
      </c>
      <c r="K426" s="15">
        <v>22</v>
      </c>
      <c r="L426" s="15">
        <v>6</v>
      </c>
      <c r="M426" s="13">
        <v>6</v>
      </c>
      <c r="N426" s="13" t="s">
        <v>1035</v>
      </c>
      <c r="O426" s="13" t="s">
        <v>8477</v>
      </c>
    </row>
    <row r="427" spans="1:15">
      <c r="A427" s="14">
        <v>2310160269</v>
      </c>
      <c r="B427" s="48" t="s">
        <v>35</v>
      </c>
      <c r="C427" s="52">
        <f t="shared" si="1"/>
        <v>41142.857142857145</v>
      </c>
      <c r="D427" s="16">
        <v>24</v>
      </c>
      <c r="E427" s="14">
        <v>24</v>
      </c>
      <c r="F427" s="14">
        <v>1</v>
      </c>
      <c r="G427" s="14" t="s">
        <v>1036</v>
      </c>
      <c r="H427" s="16">
        <v>8.0429999999999993</v>
      </c>
      <c r="I427" s="14">
        <v>9.6438400000000009</v>
      </c>
      <c r="J427" s="14" t="s">
        <v>995</v>
      </c>
      <c r="K427" s="16">
        <v>21</v>
      </c>
      <c r="L427" s="16">
        <v>10</v>
      </c>
      <c r="M427" s="14">
        <v>10</v>
      </c>
      <c r="N427" s="14" t="s">
        <v>1037</v>
      </c>
      <c r="O427" s="14" t="s">
        <v>8477</v>
      </c>
    </row>
    <row r="428" spans="1:15">
      <c r="A428" s="13">
        <v>2310090457</v>
      </c>
      <c r="B428" s="47" t="s">
        <v>19</v>
      </c>
      <c r="C428" s="51">
        <f t="shared" si="1"/>
        <v>68844.621513944207</v>
      </c>
      <c r="D428" s="15">
        <v>24</v>
      </c>
      <c r="E428" s="13">
        <v>24</v>
      </c>
      <c r="F428" s="13">
        <v>2</v>
      </c>
      <c r="G428" s="13" t="s">
        <v>1015</v>
      </c>
      <c r="H428" s="15">
        <v>20.770499999999998</v>
      </c>
      <c r="I428" s="13">
        <v>9.9880300000000002</v>
      </c>
      <c r="J428" s="13" t="s">
        <v>995</v>
      </c>
      <c r="K428" s="15">
        <v>25.1</v>
      </c>
      <c r="L428" s="15">
        <v>20</v>
      </c>
      <c r="M428" s="13">
        <v>20</v>
      </c>
      <c r="N428" s="13" t="s">
        <v>996</v>
      </c>
      <c r="O428" s="13" t="s">
        <v>8477</v>
      </c>
    </row>
    <row r="429" spans="1:15">
      <c r="A429" s="14">
        <v>2310160238</v>
      </c>
      <c r="B429" s="48" t="s">
        <v>42</v>
      </c>
      <c r="C429" s="52">
        <f t="shared" si="1"/>
        <v>60631.57894736842</v>
      </c>
      <c r="D429" s="16">
        <v>24</v>
      </c>
      <c r="E429" s="14">
        <v>24</v>
      </c>
      <c r="F429" s="14">
        <v>1</v>
      </c>
      <c r="G429" s="14" t="s">
        <v>1016</v>
      </c>
      <c r="H429" s="16">
        <v>11.5246</v>
      </c>
      <c r="I429" s="14">
        <v>9.9759499999999992</v>
      </c>
      <c r="J429" s="14" t="s">
        <v>995</v>
      </c>
      <c r="K429" s="16">
        <v>22.8</v>
      </c>
      <c r="L429" s="16">
        <v>16</v>
      </c>
      <c r="M429" s="14">
        <v>15</v>
      </c>
      <c r="N429" s="14" t="s">
        <v>998</v>
      </c>
      <c r="O429" s="14" t="s">
        <v>8477</v>
      </c>
    </row>
    <row r="430" spans="1:15">
      <c r="A430" s="13">
        <v>2310160248</v>
      </c>
      <c r="B430" s="47" t="s">
        <v>32</v>
      </c>
      <c r="C430" s="51">
        <f t="shared" si="1"/>
        <v>74482.758620689667</v>
      </c>
      <c r="D430" s="15">
        <v>24</v>
      </c>
      <c r="E430" s="13">
        <v>24</v>
      </c>
      <c r="F430" s="13">
        <v>1</v>
      </c>
      <c r="G430" s="13" t="s">
        <v>1017</v>
      </c>
      <c r="H430" s="15">
        <v>10.978999999999999</v>
      </c>
      <c r="I430" s="13">
        <v>9.6438400000000009</v>
      </c>
      <c r="J430" s="13" t="s">
        <v>995</v>
      </c>
      <c r="K430" s="15">
        <v>23.2</v>
      </c>
      <c r="L430" s="15">
        <v>20</v>
      </c>
      <c r="M430" s="13">
        <v>20</v>
      </c>
      <c r="N430" s="13" t="s">
        <v>1000</v>
      </c>
      <c r="O430" s="13" t="s">
        <v>8477</v>
      </c>
    </row>
    <row r="431" spans="1:15">
      <c r="A431" s="14">
        <v>2310090458</v>
      </c>
      <c r="B431" s="48" t="s">
        <v>593</v>
      </c>
      <c r="C431" s="52">
        <f t="shared" si="1"/>
        <v>68844.621513944207</v>
      </c>
      <c r="D431" s="16">
        <v>24</v>
      </c>
      <c r="E431" s="14">
        <v>24</v>
      </c>
      <c r="F431" s="14">
        <v>2</v>
      </c>
      <c r="G431" s="14" t="s">
        <v>1015</v>
      </c>
      <c r="H431" s="16">
        <v>20.770499999999998</v>
      </c>
      <c r="I431" s="14">
        <v>9.9880300000000002</v>
      </c>
      <c r="J431" s="14" t="s">
        <v>995</v>
      </c>
      <c r="K431" s="16">
        <v>25.1</v>
      </c>
      <c r="L431" s="16">
        <v>20</v>
      </c>
      <c r="M431" s="14">
        <v>20</v>
      </c>
      <c r="N431" s="14" t="s">
        <v>996</v>
      </c>
      <c r="O431" s="14" t="s">
        <v>8477</v>
      </c>
    </row>
    <row r="432" spans="1:15">
      <c r="A432" s="13">
        <v>2310160239</v>
      </c>
      <c r="B432" s="47" t="s">
        <v>389</v>
      </c>
      <c r="C432" s="51">
        <f t="shared" si="1"/>
        <v>60631.57894736842</v>
      </c>
      <c r="D432" s="15">
        <v>24</v>
      </c>
      <c r="E432" s="13">
        <v>24</v>
      </c>
      <c r="F432" s="13">
        <v>1</v>
      </c>
      <c r="G432" s="13" t="s">
        <v>1016</v>
      </c>
      <c r="H432" s="15">
        <v>11.5246</v>
      </c>
      <c r="I432" s="13">
        <v>9.9759499999999992</v>
      </c>
      <c r="J432" s="13" t="s">
        <v>995</v>
      </c>
      <c r="K432" s="15">
        <v>22.8</v>
      </c>
      <c r="L432" s="15">
        <v>16</v>
      </c>
      <c r="M432" s="13">
        <v>15</v>
      </c>
      <c r="N432" s="13" t="s">
        <v>998</v>
      </c>
      <c r="O432" s="13" t="s">
        <v>8477</v>
      </c>
    </row>
    <row r="433" spans="1:15">
      <c r="A433" s="14">
        <v>2310160249</v>
      </c>
      <c r="B433" s="48" t="s">
        <v>34</v>
      </c>
      <c r="C433" s="52">
        <f t="shared" si="1"/>
        <v>74482.758620689667</v>
      </c>
      <c r="D433" s="16">
        <v>24</v>
      </c>
      <c r="E433" s="14">
        <v>24</v>
      </c>
      <c r="F433" s="14">
        <v>1</v>
      </c>
      <c r="G433" s="14" t="s">
        <v>1017</v>
      </c>
      <c r="H433" s="16">
        <v>10.978999999999999</v>
      </c>
      <c r="I433" s="14">
        <v>9.6438400000000009</v>
      </c>
      <c r="J433" s="14" t="s">
        <v>995</v>
      </c>
      <c r="K433" s="16">
        <v>23.2</v>
      </c>
      <c r="L433" s="16">
        <v>20</v>
      </c>
      <c r="M433" s="14">
        <v>20</v>
      </c>
      <c r="N433" s="14" t="s">
        <v>1000</v>
      </c>
      <c r="O433" s="14" t="s">
        <v>8477</v>
      </c>
    </row>
    <row r="434" spans="1:15">
      <c r="A434" s="13">
        <v>2310090459</v>
      </c>
      <c r="B434" s="47" t="s">
        <v>18</v>
      </c>
      <c r="C434" s="51">
        <f t="shared" si="1"/>
        <v>68844.621513944207</v>
      </c>
      <c r="D434" s="15">
        <v>24</v>
      </c>
      <c r="E434" s="13">
        <v>24</v>
      </c>
      <c r="F434" s="13">
        <v>2</v>
      </c>
      <c r="G434" s="13" t="s">
        <v>1015</v>
      </c>
      <c r="H434" s="15">
        <v>20.770499999999998</v>
      </c>
      <c r="I434" s="13">
        <v>9.9880300000000002</v>
      </c>
      <c r="J434" s="13" t="s">
        <v>995</v>
      </c>
      <c r="K434" s="15">
        <v>25.1</v>
      </c>
      <c r="L434" s="15">
        <v>20</v>
      </c>
      <c r="M434" s="13">
        <v>20</v>
      </c>
      <c r="N434" s="13" t="s">
        <v>996</v>
      </c>
      <c r="O434" s="13" t="s">
        <v>8477</v>
      </c>
    </row>
    <row r="435" spans="1:15">
      <c r="A435" s="14">
        <v>2310160240</v>
      </c>
      <c r="B435" s="48" t="s">
        <v>39</v>
      </c>
      <c r="C435" s="52">
        <f t="shared" si="1"/>
        <v>60631.57894736842</v>
      </c>
      <c r="D435" s="16">
        <v>24</v>
      </c>
      <c r="E435" s="14">
        <v>24</v>
      </c>
      <c r="F435" s="14">
        <v>1</v>
      </c>
      <c r="G435" s="14" t="s">
        <v>1016</v>
      </c>
      <c r="H435" s="16">
        <v>11.5246</v>
      </c>
      <c r="I435" s="14">
        <v>9.9759499999999992</v>
      </c>
      <c r="J435" s="14" t="s">
        <v>995</v>
      </c>
      <c r="K435" s="16">
        <v>22.8</v>
      </c>
      <c r="L435" s="16">
        <v>16</v>
      </c>
      <c r="M435" s="14">
        <v>15</v>
      </c>
      <c r="N435" s="14" t="s">
        <v>998</v>
      </c>
      <c r="O435" s="14" t="s">
        <v>8477</v>
      </c>
    </row>
    <row r="436" spans="1:15">
      <c r="A436" s="13">
        <v>2310160250</v>
      </c>
      <c r="B436" s="47" t="s">
        <v>31</v>
      </c>
      <c r="C436" s="51">
        <f t="shared" si="1"/>
        <v>74482.758620689667</v>
      </c>
      <c r="D436" s="15">
        <v>24</v>
      </c>
      <c r="E436" s="13">
        <v>24</v>
      </c>
      <c r="F436" s="13">
        <v>1</v>
      </c>
      <c r="G436" s="13" t="s">
        <v>1017</v>
      </c>
      <c r="H436" s="15">
        <v>10.978999999999999</v>
      </c>
      <c r="I436" s="13">
        <v>9.6438400000000009</v>
      </c>
      <c r="J436" s="13" t="s">
        <v>995</v>
      </c>
      <c r="K436" s="15">
        <v>23.2</v>
      </c>
      <c r="L436" s="15">
        <v>20</v>
      </c>
      <c r="M436" s="13">
        <v>20</v>
      </c>
      <c r="N436" s="13" t="s">
        <v>1000</v>
      </c>
      <c r="O436" s="13" t="s">
        <v>8477</v>
      </c>
    </row>
    <row r="437" spans="1:15">
      <c r="A437" s="14">
        <v>2310090524</v>
      </c>
      <c r="B437" s="48" t="s">
        <v>236</v>
      </c>
      <c r="C437" s="52">
        <f t="shared" si="1"/>
        <v>68844.621513944207</v>
      </c>
      <c r="D437" s="16">
        <v>24</v>
      </c>
      <c r="E437" s="14">
        <v>24</v>
      </c>
      <c r="F437" s="14">
        <v>2</v>
      </c>
      <c r="G437" s="14" t="s">
        <v>1015</v>
      </c>
      <c r="H437" s="16">
        <v>20.770499999999998</v>
      </c>
      <c r="I437" s="14">
        <v>9.9880300000000002</v>
      </c>
      <c r="J437" s="14" t="s">
        <v>995</v>
      </c>
      <c r="K437" s="16">
        <v>25.1</v>
      </c>
      <c r="L437" s="16">
        <v>20</v>
      </c>
      <c r="M437" s="14">
        <v>20</v>
      </c>
      <c r="N437" s="14" t="s">
        <v>996</v>
      </c>
      <c r="O437" s="14" t="s">
        <v>8477</v>
      </c>
    </row>
    <row r="438" spans="1:15">
      <c r="A438" s="13">
        <v>2310160529</v>
      </c>
      <c r="B438" s="47" t="s">
        <v>203</v>
      </c>
      <c r="C438" s="51">
        <f t="shared" si="1"/>
        <v>60631.57894736842</v>
      </c>
      <c r="D438" s="15">
        <v>24</v>
      </c>
      <c r="E438" s="13">
        <v>24</v>
      </c>
      <c r="F438" s="13">
        <v>1</v>
      </c>
      <c r="G438" s="13" t="s">
        <v>1016</v>
      </c>
      <c r="H438" s="15">
        <v>11.5246</v>
      </c>
      <c r="I438" s="13">
        <v>9.9759499999999992</v>
      </c>
      <c r="J438" s="13" t="s">
        <v>995</v>
      </c>
      <c r="K438" s="15">
        <v>22.8</v>
      </c>
      <c r="L438" s="15">
        <v>16</v>
      </c>
      <c r="M438" s="13">
        <v>15</v>
      </c>
      <c r="N438" s="13" t="s">
        <v>998</v>
      </c>
      <c r="O438" s="13" t="s">
        <v>8477</v>
      </c>
    </row>
    <row r="439" spans="1:15">
      <c r="A439" s="13">
        <v>2310160534</v>
      </c>
      <c r="B439" s="47" t="s">
        <v>33</v>
      </c>
      <c r="C439" s="51">
        <f t="shared" si="1"/>
        <v>74482.758620689667</v>
      </c>
      <c r="D439" s="15">
        <v>24</v>
      </c>
      <c r="E439" s="13">
        <v>24</v>
      </c>
      <c r="F439" s="13">
        <v>1</v>
      </c>
      <c r="G439" s="13" t="s">
        <v>1017</v>
      </c>
      <c r="H439" s="15">
        <v>10.978999999999999</v>
      </c>
      <c r="I439" s="13">
        <v>9.6438400000000009</v>
      </c>
      <c r="J439" s="13" t="s">
        <v>995</v>
      </c>
      <c r="K439" s="15">
        <v>23.2</v>
      </c>
      <c r="L439" s="15">
        <v>20</v>
      </c>
      <c r="M439" s="13">
        <v>20</v>
      </c>
      <c r="N439" s="13" t="s">
        <v>1000</v>
      </c>
      <c r="O439" s="13" t="s">
        <v>8477</v>
      </c>
    </row>
    <row r="440" spans="1:15">
      <c r="A440" s="14">
        <v>2310160528</v>
      </c>
      <c r="B440" s="48" t="s">
        <v>315</v>
      </c>
      <c r="C440" s="52">
        <f t="shared" si="1"/>
        <v>60631.57894736842</v>
      </c>
      <c r="D440" s="16">
        <v>24</v>
      </c>
      <c r="E440" s="14">
        <v>24</v>
      </c>
      <c r="F440" s="14">
        <v>1</v>
      </c>
      <c r="G440" s="14" t="s">
        <v>1016</v>
      </c>
      <c r="H440" s="16">
        <v>11.5246</v>
      </c>
      <c r="I440" s="14">
        <v>9.9759499999999992</v>
      </c>
      <c r="J440" s="14" t="s">
        <v>995</v>
      </c>
      <c r="K440" s="16">
        <v>22.8</v>
      </c>
      <c r="L440" s="16">
        <v>16</v>
      </c>
      <c r="M440" s="14">
        <v>15</v>
      </c>
      <c r="N440" s="14" t="s">
        <v>998</v>
      </c>
      <c r="O440" s="14" t="s">
        <v>8477</v>
      </c>
    </row>
    <row r="441" spans="1:15">
      <c r="A441" s="13">
        <v>2310160537</v>
      </c>
      <c r="B441" s="47" t="s">
        <v>201</v>
      </c>
      <c r="C441" s="51">
        <f t="shared" si="1"/>
        <v>74482.758620689667</v>
      </c>
      <c r="D441" s="15">
        <v>24</v>
      </c>
      <c r="E441" s="13">
        <v>24</v>
      </c>
      <c r="F441" s="13">
        <v>1</v>
      </c>
      <c r="G441" s="13" t="s">
        <v>1017</v>
      </c>
      <c r="H441" s="15">
        <v>10.978999999999999</v>
      </c>
      <c r="I441" s="13">
        <v>9.6438400000000009</v>
      </c>
      <c r="J441" s="13" t="s">
        <v>995</v>
      </c>
      <c r="K441" s="15">
        <v>23.2</v>
      </c>
      <c r="L441" s="15">
        <v>20</v>
      </c>
      <c r="M441" s="13">
        <v>20</v>
      </c>
      <c r="N441" s="13" t="s">
        <v>1000</v>
      </c>
      <c r="O441" s="13" t="s">
        <v>8477</v>
      </c>
    </row>
    <row r="442" spans="1:15">
      <c r="A442" s="14">
        <v>2310160530</v>
      </c>
      <c r="B442" s="48" t="s">
        <v>41</v>
      </c>
      <c r="C442" s="52">
        <f t="shared" si="1"/>
        <v>60631.57894736842</v>
      </c>
      <c r="D442" s="16">
        <v>24</v>
      </c>
      <c r="E442" s="14">
        <v>24</v>
      </c>
      <c r="F442" s="14">
        <v>1</v>
      </c>
      <c r="G442" s="14" t="s">
        <v>1016</v>
      </c>
      <c r="H442" s="16">
        <v>11.5246</v>
      </c>
      <c r="I442" s="14">
        <v>9.9759499999999992</v>
      </c>
      <c r="J442" s="14" t="s">
        <v>995</v>
      </c>
      <c r="K442" s="16">
        <v>22.8</v>
      </c>
      <c r="L442" s="16">
        <v>16</v>
      </c>
      <c r="M442" s="14">
        <v>15</v>
      </c>
      <c r="N442" s="14" t="s">
        <v>998</v>
      </c>
      <c r="O442" s="14" t="s">
        <v>8477</v>
      </c>
    </row>
    <row r="443" spans="1:15">
      <c r="A443" s="13">
        <v>2310160535</v>
      </c>
      <c r="B443" s="47" t="s">
        <v>238</v>
      </c>
      <c r="C443" s="51">
        <f t="shared" si="1"/>
        <v>74482.758620689667</v>
      </c>
      <c r="D443" s="15">
        <v>24</v>
      </c>
      <c r="E443" s="13">
        <v>24</v>
      </c>
      <c r="F443" s="13">
        <v>1</v>
      </c>
      <c r="G443" s="13" t="s">
        <v>1017</v>
      </c>
      <c r="H443" s="15">
        <v>10.978999999999999</v>
      </c>
      <c r="I443" s="13">
        <v>9.6438400000000009</v>
      </c>
      <c r="J443" s="13" t="s">
        <v>995</v>
      </c>
      <c r="K443" s="15">
        <v>23.2</v>
      </c>
      <c r="L443" s="15">
        <v>20</v>
      </c>
      <c r="M443" s="13">
        <v>20</v>
      </c>
      <c r="N443" s="13" t="s">
        <v>1000</v>
      </c>
      <c r="O443" s="13" t="s">
        <v>8477</v>
      </c>
    </row>
    <row r="444" spans="1:15">
      <c r="A444" s="14">
        <v>2310090226</v>
      </c>
      <c r="B444" s="48" t="s">
        <v>651</v>
      </c>
      <c r="C444" s="52">
        <f t="shared" si="1"/>
        <v>71373.913043478271</v>
      </c>
      <c r="D444" s="16">
        <v>24</v>
      </c>
      <c r="E444" s="14">
        <v>24</v>
      </c>
      <c r="F444" s="14">
        <v>2</v>
      </c>
      <c r="G444" s="14" t="s">
        <v>1008</v>
      </c>
      <c r="H444" s="16">
        <v>24.276599999999998</v>
      </c>
      <c r="I444" s="14">
        <v>9.9880300000000002</v>
      </c>
      <c r="J444" s="14" t="s">
        <v>995</v>
      </c>
      <c r="K444" s="16">
        <v>23</v>
      </c>
      <c r="L444" s="16">
        <v>19</v>
      </c>
      <c r="M444" s="14">
        <v>24</v>
      </c>
      <c r="N444" s="14" t="s">
        <v>996</v>
      </c>
      <c r="O444" s="14" t="s">
        <v>8477</v>
      </c>
    </row>
    <row r="445" spans="1:15">
      <c r="A445" s="13">
        <v>2310090404</v>
      </c>
      <c r="B445" s="47" t="s">
        <v>148</v>
      </c>
      <c r="C445" s="51">
        <f t="shared" si="1"/>
        <v>98742.857142857159</v>
      </c>
      <c r="D445" s="15">
        <v>24</v>
      </c>
      <c r="E445" s="13">
        <v>24</v>
      </c>
      <c r="F445" s="13">
        <v>2</v>
      </c>
      <c r="G445" s="13" t="s">
        <v>994</v>
      </c>
      <c r="H445" s="15">
        <v>37.881599999999999</v>
      </c>
      <c r="I445" s="13">
        <v>9.8240499999999997</v>
      </c>
      <c r="J445" s="13" t="s">
        <v>995</v>
      </c>
      <c r="K445" s="15">
        <v>24.5</v>
      </c>
      <c r="L445" s="15">
        <v>28</v>
      </c>
      <c r="M445" s="13">
        <v>32</v>
      </c>
      <c r="N445" s="13" t="s">
        <v>996</v>
      </c>
      <c r="O445" s="13" t="s">
        <v>8477</v>
      </c>
    </row>
    <row r="446" spans="1:15">
      <c r="A446" s="14">
        <v>2310090398</v>
      </c>
      <c r="B446" s="48" t="s">
        <v>155</v>
      </c>
      <c r="C446" s="52">
        <f t="shared" si="1"/>
        <v>98742.857142857159</v>
      </c>
      <c r="D446" s="16">
        <v>24</v>
      </c>
      <c r="E446" s="14">
        <v>24</v>
      </c>
      <c r="F446" s="14">
        <v>2</v>
      </c>
      <c r="G446" s="14" t="s">
        <v>994</v>
      </c>
      <c r="H446" s="16">
        <v>37.881599999999999</v>
      </c>
      <c r="I446" s="14">
        <v>9.8240499999999997</v>
      </c>
      <c r="J446" s="14" t="s">
        <v>995</v>
      </c>
      <c r="K446" s="16">
        <v>24.5</v>
      </c>
      <c r="L446" s="16">
        <v>28</v>
      </c>
      <c r="M446" s="14">
        <v>32</v>
      </c>
      <c r="N446" s="14" t="s">
        <v>996</v>
      </c>
      <c r="O446" s="14" t="s">
        <v>8477</v>
      </c>
    </row>
    <row r="447" spans="1:15">
      <c r="A447" s="13">
        <v>2310090399</v>
      </c>
      <c r="B447" s="47" t="s">
        <v>152</v>
      </c>
      <c r="C447" s="51">
        <f t="shared" si="1"/>
        <v>98742.857142857159</v>
      </c>
      <c r="D447" s="15">
        <v>24</v>
      </c>
      <c r="E447" s="13">
        <v>24</v>
      </c>
      <c r="F447" s="13">
        <v>2</v>
      </c>
      <c r="G447" s="13" t="s">
        <v>994</v>
      </c>
      <c r="H447" s="15">
        <v>37.881599999999999</v>
      </c>
      <c r="I447" s="13">
        <v>9.8240499999999997</v>
      </c>
      <c r="J447" s="13" t="s">
        <v>995</v>
      </c>
      <c r="K447" s="15">
        <v>24.5</v>
      </c>
      <c r="L447" s="15">
        <v>28</v>
      </c>
      <c r="M447" s="13">
        <v>32</v>
      </c>
      <c r="N447" s="13" t="s">
        <v>996</v>
      </c>
      <c r="O447" s="13" t="s">
        <v>8477</v>
      </c>
    </row>
    <row r="448" spans="1:15">
      <c r="A448" s="14">
        <v>2310090394</v>
      </c>
      <c r="B448" s="48" t="s">
        <v>157</v>
      </c>
      <c r="C448" s="52">
        <f t="shared" si="1"/>
        <v>98742.857142857159</v>
      </c>
      <c r="D448" s="16">
        <v>24</v>
      </c>
      <c r="E448" s="14">
        <v>24</v>
      </c>
      <c r="F448" s="14">
        <v>2</v>
      </c>
      <c r="G448" s="14" t="s">
        <v>994</v>
      </c>
      <c r="H448" s="16">
        <v>37.881599999999999</v>
      </c>
      <c r="I448" s="14">
        <v>9.8240499999999997</v>
      </c>
      <c r="J448" s="14" t="s">
        <v>995</v>
      </c>
      <c r="K448" s="16">
        <v>24.5</v>
      </c>
      <c r="L448" s="16">
        <v>28</v>
      </c>
      <c r="M448" s="14">
        <v>32</v>
      </c>
      <c r="N448" s="14" t="s">
        <v>996</v>
      </c>
      <c r="O448" s="14" t="s">
        <v>8477</v>
      </c>
    </row>
    <row r="449" spans="1:15">
      <c r="A449" s="13">
        <v>2310090393</v>
      </c>
      <c r="B449" s="47" t="s">
        <v>159</v>
      </c>
      <c r="C449" s="51">
        <f t="shared" si="1"/>
        <v>98742.857142857159</v>
      </c>
      <c r="D449" s="15">
        <v>24</v>
      </c>
      <c r="E449" s="13">
        <v>24</v>
      </c>
      <c r="F449" s="13">
        <v>2</v>
      </c>
      <c r="G449" s="13" t="s">
        <v>994</v>
      </c>
      <c r="H449" s="15">
        <v>37.881599999999999</v>
      </c>
      <c r="I449" s="13">
        <v>9.8240499999999997</v>
      </c>
      <c r="J449" s="13" t="s">
        <v>995</v>
      </c>
      <c r="K449" s="15">
        <v>24.5</v>
      </c>
      <c r="L449" s="15">
        <v>28</v>
      </c>
      <c r="M449" s="13">
        <v>32</v>
      </c>
      <c r="N449" s="13" t="s">
        <v>996</v>
      </c>
      <c r="O449" s="13" t="s">
        <v>8477</v>
      </c>
    </row>
    <row r="450" spans="1:15">
      <c r="A450" s="14">
        <v>2310090395</v>
      </c>
      <c r="B450" s="48" t="s">
        <v>153</v>
      </c>
      <c r="C450" s="52">
        <f t="shared" si="1"/>
        <v>98742.857142857159</v>
      </c>
      <c r="D450" s="16">
        <v>24</v>
      </c>
      <c r="E450" s="14">
        <v>24</v>
      </c>
      <c r="F450" s="14">
        <v>2</v>
      </c>
      <c r="G450" s="14" t="s">
        <v>994</v>
      </c>
      <c r="H450" s="16">
        <v>37.881599999999999</v>
      </c>
      <c r="I450" s="14">
        <v>9.8240499999999997</v>
      </c>
      <c r="J450" s="14" t="s">
        <v>995</v>
      </c>
      <c r="K450" s="16">
        <v>24.5</v>
      </c>
      <c r="L450" s="16">
        <v>28</v>
      </c>
      <c r="M450" s="14">
        <v>32</v>
      </c>
      <c r="N450" s="14" t="s">
        <v>996</v>
      </c>
      <c r="O450" s="14" t="s">
        <v>8477</v>
      </c>
    </row>
    <row r="451" spans="1:15">
      <c r="A451" s="13">
        <v>2310090397</v>
      </c>
      <c r="B451" s="47" t="s">
        <v>149</v>
      </c>
      <c r="C451" s="51">
        <f t="shared" si="1"/>
        <v>98742.857142857159</v>
      </c>
      <c r="D451" s="15">
        <v>24</v>
      </c>
      <c r="E451" s="13">
        <v>24</v>
      </c>
      <c r="F451" s="13">
        <v>2</v>
      </c>
      <c r="G451" s="13" t="s">
        <v>994</v>
      </c>
      <c r="H451" s="15">
        <v>37.881599999999999</v>
      </c>
      <c r="I451" s="13">
        <v>9.8240499999999997</v>
      </c>
      <c r="J451" s="13" t="s">
        <v>995</v>
      </c>
      <c r="K451" s="15">
        <v>24.5</v>
      </c>
      <c r="L451" s="15">
        <v>28</v>
      </c>
      <c r="M451" s="13">
        <v>32</v>
      </c>
      <c r="N451" s="13" t="s">
        <v>996</v>
      </c>
      <c r="O451" s="13" t="s">
        <v>8477</v>
      </c>
    </row>
    <row r="452" spans="1:15">
      <c r="A452" s="14">
        <v>2310090400</v>
      </c>
      <c r="B452" s="48" t="s">
        <v>151</v>
      </c>
      <c r="C452" s="52">
        <f t="shared" si="1"/>
        <v>98742.857142857159</v>
      </c>
      <c r="D452" s="16">
        <v>24</v>
      </c>
      <c r="E452" s="14">
        <v>24</v>
      </c>
      <c r="F452" s="14">
        <v>2</v>
      </c>
      <c r="G452" s="14" t="s">
        <v>994</v>
      </c>
      <c r="H452" s="16">
        <v>37.881599999999999</v>
      </c>
      <c r="I452" s="14">
        <v>9.8240499999999997</v>
      </c>
      <c r="J452" s="14" t="s">
        <v>995</v>
      </c>
      <c r="K452" s="16">
        <v>24.5</v>
      </c>
      <c r="L452" s="16">
        <v>28</v>
      </c>
      <c r="M452" s="14">
        <v>32</v>
      </c>
      <c r="N452" s="14" t="s">
        <v>996</v>
      </c>
      <c r="O452" s="14" t="s">
        <v>8477</v>
      </c>
    </row>
    <row r="453" spans="1:15">
      <c r="A453" s="13">
        <v>2310090396</v>
      </c>
      <c r="B453" s="47" t="s">
        <v>154</v>
      </c>
      <c r="C453" s="51">
        <f t="shared" si="1"/>
        <v>98742.857142857159</v>
      </c>
      <c r="D453" s="15">
        <v>24</v>
      </c>
      <c r="E453" s="13">
        <v>24</v>
      </c>
      <c r="F453" s="13">
        <v>2</v>
      </c>
      <c r="G453" s="13" t="s">
        <v>994</v>
      </c>
      <c r="H453" s="15">
        <v>37.881599999999999</v>
      </c>
      <c r="I453" s="13">
        <v>9.8240499999999997</v>
      </c>
      <c r="J453" s="13" t="s">
        <v>995</v>
      </c>
      <c r="K453" s="15">
        <v>24.5</v>
      </c>
      <c r="L453" s="15">
        <v>28</v>
      </c>
      <c r="M453" s="13">
        <v>32</v>
      </c>
      <c r="N453" s="13" t="s">
        <v>996</v>
      </c>
      <c r="O453" s="13" t="s">
        <v>8477</v>
      </c>
    </row>
    <row r="454" spans="1:15">
      <c r="A454" s="14">
        <v>2310090402</v>
      </c>
      <c r="B454" s="48" t="s">
        <v>156</v>
      </c>
      <c r="C454" s="52">
        <f t="shared" si="1"/>
        <v>98742.857142857159</v>
      </c>
      <c r="D454" s="16">
        <v>24</v>
      </c>
      <c r="E454" s="14">
        <v>24</v>
      </c>
      <c r="F454" s="14">
        <v>2</v>
      </c>
      <c r="G454" s="14" t="s">
        <v>994</v>
      </c>
      <c r="H454" s="16">
        <v>37.881599999999999</v>
      </c>
      <c r="I454" s="14">
        <v>9.8240499999999997</v>
      </c>
      <c r="J454" s="14" t="s">
        <v>995</v>
      </c>
      <c r="K454" s="16">
        <v>24.5</v>
      </c>
      <c r="L454" s="16">
        <v>28</v>
      </c>
      <c r="M454" s="14">
        <v>32</v>
      </c>
      <c r="N454" s="14" t="s">
        <v>996</v>
      </c>
      <c r="O454" s="14" t="s">
        <v>8477</v>
      </c>
    </row>
    <row r="455" spans="1:15">
      <c r="A455" s="13">
        <v>2310090374</v>
      </c>
      <c r="B455" s="47" t="s">
        <v>158</v>
      </c>
      <c r="C455" s="51">
        <f t="shared" si="1"/>
        <v>98742.857142857159</v>
      </c>
      <c r="D455" s="15">
        <v>24</v>
      </c>
      <c r="E455" s="13">
        <v>24</v>
      </c>
      <c r="F455" s="13">
        <v>2</v>
      </c>
      <c r="G455" s="13" t="s">
        <v>994</v>
      </c>
      <c r="H455" s="15">
        <v>37.881599999999999</v>
      </c>
      <c r="I455" s="13">
        <v>9.8240499999999997</v>
      </c>
      <c r="J455" s="13" t="s">
        <v>995</v>
      </c>
      <c r="K455" s="15">
        <v>24.5</v>
      </c>
      <c r="L455" s="15">
        <v>28</v>
      </c>
      <c r="M455" s="13">
        <v>32</v>
      </c>
      <c r="N455" s="13" t="s">
        <v>996</v>
      </c>
      <c r="O455" s="13" t="s">
        <v>8477</v>
      </c>
    </row>
    <row r="456" spans="1:15">
      <c r="A456" s="14">
        <v>2310090405</v>
      </c>
      <c r="B456" s="48" t="s">
        <v>150</v>
      </c>
      <c r="C456" s="52">
        <f t="shared" si="1"/>
        <v>98742.857142857159</v>
      </c>
      <c r="D456" s="16">
        <v>24</v>
      </c>
      <c r="E456" s="14">
        <v>24</v>
      </c>
      <c r="F456" s="14">
        <v>2</v>
      </c>
      <c r="G456" s="14" t="s">
        <v>994</v>
      </c>
      <c r="H456" s="16">
        <v>37.881599999999999</v>
      </c>
      <c r="I456" s="14">
        <v>9.8240499999999997</v>
      </c>
      <c r="J456" s="14" t="s">
        <v>995</v>
      </c>
      <c r="K456" s="16">
        <v>24.5</v>
      </c>
      <c r="L456" s="16">
        <v>28</v>
      </c>
      <c r="M456" s="14">
        <v>32</v>
      </c>
      <c r="N456" s="14" t="s">
        <v>996</v>
      </c>
      <c r="O456" s="14" t="s">
        <v>8477</v>
      </c>
    </row>
    <row r="457" spans="1:15">
      <c r="A457" s="13">
        <v>2310090529</v>
      </c>
      <c r="B457" s="47" t="s">
        <v>394</v>
      </c>
      <c r="C457" s="51">
        <f t="shared" si="1"/>
        <v>98742.857142857159</v>
      </c>
      <c r="D457" s="15">
        <v>24</v>
      </c>
      <c r="E457" s="13">
        <v>24</v>
      </c>
      <c r="F457" s="13">
        <v>2</v>
      </c>
      <c r="G457" s="13" t="s">
        <v>994</v>
      </c>
      <c r="H457" s="15">
        <v>37.881599999999999</v>
      </c>
      <c r="I457" s="13">
        <v>9.8240499999999997</v>
      </c>
      <c r="J457" s="13" t="s">
        <v>995</v>
      </c>
      <c r="K457" s="15">
        <v>24.5</v>
      </c>
      <c r="L457" s="15">
        <v>28</v>
      </c>
      <c r="M457" s="13">
        <v>32</v>
      </c>
      <c r="N457" s="13" t="s">
        <v>996</v>
      </c>
      <c r="O457" s="13" t="s">
        <v>8477</v>
      </c>
    </row>
    <row r="458" spans="1:15">
      <c r="A458" s="14">
        <v>2310090531</v>
      </c>
      <c r="B458" s="48" t="s">
        <v>395</v>
      </c>
      <c r="C458" s="52">
        <f t="shared" si="1"/>
        <v>98742.857142857159</v>
      </c>
      <c r="D458" s="16">
        <v>24</v>
      </c>
      <c r="E458" s="14">
        <v>24</v>
      </c>
      <c r="F458" s="14">
        <v>2</v>
      </c>
      <c r="G458" s="14" t="s">
        <v>994</v>
      </c>
      <c r="H458" s="16">
        <v>37.881599999999999</v>
      </c>
      <c r="I458" s="14">
        <v>9.8240499999999997</v>
      </c>
      <c r="J458" s="14" t="s">
        <v>995</v>
      </c>
      <c r="K458" s="16">
        <v>24.5</v>
      </c>
      <c r="L458" s="16">
        <v>28</v>
      </c>
      <c r="M458" s="14">
        <v>32</v>
      </c>
      <c r="N458" s="14" t="s">
        <v>996</v>
      </c>
      <c r="O458" s="14" t="s">
        <v>8477</v>
      </c>
    </row>
    <row r="459" spans="1:15">
      <c r="A459" s="13">
        <v>2310090535</v>
      </c>
      <c r="B459" s="47" t="s">
        <v>404</v>
      </c>
      <c r="C459" s="51">
        <f t="shared" si="1"/>
        <v>98742.857142857159</v>
      </c>
      <c r="D459" s="15">
        <v>24</v>
      </c>
      <c r="E459" s="13">
        <v>24</v>
      </c>
      <c r="F459" s="13">
        <v>2</v>
      </c>
      <c r="G459" s="13" t="s">
        <v>994</v>
      </c>
      <c r="H459" s="15">
        <v>37.881599999999999</v>
      </c>
      <c r="I459" s="13">
        <v>9.8240499999999997</v>
      </c>
      <c r="J459" s="13" t="s">
        <v>995</v>
      </c>
      <c r="K459" s="15">
        <v>24.5</v>
      </c>
      <c r="L459" s="15">
        <v>28</v>
      </c>
      <c r="M459" s="13">
        <v>32</v>
      </c>
      <c r="N459" s="13" t="s">
        <v>996</v>
      </c>
      <c r="O459" s="13" t="s">
        <v>8477</v>
      </c>
    </row>
    <row r="460" spans="1:15">
      <c r="A460" s="14">
        <v>2310090536</v>
      </c>
      <c r="B460" s="48" t="s">
        <v>402</v>
      </c>
      <c r="C460" s="52">
        <f t="shared" si="1"/>
        <v>98742.857142857159</v>
      </c>
      <c r="D460" s="16">
        <v>24</v>
      </c>
      <c r="E460" s="14">
        <v>24</v>
      </c>
      <c r="F460" s="14">
        <v>2</v>
      </c>
      <c r="G460" s="14" t="s">
        <v>994</v>
      </c>
      <c r="H460" s="16">
        <v>37.881599999999999</v>
      </c>
      <c r="I460" s="14">
        <v>9.8240499999999997</v>
      </c>
      <c r="J460" s="14" t="s">
        <v>995</v>
      </c>
      <c r="K460" s="16">
        <v>24.5</v>
      </c>
      <c r="L460" s="16">
        <v>28</v>
      </c>
      <c r="M460" s="14">
        <v>32</v>
      </c>
      <c r="N460" s="14" t="s">
        <v>996</v>
      </c>
      <c r="O460" s="14" t="s">
        <v>8477</v>
      </c>
    </row>
    <row r="461" spans="1:15">
      <c r="A461" s="13">
        <v>2310090538</v>
      </c>
      <c r="B461" s="47" t="s">
        <v>398</v>
      </c>
      <c r="C461" s="51">
        <f t="shared" si="1"/>
        <v>98742.857142857159</v>
      </c>
      <c r="D461" s="15">
        <v>24</v>
      </c>
      <c r="E461" s="13">
        <v>24</v>
      </c>
      <c r="F461" s="13">
        <v>2</v>
      </c>
      <c r="G461" s="13" t="s">
        <v>994</v>
      </c>
      <c r="H461" s="15">
        <v>37.881599999999999</v>
      </c>
      <c r="I461" s="13">
        <v>9.8240499999999997</v>
      </c>
      <c r="J461" s="13" t="s">
        <v>995</v>
      </c>
      <c r="K461" s="15">
        <v>24.5</v>
      </c>
      <c r="L461" s="15">
        <v>28</v>
      </c>
      <c r="M461" s="13">
        <v>32</v>
      </c>
      <c r="N461" s="13" t="s">
        <v>996</v>
      </c>
      <c r="O461" s="13" t="s">
        <v>8477</v>
      </c>
    </row>
    <row r="462" spans="1:15">
      <c r="A462" s="13">
        <v>2310090539</v>
      </c>
      <c r="B462" s="47" t="s">
        <v>396</v>
      </c>
      <c r="C462" s="51">
        <f t="shared" si="1"/>
        <v>98742.857142857159</v>
      </c>
      <c r="D462" s="15">
        <v>24</v>
      </c>
      <c r="E462" s="13">
        <v>24</v>
      </c>
      <c r="F462" s="13">
        <v>2</v>
      </c>
      <c r="G462" s="13" t="s">
        <v>994</v>
      </c>
      <c r="H462" s="15">
        <v>37.881599999999999</v>
      </c>
      <c r="I462" s="13">
        <v>9.8240499999999997</v>
      </c>
      <c r="J462" s="13" t="s">
        <v>995</v>
      </c>
      <c r="K462" s="15">
        <v>24.5</v>
      </c>
      <c r="L462" s="15">
        <v>28</v>
      </c>
      <c r="M462" s="13">
        <v>32</v>
      </c>
      <c r="N462" s="13" t="s">
        <v>996</v>
      </c>
      <c r="O462" s="13" t="s">
        <v>8477</v>
      </c>
    </row>
    <row r="463" spans="1:15">
      <c r="A463" s="14">
        <v>2310090540</v>
      </c>
      <c r="B463" s="48" t="s">
        <v>403</v>
      </c>
      <c r="C463" s="52">
        <f t="shared" si="1"/>
        <v>98742.857142857159</v>
      </c>
      <c r="D463" s="16">
        <v>24</v>
      </c>
      <c r="E463" s="14">
        <v>24</v>
      </c>
      <c r="F463" s="14">
        <v>2</v>
      </c>
      <c r="G463" s="14" t="s">
        <v>994</v>
      </c>
      <c r="H463" s="16">
        <v>37.881599999999999</v>
      </c>
      <c r="I463" s="14">
        <v>9.8240499999999997</v>
      </c>
      <c r="J463" s="14" t="s">
        <v>995</v>
      </c>
      <c r="K463" s="16">
        <v>24.5</v>
      </c>
      <c r="L463" s="16">
        <v>28</v>
      </c>
      <c r="M463" s="14">
        <v>32</v>
      </c>
      <c r="N463" s="14" t="s">
        <v>996</v>
      </c>
      <c r="O463" s="14" t="s">
        <v>8477</v>
      </c>
    </row>
    <row r="464" spans="1:15">
      <c r="A464" s="13">
        <v>2310090537</v>
      </c>
      <c r="B464" s="47" t="s">
        <v>400</v>
      </c>
      <c r="C464" s="51">
        <f t="shared" si="1"/>
        <v>98742.857142857159</v>
      </c>
      <c r="D464" s="15">
        <v>24</v>
      </c>
      <c r="E464" s="13">
        <v>24</v>
      </c>
      <c r="F464" s="13">
        <v>2</v>
      </c>
      <c r="G464" s="13" t="s">
        <v>994</v>
      </c>
      <c r="H464" s="15">
        <v>37.881599999999999</v>
      </c>
      <c r="I464" s="13">
        <v>9.8240499999999997</v>
      </c>
      <c r="J464" s="13" t="s">
        <v>995</v>
      </c>
      <c r="K464" s="15">
        <v>24.5</v>
      </c>
      <c r="L464" s="15">
        <v>28</v>
      </c>
      <c r="M464" s="13">
        <v>32</v>
      </c>
      <c r="N464" s="13" t="s">
        <v>996</v>
      </c>
      <c r="O464" s="13" t="s">
        <v>8477</v>
      </c>
    </row>
    <row r="465" spans="1:15">
      <c r="A465" s="14">
        <v>2310090534</v>
      </c>
      <c r="B465" s="48" t="s">
        <v>397</v>
      </c>
      <c r="C465" s="52">
        <f t="shared" si="1"/>
        <v>98742.857142857159</v>
      </c>
      <c r="D465" s="16">
        <v>24</v>
      </c>
      <c r="E465" s="14">
        <v>24</v>
      </c>
      <c r="F465" s="14">
        <v>2</v>
      </c>
      <c r="G465" s="14" t="s">
        <v>994</v>
      </c>
      <c r="H465" s="16">
        <v>37.881599999999999</v>
      </c>
      <c r="I465" s="14">
        <v>9.8240499999999997</v>
      </c>
      <c r="J465" s="14" t="s">
        <v>995</v>
      </c>
      <c r="K465" s="16">
        <v>24.5</v>
      </c>
      <c r="L465" s="16">
        <v>28</v>
      </c>
      <c r="M465" s="14">
        <v>32</v>
      </c>
      <c r="N465" s="14" t="s">
        <v>996</v>
      </c>
      <c r="O465" s="14" t="s">
        <v>8477</v>
      </c>
    </row>
    <row r="466" spans="1:15">
      <c r="A466" s="13">
        <v>2310090533</v>
      </c>
      <c r="B466" s="47" t="s">
        <v>393</v>
      </c>
      <c r="C466" s="51">
        <f t="shared" si="1"/>
        <v>98742.857142857159</v>
      </c>
      <c r="D466" s="15">
        <v>24</v>
      </c>
      <c r="E466" s="13">
        <v>24</v>
      </c>
      <c r="F466" s="13">
        <v>2</v>
      </c>
      <c r="G466" s="13" t="s">
        <v>994</v>
      </c>
      <c r="H466" s="15">
        <v>37.881599999999999</v>
      </c>
      <c r="I466" s="13">
        <v>9.8240499999999997</v>
      </c>
      <c r="J466" s="13" t="s">
        <v>995</v>
      </c>
      <c r="K466" s="15">
        <v>24.5</v>
      </c>
      <c r="L466" s="15">
        <v>28</v>
      </c>
      <c r="M466" s="13">
        <v>32</v>
      </c>
      <c r="N466" s="13" t="s">
        <v>996</v>
      </c>
      <c r="O466" s="13" t="s">
        <v>8477</v>
      </c>
    </row>
    <row r="467" spans="1:15">
      <c r="A467" s="14">
        <v>2310090532</v>
      </c>
      <c r="B467" s="48" t="s">
        <v>399</v>
      </c>
      <c r="C467" s="52">
        <f t="shared" si="1"/>
        <v>98742.857142857159</v>
      </c>
      <c r="D467" s="16">
        <v>24</v>
      </c>
      <c r="E467" s="14">
        <v>24</v>
      </c>
      <c r="F467" s="14">
        <v>2</v>
      </c>
      <c r="G467" s="14" t="s">
        <v>994</v>
      </c>
      <c r="H467" s="16">
        <v>37.881599999999999</v>
      </c>
      <c r="I467" s="14">
        <v>9.8240499999999997</v>
      </c>
      <c r="J467" s="14" t="s">
        <v>995</v>
      </c>
      <c r="K467" s="16">
        <v>24.5</v>
      </c>
      <c r="L467" s="16">
        <v>28</v>
      </c>
      <c r="M467" s="14">
        <v>32</v>
      </c>
      <c r="N467" s="14" t="s">
        <v>996</v>
      </c>
      <c r="O467" s="14" t="s">
        <v>8477</v>
      </c>
    </row>
    <row r="468" spans="1:15">
      <c r="A468" s="13">
        <v>2310090530</v>
      </c>
      <c r="B468" s="47" t="s">
        <v>401</v>
      </c>
      <c r="C468" s="51">
        <f t="shared" si="1"/>
        <v>98742.857142857159</v>
      </c>
      <c r="D468" s="15">
        <v>24</v>
      </c>
      <c r="E468" s="13">
        <v>24</v>
      </c>
      <c r="F468" s="13">
        <v>2</v>
      </c>
      <c r="G468" s="13" t="s">
        <v>994</v>
      </c>
      <c r="H468" s="15">
        <v>37.881599999999999</v>
      </c>
      <c r="I468" s="13">
        <v>9.8240499999999997</v>
      </c>
      <c r="J468" s="13" t="s">
        <v>995</v>
      </c>
      <c r="K468" s="15">
        <v>24.5</v>
      </c>
      <c r="L468" s="15">
        <v>28</v>
      </c>
      <c r="M468" s="13">
        <v>32</v>
      </c>
      <c r="N468" s="13" t="s">
        <v>996</v>
      </c>
      <c r="O468" s="13" t="s">
        <v>8477</v>
      </c>
    </row>
    <row r="469" spans="1:15">
      <c r="A469" s="14">
        <v>2310230101</v>
      </c>
      <c r="B469" s="48" t="s">
        <v>331</v>
      </c>
      <c r="C469" s="52">
        <f t="shared" si="1"/>
        <v>42842.975206611576</v>
      </c>
      <c r="D469" s="16">
        <v>24</v>
      </c>
      <c r="E469" s="14">
        <v>24</v>
      </c>
      <c r="F469" s="14">
        <v>1</v>
      </c>
      <c r="G469" s="14" t="s">
        <v>1007</v>
      </c>
      <c r="H469" s="16">
        <v>21.945</v>
      </c>
      <c r="I469" s="14">
        <v>9.9880300000000002</v>
      </c>
      <c r="J469" s="14" t="s">
        <v>995</v>
      </c>
      <c r="K469" s="16">
        <v>12.1</v>
      </c>
      <c r="L469" s="16">
        <v>6</v>
      </c>
      <c r="M469" s="14">
        <v>6</v>
      </c>
      <c r="N469" s="14" t="s">
        <v>1027</v>
      </c>
      <c r="O469" s="14" t="s">
        <v>8477</v>
      </c>
    </row>
    <row r="470" spans="1:15">
      <c r="A470" s="13">
        <v>2310160532</v>
      </c>
      <c r="B470" s="47" t="s">
        <v>1099</v>
      </c>
      <c r="C470" s="51">
        <f t="shared" si="1"/>
        <v>40506.329113924054</v>
      </c>
      <c r="D470" s="15">
        <v>24</v>
      </c>
      <c r="E470" s="13">
        <v>24</v>
      </c>
      <c r="F470" s="13">
        <v>1</v>
      </c>
      <c r="G470" s="13" t="s">
        <v>1036</v>
      </c>
      <c r="H470" s="15">
        <v>8.0429999999999993</v>
      </c>
      <c r="I470" s="13">
        <v>9.6438400000000009</v>
      </c>
      <c r="J470" s="13" t="s">
        <v>995</v>
      </c>
      <c r="K470" s="15">
        <v>21.33</v>
      </c>
      <c r="L470" s="15">
        <v>10</v>
      </c>
      <c r="M470" s="13">
        <v>10</v>
      </c>
      <c r="N470" s="13" t="s">
        <v>1037</v>
      </c>
      <c r="O470" s="13" t="s">
        <v>8477</v>
      </c>
    </row>
    <row r="471" spans="1:15">
      <c r="A471" s="14">
        <v>2310160390</v>
      </c>
      <c r="B471" s="48" t="s">
        <v>657</v>
      </c>
      <c r="C471" s="52">
        <f t="shared" si="1"/>
        <v>69120</v>
      </c>
      <c r="D471" s="16">
        <v>24</v>
      </c>
      <c r="E471" s="14">
        <v>24</v>
      </c>
      <c r="F471" s="14">
        <v>2</v>
      </c>
      <c r="G471" s="14" t="s">
        <v>994</v>
      </c>
      <c r="H471" s="16">
        <v>37.881599999999999</v>
      </c>
      <c r="I471" s="14">
        <v>9.8240499999999997</v>
      </c>
      <c r="J471" s="14" t="s">
        <v>995</v>
      </c>
      <c r="K471" s="16">
        <v>25</v>
      </c>
      <c r="L471" s="16">
        <v>20</v>
      </c>
      <c r="M471" s="14">
        <v>24</v>
      </c>
      <c r="N471" s="14" t="s">
        <v>998</v>
      </c>
      <c r="O471" s="14" t="s">
        <v>8477</v>
      </c>
    </row>
    <row r="472" spans="1:15">
      <c r="A472" s="13">
        <v>2310160396</v>
      </c>
      <c r="B472" s="47" t="s">
        <v>661</v>
      </c>
      <c r="C472" s="51">
        <f t="shared" si="1"/>
        <v>69120</v>
      </c>
      <c r="D472" s="15">
        <v>24</v>
      </c>
      <c r="E472" s="13">
        <v>24</v>
      </c>
      <c r="F472" s="13">
        <v>2</v>
      </c>
      <c r="G472" s="13" t="s">
        <v>994</v>
      </c>
      <c r="H472" s="15">
        <v>37.881599999999999</v>
      </c>
      <c r="I472" s="13">
        <v>9.8240499999999997</v>
      </c>
      <c r="J472" s="13" t="s">
        <v>995</v>
      </c>
      <c r="K472" s="15">
        <v>25</v>
      </c>
      <c r="L472" s="15">
        <v>20</v>
      </c>
      <c r="M472" s="13">
        <v>24</v>
      </c>
      <c r="N472" s="13" t="s">
        <v>998</v>
      </c>
      <c r="O472" s="13" t="s">
        <v>8477</v>
      </c>
    </row>
    <row r="473" spans="1:15">
      <c r="A473" s="14">
        <v>2310160393</v>
      </c>
      <c r="B473" s="48" t="s">
        <v>655</v>
      </c>
      <c r="C473" s="52">
        <f t="shared" si="1"/>
        <v>69120</v>
      </c>
      <c r="D473" s="16">
        <v>24</v>
      </c>
      <c r="E473" s="14">
        <v>24</v>
      </c>
      <c r="F473" s="14">
        <v>2</v>
      </c>
      <c r="G473" s="14" t="s">
        <v>994</v>
      </c>
      <c r="H473" s="16">
        <v>37.881599999999999</v>
      </c>
      <c r="I473" s="14">
        <v>9.8240499999999997</v>
      </c>
      <c r="J473" s="14" t="s">
        <v>995</v>
      </c>
      <c r="K473" s="16">
        <v>25</v>
      </c>
      <c r="L473" s="16">
        <v>20</v>
      </c>
      <c r="M473" s="14">
        <v>24</v>
      </c>
      <c r="N473" s="14" t="s">
        <v>998</v>
      </c>
      <c r="O473" s="14" t="s">
        <v>8477</v>
      </c>
    </row>
    <row r="474" spans="1:15">
      <c r="A474" s="13">
        <v>2310160391</v>
      </c>
      <c r="B474" s="47" t="s">
        <v>659</v>
      </c>
      <c r="C474" s="51">
        <f t="shared" si="1"/>
        <v>69120</v>
      </c>
      <c r="D474" s="15">
        <v>24</v>
      </c>
      <c r="E474" s="13">
        <v>24</v>
      </c>
      <c r="F474" s="13">
        <v>2</v>
      </c>
      <c r="G474" s="13" t="s">
        <v>994</v>
      </c>
      <c r="H474" s="15">
        <v>37.881599999999999</v>
      </c>
      <c r="I474" s="13">
        <v>9.8240499999999997</v>
      </c>
      <c r="J474" s="13" t="s">
        <v>995</v>
      </c>
      <c r="K474" s="15">
        <v>25</v>
      </c>
      <c r="L474" s="15">
        <v>20</v>
      </c>
      <c r="M474" s="13">
        <v>24</v>
      </c>
      <c r="N474" s="13" t="s">
        <v>998</v>
      </c>
      <c r="O474" s="13" t="s">
        <v>8477</v>
      </c>
    </row>
    <row r="475" spans="1:15">
      <c r="A475" s="14">
        <v>2310160392</v>
      </c>
      <c r="B475" s="48" t="s">
        <v>663</v>
      </c>
      <c r="C475" s="52">
        <f t="shared" si="1"/>
        <v>69120</v>
      </c>
      <c r="D475" s="16">
        <v>24</v>
      </c>
      <c r="E475" s="14">
        <v>24</v>
      </c>
      <c r="F475" s="14">
        <v>2</v>
      </c>
      <c r="G475" s="14" t="s">
        <v>994</v>
      </c>
      <c r="H475" s="16">
        <v>37.881599999999999</v>
      </c>
      <c r="I475" s="14">
        <v>9.8240499999999997</v>
      </c>
      <c r="J475" s="14" t="s">
        <v>995</v>
      </c>
      <c r="K475" s="16">
        <v>25</v>
      </c>
      <c r="L475" s="16">
        <v>20</v>
      </c>
      <c r="M475" s="14">
        <v>24</v>
      </c>
      <c r="N475" s="14" t="s">
        <v>998</v>
      </c>
      <c r="O475" s="14" t="s">
        <v>8477</v>
      </c>
    </row>
    <row r="476" spans="1:15">
      <c r="A476" s="13">
        <v>2310160394</v>
      </c>
      <c r="B476" s="47" t="s">
        <v>665</v>
      </c>
      <c r="C476" s="51">
        <f t="shared" ref="C476:C539" si="2">+(3600/K476)*L476*24</f>
        <v>69120</v>
      </c>
      <c r="D476" s="15">
        <v>24</v>
      </c>
      <c r="E476" s="13">
        <v>24</v>
      </c>
      <c r="F476" s="13">
        <v>2</v>
      </c>
      <c r="G476" s="13" t="s">
        <v>994</v>
      </c>
      <c r="H476" s="15">
        <v>37.881599999999999</v>
      </c>
      <c r="I476" s="13">
        <v>9.8240499999999997</v>
      </c>
      <c r="J476" s="13" t="s">
        <v>995</v>
      </c>
      <c r="K476" s="15">
        <v>25</v>
      </c>
      <c r="L476" s="15">
        <v>20</v>
      </c>
      <c r="M476" s="13">
        <v>24</v>
      </c>
      <c r="N476" s="13" t="s">
        <v>998</v>
      </c>
      <c r="O476" s="13" t="s">
        <v>8477</v>
      </c>
    </row>
    <row r="477" spans="1:15">
      <c r="A477" s="14">
        <v>2310160558</v>
      </c>
      <c r="B477" s="48" t="s">
        <v>652</v>
      </c>
      <c r="C477" s="52">
        <f t="shared" si="2"/>
        <v>38400</v>
      </c>
      <c r="D477" s="16">
        <v>24</v>
      </c>
      <c r="E477" s="14">
        <v>24</v>
      </c>
      <c r="F477" s="14">
        <v>2</v>
      </c>
      <c r="G477" s="14" t="s">
        <v>1025</v>
      </c>
      <c r="H477" s="16">
        <v>6.7152000000000003</v>
      </c>
      <c r="I477" s="14">
        <v>9.6438400000000009</v>
      </c>
      <c r="J477" s="14" t="s">
        <v>995</v>
      </c>
      <c r="K477" s="16">
        <v>18</v>
      </c>
      <c r="L477" s="16">
        <v>8</v>
      </c>
      <c r="M477" s="14">
        <v>8</v>
      </c>
      <c r="N477" s="14" t="s">
        <v>998</v>
      </c>
      <c r="O477" s="14" t="s">
        <v>8477</v>
      </c>
    </row>
    <row r="478" spans="1:15">
      <c r="A478" s="13">
        <v>2310160533</v>
      </c>
      <c r="B478" s="47" t="s">
        <v>1100</v>
      </c>
      <c r="C478" s="51">
        <f t="shared" si="2"/>
        <v>19636.363636363636</v>
      </c>
      <c r="D478" s="15">
        <v>24</v>
      </c>
      <c r="E478" s="13">
        <v>24</v>
      </c>
      <c r="F478" s="13">
        <v>1</v>
      </c>
      <c r="G478" s="13" t="s">
        <v>1034</v>
      </c>
      <c r="H478" s="15">
        <v>0.79810000000000003</v>
      </c>
      <c r="I478" s="13">
        <v>9.6438400000000009</v>
      </c>
      <c r="J478" s="13" t="s">
        <v>995</v>
      </c>
      <c r="K478" s="15">
        <v>22</v>
      </c>
      <c r="L478" s="15">
        <v>5</v>
      </c>
      <c r="M478" s="13">
        <v>6</v>
      </c>
      <c r="N478" s="13" t="s">
        <v>1035</v>
      </c>
      <c r="O478" s="13" t="s">
        <v>8477</v>
      </c>
    </row>
    <row r="479" spans="1:15">
      <c r="A479" s="14">
        <v>2310160062</v>
      </c>
      <c r="B479" s="48" t="s">
        <v>671</v>
      </c>
      <c r="C479" s="52">
        <f t="shared" si="2"/>
        <v>69120</v>
      </c>
      <c r="D479" s="16">
        <v>24</v>
      </c>
      <c r="E479" s="14">
        <v>24</v>
      </c>
      <c r="F479" s="14">
        <v>2</v>
      </c>
      <c r="G479" s="14" t="s">
        <v>1008</v>
      </c>
      <c r="H479" s="16">
        <v>37.881599999999999</v>
      </c>
      <c r="I479" s="14">
        <v>9.8240499999999997</v>
      </c>
      <c r="J479" s="14" t="s">
        <v>995</v>
      </c>
      <c r="K479" s="16">
        <v>25</v>
      </c>
      <c r="L479" s="16">
        <v>20</v>
      </c>
      <c r="M479" s="14">
        <v>24</v>
      </c>
      <c r="N479" s="14" t="s">
        <v>998</v>
      </c>
      <c r="O479" s="14" t="s">
        <v>8477</v>
      </c>
    </row>
    <row r="480" spans="1:15">
      <c r="A480" s="13">
        <v>2310160064</v>
      </c>
      <c r="B480" s="47" t="s">
        <v>666</v>
      </c>
      <c r="C480" s="51">
        <f t="shared" si="2"/>
        <v>69120</v>
      </c>
      <c r="D480" s="15">
        <v>24</v>
      </c>
      <c r="E480" s="13">
        <v>24</v>
      </c>
      <c r="F480" s="13">
        <v>2</v>
      </c>
      <c r="G480" s="13" t="s">
        <v>1008</v>
      </c>
      <c r="H480" s="15">
        <v>37.881599999999999</v>
      </c>
      <c r="I480" s="13">
        <v>9.8240499999999997</v>
      </c>
      <c r="J480" s="13" t="s">
        <v>995</v>
      </c>
      <c r="K480" s="15">
        <v>25</v>
      </c>
      <c r="L480" s="15">
        <v>20</v>
      </c>
      <c r="M480" s="13">
        <v>24</v>
      </c>
      <c r="N480" s="13" t="s">
        <v>998</v>
      </c>
      <c r="O480" s="13" t="s">
        <v>8477</v>
      </c>
    </row>
    <row r="481" spans="1:15">
      <c r="A481" s="14">
        <v>2310160063</v>
      </c>
      <c r="B481" s="48" t="s">
        <v>669</v>
      </c>
      <c r="C481" s="52">
        <f t="shared" si="2"/>
        <v>69120</v>
      </c>
      <c r="D481" s="16">
        <v>24</v>
      </c>
      <c r="E481" s="14">
        <v>24</v>
      </c>
      <c r="F481" s="14">
        <v>2</v>
      </c>
      <c r="G481" s="14" t="s">
        <v>1008</v>
      </c>
      <c r="H481" s="16">
        <v>37.881599999999999</v>
      </c>
      <c r="I481" s="14">
        <v>9.8240499999999997</v>
      </c>
      <c r="J481" s="14" t="s">
        <v>995</v>
      </c>
      <c r="K481" s="16">
        <v>25</v>
      </c>
      <c r="L481" s="16">
        <v>20</v>
      </c>
      <c r="M481" s="14">
        <v>24</v>
      </c>
      <c r="N481" s="14" t="s">
        <v>998</v>
      </c>
      <c r="O481" s="14" t="s">
        <v>8477</v>
      </c>
    </row>
    <row r="482" spans="1:15">
      <c r="A482" s="13">
        <v>2310160417</v>
      </c>
      <c r="B482" s="47" t="s">
        <v>670</v>
      </c>
      <c r="C482" s="51">
        <f t="shared" si="2"/>
        <v>69120</v>
      </c>
      <c r="D482" s="15">
        <v>24</v>
      </c>
      <c r="E482" s="13">
        <v>24</v>
      </c>
      <c r="F482" s="13">
        <v>2</v>
      </c>
      <c r="G482" s="13" t="s">
        <v>1008</v>
      </c>
      <c r="H482" s="15">
        <v>37.881599999999999</v>
      </c>
      <c r="I482" s="13">
        <v>9.8240499999999997</v>
      </c>
      <c r="J482" s="13" t="s">
        <v>995</v>
      </c>
      <c r="K482" s="15">
        <v>25</v>
      </c>
      <c r="L482" s="15">
        <v>20</v>
      </c>
      <c r="M482" s="13">
        <v>24</v>
      </c>
      <c r="N482" s="13" t="s">
        <v>998</v>
      </c>
      <c r="O482" s="13" t="s">
        <v>8477</v>
      </c>
    </row>
    <row r="483" spans="1:15">
      <c r="A483" s="14">
        <v>2310160467</v>
      </c>
      <c r="B483" s="48" t="s">
        <v>731</v>
      </c>
      <c r="C483" s="52">
        <f t="shared" si="2"/>
        <v>69120</v>
      </c>
      <c r="D483" s="16">
        <v>24</v>
      </c>
      <c r="E483" s="14">
        <v>24</v>
      </c>
      <c r="F483" s="14">
        <v>2</v>
      </c>
      <c r="G483" s="14" t="s">
        <v>1008</v>
      </c>
      <c r="H483" s="16">
        <v>37.881599999999999</v>
      </c>
      <c r="I483" s="14">
        <v>9.8240499999999997</v>
      </c>
      <c r="J483" s="14" t="s">
        <v>995</v>
      </c>
      <c r="K483" s="16">
        <v>25</v>
      </c>
      <c r="L483" s="16">
        <v>20</v>
      </c>
      <c r="M483" s="14">
        <v>24</v>
      </c>
      <c r="N483" s="14" t="s">
        <v>998</v>
      </c>
      <c r="O483" s="14" t="s">
        <v>8477</v>
      </c>
    </row>
    <row r="484" spans="1:15">
      <c r="A484" s="13">
        <v>2310160531</v>
      </c>
      <c r="B484" s="47" t="s">
        <v>275</v>
      </c>
      <c r="C484" s="51">
        <f t="shared" si="2"/>
        <v>60631.57894736842</v>
      </c>
      <c r="D484" s="15">
        <v>24</v>
      </c>
      <c r="E484" s="13">
        <v>24</v>
      </c>
      <c r="F484" s="13">
        <v>1</v>
      </c>
      <c r="G484" s="13" t="s">
        <v>1016</v>
      </c>
      <c r="H484" s="15">
        <v>11.5246</v>
      </c>
      <c r="I484" s="13">
        <v>9.9759499999999992</v>
      </c>
      <c r="J484" s="13" t="s">
        <v>995</v>
      </c>
      <c r="K484" s="15">
        <v>22.8</v>
      </c>
      <c r="L484" s="15">
        <v>16</v>
      </c>
      <c r="M484" s="13">
        <v>15</v>
      </c>
      <c r="N484" s="13" t="s">
        <v>998</v>
      </c>
      <c r="O484" s="13" t="s">
        <v>8477</v>
      </c>
    </row>
    <row r="485" spans="1:15">
      <c r="A485" s="13">
        <v>2310160513</v>
      </c>
      <c r="B485" s="47" t="s">
        <v>1101</v>
      </c>
      <c r="C485" s="51">
        <f t="shared" si="2"/>
        <v>60631.57894736842</v>
      </c>
      <c r="D485" s="15">
        <v>24</v>
      </c>
      <c r="E485" s="13">
        <v>24</v>
      </c>
      <c r="F485" s="13">
        <v>1</v>
      </c>
      <c r="G485" s="13" t="s">
        <v>1016</v>
      </c>
      <c r="H485" s="15">
        <v>11.5246</v>
      </c>
      <c r="I485" s="13">
        <v>9.9759499999999992</v>
      </c>
      <c r="J485" s="13" t="s">
        <v>995</v>
      </c>
      <c r="K485" s="15">
        <v>22.8</v>
      </c>
      <c r="L485" s="15">
        <v>16</v>
      </c>
      <c r="M485" s="13">
        <v>15</v>
      </c>
      <c r="N485" s="13" t="s">
        <v>998</v>
      </c>
      <c r="O485" s="13" t="s">
        <v>8477</v>
      </c>
    </row>
    <row r="486" spans="1:15">
      <c r="A486" s="14">
        <v>2310160511</v>
      </c>
      <c r="B486" s="48" t="s">
        <v>679</v>
      </c>
      <c r="C486" s="52">
        <f t="shared" si="2"/>
        <v>60631.57894736842</v>
      </c>
      <c r="D486" s="16">
        <v>24</v>
      </c>
      <c r="E486" s="14">
        <v>24</v>
      </c>
      <c r="F486" s="14">
        <v>1</v>
      </c>
      <c r="G486" s="14" t="s">
        <v>1016</v>
      </c>
      <c r="H486" s="16">
        <v>11.5246</v>
      </c>
      <c r="I486" s="14">
        <v>9.9759499999999992</v>
      </c>
      <c r="J486" s="14" t="s">
        <v>995</v>
      </c>
      <c r="K486" s="16">
        <v>22.8</v>
      </c>
      <c r="L486" s="16">
        <v>16</v>
      </c>
      <c r="M486" s="14">
        <v>15</v>
      </c>
      <c r="N486" s="14" t="s">
        <v>998</v>
      </c>
      <c r="O486" s="14" t="s">
        <v>8477</v>
      </c>
    </row>
    <row r="487" spans="1:15">
      <c r="A487" s="13">
        <v>2310160512</v>
      </c>
      <c r="B487" s="47" t="s">
        <v>678</v>
      </c>
      <c r="C487" s="51">
        <f t="shared" si="2"/>
        <v>60631.57894736842</v>
      </c>
      <c r="D487" s="15">
        <v>24</v>
      </c>
      <c r="E487" s="13">
        <v>24</v>
      </c>
      <c r="F487" s="13">
        <v>1</v>
      </c>
      <c r="G487" s="13" t="s">
        <v>1016</v>
      </c>
      <c r="H487" s="15">
        <v>11.5246</v>
      </c>
      <c r="I487" s="13">
        <v>9.9759499999999992</v>
      </c>
      <c r="J487" s="13" t="s">
        <v>995</v>
      </c>
      <c r="K487" s="15">
        <v>22.8</v>
      </c>
      <c r="L487" s="15">
        <v>16</v>
      </c>
      <c r="M487" s="13">
        <v>15</v>
      </c>
      <c r="N487" s="13" t="s">
        <v>998</v>
      </c>
      <c r="O487" s="13" t="s">
        <v>8477</v>
      </c>
    </row>
    <row r="488" spans="1:15">
      <c r="A488" s="14">
        <v>2310160566</v>
      </c>
      <c r="B488" s="48" t="s">
        <v>270</v>
      </c>
      <c r="C488" s="52">
        <f t="shared" si="2"/>
        <v>60631.57894736842</v>
      </c>
      <c r="D488" s="16">
        <v>24</v>
      </c>
      <c r="E488" s="14">
        <v>24</v>
      </c>
      <c r="F488" s="14">
        <v>1</v>
      </c>
      <c r="G488" s="14" t="s">
        <v>1016</v>
      </c>
      <c r="H488" s="16">
        <v>11.5246</v>
      </c>
      <c r="I488" s="14">
        <v>9.9759499999999992</v>
      </c>
      <c r="J488" s="14" t="s">
        <v>995</v>
      </c>
      <c r="K488" s="16">
        <v>22.8</v>
      </c>
      <c r="L488" s="16">
        <v>16</v>
      </c>
      <c r="M488" s="14">
        <v>15</v>
      </c>
      <c r="N488" s="14" t="s">
        <v>998</v>
      </c>
      <c r="O488" s="14" t="s">
        <v>8477</v>
      </c>
    </row>
    <row r="489" spans="1:15">
      <c r="A489" s="13">
        <v>2310160564</v>
      </c>
      <c r="B489" s="47" t="s">
        <v>273</v>
      </c>
      <c r="C489" s="51">
        <f t="shared" si="2"/>
        <v>60631.57894736842</v>
      </c>
      <c r="D489" s="15">
        <v>24</v>
      </c>
      <c r="E489" s="13">
        <v>24</v>
      </c>
      <c r="F489" s="13">
        <v>1</v>
      </c>
      <c r="G489" s="13" t="s">
        <v>1016</v>
      </c>
      <c r="H489" s="15">
        <v>11.5246</v>
      </c>
      <c r="I489" s="13">
        <v>9.9759499999999992</v>
      </c>
      <c r="J489" s="13" t="s">
        <v>995</v>
      </c>
      <c r="K489" s="15">
        <v>22.8</v>
      </c>
      <c r="L489" s="15">
        <v>16</v>
      </c>
      <c r="M489" s="13">
        <v>15</v>
      </c>
      <c r="N489" s="13" t="s">
        <v>998</v>
      </c>
      <c r="O489" s="13" t="s">
        <v>8477</v>
      </c>
    </row>
    <row r="490" spans="1:15">
      <c r="A490" s="14">
        <v>2310160567</v>
      </c>
      <c r="B490" s="48" t="s">
        <v>272</v>
      </c>
      <c r="C490" s="52">
        <f t="shared" si="2"/>
        <v>60631.57894736842</v>
      </c>
      <c r="D490" s="16">
        <v>24</v>
      </c>
      <c r="E490" s="14">
        <v>24</v>
      </c>
      <c r="F490" s="14">
        <v>1</v>
      </c>
      <c r="G490" s="14" t="s">
        <v>1016</v>
      </c>
      <c r="H490" s="16">
        <v>11.5246</v>
      </c>
      <c r="I490" s="14">
        <v>9.9759499999999992</v>
      </c>
      <c r="J490" s="14" t="s">
        <v>995</v>
      </c>
      <c r="K490" s="16">
        <v>22.8</v>
      </c>
      <c r="L490" s="16">
        <v>16</v>
      </c>
      <c r="M490" s="14">
        <v>15</v>
      </c>
      <c r="N490" s="14" t="s">
        <v>998</v>
      </c>
      <c r="O490" s="14" t="s">
        <v>8477</v>
      </c>
    </row>
    <row r="491" spans="1:15">
      <c r="A491" s="13">
        <v>2310160565</v>
      </c>
      <c r="B491" s="47" t="s">
        <v>271</v>
      </c>
      <c r="C491" s="51">
        <f t="shared" si="2"/>
        <v>60631.57894736842</v>
      </c>
      <c r="D491" s="15">
        <v>24</v>
      </c>
      <c r="E491" s="13">
        <v>24</v>
      </c>
      <c r="F491" s="13">
        <v>1</v>
      </c>
      <c r="G491" s="13" t="s">
        <v>1016</v>
      </c>
      <c r="H491" s="15">
        <v>11.5246</v>
      </c>
      <c r="I491" s="13">
        <v>9.9759499999999992</v>
      </c>
      <c r="J491" s="13" t="s">
        <v>995</v>
      </c>
      <c r="K491" s="15">
        <v>22.8</v>
      </c>
      <c r="L491" s="15">
        <v>16</v>
      </c>
      <c r="M491" s="13">
        <v>15</v>
      </c>
      <c r="N491" s="13" t="s">
        <v>998</v>
      </c>
      <c r="O491" s="13" t="s">
        <v>8477</v>
      </c>
    </row>
    <row r="492" spans="1:15">
      <c r="A492" s="14">
        <v>2310160431</v>
      </c>
      <c r="B492" s="48" t="s">
        <v>182</v>
      </c>
      <c r="C492" s="52">
        <f t="shared" si="2"/>
        <v>86400</v>
      </c>
      <c r="D492" s="16">
        <v>24</v>
      </c>
      <c r="E492" s="14">
        <v>24</v>
      </c>
      <c r="F492" s="14">
        <v>1</v>
      </c>
      <c r="G492" s="14" t="s">
        <v>997</v>
      </c>
      <c r="H492" s="16">
        <v>7.1628999999999996</v>
      </c>
      <c r="I492" s="14">
        <v>9.6438400000000009</v>
      </c>
      <c r="J492" s="14" t="s">
        <v>995</v>
      </c>
      <c r="K492" s="16">
        <v>24</v>
      </c>
      <c r="L492" s="16">
        <v>24</v>
      </c>
      <c r="M492" s="14">
        <v>24</v>
      </c>
      <c r="N492" s="14" t="s">
        <v>998</v>
      </c>
      <c r="O492" s="14" t="s">
        <v>8477</v>
      </c>
    </row>
    <row r="493" spans="1:15">
      <c r="A493" s="13">
        <v>2310160568</v>
      </c>
      <c r="B493" s="47" t="s">
        <v>442</v>
      </c>
      <c r="C493" s="51">
        <f t="shared" si="2"/>
        <v>86400</v>
      </c>
      <c r="D493" s="15">
        <v>24</v>
      </c>
      <c r="E493" s="13">
        <v>24</v>
      </c>
      <c r="F493" s="13">
        <v>1</v>
      </c>
      <c r="G493" s="13" t="s">
        <v>997</v>
      </c>
      <c r="H493" s="15">
        <v>7.1628999999999996</v>
      </c>
      <c r="I493" s="13">
        <v>9.6438400000000009</v>
      </c>
      <c r="J493" s="13" t="s">
        <v>995</v>
      </c>
      <c r="K493" s="15">
        <v>24</v>
      </c>
      <c r="L493" s="15">
        <v>24</v>
      </c>
      <c r="M493" s="13">
        <v>24</v>
      </c>
      <c r="N493" s="13" t="s">
        <v>998</v>
      </c>
      <c r="O493" s="13" t="s">
        <v>8477</v>
      </c>
    </row>
    <row r="494" spans="1:15">
      <c r="A494" s="14">
        <v>2310160570</v>
      </c>
      <c r="B494" s="48" t="s">
        <v>443</v>
      </c>
      <c r="C494" s="52">
        <f t="shared" si="2"/>
        <v>86400</v>
      </c>
      <c r="D494" s="16">
        <v>24</v>
      </c>
      <c r="E494" s="14">
        <v>24</v>
      </c>
      <c r="F494" s="14">
        <v>1</v>
      </c>
      <c r="G494" s="14" t="s">
        <v>997</v>
      </c>
      <c r="H494" s="16">
        <v>7.1628999999999996</v>
      </c>
      <c r="I494" s="14">
        <v>9.6438400000000009</v>
      </c>
      <c r="J494" s="14" t="s">
        <v>995</v>
      </c>
      <c r="K494" s="16">
        <v>24</v>
      </c>
      <c r="L494" s="16">
        <v>24</v>
      </c>
      <c r="M494" s="14">
        <v>24</v>
      </c>
      <c r="N494" s="14" t="s">
        <v>998</v>
      </c>
      <c r="O494" s="14" t="s">
        <v>8477</v>
      </c>
    </row>
    <row r="495" spans="1:15">
      <c r="A495" s="13">
        <v>2310160574</v>
      </c>
      <c r="B495" s="47" t="s">
        <v>452</v>
      </c>
      <c r="C495" s="51">
        <f t="shared" si="2"/>
        <v>86400</v>
      </c>
      <c r="D495" s="15">
        <v>24</v>
      </c>
      <c r="E495" s="13">
        <v>24</v>
      </c>
      <c r="F495" s="13">
        <v>1</v>
      </c>
      <c r="G495" s="13" t="s">
        <v>997</v>
      </c>
      <c r="H495" s="15">
        <v>7.1628999999999996</v>
      </c>
      <c r="I495" s="13">
        <v>9.6438400000000009</v>
      </c>
      <c r="J495" s="13" t="s">
        <v>995</v>
      </c>
      <c r="K495" s="15">
        <v>24</v>
      </c>
      <c r="L495" s="15">
        <v>24</v>
      </c>
      <c r="M495" s="13">
        <v>24</v>
      </c>
      <c r="N495" s="13" t="s">
        <v>998</v>
      </c>
      <c r="O495" s="13" t="s">
        <v>8477</v>
      </c>
    </row>
    <row r="496" spans="1:15">
      <c r="A496" s="14">
        <v>2310160425</v>
      </c>
      <c r="B496" s="48" t="s">
        <v>194</v>
      </c>
      <c r="C496" s="52">
        <f t="shared" si="2"/>
        <v>86400</v>
      </c>
      <c r="D496" s="16">
        <v>24</v>
      </c>
      <c r="E496" s="14">
        <v>24</v>
      </c>
      <c r="F496" s="14">
        <v>1</v>
      </c>
      <c r="G496" s="14" t="s">
        <v>997</v>
      </c>
      <c r="H496" s="16">
        <v>7.1628999999999996</v>
      </c>
      <c r="I496" s="14">
        <v>9.6438400000000009</v>
      </c>
      <c r="J496" s="14" t="s">
        <v>995</v>
      </c>
      <c r="K496" s="16">
        <v>24</v>
      </c>
      <c r="L496" s="16">
        <v>24</v>
      </c>
      <c r="M496" s="14">
        <v>24</v>
      </c>
      <c r="N496" s="14" t="s">
        <v>998</v>
      </c>
      <c r="O496" s="14" t="s">
        <v>8477</v>
      </c>
    </row>
    <row r="497" spans="1:15">
      <c r="A497" s="13">
        <v>2310160575</v>
      </c>
      <c r="B497" s="47" t="s">
        <v>450</v>
      </c>
      <c r="C497" s="51">
        <f t="shared" si="2"/>
        <v>86400</v>
      </c>
      <c r="D497" s="15">
        <v>24</v>
      </c>
      <c r="E497" s="13">
        <v>24</v>
      </c>
      <c r="F497" s="13">
        <v>1</v>
      </c>
      <c r="G497" s="13" t="s">
        <v>997</v>
      </c>
      <c r="H497" s="15">
        <v>7.1628999999999996</v>
      </c>
      <c r="I497" s="13">
        <v>9.6438400000000009</v>
      </c>
      <c r="J497" s="13" t="s">
        <v>995</v>
      </c>
      <c r="K497" s="15">
        <v>24</v>
      </c>
      <c r="L497" s="15">
        <v>24</v>
      </c>
      <c r="M497" s="13">
        <v>24</v>
      </c>
      <c r="N497" s="13" t="s">
        <v>998</v>
      </c>
      <c r="O497" s="13" t="s">
        <v>8477</v>
      </c>
    </row>
    <row r="498" spans="1:15">
      <c r="A498" s="14">
        <v>2310160577</v>
      </c>
      <c r="B498" s="48" t="s">
        <v>446</v>
      </c>
      <c r="C498" s="52">
        <f t="shared" si="2"/>
        <v>86400</v>
      </c>
      <c r="D498" s="16">
        <v>24</v>
      </c>
      <c r="E498" s="14">
        <v>24</v>
      </c>
      <c r="F498" s="14">
        <v>1</v>
      </c>
      <c r="G498" s="14" t="s">
        <v>997</v>
      </c>
      <c r="H498" s="16">
        <v>7.1628999999999996</v>
      </c>
      <c r="I498" s="14">
        <v>9.6438400000000009</v>
      </c>
      <c r="J498" s="14" t="s">
        <v>995</v>
      </c>
      <c r="K498" s="16">
        <v>24</v>
      </c>
      <c r="L498" s="16">
        <v>24</v>
      </c>
      <c r="M498" s="14">
        <v>24</v>
      </c>
      <c r="N498" s="14" t="s">
        <v>998</v>
      </c>
      <c r="O498" s="14" t="s">
        <v>8477</v>
      </c>
    </row>
    <row r="499" spans="1:15">
      <c r="A499" s="13">
        <v>2310160578</v>
      </c>
      <c r="B499" s="47" t="s">
        <v>444</v>
      </c>
      <c r="C499" s="51">
        <f t="shared" si="2"/>
        <v>86400</v>
      </c>
      <c r="D499" s="15">
        <v>24</v>
      </c>
      <c r="E499" s="13">
        <v>24</v>
      </c>
      <c r="F499" s="13">
        <v>1</v>
      </c>
      <c r="G499" s="13" t="s">
        <v>997</v>
      </c>
      <c r="H499" s="15">
        <v>7.1628999999999996</v>
      </c>
      <c r="I499" s="13">
        <v>9.6438400000000009</v>
      </c>
      <c r="J499" s="13" t="s">
        <v>995</v>
      </c>
      <c r="K499" s="15">
        <v>24</v>
      </c>
      <c r="L499" s="15">
        <v>24</v>
      </c>
      <c r="M499" s="13">
        <v>24</v>
      </c>
      <c r="N499" s="13" t="s">
        <v>998</v>
      </c>
      <c r="O499" s="13" t="s">
        <v>8477</v>
      </c>
    </row>
    <row r="500" spans="1:15">
      <c r="A500" s="14">
        <v>2310160579</v>
      </c>
      <c r="B500" s="48" t="s">
        <v>451</v>
      </c>
      <c r="C500" s="52">
        <f t="shared" si="2"/>
        <v>86400</v>
      </c>
      <c r="D500" s="16">
        <v>24</v>
      </c>
      <c r="E500" s="14">
        <v>24</v>
      </c>
      <c r="F500" s="14">
        <v>1</v>
      </c>
      <c r="G500" s="14" t="s">
        <v>997</v>
      </c>
      <c r="H500" s="16">
        <v>7.1628999999999996</v>
      </c>
      <c r="I500" s="14">
        <v>9.6438400000000009</v>
      </c>
      <c r="J500" s="14" t="s">
        <v>995</v>
      </c>
      <c r="K500" s="16">
        <v>24</v>
      </c>
      <c r="L500" s="16">
        <v>24</v>
      </c>
      <c r="M500" s="14">
        <v>24</v>
      </c>
      <c r="N500" s="14" t="s">
        <v>998</v>
      </c>
      <c r="O500" s="14" t="s">
        <v>8477</v>
      </c>
    </row>
    <row r="501" spans="1:15">
      <c r="A501" s="13">
        <v>2310160576</v>
      </c>
      <c r="B501" s="47" t="s">
        <v>448</v>
      </c>
      <c r="C501" s="51">
        <f t="shared" si="2"/>
        <v>86400</v>
      </c>
      <c r="D501" s="15">
        <v>24</v>
      </c>
      <c r="E501" s="13">
        <v>24</v>
      </c>
      <c r="F501" s="13">
        <v>1</v>
      </c>
      <c r="G501" s="13" t="s">
        <v>997</v>
      </c>
      <c r="H501" s="15">
        <v>7.1628999999999996</v>
      </c>
      <c r="I501" s="13">
        <v>9.6438400000000009</v>
      </c>
      <c r="J501" s="13" t="s">
        <v>995</v>
      </c>
      <c r="K501" s="15">
        <v>24</v>
      </c>
      <c r="L501" s="15">
        <v>24</v>
      </c>
      <c r="M501" s="13">
        <v>24</v>
      </c>
      <c r="N501" s="13" t="s">
        <v>998</v>
      </c>
      <c r="O501" s="13" t="s">
        <v>8477</v>
      </c>
    </row>
    <row r="502" spans="1:15">
      <c r="A502" s="14">
        <v>2310160426</v>
      </c>
      <c r="B502" s="48" t="s">
        <v>191</v>
      </c>
      <c r="C502" s="52">
        <f t="shared" si="2"/>
        <v>86400</v>
      </c>
      <c r="D502" s="16">
        <v>24</v>
      </c>
      <c r="E502" s="14">
        <v>24</v>
      </c>
      <c r="F502" s="14">
        <v>1</v>
      </c>
      <c r="G502" s="14" t="s">
        <v>997</v>
      </c>
      <c r="H502" s="16">
        <v>7.1628999999999996</v>
      </c>
      <c r="I502" s="14">
        <v>9.6438400000000009</v>
      </c>
      <c r="J502" s="14" t="s">
        <v>995</v>
      </c>
      <c r="K502" s="16">
        <v>24</v>
      </c>
      <c r="L502" s="16">
        <v>24</v>
      </c>
      <c r="M502" s="14">
        <v>24</v>
      </c>
      <c r="N502" s="14" t="s">
        <v>998</v>
      </c>
      <c r="O502" s="14" t="s">
        <v>8477</v>
      </c>
    </row>
    <row r="503" spans="1:15">
      <c r="A503" s="13">
        <v>2310160573</v>
      </c>
      <c r="B503" s="47" t="s">
        <v>445</v>
      </c>
      <c r="C503" s="51">
        <f t="shared" si="2"/>
        <v>86400</v>
      </c>
      <c r="D503" s="15">
        <v>24</v>
      </c>
      <c r="E503" s="13">
        <v>24</v>
      </c>
      <c r="F503" s="13">
        <v>1</v>
      </c>
      <c r="G503" s="13" t="s">
        <v>997</v>
      </c>
      <c r="H503" s="15">
        <v>7.1628999999999996</v>
      </c>
      <c r="I503" s="13">
        <v>9.6438400000000009</v>
      </c>
      <c r="J503" s="13" t="s">
        <v>995</v>
      </c>
      <c r="K503" s="15">
        <v>24</v>
      </c>
      <c r="L503" s="15">
        <v>24</v>
      </c>
      <c r="M503" s="13">
        <v>24</v>
      </c>
      <c r="N503" s="13" t="s">
        <v>998</v>
      </c>
      <c r="O503" s="13" t="s">
        <v>8477</v>
      </c>
    </row>
    <row r="504" spans="1:15">
      <c r="A504" s="14">
        <v>2310160214</v>
      </c>
      <c r="B504" s="48" t="s">
        <v>196</v>
      </c>
      <c r="C504" s="52">
        <f t="shared" si="2"/>
        <v>86400</v>
      </c>
      <c r="D504" s="16">
        <v>24</v>
      </c>
      <c r="E504" s="14">
        <v>24</v>
      </c>
      <c r="F504" s="14">
        <v>1</v>
      </c>
      <c r="G504" s="14" t="s">
        <v>997</v>
      </c>
      <c r="H504" s="16">
        <v>7.1628999999999996</v>
      </c>
      <c r="I504" s="14">
        <v>9.6438400000000009</v>
      </c>
      <c r="J504" s="14" t="s">
        <v>995</v>
      </c>
      <c r="K504" s="16">
        <v>24</v>
      </c>
      <c r="L504" s="16">
        <v>24</v>
      </c>
      <c r="M504" s="14">
        <v>24</v>
      </c>
      <c r="N504" s="14" t="s">
        <v>998</v>
      </c>
      <c r="O504" s="14" t="s">
        <v>8477</v>
      </c>
    </row>
    <row r="505" spans="1:15">
      <c r="A505" s="13">
        <v>2310160104</v>
      </c>
      <c r="B505" s="47" t="s">
        <v>199</v>
      </c>
      <c r="C505" s="51">
        <f t="shared" si="2"/>
        <v>86400</v>
      </c>
      <c r="D505" s="15">
        <v>24</v>
      </c>
      <c r="E505" s="13">
        <v>24</v>
      </c>
      <c r="F505" s="13">
        <v>1</v>
      </c>
      <c r="G505" s="13" t="s">
        <v>997</v>
      </c>
      <c r="H505" s="15">
        <v>7.1628999999999996</v>
      </c>
      <c r="I505" s="13">
        <v>9.6438400000000009</v>
      </c>
      <c r="J505" s="13" t="s">
        <v>995</v>
      </c>
      <c r="K505" s="15">
        <v>24</v>
      </c>
      <c r="L505" s="15">
        <v>24</v>
      </c>
      <c r="M505" s="13">
        <v>24</v>
      </c>
      <c r="N505" s="13" t="s">
        <v>998</v>
      </c>
      <c r="O505" s="13" t="s">
        <v>8477</v>
      </c>
    </row>
    <row r="506" spans="1:15">
      <c r="A506" s="14">
        <v>2310160103</v>
      </c>
      <c r="B506" s="48" t="s">
        <v>197</v>
      </c>
      <c r="C506" s="52">
        <f t="shared" si="2"/>
        <v>86400</v>
      </c>
      <c r="D506" s="16">
        <v>24</v>
      </c>
      <c r="E506" s="14">
        <v>24</v>
      </c>
      <c r="F506" s="14">
        <v>1</v>
      </c>
      <c r="G506" s="14" t="s">
        <v>997</v>
      </c>
      <c r="H506" s="16">
        <v>7.1628999999999996</v>
      </c>
      <c r="I506" s="14">
        <v>9.6438400000000009</v>
      </c>
      <c r="J506" s="14" t="s">
        <v>995</v>
      </c>
      <c r="K506" s="16">
        <v>24</v>
      </c>
      <c r="L506" s="16">
        <v>24</v>
      </c>
      <c r="M506" s="14">
        <v>24</v>
      </c>
      <c r="N506" s="14" t="s">
        <v>998</v>
      </c>
      <c r="O506" s="14" t="s">
        <v>8477</v>
      </c>
    </row>
    <row r="507" spans="1:15">
      <c r="A507" s="13">
        <v>2310160219</v>
      </c>
      <c r="B507" s="47" t="s">
        <v>192</v>
      </c>
      <c r="C507" s="51">
        <f t="shared" si="2"/>
        <v>86400</v>
      </c>
      <c r="D507" s="15">
        <v>24</v>
      </c>
      <c r="E507" s="13">
        <v>24</v>
      </c>
      <c r="F507" s="13">
        <v>1</v>
      </c>
      <c r="G507" s="13" t="s">
        <v>997</v>
      </c>
      <c r="H507" s="15">
        <v>7.1628999999999996</v>
      </c>
      <c r="I507" s="13">
        <v>9.6438400000000009</v>
      </c>
      <c r="J507" s="13" t="s">
        <v>995</v>
      </c>
      <c r="K507" s="15">
        <v>24</v>
      </c>
      <c r="L507" s="15">
        <v>24</v>
      </c>
      <c r="M507" s="13">
        <v>24</v>
      </c>
      <c r="N507" s="13" t="s">
        <v>998</v>
      </c>
      <c r="O507" s="13" t="s">
        <v>8477</v>
      </c>
    </row>
    <row r="508" spans="1:15">
      <c r="A508" s="13">
        <v>2310160424</v>
      </c>
      <c r="B508" s="47" t="s">
        <v>183</v>
      </c>
      <c r="C508" s="51">
        <f t="shared" si="2"/>
        <v>86400</v>
      </c>
      <c r="D508" s="15">
        <v>24</v>
      </c>
      <c r="E508" s="13">
        <v>24</v>
      </c>
      <c r="F508" s="13">
        <v>1</v>
      </c>
      <c r="G508" s="13" t="s">
        <v>997</v>
      </c>
      <c r="H508" s="15">
        <v>7.1628999999999996</v>
      </c>
      <c r="I508" s="13">
        <v>9.6438400000000009</v>
      </c>
      <c r="J508" s="13" t="s">
        <v>995</v>
      </c>
      <c r="K508" s="15">
        <v>24</v>
      </c>
      <c r="L508" s="15">
        <v>24</v>
      </c>
      <c r="M508" s="13">
        <v>24</v>
      </c>
      <c r="N508" s="13" t="s">
        <v>998</v>
      </c>
      <c r="O508" s="13" t="s">
        <v>8477</v>
      </c>
    </row>
    <row r="509" spans="1:15">
      <c r="A509" s="14">
        <v>2310160427</v>
      </c>
      <c r="B509" s="48" t="s">
        <v>190</v>
      </c>
      <c r="C509" s="52">
        <f t="shared" si="2"/>
        <v>86400</v>
      </c>
      <c r="D509" s="16">
        <v>24</v>
      </c>
      <c r="E509" s="14">
        <v>24</v>
      </c>
      <c r="F509" s="14">
        <v>1</v>
      </c>
      <c r="G509" s="14" t="s">
        <v>997</v>
      </c>
      <c r="H509" s="16">
        <v>7.1628999999999996</v>
      </c>
      <c r="I509" s="14">
        <v>9.6438400000000009</v>
      </c>
      <c r="J509" s="14" t="s">
        <v>995</v>
      </c>
      <c r="K509" s="16">
        <v>24</v>
      </c>
      <c r="L509" s="16">
        <v>24</v>
      </c>
      <c r="M509" s="14">
        <v>24</v>
      </c>
      <c r="N509" s="14" t="s">
        <v>998</v>
      </c>
      <c r="O509" s="14" t="s">
        <v>8477</v>
      </c>
    </row>
    <row r="510" spans="1:15">
      <c r="A510" s="13">
        <v>2310160441</v>
      </c>
      <c r="B510" s="47" t="s">
        <v>184</v>
      </c>
      <c r="C510" s="51">
        <f t="shared" si="2"/>
        <v>86400</v>
      </c>
      <c r="D510" s="15">
        <v>24</v>
      </c>
      <c r="E510" s="13">
        <v>24</v>
      </c>
      <c r="F510" s="13">
        <v>1</v>
      </c>
      <c r="G510" s="13" t="s">
        <v>997</v>
      </c>
      <c r="H510" s="15">
        <v>7.1628999999999996</v>
      </c>
      <c r="I510" s="13">
        <v>9.6438400000000009</v>
      </c>
      <c r="J510" s="13" t="s">
        <v>995</v>
      </c>
      <c r="K510" s="15">
        <v>24</v>
      </c>
      <c r="L510" s="15">
        <v>24</v>
      </c>
      <c r="M510" s="13">
        <v>24</v>
      </c>
      <c r="N510" s="13" t="s">
        <v>998</v>
      </c>
      <c r="O510" s="13" t="s">
        <v>8477</v>
      </c>
    </row>
    <row r="511" spans="1:15">
      <c r="A511" s="14">
        <v>2310160572</v>
      </c>
      <c r="B511" s="48" t="s">
        <v>441</v>
      </c>
      <c r="C511" s="52">
        <f t="shared" si="2"/>
        <v>86400</v>
      </c>
      <c r="D511" s="16">
        <v>24</v>
      </c>
      <c r="E511" s="14">
        <v>24</v>
      </c>
      <c r="F511" s="14">
        <v>1</v>
      </c>
      <c r="G511" s="14" t="s">
        <v>997</v>
      </c>
      <c r="H511" s="16">
        <v>7.1628999999999996</v>
      </c>
      <c r="I511" s="14">
        <v>9.6438400000000009</v>
      </c>
      <c r="J511" s="14" t="s">
        <v>995</v>
      </c>
      <c r="K511" s="16">
        <v>24</v>
      </c>
      <c r="L511" s="16">
        <v>24</v>
      </c>
      <c r="M511" s="14">
        <v>24</v>
      </c>
      <c r="N511" s="14" t="s">
        <v>998</v>
      </c>
      <c r="O511" s="14" t="s">
        <v>8477</v>
      </c>
    </row>
    <row r="512" spans="1:15">
      <c r="A512" s="13">
        <v>2310160220</v>
      </c>
      <c r="B512" s="47" t="s">
        <v>193</v>
      </c>
      <c r="C512" s="51">
        <f t="shared" si="2"/>
        <v>86400</v>
      </c>
      <c r="D512" s="15">
        <v>24</v>
      </c>
      <c r="E512" s="13">
        <v>24</v>
      </c>
      <c r="F512" s="13">
        <v>1</v>
      </c>
      <c r="G512" s="13" t="s">
        <v>997</v>
      </c>
      <c r="H512" s="15">
        <v>7.1628999999999996</v>
      </c>
      <c r="I512" s="13">
        <v>9.6438400000000009</v>
      </c>
      <c r="J512" s="13" t="s">
        <v>995</v>
      </c>
      <c r="K512" s="15">
        <v>24</v>
      </c>
      <c r="L512" s="15">
        <v>24</v>
      </c>
      <c r="M512" s="13">
        <v>24</v>
      </c>
      <c r="N512" s="13" t="s">
        <v>998</v>
      </c>
      <c r="O512" s="13" t="s">
        <v>8477</v>
      </c>
    </row>
    <row r="513" spans="1:15">
      <c r="A513" s="14">
        <v>2310160571</v>
      </c>
      <c r="B513" s="48" t="s">
        <v>447</v>
      </c>
      <c r="C513" s="52">
        <f t="shared" si="2"/>
        <v>86400</v>
      </c>
      <c r="D513" s="16">
        <v>24</v>
      </c>
      <c r="E513" s="14">
        <v>24</v>
      </c>
      <c r="F513" s="14">
        <v>1</v>
      </c>
      <c r="G513" s="14" t="s">
        <v>997</v>
      </c>
      <c r="H513" s="16">
        <v>7.1628999999999996</v>
      </c>
      <c r="I513" s="14">
        <v>9.6438400000000009</v>
      </c>
      <c r="J513" s="14" t="s">
        <v>995</v>
      </c>
      <c r="K513" s="16">
        <v>24</v>
      </c>
      <c r="L513" s="16">
        <v>24</v>
      </c>
      <c r="M513" s="14">
        <v>24</v>
      </c>
      <c r="N513" s="14" t="s">
        <v>998</v>
      </c>
      <c r="O513" s="14" t="s">
        <v>8477</v>
      </c>
    </row>
    <row r="514" spans="1:15">
      <c r="A514" s="13">
        <v>2310160569</v>
      </c>
      <c r="B514" s="47" t="s">
        <v>449</v>
      </c>
      <c r="C514" s="51">
        <f t="shared" si="2"/>
        <v>86400</v>
      </c>
      <c r="D514" s="15">
        <v>24</v>
      </c>
      <c r="E514" s="13">
        <v>24</v>
      </c>
      <c r="F514" s="13">
        <v>1</v>
      </c>
      <c r="G514" s="13" t="s">
        <v>997</v>
      </c>
      <c r="H514" s="15">
        <v>7.1628999999999996</v>
      </c>
      <c r="I514" s="13">
        <v>9.6438400000000009</v>
      </c>
      <c r="J514" s="13" t="s">
        <v>995</v>
      </c>
      <c r="K514" s="15">
        <v>24</v>
      </c>
      <c r="L514" s="15">
        <v>24</v>
      </c>
      <c r="M514" s="13">
        <v>24</v>
      </c>
      <c r="N514" s="13" t="s">
        <v>998</v>
      </c>
      <c r="O514" s="13" t="s">
        <v>8477</v>
      </c>
    </row>
    <row r="515" spans="1:15">
      <c r="A515" s="14">
        <v>2310160429</v>
      </c>
      <c r="B515" s="48" t="s">
        <v>195</v>
      </c>
      <c r="C515" s="52">
        <f t="shared" si="2"/>
        <v>86400</v>
      </c>
      <c r="D515" s="16">
        <v>24</v>
      </c>
      <c r="E515" s="14">
        <v>24</v>
      </c>
      <c r="F515" s="14">
        <v>1</v>
      </c>
      <c r="G515" s="14" t="s">
        <v>997</v>
      </c>
      <c r="H515" s="16">
        <v>7.1628999999999996</v>
      </c>
      <c r="I515" s="14">
        <v>9.6438400000000009</v>
      </c>
      <c r="J515" s="14" t="s">
        <v>995</v>
      </c>
      <c r="K515" s="16">
        <v>24</v>
      </c>
      <c r="L515" s="16">
        <v>24</v>
      </c>
      <c r="M515" s="14">
        <v>24</v>
      </c>
      <c r="N515" s="14" t="s">
        <v>998</v>
      </c>
      <c r="O515" s="14" t="s">
        <v>8477</v>
      </c>
    </row>
    <row r="516" spans="1:15">
      <c r="A516" s="13">
        <v>2310160090</v>
      </c>
      <c r="B516" s="47" t="s">
        <v>232</v>
      </c>
      <c r="C516" s="51">
        <f t="shared" si="2"/>
        <v>15026.08695652174</v>
      </c>
      <c r="D516" s="15">
        <v>24</v>
      </c>
      <c r="E516" s="13">
        <v>24</v>
      </c>
      <c r="F516" s="13">
        <v>2</v>
      </c>
      <c r="G516" s="13" t="s">
        <v>1036</v>
      </c>
      <c r="H516" s="15">
        <v>8.0429999999999993</v>
      </c>
      <c r="I516" s="13">
        <v>9.6438400000000009</v>
      </c>
      <c r="J516" s="13" t="s">
        <v>995</v>
      </c>
      <c r="K516" s="15">
        <v>23</v>
      </c>
      <c r="L516" s="15">
        <v>4</v>
      </c>
      <c r="M516" s="13">
        <v>4</v>
      </c>
      <c r="N516" s="13" t="s">
        <v>998</v>
      </c>
      <c r="O516" s="13" t="s">
        <v>8477</v>
      </c>
    </row>
    <row r="517" spans="1:15">
      <c r="A517" s="14">
        <v>2310160557</v>
      </c>
      <c r="B517" s="48" t="s">
        <v>333</v>
      </c>
      <c r="C517" s="52">
        <f t="shared" si="2"/>
        <v>48448.598130841128</v>
      </c>
      <c r="D517" s="16">
        <v>24</v>
      </c>
      <c r="E517" s="14">
        <v>24</v>
      </c>
      <c r="F517" s="14">
        <v>1</v>
      </c>
      <c r="G517" s="14" t="s">
        <v>1025</v>
      </c>
      <c r="H517" s="16">
        <v>14.5046</v>
      </c>
      <c r="I517" s="14">
        <v>9.9759499999999992</v>
      </c>
      <c r="J517" s="14" t="s">
        <v>995</v>
      </c>
      <c r="K517" s="16">
        <v>21.4</v>
      </c>
      <c r="L517" s="16">
        <v>12</v>
      </c>
      <c r="M517" s="14">
        <v>16</v>
      </c>
      <c r="N517" s="14" t="s">
        <v>998</v>
      </c>
      <c r="O517" s="14" t="s">
        <v>8477</v>
      </c>
    </row>
    <row r="518" spans="1:15">
      <c r="A518" s="13">
        <v>2310160383</v>
      </c>
      <c r="B518" s="47" t="s">
        <v>1103</v>
      </c>
      <c r="C518" s="51">
        <f t="shared" si="2"/>
        <v>119172.41379310345</v>
      </c>
      <c r="D518" s="15">
        <v>24</v>
      </c>
      <c r="E518" s="13">
        <v>24</v>
      </c>
      <c r="F518" s="13">
        <v>1</v>
      </c>
      <c r="G518" s="13" t="s">
        <v>1017</v>
      </c>
      <c r="H518" s="15">
        <v>10.978999999999999</v>
      </c>
      <c r="I518" s="13">
        <v>9.6438400000000009</v>
      </c>
      <c r="J518" s="13" t="s">
        <v>995</v>
      </c>
      <c r="K518" s="15">
        <v>23.2</v>
      </c>
      <c r="L518" s="15">
        <v>32</v>
      </c>
      <c r="M518" s="13">
        <v>40</v>
      </c>
      <c r="N518" s="13" t="s">
        <v>1000</v>
      </c>
      <c r="O518" s="13" t="s">
        <v>8477</v>
      </c>
    </row>
    <row r="519" spans="1:15">
      <c r="A519" s="14">
        <v>2310160389</v>
      </c>
      <c r="B519" s="48" t="s">
        <v>1104</v>
      </c>
      <c r="C519" s="52">
        <f t="shared" si="2"/>
        <v>119172.41379310345</v>
      </c>
      <c r="D519" s="16">
        <v>24</v>
      </c>
      <c r="E519" s="14">
        <v>24</v>
      </c>
      <c r="F519" s="14">
        <v>1</v>
      </c>
      <c r="G519" s="14" t="s">
        <v>1017</v>
      </c>
      <c r="H519" s="16">
        <v>10.978999999999999</v>
      </c>
      <c r="I519" s="14">
        <v>9.6438400000000009</v>
      </c>
      <c r="J519" s="14" t="s">
        <v>995</v>
      </c>
      <c r="K519" s="16">
        <v>23.2</v>
      </c>
      <c r="L519" s="16">
        <v>32</v>
      </c>
      <c r="M519" s="14">
        <v>40</v>
      </c>
      <c r="N519" s="14" t="s">
        <v>1000</v>
      </c>
      <c r="O519" s="14" t="s">
        <v>8477</v>
      </c>
    </row>
    <row r="520" spans="1:15">
      <c r="A520" s="13">
        <v>2310160386</v>
      </c>
      <c r="B520" s="47" t="s">
        <v>1105</v>
      </c>
      <c r="C520" s="51">
        <f t="shared" si="2"/>
        <v>119172.41379310345</v>
      </c>
      <c r="D520" s="15">
        <v>24</v>
      </c>
      <c r="E520" s="13">
        <v>24</v>
      </c>
      <c r="F520" s="13">
        <v>1</v>
      </c>
      <c r="G520" s="13" t="s">
        <v>1017</v>
      </c>
      <c r="H520" s="15">
        <v>10.978999999999999</v>
      </c>
      <c r="I520" s="13">
        <v>9.6438400000000009</v>
      </c>
      <c r="J520" s="13" t="s">
        <v>995</v>
      </c>
      <c r="K520" s="15">
        <v>23.2</v>
      </c>
      <c r="L520" s="15">
        <v>32</v>
      </c>
      <c r="M520" s="13">
        <v>40</v>
      </c>
      <c r="N520" s="13" t="s">
        <v>1000</v>
      </c>
      <c r="O520" s="13" t="s">
        <v>8477</v>
      </c>
    </row>
    <row r="521" spans="1:15">
      <c r="A521" s="14">
        <v>2310160384</v>
      </c>
      <c r="B521" s="48" t="s">
        <v>1106</v>
      </c>
      <c r="C521" s="52">
        <f t="shared" si="2"/>
        <v>119172.41379310345</v>
      </c>
      <c r="D521" s="16">
        <v>24</v>
      </c>
      <c r="E521" s="14">
        <v>24</v>
      </c>
      <c r="F521" s="14">
        <v>1</v>
      </c>
      <c r="G521" s="14" t="s">
        <v>1017</v>
      </c>
      <c r="H521" s="16">
        <v>10.978999999999999</v>
      </c>
      <c r="I521" s="14">
        <v>9.6438400000000009</v>
      </c>
      <c r="J521" s="14" t="s">
        <v>995</v>
      </c>
      <c r="K521" s="16">
        <v>23.2</v>
      </c>
      <c r="L521" s="16">
        <v>32</v>
      </c>
      <c r="M521" s="14">
        <v>40</v>
      </c>
      <c r="N521" s="14" t="s">
        <v>1000</v>
      </c>
      <c r="O521" s="14" t="s">
        <v>8477</v>
      </c>
    </row>
    <row r="522" spans="1:15">
      <c r="A522" s="13">
        <v>2310160385</v>
      </c>
      <c r="B522" s="47" t="s">
        <v>1107</v>
      </c>
      <c r="C522" s="51">
        <f t="shared" si="2"/>
        <v>119172.41379310345</v>
      </c>
      <c r="D522" s="15">
        <v>24</v>
      </c>
      <c r="E522" s="13">
        <v>24</v>
      </c>
      <c r="F522" s="13">
        <v>1</v>
      </c>
      <c r="G522" s="13" t="s">
        <v>1017</v>
      </c>
      <c r="H522" s="15">
        <v>10.978999999999999</v>
      </c>
      <c r="I522" s="13">
        <v>9.6438400000000009</v>
      </c>
      <c r="J522" s="13" t="s">
        <v>995</v>
      </c>
      <c r="K522" s="15">
        <v>23.2</v>
      </c>
      <c r="L522" s="15">
        <v>32</v>
      </c>
      <c r="M522" s="13">
        <v>40</v>
      </c>
      <c r="N522" s="13" t="s">
        <v>1000</v>
      </c>
      <c r="O522" s="13" t="s">
        <v>8477</v>
      </c>
    </row>
    <row r="523" spans="1:15">
      <c r="A523" s="14">
        <v>2310160387</v>
      </c>
      <c r="B523" s="48" t="s">
        <v>1108</v>
      </c>
      <c r="C523" s="52">
        <f t="shared" si="2"/>
        <v>119172.41379310345</v>
      </c>
      <c r="D523" s="16">
        <v>24</v>
      </c>
      <c r="E523" s="14">
        <v>24</v>
      </c>
      <c r="F523" s="14">
        <v>1</v>
      </c>
      <c r="G523" s="14" t="s">
        <v>1017</v>
      </c>
      <c r="H523" s="16">
        <v>10.978999999999999</v>
      </c>
      <c r="I523" s="14">
        <v>9.6438400000000009</v>
      </c>
      <c r="J523" s="14" t="s">
        <v>995</v>
      </c>
      <c r="K523" s="16">
        <v>23.2</v>
      </c>
      <c r="L523" s="16">
        <v>32</v>
      </c>
      <c r="M523" s="14">
        <v>40</v>
      </c>
      <c r="N523" s="14" t="s">
        <v>1000</v>
      </c>
      <c r="O523" s="14" t="s">
        <v>8477</v>
      </c>
    </row>
    <row r="524" spans="1:15">
      <c r="A524" s="13">
        <v>2310160380</v>
      </c>
      <c r="B524" s="47" t="s">
        <v>673</v>
      </c>
      <c r="C524" s="51">
        <f t="shared" si="2"/>
        <v>119172.41379310345</v>
      </c>
      <c r="D524" s="15">
        <v>24</v>
      </c>
      <c r="E524" s="13">
        <v>24</v>
      </c>
      <c r="F524" s="13">
        <v>1</v>
      </c>
      <c r="G524" s="13" t="s">
        <v>1017</v>
      </c>
      <c r="H524" s="15">
        <v>10.978999999999999</v>
      </c>
      <c r="I524" s="13">
        <v>9.6438400000000009</v>
      </c>
      <c r="J524" s="13" t="s">
        <v>995</v>
      </c>
      <c r="K524" s="15">
        <v>23.2</v>
      </c>
      <c r="L524" s="15">
        <v>32</v>
      </c>
      <c r="M524" s="13">
        <v>40</v>
      </c>
      <c r="N524" s="13" t="s">
        <v>1000</v>
      </c>
      <c r="O524" s="13" t="s">
        <v>8477</v>
      </c>
    </row>
    <row r="525" spans="1:15">
      <c r="A525" s="14">
        <v>2310160382</v>
      </c>
      <c r="B525" s="48" t="s">
        <v>675</v>
      </c>
      <c r="C525" s="52">
        <f t="shared" si="2"/>
        <v>119172.41379310345</v>
      </c>
      <c r="D525" s="16">
        <v>24</v>
      </c>
      <c r="E525" s="14">
        <v>24</v>
      </c>
      <c r="F525" s="14">
        <v>1</v>
      </c>
      <c r="G525" s="14" t="s">
        <v>1017</v>
      </c>
      <c r="H525" s="16">
        <v>10.978999999999999</v>
      </c>
      <c r="I525" s="14">
        <v>9.6438400000000009</v>
      </c>
      <c r="J525" s="14" t="s">
        <v>995</v>
      </c>
      <c r="K525" s="16">
        <v>23.2</v>
      </c>
      <c r="L525" s="16">
        <v>32</v>
      </c>
      <c r="M525" s="14">
        <v>40</v>
      </c>
      <c r="N525" s="14" t="s">
        <v>1000</v>
      </c>
      <c r="O525" s="14" t="s">
        <v>8477</v>
      </c>
    </row>
    <row r="526" spans="1:15">
      <c r="A526" s="13">
        <v>2310160381</v>
      </c>
      <c r="B526" s="47" t="s">
        <v>677</v>
      </c>
      <c r="C526" s="51">
        <f t="shared" si="2"/>
        <v>119172.41379310345</v>
      </c>
      <c r="D526" s="15">
        <v>24</v>
      </c>
      <c r="E526" s="13">
        <v>24</v>
      </c>
      <c r="F526" s="13">
        <v>1</v>
      </c>
      <c r="G526" s="13" t="s">
        <v>1017</v>
      </c>
      <c r="H526" s="15">
        <v>10.978999999999999</v>
      </c>
      <c r="I526" s="13">
        <v>9.6438400000000009</v>
      </c>
      <c r="J526" s="13" t="s">
        <v>995</v>
      </c>
      <c r="K526" s="15">
        <v>23.2</v>
      </c>
      <c r="L526" s="15">
        <v>32</v>
      </c>
      <c r="M526" s="13">
        <v>40</v>
      </c>
      <c r="N526" s="13" t="s">
        <v>1000</v>
      </c>
      <c r="O526" s="13" t="s">
        <v>8477</v>
      </c>
    </row>
    <row r="527" spans="1:15">
      <c r="A527" s="14">
        <v>2310160388</v>
      </c>
      <c r="B527" s="48" t="s">
        <v>1109</v>
      </c>
      <c r="C527" s="52">
        <f t="shared" si="2"/>
        <v>119172.41379310345</v>
      </c>
      <c r="D527" s="16">
        <v>24</v>
      </c>
      <c r="E527" s="14">
        <v>24</v>
      </c>
      <c r="F527" s="14">
        <v>1</v>
      </c>
      <c r="G527" s="14" t="s">
        <v>1017</v>
      </c>
      <c r="H527" s="16">
        <v>10.978999999999999</v>
      </c>
      <c r="I527" s="14">
        <v>9.6438400000000009</v>
      </c>
      <c r="J527" s="14" t="s">
        <v>995</v>
      </c>
      <c r="K527" s="16">
        <v>23.2</v>
      </c>
      <c r="L527" s="16">
        <v>32</v>
      </c>
      <c r="M527" s="14">
        <v>40</v>
      </c>
      <c r="N527" s="14" t="s">
        <v>1000</v>
      </c>
      <c r="O527" s="14" t="s">
        <v>8477</v>
      </c>
    </row>
    <row r="528" spans="1:15">
      <c r="A528" s="13">
        <v>2310160069</v>
      </c>
      <c r="B528" s="47" t="s">
        <v>1110</v>
      </c>
      <c r="C528" s="51">
        <f t="shared" si="2"/>
        <v>119172.41379310345</v>
      </c>
      <c r="D528" s="15">
        <v>24</v>
      </c>
      <c r="E528" s="13">
        <v>24</v>
      </c>
      <c r="F528" s="13">
        <v>1</v>
      </c>
      <c r="G528" s="13" t="s">
        <v>1017</v>
      </c>
      <c r="H528" s="15">
        <v>10.978999999999999</v>
      </c>
      <c r="I528" s="13">
        <v>9.6438400000000009</v>
      </c>
      <c r="J528" s="13" t="s">
        <v>995</v>
      </c>
      <c r="K528" s="15">
        <v>23.2</v>
      </c>
      <c r="L528" s="15">
        <v>32</v>
      </c>
      <c r="M528" s="13">
        <v>40</v>
      </c>
      <c r="N528" s="13" t="s">
        <v>1000</v>
      </c>
      <c r="O528" s="13" t="s">
        <v>8477</v>
      </c>
    </row>
    <row r="529" spans="1:15">
      <c r="A529" s="14">
        <v>2310160536</v>
      </c>
      <c r="B529" s="48" t="s">
        <v>277</v>
      </c>
      <c r="C529" s="52">
        <f t="shared" si="2"/>
        <v>74482.758620689667</v>
      </c>
      <c r="D529" s="16">
        <v>24</v>
      </c>
      <c r="E529" s="14">
        <v>24</v>
      </c>
      <c r="F529" s="14">
        <v>1</v>
      </c>
      <c r="G529" s="14" t="s">
        <v>1017</v>
      </c>
      <c r="H529" s="16">
        <v>10.978999999999999</v>
      </c>
      <c r="I529" s="14">
        <v>9.6438400000000009</v>
      </c>
      <c r="J529" s="14" t="s">
        <v>995</v>
      </c>
      <c r="K529" s="16">
        <v>23.2</v>
      </c>
      <c r="L529" s="16">
        <v>20</v>
      </c>
      <c r="M529" s="14">
        <v>20</v>
      </c>
      <c r="N529" s="14" t="s">
        <v>1000</v>
      </c>
      <c r="O529" s="14" t="s">
        <v>8477</v>
      </c>
    </row>
    <row r="530" spans="1:15">
      <c r="A530" s="13">
        <v>2310160515</v>
      </c>
      <c r="B530" s="47" t="s">
        <v>1111</v>
      </c>
      <c r="C530" s="51">
        <f t="shared" si="2"/>
        <v>74482.758620689667</v>
      </c>
      <c r="D530" s="15">
        <v>24</v>
      </c>
      <c r="E530" s="13">
        <v>24</v>
      </c>
      <c r="F530" s="13">
        <v>1</v>
      </c>
      <c r="G530" s="13" t="s">
        <v>1017</v>
      </c>
      <c r="H530" s="15">
        <v>10.978999999999999</v>
      </c>
      <c r="I530" s="13">
        <v>9.6438400000000009</v>
      </c>
      <c r="J530" s="13" t="s">
        <v>995</v>
      </c>
      <c r="K530" s="15">
        <v>23.2</v>
      </c>
      <c r="L530" s="15">
        <v>20</v>
      </c>
      <c r="M530" s="13">
        <v>20</v>
      </c>
      <c r="N530" s="13" t="s">
        <v>1000</v>
      </c>
      <c r="O530" s="13" t="s">
        <v>8477</v>
      </c>
    </row>
    <row r="531" spans="1:15">
      <c r="A531" s="13">
        <v>2310160517</v>
      </c>
      <c r="B531" s="47" t="s">
        <v>1112</v>
      </c>
      <c r="C531" s="51">
        <f t="shared" si="2"/>
        <v>74482.758620689667</v>
      </c>
      <c r="D531" s="15">
        <v>24</v>
      </c>
      <c r="E531" s="13">
        <v>24</v>
      </c>
      <c r="F531" s="13">
        <v>1</v>
      </c>
      <c r="G531" s="13" t="s">
        <v>1017</v>
      </c>
      <c r="H531" s="15">
        <v>10.978999999999999</v>
      </c>
      <c r="I531" s="13">
        <v>9.6438400000000009</v>
      </c>
      <c r="J531" s="13" t="s">
        <v>995</v>
      </c>
      <c r="K531" s="15">
        <v>23.2</v>
      </c>
      <c r="L531" s="15">
        <v>20</v>
      </c>
      <c r="M531" s="13">
        <v>20</v>
      </c>
      <c r="N531" s="13" t="s">
        <v>1000</v>
      </c>
      <c r="O531" s="13" t="s">
        <v>8477</v>
      </c>
    </row>
    <row r="532" spans="1:15">
      <c r="A532" s="14">
        <v>2310160514</v>
      </c>
      <c r="B532" s="48" t="s">
        <v>1113</v>
      </c>
      <c r="C532" s="52">
        <f t="shared" si="2"/>
        <v>74482.758620689667</v>
      </c>
      <c r="D532" s="16">
        <v>24</v>
      </c>
      <c r="E532" s="14">
        <v>24</v>
      </c>
      <c r="F532" s="14">
        <v>1</v>
      </c>
      <c r="G532" s="14" t="s">
        <v>1017</v>
      </c>
      <c r="H532" s="16">
        <v>10.978999999999999</v>
      </c>
      <c r="I532" s="14">
        <v>9.6438400000000009</v>
      </c>
      <c r="J532" s="14" t="s">
        <v>995</v>
      </c>
      <c r="K532" s="16">
        <v>23.2</v>
      </c>
      <c r="L532" s="16">
        <v>20</v>
      </c>
      <c r="M532" s="14">
        <v>20</v>
      </c>
      <c r="N532" s="14" t="s">
        <v>1000</v>
      </c>
      <c r="O532" s="14" t="s">
        <v>8477</v>
      </c>
    </row>
    <row r="533" spans="1:15">
      <c r="A533" s="13">
        <v>2310160516</v>
      </c>
      <c r="B533" s="47" t="s">
        <v>1114</v>
      </c>
      <c r="C533" s="51">
        <f t="shared" si="2"/>
        <v>74482.758620689667</v>
      </c>
      <c r="D533" s="15">
        <v>24</v>
      </c>
      <c r="E533" s="13">
        <v>24</v>
      </c>
      <c r="F533" s="13">
        <v>1</v>
      </c>
      <c r="G533" s="13" t="s">
        <v>1017</v>
      </c>
      <c r="H533" s="15">
        <v>10.978999999999999</v>
      </c>
      <c r="I533" s="13">
        <v>9.6438400000000009</v>
      </c>
      <c r="J533" s="13" t="s">
        <v>995</v>
      </c>
      <c r="K533" s="15">
        <v>23.2</v>
      </c>
      <c r="L533" s="15">
        <v>20</v>
      </c>
      <c r="M533" s="13">
        <v>20</v>
      </c>
      <c r="N533" s="13" t="s">
        <v>1000</v>
      </c>
      <c r="O533" s="13" t="s">
        <v>8477</v>
      </c>
    </row>
    <row r="534" spans="1:15">
      <c r="A534" s="14">
        <v>2310160519</v>
      </c>
      <c r="B534" s="48" t="s">
        <v>1115</v>
      </c>
      <c r="C534" s="52">
        <f t="shared" si="2"/>
        <v>74482.758620689667</v>
      </c>
      <c r="D534" s="16">
        <v>24</v>
      </c>
      <c r="E534" s="14">
        <v>24</v>
      </c>
      <c r="F534" s="14">
        <v>1</v>
      </c>
      <c r="G534" s="14" t="s">
        <v>1017</v>
      </c>
      <c r="H534" s="16">
        <v>10.978999999999999</v>
      </c>
      <c r="I534" s="14">
        <v>9.6438400000000009</v>
      </c>
      <c r="J534" s="14" t="s">
        <v>995</v>
      </c>
      <c r="K534" s="16">
        <v>23.2</v>
      </c>
      <c r="L534" s="16">
        <v>20</v>
      </c>
      <c r="M534" s="14">
        <v>20</v>
      </c>
      <c r="N534" s="14" t="s">
        <v>1000</v>
      </c>
      <c r="O534" s="14" t="s">
        <v>8477</v>
      </c>
    </row>
    <row r="535" spans="1:15">
      <c r="A535" s="13">
        <v>2310160518</v>
      </c>
      <c r="B535" s="47" t="s">
        <v>1116</v>
      </c>
      <c r="C535" s="51">
        <f t="shared" si="2"/>
        <v>74482.758620689667</v>
      </c>
      <c r="D535" s="15">
        <v>24</v>
      </c>
      <c r="E535" s="13">
        <v>24</v>
      </c>
      <c r="F535" s="13">
        <v>1</v>
      </c>
      <c r="G535" s="13" t="s">
        <v>1017</v>
      </c>
      <c r="H535" s="15">
        <v>10.978999999999999</v>
      </c>
      <c r="I535" s="13">
        <v>9.6438400000000009</v>
      </c>
      <c r="J535" s="13" t="s">
        <v>995</v>
      </c>
      <c r="K535" s="15">
        <v>23.2</v>
      </c>
      <c r="L535" s="15">
        <v>20</v>
      </c>
      <c r="M535" s="13">
        <v>20</v>
      </c>
      <c r="N535" s="13" t="s">
        <v>1000</v>
      </c>
      <c r="O535" s="13" t="s">
        <v>8477</v>
      </c>
    </row>
    <row r="536" spans="1:15">
      <c r="A536" s="14">
        <v>2310160562</v>
      </c>
      <c r="B536" s="48" t="s">
        <v>266</v>
      </c>
      <c r="C536" s="52">
        <f t="shared" si="2"/>
        <v>74482.758620689667</v>
      </c>
      <c r="D536" s="16">
        <v>24</v>
      </c>
      <c r="E536" s="14">
        <v>24</v>
      </c>
      <c r="F536" s="14">
        <v>1</v>
      </c>
      <c r="G536" s="14" t="s">
        <v>1017</v>
      </c>
      <c r="H536" s="16">
        <v>10.978999999999999</v>
      </c>
      <c r="I536" s="14">
        <v>9.6438400000000009</v>
      </c>
      <c r="J536" s="14" t="s">
        <v>995</v>
      </c>
      <c r="K536" s="16">
        <v>23.2</v>
      </c>
      <c r="L536" s="16">
        <v>20</v>
      </c>
      <c r="M536" s="14">
        <v>20</v>
      </c>
      <c r="N536" s="14" t="s">
        <v>1000</v>
      </c>
      <c r="O536" s="14" t="s">
        <v>8477</v>
      </c>
    </row>
    <row r="537" spans="1:15">
      <c r="A537" s="13">
        <v>2310160560</v>
      </c>
      <c r="B537" s="47" t="s">
        <v>269</v>
      </c>
      <c r="C537" s="51">
        <f t="shared" si="2"/>
        <v>74482.758620689667</v>
      </c>
      <c r="D537" s="15">
        <v>24</v>
      </c>
      <c r="E537" s="13">
        <v>24</v>
      </c>
      <c r="F537" s="13">
        <v>1</v>
      </c>
      <c r="G537" s="13" t="s">
        <v>1017</v>
      </c>
      <c r="H537" s="15">
        <v>10.978999999999999</v>
      </c>
      <c r="I537" s="13">
        <v>9.6438400000000009</v>
      </c>
      <c r="J537" s="13" t="s">
        <v>995</v>
      </c>
      <c r="K537" s="15">
        <v>23.2</v>
      </c>
      <c r="L537" s="15">
        <v>20</v>
      </c>
      <c r="M537" s="13">
        <v>20</v>
      </c>
      <c r="N537" s="13" t="s">
        <v>1000</v>
      </c>
      <c r="O537" s="13" t="s">
        <v>8477</v>
      </c>
    </row>
    <row r="538" spans="1:15">
      <c r="A538" s="14">
        <v>2310160563</v>
      </c>
      <c r="B538" s="48" t="s">
        <v>268</v>
      </c>
      <c r="C538" s="52">
        <f t="shared" si="2"/>
        <v>74482.758620689667</v>
      </c>
      <c r="D538" s="16">
        <v>24</v>
      </c>
      <c r="E538" s="14">
        <v>24</v>
      </c>
      <c r="F538" s="14">
        <v>1</v>
      </c>
      <c r="G538" s="14" t="s">
        <v>1017</v>
      </c>
      <c r="H538" s="16">
        <v>10.978999999999999</v>
      </c>
      <c r="I538" s="14">
        <v>9.6438400000000009</v>
      </c>
      <c r="J538" s="14" t="s">
        <v>995</v>
      </c>
      <c r="K538" s="16">
        <v>23.2</v>
      </c>
      <c r="L538" s="16">
        <v>20</v>
      </c>
      <c r="M538" s="14">
        <v>20</v>
      </c>
      <c r="N538" s="14" t="s">
        <v>1000</v>
      </c>
      <c r="O538" s="14" t="s">
        <v>8477</v>
      </c>
    </row>
    <row r="539" spans="1:15">
      <c r="A539" s="13">
        <v>2310160561</v>
      </c>
      <c r="B539" s="47" t="s">
        <v>267</v>
      </c>
      <c r="C539" s="51">
        <f t="shared" si="2"/>
        <v>74482.758620689667</v>
      </c>
      <c r="D539" s="15">
        <v>24</v>
      </c>
      <c r="E539" s="13">
        <v>24</v>
      </c>
      <c r="F539" s="13">
        <v>1</v>
      </c>
      <c r="G539" s="13" t="s">
        <v>1017</v>
      </c>
      <c r="H539" s="15">
        <v>10.978999999999999</v>
      </c>
      <c r="I539" s="13">
        <v>9.6438400000000009</v>
      </c>
      <c r="J539" s="13" t="s">
        <v>995</v>
      </c>
      <c r="K539" s="15">
        <v>23.2</v>
      </c>
      <c r="L539" s="15">
        <v>20</v>
      </c>
      <c r="M539" s="13">
        <v>20</v>
      </c>
      <c r="N539" s="13" t="s">
        <v>1000</v>
      </c>
      <c r="O539" s="13" t="s">
        <v>8477</v>
      </c>
    </row>
    <row r="540" spans="1:15">
      <c r="A540" s="14">
        <v>2310160434</v>
      </c>
      <c r="B540" s="48" t="s">
        <v>172</v>
      </c>
      <c r="C540" s="52">
        <f t="shared" ref="C540:C571" si="3">+(3600/K540)*L540*24</f>
        <v>78801.302931596103</v>
      </c>
      <c r="D540" s="16">
        <v>24</v>
      </c>
      <c r="E540" s="14">
        <v>24</v>
      </c>
      <c r="F540" s="14">
        <v>1</v>
      </c>
      <c r="G540" s="14" t="s">
        <v>999</v>
      </c>
      <c r="H540" s="16">
        <v>9.6456</v>
      </c>
      <c r="I540" s="14">
        <v>9.6438400000000009</v>
      </c>
      <c r="J540" s="14" t="s">
        <v>995</v>
      </c>
      <c r="K540" s="16">
        <v>30.7</v>
      </c>
      <c r="L540" s="16">
        <v>28</v>
      </c>
      <c r="M540" s="14">
        <v>32</v>
      </c>
      <c r="N540" s="14" t="s">
        <v>1000</v>
      </c>
      <c r="O540" s="14" t="s">
        <v>8477</v>
      </c>
    </row>
    <row r="541" spans="1:15">
      <c r="A541" s="13">
        <v>2310160435</v>
      </c>
      <c r="B541" s="47" t="s">
        <v>167</v>
      </c>
      <c r="C541" s="51">
        <f t="shared" si="3"/>
        <v>78801.302931596103</v>
      </c>
      <c r="D541" s="15">
        <v>24</v>
      </c>
      <c r="E541" s="13">
        <v>24</v>
      </c>
      <c r="F541" s="13">
        <v>1</v>
      </c>
      <c r="G541" s="13" t="s">
        <v>999</v>
      </c>
      <c r="H541" s="15">
        <v>9.6456</v>
      </c>
      <c r="I541" s="13">
        <v>9.6438400000000009</v>
      </c>
      <c r="J541" s="13" t="s">
        <v>995</v>
      </c>
      <c r="K541" s="15">
        <v>30.7</v>
      </c>
      <c r="L541" s="15">
        <v>28</v>
      </c>
      <c r="M541" s="13">
        <v>32</v>
      </c>
      <c r="N541" s="13" t="s">
        <v>1000</v>
      </c>
      <c r="O541" s="13" t="s">
        <v>8477</v>
      </c>
    </row>
    <row r="542" spans="1:15">
      <c r="A542" s="14">
        <v>2310160432</v>
      </c>
      <c r="B542" s="48" t="s">
        <v>179</v>
      </c>
      <c r="C542" s="52">
        <f t="shared" si="3"/>
        <v>78801.302931596103</v>
      </c>
      <c r="D542" s="16">
        <v>24</v>
      </c>
      <c r="E542" s="14">
        <v>24</v>
      </c>
      <c r="F542" s="14">
        <v>1</v>
      </c>
      <c r="G542" s="14" t="s">
        <v>999</v>
      </c>
      <c r="H542" s="16">
        <v>9.6456</v>
      </c>
      <c r="I542" s="14">
        <v>9.6438400000000009</v>
      </c>
      <c r="J542" s="14" t="s">
        <v>995</v>
      </c>
      <c r="K542" s="16">
        <v>30.7</v>
      </c>
      <c r="L542" s="16">
        <v>28</v>
      </c>
      <c r="M542" s="14">
        <v>32</v>
      </c>
      <c r="N542" s="14" t="s">
        <v>1000</v>
      </c>
      <c r="O542" s="14" t="s">
        <v>8477</v>
      </c>
    </row>
    <row r="543" spans="1:15">
      <c r="A543" s="13">
        <v>2310160433</v>
      </c>
      <c r="B543" s="47" t="s">
        <v>164</v>
      </c>
      <c r="C543" s="51">
        <f t="shared" si="3"/>
        <v>78801.302931596103</v>
      </c>
      <c r="D543" s="15">
        <v>24</v>
      </c>
      <c r="E543" s="13">
        <v>24</v>
      </c>
      <c r="F543" s="13">
        <v>1</v>
      </c>
      <c r="G543" s="13" t="s">
        <v>999</v>
      </c>
      <c r="H543" s="15">
        <v>9.6456</v>
      </c>
      <c r="I543" s="13">
        <v>9.6438400000000009</v>
      </c>
      <c r="J543" s="13" t="s">
        <v>995</v>
      </c>
      <c r="K543" s="15">
        <v>30.7</v>
      </c>
      <c r="L543" s="15">
        <v>28</v>
      </c>
      <c r="M543" s="13">
        <v>32</v>
      </c>
      <c r="N543" s="13" t="s">
        <v>1000</v>
      </c>
      <c r="O543" s="13" t="s">
        <v>8477</v>
      </c>
    </row>
    <row r="544" spans="1:15">
      <c r="A544" s="14">
        <v>2310160436</v>
      </c>
      <c r="B544" s="48" t="s">
        <v>166</v>
      </c>
      <c r="C544" s="52">
        <f t="shared" si="3"/>
        <v>78801.302931596103</v>
      </c>
      <c r="D544" s="16">
        <v>24</v>
      </c>
      <c r="E544" s="14">
        <v>24</v>
      </c>
      <c r="F544" s="14">
        <v>1</v>
      </c>
      <c r="G544" s="14" t="s">
        <v>999</v>
      </c>
      <c r="H544" s="16">
        <v>9.6456</v>
      </c>
      <c r="I544" s="14">
        <v>9.6438400000000009</v>
      </c>
      <c r="J544" s="14" t="s">
        <v>995</v>
      </c>
      <c r="K544" s="16">
        <v>30.7</v>
      </c>
      <c r="L544" s="16">
        <v>28</v>
      </c>
      <c r="M544" s="14">
        <v>32</v>
      </c>
      <c r="N544" s="14" t="s">
        <v>1000</v>
      </c>
      <c r="O544" s="14" t="s">
        <v>8477</v>
      </c>
    </row>
    <row r="545" spans="1:15">
      <c r="A545" s="13">
        <v>2310160438</v>
      </c>
      <c r="B545" s="47" t="s">
        <v>174</v>
      </c>
      <c r="C545" s="51">
        <f t="shared" si="3"/>
        <v>78801.302931596103</v>
      </c>
      <c r="D545" s="15">
        <v>24</v>
      </c>
      <c r="E545" s="13">
        <v>24</v>
      </c>
      <c r="F545" s="13">
        <v>1</v>
      </c>
      <c r="G545" s="13" t="s">
        <v>999</v>
      </c>
      <c r="H545" s="15">
        <v>9.6456</v>
      </c>
      <c r="I545" s="13">
        <v>9.6438400000000009</v>
      </c>
      <c r="J545" s="13" t="s">
        <v>995</v>
      </c>
      <c r="K545" s="15">
        <v>30.7</v>
      </c>
      <c r="L545" s="15">
        <v>28</v>
      </c>
      <c r="M545" s="13">
        <v>32</v>
      </c>
      <c r="N545" s="13" t="s">
        <v>1000</v>
      </c>
      <c r="O545" s="13" t="s">
        <v>8477</v>
      </c>
    </row>
    <row r="546" spans="1:15">
      <c r="A546" s="14">
        <v>2310160454</v>
      </c>
      <c r="B546" s="48" t="s">
        <v>162</v>
      </c>
      <c r="C546" s="52">
        <f t="shared" si="3"/>
        <v>78801.302931596103</v>
      </c>
      <c r="D546" s="16">
        <v>24</v>
      </c>
      <c r="E546" s="14">
        <v>24</v>
      </c>
      <c r="F546" s="14">
        <v>1</v>
      </c>
      <c r="G546" s="14" t="s">
        <v>999</v>
      </c>
      <c r="H546" s="16">
        <v>9.6456</v>
      </c>
      <c r="I546" s="14">
        <v>9.6438400000000009</v>
      </c>
      <c r="J546" s="14" t="s">
        <v>995</v>
      </c>
      <c r="K546" s="16">
        <v>30.7</v>
      </c>
      <c r="L546" s="16">
        <v>28</v>
      </c>
      <c r="M546" s="14">
        <v>32</v>
      </c>
      <c r="N546" s="14" t="s">
        <v>1000</v>
      </c>
      <c r="O546" s="14" t="s">
        <v>8477</v>
      </c>
    </row>
    <row r="547" spans="1:15">
      <c r="A547" s="13">
        <v>2310160580</v>
      </c>
      <c r="B547" s="47" t="s">
        <v>454</v>
      </c>
      <c r="C547" s="51">
        <f t="shared" si="3"/>
        <v>78801.302931596103</v>
      </c>
      <c r="D547" s="15">
        <v>24</v>
      </c>
      <c r="E547" s="13">
        <v>24</v>
      </c>
      <c r="F547" s="13">
        <v>1</v>
      </c>
      <c r="G547" s="13" t="s">
        <v>999</v>
      </c>
      <c r="H547" s="15">
        <v>9.6456</v>
      </c>
      <c r="I547" s="13">
        <v>9.6438400000000009</v>
      </c>
      <c r="J547" s="13" t="s">
        <v>995</v>
      </c>
      <c r="K547" s="15">
        <v>30.7</v>
      </c>
      <c r="L547" s="15">
        <v>28</v>
      </c>
      <c r="M547" s="13">
        <v>32</v>
      </c>
      <c r="N547" s="13" t="s">
        <v>1000</v>
      </c>
      <c r="O547" s="13" t="s">
        <v>8477</v>
      </c>
    </row>
    <row r="548" spans="1:15">
      <c r="A548" s="14">
        <v>2310160582</v>
      </c>
      <c r="B548" s="48" t="s">
        <v>455</v>
      </c>
      <c r="C548" s="52">
        <f t="shared" si="3"/>
        <v>78801.302931596103</v>
      </c>
      <c r="D548" s="16">
        <v>24</v>
      </c>
      <c r="E548" s="14">
        <v>24</v>
      </c>
      <c r="F548" s="14">
        <v>1</v>
      </c>
      <c r="G548" s="14" t="s">
        <v>999</v>
      </c>
      <c r="H548" s="16">
        <v>9.6456</v>
      </c>
      <c r="I548" s="14">
        <v>9.6438400000000009</v>
      </c>
      <c r="J548" s="14" t="s">
        <v>995</v>
      </c>
      <c r="K548" s="16">
        <v>30.7</v>
      </c>
      <c r="L548" s="16">
        <v>28</v>
      </c>
      <c r="M548" s="14">
        <v>32</v>
      </c>
      <c r="N548" s="14" t="s">
        <v>1000</v>
      </c>
      <c r="O548" s="14" t="s">
        <v>8477</v>
      </c>
    </row>
    <row r="549" spans="1:15">
      <c r="A549" s="13">
        <v>2310160587</v>
      </c>
      <c r="B549" s="47" t="s">
        <v>462</v>
      </c>
      <c r="C549" s="51">
        <f t="shared" si="3"/>
        <v>78801.302931596103</v>
      </c>
      <c r="D549" s="15">
        <v>24</v>
      </c>
      <c r="E549" s="13">
        <v>24</v>
      </c>
      <c r="F549" s="13">
        <v>1</v>
      </c>
      <c r="G549" s="13" t="s">
        <v>999</v>
      </c>
      <c r="H549" s="15">
        <v>9.6456</v>
      </c>
      <c r="I549" s="13">
        <v>9.6438400000000009</v>
      </c>
      <c r="J549" s="13" t="s">
        <v>995</v>
      </c>
      <c r="K549" s="15">
        <v>30.7</v>
      </c>
      <c r="L549" s="15">
        <v>28</v>
      </c>
      <c r="M549" s="13">
        <v>32</v>
      </c>
      <c r="N549" s="13" t="s">
        <v>1000</v>
      </c>
      <c r="O549" s="13" t="s">
        <v>8477</v>
      </c>
    </row>
    <row r="550" spans="1:15">
      <c r="A550" s="14">
        <v>2310160588</v>
      </c>
      <c r="B550" s="48" t="s">
        <v>460</v>
      </c>
      <c r="C550" s="52">
        <f t="shared" si="3"/>
        <v>78801.302931596103</v>
      </c>
      <c r="D550" s="16">
        <v>24</v>
      </c>
      <c r="E550" s="14">
        <v>24</v>
      </c>
      <c r="F550" s="14">
        <v>1</v>
      </c>
      <c r="G550" s="14" t="s">
        <v>999</v>
      </c>
      <c r="H550" s="16">
        <v>9.6456</v>
      </c>
      <c r="I550" s="14">
        <v>9.6438400000000009</v>
      </c>
      <c r="J550" s="14" t="s">
        <v>995</v>
      </c>
      <c r="K550" s="16">
        <v>30.7</v>
      </c>
      <c r="L550" s="16">
        <v>28</v>
      </c>
      <c r="M550" s="14">
        <v>32</v>
      </c>
      <c r="N550" s="14" t="s">
        <v>1000</v>
      </c>
      <c r="O550" s="14" t="s">
        <v>8477</v>
      </c>
    </row>
    <row r="551" spans="1:15">
      <c r="A551" s="13">
        <v>2310160590</v>
      </c>
      <c r="B551" s="47" t="s">
        <v>456</v>
      </c>
      <c r="C551" s="51">
        <f t="shared" si="3"/>
        <v>78801.302931596103</v>
      </c>
      <c r="D551" s="15">
        <v>24</v>
      </c>
      <c r="E551" s="13">
        <v>24</v>
      </c>
      <c r="F551" s="13">
        <v>1</v>
      </c>
      <c r="G551" s="13" t="s">
        <v>999</v>
      </c>
      <c r="H551" s="15">
        <v>9.6456</v>
      </c>
      <c r="I551" s="13">
        <v>9.6438400000000009</v>
      </c>
      <c r="J551" s="13" t="s">
        <v>995</v>
      </c>
      <c r="K551" s="15">
        <v>30.7</v>
      </c>
      <c r="L551" s="15">
        <v>28</v>
      </c>
      <c r="M551" s="13">
        <v>32</v>
      </c>
      <c r="N551" s="13" t="s">
        <v>1000</v>
      </c>
      <c r="O551" s="13" t="s">
        <v>8477</v>
      </c>
    </row>
    <row r="552" spans="1:15">
      <c r="A552" s="14">
        <v>2310160591</v>
      </c>
      <c r="B552" s="48" t="s">
        <v>463</v>
      </c>
      <c r="C552" s="52">
        <f t="shared" si="3"/>
        <v>78801.302931596103</v>
      </c>
      <c r="D552" s="16">
        <v>24</v>
      </c>
      <c r="E552" s="14">
        <v>24</v>
      </c>
      <c r="F552" s="14">
        <v>1</v>
      </c>
      <c r="G552" s="14" t="s">
        <v>999</v>
      </c>
      <c r="H552" s="16">
        <v>9.6456</v>
      </c>
      <c r="I552" s="14">
        <v>9.6438400000000009</v>
      </c>
      <c r="J552" s="14" t="s">
        <v>995</v>
      </c>
      <c r="K552" s="16">
        <v>30.7</v>
      </c>
      <c r="L552" s="16">
        <v>28</v>
      </c>
      <c r="M552" s="14">
        <v>32</v>
      </c>
      <c r="N552" s="14" t="s">
        <v>1000</v>
      </c>
      <c r="O552" s="14" t="s">
        <v>8477</v>
      </c>
    </row>
    <row r="553" spans="1:15">
      <c r="A553" s="13">
        <v>2310160589</v>
      </c>
      <c r="B553" s="47" t="s">
        <v>458</v>
      </c>
      <c r="C553" s="51">
        <f t="shared" si="3"/>
        <v>78801.302931596103</v>
      </c>
      <c r="D553" s="15">
        <v>24</v>
      </c>
      <c r="E553" s="13">
        <v>24</v>
      </c>
      <c r="F553" s="13">
        <v>1</v>
      </c>
      <c r="G553" s="13" t="s">
        <v>999</v>
      </c>
      <c r="H553" s="15">
        <v>9.6456</v>
      </c>
      <c r="I553" s="13">
        <v>9.6438400000000009</v>
      </c>
      <c r="J553" s="13" t="s">
        <v>995</v>
      </c>
      <c r="K553" s="15">
        <v>30.7</v>
      </c>
      <c r="L553" s="15">
        <v>28</v>
      </c>
      <c r="M553" s="13">
        <v>32</v>
      </c>
      <c r="N553" s="13" t="s">
        <v>1000</v>
      </c>
      <c r="O553" s="13" t="s">
        <v>8477</v>
      </c>
    </row>
    <row r="554" spans="1:15">
      <c r="A554" s="13">
        <v>2310160585</v>
      </c>
      <c r="B554" s="47" t="s">
        <v>457</v>
      </c>
      <c r="C554" s="51">
        <f t="shared" si="3"/>
        <v>78801.302931596103</v>
      </c>
      <c r="D554" s="15">
        <v>24</v>
      </c>
      <c r="E554" s="13">
        <v>24</v>
      </c>
      <c r="F554" s="13">
        <v>1</v>
      </c>
      <c r="G554" s="13" t="s">
        <v>999</v>
      </c>
      <c r="H554" s="15">
        <v>9.6456</v>
      </c>
      <c r="I554" s="13">
        <v>9.6438400000000009</v>
      </c>
      <c r="J554" s="13" t="s">
        <v>995</v>
      </c>
      <c r="K554" s="15">
        <v>30.7</v>
      </c>
      <c r="L554" s="15">
        <v>28</v>
      </c>
      <c r="M554" s="13">
        <v>32</v>
      </c>
      <c r="N554" s="13" t="s">
        <v>1000</v>
      </c>
      <c r="O554" s="13" t="s">
        <v>8477</v>
      </c>
    </row>
    <row r="555" spans="1:15">
      <c r="A555" s="14">
        <v>2310160225</v>
      </c>
      <c r="B555" s="48" t="s">
        <v>175</v>
      </c>
      <c r="C555" s="52">
        <f t="shared" si="3"/>
        <v>78801.302931596103</v>
      </c>
      <c r="D555" s="16">
        <v>24</v>
      </c>
      <c r="E555" s="14">
        <v>24</v>
      </c>
      <c r="F555" s="14">
        <v>1</v>
      </c>
      <c r="G555" s="14" t="s">
        <v>999</v>
      </c>
      <c r="H555" s="16">
        <v>9.6456</v>
      </c>
      <c r="I555" s="14">
        <v>9.6438400000000009</v>
      </c>
      <c r="J555" s="14" t="s">
        <v>995</v>
      </c>
      <c r="K555" s="16">
        <v>30.7</v>
      </c>
      <c r="L555" s="16">
        <v>28</v>
      </c>
      <c r="M555" s="14">
        <v>32</v>
      </c>
      <c r="N555" s="14" t="s">
        <v>1000</v>
      </c>
      <c r="O555" s="14" t="s">
        <v>8477</v>
      </c>
    </row>
    <row r="556" spans="1:15">
      <c r="A556" s="13">
        <v>2310160110</v>
      </c>
      <c r="B556" s="47" t="s">
        <v>176</v>
      </c>
      <c r="C556" s="51">
        <f t="shared" si="3"/>
        <v>78801.302931596103</v>
      </c>
      <c r="D556" s="15">
        <v>24</v>
      </c>
      <c r="E556" s="13">
        <v>24</v>
      </c>
      <c r="F556" s="13">
        <v>1</v>
      </c>
      <c r="G556" s="13" t="s">
        <v>999</v>
      </c>
      <c r="H556" s="15">
        <v>9.6456</v>
      </c>
      <c r="I556" s="13">
        <v>9.6438400000000009</v>
      </c>
      <c r="J556" s="13" t="s">
        <v>995</v>
      </c>
      <c r="K556" s="15">
        <v>30.7</v>
      </c>
      <c r="L556" s="15">
        <v>28</v>
      </c>
      <c r="M556" s="13">
        <v>32</v>
      </c>
      <c r="N556" s="13" t="s">
        <v>1000</v>
      </c>
      <c r="O556" s="13" t="s">
        <v>8477</v>
      </c>
    </row>
    <row r="557" spans="1:15">
      <c r="A557" s="14">
        <v>2310160230</v>
      </c>
      <c r="B557" s="48" t="s">
        <v>169</v>
      </c>
      <c r="C557" s="52">
        <f t="shared" si="3"/>
        <v>78801.302931596103</v>
      </c>
      <c r="D557" s="16">
        <v>24</v>
      </c>
      <c r="E557" s="14">
        <v>24</v>
      </c>
      <c r="F557" s="14">
        <v>1</v>
      </c>
      <c r="G557" s="14" t="s">
        <v>999</v>
      </c>
      <c r="H557" s="16">
        <v>9.6456</v>
      </c>
      <c r="I557" s="14">
        <v>9.6438400000000009</v>
      </c>
      <c r="J557" s="14" t="s">
        <v>995</v>
      </c>
      <c r="K557" s="16">
        <v>30.7</v>
      </c>
      <c r="L557" s="16">
        <v>28</v>
      </c>
      <c r="M557" s="14">
        <v>32</v>
      </c>
      <c r="N557" s="14" t="s">
        <v>1000</v>
      </c>
      <c r="O557" s="14" t="s">
        <v>8477</v>
      </c>
    </row>
    <row r="558" spans="1:15">
      <c r="A558" s="13">
        <v>2310160442</v>
      </c>
      <c r="B558" s="47" t="s">
        <v>165</v>
      </c>
      <c r="C558" s="51">
        <f t="shared" si="3"/>
        <v>78801.302931596103</v>
      </c>
      <c r="D558" s="15">
        <v>24</v>
      </c>
      <c r="E558" s="13">
        <v>24</v>
      </c>
      <c r="F558" s="13">
        <v>1</v>
      </c>
      <c r="G558" s="13" t="s">
        <v>999</v>
      </c>
      <c r="H558" s="15">
        <v>9.6456</v>
      </c>
      <c r="I558" s="13">
        <v>9.6438400000000009</v>
      </c>
      <c r="J558" s="13" t="s">
        <v>995</v>
      </c>
      <c r="K558" s="15">
        <v>30.7</v>
      </c>
      <c r="L558" s="15">
        <v>28</v>
      </c>
      <c r="M558" s="13">
        <v>32</v>
      </c>
      <c r="N558" s="13" t="s">
        <v>1000</v>
      </c>
      <c r="O558" s="13" t="s">
        <v>8477</v>
      </c>
    </row>
    <row r="559" spans="1:15">
      <c r="A559" s="14">
        <v>2310160586</v>
      </c>
      <c r="B559" s="48" t="s">
        <v>464</v>
      </c>
      <c r="C559" s="52">
        <f t="shared" si="3"/>
        <v>78801.302931596103</v>
      </c>
      <c r="D559" s="16">
        <v>24</v>
      </c>
      <c r="E559" s="14">
        <v>24</v>
      </c>
      <c r="F559" s="14">
        <v>1</v>
      </c>
      <c r="G559" s="14" t="s">
        <v>999</v>
      </c>
      <c r="H559" s="16">
        <v>9.6456</v>
      </c>
      <c r="I559" s="14">
        <v>9.6438400000000009</v>
      </c>
      <c r="J559" s="14" t="s">
        <v>995</v>
      </c>
      <c r="K559" s="16">
        <v>30.7</v>
      </c>
      <c r="L559" s="16">
        <v>28</v>
      </c>
      <c r="M559" s="14">
        <v>32</v>
      </c>
      <c r="N559" s="14" t="s">
        <v>1000</v>
      </c>
      <c r="O559" s="14" t="s">
        <v>8477</v>
      </c>
    </row>
    <row r="560" spans="1:15">
      <c r="A560" s="13">
        <v>2310160231</v>
      </c>
      <c r="B560" s="47" t="s">
        <v>170</v>
      </c>
      <c r="C560" s="51">
        <f t="shared" si="3"/>
        <v>78801.302931596103</v>
      </c>
      <c r="D560" s="15">
        <v>24</v>
      </c>
      <c r="E560" s="13">
        <v>24</v>
      </c>
      <c r="F560" s="13">
        <v>1</v>
      </c>
      <c r="G560" s="13" t="s">
        <v>999</v>
      </c>
      <c r="H560" s="15">
        <v>9.6456</v>
      </c>
      <c r="I560" s="13">
        <v>9.6438400000000009</v>
      </c>
      <c r="J560" s="13" t="s">
        <v>995</v>
      </c>
      <c r="K560" s="15">
        <v>30.7</v>
      </c>
      <c r="L560" s="15">
        <v>28</v>
      </c>
      <c r="M560" s="13">
        <v>32</v>
      </c>
      <c r="N560" s="13" t="s">
        <v>1000</v>
      </c>
      <c r="O560" s="13" t="s">
        <v>8477</v>
      </c>
    </row>
    <row r="561" spans="1:15">
      <c r="A561" s="14">
        <v>2310160584</v>
      </c>
      <c r="B561" s="48" t="s">
        <v>453</v>
      </c>
      <c r="C561" s="52">
        <f t="shared" si="3"/>
        <v>78801.302931596103</v>
      </c>
      <c r="D561" s="16">
        <v>24</v>
      </c>
      <c r="E561" s="14">
        <v>24</v>
      </c>
      <c r="F561" s="14">
        <v>1</v>
      </c>
      <c r="G561" s="14" t="s">
        <v>999</v>
      </c>
      <c r="H561" s="16">
        <v>9.6456</v>
      </c>
      <c r="I561" s="14">
        <v>9.6438400000000009</v>
      </c>
      <c r="J561" s="14" t="s">
        <v>995</v>
      </c>
      <c r="K561" s="16">
        <v>30.7</v>
      </c>
      <c r="L561" s="16">
        <v>28</v>
      </c>
      <c r="M561" s="14">
        <v>32</v>
      </c>
      <c r="N561" s="14" t="s">
        <v>1000</v>
      </c>
      <c r="O561" s="14" t="s">
        <v>8477</v>
      </c>
    </row>
    <row r="562" spans="1:15">
      <c r="A562" s="13">
        <v>2310160581</v>
      </c>
      <c r="B562" s="47" t="s">
        <v>461</v>
      </c>
      <c r="C562" s="51">
        <f t="shared" si="3"/>
        <v>78801.302931596103</v>
      </c>
      <c r="D562" s="15">
        <v>24</v>
      </c>
      <c r="E562" s="13">
        <v>24</v>
      </c>
      <c r="F562" s="13">
        <v>1</v>
      </c>
      <c r="G562" s="13" t="s">
        <v>999</v>
      </c>
      <c r="H562" s="15">
        <v>9.6456</v>
      </c>
      <c r="I562" s="13">
        <v>9.6438400000000009</v>
      </c>
      <c r="J562" s="13" t="s">
        <v>995</v>
      </c>
      <c r="K562" s="15">
        <v>30.7</v>
      </c>
      <c r="L562" s="15">
        <v>28</v>
      </c>
      <c r="M562" s="13">
        <v>32</v>
      </c>
      <c r="N562" s="13" t="s">
        <v>1000</v>
      </c>
      <c r="O562" s="13" t="s">
        <v>8477</v>
      </c>
    </row>
    <row r="563" spans="1:15">
      <c r="A563" s="14">
        <v>2310160593</v>
      </c>
      <c r="B563" s="48" t="s">
        <v>1205</v>
      </c>
      <c r="C563" s="52">
        <f t="shared" si="3"/>
        <v>60631.57894736842</v>
      </c>
      <c r="D563" s="16">
        <v>24</v>
      </c>
      <c r="E563" s="14">
        <v>24</v>
      </c>
      <c r="F563" s="14">
        <v>1</v>
      </c>
      <c r="G563" s="14" t="s">
        <v>1016</v>
      </c>
      <c r="H563" s="16">
        <v>11.5246</v>
      </c>
      <c r="I563" s="14">
        <v>9.9759499999999992</v>
      </c>
      <c r="J563" s="14" t="s">
        <v>995</v>
      </c>
      <c r="K563" s="16">
        <v>22.8</v>
      </c>
      <c r="L563" s="16">
        <v>16</v>
      </c>
      <c r="M563" s="14">
        <v>15</v>
      </c>
      <c r="N563" s="14" t="s">
        <v>998</v>
      </c>
      <c r="O563" s="14" t="s">
        <v>8477</v>
      </c>
    </row>
    <row r="564" spans="1:15">
      <c r="A564" s="13">
        <v>2310160597</v>
      </c>
      <c r="B564" s="47" t="s">
        <v>1206</v>
      </c>
      <c r="C564" s="51">
        <f t="shared" si="3"/>
        <v>74482.758620689667</v>
      </c>
      <c r="D564" s="15">
        <v>24</v>
      </c>
      <c r="E564" s="13">
        <v>24</v>
      </c>
      <c r="F564" s="13">
        <v>1</v>
      </c>
      <c r="G564" s="13" t="s">
        <v>1017</v>
      </c>
      <c r="H564" s="15">
        <v>10.978999999999999</v>
      </c>
      <c r="I564" s="13">
        <v>9.6438400000000009</v>
      </c>
      <c r="J564" s="13" t="s">
        <v>995</v>
      </c>
      <c r="K564" s="15">
        <v>23.2</v>
      </c>
      <c r="L564" s="15">
        <v>20</v>
      </c>
      <c r="M564" s="13">
        <v>20</v>
      </c>
      <c r="N564" s="13" t="s">
        <v>1000</v>
      </c>
      <c r="O564" s="13" t="s">
        <v>8477</v>
      </c>
    </row>
    <row r="565" spans="1:15">
      <c r="A565" s="14">
        <v>2310160594</v>
      </c>
      <c r="B565" s="48" t="s">
        <v>1207</v>
      </c>
      <c r="C565" s="52">
        <f t="shared" si="3"/>
        <v>60631.57894736842</v>
      </c>
      <c r="D565" s="16">
        <v>24</v>
      </c>
      <c r="E565" s="14">
        <v>24</v>
      </c>
      <c r="F565" s="14">
        <v>1</v>
      </c>
      <c r="G565" s="14" t="s">
        <v>1016</v>
      </c>
      <c r="H565" s="16">
        <v>11.5246</v>
      </c>
      <c r="I565" s="14">
        <v>9.9759499999999992</v>
      </c>
      <c r="J565" s="14" t="s">
        <v>995</v>
      </c>
      <c r="K565" s="16">
        <v>22.8</v>
      </c>
      <c r="L565" s="16">
        <v>16</v>
      </c>
      <c r="M565" s="14">
        <v>15</v>
      </c>
      <c r="N565" s="14" t="s">
        <v>998</v>
      </c>
      <c r="O565" s="14" t="s">
        <v>8477</v>
      </c>
    </row>
    <row r="566" spans="1:15">
      <c r="A566" s="13">
        <v>2310160598</v>
      </c>
      <c r="B566" s="47" t="s">
        <v>1208</v>
      </c>
      <c r="C566" s="51">
        <f t="shared" si="3"/>
        <v>74482.758620689667</v>
      </c>
      <c r="D566" s="15">
        <v>24</v>
      </c>
      <c r="E566" s="13">
        <v>24</v>
      </c>
      <c r="F566" s="13">
        <v>1</v>
      </c>
      <c r="G566" s="13" t="s">
        <v>1017</v>
      </c>
      <c r="H566" s="15">
        <v>10.978999999999999</v>
      </c>
      <c r="I566" s="13">
        <v>9.6438400000000009</v>
      </c>
      <c r="J566" s="13" t="s">
        <v>995</v>
      </c>
      <c r="K566" s="15">
        <v>23.2</v>
      </c>
      <c r="L566" s="15">
        <v>20</v>
      </c>
      <c r="M566" s="13">
        <v>20</v>
      </c>
      <c r="N566" s="13" t="s">
        <v>1000</v>
      </c>
      <c r="O566" s="13" t="s">
        <v>8477</v>
      </c>
    </row>
    <row r="567" spans="1:15">
      <c r="A567" s="14">
        <v>2310160595</v>
      </c>
      <c r="B567" s="48" t="s">
        <v>1209</v>
      </c>
      <c r="C567" s="52">
        <f t="shared" si="3"/>
        <v>60631.57894736842</v>
      </c>
      <c r="D567" s="16">
        <v>24</v>
      </c>
      <c r="E567" s="14">
        <v>24</v>
      </c>
      <c r="F567" s="14">
        <v>1</v>
      </c>
      <c r="G567" s="14" t="s">
        <v>1016</v>
      </c>
      <c r="H567" s="16">
        <v>11.5246</v>
      </c>
      <c r="I567" s="14">
        <v>9.9759499999999992</v>
      </c>
      <c r="J567" s="14" t="s">
        <v>995</v>
      </c>
      <c r="K567" s="16">
        <v>22.8</v>
      </c>
      <c r="L567" s="16">
        <v>16</v>
      </c>
      <c r="M567" s="14">
        <v>15</v>
      </c>
      <c r="N567" s="14" t="s">
        <v>998</v>
      </c>
      <c r="O567" s="14" t="s">
        <v>8477</v>
      </c>
    </row>
    <row r="568" spans="1:15">
      <c r="A568" s="13">
        <v>2310160599</v>
      </c>
      <c r="B568" s="47" t="s">
        <v>1210</v>
      </c>
      <c r="C568" s="51">
        <f t="shared" si="3"/>
        <v>74482.758620689667</v>
      </c>
      <c r="D568" s="15">
        <v>24</v>
      </c>
      <c r="E568" s="13">
        <v>24</v>
      </c>
      <c r="F568" s="13">
        <v>1</v>
      </c>
      <c r="G568" s="13" t="s">
        <v>1017</v>
      </c>
      <c r="H568" s="15">
        <v>10.978999999999999</v>
      </c>
      <c r="I568" s="13">
        <v>9.6438400000000009</v>
      </c>
      <c r="J568" s="13" t="s">
        <v>995</v>
      </c>
      <c r="K568" s="15">
        <v>23.2</v>
      </c>
      <c r="L568" s="15">
        <v>20</v>
      </c>
      <c r="M568" s="13">
        <v>20</v>
      </c>
      <c r="N568" s="13" t="s">
        <v>1000</v>
      </c>
      <c r="O568" s="13" t="s">
        <v>8477</v>
      </c>
    </row>
    <row r="569" spans="1:15">
      <c r="A569" s="14">
        <v>2310160596</v>
      </c>
      <c r="B569" s="48" t="s">
        <v>1211</v>
      </c>
      <c r="C569" s="52">
        <f t="shared" si="3"/>
        <v>60631.57894736842</v>
      </c>
      <c r="D569" s="16">
        <v>24</v>
      </c>
      <c r="E569" s="14">
        <v>24</v>
      </c>
      <c r="F569" s="14">
        <v>1</v>
      </c>
      <c r="G569" s="14" t="s">
        <v>1016</v>
      </c>
      <c r="H569" s="16">
        <v>11.5246</v>
      </c>
      <c r="I569" s="14">
        <v>9.9759499999999992</v>
      </c>
      <c r="J569" s="14" t="s">
        <v>995</v>
      </c>
      <c r="K569" s="16">
        <v>22.8</v>
      </c>
      <c r="L569" s="16">
        <v>16</v>
      </c>
      <c r="M569" s="14">
        <v>15</v>
      </c>
      <c r="N569" s="14" t="s">
        <v>998</v>
      </c>
      <c r="O569" s="14" t="s">
        <v>8477</v>
      </c>
    </row>
    <row r="570" spans="1:15">
      <c r="A570" s="13">
        <v>2310160600</v>
      </c>
      <c r="B570" s="47" t="s">
        <v>1212</v>
      </c>
      <c r="C570" s="51">
        <f t="shared" si="3"/>
        <v>74482.758620689667</v>
      </c>
      <c r="D570" s="15">
        <v>24</v>
      </c>
      <c r="E570" s="13">
        <v>24</v>
      </c>
      <c r="F570" s="13">
        <v>1</v>
      </c>
      <c r="G570" s="13" t="s">
        <v>1017</v>
      </c>
      <c r="H570" s="15">
        <v>10.978999999999999</v>
      </c>
      <c r="I570" s="13">
        <v>9.6438400000000009</v>
      </c>
      <c r="J570" s="13" t="s">
        <v>995</v>
      </c>
      <c r="K570" s="15">
        <v>23.2</v>
      </c>
      <c r="L570" s="15">
        <v>20</v>
      </c>
      <c r="M570" s="13">
        <v>20</v>
      </c>
      <c r="N570" s="13" t="s">
        <v>1000</v>
      </c>
      <c r="O570" s="13" t="s">
        <v>8477</v>
      </c>
    </row>
    <row r="571" spans="1:15">
      <c r="A571" s="14">
        <v>2310390064</v>
      </c>
      <c r="B571" s="48" t="s">
        <v>1215</v>
      </c>
      <c r="C571" s="52">
        <f t="shared" si="3"/>
        <v>18000</v>
      </c>
      <c r="D571" s="16">
        <v>24</v>
      </c>
      <c r="E571" s="14">
        <v>24</v>
      </c>
      <c r="F571" s="14">
        <v>2</v>
      </c>
      <c r="G571" s="14" t="s">
        <v>1102</v>
      </c>
      <c r="H571" s="16">
        <v>14.5046</v>
      </c>
      <c r="I571" s="14">
        <v>9.9759499999999992</v>
      </c>
      <c r="J571" s="14" t="s">
        <v>995</v>
      </c>
      <c r="K571" s="16">
        <v>19.2</v>
      </c>
      <c r="L571" s="16">
        <v>4</v>
      </c>
      <c r="M571" s="14">
        <v>4</v>
      </c>
      <c r="N571" s="14" t="s">
        <v>1216</v>
      </c>
      <c r="O571" s="14" t="s">
        <v>8477</v>
      </c>
    </row>
    <row r="572" spans="1:15">
      <c r="A572" s="13">
        <v>2140150001</v>
      </c>
      <c r="B572" s="47" t="s">
        <v>82</v>
      </c>
      <c r="C572" s="51">
        <v>3500</v>
      </c>
      <c r="D572" s="15">
        <v>96</v>
      </c>
      <c r="E572" s="13">
        <v>12</v>
      </c>
      <c r="F572" s="13">
        <v>12</v>
      </c>
      <c r="G572" s="13" t="s">
        <v>1043</v>
      </c>
      <c r="H572" s="15">
        <v>0</v>
      </c>
      <c r="I572" s="13">
        <v>11.11745</v>
      </c>
      <c r="J572" s="13" t="s">
        <v>1044</v>
      </c>
      <c r="K572" s="15">
        <v>0</v>
      </c>
      <c r="L572" s="15">
        <v>0</v>
      </c>
      <c r="M572" s="13">
        <v>0</v>
      </c>
      <c r="N572" s="13"/>
      <c r="O572" s="13" t="s">
        <v>8474</v>
      </c>
    </row>
    <row r="573" spans="1:15">
      <c r="A573" s="14">
        <v>2110080226</v>
      </c>
      <c r="B573" s="48" t="s">
        <v>1045</v>
      </c>
      <c r="C573" s="52"/>
      <c r="D573" s="16"/>
      <c r="E573" s="14">
        <v>0</v>
      </c>
      <c r="F573" s="14"/>
      <c r="G573" s="14" t="s">
        <v>1043</v>
      </c>
      <c r="H573" s="16">
        <v>0</v>
      </c>
      <c r="I573" s="14">
        <v>11.11745</v>
      </c>
      <c r="J573" s="14" t="s">
        <v>1044</v>
      </c>
      <c r="K573" s="16">
        <v>0</v>
      </c>
      <c r="L573" s="16">
        <v>0</v>
      </c>
      <c r="M573" s="14">
        <v>0</v>
      </c>
      <c r="N573" s="14"/>
      <c r="O573" s="14" t="s">
        <v>8474</v>
      </c>
    </row>
    <row r="574" spans="1:15">
      <c r="A574" s="13">
        <v>2140010024</v>
      </c>
      <c r="B574" s="47" t="s">
        <v>83</v>
      </c>
      <c r="C574" s="51">
        <v>40000</v>
      </c>
      <c r="D574" s="15">
        <v>36</v>
      </c>
      <c r="E574" s="13">
        <v>12</v>
      </c>
      <c r="F574" s="13">
        <v>3</v>
      </c>
      <c r="G574" s="13" t="s">
        <v>1047</v>
      </c>
      <c r="H574" s="15">
        <v>0</v>
      </c>
      <c r="I574" s="13" t="s">
        <v>8323</v>
      </c>
      <c r="J574" s="13" t="s">
        <v>1044</v>
      </c>
      <c r="K574" s="15">
        <v>0</v>
      </c>
      <c r="L574" s="15">
        <v>0</v>
      </c>
      <c r="M574" s="13">
        <v>0</v>
      </c>
      <c r="N574" s="13"/>
      <c r="O574" s="13" t="s">
        <v>8474</v>
      </c>
    </row>
    <row r="575" spans="1:15">
      <c r="A575" s="14">
        <v>2310090514</v>
      </c>
      <c r="B575" s="48" t="s">
        <v>554</v>
      </c>
      <c r="C575" s="52">
        <v>3000</v>
      </c>
      <c r="D575" s="16">
        <v>12</v>
      </c>
      <c r="E575" s="14"/>
      <c r="F575" s="14">
        <v>1</v>
      </c>
      <c r="G575" s="14" t="s">
        <v>1043</v>
      </c>
      <c r="H575" s="16">
        <v>0</v>
      </c>
      <c r="I575" s="14">
        <v>11.11745</v>
      </c>
      <c r="J575" s="14" t="s">
        <v>1044</v>
      </c>
      <c r="K575" s="16"/>
      <c r="L575" s="16"/>
      <c r="M575" s="14"/>
      <c r="N575" s="14"/>
      <c r="O575" s="14" t="s">
        <v>8474</v>
      </c>
    </row>
    <row r="576" spans="1:15">
      <c r="A576" s="13">
        <v>2310030016</v>
      </c>
      <c r="B576" s="47" t="s">
        <v>94</v>
      </c>
      <c r="C576" s="51">
        <v>2700</v>
      </c>
      <c r="D576" s="15">
        <v>24</v>
      </c>
      <c r="E576" s="13">
        <v>12</v>
      </c>
      <c r="F576" s="13">
        <v>2</v>
      </c>
      <c r="G576" s="13" t="s">
        <v>1028</v>
      </c>
      <c r="H576" s="15">
        <v>111.02809999999999</v>
      </c>
      <c r="I576" s="13">
        <v>10.926310000000001</v>
      </c>
      <c r="J576" s="13" t="s">
        <v>1029</v>
      </c>
      <c r="K576" s="15">
        <v>0</v>
      </c>
      <c r="L576" s="15">
        <v>0</v>
      </c>
      <c r="M576" s="13">
        <v>0</v>
      </c>
      <c r="N576" s="13"/>
      <c r="O576" s="13" t="s">
        <v>8475</v>
      </c>
    </row>
    <row r="577" spans="1:15">
      <c r="A577" s="13">
        <v>2310030019</v>
      </c>
      <c r="B577" s="47" t="s">
        <v>98</v>
      </c>
      <c r="C577" s="51">
        <v>2700</v>
      </c>
      <c r="D577" s="15">
        <v>24</v>
      </c>
      <c r="E577" s="13">
        <v>12</v>
      </c>
      <c r="F577" s="13">
        <v>2</v>
      </c>
      <c r="G577" s="13" t="s">
        <v>1028</v>
      </c>
      <c r="H577" s="15">
        <v>111.02809999999999</v>
      </c>
      <c r="I577" s="13">
        <v>10.926310000000001</v>
      </c>
      <c r="J577" s="13" t="s">
        <v>1029</v>
      </c>
      <c r="K577" s="15">
        <v>0</v>
      </c>
      <c r="L577" s="15">
        <v>0</v>
      </c>
      <c r="M577" s="13">
        <v>0</v>
      </c>
      <c r="N577" s="13"/>
      <c r="O577" s="13" t="s">
        <v>8475</v>
      </c>
    </row>
    <row r="578" spans="1:15">
      <c r="A578" s="14">
        <v>2310030020</v>
      </c>
      <c r="B578" s="48" t="s">
        <v>96</v>
      </c>
      <c r="C578" s="52">
        <v>2850</v>
      </c>
      <c r="D578" s="16">
        <v>24</v>
      </c>
      <c r="E578" s="14">
        <v>12</v>
      </c>
      <c r="F578" s="14">
        <v>2</v>
      </c>
      <c r="G578" s="14" t="s">
        <v>1028</v>
      </c>
      <c r="H578" s="16">
        <v>111.02809999999999</v>
      </c>
      <c r="I578" s="14">
        <v>10.926310000000001</v>
      </c>
      <c r="J578" s="14" t="s">
        <v>1029</v>
      </c>
      <c r="K578" s="16">
        <v>0</v>
      </c>
      <c r="L578" s="16">
        <v>0</v>
      </c>
      <c r="M578" s="14">
        <v>0</v>
      </c>
      <c r="N578" s="14"/>
      <c r="O578" s="14" t="s">
        <v>8475</v>
      </c>
    </row>
    <row r="579" spans="1:15">
      <c r="A579" s="13">
        <v>2310030021</v>
      </c>
      <c r="B579" s="47" t="s">
        <v>90</v>
      </c>
      <c r="C579" s="51">
        <v>2700</v>
      </c>
      <c r="D579" s="15">
        <v>24</v>
      </c>
      <c r="E579" s="13">
        <v>12</v>
      </c>
      <c r="F579" s="13">
        <v>2</v>
      </c>
      <c r="G579" s="13" t="s">
        <v>1028</v>
      </c>
      <c r="H579" s="15">
        <v>111.02809999999999</v>
      </c>
      <c r="I579" s="13">
        <v>10.926310000000001</v>
      </c>
      <c r="J579" s="13" t="s">
        <v>1029</v>
      </c>
      <c r="K579" s="15">
        <v>0</v>
      </c>
      <c r="L579" s="15">
        <v>0</v>
      </c>
      <c r="M579" s="13">
        <v>0</v>
      </c>
      <c r="N579" s="13"/>
      <c r="O579" s="13" t="s">
        <v>8475</v>
      </c>
    </row>
    <row r="580" spans="1:15">
      <c r="A580" s="14">
        <v>2310030015</v>
      </c>
      <c r="B580" s="48" t="s">
        <v>100</v>
      </c>
      <c r="C580" s="52">
        <v>2700</v>
      </c>
      <c r="D580" s="16">
        <v>24</v>
      </c>
      <c r="E580" s="14">
        <v>12</v>
      </c>
      <c r="F580" s="14">
        <v>2</v>
      </c>
      <c r="G580" s="14" t="s">
        <v>1028</v>
      </c>
      <c r="H580" s="16">
        <v>111.02809999999999</v>
      </c>
      <c r="I580" s="14">
        <v>10.926310000000001</v>
      </c>
      <c r="J580" s="14" t="s">
        <v>1029</v>
      </c>
      <c r="K580" s="16">
        <v>0</v>
      </c>
      <c r="L580" s="16">
        <v>0</v>
      </c>
      <c r="M580" s="14">
        <v>0</v>
      </c>
      <c r="N580" s="14"/>
      <c r="O580" s="14" t="s">
        <v>8475</v>
      </c>
    </row>
    <row r="581" spans="1:15">
      <c r="A581" s="13">
        <v>2310030017</v>
      </c>
      <c r="B581" s="47" t="s">
        <v>97</v>
      </c>
      <c r="C581" s="51">
        <v>2700</v>
      </c>
      <c r="D581" s="15">
        <v>24</v>
      </c>
      <c r="E581" s="13">
        <v>12</v>
      </c>
      <c r="F581" s="13">
        <v>2</v>
      </c>
      <c r="G581" s="13" t="s">
        <v>1028</v>
      </c>
      <c r="H581" s="15">
        <v>111.02809999999999</v>
      </c>
      <c r="I581" s="13">
        <v>10.926310000000001</v>
      </c>
      <c r="J581" s="13" t="s">
        <v>1029</v>
      </c>
      <c r="K581" s="15">
        <v>0</v>
      </c>
      <c r="L581" s="15">
        <v>0</v>
      </c>
      <c r="M581" s="13">
        <v>0</v>
      </c>
      <c r="N581" s="13"/>
      <c r="O581" s="13" t="s">
        <v>8475</v>
      </c>
    </row>
    <row r="582" spans="1:15">
      <c r="A582" s="14">
        <v>2310030018</v>
      </c>
      <c r="B582" s="48" t="s">
        <v>99</v>
      </c>
      <c r="C582" s="52">
        <v>2700</v>
      </c>
      <c r="D582" s="16">
        <v>24</v>
      </c>
      <c r="E582" s="14">
        <v>12</v>
      </c>
      <c r="F582" s="14">
        <v>2</v>
      </c>
      <c r="G582" s="14" t="s">
        <v>1028</v>
      </c>
      <c r="H582" s="16">
        <v>111.02809999999999</v>
      </c>
      <c r="I582" s="14">
        <v>10.926310000000001</v>
      </c>
      <c r="J582" s="14" t="s">
        <v>1029</v>
      </c>
      <c r="K582" s="16">
        <v>0</v>
      </c>
      <c r="L582" s="16">
        <v>0</v>
      </c>
      <c r="M582" s="14">
        <v>0</v>
      </c>
      <c r="N582" s="14"/>
      <c r="O582" s="14" t="s">
        <v>8475</v>
      </c>
    </row>
    <row r="583" spans="1:15">
      <c r="A583" s="13">
        <v>2310030018</v>
      </c>
      <c r="B583" s="47" t="s">
        <v>99</v>
      </c>
      <c r="C583" s="51">
        <v>2700</v>
      </c>
      <c r="D583" s="15">
        <v>24</v>
      </c>
      <c r="E583" s="13">
        <v>12</v>
      </c>
      <c r="F583" s="13">
        <v>2</v>
      </c>
      <c r="G583" s="13" t="s">
        <v>1028</v>
      </c>
      <c r="H583" s="15">
        <v>111.02809999999999</v>
      </c>
      <c r="I583" s="13">
        <v>10.926310000000001</v>
      </c>
      <c r="J583" s="13" t="s">
        <v>1029</v>
      </c>
      <c r="K583" s="15">
        <v>0</v>
      </c>
      <c r="L583" s="15">
        <v>0</v>
      </c>
      <c r="M583" s="13">
        <v>0</v>
      </c>
      <c r="N583" s="13"/>
      <c r="O583" s="13" t="s">
        <v>8475</v>
      </c>
    </row>
    <row r="584" spans="1:15">
      <c r="A584" s="14">
        <v>2310030020</v>
      </c>
      <c r="B584" s="48" t="s">
        <v>96</v>
      </c>
      <c r="C584" s="52">
        <v>2700</v>
      </c>
      <c r="D584" s="16">
        <v>24</v>
      </c>
      <c r="E584" s="14">
        <v>12</v>
      </c>
      <c r="F584" s="14">
        <v>2</v>
      </c>
      <c r="G584" s="14" t="s">
        <v>1028</v>
      </c>
      <c r="H584" s="16">
        <v>111.02809999999999</v>
      </c>
      <c r="I584" s="14">
        <v>10.926310000000001</v>
      </c>
      <c r="J584" s="14" t="s">
        <v>1029</v>
      </c>
      <c r="K584" s="16">
        <v>0</v>
      </c>
      <c r="L584" s="16">
        <v>0</v>
      </c>
      <c r="M584" s="14">
        <v>0</v>
      </c>
      <c r="N584" s="14"/>
      <c r="O584" s="14" t="s">
        <v>8475</v>
      </c>
    </row>
    <row r="585" spans="1:15">
      <c r="A585" s="13">
        <v>2310030019</v>
      </c>
      <c r="B585" s="47" t="s">
        <v>98</v>
      </c>
      <c r="C585" s="51">
        <v>2700</v>
      </c>
      <c r="D585" s="15">
        <v>24</v>
      </c>
      <c r="E585" s="13">
        <v>12</v>
      </c>
      <c r="F585" s="13">
        <v>2</v>
      </c>
      <c r="G585" s="13" t="s">
        <v>1028</v>
      </c>
      <c r="H585" s="15">
        <v>111.02809999999999</v>
      </c>
      <c r="I585" s="13">
        <v>10.926310000000001</v>
      </c>
      <c r="J585" s="13" t="s">
        <v>1029</v>
      </c>
      <c r="K585" s="15">
        <v>0</v>
      </c>
      <c r="L585" s="15">
        <v>0</v>
      </c>
      <c r="M585" s="13">
        <v>0</v>
      </c>
      <c r="N585" s="13"/>
      <c r="O585" s="13" t="s">
        <v>8475</v>
      </c>
    </row>
    <row r="586" spans="1:15">
      <c r="A586" s="14">
        <v>2310030017</v>
      </c>
      <c r="B586" s="48" t="s">
        <v>97</v>
      </c>
      <c r="C586" s="52">
        <v>2700</v>
      </c>
      <c r="D586" s="16">
        <v>24</v>
      </c>
      <c r="E586" s="14">
        <v>12</v>
      </c>
      <c r="F586" s="14">
        <v>2</v>
      </c>
      <c r="G586" s="14" t="s">
        <v>1028</v>
      </c>
      <c r="H586" s="16">
        <v>111.02809999999999</v>
      </c>
      <c r="I586" s="14">
        <v>10.926310000000001</v>
      </c>
      <c r="J586" s="14" t="s">
        <v>1029</v>
      </c>
      <c r="K586" s="16">
        <v>0</v>
      </c>
      <c r="L586" s="16">
        <v>0</v>
      </c>
      <c r="M586" s="14">
        <v>0</v>
      </c>
      <c r="N586" s="14"/>
      <c r="O586" s="14" t="s">
        <v>8475</v>
      </c>
    </row>
    <row r="587" spans="1:15">
      <c r="A587" s="13">
        <v>2310030016</v>
      </c>
      <c r="B587" s="47" t="s">
        <v>94</v>
      </c>
      <c r="C587" s="51">
        <v>2700</v>
      </c>
      <c r="D587" s="15">
        <v>24</v>
      </c>
      <c r="E587" s="13">
        <v>12</v>
      </c>
      <c r="F587" s="13">
        <v>2</v>
      </c>
      <c r="G587" s="13" t="s">
        <v>1028</v>
      </c>
      <c r="H587" s="15">
        <v>111.02809999999999</v>
      </c>
      <c r="I587" s="13">
        <v>10.926310000000001</v>
      </c>
      <c r="J587" s="13" t="s">
        <v>1029</v>
      </c>
      <c r="K587" s="15">
        <v>0</v>
      </c>
      <c r="L587" s="15">
        <v>0</v>
      </c>
      <c r="M587" s="13">
        <v>0</v>
      </c>
      <c r="N587" s="13"/>
      <c r="O587" s="13" t="s">
        <v>8475</v>
      </c>
    </row>
    <row r="588" spans="1:15">
      <c r="A588" s="14">
        <v>2310030086</v>
      </c>
      <c r="B588" s="48" t="s">
        <v>122</v>
      </c>
      <c r="C588" s="52">
        <v>2700</v>
      </c>
      <c r="D588" s="16">
        <v>24</v>
      </c>
      <c r="E588" s="14">
        <v>12</v>
      </c>
      <c r="F588" s="14">
        <v>2</v>
      </c>
      <c r="G588" s="14" t="s">
        <v>1028</v>
      </c>
      <c r="H588" s="16">
        <v>111.02809999999999</v>
      </c>
      <c r="I588" s="14">
        <v>10.926310000000001</v>
      </c>
      <c r="J588" s="14" t="s">
        <v>1029</v>
      </c>
      <c r="K588" s="16">
        <v>0</v>
      </c>
      <c r="L588" s="16">
        <v>0</v>
      </c>
      <c r="M588" s="14">
        <v>0</v>
      </c>
      <c r="N588" s="14"/>
      <c r="O588" s="14" t="s">
        <v>8475</v>
      </c>
    </row>
    <row r="589" spans="1:15">
      <c r="A589" s="13">
        <v>2310030021</v>
      </c>
      <c r="B589" s="47" t="s">
        <v>90</v>
      </c>
      <c r="C589" s="51">
        <v>2700</v>
      </c>
      <c r="D589" s="15">
        <v>24</v>
      </c>
      <c r="E589" s="13">
        <v>12</v>
      </c>
      <c r="F589" s="13">
        <v>2</v>
      </c>
      <c r="G589" s="13" t="s">
        <v>1028</v>
      </c>
      <c r="H589" s="15">
        <v>111.02809999999999</v>
      </c>
      <c r="I589" s="13">
        <v>10.926310000000001</v>
      </c>
      <c r="J589" s="13" t="s">
        <v>1029</v>
      </c>
      <c r="K589" s="15">
        <v>0</v>
      </c>
      <c r="L589" s="15">
        <v>0</v>
      </c>
      <c r="M589" s="13">
        <v>0</v>
      </c>
      <c r="N589" s="13"/>
      <c r="O589" s="13" t="s">
        <v>8475</v>
      </c>
    </row>
    <row r="590" spans="1:15">
      <c r="A590" s="14">
        <v>2310030015</v>
      </c>
      <c r="B590" s="48" t="s">
        <v>100</v>
      </c>
      <c r="C590" s="52">
        <v>2700</v>
      </c>
      <c r="D590" s="16">
        <v>24</v>
      </c>
      <c r="E590" s="14">
        <v>12</v>
      </c>
      <c r="F590" s="14">
        <v>2</v>
      </c>
      <c r="G590" s="14" t="s">
        <v>1028</v>
      </c>
      <c r="H590" s="16">
        <v>111.02809999999999</v>
      </c>
      <c r="I590" s="14">
        <v>10.926310000000001</v>
      </c>
      <c r="J590" s="14" t="s">
        <v>1029</v>
      </c>
      <c r="K590" s="16">
        <v>0</v>
      </c>
      <c r="L590" s="16">
        <v>0</v>
      </c>
      <c r="M590" s="14">
        <v>0</v>
      </c>
      <c r="N590" s="14"/>
      <c r="O590" s="14" t="s">
        <v>8475</v>
      </c>
    </row>
    <row r="591" spans="1:15">
      <c r="A591" s="13">
        <v>2310030077</v>
      </c>
      <c r="B591" s="47" t="s">
        <v>95</v>
      </c>
      <c r="C591" s="51">
        <v>2700</v>
      </c>
      <c r="D591" s="15">
        <v>24</v>
      </c>
      <c r="E591" s="13">
        <v>12</v>
      </c>
      <c r="F591" s="13">
        <v>2</v>
      </c>
      <c r="G591" s="13" t="s">
        <v>1028</v>
      </c>
      <c r="H591" s="15">
        <v>111.02809999999999</v>
      </c>
      <c r="I591" s="13">
        <v>10.926310000000001</v>
      </c>
      <c r="J591" s="13" t="s">
        <v>1029</v>
      </c>
      <c r="K591" s="15">
        <v>0</v>
      </c>
      <c r="L591" s="15">
        <v>0</v>
      </c>
      <c r="M591" s="13">
        <v>0</v>
      </c>
      <c r="N591" s="13"/>
      <c r="O591" s="13" t="s">
        <v>8475</v>
      </c>
    </row>
    <row r="592" spans="1:15">
      <c r="A592" s="14">
        <v>2310030073</v>
      </c>
      <c r="B592" s="48" t="s">
        <v>291</v>
      </c>
      <c r="C592" s="52">
        <v>2700</v>
      </c>
      <c r="D592" s="16">
        <v>24</v>
      </c>
      <c r="E592" s="14">
        <v>12</v>
      </c>
      <c r="F592" s="14">
        <v>2</v>
      </c>
      <c r="G592" s="14" t="s">
        <v>1028</v>
      </c>
      <c r="H592" s="16">
        <v>111.02809999999999</v>
      </c>
      <c r="I592" s="14">
        <v>10.926310000000001</v>
      </c>
      <c r="J592" s="14" t="s">
        <v>1029</v>
      </c>
      <c r="K592" s="16">
        <v>0</v>
      </c>
      <c r="L592" s="16">
        <v>0</v>
      </c>
      <c r="M592" s="14">
        <v>0</v>
      </c>
      <c r="N592" s="14"/>
      <c r="O592" s="14" t="s">
        <v>8475</v>
      </c>
    </row>
    <row r="593" spans="1:15">
      <c r="A593" s="13">
        <v>2310030072</v>
      </c>
      <c r="B593" s="47" t="s">
        <v>487</v>
      </c>
      <c r="C593" s="51">
        <v>2700</v>
      </c>
      <c r="D593" s="15">
        <v>24</v>
      </c>
      <c r="E593" s="13">
        <v>12</v>
      </c>
      <c r="F593" s="13">
        <v>2</v>
      </c>
      <c r="G593" s="13" t="s">
        <v>1028</v>
      </c>
      <c r="H593" s="15">
        <v>111.02809999999999</v>
      </c>
      <c r="I593" s="13">
        <v>10.926310000000001</v>
      </c>
      <c r="J593" s="13" t="s">
        <v>1029</v>
      </c>
      <c r="K593" s="15">
        <v>0</v>
      </c>
      <c r="L593" s="15">
        <v>0</v>
      </c>
      <c r="M593" s="13">
        <v>0</v>
      </c>
      <c r="N593" s="13"/>
      <c r="O593" s="13" t="s">
        <v>8475</v>
      </c>
    </row>
    <row r="594" spans="1:15">
      <c r="A594" s="14">
        <v>2310030132</v>
      </c>
      <c r="B594" s="48" t="s">
        <v>486</v>
      </c>
      <c r="C594" s="52">
        <v>2700</v>
      </c>
      <c r="D594" s="16">
        <v>24</v>
      </c>
      <c r="E594" s="14">
        <v>12</v>
      </c>
      <c r="F594" s="14">
        <v>2</v>
      </c>
      <c r="G594" s="14" t="s">
        <v>1028</v>
      </c>
      <c r="H594" s="16">
        <v>111.02809999999999</v>
      </c>
      <c r="I594" s="14">
        <v>10.926310000000001</v>
      </c>
      <c r="J594" s="14" t="s">
        <v>1029</v>
      </c>
      <c r="K594" s="16">
        <v>0</v>
      </c>
      <c r="L594" s="16">
        <v>0</v>
      </c>
      <c r="M594" s="14">
        <v>0</v>
      </c>
      <c r="N594" s="14"/>
      <c r="O594" s="14" t="s">
        <v>8475</v>
      </c>
    </row>
    <row r="595" spans="1:15">
      <c r="A595" s="13">
        <v>2310030130</v>
      </c>
      <c r="B595" s="47" t="s">
        <v>485</v>
      </c>
      <c r="C595" s="51">
        <v>2700</v>
      </c>
      <c r="D595" s="15">
        <v>24</v>
      </c>
      <c r="E595" s="13">
        <v>12</v>
      </c>
      <c r="F595" s="13">
        <v>2</v>
      </c>
      <c r="G595" s="13" t="s">
        <v>1028</v>
      </c>
      <c r="H595" s="15">
        <v>111.02809999999999</v>
      </c>
      <c r="I595" s="13">
        <v>10.926310000000001</v>
      </c>
      <c r="J595" s="13" t="s">
        <v>1029</v>
      </c>
      <c r="K595" s="15">
        <v>0</v>
      </c>
      <c r="L595" s="15">
        <v>0</v>
      </c>
      <c r="M595" s="13">
        <v>0</v>
      </c>
      <c r="N595" s="13"/>
      <c r="O595" s="13" t="s">
        <v>8475</v>
      </c>
    </row>
    <row r="596" spans="1:15">
      <c r="A596" s="14">
        <v>2310030131</v>
      </c>
      <c r="B596" s="48" t="s">
        <v>121</v>
      </c>
      <c r="C596" s="52">
        <v>2700</v>
      </c>
      <c r="D596" s="16">
        <v>24</v>
      </c>
      <c r="E596" s="14">
        <v>12</v>
      </c>
      <c r="F596" s="14">
        <v>2</v>
      </c>
      <c r="G596" s="14" t="s">
        <v>1028</v>
      </c>
      <c r="H596" s="16">
        <v>111.02809999999999</v>
      </c>
      <c r="I596" s="14">
        <v>10.926310000000001</v>
      </c>
      <c r="J596" s="14" t="s">
        <v>1029</v>
      </c>
      <c r="K596" s="16">
        <v>0</v>
      </c>
      <c r="L596" s="16">
        <v>0</v>
      </c>
      <c r="M596" s="14">
        <v>0</v>
      </c>
      <c r="N596" s="14"/>
      <c r="O596" s="14" t="s">
        <v>8475</v>
      </c>
    </row>
    <row r="597" spans="1:15">
      <c r="A597" s="13">
        <v>2310030049</v>
      </c>
      <c r="B597" s="47" t="s">
        <v>594</v>
      </c>
      <c r="C597" s="51">
        <v>2700</v>
      </c>
      <c r="D597" s="15">
        <v>24</v>
      </c>
      <c r="E597" s="13">
        <v>12</v>
      </c>
      <c r="F597" s="13">
        <v>2</v>
      </c>
      <c r="G597" s="13" t="s">
        <v>1028</v>
      </c>
      <c r="H597" s="15">
        <v>111.02809999999999</v>
      </c>
      <c r="I597" s="13">
        <v>10.926310000000001</v>
      </c>
      <c r="J597" s="13" t="s">
        <v>1029</v>
      </c>
      <c r="K597" s="15">
        <v>0</v>
      </c>
      <c r="L597" s="15">
        <v>0</v>
      </c>
      <c r="M597" s="13">
        <v>0</v>
      </c>
      <c r="N597" s="13"/>
      <c r="O597" s="13" t="s">
        <v>8475</v>
      </c>
    </row>
    <row r="598" spans="1:15">
      <c r="A598" s="14">
        <v>2310030054</v>
      </c>
      <c r="B598" s="48" t="s">
        <v>599</v>
      </c>
      <c r="C598" s="52">
        <v>2700</v>
      </c>
      <c r="D598" s="16">
        <v>24</v>
      </c>
      <c r="E598" s="14">
        <v>12</v>
      </c>
      <c r="F598" s="14">
        <v>2</v>
      </c>
      <c r="G598" s="14" t="s">
        <v>1028</v>
      </c>
      <c r="H598" s="16">
        <v>111.02809999999999</v>
      </c>
      <c r="I598" s="14">
        <v>10.926310000000001</v>
      </c>
      <c r="J598" s="14" t="s">
        <v>1029</v>
      </c>
      <c r="K598" s="16">
        <v>0</v>
      </c>
      <c r="L598" s="16">
        <v>0</v>
      </c>
      <c r="M598" s="14">
        <v>0</v>
      </c>
      <c r="N598" s="14"/>
      <c r="O598" s="14" t="s">
        <v>8475</v>
      </c>
    </row>
    <row r="599" spans="1:15">
      <c r="A599" s="13">
        <v>2310030055</v>
      </c>
      <c r="B599" s="47" t="s">
        <v>600</v>
      </c>
      <c r="C599" s="51">
        <v>2700</v>
      </c>
      <c r="D599" s="15">
        <v>24</v>
      </c>
      <c r="E599" s="13">
        <v>12</v>
      </c>
      <c r="F599" s="13">
        <v>2</v>
      </c>
      <c r="G599" s="13" t="s">
        <v>1028</v>
      </c>
      <c r="H599" s="15">
        <v>111.02809999999999</v>
      </c>
      <c r="I599" s="13">
        <v>10.926310000000001</v>
      </c>
      <c r="J599" s="13" t="s">
        <v>1029</v>
      </c>
      <c r="K599" s="15">
        <v>0</v>
      </c>
      <c r="L599" s="15">
        <v>0</v>
      </c>
      <c r="M599" s="13">
        <v>0</v>
      </c>
      <c r="N599" s="13"/>
      <c r="O599" s="13" t="s">
        <v>8475</v>
      </c>
    </row>
    <row r="600" spans="1:15">
      <c r="A600" s="13">
        <v>2310030052</v>
      </c>
      <c r="B600" s="47" t="s">
        <v>601</v>
      </c>
      <c r="C600" s="51">
        <v>2700</v>
      </c>
      <c r="D600" s="15">
        <v>24</v>
      </c>
      <c r="E600" s="13">
        <v>12</v>
      </c>
      <c r="F600" s="13">
        <v>2</v>
      </c>
      <c r="G600" s="13" t="s">
        <v>1028</v>
      </c>
      <c r="H600" s="15">
        <v>111.02809999999999</v>
      </c>
      <c r="I600" s="13">
        <v>10.926310000000001</v>
      </c>
      <c r="J600" s="13" t="s">
        <v>1029</v>
      </c>
      <c r="K600" s="15">
        <v>0</v>
      </c>
      <c r="L600" s="15">
        <v>0</v>
      </c>
      <c r="M600" s="13">
        <v>0</v>
      </c>
      <c r="N600" s="13"/>
      <c r="O600" s="13" t="s">
        <v>8475</v>
      </c>
    </row>
    <row r="601" spans="1:15">
      <c r="A601" s="14">
        <v>2310030053</v>
      </c>
      <c r="B601" s="48" t="s">
        <v>563</v>
      </c>
      <c r="C601" s="52">
        <v>2700</v>
      </c>
      <c r="D601" s="16">
        <v>24</v>
      </c>
      <c r="E601" s="14">
        <v>12</v>
      </c>
      <c r="F601" s="14">
        <v>2</v>
      </c>
      <c r="G601" s="14" t="s">
        <v>1028</v>
      </c>
      <c r="H601" s="16">
        <v>111.02809999999999</v>
      </c>
      <c r="I601" s="14">
        <v>10.926310000000001</v>
      </c>
      <c r="J601" s="14" t="s">
        <v>1029</v>
      </c>
      <c r="K601" s="16">
        <v>0</v>
      </c>
      <c r="L601" s="16">
        <v>0</v>
      </c>
      <c r="M601" s="14">
        <v>0</v>
      </c>
      <c r="N601" s="14"/>
      <c r="O601" s="14" t="s">
        <v>8475</v>
      </c>
    </row>
    <row r="602" spans="1:15">
      <c r="A602" s="13">
        <v>2310030050</v>
      </c>
      <c r="B602" s="47" t="s">
        <v>602</v>
      </c>
      <c r="C602" s="51">
        <v>2700</v>
      </c>
      <c r="D602" s="15">
        <v>24</v>
      </c>
      <c r="E602" s="13">
        <v>12</v>
      </c>
      <c r="F602" s="13">
        <v>2</v>
      </c>
      <c r="G602" s="13" t="s">
        <v>1028</v>
      </c>
      <c r="H602" s="15">
        <v>111.02809999999999</v>
      </c>
      <c r="I602" s="13">
        <v>10.926310000000001</v>
      </c>
      <c r="J602" s="13" t="s">
        <v>1029</v>
      </c>
      <c r="K602" s="15">
        <v>0</v>
      </c>
      <c r="L602" s="15">
        <v>0</v>
      </c>
      <c r="M602" s="13">
        <v>0</v>
      </c>
      <c r="N602" s="13"/>
      <c r="O602" s="13" t="s">
        <v>8475</v>
      </c>
    </row>
    <row r="603" spans="1:15">
      <c r="A603" s="14">
        <v>2310030287</v>
      </c>
      <c r="B603" s="48" t="s">
        <v>608</v>
      </c>
      <c r="C603" s="52">
        <v>2700</v>
      </c>
      <c r="D603" s="16">
        <v>24</v>
      </c>
      <c r="E603" s="14">
        <v>12</v>
      </c>
      <c r="F603" s="14">
        <v>2</v>
      </c>
      <c r="G603" s="14" t="s">
        <v>1028</v>
      </c>
      <c r="H603" s="16">
        <v>111.02809999999999</v>
      </c>
      <c r="I603" s="14">
        <v>10.926310000000001</v>
      </c>
      <c r="J603" s="14" t="s">
        <v>1029</v>
      </c>
      <c r="K603" s="16">
        <v>0</v>
      </c>
      <c r="L603" s="16">
        <v>0</v>
      </c>
      <c r="M603" s="14">
        <v>0</v>
      </c>
      <c r="N603" s="14"/>
      <c r="O603" s="14" t="s">
        <v>8475</v>
      </c>
    </row>
    <row r="604" spans="1:15">
      <c r="A604" s="13">
        <v>2310030282</v>
      </c>
      <c r="B604" s="47" t="s">
        <v>605</v>
      </c>
      <c r="C604" s="51">
        <v>2700</v>
      </c>
      <c r="D604" s="15">
        <v>24</v>
      </c>
      <c r="E604" s="13">
        <v>12</v>
      </c>
      <c r="F604" s="13">
        <v>2</v>
      </c>
      <c r="G604" s="13" t="s">
        <v>1028</v>
      </c>
      <c r="H604" s="15">
        <v>111.02809999999999</v>
      </c>
      <c r="I604" s="13">
        <v>10.926310000000001</v>
      </c>
      <c r="J604" s="13" t="s">
        <v>1029</v>
      </c>
      <c r="K604" s="15">
        <v>0</v>
      </c>
      <c r="L604" s="15">
        <v>0</v>
      </c>
      <c r="M604" s="13">
        <v>0</v>
      </c>
      <c r="N604" s="13"/>
      <c r="O604" s="13" t="s">
        <v>8475</v>
      </c>
    </row>
    <row r="605" spans="1:15">
      <c r="A605" s="14">
        <v>2310030281</v>
      </c>
      <c r="B605" s="48" t="s">
        <v>606</v>
      </c>
      <c r="C605" s="52">
        <v>2700</v>
      </c>
      <c r="D605" s="16">
        <v>24</v>
      </c>
      <c r="E605" s="14">
        <v>12</v>
      </c>
      <c r="F605" s="14">
        <v>2</v>
      </c>
      <c r="G605" s="14" t="s">
        <v>1028</v>
      </c>
      <c r="H605" s="16">
        <v>111.02809999999999</v>
      </c>
      <c r="I605" s="14">
        <v>10.926310000000001</v>
      </c>
      <c r="J605" s="14" t="s">
        <v>1029</v>
      </c>
      <c r="K605" s="16">
        <v>0</v>
      </c>
      <c r="L605" s="16">
        <v>0</v>
      </c>
      <c r="M605" s="14">
        <v>0</v>
      </c>
      <c r="N605" s="14"/>
      <c r="O605" s="14" t="s">
        <v>8475</v>
      </c>
    </row>
    <row r="606" spans="1:15">
      <c r="A606" s="13">
        <v>2310030286</v>
      </c>
      <c r="B606" s="47" t="s">
        <v>604</v>
      </c>
      <c r="C606" s="51">
        <v>2700</v>
      </c>
      <c r="D606" s="15">
        <v>24</v>
      </c>
      <c r="E606" s="13">
        <v>12</v>
      </c>
      <c r="F606" s="13">
        <v>2</v>
      </c>
      <c r="G606" s="13" t="s">
        <v>1028</v>
      </c>
      <c r="H606" s="15">
        <v>111.02809999999999</v>
      </c>
      <c r="I606" s="13">
        <v>10.926310000000001</v>
      </c>
      <c r="J606" s="13" t="s">
        <v>1029</v>
      </c>
      <c r="K606" s="15">
        <v>0</v>
      </c>
      <c r="L606" s="15">
        <v>0</v>
      </c>
      <c r="M606" s="13">
        <v>0</v>
      </c>
      <c r="N606" s="13"/>
      <c r="O606" s="13" t="s">
        <v>8475</v>
      </c>
    </row>
    <row r="607" spans="1:15">
      <c r="A607" s="14">
        <v>2310030283</v>
      </c>
      <c r="B607" s="48" t="s">
        <v>607</v>
      </c>
      <c r="C607" s="52">
        <v>2700</v>
      </c>
      <c r="D607" s="16">
        <v>24</v>
      </c>
      <c r="E607" s="14">
        <v>12</v>
      </c>
      <c r="F607" s="14">
        <v>2</v>
      </c>
      <c r="G607" s="14" t="s">
        <v>1028</v>
      </c>
      <c r="H607" s="16">
        <v>111.02809999999999</v>
      </c>
      <c r="I607" s="14">
        <v>10.926310000000001</v>
      </c>
      <c r="J607" s="14" t="s">
        <v>1029</v>
      </c>
      <c r="K607" s="16">
        <v>0</v>
      </c>
      <c r="L607" s="16">
        <v>0</v>
      </c>
      <c r="M607" s="14">
        <v>0</v>
      </c>
      <c r="N607" s="14"/>
      <c r="O607" s="14" t="s">
        <v>8475</v>
      </c>
    </row>
    <row r="608" spans="1:15">
      <c r="A608" s="13">
        <v>2310030284</v>
      </c>
      <c r="B608" s="47" t="s">
        <v>603</v>
      </c>
      <c r="C608" s="51">
        <v>2700</v>
      </c>
      <c r="D608" s="15">
        <v>24</v>
      </c>
      <c r="E608" s="13">
        <v>12</v>
      </c>
      <c r="F608" s="13">
        <v>2</v>
      </c>
      <c r="G608" s="13" t="s">
        <v>1028</v>
      </c>
      <c r="H608" s="15">
        <v>111.02809999999999</v>
      </c>
      <c r="I608" s="13">
        <v>10.926310000000001</v>
      </c>
      <c r="J608" s="13" t="s">
        <v>1029</v>
      </c>
      <c r="K608" s="15">
        <v>0</v>
      </c>
      <c r="L608" s="15">
        <v>0</v>
      </c>
      <c r="M608" s="13">
        <v>0</v>
      </c>
      <c r="N608" s="13"/>
      <c r="O608" s="13" t="s">
        <v>8475</v>
      </c>
    </row>
    <row r="609" spans="1:15">
      <c r="A609" s="14">
        <v>2310030280</v>
      </c>
      <c r="B609" s="48" t="s">
        <v>1088</v>
      </c>
      <c r="C609" s="52">
        <v>2700</v>
      </c>
      <c r="D609" s="16">
        <v>24</v>
      </c>
      <c r="E609" s="14">
        <v>12</v>
      </c>
      <c r="F609" s="14">
        <v>2</v>
      </c>
      <c r="G609" s="14" t="s">
        <v>1028</v>
      </c>
      <c r="H609" s="16">
        <v>111.02809999999999</v>
      </c>
      <c r="I609" s="14">
        <v>10.926310000000001</v>
      </c>
      <c r="J609" s="14" t="s">
        <v>1029</v>
      </c>
      <c r="K609" s="16">
        <v>0</v>
      </c>
      <c r="L609" s="16">
        <v>0</v>
      </c>
      <c r="M609" s="14">
        <v>0</v>
      </c>
      <c r="N609" s="14"/>
      <c r="O609" s="14" t="s">
        <v>8475</v>
      </c>
    </row>
    <row r="610" spans="1:15">
      <c r="A610" s="13">
        <v>2310030277</v>
      </c>
      <c r="B610" s="47" t="s">
        <v>1089</v>
      </c>
      <c r="C610" s="51">
        <v>2700</v>
      </c>
      <c r="D610" s="15">
        <v>24</v>
      </c>
      <c r="E610" s="13">
        <v>12</v>
      </c>
      <c r="F610" s="13">
        <v>2</v>
      </c>
      <c r="G610" s="13" t="s">
        <v>1028</v>
      </c>
      <c r="H610" s="15">
        <v>111.02809999999999</v>
      </c>
      <c r="I610" s="13">
        <v>10.926310000000001</v>
      </c>
      <c r="J610" s="13" t="s">
        <v>1029</v>
      </c>
      <c r="K610" s="15">
        <v>0</v>
      </c>
      <c r="L610" s="15">
        <v>0</v>
      </c>
      <c r="M610" s="13">
        <v>0</v>
      </c>
      <c r="N610" s="13"/>
      <c r="O610" s="13" t="s">
        <v>8475</v>
      </c>
    </row>
    <row r="611" spans="1:15">
      <c r="A611" s="14">
        <v>2310030278</v>
      </c>
      <c r="B611" s="48" t="s">
        <v>1090</v>
      </c>
      <c r="C611" s="52">
        <v>2700</v>
      </c>
      <c r="D611" s="16">
        <v>24</v>
      </c>
      <c r="E611" s="14">
        <v>12</v>
      </c>
      <c r="F611" s="14">
        <v>2</v>
      </c>
      <c r="G611" s="14" t="s">
        <v>1028</v>
      </c>
      <c r="H611" s="16">
        <v>111.02809999999999</v>
      </c>
      <c r="I611" s="14">
        <v>10.926310000000001</v>
      </c>
      <c r="J611" s="14" t="s">
        <v>1029</v>
      </c>
      <c r="K611" s="16">
        <v>0</v>
      </c>
      <c r="L611" s="16">
        <v>0</v>
      </c>
      <c r="M611" s="14">
        <v>0</v>
      </c>
      <c r="N611" s="14"/>
      <c r="O611" s="14" t="s">
        <v>8475</v>
      </c>
    </row>
    <row r="612" spans="1:15">
      <c r="A612" s="13">
        <v>2310030279</v>
      </c>
      <c r="B612" s="47" t="s">
        <v>1091</v>
      </c>
      <c r="C612" s="51">
        <v>2700</v>
      </c>
      <c r="D612" s="15">
        <v>24</v>
      </c>
      <c r="E612" s="13">
        <v>12</v>
      </c>
      <c r="F612" s="13">
        <v>2</v>
      </c>
      <c r="G612" s="13" t="s">
        <v>1028</v>
      </c>
      <c r="H612" s="15">
        <v>111.02809999999999</v>
      </c>
      <c r="I612" s="13">
        <v>10.926310000000001</v>
      </c>
      <c r="J612" s="13" t="s">
        <v>1029</v>
      </c>
      <c r="K612" s="15">
        <v>0</v>
      </c>
      <c r="L612" s="15">
        <v>0</v>
      </c>
      <c r="M612" s="13">
        <v>0</v>
      </c>
      <c r="N612" s="13"/>
      <c r="O612" s="13" t="s">
        <v>8475</v>
      </c>
    </row>
    <row r="613" spans="1:15">
      <c r="A613" s="14">
        <v>2310030276</v>
      </c>
      <c r="B613" s="48" t="s">
        <v>1092</v>
      </c>
      <c r="C613" s="52">
        <v>2700</v>
      </c>
      <c r="D613" s="16">
        <v>24</v>
      </c>
      <c r="E613" s="14">
        <v>12</v>
      </c>
      <c r="F613" s="14">
        <v>2</v>
      </c>
      <c r="G613" s="14" t="s">
        <v>1028</v>
      </c>
      <c r="H613" s="16">
        <v>111.02809999999999</v>
      </c>
      <c r="I613" s="14">
        <v>10.926310000000001</v>
      </c>
      <c r="J613" s="14" t="s">
        <v>1029</v>
      </c>
      <c r="K613" s="16">
        <v>0</v>
      </c>
      <c r="L613" s="16">
        <v>0</v>
      </c>
      <c r="M613" s="14">
        <v>0</v>
      </c>
      <c r="N613" s="14"/>
      <c r="O613" s="14" t="s">
        <v>8475</v>
      </c>
    </row>
    <row r="614" spans="1:15">
      <c r="A614" s="13">
        <v>2310030078</v>
      </c>
      <c r="B614" s="47" t="s">
        <v>488</v>
      </c>
      <c r="C614" s="51">
        <v>2700</v>
      </c>
      <c r="D614" s="15">
        <v>24</v>
      </c>
      <c r="E614" s="13">
        <v>12</v>
      </c>
      <c r="F614" s="13">
        <v>2</v>
      </c>
      <c r="G614" s="13" t="s">
        <v>1028</v>
      </c>
      <c r="H614" s="15">
        <v>111.02809999999999</v>
      </c>
      <c r="I614" s="13">
        <v>10.926310000000001</v>
      </c>
      <c r="J614" s="13" t="s">
        <v>1029</v>
      </c>
      <c r="K614" s="15">
        <v>0</v>
      </c>
      <c r="L614" s="15">
        <v>0</v>
      </c>
      <c r="M614" s="13">
        <v>0</v>
      </c>
      <c r="N614" s="13"/>
      <c r="O614" s="13" t="s">
        <v>8475</v>
      </c>
    </row>
    <row r="615" spans="1:15">
      <c r="A615" s="14">
        <v>2310030275</v>
      </c>
      <c r="B615" s="48" t="s">
        <v>1093</v>
      </c>
      <c r="C615" s="52">
        <v>2700</v>
      </c>
      <c r="D615" s="16">
        <v>24</v>
      </c>
      <c r="E615" s="14">
        <v>12</v>
      </c>
      <c r="F615" s="14">
        <v>2</v>
      </c>
      <c r="G615" s="14" t="s">
        <v>1028</v>
      </c>
      <c r="H615" s="16">
        <v>111.02809999999999</v>
      </c>
      <c r="I615" s="14">
        <v>10.926310000000001</v>
      </c>
      <c r="J615" s="14" t="s">
        <v>1029</v>
      </c>
      <c r="K615" s="16">
        <v>0</v>
      </c>
      <c r="L615" s="16">
        <v>0</v>
      </c>
      <c r="M615" s="14">
        <v>0</v>
      </c>
      <c r="N615" s="14"/>
      <c r="O615" s="14" t="s">
        <v>8475</v>
      </c>
    </row>
    <row r="616" spans="1:15">
      <c r="A616" s="13" t="s">
        <v>1146</v>
      </c>
      <c r="B616" s="47" t="s">
        <v>1147</v>
      </c>
      <c r="C616" s="51">
        <v>1800</v>
      </c>
      <c r="D616" s="15">
        <v>24</v>
      </c>
      <c r="E616" s="13">
        <v>12</v>
      </c>
      <c r="F616" s="13">
        <v>2</v>
      </c>
      <c r="G616" s="13" t="s">
        <v>1148</v>
      </c>
      <c r="H616" s="15">
        <v>74.018699999999995</v>
      </c>
      <c r="I616" s="13">
        <v>10.926310000000001</v>
      </c>
      <c r="J616" s="13" t="s">
        <v>1029</v>
      </c>
      <c r="K616" s="15">
        <v>0</v>
      </c>
      <c r="L616" s="15">
        <v>0</v>
      </c>
      <c r="M616" s="13">
        <v>0</v>
      </c>
      <c r="N616" s="13"/>
      <c r="O616" s="13" t="s">
        <v>8475</v>
      </c>
    </row>
    <row r="617" spans="1:15">
      <c r="A617" s="14" t="s">
        <v>1149</v>
      </c>
      <c r="B617" s="48" t="s">
        <v>1150</v>
      </c>
      <c r="C617" s="52">
        <v>1800</v>
      </c>
      <c r="D617" s="16">
        <v>24</v>
      </c>
      <c r="E617" s="14">
        <v>12</v>
      </c>
      <c r="F617" s="14">
        <v>2</v>
      </c>
      <c r="G617" s="14" t="s">
        <v>1148</v>
      </c>
      <c r="H617" s="16">
        <v>74.018699999999995</v>
      </c>
      <c r="I617" s="14">
        <v>10.926310000000001</v>
      </c>
      <c r="J617" s="14" t="s">
        <v>1029</v>
      </c>
      <c r="K617" s="16">
        <v>0</v>
      </c>
      <c r="L617" s="16">
        <v>0</v>
      </c>
      <c r="M617" s="14">
        <v>0</v>
      </c>
      <c r="N617" s="14"/>
      <c r="O617" s="14" t="s">
        <v>8475</v>
      </c>
    </row>
    <row r="618" spans="1:15">
      <c r="A618" s="13" t="s">
        <v>1151</v>
      </c>
      <c r="B618" s="47" t="s">
        <v>1152</v>
      </c>
      <c r="C618" s="51">
        <v>1800</v>
      </c>
      <c r="D618" s="15">
        <v>24</v>
      </c>
      <c r="E618" s="13">
        <v>12</v>
      </c>
      <c r="F618" s="13">
        <v>2</v>
      </c>
      <c r="G618" s="13" t="s">
        <v>1148</v>
      </c>
      <c r="H618" s="15">
        <v>74.018699999999995</v>
      </c>
      <c r="I618" s="13">
        <v>10.926310000000001</v>
      </c>
      <c r="J618" s="13" t="s">
        <v>1029</v>
      </c>
      <c r="K618" s="15">
        <v>0</v>
      </c>
      <c r="L618" s="15">
        <v>0</v>
      </c>
      <c r="M618" s="13">
        <v>0</v>
      </c>
      <c r="N618" s="13"/>
      <c r="O618" s="13" t="s">
        <v>8475</v>
      </c>
    </row>
    <row r="619" spans="1:15">
      <c r="A619" s="14" t="s">
        <v>1153</v>
      </c>
      <c r="B619" s="48" t="s">
        <v>1154</v>
      </c>
      <c r="C619" s="52">
        <v>1800</v>
      </c>
      <c r="D619" s="16">
        <v>24</v>
      </c>
      <c r="E619" s="14">
        <v>12</v>
      </c>
      <c r="F619" s="14">
        <v>2</v>
      </c>
      <c r="G619" s="14" t="s">
        <v>1148</v>
      </c>
      <c r="H619" s="16">
        <v>74.018699999999995</v>
      </c>
      <c r="I619" s="14">
        <v>10.926310000000001</v>
      </c>
      <c r="J619" s="14" t="s">
        <v>1029</v>
      </c>
      <c r="K619" s="16">
        <v>0</v>
      </c>
      <c r="L619" s="16">
        <v>0</v>
      </c>
      <c r="M619" s="14">
        <v>0</v>
      </c>
      <c r="N619" s="14"/>
      <c r="O619" s="14" t="s">
        <v>8475</v>
      </c>
    </row>
    <row r="620" spans="1:15">
      <c r="A620" s="13" t="s">
        <v>1155</v>
      </c>
      <c r="B620" s="47" t="s">
        <v>1156</v>
      </c>
      <c r="C620" s="51">
        <v>1800</v>
      </c>
      <c r="D620" s="15">
        <v>24</v>
      </c>
      <c r="E620" s="13">
        <v>12</v>
      </c>
      <c r="F620" s="13">
        <v>2</v>
      </c>
      <c r="G620" s="13" t="s">
        <v>1148</v>
      </c>
      <c r="H620" s="15">
        <v>74.018699999999995</v>
      </c>
      <c r="I620" s="13">
        <v>10.926310000000001</v>
      </c>
      <c r="J620" s="13" t="s">
        <v>1029</v>
      </c>
      <c r="K620" s="15">
        <v>0</v>
      </c>
      <c r="L620" s="15">
        <v>0</v>
      </c>
      <c r="M620" s="13">
        <v>0</v>
      </c>
      <c r="N620" s="13"/>
      <c r="O620" s="13" t="s">
        <v>8475</v>
      </c>
    </row>
    <row r="621" spans="1:15">
      <c r="A621" s="14" t="s">
        <v>1157</v>
      </c>
      <c r="B621" s="48" t="s">
        <v>1158</v>
      </c>
      <c r="C621" s="52">
        <v>1800</v>
      </c>
      <c r="D621" s="16">
        <v>24</v>
      </c>
      <c r="E621" s="14">
        <v>12</v>
      </c>
      <c r="F621" s="14">
        <v>2</v>
      </c>
      <c r="G621" s="14" t="s">
        <v>1148</v>
      </c>
      <c r="H621" s="16">
        <v>74.018699999999995</v>
      </c>
      <c r="I621" s="14">
        <v>10.926310000000001</v>
      </c>
      <c r="J621" s="14" t="s">
        <v>1029</v>
      </c>
      <c r="K621" s="16">
        <v>0</v>
      </c>
      <c r="L621" s="16">
        <v>0</v>
      </c>
      <c r="M621" s="14">
        <v>0</v>
      </c>
      <c r="N621" s="14"/>
      <c r="O621" s="14" t="s">
        <v>8475</v>
      </c>
    </row>
    <row r="622" spans="1:15">
      <c r="A622" s="13" t="s">
        <v>1159</v>
      </c>
      <c r="B622" s="47" t="s">
        <v>1160</v>
      </c>
      <c r="C622" s="51">
        <v>1800</v>
      </c>
      <c r="D622" s="15">
        <v>24</v>
      </c>
      <c r="E622" s="13">
        <v>12</v>
      </c>
      <c r="F622" s="13">
        <v>2</v>
      </c>
      <c r="G622" s="13" t="s">
        <v>1148</v>
      </c>
      <c r="H622" s="15">
        <v>74.018699999999995</v>
      </c>
      <c r="I622" s="13">
        <v>10.926310000000001</v>
      </c>
      <c r="J622" s="13" t="s">
        <v>1029</v>
      </c>
      <c r="K622" s="15">
        <v>0</v>
      </c>
      <c r="L622" s="15">
        <v>0</v>
      </c>
      <c r="M622" s="13">
        <v>0</v>
      </c>
      <c r="N622" s="13"/>
      <c r="O622" s="13" t="s">
        <v>8475</v>
      </c>
    </row>
    <row r="623" spans="1:15">
      <c r="A623" s="13" t="s">
        <v>1161</v>
      </c>
      <c r="B623" s="47" t="s">
        <v>1162</v>
      </c>
      <c r="C623" s="51">
        <v>1800</v>
      </c>
      <c r="D623" s="15">
        <v>24</v>
      </c>
      <c r="E623" s="13">
        <v>12</v>
      </c>
      <c r="F623" s="13">
        <v>2</v>
      </c>
      <c r="G623" s="13" t="s">
        <v>1148</v>
      </c>
      <c r="H623" s="15">
        <v>74.018699999999995</v>
      </c>
      <c r="I623" s="13">
        <v>10.926310000000001</v>
      </c>
      <c r="J623" s="13" t="s">
        <v>1029</v>
      </c>
      <c r="K623" s="15">
        <v>0</v>
      </c>
      <c r="L623" s="15">
        <v>0</v>
      </c>
      <c r="M623" s="13">
        <v>0</v>
      </c>
      <c r="N623" s="13"/>
      <c r="O623" s="13" t="s">
        <v>8475</v>
      </c>
    </row>
    <row r="624" spans="1:15">
      <c r="A624" s="14" t="s">
        <v>1163</v>
      </c>
      <c r="B624" s="48" t="s">
        <v>1164</v>
      </c>
      <c r="C624" s="52">
        <v>1800</v>
      </c>
      <c r="D624" s="16">
        <v>24</v>
      </c>
      <c r="E624" s="14">
        <v>12</v>
      </c>
      <c r="F624" s="14">
        <v>2</v>
      </c>
      <c r="G624" s="14" t="s">
        <v>1148</v>
      </c>
      <c r="H624" s="16">
        <v>74.018699999999995</v>
      </c>
      <c r="I624" s="14">
        <v>10.926310000000001</v>
      </c>
      <c r="J624" s="14" t="s">
        <v>1029</v>
      </c>
      <c r="K624" s="16">
        <v>0</v>
      </c>
      <c r="L624" s="16">
        <v>0</v>
      </c>
      <c r="M624" s="14">
        <v>0</v>
      </c>
      <c r="N624" s="14"/>
      <c r="O624" s="14" t="s">
        <v>8475</v>
      </c>
    </row>
    <row r="625" spans="1:15">
      <c r="A625" s="13" t="s">
        <v>1165</v>
      </c>
      <c r="B625" s="47" t="s">
        <v>1166</v>
      </c>
      <c r="C625" s="51">
        <v>1800</v>
      </c>
      <c r="D625" s="15">
        <v>24</v>
      </c>
      <c r="E625" s="13">
        <v>12</v>
      </c>
      <c r="F625" s="13">
        <v>2</v>
      </c>
      <c r="G625" s="13" t="s">
        <v>1148</v>
      </c>
      <c r="H625" s="15">
        <v>74.018699999999995</v>
      </c>
      <c r="I625" s="13">
        <v>10.926310000000001</v>
      </c>
      <c r="J625" s="13" t="s">
        <v>1029</v>
      </c>
      <c r="K625" s="15">
        <v>0</v>
      </c>
      <c r="L625" s="15">
        <v>0</v>
      </c>
      <c r="M625" s="13">
        <v>0</v>
      </c>
      <c r="N625" s="13"/>
      <c r="O625" s="13" t="s">
        <v>8475</v>
      </c>
    </row>
    <row r="626" spans="1:15">
      <c r="A626" s="14" t="s">
        <v>1167</v>
      </c>
      <c r="B626" s="48" t="s">
        <v>1168</v>
      </c>
      <c r="C626" s="52">
        <v>1800</v>
      </c>
      <c r="D626" s="16">
        <v>24</v>
      </c>
      <c r="E626" s="14">
        <v>12</v>
      </c>
      <c r="F626" s="14">
        <v>2</v>
      </c>
      <c r="G626" s="14" t="s">
        <v>1148</v>
      </c>
      <c r="H626" s="16">
        <v>74.018699999999995</v>
      </c>
      <c r="I626" s="14">
        <v>10.926310000000001</v>
      </c>
      <c r="J626" s="14" t="s">
        <v>1029</v>
      </c>
      <c r="K626" s="16">
        <v>0</v>
      </c>
      <c r="L626" s="16">
        <v>0</v>
      </c>
      <c r="M626" s="14">
        <v>0</v>
      </c>
      <c r="N626" s="14"/>
      <c r="O626" s="14" t="s">
        <v>8475</v>
      </c>
    </row>
    <row r="627" spans="1:15">
      <c r="A627" s="13" t="s">
        <v>1169</v>
      </c>
      <c r="B627" s="47" t="s">
        <v>1170</v>
      </c>
      <c r="C627" s="51">
        <v>1800</v>
      </c>
      <c r="D627" s="15">
        <v>24</v>
      </c>
      <c r="E627" s="13">
        <v>12</v>
      </c>
      <c r="F627" s="13">
        <v>2</v>
      </c>
      <c r="G627" s="13" t="s">
        <v>1148</v>
      </c>
      <c r="H627" s="15">
        <v>74.018699999999995</v>
      </c>
      <c r="I627" s="13">
        <v>10.926310000000001</v>
      </c>
      <c r="J627" s="13" t="s">
        <v>1029</v>
      </c>
      <c r="K627" s="15">
        <v>0</v>
      </c>
      <c r="L627" s="15">
        <v>0</v>
      </c>
      <c r="M627" s="13">
        <v>0</v>
      </c>
      <c r="N627" s="13"/>
      <c r="O627" s="13" t="s">
        <v>8475</v>
      </c>
    </row>
    <row r="628" spans="1:15">
      <c r="A628" s="14" t="s">
        <v>1171</v>
      </c>
      <c r="B628" s="48" t="s">
        <v>1172</v>
      </c>
      <c r="C628" s="52">
        <v>1800</v>
      </c>
      <c r="D628" s="16">
        <v>24</v>
      </c>
      <c r="E628" s="14">
        <v>12</v>
      </c>
      <c r="F628" s="14">
        <v>2</v>
      </c>
      <c r="G628" s="14" t="s">
        <v>1148</v>
      </c>
      <c r="H628" s="16">
        <v>74.018699999999995</v>
      </c>
      <c r="I628" s="14">
        <v>10.926310000000001</v>
      </c>
      <c r="J628" s="14" t="s">
        <v>1029</v>
      </c>
      <c r="K628" s="16">
        <v>0</v>
      </c>
      <c r="L628" s="16">
        <v>0</v>
      </c>
      <c r="M628" s="14">
        <v>0</v>
      </c>
      <c r="N628" s="14"/>
      <c r="O628" s="14" t="s">
        <v>8475</v>
      </c>
    </row>
    <row r="629" spans="1:15">
      <c r="A629" s="13">
        <v>2310180036</v>
      </c>
      <c r="B629" s="47" t="s">
        <v>569</v>
      </c>
      <c r="C629" s="51">
        <v>200</v>
      </c>
      <c r="D629" s="15">
        <v>4</v>
      </c>
      <c r="E629" s="13">
        <v>4</v>
      </c>
      <c r="F629" s="13">
        <v>1</v>
      </c>
      <c r="G629" s="13" t="s">
        <v>1001</v>
      </c>
      <c r="H629" s="15">
        <v>32.546500000000002</v>
      </c>
      <c r="I629" s="13">
        <v>10.63879</v>
      </c>
      <c r="J629" s="13" t="s">
        <v>1002</v>
      </c>
      <c r="K629" s="15">
        <v>0</v>
      </c>
      <c r="L629" s="15">
        <v>0</v>
      </c>
      <c r="M629" s="13">
        <v>0</v>
      </c>
      <c r="N629" s="13"/>
      <c r="O629" s="13" t="s">
        <v>8475</v>
      </c>
    </row>
    <row r="630" spans="1:15">
      <c r="A630" s="14">
        <v>2310180042</v>
      </c>
      <c r="B630" s="48" t="s">
        <v>637</v>
      </c>
      <c r="C630" s="52">
        <v>200</v>
      </c>
      <c r="D630" s="16">
        <v>4</v>
      </c>
      <c r="E630" s="14">
        <v>4</v>
      </c>
      <c r="F630" s="14">
        <v>1</v>
      </c>
      <c r="G630" s="14" t="s">
        <v>1001</v>
      </c>
      <c r="H630" s="16">
        <v>32.546500000000002</v>
      </c>
      <c r="I630" s="14">
        <v>10.63879</v>
      </c>
      <c r="J630" s="14" t="s">
        <v>1002</v>
      </c>
      <c r="K630" s="16">
        <v>0</v>
      </c>
      <c r="L630" s="16">
        <v>0</v>
      </c>
      <c r="M630" s="14">
        <v>0</v>
      </c>
      <c r="N630" s="14"/>
      <c r="O630" s="14" t="s">
        <v>8475</v>
      </c>
    </row>
    <row r="631" spans="1:15">
      <c r="A631" s="13">
        <v>2310180041</v>
      </c>
      <c r="B631" s="47" t="s">
        <v>570</v>
      </c>
      <c r="C631" s="51">
        <v>200</v>
      </c>
      <c r="D631" s="15">
        <v>4</v>
      </c>
      <c r="E631" s="13">
        <v>4</v>
      </c>
      <c r="F631" s="13">
        <v>1</v>
      </c>
      <c r="G631" s="13" t="s">
        <v>1001</v>
      </c>
      <c r="H631" s="15">
        <v>32.546500000000002</v>
      </c>
      <c r="I631" s="13">
        <v>10.63879</v>
      </c>
      <c r="J631" s="13" t="s">
        <v>1002</v>
      </c>
      <c r="K631" s="15">
        <v>0</v>
      </c>
      <c r="L631" s="15">
        <v>0</v>
      </c>
      <c r="M631" s="13">
        <v>0</v>
      </c>
      <c r="N631" s="13"/>
      <c r="O631" s="13" t="s">
        <v>8475</v>
      </c>
    </row>
    <row r="632" spans="1:15">
      <c r="A632" s="14">
        <v>2310180044</v>
      </c>
      <c r="B632" s="48" t="s">
        <v>638</v>
      </c>
      <c r="C632" s="52">
        <v>200</v>
      </c>
      <c r="D632" s="16">
        <v>4</v>
      </c>
      <c r="E632" s="14">
        <v>4</v>
      </c>
      <c r="F632" s="14">
        <v>1</v>
      </c>
      <c r="G632" s="14" t="s">
        <v>1001</v>
      </c>
      <c r="H632" s="16">
        <v>32.546500000000002</v>
      </c>
      <c r="I632" s="14">
        <v>10.63879</v>
      </c>
      <c r="J632" s="14" t="s">
        <v>1002</v>
      </c>
      <c r="K632" s="16">
        <v>0</v>
      </c>
      <c r="L632" s="16">
        <v>0</v>
      </c>
      <c r="M632" s="14">
        <v>0</v>
      </c>
      <c r="N632" s="14"/>
      <c r="O632" s="14" t="s">
        <v>8475</v>
      </c>
    </row>
    <row r="633" spans="1:15">
      <c r="A633" s="13">
        <v>2310180035</v>
      </c>
      <c r="B633" s="47" t="s">
        <v>578</v>
      </c>
      <c r="C633" s="51">
        <v>200</v>
      </c>
      <c r="D633" s="15">
        <v>4</v>
      </c>
      <c r="E633" s="13">
        <v>4</v>
      </c>
      <c r="F633" s="13">
        <v>1</v>
      </c>
      <c r="G633" s="13" t="s">
        <v>1001</v>
      </c>
      <c r="H633" s="15">
        <v>32.546500000000002</v>
      </c>
      <c r="I633" s="13">
        <v>10.63879</v>
      </c>
      <c r="J633" s="13" t="s">
        <v>1002</v>
      </c>
      <c r="K633" s="15">
        <v>0</v>
      </c>
      <c r="L633" s="15">
        <v>0</v>
      </c>
      <c r="M633" s="13">
        <v>0</v>
      </c>
      <c r="N633" s="13"/>
      <c r="O633" s="13" t="s">
        <v>8475</v>
      </c>
    </row>
    <row r="634" spans="1:15">
      <c r="A634" s="14">
        <v>2310180039</v>
      </c>
      <c r="B634" s="48" t="s">
        <v>639</v>
      </c>
      <c r="C634" s="52">
        <v>200</v>
      </c>
      <c r="D634" s="16">
        <v>4</v>
      </c>
      <c r="E634" s="14">
        <v>4</v>
      </c>
      <c r="F634" s="14">
        <v>1</v>
      </c>
      <c r="G634" s="14" t="s">
        <v>1001</v>
      </c>
      <c r="H634" s="16">
        <v>32.546500000000002</v>
      </c>
      <c r="I634" s="14">
        <v>10.63879</v>
      </c>
      <c r="J634" s="14" t="s">
        <v>1002</v>
      </c>
      <c r="K634" s="16">
        <v>0</v>
      </c>
      <c r="L634" s="16">
        <v>0</v>
      </c>
      <c r="M634" s="14">
        <v>0</v>
      </c>
      <c r="N634" s="14"/>
      <c r="O634" s="14" t="s">
        <v>8475</v>
      </c>
    </row>
    <row r="635" spans="1:15">
      <c r="A635" s="13">
        <v>2310180047</v>
      </c>
      <c r="B635" s="47" t="s">
        <v>642</v>
      </c>
      <c r="C635" s="51">
        <v>200</v>
      </c>
      <c r="D635" s="15">
        <v>4</v>
      </c>
      <c r="E635" s="13">
        <v>4</v>
      </c>
      <c r="F635" s="13">
        <v>1</v>
      </c>
      <c r="G635" s="13" t="s">
        <v>1001</v>
      </c>
      <c r="H635" s="15">
        <v>32.546500000000002</v>
      </c>
      <c r="I635" s="13">
        <v>10.63879</v>
      </c>
      <c r="J635" s="13" t="s">
        <v>1002</v>
      </c>
      <c r="K635" s="15">
        <v>0</v>
      </c>
      <c r="L635" s="15">
        <v>0</v>
      </c>
      <c r="M635" s="13">
        <v>0</v>
      </c>
      <c r="N635" s="13"/>
      <c r="O635" s="13" t="s">
        <v>8475</v>
      </c>
    </row>
    <row r="636" spans="1:15">
      <c r="A636" s="14">
        <v>2310180050</v>
      </c>
      <c r="B636" s="48" t="s">
        <v>571</v>
      </c>
      <c r="C636" s="52">
        <v>200</v>
      </c>
      <c r="D636" s="16">
        <v>4</v>
      </c>
      <c r="E636" s="14">
        <v>4</v>
      </c>
      <c r="F636" s="14">
        <v>1</v>
      </c>
      <c r="G636" s="14" t="s">
        <v>1001</v>
      </c>
      <c r="H636" s="16">
        <v>32.546500000000002</v>
      </c>
      <c r="I636" s="14">
        <v>10.63879</v>
      </c>
      <c r="J636" s="14" t="s">
        <v>1002</v>
      </c>
      <c r="K636" s="16">
        <v>0</v>
      </c>
      <c r="L636" s="16">
        <v>0</v>
      </c>
      <c r="M636" s="14">
        <v>0</v>
      </c>
      <c r="N636" s="14"/>
      <c r="O636" s="14" t="s">
        <v>8475</v>
      </c>
    </row>
    <row r="637" spans="1:15">
      <c r="A637" s="13">
        <v>2310180037</v>
      </c>
      <c r="B637" s="47" t="s">
        <v>641</v>
      </c>
      <c r="C637" s="51">
        <v>200</v>
      </c>
      <c r="D637" s="15">
        <v>4</v>
      </c>
      <c r="E637" s="13">
        <v>4</v>
      </c>
      <c r="F637" s="13">
        <v>1</v>
      </c>
      <c r="G637" s="13" t="s">
        <v>1001</v>
      </c>
      <c r="H637" s="15">
        <v>32.546500000000002</v>
      </c>
      <c r="I637" s="13">
        <v>10.63879</v>
      </c>
      <c r="J637" s="13" t="s">
        <v>1002</v>
      </c>
      <c r="K637" s="15">
        <v>0</v>
      </c>
      <c r="L637" s="15">
        <v>0</v>
      </c>
      <c r="M637" s="13">
        <v>0</v>
      </c>
      <c r="N637" s="13"/>
      <c r="O637" s="13" t="s">
        <v>8475</v>
      </c>
    </row>
    <row r="638" spans="1:15">
      <c r="A638" s="14">
        <v>2310180051</v>
      </c>
      <c r="B638" s="48" t="s">
        <v>640</v>
      </c>
      <c r="C638" s="52">
        <v>200</v>
      </c>
      <c r="D638" s="16">
        <v>4</v>
      </c>
      <c r="E638" s="14">
        <v>4</v>
      </c>
      <c r="F638" s="14">
        <v>1</v>
      </c>
      <c r="G638" s="14" t="s">
        <v>1001</v>
      </c>
      <c r="H638" s="16">
        <v>32.546500000000002</v>
      </c>
      <c r="I638" s="14">
        <v>10.63879</v>
      </c>
      <c r="J638" s="14" t="s">
        <v>1002</v>
      </c>
      <c r="K638" s="16">
        <v>0</v>
      </c>
      <c r="L638" s="16">
        <v>0</v>
      </c>
      <c r="M638" s="14">
        <v>0</v>
      </c>
      <c r="N638" s="14"/>
      <c r="O638" s="14" t="s">
        <v>8475</v>
      </c>
    </row>
    <row r="639" spans="1:15">
      <c r="A639" s="13">
        <v>2310180045</v>
      </c>
      <c r="B639" s="47" t="s">
        <v>644</v>
      </c>
      <c r="C639" s="51">
        <v>200</v>
      </c>
      <c r="D639" s="15">
        <v>4</v>
      </c>
      <c r="E639" s="13">
        <v>4</v>
      </c>
      <c r="F639" s="13">
        <v>1</v>
      </c>
      <c r="G639" s="13" t="s">
        <v>1001</v>
      </c>
      <c r="H639" s="15">
        <v>32.546500000000002</v>
      </c>
      <c r="I639" s="13">
        <v>10.63879</v>
      </c>
      <c r="J639" s="13" t="s">
        <v>1002</v>
      </c>
      <c r="K639" s="15">
        <v>0</v>
      </c>
      <c r="L639" s="15">
        <v>0</v>
      </c>
      <c r="M639" s="13">
        <v>0</v>
      </c>
      <c r="N639" s="13"/>
      <c r="O639" s="13" t="s">
        <v>8475</v>
      </c>
    </row>
    <row r="640" spans="1:15">
      <c r="A640" s="14">
        <v>2310180040</v>
      </c>
      <c r="B640" s="48" t="s">
        <v>643</v>
      </c>
      <c r="C640" s="52">
        <v>200</v>
      </c>
      <c r="D640" s="16">
        <v>4</v>
      </c>
      <c r="E640" s="14">
        <v>4</v>
      </c>
      <c r="F640" s="14">
        <v>1</v>
      </c>
      <c r="G640" s="14" t="s">
        <v>1001</v>
      </c>
      <c r="H640" s="16">
        <v>32.546500000000002</v>
      </c>
      <c r="I640" s="14">
        <v>10.63879</v>
      </c>
      <c r="J640" s="14" t="s">
        <v>1002</v>
      </c>
      <c r="K640" s="16">
        <v>0</v>
      </c>
      <c r="L640" s="16">
        <v>0</v>
      </c>
      <c r="M640" s="14">
        <v>0</v>
      </c>
      <c r="N640" s="14"/>
      <c r="O640" s="14" t="s">
        <v>8475</v>
      </c>
    </row>
    <row r="641" spans="1:15">
      <c r="A641" s="13">
        <v>2310180048</v>
      </c>
      <c r="B641" s="47" t="s">
        <v>290</v>
      </c>
      <c r="C641" s="51">
        <v>200</v>
      </c>
      <c r="D641" s="15">
        <v>4</v>
      </c>
      <c r="E641" s="13">
        <v>4</v>
      </c>
      <c r="F641" s="13">
        <v>1</v>
      </c>
      <c r="G641" s="13" t="s">
        <v>1001</v>
      </c>
      <c r="H641" s="15">
        <v>32.546500000000002</v>
      </c>
      <c r="I641" s="13">
        <v>10.63879</v>
      </c>
      <c r="J641" s="13" t="s">
        <v>1002</v>
      </c>
      <c r="K641" s="15">
        <v>0</v>
      </c>
      <c r="L641" s="15">
        <v>0</v>
      </c>
      <c r="M641" s="13">
        <v>0</v>
      </c>
      <c r="N641" s="13"/>
      <c r="O641" s="13" t="s">
        <v>8475</v>
      </c>
    </row>
    <row r="642" spans="1:15">
      <c r="A642" s="14">
        <v>2310250012</v>
      </c>
      <c r="B642" s="48" t="s">
        <v>112</v>
      </c>
      <c r="C642" s="52">
        <v>600</v>
      </c>
      <c r="D642" s="16">
        <v>16</v>
      </c>
      <c r="E642" s="14">
        <v>12</v>
      </c>
      <c r="F642" s="14">
        <v>1</v>
      </c>
      <c r="G642" s="14" t="s">
        <v>1010</v>
      </c>
      <c r="H642" s="16">
        <v>124.2997</v>
      </c>
      <c r="I642" s="14">
        <v>13.609019999999999</v>
      </c>
      <c r="J642" s="14" t="s">
        <v>1002</v>
      </c>
      <c r="K642" s="16">
        <v>0</v>
      </c>
      <c r="L642" s="16">
        <v>0</v>
      </c>
      <c r="M642" s="14">
        <v>0</v>
      </c>
      <c r="N642" s="14"/>
      <c r="O642" s="14" t="s">
        <v>8475</v>
      </c>
    </row>
    <row r="643" spans="1:15">
      <c r="A643" s="13">
        <v>2310250009</v>
      </c>
      <c r="B643" s="47" t="s">
        <v>104</v>
      </c>
      <c r="C643" s="51">
        <v>600</v>
      </c>
      <c r="D643" s="15">
        <v>16</v>
      </c>
      <c r="E643" s="13">
        <v>12</v>
      </c>
      <c r="F643" s="13">
        <v>1</v>
      </c>
      <c r="G643" s="13" t="s">
        <v>1010</v>
      </c>
      <c r="H643" s="15">
        <v>124.2997</v>
      </c>
      <c r="I643" s="13">
        <v>13.609019999999999</v>
      </c>
      <c r="J643" s="13" t="s">
        <v>1002</v>
      </c>
      <c r="K643" s="15">
        <v>0</v>
      </c>
      <c r="L643" s="15">
        <v>0</v>
      </c>
      <c r="M643" s="13">
        <v>0</v>
      </c>
      <c r="N643" s="13"/>
      <c r="O643" s="13" t="s">
        <v>8475</v>
      </c>
    </row>
    <row r="644" spans="1:15">
      <c r="A644" s="14">
        <v>2310250007</v>
      </c>
      <c r="B644" s="48" t="s">
        <v>103</v>
      </c>
      <c r="C644" s="52">
        <v>600</v>
      </c>
      <c r="D644" s="16">
        <v>16</v>
      </c>
      <c r="E644" s="14">
        <v>12</v>
      </c>
      <c r="F644" s="14">
        <v>1</v>
      </c>
      <c r="G644" s="14" t="s">
        <v>1010</v>
      </c>
      <c r="H644" s="16">
        <v>124.2997</v>
      </c>
      <c r="I644" s="14">
        <v>13.609019999999999</v>
      </c>
      <c r="J644" s="14" t="s">
        <v>1002</v>
      </c>
      <c r="K644" s="16">
        <v>0</v>
      </c>
      <c r="L644" s="16">
        <v>0</v>
      </c>
      <c r="M644" s="14">
        <v>0</v>
      </c>
      <c r="N644" s="14"/>
      <c r="O644" s="14" t="s">
        <v>8475</v>
      </c>
    </row>
    <row r="645" spans="1:15">
      <c r="A645" s="13">
        <v>2310250015</v>
      </c>
      <c r="B645" s="47" t="s">
        <v>114</v>
      </c>
      <c r="C645" s="51">
        <v>600</v>
      </c>
      <c r="D645" s="15">
        <v>16</v>
      </c>
      <c r="E645" s="13">
        <v>12</v>
      </c>
      <c r="F645" s="13">
        <v>1</v>
      </c>
      <c r="G645" s="13" t="s">
        <v>1010</v>
      </c>
      <c r="H645" s="15">
        <v>124.2997</v>
      </c>
      <c r="I645" s="13">
        <v>13.609019999999999</v>
      </c>
      <c r="J645" s="13" t="s">
        <v>1002</v>
      </c>
      <c r="K645" s="15">
        <v>0</v>
      </c>
      <c r="L645" s="15">
        <v>0</v>
      </c>
      <c r="M645" s="13">
        <v>0</v>
      </c>
      <c r="N645" s="13"/>
      <c r="O645" s="13" t="s">
        <v>8475</v>
      </c>
    </row>
    <row r="646" spans="1:15">
      <c r="A646" s="13">
        <v>2310250029</v>
      </c>
      <c r="B646" s="47" t="s">
        <v>115</v>
      </c>
      <c r="C646" s="51">
        <v>600</v>
      </c>
      <c r="D646" s="15">
        <v>16</v>
      </c>
      <c r="E646" s="13">
        <v>12</v>
      </c>
      <c r="F646" s="13">
        <v>1</v>
      </c>
      <c r="G646" s="13" t="s">
        <v>1010</v>
      </c>
      <c r="H646" s="15">
        <v>124.2997</v>
      </c>
      <c r="I646" s="13">
        <v>13.609019999999999</v>
      </c>
      <c r="J646" s="13" t="s">
        <v>1002</v>
      </c>
      <c r="K646" s="15">
        <v>0</v>
      </c>
      <c r="L646" s="15">
        <v>0</v>
      </c>
      <c r="M646" s="13">
        <v>0</v>
      </c>
      <c r="N646" s="13"/>
      <c r="O646" s="13" t="s">
        <v>8475</v>
      </c>
    </row>
    <row r="647" spans="1:15">
      <c r="A647" s="14">
        <v>2310250014</v>
      </c>
      <c r="B647" s="48" t="s">
        <v>113</v>
      </c>
      <c r="C647" s="52">
        <v>600</v>
      </c>
      <c r="D647" s="16">
        <v>16</v>
      </c>
      <c r="E647" s="14">
        <v>12</v>
      </c>
      <c r="F647" s="14">
        <v>1</v>
      </c>
      <c r="G647" s="14" t="s">
        <v>1010</v>
      </c>
      <c r="H647" s="16">
        <v>124.2997</v>
      </c>
      <c r="I647" s="14">
        <v>13.609019999999999</v>
      </c>
      <c r="J647" s="14" t="s">
        <v>1002</v>
      </c>
      <c r="K647" s="16">
        <v>0</v>
      </c>
      <c r="L647" s="16">
        <v>0</v>
      </c>
      <c r="M647" s="14">
        <v>0</v>
      </c>
      <c r="N647" s="14"/>
      <c r="O647" s="14" t="s">
        <v>8475</v>
      </c>
    </row>
    <row r="648" spans="1:15">
      <c r="A648" s="13">
        <v>2310030273</v>
      </c>
      <c r="B648" s="47" t="s">
        <v>349</v>
      </c>
      <c r="C648" s="51">
        <v>1833</v>
      </c>
      <c r="D648" s="15">
        <v>12</v>
      </c>
      <c r="E648" s="13">
        <v>12</v>
      </c>
      <c r="F648" s="13">
        <v>1</v>
      </c>
      <c r="G648" s="13" t="s">
        <v>1030</v>
      </c>
      <c r="H648" s="15">
        <v>149.61709999999999</v>
      </c>
      <c r="I648" s="13">
        <v>10.926310000000001</v>
      </c>
      <c r="J648" s="13" t="s">
        <v>1002</v>
      </c>
      <c r="K648" s="15">
        <v>0</v>
      </c>
      <c r="L648" s="15">
        <v>0</v>
      </c>
      <c r="M648" s="13">
        <v>0</v>
      </c>
      <c r="N648" s="13"/>
      <c r="O648" s="13" t="s">
        <v>8475</v>
      </c>
    </row>
    <row r="649" spans="1:15">
      <c r="A649" s="14">
        <v>2310030236</v>
      </c>
      <c r="B649" s="48" t="s">
        <v>280</v>
      </c>
      <c r="C649" s="52">
        <v>200</v>
      </c>
      <c r="D649" s="16">
        <v>12</v>
      </c>
      <c r="E649" s="14">
        <v>12</v>
      </c>
      <c r="F649" s="14">
        <v>1</v>
      </c>
      <c r="G649" s="14" t="s">
        <v>1031</v>
      </c>
      <c r="H649" s="16">
        <v>32.963299999999997</v>
      </c>
      <c r="I649" s="14">
        <v>10.32061</v>
      </c>
      <c r="J649" s="14" t="s">
        <v>1002</v>
      </c>
      <c r="K649" s="16">
        <v>0</v>
      </c>
      <c r="L649" s="16">
        <v>0</v>
      </c>
      <c r="M649" s="14">
        <v>0</v>
      </c>
      <c r="N649" s="14"/>
      <c r="O649" s="14" t="s">
        <v>8475</v>
      </c>
    </row>
    <row r="650" spans="1:15">
      <c r="A650" s="13">
        <v>2310030240</v>
      </c>
      <c r="B650" s="47" t="s">
        <v>577</v>
      </c>
      <c r="C650" s="51">
        <v>200</v>
      </c>
      <c r="D650" s="15">
        <v>12</v>
      </c>
      <c r="E650" s="13">
        <v>12</v>
      </c>
      <c r="F650" s="13">
        <v>1</v>
      </c>
      <c r="G650" s="13" t="s">
        <v>1031</v>
      </c>
      <c r="H650" s="15">
        <v>32.963299999999997</v>
      </c>
      <c r="I650" s="13">
        <v>10.32061</v>
      </c>
      <c r="J650" s="13" t="s">
        <v>1002</v>
      </c>
      <c r="K650" s="15">
        <v>0</v>
      </c>
      <c r="L650" s="15">
        <v>0</v>
      </c>
      <c r="M650" s="13">
        <v>0</v>
      </c>
      <c r="N650" s="13"/>
      <c r="O650" s="13" t="s">
        <v>8475</v>
      </c>
    </row>
    <row r="651" spans="1:15">
      <c r="A651" s="14">
        <v>2310320088</v>
      </c>
      <c r="B651" s="48" t="s">
        <v>252</v>
      </c>
      <c r="C651" s="52">
        <v>4000</v>
      </c>
      <c r="D651" s="16">
        <v>12</v>
      </c>
      <c r="E651" s="14">
        <v>12</v>
      </c>
      <c r="F651" s="14">
        <v>1</v>
      </c>
      <c r="G651" s="14" t="s">
        <v>1040</v>
      </c>
      <c r="H651" s="16">
        <v>131.9418</v>
      </c>
      <c r="I651" s="14">
        <v>10.35127</v>
      </c>
      <c r="J651" s="14" t="s">
        <v>1002</v>
      </c>
      <c r="K651" s="16">
        <v>0</v>
      </c>
      <c r="L651" s="16">
        <v>0</v>
      </c>
      <c r="M651" s="14">
        <v>0</v>
      </c>
      <c r="N651" s="14"/>
      <c r="O651" s="14" t="s">
        <v>8475</v>
      </c>
    </row>
    <row r="652" spans="1:15">
      <c r="A652" s="13">
        <v>2310320326</v>
      </c>
      <c r="B652" s="47" t="s">
        <v>798</v>
      </c>
      <c r="C652" s="51">
        <v>2037.35</v>
      </c>
      <c r="D652" s="15">
        <v>12</v>
      </c>
      <c r="E652" s="13">
        <v>12</v>
      </c>
      <c r="F652" s="13">
        <v>1</v>
      </c>
      <c r="G652" s="13" t="s">
        <v>1030</v>
      </c>
      <c r="H652" s="15">
        <v>149.61709999999999</v>
      </c>
      <c r="I652" s="13">
        <v>10.926310000000001</v>
      </c>
      <c r="J652" s="13" t="s">
        <v>1002</v>
      </c>
      <c r="K652" s="15">
        <v>0</v>
      </c>
      <c r="L652" s="15">
        <v>0</v>
      </c>
      <c r="M652" s="13">
        <v>0</v>
      </c>
      <c r="N652" s="13"/>
      <c r="O652" s="13" t="s">
        <v>8475</v>
      </c>
    </row>
    <row r="653" spans="1:15">
      <c r="A653" s="14">
        <v>2310030240</v>
      </c>
      <c r="B653" s="48" t="s">
        <v>577</v>
      </c>
      <c r="C653" s="52">
        <v>200</v>
      </c>
      <c r="D653" s="16">
        <v>12</v>
      </c>
      <c r="E653" s="14">
        <v>12</v>
      </c>
      <c r="F653" s="14">
        <v>1</v>
      </c>
      <c r="G653" s="14" t="s">
        <v>1031</v>
      </c>
      <c r="H653" s="16">
        <v>32.963299999999997</v>
      </c>
      <c r="I653" s="14">
        <v>10.32061</v>
      </c>
      <c r="J653" s="14" t="s">
        <v>1002</v>
      </c>
      <c r="K653" s="16">
        <v>0</v>
      </c>
      <c r="L653" s="16">
        <v>0</v>
      </c>
      <c r="M653" s="14">
        <v>0</v>
      </c>
      <c r="N653" s="14"/>
      <c r="O653" s="14" t="s">
        <v>8475</v>
      </c>
    </row>
    <row r="654" spans="1:15">
      <c r="A654" s="13">
        <v>2310030273</v>
      </c>
      <c r="B654" s="47" t="s">
        <v>349</v>
      </c>
      <c r="C654" s="51">
        <v>1833</v>
      </c>
      <c r="D654" s="15">
        <v>12</v>
      </c>
      <c r="E654" s="13">
        <v>12</v>
      </c>
      <c r="F654" s="13">
        <v>1</v>
      </c>
      <c r="G654" s="13" t="s">
        <v>1030</v>
      </c>
      <c r="H654" s="15">
        <v>149.61709999999999</v>
      </c>
      <c r="I654" s="13">
        <v>10.926310000000001</v>
      </c>
      <c r="J654" s="13" t="s">
        <v>1002</v>
      </c>
      <c r="K654" s="15">
        <v>0</v>
      </c>
      <c r="L654" s="15">
        <v>0</v>
      </c>
      <c r="M654" s="13">
        <v>0</v>
      </c>
      <c r="N654" s="13"/>
      <c r="O654" s="13" t="s">
        <v>8475</v>
      </c>
    </row>
    <row r="655" spans="1:15">
      <c r="A655" s="14">
        <v>2310030236</v>
      </c>
      <c r="B655" s="48" t="s">
        <v>280</v>
      </c>
      <c r="C655" s="52">
        <v>200</v>
      </c>
      <c r="D655" s="16">
        <v>12</v>
      </c>
      <c r="E655" s="14">
        <v>12</v>
      </c>
      <c r="F655" s="14">
        <v>1</v>
      </c>
      <c r="G655" s="14" t="s">
        <v>1031</v>
      </c>
      <c r="H655" s="16">
        <v>32.963299999999997</v>
      </c>
      <c r="I655" s="14">
        <v>10.32061</v>
      </c>
      <c r="J655" s="14" t="s">
        <v>1002</v>
      </c>
      <c r="K655" s="16">
        <v>0</v>
      </c>
      <c r="L655" s="16">
        <v>0</v>
      </c>
      <c r="M655" s="14">
        <v>0</v>
      </c>
      <c r="N655" s="14"/>
      <c r="O655" s="14" t="s">
        <v>8475</v>
      </c>
    </row>
    <row r="656" spans="1:15">
      <c r="A656" s="13">
        <v>2310320407</v>
      </c>
      <c r="B656" s="47" t="s">
        <v>129</v>
      </c>
      <c r="C656" s="51">
        <v>4000</v>
      </c>
      <c r="D656" s="15">
        <v>12</v>
      </c>
      <c r="E656" s="13">
        <v>12</v>
      </c>
      <c r="F656" s="13">
        <v>1</v>
      </c>
      <c r="G656" s="13" t="s">
        <v>1040</v>
      </c>
      <c r="H656" s="15">
        <v>131.9418</v>
      </c>
      <c r="I656" s="13">
        <v>10.35127</v>
      </c>
      <c r="J656" s="13" t="s">
        <v>1002</v>
      </c>
      <c r="K656" s="15">
        <v>0</v>
      </c>
      <c r="L656" s="15">
        <v>0</v>
      </c>
      <c r="M656" s="13">
        <v>0</v>
      </c>
      <c r="N656" s="13"/>
      <c r="O656" s="13" t="s">
        <v>8475</v>
      </c>
    </row>
    <row r="657" spans="1:15">
      <c r="A657" s="14">
        <v>2310180072</v>
      </c>
      <c r="B657" s="48" t="s">
        <v>439</v>
      </c>
      <c r="C657" s="52">
        <v>200</v>
      </c>
      <c r="D657" s="16">
        <v>4</v>
      </c>
      <c r="E657" s="14">
        <v>4</v>
      </c>
      <c r="F657" s="14">
        <v>1</v>
      </c>
      <c r="G657" s="14" t="s">
        <v>1001</v>
      </c>
      <c r="H657" s="16">
        <v>32.546500000000002</v>
      </c>
      <c r="I657" s="14">
        <v>10.63879</v>
      </c>
      <c r="J657" s="14" t="s">
        <v>1002</v>
      </c>
      <c r="K657" s="16">
        <v>0</v>
      </c>
      <c r="L657" s="16">
        <v>0</v>
      </c>
      <c r="M657" s="14">
        <v>0</v>
      </c>
      <c r="N657" s="14"/>
      <c r="O657" s="14" t="s">
        <v>8475</v>
      </c>
    </row>
    <row r="658" spans="1:15">
      <c r="A658" s="13">
        <v>2310180074</v>
      </c>
      <c r="B658" s="47" t="s">
        <v>412</v>
      </c>
      <c r="C658" s="51">
        <v>200</v>
      </c>
      <c r="D658" s="15">
        <v>4</v>
      </c>
      <c r="E658" s="13">
        <v>4</v>
      </c>
      <c r="F658" s="13">
        <v>1</v>
      </c>
      <c r="G658" s="13" t="s">
        <v>1001</v>
      </c>
      <c r="H658" s="15">
        <v>32.546500000000002</v>
      </c>
      <c r="I658" s="13">
        <v>10.63879</v>
      </c>
      <c r="J658" s="13" t="s">
        <v>1002</v>
      </c>
      <c r="K658" s="15">
        <v>0</v>
      </c>
      <c r="L658" s="15">
        <v>0</v>
      </c>
      <c r="M658" s="13">
        <v>0</v>
      </c>
      <c r="N658" s="13"/>
      <c r="O658" s="13" t="s">
        <v>8475</v>
      </c>
    </row>
    <row r="659" spans="1:15">
      <c r="A659" s="14">
        <v>2310180076</v>
      </c>
      <c r="B659" s="48" t="s">
        <v>414</v>
      </c>
      <c r="C659" s="52">
        <v>200</v>
      </c>
      <c r="D659" s="16">
        <v>4</v>
      </c>
      <c r="E659" s="14">
        <v>4</v>
      </c>
      <c r="F659" s="14">
        <v>1</v>
      </c>
      <c r="G659" s="14" t="s">
        <v>1001</v>
      </c>
      <c r="H659" s="16">
        <v>32.546500000000002</v>
      </c>
      <c r="I659" s="14">
        <v>10.63879</v>
      </c>
      <c r="J659" s="14" t="s">
        <v>1002</v>
      </c>
      <c r="K659" s="16">
        <v>0</v>
      </c>
      <c r="L659" s="16">
        <v>0</v>
      </c>
      <c r="M659" s="14">
        <v>0</v>
      </c>
      <c r="N659" s="14"/>
      <c r="O659" s="14" t="s">
        <v>8475</v>
      </c>
    </row>
    <row r="660" spans="1:15">
      <c r="A660" s="13">
        <v>2310180080</v>
      </c>
      <c r="B660" s="47" t="s">
        <v>433</v>
      </c>
      <c r="C660" s="51">
        <v>200</v>
      </c>
      <c r="D660" s="15">
        <v>4</v>
      </c>
      <c r="E660" s="13">
        <v>4</v>
      </c>
      <c r="F660" s="13">
        <v>1</v>
      </c>
      <c r="G660" s="13" t="s">
        <v>1001</v>
      </c>
      <c r="H660" s="15">
        <v>32.546500000000002</v>
      </c>
      <c r="I660" s="13">
        <v>10.63879</v>
      </c>
      <c r="J660" s="13" t="s">
        <v>1002</v>
      </c>
      <c r="K660" s="15">
        <v>0</v>
      </c>
      <c r="L660" s="15">
        <v>0</v>
      </c>
      <c r="M660" s="13">
        <v>0</v>
      </c>
      <c r="N660" s="13"/>
      <c r="O660" s="13" t="s">
        <v>8475</v>
      </c>
    </row>
    <row r="661" spans="1:15">
      <c r="A661" s="14">
        <v>2310180064</v>
      </c>
      <c r="B661" s="48" t="s">
        <v>283</v>
      </c>
      <c r="C661" s="52">
        <v>200</v>
      </c>
      <c r="D661" s="16">
        <v>4</v>
      </c>
      <c r="E661" s="14">
        <v>4</v>
      </c>
      <c r="F661" s="14">
        <v>1</v>
      </c>
      <c r="G661" s="14" t="s">
        <v>1001</v>
      </c>
      <c r="H661" s="16">
        <v>32.546500000000002</v>
      </c>
      <c r="I661" s="14">
        <v>10.63879</v>
      </c>
      <c r="J661" s="14" t="s">
        <v>1002</v>
      </c>
      <c r="K661" s="16">
        <v>0</v>
      </c>
      <c r="L661" s="16">
        <v>0</v>
      </c>
      <c r="M661" s="14">
        <v>0</v>
      </c>
      <c r="N661" s="14"/>
      <c r="O661" s="14" t="s">
        <v>8475</v>
      </c>
    </row>
    <row r="662" spans="1:15">
      <c r="A662" s="13">
        <v>2310180081</v>
      </c>
      <c r="B662" s="47" t="s">
        <v>434</v>
      </c>
      <c r="C662" s="51">
        <v>200</v>
      </c>
      <c r="D662" s="15">
        <v>4</v>
      </c>
      <c r="E662" s="13">
        <v>4</v>
      </c>
      <c r="F662" s="13">
        <v>1</v>
      </c>
      <c r="G662" s="13" t="s">
        <v>1001</v>
      </c>
      <c r="H662" s="15">
        <v>32.546500000000002</v>
      </c>
      <c r="I662" s="13">
        <v>10.63879</v>
      </c>
      <c r="J662" s="13" t="s">
        <v>1002</v>
      </c>
      <c r="K662" s="15">
        <v>0</v>
      </c>
      <c r="L662" s="15">
        <v>0</v>
      </c>
      <c r="M662" s="13">
        <v>0</v>
      </c>
      <c r="N662" s="13"/>
      <c r="O662" s="13" t="s">
        <v>8475</v>
      </c>
    </row>
    <row r="663" spans="1:15">
      <c r="A663" s="14">
        <v>2310180083</v>
      </c>
      <c r="B663" s="48" t="s">
        <v>436</v>
      </c>
      <c r="C663" s="52">
        <v>200</v>
      </c>
      <c r="D663" s="16">
        <v>4</v>
      </c>
      <c r="E663" s="14">
        <v>4</v>
      </c>
      <c r="F663" s="14">
        <v>1</v>
      </c>
      <c r="G663" s="14" t="s">
        <v>1001</v>
      </c>
      <c r="H663" s="16">
        <v>32.546500000000002</v>
      </c>
      <c r="I663" s="14">
        <v>10.63879</v>
      </c>
      <c r="J663" s="14" t="s">
        <v>1002</v>
      </c>
      <c r="K663" s="16">
        <v>0</v>
      </c>
      <c r="L663" s="16">
        <v>0</v>
      </c>
      <c r="M663" s="14">
        <v>0</v>
      </c>
      <c r="N663" s="14"/>
      <c r="O663" s="14" t="s">
        <v>8475</v>
      </c>
    </row>
    <row r="664" spans="1:15">
      <c r="A664" s="13">
        <v>2310180084</v>
      </c>
      <c r="B664" s="47" t="s">
        <v>437</v>
      </c>
      <c r="C664" s="51">
        <v>200</v>
      </c>
      <c r="D664" s="15">
        <v>4</v>
      </c>
      <c r="E664" s="13">
        <v>4</v>
      </c>
      <c r="F664" s="13">
        <v>1</v>
      </c>
      <c r="G664" s="13" t="s">
        <v>1001</v>
      </c>
      <c r="H664" s="15">
        <v>32.546500000000002</v>
      </c>
      <c r="I664" s="13">
        <v>10.63879</v>
      </c>
      <c r="J664" s="13" t="s">
        <v>1002</v>
      </c>
      <c r="K664" s="15">
        <v>0</v>
      </c>
      <c r="L664" s="15">
        <v>0</v>
      </c>
      <c r="M664" s="13">
        <v>0</v>
      </c>
      <c r="N664" s="13"/>
      <c r="O664" s="13" t="s">
        <v>8475</v>
      </c>
    </row>
    <row r="665" spans="1:15">
      <c r="A665" s="14">
        <v>2310180085</v>
      </c>
      <c r="B665" s="48" t="s">
        <v>438</v>
      </c>
      <c r="C665" s="52">
        <v>200</v>
      </c>
      <c r="D665" s="16">
        <v>4</v>
      </c>
      <c r="E665" s="14">
        <v>4</v>
      </c>
      <c r="F665" s="14">
        <v>1</v>
      </c>
      <c r="G665" s="14" t="s">
        <v>1001</v>
      </c>
      <c r="H665" s="16">
        <v>32.546500000000002</v>
      </c>
      <c r="I665" s="14">
        <v>10.63879</v>
      </c>
      <c r="J665" s="14" t="s">
        <v>1002</v>
      </c>
      <c r="K665" s="16">
        <v>0</v>
      </c>
      <c r="L665" s="16">
        <v>0</v>
      </c>
      <c r="M665" s="14">
        <v>0</v>
      </c>
      <c r="N665" s="14"/>
      <c r="O665" s="14" t="s">
        <v>8475</v>
      </c>
    </row>
    <row r="666" spans="1:15">
      <c r="A666" s="13">
        <v>2310180082</v>
      </c>
      <c r="B666" s="47" t="s">
        <v>435</v>
      </c>
      <c r="C666" s="51">
        <v>200</v>
      </c>
      <c r="D666" s="15">
        <v>4</v>
      </c>
      <c r="E666" s="13">
        <v>4</v>
      </c>
      <c r="F666" s="13">
        <v>1</v>
      </c>
      <c r="G666" s="13" t="s">
        <v>1001</v>
      </c>
      <c r="H666" s="15">
        <v>32.546500000000002</v>
      </c>
      <c r="I666" s="13">
        <v>10.63879</v>
      </c>
      <c r="J666" s="13" t="s">
        <v>1002</v>
      </c>
      <c r="K666" s="15">
        <v>0</v>
      </c>
      <c r="L666" s="15">
        <v>0</v>
      </c>
      <c r="M666" s="13">
        <v>0</v>
      </c>
      <c r="N666" s="13"/>
      <c r="O666" s="13" t="s">
        <v>8475</v>
      </c>
    </row>
    <row r="667" spans="1:15">
      <c r="A667" s="14">
        <v>2310180065</v>
      </c>
      <c r="B667" s="48" t="s">
        <v>285</v>
      </c>
      <c r="C667" s="52">
        <v>200</v>
      </c>
      <c r="D667" s="16">
        <v>4</v>
      </c>
      <c r="E667" s="14">
        <v>4</v>
      </c>
      <c r="F667" s="14">
        <v>1</v>
      </c>
      <c r="G667" s="14" t="s">
        <v>1001</v>
      </c>
      <c r="H667" s="16">
        <v>32.546500000000002</v>
      </c>
      <c r="I667" s="14">
        <v>10.63879</v>
      </c>
      <c r="J667" s="14" t="s">
        <v>1002</v>
      </c>
      <c r="K667" s="16">
        <v>0</v>
      </c>
      <c r="L667" s="16">
        <v>0</v>
      </c>
      <c r="M667" s="14">
        <v>0</v>
      </c>
      <c r="N667" s="14"/>
      <c r="O667" s="14" t="s">
        <v>8475</v>
      </c>
    </row>
    <row r="668" spans="1:15">
      <c r="A668" s="13">
        <v>2310180079</v>
      </c>
      <c r="B668" s="47" t="s">
        <v>432</v>
      </c>
      <c r="C668" s="51">
        <v>200</v>
      </c>
      <c r="D668" s="15">
        <v>4</v>
      </c>
      <c r="E668" s="13">
        <v>4</v>
      </c>
      <c r="F668" s="13">
        <v>1</v>
      </c>
      <c r="G668" s="13" t="s">
        <v>1001</v>
      </c>
      <c r="H668" s="15">
        <v>32.546500000000002</v>
      </c>
      <c r="I668" s="13">
        <v>10.63879</v>
      </c>
      <c r="J668" s="13" t="s">
        <v>1002</v>
      </c>
      <c r="K668" s="15">
        <v>0</v>
      </c>
      <c r="L668" s="15">
        <v>0</v>
      </c>
      <c r="M668" s="13">
        <v>0</v>
      </c>
      <c r="N668" s="13"/>
      <c r="O668" s="13" t="s">
        <v>8475</v>
      </c>
    </row>
    <row r="669" spans="1:15">
      <c r="A669" s="13">
        <v>2310180061</v>
      </c>
      <c r="B669" s="47" t="s">
        <v>284</v>
      </c>
      <c r="C669" s="51">
        <v>200</v>
      </c>
      <c r="D669" s="15">
        <v>4</v>
      </c>
      <c r="E669" s="13">
        <v>4</v>
      </c>
      <c r="F669" s="13">
        <v>1</v>
      </c>
      <c r="G669" s="13" t="s">
        <v>1001</v>
      </c>
      <c r="H669" s="15">
        <v>32.546500000000002</v>
      </c>
      <c r="I669" s="13">
        <v>10.63879</v>
      </c>
      <c r="J669" s="13" t="s">
        <v>1002</v>
      </c>
      <c r="K669" s="15">
        <v>0</v>
      </c>
      <c r="L669" s="15">
        <v>0</v>
      </c>
      <c r="M669" s="13">
        <v>0</v>
      </c>
      <c r="N669" s="13"/>
      <c r="O669" s="13" t="s">
        <v>8475</v>
      </c>
    </row>
    <row r="670" spans="1:15">
      <c r="A670" s="14">
        <v>2310180038</v>
      </c>
      <c r="B670" s="48" t="s">
        <v>289</v>
      </c>
      <c r="C670" s="52">
        <v>200</v>
      </c>
      <c r="D670" s="16">
        <v>4</v>
      </c>
      <c r="E670" s="14">
        <v>4</v>
      </c>
      <c r="F670" s="14">
        <v>1</v>
      </c>
      <c r="G670" s="14" t="s">
        <v>1001</v>
      </c>
      <c r="H670" s="16">
        <v>32.546500000000002</v>
      </c>
      <c r="I670" s="14">
        <v>10.63879</v>
      </c>
      <c r="J670" s="14" t="s">
        <v>1002</v>
      </c>
      <c r="K670" s="16">
        <v>0</v>
      </c>
      <c r="L670" s="16">
        <v>0</v>
      </c>
      <c r="M670" s="14">
        <v>0</v>
      </c>
      <c r="N670" s="14"/>
      <c r="O670" s="14" t="s">
        <v>8475</v>
      </c>
    </row>
    <row r="671" spans="1:15">
      <c r="A671" s="13">
        <v>2310180070</v>
      </c>
      <c r="B671" s="47" t="s">
        <v>288</v>
      </c>
      <c r="C671" s="51">
        <v>200</v>
      </c>
      <c r="D671" s="15">
        <v>4</v>
      </c>
      <c r="E671" s="13">
        <v>4</v>
      </c>
      <c r="F671" s="13">
        <v>1</v>
      </c>
      <c r="G671" s="13" t="s">
        <v>1001</v>
      </c>
      <c r="H671" s="15">
        <v>32.546500000000002</v>
      </c>
      <c r="I671" s="13">
        <v>10.63879</v>
      </c>
      <c r="J671" s="13" t="s">
        <v>1002</v>
      </c>
      <c r="K671" s="15">
        <v>0</v>
      </c>
      <c r="L671" s="15">
        <v>0</v>
      </c>
      <c r="M671" s="13">
        <v>0</v>
      </c>
      <c r="N671" s="13"/>
      <c r="O671" s="13" t="s">
        <v>8475</v>
      </c>
    </row>
    <row r="672" spans="1:15">
      <c r="A672" s="14">
        <v>2310180062</v>
      </c>
      <c r="B672" s="48" t="s">
        <v>282</v>
      </c>
      <c r="C672" s="52">
        <v>200</v>
      </c>
      <c r="D672" s="16">
        <v>4</v>
      </c>
      <c r="E672" s="14">
        <v>4</v>
      </c>
      <c r="F672" s="14">
        <v>1</v>
      </c>
      <c r="G672" s="14" t="s">
        <v>1001</v>
      </c>
      <c r="H672" s="16">
        <v>32.546500000000002</v>
      </c>
      <c r="I672" s="14">
        <v>10.63879</v>
      </c>
      <c r="J672" s="14" t="s">
        <v>1002</v>
      </c>
      <c r="K672" s="16">
        <v>0</v>
      </c>
      <c r="L672" s="16">
        <v>0</v>
      </c>
      <c r="M672" s="14">
        <v>0</v>
      </c>
      <c r="N672" s="14"/>
      <c r="O672" s="14" t="s">
        <v>8475</v>
      </c>
    </row>
    <row r="673" spans="1:15">
      <c r="A673" s="13">
        <v>2310180063</v>
      </c>
      <c r="B673" s="47" t="s">
        <v>281</v>
      </c>
      <c r="C673" s="51">
        <v>200</v>
      </c>
      <c r="D673" s="15">
        <v>4</v>
      </c>
      <c r="E673" s="13">
        <v>4</v>
      </c>
      <c r="F673" s="13">
        <v>1</v>
      </c>
      <c r="G673" s="13" t="s">
        <v>1001</v>
      </c>
      <c r="H673" s="15">
        <v>32.546500000000002</v>
      </c>
      <c r="I673" s="13">
        <v>10.63879</v>
      </c>
      <c r="J673" s="13" t="s">
        <v>1002</v>
      </c>
      <c r="K673" s="15">
        <v>0</v>
      </c>
      <c r="L673" s="15">
        <v>0</v>
      </c>
      <c r="M673" s="13">
        <v>0</v>
      </c>
      <c r="N673" s="13"/>
      <c r="O673" s="13" t="s">
        <v>8475</v>
      </c>
    </row>
    <row r="674" spans="1:15">
      <c r="A674" s="14">
        <v>2310180066</v>
      </c>
      <c r="B674" s="48" t="s">
        <v>286</v>
      </c>
      <c r="C674" s="52">
        <v>200</v>
      </c>
      <c r="D674" s="16">
        <v>4</v>
      </c>
      <c r="E674" s="14">
        <v>4</v>
      </c>
      <c r="F674" s="14">
        <v>1</v>
      </c>
      <c r="G674" s="14" t="s">
        <v>1001</v>
      </c>
      <c r="H674" s="16">
        <v>32.546500000000002</v>
      </c>
      <c r="I674" s="14">
        <v>10.63879</v>
      </c>
      <c r="J674" s="14" t="s">
        <v>1002</v>
      </c>
      <c r="K674" s="16">
        <v>0</v>
      </c>
      <c r="L674" s="16">
        <v>0</v>
      </c>
      <c r="M674" s="14">
        <v>0</v>
      </c>
      <c r="N674" s="14"/>
      <c r="O674" s="14" t="s">
        <v>8475</v>
      </c>
    </row>
    <row r="675" spans="1:15">
      <c r="A675" s="13">
        <v>2310180046</v>
      </c>
      <c r="B675" s="47" t="s">
        <v>429</v>
      </c>
      <c r="C675" s="51">
        <v>200</v>
      </c>
      <c r="D675" s="15">
        <v>4</v>
      </c>
      <c r="E675" s="13">
        <v>4</v>
      </c>
      <c r="F675" s="13">
        <v>1</v>
      </c>
      <c r="G675" s="13" t="s">
        <v>1001</v>
      </c>
      <c r="H675" s="15">
        <v>32.546500000000002</v>
      </c>
      <c r="I675" s="13">
        <v>10.63879</v>
      </c>
      <c r="J675" s="13" t="s">
        <v>1002</v>
      </c>
      <c r="K675" s="15">
        <v>0</v>
      </c>
      <c r="L675" s="15">
        <v>0</v>
      </c>
      <c r="M675" s="13">
        <v>0</v>
      </c>
      <c r="N675" s="13"/>
      <c r="O675" s="13" t="s">
        <v>8475</v>
      </c>
    </row>
    <row r="676" spans="1:15">
      <c r="A676" s="14">
        <v>2310180078</v>
      </c>
      <c r="B676" s="48" t="s">
        <v>431</v>
      </c>
      <c r="C676" s="52">
        <v>200</v>
      </c>
      <c r="D676" s="16">
        <v>4</v>
      </c>
      <c r="E676" s="14">
        <v>4</v>
      </c>
      <c r="F676" s="14">
        <v>1</v>
      </c>
      <c r="G676" s="14" t="s">
        <v>1001</v>
      </c>
      <c r="H676" s="16">
        <v>32.546500000000002</v>
      </c>
      <c r="I676" s="14">
        <v>10.63879</v>
      </c>
      <c r="J676" s="14" t="s">
        <v>1002</v>
      </c>
      <c r="K676" s="16">
        <v>0</v>
      </c>
      <c r="L676" s="16">
        <v>0</v>
      </c>
      <c r="M676" s="14">
        <v>0</v>
      </c>
      <c r="N676" s="14"/>
      <c r="O676" s="14" t="s">
        <v>8475</v>
      </c>
    </row>
    <row r="677" spans="1:15">
      <c r="A677" s="13">
        <v>2310180043</v>
      </c>
      <c r="B677" s="47" t="s">
        <v>430</v>
      </c>
      <c r="C677" s="51">
        <v>200</v>
      </c>
      <c r="D677" s="15">
        <v>4</v>
      </c>
      <c r="E677" s="13">
        <v>4</v>
      </c>
      <c r="F677" s="13">
        <v>1</v>
      </c>
      <c r="G677" s="13" t="s">
        <v>1001</v>
      </c>
      <c r="H677" s="15">
        <v>32.546500000000002</v>
      </c>
      <c r="I677" s="13">
        <v>10.63879</v>
      </c>
      <c r="J677" s="13" t="s">
        <v>1002</v>
      </c>
      <c r="K677" s="15">
        <v>0</v>
      </c>
      <c r="L677" s="15">
        <v>0</v>
      </c>
      <c r="M677" s="13">
        <v>0</v>
      </c>
      <c r="N677" s="13"/>
      <c r="O677" s="13" t="s">
        <v>8475</v>
      </c>
    </row>
    <row r="678" spans="1:15">
      <c r="A678" s="14">
        <v>2310180077</v>
      </c>
      <c r="B678" s="48" t="s">
        <v>415</v>
      </c>
      <c r="C678" s="52">
        <v>200</v>
      </c>
      <c r="D678" s="16">
        <v>4</v>
      </c>
      <c r="E678" s="14">
        <v>4</v>
      </c>
      <c r="F678" s="14">
        <v>1</v>
      </c>
      <c r="G678" s="14" t="s">
        <v>1001</v>
      </c>
      <c r="H678" s="16">
        <v>32.546500000000002</v>
      </c>
      <c r="I678" s="14">
        <v>10.63879</v>
      </c>
      <c r="J678" s="14" t="s">
        <v>1002</v>
      </c>
      <c r="K678" s="16">
        <v>0</v>
      </c>
      <c r="L678" s="16">
        <v>0</v>
      </c>
      <c r="M678" s="14">
        <v>0</v>
      </c>
      <c r="N678" s="14"/>
      <c r="O678" s="14" t="s">
        <v>8475</v>
      </c>
    </row>
    <row r="679" spans="1:15">
      <c r="A679" s="13">
        <v>2310180075</v>
      </c>
      <c r="B679" s="47" t="s">
        <v>413</v>
      </c>
      <c r="C679" s="51">
        <v>200</v>
      </c>
      <c r="D679" s="15">
        <v>4</v>
      </c>
      <c r="E679" s="13">
        <v>4</v>
      </c>
      <c r="F679" s="13">
        <v>1</v>
      </c>
      <c r="G679" s="13" t="s">
        <v>1001</v>
      </c>
      <c r="H679" s="15">
        <v>32.546500000000002</v>
      </c>
      <c r="I679" s="13">
        <v>10.63879</v>
      </c>
      <c r="J679" s="13" t="s">
        <v>1002</v>
      </c>
      <c r="K679" s="15">
        <v>0</v>
      </c>
      <c r="L679" s="15">
        <v>0</v>
      </c>
      <c r="M679" s="13">
        <v>0</v>
      </c>
      <c r="N679" s="13"/>
      <c r="O679" s="13" t="s">
        <v>8475</v>
      </c>
    </row>
    <row r="680" spans="1:15">
      <c r="A680" s="14">
        <v>2310180068</v>
      </c>
      <c r="B680" s="48" t="s">
        <v>287</v>
      </c>
      <c r="C680" s="52">
        <v>200</v>
      </c>
      <c r="D680" s="16">
        <v>4</v>
      </c>
      <c r="E680" s="14">
        <v>4</v>
      </c>
      <c r="F680" s="14">
        <v>1</v>
      </c>
      <c r="G680" s="14" t="s">
        <v>1001</v>
      </c>
      <c r="H680" s="16">
        <v>32.546500000000002</v>
      </c>
      <c r="I680" s="14">
        <v>10.63879</v>
      </c>
      <c r="J680" s="14" t="s">
        <v>1002</v>
      </c>
      <c r="K680" s="16">
        <v>0</v>
      </c>
      <c r="L680" s="16">
        <v>0</v>
      </c>
      <c r="M680" s="14">
        <v>0</v>
      </c>
      <c r="N680" s="14"/>
      <c r="O680" s="14" t="s">
        <v>8475</v>
      </c>
    </row>
    <row r="681" spans="1:15">
      <c r="A681" s="13">
        <v>2310040541</v>
      </c>
      <c r="B681" s="47" t="s">
        <v>725</v>
      </c>
      <c r="C681" s="51">
        <v>50</v>
      </c>
      <c r="D681" s="15">
        <v>12</v>
      </c>
      <c r="E681" s="13">
        <v>12</v>
      </c>
      <c r="F681" s="13">
        <v>1</v>
      </c>
      <c r="G681" s="13" t="s">
        <v>1001</v>
      </c>
      <c r="H681" s="15">
        <v>32.546500000000002</v>
      </c>
      <c r="I681" s="13">
        <v>10.63879</v>
      </c>
      <c r="J681" s="13" t="s">
        <v>1002</v>
      </c>
      <c r="K681" s="15"/>
      <c r="L681" s="15"/>
      <c r="M681" s="13"/>
      <c r="N681" s="13"/>
      <c r="O681" s="13" t="s">
        <v>8475</v>
      </c>
    </row>
    <row r="682" spans="1:15">
      <c r="A682" s="14">
        <v>2310040545</v>
      </c>
      <c r="B682" s="48" t="s">
        <v>407</v>
      </c>
      <c r="C682" s="52">
        <v>50</v>
      </c>
      <c r="D682" s="16">
        <v>12</v>
      </c>
      <c r="E682" s="14">
        <v>12</v>
      </c>
      <c r="F682" s="14">
        <v>1</v>
      </c>
      <c r="G682" s="14" t="s">
        <v>1001</v>
      </c>
      <c r="H682" s="16">
        <v>32.546500000000002</v>
      </c>
      <c r="I682" s="14">
        <v>10.63879</v>
      </c>
      <c r="J682" s="14" t="s">
        <v>1002</v>
      </c>
      <c r="K682" s="16"/>
      <c r="L682" s="16"/>
      <c r="M682" s="14"/>
      <c r="N682" s="14"/>
      <c r="O682" s="14" t="s">
        <v>8475</v>
      </c>
    </row>
    <row r="683" spans="1:15">
      <c r="A683" s="13">
        <v>2310040572</v>
      </c>
      <c r="B683" s="47" t="s">
        <v>408</v>
      </c>
      <c r="C683" s="51">
        <v>50</v>
      </c>
      <c r="D683" s="15">
        <v>12</v>
      </c>
      <c r="E683" s="13">
        <v>12</v>
      </c>
      <c r="F683" s="13">
        <v>1</v>
      </c>
      <c r="G683" s="13" t="s">
        <v>1001</v>
      </c>
      <c r="H683" s="15">
        <v>32.546500000000002</v>
      </c>
      <c r="I683" s="13">
        <v>10.63879</v>
      </c>
      <c r="J683" s="13" t="s">
        <v>1002</v>
      </c>
      <c r="K683" s="15"/>
      <c r="L683" s="15"/>
      <c r="M683" s="13"/>
      <c r="N683" s="13"/>
      <c r="O683" s="13" t="s">
        <v>8475</v>
      </c>
    </row>
    <row r="684" spans="1:15">
      <c r="A684" s="14">
        <v>2310040540</v>
      </c>
      <c r="B684" s="48" t="s">
        <v>405</v>
      </c>
      <c r="C684" s="52">
        <v>50</v>
      </c>
      <c r="D684" s="16">
        <v>12</v>
      </c>
      <c r="E684" s="14">
        <v>12</v>
      </c>
      <c r="F684" s="14">
        <v>1</v>
      </c>
      <c r="G684" s="14" t="s">
        <v>1001</v>
      </c>
      <c r="H684" s="16">
        <v>32.546500000000002</v>
      </c>
      <c r="I684" s="14">
        <v>10.63879</v>
      </c>
      <c r="J684" s="14" t="s">
        <v>1002</v>
      </c>
      <c r="K684" s="16"/>
      <c r="L684" s="16"/>
      <c r="M684" s="14"/>
      <c r="N684" s="14"/>
      <c r="O684" s="14" t="s">
        <v>8475</v>
      </c>
    </row>
    <row r="685" spans="1:15">
      <c r="A685" s="13">
        <v>2310040542</v>
      </c>
      <c r="B685" s="47" t="s">
        <v>406</v>
      </c>
      <c r="C685" s="51">
        <v>50</v>
      </c>
      <c r="D685" s="15">
        <v>12</v>
      </c>
      <c r="E685" s="13">
        <v>12</v>
      </c>
      <c r="F685" s="13">
        <v>1</v>
      </c>
      <c r="G685" s="13" t="s">
        <v>1001</v>
      </c>
      <c r="H685" s="15">
        <v>32.546500000000002</v>
      </c>
      <c r="I685" s="13">
        <v>10.63879</v>
      </c>
      <c r="J685" s="13" t="s">
        <v>1002</v>
      </c>
      <c r="K685" s="15"/>
      <c r="L685" s="15"/>
      <c r="M685" s="13"/>
      <c r="N685" s="13"/>
      <c r="O685" s="13" t="s">
        <v>8475</v>
      </c>
    </row>
    <row r="686" spans="1:15">
      <c r="A686" s="14">
        <v>2310040543</v>
      </c>
      <c r="B686" s="48" t="s">
        <v>649</v>
      </c>
      <c r="C686" s="52">
        <v>50</v>
      </c>
      <c r="D686" s="16">
        <v>12</v>
      </c>
      <c r="E686" s="14">
        <v>12</v>
      </c>
      <c r="F686" s="14">
        <v>1</v>
      </c>
      <c r="G686" s="14" t="s">
        <v>1001</v>
      </c>
      <c r="H686" s="16">
        <v>32.546500000000002</v>
      </c>
      <c r="I686" s="14">
        <v>10.63879</v>
      </c>
      <c r="J686" s="14" t="s">
        <v>1002</v>
      </c>
      <c r="K686" s="16"/>
      <c r="L686" s="16"/>
      <c r="M686" s="14"/>
      <c r="N686" s="14"/>
      <c r="O686" s="14" t="s">
        <v>8475</v>
      </c>
    </row>
    <row r="687" spans="1:15">
      <c r="A687" s="13">
        <v>2310040544</v>
      </c>
      <c r="B687" s="47" t="s">
        <v>726</v>
      </c>
      <c r="C687" s="51">
        <v>50</v>
      </c>
      <c r="D687" s="15">
        <v>12</v>
      </c>
      <c r="E687" s="13">
        <v>12</v>
      </c>
      <c r="F687" s="13">
        <v>1</v>
      </c>
      <c r="G687" s="13" t="s">
        <v>1001</v>
      </c>
      <c r="H687" s="15">
        <v>32.546500000000002</v>
      </c>
      <c r="I687" s="13">
        <v>10.63879</v>
      </c>
      <c r="J687" s="13" t="s">
        <v>1002</v>
      </c>
      <c r="K687" s="15"/>
      <c r="L687" s="15"/>
      <c r="M687" s="13"/>
      <c r="N687" s="13"/>
      <c r="O687" s="13" t="s">
        <v>8475</v>
      </c>
    </row>
    <row r="688" spans="1:15">
      <c r="A688" s="14">
        <v>2310040536</v>
      </c>
      <c r="B688" s="48" t="s">
        <v>648</v>
      </c>
      <c r="C688" s="52">
        <v>50</v>
      </c>
      <c r="D688" s="16">
        <v>12</v>
      </c>
      <c r="E688" s="14">
        <v>12</v>
      </c>
      <c r="F688" s="14">
        <v>1</v>
      </c>
      <c r="G688" s="14" t="s">
        <v>1001</v>
      </c>
      <c r="H688" s="16">
        <v>32.546500000000002</v>
      </c>
      <c r="I688" s="14">
        <v>10.63879</v>
      </c>
      <c r="J688" s="14" t="s">
        <v>1002</v>
      </c>
      <c r="K688" s="16"/>
      <c r="L688" s="16"/>
      <c r="M688" s="14"/>
      <c r="N688" s="14"/>
      <c r="O688" s="14" t="s">
        <v>8475</v>
      </c>
    </row>
    <row r="689" spans="1:15">
      <c r="A689" s="13">
        <v>2310040546</v>
      </c>
      <c r="B689" s="47" t="s">
        <v>650</v>
      </c>
      <c r="C689" s="51">
        <v>50</v>
      </c>
      <c r="D689" s="15">
        <v>12</v>
      </c>
      <c r="E689" s="13">
        <v>12</v>
      </c>
      <c r="F689" s="13">
        <v>1</v>
      </c>
      <c r="G689" s="13" t="s">
        <v>1001</v>
      </c>
      <c r="H689" s="15">
        <v>32.546500000000002</v>
      </c>
      <c r="I689" s="13">
        <v>10.63879</v>
      </c>
      <c r="J689" s="13" t="s">
        <v>1002</v>
      </c>
      <c r="K689" s="15"/>
      <c r="L689" s="15"/>
      <c r="M689" s="13"/>
      <c r="N689" s="13"/>
      <c r="O689" s="13" t="s">
        <v>8475</v>
      </c>
    </row>
    <row r="690" spans="1:15">
      <c r="A690" s="14">
        <v>2310040538</v>
      </c>
      <c r="B690" s="48" t="s">
        <v>409</v>
      </c>
      <c r="C690" s="52">
        <v>50</v>
      </c>
      <c r="D690" s="16">
        <v>12</v>
      </c>
      <c r="E690" s="14">
        <v>12</v>
      </c>
      <c r="F690" s="14">
        <v>1</v>
      </c>
      <c r="G690" s="14" t="s">
        <v>1001</v>
      </c>
      <c r="H690" s="16">
        <v>32.546500000000002</v>
      </c>
      <c r="I690" s="14">
        <v>10.63879</v>
      </c>
      <c r="J690" s="14" t="s">
        <v>1002</v>
      </c>
      <c r="K690" s="16"/>
      <c r="L690" s="16"/>
      <c r="M690" s="14"/>
      <c r="N690" s="14"/>
      <c r="O690" s="14" t="s">
        <v>8475</v>
      </c>
    </row>
    <row r="691" spans="1:15">
      <c r="A691" s="13">
        <v>2310040537</v>
      </c>
      <c r="B691" s="47" t="s">
        <v>824</v>
      </c>
      <c r="C691" s="51">
        <v>50</v>
      </c>
      <c r="D691" s="15">
        <v>12</v>
      </c>
      <c r="E691" s="13">
        <v>12</v>
      </c>
      <c r="F691" s="13">
        <v>1</v>
      </c>
      <c r="G691" s="13" t="s">
        <v>1001</v>
      </c>
      <c r="H691" s="15">
        <v>32.546500000000002</v>
      </c>
      <c r="I691" s="13">
        <v>10.63879</v>
      </c>
      <c r="J691" s="13" t="s">
        <v>1002</v>
      </c>
      <c r="K691" s="15"/>
      <c r="L691" s="15"/>
      <c r="M691" s="13"/>
      <c r="N691" s="13"/>
      <c r="O691" s="13" t="s">
        <v>8475</v>
      </c>
    </row>
    <row r="692" spans="1:15">
      <c r="A692" s="13">
        <v>2310040539</v>
      </c>
      <c r="B692" s="47" t="s">
        <v>1117</v>
      </c>
      <c r="C692" s="51">
        <v>50</v>
      </c>
      <c r="D692" s="15">
        <v>12</v>
      </c>
      <c r="E692" s="13">
        <v>12</v>
      </c>
      <c r="F692" s="13">
        <v>1</v>
      </c>
      <c r="G692" s="13" t="s">
        <v>1001</v>
      </c>
      <c r="H692" s="15">
        <v>32.546500000000002</v>
      </c>
      <c r="I692" s="13">
        <v>10.63879</v>
      </c>
      <c r="J692" s="13" t="s">
        <v>1002</v>
      </c>
      <c r="K692" s="15"/>
      <c r="L692" s="15"/>
      <c r="M692" s="13"/>
      <c r="N692" s="13"/>
      <c r="O692" s="13" t="s">
        <v>8475</v>
      </c>
    </row>
    <row r="693" spans="1:15">
      <c r="A693" s="14" t="s">
        <v>1120</v>
      </c>
      <c r="B693" s="48" t="s">
        <v>1121</v>
      </c>
      <c r="C693" s="52">
        <v>600</v>
      </c>
      <c r="D693" s="16">
        <v>16</v>
      </c>
      <c r="E693" s="14">
        <v>12</v>
      </c>
      <c r="F693" s="14">
        <v>1</v>
      </c>
      <c r="G693" s="14" t="s">
        <v>1010</v>
      </c>
      <c r="H693" s="16">
        <v>124.2997</v>
      </c>
      <c r="I693" s="14">
        <v>13.609019999999999</v>
      </c>
      <c r="J693" s="14" t="s">
        <v>1002</v>
      </c>
      <c r="K693" s="16">
        <v>0</v>
      </c>
      <c r="L693" s="16">
        <v>0</v>
      </c>
      <c r="M693" s="14">
        <v>0</v>
      </c>
      <c r="N693" s="14"/>
      <c r="O693" s="14" t="s">
        <v>8475</v>
      </c>
    </row>
    <row r="694" spans="1:15">
      <c r="A694" s="13" t="s">
        <v>1122</v>
      </c>
      <c r="B694" s="47" t="s">
        <v>1123</v>
      </c>
      <c r="C694" s="51">
        <v>600</v>
      </c>
      <c r="D694" s="15">
        <v>16</v>
      </c>
      <c r="E694" s="13">
        <v>12</v>
      </c>
      <c r="F694" s="13">
        <v>1</v>
      </c>
      <c r="G694" s="13" t="s">
        <v>1010</v>
      </c>
      <c r="H694" s="15">
        <v>124.2997</v>
      </c>
      <c r="I694" s="13">
        <v>13.609019999999999</v>
      </c>
      <c r="J694" s="13" t="s">
        <v>1002</v>
      </c>
      <c r="K694" s="15">
        <v>0</v>
      </c>
      <c r="L694" s="15">
        <v>0</v>
      </c>
      <c r="M694" s="13">
        <v>0</v>
      </c>
      <c r="N694" s="13"/>
      <c r="O694" s="13" t="s">
        <v>8475</v>
      </c>
    </row>
    <row r="695" spans="1:15">
      <c r="A695" s="14" t="s">
        <v>1124</v>
      </c>
      <c r="B695" s="48" t="s">
        <v>1125</v>
      </c>
      <c r="C695" s="52">
        <v>600</v>
      </c>
      <c r="D695" s="16">
        <v>16</v>
      </c>
      <c r="E695" s="14">
        <v>12</v>
      </c>
      <c r="F695" s="14">
        <v>1</v>
      </c>
      <c r="G695" s="14" t="s">
        <v>1010</v>
      </c>
      <c r="H695" s="16">
        <v>124.2997</v>
      </c>
      <c r="I695" s="14">
        <v>13.609019999999999</v>
      </c>
      <c r="J695" s="14" t="s">
        <v>1002</v>
      </c>
      <c r="K695" s="16">
        <v>0</v>
      </c>
      <c r="L695" s="16">
        <v>0</v>
      </c>
      <c r="M695" s="14">
        <v>0</v>
      </c>
      <c r="N695" s="14"/>
      <c r="O695" s="14" t="s">
        <v>8475</v>
      </c>
    </row>
    <row r="696" spans="1:15">
      <c r="A696" s="13" t="s">
        <v>1126</v>
      </c>
      <c r="B696" s="47" t="s">
        <v>1127</v>
      </c>
      <c r="C696" s="51">
        <v>600</v>
      </c>
      <c r="D696" s="15">
        <v>16</v>
      </c>
      <c r="E696" s="13">
        <v>12</v>
      </c>
      <c r="F696" s="13">
        <v>1</v>
      </c>
      <c r="G696" s="13" t="s">
        <v>1010</v>
      </c>
      <c r="H696" s="15">
        <v>124.2997</v>
      </c>
      <c r="I696" s="13">
        <v>13.609019999999999</v>
      </c>
      <c r="J696" s="13" t="s">
        <v>1002</v>
      </c>
      <c r="K696" s="15">
        <v>0</v>
      </c>
      <c r="L696" s="15">
        <v>0</v>
      </c>
      <c r="M696" s="13">
        <v>0</v>
      </c>
      <c r="N696" s="13"/>
      <c r="O696" s="13" t="s">
        <v>8475</v>
      </c>
    </row>
    <row r="697" spans="1:15">
      <c r="A697" s="14" t="s">
        <v>1128</v>
      </c>
      <c r="B697" s="48" t="s">
        <v>1129</v>
      </c>
      <c r="C697" s="52">
        <v>600</v>
      </c>
      <c r="D697" s="16">
        <v>16</v>
      </c>
      <c r="E697" s="14">
        <v>12</v>
      </c>
      <c r="F697" s="14">
        <v>1</v>
      </c>
      <c r="G697" s="14" t="s">
        <v>1010</v>
      </c>
      <c r="H697" s="16">
        <v>124.2997</v>
      </c>
      <c r="I697" s="14">
        <v>13.609019999999999</v>
      </c>
      <c r="J697" s="14" t="s">
        <v>1002</v>
      </c>
      <c r="K697" s="16">
        <v>0</v>
      </c>
      <c r="L697" s="16">
        <v>0</v>
      </c>
      <c r="M697" s="14">
        <v>0</v>
      </c>
      <c r="N697" s="14"/>
      <c r="O697" s="14" t="s">
        <v>8475</v>
      </c>
    </row>
    <row r="698" spans="1:15">
      <c r="A698" s="13" t="s">
        <v>1130</v>
      </c>
      <c r="B698" s="47" t="s">
        <v>1131</v>
      </c>
      <c r="C698" s="51">
        <v>600</v>
      </c>
      <c r="D698" s="15">
        <v>16</v>
      </c>
      <c r="E698" s="13">
        <v>12</v>
      </c>
      <c r="F698" s="13">
        <v>1</v>
      </c>
      <c r="G698" s="13" t="s">
        <v>1010</v>
      </c>
      <c r="H698" s="15">
        <v>124.2997</v>
      </c>
      <c r="I698" s="13">
        <v>13.609019999999999</v>
      </c>
      <c r="J698" s="13" t="s">
        <v>1002</v>
      </c>
      <c r="K698" s="15">
        <v>0</v>
      </c>
      <c r="L698" s="15">
        <v>0</v>
      </c>
      <c r="M698" s="13">
        <v>0</v>
      </c>
      <c r="N698" s="13"/>
      <c r="O698" s="13" t="s">
        <v>8475</v>
      </c>
    </row>
    <row r="699" spans="1:15">
      <c r="A699" s="14">
        <v>2310250035</v>
      </c>
      <c r="B699" s="48" t="s">
        <v>470</v>
      </c>
      <c r="C699" s="52">
        <v>600</v>
      </c>
      <c r="D699" s="16">
        <v>16</v>
      </c>
      <c r="E699" s="14">
        <v>12</v>
      </c>
      <c r="F699" s="14">
        <v>1</v>
      </c>
      <c r="G699" s="14" t="s">
        <v>1010</v>
      </c>
      <c r="H699" s="16">
        <v>124.2997</v>
      </c>
      <c r="I699" s="14">
        <v>13.609019999999999</v>
      </c>
      <c r="J699" s="14" t="s">
        <v>1002</v>
      </c>
      <c r="K699" s="16">
        <v>0</v>
      </c>
      <c r="L699" s="16">
        <v>0</v>
      </c>
      <c r="M699" s="14">
        <v>0</v>
      </c>
      <c r="N699" s="14"/>
      <c r="O699" s="14" t="s">
        <v>8475</v>
      </c>
    </row>
    <row r="700" spans="1:15">
      <c r="A700" s="13">
        <v>2310250037</v>
      </c>
      <c r="B700" s="47" t="s">
        <v>471</v>
      </c>
      <c r="C700" s="51">
        <v>600</v>
      </c>
      <c r="D700" s="15">
        <v>16</v>
      </c>
      <c r="E700" s="13">
        <v>12</v>
      </c>
      <c r="F700" s="13">
        <v>1</v>
      </c>
      <c r="G700" s="13" t="s">
        <v>1010</v>
      </c>
      <c r="H700" s="15">
        <v>124.2997</v>
      </c>
      <c r="I700" s="13">
        <v>13.609019999999999</v>
      </c>
      <c r="J700" s="13" t="s">
        <v>1002</v>
      </c>
      <c r="K700" s="15">
        <v>0</v>
      </c>
      <c r="L700" s="15">
        <v>0</v>
      </c>
      <c r="M700" s="13">
        <v>0</v>
      </c>
      <c r="N700" s="13"/>
      <c r="O700" s="13" t="s">
        <v>8475</v>
      </c>
    </row>
    <row r="701" spans="1:15">
      <c r="A701" s="14">
        <v>2310250034</v>
      </c>
      <c r="B701" s="48" t="s">
        <v>472</v>
      </c>
      <c r="C701" s="52">
        <v>600</v>
      </c>
      <c r="D701" s="16">
        <v>16</v>
      </c>
      <c r="E701" s="14">
        <v>12</v>
      </c>
      <c r="F701" s="14">
        <v>1</v>
      </c>
      <c r="G701" s="14" t="s">
        <v>1010</v>
      </c>
      <c r="H701" s="16">
        <v>124.2997</v>
      </c>
      <c r="I701" s="14">
        <v>13.609019999999999</v>
      </c>
      <c r="J701" s="14" t="s">
        <v>1002</v>
      </c>
      <c r="K701" s="16">
        <v>0</v>
      </c>
      <c r="L701" s="16">
        <v>0</v>
      </c>
      <c r="M701" s="14">
        <v>0</v>
      </c>
      <c r="N701" s="14"/>
      <c r="O701" s="14" t="s">
        <v>8475</v>
      </c>
    </row>
    <row r="702" spans="1:15">
      <c r="A702" s="13">
        <v>2310250038</v>
      </c>
      <c r="B702" s="47" t="s">
        <v>473</v>
      </c>
      <c r="C702" s="51">
        <v>600</v>
      </c>
      <c r="D702" s="15">
        <v>16</v>
      </c>
      <c r="E702" s="13">
        <v>12</v>
      </c>
      <c r="F702" s="13">
        <v>1</v>
      </c>
      <c r="G702" s="13" t="s">
        <v>1010</v>
      </c>
      <c r="H702" s="15">
        <v>124.2997</v>
      </c>
      <c r="I702" s="13">
        <v>13.609019999999999</v>
      </c>
      <c r="J702" s="13" t="s">
        <v>1002</v>
      </c>
      <c r="K702" s="15">
        <v>0</v>
      </c>
      <c r="L702" s="15">
        <v>0</v>
      </c>
      <c r="M702" s="13">
        <v>0</v>
      </c>
      <c r="N702" s="13"/>
      <c r="O702" s="13" t="s">
        <v>8475</v>
      </c>
    </row>
    <row r="703" spans="1:15">
      <c r="A703" s="14">
        <v>2310250033</v>
      </c>
      <c r="B703" s="48" t="s">
        <v>474</v>
      </c>
      <c r="C703" s="52">
        <v>600</v>
      </c>
      <c r="D703" s="16">
        <v>16</v>
      </c>
      <c r="E703" s="14">
        <v>12</v>
      </c>
      <c r="F703" s="14">
        <v>1</v>
      </c>
      <c r="G703" s="14" t="s">
        <v>1010</v>
      </c>
      <c r="H703" s="16">
        <v>124.2997</v>
      </c>
      <c r="I703" s="14">
        <v>13.609019999999999</v>
      </c>
      <c r="J703" s="14" t="s">
        <v>1002</v>
      </c>
      <c r="K703" s="16">
        <v>0</v>
      </c>
      <c r="L703" s="16">
        <v>0</v>
      </c>
      <c r="M703" s="14">
        <v>0</v>
      </c>
      <c r="N703" s="14"/>
      <c r="O703" s="14" t="s">
        <v>8475</v>
      </c>
    </row>
    <row r="704" spans="1:15">
      <c r="A704" s="13">
        <v>2310250036</v>
      </c>
      <c r="B704" s="47" t="s">
        <v>475</v>
      </c>
      <c r="C704" s="51">
        <v>600</v>
      </c>
      <c r="D704" s="15">
        <v>16</v>
      </c>
      <c r="E704" s="13">
        <v>12</v>
      </c>
      <c r="F704" s="13">
        <v>1</v>
      </c>
      <c r="G704" s="13" t="s">
        <v>1010</v>
      </c>
      <c r="H704" s="15">
        <v>124.2997</v>
      </c>
      <c r="I704" s="13">
        <v>13.609019999999999</v>
      </c>
      <c r="J704" s="13" t="s">
        <v>1002</v>
      </c>
      <c r="K704" s="15">
        <v>0</v>
      </c>
      <c r="L704" s="15">
        <v>0</v>
      </c>
      <c r="M704" s="13">
        <v>0</v>
      </c>
      <c r="N704" s="13"/>
      <c r="O704" s="13" t="s">
        <v>8475</v>
      </c>
    </row>
    <row r="705" spans="1:15">
      <c r="A705" s="14">
        <v>2310090491</v>
      </c>
      <c r="B705" s="48" t="s">
        <v>78</v>
      </c>
      <c r="C705" s="52">
        <v>25000</v>
      </c>
      <c r="D705" s="16">
        <v>12</v>
      </c>
      <c r="E705" s="14">
        <v>12</v>
      </c>
      <c r="F705" s="14">
        <v>1</v>
      </c>
      <c r="G705" s="14" t="s">
        <v>1013</v>
      </c>
      <c r="H705" s="16">
        <v>13.205299999999999</v>
      </c>
      <c r="I705" s="14">
        <v>9.40015</v>
      </c>
      <c r="J705" s="14" t="s">
        <v>1014</v>
      </c>
      <c r="K705" s="16">
        <v>0</v>
      </c>
      <c r="L705" s="16">
        <v>0</v>
      </c>
      <c r="M705" s="14">
        <v>0</v>
      </c>
      <c r="N705" s="14"/>
      <c r="O705" s="14" t="s">
        <v>8474</v>
      </c>
    </row>
    <row r="706" spans="1:15">
      <c r="A706" s="13">
        <v>2310090492</v>
      </c>
      <c r="B706" s="47" t="s">
        <v>79</v>
      </c>
      <c r="C706" s="51">
        <v>25000</v>
      </c>
      <c r="D706" s="15">
        <v>12</v>
      </c>
      <c r="E706" s="13">
        <v>12</v>
      </c>
      <c r="F706" s="13">
        <v>1</v>
      </c>
      <c r="G706" s="13" t="s">
        <v>1013</v>
      </c>
      <c r="H706" s="15">
        <v>13.205299999999999</v>
      </c>
      <c r="I706" s="13">
        <v>9.40015</v>
      </c>
      <c r="J706" s="13" t="s">
        <v>1014</v>
      </c>
      <c r="K706" s="15">
        <v>0</v>
      </c>
      <c r="L706" s="15">
        <v>0</v>
      </c>
      <c r="M706" s="13">
        <v>0</v>
      </c>
      <c r="N706" s="13"/>
      <c r="O706" s="13" t="s">
        <v>8474</v>
      </c>
    </row>
    <row r="707" spans="1:15">
      <c r="A707" s="14">
        <v>2310090493</v>
      </c>
      <c r="B707" s="48" t="s">
        <v>145</v>
      </c>
      <c r="C707" s="52">
        <v>25000</v>
      </c>
      <c r="D707" s="16">
        <v>12</v>
      </c>
      <c r="E707" s="14">
        <v>12</v>
      </c>
      <c r="F707" s="14">
        <v>1</v>
      </c>
      <c r="G707" s="14" t="s">
        <v>1013</v>
      </c>
      <c r="H707" s="16">
        <v>13.205299999999999</v>
      </c>
      <c r="I707" s="14">
        <v>9.40015</v>
      </c>
      <c r="J707" s="14" t="s">
        <v>1014</v>
      </c>
      <c r="K707" s="16">
        <v>0</v>
      </c>
      <c r="L707" s="16">
        <v>0</v>
      </c>
      <c r="M707" s="14">
        <v>0</v>
      </c>
      <c r="N707" s="14"/>
      <c r="O707" s="14" t="s">
        <v>8474</v>
      </c>
    </row>
    <row r="708" spans="1:15">
      <c r="A708" s="13">
        <v>2310090494</v>
      </c>
      <c r="B708" s="47" t="s">
        <v>146</v>
      </c>
      <c r="C708" s="51">
        <v>25000</v>
      </c>
      <c r="D708" s="15">
        <v>12</v>
      </c>
      <c r="E708" s="13">
        <v>12</v>
      </c>
      <c r="F708" s="13">
        <v>1</v>
      </c>
      <c r="G708" s="13" t="s">
        <v>1013</v>
      </c>
      <c r="H708" s="15">
        <v>13.205299999999999</v>
      </c>
      <c r="I708" s="13">
        <v>9.40015</v>
      </c>
      <c r="J708" s="13" t="s">
        <v>1014</v>
      </c>
      <c r="K708" s="15">
        <v>0</v>
      </c>
      <c r="L708" s="15">
        <v>0</v>
      </c>
      <c r="M708" s="13">
        <v>0</v>
      </c>
      <c r="N708" s="13"/>
      <c r="O708" s="13" t="s">
        <v>8474</v>
      </c>
    </row>
    <row r="709" spans="1:15">
      <c r="A709" s="14">
        <v>2310090495</v>
      </c>
      <c r="B709" s="48" t="s">
        <v>254</v>
      </c>
      <c r="C709" s="52">
        <v>25000</v>
      </c>
      <c r="D709" s="16">
        <v>12</v>
      </c>
      <c r="E709" s="14">
        <v>12</v>
      </c>
      <c r="F709" s="14">
        <v>1</v>
      </c>
      <c r="G709" s="14" t="s">
        <v>1013</v>
      </c>
      <c r="H709" s="16">
        <v>13.205299999999999</v>
      </c>
      <c r="I709" s="14">
        <v>9.40015</v>
      </c>
      <c r="J709" s="14" t="s">
        <v>1014</v>
      </c>
      <c r="K709" s="16">
        <v>0</v>
      </c>
      <c r="L709" s="16">
        <v>0</v>
      </c>
      <c r="M709" s="14">
        <v>0</v>
      </c>
      <c r="N709" s="14"/>
      <c r="O709" s="14" t="s">
        <v>8474</v>
      </c>
    </row>
    <row r="710" spans="1:15">
      <c r="A710" s="13">
        <v>2310090496</v>
      </c>
      <c r="B710" s="47" t="s">
        <v>265</v>
      </c>
      <c r="C710" s="51">
        <v>25000</v>
      </c>
      <c r="D710" s="15">
        <v>12</v>
      </c>
      <c r="E710" s="13">
        <v>12</v>
      </c>
      <c r="F710" s="13">
        <v>1</v>
      </c>
      <c r="G710" s="13" t="s">
        <v>1013</v>
      </c>
      <c r="H710" s="15">
        <v>13.205299999999999</v>
      </c>
      <c r="I710" s="13">
        <v>9.40015</v>
      </c>
      <c r="J710" s="13" t="s">
        <v>1014</v>
      </c>
      <c r="K710" s="15">
        <v>0</v>
      </c>
      <c r="L710" s="15">
        <v>0</v>
      </c>
      <c r="M710" s="13">
        <v>0</v>
      </c>
      <c r="N710" s="13"/>
      <c r="O710" s="13" t="s">
        <v>8474</v>
      </c>
    </row>
    <row r="711" spans="1:15">
      <c r="A711" s="14">
        <v>2310090497</v>
      </c>
      <c r="B711" s="48" t="s">
        <v>75</v>
      </c>
      <c r="C711" s="52">
        <v>25000</v>
      </c>
      <c r="D711" s="16">
        <v>12</v>
      </c>
      <c r="E711" s="14">
        <v>12</v>
      </c>
      <c r="F711" s="14">
        <v>1</v>
      </c>
      <c r="G711" s="14" t="s">
        <v>1013</v>
      </c>
      <c r="H711" s="16">
        <v>13.205299999999999</v>
      </c>
      <c r="I711" s="14">
        <v>9.40015</v>
      </c>
      <c r="J711" s="14" t="s">
        <v>1014</v>
      </c>
      <c r="K711" s="16">
        <v>0</v>
      </c>
      <c r="L711" s="16">
        <v>0</v>
      </c>
      <c r="M711" s="14">
        <v>0</v>
      </c>
      <c r="N711" s="14"/>
      <c r="O711" s="14" t="s">
        <v>8474</v>
      </c>
    </row>
    <row r="712" spans="1:15">
      <c r="A712" s="13">
        <v>2310090498</v>
      </c>
      <c r="B712" s="47" t="s">
        <v>76</v>
      </c>
      <c r="C712" s="51">
        <v>25000</v>
      </c>
      <c r="D712" s="15">
        <v>12</v>
      </c>
      <c r="E712" s="13">
        <v>12</v>
      </c>
      <c r="F712" s="13">
        <v>1</v>
      </c>
      <c r="G712" s="13" t="s">
        <v>1013</v>
      </c>
      <c r="H712" s="15">
        <v>13.205299999999999</v>
      </c>
      <c r="I712" s="13">
        <v>9.40015</v>
      </c>
      <c r="J712" s="13" t="s">
        <v>1014</v>
      </c>
      <c r="K712" s="15">
        <v>0</v>
      </c>
      <c r="L712" s="15">
        <v>0</v>
      </c>
      <c r="M712" s="13">
        <v>0</v>
      </c>
      <c r="N712" s="13"/>
      <c r="O712" s="13" t="s">
        <v>8474</v>
      </c>
    </row>
    <row r="713" spans="1:15">
      <c r="A713" s="14">
        <v>2310090499</v>
      </c>
      <c r="B713" s="48" t="s">
        <v>77</v>
      </c>
      <c r="C713" s="52">
        <v>25000</v>
      </c>
      <c r="D713" s="16">
        <v>12</v>
      </c>
      <c r="E713" s="14">
        <v>12</v>
      </c>
      <c r="F713" s="14">
        <v>1</v>
      </c>
      <c r="G713" s="14" t="s">
        <v>1013</v>
      </c>
      <c r="H713" s="16">
        <v>13.205299999999999</v>
      </c>
      <c r="I713" s="14">
        <v>9.40015</v>
      </c>
      <c r="J713" s="14" t="s">
        <v>1014</v>
      </c>
      <c r="K713" s="16">
        <v>0</v>
      </c>
      <c r="L713" s="16">
        <v>0</v>
      </c>
      <c r="M713" s="14">
        <v>0</v>
      </c>
      <c r="N713" s="14"/>
      <c r="O713" s="14" t="s">
        <v>8474</v>
      </c>
    </row>
    <row r="714" spans="1:15">
      <c r="A714" s="13">
        <v>2310090500</v>
      </c>
      <c r="B714" s="47" t="s">
        <v>592</v>
      </c>
      <c r="C714" s="51">
        <v>25000</v>
      </c>
      <c r="D714" s="15">
        <v>12</v>
      </c>
      <c r="E714" s="13">
        <v>12</v>
      </c>
      <c r="F714" s="13">
        <v>1</v>
      </c>
      <c r="G714" s="13" t="s">
        <v>1013</v>
      </c>
      <c r="H714" s="15">
        <v>13.205299999999999</v>
      </c>
      <c r="I714" s="13">
        <v>9.40015</v>
      </c>
      <c r="J714" s="13" t="s">
        <v>1014</v>
      </c>
      <c r="K714" s="15">
        <v>0</v>
      </c>
      <c r="L714" s="15">
        <v>0</v>
      </c>
      <c r="M714" s="13">
        <v>0</v>
      </c>
      <c r="N714" s="13"/>
      <c r="O714" s="13" t="s">
        <v>8474</v>
      </c>
    </row>
    <row r="715" spans="1:15">
      <c r="A715" s="13">
        <v>2310090501</v>
      </c>
      <c r="B715" s="47" t="s">
        <v>241</v>
      </c>
      <c r="C715" s="51">
        <v>25000</v>
      </c>
      <c r="D715" s="15">
        <v>12</v>
      </c>
      <c r="E715" s="13">
        <v>12</v>
      </c>
      <c r="F715" s="13">
        <v>1</v>
      </c>
      <c r="G715" s="13" t="s">
        <v>1013</v>
      </c>
      <c r="H715" s="15">
        <v>13.205299999999999</v>
      </c>
      <c r="I715" s="13">
        <v>9.40015</v>
      </c>
      <c r="J715" s="13" t="s">
        <v>1014</v>
      </c>
      <c r="K715" s="15">
        <v>0</v>
      </c>
      <c r="L715" s="15">
        <v>0</v>
      </c>
      <c r="M715" s="13">
        <v>0</v>
      </c>
      <c r="N715" s="13"/>
      <c r="O715" s="13" t="s">
        <v>8474</v>
      </c>
    </row>
    <row r="716" spans="1:15">
      <c r="A716" s="14">
        <v>2310090502</v>
      </c>
      <c r="B716" s="48" t="s">
        <v>242</v>
      </c>
      <c r="C716" s="52">
        <v>25000</v>
      </c>
      <c r="D716" s="16">
        <v>12</v>
      </c>
      <c r="E716" s="14">
        <v>12</v>
      </c>
      <c r="F716" s="14">
        <v>1</v>
      </c>
      <c r="G716" s="14" t="s">
        <v>1013</v>
      </c>
      <c r="H716" s="16">
        <v>13.205299999999999</v>
      </c>
      <c r="I716" s="14">
        <v>9.40015</v>
      </c>
      <c r="J716" s="14" t="s">
        <v>1014</v>
      </c>
      <c r="K716" s="16">
        <v>0</v>
      </c>
      <c r="L716" s="16">
        <v>0</v>
      </c>
      <c r="M716" s="14">
        <v>0</v>
      </c>
      <c r="N716" s="14"/>
      <c r="O716" s="14" t="s">
        <v>8474</v>
      </c>
    </row>
    <row r="717" spans="1:15">
      <c r="A717" s="13">
        <v>2140210005</v>
      </c>
      <c r="B717" s="47" t="s">
        <v>1213</v>
      </c>
      <c r="C717" s="51">
        <v>7000</v>
      </c>
      <c r="D717" s="15">
        <v>36</v>
      </c>
      <c r="E717" s="13">
        <v>12</v>
      </c>
      <c r="F717" s="13">
        <v>3</v>
      </c>
      <c r="G717" s="13" t="s">
        <v>1214</v>
      </c>
      <c r="H717" s="15">
        <v>21.464700000000001</v>
      </c>
      <c r="I717" s="13">
        <v>9.40015</v>
      </c>
      <c r="J717" s="13" t="s">
        <v>1014</v>
      </c>
      <c r="K717" s="15"/>
      <c r="L717" s="15"/>
      <c r="M717" s="13"/>
      <c r="N717" s="13"/>
      <c r="O717" s="13" t="s">
        <v>8474</v>
      </c>
    </row>
    <row r="718" spans="1:15">
      <c r="A718" s="14">
        <v>2310230040</v>
      </c>
      <c r="B718" s="48" t="s">
        <v>43</v>
      </c>
      <c r="C718" s="52">
        <f>+(3600/K718)*L718*24</f>
        <v>6545.454545454546</v>
      </c>
      <c r="D718" s="16">
        <v>24</v>
      </c>
      <c r="E718" s="14">
        <v>24</v>
      </c>
      <c r="F718" s="14">
        <v>2</v>
      </c>
      <c r="G718" s="14" t="s">
        <v>1219</v>
      </c>
      <c r="H718" s="16">
        <v>14.269</v>
      </c>
      <c r="I718" s="14">
        <v>10.00811</v>
      </c>
      <c r="J718" s="14" t="s">
        <v>1039</v>
      </c>
      <c r="K718" s="16">
        <v>13.2</v>
      </c>
      <c r="L718" s="16">
        <v>1</v>
      </c>
      <c r="M718" s="14">
        <v>1</v>
      </c>
      <c r="N718" s="14" t="s">
        <v>1027</v>
      </c>
      <c r="O718" s="14" t="s">
        <v>8477</v>
      </c>
    </row>
    <row r="719" spans="1:15">
      <c r="A719" s="13">
        <v>2310230030</v>
      </c>
      <c r="B719" s="47" t="s">
        <v>205</v>
      </c>
      <c r="C719" s="51">
        <f t="shared" ref="C719:C722" si="4">+(3600/K719)*L719*24</f>
        <v>13090.909090909092</v>
      </c>
      <c r="D719" s="15">
        <v>24</v>
      </c>
      <c r="E719" s="13">
        <v>24</v>
      </c>
      <c r="F719" s="13">
        <v>2</v>
      </c>
      <c r="G719" s="13" t="s">
        <v>1038</v>
      </c>
      <c r="H719" s="15">
        <v>14.269</v>
      </c>
      <c r="I719" s="13">
        <v>10.00811</v>
      </c>
      <c r="J719" s="13" t="s">
        <v>1039</v>
      </c>
      <c r="K719" s="15">
        <v>13.2</v>
      </c>
      <c r="L719" s="15">
        <v>2</v>
      </c>
      <c r="M719" s="13">
        <v>2</v>
      </c>
      <c r="N719" s="13" t="s">
        <v>1027</v>
      </c>
      <c r="O719" s="13" t="s">
        <v>8477</v>
      </c>
    </row>
    <row r="720" spans="1:15">
      <c r="A720" s="14">
        <v>2310230085</v>
      </c>
      <c r="B720" s="48" t="s">
        <v>846</v>
      </c>
      <c r="C720" s="52">
        <f t="shared" si="4"/>
        <v>13090.909090909092</v>
      </c>
      <c r="D720" s="16">
        <v>24</v>
      </c>
      <c r="E720" s="14">
        <v>24</v>
      </c>
      <c r="F720" s="14">
        <v>2</v>
      </c>
      <c r="G720" s="14" t="s">
        <v>1038</v>
      </c>
      <c r="H720" s="16">
        <v>14.269</v>
      </c>
      <c r="I720" s="14">
        <v>10.00811</v>
      </c>
      <c r="J720" s="14" t="s">
        <v>1039</v>
      </c>
      <c r="K720" s="16">
        <v>13.2</v>
      </c>
      <c r="L720" s="16">
        <v>2</v>
      </c>
      <c r="M720" s="14">
        <v>2</v>
      </c>
      <c r="N720" s="14" t="s">
        <v>1027</v>
      </c>
      <c r="O720" s="14" t="s">
        <v>8477</v>
      </c>
    </row>
    <row r="721" spans="1:15">
      <c r="A721" s="13">
        <v>2310230012</v>
      </c>
      <c r="B721" s="47" t="s">
        <v>45</v>
      </c>
      <c r="C721" s="51">
        <f t="shared" si="4"/>
        <v>13090.909090909092</v>
      </c>
      <c r="D721" s="15">
        <v>24</v>
      </c>
      <c r="E721" s="13">
        <v>24</v>
      </c>
      <c r="F721" s="13">
        <v>2</v>
      </c>
      <c r="G721" s="13" t="s">
        <v>1038</v>
      </c>
      <c r="H721" s="15">
        <v>14.269</v>
      </c>
      <c r="I721" s="13">
        <v>10.00811</v>
      </c>
      <c r="J721" s="13" t="s">
        <v>1039</v>
      </c>
      <c r="K721" s="15">
        <v>13.2</v>
      </c>
      <c r="L721" s="15">
        <v>2</v>
      </c>
      <c r="M721" s="13">
        <v>2</v>
      </c>
      <c r="N721" s="13" t="s">
        <v>1027</v>
      </c>
      <c r="O721" s="13" t="s">
        <v>8477</v>
      </c>
    </row>
    <row r="722" spans="1:15">
      <c r="A722" s="14">
        <v>2310230020</v>
      </c>
      <c r="B722" s="48" t="s">
        <v>204</v>
      </c>
      <c r="C722" s="52">
        <f t="shared" si="4"/>
        <v>13292.307692307691</v>
      </c>
      <c r="D722" s="16">
        <v>24</v>
      </c>
      <c r="E722" s="14">
        <v>24</v>
      </c>
      <c r="F722" s="14">
        <v>2</v>
      </c>
      <c r="G722" s="14" t="s">
        <v>1038</v>
      </c>
      <c r="H722" s="16">
        <v>14.269</v>
      </c>
      <c r="I722" s="14">
        <v>10.00811</v>
      </c>
      <c r="J722" s="14" t="s">
        <v>1039</v>
      </c>
      <c r="K722" s="16">
        <v>13</v>
      </c>
      <c r="L722" s="16">
        <v>2</v>
      </c>
      <c r="M722" s="14">
        <v>2</v>
      </c>
      <c r="N722" s="14" t="s">
        <v>1027</v>
      </c>
      <c r="O722" s="14" t="s">
        <v>8477</v>
      </c>
    </row>
    <row r="723" spans="1:15">
      <c r="A723" s="13">
        <v>2140040002</v>
      </c>
      <c r="B723" s="47" t="s">
        <v>255</v>
      </c>
      <c r="C723" s="51">
        <v>40000</v>
      </c>
      <c r="D723" s="15">
        <v>72</v>
      </c>
      <c r="E723" s="13">
        <v>12</v>
      </c>
      <c r="F723" s="13">
        <v>6</v>
      </c>
      <c r="G723" s="13" t="s">
        <v>1003</v>
      </c>
      <c r="H723" s="15">
        <v>262.67430000000002</v>
      </c>
      <c r="I723" s="13" t="s">
        <v>8322</v>
      </c>
      <c r="J723" s="13" t="s">
        <v>1004</v>
      </c>
      <c r="K723" s="15">
        <v>0</v>
      </c>
      <c r="L723" s="15">
        <v>0</v>
      </c>
      <c r="M723" s="13">
        <v>0</v>
      </c>
      <c r="N723" s="13"/>
      <c r="O723" s="13" t="s">
        <v>8474</v>
      </c>
    </row>
    <row r="724" spans="1:15">
      <c r="A724" s="14">
        <v>2110040016</v>
      </c>
      <c r="B724" s="48" t="s">
        <v>231</v>
      </c>
      <c r="C724" s="52">
        <v>20000</v>
      </c>
      <c r="D724" s="16">
        <v>36</v>
      </c>
      <c r="E724" s="14">
        <v>12</v>
      </c>
      <c r="F724" s="14">
        <v>3</v>
      </c>
      <c r="G724" s="14" t="s">
        <v>1003</v>
      </c>
      <c r="H724" s="16">
        <v>262.67430000000002</v>
      </c>
      <c r="I724" s="14" t="s">
        <v>8322</v>
      </c>
      <c r="J724" s="14" t="s">
        <v>1004</v>
      </c>
      <c r="K724" s="16">
        <v>0</v>
      </c>
      <c r="L724" s="16">
        <v>0</v>
      </c>
      <c r="M724" s="14">
        <v>0</v>
      </c>
      <c r="N724" s="14"/>
      <c r="O724" s="14" t="s">
        <v>8474</v>
      </c>
    </row>
    <row r="725" spans="1:15">
      <c r="A725" s="13">
        <v>2110040017</v>
      </c>
      <c r="B725" s="47" t="s">
        <v>857</v>
      </c>
      <c r="C725" s="51">
        <v>10000</v>
      </c>
      <c r="D725" s="15">
        <v>36</v>
      </c>
      <c r="E725" s="13">
        <v>12</v>
      </c>
      <c r="F725" s="13">
        <v>3</v>
      </c>
      <c r="G725" s="13" t="s">
        <v>1003</v>
      </c>
      <c r="H725" s="15">
        <v>262.67430000000002</v>
      </c>
      <c r="I725" s="13" t="s">
        <v>8322</v>
      </c>
      <c r="J725" s="13" t="s">
        <v>1004</v>
      </c>
      <c r="K725" s="15"/>
      <c r="L725" s="15"/>
      <c r="M725" s="13"/>
      <c r="N725" s="13"/>
      <c r="O725" s="13" t="s">
        <v>8474</v>
      </c>
    </row>
    <row r="726" spans="1:15">
      <c r="A726" s="14">
        <v>2140040017</v>
      </c>
      <c r="B726" s="48" t="s">
        <v>900</v>
      </c>
      <c r="C726" s="52">
        <v>40000</v>
      </c>
      <c r="D726" s="16">
        <v>72</v>
      </c>
      <c r="E726" s="14">
        <v>12</v>
      </c>
      <c r="F726" s="14">
        <v>6</v>
      </c>
      <c r="G726" s="14" t="s">
        <v>1003</v>
      </c>
      <c r="H726" s="16">
        <v>262.67430000000002</v>
      </c>
      <c r="I726" s="14" t="s">
        <v>8322</v>
      </c>
      <c r="J726" s="14" t="s">
        <v>1004</v>
      </c>
      <c r="K726" s="16">
        <v>0</v>
      </c>
      <c r="L726" s="16">
        <v>0</v>
      </c>
      <c r="M726" s="14">
        <v>0</v>
      </c>
      <c r="N726" s="14"/>
      <c r="O726" s="14" t="s">
        <v>8474</v>
      </c>
    </row>
    <row r="727" spans="1:15">
      <c r="A727" s="13">
        <v>2140040018</v>
      </c>
      <c r="B727" s="47" t="s">
        <v>598</v>
      </c>
      <c r="C727" s="51">
        <v>40000</v>
      </c>
      <c r="D727" s="15">
        <v>72</v>
      </c>
      <c r="E727" s="13">
        <v>12</v>
      </c>
      <c r="F727" s="13">
        <v>6</v>
      </c>
      <c r="G727" s="13" t="s">
        <v>1003</v>
      </c>
      <c r="H727" s="15">
        <v>262.67430000000002</v>
      </c>
      <c r="I727" s="13" t="s">
        <v>8322</v>
      </c>
      <c r="J727" s="13" t="s">
        <v>1004</v>
      </c>
      <c r="K727" s="15">
        <v>0</v>
      </c>
      <c r="L727" s="15">
        <v>0</v>
      </c>
      <c r="M727" s="13">
        <v>0</v>
      </c>
      <c r="N727" s="13"/>
      <c r="O727" s="13" t="s">
        <v>8474</v>
      </c>
    </row>
    <row r="728" spans="1:15">
      <c r="A728" s="14" t="s">
        <v>1144</v>
      </c>
      <c r="B728" s="48" t="s">
        <v>1145</v>
      </c>
      <c r="C728" s="52">
        <v>40000</v>
      </c>
      <c r="D728" s="16">
        <v>72</v>
      </c>
      <c r="E728" s="14">
        <v>12</v>
      </c>
      <c r="F728" s="14">
        <v>6</v>
      </c>
      <c r="G728" s="14" t="s">
        <v>1003</v>
      </c>
      <c r="H728" s="16">
        <v>262.67430000000002</v>
      </c>
      <c r="I728" s="14" t="s">
        <v>8322</v>
      </c>
      <c r="J728" s="14" t="s">
        <v>1004</v>
      </c>
      <c r="K728" s="16">
        <v>0</v>
      </c>
      <c r="L728" s="16">
        <v>0</v>
      </c>
      <c r="M728" s="14">
        <v>0</v>
      </c>
      <c r="N728" s="14"/>
      <c r="O728" s="14" t="s">
        <v>8474</v>
      </c>
    </row>
    <row r="729" spans="1:15">
      <c r="A729" s="13">
        <v>2310250019</v>
      </c>
      <c r="B729" s="47" t="s">
        <v>189</v>
      </c>
      <c r="C729" s="51">
        <v>20000</v>
      </c>
      <c r="D729" s="15">
        <v>108</v>
      </c>
      <c r="E729" s="13">
        <v>12</v>
      </c>
      <c r="F729" s="13">
        <v>9</v>
      </c>
      <c r="G729" s="13" t="s">
        <v>1005</v>
      </c>
      <c r="H729" s="15">
        <v>346.2525</v>
      </c>
      <c r="I729" s="13">
        <v>8.2750000000000004</v>
      </c>
      <c r="J729" s="13" t="s">
        <v>1006</v>
      </c>
      <c r="K729" s="15">
        <v>0</v>
      </c>
      <c r="L729" s="15">
        <v>0</v>
      </c>
      <c r="M729" s="13">
        <v>0</v>
      </c>
      <c r="N729" s="13"/>
      <c r="O729" s="13" t="s">
        <v>8474</v>
      </c>
    </row>
    <row r="730" spans="1:15">
      <c r="A730" s="14">
        <v>2310250021</v>
      </c>
      <c r="B730" s="48" t="s">
        <v>185</v>
      </c>
      <c r="C730" s="52">
        <v>20000</v>
      </c>
      <c r="D730" s="16">
        <v>108</v>
      </c>
      <c r="E730" s="14">
        <v>12</v>
      </c>
      <c r="F730" s="14">
        <v>9</v>
      </c>
      <c r="G730" s="14" t="s">
        <v>1005</v>
      </c>
      <c r="H730" s="16">
        <v>346.2525</v>
      </c>
      <c r="I730" s="14">
        <v>8.2750000000000004</v>
      </c>
      <c r="J730" s="14" t="s">
        <v>1006</v>
      </c>
      <c r="K730" s="16">
        <v>0</v>
      </c>
      <c r="L730" s="16">
        <v>0</v>
      </c>
      <c r="M730" s="14">
        <v>0</v>
      </c>
      <c r="N730" s="14"/>
      <c r="O730" s="14" t="s">
        <v>8474</v>
      </c>
    </row>
    <row r="731" spans="1:15">
      <c r="A731" s="13">
        <v>2310250022</v>
      </c>
      <c r="B731" s="47" t="s">
        <v>186</v>
      </c>
      <c r="C731" s="51">
        <v>20000</v>
      </c>
      <c r="D731" s="15">
        <v>108</v>
      </c>
      <c r="E731" s="13">
        <v>12</v>
      </c>
      <c r="F731" s="13">
        <v>9</v>
      </c>
      <c r="G731" s="13" t="s">
        <v>1005</v>
      </c>
      <c r="H731" s="15">
        <v>346.2525</v>
      </c>
      <c r="I731" s="13">
        <v>8.2750000000000004</v>
      </c>
      <c r="J731" s="13" t="s">
        <v>1006</v>
      </c>
      <c r="K731" s="15">
        <v>0</v>
      </c>
      <c r="L731" s="15">
        <v>0</v>
      </c>
      <c r="M731" s="13">
        <v>0</v>
      </c>
      <c r="N731" s="13"/>
      <c r="O731" s="13" t="s">
        <v>8474</v>
      </c>
    </row>
    <row r="732" spans="1:15">
      <c r="A732" s="14">
        <v>2310250030</v>
      </c>
      <c r="B732" s="48" t="s">
        <v>188</v>
      </c>
      <c r="C732" s="52">
        <v>20000</v>
      </c>
      <c r="D732" s="16">
        <v>108</v>
      </c>
      <c r="E732" s="14">
        <v>12</v>
      </c>
      <c r="F732" s="14">
        <v>9</v>
      </c>
      <c r="G732" s="14" t="s">
        <v>1005</v>
      </c>
      <c r="H732" s="16">
        <v>346.2525</v>
      </c>
      <c r="I732" s="14">
        <v>8.2750000000000004</v>
      </c>
      <c r="J732" s="14" t="s">
        <v>1006</v>
      </c>
      <c r="K732" s="16">
        <v>0</v>
      </c>
      <c r="L732" s="16">
        <v>0</v>
      </c>
      <c r="M732" s="14">
        <v>0</v>
      </c>
      <c r="N732" s="14"/>
      <c r="O732" s="14" t="s">
        <v>8474</v>
      </c>
    </row>
    <row r="733" spans="1:15">
      <c r="A733" s="13">
        <v>2310250031</v>
      </c>
      <c r="B733" s="47" t="s">
        <v>187</v>
      </c>
      <c r="C733" s="51">
        <v>20000</v>
      </c>
      <c r="D733" s="15">
        <v>108</v>
      </c>
      <c r="E733" s="13">
        <v>12</v>
      </c>
      <c r="F733" s="13">
        <v>9</v>
      </c>
      <c r="G733" s="13" t="s">
        <v>1005</v>
      </c>
      <c r="H733" s="15">
        <v>346.2525</v>
      </c>
      <c r="I733" s="13">
        <v>8.2750000000000004</v>
      </c>
      <c r="J733" s="13" t="s">
        <v>1006</v>
      </c>
      <c r="K733" s="15">
        <v>0</v>
      </c>
      <c r="L733" s="15">
        <v>0</v>
      </c>
      <c r="M733" s="13">
        <v>0</v>
      </c>
      <c r="N733" s="13"/>
      <c r="O733" s="13" t="s">
        <v>8474</v>
      </c>
    </row>
    <row r="734" spans="1:15">
      <c r="A734" s="14">
        <v>2310250032</v>
      </c>
      <c r="B734" s="48" t="s">
        <v>180</v>
      </c>
      <c r="C734" s="52">
        <v>20000</v>
      </c>
      <c r="D734" s="16">
        <v>108</v>
      </c>
      <c r="E734" s="14">
        <v>12</v>
      </c>
      <c r="F734" s="14">
        <v>9</v>
      </c>
      <c r="G734" s="14" t="s">
        <v>1005</v>
      </c>
      <c r="H734" s="16">
        <v>346.2525</v>
      </c>
      <c r="I734" s="14">
        <v>8.2750000000000004</v>
      </c>
      <c r="J734" s="14" t="s">
        <v>1006</v>
      </c>
      <c r="K734" s="16">
        <v>0</v>
      </c>
      <c r="L734" s="16">
        <v>0</v>
      </c>
      <c r="M734" s="14">
        <v>0</v>
      </c>
      <c r="N734" s="14"/>
      <c r="O734" s="14" t="s">
        <v>8474</v>
      </c>
    </row>
    <row r="735" spans="1:15">
      <c r="A735" s="13" t="s">
        <v>1132</v>
      </c>
      <c r="B735" s="47" t="s">
        <v>1133</v>
      </c>
      <c r="C735" s="51">
        <v>20000</v>
      </c>
      <c r="D735" s="15">
        <v>108</v>
      </c>
      <c r="E735" s="13">
        <v>12</v>
      </c>
      <c r="F735" s="13">
        <v>9</v>
      </c>
      <c r="G735" s="13" t="s">
        <v>1005</v>
      </c>
      <c r="H735" s="15">
        <v>346.2525</v>
      </c>
      <c r="I735" s="13">
        <v>8.2750000000000004</v>
      </c>
      <c r="J735" s="13" t="s">
        <v>1006</v>
      </c>
      <c r="K735" s="15">
        <v>0</v>
      </c>
      <c r="L735" s="15">
        <v>0</v>
      </c>
      <c r="M735" s="13">
        <v>0</v>
      </c>
      <c r="N735" s="13"/>
      <c r="O735" s="13" t="s">
        <v>8474</v>
      </c>
    </row>
    <row r="736" spans="1:15">
      <c r="A736" s="14" t="s">
        <v>1134</v>
      </c>
      <c r="B736" s="48" t="s">
        <v>1135</v>
      </c>
      <c r="C736" s="52">
        <v>20000</v>
      </c>
      <c r="D736" s="16">
        <v>108</v>
      </c>
      <c r="E736" s="14">
        <v>12</v>
      </c>
      <c r="F736" s="14">
        <v>9</v>
      </c>
      <c r="G736" s="14" t="s">
        <v>1005</v>
      </c>
      <c r="H736" s="16">
        <v>346.2525</v>
      </c>
      <c r="I736" s="14">
        <v>8.2750000000000004</v>
      </c>
      <c r="J736" s="14" t="s">
        <v>1006</v>
      </c>
      <c r="K736" s="16">
        <v>0</v>
      </c>
      <c r="L736" s="16">
        <v>0</v>
      </c>
      <c r="M736" s="14">
        <v>0</v>
      </c>
      <c r="N736" s="14"/>
      <c r="O736" s="14" t="s">
        <v>8474</v>
      </c>
    </row>
    <row r="737" spans="1:15">
      <c r="A737" s="13" t="s">
        <v>1136</v>
      </c>
      <c r="B737" s="47" t="s">
        <v>1137</v>
      </c>
      <c r="C737" s="51">
        <v>20000</v>
      </c>
      <c r="D737" s="15">
        <v>108</v>
      </c>
      <c r="E737" s="13">
        <v>12</v>
      </c>
      <c r="F737" s="13">
        <v>9</v>
      </c>
      <c r="G737" s="13" t="s">
        <v>1005</v>
      </c>
      <c r="H737" s="15">
        <v>346.2525</v>
      </c>
      <c r="I737" s="13">
        <v>8.2750000000000004</v>
      </c>
      <c r="J737" s="13" t="s">
        <v>1006</v>
      </c>
      <c r="K737" s="15">
        <v>0</v>
      </c>
      <c r="L737" s="15">
        <v>0</v>
      </c>
      <c r="M737" s="13">
        <v>0</v>
      </c>
      <c r="N737" s="13"/>
      <c r="O737" s="13" t="s">
        <v>8474</v>
      </c>
    </row>
    <row r="738" spans="1:15">
      <c r="A738" s="13" t="s">
        <v>1138</v>
      </c>
      <c r="B738" s="47" t="s">
        <v>1139</v>
      </c>
      <c r="C738" s="51">
        <v>20000</v>
      </c>
      <c r="D738" s="15">
        <v>108</v>
      </c>
      <c r="E738" s="13">
        <v>12</v>
      </c>
      <c r="F738" s="13">
        <v>9</v>
      </c>
      <c r="G738" s="13" t="s">
        <v>1005</v>
      </c>
      <c r="H738" s="15">
        <v>346.2525</v>
      </c>
      <c r="I738" s="13">
        <v>8.2750000000000004</v>
      </c>
      <c r="J738" s="13" t="s">
        <v>1006</v>
      </c>
      <c r="K738" s="15">
        <v>0</v>
      </c>
      <c r="L738" s="15">
        <v>0</v>
      </c>
      <c r="M738" s="13">
        <v>0</v>
      </c>
      <c r="N738" s="13"/>
      <c r="O738" s="13" t="s">
        <v>8474</v>
      </c>
    </row>
    <row r="739" spans="1:15">
      <c r="A739" s="14" t="s">
        <v>1140</v>
      </c>
      <c r="B739" s="48" t="s">
        <v>1141</v>
      </c>
      <c r="C739" s="52">
        <v>20000</v>
      </c>
      <c r="D739" s="16">
        <v>108</v>
      </c>
      <c r="E739" s="14">
        <v>12</v>
      </c>
      <c r="F739" s="14">
        <v>9</v>
      </c>
      <c r="G739" s="14" t="s">
        <v>1005</v>
      </c>
      <c r="H739" s="16">
        <v>346.2525</v>
      </c>
      <c r="I739" s="14">
        <v>8.2750000000000004</v>
      </c>
      <c r="J739" s="14" t="s">
        <v>1006</v>
      </c>
      <c r="K739" s="16">
        <v>0</v>
      </c>
      <c r="L739" s="16">
        <v>0</v>
      </c>
      <c r="M739" s="14">
        <v>0</v>
      </c>
      <c r="N739" s="14"/>
      <c r="O739" s="14" t="s">
        <v>8474</v>
      </c>
    </row>
    <row r="740" spans="1:15">
      <c r="A740" s="13" t="s">
        <v>1142</v>
      </c>
      <c r="B740" s="47" t="s">
        <v>1143</v>
      </c>
      <c r="C740" s="51">
        <v>20000</v>
      </c>
      <c r="D740" s="15">
        <v>108</v>
      </c>
      <c r="E740" s="13">
        <v>12</v>
      </c>
      <c r="F740" s="13">
        <v>9</v>
      </c>
      <c r="G740" s="13" t="s">
        <v>1005</v>
      </c>
      <c r="H740" s="15">
        <v>346.2525</v>
      </c>
      <c r="I740" s="13">
        <v>8.2750000000000004</v>
      </c>
      <c r="J740" s="13" t="s">
        <v>1006</v>
      </c>
      <c r="K740" s="15">
        <v>0</v>
      </c>
      <c r="L740" s="15">
        <v>0</v>
      </c>
      <c r="M740" s="13">
        <v>0</v>
      </c>
      <c r="N740" s="13"/>
      <c r="O740" s="13" t="s">
        <v>8474</v>
      </c>
    </row>
    <row r="741" spans="1:15">
      <c r="A741" s="14">
        <v>2310250045</v>
      </c>
      <c r="B741" s="48" t="s">
        <v>557</v>
      </c>
      <c r="C741" s="52">
        <v>10000</v>
      </c>
      <c r="D741" s="16">
        <v>108</v>
      </c>
      <c r="E741" s="14">
        <v>12</v>
      </c>
      <c r="F741" s="14">
        <v>9</v>
      </c>
      <c r="G741" s="14" t="s">
        <v>1005</v>
      </c>
      <c r="H741" s="16">
        <v>346.2525</v>
      </c>
      <c r="I741" s="14">
        <v>8.2750000000000004</v>
      </c>
      <c r="J741" s="14" t="s">
        <v>1006</v>
      </c>
      <c r="K741" s="16">
        <v>0</v>
      </c>
      <c r="L741" s="16">
        <v>0</v>
      </c>
      <c r="M741" s="14">
        <v>0</v>
      </c>
      <c r="N741" s="14"/>
      <c r="O741" s="14" t="s">
        <v>8474</v>
      </c>
    </row>
    <row r="742" spans="1:15">
      <c r="A742" s="13">
        <v>2310250046</v>
      </c>
      <c r="B742" s="47" t="s">
        <v>558</v>
      </c>
      <c r="C742" s="51">
        <v>10000</v>
      </c>
      <c r="D742" s="15">
        <v>108</v>
      </c>
      <c r="E742" s="13">
        <v>12</v>
      </c>
      <c r="F742" s="13">
        <v>9</v>
      </c>
      <c r="G742" s="13" t="s">
        <v>1005</v>
      </c>
      <c r="H742" s="15">
        <v>346.2525</v>
      </c>
      <c r="I742" s="13">
        <v>8.2750000000000004</v>
      </c>
      <c r="J742" s="13" t="s">
        <v>1006</v>
      </c>
      <c r="K742" s="15">
        <v>0</v>
      </c>
      <c r="L742" s="15">
        <v>0</v>
      </c>
      <c r="M742" s="13">
        <v>0</v>
      </c>
      <c r="N742" s="13"/>
      <c r="O742" s="13" t="s">
        <v>8474</v>
      </c>
    </row>
    <row r="743" spans="1:15">
      <c r="A743" s="14">
        <v>2310250047</v>
      </c>
      <c r="B743" s="48" t="s">
        <v>559</v>
      </c>
      <c r="C743" s="52">
        <v>10000</v>
      </c>
      <c r="D743" s="16">
        <v>108</v>
      </c>
      <c r="E743" s="14">
        <v>12</v>
      </c>
      <c r="F743" s="14">
        <v>9</v>
      </c>
      <c r="G743" s="14" t="s">
        <v>1005</v>
      </c>
      <c r="H743" s="16">
        <v>346.2525</v>
      </c>
      <c r="I743" s="14">
        <v>8.2750000000000004</v>
      </c>
      <c r="J743" s="14" t="s">
        <v>1006</v>
      </c>
      <c r="K743" s="16">
        <v>0</v>
      </c>
      <c r="L743" s="16">
        <v>0</v>
      </c>
      <c r="M743" s="14">
        <v>0</v>
      </c>
      <c r="N743" s="14"/>
      <c r="O743" s="14" t="s">
        <v>8474</v>
      </c>
    </row>
    <row r="744" spans="1:15">
      <c r="A744" s="13">
        <v>2310250048</v>
      </c>
      <c r="B744" s="47" t="s">
        <v>560</v>
      </c>
      <c r="C744" s="51">
        <v>10000</v>
      </c>
      <c r="D744" s="15">
        <v>108</v>
      </c>
      <c r="E744" s="13">
        <v>12</v>
      </c>
      <c r="F744" s="13">
        <v>9</v>
      </c>
      <c r="G744" s="13" t="s">
        <v>1005</v>
      </c>
      <c r="H744" s="15">
        <v>346.2525</v>
      </c>
      <c r="I744" s="13">
        <v>8.2750000000000004</v>
      </c>
      <c r="J744" s="13" t="s">
        <v>1006</v>
      </c>
      <c r="K744" s="15">
        <v>0</v>
      </c>
      <c r="L744" s="15">
        <v>0</v>
      </c>
      <c r="M744" s="13">
        <v>0</v>
      </c>
      <c r="N744" s="13"/>
      <c r="O744" s="13" t="s">
        <v>8474</v>
      </c>
    </row>
    <row r="745" spans="1:15">
      <c r="A745" s="14">
        <v>2310250049</v>
      </c>
      <c r="B745" s="48" t="s">
        <v>562</v>
      </c>
      <c r="C745" s="52">
        <v>10000</v>
      </c>
      <c r="D745" s="16">
        <v>108</v>
      </c>
      <c r="E745" s="14">
        <v>12</v>
      </c>
      <c r="F745" s="14">
        <v>9</v>
      </c>
      <c r="G745" s="14" t="s">
        <v>1005</v>
      </c>
      <c r="H745" s="16">
        <v>346.2525</v>
      </c>
      <c r="I745" s="14">
        <v>8.2750000000000004</v>
      </c>
      <c r="J745" s="14" t="s">
        <v>1006</v>
      </c>
      <c r="K745" s="16">
        <v>0</v>
      </c>
      <c r="L745" s="16">
        <v>0</v>
      </c>
      <c r="M745" s="14">
        <v>0</v>
      </c>
      <c r="N745" s="14"/>
      <c r="O745" s="14" t="s">
        <v>8474</v>
      </c>
    </row>
    <row r="746" spans="1:15">
      <c r="A746" s="13">
        <v>2310250050</v>
      </c>
      <c r="B746" s="47" t="s">
        <v>561</v>
      </c>
      <c r="C746" s="51">
        <v>10000</v>
      </c>
      <c r="D746" s="15">
        <v>108</v>
      </c>
      <c r="E746" s="13">
        <v>12</v>
      </c>
      <c r="F746" s="13">
        <v>9</v>
      </c>
      <c r="G746" s="13" t="s">
        <v>1005</v>
      </c>
      <c r="H746" s="15">
        <v>346.2525</v>
      </c>
      <c r="I746" s="13">
        <v>8.2750000000000004</v>
      </c>
      <c r="J746" s="13" t="s">
        <v>1006</v>
      </c>
      <c r="K746" s="15">
        <v>0</v>
      </c>
      <c r="L746" s="15">
        <v>0</v>
      </c>
      <c r="M746" s="13">
        <v>0</v>
      </c>
      <c r="N746" s="13"/>
      <c r="O746" s="13" t="s">
        <v>8474</v>
      </c>
    </row>
    <row r="747" spans="1:15">
      <c r="A747" s="14">
        <v>2110040017</v>
      </c>
      <c r="B747" s="48" t="s">
        <v>857</v>
      </c>
      <c r="C747" s="52">
        <v>7400</v>
      </c>
      <c r="D747" s="16">
        <v>17</v>
      </c>
      <c r="E747" s="14">
        <v>0</v>
      </c>
      <c r="F747" s="14">
        <v>5</v>
      </c>
      <c r="G747" s="14" t="s">
        <v>1043</v>
      </c>
      <c r="H747" s="16">
        <v>0</v>
      </c>
      <c r="I747" s="14">
        <v>11.11745</v>
      </c>
      <c r="J747" s="14" t="s">
        <v>1004</v>
      </c>
      <c r="K747" s="16">
        <v>0</v>
      </c>
      <c r="L747" s="16">
        <v>0</v>
      </c>
      <c r="M747" s="14">
        <v>0</v>
      </c>
      <c r="N747" s="14"/>
      <c r="O747" s="14" t="s">
        <v>8474</v>
      </c>
    </row>
    <row r="748" spans="1:15">
      <c r="A748" s="13">
        <v>2310230056</v>
      </c>
      <c r="B748" s="47" t="s">
        <v>934</v>
      </c>
      <c r="C748" s="51">
        <v>6400</v>
      </c>
      <c r="D748" s="15">
        <v>24</v>
      </c>
      <c r="E748" s="13">
        <v>24</v>
      </c>
      <c r="F748" s="13">
        <v>2</v>
      </c>
      <c r="G748" s="13" t="s">
        <v>1219</v>
      </c>
      <c r="H748" s="15">
        <v>16.284500000000001</v>
      </c>
      <c r="I748" s="13">
        <v>9.7796000000000003</v>
      </c>
      <c r="J748" s="13" t="s">
        <v>995</v>
      </c>
      <c r="K748" s="15"/>
      <c r="L748" s="15"/>
      <c r="M748" s="13"/>
      <c r="N748" s="13"/>
      <c r="O748" s="13" t="s">
        <v>8477</v>
      </c>
    </row>
    <row r="749" spans="1:15">
      <c r="A749" s="14">
        <v>2310160264</v>
      </c>
      <c r="B749" s="48" t="s">
        <v>956</v>
      </c>
      <c r="C749" s="52">
        <v>14706.382978723406</v>
      </c>
      <c r="D749" s="16">
        <v>24</v>
      </c>
      <c r="E749" s="14">
        <v>24</v>
      </c>
      <c r="F749" s="14">
        <v>1</v>
      </c>
      <c r="G749" s="14" t="s">
        <v>1102</v>
      </c>
      <c r="H749" s="16">
        <v>11.5246</v>
      </c>
      <c r="I749" s="14">
        <v>9.9759499999999992</v>
      </c>
      <c r="J749" s="14" t="s">
        <v>995</v>
      </c>
      <c r="K749" s="16"/>
      <c r="L749" s="16"/>
      <c r="M749" s="14"/>
      <c r="N749" s="14"/>
      <c r="O749" s="14" t="s">
        <v>8477</v>
      </c>
    </row>
    <row r="750" spans="1:15">
      <c r="A750" s="13">
        <v>2310160265</v>
      </c>
      <c r="B750" s="47" t="s">
        <v>1218</v>
      </c>
      <c r="C750" s="51">
        <v>14706.382978723406</v>
      </c>
      <c r="D750" s="15">
        <v>24</v>
      </c>
      <c r="E750" s="13">
        <v>24</v>
      </c>
      <c r="F750" s="13">
        <v>1</v>
      </c>
      <c r="G750" s="13" t="s">
        <v>1102</v>
      </c>
      <c r="H750" s="15">
        <v>11.5246</v>
      </c>
      <c r="I750" s="13">
        <v>9.9759499999999992</v>
      </c>
      <c r="J750" s="13" t="s">
        <v>995</v>
      </c>
      <c r="K750" s="15"/>
      <c r="L750" s="15"/>
      <c r="M750" s="13"/>
      <c r="N750" s="13"/>
      <c r="O750" s="13" t="s">
        <v>8477</v>
      </c>
    </row>
    <row r="751" spans="1:15">
      <c r="A751" s="14">
        <v>2310160266</v>
      </c>
      <c r="B751" s="48" t="s">
        <v>935</v>
      </c>
      <c r="C751" s="52">
        <v>14706.382978723406</v>
      </c>
      <c r="D751" s="16">
        <v>24</v>
      </c>
      <c r="E751" s="14">
        <v>24</v>
      </c>
      <c r="F751" s="14">
        <v>1</v>
      </c>
      <c r="G751" s="14" t="s">
        <v>1102</v>
      </c>
      <c r="H751" s="16">
        <v>11.5246</v>
      </c>
      <c r="I751" s="14">
        <v>9.9759499999999992</v>
      </c>
      <c r="J751" s="14" t="s">
        <v>995</v>
      </c>
      <c r="K751" s="16"/>
      <c r="L751" s="16"/>
      <c r="M751" s="14"/>
      <c r="N751" s="14"/>
      <c r="O751" s="14" t="s">
        <v>8477</v>
      </c>
    </row>
    <row r="752" spans="1:15">
      <c r="A752" s="13">
        <v>2310160002</v>
      </c>
      <c r="B752" s="47" t="s">
        <v>936</v>
      </c>
      <c r="C752" s="51">
        <v>51054.545454545449</v>
      </c>
      <c r="D752" s="15">
        <v>24</v>
      </c>
      <c r="E752" s="13">
        <v>24</v>
      </c>
      <c r="F752" s="13">
        <v>1</v>
      </c>
      <c r="G752" s="13" t="s">
        <v>1036</v>
      </c>
      <c r="H752" s="15">
        <v>8.0429999999999993</v>
      </c>
      <c r="I752" s="13">
        <v>9.6438400000000009</v>
      </c>
      <c r="J752" s="13" t="s">
        <v>995</v>
      </c>
      <c r="K752" s="15"/>
      <c r="L752" s="15"/>
      <c r="M752" s="13"/>
      <c r="N752" s="13"/>
      <c r="O752" s="13" t="s">
        <v>8477</v>
      </c>
    </row>
    <row r="753" spans="1:15">
      <c r="A753" s="14">
        <v>2310230097</v>
      </c>
      <c r="B753" s="48" t="s">
        <v>11</v>
      </c>
      <c r="C753" s="52">
        <v>44204.651162790702</v>
      </c>
      <c r="D753" s="16">
        <v>24</v>
      </c>
      <c r="E753" s="14">
        <v>24</v>
      </c>
      <c r="F753" s="14">
        <v>2</v>
      </c>
      <c r="G753" s="14" t="s">
        <v>1026</v>
      </c>
      <c r="H753" s="16">
        <v>24.276599999999998</v>
      </c>
      <c r="I753" s="14">
        <v>9.9880300000000002</v>
      </c>
      <c r="J753" s="14" t="s">
        <v>995</v>
      </c>
      <c r="K753" s="16"/>
      <c r="L753" s="16"/>
      <c r="M753" s="14"/>
      <c r="N753" s="14"/>
      <c r="O753" s="14" t="s">
        <v>8477</v>
      </c>
    </row>
    <row r="754" spans="1:15">
      <c r="A754" s="13">
        <v>2500120066</v>
      </c>
      <c r="B754" s="47" t="s">
        <v>7866</v>
      </c>
      <c r="C754" s="51">
        <v>6545.454545454546</v>
      </c>
      <c r="D754" s="15">
        <v>24</v>
      </c>
      <c r="E754" s="13">
        <v>24</v>
      </c>
      <c r="F754" s="13">
        <v>2</v>
      </c>
      <c r="G754" s="13" t="s">
        <v>1219</v>
      </c>
      <c r="H754" s="15">
        <v>16.284500000000001</v>
      </c>
      <c r="I754" s="13">
        <v>9.7796000000000003</v>
      </c>
      <c r="J754" s="13" t="s">
        <v>995</v>
      </c>
      <c r="K754" s="15"/>
      <c r="L754" s="15"/>
      <c r="M754" s="13"/>
      <c r="N754" s="13"/>
      <c r="O754" s="13" t="s">
        <v>8477</v>
      </c>
    </row>
    <row r="755" spans="1:15">
      <c r="A755" s="14">
        <v>2310160270</v>
      </c>
      <c r="B755" s="48" t="s">
        <v>653</v>
      </c>
      <c r="C755" s="52">
        <v>63123.287671232887</v>
      </c>
      <c r="D755" s="16">
        <v>24</v>
      </c>
      <c r="E755" s="14">
        <v>24</v>
      </c>
      <c r="F755" s="14">
        <v>1</v>
      </c>
      <c r="G755" s="14" t="s">
        <v>8218</v>
      </c>
      <c r="H755" s="16">
        <v>0.63600000000000001</v>
      </c>
      <c r="I755" s="14">
        <v>9.9880300000000002</v>
      </c>
      <c r="J755" s="14" t="s">
        <v>995</v>
      </c>
      <c r="K755" s="16"/>
      <c r="L755" s="16"/>
      <c r="M755" s="14"/>
      <c r="N755" s="14"/>
      <c r="O755" s="14" t="s">
        <v>8477</v>
      </c>
    </row>
    <row r="756" spans="1:15">
      <c r="A756" s="13">
        <v>2110030195</v>
      </c>
      <c r="B756" s="47" t="s">
        <v>8310</v>
      </c>
      <c r="C756" s="51">
        <v>7000</v>
      </c>
      <c r="D756" s="15">
        <v>48</v>
      </c>
      <c r="E756" s="13">
        <v>12</v>
      </c>
      <c r="F756" s="13">
        <v>4</v>
      </c>
      <c r="G756" s="13" t="s">
        <v>8321</v>
      </c>
      <c r="H756" s="15">
        <v>27.974900000000002</v>
      </c>
      <c r="I756" s="13">
        <v>9.1530699999999996</v>
      </c>
      <c r="J756" s="13" t="s">
        <v>1024</v>
      </c>
      <c r="K756" s="15"/>
      <c r="L756" s="15"/>
      <c r="M756" s="13"/>
      <c r="N756" s="13"/>
      <c r="O756" s="13" t="s">
        <v>8474</v>
      </c>
    </row>
    <row r="757" spans="1:15">
      <c r="A757" s="14">
        <v>2110030236</v>
      </c>
      <c r="B757" s="48" t="s">
        <v>8313</v>
      </c>
      <c r="C757" s="52">
        <v>7000</v>
      </c>
      <c r="D757" s="16">
        <v>48</v>
      </c>
      <c r="E757" s="14">
        <v>12</v>
      </c>
      <c r="F757" s="14">
        <v>4</v>
      </c>
      <c r="G757" s="14" t="s">
        <v>8321</v>
      </c>
      <c r="H757" s="16">
        <v>27.974900000000002</v>
      </c>
      <c r="I757" s="14">
        <v>9.1530699999999996</v>
      </c>
      <c r="J757" s="14" t="s">
        <v>1024</v>
      </c>
      <c r="K757" s="16"/>
      <c r="L757" s="16"/>
      <c r="M757" s="14"/>
      <c r="N757" s="14"/>
      <c r="O757" s="14" t="s">
        <v>8474</v>
      </c>
    </row>
    <row r="758" spans="1:15">
      <c r="A758" s="13">
        <v>2110030237</v>
      </c>
      <c r="B758" s="47" t="s">
        <v>8314</v>
      </c>
      <c r="C758" s="51">
        <v>7000</v>
      </c>
      <c r="D758" s="15">
        <v>48</v>
      </c>
      <c r="E758" s="13">
        <v>12</v>
      </c>
      <c r="F758" s="13">
        <v>4</v>
      </c>
      <c r="G758" s="13" t="s">
        <v>8321</v>
      </c>
      <c r="H758" s="15">
        <v>27.974900000000002</v>
      </c>
      <c r="I758" s="13">
        <v>9.1530699999999996</v>
      </c>
      <c r="J758" s="13" t="s">
        <v>1024</v>
      </c>
      <c r="K758" s="15"/>
      <c r="L758" s="15"/>
      <c r="M758" s="13"/>
      <c r="N758" s="13"/>
      <c r="O758" s="13" t="s">
        <v>8474</v>
      </c>
    </row>
    <row r="759" spans="1:15">
      <c r="A759" s="14">
        <v>2110030239</v>
      </c>
      <c r="B759" s="48" t="s">
        <v>8316</v>
      </c>
      <c r="C759" s="52">
        <v>7000</v>
      </c>
      <c r="D759" s="16">
        <v>48</v>
      </c>
      <c r="E759" s="14">
        <v>12</v>
      </c>
      <c r="F759" s="14">
        <v>4</v>
      </c>
      <c r="G759" s="14" t="s">
        <v>8321</v>
      </c>
      <c r="H759" s="16">
        <v>27.974900000000002</v>
      </c>
      <c r="I759" s="14">
        <v>9.1530699999999996</v>
      </c>
      <c r="J759" s="14" t="s">
        <v>1024</v>
      </c>
      <c r="K759" s="16"/>
      <c r="L759" s="16"/>
      <c r="M759" s="14"/>
      <c r="N759" s="14"/>
      <c r="O759" s="14" t="s">
        <v>8474</v>
      </c>
    </row>
    <row r="760" spans="1:15">
      <c r="A760" s="13">
        <v>2110030200</v>
      </c>
      <c r="B760" s="47" t="s">
        <v>957</v>
      </c>
      <c r="C760" s="51">
        <v>7000</v>
      </c>
      <c r="D760" s="15">
        <v>48</v>
      </c>
      <c r="E760" s="13">
        <v>12</v>
      </c>
      <c r="F760" s="13">
        <v>4</v>
      </c>
      <c r="G760" s="13" t="s">
        <v>8321</v>
      </c>
      <c r="H760" s="15">
        <v>27.974900000000002</v>
      </c>
      <c r="I760" s="13">
        <v>9.1530699999999996</v>
      </c>
      <c r="J760" s="13" t="s">
        <v>1024</v>
      </c>
      <c r="K760" s="15"/>
      <c r="L760" s="15"/>
      <c r="M760" s="13"/>
      <c r="N760" s="13"/>
      <c r="O760" s="13" t="s">
        <v>8474</v>
      </c>
    </row>
    <row r="761" spans="1:15">
      <c r="A761" s="13">
        <v>2140250020</v>
      </c>
      <c r="B761" s="47" t="s">
        <v>614</v>
      </c>
      <c r="C761" s="51">
        <v>800</v>
      </c>
      <c r="D761" s="15">
        <v>12</v>
      </c>
      <c r="E761" s="13"/>
      <c r="F761" s="13">
        <v>1</v>
      </c>
      <c r="G761" s="13" t="s">
        <v>1043</v>
      </c>
      <c r="H761" s="15">
        <v>27.974900000000002</v>
      </c>
      <c r="I761" s="13">
        <v>9.1530699999999996</v>
      </c>
      <c r="J761" s="13" t="s">
        <v>1044</v>
      </c>
      <c r="K761" s="15"/>
      <c r="L761" s="15"/>
      <c r="M761" s="13"/>
      <c r="N761" s="13"/>
      <c r="O761" s="13" t="s">
        <v>8474</v>
      </c>
    </row>
    <row r="762" spans="1:15">
      <c r="A762" s="14">
        <v>2140370001</v>
      </c>
      <c r="B762" s="48" t="s">
        <v>795</v>
      </c>
      <c r="C762" s="52">
        <v>800</v>
      </c>
      <c r="D762" s="16">
        <v>12</v>
      </c>
      <c r="E762" s="14"/>
      <c r="F762" s="14">
        <v>1</v>
      </c>
      <c r="G762" s="14" t="s">
        <v>1043</v>
      </c>
      <c r="H762" s="16">
        <v>27.974900000000002</v>
      </c>
      <c r="I762" s="14">
        <v>9.1530699999999996</v>
      </c>
      <c r="J762" s="14" t="s">
        <v>1044</v>
      </c>
      <c r="K762" s="16"/>
      <c r="L762" s="16"/>
      <c r="M762" s="14"/>
      <c r="N762" s="14"/>
      <c r="O762" s="14" t="s">
        <v>8474</v>
      </c>
    </row>
    <row r="763" spans="1:15">
      <c r="A763" s="13">
        <v>2140370002</v>
      </c>
      <c r="B763" s="47" t="s">
        <v>792</v>
      </c>
      <c r="C763" s="51">
        <v>800</v>
      </c>
      <c r="D763" s="15">
        <v>12</v>
      </c>
      <c r="E763" s="13"/>
      <c r="F763" s="13">
        <v>1</v>
      </c>
      <c r="G763" s="13" t="s">
        <v>1043</v>
      </c>
      <c r="H763" s="15">
        <v>27.974900000000002</v>
      </c>
      <c r="I763" s="13">
        <v>9.1530699999999996</v>
      </c>
      <c r="J763" s="13" t="s">
        <v>1044</v>
      </c>
      <c r="K763" s="15"/>
      <c r="L763" s="15"/>
      <c r="M763" s="13"/>
      <c r="N763" s="13"/>
      <c r="O763" s="13" t="s">
        <v>8474</v>
      </c>
    </row>
    <row r="764" spans="1:15">
      <c r="A764" s="14">
        <v>2140370011</v>
      </c>
      <c r="B764" s="48" t="s">
        <v>797</v>
      </c>
      <c r="C764" s="52">
        <v>800</v>
      </c>
      <c r="D764" s="16">
        <v>12</v>
      </c>
      <c r="E764" s="14"/>
      <c r="F764" s="14">
        <v>1</v>
      </c>
      <c r="G764" s="14" t="s">
        <v>1043</v>
      </c>
      <c r="H764" s="16">
        <v>27.974900000000002</v>
      </c>
      <c r="I764" s="14">
        <v>9.1530699999999996</v>
      </c>
      <c r="J764" s="14" t="s">
        <v>1044</v>
      </c>
      <c r="K764" s="16"/>
      <c r="L764" s="16"/>
      <c r="M764" s="14"/>
      <c r="N764" s="14"/>
      <c r="O764" s="14" t="s">
        <v>8474</v>
      </c>
    </row>
    <row r="765" spans="1:15">
      <c r="A765" s="13">
        <v>2140420001</v>
      </c>
      <c r="B765" s="47" t="s">
        <v>970</v>
      </c>
      <c r="C765" s="51">
        <v>800</v>
      </c>
      <c r="D765" s="15">
        <v>12</v>
      </c>
      <c r="E765" s="13"/>
      <c r="F765" s="13">
        <v>1</v>
      </c>
      <c r="G765" s="13" t="s">
        <v>1043</v>
      </c>
      <c r="H765" s="15">
        <v>27.974900000000002</v>
      </c>
      <c r="I765" s="13">
        <v>9.1530699999999996</v>
      </c>
      <c r="J765" s="13" t="s">
        <v>1044</v>
      </c>
      <c r="K765" s="15"/>
      <c r="L765" s="15"/>
      <c r="M765" s="13"/>
      <c r="N765" s="13"/>
      <c r="O765" s="13" t="s">
        <v>8474</v>
      </c>
    </row>
    <row r="766" spans="1:15">
      <c r="A766" s="14">
        <v>2110030238</v>
      </c>
      <c r="B766" s="48" t="s">
        <v>8315</v>
      </c>
      <c r="C766" s="52">
        <v>7000</v>
      </c>
      <c r="D766" s="16">
        <v>48</v>
      </c>
      <c r="E766" s="14">
        <v>12</v>
      </c>
      <c r="F766" s="14">
        <v>4</v>
      </c>
      <c r="G766" s="14" t="s">
        <v>8321</v>
      </c>
      <c r="H766" s="16">
        <v>27.974900000000002</v>
      </c>
      <c r="I766" s="14">
        <v>9.1530699999999996</v>
      </c>
      <c r="J766" s="14" t="s">
        <v>1024</v>
      </c>
      <c r="K766" s="16"/>
      <c r="L766" s="16"/>
      <c r="M766" s="14"/>
      <c r="N766" s="14"/>
      <c r="O766" s="14" t="s">
        <v>8474</v>
      </c>
    </row>
    <row r="767" spans="1:15">
      <c r="A767" s="13">
        <v>2110030222</v>
      </c>
      <c r="B767" s="47" t="s">
        <v>8647</v>
      </c>
      <c r="C767" s="51">
        <v>2500</v>
      </c>
      <c r="D767" s="15">
        <v>60</v>
      </c>
      <c r="E767" s="13">
        <v>12</v>
      </c>
      <c r="F767" s="13">
        <v>5</v>
      </c>
      <c r="G767" s="13" t="s">
        <v>8715</v>
      </c>
      <c r="H767" s="15">
        <v>106.5613</v>
      </c>
      <c r="I767" s="13">
        <v>9.1811199999999999</v>
      </c>
      <c r="J767" s="13" t="s">
        <v>1024</v>
      </c>
      <c r="K767" s="15"/>
      <c r="L767" s="15"/>
      <c r="M767" s="13"/>
      <c r="N767" s="13"/>
      <c r="O767" s="13" t="s">
        <v>8753</v>
      </c>
    </row>
    <row r="768" spans="1:15">
      <c r="A768" s="14">
        <v>2110030221</v>
      </c>
      <c r="B768" s="48" t="s">
        <v>8649</v>
      </c>
      <c r="C768" s="52">
        <v>2500</v>
      </c>
      <c r="D768" s="16">
        <v>60</v>
      </c>
      <c r="E768" s="14">
        <v>12</v>
      </c>
      <c r="F768" s="14">
        <v>5</v>
      </c>
      <c r="G768" s="14" t="s">
        <v>8715</v>
      </c>
      <c r="H768" s="16">
        <v>106.5613</v>
      </c>
      <c r="I768" s="14">
        <v>9.1811199999999999</v>
      </c>
      <c r="J768" s="14" t="s">
        <v>1024</v>
      </c>
      <c r="K768" s="16"/>
      <c r="L768" s="16"/>
      <c r="M768" s="14"/>
      <c r="N768" s="14"/>
      <c r="O768" s="14" t="s">
        <v>8753</v>
      </c>
    </row>
    <row r="769" spans="1:15">
      <c r="A769" s="13">
        <v>2110030201</v>
      </c>
      <c r="B769" s="47" t="s">
        <v>8651</v>
      </c>
      <c r="C769" s="15">
        <v>8000</v>
      </c>
      <c r="D769" s="15">
        <v>48</v>
      </c>
      <c r="E769" s="15">
        <v>12</v>
      </c>
      <c r="F769" s="15">
        <v>4</v>
      </c>
      <c r="G769" s="15" t="s">
        <v>8321</v>
      </c>
      <c r="H769" s="15">
        <v>27.974900000000002</v>
      </c>
      <c r="I769" s="13">
        <v>9.1530699999999996</v>
      </c>
      <c r="J769" s="13" t="s">
        <v>1024</v>
      </c>
      <c r="K769" s="15"/>
      <c r="L769" s="15"/>
      <c r="M769" s="13"/>
      <c r="N769" s="13"/>
      <c r="O769" s="13" t="s">
        <v>8753</v>
      </c>
    </row>
    <row r="770" spans="1:15">
      <c r="A770" s="14">
        <v>2110030202</v>
      </c>
      <c r="B770" s="48" t="s">
        <v>8653</v>
      </c>
      <c r="C770" s="16">
        <v>8000</v>
      </c>
      <c r="D770" s="16">
        <v>48</v>
      </c>
      <c r="E770" s="16">
        <v>12</v>
      </c>
      <c r="F770" s="16">
        <v>4</v>
      </c>
      <c r="G770" s="16" t="s">
        <v>8321</v>
      </c>
      <c r="H770" s="16">
        <v>27.974900000000002</v>
      </c>
      <c r="I770" s="14">
        <v>9.1530699999999996</v>
      </c>
      <c r="J770" s="14" t="s">
        <v>1024</v>
      </c>
      <c r="K770" s="16"/>
      <c r="L770" s="16"/>
      <c r="M770" s="14"/>
      <c r="N770" s="14"/>
      <c r="O770" s="14" t="s">
        <v>8753</v>
      </c>
    </row>
    <row r="771" spans="1:15">
      <c r="A771" s="13">
        <v>2110030203</v>
      </c>
      <c r="B771" s="47" t="s">
        <v>8655</v>
      </c>
      <c r="C771" s="15">
        <v>8000</v>
      </c>
      <c r="D771" s="15">
        <v>48</v>
      </c>
      <c r="E771" s="15">
        <v>12</v>
      </c>
      <c r="F771" s="15">
        <v>4</v>
      </c>
      <c r="G771" s="15" t="s">
        <v>8321</v>
      </c>
      <c r="H771" s="15">
        <v>27.974900000000002</v>
      </c>
      <c r="I771" s="13">
        <v>9.1530699999999996</v>
      </c>
      <c r="J771" s="13" t="s">
        <v>1024</v>
      </c>
      <c r="K771" s="15"/>
      <c r="L771" s="15"/>
      <c r="M771" s="13"/>
      <c r="N771" s="13"/>
      <c r="O771" s="13" t="s">
        <v>8753</v>
      </c>
    </row>
    <row r="772" spans="1:15">
      <c r="A772" s="14">
        <v>2110030204</v>
      </c>
      <c r="B772" s="48" t="s">
        <v>8657</v>
      </c>
      <c r="C772" s="16">
        <v>8000</v>
      </c>
      <c r="D772" s="16">
        <v>48</v>
      </c>
      <c r="E772" s="16">
        <v>12</v>
      </c>
      <c r="F772" s="16">
        <v>4</v>
      </c>
      <c r="G772" s="16" t="s">
        <v>8321</v>
      </c>
      <c r="H772" s="16">
        <v>27.974900000000002</v>
      </c>
      <c r="I772" s="14">
        <v>9.1530699999999996</v>
      </c>
      <c r="J772" s="14" t="s">
        <v>1024</v>
      </c>
      <c r="K772" s="16"/>
      <c r="L772" s="16"/>
      <c r="M772" s="14"/>
      <c r="N772" s="14"/>
      <c r="O772" s="14" t="s">
        <v>8753</v>
      </c>
    </row>
    <row r="773" spans="1:15">
      <c r="A773" s="13">
        <v>2110030205</v>
      </c>
      <c r="B773" s="47" t="s">
        <v>8659</v>
      </c>
      <c r="C773" s="15">
        <v>8000</v>
      </c>
      <c r="D773" s="15">
        <v>48</v>
      </c>
      <c r="E773" s="15">
        <v>12</v>
      </c>
      <c r="F773" s="15">
        <v>4</v>
      </c>
      <c r="G773" s="15" t="s">
        <v>8321</v>
      </c>
      <c r="H773" s="15">
        <v>27.974900000000002</v>
      </c>
      <c r="I773" s="13">
        <v>9.1530699999999996</v>
      </c>
      <c r="J773" s="13" t="s">
        <v>1024</v>
      </c>
      <c r="K773" s="15"/>
      <c r="L773" s="15"/>
      <c r="M773" s="13"/>
      <c r="N773" s="13"/>
      <c r="O773" s="13" t="s">
        <v>8753</v>
      </c>
    </row>
    <row r="774" spans="1:15">
      <c r="A774" s="14">
        <v>2110030206</v>
      </c>
      <c r="B774" s="48" t="s">
        <v>8661</v>
      </c>
      <c r="C774" s="16">
        <v>8000</v>
      </c>
      <c r="D774" s="16">
        <v>48</v>
      </c>
      <c r="E774" s="16">
        <v>12</v>
      </c>
      <c r="F774" s="16">
        <v>4</v>
      </c>
      <c r="G774" s="16" t="s">
        <v>8321</v>
      </c>
      <c r="H774" s="16">
        <v>27.974900000000002</v>
      </c>
      <c r="I774" s="14">
        <v>9.1530699999999996</v>
      </c>
      <c r="J774" s="14" t="s">
        <v>1024</v>
      </c>
      <c r="K774" s="16"/>
      <c r="L774" s="16"/>
      <c r="M774" s="14"/>
      <c r="N774" s="14"/>
      <c r="O774" s="14" t="s">
        <v>8753</v>
      </c>
    </row>
    <row r="775" spans="1:15">
      <c r="A775" s="13">
        <v>2110030207</v>
      </c>
      <c r="B775" s="47" t="s">
        <v>8663</v>
      </c>
      <c r="C775" s="15">
        <v>8000</v>
      </c>
      <c r="D775" s="15">
        <v>48</v>
      </c>
      <c r="E775" s="15">
        <v>12</v>
      </c>
      <c r="F775" s="15">
        <v>4</v>
      </c>
      <c r="G775" s="15" t="s">
        <v>8321</v>
      </c>
      <c r="H775" s="15">
        <v>27.974900000000002</v>
      </c>
      <c r="I775" s="13">
        <v>9.1530699999999996</v>
      </c>
      <c r="J775" s="13" t="s">
        <v>1024</v>
      </c>
      <c r="K775" s="15"/>
      <c r="L775" s="15"/>
      <c r="M775" s="13"/>
      <c r="N775" s="13"/>
      <c r="O775" s="13" t="s">
        <v>8753</v>
      </c>
    </row>
    <row r="776" spans="1:15">
      <c r="A776" s="14">
        <v>2110030208</v>
      </c>
      <c r="B776" s="48" t="s">
        <v>8665</v>
      </c>
      <c r="C776" s="16">
        <v>5000</v>
      </c>
      <c r="D776" s="16">
        <v>48</v>
      </c>
      <c r="E776" s="16">
        <v>12</v>
      </c>
      <c r="F776" s="16">
        <v>4</v>
      </c>
      <c r="G776" s="16" t="s">
        <v>8717</v>
      </c>
      <c r="H776" s="16">
        <v>27.974900000000002</v>
      </c>
      <c r="I776" s="14">
        <v>9.1530699999999996</v>
      </c>
      <c r="J776" s="14" t="s">
        <v>1024</v>
      </c>
      <c r="K776" s="16"/>
      <c r="L776" s="16"/>
      <c r="M776" s="14"/>
      <c r="N776" s="14"/>
      <c r="O776" s="14" t="s">
        <v>8753</v>
      </c>
    </row>
    <row r="777" spans="1:15">
      <c r="A777" s="13">
        <v>2110030209</v>
      </c>
      <c r="B777" s="47" t="s">
        <v>8667</v>
      </c>
      <c r="C777" s="15">
        <v>8000</v>
      </c>
      <c r="D777" s="15">
        <v>48</v>
      </c>
      <c r="E777" s="15">
        <v>12</v>
      </c>
      <c r="F777" s="15">
        <v>4</v>
      </c>
      <c r="G777" s="15" t="s">
        <v>8321</v>
      </c>
      <c r="H777" s="15">
        <v>27.974900000000002</v>
      </c>
      <c r="I777" s="13">
        <v>9.1530699999999996</v>
      </c>
      <c r="J777" s="13" t="s">
        <v>1024</v>
      </c>
      <c r="K777" s="15"/>
      <c r="L777" s="15"/>
      <c r="M777" s="13"/>
      <c r="N777" s="13"/>
      <c r="O777" s="13" t="s">
        <v>8753</v>
      </c>
    </row>
    <row r="778" spans="1:15">
      <c r="A778" s="14">
        <v>2110030210</v>
      </c>
      <c r="B778" s="48" t="s">
        <v>8669</v>
      </c>
      <c r="C778" s="16">
        <v>8000</v>
      </c>
      <c r="D778" s="16">
        <v>48</v>
      </c>
      <c r="E778" s="16">
        <v>12</v>
      </c>
      <c r="F778" s="16">
        <v>4</v>
      </c>
      <c r="G778" s="16" t="s">
        <v>8321</v>
      </c>
      <c r="H778" s="16">
        <v>27.974900000000002</v>
      </c>
      <c r="I778" s="14">
        <v>9.1530699999999996</v>
      </c>
      <c r="J778" s="14" t="s">
        <v>1024</v>
      </c>
      <c r="K778" s="16"/>
      <c r="L778" s="16"/>
      <c r="M778" s="14"/>
      <c r="N778" s="14"/>
      <c r="O778" s="14" t="s">
        <v>8753</v>
      </c>
    </row>
    <row r="779" spans="1:15">
      <c r="A779" s="13">
        <v>2110030211</v>
      </c>
      <c r="B779" s="47" t="s">
        <v>8671</v>
      </c>
      <c r="C779" s="15">
        <v>8000</v>
      </c>
      <c r="D779" s="15">
        <v>48</v>
      </c>
      <c r="E779" s="15">
        <v>12</v>
      </c>
      <c r="F779" s="15">
        <v>4</v>
      </c>
      <c r="G779" s="15" t="s">
        <v>8321</v>
      </c>
      <c r="H779" s="15">
        <v>27.974900000000002</v>
      </c>
      <c r="I779" s="13">
        <v>9.1530699999999996</v>
      </c>
      <c r="J779" s="13" t="s">
        <v>1024</v>
      </c>
      <c r="K779" s="15"/>
      <c r="L779" s="15"/>
      <c r="M779" s="13"/>
      <c r="N779" s="13"/>
      <c r="O779" s="13" t="s">
        <v>8753</v>
      </c>
    </row>
    <row r="780" spans="1:15">
      <c r="A780" s="14">
        <v>2110030212</v>
      </c>
      <c r="B780" s="48" t="s">
        <v>8673</v>
      </c>
      <c r="C780" s="16">
        <v>8000</v>
      </c>
      <c r="D780" s="16">
        <v>48</v>
      </c>
      <c r="E780" s="16">
        <v>12</v>
      </c>
      <c r="F780" s="16">
        <v>4</v>
      </c>
      <c r="G780" s="16" t="s">
        <v>8321</v>
      </c>
      <c r="H780" s="16">
        <v>27.974900000000002</v>
      </c>
      <c r="I780" s="14">
        <v>9.1530699999999996</v>
      </c>
      <c r="J780" s="14" t="s">
        <v>1024</v>
      </c>
      <c r="K780" s="16"/>
      <c r="L780" s="16"/>
      <c r="M780" s="14"/>
      <c r="N780" s="14"/>
      <c r="O780" s="14" t="s">
        <v>8753</v>
      </c>
    </row>
    <row r="781" spans="1:15">
      <c r="A781" s="13">
        <v>2110030213</v>
      </c>
      <c r="B781" s="47" t="s">
        <v>8675</v>
      </c>
      <c r="C781" s="15">
        <v>8000</v>
      </c>
      <c r="D781" s="15">
        <v>48</v>
      </c>
      <c r="E781" s="15">
        <v>12</v>
      </c>
      <c r="F781" s="15">
        <v>4</v>
      </c>
      <c r="G781" s="15" t="s">
        <v>8321</v>
      </c>
      <c r="H781" s="15">
        <v>27.974900000000002</v>
      </c>
      <c r="I781" s="13">
        <v>9.1530699999999996</v>
      </c>
      <c r="J781" s="13" t="s">
        <v>1024</v>
      </c>
      <c r="K781" s="15"/>
      <c r="L781" s="15"/>
      <c r="M781" s="13"/>
      <c r="N781" s="13"/>
      <c r="O781" s="13" t="s">
        <v>8753</v>
      </c>
    </row>
    <row r="782" spans="1:15">
      <c r="A782" s="14">
        <v>2110030214</v>
      </c>
      <c r="B782" s="48" t="s">
        <v>8677</v>
      </c>
      <c r="C782" s="16">
        <v>5000</v>
      </c>
      <c r="D782" s="16">
        <v>48</v>
      </c>
      <c r="E782" s="16">
        <v>12</v>
      </c>
      <c r="F782" s="16">
        <v>4</v>
      </c>
      <c r="G782" s="16" t="s">
        <v>8717</v>
      </c>
      <c r="H782" s="16">
        <v>27.974900000000002</v>
      </c>
      <c r="I782" s="14">
        <v>9.1530699999999996</v>
      </c>
      <c r="J782" s="14" t="s">
        <v>1024</v>
      </c>
      <c r="K782" s="16"/>
      <c r="L782" s="16"/>
      <c r="M782" s="14"/>
      <c r="N782" s="14"/>
      <c r="O782" s="14" t="s">
        <v>8753</v>
      </c>
    </row>
    <row r="783" spans="1:15">
      <c r="A783" s="13">
        <v>2110030215</v>
      </c>
      <c r="B783" s="47" t="s">
        <v>8679</v>
      </c>
      <c r="C783" s="15">
        <v>8000</v>
      </c>
      <c r="D783" s="15">
        <v>48</v>
      </c>
      <c r="E783" s="15">
        <v>12</v>
      </c>
      <c r="F783" s="15">
        <v>4</v>
      </c>
      <c r="G783" s="15" t="s">
        <v>8321</v>
      </c>
      <c r="H783" s="15">
        <v>27.974900000000002</v>
      </c>
      <c r="I783" s="13">
        <v>9.1530699999999996</v>
      </c>
      <c r="J783" s="13" t="s">
        <v>1024</v>
      </c>
      <c r="K783" s="15"/>
      <c r="L783" s="15"/>
      <c r="M783" s="13"/>
      <c r="N783" s="13"/>
      <c r="O783" s="13" t="s">
        <v>8753</v>
      </c>
    </row>
    <row r="784" spans="1:15">
      <c r="A784" s="13">
        <v>2110030216</v>
      </c>
      <c r="B784" s="47" t="s">
        <v>8681</v>
      </c>
      <c r="C784" s="15">
        <v>8000</v>
      </c>
      <c r="D784" s="15">
        <v>48</v>
      </c>
      <c r="E784" s="15">
        <v>12</v>
      </c>
      <c r="F784" s="15">
        <v>4</v>
      </c>
      <c r="G784" s="15" t="s">
        <v>8321</v>
      </c>
      <c r="H784" s="15">
        <v>27.974900000000002</v>
      </c>
      <c r="I784" s="13">
        <v>9.1530699999999996</v>
      </c>
      <c r="J784" s="13" t="s">
        <v>1024</v>
      </c>
      <c r="K784" s="15"/>
      <c r="L784" s="15"/>
      <c r="M784" s="13"/>
      <c r="N784" s="13"/>
      <c r="O784" s="13" t="s">
        <v>8753</v>
      </c>
    </row>
    <row r="785" spans="1:15">
      <c r="A785" s="14">
        <v>2110030218</v>
      </c>
      <c r="B785" s="48" t="s">
        <v>8683</v>
      </c>
      <c r="C785" s="16">
        <v>5000</v>
      </c>
      <c r="D785" s="16">
        <v>48</v>
      </c>
      <c r="E785" s="16">
        <v>12</v>
      </c>
      <c r="F785" s="16">
        <v>4</v>
      </c>
      <c r="G785" s="16" t="s">
        <v>8717</v>
      </c>
      <c r="H785" s="16">
        <v>27.974900000000002</v>
      </c>
      <c r="I785" s="14">
        <v>9.1530699999999996</v>
      </c>
      <c r="J785" s="14" t="s">
        <v>1024</v>
      </c>
      <c r="K785" s="16"/>
      <c r="L785" s="16"/>
      <c r="M785" s="14"/>
      <c r="N785" s="14"/>
      <c r="O785" s="14" t="s">
        <v>8753</v>
      </c>
    </row>
    <row r="786" spans="1:15">
      <c r="A786" s="13">
        <v>2110030219</v>
      </c>
      <c r="B786" s="47" t="s">
        <v>8685</v>
      </c>
      <c r="C786" s="15">
        <v>5000</v>
      </c>
      <c r="D786" s="15">
        <v>48</v>
      </c>
      <c r="E786" s="15">
        <v>12</v>
      </c>
      <c r="F786" s="15">
        <v>4</v>
      </c>
      <c r="G786" s="15" t="s">
        <v>8717</v>
      </c>
      <c r="H786" s="15">
        <v>27.974900000000002</v>
      </c>
      <c r="I786" s="13">
        <v>9.1530699999999996</v>
      </c>
      <c r="J786" s="13" t="s">
        <v>1024</v>
      </c>
      <c r="K786" s="15"/>
      <c r="L786" s="15"/>
      <c r="M786" s="13"/>
      <c r="N786" s="13"/>
      <c r="O786" s="13" t="s">
        <v>8753</v>
      </c>
    </row>
    <row r="787" spans="1:15">
      <c r="A787" s="14">
        <v>2110030220</v>
      </c>
      <c r="B787" s="48" t="s">
        <v>8687</v>
      </c>
      <c r="C787" s="16">
        <v>5000</v>
      </c>
      <c r="D787" s="16">
        <v>48</v>
      </c>
      <c r="E787" s="16">
        <v>12</v>
      </c>
      <c r="F787" s="16">
        <v>4</v>
      </c>
      <c r="G787" s="16" t="s">
        <v>8717</v>
      </c>
      <c r="H787" s="16">
        <v>27.974900000000002</v>
      </c>
      <c r="I787" s="14">
        <v>9.1530699999999996</v>
      </c>
      <c r="J787" s="14" t="s">
        <v>1024</v>
      </c>
      <c r="K787" s="16"/>
      <c r="L787" s="16"/>
      <c r="M787" s="14"/>
      <c r="N787" s="14"/>
      <c r="O787" s="14" t="s">
        <v>8753</v>
      </c>
    </row>
    <row r="788" spans="1:15">
      <c r="A788" s="13">
        <v>2110030240</v>
      </c>
      <c r="B788" s="47" t="s">
        <v>8689</v>
      </c>
      <c r="C788" s="15">
        <v>8000</v>
      </c>
      <c r="D788" s="15">
        <v>48</v>
      </c>
      <c r="E788" s="15">
        <v>12</v>
      </c>
      <c r="F788" s="15">
        <v>4</v>
      </c>
      <c r="G788" s="15" t="s">
        <v>8321</v>
      </c>
      <c r="H788" s="15">
        <v>27.974900000000002</v>
      </c>
      <c r="I788" s="13">
        <v>9.1530699999999996</v>
      </c>
      <c r="J788" s="13" t="s">
        <v>1024</v>
      </c>
      <c r="K788" s="15"/>
      <c r="L788" s="15"/>
      <c r="M788" s="13"/>
      <c r="N788" s="13"/>
      <c r="O788" s="13" t="s">
        <v>8753</v>
      </c>
    </row>
    <row r="789" spans="1:15">
      <c r="A789" s="14">
        <v>2110030225</v>
      </c>
      <c r="B789" s="48" t="s">
        <v>8691</v>
      </c>
      <c r="C789" s="16">
        <v>8000</v>
      </c>
      <c r="D789" s="16">
        <v>48</v>
      </c>
      <c r="E789" s="16">
        <v>12</v>
      </c>
      <c r="F789" s="16">
        <v>4</v>
      </c>
      <c r="G789" s="16" t="s">
        <v>8321</v>
      </c>
      <c r="H789" s="16">
        <v>27.974900000000002</v>
      </c>
      <c r="I789" s="14">
        <v>9.1530699999999996</v>
      </c>
      <c r="J789" s="14" t="s">
        <v>1024</v>
      </c>
      <c r="K789" s="16"/>
      <c r="L789" s="16"/>
      <c r="M789" s="14"/>
      <c r="N789" s="14"/>
      <c r="O789" s="14" t="s">
        <v>8753</v>
      </c>
    </row>
    <row r="790" spans="1:15">
      <c r="A790" s="13">
        <v>2110030224</v>
      </c>
      <c r="B790" s="47" t="s">
        <v>8693</v>
      </c>
      <c r="C790" s="15">
        <v>5000</v>
      </c>
      <c r="D790" s="15">
        <v>48</v>
      </c>
      <c r="E790" s="15">
        <v>12</v>
      </c>
      <c r="F790" s="15">
        <v>4</v>
      </c>
      <c r="G790" s="15" t="s">
        <v>8717</v>
      </c>
      <c r="H790" s="15">
        <v>27.974900000000002</v>
      </c>
      <c r="I790" s="13">
        <v>9.1530699999999996</v>
      </c>
      <c r="J790" s="13" t="s">
        <v>1024</v>
      </c>
      <c r="K790" s="15"/>
      <c r="L790" s="15"/>
      <c r="M790" s="13"/>
      <c r="N790" s="13"/>
      <c r="O790" s="13" t="s">
        <v>8753</v>
      </c>
    </row>
    <row r="791" spans="1:15">
      <c r="A791" s="14">
        <v>2110030223</v>
      </c>
      <c r="B791" s="48" t="s">
        <v>8695</v>
      </c>
      <c r="C791" s="16">
        <v>5000</v>
      </c>
      <c r="D791" s="16">
        <v>48</v>
      </c>
      <c r="E791" s="16">
        <v>12</v>
      </c>
      <c r="F791" s="16">
        <v>4</v>
      </c>
      <c r="G791" s="16" t="s">
        <v>8717</v>
      </c>
      <c r="H791" s="16">
        <v>27.974900000000002</v>
      </c>
      <c r="I791" s="14">
        <v>9.1530699999999996</v>
      </c>
      <c r="J791" s="14" t="s">
        <v>1024</v>
      </c>
      <c r="K791" s="16"/>
      <c r="L791" s="16"/>
      <c r="M791" s="14"/>
      <c r="N791" s="14"/>
      <c r="O791" s="14" t="s">
        <v>8753</v>
      </c>
    </row>
    <row r="792" spans="1:15">
      <c r="A792" s="13">
        <v>2110030226</v>
      </c>
      <c r="B792" s="47" t="s">
        <v>8697</v>
      </c>
      <c r="C792" s="15">
        <v>8000</v>
      </c>
      <c r="D792" s="15">
        <v>48</v>
      </c>
      <c r="E792" s="15">
        <v>12</v>
      </c>
      <c r="F792" s="15">
        <v>4</v>
      </c>
      <c r="G792" s="15" t="s">
        <v>8321</v>
      </c>
      <c r="H792" s="15">
        <v>27.974900000000002</v>
      </c>
      <c r="I792" s="13">
        <v>9.1530699999999996</v>
      </c>
      <c r="J792" s="13" t="s">
        <v>1024</v>
      </c>
      <c r="K792" s="15"/>
      <c r="L792" s="15"/>
      <c r="M792" s="13"/>
      <c r="N792" s="13"/>
      <c r="O792" s="13" t="s">
        <v>8753</v>
      </c>
    </row>
    <row r="793" spans="1:15">
      <c r="A793" s="14">
        <v>2110030227</v>
      </c>
      <c r="B793" s="48" t="s">
        <v>8699</v>
      </c>
      <c r="C793" s="16">
        <v>8000</v>
      </c>
      <c r="D793" s="16">
        <v>48</v>
      </c>
      <c r="E793" s="16">
        <v>12</v>
      </c>
      <c r="F793" s="16">
        <v>4</v>
      </c>
      <c r="G793" s="16" t="s">
        <v>8321</v>
      </c>
      <c r="H793" s="16">
        <v>27.974900000000002</v>
      </c>
      <c r="I793" s="14">
        <v>9.1530699999999996</v>
      </c>
      <c r="J793" s="14" t="s">
        <v>1024</v>
      </c>
      <c r="K793" s="16"/>
      <c r="L793" s="16"/>
      <c r="M793" s="14"/>
      <c r="N793" s="14"/>
      <c r="O793" s="14" t="s">
        <v>8753</v>
      </c>
    </row>
    <row r="794" spans="1:15">
      <c r="A794" s="13">
        <v>2110030228</v>
      </c>
      <c r="B794" s="47" t="s">
        <v>8701</v>
      </c>
      <c r="C794" s="15">
        <v>8000</v>
      </c>
      <c r="D794" s="15">
        <v>48</v>
      </c>
      <c r="E794" s="15">
        <v>12</v>
      </c>
      <c r="F794" s="15">
        <v>4</v>
      </c>
      <c r="G794" s="15" t="s">
        <v>8321</v>
      </c>
      <c r="H794" s="15">
        <v>27.974900000000002</v>
      </c>
      <c r="I794" s="13">
        <v>9.1530699999999996</v>
      </c>
      <c r="J794" s="13" t="s">
        <v>1024</v>
      </c>
      <c r="K794" s="15"/>
      <c r="L794" s="15"/>
      <c r="M794" s="13"/>
      <c r="N794" s="13"/>
      <c r="O794" s="13" t="s">
        <v>8753</v>
      </c>
    </row>
    <row r="795" spans="1:15">
      <c r="A795" s="14">
        <v>2110030229</v>
      </c>
      <c r="B795" s="48" t="s">
        <v>8703</v>
      </c>
      <c r="C795" s="16">
        <v>8000</v>
      </c>
      <c r="D795" s="16">
        <v>48</v>
      </c>
      <c r="E795" s="16">
        <v>12</v>
      </c>
      <c r="F795" s="16">
        <v>4</v>
      </c>
      <c r="G795" s="16" t="s">
        <v>8321</v>
      </c>
      <c r="H795" s="16">
        <v>27.974900000000002</v>
      </c>
      <c r="I795" s="14">
        <v>9.1530699999999996</v>
      </c>
      <c r="J795" s="14" t="s">
        <v>1024</v>
      </c>
      <c r="K795" s="16"/>
      <c r="L795" s="16"/>
      <c r="M795" s="14"/>
      <c r="N795" s="14"/>
      <c r="O795" s="14" t="s">
        <v>8753</v>
      </c>
    </row>
    <row r="796" spans="1:15">
      <c r="A796" s="13">
        <v>2110030230</v>
      </c>
      <c r="B796" s="47" t="s">
        <v>8705</v>
      </c>
      <c r="C796" s="15">
        <v>5000</v>
      </c>
      <c r="D796" s="15">
        <v>48</v>
      </c>
      <c r="E796" s="15">
        <v>12</v>
      </c>
      <c r="F796" s="15">
        <v>4</v>
      </c>
      <c r="G796" s="15" t="s">
        <v>8717</v>
      </c>
      <c r="H796" s="15">
        <v>27.974900000000002</v>
      </c>
      <c r="I796" s="13">
        <v>9.1530699999999996</v>
      </c>
      <c r="J796" s="13" t="s">
        <v>1024</v>
      </c>
      <c r="K796" s="15"/>
      <c r="L796" s="15"/>
      <c r="M796" s="13"/>
      <c r="N796" s="13"/>
      <c r="O796" s="13" t="s">
        <v>8753</v>
      </c>
    </row>
    <row r="797" spans="1:15">
      <c r="A797" s="14">
        <v>2110030231</v>
      </c>
      <c r="B797" s="48" t="s">
        <v>8707</v>
      </c>
      <c r="C797" s="16">
        <v>5000</v>
      </c>
      <c r="D797" s="16">
        <v>48</v>
      </c>
      <c r="E797" s="16">
        <v>12</v>
      </c>
      <c r="F797" s="16">
        <v>4</v>
      </c>
      <c r="G797" s="16" t="s">
        <v>8717</v>
      </c>
      <c r="H797" s="16">
        <v>27.974900000000002</v>
      </c>
      <c r="I797" s="14">
        <v>9.1530699999999996</v>
      </c>
      <c r="J797" s="14" t="s">
        <v>1024</v>
      </c>
      <c r="K797" s="16"/>
      <c r="L797" s="16"/>
      <c r="M797" s="14"/>
      <c r="N797" s="14"/>
      <c r="O797" s="14" t="s">
        <v>8753</v>
      </c>
    </row>
    <row r="798" spans="1:15">
      <c r="A798" s="13">
        <v>2110030232</v>
      </c>
      <c r="B798" s="47" t="s">
        <v>8709</v>
      </c>
      <c r="C798" s="15">
        <v>5000</v>
      </c>
      <c r="D798" s="15">
        <v>48</v>
      </c>
      <c r="E798" s="15">
        <v>12</v>
      </c>
      <c r="F798" s="15">
        <v>4</v>
      </c>
      <c r="G798" s="15" t="s">
        <v>8717</v>
      </c>
      <c r="H798" s="15">
        <v>27.974900000000002</v>
      </c>
      <c r="I798" s="13">
        <v>9.1530699999999996</v>
      </c>
      <c r="J798" s="13" t="s">
        <v>1024</v>
      </c>
      <c r="K798" s="15"/>
      <c r="L798" s="15"/>
      <c r="M798" s="13"/>
      <c r="N798" s="13"/>
      <c r="O798" s="13" t="s">
        <v>8753</v>
      </c>
    </row>
    <row r="799" spans="1:15">
      <c r="A799" s="14">
        <v>2110030233</v>
      </c>
      <c r="B799" s="48" t="s">
        <v>8711</v>
      </c>
      <c r="C799" s="16">
        <v>5000</v>
      </c>
      <c r="D799" s="16">
        <v>48</v>
      </c>
      <c r="E799" s="16">
        <v>12</v>
      </c>
      <c r="F799" s="16">
        <v>4</v>
      </c>
      <c r="G799" s="16" t="s">
        <v>8717</v>
      </c>
      <c r="H799" s="16">
        <v>27.974900000000002</v>
      </c>
      <c r="I799" s="14">
        <v>9.1530699999999996</v>
      </c>
      <c r="J799" s="14" t="s">
        <v>1024</v>
      </c>
      <c r="K799" s="16"/>
      <c r="L799" s="16"/>
      <c r="M799" s="14"/>
      <c r="N799" s="14"/>
      <c r="O799" s="14" t="s">
        <v>8753</v>
      </c>
    </row>
    <row r="800" spans="1:15">
      <c r="A800" s="13">
        <v>2110030234</v>
      </c>
      <c r="B800" s="47" t="s">
        <v>8713</v>
      </c>
      <c r="C800" s="15">
        <v>5000</v>
      </c>
      <c r="D800" s="15">
        <v>48</v>
      </c>
      <c r="E800" s="15">
        <v>12</v>
      </c>
      <c r="F800" s="15">
        <v>4</v>
      </c>
      <c r="G800" s="15" t="s">
        <v>8717</v>
      </c>
      <c r="H800" s="15">
        <v>27.974900000000002</v>
      </c>
      <c r="I800" s="13">
        <v>9.1530699999999996</v>
      </c>
      <c r="J800" s="13" t="s">
        <v>1024</v>
      </c>
      <c r="K800" s="15"/>
      <c r="L800" s="15"/>
      <c r="M800" s="13"/>
      <c r="N800" s="13"/>
      <c r="O800" s="13" t="s">
        <v>8753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7876-A8B4-4C0A-B0CD-D68EB2F473C1}">
  <sheetPr codeName="Hoja4">
    <tabColor rgb="FF00B050"/>
  </sheetPr>
  <dimension ref="A1:O3032"/>
  <sheetViews>
    <sheetView showGridLines="0" workbookViewId="0">
      <selection sqref="A1:M3029"/>
    </sheetView>
  </sheetViews>
  <sheetFormatPr baseColWidth="10" defaultRowHeight="12"/>
  <cols>
    <col min="1" max="1" width="12" style="8" customWidth="1"/>
    <col min="2" max="2" width="12.140625" style="8" customWidth="1"/>
    <col min="3" max="3" width="64.28515625" style="8" bestFit="1" customWidth="1"/>
    <col min="4" max="5" width="11.42578125" style="8"/>
    <col min="6" max="6" width="12" style="8" customWidth="1"/>
    <col min="7" max="7" width="18.140625" style="8" customWidth="1"/>
    <col min="8" max="8" width="14.85546875" style="8" customWidth="1"/>
    <col min="9" max="9" width="16.85546875" style="8" customWidth="1"/>
    <col min="10" max="10" width="12.28515625" style="8" customWidth="1"/>
    <col min="11" max="11" width="11.42578125" style="8"/>
    <col min="12" max="12" width="15.7109375" style="8" bestFit="1" customWidth="1"/>
    <col min="13" max="13" width="12.28515625" style="8" customWidth="1"/>
    <col min="14" max="16384" width="11.42578125" style="8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974</v>
      </c>
      <c r="M1" s="8" t="s">
        <v>8072</v>
      </c>
      <c r="N1" s="8" t="s">
        <v>8228</v>
      </c>
      <c r="O1" s="8" t="s">
        <v>8718</v>
      </c>
    </row>
    <row r="2" spans="1:15" ht="15">
      <c r="A2" s="8">
        <v>3</v>
      </c>
      <c r="B2" s="8">
        <v>2310230097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>
        <v>402000</v>
      </c>
      <c r="J2" s="9">
        <v>402000</v>
      </c>
      <c r="K2" s="8" t="s">
        <v>17</v>
      </c>
      <c r="L2" s="10">
        <v>45845</v>
      </c>
      <c r="N2" t="str">
        <f>IFERROR(VLOOKUP(A2,Ordenes!$C$1:$C$215,1,FALSE),"N/A")</f>
        <v>N/A</v>
      </c>
      <c r="O2" s="8" t="str">
        <f>_xlfn.CONCAT(YEAR(OP[[#This Row],[FechaDocumento]]),"-",MONTH(OP[[#This Row],[FechaDocumento]]))</f>
        <v>2025-7</v>
      </c>
    </row>
    <row r="3" spans="1:15" ht="15">
      <c r="A3" s="8">
        <v>4</v>
      </c>
      <c r="B3" s="8">
        <v>2310090459</v>
      </c>
      <c r="C3" s="8" t="s">
        <v>18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9">
        <v>128083</v>
      </c>
      <c r="J3" s="9">
        <v>126900</v>
      </c>
      <c r="K3" s="8" t="s">
        <v>18</v>
      </c>
      <c r="L3" s="10">
        <v>45845</v>
      </c>
      <c r="N3" t="str">
        <f>IFERROR(VLOOKUP(A3,Ordenes!$C$1:$C$215,1,FALSE),"N/A")</f>
        <v>N/A</v>
      </c>
      <c r="O3" s="8" t="str">
        <f>_xlfn.CONCAT(YEAR(OP[[#This Row],[FechaDocumento]]),"-",MONTH(OP[[#This Row],[FechaDocumento]]))</f>
        <v>2025-7</v>
      </c>
    </row>
    <row r="4" spans="1:15" ht="15">
      <c r="A4" s="8">
        <v>5</v>
      </c>
      <c r="B4" s="8">
        <v>2310090457</v>
      </c>
      <c r="C4" s="8" t="s">
        <v>19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>
        <v>179861</v>
      </c>
      <c r="J4" s="9">
        <v>179861</v>
      </c>
      <c r="K4" s="8" t="s">
        <v>19</v>
      </c>
      <c r="L4" s="10">
        <v>45845</v>
      </c>
      <c r="N4" t="str">
        <f>IFERROR(VLOOKUP(A4,Ordenes!$C$1:$C$215,1,FALSE),"N/A")</f>
        <v>N/A</v>
      </c>
      <c r="O4" s="8" t="str">
        <f>_xlfn.CONCAT(YEAR(OP[[#This Row],[FechaDocumento]]),"-",MONTH(OP[[#This Row],[FechaDocumento]]))</f>
        <v>2025-7</v>
      </c>
    </row>
    <row r="5" spans="1:15" ht="15">
      <c r="A5" s="8">
        <v>6</v>
      </c>
      <c r="B5" s="8">
        <v>2310090460</v>
      </c>
      <c r="C5" s="8" t="s">
        <v>20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9">
        <v>193487</v>
      </c>
      <c r="J5" s="9">
        <v>193220</v>
      </c>
      <c r="K5" s="8" t="s">
        <v>20</v>
      </c>
      <c r="L5" s="10">
        <v>45845</v>
      </c>
      <c r="N5" t="str">
        <f>IFERROR(VLOOKUP(A5,Ordenes!$C$1:$C$215,1,FALSE),"N/A")</f>
        <v>N/A</v>
      </c>
      <c r="O5" s="8" t="str">
        <f>_xlfn.CONCAT(YEAR(OP[[#This Row],[FechaDocumento]]),"-",MONTH(OP[[#This Row],[FechaDocumento]]))</f>
        <v>2025-7</v>
      </c>
    </row>
    <row r="6" spans="1:15" ht="15">
      <c r="A6" s="8">
        <v>7</v>
      </c>
      <c r="B6" s="8">
        <v>2310090448</v>
      </c>
      <c r="C6" s="8" t="s">
        <v>21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9">
        <v>196272</v>
      </c>
      <c r="J6" s="9">
        <v>196272</v>
      </c>
      <c r="K6" s="8" t="s">
        <v>21</v>
      </c>
      <c r="L6" s="10">
        <v>45845</v>
      </c>
      <c r="N6" t="str">
        <f>IFERROR(VLOOKUP(A6,Ordenes!$C$1:$C$215,1,FALSE),"N/A")</f>
        <v>N/A</v>
      </c>
      <c r="O6" s="8" t="str">
        <f>_xlfn.CONCAT(YEAR(OP[[#This Row],[FechaDocumento]]),"-",MONTH(OP[[#This Row],[FechaDocumento]]))</f>
        <v>2025-7</v>
      </c>
    </row>
    <row r="7" spans="1:15" ht="15">
      <c r="A7" s="8">
        <v>8</v>
      </c>
      <c r="B7" s="8">
        <v>2310090445</v>
      </c>
      <c r="C7" s="8" t="s">
        <v>22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9">
        <v>196272</v>
      </c>
      <c r="J7" s="9">
        <v>194800</v>
      </c>
      <c r="K7" s="8" t="s">
        <v>22</v>
      </c>
      <c r="L7" s="10">
        <v>45845</v>
      </c>
      <c r="N7" t="str">
        <f>IFERROR(VLOOKUP(A7,Ordenes!$C$1:$C$215,1,FALSE),"N/A")</f>
        <v>N/A</v>
      </c>
      <c r="O7" s="8" t="str">
        <f>_xlfn.CONCAT(YEAR(OP[[#This Row],[FechaDocumento]]),"-",MONTH(OP[[#This Row],[FechaDocumento]]))</f>
        <v>2025-7</v>
      </c>
    </row>
    <row r="8" spans="1:15" ht="15">
      <c r="A8" s="8">
        <v>9</v>
      </c>
      <c r="B8" s="8">
        <v>2310090442</v>
      </c>
      <c r="C8" s="8" t="s">
        <v>23</v>
      </c>
      <c r="D8" s="8" t="s">
        <v>12</v>
      </c>
      <c r="E8" s="8" t="s">
        <v>13</v>
      </c>
      <c r="F8" s="8" t="s">
        <v>14</v>
      </c>
      <c r="G8" s="8" t="s">
        <v>15</v>
      </c>
      <c r="H8" s="8" t="s">
        <v>16</v>
      </c>
      <c r="I8" s="9">
        <v>196272</v>
      </c>
      <c r="J8" s="9">
        <v>196800</v>
      </c>
      <c r="K8" s="8" t="s">
        <v>23</v>
      </c>
      <c r="L8" s="10">
        <v>45845</v>
      </c>
      <c r="N8" t="str">
        <f>IFERROR(VLOOKUP(A8,Ordenes!$C$1:$C$215,1,FALSE),"N/A")</f>
        <v>N/A</v>
      </c>
      <c r="O8" s="8" t="str">
        <f>_xlfn.CONCAT(YEAR(OP[[#This Row],[FechaDocumento]]),"-",MONTH(OP[[#This Row],[FechaDocumento]]))</f>
        <v>2025-7</v>
      </c>
    </row>
    <row r="9" spans="1:15" ht="15">
      <c r="A9" s="8">
        <v>10</v>
      </c>
      <c r="B9" s="8">
        <v>2310230002</v>
      </c>
      <c r="C9" s="8" t="s">
        <v>24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9">
        <v>600606</v>
      </c>
      <c r="J9" s="9">
        <v>594000</v>
      </c>
      <c r="K9" s="8" t="s">
        <v>25</v>
      </c>
      <c r="L9" s="10">
        <v>45845</v>
      </c>
      <c r="N9" t="str">
        <f>IFERROR(VLOOKUP(A9,Ordenes!$C$1:$C$215,1,FALSE),"N/A")</f>
        <v>N/A</v>
      </c>
      <c r="O9" s="8" t="str">
        <f>_xlfn.CONCAT(YEAR(OP[[#This Row],[FechaDocumento]]),"-",MONTH(OP[[#This Row],[FechaDocumento]]))</f>
        <v>2025-7</v>
      </c>
    </row>
    <row r="10" spans="1:15" ht="15">
      <c r="A10" s="8">
        <v>11</v>
      </c>
      <c r="B10" s="8">
        <v>2310160476</v>
      </c>
      <c r="C10" s="8" t="s">
        <v>26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9">
        <v>212548</v>
      </c>
      <c r="J10" s="9">
        <v>212550</v>
      </c>
      <c r="K10" s="8" t="s">
        <v>26</v>
      </c>
      <c r="L10" s="10">
        <v>45845</v>
      </c>
      <c r="N10" t="str">
        <f>IFERROR(VLOOKUP(A10,Ordenes!$C$1:$C$215,1,FALSE),"N/A")</f>
        <v>N/A</v>
      </c>
      <c r="O10" s="8" t="str">
        <f>_xlfn.CONCAT(YEAR(OP[[#This Row],[FechaDocumento]]),"-",MONTH(OP[[#This Row],[FechaDocumento]]))</f>
        <v>2025-7</v>
      </c>
    </row>
    <row r="11" spans="1:15" ht="15">
      <c r="A11" s="8">
        <v>12</v>
      </c>
      <c r="B11" s="8">
        <v>2310160469</v>
      </c>
      <c r="C11" s="8" t="s">
        <v>27</v>
      </c>
      <c r="D11" s="8" t="s">
        <v>12</v>
      </c>
      <c r="E11" s="8" t="s">
        <v>13</v>
      </c>
      <c r="F11" s="8" t="s">
        <v>14</v>
      </c>
      <c r="G11" s="8" t="s">
        <v>15</v>
      </c>
      <c r="H11" s="8" t="s">
        <v>16</v>
      </c>
      <c r="I11" s="9">
        <v>173736</v>
      </c>
      <c r="J11" s="9">
        <v>173736</v>
      </c>
      <c r="K11" s="8" t="s">
        <v>27</v>
      </c>
      <c r="L11" s="10">
        <v>45845</v>
      </c>
      <c r="N11" t="str">
        <f>IFERROR(VLOOKUP(A11,Ordenes!$C$1:$C$215,1,FALSE),"N/A")</f>
        <v>N/A</v>
      </c>
      <c r="O11" s="8" t="str">
        <f>_xlfn.CONCAT(YEAR(OP[[#This Row],[FechaDocumento]]),"-",MONTH(OP[[#This Row],[FechaDocumento]]))</f>
        <v>2025-7</v>
      </c>
    </row>
    <row r="12" spans="1:15" ht="15">
      <c r="A12" s="8">
        <v>13</v>
      </c>
      <c r="B12" s="8">
        <v>2310160471</v>
      </c>
      <c r="C12" s="8" t="s">
        <v>28</v>
      </c>
      <c r="D12" s="8" t="s">
        <v>12</v>
      </c>
      <c r="E12" s="8" t="s">
        <v>13</v>
      </c>
      <c r="F12" s="8" t="s">
        <v>14</v>
      </c>
      <c r="G12" s="8" t="s">
        <v>15</v>
      </c>
      <c r="H12" s="8" t="s">
        <v>16</v>
      </c>
      <c r="I12" s="9">
        <v>222000</v>
      </c>
      <c r="J12" s="9">
        <v>224000</v>
      </c>
      <c r="K12" s="8" t="s">
        <v>28</v>
      </c>
      <c r="L12" s="10">
        <v>45845</v>
      </c>
      <c r="N12" t="str">
        <f>IFERROR(VLOOKUP(A12,Ordenes!$C$1:$C$215,1,FALSE),"N/A")</f>
        <v>N/A</v>
      </c>
      <c r="O12" s="8" t="str">
        <f>_xlfn.CONCAT(YEAR(OP[[#This Row],[FechaDocumento]]),"-",MONTH(OP[[#This Row],[FechaDocumento]]))</f>
        <v>2025-7</v>
      </c>
    </row>
    <row r="13" spans="1:15" ht="15">
      <c r="A13" s="8">
        <v>14</v>
      </c>
      <c r="B13" s="8">
        <v>2310160539</v>
      </c>
      <c r="C13" s="8" t="s">
        <v>29</v>
      </c>
      <c r="D13" s="8" t="s">
        <v>12</v>
      </c>
      <c r="E13" s="8" t="s">
        <v>13</v>
      </c>
      <c r="F13" s="8" t="s">
        <v>14</v>
      </c>
      <c r="G13" s="8" t="s">
        <v>15</v>
      </c>
      <c r="H13" s="8" t="s">
        <v>16</v>
      </c>
      <c r="I13" s="9">
        <v>225684</v>
      </c>
      <c r="J13" s="8">
        <v>0</v>
      </c>
      <c r="K13" s="8" t="s">
        <v>30</v>
      </c>
      <c r="L13" s="10">
        <v>45845</v>
      </c>
      <c r="N13" t="str">
        <f>IFERROR(VLOOKUP(A13,Ordenes!$C$1:$C$215,1,FALSE),"N/A")</f>
        <v>N/A</v>
      </c>
      <c r="O13" s="8" t="str">
        <f>_xlfn.CONCAT(YEAR(OP[[#This Row],[FechaDocumento]]),"-",MONTH(OP[[#This Row],[FechaDocumento]]))</f>
        <v>2025-7</v>
      </c>
    </row>
    <row r="14" spans="1:15" ht="15">
      <c r="A14" s="8">
        <v>15</v>
      </c>
      <c r="B14" s="8">
        <v>2310160250</v>
      </c>
      <c r="C14" s="8" t="s">
        <v>31</v>
      </c>
      <c r="D14" s="8" t="s">
        <v>12</v>
      </c>
      <c r="E14" s="8" t="s">
        <v>13</v>
      </c>
      <c r="F14" s="8" t="s">
        <v>14</v>
      </c>
      <c r="G14" s="8" t="s">
        <v>15</v>
      </c>
      <c r="H14" s="8" t="s">
        <v>16</v>
      </c>
      <c r="I14" s="9">
        <v>145865</v>
      </c>
      <c r="J14" s="9">
        <v>144940</v>
      </c>
      <c r="K14" s="8" t="s">
        <v>31</v>
      </c>
      <c r="L14" s="10">
        <v>45845</v>
      </c>
      <c r="N14" t="str">
        <f>IFERROR(VLOOKUP(A14,Ordenes!$C$1:$C$215,1,FALSE),"N/A")</f>
        <v>N/A</v>
      </c>
      <c r="O14" s="8" t="str">
        <f>_xlfn.CONCAT(YEAR(OP[[#This Row],[FechaDocumento]]),"-",MONTH(OP[[#This Row],[FechaDocumento]]))</f>
        <v>2025-7</v>
      </c>
    </row>
    <row r="15" spans="1:15" ht="15">
      <c r="A15" s="8">
        <v>16</v>
      </c>
      <c r="B15" s="8">
        <v>2310160248</v>
      </c>
      <c r="C15" s="8" t="s">
        <v>32</v>
      </c>
      <c r="D15" s="8" t="s">
        <v>12</v>
      </c>
      <c r="E15" s="8" t="s">
        <v>13</v>
      </c>
      <c r="F15" s="8" t="s">
        <v>14</v>
      </c>
      <c r="G15" s="8" t="s">
        <v>15</v>
      </c>
      <c r="H15" s="8" t="s">
        <v>16</v>
      </c>
      <c r="I15" s="9">
        <v>145865</v>
      </c>
      <c r="J15" s="9">
        <v>145800</v>
      </c>
      <c r="K15" s="8" t="s">
        <v>32</v>
      </c>
      <c r="L15" s="10">
        <v>45845</v>
      </c>
      <c r="N15" t="str">
        <f>IFERROR(VLOOKUP(A15,Ordenes!$C$1:$C$215,1,FALSE),"N/A")</f>
        <v>N/A</v>
      </c>
      <c r="O15" s="8" t="str">
        <f>_xlfn.CONCAT(YEAR(OP[[#This Row],[FechaDocumento]]),"-",MONTH(OP[[#This Row],[FechaDocumento]]))</f>
        <v>2025-7</v>
      </c>
    </row>
    <row r="16" spans="1:15" ht="15">
      <c r="A16" s="8">
        <v>17</v>
      </c>
      <c r="B16" s="8">
        <v>2310160534</v>
      </c>
      <c r="C16" s="8" t="s">
        <v>33</v>
      </c>
      <c r="D16" s="8" t="s">
        <v>12</v>
      </c>
      <c r="E16" s="8" t="s">
        <v>13</v>
      </c>
      <c r="F16" s="8" t="s">
        <v>14</v>
      </c>
      <c r="G16" s="8" t="s">
        <v>15</v>
      </c>
      <c r="H16" s="8" t="s">
        <v>16</v>
      </c>
      <c r="I16" s="9">
        <v>220348</v>
      </c>
      <c r="J16" s="9">
        <v>220375</v>
      </c>
      <c r="K16" s="8" t="s">
        <v>33</v>
      </c>
      <c r="L16" s="10">
        <v>45845</v>
      </c>
      <c r="N16" t="str">
        <f>IFERROR(VLOOKUP(A16,Ordenes!$C$1:$C$215,1,FALSE),"N/A")</f>
        <v>N/A</v>
      </c>
      <c r="O16" s="8" t="str">
        <f>_xlfn.CONCAT(YEAR(OP[[#This Row],[FechaDocumento]]),"-",MONTH(OP[[#This Row],[FechaDocumento]]))</f>
        <v>2025-7</v>
      </c>
    </row>
    <row r="17" spans="1:15" ht="15">
      <c r="A17" s="8">
        <v>18</v>
      </c>
      <c r="B17" s="8">
        <v>2310160249</v>
      </c>
      <c r="C17" s="8" t="s">
        <v>34</v>
      </c>
      <c r="D17" s="8" t="s">
        <v>12</v>
      </c>
      <c r="E17" s="8" t="s">
        <v>13</v>
      </c>
      <c r="F17" s="8" t="s">
        <v>14</v>
      </c>
      <c r="G17" s="8" t="s">
        <v>15</v>
      </c>
      <c r="H17" s="8" t="s">
        <v>16</v>
      </c>
      <c r="I17" s="9">
        <v>192200</v>
      </c>
      <c r="J17" s="9">
        <v>192200</v>
      </c>
      <c r="K17" s="8" t="s">
        <v>34</v>
      </c>
      <c r="L17" s="10">
        <v>45845</v>
      </c>
      <c r="N17" t="str">
        <f>IFERROR(VLOOKUP(A17,Ordenes!$C$1:$C$215,1,FALSE),"N/A")</f>
        <v>N/A</v>
      </c>
      <c r="O17" s="8" t="str">
        <f>_xlfn.CONCAT(YEAR(OP[[#This Row],[FechaDocumento]]),"-",MONTH(OP[[#This Row],[FechaDocumento]]))</f>
        <v>2025-7</v>
      </c>
    </row>
    <row r="18" spans="1:15" ht="15">
      <c r="A18" s="8">
        <v>19</v>
      </c>
      <c r="B18" s="8">
        <v>2310160269</v>
      </c>
      <c r="C18" s="8" t="s">
        <v>35</v>
      </c>
      <c r="D18" s="8" t="s">
        <v>12</v>
      </c>
      <c r="E18" s="8" t="s">
        <v>13</v>
      </c>
      <c r="F18" s="8" t="s">
        <v>14</v>
      </c>
      <c r="G18" s="8" t="s">
        <v>15</v>
      </c>
      <c r="H18" s="8" t="s">
        <v>16</v>
      </c>
      <c r="I18" s="9">
        <v>266994</v>
      </c>
      <c r="J18" s="9">
        <v>263720</v>
      </c>
      <c r="K18" s="8" t="s">
        <v>35</v>
      </c>
      <c r="L18" s="10">
        <v>45845</v>
      </c>
      <c r="N18" t="str">
        <f>IFERROR(VLOOKUP(A18,Ordenes!$C$1:$C$215,1,FALSE),"N/A")</f>
        <v>N/A</v>
      </c>
      <c r="O18" s="8" t="str">
        <f>_xlfn.CONCAT(YEAR(OP[[#This Row],[FechaDocumento]]),"-",MONTH(OP[[#This Row],[FechaDocumento]]))</f>
        <v>2025-7</v>
      </c>
    </row>
    <row r="19" spans="1:15" ht="15">
      <c r="A19" s="8">
        <v>20</v>
      </c>
      <c r="B19" s="8">
        <v>2310160484</v>
      </c>
      <c r="C19" s="8" t="s">
        <v>36</v>
      </c>
      <c r="D19" s="8" t="s">
        <v>12</v>
      </c>
      <c r="E19" s="8" t="s">
        <v>13</v>
      </c>
      <c r="F19" s="8" t="s">
        <v>14</v>
      </c>
      <c r="G19" s="8" t="s">
        <v>15</v>
      </c>
      <c r="H19" s="8" t="s">
        <v>16</v>
      </c>
      <c r="I19" s="9">
        <v>244204</v>
      </c>
      <c r="J19" s="9">
        <v>238100</v>
      </c>
      <c r="K19" s="8" t="s">
        <v>36</v>
      </c>
      <c r="L19" s="10">
        <v>45845</v>
      </c>
      <c r="N19" t="str">
        <f>IFERROR(VLOOKUP(A19,Ordenes!$C$1:$C$215,1,FALSE),"N/A")</f>
        <v>N/A</v>
      </c>
      <c r="O19" s="8" t="str">
        <f>_xlfn.CONCAT(YEAR(OP[[#This Row],[FechaDocumento]]),"-",MONTH(OP[[#This Row],[FechaDocumento]]))</f>
        <v>2025-7</v>
      </c>
    </row>
    <row r="20" spans="1:15" ht="15">
      <c r="A20" s="8">
        <v>21</v>
      </c>
      <c r="B20" s="8">
        <v>2310160488</v>
      </c>
      <c r="C20" s="8" t="s">
        <v>37</v>
      </c>
      <c r="D20" s="8" t="s">
        <v>12</v>
      </c>
      <c r="E20" s="8" t="s">
        <v>13</v>
      </c>
      <c r="F20" s="8" t="s">
        <v>14</v>
      </c>
      <c r="G20" s="8" t="s">
        <v>15</v>
      </c>
      <c r="H20" s="8" t="s">
        <v>16</v>
      </c>
      <c r="I20" s="9">
        <v>244204</v>
      </c>
      <c r="J20" s="9">
        <v>235460</v>
      </c>
      <c r="K20" s="8" t="s">
        <v>37</v>
      </c>
      <c r="L20" s="10">
        <v>45845</v>
      </c>
      <c r="N20" t="str">
        <f>IFERROR(VLOOKUP(A20,Ordenes!$C$1:$C$215,1,FALSE),"N/A")</f>
        <v>N/A</v>
      </c>
      <c r="O20" s="8" t="str">
        <f>_xlfn.CONCAT(YEAR(OP[[#This Row],[FechaDocumento]]),"-",MONTH(OP[[#This Row],[FechaDocumento]]))</f>
        <v>2025-7</v>
      </c>
    </row>
    <row r="21" spans="1:15" ht="15">
      <c r="A21" s="8">
        <v>22</v>
      </c>
      <c r="B21" s="8">
        <v>2310160481</v>
      </c>
      <c r="C21" s="8" t="s">
        <v>38</v>
      </c>
      <c r="D21" s="8" t="s">
        <v>12</v>
      </c>
      <c r="E21" s="8" t="s">
        <v>13</v>
      </c>
      <c r="F21" s="8" t="s">
        <v>14</v>
      </c>
      <c r="G21" s="8" t="s">
        <v>15</v>
      </c>
      <c r="H21" s="8" t="s">
        <v>16</v>
      </c>
      <c r="I21" s="9">
        <v>244204</v>
      </c>
      <c r="J21" s="9">
        <v>237400</v>
      </c>
      <c r="K21" s="8" t="s">
        <v>38</v>
      </c>
      <c r="L21" s="10">
        <v>45845</v>
      </c>
      <c r="N21" t="str">
        <f>IFERROR(VLOOKUP(A21,Ordenes!$C$1:$C$215,1,FALSE),"N/A")</f>
        <v>N/A</v>
      </c>
      <c r="O21" s="8" t="str">
        <f>_xlfn.CONCAT(YEAR(OP[[#This Row],[FechaDocumento]]),"-",MONTH(OP[[#This Row],[FechaDocumento]]))</f>
        <v>2025-7</v>
      </c>
    </row>
    <row r="22" spans="1:15" ht="15">
      <c r="A22" s="8">
        <v>23</v>
      </c>
      <c r="B22" s="8">
        <v>2310160240</v>
      </c>
      <c r="C22" s="8" t="s">
        <v>39</v>
      </c>
      <c r="D22" s="8" t="s">
        <v>12</v>
      </c>
      <c r="E22" s="8" t="s">
        <v>13</v>
      </c>
      <c r="F22" s="8" t="s">
        <v>14</v>
      </c>
      <c r="G22" s="8" t="s">
        <v>15</v>
      </c>
      <c r="H22" s="8" t="s">
        <v>16</v>
      </c>
      <c r="I22" s="9">
        <v>165795</v>
      </c>
      <c r="J22" s="9">
        <v>165795</v>
      </c>
      <c r="K22" s="8" t="s">
        <v>39</v>
      </c>
      <c r="L22" s="10">
        <v>45845</v>
      </c>
      <c r="N22" t="str">
        <f>IFERROR(VLOOKUP(A22,Ordenes!$C$1:$C$215,1,FALSE),"N/A")</f>
        <v>N/A</v>
      </c>
      <c r="O22" s="8" t="str">
        <f>_xlfn.CONCAT(YEAR(OP[[#This Row],[FechaDocumento]]),"-",MONTH(OP[[#This Row],[FechaDocumento]]))</f>
        <v>2025-7</v>
      </c>
    </row>
    <row r="23" spans="1:15" ht="15">
      <c r="A23" s="8">
        <v>24</v>
      </c>
      <c r="B23" s="8">
        <v>2310160530</v>
      </c>
      <c r="C23" s="8" t="s">
        <v>40</v>
      </c>
      <c r="D23" s="8" t="s">
        <v>12</v>
      </c>
      <c r="E23" s="8" t="s">
        <v>13</v>
      </c>
      <c r="F23" s="8" t="s">
        <v>14</v>
      </c>
      <c r="G23" s="8" t="s">
        <v>15</v>
      </c>
      <c r="H23" s="8" t="s">
        <v>16</v>
      </c>
      <c r="I23" s="9">
        <v>111320</v>
      </c>
      <c r="J23" s="9">
        <v>111150</v>
      </c>
      <c r="K23" s="8" t="s">
        <v>41</v>
      </c>
      <c r="L23" s="10">
        <v>45845</v>
      </c>
      <c r="N23" t="str">
        <f>IFERROR(VLOOKUP(A23,Ordenes!$C$1:$C$215,1,FALSE),"N/A")</f>
        <v>N/A</v>
      </c>
      <c r="O23" s="8" t="str">
        <f>_xlfn.CONCAT(YEAR(OP[[#This Row],[FechaDocumento]]),"-",MONTH(OP[[#This Row],[FechaDocumento]]))</f>
        <v>2025-7</v>
      </c>
    </row>
    <row r="24" spans="1:15" ht="15">
      <c r="A24" s="8">
        <v>25</v>
      </c>
      <c r="B24" s="8">
        <v>2310160238</v>
      </c>
      <c r="C24" s="8" t="s">
        <v>42</v>
      </c>
      <c r="D24" s="8" t="s">
        <v>12</v>
      </c>
      <c r="E24" s="8" t="s">
        <v>13</v>
      </c>
      <c r="F24" s="8" t="s">
        <v>14</v>
      </c>
      <c r="G24" s="8" t="s">
        <v>15</v>
      </c>
      <c r="H24" s="8" t="s">
        <v>16</v>
      </c>
      <c r="I24" s="9">
        <v>183688</v>
      </c>
      <c r="J24" s="9">
        <v>183600</v>
      </c>
      <c r="K24" s="8" t="s">
        <v>42</v>
      </c>
      <c r="L24" s="10">
        <v>45845</v>
      </c>
      <c r="N24" t="str">
        <f>IFERROR(VLOOKUP(A24,Ordenes!$C$1:$C$215,1,FALSE),"N/A")</f>
        <v>N/A</v>
      </c>
      <c r="O24" s="8" t="str">
        <f>_xlfn.CONCAT(YEAR(OP[[#This Row],[FechaDocumento]]),"-",MONTH(OP[[#This Row],[FechaDocumento]]))</f>
        <v>2025-7</v>
      </c>
    </row>
    <row r="25" spans="1:15" ht="15">
      <c r="A25" s="8">
        <v>26</v>
      </c>
      <c r="B25" s="8">
        <v>2310230040</v>
      </c>
      <c r="C25" s="8" t="s">
        <v>43</v>
      </c>
      <c r="D25" s="8" t="s">
        <v>12</v>
      </c>
      <c r="E25" s="8" t="s">
        <v>13</v>
      </c>
      <c r="F25" s="8" t="s">
        <v>14</v>
      </c>
      <c r="G25" s="8" t="s">
        <v>15</v>
      </c>
      <c r="H25" s="8" t="s">
        <v>16</v>
      </c>
      <c r="I25" s="9">
        <v>58482</v>
      </c>
      <c r="J25" s="9">
        <v>58485</v>
      </c>
      <c r="K25" s="8" t="s">
        <v>43</v>
      </c>
      <c r="L25" s="10">
        <v>45845</v>
      </c>
      <c r="N25" t="str">
        <f>IFERROR(VLOOKUP(A25,Ordenes!$C$1:$C$215,1,FALSE),"N/A")</f>
        <v>N/A</v>
      </c>
      <c r="O25" s="8" t="str">
        <f>_xlfn.CONCAT(YEAR(OP[[#This Row],[FechaDocumento]]),"-",MONTH(OP[[#This Row],[FechaDocumento]]))</f>
        <v>2025-7</v>
      </c>
    </row>
    <row r="26" spans="1:15" ht="15">
      <c r="A26" s="8">
        <v>27</v>
      </c>
      <c r="B26" s="8">
        <v>2310230012</v>
      </c>
      <c r="C26" s="8" t="s">
        <v>44</v>
      </c>
      <c r="D26" s="8" t="s">
        <v>12</v>
      </c>
      <c r="E26" s="8" t="s">
        <v>13</v>
      </c>
      <c r="F26" s="8" t="s">
        <v>14</v>
      </c>
      <c r="G26" s="8" t="s">
        <v>15</v>
      </c>
      <c r="H26" s="8" t="s">
        <v>16</v>
      </c>
      <c r="I26" s="9">
        <v>142500</v>
      </c>
      <c r="J26" s="9">
        <v>142500</v>
      </c>
      <c r="K26" s="8" t="s">
        <v>45</v>
      </c>
      <c r="L26" s="10">
        <v>45845</v>
      </c>
      <c r="N26" t="str">
        <f>IFERROR(VLOOKUP(A26,Ordenes!$C$1:$C$215,1,FALSE),"N/A")</f>
        <v>N/A</v>
      </c>
      <c r="O26" s="8" t="str">
        <f>_xlfn.CONCAT(YEAR(OP[[#This Row],[FechaDocumento]]),"-",MONTH(OP[[#This Row],[FechaDocumento]]))</f>
        <v>2025-7</v>
      </c>
    </row>
    <row r="27" spans="1:15" ht="15">
      <c r="A27" s="8">
        <v>28</v>
      </c>
      <c r="B27" s="8">
        <v>2110030055</v>
      </c>
      <c r="C27" s="8" t="s">
        <v>46</v>
      </c>
      <c r="D27" s="8" t="s">
        <v>12</v>
      </c>
      <c r="E27" s="8" t="s">
        <v>13</v>
      </c>
      <c r="F27" s="8" t="s">
        <v>47</v>
      </c>
      <c r="G27" s="8" t="s">
        <v>48</v>
      </c>
      <c r="H27" s="8" t="s">
        <v>49</v>
      </c>
      <c r="I27" s="9">
        <v>27360</v>
      </c>
      <c r="J27" s="9">
        <v>27360</v>
      </c>
      <c r="K27" s="8" t="s">
        <v>50</v>
      </c>
      <c r="L27" s="10">
        <v>45845</v>
      </c>
      <c r="N27" t="str">
        <f>IFERROR(VLOOKUP(A27,Ordenes!$C$1:$C$215,1,FALSE),"N/A")</f>
        <v>N/A</v>
      </c>
      <c r="O27" s="8" t="str">
        <f>_xlfn.CONCAT(YEAR(OP[[#This Row],[FechaDocumento]]),"-",MONTH(OP[[#This Row],[FechaDocumento]]))</f>
        <v>2025-7</v>
      </c>
    </row>
    <row r="28" spans="1:15" ht="15">
      <c r="A28" s="8">
        <v>29</v>
      </c>
      <c r="B28" s="8">
        <v>2110030078</v>
      </c>
      <c r="C28" s="8" t="s">
        <v>51</v>
      </c>
      <c r="D28" s="8" t="s">
        <v>12</v>
      </c>
      <c r="E28" s="8" t="s">
        <v>13</v>
      </c>
      <c r="F28" s="8" t="s">
        <v>47</v>
      </c>
      <c r="G28" s="8" t="s">
        <v>48</v>
      </c>
      <c r="H28" s="8" t="s">
        <v>49</v>
      </c>
      <c r="I28" s="9">
        <v>28068</v>
      </c>
      <c r="J28" s="9">
        <v>28068</v>
      </c>
      <c r="K28" s="8" t="s">
        <v>52</v>
      </c>
      <c r="L28" s="10">
        <v>45845</v>
      </c>
      <c r="N28" t="str">
        <f>IFERROR(VLOOKUP(A28,Ordenes!$C$1:$C$215,1,FALSE),"N/A")</f>
        <v>N/A</v>
      </c>
      <c r="O28" s="8" t="str">
        <f>_xlfn.CONCAT(YEAR(OP[[#This Row],[FechaDocumento]]),"-",MONTH(OP[[#This Row],[FechaDocumento]]))</f>
        <v>2025-7</v>
      </c>
    </row>
    <row r="29" spans="1:15" ht="15">
      <c r="A29" s="8">
        <v>30</v>
      </c>
      <c r="B29" s="8">
        <v>2110030059</v>
      </c>
      <c r="C29" s="8" t="s">
        <v>53</v>
      </c>
      <c r="D29" s="8" t="s">
        <v>12</v>
      </c>
      <c r="E29" s="8" t="s">
        <v>13</v>
      </c>
      <c r="F29" s="8" t="s">
        <v>47</v>
      </c>
      <c r="G29" s="8" t="s">
        <v>48</v>
      </c>
      <c r="H29" s="8" t="s">
        <v>49</v>
      </c>
      <c r="I29" s="9">
        <v>28371</v>
      </c>
      <c r="J29" s="9">
        <v>28371</v>
      </c>
      <c r="K29" s="8" t="s">
        <v>54</v>
      </c>
      <c r="L29" s="10">
        <v>45845</v>
      </c>
      <c r="N29" t="str">
        <f>IFERROR(VLOOKUP(A29,Ordenes!$C$1:$C$215,1,FALSE),"N/A")</f>
        <v>N/A</v>
      </c>
      <c r="O29" s="8" t="str">
        <f>_xlfn.CONCAT(YEAR(OP[[#This Row],[FechaDocumento]]),"-",MONTH(OP[[#This Row],[FechaDocumento]]))</f>
        <v>2025-7</v>
      </c>
    </row>
    <row r="30" spans="1:15" ht="15">
      <c r="A30" s="8">
        <v>31</v>
      </c>
      <c r="B30" s="8">
        <v>2110030080</v>
      </c>
      <c r="C30" s="8" t="s">
        <v>55</v>
      </c>
      <c r="D30" s="8" t="s">
        <v>12</v>
      </c>
      <c r="E30" s="8" t="s">
        <v>13</v>
      </c>
      <c r="F30" s="8" t="s">
        <v>47</v>
      </c>
      <c r="G30" s="8" t="s">
        <v>48</v>
      </c>
      <c r="H30" s="8" t="s">
        <v>49</v>
      </c>
      <c r="I30" s="9">
        <v>28298</v>
      </c>
      <c r="J30" s="9">
        <v>28298</v>
      </c>
      <c r="K30" s="8" t="s">
        <v>56</v>
      </c>
      <c r="L30" s="10">
        <v>45845</v>
      </c>
      <c r="N30" t="str">
        <f>IFERROR(VLOOKUP(A30,Ordenes!$C$1:$C$215,1,FALSE),"N/A")</f>
        <v>N/A</v>
      </c>
      <c r="O30" s="8" t="str">
        <f>_xlfn.CONCAT(YEAR(OP[[#This Row],[FechaDocumento]]),"-",MONTH(OP[[#This Row],[FechaDocumento]]))</f>
        <v>2025-7</v>
      </c>
    </row>
    <row r="31" spans="1:15" ht="15">
      <c r="A31" s="8">
        <v>32</v>
      </c>
      <c r="B31" s="8">
        <v>2110030119</v>
      </c>
      <c r="C31" s="8" t="s">
        <v>57</v>
      </c>
      <c r="D31" s="8" t="s">
        <v>12</v>
      </c>
      <c r="E31" s="8" t="s">
        <v>13</v>
      </c>
      <c r="F31" s="8" t="s">
        <v>47</v>
      </c>
      <c r="G31" s="8" t="s">
        <v>48</v>
      </c>
      <c r="H31" s="8" t="s">
        <v>49</v>
      </c>
      <c r="I31" s="9">
        <v>26000</v>
      </c>
      <c r="J31" s="9">
        <v>26672</v>
      </c>
      <c r="K31" s="8" t="s">
        <v>57</v>
      </c>
      <c r="L31" s="10">
        <v>45845</v>
      </c>
      <c r="N31" t="str">
        <f>IFERROR(VLOOKUP(A31,Ordenes!$C$1:$C$215,1,FALSE),"N/A")</f>
        <v>N/A</v>
      </c>
      <c r="O31" s="8" t="str">
        <f>_xlfn.CONCAT(YEAR(OP[[#This Row],[FechaDocumento]]),"-",MONTH(OP[[#This Row],[FechaDocumento]]))</f>
        <v>2025-7</v>
      </c>
    </row>
    <row r="32" spans="1:15" ht="15">
      <c r="A32" s="8">
        <v>33</v>
      </c>
      <c r="B32" s="8">
        <v>2110030060</v>
      </c>
      <c r="C32" s="8" t="s">
        <v>58</v>
      </c>
      <c r="D32" s="8" t="s">
        <v>12</v>
      </c>
      <c r="E32" s="8" t="s">
        <v>13</v>
      </c>
      <c r="F32" s="8" t="s">
        <v>47</v>
      </c>
      <c r="G32" s="8" t="s">
        <v>48</v>
      </c>
      <c r="H32" s="8" t="s">
        <v>49</v>
      </c>
      <c r="I32" s="9">
        <v>18038</v>
      </c>
      <c r="J32" s="9">
        <v>18039</v>
      </c>
      <c r="K32" s="8" t="s">
        <v>59</v>
      </c>
      <c r="L32" s="10">
        <v>45845</v>
      </c>
      <c r="N32" t="str">
        <f>IFERROR(VLOOKUP(A32,Ordenes!$C$1:$C$215,1,FALSE),"N/A")</f>
        <v>N/A</v>
      </c>
      <c r="O32" s="8" t="str">
        <f>_xlfn.CONCAT(YEAR(OP[[#This Row],[FechaDocumento]]),"-",MONTH(OP[[#This Row],[FechaDocumento]]))</f>
        <v>2025-7</v>
      </c>
    </row>
    <row r="33" spans="1:15" ht="15">
      <c r="A33" s="8">
        <v>34</v>
      </c>
      <c r="B33" s="8">
        <v>2110030001</v>
      </c>
      <c r="C33" s="8" t="s">
        <v>60</v>
      </c>
      <c r="D33" s="8" t="s">
        <v>12</v>
      </c>
      <c r="E33" s="8" t="s">
        <v>13</v>
      </c>
      <c r="F33" s="8" t="s">
        <v>47</v>
      </c>
      <c r="G33" s="8" t="s">
        <v>48</v>
      </c>
      <c r="H33" s="8" t="s">
        <v>49</v>
      </c>
      <c r="I33" s="9">
        <v>43200</v>
      </c>
      <c r="J33" s="9">
        <v>43050</v>
      </c>
      <c r="K33" s="8" t="s">
        <v>60</v>
      </c>
      <c r="L33" s="10">
        <v>45845</v>
      </c>
      <c r="N33" t="str">
        <f>IFERROR(VLOOKUP(A33,Ordenes!$C$1:$C$215,1,FALSE),"N/A")</f>
        <v>N/A</v>
      </c>
      <c r="O33" s="8" t="str">
        <f>_xlfn.CONCAT(YEAR(OP[[#This Row],[FechaDocumento]]),"-",MONTH(OP[[#This Row],[FechaDocumento]]))</f>
        <v>2025-7</v>
      </c>
    </row>
    <row r="34" spans="1:15" ht="15">
      <c r="A34" s="8">
        <v>35</v>
      </c>
      <c r="B34" s="8">
        <v>2310210159</v>
      </c>
      <c r="C34" s="8" t="s">
        <v>61</v>
      </c>
      <c r="D34" s="8" t="s">
        <v>12</v>
      </c>
      <c r="E34" s="8" t="s">
        <v>13</v>
      </c>
      <c r="F34" s="8" t="s">
        <v>47</v>
      </c>
      <c r="G34" s="8" t="s">
        <v>48</v>
      </c>
      <c r="H34" s="8" t="s">
        <v>49</v>
      </c>
      <c r="I34" s="9">
        <v>20000</v>
      </c>
      <c r="J34" s="9">
        <v>20000</v>
      </c>
      <c r="K34" s="8" t="s">
        <v>61</v>
      </c>
      <c r="L34" s="10">
        <v>45845</v>
      </c>
      <c r="N34" t="str">
        <f>IFERROR(VLOOKUP(A34,Ordenes!$C$1:$C$215,1,FALSE),"N/A")</f>
        <v>N/A</v>
      </c>
      <c r="O34" s="8" t="str">
        <f>_xlfn.CONCAT(YEAR(OP[[#This Row],[FechaDocumento]]),"-",MONTH(OP[[#This Row],[FechaDocumento]]))</f>
        <v>2025-7</v>
      </c>
    </row>
    <row r="35" spans="1:15" ht="15">
      <c r="A35" s="8">
        <v>36</v>
      </c>
      <c r="B35" s="8">
        <v>2310210153</v>
      </c>
      <c r="C35" s="8" t="s">
        <v>62</v>
      </c>
      <c r="D35" s="8" t="s">
        <v>12</v>
      </c>
      <c r="E35" s="8" t="s">
        <v>13</v>
      </c>
      <c r="F35" s="8" t="s">
        <v>47</v>
      </c>
      <c r="G35" s="8" t="s">
        <v>48</v>
      </c>
      <c r="H35" s="8" t="s">
        <v>49</v>
      </c>
      <c r="I35" s="9">
        <v>20000</v>
      </c>
      <c r="J35" s="9">
        <v>20000</v>
      </c>
      <c r="K35" s="8" t="s">
        <v>62</v>
      </c>
      <c r="L35" s="10">
        <v>45845</v>
      </c>
      <c r="N35" t="str">
        <f>IFERROR(VLOOKUP(A35,Ordenes!$C$1:$C$215,1,FALSE),"N/A")</f>
        <v>N/A</v>
      </c>
      <c r="O35" s="8" t="str">
        <f>_xlfn.CONCAT(YEAR(OP[[#This Row],[FechaDocumento]]),"-",MONTH(OP[[#This Row],[FechaDocumento]]))</f>
        <v>2025-7</v>
      </c>
    </row>
    <row r="36" spans="1:15" ht="15">
      <c r="A36" s="8">
        <v>37</v>
      </c>
      <c r="B36" s="8">
        <v>2310210158</v>
      </c>
      <c r="C36" s="8" t="s">
        <v>63</v>
      </c>
      <c r="D36" s="8" t="s">
        <v>12</v>
      </c>
      <c r="E36" s="8" t="s">
        <v>13</v>
      </c>
      <c r="F36" s="8" t="s">
        <v>47</v>
      </c>
      <c r="G36" s="8" t="s">
        <v>48</v>
      </c>
      <c r="H36" s="8" t="s">
        <v>49</v>
      </c>
      <c r="I36" s="9">
        <v>20000</v>
      </c>
      <c r="J36" s="9">
        <v>20000</v>
      </c>
      <c r="K36" s="8" t="s">
        <v>64</v>
      </c>
      <c r="L36" s="10">
        <v>45845</v>
      </c>
      <c r="N36" t="str">
        <f>IFERROR(VLOOKUP(A36,Ordenes!$C$1:$C$215,1,FALSE),"N/A")</f>
        <v>N/A</v>
      </c>
      <c r="O36" s="8" t="str">
        <f>_xlfn.CONCAT(YEAR(OP[[#This Row],[FechaDocumento]]),"-",MONTH(OP[[#This Row],[FechaDocumento]]))</f>
        <v>2025-7</v>
      </c>
    </row>
    <row r="37" spans="1:15" ht="15">
      <c r="A37" s="8">
        <v>38</v>
      </c>
      <c r="B37" s="8">
        <v>2310210156</v>
      </c>
      <c r="C37" s="8" t="s">
        <v>65</v>
      </c>
      <c r="D37" s="8" t="s">
        <v>12</v>
      </c>
      <c r="E37" s="8" t="s">
        <v>13</v>
      </c>
      <c r="F37" s="8" t="s">
        <v>47</v>
      </c>
      <c r="G37" s="8" t="s">
        <v>48</v>
      </c>
      <c r="H37" s="8" t="s">
        <v>49</v>
      </c>
      <c r="I37" s="9">
        <v>20000</v>
      </c>
      <c r="J37" s="9">
        <v>20000</v>
      </c>
      <c r="K37" s="8" t="s">
        <v>65</v>
      </c>
      <c r="L37" s="10">
        <v>45845</v>
      </c>
      <c r="N37" t="str">
        <f>IFERROR(VLOOKUP(A37,Ordenes!$C$1:$C$215,1,FALSE),"N/A")</f>
        <v>N/A</v>
      </c>
      <c r="O37" s="8" t="str">
        <f>_xlfn.CONCAT(YEAR(OP[[#This Row],[FechaDocumento]]),"-",MONTH(OP[[#This Row],[FechaDocumento]]))</f>
        <v>2025-7</v>
      </c>
    </row>
    <row r="38" spans="1:15" ht="15">
      <c r="A38" s="8">
        <v>39</v>
      </c>
      <c r="B38" s="8">
        <v>2310210151</v>
      </c>
      <c r="C38" s="8" t="s">
        <v>66</v>
      </c>
      <c r="D38" s="8" t="s">
        <v>12</v>
      </c>
      <c r="E38" s="8" t="s">
        <v>13</v>
      </c>
      <c r="F38" s="8" t="s">
        <v>47</v>
      </c>
      <c r="G38" s="8" t="s">
        <v>48</v>
      </c>
      <c r="H38" s="8" t="s">
        <v>49</v>
      </c>
      <c r="I38" s="9">
        <v>20000</v>
      </c>
      <c r="J38" s="9">
        <v>20000</v>
      </c>
      <c r="K38" s="8" t="s">
        <v>66</v>
      </c>
      <c r="L38" s="10">
        <v>45845</v>
      </c>
      <c r="N38" t="str">
        <f>IFERROR(VLOOKUP(A38,Ordenes!$C$1:$C$215,1,FALSE),"N/A")</f>
        <v>N/A</v>
      </c>
      <c r="O38" s="8" t="str">
        <f>_xlfn.CONCAT(YEAR(OP[[#This Row],[FechaDocumento]]),"-",MONTH(OP[[#This Row],[FechaDocumento]]))</f>
        <v>2025-7</v>
      </c>
    </row>
    <row r="39" spans="1:15" ht="15">
      <c r="A39" s="8">
        <v>40</v>
      </c>
      <c r="B39" s="8">
        <v>2310210155</v>
      </c>
      <c r="C39" s="8" t="s">
        <v>67</v>
      </c>
      <c r="D39" s="8" t="s">
        <v>12</v>
      </c>
      <c r="E39" s="8" t="s">
        <v>13</v>
      </c>
      <c r="F39" s="8" t="s">
        <v>47</v>
      </c>
      <c r="G39" s="8" t="s">
        <v>48</v>
      </c>
      <c r="H39" s="8" t="s">
        <v>49</v>
      </c>
      <c r="I39" s="9">
        <v>20000</v>
      </c>
      <c r="J39" s="9">
        <v>20000</v>
      </c>
      <c r="K39" s="8" t="s">
        <v>67</v>
      </c>
      <c r="L39" s="10">
        <v>45845</v>
      </c>
      <c r="N39" t="str">
        <f>IFERROR(VLOOKUP(A39,Ordenes!$C$1:$C$215,1,FALSE),"N/A")</f>
        <v>N/A</v>
      </c>
      <c r="O39" s="8" t="str">
        <f>_xlfn.CONCAT(YEAR(OP[[#This Row],[FechaDocumento]]),"-",MONTH(OP[[#This Row],[FechaDocumento]]))</f>
        <v>2025-7</v>
      </c>
    </row>
    <row r="40" spans="1:15" ht="15">
      <c r="A40" s="8">
        <v>41</v>
      </c>
      <c r="B40" s="8">
        <v>2310210149</v>
      </c>
      <c r="C40" s="8" t="s">
        <v>68</v>
      </c>
      <c r="D40" s="8" t="s">
        <v>12</v>
      </c>
      <c r="E40" s="8" t="s">
        <v>13</v>
      </c>
      <c r="F40" s="8" t="s">
        <v>47</v>
      </c>
      <c r="G40" s="8" t="s">
        <v>48</v>
      </c>
      <c r="H40" s="8" t="s">
        <v>49</v>
      </c>
      <c r="I40" s="9">
        <v>20000</v>
      </c>
      <c r="J40" s="9">
        <v>20000</v>
      </c>
      <c r="K40" s="8" t="s">
        <v>68</v>
      </c>
      <c r="L40" s="10">
        <v>45845</v>
      </c>
      <c r="N40" t="str">
        <f>IFERROR(VLOOKUP(A40,Ordenes!$C$1:$C$215,1,FALSE),"N/A")</f>
        <v>N/A</v>
      </c>
      <c r="O40" s="8" t="str">
        <f>_xlfn.CONCAT(YEAR(OP[[#This Row],[FechaDocumento]]),"-",MONTH(OP[[#This Row],[FechaDocumento]]))</f>
        <v>2025-7</v>
      </c>
    </row>
    <row r="41" spans="1:15" ht="15">
      <c r="A41" s="8">
        <v>42</v>
      </c>
      <c r="B41" s="8">
        <v>2310210160</v>
      </c>
      <c r="C41" s="8" t="s">
        <v>69</v>
      </c>
      <c r="D41" s="8" t="s">
        <v>12</v>
      </c>
      <c r="E41" s="8" t="s">
        <v>13</v>
      </c>
      <c r="F41" s="8" t="s">
        <v>47</v>
      </c>
      <c r="G41" s="8" t="s">
        <v>48</v>
      </c>
      <c r="H41" s="8" t="s">
        <v>49</v>
      </c>
      <c r="I41" s="9">
        <v>20000</v>
      </c>
      <c r="J41" s="9">
        <v>20000</v>
      </c>
      <c r="K41" s="8" t="s">
        <v>69</v>
      </c>
      <c r="L41" s="10">
        <v>45845</v>
      </c>
      <c r="N41" t="str">
        <f>IFERROR(VLOOKUP(A41,Ordenes!$C$1:$C$215,1,FALSE),"N/A")</f>
        <v>N/A</v>
      </c>
      <c r="O41" s="8" t="str">
        <f>_xlfn.CONCAT(YEAR(OP[[#This Row],[FechaDocumento]]),"-",MONTH(OP[[#This Row],[FechaDocumento]]))</f>
        <v>2025-7</v>
      </c>
    </row>
    <row r="42" spans="1:15" ht="15">
      <c r="A42" s="8">
        <v>43</v>
      </c>
      <c r="B42" s="8">
        <v>2310210138</v>
      </c>
      <c r="C42" s="8" t="s">
        <v>70</v>
      </c>
      <c r="D42" s="8" t="s">
        <v>12</v>
      </c>
      <c r="E42" s="8" t="s">
        <v>13</v>
      </c>
      <c r="F42" s="8" t="s">
        <v>47</v>
      </c>
      <c r="G42" s="8" t="s">
        <v>48</v>
      </c>
      <c r="H42" s="8" t="s">
        <v>49</v>
      </c>
      <c r="I42" s="9">
        <v>30000</v>
      </c>
      <c r="J42" s="9">
        <v>30000</v>
      </c>
      <c r="K42" s="8" t="s">
        <v>70</v>
      </c>
      <c r="L42" s="10">
        <v>45845</v>
      </c>
      <c r="N42" t="str">
        <f>IFERROR(VLOOKUP(A42,Ordenes!$C$1:$C$215,1,FALSE),"N/A")</f>
        <v>N/A</v>
      </c>
      <c r="O42" s="8" t="str">
        <f>_xlfn.CONCAT(YEAR(OP[[#This Row],[FechaDocumento]]),"-",MONTH(OP[[#This Row],[FechaDocumento]]))</f>
        <v>2025-7</v>
      </c>
    </row>
    <row r="43" spans="1:15" ht="15">
      <c r="A43" s="8">
        <v>44</v>
      </c>
      <c r="B43" s="8">
        <v>2310210133</v>
      </c>
      <c r="C43" s="8" t="s">
        <v>71</v>
      </c>
      <c r="D43" s="8" t="s">
        <v>12</v>
      </c>
      <c r="E43" s="8" t="s">
        <v>13</v>
      </c>
      <c r="F43" s="8" t="s">
        <v>47</v>
      </c>
      <c r="G43" s="8" t="s">
        <v>48</v>
      </c>
      <c r="H43" s="8" t="s">
        <v>49</v>
      </c>
      <c r="I43" s="9">
        <v>30000</v>
      </c>
      <c r="J43" s="9">
        <v>30000</v>
      </c>
      <c r="K43" s="8" t="s">
        <v>71</v>
      </c>
      <c r="L43" s="10">
        <v>45845</v>
      </c>
      <c r="N43" t="str">
        <f>IFERROR(VLOOKUP(A43,Ordenes!$C$1:$C$215,1,FALSE),"N/A")</f>
        <v>N/A</v>
      </c>
      <c r="O43" s="8" t="str">
        <f>_xlfn.CONCAT(YEAR(OP[[#This Row],[FechaDocumento]]),"-",MONTH(OP[[#This Row],[FechaDocumento]]))</f>
        <v>2025-7</v>
      </c>
    </row>
    <row r="44" spans="1:15" ht="15">
      <c r="A44" s="8">
        <v>59</v>
      </c>
      <c r="B44" s="8">
        <v>2310210134</v>
      </c>
      <c r="C44" s="8" t="s">
        <v>72</v>
      </c>
      <c r="D44" s="8" t="s">
        <v>12</v>
      </c>
      <c r="E44" s="8" t="s">
        <v>13</v>
      </c>
      <c r="F44" s="8" t="s">
        <v>47</v>
      </c>
      <c r="G44" s="8" t="s">
        <v>48</v>
      </c>
      <c r="H44" s="8" t="s">
        <v>49</v>
      </c>
      <c r="I44" s="9">
        <v>30000</v>
      </c>
      <c r="J44" s="9">
        <v>30000</v>
      </c>
      <c r="K44" s="8" t="s">
        <v>72</v>
      </c>
      <c r="L44" s="10">
        <v>45846</v>
      </c>
      <c r="N44" t="str">
        <f>IFERROR(VLOOKUP(A44,Ordenes!$C$1:$C$215,1,FALSE),"N/A")</f>
        <v>N/A</v>
      </c>
      <c r="O44" s="8" t="str">
        <f>_xlfn.CONCAT(YEAR(OP[[#This Row],[FechaDocumento]]),"-",MONTH(OP[[#This Row],[FechaDocumento]]))</f>
        <v>2025-7</v>
      </c>
    </row>
    <row r="45" spans="1:15" ht="15">
      <c r="A45" s="8">
        <v>60</v>
      </c>
      <c r="B45" s="8">
        <v>2310210132</v>
      </c>
      <c r="C45" s="8" t="s">
        <v>73</v>
      </c>
      <c r="D45" s="8" t="s">
        <v>12</v>
      </c>
      <c r="E45" s="8" t="s">
        <v>13</v>
      </c>
      <c r="F45" s="8" t="s">
        <v>47</v>
      </c>
      <c r="G45" s="8" t="s">
        <v>48</v>
      </c>
      <c r="H45" s="8" t="s">
        <v>49</v>
      </c>
      <c r="I45" s="9">
        <v>30000</v>
      </c>
      <c r="J45" s="9">
        <v>30000</v>
      </c>
      <c r="K45" s="8" t="s">
        <v>73</v>
      </c>
      <c r="L45" s="10">
        <v>45846</v>
      </c>
      <c r="N45" t="str">
        <f>IFERROR(VLOOKUP(A45,Ordenes!$C$1:$C$215,1,FALSE),"N/A")</f>
        <v>N/A</v>
      </c>
      <c r="O45" s="8" t="str">
        <f>_xlfn.CONCAT(YEAR(OP[[#This Row],[FechaDocumento]]),"-",MONTH(OP[[#This Row],[FechaDocumento]]))</f>
        <v>2025-7</v>
      </c>
    </row>
    <row r="46" spans="1:15" ht="15">
      <c r="A46" s="8">
        <v>61</v>
      </c>
      <c r="B46" s="8">
        <v>2310090473</v>
      </c>
      <c r="C46" s="8" t="s">
        <v>74</v>
      </c>
      <c r="D46" s="8" t="s">
        <v>12</v>
      </c>
      <c r="E46" s="8" t="s">
        <v>13</v>
      </c>
      <c r="F46" s="8" t="s">
        <v>47</v>
      </c>
      <c r="G46" s="8" t="s">
        <v>48</v>
      </c>
      <c r="H46" s="8" t="s">
        <v>49</v>
      </c>
      <c r="I46" s="9">
        <v>51000</v>
      </c>
      <c r="J46" s="9">
        <v>52135</v>
      </c>
      <c r="K46" s="8" t="s">
        <v>74</v>
      </c>
      <c r="L46" s="10">
        <v>45846</v>
      </c>
      <c r="N46" t="str">
        <f>IFERROR(VLOOKUP(A46,Ordenes!$C$1:$C$215,1,FALSE),"N/A")</f>
        <v>N/A</v>
      </c>
      <c r="O46" s="8" t="str">
        <f>_xlfn.CONCAT(YEAR(OP[[#This Row],[FechaDocumento]]),"-",MONTH(OP[[#This Row],[FechaDocumento]]))</f>
        <v>2025-7</v>
      </c>
    </row>
    <row r="47" spans="1:15" ht="15">
      <c r="A47" s="8">
        <v>62</v>
      </c>
      <c r="B47" s="8">
        <v>2310090497</v>
      </c>
      <c r="C47" s="8" t="s">
        <v>75</v>
      </c>
      <c r="D47" s="8" t="s">
        <v>12</v>
      </c>
      <c r="E47" s="8" t="s">
        <v>13</v>
      </c>
      <c r="F47" s="8" t="s">
        <v>47</v>
      </c>
      <c r="G47" s="8" t="s">
        <v>48</v>
      </c>
      <c r="H47" s="8" t="s">
        <v>49</v>
      </c>
      <c r="I47" s="9">
        <v>40000</v>
      </c>
      <c r="J47" s="9">
        <v>41300</v>
      </c>
      <c r="K47" s="8" t="s">
        <v>75</v>
      </c>
      <c r="L47" s="10">
        <v>45846</v>
      </c>
      <c r="N47" t="str">
        <f>IFERROR(VLOOKUP(A47,Ordenes!$C$1:$C$215,1,FALSE),"N/A")</f>
        <v>N/A</v>
      </c>
      <c r="O47" s="8" t="str">
        <f>_xlfn.CONCAT(YEAR(OP[[#This Row],[FechaDocumento]]),"-",MONTH(OP[[#This Row],[FechaDocumento]]))</f>
        <v>2025-7</v>
      </c>
    </row>
    <row r="48" spans="1:15" ht="15">
      <c r="A48" s="8">
        <v>63</v>
      </c>
      <c r="B48" s="8">
        <v>2310090498</v>
      </c>
      <c r="C48" s="8" t="s">
        <v>76</v>
      </c>
      <c r="D48" s="8" t="s">
        <v>12</v>
      </c>
      <c r="E48" s="8" t="s">
        <v>13</v>
      </c>
      <c r="F48" s="8" t="s">
        <v>47</v>
      </c>
      <c r="G48" s="8" t="s">
        <v>48</v>
      </c>
      <c r="H48" s="8" t="s">
        <v>49</v>
      </c>
      <c r="I48" s="9">
        <v>40000</v>
      </c>
      <c r="J48" s="9">
        <v>40390</v>
      </c>
      <c r="K48" s="8" t="s">
        <v>76</v>
      </c>
      <c r="L48" s="10">
        <v>45846</v>
      </c>
      <c r="N48" t="str">
        <f>IFERROR(VLOOKUP(A48,Ordenes!$C$1:$C$215,1,FALSE),"N/A")</f>
        <v>N/A</v>
      </c>
      <c r="O48" s="8" t="str">
        <f>_xlfn.CONCAT(YEAR(OP[[#This Row],[FechaDocumento]]),"-",MONTH(OP[[#This Row],[FechaDocumento]]))</f>
        <v>2025-7</v>
      </c>
    </row>
    <row r="49" spans="1:15" ht="15">
      <c r="A49" s="8">
        <v>64</v>
      </c>
      <c r="B49" s="8">
        <v>2310090499</v>
      </c>
      <c r="C49" s="8" t="s">
        <v>77</v>
      </c>
      <c r="D49" s="8" t="s">
        <v>12</v>
      </c>
      <c r="E49" s="8" t="s">
        <v>13</v>
      </c>
      <c r="F49" s="8" t="s">
        <v>47</v>
      </c>
      <c r="G49" s="8" t="s">
        <v>48</v>
      </c>
      <c r="H49" s="8" t="s">
        <v>49</v>
      </c>
      <c r="I49" s="9">
        <v>40000</v>
      </c>
      <c r="J49" s="9">
        <v>40685</v>
      </c>
      <c r="K49" s="8" t="s">
        <v>77</v>
      </c>
      <c r="L49" s="10">
        <v>45846</v>
      </c>
      <c r="N49" t="str">
        <f>IFERROR(VLOOKUP(A49,Ordenes!$C$1:$C$215,1,FALSE),"N/A")</f>
        <v>N/A</v>
      </c>
      <c r="O49" s="8" t="str">
        <f>_xlfn.CONCAT(YEAR(OP[[#This Row],[FechaDocumento]]),"-",MONTH(OP[[#This Row],[FechaDocumento]]))</f>
        <v>2025-7</v>
      </c>
    </row>
    <row r="50" spans="1:15" ht="15">
      <c r="A50" s="8">
        <v>65</v>
      </c>
      <c r="B50" s="8">
        <v>2310090491</v>
      </c>
      <c r="C50" s="8" t="s">
        <v>78</v>
      </c>
      <c r="D50" s="8" t="s">
        <v>12</v>
      </c>
      <c r="E50" s="8" t="s">
        <v>13</v>
      </c>
      <c r="F50" s="8" t="s">
        <v>47</v>
      </c>
      <c r="G50" s="8" t="s">
        <v>48</v>
      </c>
      <c r="H50" s="8" t="s">
        <v>49</v>
      </c>
      <c r="I50" s="9">
        <v>40000</v>
      </c>
      <c r="J50" s="9">
        <v>42644</v>
      </c>
      <c r="K50" s="8" t="s">
        <v>78</v>
      </c>
      <c r="L50" s="10">
        <v>45846</v>
      </c>
      <c r="N50" t="str">
        <f>IFERROR(VLOOKUP(A50,Ordenes!$C$1:$C$215,1,FALSE),"N/A")</f>
        <v>N/A</v>
      </c>
      <c r="O50" s="8" t="str">
        <f>_xlfn.CONCAT(YEAR(OP[[#This Row],[FechaDocumento]]),"-",MONTH(OP[[#This Row],[FechaDocumento]]))</f>
        <v>2025-7</v>
      </c>
    </row>
    <row r="51" spans="1:15" ht="15">
      <c r="A51" s="8">
        <v>66</v>
      </c>
      <c r="B51" s="8">
        <v>2310090492</v>
      </c>
      <c r="C51" s="8" t="s">
        <v>79</v>
      </c>
      <c r="D51" s="8" t="s">
        <v>12</v>
      </c>
      <c r="E51" s="8" t="s">
        <v>13</v>
      </c>
      <c r="F51" s="8" t="s">
        <v>47</v>
      </c>
      <c r="G51" s="8" t="s">
        <v>48</v>
      </c>
      <c r="H51" s="8" t="s">
        <v>49</v>
      </c>
      <c r="I51" s="9">
        <v>40000</v>
      </c>
      <c r="J51" s="9">
        <v>40850</v>
      </c>
      <c r="K51" s="8" t="s">
        <v>79</v>
      </c>
      <c r="L51" s="10">
        <v>45846</v>
      </c>
      <c r="N51" t="str">
        <f>IFERROR(VLOOKUP(A51,Ordenes!$C$1:$C$215,1,FALSE),"N/A")</f>
        <v>N/A</v>
      </c>
      <c r="O51" s="8" t="str">
        <f>_xlfn.CONCAT(YEAR(OP[[#This Row],[FechaDocumento]]),"-",MONTH(OP[[#This Row],[FechaDocumento]]))</f>
        <v>2025-7</v>
      </c>
    </row>
    <row r="52" spans="1:15" ht="15">
      <c r="A52" s="8">
        <v>67</v>
      </c>
      <c r="B52" s="8">
        <v>2110020108</v>
      </c>
      <c r="C52" s="8" t="s">
        <v>80</v>
      </c>
      <c r="D52" s="8" t="s">
        <v>12</v>
      </c>
      <c r="E52" s="8" t="s">
        <v>13</v>
      </c>
      <c r="F52" s="8" t="s">
        <v>47</v>
      </c>
      <c r="G52" s="8" t="s">
        <v>48</v>
      </c>
      <c r="H52" s="8" t="s">
        <v>49</v>
      </c>
      <c r="I52" s="9">
        <v>12000</v>
      </c>
      <c r="J52" s="9">
        <v>12000</v>
      </c>
      <c r="K52" s="8" t="s">
        <v>80</v>
      </c>
      <c r="L52" s="10">
        <v>45846</v>
      </c>
      <c r="N52" t="str">
        <f>IFERROR(VLOOKUP(A52,Ordenes!$C$1:$C$215,1,FALSE),"N/A")</f>
        <v>N/A</v>
      </c>
      <c r="O52" s="8" t="str">
        <f>_xlfn.CONCAT(YEAR(OP[[#This Row],[FechaDocumento]]),"-",MONTH(OP[[#This Row],[FechaDocumento]]))</f>
        <v>2025-7</v>
      </c>
    </row>
    <row r="53" spans="1:15" ht="15">
      <c r="A53" s="8">
        <v>68</v>
      </c>
      <c r="B53" s="8">
        <v>2110020288</v>
      </c>
      <c r="C53" s="8" t="s">
        <v>81</v>
      </c>
      <c r="D53" s="8" t="s">
        <v>12</v>
      </c>
      <c r="E53" s="8" t="s">
        <v>13</v>
      </c>
      <c r="F53" s="8" t="s">
        <v>47</v>
      </c>
      <c r="G53" s="8" t="s">
        <v>48</v>
      </c>
      <c r="H53" s="8" t="s">
        <v>49</v>
      </c>
      <c r="I53" s="9">
        <v>19408</v>
      </c>
      <c r="J53" s="9">
        <v>19284</v>
      </c>
      <c r="K53" s="8" t="s">
        <v>81</v>
      </c>
      <c r="L53" s="10">
        <v>45846</v>
      </c>
      <c r="N53" t="str">
        <f>IFERROR(VLOOKUP(A53,Ordenes!$C$1:$C$215,1,FALSE),"N/A")</f>
        <v>N/A</v>
      </c>
      <c r="O53" s="8" t="str">
        <f>_xlfn.CONCAT(YEAR(OP[[#This Row],[FechaDocumento]]),"-",MONTH(OP[[#This Row],[FechaDocumento]]))</f>
        <v>2025-7</v>
      </c>
    </row>
    <row r="54" spans="1:15" ht="15">
      <c r="A54" s="8">
        <v>69</v>
      </c>
      <c r="B54" s="8">
        <v>2140150001</v>
      </c>
      <c r="C54" s="8" t="s">
        <v>82</v>
      </c>
      <c r="D54" s="8" t="s">
        <v>12</v>
      </c>
      <c r="E54" s="8" t="s">
        <v>13</v>
      </c>
      <c r="F54" s="8" t="s">
        <v>47</v>
      </c>
      <c r="G54" s="8" t="s">
        <v>48</v>
      </c>
      <c r="H54" s="8" t="s">
        <v>49</v>
      </c>
      <c r="I54" s="9">
        <v>21000</v>
      </c>
      <c r="J54" s="9">
        <v>21000</v>
      </c>
      <c r="K54" s="8" t="s">
        <v>82</v>
      </c>
      <c r="L54" s="10">
        <v>45846</v>
      </c>
      <c r="N54" t="str">
        <f>IFERROR(VLOOKUP(A54,Ordenes!$C$1:$C$215,1,FALSE),"N/A")</f>
        <v>N/A</v>
      </c>
      <c r="O54" s="8" t="str">
        <f>_xlfn.CONCAT(YEAR(OP[[#This Row],[FechaDocumento]]),"-",MONTH(OP[[#This Row],[FechaDocumento]]))</f>
        <v>2025-7</v>
      </c>
    </row>
    <row r="55" spans="1:15" ht="15">
      <c r="A55" s="8">
        <v>70</v>
      </c>
      <c r="B55" s="8">
        <v>2140010024</v>
      </c>
      <c r="C55" s="8" t="s">
        <v>83</v>
      </c>
      <c r="D55" s="8" t="s">
        <v>12</v>
      </c>
      <c r="E55" s="8" t="s">
        <v>13</v>
      </c>
      <c r="F55" s="8" t="s">
        <v>47</v>
      </c>
      <c r="G55" s="8" t="s">
        <v>48</v>
      </c>
      <c r="H55" s="8" t="s">
        <v>49</v>
      </c>
      <c r="I55" s="9">
        <v>220744</v>
      </c>
      <c r="J55" s="9">
        <v>78560</v>
      </c>
      <c r="K55" s="8" t="s">
        <v>83</v>
      </c>
      <c r="L55" s="10">
        <v>45846</v>
      </c>
      <c r="N55" t="str">
        <f>IFERROR(VLOOKUP(A55,Ordenes!$C$1:$C$215,1,FALSE),"N/A")</f>
        <v>N/A</v>
      </c>
      <c r="O55" s="8" t="str">
        <f>_xlfn.CONCAT(YEAR(OP[[#This Row],[FechaDocumento]]),"-",MONTH(OP[[#This Row],[FechaDocumento]]))</f>
        <v>2025-7</v>
      </c>
    </row>
    <row r="56" spans="1:15" ht="15">
      <c r="A56" s="8">
        <v>71</v>
      </c>
      <c r="B56" s="8">
        <v>2310210131</v>
      </c>
      <c r="C56" s="8" t="s">
        <v>84</v>
      </c>
      <c r="D56" s="8" t="s">
        <v>12</v>
      </c>
      <c r="E56" s="8" t="s">
        <v>13</v>
      </c>
      <c r="F56" s="8" t="s">
        <v>47</v>
      </c>
      <c r="G56" s="8" t="s">
        <v>48</v>
      </c>
      <c r="H56" s="8" t="s">
        <v>49</v>
      </c>
      <c r="I56" s="9">
        <v>30000</v>
      </c>
      <c r="J56" s="9">
        <v>30000</v>
      </c>
      <c r="K56" s="8" t="s">
        <v>84</v>
      </c>
      <c r="L56" s="10">
        <v>45846</v>
      </c>
      <c r="N56" t="str">
        <f>IFERROR(VLOOKUP(A56,Ordenes!$C$1:$C$215,1,FALSE),"N/A")</f>
        <v>N/A</v>
      </c>
      <c r="O56" s="8" t="str">
        <f>_xlfn.CONCAT(YEAR(OP[[#This Row],[FechaDocumento]]),"-",MONTH(OP[[#This Row],[FechaDocumento]]))</f>
        <v>2025-7</v>
      </c>
    </row>
    <row r="57" spans="1:15" ht="15">
      <c r="A57" s="8">
        <v>72</v>
      </c>
      <c r="B57" s="8">
        <v>2310210132</v>
      </c>
      <c r="C57" s="8" t="s">
        <v>73</v>
      </c>
      <c r="D57" s="8" t="s">
        <v>12</v>
      </c>
      <c r="E57" s="8" t="s">
        <v>13</v>
      </c>
      <c r="F57" s="8" t="s">
        <v>47</v>
      </c>
      <c r="G57" s="8" t="s">
        <v>48</v>
      </c>
      <c r="H57" s="8" t="s">
        <v>49</v>
      </c>
      <c r="I57" s="9">
        <v>50000</v>
      </c>
      <c r="J57" s="9">
        <v>50000</v>
      </c>
      <c r="K57" s="8" t="s">
        <v>73</v>
      </c>
      <c r="L57" s="10">
        <v>45846</v>
      </c>
      <c r="N57" t="str">
        <f>IFERROR(VLOOKUP(A57,Ordenes!$C$1:$C$215,1,FALSE),"N/A")</f>
        <v>N/A</v>
      </c>
      <c r="O57" s="8" t="str">
        <f>_xlfn.CONCAT(YEAR(OP[[#This Row],[FechaDocumento]]),"-",MONTH(OP[[#This Row],[FechaDocumento]]))</f>
        <v>2025-7</v>
      </c>
    </row>
    <row r="58" spans="1:15" ht="15">
      <c r="A58" s="8">
        <v>73</v>
      </c>
      <c r="B58" s="8">
        <v>2310210133</v>
      </c>
      <c r="C58" s="8" t="s">
        <v>71</v>
      </c>
      <c r="D58" s="8" t="s">
        <v>12</v>
      </c>
      <c r="E58" s="8" t="s">
        <v>13</v>
      </c>
      <c r="F58" s="8" t="s">
        <v>47</v>
      </c>
      <c r="G58" s="8" t="s">
        <v>48</v>
      </c>
      <c r="H58" s="8" t="s">
        <v>49</v>
      </c>
      <c r="I58" s="9">
        <v>50000</v>
      </c>
      <c r="J58" s="9">
        <v>50000</v>
      </c>
      <c r="K58" s="8" t="s">
        <v>71</v>
      </c>
      <c r="L58" s="10">
        <v>45846</v>
      </c>
      <c r="N58" t="str">
        <f>IFERROR(VLOOKUP(A58,Ordenes!$C$1:$C$215,1,FALSE),"N/A")</f>
        <v>N/A</v>
      </c>
      <c r="O58" s="8" t="str">
        <f>_xlfn.CONCAT(YEAR(OP[[#This Row],[FechaDocumento]]),"-",MONTH(OP[[#This Row],[FechaDocumento]]))</f>
        <v>2025-7</v>
      </c>
    </row>
    <row r="59" spans="1:15" ht="15">
      <c r="A59" s="8">
        <v>74</v>
      </c>
      <c r="B59" s="8">
        <v>2310210134</v>
      </c>
      <c r="C59" s="8" t="s">
        <v>72</v>
      </c>
      <c r="D59" s="8" t="s">
        <v>12</v>
      </c>
      <c r="E59" s="8" t="s">
        <v>13</v>
      </c>
      <c r="F59" s="8" t="s">
        <v>47</v>
      </c>
      <c r="G59" s="8" t="s">
        <v>48</v>
      </c>
      <c r="H59" s="8" t="s">
        <v>49</v>
      </c>
      <c r="I59" s="9">
        <v>50000</v>
      </c>
      <c r="J59" s="9">
        <v>50000</v>
      </c>
      <c r="K59" s="8" t="s">
        <v>72</v>
      </c>
      <c r="L59" s="10">
        <v>45846</v>
      </c>
      <c r="N59" t="str">
        <f>IFERROR(VLOOKUP(A59,Ordenes!$C$1:$C$215,1,FALSE),"N/A")</f>
        <v>N/A</v>
      </c>
      <c r="O59" s="8" t="str">
        <f>_xlfn.CONCAT(YEAR(OP[[#This Row],[FechaDocumento]]),"-",MONTH(OP[[#This Row],[FechaDocumento]]))</f>
        <v>2025-7</v>
      </c>
    </row>
    <row r="60" spans="1:15" ht="15">
      <c r="A60" s="8">
        <v>75</v>
      </c>
      <c r="B60" s="8">
        <v>2310210138</v>
      </c>
      <c r="C60" s="8" t="s">
        <v>70</v>
      </c>
      <c r="D60" s="8" t="s">
        <v>12</v>
      </c>
      <c r="E60" s="8" t="s">
        <v>13</v>
      </c>
      <c r="F60" s="8" t="s">
        <v>47</v>
      </c>
      <c r="G60" s="8" t="s">
        <v>48</v>
      </c>
      <c r="H60" s="8" t="s">
        <v>49</v>
      </c>
      <c r="I60" s="9">
        <v>50000</v>
      </c>
      <c r="J60" s="9">
        <v>50000</v>
      </c>
      <c r="K60" s="8" t="s">
        <v>70</v>
      </c>
      <c r="L60" s="10">
        <v>45846</v>
      </c>
      <c r="N60" t="str">
        <f>IFERROR(VLOOKUP(A60,Ordenes!$C$1:$C$215,1,FALSE),"N/A")</f>
        <v>N/A</v>
      </c>
      <c r="O60" s="8" t="str">
        <f>_xlfn.CONCAT(YEAR(OP[[#This Row],[FechaDocumento]]),"-",MONTH(OP[[#This Row],[FechaDocumento]]))</f>
        <v>2025-7</v>
      </c>
    </row>
    <row r="61" spans="1:15" ht="15">
      <c r="A61" s="8">
        <v>76</v>
      </c>
      <c r="B61" s="8">
        <v>2310090351</v>
      </c>
      <c r="C61" s="8" t="s">
        <v>85</v>
      </c>
      <c r="D61" s="8" t="s">
        <v>12</v>
      </c>
      <c r="E61" s="8" t="s">
        <v>13</v>
      </c>
      <c r="F61" s="8" t="s">
        <v>47</v>
      </c>
      <c r="G61" s="8" t="s">
        <v>48</v>
      </c>
      <c r="H61" s="8" t="s">
        <v>49</v>
      </c>
      <c r="I61" s="9">
        <v>51000</v>
      </c>
      <c r="J61" s="9">
        <v>50585</v>
      </c>
      <c r="K61" s="8" t="s">
        <v>85</v>
      </c>
      <c r="L61" s="10">
        <v>45846</v>
      </c>
      <c r="N61" t="str">
        <f>IFERROR(VLOOKUP(A61,Ordenes!$C$1:$C$215,1,FALSE),"N/A")</f>
        <v>N/A</v>
      </c>
      <c r="O61" s="8" t="str">
        <f>_xlfn.CONCAT(YEAR(OP[[#This Row],[FechaDocumento]]),"-",MONTH(OP[[#This Row],[FechaDocumento]]))</f>
        <v>2025-7</v>
      </c>
    </row>
    <row r="62" spans="1:15" ht="15">
      <c r="A62" s="8">
        <v>77</v>
      </c>
      <c r="B62" s="8">
        <v>2310210152</v>
      </c>
      <c r="C62" s="8" t="s">
        <v>86</v>
      </c>
      <c r="D62" s="8" t="s">
        <v>12</v>
      </c>
      <c r="E62" s="8" t="s">
        <v>13</v>
      </c>
      <c r="F62" s="8" t="s">
        <v>47</v>
      </c>
      <c r="G62" s="8" t="s">
        <v>48</v>
      </c>
      <c r="H62" s="8" t="s">
        <v>49</v>
      </c>
      <c r="I62" s="9">
        <v>20000</v>
      </c>
      <c r="J62" s="9">
        <v>20000</v>
      </c>
      <c r="K62" s="8" t="s">
        <v>86</v>
      </c>
      <c r="L62" s="10">
        <v>45846</v>
      </c>
      <c r="N62" t="str">
        <f>IFERROR(VLOOKUP(A62,Ordenes!$C$1:$C$215,1,FALSE),"N/A")</f>
        <v>N/A</v>
      </c>
      <c r="O62" s="8" t="str">
        <f>_xlfn.CONCAT(YEAR(OP[[#This Row],[FechaDocumento]]),"-",MONTH(OP[[#This Row],[FechaDocumento]]))</f>
        <v>2025-7</v>
      </c>
    </row>
    <row r="63" spans="1:15" ht="15">
      <c r="A63" s="8">
        <v>80</v>
      </c>
      <c r="B63" s="8">
        <v>2310210136</v>
      </c>
      <c r="C63" s="8" t="s">
        <v>87</v>
      </c>
      <c r="D63" s="8" t="s">
        <v>12</v>
      </c>
      <c r="E63" s="8" t="s">
        <v>13</v>
      </c>
      <c r="F63" s="8" t="s">
        <v>47</v>
      </c>
      <c r="G63" s="8" t="s">
        <v>48</v>
      </c>
      <c r="H63" s="8" t="s">
        <v>49</v>
      </c>
      <c r="I63" s="9">
        <v>50000</v>
      </c>
      <c r="J63" s="9">
        <v>50000</v>
      </c>
      <c r="K63" s="8" t="s">
        <v>87</v>
      </c>
      <c r="L63" s="10">
        <v>45846</v>
      </c>
      <c r="N63" t="str">
        <f>IFERROR(VLOOKUP(A63,Ordenes!$C$1:$C$215,1,FALSE),"N/A")</f>
        <v>N/A</v>
      </c>
      <c r="O63" s="8" t="str">
        <f>_xlfn.CONCAT(YEAR(OP[[#This Row],[FechaDocumento]]),"-",MONTH(OP[[#This Row],[FechaDocumento]]))</f>
        <v>2025-7</v>
      </c>
    </row>
    <row r="64" spans="1:15" ht="15">
      <c r="A64" s="8">
        <v>81</v>
      </c>
      <c r="B64" s="8">
        <v>2310210135</v>
      </c>
      <c r="C64" s="8" t="s">
        <v>88</v>
      </c>
      <c r="D64" s="8" t="s">
        <v>12</v>
      </c>
      <c r="E64" s="8" t="s">
        <v>13</v>
      </c>
      <c r="F64" s="8" t="s">
        <v>47</v>
      </c>
      <c r="G64" s="8" t="s">
        <v>48</v>
      </c>
      <c r="H64" s="8" t="s">
        <v>49</v>
      </c>
      <c r="I64" s="9">
        <v>50000</v>
      </c>
      <c r="J64" s="9">
        <v>50000</v>
      </c>
      <c r="K64" s="8" t="s">
        <v>88</v>
      </c>
      <c r="L64" s="10">
        <v>45846</v>
      </c>
      <c r="N64" t="str">
        <f>IFERROR(VLOOKUP(A64,Ordenes!$C$1:$C$215,1,FALSE),"N/A")</f>
        <v>N/A</v>
      </c>
      <c r="O64" s="8" t="str">
        <f>_xlfn.CONCAT(YEAR(OP[[#This Row],[FechaDocumento]]),"-",MONTH(OP[[#This Row],[FechaDocumento]]))</f>
        <v>2025-7</v>
      </c>
    </row>
    <row r="65" spans="1:15" ht="15">
      <c r="A65" s="8">
        <v>82</v>
      </c>
      <c r="B65" s="8">
        <v>2310210127</v>
      </c>
      <c r="C65" s="8" t="s">
        <v>89</v>
      </c>
      <c r="D65" s="8" t="s">
        <v>12</v>
      </c>
      <c r="E65" s="8" t="s">
        <v>13</v>
      </c>
      <c r="F65" s="8" t="s">
        <v>47</v>
      </c>
      <c r="G65" s="8" t="s">
        <v>48</v>
      </c>
      <c r="H65" s="8" t="s">
        <v>49</v>
      </c>
      <c r="I65" s="9">
        <v>50000</v>
      </c>
      <c r="J65" s="9">
        <v>50000</v>
      </c>
      <c r="K65" s="8" t="s">
        <v>89</v>
      </c>
      <c r="L65" s="10">
        <v>45846</v>
      </c>
      <c r="N65" t="str">
        <f>IFERROR(VLOOKUP(A65,Ordenes!$C$1:$C$215,1,FALSE),"N/A")</f>
        <v>N/A</v>
      </c>
      <c r="O65" s="8" t="str">
        <f>_xlfn.CONCAT(YEAR(OP[[#This Row],[FechaDocumento]]),"-",MONTH(OP[[#This Row],[FechaDocumento]]))</f>
        <v>2025-7</v>
      </c>
    </row>
    <row r="66" spans="1:15" ht="15">
      <c r="A66" s="8">
        <v>83</v>
      </c>
      <c r="B66" s="8">
        <v>2310030021</v>
      </c>
      <c r="C66" s="8" t="s">
        <v>90</v>
      </c>
      <c r="D66" s="8" t="s">
        <v>12</v>
      </c>
      <c r="E66" s="8" t="s">
        <v>13</v>
      </c>
      <c r="F66" s="8" t="s">
        <v>91</v>
      </c>
      <c r="G66" s="8" t="s">
        <v>92</v>
      </c>
      <c r="H66" s="8" t="s">
        <v>93</v>
      </c>
      <c r="I66" s="9">
        <v>9000</v>
      </c>
      <c r="J66" s="9">
        <v>9000</v>
      </c>
      <c r="K66" s="8" t="s">
        <v>90</v>
      </c>
      <c r="L66" s="10">
        <v>45846</v>
      </c>
      <c r="N66" t="str">
        <f>IFERROR(VLOOKUP(A66,Ordenes!$C$1:$C$215,1,FALSE),"N/A")</f>
        <v>N/A</v>
      </c>
      <c r="O66" s="8" t="str">
        <f>_xlfn.CONCAT(YEAR(OP[[#This Row],[FechaDocumento]]),"-",MONTH(OP[[#This Row],[FechaDocumento]]))</f>
        <v>2025-7</v>
      </c>
    </row>
    <row r="67" spans="1:15" ht="15">
      <c r="A67" s="8">
        <v>84</v>
      </c>
      <c r="B67" s="8">
        <v>2310030016</v>
      </c>
      <c r="C67" s="8" t="s">
        <v>94</v>
      </c>
      <c r="D67" s="8" t="s">
        <v>12</v>
      </c>
      <c r="E67" s="8" t="s">
        <v>13</v>
      </c>
      <c r="F67" s="8" t="s">
        <v>91</v>
      </c>
      <c r="G67" s="8" t="s">
        <v>92</v>
      </c>
      <c r="H67" s="8" t="s">
        <v>93</v>
      </c>
      <c r="I67" s="9">
        <v>9000</v>
      </c>
      <c r="J67" s="9">
        <v>9000</v>
      </c>
      <c r="K67" s="8" t="s">
        <v>94</v>
      </c>
      <c r="L67" s="10">
        <v>45846</v>
      </c>
      <c r="N67" t="str">
        <f>IFERROR(VLOOKUP(A67,Ordenes!$C$1:$C$215,1,FALSE),"N/A")</f>
        <v>N/A</v>
      </c>
      <c r="O67" s="8" t="str">
        <f>_xlfn.CONCAT(YEAR(OP[[#This Row],[FechaDocumento]]),"-",MONTH(OP[[#This Row],[FechaDocumento]]))</f>
        <v>2025-7</v>
      </c>
    </row>
    <row r="68" spans="1:15" ht="15">
      <c r="A68" s="8">
        <v>85</v>
      </c>
      <c r="B68" s="8">
        <v>2310030077</v>
      </c>
      <c r="C68" s="8" t="s">
        <v>95</v>
      </c>
      <c r="D68" s="8" t="s">
        <v>12</v>
      </c>
      <c r="E68" s="8" t="s">
        <v>13</v>
      </c>
      <c r="F68" s="8" t="s">
        <v>91</v>
      </c>
      <c r="G68" s="8" t="s">
        <v>92</v>
      </c>
      <c r="H68" s="8" t="s">
        <v>93</v>
      </c>
      <c r="I68" s="9">
        <v>6300</v>
      </c>
      <c r="J68" s="9">
        <v>6300</v>
      </c>
      <c r="K68" s="8" t="s">
        <v>95</v>
      </c>
      <c r="L68" s="10">
        <v>45846</v>
      </c>
      <c r="N68" t="str">
        <f>IFERROR(VLOOKUP(A68,Ordenes!$C$1:$C$215,1,FALSE),"N/A")</f>
        <v>N/A</v>
      </c>
      <c r="O68" s="8" t="str">
        <f>_xlfn.CONCAT(YEAR(OP[[#This Row],[FechaDocumento]]),"-",MONTH(OP[[#This Row],[FechaDocumento]]))</f>
        <v>2025-7</v>
      </c>
    </row>
    <row r="69" spans="1:15" ht="15">
      <c r="A69" s="8">
        <v>86</v>
      </c>
      <c r="B69" s="8">
        <v>2310030020</v>
      </c>
      <c r="C69" s="8" t="s">
        <v>96</v>
      </c>
      <c r="D69" s="8" t="s">
        <v>12</v>
      </c>
      <c r="E69" s="8" t="s">
        <v>13</v>
      </c>
      <c r="F69" s="8" t="s">
        <v>91</v>
      </c>
      <c r="G69" s="8" t="s">
        <v>92</v>
      </c>
      <c r="H69" s="8" t="s">
        <v>93</v>
      </c>
      <c r="I69" s="9">
        <v>2100</v>
      </c>
      <c r="J69" s="9">
        <v>2100</v>
      </c>
      <c r="K69" s="8" t="s">
        <v>96</v>
      </c>
      <c r="L69" s="10">
        <v>45846</v>
      </c>
      <c r="N69" t="str">
        <f>IFERROR(VLOOKUP(A69,Ordenes!$C$1:$C$215,1,FALSE),"N/A")</f>
        <v>N/A</v>
      </c>
      <c r="O69" s="8" t="str">
        <f>_xlfn.CONCAT(YEAR(OP[[#This Row],[FechaDocumento]]),"-",MONTH(OP[[#This Row],[FechaDocumento]]))</f>
        <v>2025-7</v>
      </c>
    </row>
    <row r="70" spans="1:15" ht="15">
      <c r="A70" s="8">
        <v>87</v>
      </c>
      <c r="B70" s="8">
        <v>2310030016</v>
      </c>
      <c r="C70" s="8" t="s">
        <v>94</v>
      </c>
      <c r="D70" s="8" t="s">
        <v>12</v>
      </c>
      <c r="E70" s="8" t="s">
        <v>13</v>
      </c>
      <c r="F70" s="8" t="s">
        <v>91</v>
      </c>
      <c r="G70" s="8" t="s">
        <v>92</v>
      </c>
      <c r="H70" s="8" t="s">
        <v>93</v>
      </c>
      <c r="I70" s="9">
        <v>1950</v>
      </c>
      <c r="J70" s="9">
        <v>1950</v>
      </c>
      <c r="K70" s="8" t="s">
        <v>94</v>
      </c>
      <c r="L70" s="10">
        <v>45846</v>
      </c>
      <c r="N70" t="str">
        <f>IFERROR(VLOOKUP(A70,Ordenes!$C$1:$C$215,1,FALSE),"N/A")</f>
        <v>N/A</v>
      </c>
      <c r="O70" s="8" t="str">
        <f>_xlfn.CONCAT(YEAR(OP[[#This Row],[FechaDocumento]]),"-",MONTH(OP[[#This Row],[FechaDocumento]]))</f>
        <v>2025-7</v>
      </c>
    </row>
    <row r="71" spans="1:15" ht="15">
      <c r="A71" s="8">
        <v>88</v>
      </c>
      <c r="B71" s="8">
        <v>2310030017</v>
      </c>
      <c r="C71" s="8" t="s">
        <v>97</v>
      </c>
      <c r="D71" s="8" t="s">
        <v>12</v>
      </c>
      <c r="E71" s="8" t="s">
        <v>13</v>
      </c>
      <c r="F71" s="8" t="s">
        <v>91</v>
      </c>
      <c r="G71" s="8" t="s">
        <v>92</v>
      </c>
      <c r="H71" s="8" t="s">
        <v>93</v>
      </c>
      <c r="I71" s="9">
        <v>1950</v>
      </c>
      <c r="J71" s="9">
        <v>1950</v>
      </c>
      <c r="K71" s="8" t="s">
        <v>97</v>
      </c>
      <c r="L71" s="10">
        <v>45846</v>
      </c>
      <c r="N71" t="str">
        <f>IFERROR(VLOOKUP(A71,Ordenes!$C$1:$C$215,1,FALSE),"N/A")</f>
        <v>N/A</v>
      </c>
      <c r="O71" s="8" t="str">
        <f>_xlfn.CONCAT(YEAR(OP[[#This Row],[FechaDocumento]]),"-",MONTH(OP[[#This Row],[FechaDocumento]]))</f>
        <v>2025-7</v>
      </c>
    </row>
    <row r="72" spans="1:15" ht="15">
      <c r="A72" s="8">
        <v>89</v>
      </c>
      <c r="B72" s="8">
        <v>2310030019</v>
      </c>
      <c r="C72" s="8" t="s">
        <v>98</v>
      </c>
      <c r="D72" s="8" t="s">
        <v>12</v>
      </c>
      <c r="E72" s="8" t="s">
        <v>13</v>
      </c>
      <c r="F72" s="8" t="s">
        <v>91</v>
      </c>
      <c r="G72" s="8" t="s">
        <v>92</v>
      </c>
      <c r="H72" s="8" t="s">
        <v>93</v>
      </c>
      <c r="I72" s="9">
        <v>1950</v>
      </c>
      <c r="J72" s="9">
        <v>1950</v>
      </c>
      <c r="K72" s="8" t="s">
        <v>98</v>
      </c>
      <c r="L72" s="10">
        <v>45846</v>
      </c>
      <c r="N72" t="str">
        <f>IFERROR(VLOOKUP(A72,Ordenes!$C$1:$C$215,1,FALSE),"N/A")</f>
        <v>N/A</v>
      </c>
      <c r="O72" s="8" t="str">
        <f>_xlfn.CONCAT(YEAR(OP[[#This Row],[FechaDocumento]]),"-",MONTH(OP[[#This Row],[FechaDocumento]]))</f>
        <v>2025-7</v>
      </c>
    </row>
    <row r="73" spans="1:15" ht="15">
      <c r="A73" s="8">
        <v>90</v>
      </c>
      <c r="B73" s="8">
        <v>2310030018</v>
      </c>
      <c r="C73" s="8" t="s">
        <v>99</v>
      </c>
      <c r="D73" s="8" t="s">
        <v>12</v>
      </c>
      <c r="E73" s="8" t="s">
        <v>13</v>
      </c>
      <c r="F73" s="8" t="s">
        <v>91</v>
      </c>
      <c r="G73" s="8" t="s">
        <v>92</v>
      </c>
      <c r="H73" s="8" t="s">
        <v>93</v>
      </c>
      <c r="I73" s="9">
        <v>1950</v>
      </c>
      <c r="J73" s="9">
        <v>1950</v>
      </c>
      <c r="K73" s="8" t="s">
        <v>99</v>
      </c>
      <c r="L73" s="10">
        <v>45846</v>
      </c>
      <c r="N73" t="str">
        <f>IFERROR(VLOOKUP(A73,Ordenes!$C$1:$C$215,1,FALSE),"N/A")</f>
        <v>N/A</v>
      </c>
      <c r="O73" s="8" t="str">
        <f>_xlfn.CONCAT(YEAR(OP[[#This Row],[FechaDocumento]]),"-",MONTH(OP[[#This Row],[FechaDocumento]]))</f>
        <v>2025-7</v>
      </c>
    </row>
    <row r="74" spans="1:15" ht="15">
      <c r="A74" s="8">
        <v>91</v>
      </c>
      <c r="B74" s="8">
        <v>2310030021</v>
      </c>
      <c r="C74" s="8" t="s">
        <v>90</v>
      </c>
      <c r="D74" s="8" t="s">
        <v>12</v>
      </c>
      <c r="E74" s="8" t="s">
        <v>13</v>
      </c>
      <c r="F74" s="8" t="s">
        <v>91</v>
      </c>
      <c r="G74" s="8" t="s">
        <v>92</v>
      </c>
      <c r="H74" s="8" t="s">
        <v>93</v>
      </c>
      <c r="I74" s="9">
        <v>1950</v>
      </c>
      <c r="J74" s="9">
        <v>1950</v>
      </c>
      <c r="K74" s="8" t="s">
        <v>90</v>
      </c>
      <c r="L74" s="10">
        <v>45846</v>
      </c>
      <c r="N74" t="str">
        <f>IFERROR(VLOOKUP(A74,Ordenes!$C$1:$C$215,1,FALSE),"N/A")</f>
        <v>N/A</v>
      </c>
      <c r="O74" s="8" t="str">
        <f>_xlfn.CONCAT(YEAR(OP[[#This Row],[FechaDocumento]]),"-",MONTH(OP[[#This Row],[FechaDocumento]]))</f>
        <v>2025-7</v>
      </c>
    </row>
    <row r="75" spans="1:15" ht="15">
      <c r="A75" s="8">
        <v>92</v>
      </c>
      <c r="B75" s="8">
        <v>2310030015</v>
      </c>
      <c r="C75" s="8" t="s">
        <v>100</v>
      </c>
      <c r="D75" s="8" t="s">
        <v>12</v>
      </c>
      <c r="E75" s="8" t="s">
        <v>13</v>
      </c>
      <c r="F75" s="8" t="s">
        <v>91</v>
      </c>
      <c r="G75" s="8" t="s">
        <v>92</v>
      </c>
      <c r="H75" s="8" t="s">
        <v>93</v>
      </c>
      <c r="I75" s="9">
        <v>1950</v>
      </c>
      <c r="J75" s="9">
        <v>1950</v>
      </c>
      <c r="K75" s="8" t="s">
        <v>100</v>
      </c>
      <c r="L75" s="10">
        <v>45846</v>
      </c>
      <c r="N75" t="str">
        <f>IFERROR(VLOOKUP(A75,Ordenes!$C$1:$C$215,1,FALSE),"N/A")</f>
        <v>N/A</v>
      </c>
      <c r="O75" s="8" t="str">
        <f>_xlfn.CONCAT(YEAR(OP[[#This Row],[FechaDocumento]]),"-",MONTH(OP[[#This Row],[FechaDocumento]]))</f>
        <v>2025-7</v>
      </c>
    </row>
    <row r="76" spans="1:15" ht="15">
      <c r="A76" s="8">
        <v>94</v>
      </c>
      <c r="B76" s="8">
        <v>2310030016</v>
      </c>
      <c r="C76" s="8" t="s">
        <v>94</v>
      </c>
      <c r="D76" s="8" t="s">
        <v>12</v>
      </c>
      <c r="E76" s="8" t="s">
        <v>13</v>
      </c>
      <c r="F76" s="8" t="s">
        <v>91</v>
      </c>
      <c r="G76" s="8" t="s">
        <v>92</v>
      </c>
      <c r="H76" s="8" t="s">
        <v>93</v>
      </c>
      <c r="I76" s="9">
        <v>1950</v>
      </c>
      <c r="J76" s="9">
        <v>1950</v>
      </c>
      <c r="K76" s="8" t="s">
        <v>94</v>
      </c>
      <c r="L76" s="10">
        <v>45846</v>
      </c>
      <c r="N76" t="str">
        <f>IFERROR(VLOOKUP(A76,Ordenes!$C$1:$C$215,1,FALSE),"N/A")</f>
        <v>N/A</v>
      </c>
      <c r="O76" s="8" t="str">
        <f>_xlfn.CONCAT(YEAR(OP[[#This Row],[FechaDocumento]]),"-",MONTH(OP[[#This Row],[FechaDocumento]]))</f>
        <v>2025-7</v>
      </c>
    </row>
    <row r="77" spans="1:15" ht="15">
      <c r="A77" s="8">
        <v>96</v>
      </c>
      <c r="B77" s="8">
        <v>2310160007</v>
      </c>
      <c r="C77" s="8" t="s">
        <v>101</v>
      </c>
      <c r="D77" s="8" t="s">
        <v>12</v>
      </c>
      <c r="E77" s="8" t="s">
        <v>13</v>
      </c>
      <c r="F77" s="8" t="s">
        <v>14</v>
      </c>
      <c r="G77" s="8" t="s">
        <v>15</v>
      </c>
      <c r="H77" s="8" t="s">
        <v>16</v>
      </c>
      <c r="I77" s="9">
        <v>597106</v>
      </c>
      <c r="J77" s="9">
        <v>597106</v>
      </c>
      <c r="K77" s="8" t="s">
        <v>102</v>
      </c>
      <c r="L77" s="10">
        <v>45846</v>
      </c>
      <c r="N77" t="str">
        <f>IFERROR(VLOOKUP(A77,Ordenes!$C$1:$C$215,1,FALSE),"N/A")</f>
        <v>N/A</v>
      </c>
      <c r="O77" s="8" t="str">
        <f>_xlfn.CONCAT(YEAR(OP[[#This Row],[FechaDocumento]]),"-",MONTH(OP[[#This Row],[FechaDocumento]]))</f>
        <v>2025-7</v>
      </c>
    </row>
    <row r="78" spans="1:15" ht="15">
      <c r="A78" s="8">
        <v>99</v>
      </c>
      <c r="B78" s="8">
        <v>2310250007</v>
      </c>
      <c r="C78" s="8" t="s">
        <v>103</v>
      </c>
      <c r="D78" s="8" t="s">
        <v>12</v>
      </c>
      <c r="E78" s="8" t="s">
        <v>13</v>
      </c>
      <c r="F78" s="8" t="s">
        <v>91</v>
      </c>
      <c r="G78" s="8" t="s">
        <v>92</v>
      </c>
      <c r="H78" s="8" t="s">
        <v>93</v>
      </c>
      <c r="I78" s="9">
        <v>1200</v>
      </c>
      <c r="J78" s="9">
        <v>1200</v>
      </c>
      <c r="K78" s="8" t="s">
        <v>103</v>
      </c>
      <c r="L78" s="10">
        <v>45846</v>
      </c>
      <c r="N78" t="str">
        <f>IFERROR(VLOOKUP(A78,Ordenes!$C$1:$C$215,1,FALSE),"N/A")</f>
        <v>N/A</v>
      </c>
      <c r="O78" s="8" t="str">
        <f>_xlfn.CONCAT(YEAR(OP[[#This Row],[FechaDocumento]]),"-",MONTH(OP[[#This Row],[FechaDocumento]]))</f>
        <v>2025-7</v>
      </c>
    </row>
    <row r="79" spans="1:15" ht="15">
      <c r="A79" s="8">
        <v>100</v>
      </c>
      <c r="B79" s="8">
        <v>2310250009</v>
      </c>
      <c r="C79" s="8" t="s">
        <v>104</v>
      </c>
      <c r="D79" s="8" t="s">
        <v>12</v>
      </c>
      <c r="E79" s="8" t="s">
        <v>13</v>
      </c>
      <c r="F79" s="8" t="s">
        <v>91</v>
      </c>
      <c r="G79" s="8" t="s">
        <v>92</v>
      </c>
      <c r="H79" s="8" t="s">
        <v>93</v>
      </c>
      <c r="I79" s="9">
        <v>1200</v>
      </c>
      <c r="J79" s="9">
        <v>1200</v>
      </c>
      <c r="K79" s="8" t="s">
        <v>104</v>
      </c>
      <c r="L79" s="10">
        <v>45846</v>
      </c>
      <c r="N79" t="str">
        <f>IFERROR(VLOOKUP(A79,Ordenes!$C$1:$C$215,1,FALSE),"N/A")</f>
        <v>N/A</v>
      </c>
      <c r="O79" s="8" t="str">
        <f>_xlfn.CONCAT(YEAR(OP[[#This Row],[FechaDocumento]]),"-",MONTH(OP[[#This Row],[FechaDocumento]]))</f>
        <v>2025-7</v>
      </c>
    </row>
    <row r="80" spans="1:15" ht="15">
      <c r="A80" s="8">
        <v>101</v>
      </c>
      <c r="B80" s="8">
        <v>2310210131</v>
      </c>
      <c r="C80" s="8" t="s">
        <v>84</v>
      </c>
      <c r="D80" s="8" t="s">
        <v>12</v>
      </c>
      <c r="E80" s="8" t="s">
        <v>13</v>
      </c>
      <c r="F80" s="8" t="s">
        <v>47</v>
      </c>
      <c r="G80" s="8" t="s">
        <v>48</v>
      </c>
      <c r="H80" s="8" t="s">
        <v>49</v>
      </c>
      <c r="I80" s="9">
        <v>50000</v>
      </c>
      <c r="J80" s="9">
        <v>50000</v>
      </c>
      <c r="K80" s="8" t="s">
        <v>84</v>
      </c>
      <c r="L80" s="10">
        <v>45846</v>
      </c>
      <c r="N80" t="str">
        <f>IFERROR(VLOOKUP(A80,Ordenes!$C$1:$C$215,1,FALSE),"N/A")</f>
        <v>N/A</v>
      </c>
      <c r="O80" s="8" t="str">
        <f>_xlfn.CONCAT(YEAR(OP[[#This Row],[FechaDocumento]]),"-",MONTH(OP[[#This Row],[FechaDocumento]]))</f>
        <v>2025-7</v>
      </c>
    </row>
    <row r="81" spans="1:15" ht="15">
      <c r="A81" s="8">
        <v>102</v>
      </c>
      <c r="B81" s="8">
        <v>2310210137</v>
      </c>
      <c r="C81" s="8" t="s">
        <v>105</v>
      </c>
      <c r="D81" s="8" t="s">
        <v>12</v>
      </c>
      <c r="E81" s="8" t="s">
        <v>13</v>
      </c>
      <c r="F81" s="8" t="s">
        <v>47</v>
      </c>
      <c r="G81" s="8" t="s">
        <v>48</v>
      </c>
      <c r="H81" s="8" t="s">
        <v>49</v>
      </c>
      <c r="I81" s="9">
        <v>50000</v>
      </c>
      <c r="J81" s="9">
        <v>50000</v>
      </c>
      <c r="K81" s="8" t="s">
        <v>105</v>
      </c>
      <c r="L81" s="10">
        <v>45846</v>
      </c>
      <c r="N81" t="str">
        <f>IFERROR(VLOOKUP(A81,Ordenes!$C$1:$C$215,1,FALSE),"N/A")</f>
        <v>N/A</v>
      </c>
      <c r="O81" s="8" t="str">
        <f>_xlfn.CONCAT(YEAR(OP[[#This Row],[FechaDocumento]]),"-",MONTH(OP[[#This Row],[FechaDocumento]]))</f>
        <v>2025-7</v>
      </c>
    </row>
    <row r="82" spans="1:15" ht="15">
      <c r="A82" s="8">
        <v>103</v>
      </c>
      <c r="B82" s="8">
        <v>2310210129</v>
      </c>
      <c r="C82" s="8" t="s">
        <v>106</v>
      </c>
      <c r="D82" s="8" t="s">
        <v>12</v>
      </c>
      <c r="E82" s="8" t="s">
        <v>13</v>
      </c>
      <c r="F82" s="8" t="s">
        <v>47</v>
      </c>
      <c r="G82" s="8" t="s">
        <v>48</v>
      </c>
      <c r="H82" s="8" t="s">
        <v>49</v>
      </c>
      <c r="I82" s="9">
        <v>50000</v>
      </c>
      <c r="J82" s="9">
        <v>50000</v>
      </c>
      <c r="K82" s="8" t="s">
        <v>106</v>
      </c>
      <c r="L82" s="10">
        <v>45846</v>
      </c>
      <c r="N82" t="str">
        <f>IFERROR(VLOOKUP(A82,Ordenes!$C$1:$C$215,1,FALSE),"N/A")</f>
        <v>N/A</v>
      </c>
      <c r="O82" s="8" t="str">
        <f>_xlfn.CONCAT(YEAR(OP[[#This Row],[FechaDocumento]]),"-",MONTH(OP[[#This Row],[FechaDocumento]]))</f>
        <v>2025-7</v>
      </c>
    </row>
    <row r="83" spans="1:15" ht="15">
      <c r="A83" s="8">
        <v>104</v>
      </c>
      <c r="B83" s="8">
        <v>2320330021</v>
      </c>
      <c r="C83" s="8" t="s">
        <v>107</v>
      </c>
      <c r="D83" s="8" t="s">
        <v>12</v>
      </c>
      <c r="E83" s="8" t="s">
        <v>108</v>
      </c>
      <c r="F83" s="8" t="s">
        <v>109</v>
      </c>
      <c r="G83" s="8" t="s">
        <v>110</v>
      </c>
      <c r="H83" s="8" t="s">
        <v>111</v>
      </c>
      <c r="I83" s="9">
        <v>53650</v>
      </c>
      <c r="J83" s="9">
        <v>53650</v>
      </c>
      <c r="K83" s="8" t="s">
        <v>107</v>
      </c>
      <c r="L83" s="10">
        <v>45846</v>
      </c>
      <c r="N83" t="str">
        <f>IFERROR(VLOOKUP(A83,Ordenes!$C$1:$C$215,1,FALSE),"N/A")</f>
        <v>N/A</v>
      </c>
      <c r="O83" s="8" t="str">
        <f>_xlfn.CONCAT(YEAR(OP[[#This Row],[FechaDocumento]]),"-",MONTH(OP[[#This Row],[FechaDocumento]]))</f>
        <v>2025-7</v>
      </c>
    </row>
    <row r="84" spans="1:15" ht="15">
      <c r="A84" s="8">
        <v>105</v>
      </c>
      <c r="B84" s="8">
        <v>2310160539</v>
      </c>
      <c r="C84" s="8" t="s">
        <v>29</v>
      </c>
      <c r="D84" s="8" t="s">
        <v>12</v>
      </c>
      <c r="E84" s="8" t="s">
        <v>13</v>
      </c>
      <c r="F84" s="8" t="s">
        <v>14</v>
      </c>
      <c r="G84" s="8" t="s">
        <v>15</v>
      </c>
      <c r="H84" s="8" t="s">
        <v>16</v>
      </c>
      <c r="I84" s="9">
        <v>225684</v>
      </c>
      <c r="J84" s="9">
        <v>249000</v>
      </c>
      <c r="K84" s="8" t="s">
        <v>30</v>
      </c>
      <c r="L84" s="10">
        <v>45846</v>
      </c>
      <c r="N84" t="str">
        <f>IFERROR(VLOOKUP(A84,Ordenes!$C$1:$C$215,1,FALSE),"N/A")</f>
        <v>N/A</v>
      </c>
      <c r="O84" s="8" t="str">
        <f>_xlfn.CONCAT(YEAR(OP[[#This Row],[FechaDocumento]]),"-",MONTH(OP[[#This Row],[FechaDocumento]]))</f>
        <v>2025-7</v>
      </c>
    </row>
    <row r="85" spans="1:15" ht="15">
      <c r="A85" s="8">
        <v>107</v>
      </c>
      <c r="B85" s="8">
        <v>2310250012</v>
      </c>
      <c r="C85" s="8" t="s">
        <v>112</v>
      </c>
      <c r="D85" s="8" t="s">
        <v>12</v>
      </c>
      <c r="E85" s="8" t="s">
        <v>13</v>
      </c>
      <c r="F85" s="8" t="s">
        <v>91</v>
      </c>
      <c r="G85" s="8" t="s">
        <v>92</v>
      </c>
      <c r="H85" s="8" t="s">
        <v>93</v>
      </c>
      <c r="I85" s="9">
        <v>1200</v>
      </c>
      <c r="J85" s="9">
        <v>1200</v>
      </c>
      <c r="K85" s="8" t="s">
        <v>112</v>
      </c>
      <c r="L85" s="10">
        <v>45846</v>
      </c>
      <c r="N85" t="str">
        <f>IFERROR(VLOOKUP(A85,Ordenes!$C$1:$C$215,1,FALSE),"N/A")</f>
        <v>N/A</v>
      </c>
      <c r="O85" s="8" t="str">
        <f>_xlfn.CONCAT(YEAR(OP[[#This Row],[FechaDocumento]]),"-",MONTH(OP[[#This Row],[FechaDocumento]]))</f>
        <v>2025-7</v>
      </c>
    </row>
    <row r="86" spans="1:15" ht="15">
      <c r="A86" s="8">
        <v>108</v>
      </c>
      <c r="B86" s="8">
        <v>2310250014</v>
      </c>
      <c r="C86" s="8" t="s">
        <v>113</v>
      </c>
      <c r="D86" s="8" t="s">
        <v>12</v>
      </c>
      <c r="E86" s="8" t="s">
        <v>13</v>
      </c>
      <c r="F86" s="8" t="s">
        <v>91</v>
      </c>
      <c r="G86" s="8" t="s">
        <v>92</v>
      </c>
      <c r="H86" s="8" t="s">
        <v>93</v>
      </c>
      <c r="I86" s="9">
        <v>1200</v>
      </c>
      <c r="J86" s="9">
        <v>1200</v>
      </c>
      <c r="K86" s="8" t="s">
        <v>113</v>
      </c>
      <c r="L86" s="10">
        <v>45847</v>
      </c>
      <c r="N86" t="str">
        <f>IFERROR(VLOOKUP(A86,Ordenes!$C$1:$C$215,1,FALSE),"N/A")</f>
        <v>N/A</v>
      </c>
      <c r="O86" s="8" t="str">
        <f>_xlfn.CONCAT(YEAR(OP[[#This Row],[FechaDocumento]]),"-",MONTH(OP[[#This Row],[FechaDocumento]]))</f>
        <v>2025-7</v>
      </c>
    </row>
    <row r="87" spans="1:15" ht="15">
      <c r="A87" s="8">
        <v>109</v>
      </c>
      <c r="B87" s="8">
        <v>2310250015</v>
      </c>
      <c r="C87" s="8" t="s">
        <v>114</v>
      </c>
      <c r="D87" s="8" t="s">
        <v>12</v>
      </c>
      <c r="E87" s="8" t="s">
        <v>13</v>
      </c>
      <c r="F87" s="8" t="s">
        <v>91</v>
      </c>
      <c r="G87" s="8" t="s">
        <v>92</v>
      </c>
      <c r="H87" s="8" t="s">
        <v>93</v>
      </c>
      <c r="I87" s="9">
        <v>1200</v>
      </c>
      <c r="J87" s="9">
        <v>1200</v>
      </c>
      <c r="K87" s="8" t="s">
        <v>114</v>
      </c>
      <c r="L87" s="10">
        <v>45847</v>
      </c>
      <c r="N87" t="str">
        <f>IFERROR(VLOOKUP(A87,Ordenes!$C$1:$C$215,1,FALSE),"N/A")</f>
        <v>N/A</v>
      </c>
      <c r="O87" s="8" t="str">
        <f>_xlfn.CONCAT(YEAR(OP[[#This Row],[FechaDocumento]]),"-",MONTH(OP[[#This Row],[FechaDocumento]]))</f>
        <v>2025-7</v>
      </c>
    </row>
    <row r="88" spans="1:15" ht="15">
      <c r="A88" s="8">
        <v>110</v>
      </c>
      <c r="B88" s="8">
        <v>2310250029</v>
      </c>
      <c r="C88" s="8" t="s">
        <v>115</v>
      </c>
      <c r="D88" s="8" t="s">
        <v>12</v>
      </c>
      <c r="E88" s="8" t="s">
        <v>13</v>
      </c>
      <c r="F88" s="8" t="s">
        <v>91</v>
      </c>
      <c r="G88" s="8" t="s">
        <v>92</v>
      </c>
      <c r="H88" s="8" t="s">
        <v>93</v>
      </c>
      <c r="I88" s="9">
        <v>1200</v>
      </c>
      <c r="J88" s="9">
        <v>1200</v>
      </c>
      <c r="K88" s="8" t="s">
        <v>115</v>
      </c>
      <c r="L88" s="10">
        <v>45847</v>
      </c>
      <c r="N88" t="str">
        <f>IFERROR(VLOOKUP(A88,Ordenes!$C$1:$C$215,1,FALSE),"N/A")</f>
        <v>N/A</v>
      </c>
      <c r="O88" s="8" t="str">
        <f>_xlfn.CONCAT(YEAR(OP[[#This Row],[FechaDocumento]]),"-",MONTH(OP[[#This Row],[FechaDocumento]]))</f>
        <v>2025-7</v>
      </c>
    </row>
    <row r="89" spans="1:15" ht="15">
      <c r="A89" s="8">
        <v>111</v>
      </c>
      <c r="B89" s="8">
        <v>2140150001</v>
      </c>
      <c r="C89" s="8" t="s">
        <v>82</v>
      </c>
      <c r="D89" s="8" t="s">
        <v>12</v>
      </c>
      <c r="E89" s="8" t="s">
        <v>13</v>
      </c>
      <c r="F89" s="8" t="s">
        <v>47</v>
      </c>
      <c r="G89" s="8" t="s">
        <v>48</v>
      </c>
      <c r="H89" s="8" t="s">
        <v>49</v>
      </c>
      <c r="I89" s="9">
        <v>20000</v>
      </c>
      <c r="J89" s="9">
        <v>12301</v>
      </c>
      <c r="K89" s="8" t="s">
        <v>82</v>
      </c>
      <c r="L89" s="10">
        <v>45847</v>
      </c>
      <c r="N89" t="str">
        <f>IFERROR(VLOOKUP(A89,Ordenes!$C$1:$C$215,1,FALSE),"N/A")</f>
        <v>N/A</v>
      </c>
      <c r="O89" s="8" t="str">
        <f>_xlfn.CONCAT(YEAR(OP[[#This Row],[FechaDocumento]]),"-",MONTH(OP[[#This Row],[FechaDocumento]]))</f>
        <v>2025-7</v>
      </c>
    </row>
    <row r="90" spans="1:15" ht="15">
      <c r="A90" s="8">
        <v>112</v>
      </c>
      <c r="B90" s="8">
        <v>2310090470</v>
      </c>
      <c r="C90" s="8" t="s">
        <v>116</v>
      </c>
      <c r="D90" s="8" t="s">
        <v>12</v>
      </c>
      <c r="E90" s="8" t="s">
        <v>13</v>
      </c>
      <c r="F90" s="8" t="s">
        <v>47</v>
      </c>
      <c r="G90" s="8" t="s">
        <v>48</v>
      </c>
      <c r="H90" s="8" t="s">
        <v>49</v>
      </c>
      <c r="I90" s="9">
        <v>57000</v>
      </c>
      <c r="J90" s="9">
        <v>57525</v>
      </c>
      <c r="K90" s="8" t="s">
        <v>116</v>
      </c>
      <c r="L90" s="10">
        <v>45847</v>
      </c>
      <c r="N90" t="str">
        <f>IFERROR(VLOOKUP(A90,Ordenes!$C$1:$C$215,1,FALSE),"N/A")</f>
        <v>N/A</v>
      </c>
      <c r="O90" s="8" t="str">
        <f>_xlfn.CONCAT(YEAR(OP[[#This Row],[FechaDocumento]]),"-",MONTH(OP[[#This Row],[FechaDocumento]]))</f>
        <v>2025-7</v>
      </c>
    </row>
    <row r="91" spans="1:15" ht="15">
      <c r="A91" s="8">
        <v>115</v>
      </c>
      <c r="B91" s="8">
        <v>2140110610</v>
      </c>
      <c r="C91" s="8" t="s">
        <v>117</v>
      </c>
      <c r="D91" s="8" t="s">
        <v>12</v>
      </c>
      <c r="E91" s="8" t="s">
        <v>108</v>
      </c>
      <c r="F91" s="8" t="s">
        <v>109</v>
      </c>
      <c r="G91" s="8" t="s">
        <v>110</v>
      </c>
      <c r="H91" s="8" t="s">
        <v>111</v>
      </c>
      <c r="I91" s="9">
        <v>175350</v>
      </c>
      <c r="J91" s="9">
        <v>169726</v>
      </c>
      <c r="K91" s="8" t="s">
        <v>117</v>
      </c>
      <c r="L91" s="10">
        <v>45848</v>
      </c>
      <c r="N91" t="str">
        <f>IFERROR(VLOOKUP(A91,Ordenes!$C$1:$C$215,1,FALSE),"N/A")</f>
        <v>N/A</v>
      </c>
      <c r="O91" s="8" t="str">
        <f>_xlfn.CONCAT(YEAR(OP[[#This Row],[FechaDocumento]]),"-",MONTH(OP[[#This Row],[FechaDocumento]]))</f>
        <v>2025-7</v>
      </c>
    </row>
    <row r="92" spans="1:15" ht="15">
      <c r="A92" s="8">
        <v>116</v>
      </c>
      <c r="B92" s="8">
        <v>2140110610</v>
      </c>
      <c r="C92" s="8" t="s">
        <v>117</v>
      </c>
      <c r="D92" s="8" t="s">
        <v>12</v>
      </c>
      <c r="E92" s="8" t="s">
        <v>108</v>
      </c>
      <c r="F92" s="8" t="s">
        <v>109</v>
      </c>
      <c r="G92" s="8" t="s">
        <v>110</v>
      </c>
      <c r="H92" s="8" t="s">
        <v>111</v>
      </c>
      <c r="I92" s="8">
        <v>25</v>
      </c>
      <c r="J92" s="8">
        <v>25</v>
      </c>
      <c r="K92" s="8" t="s">
        <v>118</v>
      </c>
      <c r="L92" s="10">
        <v>45848</v>
      </c>
      <c r="N92" t="str">
        <f>IFERROR(VLOOKUP(A92,Ordenes!$C$1:$C$215,1,FALSE),"N/A")</f>
        <v>N/A</v>
      </c>
      <c r="O92" s="8" t="str">
        <f>_xlfn.CONCAT(YEAR(OP[[#This Row],[FechaDocumento]]),"-",MONTH(OP[[#This Row],[FechaDocumento]]))</f>
        <v>2025-7</v>
      </c>
    </row>
    <row r="93" spans="1:15" ht="15">
      <c r="A93" s="8">
        <v>119</v>
      </c>
      <c r="B93" s="8">
        <v>2320330003</v>
      </c>
      <c r="C93" s="8" t="s">
        <v>119</v>
      </c>
      <c r="D93" s="8" t="s">
        <v>12</v>
      </c>
      <c r="E93" s="8" t="s">
        <v>108</v>
      </c>
      <c r="F93" s="8" t="s">
        <v>109</v>
      </c>
      <c r="G93" s="8" t="s">
        <v>110</v>
      </c>
      <c r="H93" s="8" t="s">
        <v>111</v>
      </c>
      <c r="I93" s="9">
        <v>20594</v>
      </c>
      <c r="J93" s="9">
        <v>20594</v>
      </c>
      <c r="K93" s="8" t="s">
        <v>119</v>
      </c>
      <c r="L93" s="10">
        <v>45848</v>
      </c>
      <c r="N93" t="str">
        <f>IFERROR(VLOOKUP(A93,Ordenes!$C$1:$C$215,1,FALSE),"N/A")</f>
        <v>N/A</v>
      </c>
      <c r="O93" s="8" t="str">
        <f>_xlfn.CONCAT(YEAR(OP[[#This Row],[FechaDocumento]]),"-",MONTH(OP[[#This Row],[FechaDocumento]]))</f>
        <v>2025-7</v>
      </c>
    </row>
    <row r="94" spans="1:15" ht="15">
      <c r="A94" s="8">
        <v>120</v>
      </c>
      <c r="B94" s="8">
        <v>2320330004</v>
      </c>
      <c r="C94" s="8" t="s">
        <v>120</v>
      </c>
      <c r="D94" s="8" t="s">
        <v>12</v>
      </c>
      <c r="E94" s="8" t="s">
        <v>108</v>
      </c>
      <c r="F94" s="8" t="s">
        <v>109</v>
      </c>
      <c r="G94" s="8" t="s">
        <v>110</v>
      </c>
      <c r="H94" s="8" t="s">
        <v>111</v>
      </c>
      <c r="I94" s="9">
        <v>20488</v>
      </c>
      <c r="J94" s="9">
        <v>20488</v>
      </c>
      <c r="K94" s="8" t="s">
        <v>120</v>
      </c>
      <c r="L94" s="10">
        <v>45848</v>
      </c>
      <c r="N94" t="str">
        <f>IFERROR(VLOOKUP(A94,Ordenes!$C$1:$C$215,1,FALSE),"N/A")</f>
        <v>N/A</v>
      </c>
      <c r="O94" s="8" t="str">
        <f>_xlfn.CONCAT(YEAR(OP[[#This Row],[FechaDocumento]]),"-",MONTH(OP[[#This Row],[FechaDocumento]]))</f>
        <v>2025-7</v>
      </c>
    </row>
    <row r="95" spans="1:15" ht="15">
      <c r="A95" s="8">
        <v>123</v>
      </c>
      <c r="B95" s="8">
        <v>2310030077</v>
      </c>
      <c r="C95" s="8" t="s">
        <v>95</v>
      </c>
      <c r="D95" s="8" t="s">
        <v>12</v>
      </c>
      <c r="E95" s="8" t="s">
        <v>13</v>
      </c>
      <c r="F95" s="8" t="s">
        <v>91</v>
      </c>
      <c r="G95" s="8" t="s">
        <v>92</v>
      </c>
      <c r="H95" s="8" t="s">
        <v>93</v>
      </c>
      <c r="I95" s="9">
        <v>2500</v>
      </c>
      <c r="J95" s="9">
        <v>2500</v>
      </c>
      <c r="K95" s="8" t="s">
        <v>95</v>
      </c>
      <c r="L95" s="10">
        <v>45849</v>
      </c>
      <c r="N95" t="str">
        <f>IFERROR(VLOOKUP(A95,Ordenes!$C$1:$C$215,1,FALSE),"N/A")</f>
        <v>N/A</v>
      </c>
      <c r="O95" s="8" t="str">
        <f>_xlfn.CONCAT(YEAR(OP[[#This Row],[FechaDocumento]]),"-",MONTH(OP[[#This Row],[FechaDocumento]]))</f>
        <v>2025-7</v>
      </c>
    </row>
    <row r="96" spans="1:15" ht="15">
      <c r="A96" s="8">
        <v>124</v>
      </c>
      <c r="B96" s="8">
        <v>2310030131</v>
      </c>
      <c r="C96" s="8" t="s">
        <v>121</v>
      </c>
      <c r="D96" s="8" t="s">
        <v>12</v>
      </c>
      <c r="E96" s="8" t="s">
        <v>13</v>
      </c>
      <c r="F96" s="8" t="s">
        <v>91</v>
      </c>
      <c r="G96" s="8" t="s">
        <v>92</v>
      </c>
      <c r="H96" s="8" t="s">
        <v>93</v>
      </c>
      <c r="I96" s="9">
        <v>8200</v>
      </c>
      <c r="J96" s="9">
        <v>8200</v>
      </c>
      <c r="K96" s="8" t="s">
        <v>121</v>
      </c>
      <c r="L96" s="10">
        <v>45849</v>
      </c>
      <c r="N96" t="str">
        <f>IFERROR(VLOOKUP(A96,Ordenes!$C$1:$C$215,1,FALSE),"N/A")</f>
        <v>N/A</v>
      </c>
      <c r="O96" s="8" t="str">
        <f>_xlfn.CONCAT(YEAR(OP[[#This Row],[FechaDocumento]]),"-",MONTH(OP[[#This Row],[FechaDocumento]]))</f>
        <v>2025-7</v>
      </c>
    </row>
    <row r="97" spans="1:15" ht="15">
      <c r="A97" s="8">
        <v>125</v>
      </c>
      <c r="B97" s="8">
        <v>2310030086</v>
      </c>
      <c r="C97" s="8" t="s">
        <v>122</v>
      </c>
      <c r="D97" s="8" t="s">
        <v>12</v>
      </c>
      <c r="E97" s="8" t="s">
        <v>13</v>
      </c>
      <c r="F97" s="8" t="s">
        <v>91</v>
      </c>
      <c r="G97" s="8" t="s">
        <v>92</v>
      </c>
      <c r="H97" s="8" t="s">
        <v>93</v>
      </c>
      <c r="I97" s="9">
        <v>6100</v>
      </c>
      <c r="J97" s="9">
        <v>6100</v>
      </c>
      <c r="K97" s="8" t="s">
        <v>122</v>
      </c>
      <c r="L97" s="10">
        <v>45849</v>
      </c>
      <c r="N97" t="str">
        <f>IFERROR(VLOOKUP(A97,Ordenes!$C$1:$C$215,1,FALSE),"N/A")</f>
        <v>N/A</v>
      </c>
      <c r="O97" s="8" t="str">
        <f>_xlfn.CONCAT(YEAR(OP[[#This Row],[FechaDocumento]]),"-",MONTH(OP[[#This Row],[FechaDocumento]]))</f>
        <v>2025-7</v>
      </c>
    </row>
    <row r="98" spans="1:15" ht="15">
      <c r="A98" s="8">
        <v>126</v>
      </c>
      <c r="B98" s="8">
        <v>2320330005</v>
      </c>
      <c r="C98" s="8" t="s">
        <v>123</v>
      </c>
      <c r="D98" s="8" t="s">
        <v>12</v>
      </c>
      <c r="E98" s="8" t="s">
        <v>108</v>
      </c>
      <c r="F98" s="8" t="s">
        <v>109</v>
      </c>
      <c r="G98" s="8" t="s">
        <v>110</v>
      </c>
      <c r="H98" s="8" t="s">
        <v>111</v>
      </c>
      <c r="I98" s="9">
        <v>21083</v>
      </c>
      <c r="J98" s="9">
        <v>21499</v>
      </c>
      <c r="K98" s="8" t="s">
        <v>123</v>
      </c>
      <c r="L98" s="10">
        <v>45849</v>
      </c>
      <c r="N98" t="str">
        <f>IFERROR(VLOOKUP(A98,Ordenes!$C$1:$C$215,1,FALSE),"N/A")</f>
        <v>N/A</v>
      </c>
      <c r="O98" s="8" t="str">
        <f>_xlfn.CONCAT(YEAR(OP[[#This Row],[FechaDocumento]]),"-",MONTH(OP[[#This Row],[FechaDocumento]]))</f>
        <v>2025-7</v>
      </c>
    </row>
    <row r="99" spans="1:15" ht="15">
      <c r="A99" s="8">
        <v>127</v>
      </c>
      <c r="B99" s="8">
        <v>2320330006</v>
      </c>
      <c r="C99" s="8" t="s">
        <v>124</v>
      </c>
      <c r="D99" s="8" t="s">
        <v>12</v>
      </c>
      <c r="E99" s="8" t="s">
        <v>108</v>
      </c>
      <c r="F99" s="8" t="s">
        <v>109</v>
      </c>
      <c r="G99" s="8" t="s">
        <v>110</v>
      </c>
      <c r="H99" s="8" t="s">
        <v>111</v>
      </c>
      <c r="I99" s="9">
        <v>21083</v>
      </c>
      <c r="J99" s="9">
        <v>21899</v>
      </c>
      <c r="K99" s="8" t="s">
        <v>124</v>
      </c>
      <c r="L99" s="10">
        <v>45849</v>
      </c>
      <c r="N99" t="str">
        <f>IFERROR(VLOOKUP(A99,Ordenes!$C$1:$C$215,1,FALSE),"N/A")</f>
        <v>N/A</v>
      </c>
      <c r="O99" s="8" t="str">
        <f>_xlfn.CONCAT(YEAR(OP[[#This Row],[FechaDocumento]]),"-",MONTH(OP[[#This Row],[FechaDocumento]]))</f>
        <v>2025-7</v>
      </c>
    </row>
    <row r="100" spans="1:15" ht="15">
      <c r="A100" s="8">
        <v>128</v>
      </c>
      <c r="B100" s="8">
        <v>2320330013</v>
      </c>
      <c r="C100" s="8" t="s">
        <v>125</v>
      </c>
      <c r="D100" s="8" t="s">
        <v>12</v>
      </c>
      <c r="E100" s="8" t="s">
        <v>108</v>
      </c>
      <c r="F100" s="8" t="s">
        <v>109</v>
      </c>
      <c r="G100" s="8" t="s">
        <v>110</v>
      </c>
      <c r="H100" s="8" t="s">
        <v>111</v>
      </c>
      <c r="I100" s="9">
        <v>12833</v>
      </c>
      <c r="J100" s="9">
        <v>13351</v>
      </c>
      <c r="K100" s="8" t="s">
        <v>125</v>
      </c>
      <c r="L100" s="10">
        <v>45849</v>
      </c>
      <c r="N100" t="str">
        <f>IFERROR(VLOOKUP(A100,Ordenes!$C$1:$C$215,1,FALSE),"N/A")</f>
        <v>N/A</v>
      </c>
      <c r="O100" s="8" t="str">
        <f>_xlfn.CONCAT(YEAR(OP[[#This Row],[FechaDocumento]]),"-",MONTH(OP[[#This Row],[FechaDocumento]]))</f>
        <v>2025-7</v>
      </c>
    </row>
    <row r="101" spans="1:15" ht="15">
      <c r="A101" s="8">
        <v>129</v>
      </c>
      <c r="B101" s="8">
        <v>2320330014</v>
      </c>
      <c r="C101" s="8" t="s">
        <v>126</v>
      </c>
      <c r="D101" s="8" t="s">
        <v>12</v>
      </c>
      <c r="E101" s="8" t="s">
        <v>108</v>
      </c>
      <c r="F101" s="8" t="s">
        <v>109</v>
      </c>
      <c r="G101" s="8" t="s">
        <v>110</v>
      </c>
      <c r="H101" s="8" t="s">
        <v>111</v>
      </c>
      <c r="I101" s="9">
        <v>12833</v>
      </c>
      <c r="J101" s="9">
        <v>13858</v>
      </c>
      <c r="K101" s="8" t="s">
        <v>126</v>
      </c>
      <c r="L101" s="10">
        <v>45849</v>
      </c>
      <c r="N101" t="str">
        <f>IFERROR(VLOOKUP(A101,Ordenes!$C$1:$C$215,1,FALSE),"N/A")</f>
        <v>N/A</v>
      </c>
      <c r="O101" s="8" t="str">
        <f>_xlfn.CONCAT(YEAR(OP[[#This Row],[FechaDocumento]]),"-",MONTH(OP[[#This Row],[FechaDocumento]]))</f>
        <v>2025-7</v>
      </c>
    </row>
    <row r="102" spans="1:15" ht="15">
      <c r="A102" s="8">
        <v>130</v>
      </c>
      <c r="B102" s="8">
        <v>2320330015</v>
      </c>
      <c r="C102" s="8" t="s">
        <v>127</v>
      </c>
      <c r="D102" s="8" t="s">
        <v>12</v>
      </c>
      <c r="E102" s="8" t="s">
        <v>108</v>
      </c>
      <c r="F102" s="8" t="s">
        <v>109</v>
      </c>
      <c r="G102" s="8" t="s">
        <v>110</v>
      </c>
      <c r="H102" s="8" t="s">
        <v>111</v>
      </c>
      <c r="I102" s="9">
        <v>24521</v>
      </c>
      <c r="J102" s="9">
        <v>25241</v>
      </c>
      <c r="K102" s="8" t="s">
        <v>127</v>
      </c>
      <c r="L102" s="10">
        <v>45849</v>
      </c>
      <c r="N102" t="str">
        <f>IFERROR(VLOOKUP(A102,Ordenes!$C$1:$C$215,1,FALSE),"N/A")</f>
        <v>N/A</v>
      </c>
      <c r="O102" s="8" t="str">
        <f>_xlfn.CONCAT(YEAR(OP[[#This Row],[FechaDocumento]]),"-",MONTH(OP[[#This Row],[FechaDocumento]]))</f>
        <v>2025-7</v>
      </c>
    </row>
    <row r="103" spans="1:15" ht="15">
      <c r="A103" s="8">
        <v>131</v>
      </c>
      <c r="B103" s="8">
        <v>2320330016</v>
      </c>
      <c r="C103" s="8" t="s">
        <v>128</v>
      </c>
      <c r="D103" s="8" t="s">
        <v>12</v>
      </c>
      <c r="E103" s="8" t="s">
        <v>108</v>
      </c>
      <c r="F103" s="8" t="s">
        <v>109</v>
      </c>
      <c r="G103" s="8" t="s">
        <v>110</v>
      </c>
      <c r="H103" s="8" t="s">
        <v>111</v>
      </c>
      <c r="I103" s="9">
        <v>24521</v>
      </c>
      <c r="J103" s="9">
        <v>25491</v>
      </c>
      <c r="K103" s="8" t="s">
        <v>128</v>
      </c>
      <c r="L103" s="10">
        <v>45849</v>
      </c>
      <c r="N103" t="str">
        <f>IFERROR(VLOOKUP(A103,Ordenes!$C$1:$C$215,1,FALSE),"N/A")</f>
        <v>N/A</v>
      </c>
      <c r="O103" s="8" t="str">
        <f>_xlfn.CONCAT(YEAR(OP[[#This Row],[FechaDocumento]]),"-",MONTH(OP[[#This Row],[FechaDocumento]]))</f>
        <v>2025-7</v>
      </c>
    </row>
    <row r="104" spans="1:15" ht="15">
      <c r="A104" s="8">
        <v>132</v>
      </c>
      <c r="B104" s="8">
        <v>2310320407</v>
      </c>
      <c r="C104" s="8" t="s">
        <v>129</v>
      </c>
      <c r="D104" s="8" t="s">
        <v>12</v>
      </c>
      <c r="E104" s="8" t="s">
        <v>13</v>
      </c>
      <c r="F104" s="8" t="s">
        <v>91</v>
      </c>
      <c r="G104" s="8" t="s">
        <v>92</v>
      </c>
      <c r="H104" s="8" t="s">
        <v>93</v>
      </c>
      <c r="I104" s="9">
        <v>10400</v>
      </c>
      <c r="J104" s="9">
        <v>10355</v>
      </c>
      <c r="K104" s="8" t="s">
        <v>129</v>
      </c>
      <c r="L104" s="10">
        <v>45849</v>
      </c>
      <c r="N104" t="str">
        <f>IFERROR(VLOOKUP(A104,Ordenes!$C$1:$C$215,1,FALSE),"N/A")</f>
        <v>N/A</v>
      </c>
      <c r="O104" s="8" t="str">
        <f>_xlfn.CONCAT(YEAR(OP[[#This Row],[FechaDocumento]]),"-",MONTH(OP[[#This Row],[FechaDocumento]]))</f>
        <v>2025-7</v>
      </c>
    </row>
    <row r="105" spans="1:15" ht="15">
      <c r="A105" s="8">
        <v>133</v>
      </c>
      <c r="B105" s="8">
        <v>2320330017</v>
      </c>
      <c r="C105" s="8" t="s">
        <v>130</v>
      </c>
      <c r="D105" s="8" t="s">
        <v>12</v>
      </c>
      <c r="E105" s="8" t="s">
        <v>108</v>
      </c>
      <c r="F105" s="8" t="s">
        <v>109</v>
      </c>
      <c r="G105" s="8" t="s">
        <v>110</v>
      </c>
      <c r="H105" s="8" t="s">
        <v>111</v>
      </c>
      <c r="I105" s="9">
        <v>9625</v>
      </c>
      <c r="J105" s="9">
        <v>10217</v>
      </c>
      <c r="K105" s="8" t="s">
        <v>130</v>
      </c>
      <c r="L105" s="10">
        <v>45870</v>
      </c>
      <c r="N105" t="str">
        <f>IFERROR(VLOOKUP(A105,Ordenes!$C$1:$C$215,1,FALSE),"N/A")</f>
        <v>N/A</v>
      </c>
      <c r="O105" s="8" t="str">
        <f>_xlfn.CONCAT(YEAR(OP[[#This Row],[FechaDocumento]]),"-",MONTH(OP[[#This Row],[FechaDocumento]]))</f>
        <v>2025-8</v>
      </c>
    </row>
    <row r="106" spans="1:15" ht="15">
      <c r="A106" s="8">
        <v>134</v>
      </c>
      <c r="B106" s="8">
        <v>2320330018</v>
      </c>
      <c r="C106" s="8" t="s">
        <v>131</v>
      </c>
      <c r="D106" s="8" t="s">
        <v>12</v>
      </c>
      <c r="E106" s="8" t="s">
        <v>108</v>
      </c>
      <c r="F106" s="8" t="s">
        <v>109</v>
      </c>
      <c r="G106" s="8" t="s">
        <v>110</v>
      </c>
      <c r="H106" s="8" t="s">
        <v>111</v>
      </c>
      <c r="I106" s="9">
        <v>9625</v>
      </c>
      <c r="J106" s="9">
        <v>10217</v>
      </c>
      <c r="K106" s="8" t="s">
        <v>131</v>
      </c>
      <c r="L106" s="10">
        <v>45870</v>
      </c>
      <c r="N106" t="str">
        <f>IFERROR(VLOOKUP(A106,Ordenes!$C$1:$C$215,1,FALSE),"N/A")</f>
        <v>N/A</v>
      </c>
      <c r="O106" s="8" t="str">
        <f>_xlfn.CONCAT(YEAR(OP[[#This Row],[FechaDocumento]]),"-",MONTH(OP[[#This Row],[FechaDocumento]]))</f>
        <v>2025-8</v>
      </c>
    </row>
    <row r="107" spans="1:15" ht="15">
      <c r="A107" s="8">
        <v>135</v>
      </c>
      <c r="B107" s="8">
        <v>2320330007</v>
      </c>
      <c r="C107" s="8" t="s">
        <v>132</v>
      </c>
      <c r="D107" s="8" t="s">
        <v>12</v>
      </c>
      <c r="E107" s="8" t="s">
        <v>108</v>
      </c>
      <c r="F107" s="8" t="s">
        <v>109</v>
      </c>
      <c r="G107" s="8" t="s">
        <v>110</v>
      </c>
      <c r="H107" s="8" t="s">
        <v>111</v>
      </c>
      <c r="I107" s="9">
        <v>11458</v>
      </c>
      <c r="J107" s="9">
        <v>11458</v>
      </c>
      <c r="K107" s="8" t="s">
        <v>132</v>
      </c>
      <c r="L107" s="10">
        <v>45870</v>
      </c>
      <c r="N107" t="str">
        <f>IFERROR(VLOOKUP(A107,Ordenes!$C$1:$C$215,1,FALSE),"N/A")</f>
        <v>N/A</v>
      </c>
      <c r="O107" s="8" t="str">
        <f>_xlfn.CONCAT(YEAR(OP[[#This Row],[FechaDocumento]]),"-",MONTH(OP[[#This Row],[FechaDocumento]]))</f>
        <v>2025-8</v>
      </c>
    </row>
    <row r="108" spans="1:15" ht="15">
      <c r="A108" s="8">
        <v>136</v>
      </c>
      <c r="B108" s="8">
        <v>2320330008</v>
      </c>
      <c r="C108" s="8" t="s">
        <v>133</v>
      </c>
      <c r="D108" s="8" t="s">
        <v>12</v>
      </c>
      <c r="E108" s="8" t="s">
        <v>108</v>
      </c>
      <c r="F108" s="8" t="s">
        <v>109</v>
      </c>
      <c r="G108" s="8" t="s">
        <v>110</v>
      </c>
      <c r="H108" s="8" t="s">
        <v>111</v>
      </c>
      <c r="I108" s="9">
        <v>11458</v>
      </c>
      <c r="J108" s="9">
        <v>12000</v>
      </c>
      <c r="K108" s="8" t="s">
        <v>133</v>
      </c>
      <c r="L108" s="10">
        <v>45870</v>
      </c>
      <c r="N108" t="str">
        <f>IFERROR(VLOOKUP(A108,Ordenes!$C$1:$C$215,1,FALSE),"N/A")</f>
        <v>N/A</v>
      </c>
      <c r="O108" s="8" t="str">
        <f>_xlfn.CONCAT(YEAR(OP[[#This Row],[FechaDocumento]]),"-",MONTH(OP[[#This Row],[FechaDocumento]]))</f>
        <v>2025-8</v>
      </c>
    </row>
    <row r="109" spans="1:15" ht="15">
      <c r="A109" s="8">
        <v>137</v>
      </c>
      <c r="B109" s="8">
        <v>2320330009</v>
      </c>
      <c r="C109" s="8" t="s">
        <v>134</v>
      </c>
      <c r="D109" s="8" t="s">
        <v>12</v>
      </c>
      <c r="E109" s="8" t="s">
        <v>108</v>
      </c>
      <c r="F109" s="8" t="s">
        <v>109</v>
      </c>
      <c r="G109" s="8" t="s">
        <v>110</v>
      </c>
      <c r="H109" s="8" t="s">
        <v>111</v>
      </c>
      <c r="I109" s="9">
        <v>7608</v>
      </c>
      <c r="J109" s="9">
        <v>7608</v>
      </c>
      <c r="K109" s="8" t="s">
        <v>134</v>
      </c>
      <c r="L109" s="10">
        <v>45849</v>
      </c>
      <c r="N109" t="str">
        <f>IFERROR(VLOOKUP(A109,Ordenes!$C$1:$C$215,1,FALSE),"N/A")</f>
        <v>N/A</v>
      </c>
      <c r="O109" s="8" t="str">
        <f>_xlfn.CONCAT(YEAR(OP[[#This Row],[FechaDocumento]]),"-",MONTH(OP[[#This Row],[FechaDocumento]]))</f>
        <v>2025-7</v>
      </c>
    </row>
    <row r="110" spans="1:15" ht="15">
      <c r="A110" s="8">
        <v>138</v>
      </c>
      <c r="B110" s="8">
        <v>2320330010</v>
      </c>
      <c r="C110" s="8" t="s">
        <v>135</v>
      </c>
      <c r="D110" s="8" t="s">
        <v>12</v>
      </c>
      <c r="E110" s="8" t="s">
        <v>108</v>
      </c>
      <c r="F110" s="8" t="s">
        <v>109</v>
      </c>
      <c r="G110" s="8" t="s">
        <v>110</v>
      </c>
      <c r="H110" s="8" t="s">
        <v>111</v>
      </c>
      <c r="I110" s="9">
        <v>7608</v>
      </c>
      <c r="J110" s="9">
        <v>8138</v>
      </c>
      <c r="K110" s="8" t="s">
        <v>135</v>
      </c>
      <c r="L110" s="10">
        <v>45849</v>
      </c>
      <c r="N110" t="str">
        <f>IFERROR(VLOOKUP(A110,Ordenes!$C$1:$C$215,1,FALSE),"N/A")</f>
        <v>N/A</v>
      </c>
      <c r="O110" s="8" t="str">
        <f>_xlfn.CONCAT(YEAR(OP[[#This Row],[FechaDocumento]]),"-",MONTH(OP[[#This Row],[FechaDocumento]]))</f>
        <v>2025-7</v>
      </c>
    </row>
    <row r="111" spans="1:15" ht="15">
      <c r="A111" s="8">
        <v>139</v>
      </c>
      <c r="B111" s="8">
        <v>2320330011</v>
      </c>
      <c r="C111" s="8" t="s">
        <v>136</v>
      </c>
      <c r="D111" s="8" t="s">
        <v>12</v>
      </c>
      <c r="E111" s="8" t="s">
        <v>108</v>
      </c>
      <c r="F111" s="8" t="s">
        <v>109</v>
      </c>
      <c r="G111" s="8" t="s">
        <v>110</v>
      </c>
      <c r="H111" s="8" t="s">
        <v>111</v>
      </c>
      <c r="I111" s="9">
        <v>13429</v>
      </c>
      <c r="J111" s="9">
        <v>13429</v>
      </c>
      <c r="K111" s="8" t="s">
        <v>136</v>
      </c>
      <c r="L111" s="10">
        <v>45849</v>
      </c>
      <c r="N111" t="str">
        <f>IFERROR(VLOOKUP(A111,Ordenes!$C$1:$C$215,1,FALSE),"N/A")</f>
        <v>N/A</v>
      </c>
      <c r="O111" s="8" t="str">
        <f>_xlfn.CONCAT(YEAR(OP[[#This Row],[FechaDocumento]]),"-",MONTH(OP[[#This Row],[FechaDocumento]]))</f>
        <v>2025-7</v>
      </c>
    </row>
    <row r="112" spans="1:15" ht="15">
      <c r="A112" s="8">
        <v>140</v>
      </c>
      <c r="B112" s="8">
        <v>2320330012</v>
      </c>
      <c r="C112" s="8" t="s">
        <v>137</v>
      </c>
      <c r="D112" s="8" t="s">
        <v>12</v>
      </c>
      <c r="E112" s="8" t="s">
        <v>108</v>
      </c>
      <c r="F112" s="8" t="s">
        <v>109</v>
      </c>
      <c r="G112" s="8" t="s">
        <v>110</v>
      </c>
      <c r="H112" s="8" t="s">
        <v>111</v>
      </c>
      <c r="I112" s="9">
        <v>13429</v>
      </c>
      <c r="J112" s="9">
        <v>13429</v>
      </c>
      <c r="K112" s="8" t="s">
        <v>137</v>
      </c>
      <c r="L112" s="10">
        <v>45849</v>
      </c>
      <c r="N112" t="str">
        <f>IFERROR(VLOOKUP(A112,Ordenes!$C$1:$C$215,1,FALSE),"N/A")</f>
        <v>N/A</v>
      </c>
      <c r="O112" s="8" t="str">
        <f>_xlfn.CONCAT(YEAR(OP[[#This Row],[FechaDocumento]]),"-",MONTH(OP[[#This Row],[FechaDocumento]]))</f>
        <v>2025-7</v>
      </c>
    </row>
    <row r="113" spans="1:15" ht="15">
      <c r="A113" s="8">
        <v>141</v>
      </c>
      <c r="B113" s="8">
        <v>2320330001</v>
      </c>
      <c r="C113" s="8" t="s">
        <v>138</v>
      </c>
      <c r="D113" s="8" t="s">
        <v>12</v>
      </c>
      <c r="E113" s="8" t="s">
        <v>108</v>
      </c>
      <c r="F113" s="8" t="s">
        <v>109</v>
      </c>
      <c r="G113" s="8" t="s">
        <v>110</v>
      </c>
      <c r="H113" s="8" t="s">
        <v>111</v>
      </c>
      <c r="I113" s="9">
        <v>8067</v>
      </c>
      <c r="J113" s="9">
        <v>8467</v>
      </c>
      <c r="K113" s="8" t="s">
        <v>138</v>
      </c>
      <c r="L113" s="10">
        <v>45849</v>
      </c>
      <c r="N113" t="str">
        <f>IFERROR(VLOOKUP(A113,Ordenes!$C$1:$C$215,1,FALSE),"N/A")</f>
        <v>N/A</v>
      </c>
      <c r="O113" s="8" t="str">
        <f>_xlfn.CONCAT(YEAR(OP[[#This Row],[FechaDocumento]]),"-",MONTH(OP[[#This Row],[FechaDocumento]]))</f>
        <v>2025-7</v>
      </c>
    </row>
    <row r="114" spans="1:15" ht="15">
      <c r="A114" s="8">
        <v>142</v>
      </c>
      <c r="B114" s="8">
        <v>2320330002</v>
      </c>
      <c r="C114" s="8" t="s">
        <v>139</v>
      </c>
      <c r="D114" s="8" t="s">
        <v>12</v>
      </c>
      <c r="E114" s="8" t="s">
        <v>108</v>
      </c>
      <c r="F114" s="8" t="s">
        <v>109</v>
      </c>
      <c r="G114" s="8" t="s">
        <v>110</v>
      </c>
      <c r="H114" s="8" t="s">
        <v>111</v>
      </c>
      <c r="I114" s="9">
        <v>8067</v>
      </c>
      <c r="J114" s="9">
        <v>8467</v>
      </c>
      <c r="K114" s="8" t="s">
        <v>139</v>
      </c>
      <c r="L114" s="10">
        <v>45849</v>
      </c>
      <c r="N114" t="str">
        <f>IFERROR(VLOOKUP(A114,Ordenes!$C$1:$C$215,1,FALSE),"N/A")</f>
        <v>N/A</v>
      </c>
      <c r="O114" s="8" t="str">
        <f>_xlfn.CONCAT(YEAR(OP[[#This Row],[FechaDocumento]]),"-",MONTH(OP[[#This Row],[FechaDocumento]]))</f>
        <v>2025-7</v>
      </c>
    </row>
    <row r="115" spans="1:15" ht="15">
      <c r="A115" s="8">
        <v>143</v>
      </c>
      <c r="B115" s="8">
        <v>2310210157</v>
      </c>
      <c r="C115" s="8" t="s">
        <v>140</v>
      </c>
      <c r="D115" s="8" t="s">
        <v>12</v>
      </c>
      <c r="E115" s="8" t="s">
        <v>13</v>
      </c>
      <c r="F115" s="8" t="s">
        <v>47</v>
      </c>
      <c r="G115" s="8" t="s">
        <v>48</v>
      </c>
      <c r="H115" s="8" t="s">
        <v>49</v>
      </c>
      <c r="I115" s="9">
        <v>20000</v>
      </c>
      <c r="J115" s="9">
        <v>20000</v>
      </c>
      <c r="K115" s="8" t="s">
        <v>140</v>
      </c>
      <c r="L115" s="10">
        <v>45849</v>
      </c>
      <c r="N115" t="str">
        <f>IFERROR(VLOOKUP(A115,Ordenes!$C$1:$C$215,1,FALSE),"N/A")</f>
        <v>N/A</v>
      </c>
      <c r="O115" s="8" t="str">
        <f>_xlfn.CONCAT(YEAR(OP[[#This Row],[FechaDocumento]]),"-",MONTH(OP[[#This Row],[FechaDocumento]]))</f>
        <v>2025-7</v>
      </c>
    </row>
    <row r="116" spans="1:15" ht="15">
      <c r="A116" s="8">
        <v>144</v>
      </c>
      <c r="B116" s="8">
        <v>2310210154</v>
      </c>
      <c r="C116" s="8" t="s">
        <v>141</v>
      </c>
      <c r="D116" s="8" t="s">
        <v>12</v>
      </c>
      <c r="E116" s="8" t="s">
        <v>13</v>
      </c>
      <c r="F116" s="8" t="s">
        <v>47</v>
      </c>
      <c r="G116" s="8" t="s">
        <v>48</v>
      </c>
      <c r="H116" s="8" t="s">
        <v>49</v>
      </c>
      <c r="I116" s="9">
        <v>20000</v>
      </c>
      <c r="J116" s="9">
        <v>20000</v>
      </c>
      <c r="K116" s="8" t="s">
        <v>141</v>
      </c>
      <c r="L116" s="10">
        <v>45849</v>
      </c>
      <c r="N116" t="str">
        <f>IFERROR(VLOOKUP(A116,Ordenes!$C$1:$C$215,1,FALSE),"N/A")</f>
        <v>N/A</v>
      </c>
      <c r="O116" s="8" t="str">
        <f>_xlfn.CONCAT(YEAR(OP[[#This Row],[FechaDocumento]]),"-",MONTH(OP[[#This Row],[FechaDocumento]]))</f>
        <v>2025-7</v>
      </c>
    </row>
    <row r="117" spans="1:15" ht="15">
      <c r="A117" s="8">
        <v>145</v>
      </c>
      <c r="B117" s="8">
        <v>2310210150</v>
      </c>
      <c r="C117" s="8" t="s">
        <v>142</v>
      </c>
      <c r="D117" s="8" t="s">
        <v>12</v>
      </c>
      <c r="E117" s="8" t="s">
        <v>13</v>
      </c>
      <c r="F117" s="8" t="s">
        <v>47</v>
      </c>
      <c r="G117" s="8" t="s">
        <v>48</v>
      </c>
      <c r="H117" s="8" t="s">
        <v>49</v>
      </c>
      <c r="I117" s="9">
        <v>20000</v>
      </c>
      <c r="J117" s="9">
        <v>20000</v>
      </c>
      <c r="K117" s="8" t="s">
        <v>142</v>
      </c>
      <c r="L117" s="10">
        <v>45849</v>
      </c>
      <c r="N117" t="str">
        <f>IFERROR(VLOOKUP(A117,Ordenes!$C$1:$C$215,1,FALSE),"N/A")</f>
        <v>N/A</v>
      </c>
      <c r="O117" s="8" t="str">
        <f>_xlfn.CONCAT(YEAR(OP[[#This Row],[FechaDocumento]]),"-",MONTH(OP[[#This Row],[FechaDocumento]]))</f>
        <v>2025-7</v>
      </c>
    </row>
    <row r="118" spans="1:15" ht="15">
      <c r="A118" s="8">
        <v>146</v>
      </c>
      <c r="B118" s="8">
        <v>2310090525</v>
      </c>
      <c r="C118" s="8" t="s">
        <v>143</v>
      </c>
      <c r="D118" s="8" t="s">
        <v>12</v>
      </c>
      <c r="E118" s="8" t="s">
        <v>13</v>
      </c>
      <c r="F118" s="8" t="s">
        <v>47</v>
      </c>
      <c r="G118" s="8" t="s">
        <v>48</v>
      </c>
      <c r="H118" s="8" t="s">
        <v>49</v>
      </c>
      <c r="I118" s="9">
        <v>81000</v>
      </c>
      <c r="J118" s="9">
        <v>85300</v>
      </c>
      <c r="K118" s="8" t="s">
        <v>143</v>
      </c>
      <c r="L118" s="10">
        <v>45849</v>
      </c>
      <c r="N118" t="str">
        <f>IFERROR(VLOOKUP(A118,Ordenes!$C$1:$C$215,1,FALSE),"N/A")</f>
        <v>N/A</v>
      </c>
      <c r="O118" s="8" t="str">
        <f>_xlfn.CONCAT(YEAR(OP[[#This Row],[FechaDocumento]]),"-",MONTH(OP[[#This Row],[FechaDocumento]]))</f>
        <v>2025-7</v>
      </c>
    </row>
    <row r="119" spans="1:15" ht="15">
      <c r="A119" s="8">
        <v>147</v>
      </c>
      <c r="B119" s="8">
        <v>2310090527</v>
      </c>
      <c r="C119" s="8" t="s">
        <v>144</v>
      </c>
      <c r="D119" s="8" t="s">
        <v>12</v>
      </c>
      <c r="E119" s="8" t="s">
        <v>13</v>
      </c>
      <c r="F119" s="8" t="s">
        <v>47</v>
      </c>
      <c r="G119" s="8" t="s">
        <v>48</v>
      </c>
      <c r="H119" s="8" t="s">
        <v>49</v>
      </c>
      <c r="I119" s="9">
        <v>68000</v>
      </c>
      <c r="J119" s="9">
        <v>25200</v>
      </c>
      <c r="K119" s="8" t="s">
        <v>144</v>
      </c>
      <c r="L119" s="10">
        <v>45849</v>
      </c>
      <c r="N119" t="str">
        <f>IFERROR(VLOOKUP(A119,Ordenes!$C$1:$C$215,1,FALSE),"N/A")</f>
        <v>N/A</v>
      </c>
      <c r="O119" s="8" t="str">
        <f>_xlfn.CONCAT(YEAR(OP[[#This Row],[FechaDocumento]]),"-",MONTH(OP[[#This Row],[FechaDocumento]]))</f>
        <v>2025-7</v>
      </c>
    </row>
    <row r="120" spans="1:15" ht="15">
      <c r="A120" s="8">
        <v>148</v>
      </c>
      <c r="B120" s="8">
        <v>2310090493</v>
      </c>
      <c r="C120" s="8" t="s">
        <v>145</v>
      </c>
      <c r="D120" s="8" t="s">
        <v>12</v>
      </c>
      <c r="E120" s="8" t="s">
        <v>13</v>
      </c>
      <c r="F120" s="8" t="s">
        <v>47</v>
      </c>
      <c r="G120" s="8" t="s">
        <v>48</v>
      </c>
      <c r="H120" s="8" t="s">
        <v>49</v>
      </c>
      <c r="I120" s="9">
        <v>40000</v>
      </c>
      <c r="J120" s="9">
        <v>40600</v>
      </c>
      <c r="K120" s="8" t="s">
        <v>145</v>
      </c>
      <c r="L120" s="10">
        <v>45849</v>
      </c>
      <c r="N120" t="str">
        <f>IFERROR(VLOOKUP(A120,Ordenes!$C$1:$C$215,1,FALSE),"N/A")</f>
        <v>N/A</v>
      </c>
      <c r="O120" s="8" t="str">
        <f>_xlfn.CONCAT(YEAR(OP[[#This Row],[FechaDocumento]]),"-",MONTH(OP[[#This Row],[FechaDocumento]]))</f>
        <v>2025-7</v>
      </c>
    </row>
    <row r="121" spans="1:15" ht="15">
      <c r="A121" s="8">
        <v>149</v>
      </c>
      <c r="B121" s="8">
        <v>2310090494</v>
      </c>
      <c r="C121" s="8" t="s">
        <v>146</v>
      </c>
      <c r="D121" s="8" t="s">
        <v>12</v>
      </c>
      <c r="E121" s="8" t="s">
        <v>13</v>
      </c>
      <c r="F121" s="8" t="s">
        <v>47</v>
      </c>
      <c r="G121" s="8" t="s">
        <v>48</v>
      </c>
      <c r="H121" s="8" t="s">
        <v>49</v>
      </c>
      <c r="I121" s="9">
        <v>40000</v>
      </c>
      <c r="J121" s="9">
        <v>40950</v>
      </c>
      <c r="K121" s="8" t="s">
        <v>146</v>
      </c>
      <c r="L121" s="10">
        <v>45849</v>
      </c>
      <c r="N121" t="str">
        <f>IFERROR(VLOOKUP(A121,Ordenes!$C$1:$C$215,1,FALSE),"N/A")</f>
        <v>N/A</v>
      </c>
      <c r="O121" s="8" t="str">
        <f>_xlfn.CONCAT(YEAR(OP[[#This Row],[FechaDocumento]]),"-",MONTH(OP[[#This Row],[FechaDocumento]]))</f>
        <v>2025-7</v>
      </c>
    </row>
    <row r="122" spans="1:15" ht="15">
      <c r="A122" s="8">
        <v>155</v>
      </c>
      <c r="B122" s="8">
        <v>2310210130</v>
      </c>
      <c r="C122" s="8" t="s">
        <v>147</v>
      </c>
      <c r="D122" s="8" t="s">
        <v>12</v>
      </c>
      <c r="E122" s="8" t="s">
        <v>13</v>
      </c>
      <c r="F122" s="8" t="s">
        <v>47</v>
      </c>
      <c r="G122" s="8" t="s">
        <v>48</v>
      </c>
      <c r="H122" s="8" t="s">
        <v>49</v>
      </c>
      <c r="I122" s="9">
        <v>50000</v>
      </c>
      <c r="J122" s="9">
        <v>50000</v>
      </c>
      <c r="K122" s="8" t="s">
        <v>147</v>
      </c>
      <c r="L122" s="10">
        <v>45849</v>
      </c>
      <c r="N122" t="str">
        <f>IFERROR(VLOOKUP(A122,Ordenes!$C$1:$C$215,1,FALSE),"N/A")</f>
        <v>N/A</v>
      </c>
      <c r="O122" s="8" t="str">
        <f>_xlfn.CONCAT(YEAR(OP[[#This Row],[FechaDocumento]]),"-",MONTH(OP[[#This Row],[FechaDocumento]]))</f>
        <v>2025-7</v>
      </c>
    </row>
    <row r="123" spans="1:15" ht="15">
      <c r="A123" s="8">
        <v>158</v>
      </c>
      <c r="B123" s="8">
        <v>2310090404</v>
      </c>
      <c r="C123" s="8" t="s">
        <v>148</v>
      </c>
      <c r="D123" s="8" t="s">
        <v>12</v>
      </c>
      <c r="E123" s="8" t="s">
        <v>13</v>
      </c>
      <c r="F123" s="8" t="s">
        <v>14</v>
      </c>
      <c r="G123" s="8" t="s">
        <v>15</v>
      </c>
      <c r="H123" s="8" t="s">
        <v>16</v>
      </c>
      <c r="I123" s="9">
        <v>40000</v>
      </c>
      <c r="J123" s="9">
        <v>40000</v>
      </c>
      <c r="K123" s="8" t="s">
        <v>148</v>
      </c>
      <c r="L123" s="10">
        <v>45852</v>
      </c>
      <c r="N123" t="str">
        <f>IFERROR(VLOOKUP(A123,Ordenes!$C$1:$C$215,1,FALSE),"N/A")</f>
        <v>N/A</v>
      </c>
      <c r="O123" s="8" t="str">
        <f>_xlfn.CONCAT(YEAR(OP[[#This Row],[FechaDocumento]]),"-",MONTH(OP[[#This Row],[FechaDocumento]]))</f>
        <v>2025-7</v>
      </c>
    </row>
    <row r="124" spans="1:15" ht="15">
      <c r="A124" s="8">
        <v>159</v>
      </c>
      <c r="B124" s="8">
        <v>2310090397</v>
      </c>
      <c r="C124" s="8" t="s">
        <v>149</v>
      </c>
      <c r="D124" s="8" t="s">
        <v>12</v>
      </c>
      <c r="E124" s="8" t="s">
        <v>13</v>
      </c>
      <c r="F124" s="8" t="s">
        <v>14</v>
      </c>
      <c r="G124" s="8" t="s">
        <v>15</v>
      </c>
      <c r="H124" s="8" t="s">
        <v>16</v>
      </c>
      <c r="I124" s="9">
        <v>40000</v>
      </c>
      <c r="J124" s="9">
        <v>40000</v>
      </c>
      <c r="K124" s="8" t="s">
        <v>149</v>
      </c>
      <c r="L124" s="10">
        <v>45852</v>
      </c>
      <c r="N124" t="str">
        <f>IFERROR(VLOOKUP(A124,Ordenes!$C$1:$C$215,1,FALSE),"N/A")</f>
        <v>N/A</v>
      </c>
      <c r="O124" s="8" t="str">
        <f>_xlfn.CONCAT(YEAR(OP[[#This Row],[FechaDocumento]]),"-",MONTH(OP[[#This Row],[FechaDocumento]]))</f>
        <v>2025-7</v>
      </c>
    </row>
    <row r="125" spans="1:15" ht="15">
      <c r="A125" s="8">
        <v>160</v>
      </c>
      <c r="B125" s="8">
        <v>2310090405</v>
      </c>
      <c r="C125" s="8" t="s">
        <v>150</v>
      </c>
      <c r="D125" s="8" t="s">
        <v>12</v>
      </c>
      <c r="E125" s="8" t="s">
        <v>13</v>
      </c>
      <c r="F125" s="8" t="s">
        <v>14</v>
      </c>
      <c r="G125" s="8" t="s">
        <v>15</v>
      </c>
      <c r="H125" s="8" t="s">
        <v>16</v>
      </c>
      <c r="I125" s="9">
        <v>40000</v>
      </c>
      <c r="J125" s="9">
        <v>40000</v>
      </c>
      <c r="K125" s="8" t="s">
        <v>150</v>
      </c>
      <c r="L125" s="10">
        <v>45852</v>
      </c>
      <c r="N125" t="str">
        <f>IFERROR(VLOOKUP(A125,Ordenes!$C$1:$C$215,1,FALSE),"N/A")</f>
        <v>N/A</v>
      </c>
      <c r="O125" s="8" t="str">
        <f>_xlfn.CONCAT(YEAR(OP[[#This Row],[FechaDocumento]]),"-",MONTH(OP[[#This Row],[FechaDocumento]]))</f>
        <v>2025-7</v>
      </c>
    </row>
    <row r="126" spans="1:15" ht="15">
      <c r="A126" s="8">
        <v>161</v>
      </c>
      <c r="B126" s="8">
        <v>2310090400</v>
      </c>
      <c r="C126" s="8" t="s">
        <v>151</v>
      </c>
      <c r="D126" s="8" t="s">
        <v>12</v>
      </c>
      <c r="E126" s="8" t="s">
        <v>13</v>
      </c>
      <c r="F126" s="8" t="s">
        <v>14</v>
      </c>
      <c r="G126" s="8" t="s">
        <v>15</v>
      </c>
      <c r="H126" s="8" t="s">
        <v>16</v>
      </c>
      <c r="I126" s="9">
        <v>40000</v>
      </c>
      <c r="J126" s="9">
        <v>40000</v>
      </c>
      <c r="K126" s="8" t="s">
        <v>151</v>
      </c>
      <c r="L126" s="10">
        <v>45852</v>
      </c>
      <c r="N126" t="str">
        <f>IFERROR(VLOOKUP(A126,Ordenes!$C$1:$C$215,1,FALSE),"N/A")</f>
        <v>N/A</v>
      </c>
      <c r="O126" s="8" t="str">
        <f>_xlfn.CONCAT(YEAR(OP[[#This Row],[FechaDocumento]]),"-",MONTH(OP[[#This Row],[FechaDocumento]]))</f>
        <v>2025-7</v>
      </c>
    </row>
    <row r="127" spans="1:15" ht="15">
      <c r="A127" s="8">
        <v>162</v>
      </c>
      <c r="B127" s="8">
        <v>2310090399</v>
      </c>
      <c r="C127" s="8" t="s">
        <v>152</v>
      </c>
      <c r="D127" s="8" t="s">
        <v>12</v>
      </c>
      <c r="E127" s="8" t="s">
        <v>13</v>
      </c>
      <c r="F127" s="8" t="s">
        <v>14</v>
      </c>
      <c r="G127" s="8" t="s">
        <v>15</v>
      </c>
      <c r="H127" s="8" t="s">
        <v>16</v>
      </c>
      <c r="I127" s="9">
        <v>40000</v>
      </c>
      <c r="J127" s="9">
        <v>40000</v>
      </c>
      <c r="K127" s="8" t="s">
        <v>152</v>
      </c>
      <c r="L127" s="10">
        <v>45852</v>
      </c>
      <c r="N127" t="str">
        <f>IFERROR(VLOOKUP(A127,Ordenes!$C$1:$C$215,1,FALSE),"N/A")</f>
        <v>N/A</v>
      </c>
      <c r="O127" s="8" t="str">
        <f>_xlfn.CONCAT(YEAR(OP[[#This Row],[FechaDocumento]]),"-",MONTH(OP[[#This Row],[FechaDocumento]]))</f>
        <v>2025-7</v>
      </c>
    </row>
    <row r="128" spans="1:15" ht="15">
      <c r="A128" s="8">
        <v>163</v>
      </c>
      <c r="B128" s="8">
        <v>2310090395</v>
      </c>
      <c r="C128" s="8" t="s">
        <v>153</v>
      </c>
      <c r="D128" s="8" t="s">
        <v>12</v>
      </c>
      <c r="E128" s="8" t="s">
        <v>13</v>
      </c>
      <c r="F128" s="8" t="s">
        <v>14</v>
      </c>
      <c r="G128" s="8" t="s">
        <v>15</v>
      </c>
      <c r="H128" s="8" t="s">
        <v>16</v>
      </c>
      <c r="I128" s="9">
        <v>40000</v>
      </c>
      <c r="J128" s="9">
        <v>40000</v>
      </c>
      <c r="K128" s="8" t="s">
        <v>153</v>
      </c>
      <c r="L128" s="10">
        <v>45852</v>
      </c>
      <c r="N128" t="str">
        <f>IFERROR(VLOOKUP(A128,Ordenes!$C$1:$C$215,1,FALSE),"N/A")</f>
        <v>N/A</v>
      </c>
      <c r="O128" s="8" t="str">
        <f>_xlfn.CONCAT(YEAR(OP[[#This Row],[FechaDocumento]]),"-",MONTH(OP[[#This Row],[FechaDocumento]]))</f>
        <v>2025-7</v>
      </c>
    </row>
    <row r="129" spans="1:15" ht="15">
      <c r="A129" s="8">
        <v>164</v>
      </c>
      <c r="B129" s="8">
        <v>2310090396</v>
      </c>
      <c r="C129" s="8" t="s">
        <v>154</v>
      </c>
      <c r="D129" s="8" t="s">
        <v>12</v>
      </c>
      <c r="E129" s="8" t="s">
        <v>13</v>
      </c>
      <c r="F129" s="8" t="s">
        <v>14</v>
      </c>
      <c r="G129" s="8" t="s">
        <v>15</v>
      </c>
      <c r="H129" s="8" t="s">
        <v>16</v>
      </c>
      <c r="I129" s="9">
        <v>40000</v>
      </c>
      <c r="J129" s="9">
        <v>40100</v>
      </c>
      <c r="K129" s="8" t="s">
        <v>154</v>
      </c>
      <c r="L129" s="10">
        <v>45852</v>
      </c>
      <c r="N129" t="str">
        <f>IFERROR(VLOOKUP(A129,Ordenes!$C$1:$C$215,1,FALSE),"N/A")</f>
        <v>N/A</v>
      </c>
      <c r="O129" s="8" t="str">
        <f>_xlfn.CONCAT(YEAR(OP[[#This Row],[FechaDocumento]]),"-",MONTH(OP[[#This Row],[FechaDocumento]]))</f>
        <v>2025-7</v>
      </c>
    </row>
    <row r="130" spans="1:15" ht="15">
      <c r="A130" s="8">
        <v>165</v>
      </c>
      <c r="B130" s="8">
        <v>2310090398</v>
      </c>
      <c r="C130" s="8" t="s">
        <v>155</v>
      </c>
      <c r="D130" s="8" t="s">
        <v>12</v>
      </c>
      <c r="E130" s="8" t="s">
        <v>13</v>
      </c>
      <c r="F130" s="8" t="s">
        <v>14</v>
      </c>
      <c r="G130" s="8" t="s">
        <v>15</v>
      </c>
      <c r="H130" s="8" t="s">
        <v>16</v>
      </c>
      <c r="I130" s="9">
        <v>40000</v>
      </c>
      <c r="J130" s="9">
        <v>40000</v>
      </c>
      <c r="K130" s="8" t="s">
        <v>155</v>
      </c>
      <c r="L130" s="10">
        <v>45852</v>
      </c>
      <c r="N130" t="str">
        <f>IFERROR(VLOOKUP(A130,Ordenes!$C$1:$C$215,1,FALSE),"N/A")</f>
        <v>N/A</v>
      </c>
      <c r="O130" s="8" t="str">
        <f>_xlfn.CONCAT(YEAR(OP[[#This Row],[FechaDocumento]]),"-",MONTH(OP[[#This Row],[FechaDocumento]]))</f>
        <v>2025-7</v>
      </c>
    </row>
    <row r="131" spans="1:15" ht="15">
      <c r="A131" s="8">
        <v>166</v>
      </c>
      <c r="B131" s="8">
        <v>2310090402</v>
      </c>
      <c r="C131" s="8" t="s">
        <v>156</v>
      </c>
      <c r="D131" s="8" t="s">
        <v>12</v>
      </c>
      <c r="E131" s="8" t="s">
        <v>13</v>
      </c>
      <c r="F131" s="8" t="s">
        <v>14</v>
      </c>
      <c r="G131" s="8" t="s">
        <v>15</v>
      </c>
      <c r="H131" s="8" t="s">
        <v>16</v>
      </c>
      <c r="I131" s="9">
        <v>40000</v>
      </c>
      <c r="J131" s="9">
        <v>40000</v>
      </c>
      <c r="K131" s="8" t="s">
        <v>156</v>
      </c>
      <c r="L131" s="10">
        <v>45852</v>
      </c>
      <c r="N131" t="str">
        <f>IFERROR(VLOOKUP(A131,Ordenes!$C$1:$C$215,1,FALSE),"N/A")</f>
        <v>N/A</v>
      </c>
      <c r="O131" s="8" t="str">
        <f>_xlfn.CONCAT(YEAR(OP[[#This Row],[FechaDocumento]]),"-",MONTH(OP[[#This Row],[FechaDocumento]]))</f>
        <v>2025-7</v>
      </c>
    </row>
    <row r="132" spans="1:15" ht="15">
      <c r="A132" s="8">
        <v>167</v>
      </c>
      <c r="B132" s="8">
        <v>2310090394</v>
      </c>
      <c r="C132" s="8" t="s">
        <v>157</v>
      </c>
      <c r="D132" s="8" t="s">
        <v>12</v>
      </c>
      <c r="E132" s="8" t="s">
        <v>13</v>
      </c>
      <c r="F132" s="8" t="s">
        <v>14</v>
      </c>
      <c r="G132" s="8" t="s">
        <v>15</v>
      </c>
      <c r="H132" s="8" t="s">
        <v>16</v>
      </c>
      <c r="I132" s="9">
        <v>40000</v>
      </c>
      <c r="J132" s="9">
        <v>40000</v>
      </c>
      <c r="K132" s="8" t="s">
        <v>157</v>
      </c>
      <c r="L132" s="10">
        <v>45852</v>
      </c>
      <c r="N132" t="str">
        <f>IFERROR(VLOOKUP(A132,Ordenes!$C$1:$C$215,1,FALSE),"N/A")</f>
        <v>N/A</v>
      </c>
      <c r="O132" s="8" t="str">
        <f>_xlfn.CONCAT(YEAR(OP[[#This Row],[FechaDocumento]]),"-",MONTH(OP[[#This Row],[FechaDocumento]]))</f>
        <v>2025-7</v>
      </c>
    </row>
    <row r="133" spans="1:15" ht="15">
      <c r="A133" s="8">
        <v>168</v>
      </c>
      <c r="B133" s="8">
        <v>2310090374</v>
      </c>
      <c r="C133" s="8" t="s">
        <v>158</v>
      </c>
      <c r="D133" s="8" t="s">
        <v>12</v>
      </c>
      <c r="E133" s="8" t="s">
        <v>13</v>
      </c>
      <c r="F133" s="8" t="s">
        <v>14</v>
      </c>
      <c r="G133" s="8" t="s">
        <v>15</v>
      </c>
      <c r="H133" s="8" t="s">
        <v>16</v>
      </c>
      <c r="I133" s="9">
        <v>40000</v>
      </c>
      <c r="J133" s="9">
        <v>40000</v>
      </c>
      <c r="K133" s="8" t="s">
        <v>158</v>
      </c>
      <c r="L133" s="10">
        <v>45852</v>
      </c>
      <c r="N133" t="str">
        <f>IFERROR(VLOOKUP(A133,Ordenes!$C$1:$C$215,1,FALSE),"N/A")</f>
        <v>N/A</v>
      </c>
      <c r="O133" s="8" t="str">
        <f>_xlfn.CONCAT(YEAR(OP[[#This Row],[FechaDocumento]]),"-",MONTH(OP[[#This Row],[FechaDocumento]]))</f>
        <v>2025-7</v>
      </c>
    </row>
    <row r="134" spans="1:15" ht="15">
      <c r="A134" s="8">
        <v>169</v>
      </c>
      <c r="B134" s="8">
        <v>2310090393</v>
      </c>
      <c r="C134" s="8" t="s">
        <v>159</v>
      </c>
      <c r="D134" s="8" t="s">
        <v>12</v>
      </c>
      <c r="E134" s="8" t="s">
        <v>13</v>
      </c>
      <c r="F134" s="8" t="s">
        <v>14</v>
      </c>
      <c r="G134" s="8" t="s">
        <v>15</v>
      </c>
      <c r="H134" s="8" t="s">
        <v>16</v>
      </c>
      <c r="I134" s="9">
        <v>40000</v>
      </c>
      <c r="J134" s="9">
        <v>40000</v>
      </c>
      <c r="K134" s="8" t="s">
        <v>159</v>
      </c>
      <c r="L134" s="10">
        <v>45852</v>
      </c>
      <c r="N134" t="str">
        <f>IFERROR(VLOOKUP(A134,Ordenes!$C$1:$C$215,1,FALSE),"N/A")</f>
        <v>N/A</v>
      </c>
      <c r="O134" s="8" t="str">
        <f>_xlfn.CONCAT(YEAR(OP[[#This Row],[FechaDocumento]]),"-",MONTH(OP[[#This Row],[FechaDocumento]]))</f>
        <v>2025-7</v>
      </c>
    </row>
    <row r="135" spans="1:15" ht="15">
      <c r="A135" s="8">
        <v>170</v>
      </c>
      <c r="B135" s="8">
        <v>2140390001</v>
      </c>
      <c r="C135" s="8" t="s">
        <v>160</v>
      </c>
      <c r="D135" s="8" t="s">
        <v>12</v>
      </c>
      <c r="E135" s="8" t="s">
        <v>13</v>
      </c>
      <c r="F135" s="8" t="s">
        <v>47</v>
      </c>
      <c r="G135" s="8" t="s">
        <v>48</v>
      </c>
      <c r="H135" s="8" t="s">
        <v>49</v>
      </c>
      <c r="I135" s="9">
        <v>20000</v>
      </c>
      <c r="J135" s="9">
        <v>15635</v>
      </c>
      <c r="K135" s="8" t="s">
        <v>160</v>
      </c>
      <c r="L135" s="10">
        <v>45852</v>
      </c>
      <c r="N135" t="str">
        <f>IFERROR(VLOOKUP(A135,Ordenes!$C$1:$C$215,1,FALSE),"N/A")</f>
        <v>N/A</v>
      </c>
      <c r="O135" s="8" t="str">
        <f>_xlfn.CONCAT(YEAR(OP[[#This Row],[FechaDocumento]]),"-",MONTH(OP[[#This Row],[FechaDocumento]]))</f>
        <v>2025-7</v>
      </c>
    </row>
    <row r="136" spans="1:15" ht="15">
      <c r="A136" s="8">
        <v>171</v>
      </c>
      <c r="B136" s="8">
        <v>2310160454</v>
      </c>
      <c r="C136" s="8" t="s">
        <v>161</v>
      </c>
      <c r="D136" s="8" t="s">
        <v>12</v>
      </c>
      <c r="E136" s="8" t="s">
        <v>13</v>
      </c>
      <c r="F136" s="8" t="s">
        <v>14</v>
      </c>
      <c r="G136" s="8" t="s">
        <v>15</v>
      </c>
      <c r="H136" s="8" t="s">
        <v>16</v>
      </c>
      <c r="I136" s="9">
        <v>35000</v>
      </c>
      <c r="J136" s="9">
        <v>35000</v>
      </c>
      <c r="K136" s="8" t="s">
        <v>162</v>
      </c>
      <c r="L136" s="10">
        <v>45852</v>
      </c>
      <c r="N136" t="str">
        <f>IFERROR(VLOOKUP(A136,Ordenes!$C$1:$C$215,1,FALSE),"N/A")</f>
        <v>N/A</v>
      </c>
      <c r="O136" s="8" t="str">
        <f>_xlfn.CONCAT(YEAR(OP[[#This Row],[FechaDocumento]]),"-",MONTH(OP[[#This Row],[FechaDocumento]]))</f>
        <v>2025-7</v>
      </c>
    </row>
    <row r="137" spans="1:15" ht="15">
      <c r="A137" s="8">
        <v>172</v>
      </c>
      <c r="B137" s="8">
        <v>2310160433</v>
      </c>
      <c r="C137" s="8" t="s">
        <v>163</v>
      </c>
      <c r="D137" s="8" t="s">
        <v>12</v>
      </c>
      <c r="E137" s="8" t="s">
        <v>13</v>
      </c>
      <c r="F137" s="8" t="s">
        <v>14</v>
      </c>
      <c r="G137" s="8" t="s">
        <v>15</v>
      </c>
      <c r="H137" s="8" t="s">
        <v>16</v>
      </c>
      <c r="I137" s="9">
        <v>18000</v>
      </c>
      <c r="J137" s="9">
        <v>18000</v>
      </c>
      <c r="K137" s="8" t="s">
        <v>164</v>
      </c>
      <c r="L137" s="10">
        <v>45852</v>
      </c>
      <c r="N137" t="str">
        <f>IFERROR(VLOOKUP(A137,Ordenes!$C$1:$C$215,1,FALSE),"N/A")</f>
        <v>N/A</v>
      </c>
      <c r="O137" s="8" t="str">
        <f>_xlfn.CONCAT(YEAR(OP[[#This Row],[FechaDocumento]]),"-",MONTH(OP[[#This Row],[FechaDocumento]]))</f>
        <v>2025-7</v>
      </c>
    </row>
    <row r="138" spans="1:15" ht="15">
      <c r="A138" s="8">
        <v>173</v>
      </c>
      <c r="B138" s="8">
        <v>2310160442</v>
      </c>
      <c r="C138" s="8" t="s">
        <v>165</v>
      </c>
      <c r="D138" s="8" t="s">
        <v>12</v>
      </c>
      <c r="E138" s="8" t="s">
        <v>13</v>
      </c>
      <c r="F138" s="8" t="s">
        <v>14</v>
      </c>
      <c r="G138" s="8" t="s">
        <v>15</v>
      </c>
      <c r="H138" s="8" t="s">
        <v>16</v>
      </c>
      <c r="I138" s="9">
        <v>33000</v>
      </c>
      <c r="J138" s="9">
        <v>33000</v>
      </c>
      <c r="K138" s="8" t="s">
        <v>165</v>
      </c>
      <c r="L138" s="10">
        <v>45852</v>
      </c>
      <c r="N138" t="str">
        <f>IFERROR(VLOOKUP(A138,Ordenes!$C$1:$C$215,1,FALSE),"N/A")</f>
        <v>N/A</v>
      </c>
      <c r="O138" s="8" t="str">
        <f>_xlfn.CONCAT(YEAR(OP[[#This Row],[FechaDocumento]]),"-",MONTH(OP[[#This Row],[FechaDocumento]]))</f>
        <v>2025-7</v>
      </c>
    </row>
    <row r="139" spans="1:15" ht="15">
      <c r="A139" s="8">
        <v>174</v>
      </c>
      <c r="B139" s="8">
        <v>2310160436</v>
      </c>
      <c r="C139" s="8" t="s">
        <v>166</v>
      </c>
      <c r="D139" s="8" t="s">
        <v>12</v>
      </c>
      <c r="E139" s="8" t="s">
        <v>13</v>
      </c>
      <c r="F139" s="8" t="s">
        <v>14</v>
      </c>
      <c r="G139" s="8" t="s">
        <v>15</v>
      </c>
      <c r="H139" s="8" t="s">
        <v>16</v>
      </c>
      <c r="I139" s="9">
        <v>35000</v>
      </c>
      <c r="J139" s="9">
        <v>35000</v>
      </c>
      <c r="K139" s="8" t="s">
        <v>166</v>
      </c>
      <c r="L139" s="10">
        <v>45852</v>
      </c>
      <c r="N139" t="str">
        <f>IFERROR(VLOOKUP(A139,Ordenes!$C$1:$C$215,1,FALSE),"N/A")</f>
        <v>N/A</v>
      </c>
      <c r="O139" s="8" t="str">
        <f>_xlfn.CONCAT(YEAR(OP[[#This Row],[FechaDocumento]]),"-",MONTH(OP[[#This Row],[FechaDocumento]]))</f>
        <v>2025-7</v>
      </c>
    </row>
    <row r="140" spans="1:15" ht="15">
      <c r="A140" s="8">
        <v>175</v>
      </c>
      <c r="B140" s="8">
        <v>2310160435</v>
      </c>
      <c r="C140" s="8" t="s">
        <v>167</v>
      </c>
      <c r="D140" s="8" t="s">
        <v>12</v>
      </c>
      <c r="E140" s="8" t="s">
        <v>13</v>
      </c>
      <c r="F140" s="8" t="s">
        <v>14</v>
      </c>
      <c r="G140" s="8" t="s">
        <v>15</v>
      </c>
      <c r="H140" s="8" t="s">
        <v>16</v>
      </c>
      <c r="I140" s="9">
        <v>33000</v>
      </c>
      <c r="J140" s="9">
        <v>33000</v>
      </c>
      <c r="K140" s="8" t="s">
        <v>167</v>
      </c>
      <c r="L140" s="10">
        <v>45852</v>
      </c>
      <c r="N140" t="str">
        <f>IFERROR(VLOOKUP(A140,Ordenes!$C$1:$C$215,1,FALSE),"N/A")</f>
        <v>N/A</v>
      </c>
      <c r="O140" s="8" t="str">
        <f>_xlfn.CONCAT(YEAR(OP[[#This Row],[FechaDocumento]]),"-",MONTH(OP[[#This Row],[FechaDocumento]]))</f>
        <v>2025-7</v>
      </c>
    </row>
    <row r="141" spans="1:15" ht="15">
      <c r="A141" s="8">
        <v>176</v>
      </c>
      <c r="B141" s="8">
        <v>2320330022</v>
      </c>
      <c r="C141" s="8" t="s">
        <v>168</v>
      </c>
      <c r="D141" s="8" t="s">
        <v>12</v>
      </c>
      <c r="E141" s="8" t="s">
        <v>108</v>
      </c>
      <c r="F141" s="8" t="s">
        <v>109</v>
      </c>
      <c r="G141" s="8" t="s">
        <v>110</v>
      </c>
      <c r="H141" s="8" t="s">
        <v>111</v>
      </c>
      <c r="I141" s="9">
        <v>52000</v>
      </c>
      <c r="J141" s="9">
        <v>52000</v>
      </c>
      <c r="K141" s="8" t="s">
        <v>168</v>
      </c>
      <c r="L141" s="10">
        <v>45852</v>
      </c>
      <c r="N141" t="str">
        <f>IFERROR(VLOOKUP(A141,Ordenes!$C$1:$C$215,1,FALSE),"N/A")</f>
        <v>N/A</v>
      </c>
      <c r="O141" s="8" t="str">
        <f>_xlfn.CONCAT(YEAR(OP[[#This Row],[FechaDocumento]]),"-",MONTH(OP[[#This Row],[FechaDocumento]]))</f>
        <v>2025-7</v>
      </c>
    </row>
    <row r="142" spans="1:15" ht="15">
      <c r="A142" s="8">
        <v>177</v>
      </c>
      <c r="B142" s="8">
        <v>2320330022</v>
      </c>
      <c r="C142" s="8" t="s">
        <v>168</v>
      </c>
      <c r="D142" s="8" t="s">
        <v>12</v>
      </c>
      <c r="E142" s="8" t="s">
        <v>108</v>
      </c>
      <c r="F142" s="8" t="s">
        <v>109</v>
      </c>
      <c r="G142" s="8" t="s">
        <v>110</v>
      </c>
      <c r="H142" s="8" t="s">
        <v>111</v>
      </c>
      <c r="I142" s="9">
        <v>68000</v>
      </c>
      <c r="J142" s="9">
        <v>8000</v>
      </c>
      <c r="K142" s="8" t="s">
        <v>168</v>
      </c>
      <c r="L142" s="10">
        <v>45852</v>
      </c>
      <c r="N142" t="str">
        <f>IFERROR(VLOOKUP(A142,Ordenes!$C$1:$C$215,1,FALSE),"N/A")</f>
        <v>N/A</v>
      </c>
      <c r="O142" s="8" t="str">
        <f>_xlfn.CONCAT(YEAR(OP[[#This Row],[FechaDocumento]]),"-",MONTH(OP[[#This Row],[FechaDocumento]]))</f>
        <v>2025-7</v>
      </c>
    </row>
    <row r="143" spans="1:15" ht="15">
      <c r="A143" s="8">
        <v>178</v>
      </c>
      <c r="B143" s="8">
        <v>2310160230</v>
      </c>
      <c r="C143" s="8" t="s">
        <v>169</v>
      </c>
      <c r="D143" s="8" t="s">
        <v>12</v>
      </c>
      <c r="E143" s="8" t="s">
        <v>13</v>
      </c>
      <c r="F143" s="8" t="s">
        <v>14</v>
      </c>
      <c r="G143" s="8" t="s">
        <v>15</v>
      </c>
      <c r="H143" s="8" t="s">
        <v>16</v>
      </c>
      <c r="I143" s="9">
        <v>34000</v>
      </c>
      <c r="J143" s="9">
        <v>34000</v>
      </c>
      <c r="K143" s="8" t="s">
        <v>169</v>
      </c>
      <c r="L143" s="10">
        <v>45852</v>
      </c>
      <c r="N143" t="str">
        <f>IFERROR(VLOOKUP(A143,Ordenes!$C$1:$C$215,1,FALSE),"N/A")</f>
        <v>N/A</v>
      </c>
      <c r="O143" s="8" t="str">
        <f>_xlfn.CONCAT(YEAR(OP[[#This Row],[FechaDocumento]]),"-",MONTH(OP[[#This Row],[FechaDocumento]]))</f>
        <v>2025-7</v>
      </c>
    </row>
    <row r="144" spans="1:15" ht="15">
      <c r="A144" s="8">
        <v>179</v>
      </c>
      <c r="B144" s="8">
        <v>2310160231</v>
      </c>
      <c r="C144" s="8" t="s">
        <v>170</v>
      </c>
      <c r="D144" s="8" t="s">
        <v>12</v>
      </c>
      <c r="E144" s="8" t="s">
        <v>13</v>
      </c>
      <c r="F144" s="8" t="s">
        <v>14</v>
      </c>
      <c r="G144" s="8" t="s">
        <v>15</v>
      </c>
      <c r="H144" s="8" t="s">
        <v>16</v>
      </c>
      <c r="I144" s="9">
        <v>33000</v>
      </c>
      <c r="J144" s="9">
        <v>33000</v>
      </c>
      <c r="K144" s="8" t="s">
        <v>170</v>
      </c>
      <c r="L144" s="10">
        <v>45852</v>
      </c>
      <c r="N144" t="str">
        <f>IFERROR(VLOOKUP(A144,Ordenes!$C$1:$C$215,1,FALSE),"N/A")</f>
        <v>N/A</v>
      </c>
      <c r="O144" s="8" t="str">
        <f>_xlfn.CONCAT(YEAR(OP[[#This Row],[FechaDocumento]]),"-",MONTH(OP[[#This Row],[FechaDocumento]]))</f>
        <v>2025-7</v>
      </c>
    </row>
    <row r="145" spans="1:15" ht="15">
      <c r="A145" s="8">
        <v>180</v>
      </c>
      <c r="B145" s="8">
        <v>2310160434</v>
      </c>
      <c r="C145" s="8" t="s">
        <v>171</v>
      </c>
      <c r="D145" s="8" t="s">
        <v>12</v>
      </c>
      <c r="E145" s="8" t="s">
        <v>13</v>
      </c>
      <c r="F145" s="8" t="s">
        <v>14</v>
      </c>
      <c r="G145" s="8" t="s">
        <v>15</v>
      </c>
      <c r="H145" s="8" t="s">
        <v>16</v>
      </c>
      <c r="I145" s="9">
        <v>33000</v>
      </c>
      <c r="J145" s="9">
        <v>33000</v>
      </c>
      <c r="K145" s="8" t="s">
        <v>172</v>
      </c>
      <c r="L145" s="10">
        <v>45852</v>
      </c>
      <c r="N145" t="str">
        <f>IFERROR(VLOOKUP(A145,Ordenes!$C$1:$C$215,1,FALSE),"N/A")</f>
        <v>N/A</v>
      </c>
      <c r="O145" s="8" t="str">
        <f>_xlfn.CONCAT(YEAR(OP[[#This Row],[FechaDocumento]]),"-",MONTH(OP[[#This Row],[FechaDocumento]]))</f>
        <v>2025-7</v>
      </c>
    </row>
    <row r="146" spans="1:15" ht="15">
      <c r="A146" s="8">
        <v>181</v>
      </c>
      <c r="B146" s="8">
        <v>2310160438</v>
      </c>
      <c r="C146" s="8" t="s">
        <v>173</v>
      </c>
      <c r="D146" s="8" t="s">
        <v>12</v>
      </c>
      <c r="E146" s="8" t="s">
        <v>13</v>
      </c>
      <c r="F146" s="8" t="s">
        <v>14</v>
      </c>
      <c r="G146" s="8" t="s">
        <v>15</v>
      </c>
      <c r="H146" s="8" t="s">
        <v>16</v>
      </c>
      <c r="I146" s="9">
        <v>33000</v>
      </c>
      <c r="J146" s="9">
        <v>33000</v>
      </c>
      <c r="K146" s="8" t="s">
        <v>174</v>
      </c>
      <c r="L146" s="10">
        <v>45852</v>
      </c>
      <c r="N146" t="str">
        <f>IFERROR(VLOOKUP(A146,Ordenes!$C$1:$C$215,1,FALSE),"N/A")</f>
        <v>N/A</v>
      </c>
      <c r="O146" s="8" t="str">
        <f>_xlfn.CONCAT(YEAR(OP[[#This Row],[FechaDocumento]]),"-",MONTH(OP[[#This Row],[FechaDocumento]]))</f>
        <v>2025-7</v>
      </c>
    </row>
    <row r="147" spans="1:15" ht="15">
      <c r="A147" s="8">
        <v>182</v>
      </c>
      <c r="B147" s="8">
        <v>2310160225</v>
      </c>
      <c r="C147" s="8" t="s">
        <v>175</v>
      </c>
      <c r="D147" s="8" t="s">
        <v>12</v>
      </c>
      <c r="E147" s="8" t="s">
        <v>13</v>
      </c>
      <c r="F147" s="8" t="s">
        <v>14</v>
      </c>
      <c r="G147" s="8" t="s">
        <v>15</v>
      </c>
      <c r="H147" s="8" t="s">
        <v>16</v>
      </c>
      <c r="I147" s="9">
        <v>33000</v>
      </c>
      <c r="J147" s="9">
        <v>33050</v>
      </c>
      <c r="K147" s="8" t="s">
        <v>175</v>
      </c>
      <c r="L147" s="10">
        <v>45852</v>
      </c>
      <c r="N147" t="str">
        <f>IFERROR(VLOOKUP(A147,Ordenes!$C$1:$C$215,1,FALSE),"N/A")</f>
        <v>N/A</v>
      </c>
      <c r="O147" s="8" t="str">
        <f>_xlfn.CONCAT(YEAR(OP[[#This Row],[FechaDocumento]]),"-",MONTH(OP[[#This Row],[FechaDocumento]]))</f>
        <v>2025-7</v>
      </c>
    </row>
    <row r="148" spans="1:15" ht="15">
      <c r="A148" s="8">
        <v>183</v>
      </c>
      <c r="B148" s="8">
        <v>2310160110</v>
      </c>
      <c r="C148" s="8" t="s">
        <v>176</v>
      </c>
      <c r="D148" s="8" t="s">
        <v>12</v>
      </c>
      <c r="E148" s="8" t="s">
        <v>13</v>
      </c>
      <c r="F148" s="8" t="s">
        <v>14</v>
      </c>
      <c r="G148" s="8" t="s">
        <v>15</v>
      </c>
      <c r="H148" s="8" t="s">
        <v>16</v>
      </c>
      <c r="I148" s="9">
        <v>35000</v>
      </c>
      <c r="J148" s="9">
        <v>45000</v>
      </c>
      <c r="K148" s="8" t="s">
        <v>177</v>
      </c>
      <c r="L148" s="10">
        <v>45852</v>
      </c>
      <c r="N148" t="str">
        <f>IFERROR(VLOOKUP(A148,Ordenes!$C$1:$C$215,1,FALSE),"N/A")</f>
        <v>N/A</v>
      </c>
      <c r="O148" s="8" t="str">
        <f>_xlfn.CONCAT(YEAR(OP[[#This Row],[FechaDocumento]]),"-",MONTH(OP[[#This Row],[FechaDocumento]]))</f>
        <v>2025-7</v>
      </c>
    </row>
    <row r="149" spans="1:15" ht="15">
      <c r="A149" s="8">
        <v>184</v>
      </c>
      <c r="B149" s="8">
        <v>2310160432</v>
      </c>
      <c r="C149" s="8" t="s">
        <v>178</v>
      </c>
      <c r="D149" s="8" t="s">
        <v>12</v>
      </c>
      <c r="E149" s="8" t="s">
        <v>13</v>
      </c>
      <c r="F149" s="8" t="s">
        <v>14</v>
      </c>
      <c r="G149" s="8" t="s">
        <v>15</v>
      </c>
      <c r="H149" s="8" t="s">
        <v>16</v>
      </c>
      <c r="I149" s="9">
        <v>45000</v>
      </c>
      <c r="J149" s="9">
        <v>45000</v>
      </c>
      <c r="K149" s="8" t="s">
        <v>179</v>
      </c>
      <c r="L149" s="10">
        <v>45852</v>
      </c>
      <c r="N149" t="str">
        <f>IFERROR(VLOOKUP(A149,Ordenes!$C$1:$C$215,1,FALSE),"N/A")</f>
        <v>N/A</v>
      </c>
      <c r="O149" s="8" t="str">
        <f>_xlfn.CONCAT(YEAR(OP[[#This Row],[FechaDocumento]]),"-",MONTH(OP[[#This Row],[FechaDocumento]]))</f>
        <v>2025-7</v>
      </c>
    </row>
    <row r="150" spans="1:15" ht="15">
      <c r="A150" s="8">
        <v>185</v>
      </c>
      <c r="B150" s="8">
        <v>2310250032</v>
      </c>
      <c r="C150" s="8" t="s">
        <v>180</v>
      </c>
      <c r="D150" s="8" t="s">
        <v>12</v>
      </c>
      <c r="E150" s="8" t="s">
        <v>13</v>
      </c>
      <c r="F150" s="8" t="s">
        <v>47</v>
      </c>
      <c r="G150" s="8" t="s">
        <v>48</v>
      </c>
      <c r="H150" s="8" t="s">
        <v>49</v>
      </c>
      <c r="I150" s="9">
        <v>18750</v>
      </c>
      <c r="J150" s="9">
        <v>18815</v>
      </c>
      <c r="K150" s="8" t="s">
        <v>180</v>
      </c>
      <c r="L150" s="10">
        <v>45852</v>
      </c>
      <c r="N150" t="str">
        <f>IFERROR(VLOOKUP(A150,Ordenes!$C$1:$C$215,1,FALSE),"N/A")</f>
        <v>N/A</v>
      </c>
      <c r="O150" s="8" t="str">
        <f>_xlfn.CONCAT(YEAR(OP[[#This Row],[FechaDocumento]]),"-",MONTH(OP[[#This Row],[FechaDocumento]]))</f>
        <v>2025-7</v>
      </c>
    </row>
    <row r="151" spans="1:15" ht="15">
      <c r="A151" s="8">
        <v>186</v>
      </c>
      <c r="B151" s="8">
        <v>2310160480</v>
      </c>
      <c r="C151" s="8" t="s">
        <v>181</v>
      </c>
      <c r="D151" s="8" t="s">
        <v>12</v>
      </c>
      <c r="E151" s="8" t="s">
        <v>13</v>
      </c>
      <c r="F151" s="8" t="s">
        <v>14</v>
      </c>
      <c r="G151" s="8" t="s">
        <v>15</v>
      </c>
      <c r="H151" s="8" t="s">
        <v>16</v>
      </c>
      <c r="I151" s="9">
        <v>80000</v>
      </c>
      <c r="J151" s="9">
        <v>87410</v>
      </c>
      <c r="K151" s="8" t="s">
        <v>181</v>
      </c>
      <c r="L151" s="10">
        <v>45852</v>
      </c>
      <c r="N151" t="str">
        <f>IFERROR(VLOOKUP(A151,Ordenes!$C$1:$C$215,1,FALSE),"N/A")</f>
        <v>N/A</v>
      </c>
      <c r="O151" s="8" t="str">
        <f>_xlfn.CONCAT(YEAR(OP[[#This Row],[FechaDocumento]]),"-",MONTH(OP[[#This Row],[FechaDocumento]]))</f>
        <v>2025-7</v>
      </c>
    </row>
    <row r="152" spans="1:15" ht="15">
      <c r="A152" s="8">
        <v>187</v>
      </c>
      <c r="B152" s="8">
        <v>2310160431</v>
      </c>
      <c r="C152" s="8" t="s">
        <v>182</v>
      </c>
      <c r="D152" s="8" t="s">
        <v>12</v>
      </c>
      <c r="E152" s="8" t="s">
        <v>13</v>
      </c>
      <c r="F152" s="8" t="s">
        <v>14</v>
      </c>
      <c r="G152" s="8" t="s">
        <v>15</v>
      </c>
      <c r="H152" s="8" t="s">
        <v>16</v>
      </c>
      <c r="I152" s="9">
        <v>33000</v>
      </c>
      <c r="J152" s="9">
        <v>33000</v>
      </c>
      <c r="K152" s="8" t="s">
        <v>182</v>
      </c>
      <c r="L152" s="10">
        <v>45852</v>
      </c>
      <c r="N152" t="str">
        <f>IFERROR(VLOOKUP(A152,Ordenes!$C$1:$C$215,1,FALSE),"N/A")</f>
        <v>N/A</v>
      </c>
      <c r="O152" s="8" t="str">
        <f>_xlfn.CONCAT(YEAR(OP[[#This Row],[FechaDocumento]]),"-",MONTH(OP[[#This Row],[FechaDocumento]]))</f>
        <v>2025-7</v>
      </c>
    </row>
    <row r="153" spans="1:15" ht="15">
      <c r="A153" s="8">
        <v>188</v>
      </c>
      <c r="B153" s="8">
        <v>2310160424</v>
      </c>
      <c r="C153" s="8" t="s">
        <v>183</v>
      </c>
      <c r="D153" s="8" t="s">
        <v>12</v>
      </c>
      <c r="E153" s="8" t="s">
        <v>13</v>
      </c>
      <c r="F153" s="8" t="s">
        <v>14</v>
      </c>
      <c r="G153" s="8" t="s">
        <v>15</v>
      </c>
      <c r="H153" s="8" t="s">
        <v>16</v>
      </c>
      <c r="I153" s="9">
        <v>30000</v>
      </c>
      <c r="J153" s="9">
        <v>30800</v>
      </c>
      <c r="K153" s="8" t="s">
        <v>183</v>
      </c>
      <c r="L153" s="10">
        <v>45852</v>
      </c>
      <c r="N153" t="str">
        <f>IFERROR(VLOOKUP(A153,Ordenes!$C$1:$C$215,1,FALSE),"N/A")</f>
        <v>N/A</v>
      </c>
      <c r="O153" s="8" t="str">
        <f>_xlfn.CONCAT(YEAR(OP[[#This Row],[FechaDocumento]]),"-",MONTH(OP[[#This Row],[FechaDocumento]]))</f>
        <v>2025-7</v>
      </c>
    </row>
    <row r="154" spans="1:15" ht="15">
      <c r="A154" s="8">
        <v>189</v>
      </c>
      <c r="B154" s="8">
        <v>2310160441</v>
      </c>
      <c r="C154" s="8" t="s">
        <v>184</v>
      </c>
      <c r="D154" s="8" t="s">
        <v>12</v>
      </c>
      <c r="E154" s="8" t="s">
        <v>13</v>
      </c>
      <c r="F154" s="8" t="s">
        <v>14</v>
      </c>
      <c r="G154" s="8" t="s">
        <v>15</v>
      </c>
      <c r="H154" s="8" t="s">
        <v>16</v>
      </c>
      <c r="I154" s="9">
        <v>30000</v>
      </c>
      <c r="J154" s="9">
        <v>30400</v>
      </c>
      <c r="K154" s="8" t="s">
        <v>184</v>
      </c>
      <c r="L154" s="10">
        <v>45852</v>
      </c>
      <c r="N154" t="str">
        <f>IFERROR(VLOOKUP(A154,Ordenes!$C$1:$C$215,1,FALSE),"N/A")</f>
        <v>N/A</v>
      </c>
      <c r="O154" s="8" t="str">
        <f>_xlfn.CONCAT(YEAR(OP[[#This Row],[FechaDocumento]]),"-",MONTH(OP[[#This Row],[FechaDocumento]]))</f>
        <v>2025-7</v>
      </c>
    </row>
    <row r="155" spans="1:15" ht="15">
      <c r="A155" s="8">
        <v>190</v>
      </c>
      <c r="B155" s="8">
        <v>2310250021</v>
      </c>
      <c r="C155" s="8" t="s">
        <v>185</v>
      </c>
      <c r="D155" s="8" t="s">
        <v>12</v>
      </c>
      <c r="E155" s="8" t="s">
        <v>13</v>
      </c>
      <c r="F155" s="8" t="s">
        <v>47</v>
      </c>
      <c r="G155" s="8" t="s">
        <v>48</v>
      </c>
      <c r="H155" s="8" t="s">
        <v>49</v>
      </c>
      <c r="I155" s="9">
        <v>18750</v>
      </c>
      <c r="J155" s="9">
        <v>19947</v>
      </c>
      <c r="K155" s="8" t="s">
        <v>185</v>
      </c>
      <c r="L155" s="10">
        <v>45852</v>
      </c>
      <c r="N155" t="str">
        <f>IFERROR(VLOOKUP(A155,Ordenes!$C$1:$C$215,1,FALSE),"N/A")</f>
        <v>N/A</v>
      </c>
      <c r="O155" s="8" t="str">
        <f>_xlfn.CONCAT(YEAR(OP[[#This Row],[FechaDocumento]]),"-",MONTH(OP[[#This Row],[FechaDocumento]]))</f>
        <v>2025-7</v>
      </c>
    </row>
    <row r="156" spans="1:15" ht="15">
      <c r="A156" s="8">
        <v>191</v>
      </c>
      <c r="B156" s="8">
        <v>2310250022</v>
      </c>
      <c r="C156" s="8" t="s">
        <v>186</v>
      </c>
      <c r="D156" s="8" t="s">
        <v>12</v>
      </c>
      <c r="E156" s="8" t="s">
        <v>13</v>
      </c>
      <c r="F156" s="8" t="s">
        <v>47</v>
      </c>
      <c r="G156" s="8" t="s">
        <v>48</v>
      </c>
      <c r="H156" s="8" t="s">
        <v>49</v>
      </c>
      <c r="I156" s="9">
        <v>18750</v>
      </c>
      <c r="J156" s="9">
        <v>20160</v>
      </c>
      <c r="K156" s="8" t="s">
        <v>186</v>
      </c>
      <c r="L156" s="10">
        <v>45852</v>
      </c>
      <c r="N156" t="str">
        <f>IFERROR(VLOOKUP(A156,Ordenes!$C$1:$C$215,1,FALSE),"N/A")</f>
        <v>N/A</v>
      </c>
      <c r="O156" s="8" t="str">
        <f>_xlfn.CONCAT(YEAR(OP[[#This Row],[FechaDocumento]]),"-",MONTH(OP[[#This Row],[FechaDocumento]]))</f>
        <v>2025-7</v>
      </c>
    </row>
    <row r="157" spans="1:15" ht="15">
      <c r="A157" s="8">
        <v>192</v>
      </c>
      <c r="B157" s="8">
        <v>2310250031</v>
      </c>
      <c r="C157" s="8" t="s">
        <v>187</v>
      </c>
      <c r="D157" s="8" t="s">
        <v>12</v>
      </c>
      <c r="E157" s="8" t="s">
        <v>13</v>
      </c>
      <c r="F157" s="8" t="s">
        <v>47</v>
      </c>
      <c r="G157" s="8" t="s">
        <v>48</v>
      </c>
      <c r="H157" s="8" t="s">
        <v>49</v>
      </c>
      <c r="I157" s="9">
        <v>18750</v>
      </c>
      <c r="J157" s="9">
        <v>10143</v>
      </c>
      <c r="K157" s="8" t="s">
        <v>187</v>
      </c>
      <c r="L157" s="10">
        <v>45852</v>
      </c>
      <c r="N157" t="str">
        <f>IFERROR(VLOOKUP(A157,Ordenes!$C$1:$C$215,1,FALSE),"N/A")</f>
        <v>N/A</v>
      </c>
      <c r="O157" s="8" t="str">
        <f>_xlfn.CONCAT(YEAR(OP[[#This Row],[FechaDocumento]]),"-",MONTH(OP[[#This Row],[FechaDocumento]]))</f>
        <v>2025-7</v>
      </c>
    </row>
    <row r="158" spans="1:15" ht="15">
      <c r="A158" s="8">
        <v>193</v>
      </c>
      <c r="B158" s="8">
        <v>2310250030</v>
      </c>
      <c r="C158" s="8" t="s">
        <v>188</v>
      </c>
      <c r="D158" s="8" t="s">
        <v>12</v>
      </c>
      <c r="E158" s="8" t="s">
        <v>13</v>
      </c>
      <c r="F158" s="8" t="s">
        <v>47</v>
      </c>
      <c r="G158" s="8" t="s">
        <v>48</v>
      </c>
      <c r="H158" s="8" t="s">
        <v>49</v>
      </c>
      <c r="I158" s="9">
        <v>18750</v>
      </c>
      <c r="J158" s="9">
        <v>16604</v>
      </c>
      <c r="K158" s="8" t="s">
        <v>188</v>
      </c>
      <c r="L158" s="10">
        <v>45852</v>
      </c>
      <c r="N158" t="str">
        <f>IFERROR(VLOOKUP(A158,Ordenes!$C$1:$C$215,1,FALSE),"N/A")</f>
        <v>N/A</v>
      </c>
      <c r="O158" s="8" t="str">
        <f>_xlfn.CONCAT(YEAR(OP[[#This Row],[FechaDocumento]]),"-",MONTH(OP[[#This Row],[FechaDocumento]]))</f>
        <v>2025-7</v>
      </c>
    </row>
    <row r="159" spans="1:15" ht="15">
      <c r="A159" s="8">
        <v>194</v>
      </c>
      <c r="B159" s="8">
        <v>2310250019</v>
      </c>
      <c r="C159" s="8" t="s">
        <v>189</v>
      </c>
      <c r="D159" s="8" t="s">
        <v>12</v>
      </c>
      <c r="E159" s="8" t="s">
        <v>13</v>
      </c>
      <c r="F159" s="8" t="s">
        <v>47</v>
      </c>
      <c r="G159" s="8" t="s">
        <v>48</v>
      </c>
      <c r="H159" s="8" t="s">
        <v>49</v>
      </c>
      <c r="I159" s="9">
        <v>18750</v>
      </c>
      <c r="J159" s="9">
        <v>19297</v>
      </c>
      <c r="K159" s="8" t="s">
        <v>189</v>
      </c>
      <c r="L159" s="10">
        <v>45852</v>
      </c>
      <c r="N159" t="str">
        <f>IFERROR(VLOOKUP(A159,Ordenes!$C$1:$C$215,1,FALSE),"N/A")</f>
        <v>N/A</v>
      </c>
      <c r="O159" s="8" t="str">
        <f>_xlfn.CONCAT(YEAR(OP[[#This Row],[FechaDocumento]]),"-",MONTH(OP[[#This Row],[FechaDocumento]]))</f>
        <v>2025-7</v>
      </c>
    </row>
    <row r="160" spans="1:15" ht="15">
      <c r="A160" s="8">
        <v>195</v>
      </c>
      <c r="B160" s="8">
        <v>2310160427</v>
      </c>
      <c r="C160" s="8" t="s">
        <v>190</v>
      </c>
      <c r="D160" s="8" t="s">
        <v>12</v>
      </c>
      <c r="E160" s="8" t="s">
        <v>13</v>
      </c>
      <c r="F160" s="8" t="s">
        <v>14</v>
      </c>
      <c r="G160" s="8" t="s">
        <v>15</v>
      </c>
      <c r="H160" s="8" t="s">
        <v>16</v>
      </c>
      <c r="I160" s="9">
        <v>33000</v>
      </c>
      <c r="J160" s="9">
        <v>33600</v>
      </c>
      <c r="K160" s="8" t="s">
        <v>190</v>
      </c>
      <c r="L160" s="10">
        <v>45852</v>
      </c>
      <c r="N160" t="str">
        <f>IFERROR(VLOOKUP(A160,Ordenes!$C$1:$C$215,1,FALSE),"N/A")</f>
        <v>N/A</v>
      </c>
      <c r="O160" s="8" t="str">
        <f>_xlfn.CONCAT(YEAR(OP[[#This Row],[FechaDocumento]]),"-",MONTH(OP[[#This Row],[FechaDocumento]]))</f>
        <v>2025-7</v>
      </c>
    </row>
    <row r="161" spans="1:15" ht="15">
      <c r="A161" s="8">
        <v>196</v>
      </c>
      <c r="B161" s="8">
        <v>2310160426</v>
      </c>
      <c r="C161" s="8" t="s">
        <v>191</v>
      </c>
      <c r="D161" s="8" t="s">
        <v>12</v>
      </c>
      <c r="E161" s="8" t="s">
        <v>13</v>
      </c>
      <c r="F161" s="8" t="s">
        <v>14</v>
      </c>
      <c r="G161" s="8" t="s">
        <v>15</v>
      </c>
      <c r="H161" s="8" t="s">
        <v>16</v>
      </c>
      <c r="I161" s="9">
        <v>35000</v>
      </c>
      <c r="J161" s="9">
        <v>35000</v>
      </c>
      <c r="K161" s="8" t="s">
        <v>191</v>
      </c>
      <c r="L161" s="10">
        <v>45852</v>
      </c>
      <c r="N161" t="str">
        <f>IFERROR(VLOOKUP(A161,Ordenes!$C$1:$C$215,1,FALSE),"N/A")</f>
        <v>N/A</v>
      </c>
      <c r="O161" s="8" t="str">
        <f>_xlfn.CONCAT(YEAR(OP[[#This Row],[FechaDocumento]]),"-",MONTH(OP[[#This Row],[FechaDocumento]]))</f>
        <v>2025-7</v>
      </c>
    </row>
    <row r="162" spans="1:15" ht="15">
      <c r="A162" s="8">
        <v>197</v>
      </c>
      <c r="B162" s="8">
        <v>2310160219</v>
      </c>
      <c r="C162" s="8" t="s">
        <v>192</v>
      </c>
      <c r="D162" s="8" t="s">
        <v>12</v>
      </c>
      <c r="E162" s="8" t="s">
        <v>13</v>
      </c>
      <c r="F162" s="8" t="s">
        <v>14</v>
      </c>
      <c r="G162" s="8" t="s">
        <v>15</v>
      </c>
      <c r="H162" s="8" t="s">
        <v>16</v>
      </c>
      <c r="I162" s="9">
        <v>30000</v>
      </c>
      <c r="J162" s="9">
        <v>30000</v>
      </c>
      <c r="K162" s="8" t="s">
        <v>192</v>
      </c>
      <c r="L162" s="10">
        <v>45852</v>
      </c>
      <c r="N162" t="str">
        <f>IFERROR(VLOOKUP(A162,Ordenes!$C$1:$C$215,1,FALSE),"N/A")</f>
        <v>N/A</v>
      </c>
      <c r="O162" s="8" t="str">
        <f>_xlfn.CONCAT(YEAR(OP[[#This Row],[FechaDocumento]]),"-",MONTH(OP[[#This Row],[FechaDocumento]]))</f>
        <v>2025-7</v>
      </c>
    </row>
    <row r="163" spans="1:15" ht="15">
      <c r="A163" s="8">
        <v>198</v>
      </c>
      <c r="B163" s="8">
        <v>2310160220</v>
      </c>
      <c r="C163" s="8" t="s">
        <v>193</v>
      </c>
      <c r="D163" s="8" t="s">
        <v>12</v>
      </c>
      <c r="E163" s="8" t="s">
        <v>13</v>
      </c>
      <c r="F163" s="8" t="s">
        <v>14</v>
      </c>
      <c r="G163" s="8" t="s">
        <v>15</v>
      </c>
      <c r="H163" s="8" t="s">
        <v>16</v>
      </c>
      <c r="I163" s="9">
        <v>35000</v>
      </c>
      <c r="J163" s="9">
        <v>22400</v>
      </c>
      <c r="K163" s="8" t="s">
        <v>193</v>
      </c>
      <c r="L163" s="10">
        <v>45852</v>
      </c>
      <c r="N163" t="str">
        <f>IFERROR(VLOOKUP(A163,Ordenes!$C$1:$C$215,1,FALSE),"N/A")</f>
        <v>N/A</v>
      </c>
      <c r="O163" s="8" t="str">
        <f>_xlfn.CONCAT(YEAR(OP[[#This Row],[FechaDocumento]]),"-",MONTH(OP[[#This Row],[FechaDocumento]]))</f>
        <v>2025-7</v>
      </c>
    </row>
    <row r="164" spans="1:15" ht="15">
      <c r="A164" s="8">
        <v>199</v>
      </c>
      <c r="B164" s="8">
        <v>2310160425</v>
      </c>
      <c r="C164" s="8" t="s">
        <v>194</v>
      </c>
      <c r="D164" s="8" t="s">
        <v>12</v>
      </c>
      <c r="E164" s="8" t="s">
        <v>13</v>
      </c>
      <c r="F164" s="8" t="s">
        <v>14</v>
      </c>
      <c r="G164" s="8" t="s">
        <v>15</v>
      </c>
      <c r="H164" s="8" t="s">
        <v>16</v>
      </c>
      <c r="I164" s="9">
        <v>30000</v>
      </c>
      <c r="J164" s="9">
        <v>29220</v>
      </c>
      <c r="K164" s="8" t="s">
        <v>194</v>
      </c>
      <c r="L164" s="10">
        <v>45852</v>
      </c>
      <c r="N164" t="str">
        <f>IFERROR(VLOOKUP(A164,Ordenes!$C$1:$C$215,1,FALSE),"N/A")</f>
        <v>N/A</v>
      </c>
      <c r="O164" s="8" t="str">
        <f>_xlfn.CONCAT(YEAR(OP[[#This Row],[FechaDocumento]]),"-",MONTH(OP[[#This Row],[FechaDocumento]]))</f>
        <v>2025-7</v>
      </c>
    </row>
    <row r="165" spans="1:15" ht="15">
      <c r="A165" s="8">
        <v>200</v>
      </c>
      <c r="B165" s="8">
        <v>2310160429</v>
      </c>
      <c r="C165" s="8" t="s">
        <v>195</v>
      </c>
      <c r="D165" s="8" t="s">
        <v>12</v>
      </c>
      <c r="E165" s="8" t="s">
        <v>13</v>
      </c>
      <c r="F165" s="8" t="s">
        <v>14</v>
      </c>
      <c r="G165" s="8" t="s">
        <v>15</v>
      </c>
      <c r="H165" s="8" t="s">
        <v>16</v>
      </c>
      <c r="I165" s="9">
        <v>35000</v>
      </c>
      <c r="J165" s="9">
        <v>35000</v>
      </c>
      <c r="K165" s="8" t="s">
        <v>195</v>
      </c>
      <c r="L165" s="10">
        <v>45852</v>
      </c>
      <c r="N165" t="str">
        <f>IFERROR(VLOOKUP(A165,Ordenes!$C$1:$C$215,1,FALSE),"N/A")</f>
        <v>N/A</v>
      </c>
      <c r="O165" s="8" t="str">
        <f>_xlfn.CONCAT(YEAR(OP[[#This Row],[FechaDocumento]]),"-",MONTH(OP[[#This Row],[FechaDocumento]]))</f>
        <v>2025-7</v>
      </c>
    </row>
    <row r="166" spans="1:15" ht="15">
      <c r="A166" s="8">
        <v>201</v>
      </c>
      <c r="B166" s="8">
        <v>2310160214</v>
      </c>
      <c r="C166" s="8" t="s">
        <v>196</v>
      </c>
      <c r="D166" s="8" t="s">
        <v>12</v>
      </c>
      <c r="E166" s="8" t="s">
        <v>13</v>
      </c>
      <c r="F166" s="8" t="s">
        <v>14</v>
      </c>
      <c r="G166" s="8" t="s">
        <v>15</v>
      </c>
      <c r="H166" s="8" t="s">
        <v>16</v>
      </c>
      <c r="I166" s="9">
        <v>35000</v>
      </c>
      <c r="J166" s="9">
        <v>35000</v>
      </c>
      <c r="K166" s="8" t="s">
        <v>196</v>
      </c>
      <c r="L166" s="10">
        <v>45852</v>
      </c>
      <c r="N166" t="str">
        <f>IFERROR(VLOOKUP(A166,Ordenes!$C$1:$C$215,1,FALSE),"N/A")</f>
        <v>N/A</v>
      </c>
      <c r="O166" s="8" t="str">
        <f>_xlfn.CONCAT(YEAR(OP[[#This Row],[FechaDocumento]]),"-",MONTH(OP[[#This Row],[FechaDocumento]]))</f>
        <v>2025-7</v>
      </c>
    </row>
    <row r="167" spans="1:15" ht="15">
      <c r="A167" s="8">
        <v>202</v>
      </c>
      <c r="B167" s="8">
        <v>2310160103</v>
      </c>
      <c r="C167" s="8" t="s">
        <v>197</v>
      </c>
      <c r="D167" s="8" t="s">
        <v>12</v>
      </c>
      <c r="E167" s="8" t="s">
        <v>13</v>
      </c>
      <c r="F167" s="8" t="s">
        <v>14</v>
      </c>
      <c r="G167" s="8" t="s">
        <v>15</v>
      </c>
      <c r="H167" s="8" t="s">
        <v>16</v>
      </c>
      <c r="I167" s="9">
        <v>35000</v>
      </c>
      <c r="J167" s="9">
        <v>35000</v>
      </c>
      <c r="K167" s="8" t="s">
        <v>198</v>
      </c>
      <c r="L167" s="10">
        <v>45852</v>
      </c>
      <c r="N167" t="str">
        <f>IFERROR(VLOOKUP(A167,Ordenes!$C$1:$C$215,1,FALSE),"N/A")</f>
        <v>N/A</v>
      </c>
      <c r="O167" s="8" t="str">
        <f>_xlfn.CONCAT(YEAR(OP[[#This Row],[FechaDocumento]]),"-",MONTH(OP[[#This Row],[FechaDocumento]]))</f>
        <v>2025-7</v>
      </c>
    </row>
    <row r="168" spans="1:15" ht="15">
      <c r="A168" s="8">
        <v>203</v>
      </c>
      <c r="B168" s="8">
        <v>2310160104</v>
      </c>
      <c r="C168" s="8" t="s">
        <v>199</v>
      </c>
      <c r="D168" s="8" t="s">
        <v>12</v>
      </c>
      <c r="E168" s="8" t="s">
        <v>13</v>
      </c>
      <c r="F168" s="8" t="s">
        <v>14</v>
      </c>
      <c r="G168" s="8" t="s">
        <v>15</v>
      </c>
      <c r="H168" s="8" t="s">
        <v>16</v>
      </c>
      <c r="I168" s="9">
        <v>33000</v>
      </c>
      <c r="J168" s="9">
        <v>32930</v>
      </c>
      <c r="K168" s="8" t="s">
        <v>199</v>
      </c>
      <c r="L168" s="10">
        <v>45852</v>
      </c>
      <c r="N168" t="str">
        <f>IFERROR(VLOOKUP(A168,Ordenes!$C$1:$C$215,1,FALSE),"N/A")</f>
        <v>N/A</v>
      </c>
      <c r="O168" s="8" t="str">
        <f>_xlfn.CONCAT(YEAR(OP[[#This Row],[FechaDocumento]]),"-",MONTH(OP[[#This Row],[FechaDocumento]]))</f>
        <v>2025-7</v>
      </c>
    </row>
    <row r="169" spans="1:15" ht="15">
      <c r="A169" s="8">
        <v>204</v>
      </c>
      <c r="B169" s="8">
        <v>2310230097</v>
      </c>
      <c r="C169" s="8" t="s">
        <v>11</v>
      </c>
      <c r="D169" s="8" t="s">
        <v>12</v>
      </c>
      <c r="E169" s="8" t="s">
        <v>13</v>
      </c>
      <c r="F169" s="8" t="s">
        <v>14</v>
      </c>
      <c r="G169" s="8" t="s">
        <v>15</v>
      </c>
      <c r="H169" s="8" t="s">
        <v>16</v>
      </c>
      <c r="I169" s="9">
        <v>388000</v>
      </c>
      <c r="J169" s="9">
        <v>216000</v>
      </c>
      <c r="K169" s="8" t="s">
        <v>17</v>
      </c>
      <c r="L169" s="10">
        <v>45852</v>
      </c>
      <c r="N169" t="str">
        <f>IFERROR(VLOOKUP(A169,Ordenes!$C$1:$C$215,1,FALSE),"N/A")</f>
        <v>N/A</v>
      </c>
      <c r="O169" s="8" t="str">
        <f>_xlfn.CONCAT(YEAR(OP[[#This Row],[FechaDocumento]]),"-",MONTH(OP[[#This Row],[FechaDocumento]]))</f>
        <v>2025-7</v>
      </c>
    </row>
    <row r="170" spans="1:15" ht="15">
      <c r="A170" s="8">
        <v>209</v>
      </c>
      <c r="B170" s="8">
        <v>2310090459</v>
      </c>
      <c r="C170" s="8" t="s">
        <v>18</v>
      </c>
      <c r="D170" s="8" t="s">
        <v>12</v>
      </c>
      <c r="E170" s="8" t="s">
        <v>13</v>
      </c>
      <c r="F170" s="8" t="s">
        <v>14</v>
      </c>
      <c r="G170" s="8" t="s">
        <v>15</v>
      </c>
      <c r="H170" s="8" t="s">
        <v>16</v>
      </c>
      <c r="I170" s="9">
        <v>297000</v>
      </c>
      <c r="J170" s="9">
        <v>289800</v>
      </c>
      <c r="K170" s="8" t="s">
        <v>18</v>
      </c>
      <c r="L170" s="10">
        <v>45853</v>
      </c>
      <c r="N170" t="str">
        <f>IFERROR(VLOOKUP(A170,Ordenes!$C$1:$C$215,1,FALSE),"N/A")</f>
        <v>N/A</v>
      </c>
      <c r="O170" s="8" t="str">
        <f>_xlfn.CONCAT(YEAR(OP[[#This Row],[FechaDocumento]]),"-",MONTH(OP[[#This Row],[FechaDocumento]]))</f>
        <v>2025-7</v>
      </c>
    </row>
    <row r="171" spans="1:15" ht="15">
      <c r="A171" s="8">
        <v>210</v>
      </c>
      <c r="B171" s="8">
        <v>2310160007</v>
      </c>
      <c r="C171" s="8" t="s">
        <v>101</v>
      </c>
      <c r="D171" s="8" t="s">
        <v>12</v>
      </c>
      <c r="E171" s="8" t="s">
        <v>13</v>
      </c>
      <c r="F171" s="8" t="s">
        <v>14</v>
      </c>
      <c r="G171" s="8" t="s">
        <v>15</v>
      </c>
      <c r="H171" s="8" t="s">
        <v>16</v>
      </c>
      <c r="I171" s="9">
        <v>497000</v>
      </c>
      <c r="J171" s="9">
        <v>430000</v>
      </c>
      <c r="K171" s="8" t="s">
        <v>102</v>
      </c>
      <c r="L171" s="10">
        <v>45853</v>
      </c>
      <c r="N171" t="str">
        <f>IFERROR(VLOOKUP(A171,Ordenes!$C$1:$C$215,1,FALSE),"N/A")</f>
        <v>N/A</v>
      </c>
      <c r="O171" s="8" t="str">
        <f>_xlfn.CONCAT(YEAR(OP[[#This Row],[FechaDocumento]]),"-",MONTH(OP[[#This Row],[FechaDocumento]]))</f>
        <v>2025-7</v>
      </c>
    </row>
    <row r="172" spans="1:15" ht="15">
      <c r="A172" s="8">
        <v>211</v>
      </c>
      <c r="B172" s="8">
        <v>2310160537</v>
      </c>
      <c r="C172" s="8" t="s">
        <v>200</v>
      </c>
      <c r="D172" s="8" t="s">
        <v>12</v>
      </c>
      <c r="E172" s="8" t="s">
        <v>13</v>
      </c>
      <c r="F172" s="8" t="s">
        <v>14</v>
      </c>
      <c r="G172" s="8" t="s">
        <v>15</v>
      </c>
      <c r="H172" s="8" t="s">
        <v>16</v>
      </c>
      <c r="I172" s="9">
        <v>178000</v>
      </c>
      <c r="J172" s="9">
        <v>176000</v>
      </c>
      <c r="K172" s="8" t="s">
        <v>201</v>
      </c>
      <c r="L172" s="10">
        <v>45853</v>
      </c>
      <c r="N172" t="str">
        <f>IFERROR(VLOOKUP(A172,Ordenes!$C$1:$C$215,1,FALSE),"N/A")</f>
        <v>N/A</v>
      </c>
      <c r="O172" s="8" t="str">
        <f>_xlfn.CONCAT(YEAR(OP[[#This Row],[FechaDocumento]]),"-",MONTH(OP[[#This Row],[FechaDocumento]]))</f>
        <v>2025-7</v>
      </c>
    </row>
    <row r="173" spans="1:15" ht="15">
      <c r="A173" s="8">
        <v>212</v>
      </c>
      <c r="B173" s="8">
        <v>2310160529</v>
      </c>
      <c r="C173" s="8" t="s">
        <v>202</v>
      </c>
      <c r="D173" s="8" t="s">
        <v>12</v>
      </c>
      <c r="E173" s="8" t="s">
        <v>13</v>
      </c>
      <c r="F173" s="8" t="s">
        <v>14</v>
      </c>
      <c r="G173" s="8" t="s">
        <v>15</v>
      </c>
      <c r="H173" s="8" t="s">
        <v>16</v>
      </c>
      <c r="I173" s="9">
        <v>263000</v>
      </c>
      <c r="J173" s="9">
        <v>253000</v>
      </c>
      <c r="K173" s="8" t="s">
        <v>203</v>
      </c>
      <c r="L173" s="10">
        <v>45853</v>
      </c>
      <c r="N173" t="str">
        <f>IFERROR(VLOOKUP(A173,Ordenes!$C$1:$C$215,1,FALSE),"N/A")</f>
        <v>N/A</v>
      </c>
      <c r="O173" s="8" t="str">
        <f>_xlfn.CONCAT(YEAR(OP[[#This Row],[FechaDocumento]]),"-",MONTH(OP[[#This Row],[FechaDocumento]]))</f>
        <v>2025-7</v>
      </c>
    </row>
    <row r="174" spans="1:15" ht="15">
      <c r="A174" s="8">
        <v>213</v>
      </c>
      <c r="B174" s="8">
        <v>2310230020</v>
      </c>
      <c r="C174" s="8" t="s">
        <v>204</v>
      </c>
      <c r="D174" s="8" t="s">
        <v>12</v>
      </c>
      <c r="E174" s="8" t="s">
        <v>13</v>
      </c>
      <c r="F174" s="8" t="s">
        <v>14</v>
      </c>
      <c r="G174" s="8" t="s">
        <v>15</v>
      </c>
      <c r="H174" s="8" t="s">
        <v>16</v>
      </c>
      <c r="I174" s="9">
        <v>53000</v>
      </c>
      <c r="J174" s="9">
        <v>53000</v>
      </c>
      <c r="K174" s="8" t="s">
        <v>204</v>
      </c>
      <c r="L174" s="10">
        <v>45853</v>
      </c>
      <c r="N174" t="str">
        <f>IFERROR(VLOOKUP(A174,Ordenes!$C$1:$C$215,1,FALSE),"N/A")</f>
        <v>N/A</v>
      </c>
      <c r="O174" s="8" t="str">
        <f>_xlfn.CONCAT(YEAR(OP[[#This Row],[FechaDocumento]]),"-",MONTH(OP[[#This Row],[FechaDocumento]]))</f>
        <v>2025-7</v>
      </c>
    </row>
    <row r="175" spans="1:15" ht="15">
      <c r="A175" s="8">
        <v>214</v>
      </c>
      <c r="B175" s="8">
        <v>2310230030</v>
      </c>
      <c r="C175" s="8" t="s">
        <v>205</v>
      </c>
      <c r="D175" s="8" t="s">
        <v>12</v>
      </c>
      <c r="E175" s="8" t="s">
        <v>13</v>
      </c>
      <c r="F175" s="8" t="s">
        <v>14</v>
      </c>
      <c r="G175" s="8" t="s">
        <v>15</v>
      </c>
      <c r="H175" s="8" t="s">
        <v>16</v>
      </c>
      <c r="I175" s="9">
        <v>66000</v>
      </c>
      <c r="J175" s="9">
        <v>23000</v>
      </c>
      <c r="K175" s="8" t="s">
        <v>205</v>
      </c>
      <c r="L175" s="10">
        <v>45853</v>
      </c>
      <c r="N175" t="str">
        <f>IFERROR(VLOOKUP(A175,Ordenes!$C$1:$C$215,1,FALSE),"N/A")</f>
        <v>N/A</v>
      </c>
      <c r="O175" s="8" t="str">
        <f>_xlfn.CONCAT(YEAR(OP[[#This Row],[FechaDocumento]]),"-",MONTH(OP[[#This Row],[FechaDocumento]]))</f>
        <v>2025-7</v>
      </c>
    </row>
    <row r="176" spans="1:15" ht="15">
      <c r="A176" s="8">
        <v>215</v>
      </c>
      <c r="B176" s="8">
        <v>2310230040</v>
      </c>
      <c r="C176" s="8" t="s">
        <v>43</v>
      </c>
      <c r="D176" s="8" t="s">
        <v>12</v>
      </c>
      <c r="E176" s="8" t="s">
        <v>13</v>
      </c>
      <c r="F176" s="8" t="s">
        <v>14</v>
      </c>
      <c r="G176" s="8" t="s">
        <v>15</v>
      </c>
      <c r="H176" s="8" t="s">
        <v>16</v>
      </c>
      <c r="I176" s="9">
        <v>28800</v>
      </c>
      <c r="J176" s="9">
        <v>28700</v>
      </c>
      <c r="K176" s="8" t="s">
        <v>43</v>
      </c>
      <c r="L176" s="10">
        <v>45853</v>
      </c>
      <c r="N176" t="str">
        <f>IFERROR(VLOOKUP(A176,Ordenes!$C$1:$C$215,1,FALSE),"N/A")</f>
        <v>N/A</v>
      </c>
      <c r="O176" s="8" t="str">
        <f>_xlfn.CONCAT(YEAR(OP[[#This Row],[FechaDocumento]]),"-",MONTH(OP[[#This Row],[FechaDocumento]]))</f>
        <v>2025-7</v>
      </c>
    </row>
    <row r="177" spans="1:15" ht="15">
      <c r="A177" s="8">
        <v>216</v>
      </c>
      <c r="B177" s="8">
        <v>2320340003</v>
      </c>
      <c r="C177" s="8" t="s">
        <v>206</v>
      </c>
      <c r="D177" s="8" t="s">
        <v>12</v>
      </c>
      <c r="E177" s="8" t="s">
        <v>108</v>
      </c>
      <c r="F177" s="8" t="s">
        <v>109</v>
      </c>
      <c r="G177" s="8" t="s">
        <v>110</v>
      </c>
      <c r="H177" s="8" t="s">
        <v>111</v>
      </c>
      <c r="I177" s="9">
        <v>26300</v>
      </c>
      <c r="J177" s="9">
        <v>52600</v>
      </c>
      <c r="K177" s="8" t="s">
        <v>206</v>
      </c>
      <c r="L177" s="10">
        <v>45870</v>
      </c>
      <c r="N177" t="str">
        <f>IFERROR(VLOOKUP(A177,Ordenes!$C$1:$C$215,1,FALSE),"N/A")</f>
        <v>N/A</v>
      </c>
      <c r="O177" s="8" t="str">
        <f>_xlfn.CONCAT(YEAR(OP[[#This Row],[FechaDocumento]]),"-",MONTH(OP[[#This Row],[FechaDocumento]]))</f>
        <v>2025-8</v>
      </c>
    </row>
    <row r="178" spans="1:15" ht="15">
      <c r="A178" s="8">
        <v>217</v>
      </c>
      <c r="B178" s="8">
        <v>2320340005</v>
      </c>
      <c r="C178" s="8" t="s">
        <v>207</v>
      </c>
      <c r="D178" s="8" t="s">
        <v>12</v>
      </c>
      <c r="E178" s="8" t="s">
        <v>108</v>
      </c>
      <c r="F178" s="8" t="s">
        <v>109</v>
      </c>
      <c r="G178" s="8" t="s">
        <v>110</v>
      </c>
      <c r="H178" s="8" t="s">
        <v>111</v>
      </c>
      <c r="I178" s="9">
        <v>20900</v>
      </c>
      <c r="J178" s="9">
        <v>21140</v>
      </c>
      <c r="K178" s="8" t="s">
        <v>207</v>
      </c>
      <c r="L178" s="10">
        <v>45870</v>
      </c>
      <c r="N178" t="str">
        <f>IFERROR(VLOOKUP(A178,Ordenes!$C$1:$C$215,1,FALSE),"N/A")</f>
        <v>N/A</v>
      </c>
      <c r="O178" s="8" t="str">
        <f>_xlfn.CONCAT(YEAR(OP[[#This Row],[FechaDocumento]]),"-",MONTH(OP[[#This Row],[FechaDocumento]]))</f>
        <v>2025-8</v>
      </c>
    </row>
    <row r="179" spans="1:15" ht="15">
      <c r="A179" s="8">
        <v>218</v>
      </c>
      <c r="B179" s="8">
        <v>2320340001</v>
      </c>
      <c r="C179" s="8" t="s">
        <v>208</v>
      </c>
      <c r="D179" s="8" t="s">
        <v>12</v>
      </c>
      <c r="E179" s="8" t="s">
        <v>108</v>
      </c>
      <c r="F179" s="8" t="s">
        <v>109</v>
      </c>
      <c r="G179" s="8" t="s">
        <v>110</v>
      </c>
      <c r="H179" s="8" t="s">
        <v>111</v>
      </c>
      <c r="I179" s="9">
        <v>15600</v>
      </c>
      <c r="J179" s="9">
        <v>15600</v>
      </c>
      <c r="K179" s="8" t="s">
        <v>208</v>
      </c>
      <c r="L179" s="10">
        <v>45870</v>
      </c>
      <c r="N179" t="str">
        <f>IFERROR(VLOOKUP(A179,Ordenes!$C$1:$C$215,1,FALSE),"N/A")</f>
        <v>N/A</v>
      </c>
      <c r="O179" s="8" t="str">
        <f>_xlfn.CONCAT(YEAR(OP[[#This Row],[FechaDocumento]]),"-",MONTH(OP[[#This Row],[FechaDocumento]]))</f>
        <v>2025-8</v>
      </c>
    </row>
    <row r="180" spans="1:15" ht="15">
      <c r="A180" s="8">
        <v>219</v>
      </c>
      <c r="B180" s="8">
        <v>2320340004</v>
      </c>
      <c r="C180" s="8" t="s">
        <v>209</v>
      </c>
      <c r="D180" s="8" t="s">
        <v>12</v>
      </c>
      <c r="E180" s="8" t="s">
        <v>108</v>
      </c>
      <c r="F180" s="8" t="s">
        <v>109</v>
      </c>
      <c r="G180" s="8" t="s">
        <v>110</v>
      </c>
      <c r="H180" s="8" t="s">
        <v>111</v>
      </c>
      <c r="I180" s="9">
        <v>15600</v>
      </c>
      <c r="J180" s="9">
        <v>15600</v>
      </c>
      <c r="K180" s="8" t="s">
        <v>209</v>
      </c>
      <c r="L180" s="10">
        <v>45870</v>
      </c>
      <c r="N180" t="str">
        <f>IFERROR(VLOOKUP(A180,Ordenes!$C$1:$C$215,1,FALSE),"N/A")</f>
        <v>N/A</v>
      </c>
      <c r="O180" s="8" t="str">
        <f>_xlfn.CONCAT(YEAR(OP[[#This Row],[FechaDocumento]]),"-",MONTH(OP[[#This Row],[FechaDocumento]]))</f>
        <v>2025-8</v>
      </c>
    </row>
    <row r="181" spans="1:15" ht="15">
      <c r="A181" s="8">
        <v>220</v>
      </c>
      <c r="B181" s="8">
        <v>2320340002</v>
      </c>
      <c r="C181" s="8" t="s">
        <v>210</v>
      </c>
      <c r="D181" s="8" t="s">
        <v>12</v>
      </c>
      <c r="E181" s="8" t="s">
        <v>108</v>
      </c>
      <c r="F181" s="8" t="s">
        <v>109</v>
      </c>
      <c r="G181" s="8" t="s">
        <v>110</v>
      </c>
      <c r="H181" s="8" t="s">
        <v>111</v>
      </c>
      <c r="I181" s="9">
        <v>19600</v>
      </c>
      <c r="J181" s="9">
        <v>19600</v>
      </c>
      <c r="K181" s="8" t="s">
        <v>210</v>
      </c>
      <c r="L181" s="10">
        <v>45870</v>
      </c>
      <c r="N181" t="str">
        <f>IFERROR(VLOOKUP(A181,Ordenes!$C$1:$C$215,1,FALSE),"N/A")</f>
        <v>N/A</v>
      </c>
      <c r="O181" s="8" t="str">
        <f>_xlfn.CONCAT(YEAR(OP[[#This Row],[FechaDocumento]]),"-",MONTH(OP[[#This Row],[FechaDocumento]]))</f>
        <v>2025-8</v>
      </c>
    </row>
    <row r="182" spans="1:15" ht="15">
      <c r="A182" s="8">
        <v>221</v>
      </c>
      <c r="B182" s="8">
        <v>2320340007</v>
      </c>
      <c r="C182" s="8" t="s">
        <v>211</v>
      </c>
      <c r="D182" s="8" t="s">
        <v>12</v>
      </c>
      <c r="E182" s="8" t="s">
        <v>108</v>
      </c>
      <c r="F182" s="8" t="s">
        <v>109</v>
      </c>
      <c r="G182" s="8" t="s">
        <v>110</v>
      </c>
      <c r="H182" s="8" t="s">
        <v>111</v>
      </c>
      <c r="I182" s="9">
        <v>19500</v>
      </c>
      <c r="J182" s="9">
        <v>19500</v>
      </c>
      <c r="K182" s="8" t="s">
        <v>211</v>
      </c>
      <c r="L182" s="10">
        <v>45870</v>
      </c>
      <c r="N182" t="str">
        <f>IFERROR(VLOOKUP(A182,Ordenes!$C$1:$C$215,1,FALSE),"N/A")</f>
        <v>N/A</v>
      </c>
      <c r="O182" s="8" t="str">
        <f>_xlfn.CONCAT(YEAR(OP[[#This Row],[FechaDocumento]]),"-",MONTH(OP[[#This Row],[FechaDocumento]]))</f>
        <v>2025-8</v>
      </c>
    </row>
    <row r="183" spans="1:15" ht="15">
      <c r="A183" s="8">
        <v>222</v>
      </c>
      <c r="B183" s="8">
        <v>2320340008</v>
      </c>
      <c r="C183" s="8" t="s">
        <v>212</v>
      </c>
      <c r="D183" s="8" t="s">
        <v>12</v>
      </c>
      <c r="E183" s="8" t="s">
        <v>108</v>
      </c>
      <c r="F183" s="8" t="s">
        <v>109</v>
      </c>
      <c r="G183" s="8" t="s">
        <v>110</v>
      </c>
      <c r="H183" s="8" t="s">
        <v>111</v>
      </c>
      <c r="I183" s="9">
        <v>13000</v>
      </c>
      <c r="J183" s="9">
        <v>13000</v>
      </c>
      <c r="K183" s="8" t="s">
        <v>212</v>
      </c>
      <c r="L183" s="10">
        <v>45870</v>
      </c>
      <c r="N183" t="str">
        <f>IFERROR(VLOOKUP(A183,Ordenes!$C$1:$C$215,1,FALSE),"N/A")</f>
        <v>N/A</v>
      </c>
      <c r="O183" s="8" t="str">
        <f>_xlfn.CONCAT(YEAR(OP[[#This Row],[FechaDocumento]]),"-",MONTH(OP[[#This Row],[FechaDocumento]]))</f>
        <v>2025-8</v>
      </c>
    </row>
    <row r="184" spans="1:15" ht="15">
      <c r="A184" s="8">
        <v>223</v>
      </c>
      <c r="B184" s="8">
        <v>2320340006</v>
      </c>
      <c r="C184" s="8" t="s">
        <v>213</v>
      </c>
      <c r="D184" s="8" t="s">
        <v>12</v>
      </c>
      <c r="E184" s="8" t="s">
        <v>108</v>
      </c>
      <c r="F184" s="8" t="s">
        <v>109</v>
      </c>
      <c r="G184" s="8" t="s">
        <v>110</v>
      </c>
      <c r="H184" s="8" t="s">
        <v>111</v>
      </c>
      <c r="I184" s="9">
        <v>33500</v>
      </c>
      <c r="J184" s="9">
        <v>33500</v>
      </c>
      <c r="K184" s="8" t="s">
        <v>213</v>
      </c>
      <c r="L184" s="10">
        <v>45870</v>
      </c>
      <c r="N184" t="str">
        <f>IFERROR(VLOOKUP(A184,Ordenes!$C$1:$C$215,1,FALSE),"N/A")</f>
        <v>N/A</v>
      </c>
      <c r="O184" s="8" t="str">
        <f>_xlfn.CONCAT(YEAR(OP[[#This Row],[FechaDocumento]]),"-",MONTH(OP[[#This Row],[FechaDocumento]]))</f>
        <v>2025-8</v>
      </c>
    </row>
    <row r="185" spans="1:15" ht="15">
      <c r="A185" s="8">
        <v>224</v>
      </c>
      <c r="B185" s="8">
        <v>2320340010</v>
      </c>
      <c r="C185" s="8" t="s">
        <v>214</v>
      </c>
      <c r="D185" s="8" t="s">
        <v>12</v>
      </c>
      <c r="E185" s="8" t="s">
        <v>108</v>
      </c>
      <c r="F185" s="8" t="s">
        <v>109</v>
      </c>
      <c r="G185" s="8" t="s">
        <v>110</v>
      </c>
      <c r="H185" s="8" t="s">
        <v>111</v>
      </c>
      <c r="I185" s="9">
        <v>34600</v>
      </c>
      <c r="J185" s="9">
        <v>34600</v>
      </c>
      <c r="K185" s="8" t="s">
        <v>214</v>
      </c>
      <c r="L185" s="10">
        <v>45870</v>
      </c>
      <c r="N185" t="str">
        <f>IFERROR(VLOOKUP(A185,Ordenes!$C$1:$C$215,1,FALSE),"N/A")</f>
        <v>N/A</v>
      </c>
      <c r="O185" s="8" t="str">
        <f>_xlfn.CONCAT(YEAR(OP[[#This Row],[FechaDocumento]]),"-",MONTH(OP[[#This Row],[FechaDocumento]]))</f>
        <v>2025-8</v>
      </c>
    </row>
    <row r="186" spans="1:15" ht="15">
      <c r="A186" s="8">
        <v>225</v>
      </c>
      <c r="B186" s="8">
        <v>2320340009</v>
      </c>
      <c r="C186" s="8" t="s">
        <v>215</v>
      </c>
      <c r="D186" s="8" t="s">
        <v>12</v>
      </c>
      <c r="E186" s="8" t="s">
        <v>108</v>
      </c>
      <c r="F186" s="8" t="s">
        <v>109</v>
      </c>
      <c r="G186" s="8" t="s">
        <v>110</v>
      </c>
      <c r="H186" s="8" t="s">
        <v>111</v>
      </c>
      <c r="I186" s="9">
        <v>25000</v>
      </c>
      <c r="J186" s="9">
        <v>25000</v>
      </c>
      <c r="K186" s="8" t="s">
        <v>215</v>
      </c>
      <c r="L186" s="10">
        <v>45870</v>
      </c>
      <c r="N186" t="str">
        <f>IFERROR(VLOOKUP(A186,Ordenes!$C$1:$C$215,1,FALSE),"N/A")</f>
        <v>N/A</v>
      </c>
      <c r="O186" s="8" t="str">
        <f>_xlfn.CONCAT(YEAR(OP[[#This Row],[FechaDocumento]]),"-",MONTH(OP[[#This Row],[FechaDocumento]]))</f>
        <v>2025-8</v>
      </c>
    </row>
    <row r="187" spans="1:15" ht="15">
      <c r="A187" s="8">
        <v>226</v>
      </c>
      <c r="B187" s="8">
        <v>2320340011</v>
      </c>
      <c r="C187" s="8" t="s">
        <v>216</v>
      </c>
      <c r="D187" s="8" t="s">
        <v>12</v>
      </c>
      <c r="E187" s="8" t="s">
        <v>108</v>
      </c>
      <c r="F187" s="8" t="s">
        <v>109</v>
      </c>
      <c r="G187" s="8" t="s">
        <v>110</v>
      </c>
      <c r="H187" s="8" t="s">
        <v>111</v>
      </c>
      <c r="I187" s="9">
        <v>20000</v>
      </c>
      <c r="J187" s="9">
        <v>20000</v>
      </c>
      <c r="K187" s="8" t="s">
        <v>216</v>
      </c>
      <c r="L187" s="10">
        <v>45870</v>
      </c>
      <c r="N187" t="str">
        <f>IFERROR(VLOOKUP(A187,Ordenes!$C$1:$C$215,1,FALSE),"N/A")</f>
        <v>N/A</v>
      </c>
      <c r="O187" s="8" t="str">
        <f>_xlfn.CONCAT(YEAR(OP[[#This Row],[FechaDocumento]]),"-",MONTH(OP[[#This Row],[FechaDocumento]]))</f>
        <v>2025-8</v>
      </c>
    </row>
    <row r="188" spans="1:15" ht="15">
      <c r="A188" s="8">
        <v>227</v>
      </c>
      <c r="B188" s="8">
        <v>2320340023</v>
      </c>
      <c r="C188" s="8" t="s">
        <v>217</v>
      </c>
      <c r="D188" s="8" t="s">
        <v>12</v>
      </c>
      <c r="E188" s="8" t="s">
        <v>108</v>
      </c>
      <c r="F188" s="8" t="s">
        <v>109</v>
      </c>
      <c r="G188" s="8" t="s">
        <v>110</v>
      </c>
      <c r="H188" s="8" t="s">
        <v>111</v>
      </c>
      <c r="I188" s="9">
        <v>25000</v>
      </c>
      <c r="J188" s="9">
        <v>25000</v>
      </c>
      <c r="K188" s="8" t="s">
        <v>217</v>
      </c>
      <c r="L188" s="10">
        <v>45870</v>
      </c>
      <c r="N188" t="str">
        <f>IFERROR(VLOOKUP(A188,Ordenes!$C$1:$C$215,1,FALSE),"N/A")</f>
        <v>N/A</v>
      </c>
      <c r="O188" s="8" t="str">
        <f>_xlfn.CONCAT(YEAR(OP[[#This Row],[FechaDocumento]]),"-",MONTH(OP[[#This Row],[FechaDocumento]]))</f>
        <v>2025-8</v>
      </c>
    </row>
    <row r="189" spans="1:15" ht="15">
      <c r="A189" s="8">
        <v>228</v>
      </c>
      <c r="B189" s="8">
        <v>2320340014</v>
      </c>
      <c r="C189" s="8" t="s">
        <v>218</v>
      </c>
      <c r="D189" s="8" t="s">
        <v>12</v>
      </c>
      <c r="E189" s="8" t="s">
        <v>108</v>
      </c>
      <c r="F189" s="8" t="s">
        <v>109</v>
      </c>
      <c r="G189" s="8" t="s">
        <v>110</v>
      </c>
      <c r="H189" s="8" t="s">
        <v>111</v>
      </c>
      <c r="I189" s="9">
        <v>41600</v>
      </c>
      <c r="J189" s="9">
        <v>40915</v>
      </c>
      <c r="K189" s="8" t="s">
        <v>218</v>
      </c>
      <c r="L189" s="10">
        <v>45870</v>
      </c>
      <c r="N189" t="str">
        <f>IFERROR(VLOOKUP(A189,Ordenes!$C$1:$C$215,1,FALSE),"N/A")</f>
        <v>N/A</v>
      </c>
      <c r="O189" s="8" t="str">
        <f>_xlfn.CONCAT(YEAR(OP[[#This Row],[FechaDocumento]]),"-",MONTH(OP[[#This Row],[FechaDocumento]]))</f>
        <v>2025-8</v>
      </c>
    </row>
    <row r="190" spans="1:15" ht="15">
      <c r="A190" s="8">
        <v>229</v>
      </c>
      <c r="B190" s="8">
        <v>2320340016</v>
      </c>
      <c r="C190" s="8" t="s">
        <v>219</v>
      </c>
      <c r="D190" s="8" t="s">
        <v>12</v>
      </c>
      <c r="E190" s="8" t="s">
        <v>108</v>
      </c>
      <c r="F190" s="8" t="s">
        <v>109</v>
      </c>
      <c r="G190" s="8" t="s">
        <v>110</v>
      </c>
      <c r="H190" s="8" t="s">
        <v>111</v>
      </c>
      <c r="I190" s="9">
        <v>33300</v>
      </c>
      <c r="J190" s="9">
        <v>33300</v>
      </c>
      <c r="K190" s="8" t="s">
        <v>219</v>
      </c>
      <c r="L190" s="10">
        <v>45870</v>
      </c>
      <c r="N190" t="str">
        <f>IFERROR(VLOOKUP(A190,Ordenes!$C$1:$C$215,1,FALSE),"N/A")</f>
        <v>N/A</v>
      </c>
      <c r="O190" s="8" t="str">
        <f>_xlfn.CONCAT(YEAR(OP[[#This Row],[FechaDocumento]]),"-",MONTH(OP[[#This Row],[FechaDocumento]]))</f>
        <v>2025-8</v>
      </c>
    </row>
    <row r="191" spans="1:15" ht="15">
      <c r="A191" s="8">
        <v>230</v>
      </c>
      <c r="B191" s="8">
        <v>2320340012</v>
      </c>
      <c r="C191" s="8" t="s">
        <v>220</v>
      </c>
      <c r="D191" s="8" t="s">
        <v>12</v>
      </c>
      <c r="E191" s="8" t="s">
        <v>108</v>
      </c>
      <c r="F191" s="8" t="s">
        <v>109</v>
      </c>
      <c r="G191" s="8" t="s">
        <v>110</v>
      </c>
      <c r="H191" s="8" t="s">
        <v>111</v>
      </c>
      <c r="I191" s="9">
        <v>25000</v>
      </c>
      <c r="J191" s="9">
        <v>25000</v>
      </c>
      <c r="K191" s="8" t="s">
        <v>220</v>
      </c>
      <c r="L191" s="10">
        <v>45870</v>
      </c>
      <c r="N191" t="str">
        <f>IFERROR(VLOOKUP(A191,Ordenes!$C$1:$C$215,1,FALSE),"N/A")</f>
        <v>N/A</v>
      </c>
      <c r="O191" s="8" t="str">
        <f>_xlfn.CONCAT(YEAR(OP[[#This Row],[FechaDocumento]]),"-",MONTH(OP[[#This Row],[FechaDocumento]]))</f>
        <v>2025-8</v>
      </c>
    </row>
    <row r="192" spans="1:15" ht="15">
      <c r="A192" s="8">
        <v>231</v>
      </c>
      <c r="B192" s="8">
        <v>2320340015</v>
      </c>
      <c r="C192" s="8" t="s">
        <v>221</v>
      </c>
      <c r="D192" s="8" t="s">
        <v>12</v>
      </c>
      <c r="E192" s="8" t="s">
        <v>108</v>
      </c>
      <c r="F192" s="8" t="s">
        <v>109</v>
      </c>
      <c r="G192" s="8" t="s">
        <v>110</v>
      </c>
      <c r="H192" s="8" t="s">
        <v>111</v>
      </c>
      <c r="I192" s="9">
        <v>25000</v>
      </c>
      <c r="J192" s="9">
        <v>25000</v>
      </c>
      <c r="K192" s="8" t="s">
        <v>221</v>
      </c>
      <c r="L192" s="10">
        <v>45870</v>
      </c>
      <c r="N192" t="str">
        <f>IFERROR(VLOOKUP(A192,Ordenes!$C$1:$C$215,1,FALSE),"N/A")</f>
        <v>N/A</v>
      </c>
      <c r="O192" s="8" t="str">
        <f>_xlfn.CONCAT(YEAR(OP[[#This Row],[FechaDocumento]]),"-",MONTH(OP[[#This Row],[FechaDocumento]]))</f>
        <v>2025-8</v>
      </c>
    </row>
    <row r="193" spans="1:15" ht="15">
      <c r="A193" s="8">
        <v>232</v>
      </c>
      <c r="B193" s="8">
        <v>2320340013</v>
      </c>
      <c r="C193" s="8" t="s">
        <v>222</v>
      </c>
      <c r="D193" s="8" t="s">
        <v>12</v>
      </c>
      <c r="E193" s="8" t="s">
        <v>108</v>
      </c>
      <c r="F193" s="8" t="s">
        <v>109</v>
      </c>
      <c r="G193" s="8" t="s">
        <v>110</v>
      </c>
      <c r="H193" s="8" t="s">
        <v>111</v>
      </c>
      <c r="I193" s="9">
        <v>31300</v>
      </c>
      <c r="J193" s="9">
        <v>31300</v>
      </c>
      <c r="K193" s="8" t="s">
        <v>222</v>
      </c>
      <c r="L193" s="10">
        <v>45870</v>
      </c>
      <c r="N193" t="str">
        <f>IFERROR(VLOOKUP(A193,Ordenes!$C$1:$C$215,1,FALSE),"N/A")</f>
        <v>N/A</v>
      </c>
      <c r="O193" s="8" t="str">
        <f>_xlfn.CONCAT(YEAR(OP[[#This Row],[FechaDocumento]]),"-",MONTH(OP[[#This Row],[FechaDocumento]]))</f>
        <v>2025-8</v>
      </c>
    </row>
    <row r="194" spans="1:15" ht="15">
      <c r="A194" s="8">
        <v>233</v>
      </c>
      <c r="B194" s="8">
        <v>2320340019</v>
      </c>
      <c r="C194" s="8" t="s">
        <v>223</v>
      </c>
      <c r="D194" s="8" t="s">
        <v>12</v>
      </c>
      <c r="E194" s="8" t="s">
        <v>108</v>
      </c>
      <c r="F194" s="8" t="s">
        <v>109</v>
      </c>
      <c r="G194" s="8" t="s">
        <v>110</v>
      </c>
      <c r="H194" s="8" t="s">
        <v>111</v>
      </c>
      <c r="I194" s="9">
        <v>31300</v>
      </c>
      <c r="J194" s="9">
        <v>31300</v>
      </c>
      <c r="K194" s="8" t="s">
        <v>223</v>
      </c>
      <c r="L194" s="10">
        <v>45870</v>
      </c>
      <c r="N194" t="str">
        <f>IFERROR(VLOOKUP(A194,Ordenes!$C$1:$C$215,1,FALSE),"N/A")</f>
        <v>N/A</v>
      </c>
      <c r="O194" s="8" t="str">
        <f>_xlfn.CONCAT(YEAR(OP[[#This Row],[FechaDocumento]]),"-",MONTH(OP[[#This Row],[FechaDocumento]]))</f>
        <v>2025-8</v>
      </c>
    </row>
    <row r="195" spans="1:15" ht="15">
      <c r="A195" s="8">
        <v>234</v>
      </c>
      <c r="B195" s="8">
        <v>2320340017</v>
      </c>
      <c r="C195" s="8" t="s">
        <v>224</v>
      </c>
      <c r="D195" s="8" t="s">
        <v>12</v>
      </c>
      <c r="E195" s="8" t="s">
        <v>108</v>
      </c>
      <c r="F195" s="8" t="s">
        <v>109</v>
      </c>
      <c r="G195" s="8" t="s">
        <v>110</v>
      </c>
      <c r="H195" s="8" t="s">
        <v>111</v>
      </c>
      <c r="I195" s="9">
        <v>20900</v>
      </c>
      <c r="J195" s="9">
        <v>20900</v>
      </c>
      <c r="K195" s="8" t="s">
        <v>224</v>
      </c>
      <c r="L195" s="10">
        <v>45870</v>
      </c>
      <c r="N195" t="str">
        <f>IFERROR(VLOOKUP(A195,Ordenes!$C$1:$C$215,1,FALSE),"N/A")</f>
        <v>N/A</v>
      </c>
      <c r="O195" s="8" t="str">
        <f>_xlfn.CONCAT(YEAR(OP[[#This Row],[FechaDocumento]]),"-",MONTH(OP[[#This Row],[FechaDocumento]]))</f>
        <v>2025-8</v>
      </c>
    </row>
    <row r="196" spans="1:15" ht="15">
      <c r="A196" s="8">
        <v>235</v>
      </c>
      <c r="B196" s="8">
        <v>2320340018</v>
      </c>
      <c r="C196" s="8" t="s">
        <v>225</v>
      </c>
      <c r="D196" s="8" t="s">
        <v>12</v>
      </c>
      <c r="E196" s="8" t="s">
        <v>108</v>
      </c>
      <c r="F196" s="8" t="s">
        <v>109</v>
      </c>
      <c r="G196" s="8" t="s">
        <v>110</v>
      </c>
      <c r="H196" s="8" t="s">
        <v>111</v>
      </c>
      <c r="I196" s="9">
        <v>44500</v>
      </c>
      <c r="J196" s="9">
        <v>44500</v>
      </c>
      <c r="K196" s="8" t="s">
        <v>225</v>
      </c>
      <c r="L196" s="10">
        <v>45870</v>
      </c>
      <c r="N196" t="str">
        <f>IFERROR(VLOOKUP(A196,Ordenes!$C$1:$C$215,1,FALSE),"N/A")</f>
        <v>N/A</v>
      </c>
      <c r="O196" s="8" t="str">
        <f>_xlfn.CONCAT(YEAR(OP[[#This Row],[FechaDocumento]]),"-",MONTH(OP[[#This Row],[FechaDocumento]]))</f>
        <v>2025-8</v>
      </c>
    </row>
    <row r="197" spans="1:15" ht="15">
      <c r="A197" s="8">
        <v>236</v>
      </c>
      <c r="B197" s="8">
        <v>2320340021</v>
      </c>
      <c r="C197" s="8" t="s">
        <v>226</v>
      </c>
      <c r="D197" s="8" t="s">
        <v>12</v>
      </c>
      <c r="E197" s="8" t="s">
        <v>108</v>
      </c>
      <c r="F197" s="8" t="s">
        <v>109</v>
      </c>
      <c r="G197" s="8" t="s">
        <v>110</v>
      </c>
      <c r="H197" s="8" t="s">
        <v>111</v>
      </c>
      <c r="I197" s="9">
        <v>48300</v>
      </c>
      <c r="J197" s="9">
        <v>48300</v>
      </c>
      <c r="K197" s="8" t="s">
        <v>226</v>
      </c>
      <c r="L197" s="10">
        <v>45870</v>
      </c>
      <c r="N197" t="str">
        <f>IFERROR(VLOOKUP(A197,Ordenes!$C$1:$C$215,1,FALSE),"N/A")</f>
        <v>N/A</v>
      </c>
      <c r="O197" s="8" t="str">
        <f>_xlfn.CONCAT(YEAR(OP[[#This Row],[FechaDocumento]]),"-",MONTH(OP[[#This Row],[FechaDocumento]]))</f>
        <v>2025-8</v>
      </c>
    </row>
    <row r="198" spans="1:15" ht="15">
      <c r="A198" s="8">
        <v>237</v>
      </c>
      <c r="B198" s="8">
        <v>2320340020</v>
      </c>
      <c r="C198" s="8" t="s">
        <v>227</v>
      </c>
      <c r="D198" s="8" t="s">
        <v>12</v>
      </c>
      <c r="E198" s="8" t="s">
        <v>108</v>
      </c>
      <c r="F198" s="8" t="s">
        <v>109</v>
      </c>
      <c r="G198" s="8" t="s">
        <v>110</v>
      </c>
      <c r="H198" s="8" t="s">
        <v>111</v>
      </c>
      <c r="I198" s="9">
        <v>35000</v>
      </c>
      <c r="J198" s="8">
        <v>0</v>
      </c>
      <c r="K198" s="8" t="s">
        <v>227</v>
      </c>
      <c r="L198" s="10">
        <v>45870</v>
      </c>
      <c r="N198" t="str">
        <f>IFERROR(VLOOKUP(A198,Ordenes!$C$1:$C$215,1,FALSE),"N/A")</f>
        <v>N/A</v>
      </c>
      <c r="O198" s="8" t="str">
        <f>_xlfn.CONCAT(YEAR(OP[[#This Row],[FechaDocumento]]),"-",MONTH(OP[[#This Row],[FechaDocumento]]))</f>
        <v>2025-8</v>
      </c>
    </row>
    <row r="199" spans="1:15" ht="15">
      <c r="A199" s="8">
        <v>238</v>
      </c>
      <c r="B199" s="8">
        <v>2320340022</v>
      </c>
      <c r="C199" s="8" t="s">
        <v>228</v>
      </c>
      <c r="D199" s="8" t="s">
        <v>12</v>
      </c>
      <c r="E199" s="8" t="s">
        <v>108</v>
      </c>
      <c r="F199" s="8" t="s">
        <v>109</v>
      </c>
      <c r="G199" s="8" t="s">
        <v>110</v>
      </c>
      <c r="H199" s="8" t="s">
        <v>111</v>
      </c>
      <c r="I199" s="9">
        <v>30000</v>
      </c>
      <c r="J199" s="9">
        <v>30000</v>
      </c>
      <c r="K199" s="8" t="s">
        <v>228</v>
      </c>
      <c r="L199" s="10">
        <v>45870</v>
      </c>
      <c r="N199" t="str">
        <f>IFERROR(VLOOKUP(A199,Ordenes!$C$1:$C$215,1,FALSE),"N/A")</f>
        <v>N/A</v>
      </c>
      <c r="O199" s="8" t="str">
        <f>_xlfn.CONCAT(YEAR(OP[[#This Row],[FechaDocumento]]),"-",MONTH(OP[[#This Row],[FechaDocumento]]))</f>
        <v>2025-8</v>
      </c>
    </row>
    <row r="200" spans="1:15" ht="15">
      <c r="A200" s="8">
        <v>239</v>
      </c>
      <c r="B200" s="8">
        <v>2320340024</v>
      </c>
      <c r="C200" s="8" t="s">
        <v>229</v>
      </c>
      <c r="D200" s="8" t="s">
        <v>12</v>
      </c>
      <c r="E200" s="8" t="s">
        <v>108</v>
      </c>
      <c r="F200" s="8" t="s">
        <v>109</v>
      </c>
      <c r="G200" s="8" t="s">
        <v>110</v>
      </c>
      <c r="H200" s="8" t="s">
        <v>111</v>
      </c>
      <c r="I200" s="9">
        <v>35000</v>
      </c>
      <c r="J200" s="9">
        <v>35000</v>
      </c>
      <c r="K200" s="8" t="s">
        <v>229</v>
      </c>
      <c r="L200" s="10">
        <v>45870</v>
      </c>
      <c r="N200" t="str">
        <f>IFERROR(VLOOKUP(A200,Ordenes!$C$1:$C$215,1,FALSE),"N/A")</f>
        <v>N/A</v>
      </c>
      <c r="O200" s="8" t="str">
        <f>_xlfn.CONCAT(YEAR(OP[[#This Row],[FechaDocumento]]),"-",MONTH(OP[[#This Row],[FechaDocumento]]))</f>
        <v>2025-8</v>
      </c>
    </row>
    <row r="201" spans="1:15" ht="15">
      <c r="A201" s="8">
        <v>240</v>
      </c>
      <c r="B201" s="8">
        <v>2140110526</v>
      </c>
      <c r="C201" s="8" t="s">
        <v>230</v>
      </c>
      <c r="D201" s="8" t="s">
        <v>12</v>
      </c>
      <c r="E201" s="8" t="s">
        <v>108</v>
      </c>
      <c r="F201" s="8" t="s">
        <v>109</v>
      </c>
      <c r="G201" s="8" t="s">
        <v>110</v>
      </c>
      <c r="H201" s="8" t="s">
        <v>111</v>
      </c>
      <c r="I201" s="9">
        <v>19550</v>
      </c>
      <c r="J201" s="9">
        <v>12851</v>
      </c>
      <c r="K201" s="8" t="s">
        <v>230</v>
      </c>
      <c r="L201" s="10">
        <v>45853</v>
      </c>
      <c r="N201" t="str">
        <f>IFERROR(VLOOKUP(A201,Ordenes!$C$1:$C$215,1,FALSE),"N/A")</f>
        <v>N/A</v>
      </c>
      <c r="O201" s="8" t="str">
        <f>_xlfn.CONCAT(YEAR(OP[[#This Row],[FechaDocumento]]),"-",MONTH(OP[[#This Row],[FechaDocumento]]))</f>
        <v>2025-7</v>
      </c>
    </row>
    <row r="202" spans="1:15" ht="15">
      <c r="A202" s="8">
        <v>242</v>
      </c>
      <c r="B202" s="8">
        <v>2110040016</v>
      </c>
      <c r="C202" s="8" t="s">
        <v>231</v>
      </c>
      <c r="D202" s="8" t="s">
        <v>12</v>
      </c>
      <c r="E202" s="8" t="s">
        <v>13</v>
      </c>
      <c r="F202" s="8" t="s">
        <v>47</v>
      </c>
      <c r="G202" s="8" t="s">
        <v>48</v>
      </c>
      <c r="H202" s="8" t="s">
        <v>49</v>
      </c>
      <c r="I202" s="9">
        <v>7300</v>
      </c>
      <c r="J202" s="9">
        <v>7553</v>
      </c>
      <c r="K202" s="8" t="s">
        <v>231</v>
      </c>
      <c r="L202" s="10">
        <v>45853</v>
      </c>
      <c r="N202" t="str">
        <f>IFERROR(VLOOKUP(A202,Ordenes!$C$1:$C$215,1,FALSE),"N/A")</f>
        <v>N/A</v>
      </c>
      <c r="O202" s="8" t="str">
        <f>_xlfn.CONCAT(YEAR(OP[[#This Row],[FechaDocumento]]),"-",MONTH(OP[[#This Row],[FechaDocumento]]))</f>
        <v>2025-7</v>
      </c>
    </row>
    <row r="203" spans="1:15" ht="15">
      <c r="A203" s="8">
        <v>245</v>
      </c>
      <c r="B203" s="8">
        <v>2310160090</v>
      </c>
      <c r="C203" s="8" t="s">
        <v>232</v>
      </c>
      <c r="D203" s="8" t="s">
        <v>12</v>
      </c>
      <c r="E203" s="8" t="s">
        <v>13</v>
      </c>
      <c r="F203" s="8" t="s">
        <v>14</v>
      </c>
      <c r="G203" s="8" t="s">
        <v>15</v>
      </c>
      <c r="H203" s="8" t="s">
        <v>16</v>
      </c>
      <c r="I203" s="9">
        <v>110000</v>
      </c>
      <c r="J203" s="9">
        <v>82000</v>
      </c>
      <c r="K203" s="8" t="s">
        <v>232</v>
      </c>
      <c r="L203" s="10">
        <v>45854</v>
      </c>
      <c r="N203" t="str">
        <f>IFERROR(VLOOKUP(A203,Ordenes!$C$1:$C$215,1,FALSE),"N/A")</f>
        <v>N/A</v>
      </c>
      <c r="O203" s="8" t="str">
        <f>_xlfn.CONCAT(YEAR(OP[[#This Row],[FechaDocumento]]),"-",MONTH(OP[[#This Row],[FechaDocumento]]))</f>
        <v>2025-7</v>
      </c>
    </row>
    <row r="204" spans="1:15" ht="15">
      <c r="A204" s="8">
        <v>246</v>
      </c>
      <c r="B204" s="8">
        <v>2310160472</v>
      </c>
      <c r="C204" s="8" t="s">
        <v>233</v>
      </c>
      <c r="D204" s="8" t="s">
        <v>12</v>
      </c>
      <c r="E204" s="8" t="s">
        <v>13</v>
      </c>
      <c r="F204" s="8" t="s">
        <v>14</v>
      </c>
      <c r="G204" s="8" t="s">
        <v>15</v>
      </c>
      <c r="H204" s="8" t="s">
        <v>16</v>
      </c>
      <c r="I204" s="9">
        <v>235000</v>
      </c>
      <c r="J204" s="9">
        <v>229120</v>
      </c>
      <c r="K204" s="8" t="s">
        <v>233</v>
      </c>
      <c r="L204" s="10">
        <v>45854</v>
      </c>
      <c r="N204" t="str">
        <f>IFERROR(VLOOKUP(A204,Ordenes!$C$1:$C$215,1,FALSE),"N/A")</f>
        <v>N/A</v>
      </c>
      <c r="O204" s="8" t="str">
        <f>_xlfn.CONCAT(YEAR(OP[[#This Row],[FechaDocumento]]),"-",MONTH(OP[[#This Row],[FechaDocumento]]))</f>
        <v>2025-7</v>
      </c>
    </row>
    <row r="205" spans="1:15" ht="15">
      <c r="A205" s="8">
        <v>253</v>
      </c>
      <c r="B205" s="8">
        <v>2140110524</v>
      </c>
      <c r="C205" s="8" t="s">
        <v>234</v>
      </c>
      <c r="D205" s="8" t="s">
        <v>12</v>
      </c>
      <c r="E205" s="8" t="s">
        <v>108</v>
      </c>
      <c r="F205" s="8" t="s">
        <v>109</v>
      </c>
      <c r="G205" s="8" t="s">
        <v>110</v>
      </c>
      <c r="H205" s="8" t="s">
        <v>111</v>
      </c>
      <c r="I205" s="9">
        <v>68200</v>
      </c>
      <c r="J205" s="9">
        <v>68226</v>
      </c>
      <c r="K205" s="8" t="s">
        <v>234</v>
      </c>
      <c r="L205" s="10">
        <v>45854</v>
      </c>
      <c r="N205" t="str">
        <f>IFERROR(VLOOKUP(A205,Ordenes!$C$1:$C$215,1,FALSE),"N/A")</f>
        <v>N/A</v>
      </c>
      <c r="O205" s="8" t="str">
        <f>_xlfn.CONCAT(YEAR(OP[[#This Row],[FechaDocumento]]),"-",MONTH(OP[[#This Row],[FechaDocumento]]))</f>
        <v>2025-7</v>
      </c>
    </row>
    <row r="206" spans="1:15" ht="15">
      <c r="A206" s="8">
        <v>254</v>
      </c>
      <c r="B206" s="8">
        <v>2310090442</v>
      </c>
      <c r="C206" s="8" t="s">
        <v>23</v>
      </c>
      <c r="D206" s="8" t="s">
        <v>12</v>
      </c>
      <c r="E206" s="8" t="s">
        <v>13</v>
      </c>
      <c r="F206" s="8" t="s">
        <v>14</v>
      </c>
      <c r="G206" s="8" t="s">
        <v>15</v>
      </c>
      <c r="H206" s="8" t="s">
        <v>16</v>
      </c>
      <c r="I206" s="9">
        <v>30000</v>
      </c>
      <c r="J206" s="9">
        <v>29610</v>
      </c>
      <c r="K206" s="8" t="s">
        <v>23</v>
      </c>
      <c r="L206" s="10">
        <v>45854</v>
      </c>
      <c r="N206" t="str">
        <f>IFERROR(VLOOKUP(A206,Ordenes!$C$1:$C$215,1,FALSE),"N/A")</f>
        <v>N/A</v>
      </c>
      <c r="O206" s="8" t="str">
        <f>_xlfn.CONCAT(YEAR(OP[[#This Row],[FechaDocumento]]),"-",MONTH(OP[[#This Row],[FechaDocumento]]))</f>
        <v>2025-7</v>
      </c>
    </row>
    <row r="207" spans="1:15" ht="15">
      <c r="A207" s="8">
        <v>255</v>
      </c>
      <c r="B207" s="8">
        <v>2310160487</v>
      </c>
      <c r="C207" s="8" t="s">
        <v>235</v>
      </c>
      <c r="D207" s="8" t="s">
        <v>12</v>
      </c>
      <c r="E207" s="8" t="s">
        <v>13</v>
      </c>
      <c r="F207" s="8" t="s">
        <v>14</v>
      </c>
      <c r="G207" s="8" t="s">
        <v>15</v>
      </c>
      <c r="H207" s="8" t="s">
        <v>16</v>
      </c>
      <c r="I207" s="9">
        <v>210000</v>
      </c>
      <c r="J207" s="9">
        <v>203000</v>
      </c>
      <c r="K207" s="8" t="s">
        <v>235</v>
      </c>
      <c r="L207" s="10">
        <v>45855</v>
      </c>
      <c r="N207" t="str">
        <f>IFERROR(VLOOKUP(A207,Ordenes!$C$1:$C$215,1,FALSE),"N/A")</f>
        <v>N/A</v>
      </c>
      <c r="O207" s="8" t="str">
        <f>_xlfn.CONCAT(YEAR(OP[[#This Row],[FechaDocumento]]),"-",MONTH(OP[[#This Row],[FechaDocumento]]))</f>
        <v>2025-7</v>
      </c>
    </row>
    <row r="208" spans="1:15" ht="15">
      <c r="A208" s="8">
        <v>256</v>
      </c>
      <c r="B208" s="8">
        <v>2310090524</v>
      </c>
      <c r="C208" s="8" t="s">
        <v>236</v>
      </c>
      <c r="D208" s="8" t="s">
        <v>12</v>
      </c>
      <c r="E208" s="8" t="s">
        <v>13</v>
      </c>
      <c r="F208" s="8" t="s">
        <v>14</v>
      </c>
      <c r="G208" s="8" t="s">
        <v>15</v>
      </c>
      <c r="H208" s="8" t="s">
        <v>16</v>
      </c>
      <c r="I208" s="9">
        <v>280000</v>
      </c>
      <c r="J208" s="9">
        <v>184800</v>
      </c>
      <c r="K208" s="8" t="s">
        <v>236</v>
      </c>
      <c r="L208" s="10">
        <v>45855</v>
      </c>
      <c r="N208" t="str">
        <f>IFERROR(VLOOKUP(A208,Ordenes!$C$1:$C$215,1,FALSE),"N/A")</f>
        <v>N/A</v>
      </c>
      <c r="O208" s="8" t="str">
        <f>_xlfn.CONCAT(YEAR(OP[[#This Row],[FechaDocumento]]),"-",MONTH(OP[[#This Row],[FechaDocumento]]))</f>
        <v>2025-7</v>
      </c>
    </row>
    <row r="209" spans="1:15" ht="15">
      <c r="A209" s="8">
        <v>257</v>
      </c>
      <c r="B209" s="8">
        <v>2310160534</v>
      </c>
      <c r="C209" s="8" t="s">
        <v>33</v>
      </c>
      <c r="D209" s="8" t="s">
        <v>12</v>
      </c>
      <c r="E209" s="8" t="s">
        <v>13</v>
      </c>
      <c r="F209" s="8" t="s">
        <v>14</v>
      </c>
      <c r="G209" s="8" t="s">
        <v>15</v>
      </c>
      <c r="H209" s="8" t="s">
        <v>16</v>
      </c>
      <c r="I209" s="9">
        <v>116000</v>
      </c>
      <c r="J209" s="9">
        <v>112360</v>
      </c>
      <c r="K209" s="8" t="s">
        <v>33</v>
      </c>
      <c r="L209" s="10">
        <v>45855</v>
      </c>
      <c r="N209" t="str">
        <f>IFERROR(VLOOKUP(A209,Ordenes!$C$1:$C$215,1,FALSE),"N/A")</f>
        <v>N/A</v>
      </c>
      <c r="O209" s="8" t="str">
        <f>_xlfn.CONCAT(YEAR(OP[[#This Row],[FechaDocumento]]),"-",MONTH(OP[[#This Row],[FechaDocumento]]))</f>
        <v>2025-7</v>
      </c>
    </row>
    <row r="210" spans="1:15" ht="15">
      <c r="A210" s="8">
        <v>258</v>
      </c>
      <c r="B210" s="8">
        <v>2310160535</v>
      </c>
      <c r="C210" s="8" t="s">
        <v>237</v>
      </c>
      <c r="D210" s="8" t="s">
        <v>12</v>
      </c>
      <c r="E210" s="8" t="s">
        <v>13</v>
      </c>
      <c r="F210" s="8" t="s">
        <v>14</v>
      </c>
      <c r="G210" s="8" t="s">
        <v>15</v>
      </c>
      <c r="H210" s="8" t="s">
        <v>16</v>
      </c>
      <c r="I210" s="9">
        <v>105000</v>
      </c>
      <c r="J210" s="9">
        <v>102900</v>
      </c>
      <c r="K210" s="8" t="s">
        <v>238</v>
      </c>
      <c r="L210" s="10">
        <v>45855</v>
      </c>
      <c r="N210" t="str">
        <f>IFERROR(VLOOKUP(A210,Ordenes!$C$1:$C$215,1,FALSE),"N/A")</f>
        <v>N/A</v>
      </c>
      <c r="O210" s="8" t="str">
        <f>_xlfn.CONCAT(YEAR(OP[[#This Row],[FechaDocumento]]),"-",MONTH(OP[[#This Row],[FechaDocumento]]))</f>
        <v>2025-7</v>
      </c>
    </row>
    <row r="211" spans="1:15" ht="15">
      <c r="A211" s="8">
        <v>259</v>
      </c>
      <c r="B211" s="8">
        <v>2310160250</v>
      </c>
      <c r="C211" s="8" t="s">
        <v>31</v>
      </c>
      <c r="D211" s="8" t="s">
        <v>12</v>
      </c>
      <c r="E211" s="8" t="s">
        <v>13</v>
      </c>
      <c r="F211" s="8" t="s">
        <v>14</v>
      </c>
      <c r="G211" s="8" t="s">
        <v>15</v>
      </c>
      <c r="H211" s="8" t="s">
        <v>16</v>
      </c>
      <c r="I211" s="9">
        <v>85000</v>
      </c>
      <c r="J211" s="9">
        <v>82000</v>
      </c>
      <c r="K211" s="8" t="s">
        <v>31</v>
      </c>
      <c r="L211" s="10">
        <v>45855</v>
      </c>
      <c r="N211" t="str">
        <f>IFERROR(VLOOKUP(A211,Ordenes!$C$1:$C$215,1,FALSE),"N/A")</f>
        <v>N/A</v>
      </c>
      <c r="O211" s="8" t="str">
        <f>_xlfn.CONCAT(YEAR(OP[[#This Row],[FechaDocumento]]),"-",MONTH(OP[[#This Row],[FechaDocumento]]))</f>
        <v>2025-7</v>
      </c>
    </row>
    <row r="212" spans="1:15" ht="15">
      <c r="A212" s="8">
        <v>261</v>
      </c>
      <c r="B212" s="8">
        <v>2310160251</v>
      </c>
      <c r="C212" s="8" t="s">
        <v>239</v>
      </c>
      <c r="D212" s="8" t="s">
        <v>12</v>
      </c>
      <c r="E212" s="8" t="s">
        <v>13</v>
      </c>
      <c r="F212" s="8" t="s">
        <v>14</v>
      </c>
      <c r="G212" s="8" t="s">
        <v>15</v>
      </c>
      <c r="H212" s="8" t="s">
        <v>16</v>
      </c>
      <c r="I212" s="9">
        <v>60000</v>
      </c>
      <c r="J212" s="9">
        <v>44000</v>
      </c>
      <c r="K212" s="8" t="s">
        <v>239</v>
      </c>
      <c r="L212" s="10">
        <v>45855</v>
      </c>
      <c r="N212" t="str">
        <f>IFERROR(VLOOKUP(A212,Ordenes!$C$1:$C$215,1,FALSE),"N/A")</f>
        <v>N/A</v>
      </c>
      <c r="O212" s="8" t="str">
        <f>_xlfn.CONCAT(YEAR(OP[[#This Row],[FechaDocumento]]),"-",MONTH(OP[[#This Row],[FechaDocumento]]))</f>
        <v>2025-7</v>
      </c>
    </row>
    <row r="213" spans="1:15" ht="15">
      <c r="A213" s="8">
        <v>262</v>
      </c>
      <c r="B213" s="8">
        <v>2310160238</v>
      </c>
      <c r="C213" s="8" t="s">
        <v>42</v>
      </c>
      <c r="D213" s="8" t="s">
        <v>12</v>
      </c>
      <c r="E213" s="8" t="s">
        <v>13</v>
      </c>
      <c r="F213" s="8" t="s">
        <v>14</v>
      </c>
      <c r="G213" s="8" t="s">
        <v>15</v>
      </c>
      <c r="H213" s="8" t="s">
        <v>16</v>
      </c>
      <c r="I213" s="9">
        <v>145000</v>
      </c>
      <c r="J213" s="9">
        <v>48000</v>
      </c>
      <c r="K213" s="8" t="s">
        <v>42</v>
      </c>
      <c r="L213" s="10">
        <v>45855</v>
      </c>
      <c r="N213" t="str">
        <f>IFERROR(VLOOKUP(A213,Ordenes!$C$1:$C$215,1,FALSE),"N/A")</f>
        <v>N/A</v>
      </c>
      <c r="O213" s="8" t="str">
        <f>_xlfn.CONCAT(YEAR(OP[[#This Row],[FechaDocumento]]),"-",MONTH(OP[[#This Row],[FechaDocumento]]))</f>
        <v>2025-7</v>
      </c>
    </row>
    <row r="214" spans="1:15" ht="15">
      <c r="A214" s="8">
        <v>272</v>
      </c>
      <c r="B214" s="8">
        <v>2310210157</v>
      </c>
      <c r="C214" s="8" t="s">
        <v>140</v>
      </c>
      <c r="D214" s="8" t="s">
        <v>12</v>
      </c>
      <c r="E214" s="8" t="s">
        <v>13</v>
      </c>
      <c r="F214" s="8" t="s">
        <v>47</v>
      </c>
      <c r="G214" s="8" t="s">
        <v>48</v>
      </c>
      <c r="H214" s="8" t="s">
        <v>49</v>
      </c>
      <c r="I214" s="9">
        <v>40000</v>
      </c>
      <c r="J214" s="9">
        <v>40000</v>
      </c>
      <c r="K214" s="8" t="s">
        <v>140</v>
      </c>
      <c r="L214" s="10">
        <v>45855</v>
      </c>
      <c r="N214" t="str">
        <f>IFERROR(VLOOKUP(A214,Ordenes!$C$1:$C$215,1,FALSE),"N/A")</f>
        <v>N/A</v>
      </c>
      <c r="O214" s="8" t="str">
        <f>_xlfn.CONCAT(YEAR(OP[[#This Row],[FechaDocumento]]),"-",MONTH(OP[[#This Row],[FechaDocumento]]))</f>
        <v>2025-7</v>
      </c>
    </row>
    <row r="215" spans="1:15" ht="15">
      <c r="A215" s="8">
        <v>273</v>
      </c>
      <c r="B215" s="8">
        <v>2310210159</v>
      </c>
      <c r="C215" s="8" t="s">
        <v>61</v>
      </c>
      <c r="D215" s="8" t="s">
        <v>12</v>
      </c>
      <c r="E215" s="8" t="s">
        <v>13</v>
      </c>
      <c r="F215" s="8" t="s">
        <v>47</v>
      </c>
      <c r="G215" s="8" t="s">
        <v>48</v>
      </c>
      <c r="H215" s="8" t="s">
        <v>49</v>
      </c>
      <c r="I215" s="9">
        <v>40000</v>
      </c>
      <c r="J215" s="9">
        <v>38424</v>
      </c>
      <c r="K215" s="8" t="s">
        <v>61</v>
      </c>
      <c r="L215" s="10">
        <v>45855</v>
      </c>
      <c r="N215" t="str">
        <f>IFERROR(VLOOKUP(A215,Ordenes!$C$1:$C$215,1,FALSE),"N/A")</f>
        <v>N/A</v>
      </c>
      <c r="O215" s="8" t="str">
        <f>_xlfn.CONCAT(YEAR(OP[[#This Row],[FechaDocumento]]),"-",MONTH(OP[[#This Row],[FechaDocumento]]))</f>
        <v>2025-7</v>
      </c>
    </row>
    <row r="216" spans="1:15" ht="15">
      <c r="A216" s="8">
        <v>274</v>
      </c>
      <c r="B216" s="8">
        <v>2310210153</v>
      </c>
      <c r="C216" s="8" t="s">
        <v>62</v>
      </c>
      <c r="D216" s="8" t="s">
        <v>12</v>
      </c>
      <c r="E216" s="8" t="s">
        <v>13</v>
      </c>
      <c r="F216" s="8" t="s">
        <v>47</v>
      </c>
      <c r="G216" s="8" t="s">
        <v>48</v>
      </c>
      <c r="H216" s="8" t="s">
        <v>49</v>
      </c>
      <c r="I216" s="9">
        <v>40000</v>
      </c>
      <c r="J216" s="9">
        <v>23800</v>
      </c>
      <c r="K216" s="8" t="s">
        <v>62</v>
      </c>
      <c r="L216" s="10">
        <v>45855</v>
      </c>
      <c r="N216" t="str">
        <f>IFERROR(VLOOKUP(A216,Ordenes!$C$1:$C$215,1,FALSE),"N/A")</f>
        <v>N/A</v>
      </c>
      <c r="O216" s="8" t="str">
        <f>_xlfn.CONCAT(YEAR(OP[[#This Row],[FechaDocumento]]),"-",MONTH(OP[[#This Row],[FechaDocumento]]))</f>
        <v>2025-7</v>
      </c>
    </row>
    <row r="217" spans="1:15" ht="15">
      <c r="A217" s="8">
        <v>276</v>
      </c>
      <c r="B217" s="8">
        <v>2110110033</v>
      </c>
      <c r="C217" s="8" t="s">
        <v>240</v>
      </c>
      <c r="D217" s="8" t="s">
        <v>12</v>
      </c>
      <c r="E217" s="8" t="s">
        <v>13</v>
      </c>
      <c r="F217" s="8" t="s">
        <v>47</v>
      </c>
      <c r="G217" s="8" t="s">
        <v>48</v>
      </c>
      <c r="H217" s="8" t="s">
        <v>49</v>
      </c>
      <c r="I217" s="9">
        <v>43000</v>
      </c>
      <c r="J217" s="9">
        <v>18520</v>
      </c>
      <c r="K217" s="8" t="s">
        <v>240</v>
      </c>
      <c r="L217" s="10">
        <v>45855</v>
      </c>
      <c r="N217" t="str">
        <f>IFERROR(VLOOKUP(A217,Ordenes!$C$1:$C$215,1,FALSE),"N/A")</f>
        <v>N/A</v>
      </c>
      <c r="O217" s="8" t="str">
        <f>_xlfn.CONCAT(YEAR(OP[[#This Row],[FechaDocumento]]),"-",MONTH(OP[[#This Row],[FechaDocumento]]))</f>
        <v>2025-7</v>
      </c>
    </row>
    <row r="218" spans="1:15" ht="15">
      <c r="A218" s="8">
        <v>277</v>
      </c>
      <c r="B218" s="8">
        <v>2310090501</v>
      </c>
      <c r="C218" s="8" t="s">
        <v>241</v>
      </c>
      <c r="D218" s="8" t="s">
        <v>12</v>
      </c>
      <c r="E218" s="8" t="s">
        <v>13</v>
      </c>
      <c r="F218" s="8" t="s">
        <v>47</v>
      </c>
      <c r="G218" s="8" t="s">
        <v>48</v>
      </c>
      <c r="H218" s="8" t="s">
        <v>49</v>
      </c>
      <c r="I218" s="9">
        <v>40000</v>
      </c>
      <c r="J218" s="9">
        <v>79045</v>
      </c>
      <c r="K218" s="8" t="s">
        <v>241</v>
      </c>
      <c r="L218" s="10">
        <v>45855</v>
      </c>
      <c r="N218" t="str">
        <f>IFERROR(VLOOKUP(A218,Ordenes!$C$1:$C$215,1,FALSE),"N/A")</f>
        <v>N/A</v>
      </c>
      <c r="O218" s="8" t="str">
        <f>_xlfn.CONCAT(YEAR(OP[[#This Row],[FechaDocumento]]),"-",MONTH(OP[[#This Row],[FechaDocumento]]))</f>
        <v>2025-7</v>
      </c>
    </row>
    <row r="219" spans="1:15" ht="15">
      <c r="A219" s="8">
        <v>278</v>
      </c>
      <c r="B219" s="8">
        <v>2310090502</v>
      </c>
      <c r="C219" s="8" t="s">
        <v>242</v>
      </c>
      <c r="D219" s="8" t="s">
        <v>12</v>
      </c>
      <c r="E219" s="8" t="s">
        <v>13</v>
      </c>
      <c r="F219" s="8" t="s">
        <v>47</v>
      </c>
      <c r="G219" s="8" t="s">
        <v>48</v>
      </c>
      <c r="H219" s="8" t="s">
        <v>49</v>
      </c>
      <c r="I219" s="9">
        <v>40000</v>
      </c>
      <c r="J219" s="9">
        <v>40705</v>
      </c>
      <c r="K219" s="8" t="s">
        <v>242</v>
      </c>
      <c r="L219" s="10">
        <v>45855</v>
      </c>
      <c r="N219" t="str">
        <f>IFERROR(VLOOKUP(A219,Ordenes!$C$1:$C$215,1,FALSE),"N/A")</f>
        <v>N/A</v>
      </c>
      <c r="O219" s="8" t="str">
        <f>_xlfn.CONCAT(YEAR(OP[[#This Row],[FechaDocumento]]),"-",MONTH(OP[[#This Row],[FechaDocumento]]))</f>
        <v>2025-7</v>
      </c>
    </row>
    <row r="220" spans="1:15" ht="15">
      <c r="A220" s="8">
        <v>279</v>
      </c>
      <c r="B220" s="8">
        <v>2110020322</v>
      </c>
      <c r="C220" s="8" t="s">
        <v>243</v>
      </c>
      <c r="D220" s="8" t="s">
        <v>12</v>
      </c>
      <c r="E220" s="8" t="s">
        <v>13</v>
      </c>
      <c r="F220" s="8" t="s">
        <v>47</v>
      </c>
      <c r="G220" s="8" t="s">
        <v>48</v>
      </c>
      <c r="H220" s="8" t="s">
        <v>49</v>
      </c>
      <c r="I220" s="9">
        <v>25000</v>
      </c>
      <c r="J220" s="9">
        <v>16032</v>
      </c>
      <c r="K220" s="8" t="s">
        <v>243</v>
      </c>
      <c r="L220" s="10">
        <v>45855</v>
      </c>
      <c r="N220" t="str">
        <f>IFERROR(VLOOKUP(A220,Ordenes!$C$1:$C$215,1,FALSE),"N/A")</f>
        <v>N/A</v>
      </c>
      <c r="O220" s="8" t="str">
        <f>_xlfn.CONCAT(YEAR(OP[[#This Row],[FechaDocumento]]),"-",MONTH(OP[[#This Row],[FechaDocumento]]))</f>
        <v>2025-7</v>
      </c>
    </row>
    <row r="221" spans="1:15" ht="15">
      <c r="A221" s="8">
        <v>281</v>
      </c>
      <c r="B221" s="8">
        <v>2140110613</v>
      </c>
      <c r="C221" s="8" t="s">
        <v>244</v>
      </c>
      <c r="D221" s="8" t="s">
        <v>12</v>
      </c>
      <c r="E221" s="8" t="s">
        <v>108</v>
      </c>
      <c r="F221" s="8" t="s">
        <v>109</v>
      </c>
      <c r="G221" s="8" t="s">
        <v>110</v>
      </c>
      <c r="H221" s="8" t="s">
        <v>111</v>
      </c>
      <c r="I221" s="9">
        <v>35800</v>
      </c>
      <c r="J221" s="9">
        <v>35801</v>
      </c>
      <c r="K221" s="8" t="s">
        <v>244</v>
      </c>
      <c r="L221" s="10">
        <v>45856</v>
      </c>
      <c r="N221" t="str">
        <f>IFERROR(VLOOKUP(A221,Ordenes!$C$1:$C$215,1,FALSE),"N/A")</f>
        <v>N/A</v>
      </c>
      <c r="O221" s="8" t="str">
        <f>_xlfn.CONCAT(YEAR(OP[[#This Row],[FechaDocumento]]),"-",MONTH(OP[[#This Row],[FechaDocumento]]))</f>
        <v>2025-7</v>
      </c>
    </row>
    <row r="222" spans="1:15" ht="15">
      <c r="A222" s="8">
        <v>282</v>
      </c>
      <c r="B222" s="8">
        <v>2140110615</v>
      </c>
      <c r="C222" s="8" t="s">
        <v>245</v>
      </c>
      <c r="D222" s="8" t="s">
        <v>12</v>
      </c>
      <c r="E222" s="8" t="s">
        <v>108</v>
      </c>
      <c r="F222" s="8" t="s">
        <v>109</v>
      </c>
      <c r="G222" s="8" t="s">
        <v>110</v>
      </c>
      <c r="H222" s="8" t="s">
        <v>111</v>
      </c>
      <c r="I222" s="9">
        <v>22050</v>
      </c>
      <c r="J222" s="9">
        <v>22050</v>
      </c>
      <c r="K222" s="8" t="s">
        <v>245</v>
      </c>
      <c r="L222" s="10">
        <v>45856</v>
      </c>
      <c r="N222" t="str">
        <f>IFERROR(VLOOKUP(A222,Ordenes!$C$1:$C$215,1,FALSE),"N/A")</f>
        <v>N/A</v>
      </c>
      <c r="O222" s="8" t="str">
        <f>_xlfn.CONCAT(YEAR(OP[[#This Row],[FechaDocumento]]),"-",MONTH(OP[[#This Row],[FechaDocumento]]))</f>
        <v>2025-7</v>
      </c>
    </row>
    <row r="223" spans="1:15" ht="15">
      <c r="A223" s="8">
        <v>283</v>
      </c>
      <c r="B223" s="8">
        <v>2140110663</v>
      </c>
      <c r="C223" s="8" t="s">
        <v>246</v>
      </c>
      <c r="D223" s="8" t="s">
        <v>12</v>
      </c>
      <c r="E223" s="8" t="s">
        <v>108</v>
      </c>
      <c r="F223" s="8" t="s">
        <v>109</v>
      </c>
      <c r="G223" s="8" t="s">
        <v>110</v>
      </c>
      <c r="H223" s="8" t="s">
        <v>111</v>
      </c>
      <c r="I223" s="9">
        <v>100000</v>
      </c>
      <c r="J223" s="9">
        <v>111750</v>
      </c>
      <c r="K223" s="8" t="s">
        <v>246</v>
      </c>
      <c r="L223" s="10">
        <v>45856</v>
      </c>
      <c r="N223" t="str">
        <f>IFERROR(VLOOKUP(A223,Ordenes!$C$1:$C$215,1,FALSE),"N/A")</f>
        <v>N/A</v>
      </c>
      <c r="O223" s="8" t="str">
        <f>_xlfn.CONCAT(YEAR(OP[[#This Row],[FechaDocumento]]),"-",MONTH(OP[[#This Row],[FechaDocumento]]))</f>
        <v>2025-7</v>
      </c>
    </row>
    <row r="224" spans="1:15" ht="15">
      <c r="A224" s="8">
        <v>295</v>
      </c>
      <c r="B224" s="8">
        <v>2110120374</v>
      </c>
      <c r="C224" s="8" t="s">
        <v>247</v>
      </c>
      <c r="D224" s="8" t="s">
        <v>12</v>
      </c>
      <c r="E224" s="8" t="s">
        <v>13</v>
      </c>
      <c r="F224" s="8" t="s">
        <v>248</v>
      </c>
      <c r="G224" s="8" t="s">
        <v>249</v>
      </c>
      <c r="H224" s="8" t="s">
        <v>250</v>
      </c>
      <c r="I224" s="9">
        <v>1000</v>
      </c>
      <c r="J224" s="9">
        <v>1000</v>
      </c>
      <c r="K224" s="8" t="s">
        <v>251</v>
      </c>
      <c r="L224" s="10">
        <v>45856</v>
      </c>
      <c r="N224" t="str">
        <f>IFERROR(VLOOKUP(A224,Ordenes!$C$1:$C$215,1,FALSE),"N/A")</f>
        <v>N/A</v>
      </c>
      <c r="O224" s="8" t="str">
        <f>_xlfn.CONCAT(YEAR(OP[[#This Row],[FechaDocumento]]),"-",MONTH(OP[[#This Row],[FechaDocumento]]))</f>
        <v>2025-7</v>
      </c>
    </row>
    <row r="225" spans="1:15" ht="15">
      <c r="A225" s="8">
        <v>319</v>
      </c>
      <c r="B225" s="8">
        <v>2310230002</v>
      </c>
      <c r="C225" s="8" t="s">
        <v>24</v>
      </c>
      <c r="D225" s="8" t="s">
        <v>12</v>
      </c>
      <c r="E225" s="8" t="s">
        <v>13</v>
      </c>
      <c r="F225" s="8" t="s">
        <v>14</v>
      </c>
      <c r="G225" s="8" t="s">
        <v>15</v>
      </c>
      <c r="H225" s="8" t="s">
        <v>16</v>
      </c>
      <c r="I225" s="9">
        <v>300000</v>
      </c>
      <c r="J225" s="9">
        <v>174000</v>
      </c>
      <c r="K225" s="8" t="s">
        <v>25</v>
      </c>
      <c r="L225" s="10">
        <v>45859</v>
      </c>
      <c r="N225" t="str">
        <f>IFERROR(VLOOKUP(A225,Ordenes!$C$1:$C$215,1,FALSE),"N/A")</f>
        <v>N/A</v>
      </c>
      <c r="O225" s="8" t="str">
        <f>_xlfn.CONCAT(YEAR(OP[[#This Row],[FechaDocumento]]),"-",MONTH(OP[[#This Row],[FechaDocumento]]))</f>
        <v>2025-7</v>
      </c>
    </row>
    <row r="226" spans="1:15" ht="15">
      <c r="A226" s="8">
        <v>320</v>
      </c>
      <c r="B226" s="8">
        <v>2310230040</v>
      </c>
      <c r="C226" s="8" t="s">
        <v>43</v>
      </c>
      <c r="D226" s="8" t="s">
        <v>12</v>
      </c>
      <c r="E226" s="8" t="s">
        <v>13</v>
      </c>
      <c r="F226" s="8" t="s">
        <v>14</v>
      </c>
      <c r="G226" s="8" t="s">
        <v>15</v>
      </c>
      <c r="H226" s="8" t="s">
        <v>16</v>
      </c>
      <c r="I226" s="9">
        <v>30000</v>
      </c>
      <c r="J226" s="9">
        <v>18900</v>
      </c>
      <c r="K226" s="8" t="s">
        <v>43</v>
      </c>
      <c r="L226" s="10">
        <v>45859</v>
      </c>
      <c r="N226" t="str">
        <f>IFERROR(VLOOKUP(A226,Ordenes!$C$1:$C$215,1,FALSE),"N/A")</f>
        <v>N/A</v>
      </c>
      <c r="O226" s="8" t="str">
        <f>_xlfn.CONCAT(YEAR(OP[[#This Row],[FechaDocumento]]),"-",MONTH(OP[[#This Row],[FechaDocumento]]))</f>
        <v>2025-7</v>
      </c>
    </row>
    <row r="227" spans="1:15" ht="15">
      <c r="A227" s="8">
        <v>321</v>
      </c>
      <c r="B227" s="8">
        <v>2310320088</v>
      </c>
      <c r="C227" s="8" t="s">
        <v>252</v>
      </c>
      <c r="D227" s="8" t="s">
        <v>12</v>
      </c>
      <c r="E227" s="8" t="s">
        <v>13</v>
      </c>
      <c r="F227" s="8" t="s">
        <v>91</v>
      </c>
      <c r="G227" s="8" t="s">
        <v>92</v>
      </c>
      <c r="H227" s="8" t="s">
        <v>93</v>
      </c>
      <c r="I227" s="9">
        <v>12000</v>
      </c>
      <c r="J227" s="9">
        <v>12000</v>
      </c>
      <c r="K227" s="8" t="s">
        <v>252</v>
      </c>
      <c r="L227" s="10">
        <v>45859</v>
      </c>
      <c r="N227" t="str">
        <f>IFERROR(VLOOKUP(A227,Ordenes!$C$1:$C$215,1,FALSE),"N/A")</f>
        <v>N/A</v>
      </c>
      <c r="O227" s="8" t="str">
        <f>_xlfn.CONCAT(YEAR(OP[[#This Row],[FechaDocumento]]),"-",MONTH(OP[[#This Row],[FechaDocumento]]))</f>
        <v>2025-7</v>
      </c>
    </row>
    <row r="228" spans="1:15" ht="15">
      <c r="A228" s="8">
        <v>329</v>
      </c>
      <c r="B228" s="8">
        <v>2110030001</v>
      </c>
      <c r="C228" s="8" t="s">
        <v>60</v>
      </c>
      <c r="D228" s="8" t="s">
        <v>12</v>
      </c>
      <c r="E228" s="8" t="s">
        <v>13</v>
      </c>
      <c r="F228" s="8" t="s">
        <v>47</v>
      </c>
      <c r="G228" s="8" t="s">
        <v>48</v>
      </c>
      <c r="H228" s="8" t="s">
        <v>49</v>
      </c>
      <c r="I228" s="9">
        <v>18000</v>
      </c>
      <c r="J228" s="9">
        <v>7260</v>
      </c>
      <c r="K228" s="8" t="s">
        <v>60</v>
      </c>
      <c r="L228" s="10">
        <v>45860</v>
      </c>
      <c r="N228" t="str">
        <f>IFERROR(VLOOKUP(A228,Ordenes!$C$1:$C$215,1,FALSE),"N/A")</f>
        <v>N/A</v>
      </c>
      <c r="O228" s="8" t="str">
        <f>_xlfn.CONCAT(YEAR(OP[[#This Row],[FechaDocumento]]),"-",MONTH(OP[[#This Row],[FechaDocumento]]))</f>
        <v>2025-7</v>
      </c>
    </row>
    <row r="229" spans="1:15" ht="15">
      <c r="A229" s="8">
        <v>331</v>
      </c>
      <c r="B229" s="8">
        <v>2310160538</v>
      </c>
      <c r="C229" s="8" t="s">
        <v>253</v>
      </c>
      <c r="D229" s="8" t="s">
        <v>12</v>
      </c>
      <c r="E229" s="8" t="s">
        <v>13</v>
      </c>
      <c r="F229" s="8" t="s">
        <v>14</v>
      </c>
      <c r="G229" s="8" t="s">
        <v>15</v>
      </c>
      <c r="H229" s="8" t="s">
        <v>16</v>
      </c>
      <c r="I229" s="9">
        <v>90000</v>
      </c>
      <c r="J229" s="9">
        <v>90000</v>
      </c>
      <c r="K229" s="8" t="s">
        <v>253</v>
      </c>
      <c r="L229" s="10">
        <v>45860</v>
      </c>
      <c r="N229" t="str">
        <f>IFERROR(VLOOKUP(A229,Ordenes!$C$1:$C$215,1,FALSE),"N/A")</f>
        <v>N/A</v>
      </c>
      <c r="O229" s="8" t="str">
        <f>_xlfn.CONCAT(YEAR(OP[[#This Row],[FechaDocumento]]),"-",MONTH(OP[[#This Row],[FechaDocumento]]))</f>
        <v>2025-7</v>
      </c>
    </row>
    <row r="230" spans="1:15" ht="15">
      <c r="A230" s="8">
        <v>338</v>
      </c>
      <c r="B230" s="8">
        <v>2310090495</v>
      </c>
      <c r="C230" s="8" t="s">
        <v>254</v>
      </c>
      <c r="D230" s="8" t="s">
        <v>12</v>
      </c>
      <c r="E230" s="8" t="s">
        <v>13</v>
      </c>
      <c r="F230" s="8" t="s">
        <v>47</v>
      </c>
      <c r="G230" s="8" t="s">
        <v>48</v>
      </c>
      <c r="H230" s="8" t="s">
        <v>49</v>
      </c>
      <c r="I230" s="9">
        <v>40000</v>
      </c>
      <c r="J230" s="9">
        <v>40185</v>
      </c>
      <c r="K230" s="8" t="s">
        <v>254</v>
      </c>
      <c r="L230" s="10">
        <v>45862</v>
      </c>
      <c r="N230" t="str">
        <f>IFERROR(VLOOKUP(A230,Ordenes!$C$1:$C$215,1,FALSE),"N/A")</f>
        <v>N/A</v>
      </c>
      <c r="O230" s="8" t="str">
        <f>_xlfn.CONCAT(YEAR(OP[[#This Row],[FechaDocumento]]),"-",MONTH(OP[[#This Row],[FechaDocumento]]))</f>
        <v>2025-7</v>
      </c>
    </row>
    <row r="231" spans="1:15" ht="15">
      <c r="A231" s="8">
        <v>341</v>
      </c>
      <c r="B231" s="8">
        <v>2140040002</v>
      </c>
      <c r="C231" s="8" t="s">
        <v>255</v>
      </c>
      <c r="D231" s="8" t="s">
        <v>12</v>
      </c>
      <c r="E231" s="8" t="s">
        <v>13</v>
      </c>
      <c r="F231" s="8" t="s">
        <v>47</v>
      </c>
      <c r="G231" s="8" t="s">
        <v>48</v>
      </c>
      <c r="H231" s="8" t="s">
        <v>49</v>
      </c>
      <c r="I231" s="9">
        <v>24000</v>
      </c>
      <c r="J231" s="9">
        <v>15684</v>
      </c>
      <c r="K231" s="8" t="s">
        <v>255</v>
      </c>
      <c r="L231" s="10">
        <v>45862</v>
      </c>
      <c r="N231" t="str">
        <f>IFERROR(VLOOKUP(A231,Ordenes!$C$1:$C$215,1,FALSE),"N/A")</f>
        <v>N/A</v>
      </c>
      <c r="O231" s="8" t="str">
        <f>_xlfn.CONCAT(YEAR(OP[[#This Row],[FechaDocumento]]),"-",MONTH(OP[[#This Row],[FechaDocumento]]))</f>
        <v>2025-7</v>
      </c>
    </row>
    <row r="232" spans="1:15" ht="15">
      <c r="A232" s="8">
        <v>353</v>
      </c>
      <c r="B232" s="8">
        <v>2310030020</v>
      </c>
      <c r="C232" s="8" t="s">
        <v>96</v>
      </c>
      <c r="D232" s="8" t="s">
        <v>12</v>
      </c>
      <c r="E232" s="8" t="s">
        <v>13</v>
      </c>
      <c r="F232" s="8" t="s">
        <v>91</v>
      </c>
      <c r="G232" s="8" t="s">
        <v>92</v>
      </c>
      <c r="H232" s="8" t="s">
        <v>93</v>
      </c>
      <c r="I232" s="9">
        <v>2100</v>
      </c>
      <c r="J232" s="9">
        <v>2100</v>
      </c>
      <c r="K232" s="8" t="s">
        <v>96</v>
      </c>
      <c r="L232" s="10">
        <v>45863</v>
      </c>
      <c r="N232" t="str">
        <f>IFERROR(VLOOKUP(A232,Ordenes!$C$1:$C$215,1,FALSE),"N/A")</f>
        <v>N/A</v>
      </c>
      <c r="O232" s="8" t="str">
        <f>_xlfn.CONCAT(YEAR(OP[[#This Row],[FechaDocumento]]),"-",MONTH(OP[[#This Row],[FechaDocumento]]))</f>
        <v>2025-7</v>
      </c>
    </row>
    <row r="233" spans="1:15" ht="15">
      <c r="A233" s="8">
        <v>354</v>
      </c>
      <c r="B233" s="8">
        <v>2140110620</v>
      </c>
      <c r="C233" s="8" t="s">
        <v>256</v>
      </c>
      <c r="D233" s="8" t="s">
        <v>12</v>
      </c>
      <c r="E233" s="8" t="s">
        <v>108</v>
      </c>
      <c r="F233" s="8" t="s">
        <v>109</v>
      </c>
      <c r="G233" s="8" t="s">
        <v>110</v>
      </c>
      <c r="H233" s="8" t="s">
        <v>111</v>
      </c>
      <c r="I233" s="9">
        <v>30000</v>
      </c>
      <c r="J233" s="9">
        <v>30050</v>
      </c>
      <c r="K233" s="8" t="s">
        <v>256</v>
      </c>
      <c r="L233" s="10">
        <v>45863</v>
      </c>
      <c r="N233" t="str">
        <f>IFERROR(VLOOKUP(A233,Ordenes!$C$1:$C$215,1,FALSE),"N/A")</f>
        <v>N/A</v>
      </c>
      <c r="O233" s="8" t="str">
        <f>_xlfn.CONCAT(YEAR(OP[[#This Row],[FechaDocumento]]),"-",MONTH(OP[[#This Row],[FechaDocumento]]))</f>
        <v>2025-7</v>
      </c>
    </row>
    <row r="234" spans="1:15" ht="15">
      <c r="A234" s="8">
        <v>355</v>
      </c>
      <c r="B234" s="8">
        <v>2140110622</v>
      </c>
      <c r="C234" s="8" t="s">
        <v>257</v>
      </c>
      <c r="D234" s="8" t="s">
        <v>12</v>
      </c>
      <c r="E234" s="8" t="s">
        <v>108</v>
      </c>
      <c r="F234" s="8" t="s">
        <v>109</v>
      </c>
      <c r="G234" s="8" t="s">
        <v>110</v>
      </c>
      <c r="H234" s="8" t="s">
        <v>111</v>
      </c>
      <c r="I234" s="9">
        <v>23000</v>
      </c>
      <c r="J234" s="9">
        <v>23100</v>
      </c>
      <c r="K234" s="8" t="s">
        <v>257</v>
      </c>
      <c r="L234" s="10">
        <v>45863</v>
      </c>
      <c r="N234" t="str">
        <f>IFERROR(VLOOKUP(A234,Ordenes!$C$1:$C$215,1,FALSE),"N/A")</f>
        <v>N/A</v>
      </c>
      <c r="O234" s="8" t="str">
        <f>_xlfn.CONCAT(YEAR(OP[[#This Row],[FechaDocumento]]),"-",MONTH(OP[[#This Row],[FechaDocumento]]))</f>
        <v>2025-7</v>
      </c>
    </row>
    <row r="235" spans="1:15" ht="15">
      <c r="A235" s="8">
        <v>357</v>
      </c>
      <c r="B235" s="8">
        <v>2140110644</v>
      </c>
      <c r="C235" s="8" t="s">
        <v>258</v>
      </c>
      <c r="D235" s="8" t="s">
        <v>12</v>
      </c>
      <c r="E235" s="8" t="s">
        <v>108</v>
      </c>
      <c r="F235" s="8" t="s">
        <v>109</v>
      </c>
      <c r="G235" s="8" t="s">
        <v>110</v>
      </c>
      <c r="H235" s="8" t="s">
        <v>111</v>
      </c>
      <c r="I235" s="9">
        <v>23500</v>
      </c>
      <c r="J235" s="9">
        <v>23900</v>
      </c>
      <c r="K235" s="8" t="s">
        <v>258</v>
      </c>
      <c r="L235" s="10">
        <v>45863</v>
      </c>
      <c r="N235" t="str">
        <f>IFERROR(VLOOKUP(A235,Ordenes!$C$1:$C$215,1,FALSE),"N/A")</f>
        <v>N/A</v>
      </c>
      <c r="O235" s="8" t="str">
        <f>_xlfn.CONCAT(YEAR(OP[[#This Row],[FechaDocumento]]),"-",MONTH(OP[[#This Row],[FechaDocumento]]))</f>
        <v>2025-7</v>
      </c>
    </row>
    <row r="236" spans="1:15" ht="15">
      <c r="A236" s="8">
        <v>360</v>
      </c>
      <c r="B236" s="8">
        <v>2140110642</v>
      </c>
      <c r="C236" s="8" t="s">
        <v>259</v>
      </c>
      <c r="D236" s="8" t="s">
        <v>12</v>
      </c>
      <c r="E236" s="8" t="s">
        <v>108</v>
      </c>
      <c r="F236" s="8" t="s">
        <v>109</v>
      </c>
      <c r="G236" s="8" t="s">
        <v>110</v>
      </c>
      <c r="H236" s="8" t="s">
        <v>111</v>
      </c>
      <c r="I236" s="9">
        <v>22500</v>
      </c>
      <c r="J236" s="9">
        <v>7350</v>
      </c>
      <c r="K236" s="8" t="s">
        <v>259</v>
      </c>
      <c r="L236" s="10">
        <v>45870</v>
      </c>
      <c r="N236" t="str">
        <f>IFERROR(VLOOKUP(A236,Ordenes!$C$1:$C$215,1,FALSE),"N/A")</f>
        <v>N/A</v>
      </c>
      <c r="O236" s="8" t="str">
        <f>_xlfn.CONCAT(YEAR(OP[[#This Row],[FechaDocumento]]),"-",MONTH(OP[[#This Row],[FechaDocumento]]))</f>
        <v>2025-8</v>
      </c>
    </row>
    <row r="237" spans="1:15" ht="15">
      <c r="A237" s="8">
        <v>362</v>
      </c>
      <c r="B237" s="8">
        <v>2140110614</v>
      </c>
      <c r="C237" s="8" t="s">
        <v>260</v>
      </c>
      <c r="D237" s="8" t="s">
        <v>12</v>
      </c>
      <c r="E237" s="8" t="s">
        <v>108</v>
      </c>
      <c r="F237" s="8" t="s">
        <v>109</v>
      </c>
      <c r="G237" s="8" t="s">
        <v>110</v>
      </c>
      <c r="H237" s="8" t="s">
        <v>111</v>
      </c>
      <c r="I237" s="9">
        <v>15000</v>
      </c>
      <c r="J237" s="9">
        <v>15075</v>
      </c>
      <c r="K237" s="8" t="s">
        <v>260</v>
      </c>
      <c r="L237" s="10">
        <v>45870</v>
      </c>
      <c r="N237" t="str">
        <f>IFERROR(VLOOKUP(A237,Ordenes!$C$1:$C$215,1,FALSE),"N/A")</f>
        <v>N/A</v>
      </c>
      <c r="O237" s="8" t="str">
        <f>_xlfn.CONCAT(YEAR(OP[[#This Row],[FechaDocumento]]),"-",MONTH(OP[[#This Row],[FechaDocumento]]))</f>
        <v>2025-8</v>
      </c>
    </row>
    <row r="238" spans="1:15" ht="15">
      <c r="A238" s="8">
        <v>363</v>
      </c>
      <c r="B238" s="8">
        <v>2140110616</v>
      </c>
      <c r="C238" s="8" t="s">
        <v>261</v>
      </c>
      <c r="D238" s="8" t="s">
        <v>12</v>
      </c>
      <c r="E238" s="8" t="s">
        <v>108</v>
      </c>
      <c r="F238" s="8" t="s">
        <v>109</v>
      </c>
      <c r="G238" s="8" t="s">
        <v>110</v>
      </c>
      <c r="H238" s="8" t="s">
        <v>111</v>
      </c>
      <c r="I238" s="9">
        <v>13500</v>
      </c>
      <c r="J238" s="9">
        <v>13675</v>
      </c>
      <c r="K238" s="8" t="s">
        <v>261</v>
      </c>
      <c r="L238" s="10">
        <v>45870</v>
      </c>
      <c r="N238" t="str">
        <f>IFERROR(VLOOKUP(A238,Ordenes!$C$1:$C$215,1,FALSE),"N/A")</f>
        <v>N/A</v>
      </c>
      <c r="O238" s="8" t="str">
        <f>_xlfn.CONCAT(YEAR(OP[[#This Row],[FechaDocumento]]),"-",MONTH(OP[[#This Row],[FechaDocumento]]))</f>
        <v>2025-8</v>
      </c>
    </row>
    <row r="239" spans="1:15" ht="15">
      <c r="A239" s="8">
        <v>364</v>
      </c>
      <c r="B239" s="8">
        <v>2140110660</v>
      </c>
      <c r="C239" s="8" t="s">
        <v>262</v>
      </c>
      <c r="D239" s="8" t="s">
        <v>12</v>
      </c>
      <c r="E239" s="8" t="s">
        <v>108</v>
      </c>
      <c r="F239" s="8" t="s">
        <v>109</v>
      </c>
      <c r="G239" s="8" t="s">
        <v>110</v>
      </c>
      <c r="H239" s="8" t="s">
        <v>111</v>
      </c>
      <c r="I239" s="9">
        <v>24950</v>
      </c>
      <c r="J239" s="9">
        <v>25600</v>
      </c>
      <c r="K239" s="8" t="s">
        <v>262</v>
      </c>
      <c r="L239" s="10">
        <v>45868</v>
      </c>
      <c r="N239" t="str">
        <f>IFERROR(VLOOKUP(A239,Ordenes!$C$1:$C$215,1,FALSE),"N/A")</f>
        <v>N/A</v>
      </c>
      <c r="O239" s="8" t="str">
        <f>_xlfn.CONCAT(YEAR(OP[[#This Row],[FechaDocumento]]),"-",MONTH(OP[[#This Row],[FechaDocumento]]))</f>
        <v>2025-7</v>
      </c>
    </row>
    <row r="240" spans="1:15" ht="15">
      <c r="A240" s="8">
        <v>365</v>
      </c>
      <c r="B240" s="8">
        <v>2110030001</v>
      </c>
      <c r="C240" s="8" t="s">
        <v>60</v>
      </c>
      <c r="D240" s="8" t="s">
        <v>12</v>
      </c>
      <c r="E240" s="8" t="s">
        <v>13</v>
      </c>
      <c r="F240" s="8" t="s">
        <v>47</v>
      </c>
      <c r="G240" s="8" t="s">
        <v>48</v>
      </c>
      <c r="H240" s="8" t="s">
        <v>49</v>
      </c>
      <c r="I240" s="9">
        <v>157267</v>
      </c>
      <c r="J240" s="9">
        <v>157267</v>
      </c>
      <c r="K240" s="8" t="s">
        <v>60</v>
      </c>
      <c r="L240" s="10">
        <v>45870</v>
      </c>
      <c r="N240" t="str">
        <f>IFERROR(VLOOKUP(A240,Ordenes!$C$1:$C$215,1,FALSE),"N/A")</f>
        <v>N/A</v>
      </c>
      <c r="O240" s="8" t="str">
        <f>_xlfn.CONCAT(YEAR(OP[[#This Row],[FechaDocumento]]),"-",MONTH(OP[[#This Row],[FechaDocumento]]))</f>
        <v>2025-8</v>
      </c>
    </row>
    <row r="241" spans="1:15" ht="15">
      <c r="A241" s="8">
        <v>366</v>
      </c>
      <c r="B241" s="8">
        <v>2110110033</v>
      </c>
      <c r="C241" s="8" t="s">
        <v>240</v>
      </c>
      <c r="D241" s="8" t="s">
        <v>12</v>
      </c>
      <c r="E241" s="8" t="s">
        <v>13</v>
      </c>
      <c r="F241" s="8" t="s">
        <v>47</v>
      </c>
      <c r="G241" s="8" t="s">
        <v>48</v>
      </c>
      <c r="H241" s="8" t="s">
        <v>49</v>
      </c>
      <c r="I241" s="9">
        <v>28000</v>
      </c>
      <c r="J241" s="9">
        <v>16068</v>
      </c>
      <c r="K241" s="8" t="s">
        <v>240</v>
      </c>
      <c r="L241" s="10">
        <v>45868</v>
      </c>
      <c r="N241" t="str">
        <f>IFERROR(VLOOKUP(A241,Ordenes!$C$1:$C$215,1,FALSE),"N/A")</f>
        <v>N/A</v>
      </c>
      <c r="O241" s="8" t="str">
        <f>_xlfn.CONCAT(YEAR(OP[[#This Row],[FechaDocumento]]),"-",MONTH(OP[[#This Row],[FechaDocumento]]))</f>
        <v>2025-7</v>
      </c>
    </row>
    <row r="242" spans="1:15" ht="15">
      <c r="A242" s="8">
        <v>367</v>
      </c>
      <c r="B242" s="8">
        <v>2310210149</v>
      </c>
      <c r="C242" s="8" t="s">
        <v>68</v>
      </c>
      <c r="D242" s="8" t="s">
        <v>12</v>
      </c>
      <c r="E242" s="8" t="s">
        <v>13</v>
      </c>
      <c r="F242" s="8" t="s">
        <v>47</v>
      </c>
      <c r="G242" s="8" t="s">
        <v>48</v>
      </c>
      <c r="H242" s="8" t="s">
        <v>49</v>
      </c>
      <c r="I242" s="9">
        <v>50000</v>
      </c>
      <c r="J242" s="9">
        <v>40020</v>
      </c>
      <c r="K242" s="8" t="s">
        <v>68</v>
      </c>
      <c r="L242" s="10">
        <v>45868</v>
      </c>
      <c r="N242" t="str">
        <f>IFERROR(VLOOKUP(A242,Ordenes!$C$1:$C$215,1,FALSE),"N/A")</f>
        <v>N/A</v>
      </c>
      <c r="O242" s="8" t="str">
        <f>_xlfn.CONCAT(YEAR(OP[[#This Row],[FechaDocumento]]),"-",MONTH(OP[[#This Row],[FechaDocumento]]))</f>
        <v>2025-7</v>
      </c>
    </row>
    <row r="243" spans="1:15" ht="15">
      <c r="A243" s="8">
        <v>368</v>
      </c>
      <c r="B243" s="8">
        <v>2310210151</v>
      </c>
      <c r="C243" s="8" t="s">
        <v>66</v>
      </c>
      <c r="D243" s="8" t="s">
        <v>12</v>
      </c>
      <c r="E243" s="8" t="s">
        <v>13</v>
      </c>
      <c r="F243" s="8" t="s">
        <v>47</v>
      </c>
      <c r="G243" s="8" t="s">
        <v>48</v>
      </c>
      <c r="H243" s="8" t="s">
        <v>49</v>
      </c>
      <c r="I243" s="9">
        <v>50000</v>
      </c>
      <c r="J243" s="9">
        <v>48404</v>
      </c>
      <c r="K243" s="8" t="s">
        <v>66</v>
      </c>
      <c r="L243" s="10">
        <v>45868</v>
      </c>
      <c r="N243" t="str">
        <f>IFERROR(VLOOKUP(A243,Ordenes!$C$1:$C$215,1,FALSE),"N/A")</f>
        <v>N/A</v>
      </c>
      <c r="O243" s="8" t="str">
        <f>_xlfn.CONCAT(YEAR(OP[[#This Row],[FechaDocumento]]),"-",MONTH(OP[[#This Row],[FechaDocumento]]))</f>
        <v>2025-7</v>
      </c>
    </row>
    <row r="244" spans="1:15" ht="15">
      <c r="A244" s="8">
        <v>369</v>
      </c>
      <c r="B244" s="8">
        <v>2310210152</v>
      </c>
      <c r="C244" s="8" t="s">
        <v>86</v>
      </c>
      <c r="D244" s="8" t="s">
        <v>12</v>
      </c>
      <c r="E244" s="8" t="s">
        <v>13</v>
      </c>
      <c r="F244" s="8" t="s">
        <v>47</v>
      </c>
      <c r="G244" s="8" t="s">
        <v>48</v>
      </c>
      <c r="H244" s="8" t="s">
        <v>49</v>
      </c>
      <c r="I244" s="9">
        <v>50000</v>
      </c>
      <c r="J244" s="9">
        <v>40000</v>
      </c>
      <c r="K244" s="8" t="s">
        <v>86</v>
      </c>
      <c r="L244" s="10">
        <v>45868</v>
      </c>
      <c r="N244" t="str">
        <f>IFERROR(VLOOKUP(A244,Ordenes!$C$1:$C$215,1,FALSE),"N/A")</f>
        <v>N/A</v>
      </c>
      <c r="O244" s="8" t="str">
        <f>_xlfn.CONCAT(YEAR(OP[[#This Row],[FechaDocumento]]),"-",MONTH(OP[[#This Row],[FechaDocumento]]))</f>
        <v>2025-7</v>
      </c>
    </row>
    <row r="245" spans="1:15" ht="15">
      <c r="A245" s="8">
        <v>370</v>
      </c>
      <c r="B245" s="8">
        <v>2310210153</v>
      </c>
      <c r="C245" s="8" t="s">
        <v>62</v>
      </c>
      <c r="D245" s="8" t="s">
        <v>12</v>
      </c>
      <c r="E245" s="8" t="s">
        <v>13</v>
      </c>
      <c r="F245" s="8" t="s">
        <v>47</v>
      </c>
      <c r="G245" s="8" t="s">
        <v>48</v>
      </c>
      <c r="H245" s="8" t="s">
        <v>49</v>
      </c>
      <c r="I245" s="9">
        <v>50000</v>
      </c>
      <c r="J245" s="9">
        <v>49694</v>
      </c>
      <c r="K245" s="8" t="s">
        <v>62</v>
      </c>
      <c r="L245" s="10">
        <v>45868</v>
      </c>
      <c r="N245" t="str">
        <f>IFERROR(VLOOKUP(A245,Ordenes!$C$1:$C$215,1,FALSE),"N/A")</f>
        <v>N/A</v>
      </c>
      <c r="O245" s="8" t="str">
        <f>_xlfn.CONCAT(YEAR(OP[[#This Row],[FechaDocumento]]),"-",MONTH(OP[[#This Row],[FechaDocumento]]))</f>
        <v>2025-7</v>
      </c>
    </row>
    <row r="246" spans="1:15" ht="15">
      <c r="A246" s="8">
        <v>371</v>
      </c>
      <c r="B246" s="8">
        <v>2310210154</v>
      </c>
      <c r="C246" s="8" t="s">
        <v>141</v>
      </c>
      <c r="D246" s="8" t="s">
        <v>12</v>
      </c>
      <c r="E246" s="8" t="s">
        <v>13</v>
      </c>
      <c r="F246" s="8" t="s">
        <v>47</v>
      </c>
      <c r="G246" s="8" t="s">
        <v>48</v>
      </c>
      <c r="H246" s="8" t="s">
        <v>49</v>
      </c>
      <c r="I246" s="9">
        <v>50000</v>
      </c>
      <c r="J246" s="9">
        <v>40000</v>
      </c>
      <c r="K246" s="8" t="s">
        <v>141</v>
      </c>
      <c r="L246" s="10">
        <v>45868</v>
      </c>
      <c r="N246" t="str">
        <f>IFERROR(VLOOKUP(A246,Ordenes!$C$1:$C$215,1,FALSE),"N/A")</f>
        <v>N/A</v>
      </c>
      <c r="O246" s="8" t="str">
        <f>_xlfn.CONCAT(YEAR(OP[[#This Row],[FechaDocumento]]),"-",MONTH(OP[[#This Row],[FechaDocumento]]))</f>
        <v>2025-7</v>
      </c>
    </row>
    <row r="247" spans="1:15" ht="15">
      <c r="A247" s="8">
        <v>373</v>
      </c>
      <c r="B247" s="8">
        <v>2310210150</v>
      </c>
      <c r="C247" s="8" t="s">
        <v>142</v>
      </c>
      <c r="D247" s="8" t="s">
        <v>12</v>
      </c>
      <c r="E247" s="8" t="s">
        <v>13</v>
      </c>
      <c r="F247" s="8" t="s">
        <v>47</v>
      </c>
      <c r="G247" s="8" t="s">
        <v>48</v>
      </c>
      <c r="H247" s="8" t="s">
        <v>49</v>
      </c>
      <c r="I247" s="9">
        <v>50000</v>
      </c>
      <c r="J247" s="9">
        <v>39839</v>
      </c>
      <c r="K247" s="8" t="s">
        <v>142</v>
      </c>
      <c r="L247" s="10">
        <v>45868</v>
      </c>
      <c r="N247" t="str">
        <f>IFERROR(VLOOKUP(A247,Ordenes!$C$1:$C$215,1,FALSE),"N/A")</f>
        <v>N/A</v>
      </c>
      <c r="O247" s="8" t="str">
        <f>_xlfn.CONCAT(YEAR(OP[[#This Row],[FechaDocumento]]),"-",MONTH(OP[[#This Row],[FechaDocumento]]))</f>
        <v>2025-7</v>
      </c>
    </row>
    <row r="248" spans="1:15" ht="15">
      <c r="A248" s="8">
        <v>374</v>
      </c>
      <c r="B248" s="8">
        <v>2310210130</v>
      </c>
      <c r="C248" s="8" t="s">
        <v>147</v>
      </c>
      <c r="D248" s="8" t="s">
        <v>12</v>
      </c>
      <c r="E248" s="8" t="s">
        <v>13</v>
      </c>
      <c r="F248" s="8" t="s">
        <v>47</v>
      </c>
      <c r="G248" s="8" t="s">
        <v>48</v>
      </c>
      <c r="H248" s="8" t="s">
        <v>49</v>
      </c>
      <c r="I248" s="9">
        <v>50000</v>
      </c>
      <c r="J248" s="9">
        <v>50000</v>
      </c>
      <c r="K248" s="8" t="s">
        <v>147</v>
      </c>
      <c r="L248" s="10">
        <v>45868</v>
      </c>
      <c r="N248" t="str">
        <f>IFERROR(VLOOKUP(A248,Ordenes!$C$1:$C$215,1,FALSE),"N/A")</f>
        <v>N/A</v>
      </c>
      <c r="O248" s="8" t="str">
        <f>_xlfn.CONCAT(YEAR(OP[[#This Row],[FechaDocumento]]),"-",MONTH(OP[[#This Row],[FechaDocumento]]))</f>
        <v>2025-7</v>
      </c>
    </row>
    <row r="249" spans="1:15" ht="15">
      <c r="A249" s="8">
        <v>375</v>
      </c>
      <c r="B249" s="8">
        <v>2310210128</v>
      </c>
      <c r="C249" s="8" t="s">
        <v>263</v>
      </c>
      <c r="D249" s="8" t="s">
        <v>12</v>
      </c>
      <c r="E249" s="8" t="s">
        <v>13</v>
      </c>
      <c r="F249" s="8" t="s">
        <v>47</v>
      </c>
      <c r="G249" s="8" t="s">
        <v>48</v>
      </c>
      <c r="H249" s="8" t="s">
        <v>49</v>
      </c>
      <c r="I249" s="9">
        <v>50000</v>
      </c>
      <c r="J249" s="9">
        <v>50000</v>
      </c>
      <c r="K249" s="8" t="s">
        <v>263</v>
      </c>
      <c r="L249" s="10">
        <v>45868</v>
      </c>
      <c r="N249" t="str">
        <f>IFERROR(VLOOKUP(A249,Ordenes!$C$1:$C$215,1,FALSE),"N/A")</f>
        <v>N/A</v>
      </c>
      <c r="O249" s="8" t="str">
        <f>_xlfn.CONCAT(YEAR(OP[[#This Row],[FechaDocumento]]),"-",MONTH(OP[[#This Row],[FechaDocumento]]))</f>
        <v>2025-7</v>
      </c>
    </row>
    <row r="250" spans="1:15" ht="15">
      <c r="A250" s="8">
        <v>376</v>
      </c>
      <c r="B250" s="8">
        <v>2310210127</v>
      </c>
      <c r="C250" s="8" t="s">
        <v>89</v>
      </c>
      <c r="D250" s="8" t="s">
        <v>12</v>
      </c>
      <c r="E250" s="8" t="s">
        <v>13</v>
      </c>
      <c r="F250" s="8" t="s">
        <v>47</v>
      </c>
      <c r="G250" s="8" t="s">
        <v>48</v>
      </c>
      <c r="H250" s="8" t="s">
        <v>49</v>
      </c>
      <c r="I250" s="9">
        <v>50000</v>
      </c>
      <c r="J250" s="9">
        <v>50000</v>
      </c>
      <c r="K250" s="8" t="s">
        <v>89</v>
      </c>
      <c r="L250" s="10">
        <v>45868</v>
      </c>
      <c r="N250" t="str">
        <f>IFERROR(VLOOKUP(A250,Ordenes!$C$1:$C$215,1,FALSE),"N/A")</f>
        <v>N/A</v>
      </c>
      <c r="O250" s="8" t="str">
        <f>_xlfn.CONCAT(YEAR(OP[[#This Row],[FechaDocumento]]),"-",MONTH(OP[[#This Row],[FechaDocumento]]))</f>
        <v>2025-7</v>
      </c>
    </row>
    <row r="251" spans="1:15" ht="15">
      <c r="A251" s="8">
        <v>377</v>
      </c>
      <c r="B251" s="8">
        <v>2310210129</v>
      </c>
      <c r="C251" s="8" t="s">
        <v>106</v>
      </c>
      <c r="D251" s="8" t="s">
        <v>12</v>
      </c>
      <c r="E251" s="8" t="s">
        <v>13</v>
      </c>
      <c r="F251" s="8" t="s">
        <v>47</v>
      </c>
      <c r="G251" s="8" t="s">
        <v>48</v>
      </c>
      <c r="H251" s="8" t="s">
        <v>49</v>
      </c>
      <c r="I251" s="9">
        <v>50000</v>
      </c>
      <c r="J251" s="9">
        <v>50000</v>
      </c>
      <c r="K251" s="8" t="s">
        <v>106</v>
      </c>
      <c r="L251" s="10">
        <v>45868</v>
      </c>
      <c r="N251" t="str">
        <f>IFERROR(VLOOKUP(A251,Ordenes!$C$1:$C$215,1,FALSE),"N/A")</f>
        <v>N/A</v>
      </c>
      <c r="O251" s="8" t="str">
        <f>_xlfn.CONCAT(YEAR(OP[[#This Row],[FechaDocumento]]),"-",MONTH(OP[[#This Row],[FechaDocumento]]))</f>
        <v>2025-7</v>
      </c>
    </row>
    <row r="252" spans="1:15" ht="15">
      <c r="A252" s="8">
        <v>379</v>
      </c>
      <c r="B252" s="8">
        <v>2310250030</v>
      </c>
      <c r="C252" s="8" t="s">
        <v>188</v>
      </c>
      <c r="D252" s="8" t="s">
        <v>12</v>
      </c>
      <c r="E252" s="8" t="s">
        <v>13</v>
      </c>
      <c r="F252" s="8" t="s">
        <v>47</v>
      </c>
      <c r="G252" s="8" t="s">
        <v>48</v>
      </c>
      <c r="H252" s="8" t="s">
        <v>49</v>
      </c>
      <c r="I252" s="9">
        <v>20000</v>
      </c>
      <c r="J252" s="9">
        <v>20013</v>
      </c>
      <c r="K252" s="8" t="s">
        <v>188</v>
      </c>
      <c r="L252" s="10">
        <v>45868</v>
      </c>
      <c r="N252" t="str">
        <f>IFERROR(VLOOKUP(A252,Ordenes!$C$1:$C$215,1,FALSE),"N/A")</f>
        <v>N/A</v>
      </c>
      <c r="O252" s="8" t="str">
        <f>_xlfn.CONCAT(YEAR(OP[[#This Row],[FechaDocumento]]),"-",MONTH(OP[[#This Row],[FechaDocumento]]))</f>
        <v>2025-7</v>
      </c>
    </row>
    <row r="253" spans="1:15" ht="15">
      <c r="A253" s="8">
        <v>380</v>
      </c>
      <c r="B253" s="8">
        <v>2310250019</v>
      </c>
      <c r="C253" s="8" t="s">
        <v>189</v>
      </c>
      <c r="D253" s="8" t="s">
        <v>12</v>
      </c>
      <c r="E253" s="8" t="s">
        <v>13</v>
      </c>
      <c r="F253" s="8" t="s">
        <v>47</v>
      </c>
      <c r="G253" s="8" t="s">
        <v>48</v>
      </c>
      <c r="H253" s="8" t="s">
        <v>49</v>
      </c>
      <c r="I253" s="9">
        <v>20000</v>
      </c>
      <c r="J253" s="9">
        <v>17804</v>
      </c>
      <c r="K253" s="8" t="s">
        <v>189</v>
      </c>
      <c r="L253" s="10">
        <v>45868</v>
      </c>
      <c r="N253" t="str">
        <f>IFERROR(VLOOKUP(A253,Ordenes!$C$1:$C$215,1,FALSE),"N/A")</f>
        <v>N/A</v>
      </c>
      <c r="O253" s="8" t="str">
        <f>_xlfn.CONCAT(YEAR(OP[[#This Row],[FechaDocumento]]),"-",MONTH(OP[[#This Row],[FechaDocumento]]))</f>
        <v>2025-7</v>
      </c>
    </row>
    <row r="254" spans="1:15" ht="15">
      <c r="A254" s="8">
        <v>381</v>
      </c>
      <c r="B254" s="8">
        <v>2310250031</v>
      </c>
      <c r="C254" s="8" t="s">
        <v>187</v>
      </c>
      <c r="D254" s="8" t="s">
        <v>12</v>
      </c>
      <c r="E254" s="8" t="s">
        <v>13</v>
      </c>
      <c r="F254" s="8" t="s">
        <v>47</v>
      </c>
      <c r="G254" s="8" t="s">
        <v>48</v>
      </c>
      <c r="H254" s="8" t="s">
        <v>49</v>
      </c>
      <c r="I254" s="9">
        <v>20000</v>
      </c>
      <c r="J254" s="9">
        <v>21000</v>
      </c>
      <c r="K254" s="8" t="s">
        <v>187</v>
      </c>
      <c r="L254" s="10">
        <v>45868</v>
      </c>
      <c r="N254" t="str">
        <f>IFERROR(VLOOKUP(A254,Ordenes!$C$1:$C$215,1,FALSE),"N/A")</f>
        <v>N/A</v>
      </c>
      <c r="O254" s="8" t="str">
        <f>_xlfn.CONCAT(YEAR(OP[[#This Row],[FechaDocumento]]),"-",MONTH(OP[[#This Row],[FechaDocumento]]))</f>
        <v>2025-7</v>
      </c>
    </row>
    <row r="255" spans="1:15" ht="15">
      <c r="A255" s="8">
        <v>383</v>
      </c>
      <c r="B255" s="8">
        <v>2310250022</v>
      </c>
      <c r="C255" s="8" t="s">
        <v>186</v>
      </c>
      <c r="D255" s="8" t="s">
        <v>12</v>
      </c>
      <c r="E255" s="8" t="s">
        <v>13</v>
      </c>
      <c r="F255" s="8" t="s">
        <v>47</v>
      </c>
      <c r="G255" s="8" t="s">
        <v>48</v>
      </c>
      <c r="H255" s="8" t="s">
        <v>49</v>
      </c>
      <c r="I255" s="9">
        <v>20000</v>
      </c>
      <c r="J255" s="9">
        <v>16264</v>
      </c>
      <c r="K255" s="8" t="s">
        <v>186</v>
      </c>
      <c r="L255" s="10">
        <v>45868</v>
      </c>
      <c r="N255" t="str">
        <f>IFERROR(VLOOKUP(A255,Ordenes!$C$1:$C$215,1,FALSE),"N/A")</f>
        <v>N/A</v>
      </c>
      <c r="O255" s="8" t="str">
        <f>_xlfn.CONCAT(YEAR(OP[[#This Row],[FechaDocumento]]),"-",MONTH(OP[[#This Row],[FechaDocumento]]))</f>
        <v>2025-7</v>
      </c>
    </row>
    <row r="256" spans="1:15" ht="15">
      <c r="A256" s="8">
        <v>384</v>
      </c>
      <c r="B256" s="8">
        <v>2310250021</v>
      </c>
      <c r="C256" s="8" t="s">
        <v>185</v>
      </c>
      <c r="D256" s="8" t="s">
        <v>12</v>
      </c>
      <c r="E256" s="8" t="s">
        <v>13</v>
      </c>
      <c r="F256" s="8" t="s">
        <v>47</v>
      </c>
      <c r="G256" s="8" t="s">
        <v>48</v>
      </c>
      <c r="H256" s="8" t="s">
        <v>49</v>
      </c>
      <c r="I256" s="9">
        <v>20000</v>
      </c>
      <c r="J256" s="9">
        <v>19475</v>
      </c>
      <c r="K256" s="8" t="s">
        <v>185</v>
      </c>
      <c r="L256" s="10">
        <v>45868</v>
      </c>
      <c r="N256" t="str">
        <f>IFERROR(VLOOKUP(A256,Ordenes!$C$1:$C$215,1,FALSE),"N/A")</f>
        <v>N/A</v>
      </c>
      <c r="O256" s="8" t="str">
        <f>_xlfn.CONCAT(YEAR(OP[[#This Row],[FechaDocumento]]),"-",MONTH(OP[[#This Row],[FechaDocumento]]))</f>
        <v>2025-7</v>
      </c>
    </row>
    <row r="257" spans="1:15" ht="15">
      <c r="A257" s="8">
        <v>386</v>
      </c>
      <c r="B257" s="8">
        <v>2310250032</v>
      </c>
      <c r="C257" s="8" t="s">
        <v>180</v>
      </c>
      <c r="D257" s="8" t="s">
        <v>12</v>
      </c>
      <c r="E257" s="8" t="s">
        <v>13</v>
      </c>
      <c r="F257" s="8" t="s">
        <v>47</v>
      </c>
      <c r="G257" s="8" t="s">
        <v>48</v>
      </c>
      <c r="H257" s="8" t="s">
        <v>49</v>
      </c>
      <c r="I257" s="9">
        <v>20000</v>
      </c>
      <c r="J257" s="9">
        <v>19790</v>
      </c>
      <c r="K257" s="8" t="s">
        <v>180</v>
      </c>
      <c r="L257" s="10">
        <v>45868</v>
      </c>
      <c r="N257" t="str">
        <f>IFERROR(VLOOKUP(A257,Ordenes!$C$1:$C$215,1,FALSE),"N/A")</f>
        <v>N/A</v>
      </c>
      <c r="O257" s="8" t="str">
        <f>_xlfn.CONCAT(YEAR(OP[[#This Row],[FechaDocumento]]),"-",MONTH(OP[[#This Row],[FechaDocumento]]))</f>
        <v>2025-7</v>
      </c>
    </row>
    <row r="258" spans="1:15" ht="15">
      <c r="A258" s="8">
        <v>387</v>
      </c>
      <c r="B258" s="8">
        <v>2310160552</v>
      </c>
      <c r="C258" s="8" t="s">
        <v>264</v>
      </c>
      <c r="D258" s="8" t="s">
        <v>12</v>
      </c>
      <c r="E258" s="8" t="s">
        <v>13</v>
      </c>
      <c r="F258" s="8" t="s">
        <v>47</v>
      </c>
      <c r="G258" s="8" t="s">
        <v>48</v>
      </c>
      <c r="H258" s="8" t="s">
        <v>49</v>
      </c>
      <c r="I258" s="9">
        <v>120000</v>
      </c>
      <c r="J258" s="9">
        <v>117450</v>
      </c>
      <c r="K258" s="8" t="s">
        <v>264</v>
      </c>
      <c r="L258" s="10">
        <v>45868</v>
      </c>
      <c r="N258" t="str">
        <f>IFERROR(VLOOKUP(A258,Ordenes!$C$1:$C$215,1,FALSE),"N/A")</f>
        <v>N/A</v>
      </c>
      <c r="O258" s="8" t="str">
        <f>_xlfn.CONCAT(YEAR(OP[[#This Row],[FechaDocumento]]),"-",MONTH(OP[[#This Row],[FechaDocumento]]))</f>
        <v>2025-7</v>
      </c>
    </row>
    <row r="259" spans="1:15" ht="15">
      <c r="A259" s="8">
        <v>388</v>
      </c>
      <c r="B259" s="8">
        <v>2310090496</v>
      </c>
      <c r="C259" s="8" t="s">
        <v>265</v>
      </c>
      <c r="D259" s="8" t="s">
        <v>12</v>
      </c>
      <c r="E259" s="8" t="s">
        <v>13</v>
      </c>
      <c r="F259" s="8" t="s">
        <v>47</v>
      </c>
      <c r="G259" s="8" t="s">
        <v>48</v>
      </c>
      <c r="H259" s="8" t="s">
        <v>49</v>
      </c>
      <c r="I259" s="9">
        <v>24000</v>
      </c>
      <c r="J259" s="9">
        <v>24525</v>
      </c>
      <c r="K259" s="8" t="s">
        <v>265</v>
      </c>
      <c r="L259" s="10">
        <v>45868</v>
      </c>
      <c r="N259" t="str">
        <f>IFERROR(VLOOKUP(A259,Ordenes!$C$1:$C$215,1,FALSE),"N/A")</f>
        <v>N/A</v>
      </c>
      <c r="O259" s="8" t="str">
        <f>_xlfn.CONCAT(YEAR(OP[[#This Row],[FechaDocumento]]),"-",MONTH(OP[[#This Row],[FechaDocumento]]))</f>
        <v>2025-7</v>
      </c>
    </row>
    <row r="260" spans="1:15" ht="15">
      <c r="A260" s="8">
        <v>389</v>
      </c>
      <c r="B260" s="8">
        <v>2110020322</v>
      </c>
      <c r="C260" s="8" t="s">
        <v>243</v>
      </c>
      <c r="D260" s="8" t="s">
        <v>12</v>
      </c>
      <c r="E260" s="8" t="s">
        <v>13</v>
      </c>
      <c r="F260" s="8" t="s">
        <v>47</v>
      </c>
      <c r="G260" s="8" t="s">
        <v>48</v>
      </c>
      <c r="H260" s="8" t="s">
        <v>49</v>
      </c>
      <c r="I260" s="9">
        <v>14000</v>
      </c>
      <c r="J260" s="9">
        <v>6025</v>
      </c>
      <c r="K260" s="8" t="s">
        <v>243</v>
      </c>
      <c r="L260" s="10">
        <v>45869</v>
      </c>
      <c r="N260" t="str">
        <f>IFERROR(VLOOKUP(A260,Ordenes!$C$1:$C$215,1,FALSE),"N/A")</f>
        <v>N/A</v>
      </c>
      <c r="O260" s="8" t="str">
        <f>_xlfn.CONCAT(YEAR(OP[[#This Row],[FechaDocumento]]),"-",MONTH(OP[[#This Row],[FechaDocumento]]))</f>
        <v>2025-7</v>
      </c>
    </row>
    <row r="261" spans="1:15" ht="15">
      <c r="A261" s="8">
        <v>390</v>
      </c>
      <c r="B261" s="8">
        <v>2310230097</v>
      </c>
      <c r="C261" s="8" t="s">
        <v>11</v>
      </c>
      <c r="D261" s="8" t="s">
        <v>12</v>
      </c>
      <c r="E261" s="8" t="s">
        <v>13</v>
      </c>
      <c r="F261" s="8" t="s">
        <v>14</v>
      </c>
      <c r="G261" s="8" t="s">
        <v>15</v>
      </c>
      <c r="H261" s="8" t="s">
        <v>16</v>
      </c>
      <c r="I261" s="9">
        <v>532000</v>
      </c>
      <c r="J261" s="9">
        <v>498000</v>
      </c>
      <c r="K261" s="8" t="s">
        <v>17</v>
      </c>
      <c r="L261" s="10">
        <v>45869</v>
      </c>
      <c r="N261" t="str">
        <f>IFERROR(VLOOKUP(A261,Ordenes!$C$1:$C$215,1,FALSE),"N/A")</f>
        <v>N/A</v>
      </c>
      <c r="O261" s="8" t="str">
        <f>_xlfn.CONCAT(YEAR(OP[[#This Row],[FechaDocumento]]),"-",MONTH(OP[[#This Row],[FechaDocumento]]))</f>
        <v>2025-7</v>
      </c>
    </row>
    <row r="262" spans="1:15" ht="15">
      <c r="A262" s="8">
        <v>391</v>
      </c>
      <c r="B262" s="8">
        <v>2310090524</v>
      </c>
      <c r="C262" s="8" t="s">
        <v>236</v>
      </c>
      <c r="D262" s="8" t="s">
        <v>12</v>
      </c>
      <c r="E262" s="8" t="s">
        <v>13</v>
      </c>
      <c r="F262" s="8" t="s">
        <v>14</v>
      </c>
      <c r="G262" s="8" t="s">
        <v>15</v>
      </c>
      <c r="H262" s="8" t="s">
        <v>16</v>
      </c>
      <c r="I262" s="9">
        <v>720000</v>
      </c>
      <c r="J262" s="9">
        <v>302400</v>
      </c>
      <c r="K262" s="8" t="s">
        <v>236</v>
      </c>
      <c r="L262" s="10">
        <v>45869</v>
      </c>
      <c r="N262" t="str">
        <f>IFERROR(VLOOKUP(A262,Ordenes!$C$1:$C$215,1,FALSE),"N/A")</f>
        <v>N/A</v>
      </c>
      <c r="O262" s="8" t="str">
        <f>_xlfn.CONCAT(YEAR(OP[[#This Row],[FechaDocumento]]),"-",MONTH(OP[[#This Row],[FechaDocumento]]))</f>
        <v>2025-7</v>
      </c>
    </row>
    <row r="263" spans="1:15" ht="15">
      <c r="A263" s="8">
        <v>392</v>
      </c>
      <c r="B263" s="8">
        <v>2310230002</v>
      </c>
      <c r="C263" s="8" t="s">
        <v>24</v>
      </c>
      <c r="D263" s="8" t="s">
        <v>12</v>
      </c>
      <c r="E263" s="8" t="s">
        <v>13</v>
      </c>
      <c r="F263" s="8" t="s">
        <v>14</v>
      </c>
      <c r="G263" s="8" t="s">
        <v>15</v>
      </c>
      <c r="H263" s="8" t="s">
        <v>16</v>
      </c>
      <c r="I263" s="9">
        <v>730000</v>
      </c>
      <c r="J263" s="9">
        <v>204000</v>
      </c>
      <c r="K263" s="8" t="s">
        <v>25</v>
      </c>
      <c r="L263" s="10">
        <v>45869</v>
      </c>
      <c r="N263" t="str">
        <f>IFERROR(VLOOKUP(A263,Ordenes!$C$1:$C$215,1,FALSE),"N/A")</f>
        <v>N/A</v>
      </c>
      <c r="O263" s="8" t="str">
        <f>_xlfn.CONCAT(YEAR(OP[[#This Row],[FechaDocumento]]),"-",MONTH(OP[[#This Row],[FechaDocumento]]))</f>
        <v>2025-7</v>
      </c>
    </row>
    <row r="264" spans="1:15" ht="15">
      <c r="A264" s="8">
        <v>393</v>
      </c>
      <c r="B264" s="8">
        <v>2310160007</v>
      </c>
      <c r="C264" s="8" t="s">
        <v>101</v>
      </c>
      <c r="D264" s="8" t="s">
        <v>12</v>
      </c>
      <c r="E264" s="8" t="s">
        <v>13</v>
      </c>
      <c r="F264" s="8" t="s">
        <v>14</v>
      </c>
      <c r="G264" s="8" t="s">
        <v>15</v>
      </c>
      <c r="H264" s="8" t="s">
        <v>16</v>
      </c>
      <c r="I264" s="9">
        <v>605000</v>
      </c>
      <c r="J264" s="9">
        <v>600000</v>
      </c>
      <c r="K264" s="8" t="s">
        <v>102</v>
      </c>
      <c r="L264" s="10">
        <v>45869</v>
      </c>
      <c r="N264" t="str">
        <f>IFERROR(VLOOKUP(A264,Ordenes!$C$1:$C$215,1,FALSE),"N/A")</f>
        <v>N/A</v>
      </c>
      <c r="O264" s="8" t="str">
        <f>_xlfn.CONCAT(YEAR(OP[[#This Row],[FechaDocumento]]),"-",MONTH(OP[[#This Row],[FechaDocumento]]))</f>
        <v>2025-7</v>
      </c>
    </row>
    <row r="265" spans="1:15" ht="15">
      <c r="A265" s="8">
        <v>394</v>
      </c>
      <c r="B265" s="8">
        <v>2310160539</v>
      </c>
      <c r="C265" s="8" t="s">
        <v>29</v>
      </c>
      <c r="D265" s="8" t="s">
        <v>12</v>
      </c>
      <c r="E265" s="8" t="s">
        <v>13</v>
      </c>
      <c r="F265" s="8" t="s">
        <v>14</v>
      </c>
      <c r="G265" s="8" t="s">
        <v>15</v>
      </c>
      <c r="H265" s="8" t="s">
        <v>16</v>
      </c>
      <c r="I265" s="9">
        <v>220000</v>
      </c>
      <c r="J265" s="9">
        <v>204000</v>
      </c>
      <c r="K265" s="8" t="s">
        <v>30</v>
      </c>
      <c r="L265" s="10">
        <v>45869</v>
      </c>
      <c r="N265" t="str">
        <f>IFERROR(VLOOKUP(A265,Ordenes!$C$1:$C$215,1,FALSE),"N/A")</f>
        <v>N/A</v>
      </c>
      <c r="O265" s="8" t="str">
        <f>_xlfn.CONCAT(YEAR(OP[[#This Row],[FechaDocumento]]),"-",MONTH(OP[[#This Row],[FechaDocumento]]))</f>
        <v>2025-7</v>
      </c>
    </row>
    <row r="266" spans="1:15" ht="15">
      <c r="A266" s="8">
        <v>395</v>
      </c>
      <c r="B266" s="8">
        <v>2310160562</v>
      </c>
      <c r="C266" s="8" t="s">
        <v>266</v>
      </c>
      <c r="D266" s="8" t="s">
        <v>12</v>
      </c>
      <c r="E266" s="8" t="s">
        <v>13</v>
      </c>
      <c r="F266" s="8" t="s">
        <v>14</v>
      </c>
      <c r="G266" s="8" t="s">
        <v>15</v>
      </c>
      <c r="H266" s="8" t="s">
        <v>16</v>
      </c>
      <c r="I266" s="9">
        <v>35000</v>
      </c>
      <c r="J266" s="9">
        <v>35000</v>
      </c>
      <c r="K266" s="8" t="s">
        <v>266</v>
      </c>
      <c r="L266" s="10">
        <v>45869</v>
      </c>
      <c r="N266" t="str">
        <f>IFERROR(VLOOKUP(A266,Ordenes!$C$1:$C$215,1,FALSE),"N/A")</f>
        <v>N/A</v>
      </c>
      <c r="O266" s="8" t="str">
        <f>_xlfn.CONCAT(YEAR(OP[[#This Row],[FechaDocumento]]),"-",MONTH(OP[[#This Row],[FechaDocumento]]))</f>
        <v>2025-7</v>
      </c>
    </row>
    <row r="267" spans="1:15" ht="15">
      <c r="A267" s="8">
        <v>397</v>
      </c>
      <c r="B267" s="8">
        <v>2310160561</v>
      </c>
      <c r="C267" s="8" t="s">
        <v>267</v>
      </c>
      <c r="D267" s="8" t="s">
        <v>12</v>
      </c>
      <c r="E267" s="8" t="s">
        <v>13</v>
      </c>
      <c r="F267" s="8" t="s">
        <v>47</v>
      </c>
      <c r="G267" s="8" t="s">
        <v>48</v>
      </c>
      <c r="H267" s="8" t="s">
        <v>49</v>
      </c>
      <c r="I267" s="9">
        <v>35000</v>
      </c>
      <c r="J267" s="9">
        <v>35000</v>
      </c>
      <c r="K267" s="8" t="s">
        <v>267</v>
      </c>
      <c r="L267" s="10">
        <v>45869</v>
      </c>
      <c r="N267" t="str">
        <f>IFERROR(VLOOKUP(A267,Ordenes!$C$1:$C$215,1,FALSE),"N/A")</f>
        <v>N/A</v>
      </c>
      <c r="O267" s="8" t="str">
        <f>_xlfn.CONCAT(YEAR(OP[[#This Row],[FechaDocumento]]),"-",MONTH(OP[[#This Row],[FechaDocumento]]))</f>
        <v>2025-7</v>
      </c>
    </row>
    <row r="268" spans="1:15" ht="15">
      <c r="A268" s="8">
        <v>400</v>
      </c>
      <c r="B268" s="8">
        <v>2310160563</v>
      </c>
      <c r="C268" s="8" t="s">
        <v>268</v>
      </c>
      <c r="D268" s="8" t="s">
        <v>12</v>
      </c>
      <c r="E268" s="8" t="s">
        <v>13</v>
      </c>
      <c r="F268" s="8" t="s">
        <v>14</v>
      </c>
      <c r="G268" s="8" t="s">
        <v>15</v>
      </c>
      <c r="H268" s="8" t="s">
        <v>16</v>
      </c>
      <c r="I268" s="9">
        <v>35000</v>
      </c>
      <c r="J268" s="9">
        <v>35000</v>
      </c>
      <c r="K268" s="8" t="s">
        <v>268</v>
      </c>
      <c r="L268" s="10">
        <v>45869</v>
      </c>
      <c r="N268" t="str">
        <f>IFERROR(VLOOKUP(A268,Ordenes!$C$1:$C$215,1,FALSE),"N/A")</f>
        <v>N/A</v>
      </c>
      <c r="O268" s="8" t="str">
        <f>_xlfn.CONCAT(YEAR(OP[[#This Row],[FechaDocumento]]),"-",MONTH(OP[[#This Row],[FechaDocumento]]))</f>
        <v>2025-7</v>
      </c>
    </row>
    <row r="269" spans="1:15" ht="15">
      <c r="A269" s="8">
        <v>401</v>
      </c>
      <c r="B269" s="8">
        <v>2310160560</v>
      </c>
      <c r="C269" s="8" t="s">
        <v>269</v>
      </c>
      <c r="D269" s="8" t="s">
        <v>12</v>
      </c>
      <c r="E269" s="8" t="s">
        <v>13</v>
      </c>
      <c r="F269" s="8" t="s">
        <v>14</v>
      </c>
      <c r="G269" s="8" t="s">
        <v>15</v>
      </c>
      <c r="H269" s="8" t="s">
        <v>16</v>
      </c>
      <c r="I269" s="9">
        <v>35000</v>
      </c>
      <c r="J269" s="9">
        <v>35000</v>
      </c>
      <c r="K269" s="8" t="s">
        <v>269</v>
      </c>
      <c r="L269" s="10">
        <v>45869</v>
      </c>
      <c r="N269" t="str">
        <f>IFERROR(VLOOKUP(A269,Ordenes!$C$1:$C$215,1,FALSE),"N/A")</f>
        <v>N/A</v>
      </c>
      <c r="O269" s="8" t="str">
        <f>_xlfn.CONCAT(YEAR(OP[[#This Row],[FechaDocumento]]),"-",MONTH(OP[[#This Row],[FechaDocumento]]))</f>
        <v>2025-7</v>
      </c>
    </row>
    <row r="270" spans="1:15" ht="15">
      <c r="A270" s="8">
        <v>402</v>
      </c>
      <c r="B270" s="8">
        <v>2310160538</v>
      </c>
      <c r="C270" s="8" t="s">
        <v>253</v>
      </c>
      <c r="D270" s="8" t="s">
        <v>12</v>
      </c>
      <c r="E270" s="8" t="s">
        <v>13</v>
      </c>
      <c r="F270" s="8" t="s">
        <v>14</v>
      </c>
      <c r="G270" s="8" t="s">
        <v>15</v>
      </c>
      <c r="H270" s="8" t="s">
        <v>16</v>
      </c>
      <c r="I270" s="9">
        <v>320000</v>
      </c>
      <c r="J270" s="9">
        <v>320000</v>
      </c>
      <c r="K270" s="8" t="s">
        <v>253</v>
      </c>
      <c r="L270" s="10">
        <v>45869</v>
      </c>
      <c r="N270" t="str">
        <f>IFERROR(VLOOKUP(A270,Ordenes!$C$1:$C$215,1,FALSE),"N/A")</f>
        <v>N/A</v>
      </c>
      <c r="O270" s="8" t="str">
        <f>_xlfn.CONCAT(YEAR(OP[[#This Row],[FechaDocumento]]),"-",MONTH(OP[[#This Row],[FechaDocumento]]))</f>
        <v>2025-7</v>
      </c>
    </row>
    <row r="271" spans="1:15" ht="15">
      <c r="A271" s="8">
        <v>403</v>
      </c>
      <c r="B271" s="8">
        <v>2310160090</v>
      </c>
      <c r="C271" s="8" t="s">
        <v>232</v>
      </c>
      <c r="D271" s="8" t="s">
        <v>12</v>
      </c>
      <c r="E271" s="8" t="s">
        <v>13</v>
      </c>
      <c r="F271" s="8" t="s">
        <v>14</v>
      </c>
      <c r="G271" s="8" t="s">
        <v>15</v>
      </c>
      <c r="H271" s="8" t="s">
        <v>16</v>
      </c>
      <c r="I271" s="9">
        <v>45000</v>
      </c>
      <c r="J271" s="9">
        <v>45000</v>
      </c>
      <c r="K271" s="8" t="s">
        <v>232</v>
      </c>
      <c r="L271" s="10">
        <v>45869</v>
      </c>
      <c r="N271" t="str">
        <f>IFERROR(VLOOKUP(A271,Ordenes!$C$1:$C$215,1,FALSE),"N/A")</f>
        <v>N/A</v>
      </c>
      <c r="O271" s="8" t="str">
        <f>_xlfn.CONCAT(YEAR(OP[[#This Row],[FechaDocumento]]),"-",MONTH(OP[[#This Row],[FechaDocumento]]))</f>
        <v>2025-7</v>
      </c>
    </row>
    <row r="272" spans="1:15" ht="15">
      <c r="A272" s="8">
        <v>404</v>
      </c>
      <c r="B272" s="8">
        <v>2310160566</v>
      </c>
      <c r="C272" s="8" t="s">
        <v>270</v>
      </c>
      <c r="D272" s="8" t="s">
        <v>12</v>
      </c>
      <c r="E272" s="8" t="s">
        <v>13</v>
      </c>
      <c r="F272" s="8" t="s">
        <v>14</v>
      </c>
      <c r="G272" s="8" t="s">
        <v>15</v>
      </c>
      <c r="H272" s="8" t="s">
        <v>16</v>
      </c>
      <c r="I272" s="9">
        <v>35000</v>
      </c>
      <c r="J272" s="9">
        <v>35000</v>
      </c>
      <c r="K272" s="8" t="s">
        <v>270</v>
      </c>
      <c r="L272" s="10">
        <v>45869</v>
      </c>
      <c r="N272" t="str">
        <f>IFERROR(VLOOKUP(A272,Ordenes!$C$1:$C$215,1,FALSE),"N/A")</f>
        <v>N/A</v>
      </c>
      <c r="O272" s="8" t="str">
        <f>_xlfn.CONCAT(YEAR(OP[[#This Row],[FechaDocumento]]),"-",MONTH(OP[[#This Row],[FechaDocumento]]))</f>
        <v>2025-7</v>
      </c>
    </row>
    <row r="273" spans="1:15" ht="15">
      <c r="A273" s="8">
        <v>405</v>
      </c>
      <c r="B273" s="8">
        <v>2310160565</v>
      </c>
      <c r="C273" s="8" t="s">
        <v>271</v>
      </c>
      <c r="D273" s="8" t="s">
        <v>12</v>
      </c>
      <c r="E273" s="8" t="s">
        <v>13</v>
      </c>
      <c r="F273" s="8" t="s">
        <v>14</v>
      </c>
      <c r="G273" s="8" t="s">
        <v>15</v>
      </c>
      <c r="H273" s="8" t="s">
        <v>16</v>
      </c>
      <c r="I273" s="9">
        <v>35000</v>
      </c>
      <c r="J273" s="9">
        <v>34500</v>
      </c>
      <c r="K273" s="8" t="s">
        <v>271</v>
      </c>
      <c r="L273" s="10">
        <v>45869</v>
      </c>
      <c r="N273" t="str">
        <f>IFERROR(VLOOKUP(A273,Ordenes!$C$1:$C$215,1,FALSE),"N/A")</f>
        <v>N/A</v>
      </c>
      <c r="O273" s="8" t="str">
        <f>_xlfn.CONCAT(YEAR(OP[[#This Row],[FechaDocumento]]),"-",MONTH(OP[[#This Row],[FechaDocumento]]))</f>
        <v>2025-7</v>
      </c>
    </row>
    <row r="274" spans="1:15" ht="15">
      <c r="A274" s="8">
        <v>406</v>
      </c>
      <c r="B274" s="8">
        <v>2310160567</v>
      </c>
      <c r="C274" s="8" t="s">
        <v>272</v>
      </c>
      <c r="D274" s="8" t="s">
        <v>12</v>
      </c>
      <c r="E274" s="8" t="s">
        <v>13</v>
      </c>
      <c r="F274" s="8" t="s">
        <v>14</v>
      </c>
      <c r="G274" s="8" t="s">
        <v>15</v>
      </c>
      <c r="H274" s="8" t="s">
        <v>16</v>
      </c>
      <c r="I274" s="9">
        <v>35000</v>
      </c>
      <c r="J274" s="9">
        <v>35000</v>
      </c>
      <c r="K274" s="8" t="s">
        <v>272</v>
      </c>
      <c r="L274" s="10">
        <v>45869</v>
      </c>
      <c r="N274" t="str">
        <f>IFERROR(VLOOKUP(A274,Ordenes!$C$1:$C$215,1,FALSE),"N/A")</f>
        <v>N/A</v>
      </c>
      <c r="O274" s="8" t="str">
        <f>_xlfn.CONCAT(YEAR(OP[[#This Row],[FechaDocumento]]),"-",MONTH(OP[[#This Row],[FechaDocumento]]))</f>
        <v>2025-7</v>
      </c>
    </row>
    <row r="275" spans="1:15" ht="15">
      <c r="A275" s="8">
        <v>407</v>
      </c>
      <c r="B275" s="8">
        <v>2310160564</v>
      </c>
      <c r="C275" s="8" t="s">
        <v>273</v>
      </c>
      <c r="D275" s="8" t="s">
        <v>12</v>
      </c>
      <c r="E275" s="8" t="s">
        <v>13</v>
      </c>
      <c r="F275" s="8" t="s">
        <v>14</v>
      </c>
      <c r="G275" s="8" t="s">
        <v>15</v>
      </c>
      <c r="H275" s="8" t="s">
        <v>16</v>
      </c>
      <c r="I275" s="9">
        <v>35000</v>
      </c>
      <c r="J275" s="9">
        <v>33000</v>
      </c>
      <c r="K275" s="8" t="s">
        <v>273</v>
      </c>
      <c r="L275" s="10">
        <v>45869</v>
      </c>
      <c r="N275" t="str">
        <f>IFERROR(VLOOKUP(A275,Ordenes!$C$1:$C$215,1,FALSE),"N/A")</f>
        <v>N/A</v>
      </c>
      <c r="O275" s="8" t="str">
        <f>_xlfn.CONCAT(YEAR(OP[[#This Row],[FechaDocumento]]),"-",MONTH(OP[[#This Row],[FechaDocumento]]))</f>
        <v>2025-7</v>
      </c>
    </row>
    <row r="276" spans="1:15" ht="15">
      <c r="A276" s="8">
        <v>408</v>
      </c>
      <c r="B276" s="8">
        <v>2310230030</v>
      </c>
      <c r="C276" s="8" t="s">
        <v>205</v>
      </c>
      <c r="D276" s="8" t="s">
        <v>12</v>
      </c>
      <c r="E276" s="8" t="s">
        <v>13</v>
      </c>
      <c r="F276" s="8" t="s">
        <v>14</v>
      </c>
      <c r="G276" s="8" t="s">
        <v>15</v>
      </c>
      <c r="H276" s="8" t="s">
        <v>16</v>
      </c>
      <c r="I276" s="9">
        <v>140000</v>
      </c>
      <c r="J276" s="9">
        <v>140000</v>
      </c>
      <c r="K276" s="8" t="s">
        <v>205</v>
      </c>
      <c r="L276" s="10">
        <v>45869</v>
      </c>
      <c r="N276" t="str">
        <f>IFERROR(VLOOKUP(A276,Ordenes!$C$1:$C$215,1,FALSE),"N/A")</f>
        <v>N/A</v>
      </c>
      <c r="O276" s="8" t="str">
        <f>_xlfn.CONCAT(YEAR(OP[[#This Row],[FechaDocumento]]),"-",MONTH(OP[[#This Row],[FechaDocumento]]))</f>
        <v>2025-7</v>
      </c>
    </row>
    <row r="277" spans="1:15" ht="15">
      <c r="A277" s="8">
        <v>409</v>
      </c>
      <c r="B277" s="8">
        <v>2310160531</v>
      </c>
      <c r="C277" s="8" t="s">
        <v>274</v>
      </c>
      <c r="D277" s="8" t="s">
        <v>12</v>
      </c>
      <c r="E277" s="8" t="s">
        <v>13</v>
      </c>
      <c r="F277" s="8" t="s">
        <v>14</v>
      </c>
      <c r="G277" s="8" t="s">
        <v>15</v>
      </c>
      <c r="H277" s="8" t="s">
        <v>16</v>
      </c>
      <c r="I277" s="9">
        <v>50000</v>
      </c>
      <c r="J277" s="9">
        <v>49500</v>
      </c>
      <c r="K277" s="8" t="s">
        <v>275</v>
      </c>
      <c r="L277" s="10">
        <v>45869</v>
      </c>
      <c r="N277" t="str">
        <f>IFERROR(VLOOKUP(A277,Ordenes!$C$1:$C$215,1,FALSE),"N/A")</f>
        <v>N/A</v>
      </c>
      <c r="O277" s="8" t="str">
        <f>_xlfn.CONCAT(YEAR(OP[[#This Row],[FechaDocumento]]),"-",MONTH(OP[[#This Row],[FechaDocumento]]))</f>
        <v>2025-7</v>
      </c>
    </row>
    <row r="278" spans="1:15" ht="15">
      <c r="A278" s="8">
        <v>410</v>
      </c>
      <c r="B278" s="8">
        <v>2310160536</v>
      </c>
      <c r="C278" s="8" t="s">
        <v>276</v>
      </c>
      <c r="D278" s="8" t="s">
        <v>12</v>
      </c>
      <c r="E278" s="8" t="s">
        <v>13</v>
      </c>
      <c r="F278" s="8" t="s">
        <v>14</v>
      </c>
      <c r="G278" s="8" t="s">
        <v>15</v>
      </c>
      <c r="H278" s="8" t="s">
        <v>16</v>
      </c>
      <c r="I278" s="9">
        <v>70000</v>
      </c>
      <c r="J278" s="9">
        <v>70000</v>
      </c>
      <c r="K278" s="8" t="s">
        <v>277</v>
      </c>
      <c r="L278" s="10">
        <v>45869</v>
      </c>
      <c r="N278" t="str">
        <f>IFERROR(VLOOKUP(A278,Ordenes!$C$1:$C$215,1,FALSE),"N/A")</f>
        <v>N/A</v>
      </c>
      <c r="O278" s="8" t="str">
        <f>_xlfn.CONCAT(YEAR(OP[[#This Row],[FechaDocumento]]),"-",MONTH(OP[[#This Row],[FechaDocumento]]))</f>
        <v>2025-7</v>
      </c>
    </row>
    <row r="279" spans="1:15" ht="15">
      <c r="A279" s="8">
        <v>411</v>
      </c>
      <c r="B279" s="8">
        <v>2140040002</v>
      </c>
      <c r="C279" s="8" t="s">
        <v>255</v>
      </c>
      <c r="D279" s="8" t="s">
        <v>12</v>
      </c>
      <c r="E279" s="8" t="s">
        <v>13</v>
      </c>
      <c r="F279" s="8" t="s">
        <v>47</v>
      </c>
      <c r="G279" s="8" t="s">
        <v>48</v>
      </c>
      <c r="H279" s="8" t="s">
        <v>49</v>
      </c>
      <c r="I279" s="9">
        <v>333768</v>
      </c>
      <c r="J279" s="9">
        <v>333708</v>
      </c>
      <c r="K279" s="8" t="s">
        <v>255</v>
      </c>
      <c r="L279" s="10">
        <v>45869</v>
      </c>
      <c r="N279" t="str">
        <f>IFERROR(VLOOKUP(A279,Ordenes!$C$1:$C$215,1,FALSE),"N/A")</f>
        <v>N/A</v>
      </c>
      <c r="O279" s="8" t="str">
        <f>_xlfn.CONCAT(YEAR(OP[[#This Row],[FechaDocumento]]),"-",MONTH(OP[[#This Row],[FechaDocumento]]))</f>
        <v>2025-7</v>
      </c>
    </row>
    <row r="280" spans="1:15" ht="15">
      <c r="A280" s="8">
        <v>412</v>
      </c>
      <c r="B280" s="8">
        <v>2110040047</v>
      </c>
      <c r="C280" s="8" t="s">
        <v>278</v>
      </c>
      <c r="D280" s="8" t="s">
        <v>12</v>
      </c>
      <c r="E280" s="8" t="s">
        <v>13</v>
      </c>
      <c r="F280" s="8" t="s">
        <v>47</v>
      </c>
      <c r="G280" s="8" t="s">
        <v>48</v>
      </c>
      <c r="H280" s="8" t="s">
        <v>49</v>
      </c>
      <c r="I280" s="9">
        <v>13584</v>
      </c>
      <c r="J280" s="9">
        <v>13056</v>
      </c>
      <c r="K280" s="8" t="s">
        <v>278</v>
      </c>
      <c r="L280" s="10">
        <v>45869</v>
      </c>
      <c r="N280" t="str">
        <f>IFERROR(VLOOKUP(A280,Ordenes!$C$1:$C$215,1,FALSE),"N/A")</f>
        <v>N/A</v>
      </c>
      <c r="O280" s="8" t="str">
        <f>_xlfn.CONCAT(YEAR(OP[[#This Row],[FechaDocumento]]),"-",MONTH(OP[[#This Row],[FechaDocumento]]))</f>
        <v>2025-7</v>
      </c>
    </row>
    <row r="281" spans="1:15" ht="15">
      <c r="A281" s="8">
        <v>413</v>
      </c>
      <c r="B281" s="8">
        <v>2310090527</v>
      </c>
      <c r="C281" s="8" t="s">
        <v>144</v>
      </c>
      <c r="D281" s="8" t="s">
        <v>12</v>
      </c>
      <c r="E281" s="8" t="s">
        <v>13</v>
      </c>
      <c r="F281" s="8" t="s">
        <v>47</v>
      </c>
      <c r="G281" s="8" t="s">
        <v>48</v>
      </c>
      <c r="H281" s="8" t="s">
        <v>49</v>
      </c>
      <c r="I281" s="9">
        <v>50000</v>
      </c>
      <c r="J281" s="9">
        <v>55013</v>
      </c>
      <c r="K281" s="8" t="s">
        <v>144</v>
      </c>
      <c r="L281" s="10">
        <v>45869</v>
      </c>
      <c r="N281" t="str">
        <f>IFERROR(VLOOKUP(A281,Ordenes!$C$1:$C$215,1,FALSE),"N/A")</f>
        <v>N/A</v>
      </c>
      <c r="O281" s="8" t="str">
        <f>_xlfn.CONCAT(YEAR(OP[[#This Row],[FechaDocumento]]),"-",MONTH(OP[[#This Row],[FechaDocumento]]))</f>
        <v>2025-7</v>
      </c>
    </row>
    <row r="282" spans="1:15" ht="15">
      <c r="A282" s="8">
        <v>414</v>
      </c>
      <c r="B282" s="8">
        <v>2310090528</v>
      </c>
      <c r="C282" s="8" t="s">
        <v>279</v>
      </c>
      <c r="D282" s="8" t="s">
        <v>12</v>
      </c>
      <c r="E282" s="8" t="s">
        <v>13</v>
      </c>
      <c r="F282" s="8" t="s">
        <v>47</v>
      </c>
      <c r="G282" s="8" t="s">
        <v>48</v>
      </c>
      <c r="H282" s="8" t="s">
        <v>49</v>
      </c>
      <c r="I282" s="9">
        <v>50000</v>
      </c>
      <c r="J282" s="9">
        <v>58150</v>
      </c>
      <c r="K282" s="8" t="s">
        <v>279</v>
      </c>
      <c r="L282" s="10">
        <v>45869</v>
      </c>
      <c r="N282" t="str">
        <f>IFERROR(VLOOKUP(A282,Ordenes!$C$1:$C$215,1,FALSE),"N/A")</f>
        <v>N/A</v>
      </c>
      <c r="O282" s="8" t="str">
        <f>_xlfn.CONCAT(YEAR(OP[[#This Row],[FechaDocumento]]),"-",MONTH(OP[[#This Row],[FechaDocumento]]))</f>
        <v>2025-7</v>
      </c>
    </row>
    <row r="283" spans="1:15" ht="15">
      <c r="A283" s="8">
        <v>415</v>
      </c>
      <c r="B283" s="8">
        <v>2310090525</v>
      </c>
      <c r="C283" s="8" t="s">
        <v>143</v>
      </c>
      <c r="D283" s="8" t="s">
        <v>12</v>
      </c>
      <c r="E283" s="8" t="s">
        <v>13</v>
      </c>
      <c r="F283" s="8" t="s">
        <v>47</v>
      </c>
      <c r="G283" s="8" t="s">
        <v>48</v>
      </c>
      <c r="H283" s="8" t="s">
        <v>49</v>
      </c>
      <c r="I283" s="9">
        <v>50000</v>
      </c>
      <c r="J283" s="9">
        <v>50565</v>
      </c>
      <c r="K283" s="8" t="s">
        <v>143</v>
      </c>
      <c r="L283" s="10">
        <v>45869</v>
      </c>
      <c r="N283" t="str">
        <f>IFERROR(VLOOKUP(A283,Ordenes!$C$1:$C$215,1,FALSE),"N/A")</f>
        <v>N/A</v>
      </c>
      <c r="O283" s="8" t="str">
        <f>_xlfn.CONCAT(YEAR(OP[[#This Row],[FechaDocumento]]),"-",MONTH(OP[[#This Row],[FechaDocumento]]))</f>
        <v>2025-7</v>
      </c>
    </row>
    <row r="284" spans="1:15" ht="15">
      <c r="A284" s="8">
        <v>416</v>
      </c>
      <c r="B284" s="8">
        <v>2310030017</v>
      </c>
      <c r="C284" s="8" t="s">
        <v>97</v>
      </c>
      <c r="D284" s="8" t="s">
        <v>12</v>
      </c>
      <c r="E284" s="8" t="s">
        <v>13</v>
      </c>
      <c r="F284" s="8" t="s">
        <v>91</v>
      </c>
      <c r="G284" s="8" t="s">
        <v>92</v>
      </c>
      <c r="H284" s="8" t="s">
        <v>93</v>
      </c>
      <c r="I284" s="9">
        <v>1950</v>
      </c>
      <c r="J284" s="9">
        <v>1950</v>
      </c>
      <c r="K284" s="8" t="s">
        <v>97</v>
      </c>
      <c r="L284" s="10">
        <v>45869</v>
      </c>
      <c r="N284" t="str">
        <f>IFERROR(VLOOKUP(A284,Ordenes!$C$1:$C$215,1,FALSE),"N/A")</f>
        <v>N/A</v>
      </c>
      <c r="O284" s="8" t="str">
        <f>_xlfn.CONCAT(YEAR(OP[[#This Row],[FechaDocumento]]),"-",MONTH(OP[[#This Row],[FechaDocumento]]))</f>
        <v>2025-7</v>
      </c>
    </row>
    <row r="285" spans="1:15" ht="15">
      <c r="A285" s="8">
        <v>417</v>
      </c>
      <c r="B285" s="8">
        <v>2310030019</v>
      </c>
      <c r="C285" s="8" t="s">
        <v>98</v>
      </c>
      <c r="D285" s="8" t="s">
        <v>12</v>
      </c>
      <c r="E285" s="8" t="s">
        <v>13</v>
      </c>
      <c r="F285" s="8" t="s">
        <v>91</v>
      </c>
      <c r="G285" s="8" t="s">
        <v>92</v>
      </c>
      <c r="H285" s="8" t="s">
        <v>93</v>
      </c>
      <c r="I285" s="9">
        <v>1950</v>
      </c>
      <c r="J285" s="9">
        <v>1950</v>
      </c>
      <c r="K285" s="8" t="s">
        <v>98</v>
      </c>
      <c r="L285" s="10">
        <v>45869</v>
      </c>
      <c r="N285" t="str">
        <f>IFERROR(VLOOKUP(A285,Ordenes!$C$1:$C$215,1,FALSE),"N/A")</f>
        <v>N/A</v>
      </c>
      <c r="O285" s="8" t="str">
        <f>_xlfn.CONCAT(YEAR(OP[[#This Row],[FechaDocumento]]),"-",MONTH(OP[[#This Row],[FechaDocumento]]))</f>
        <v>2025-7</v>
      </c>
    </row>
    <row r="286" spans="1:15" ht="15">
      <c r="A286" s="8">
        <v>418</v>
      </c>
      <c r="B286" s="8">
        <v>2310030018</v>
      </c>
      <c r="C286" s="8" t="s">
        <v>99</v>
      </c>
      <c r="D286" s="8" t="s">
        <v>12</v>
      </c>
      <c r="E286" s="8" t="s">
        <v>13</v>
      </c>
      <c r="F286" s="8" t="s">
        <v>91</v>
      </c>
      <c r="G286" s="8" t="s">
        <v>92</v>
      </c>
      <c r="H286" s="8" t="s">
        <v>93</v>
      </c>
      <c r="I286" s="9">
        <v>1950</v>
      </c>
      <c r="J286" s="9">
        <v>1950</v>
      </c>
      <c r="K286" s="8" t="s">
        <v>99</v>
      </c>
      <c r="L286" s="10">
        <v>45869</v>
      </c>
      <c r="N286" t="str">
        <f>IFERROR(VLOOKUP(A286,Ordenes!$C$1:$C$215,1,FALSE),"N/A")</f>
        <v>N/A</v>
      </c>
      <c r="O286" s="8" t="str">
        <f>_xlfn.CONCAT(YEAR(OP[[#This Row],[FechaDocumento]]),"-",MONTH(OP[[#This Row],[FechaDocumento]]))</f>
        <v>2025-7</v>
      </c>
    </row>
    <row r="287" spans="1:15" ht="15">
      <c r="A287" s="8">
        <v>419</v>
      </c>
      <c r="B287" s="8">
        <v>2310030021</v>
      </c>
      <c r="C287" s="8" t="s">
        <v>90</v>
      </c>
      <c r="D287" s="8" t="s">
        <v>12</v>
      </c>
      <c r="E287" s="8" t="s">
        <v>13</v>
      </c>
      <c r="F287" s="8" t="s">
        <v>91</v>
      </c>
      <c r="G287" s="8" t="s">
        <v>92</v>
      </c>
      <c r="H287" s="8" t="s">
        <v>93</v>
      </c>
      <c r="I287" s="9">
        <v>1950</v>
      </c>
      <c r="J287" s="9">
        <v>1950</v>
      </c>
      <c r="K287" s="8" t="s">
        <v>90</v>
      </c>
      <c r="L287" s="10">
        <v>45869</v>
      </c>
      <c r="N287" t="str">
        <f>IFERROR(VLOOKUP(A287,Ordenes!$C$1:$C$215,1,FALSE),"N/A")</f>
        <v>N/A</v>
      </c>
      <c r="O287" s="8" t="str">
        <f>_xlfn.CONCAT(YEAR(OP[[#This Row],[FechaDocumento]]),"-",MONTH(OP[[#This Row],[FechaDocumento]]))</f>
        <v>2025-7</v>
      </c>
    </row>
    <row r="288" spans="1:15" ht="15">
      <c r="A288" s="8">
        <v>420</v>
      </c>
      <c r="B288" s="8">
        <v>2310030015</v>
      </c>
      <c r="C288" s="8" t="s">
        <v>100</v>
      </c>
      <c r="D288" s="8" t="s">
        <v>12</v>
      </c>
      <c r="E288" s="8" t="s">
        <v>13</v>
      </c>
      <c r="F288" s="8" t="s">
        <v>91</v>
      </c>
      <c r="G288" s="8" t="s">
        <v>92</v>
      </c>
      <c r="H288" s="8" t="s">
        <v>93</v>
      </c>
      <c r="I288" s="9">
        <v>1950</v>
      </c>
      <c r="J288" s="9">
        <v>1950</v>
      </c>
      <c r="K288" s="8" t="s">
        <v>100</v>
      </c>
      <c r="L288" s="10">
        <v>45869</v>
      </c>
      <c r="N288" t="str">
        <f>IFERROR(VLOOKUP(A288,Ordenes!$C$1:$C$215,1,FALSE),"N/A")</f>
        <v>N/A</v>
      </c>
      <c r="O288" s="8" t="str">
        <f>_xlfn.CONCAT(YEAR(OP[[#This Row],[FechaDocumento]]),"-",MONTH(OP[[#This Row],[FechaDocumento]]))</f>
        <v>2025-7</v>
      </c>
    </row>
    <row r="289" spans="1:15" ht="15">
      <c r="A289" s="8">
        <v>421</v>
      </c>
      <c r="B289" s="8">
        <v>2310030016</v>
      </c>
      <c r="C289" s="8" t="s">
        <v>94</v>
      </c>
      <c r="D289" s="8" t="s">
        <v>12</v>
      </c>
      <c r="E289" s="8" t="s">
        <v>13</v>
      </c>
      <c r="F289" s="8" t="s">
        <v>91</v>
      </c>
      <c r="G289" s="8" t="s">
        <v>92</v>
      </c>
      <c r="H289" s="8" t="s">
        <v>93</v>
      </c>
      <c r="I289" s="9">
        <v>1950</v>
      </c>
      <c r="J289" s="9">
        <v>1950</v>
      </c>
      <c r="K289" s="8" t="s">
        <v>94</v>
      </c>
      <c r="L289" s="10">
        <v>45869</v>
      </c>
      <c r="N289" t="str">
        <f>IFERROR(VLOOKUP(A289,Ordenes!$C$1:$C$215,1,FALSE),"N/A")</f>
        <v>N/A</v>
      </c>
      <c r="O289" s="8" t="str">
        <f>_xlfn.CONCAT(YEAR(OP[[#This Row],[FechaDocumento]]),"-",MONTH(OP[[#This Row],[FechaDocumento]]))</f>
        <v>2025-7</v>
      </c>
    </row>
    <row r="290" spans="1:15" ht="15">
      <c r="A290" s="8">
        <v>422</v>
      </c>
      <c r="B290" s="8">
        <v>2310030020</v>
      </c>
      <c r="C290" s="8" t="s">
        <v>96</v>
      </c>
      <c r="D290" s="8" t="s">
        <v>12</v>
      </c>
      <c r="E290" s="8" t="s">
        <v>13</v>
      </c>
      <c r="F290" s="8" t="s">
        <v>91</v>
      </c>
      <c r="G290" s="8" t="s">
        <v>92</v>
      </c>
      <c r="H290" s="8" t="s">
        <v>93</v>
      </c>
      <c r="I290" s="9">
        <v>2100</v>
      </c>
      <c r="J290" s="9">
        <v>2100</v>
      </c>
      <c r="K290" s="8" t="s">
        <v>96</v>
      </c>
      <c r="L290" s="10">
        <v>45869</v>
      </c>
      <c r="N290" t="str">
        <f>IFERROR(VLOOKUP(A290,Ordenes!$C$1:$C$215,1,FALSE),"N/A")</f>
        <v>N/A</v>
      </c>
      <c r="O290" s="8" t="str">
        <f>_xlfn.CONCAT(YEAR(OP[[#This Row],[FechaDocumento]]),"-",MONTH(OP[[#This Row],[FechaDocumento]]))</f>
        <v>2025-7</v>
      </c>
    </row>
    <row r="291" spans="1:15" ht="15">
      <c r="A291" s="8">
        <v>423</v>
      </c>
      <c r="B291" s="8">
        <v>2310030020</v>
      </c>
      <c r="C291" s="8" t="s">
        <v>96</v>
      </c>
      <c r="D291" s="8" t="s">
        <v>12</v>
      </c>
      <c r="E291" s="8" t="s">
        <v>13</v>
      </c>
      <c r="F291" s="8" t="s">
        <v>91</v>
      </c>
      <c r="G291" s="8" t="s">
        <v>92</v>
      </c>
      <c r="H291" s="8" t="s">
        <v>93</v>
      </c>
      <c r="I291" s="9">
        <v>4750</v>
      </c>
      <c r="J291" s="9">
        <v>4750</v>
      </c>
      <c r="K291" s="8" t="s">
        <v>96</v>
      </c>
      <c r="L291" s="10">
        <v>45869</v>
      </c>
      <c r="N291" t="str">
        <f>IFERROR(VLOOKUP(A291,Ordenes!$C$1:$C$215,1,FALSE),"N/A")</f>
        <v>N/A</v>
      </c>
      <c r="O291" s="8" t="str">
        <f>_xlfn.CONCAT(YEAR(OP[[#This Row],[FechaDocumento]]),"-",MONTH(OP[[#This Row],[FechaDocumento]]))</f>
        <v>2025-7</v>
      </c>
    </row>
    <row r="292" spans="1:15" ht="15">
      <c r="A292" s="8">
        <v>424</v>
      </c>
      <c r="B292" s="8">
        <v>2310030019</v>
      </c>
      <c r="C292" s="8" t="s">
        <v>98</v>
      </c>
      <c r="D292" s="8" t="s">
        <v>12</v>
      </c>
      <c r="E292" s="8" t="s">
        <v>13</v>
      </c>
      <c r="F292" s="8" t="s">
        <v>91</v>
      </c>
      <c r="G292" s="8" t="s">
        <v>92</v>
      </c>
      <c r="H292" s="8" t="s">
        <v>93</v>
      </c>
      <c r="I292" s="9">
        <v>8100</v>
      </c>
      <c r="J292" s="9">
        <v>8100</v>
      </c>
      <c r="K292" s="8" t="s">
        <v>98</v>
      </c>
      <c r="L292" s="10">
        <v>45869</v>
      </c>
      <c r="N292" t="str">
        <f>IFERROR(VLOOKUP(A292,Ordenes!$C$1:$C$215,1,FALSE),"N/A")</f>
        <v>N/A</v>
      </c>
      <c r="O292" s="8" t="str">
        <f>_xlfn.CONCAT(YEAR(OP[[#This Row],[FechaDocumento]]),"-",MONTH(OP[[#This Row],[FechaDocumento]]))</f>
        <v>2025-7</v>
      </c>
    </row>
    <row r="293" spans="1:15" ht="15">
      <c r="A293" s="8">
        <v>425</v>
      </c>
      <c r="B293" s="8">
        <v>2310030017</v>
      </c>
      <c r="C293" s="8" t="s">
        <v>97</v>
      </c>
      <c r="D293" s="8" t="s">
        <v>12</v>
      </c>
      <c r="E293" s="8" t="s">
        <v>13</v>
      </c>
      <c r="F293" s="8" t="s">
        <v>91</v>
      </c>
      <c r="G293" s="8" t="s">
        <v>92</v>
      </c>
      <c r="H293" s="8" t="s">
        <v>93</v>
      </c>
      <c r="I293" s="9">
        <v>8100</v>
      </c>
      <c r="J293" s="9">
        <v>8100</v>
      </c>
      <c r="K293" s="8" t="s">
        <v>97</v>
      </c>
      <c r="L293" s="10">
        <v>45869</v>
      </c>
      <c r="N293" t="str">
        <f>IFERROR(VLOOKUP(A293,Ordenes!$C$1:$C$215,1,FALSE),"N/A")</f>
        <v>N/A</v>
      </c>
      <c r="O293" s="8" t="str">
        <f>_xlfn.CONCAT(YEAR(OP[[#This Row],[FechaDocumento]]),"-",MONTH(OP[[#This Row],[FechaDocumento]]))</f>
        <v>2025-7</v>
      </c>
    </row>
    <row r="294" spans="1:15" ht="15">
      <c r="A294" s="8">
        <v>426</v>
      </c>
      <c r="B294" s="8">
        <v>2310030015</v>
      </c>
      <c r="C294" s="8" t="s">
        <v>100</v>
      </c>
      <c r="D294" s="8" t="s">
        <v>12</v>
      </c>
      <c r="E294" s="8" t="s">
        <v>13</v>
      </c>
      <c r="F294" s="8" t="s">
        <v>91</v>
      </c>
      <c r="G294" s="8" t="s">
        <v>92</v>
      </c>
      <c r="H294" s="8" t="s">
        <v>93</v>
      </c>
      <c r="I294" s="9">
        <v>8100</v>
      </c>
      <c r="J294" s="9">
        <v>8100</v>
      </c>
      <c r="K294" s="8" t="s">
        <v>100</v>
      </c>
      <c r="L294" s="10">
        <v>45869</v>
      </c>
      <c r="N294" t="str">
        <f>IFERROR(VLOOKUP(A294,Ordenes!$C$1:$C$215,1,FALSE),"N/A")</f>
        <v>N/A</v>
      </c>
      <c r="O294" s="8" t="str">
        <f>_xlfn.CONCAT(YEAR(OP[[#This Row],[FechaDocumento]]),"-",MONTH(OP[[#This Row],[FechaDocumento]]))</f>
        <v>2025-7</v>
      </c>
    </row>
    <row r="295" spans="1:15" ht="15">
      <c r="A295" s="8">
        <v>427</v>
      </c>
      <c r="B295" s="8">
        <v>2310030236</v>
      </c>
      <c r="C295" s="8" t="s">
        <v>280</v>
      </c>
      <c r="D295" s="8" t="s">
        <v>12</v>
      </c>
      <c r="E295" s="8" t="s">
        <v>13</v>
      </c>
      <c r="F295" s="8" t="s">
        <v>91</v>
      </c>
      <c r="G295" s="8" t="s">
        <v>92</v>
      </c>
      <c r="H295" s="8" t="s">
        <v>93</v>
      </c>
      <c r="I295" s="8">
        <v>300</v>
      </c>
      <c r="J295" s="8">
        <v>300</v>
      </c>
      <c r="K295" s="8" t="s">
        <v>280</v>
      </c>
      <c r="L295" s="10">
        <v>45869</v>
      </c>
      <c r="N295" t="str">
        <f>IFERROR(VLOOKUP(A295,Ordenes!$C$1:$C$215,1,FALSE),"N/A")</f>
        <v>N/A</v>
      </c>
      <c r="O295" s="8" t="str">
        <f>_xlfn.CONCAT(YEAR(OP[[#This Row],[FechaDocumento]]),"-",MONTH(OP[[#This Row],[FechaDocumento]]))</f>
        <v>2025-7</v>
      </c>
    </row>
    <row r="296" spans="1:15" ht="15">
      <c r="A296" s="8">
        <v>428</v>
      </c>
      <c r="B296" s="8">
        <v>2310230040</v>
      </c>
      <c r="C296" s="8" t="s">
        <v>43</v>
      </c>
      <c r="D296" s="8" t="s">
        <v>12</v>
      </c>
      <c r="E296" s="8" t="s">
        <v>13</v>
      </c>
      <c r="F296" s="8" t="s">
        <v>14</v>
      </c>
      <c r="G296" s="8" t="s">
        <v>15</v>
      </c>
      <c r="H296" s="8" t="s">
        <v>16</v>
      </c>
      <c r="I296" s="9">
        <v>12500</v>
      </c>
      <c r="J296" s="9">
        <v>12220</v>
      </c>
      <c r="K296" s="8" t="s">
        <v>43</v>
      </c>
      <c r="L296" s="10">
        <v>45869</v>
      </c>
      <c r="N296" t="str">
        <f>IFERROR(VLOOKUP(A296,Ordenes!$C$1:$C$215,1,FALSE),"N/A")</f>
        <v>N/A</v>
      </c>
      <c r="O296" s="8" t="str">
        <f>_xlfn.CONCAT(YEAR(OP[[#This Row],[FechaDocumento]]),"-",MONTH(OP[[#This Row],[FechaDocumento]]))</f>
        <v>2025-7</v>
      </c>
    </row>
    <row r="297" spans="1:15" ht="15">
      <c r="A297" s="8">
        <v>429</v>
      </c>
      <c r="B297" s="8">
        <v>2140390001</v>
      </c>
      <c r="C297" s="8" t="s">
        <v>160</v>
      </c>
      <c r="D297" s="8" t="s">
        <v>12</v>
      </c>
      <c r="E297" s="8" t="s">
        <v>13</v>
      </c>
      <c r="F297" s="8" t="s">
        <v>47</v>
      </c>
      <c r="G297" s="8" t="s">
        <v>48</v>
      </c>
      <c r="H297" s="8" t="s">
        <v>49</v>
      </c>
      <c r="I297" s="9">
        <v>1833</v>
      </c>
      <c r="J297" s="9">
        <v>1833</v>
      </c>
      <c r="K297" s="8" t="s">
        <v>160</v>
      </c>
      <c r="L297" s="10">
        <v>45869</v>
      </c>
      <c r="N297" t="str">
        <f>IFERROR(VLOOKUP(A297,Ordenes!$C$1:$C$215,1,FALSE),"N/A")</f>
        <v>N/A</v>
      </c>
      <c r="O297" s="8" t="str">
        <f>_xlfn.CONCAT(YEAR(OP[[#This Row],[FechaDocumento]]),"-",MONTH(OP[[#This Row],[FechaDocumento]]))</f>
        <v>2025-7</v>
      </c>
    </row>
    <row r="298" spans="1:15" ht="15">
      <c r="A298" s="8">
        <v>433</v>
      </c>
      <c r="B298" s="8">
        <v>2310180063</v>
      </c>
      <c r="C298" s="8" t="s">
        <v>281</v>
      </c>
      <c r="D298" s="8" t="s">
        <v>12</v>
      </c>
      <c r="E298" s="8" t="s">
        <v>13</v>
      </c>
      <c r="F298" s="8" t="s">
        <v>91</v>
      </c>
      <c r="G298" s="8" t="s">
        <v>92</v>
      </c>
      <c r="H298" s="8" t="s">
        <v>93</v>
      </c>
      <c r="I298" s="8">
        <v>30</v>
      </c>
      <c r="J298" s="8">
        <v>30</v>
      </c>
      <c r="K298" s="8" t="s">
        <v>281</v>
      </c>
      <c r="L298" s="10">
        <v>45869</v>
      </c>
      <c r="N298" t="str">
        <f>IFERROR(VLOOKUP(A298,Ordenes!$C$1:$C$215,1,FALSE),"N/A")</f>
        <v>N/A</v>
      </c>
      <c r="O298" s="8" t="str">
        <f>_xlfn.CONCAT(YEAR(OP[[#This Row],[FechaDocumento]]),"-",MONTH(OP[[#This Row],[FechaDocumento]]))</f>
        <v>2025-7</v>
      </c>
    </row>
    <row r="299" spans="1:15" ht="15">
      <c r="A299" s="8">
        <v>434</v>
      </c>
      <c r="B299" s="8">
        <v>2310180062</v>
      </c>
      <c r="C299" s="8" t="s">
        <v>282</v>
      </c>
      <c r="D299" s="8" t="s">
        <v>12</v>
      </c>
      <c r="E299" s="8" t="s">
        <v>13</v>
      </c>
      <c r="F299" s="8" t="s">
        <v>91</v>
      </c>
      <c r="G299" s="8" t="s">
        <v>92</v>
      </c>
      <c r="H299" s="8" t="s">
        <v>93</v>
      </c>
      <c r="I299" s="8">
        <v>40</v>
      </c>
      <c r="J299" s="8">
        <v>40</v>
      </c>
      <c r="K299" s="8" t="s">
        <v>282</v>
      </c>
      <c r="L299" s="10">
        <v>45869</v>
      </c>
      <c r="N299" t="str">
        <f>IFERROR(VLOOKUP(A299,Ordenes!$C$1:$C$215,1,FALSE),"N/A")</f>
        <v>N/A</v>
      </c>
      <c r="O299" s="8" t="str">
        <f>_xlfn.CONCAT(YEAR(OP[[#This Row],[FechaDocumento]]),"-",MONTH(OP[[#This Row],[FechaDocumento]]))</f>
        <v>2025-7</v>
      </c>
    </row>
    <row r="300" spans="1:15" ht="15">
      <c r="A300" s="8">
        <v>435</v>
      </c>
      <c r="B300" s="8">
        <v>2310180064</v>
      </c>
      <c r="C300" s="8" t="s">
        <v>283</v>
      </c>
      <c r="D300" s="8" t="s">
        <v>12</v>
      </c>
      <c r="E300" s="8" t="s">
        <v>13</v>
      </c>
      <c r="F300" s="8" t="s">
        <v>91</v>
      </c>
      <c r="G300" s="8" t="s">
        <v>92</v>
      </c>
      <c r="H300" s="8" t="s">
        <v>93</v>
      </c>
      <c r="I300" s="8">
        <v>35</v>
      </c>
      <c r="J300" s="8">
        <v>35</v>
      </c>
      <c r="K300" s="8" t="s">
        <v>283</v>
      </c>
      <c r="L300" s="10">
        <v>45869</v>
      </c>
      <c r="N300" t="str">
        <f>IFERROR(VLOOKUP(A300,Ordenes!$C$1:$C$215,1,FALSE),"N/A")</f>
        <v>N/A</v>
      </c>
      <c r="O300" s="8" t="str">
        <f>_xlfn.CONCAT(YEAR(OP[[#This Row],[FechaDocumento]]),"-",MONTH(OP[[#This Row],[FechaDocumento]]))</f>
        <v>2025-7</v>
      </c>
    </row>
    <row r="301" spans="1:15" ht="15">
      <c r="A301" s="8">
        <v>437</v>
      </c>
      <c r="B301" s="8">
        <v>2310180061</v>
      </c>
      <c r="C301" s="8" t="s">
        <v>284</v>
      </c>
      <c r="D301" s="8" t="s">
        <v>12</v>
      </c>
      <c r="E301" s="8" t="s">
        <v>13</v>
      </c>
      <c r="F301" s="8" t="s">
        <v>91</v>
      </c>
      <c r="G301" s="8" t="s">
        <v>92</v>
      </c>
      <c r="H301" s="8" t="s">
        <v>93</v>
      </c>
      <c r="I301" s="8">
        <v>30</v>
      </c>
      <c r="J301" s="8">
        <v>30</v>
      </c>
      <c r="K301" s="8" t="s">
        <v>284</v>
      </c>
      <c r="L301" s="10">
        <v>45869</v>
      </c>
      <c r="N301" t="str">
        <f>IFERROR(VLOOKUP(A301,Ordenes!$C$1:$C$215,1,FALSE),"N/A")</f>
        <v>N/A</v>
      </c>
      <c r="O301" s="8" t="str">
        <f>_xlfn.CONCAT(YEAR(OP[[#This Row],[FechaDocumento]]),"-",MONTH(OP[[#This Row],[FechaDocumento]]))</f>
        <v>2025-7</v>
      </c>
    </row>
    <row r="302" spans="1:15" ht="15">
      <c r="A302" s="8">
        <v>439</v>
      </c>
      <c r="B302" s="8">
        <v>2310180065</v>
      </c>
      <c r="C302" s="8" t="s">
        <v>285</v>
      </c>
      <c r="D302" s="8" t="s">
        <v>12</v>
      </c>
      <c r="E302" s="8" t="s">
        <v>13</v>
      </c>
      <c r="F302" s="8" t="s">
        <v>91</v>
      </c>
      <c r="G302" s="8" t="s">
        <v>92</v>
      </c>
      <c r="H302" s="8" t="s">
        <v>93</v>
      </c>
      <c r="I302" s="8">
        <v>30</v>
      </c>
      <c r="J302" s="8">
        <v>30</v>
      </c>
      <c r="K302" s="8" t="s">
        <v>285</v>
      </c>
      <c r="L302" s="10">
        <v>45869</v>
      </c>
      <c r="N302" t="str">
        <f>IFERROR(VLOOKUP(A302,Ordenes!$C$1:$C$215,1,FALSE),"N/A")</f>
        <v>N/A</v>
      </c>
      <c r="O302" s="8" t="str">
        <f>_xlfn.CONCAT(YEAR(OP[[#This Row],[FechaDocumento]]),"-",MONTH(OP[[#This Row],[FechaDocumento]]))</f>
        <v>2025-7</v>
      </c>
    </row>
    <row r="303" spans="1:15" ht="15">
      <c r="A303" s="8">
        <v>440</v>
      </c>
      <c r="B303" s="8">
        <v>2310180066</v>
      </c>
      <c r="C303" s="8" t="s">
        <v>286</v>
      </c>
      <c r="D303" s="8" t="s">
        <v>12</v>
      </c>
      <c r="E303" s="8" t="s">
        <v>13</v>
      </c>
      <c r="F303" s="8" t="s">
        <v>91</v>
      </c>
      <c r="G303" s="8" t="s">
        <v>92</v>
      </c>
      <c r="H303" s="8" t="s">
        <v>93</v>
      </c>
      <c r="I303" s="8">
        <v>25</v>
      </c>
      <c r="J303" s="8">
        <v>25</v>
      </c>
      <c r="K303" s="8" t="s">
        <v>286</v>
      </c>
      <c r="L303" s="10">
        <v>45869</v>
      </c>
      <c r="N303" t="str">
        <f>IFERROR(VLOOKUP(A303,Ordenes!$C$1:$C$215,1,FALSE),"N/A")</f>
        <v>N/A</v>
      </c>
      <c r="O303" s="8" t="str">
        <f>_xlfn.CONCAT(YEAR(OP[[#This Row],[FechaDocumento]]),"-",MONTH(OP[[#This Row],[FechaDocumento]]))</f>
        <v>2025-7</v>
      </c>
    </row>
    <row r="304" spans="1:15" ht="15">
      <c r="A304" s="8">
        <v>441</v>
      </c>
      <c r="B304" s="8">
        <v>2310180068</v>
      </c>
      <c r="C304" s="8" t="s">
        <v>287</v>
      </c>
      <c r="D304" s="8" t="s">
        <v>12</v>
      </c>
      <c r="E304" s="8" t="s">
        <v>13</v>
      </c>
      <c r="F304" s="8" t="s">
        <v>91</v>
      </c>
      <c r="G304" s="8" t="s">
        <v>92</v>
      </c>
      <c r="H304" s="8" t="s">
        <v>93</v>
      </c>
      <c r="I304" s="8">
        <v>40</v>
      </c>
      <c r="J304" s="8">
        <v>40</v>
      </c>
      <c r="K304" s="8" t="s">
        <v>287</v>
      </c>
      <c r="L304" s="10">
        <v>45869</v>
      </c>
      <c r="N304" t="str">
        <f>IFERROR(VLOOKUP(A304,Ordenes!$C$1:$C$215,1,FALSE),"N/A")</f>
        <v>N/A</v>
      </c>
      <c r="O304" s="8" t="str">
        <f>_xlfn.CONCAT(YEAR(OP[[#This Row],[FechaDocumento]]),"-",MONTH(OP[[#This Row],[FechaDocumento]]))</f>
        <v>2025-7</v>
      </c>
    </row>
    <row r="305" spans="1:15" ht="15">
      <c r="A305" s="8">
        <v>442</v>
      </c>
      <c r="B305" s="8">
        <v>2310180070</v>
      </c>
      <c r="C305" s="8" t="s">
        <v>288</v>
      </c>
      <c r="D305" s="8" t="s">
        <v>12</v>
      </c>
      <c r="E305" s="8" t="s">
        <v>13</v>
      </c>
      <c r="F305" s="8" t="s">
        <v>91</v>
      </c>
      <c r="G305" s="8" t="s">
        <v>92</v>
      </c>
      <c r="H305" s="8" t="s">
        <v>93</v>
      </c>
      <c r="I305" s="8">
        <v>40</v>
      </c>
      <c r="J305" s="8">
        <v>40</v>
      </c>
      <c r="K305" s="8" t="s">
        <v>288</v>
      </c>
      <c r="L305" s="10">
        <v>45869</v>
      </c>
      <c r="N305" t="str">
        <f>IFERROR(VLOOKUP(A305,Ordenes!$C$1:$C$215,1,FALSE),"N/A")</f>
        <v>N/A</v>
      </c>
      <c r="O305" s="8" t="str">
        <f>_xlfn.CONCAT(YEAR(OP[[#This Row],[FechaDocumento]]),"-",MONTH(OP[[#This Row],[FechaDocumento]]))</f>
        <v>2025-7</v>
      </c>
    </row>
    <row r="306" spans="1:15" ht="15">
      <c r="A306" s="8">
        <v>443</v>
      </c>
      <c r="B306" s="8">
        <v>2310180038</v>
      </c>
      <c r="C306" s="8" t="s">
        <v>289</v>
      </c>
      <c r="D306" s="8" t="s">
        <v>12</v>
      </c>
      <c r="E306" s="8" t="s">
        <v>13</v>
      </c>
      <c r="F306" s="8" t="s">
        <v>91</v>
      </c>
      <c r="G306" s="8" t="s">
        <v>92</v>
      </c>
      <c r="H306" s="8" t="s">
        <v>93</v>
      </c>
      <c r="I306" s="8">
        <v>30</v>
      </c>
      <c r="J306" s="8">
        <v>30</v>
      </c>
      <c r="K306" s="8" t="s">
        <v>289</v>
      </c>
      <c r="L306" s="10">
        <v>45869</v>
      </c>
      <c r="N306" t="str">
        <f>IFERROR(VLOOKUP(A306,Ordenes!$C$1:$C$215,1,FALSE),"N/A")</f>
        <v>N/A</v>
      </c>
      <c r="O306" s="8" t="str">
        <f>_xlfn.CONCAT(YEAR(OP[[#This Row],[FechaDocumento]]),"-",MONTH(OP[[#This Row],[FechaDocumento]]))</f>
        <v>2025-7</v>
      </c>
    </row>
    <row r="307" spans="1:15" ht="15">
      <c r="A307" s="8">
        <v>444</v>
      </c>
      <c r="B307" s="8">
        <v>2310180048</v>
      </c>
      <c r="C307" s="8" t="s">
        <v>290</v>
      </c>
      <c r="D307" s="8" t="s">
        <v>12</v>
      </c>
      <c r="E307" s="8" t="s">
        <v>13</v>
      </c>
      <c r="F307" s="8" t="s">
        <v>91</v>
      </c>
      <c r="G307" s="8" t="s">
        <v>92</v>
      </c>
      <c r="H307" s="8" t="s">
        <v>93</v>
      </c>
      <c r="I307" s="8">
        <v>300</v>
      </c>
      <c r="J307" s="8">
        <v>300</v>
      </c>
      <c r="K307" s="8" t="s">
        <v>290</v>
      </c>
      <c r="L307" s="10">
        <v>45869</v>
      </c>
      <c r="N307" t="str">
        <f>IFERROR(VLOOKUP(A307,Ordenes!$C$1:$C$215,1,FALSE),"N/A")</f>
        <v>N/A</v>
      </c>
      <c r="O307" s="8" t="str">
        <f>_xlfn.CONCAT(YEAR(OP[[#This Row],[FechaDocumento]]),"-",MONTH(OP[[#This Row],[FechaDocumento]]))</f>
        <v>2025-7</v>
      </c>
    </row>
    <row r="308" spans="1:15" ht="15">
      <c r="A308" s="8">
        <v>445</v>
      </c>
      <c r="B308" s="8">
        <v>2310160220</v>
      </c>
      <c r="C308" s="8" t="s">
        <v>193</v>
      </c>
      <c r="D308" s="8" t="s">
        <v>12</v>
      </c>
      <c r="E308" s="8" t="s">
        <v>13</v>
      </c>
      <c r="F308" s="8" t="s">
        <v>14</v>
      </c>
      <c r="G308" s="8" t="s">
        <v>15</v>
      </c>
      <c r="H308" s="8" t="s">
        <v>16</v>
      </c>
      <c r="I308" s="9">
        <v>12600</v>
      </c>
      <c r="J308" s="9">
        <v>12600</v>
      </c>
      <c r="K308" s="8" t="s">
        <v>193</v>
      </c>
      <c r="L308" s="10">
        <v>45869</v>
      </c>
      <c r="N308" t="str">
        <f>IFERROR(VLOOKUP(A308,Ordenes!$C$1:$C$215,1,FALSE),"N/A")</f>
        <v>N/A</v>
      </c>
      <c r="O308" s="8" t="str">
        <f>_xlfn.CONCAT(YEAR(OP[[#This Row],[FechaDocumento]]),"-",MONTH(OP[[#This Row],[FechaDocumento]]))</f>
        <v>2025-7</v>
      </c>
    </row>
    <row r="309" spans="1:15" ht="15">
      <c r="A309" s="8">
        <v>446</v>
      </c>
      <c r="B309" s="8">
        <v>2310250007</v>
      </c>
      <c r="C309" s="8" t="s">
        <v>103</v>
      </c>
      <c r="D309" s="8" t="s">
        <v>12</v>
      </c>
      <c r="E309" s="8" t="s">
        <v>13</v>
      </c>
      <c r="F309" s="8" t="s">
        <v>91</v>
      </c>
      <c r="G309" s="8" t="s">
        <v>92</v>
      </c>
      <c r="H309" s="8" t="s">
        <v>93</v>
      </c>
      <c r="I309" s="8">
        <v>600</v>
      </c>
      <c r="J309" s="8">
        <v>579.79999999999995</v>
      </c>
      <c r="K309" s="8" t="s">
        <v>103</v>
      </c>
      <c r="L309" s="10">
        <v>45869</v>
      </c>
      <c r="N309" t="str">
        <f>IFERROR(VLOOKUP(A309,Ordenes!$C$1:$C$215,1,FALSE),"N/A")</f>
        <v>N/A</v>
      </c>
      <c r="O309" s="8" t="str">
        <f>_xlfn.CONCAT(YEAR(OP[[#This Row],[FechaDocumento]]),"-",MONTH(OP[[#This Row],[FechaDocumento]]))</f>
        <v>2025-7</v>
      </c>
    </row>
    <row r="310" spans="1:15" ht="15">
      <c r="A310" s="8">
        <v>447</v>
      </c>
      <c r="B310" s="8">
        <v>2310250009</v>
      </c>
      <c r="C310" s="8" t="s">
        <v>104</v>
      </c>
      <c r="D310" s="8" t="s">
        <v>12</v>
      </c>
      <c r="E310" s="8" t="s">
        <v>13</v>
      </c>
      <c r="F310" s="8" t="s">
        <v>91</v>
      </c>
      <c r="G310" s="8" t="s">
        <v>92</v>
      </c>
      <c r="H310" s="8" t="s">
        <v>93</v>
      </c>
      <c r="I310" s="8">
        <v>600</v>
      </c>
      <c r="J310" s="8">
        <v>582.75</v>
      </c>
      <c r="K310" s="8" t="s">
        <v>104</v>
      </c>
      <c r="L310" s="10">
        <v>45869</v>
      </c>
      <c r="N310" t="str">
        <f>IFERROR(VLOOKUP(A310,Ordenes!$C$1:$C$215,1,FALSE),"N/A")</f>
        <v>N/A</v>
      </c>
      <c r="O310" s="8" t="str">
        <f>_xlfn.CONCAT(YEAR(OP[[#This Row],[FechaDocumento]]),"-",MONTH(OP[[#This Row],[FechaDocumento]]))</f>
        <v>2025-7</v>
      </c>
    </row>
    <row r="311" spans="1:15" ht="15">
      <c r="A311" s="8">
        <v>448</v>
      </c>
      <c r="B311" s="8">
        <v>2310250012</v>
      </c>
      <c r="C311" s="8" t="s">
        <v>112</v>
      </c>
      <c r="D311" s="8" t="s">
        <v>12</v>
      </c>
      <c r="E311" s="8" t="s">
        <v>13</v>
      </c>
      <c r="F311" s="8" t="s">
        <v>91</v>
      </c>
      <c r="G311" s="8" t="s">
        <v>92</v>
      </c>
      <c r="H311" s="8" t="s">
        <v>93</v>
      </c>
      <c r="I311" s="8">
        <v>600</v>
      </c>
      <c r="J311" s="8">
        <v>579.45000000000005</v>
      </c>
      <c r="K311" s="8" t="s">
        <v>112</v>
      </c>
      <c r="L311" s="10">
        <v>45869</v>
      </c>
      <c r="N311" t="str">
        <f>IFERROR(VLOOKUP(A311,Ordenes!$C$1:$C$215,1,FALSE),"N/A")</f>
        <v>N/A</v>
      </c>
      <c r="O311" s="8" t="str">
        <f>_xlfn.CONCAT(YEAR(OP[[#This Row],[FechaDocumento]]),"-",MONTH(OP[[#This Row],[FechaDocumento]]))</f>
        <v>2025-7</v>
      </c>
    </row>
    <row r="312" spans="1:15" ht="15">
      <c r="A312" s="8">
        <v>451</v>
      </c>
      <c r="B312" s="8">
        <v>2310030073</v>
      </c>
      <c r="C312" s="8" t="s">
        <v>291</v>
      </c>
      <c r="D312" s="8" t="s">
        <v>12</v>
      </c>
      <c r="E312" s="8" t="s">
        <v>13</v>
      </c>
      <c r="F312" s="8" t="s">
        <v>91</v>
      </c>
      <c r="G312" s="8" t="s">
        <v>92</v>
      </c>
      <c r="H312" s="8" t="s">
        <v>93</v>
      </c>
      <c r="I312" s="9">
        <v>7850</v>
      </c>
      <c r="J312" s="9">
        <v>7850</v>
      </c>
      <c r="K312" s="8" t="s">
        <v>291</v>
      </c>
      <c r="L312" s="10">
        <v>45870</v>
      </c>
      <c r="N312" t="str">
        <f>IFERROR(VLOOKUP(A312,Ordenes!$C$1:$C$215,1,FALSE),"N/A")</f>
        <v>N/A</v>
      </c>
      <c r="O312" s="8" t="str">
        <f>_xlfn.CONCAT(YEAR(OP[[#This Row],[FechaDocumento]]),"-",MONTH(OP[[#This Row],[FechaDocumento]]))</f>
        <v>2025-8</v>
      </c>
    </row>
    <row r="313" spans="1:15" ht="15">
      <c r="A313" s="8">
        <v>452</v>
      </c>
      <c r="B313" s="8">
        <v>2310250015</v>
      </c>
      <c r="C313" s="8" t="s">
        <v>114</v>
      </c>
      <c r="D313" s="8" t="s">
        <v>12</v>
      </c>
      <c r="E313" s="8" t="s">
        <v>13</v>
      </c>
      <c r="F313" s="8" t="s">
        <v>91</v>
      </c>
      <c r="G313" s="8" t="s">
        <v>92</v>
      </c>
      <c r="H313" s="8" t="s">
        <v>93</v>
      </c>
      <c r="I313" s="8">
        <v>600</v>
      </c>
      <c r="J313" s="8">
        <v>585.75</v>
      </c>
      <c r="K313" s="8" t="s">
        <v>114</v>
      </c>
      <c r="L313" s="10">
        <v>45870</v>
      </c>
      <c r="N313" t="str">
        <f>IFERROR(VLOOKUP(A313,Ordenes!$C$1:$C$215,1,FALSE),"N/A")</f>
        <v>N/A</v>
      </c>
      <c r="O313" s="8" t="str">
        <f>_xlfn.CONCAT(YEAR(OP[[#This Row],[FechaDocumento]]),"-",MONTH(OP[[#This Row],[FechaDocumento]]))</f>
        <v>2025-8</v>
      </c>
    </row>
    <row r="314" spans="1:15" ht="15">
      <c r="A314" s="8">
        <v>453</v>
      </c>
      <c r="B314" s="8">
        <v>2310250014</v>
      </c>
      <c r="C314" s="8" t="s">
        <v>113</v>
      </c>
      <c r="D314" s="8" t="s">
        <v>12</v>
      </c>
      <c r="E314" s="8" t="s">
        <v>13</v>
      </c>
      <c r="F314" s="8" t="s">
        <v>91</v>
      </c>
      <c r="G314" s="8" t="s">
        <v>92</v>
      </c>
      <c r="H314" s="8" t="s">
        <v>93</v>
      </c>
      <c r="I314" s="8">
        <v>600</v>
      </c>
      <c r="J314" s="8">
        <v>589.4</v>
      </c>
      <c r="K314" s="8" t="s">
        <v>113</v>
      </c>
      <c r="L314" s="10">
        <v>45870</v>
      </c>
      <c r="N314" t="str">
        <f>IFERROR(VLOOKUP(A314,Ordenes!$C$1:$C$215,1,FALSE),"N/A")</f>
        <v>N/A</v>
      </c>
      <c r="O314" s="8" t="str">
        <f>_xlfn.CONCAT(YEAR(OP[[#This Row],[FechaDocumento]]),"-",MONTH(OP[[#This Row],[FechaDocumento]]))</f>
        <v>2025-8</v>
      </c>
    </row>
    <row r="315" spans="1:15" ht="15">
      <c r="A315" s="8">
        <v>454</v>
      </c>
      <c r="B315" s="8">
        <v>2310250029</v>
      </c>
      <c r="C315" s="8" t="s">
        <v>115</v>
      </c>
      <c r="D315" s="8" t="s">
        <v>12</v>
      </c>
      <c r="E315" s="8" t="s">
        <v>13</v>
      </c>
      <c r="F315" s="8" t="s">
        <v>91</v>
      </c>
      <c r="G315" s="8" t="s">
        <v>92</v>
      </c>
      <c r="H315" s="8" t="s">
        <v>93</v>
      </c>
      <c r="I315" s="8">
        <v>600</v>
      </c>
      <c r="J315" s="8">
        <v>578.45000000000005</v>
      </c>
      <c r="K315" s="8" t="s">
        <v>115</v>
      </c>
      <c r="L315" s="10">
        <v>45870</v>
      </c>
      <c r="N315" t="str">
        <f>IFERROR(VLOOKUP(A315,Ordenes!$C$1:$C$215,1,FALSE),"N/A")</f>
        <v>N/A</v>
      </c>
      <c r="O315" s="8" t="str">
        <f>_xlfn.CONCAT(YEAR(OP[[#This Row],[FechaDocumento]]),"-",MONTH(OP[[#This Row],[FechaDocumento]]))</f>
        <v>2025-8</v>
      </c>
    </row>
    <row r="316" spans="1:15" ht="15">
      <c r="A316" s="8">
        <v>457</v>
      </c>
      <c r="B316" s="8">
        <v>2140110653</v>
      </c>
      <c r="C316" s="8" t="s">
        <v>292</v>
      </c>
      <c r="D316" s="8" t="s">
        <v>12</v>
      </c>
      <c r="E316" s="8" t="s">
        <v>108</v>
      </c>
      <c r="F316" s="8" t="s">
        <v>109</v>
      </c>
      <c r="G316" s="8" t="s">
        <v>110</v>
      </c>
      <c r="H316" s="8" t="s">
        <v>111</v>
      </c>
      <c r="I316" s="9">
        <v>5500</v>
      </c>
      <c r="J316" s="9">
        <v>5625</v>
      </c>
      <c r="K316" s="8" t="s">
        <v>292</v>
      </c>
      <c r="L316" s="10">
        <v>45870</v>
      </c>
      <c r="N316" t="str">
        <f>IFERROR(VLOOKUP(A316,Ordenes!$C$1:$C$215,1,FALSE),"N/A")</f>
        <v>N/A</v>
      </c>
      <c r="O316" s="8" t="str">
        <f>_xlfn.CONCAT(YEAR(OP[[#This Row],[FechaDocumento]]),"-",MONTH(OP[[#This Row],[FechaDocumento]]))</f>
        <v>2025-8</v>
      </c>
    </row>
    <row r="317" spans="1:15" ht="15">
      <c r="A317" s="8">
        <v>458</v>
      </c>
      <c r="B317" s="8">
        <v>2140110654</v>
      </c>
      <c r="C317" s="8" t="s">
        <v>293</v>
      </c>
      <c r="D317" s="8" t="s">
        <v>12</v>
      </c>
      <c r="E317" s="8" t="s">
        <v>108</v>
      </c>
      <c r="F317" s="8" t="s">
        <v>109</v>
      </c>
      <c r="G317" s="8" t="s">
        <v>110</v>
      </c>
      <c r="H317" s="8" t="s">
        <v>111</v>
      </c>
      <c r="I317" s="9">
        <v>6400</v>
      </c>
      <c r="J317" s="9">
        <v>6601</v>
      </c>
      <c r="K317" s="8" t="s">
        <v>293</v>
      </c>
      <c r="L317" s="10">
        <v>45870</v>
      </c>
      <c r="N317" t="str">
        <f>IFERROR(VLOOKUP(A317,Ordenes!$C$1:$C$215,1,FALSE),"N/A")</f>
        <v>N/A</v>
      </c>
      <c r="O317" s="8" t="str">
        <f>_xlfn.CONCAT(YEAR(OP[[#This Row],[FechaDocumento]]),"-",MONTH(OP[[#This Row],[FechaDocumento]]))</f>
        <v>2025-8</v>
      </c>
    </row>
    <row r="318" spans="1:15" ht="15">
      <c r="A318" s="8">
        <v>459</v>
      </c>
      <c r="B318" s="8">
        <v>2140110659</v>
      </c>
      <c r="C318" s="8" t="s">
        <v>294</v>
      </c>
      <c r="D318" s="8" t="s">
        <v>12</v>
      </c>
      <c r="E318" s="8" t="s">
        <v>108</v>
      </c>
      <c r="F318" s="8" t="s">
        <v>109</v>
      </c>
      <c r="G318" s="8" t="s">
        <v>110</v>
      </c>
      <c r="H318" s="8" t="s">
        <v>111</v>
      </c>
      <c r="I318" s="9">
        <v>9000</v>
      </c>
      <c r="J318" s="9">
        <v>8975</v>
      </c>
      <c r="K318" s="8" t="s">
        <v>294</v>
      </c>
      <c r="L318" s="10">
        <v>45870</v>
      </c>
      <c r="N318" t="str">
        <f>IFERROR(VLOOKUP(A318,Ordenes!$C$1:$C$215,1,FALSE),"N/A")</f>
        <v>N/A</v>
      </c>
      <c r="O318" s="8" t="str">
        <f>_xlfn.CONCAT(YEAR(OP[[#This Row],[FechaDocumento]]),"-",MONTH(OP[[#This Row],[FechaDocumento]]))</f>
        <v>2025-8</v>
      </c>
    </row>
    <row r="319" spans="1:15" ht="15">
      <c r="A319" s="8">
        <v>460</v>
      </c>
      <c r="B319" s="8">
        <v>2140110662</v>
      </c>
      <c r="C319" s="8" t="s">
        <v>295</v>
      </c>
      <c r="D319" s="8" t="s">
        <v>12</v>
      </c>
      <c r="E319" s="8" t="s">
        <v>108</v>
      </c>
      <c r="F319" s="8" t="s">
        <v>109</v>
      </c>
      <c r="G319" s="8" t="s">
        <v>110</v>
      </c>
      <c r="H319" s="8" t="s">
        <v>111</v>
      </c>
      <c r="I319" s="9">
        <v>14800</v>
      </c>
      <c r="J319" s="9">
        <v>15050</v>
      </c>
      <c r="K319" s="8" t="s">
        <v>295</v>
      </c>
      <c r="L319" s="10">
        <v>45870</v>
      </c>
      <c r="N319" t="str">
        <f>IFERROR(VLOOKUP(A319,Ordenes!$C$1:$C$215,1,FALSE),"N/A")</f>
        <v>N/A</v>
      </c>
      <c r="O319" s="8" t="str">
        <f>_xlfn.CONCAT(YEAR(OP[[#This Row],[FechaDocumento]]),"-",MONTH(OP[[#This Row],[FechaDocumento]]))</f>
        <v>2025-8</v>
      </c>
    </row>
    <row r="320" spans="1:15" ht="15">
      <c r="A320" s="8">
        <v>461</v>
      </c>
      <c r="B320" s="8">
        <v>2140110656</v>
      </c>
      <c r="C320" s="8" t="s">
        <v>296</v>
      </c>
      <c r="D320" s="8" t="s">
        <v>12</v>
      </c>
      <c r="E320" s="8" t="s">
        <v>108</v>
      </c>
      <c r="F320" s="8" t="s">
        <v>109</v>
      </c>
      <c r="G320" s="8" t="s">
        <v>110</v>
      </c>
      <c r="H320" s="8" t="s">
        <v>111</v>
      </c>
      <c r="I320" s="9">
        <v>4000</v>
      </c>
      <c r="J320" s="9">
        <v>4075</v>
      </c>
      <c r="K320" s="8" t="s">
        <v>296</v>
      </c>
      <c r="L320" s="10">
        <v>45870</v>
      </c>
      <c r="N320" t="str">
        <f>IFERROR(VLOOKUP(A320,Ordenes!$C$1:$C$215,1,FALSE),"N/A")</f>
        <v>N/A</v>
      </c>
      <c r="O320" s="8" t="str">
        <f>_xlfn.CONCAT(YEAR(OP[[#This Row],[FechaDocumento]]),"-",MONTH(OP[[#This Row],[FechaDocumento]]))</f>
        <v>2025-8</v>
      </c>
    </row>
    <row r="321" spans="1:15" ht="15">
      <c r="A321" s="8">
        <v>462</v>
      </c>
      <c r="B321" s="8">
        <v>2140110657</v>
      </c>
      <c r="C321" s="8" t="s">
        <v>297</v>
      </c>
      <c r="D321" s="8" t="s">
        <v>12</v>
      </c>
      <c r="E321" s="8" t="s">
        <v>108</v>
      </c>
      <c r="F321" s="8" t="s">
        <v>109</v>
      </c>
      <c r="G321" s="8" t="s">
        <v>110</v>
      </c>
      <c r="H321" s="8" t="s">
        <v>111</v>
      </c>
      <c r="I321" s="9">
        <v>1500</v>
      </c>
      <c r="J321" s="8">
        <v>0</v>
      </c>
      <c r="K321" s="8" t="s">
        <v>298</v>
      </c>
      <c r="L321" s="10">
        <v>45870</v>
      </c>
      <c r="N321" t="str">
        <f>IFERROR(VLOOKUP(A321,Ordenes!$C$1:$C$215,1,FALSE),"N/A")</f>
        <v>N/A</v>
      </c>
      <c r="O321" s="8" t="str">
        <f>_xlfn.CONCAT(YEAR(OP[[#This Row],[FechaDocumento]]),"-",MONTH(OP[[#This Row],[FechaDocumento]]))</f>
        <v>2025-8</v>
      </c>
    </row>
    <row r="322" spans="1:15" ht="15">
      <c r="A322" s="8">
        <v>466</v>
      </c>
      <c r="D322" s="8" t="s">
        <v>12</v>
      </c>
      <c r="E322" s="8" t="s">
        <v>108</v>
      </c>
      <c r="H322" s="8" t="s">
        <v>250</v>
      </c>
      <c r="I322" s="8">
        <v>0</v>
      </c>
      <c r="J322" s="8">
        <v>0</v>
      </c>
      <c r="K322" s="8" t="s">
        <v>299</v>
      </c>
      <c r="L322" s="10">
        <v>45870</v>
      </c>
      <c r="N322" t="str">
        <f>IFERROR(VLOOKUP(A322,Ordenes!$C$1:$C$215,1,FALSE),"N/A")</f>
        <v>N/A</v>
      </c>
      <c r="O322" s="8" t="str">
        <f>_xlfn.CONCAT(YEAR(OP[[#This Row],[FechaDocumento]]),"-",MONTH(OP[[#This Row],[FechaDocumento]]))</f>
        <v>2025-8</v>
      </c>
    </row>
    <row r="323" spans="1:15" ht="15">
      <c r="A323" s="8">
        <v>467</v>
      </c>
      <c r="B323" s="8">
        <v>2140110658</v>
      </c>
      <c r="C323" s="8" t="s">
        <v>300</v>
      </c>
      <c r="D323" s="8" t="s">
        <v>12</v>
      </c>
      <c r="E323" s="8" t="s">
        <v>108</v>
      </c>
      <c r="F323" s="8" t="s">
        <v>109</v>
      </c>
      <c r="G323" s="8" t="s">
        <v>110</v>
      </c>
      <c r="H323" s="8" t="s">
        <v>111</v>
      </c>
      <c r="I323" s="9">
        <v>4500</v>
      </c>
      <c r="J323" s="9">
        <v>4525</v>
      </c>
      <c r="K323" s="8" t="s">
        <v>300</v>
      </c>
      <c r="L323" s="10">
        <v>45870</v>
      </c>
      <c r="N323" t="str">
        <f>IFERROR(VLOOKUP(A323,Ordenes!$C$1:$C$215,1,FALSE),"N/A")</f>
        <v>N/A</v>
      </c>
      <c r="O323" s="8" t="str">
        <f>_xlfn.CONCAT(YEAR(OP[[#This Row],[FechaDocumento]]),"-",MONTH(OP[[#This Row],[FechaDocumento]]))</f>
        <v>2025-8</v>
      </c>
    </row>
    <row r="324" spans="1:15" ht="15">
      <c r="A324" s="8">
        <v>468</v>
      </c>
      <c r="B324" s="8">
        <v>2140110661</v>
      </c>
      <c r="C324" s="8" t="s">
        <v>301</v>
      </c>
      <c r="D324" s="8" t="s">
        <v>12</v>
      </c>
      <c r="E324" s="8" t="s">
        <v>108</v>
      </c>
      <c r="F324" s="8" t="s">
        <v>109</v>
      </c>
      <c r="G324" s="8" t="s">
        <v>110</v>
      </c>
      <c r="H324" s="8" t="s">
        <v>111</v>
      </c>
      <c r="I324" s="9">
        <v>10000</v>
      </c>
      <c r="J324" s="9">
        <v>10026</v>
      </c>
      <c r="K324" s="8" t="s">
        <v>301</v>
      </c>
      <c r="L324" s="10">
        <v>45870</v>
      </c>
      <c r="N324" t="str">
        <f>IFERROR(VLOOKUP(A324,Ordenes!$C$1:$C$215,1,FALSE),"N/A")</f>
        <v>N/A</v>
      </c>
      <c r="O324" s="8" t="str">
        <f>_xlfn.CONCAT(YEAR(OP[[#This Row],[FechaDocumento]]),"-",MONTH(OP[[#This Row],[FechaDocumento]]))</f>
        <v>2025-8</v>
      </c>
    </row>
    <row r="325" spans="1:15" ht="15">
      <c r="A325" s="8">
        <v>470</v>
      </c>
      <c r="B325" s="8">
        <v>2140110613</v>
      </c>
      <c r="C325" s="8" t="s">
        <v>244</v>
      </c>
      <c r="D325" s="8" t="s">
        <v>12</v>
      </c>
      <c r="E325" s="8" t="s">
        <v>108</v>
      </c>
      <c r="F325" s="8" t="s">
        <v>109</v>
      </c>
      <c r="G325" s="8" t="s">
        <v>110</v>
      </c>
      <c r="H325" s="8" t="s">
        <v>111</v>
      </c>
      <c r="I325" s="9">
        <v>59000</v>
      </c>
      <c r="J325" s="9">
        <v>59175</v>
      </c>
      <c r="K325" s="8" t="s">
        <v>244</v>
      </c>
      <c r="L325" s="10">
        <v>45870</v>
      </c>
      <c r="N325" t="str">
        <f>IFERROR(VLOOKUP(A325,Ordenes!$C$1:$C$215,1,FALSE),"N/A")</f>
        <v>N/A</v>
      </c>
      <c r="O325" s="8" t="str">
        <f>_xlfn.CONCAT(YEAR(OP[[#This Row],[FechaDocumento]]),"-",MONTH(OP[[#This Row],[FechaDocumento]]))</f>
        <v>2025-8</v>
      </c>
    </row>
    <row r="326" spans="1:15" ht="15">
      <c r="A326" s="8">
        <v>471</v>
      </c>
      <c r="B326" s="8">
        <v>2140110615</v>
      </c>
      <c r="C326" s="8" t="s">
        <v>245</v>
      </c>
      <c r="D326" s="8" t="s">
        <v>12</v>
      </c>
      <c r="E326" s="8" t="s">
        <v>108</v>
      </c>
      <c r="F326" s="8" t="s">
        <v>109</v>
      </c>
      <c r="G326" s="8" t="s">
        <v>110</v>
      </c>
      <c r="H326" s="8" t="s">
        <v>111</v>
      </c>
      <c r="I326" s="9">
        <v>24500</v>
      </c>
      <c r="J326" s="9">
        <v>24525</v>
      </c>
      <c r="K326" s="8" t="s">
        <v>245</v>
      </c>
      <c r="L326" s="10">
        <v>45870</v>
      </c>
      <c r="N326" t="str">
        <f>IFERROR(VLOOKUP(A326,Ordenes!$C$1:$C$215,1,FALSE),"N/A")</f>
        <v>N/A</v>
      </c>
      <c r="O326" s="8" t="str">
        <f>_xlfn.CONCAT(YEAR(OP[[#This Row],[FechaDocumento]]),"-",MONTH(OP[[#This Row],[FechaDocumento]]))</f>
        <v>2025-8</v>
      </c>
    </row>
    <row r="327" spans="1:15" ht="15">
      <c r="A327" s="8">
        <v>472</v>
      </c>
      <c r="B327" s="8">
        <v>2310040547</v>
      </c>
      <c r="C327" s="8" t="s">
        <v>302</v>
      </c>
      <c r="D327" s="8" t="s">
        <v>12</v>
      </c>
      <c r="E327" s="8" t="s">
        <v>13</v>
      </c>
      <c r="F327" s="8" t="s">
        <v>91</v>
      </c>
      <c r="G327" s="8" t="s">
        <v>92</v>
      </c>
      <c r="H327" s="8" t="s">
        <v>93</v>
      </c>
      <c r="I327" s="9">
        <v>25000</v>
      </c>
      <c r="J327" s="9">
        <v>18254</v>
      </c>
      <c r="K327" s="8" t="s">
        <v>302</v>
      </c>
      <c r="L327" s="10">
        <v>45873</v>
      </c>
      <c r="N327" t="str">
        <f>IFERROR(VLOOKUP(A327,Ordenes!$C$1:$C$215,1,FALSE),"N/A")</f>
        <v>N/A</v>
      </c>
      <c r="O327" s="8" t="str">
        <f>_xlfn.CONCAT(YEAR(OP[[#This Row],[FechaDocumento]]),"-",MONTH(OP[[#This Row],[FechaDocumento]]))</f>
        <v>2025-8</v>
      </c>
    </row>
    <row r="328" spans="1:15" ht="15">
      <c r="A328" s="8">
        <v>473</v>
      </c>
      <c r="B328" s="8">
        <v>2310040548</v>
      </c>
      <c r="C328" s="8" t="s">
        <v>303</v>
      </c>
      <c r="D328" s="8" t="s">
        <v>12</v>
      </c>
      <c r="E328" s="8" t="s">
        <v>13</v>
      </c>
      <c r="F328" s="8" t="s">
        <v>91</v>
      </c>
      <c r="G328" s="8" t="s">
        <v>92</v>
      </c>
      <c r="H328" s="8" t="s">
        <v>93</v>
      </c>
      <c r="I328" s="9">
        <v>25000</v>
      </c>
      <c r="J328" s="9">
        <v>29970</v>
      </c>
      <c r="K328" s="8" t="s">
        <v>303</v>
      </c>
      <c r="L328" s="10">
        <v>45873</v>
      </c>
      <c r="N328" t="str">
        <f>IFERROR(VLOOKUP(A328,Ordenes!$C$1:$C$215,1,FALSE),"N/A")</f>
        <v>N/A</v>
      </c>
      <c r="O328" s="8" t="str">
        <f>_xlfn.CONCAT(YEAR(OP[[#This Row],[FechaDocumento]]),"-",MONTH(OP[[#This Row],[FechaDocumento]]))</f>
        <v>2025-8</v>
      </c>
    </row>
    <row r="329" spans="1:15" ht="15">
      <c r="A329" s="8">
        <v>474</v>
      </c>
      <c r="B329" s="8">
        <v>2310040549</v>
      </c>
      <c r="C329" s="8" t="s">
        <v>304</v>
      </c>
      <c r="D329" s="8" t="s">
        <v>12</v>
      </c>
      <c r="E329" s="8" t="s">
        <v>13</v>
      </c>
      <c r="F329" s="8" t="s">
        <v>91</v>
      </c>
      <c r="G329" s="8" t="s">
        <v>92</v>
      </c>
      <c r="H329" s="8" t="s">
        <v>93</v>
      </c>
      <c r="I329" s="9">
        <v>25000</v>
      </c>
      <c r="J329" s="9">
        <v>26253</v>
      </c>
      <c r="K329" s="8" t="s">
        <v>305</v>
      </c>
      <c r="L329" s="10">
        <v>45873</v>
      </c>
      <c r="N329" t="str">
        <f>IFERROR(VLOOKUP(A329,Ordenes!$C$1:$C$215,1,FALSE),"N/A")</f>
        <v>N/A</v>
      </c>
      <c r="O329" s="8" t="str">
        <f>_xlfn.CONCAT(YEAR(OP[[#This Row],[FechaDocumento]]),"-",MONTH(OP[[#This Row],[FechaDocumento]]))</f>
        <v>2025-8</v>
      </c>
    </row>
    <row r="330" spans="1:15" ht="15">
      <c r="A330" s="8">
        <v>475</v>
      </c>
      <c r="B330" s="8">
        <v>2310040550</v>
      </c>
      <c r="C330" s="8" t="s">
        <v>306</v>
      </c>
      <c r="D330" s="8" t="s">
        <v>12</v>
      </c>
      <c r="E330" s="8" t="s">
        <v>13</v>
      </c>
      <c r="F330" s="8" t="s">
        <v>91</v>
      </c>
      <c r="G330" s="8" t="s">
        <v>92</v>
      </c>
      <c r="H330" s="8" t="s">
        <v>93</v>
      </c>
      <c r="I330" s="9">
        <v>25000</v>
      </c>
      <c r="J330" s="9">
        <v>27114</v>
      </c>
      <c r="K330" s="8" t="s">
        <v>306</v>
      </c>
      <c r="L330" s="10">
        <v>45873</v>
      </c>
      <c r="N330" t="str">
        <f>IFERROR(VLOOKUP(A330,Ordenes!$C$1:$C$215,1,FALSE),"N/A")</f>
        <v>N/A</v>
      </c>
      <c r="O330" s="8" t="str">
        <f>_xlfn.CONCAT(YEAR(OP[[#This Row],[FechaDocumento]]),"-",MONTH(OP[[#This Row],[FechaDocumento]]))</f>
        <v>2025-8</v>
      </c>
    </row>
    <row r="331" spans="1:15" ht="15">
      <c r="A331" s="8">
        <v>476</v>
      </c>
      <c r="B331" s="8">
        <v>2310040551</v>
      </c>
      <c r="C331" s="8" t="s">
        <v>307</v>
      </c>
      <c r="D331" s="8" t="s">
        <v>12</v>
      </c>
      <c r="E331" s="8" t="s">
        <v>13</v>
      </c>
      <c r="F331" s="8" t="s">
        <v>91</v>
      </c>
      <c r="G331" s="8" t="s">
        <v>92</v>
      </c>
      <c r="H331" s="8" t="s">
        <v>93</v>
      </c>
      <c r="I331" s="9">
        <v>25000</v>
      </c>
      <c r="J331" s="9">
        <v>27573</v>
      </c>
      <c r="K331" s="8" t="s">
        <v>307</v>
      </c>
      <c r="L331" s="10">
        <v>45873</v>
      </c>
      <c r="N331" t="str">
        <f>IFERROR(VLOOKUP(A331,Ordenes!$C$1:$C$215,1,FALSE),"N/A")</f>
        <v>N/A</v>
      </c>
      <c r="O331" s="8" t="str">
        <f>_xlfn.CONCAT(YEAR(OP[[#This Row],[FechaDocumento]]),"-",MONTH(OP[[#This Row],[FechaDocumento]]))</f>
        <v>2025-8</v>
      </c>
    </row>
    <row r="332" spans="1:15" ht="15">
      <c r="A332" s="8">
        <v>477</v>
      </c>
      <c r="B332" s="8">
        <v>2310040552</v>
      </c>
      <c r="C332" s="8" t="s">
        <v>308</v>
      </c>
      <c r="D332" s="8" t="s">
        <v>12</v>
      </c>
      <c r="E332" s="8" t="s">
        <v>13</v>
      </c>
      <c r="F332" s="8" t="s">
        <v>91</v>
      </c>
      <c r="G332" s="8" t="s">
        <v>92</v>
      </c>
      <c r="H332" s="8" t="s">
        <v>93</v>
      </c>
      <c r="I332" s="9">
        <v>25000</v>
      </c>
      <c r="J332" s="9">
        <v>27133</v>
      </c>
      <c r="K332" s="8" t="s">
        <v>308</v>
      </c>
      <c r="L332" s="10">
        <v>45873</v>
      </c>
      <c r="N332" t="str">
        <f>IFERROR(VLOOKUP(A332,Ordenes!$C$1:$C$215,1,FALSE),"N/A")</f>
        <v>N/A</v>
      </c>
      <c r="O332" s="8" t="str">
        <f>_xlfn.CONCAT(YEAR(OP[[#This Row],[FechaDocumento]]),"-",MONTH(OP[[#This Row],[FechaDocumento]]))</f>
        <v>2025-8</v>
      </c>
    </row>
    <row r="333" spans="1:15" ht="15">
      <c r="A333" s="8">
        <v>478</v>
      </c>
      <c r="B333" s="8">
        <v>2310040553</v>
      </c>
      <c r="C333" s="8" t="s">
        <v>309</v>
      </c>
      <c r="D333" s="8" t="s">
        <v>12</v>
      </c>
      <c r="E333" s="8" t="s">
        <v>13</v>
      </c>
      <c r="F333" s="8" t="s">
        <v>91</v>
      </c>
      <c r="G333" s="8" t="s">
        <v>92</v>
      </c>
      <c r="H333" s="8" t="s">
        <v>93</v>
      </c>
      <c r="I333" s="9">
        <v>25000</v>
      </c>
      <c r="J333" s="9">
        <v>26931</v>
      </c>
      <c r="K333" s="8" t="s">
        <v>309</v>
      </c>
      <c r="L333" s="10">
        <v>45873</v>
      </c>
      <c r="N333" t="str">
        <f>IFERROR(VLOOKUP(A333,Ordenes!$C$1:$C$215,1,FALSE),"N/A")</f>
        <v>N/A</v>
      </c>
      <c r="O333" s="8" t="str">
        <f>_xlfn.CONCAT(YEAR(OP[[#This Row],[FechaDocumento]]),"-",MONTH(OP[[#This Row],[FechaDocumento]]))</f>
        <v>2025-8</v>
      </c>
    </row>
    <row r="334" spans="1:15" ht="15">
      <c r="A334" s="8">
        <v>479</v>
      </c>
      <c r="B334" s="8">
        <v>2310040554</v>
      </c>
      <c r="C334" s="8" t="s">
        <v>310</v>
      </c>
      <c r="D334" s="8" t="s">
        <v>12</v>
      </c>
      <c r="E334" s="8" t="s">
        <v>13</v>
      </c>
      <c r="F334" s="8" t="s">
        <v>91</v>
      </c>
      <c r="G334" s="8" t="s">
        <v>92</v>
      </c>
      <c r="H334" s="8" t="s">
        <v>93</v>
      </c>
      <c r="I334" s="9">
        <v>25000</v>
      </c>
      <c r="J334" s="9">
        <v>27052</v>
      </c>
      <c r="K334" s="8" t="s">
        <v>310</v>
      </c>
      <c r="L334" s="10">
        <v>45873</v>
      </c>
      <c r="N334" t="str">
        <f>IFERROR(VLOOKUP(A334,Ordenes!$C$1:$C$215,1,FALSE),"N/A")</f>
        <v>N/A</v>
      </c>
      <c r="O334" s="8" t="str">
        <f>_xlfn.CONCAT(YEAR(OP[[#This Row],[FechaDocumento]]),"-",MONTH(OP[[#This Row],[FechaDocumento]]))</f>
        <v>2025-8</v>
      </c>
    </row>
    <row r="335" spans="1:15" ht="15">
      <c r="A335" s="8">
        <v>480</v>
      </c>
      <c r="B335" s="8">
        <v>2310040556</v>
      </c>
      <c r="C335" s="8" t="s">
        <v>311</v>
      </c>
      <c r="D335" s="8" t="s">
        <v>12</v>
      </c>
      <c r="E335" s="8" t="s">
        <v>13</v>
      </c>
      <c r="F335" s="8" t="s">
        <v>91</v>
      </c>
      <c r="G335" s="8" t="s">
        <v>92</v>
      </c>
      <c r="H335" s="8" t="s">
        <v>93</v>
      </c>
      <c r="I335" s="9">
        <v>25000</v>
      </c>
      <c r="J335" s="9">
        <v>27606</v>
      </c>
      <c r="K335" s="8" t="s">
        <v>311</v>
      </c>
      <c r="L335" s="10">
        <v>45873</v>
      </c>
      <c r="N335" t="str">
        <f>IFERROR(VLOOKUP(A335,Ordenes!$C$1:$C$215,1,FALSE),"N/A")</f>
        <v>N/A</v>
      </c>
      <c r="O335" s="8" t="str">
        <f>_xlfn.CONCAT(YEAR(OP[[#This Row],[FechaDocumento]]),"-",MONTH(OP[[#This Row],[FechaDocumento]]))</f>
        <v>2025-8</v>
      </c>
    </row>
    <row r="336" spans="1:15" ht="15">
      <c r="A336" s="8">
        <v>481</v>
      </c>
      <c r="B336" s="8">
        <v>2310040557</v>
      </c>
      <c r="C336" s="8" t="s">
        <v>312</v>
      </c>
      <c r="D336" s="8" t="s">
        <v>12</v>
      </c>
      <c r="E336" s="8" t="s">
        <v>13</v>
      </c>
      <c r="F336" s="8" t="s">
        <v>91</v>
      </c>
      <c r="G336" s="8" t="s">
        <v>92</v>
      </c>
      <c r="H336" s="8" t="s">
        <v>93</v>
      </c>
      <c r="I336" s="9">
        <v>25000</v>
      </c>
      <c r="J336" s="9">
        <v>26329</v>
      </c>
      <c r="K336" s="8" t="s">
        <v>312</v>
      </c>
      <c r="L336" s="10">
        <v>45873</v>
      </c>
      <c r="N336" t="str">
        <f>IFERROR(VLOOKUP(A336,Ordenes!$C$1:$C$215,1,FALSE),"N/A")</f>
        <v>N/A</v>
      </c>
      <c r="O336" s="8" t="str">
        <f>_xlfn.CONCAT(YEAR(OP[[#This Row],[FechaDocumento]]),"-",MONTH(OP[[#This Row],[FechaDocumento]]))</f>
        <v>2025-8</v>
      </c>
    </row>
    <row r="337" spans="1:15" ht="15">
      <c r="A337" s="8">
        <v>501</v>
      </c>
      <c r="B337" s="8">
        <v>2310090439</v>
      </c>
      <c r="C337" s="8" t="s">
        <v>313</v>
      </c>
      <c r="D337" s="8" t="s">
        <v>12</v>
      </c>
      <c r="E337" s="8" t="s">
        <v>13</v>
      </c>
      <c r="F337" s="8" t="s">
        <v>14</v>
      </c>
      <c r="G337" s="8" t="s">
        <v>15</v>
      </c>
      <c r="H337" s="8" t="s">
        <v>16</v>
      </c>
      <c r="I337" s="9">
        <v>200000</v>
      </c>
      <c r="J337" s="9">
        <v>200000</v>
      </c>
      <c r="K337" s="8" t="s">
        <v>313</v>
      </c>
      <c r="L337" s="10">
        <v>45874</v>
      </c>
      <c r="N337" t="str">
        <f>IFERROR(VLOOKUP(A337,Ordenes!$C$1:$C$215,1,FALSE),"N/A")</f>
        <v>N/A</v>
      </c>
      <c r="O337" s="8" t="str">
        <f>_xlfn.CONCAT(YEAR(OP[[#This Row],[FechaDocumento]]),"-",MONTH(OP[[#This Row],[FechaDocumento]]))</f>
        <v>2025-8</v>
      </c>
    </row>
    <row r="338" spans="1:15" ht="15">
      <c r="A338" s="8">
        <v>504</v>
      </c>
      <c r="B338" s="8">
        <v>2310160528</v>
      </c>
      <c r="C338" s="8" t="s">
        <v>314</v>
      </c>
      <c r="D338" s="8" t="s">
        <v>12</v>
      </c>
      <c r="E338" s="8" t="s">
        <v>13</v>
      </c>
      <c r="F338" s="8" t="s">
        <v>14</v>
      </c>
      <c r="G338" s="8" t="s">
        <v>15</v>
      </c>
      <c r="H338" s="8" t="s">
        <v>16</v>
      </c>
      <c r="I338" s="9">
        <v>55000</v>
      </c>
      <c r="J338" s="9">
        <v>55000</v>
      </c>
      <c r="K338" s="8" t="s">
        <v>315</v>
      </c>
      <c r="L338" s="10">
        <v>45874</v>
      </c>
      <c r="N338" t="str">
        <f>IFERROR(VLOOKUP(A338,Ordenes!$C$1:$C$215,1,FALSE),"N/A")</f>
        <v>N/A</v>
      </c>
      <c r="O338" s="8" t="str">
        <f>_xlfn.CONCAT(YEAR(OP[[#This Row],[FechaDocumento]]),"-",MONTH(OP[[#This Row],[FechaDocumento]]))</f>
        <v>2025-8</v>
      </c>
    </row>
    <row r="339" spans="1:15" ht="15">
      <c r="A339" s="8">
        <v>505</v>
      </c>
      <c r="B339" s="8">
        <v>2140110617</v>
      </c>
      <c r="C339" s="8" t="s">
        <v>316</v>
      </c>
      <c r="D339" s="8" t="s">
        <v>12</v>
      </c>
      <c r="E339" s="8" t="s">
        <v>108</v>
      </c>
      <c r="F339" s="8" t="s">
        <v>109</v>
      </c>
      <c r="G339" s="8" t="s">
        <v>110</v>
      </c>
      <c r="H339" s="8" t="s">
        <v>111</v>
      </c>
      <c r="I339" s="9">
        <v>34950</v>
      </c>
      <c r="J339" s="9">
        <v>34950</v>
      </c>
      <c r="K339" s="8" t="s">
        <v>316</v>
      </c>
      <c r="L339" s="10">
        <v>45874</v>
      </c>
      <c r="N339" t="str">
        <f>IFERROR(VLOOKUP(A339,Ordenes!$C$1:$C$215,1,FALSE),"N/A")</f>
        <v>N/A</v>
      </c>
      <c r="O339" s="8" t="str">
        <f>_xlfn.CONCAT(YEAR(OP[[#This Row],[FechaDocumento]]),"-",MONTH(OP[[#This Row],[FechaDocumento]]))</f>
        <v>2025-8</v>
      </c>
    </row>
    <row r="340" spans="1:15" ht="15">
      <c r="A340" s="8">
        <v>506</v>
      </c>
      <c r="B340" s="8">
        <v>2140110618</v>
      </c>
      <c r="C340" s="8" t="s">
        <v>317</v>
      </c>
      <c r="D340" s="8" t="s">
        <v>12</v>
      </c>
      <c r="E340" s="8" t="s">
        <v>108</v>
      </c>
      <c r="F340" s="8" t="s">
        <v>109</v>
      </c>
      <c r="G340" s="8" t="s">
        <v>110</v>
      </c>
      <c r="H340" s="8" t="s">
        <v>111</v>
      </c>
      <c r="I340" s="9">
        <v>34950</v>
      </c>
      <c r="J340" s="9">
        <v>35500</v>
      </c>
      <c r="K340" s="8" t="s">
        <v>317</v>
      </c>
      <c r="L340" s="10">
        <v>45874</v>
      </c>
      <c r="N340" t="str">
        <f>IFERROR(VLOOKUP(A340,Ordenes!$C$1:$C$215,1,FALSE),"N/A")</f>
        <v>N/A</v>
      </c>
      <c r="O340" s="8" t="str">
        <f>_xlfn.CONCAT(YEAR(OP[[#This Row],[FechaDocumento]]),"-",MONTH(OP[[#This Row],[FechaDocumento]]))</f>
        <v>2025-8</v>
      </c>
    </row>
    <row r="341" spans="1:15" ht="15">
      <c r="A341" s="8">
        <v>507</v>
      </c>
      <c r="B341" s="8">
        <v>2140110619</v>
      </c>
      <c r="C341" s="8" t="s">
        <v>318</v>
      </c>
      <c r="D341" s="8" t="s">
        <v>12</v>
      </c>
      <c r="E341" s="8" t="s">
        <v>108</v>
      </c>
      <c r="F341" s="8" t="s">
        <v>109</v>
      </c>
      <c r="G341" s="8" t="s">
        <v>110</v>
      </c>
      <c r="H341" s="8" t="s">
        <v>111</v>
      </c>
      <c r="I341" s="9">
        <v>32900</v>
      </c>
      <c r="J341" s="9">
        <v>32750</v>
      </c>
      <c r="K341" s="8" t="s">
        <v>318</v>
      </c>
      <c r="L341" s="10">
        <v>45874</v>
      </c>
      <c r="N341" t="str">
        <f>IFERROR(VLOOKUP(A341,Ordenes!$C$1:$C$215,1,FALSE),"N/A")</f>
        <v>N/A</v>
      </c>
      <c r="O341" s="8" t="str">
        <f>_xlfn.CONCAT(YEAR(OP[[#This Row],[FechaDocumento]]),"-",MONTH(OP[[#This Row],[FechaDocumento]]))</f>
        <v>2025-8</v>
      </c>
    </row>
    <row r="342" spans="1:15" ht="15">
      <c r="A342" s="8">
        <v>508</v>
      </c>
      <c r="B342" s="8">
        <v>2140110620</v>
      </c>
      <c r="C342" s="8" t="s">
        <v>256</v>
      </c>
      <c r="D342" s="8" t="s">
        <v>12</v>
      </c>
      <c r="E342" s="8" t="s">
        <v>108</v>
      </c>
      <c r="F342" s="8" t="s">
        <v>109</v>
      </c>
      <c r="G342" s="8" t="s">
        <v>110</v>
      </c>
      <c r="H342" s="8" t="s">
        <v>111</v>
      </c>
      <c r="I342" s="9">
        <v>33050</v>
      </c>
      <c r="J342" s="9">
        <v>33500</v>
      </c>
      <c r="K342" s="8" t="s">
        <v>256</v>
      </c>
      <c r="L342" s="10">
        <v>45874</v>
      </c>
      <c r="N342" t="str">
        <f>IFERROR(VLOOKUP(A342,Ordenes!$C$1:$C$215,1,FALSE),"N/A")</f>
        <v>N/A</v>
      </c>
      <c r="O342" s="8" t="str">
        <f>_xlfn.CONCAT(YEAR(OP[[#This Row],[FechaDocumento]]),"-",MONTH(OP[[#This Row],[FechaDocumento]]))</f>
        <v>2025-8</v>
      </c>
    </row>
    <row r="343" spans="1:15" ht="15">
      <c r="A343" s="8">
        <v>509</v>
      </c>
      <c r="B343" s="8">
        <v>2140110622</v>
      </c>
      <c r="C343" s="8" t="s">
        <v>257</v>
      </c>
      <c r="D343" s="8" t="s">
        <v>12</v>
      </c>
      <c r="E343" s="8" t="s">
        <v>108</v>
      </c>
      <c r="F343" s="8" t="s">
        <v>109</v>
      </c>
      <c r="G343" s="8" t="s">
        <v>110</v>
      </c>
      <c r="H343" s="8" t="s">
        <v>111</v>
      </c>
      <c r="I343" s="9">
        <v>33100</v>
      </c>
      <c r="J343" s="9">
        <v>33100</v>
      </c>
      <c r="K343" s="8" t="s">
        <v>257</v>
      </c>
      <c r="L343" s="10">
        <v>45874</v>
      </c>
      <c r="N343" t="str">
        <f>IFERROR(VLOOKUP(A343,Ordenes!$C$1:$C$215,1,FALSE),"N/A")</f>
        <v>N/A</v>
      </c>
      <c r="O343" s="8" t="str">
        <f>_xlfn.CONCAT(YEAR(OP[[#This Row],[FechaDocumento]]),"-",MONTH(OP[[#This Row],[FechaDocumento]]))</f>
        <v>2025-8</v>
      </c>
    </row>
    <row r="344" spans="1:15" ht="15">
      <c r="A344" s="8">
        <v>510</v>
      </c>
      <c r="B344" s="8">
        <v>2140110643</v>
      </c>
      <c r="C344" s="8" t="s">
        <v>319</v>
      </c>
      <c r="D344" s="8" t="s">
        <v>12</v>
      </c>
      <c r="E344" s="8" t="s">
        <v>108</v>
      </c>
      <c r="F344" s="8" t="s">
        <v>109</v>
      </c>
      <c r="G344" s="8" t="s">
        <v>110</v>
      </c>
      <c r="H344" s="8" t="s">
        <v>111</v>
      </c>
      <c r="I344" s="9">
        <v>26700</v>
      </c>
      <c r="J344" s="9">
        <v>26850</v>
      </c>
      <c r="K344" s="8" t="s">
        <v>319</v>
      </c>
      <c r="L344" s="10">
        <v>45874</v>
      </c>
      <c r="N344" t="str">
        <f>IFERROR(VLOOKUP(A344,Ordenes!$C$1:$C$215,1,FALSE),"N/A")</f>
        <v>N/A</v>
      </c>
      <c r="O344" s="8" t="str">
        <f>_xlfn.CONCAT(YEAR(OP[[#This Row],[FechaDocumento]]),"-",MONTH(OP[[#This Row],[FechaDocumento]]))</f>
        <v>2025-8</v>
      </c>
    </row>
    <row r="345" spans="1:15" ht="15">
      <c r="A345" s="8">
        <v>511</v>
      </c>
      <c r="B345" s="8">
        <v>2140110644</v>
      </c>
      <c r="C345" s="8" t="s">
        <v>258</v>
      </c>
      <c r="D345" s="8" t="s">
        <v>12</v>
      </c>
      <c r="E345" s="8" t="s">
        <v>108</v>
      </c>
      <c r="F345" s="8" t="s">
        <v>109</v>
      </c>
      <c r="G345" s="8" t="s">
        <v>110</v>
      </c>
      <c r="H345" s="8" t="s">
        <v>111</v>
      </c>
      <c r="I345" s="9">
        <v>56088</v>
      </c>
      <c r="J345" s="9">
        <v>56425</v>
      </c>
      <c r="K345" s="8" t="s">
        <v>258</v>
      </c>
      <c r="L345" s="10">
        <v>45874</v>
      </c>
      <c r="N345" t="str">
        <f>IFERROR(VLOOKUP(A345,Ordenes!$C$1:$C$215,1,FALSE),"N/A")</f>
        <v>N/A</v>
      </c>
      <c r="O345" s="8" t="str">
        <f>_xlfn.CONCAT(YEAR(OP[[#This Row],[FechaDocumento]]),"-",MONTH(OP[[#This Row],[FechaDocumento]]))</f>
        <v>2025-8</v>
      </c>
    </row>
    <row r="346" spans="1:15" ht="15">
      <c r="A346" s="8">
        <v>515</v>
      </c>
      <c r="B346" s="8">
        <v>2110110004</v>
      </c>
      <c r="C346" s="8" t="s">
        <v>320</v>
      </c>
      <c r="D346" s="8" t="s">
        <v>12</v>
      </c>
      <c r="E346" s="8" t="s">
        <v>13</v>
      </c>
      <c r="F346" s="8" t="s">
        <v>47</v>
      </c>
      <c r="G346" s="8" t="s">
        <v>48</v>
      </c>
      <c r="H346" s="8" t="s">
        <v>49</v>
      </c>
      <c r="I346" s="9">
        <v>65000</v>
      </c>
      <c r="J346" s="9">
        <v>52169</v>
      </c>
      <c r="K346" s="8" t="s">
        <v>320</v>
      </c>
      <c r="L346" s="10">
        <v>45874</v>
      </c>
      <c r="N346" t="str">
        <f>IFERROR(VLOOKUP(A346,Ordenes!$C$1:$C$215,1,FALSE),"N/A")</f>
        <v>N/A</v>
      </c>
      <c r="O346" s="8" t="str">
        <f>_xlfn.CONCAT(YEAR(OP[[#This Row],[FechaDocumento]]),"-",MONTH(OP[[#This Row],[FechaDocumento]]))</f>
        <v>2025-8</v>
      </c>
    </row>
    <row r="347" spans="1:15" ht="15">
      <c r="A347" s="8">
        <v>520</v>
      </c>
      <c r="B347" s="8">
        <v>2310040555</v>
      </c>
      <c r="C347" s="8" t="s">
        <v>321</v>
      </c>
      <c r="D347" s="8" t="s">
        <v>12</v>
      </c>
      <c r="E347" s="8" t="s">
        <v>13</v>
      </c>
      <c r="F347" s="8" t="s">
        <v>91</v>
      </c>
      <c r="G347" s="8" t="s">
        <v>92</v>
      </c>
      <c r="H347" s="8" t="s">
        <v>93</v>
      </c>
      <c r="I347" s="9">
        <v>25000</v>
      </c>
      <c r="J347" s="9">
        <v>27265</v>
      </c>
      <c r="K347" s="8" t="s">
        <v>321</v>
      </c>
      <c r="L347" s="10">
        <v>45876</v>
      </c>
      <c r="N347" t="str">
        <f>IFERROR(VLOOKUP(A347,Ordenes!$C$1:$C$215,1,FALSE),"N/A")</f>
        <v>N/A</v>
      </c>
      <c r="O347" s="8" t="str">
        <f>_xlfn.CONCAT(YEAR(OP[[#This Row],[FechaDocumento]]),"-",MONTH(OP[[#This Row],[FechaDocumento]]))</f>
        <v>2025-8</v>
      </c>
    </row>
    <row r="348" spans="1:15" ht="15">
      <c r="A348" s="8">
        <v>521</v>
      </c>
      <c r="B348" s="8">
        <v>2310040558</v>
      </c>
      <c r="C348" s="8" t="s">
        <v>322</v>
      </c>
      <c r="D348" s="8" t="s">
        <v>12</v>
      </c>
      <c r="E348" s="8" t="s">
        <v>13</v>
      </c>
      <c r="F348" s="8" t="s">
        <v>91</v>
      </c>
      <c r="G348" s="8" t="s">
        <v>92</v>
      </c>
      <c r="H348" s="8" t="s">
        <v>93</v>
      </c>
      <c r="I348" s="9">
        <v>25000</v>
      </c>
      <c r="J348" s="9">
        <v>26131</v>
      </c>
      <c r="K348" s="8" t="s">
        <v>322</v>
      </c>
      <c r="L348" s="10">
        <v>45876</v>
      </c>
      <c r="N348" t="str">
        <f>IFERROR(VLOOKUP(A348,Ordenes!$C$1:$C$215,1,FALSE),"N/A")</f>
        <v>N/A</v>
      </c>
      <c r="O348" s="8" t="str">
        <f>_xlfn.CONCAT(YEAR(OP[[#This Row],[FechaDocumento]]),"-",MONTH(OP[[#This Row],[FechaDocumento]]))</f>
        <v>2025-8</v>
      </c>
    </row>
    <row r="349" spans="1:15" ht="15">
      <c r="A349" s="8">
        <v>525</v>
      </c>
      <c r="B349" s="8">
        <v>2310160470</v>
      </c>
      <c r="C349" s="8" t="s">
        <v>323</v>
      </c>
      <c r="D349" s="8" t="s">
        <v>12</v>
      </c>
      <c r="E349" s="8" t="s">
        <v>13</v>
      </c>
      <c r="F349" s="8" t="s">
        <v>14</v>
      </c>
      <c r="G349" s="8" t="s">
        <v>15</v>
      </c>
      <c r="H349" s="8" t="s">
        <v>16</v>
      </c>
      <c r="I349" s="9">
        <v>83000</v>
      </c>
      <c r="J349" s="9">
        <v>89600</v>
      </c>
      <c r="K349" s="8" t="s">
        <v>323</v>
      </c>
      <c r="L349" s="10">
        <v>45877</v>
      </c>
      <c r="N349" t="str">
        <f>IFERROR(VLOOKUP(A349,Ordenes!$C$1:$C$215,1,FALSE),"N/A")</f>
        <v>N/A</v>
      </c>
      <c r="O349" s="8" t="str">
        <f>_xlfn.CONCAT(YEAR(OP[[#This Row],[FechaDocumento]]),"-",MONTH(OP[[#This Row],[FechaDocumento]]))</f>
        <v>2025-8</v>
      </c>
    </row>
    <row r="350" spans="1:15" ht="15">
      <c r="A350" s="8">
        <v>526</v>
      </c>
      <c r="B350" s="8">
        <v>2310160482</v>
      </c>
      <c r="C350" s="8" t="s">
        <v>324</v>
      </c>
      <c r="D350" s="8" t="s">
        <v>12</v>
      </c>
      <c r="E350" s="8" t="s">
        <v>13</v>
      </c>
      <c r="F350" s="8" t="s">
        <v>14</v>
      </c>
      <c r="G350" s="8" t="s">
        <v>15</v>
      </c>
      <c r="H350" s="8" t="s">
        <v>16</v>
      </c>
      <c r="I350" s="9">
        <v>80000</v>
      </c>
      <c r="J350" s="9">
        <v>86600</v>
      </c>
      <c r="K350" s="8" t="s">
        <v>324</v>
      </c>
      <c r="L350" s="10">
        <v>45877</v>
      </c>
      <c r="N350" t="str">
        <f>IFERROR(VLOOKUP(A350,Ordenes!$C$1:$C$215,1,FALSE),"N/A")</f>
        <v>N/A</v>
      </c>
      <c r="O350" s="8" t="str">
        <f>_xlfn.CONCAT(YEAR(OP[[#This Row],[FechaDocumento]]),"-",MONTH(OP[[#This Row],[FechaDocumento]]))</f>
        <v>2025-8</v>
      </c>
    </row>
    <row r="351" spans="1:15" ht="15">
      <c r="A351" s="8">
        <v>527</v>
      </c>
      <c r="B351" s="8">
        <v>2310090441</v>
      </c>
      <c r="C351" s="8" t="s">
        <v>325</v>
      </c>
      <c r="D351" s="8" t="s">
        <v>12</v>
      </c>
      <c r="E351" s="8" t="s">
        <v>13</v>
      </c>
      <c r="F351" s="8" t="s">
        <v>14</v>
      </c>
      <c r="G351" s="8" t="s">
        <v>15</v>
      </c>
      <c r="H351" s="8" t="s">
        <v>16</v>
      </c>
      <c r="I351" s="9">
        <v>200000</v>
      </c>
      <c r="J351" s="9">
        <v>199390</v>
      </c>
      <c r="K351" s="8" t="s">
        <v>325</v>
      </c>
      <c r="L351" s="10">
        <v>45877</v>
      </c>
      <c r="N351" t="str">
        <f>IFERROR(VLOOKUP(A351,Ordenes!$C$1:$C$215,1,FALSE),"N/A")</f>
        <v>N/A</v>
      </c>
      <c r="O351" s="8" t="str">
        <f>_xlfn.CONCAT(YEAR(OP[[#This Row],[FechaDocumento]]),"-",MONTH(OP[[#This Row],[FechaDocumento]]))</f>
        <v>2025-8</v>
      </c>
    </row>
    <row r="352" spans="1:15" ht="15">
      <c r="A352" s="8">
        <v>528</v>
      </c>
      <c r="B352" s="8">
        <v>2310090444</v>
      </c>
      <c r="C352" s="8" t="s">
        <v>326</v>
      </c>
      <c r="D352" s="8" t="s">
        <v>12</v>
      </c>
      <c r="E352" s="8" t="s">
        <v>13</v>
      </c>
      <c r="F352" s="8" t="s">
        <v>14</v>
      </c>
      <c r="G352" s="8" t="s">
        <v>15</v>
      </c>
      <c r="H352" s="8" t="s">
        <v>16</v>
      </c>
      <c r="I352" s="9">
        <v>200000</v>
      </c>
      <c r="J352" s="9">
        <v>199990</v>
      </c>
      <c r="K352" s="8" t="s">
        <v>326</v>
      </c>
      <c r="L352" s="10">
        <v>45877</v>
      </c>
      <c r="N352" t="str">
        <f>IFERROR(VLOOKUP(A352,Ordenes!$C$1:$C$215,1,FALSE),"N/A")</f>
        <v>N/A</v>
      </c>
      <c r="O352" s="8" t="str">
        <f>_xlfn.CONCAT(YEAR(OP[[#This Row],[FechaDocumento]]),"-",MONTH(OP[[#This Row],[FechaDocumento]]))</f>
        <v>2025-8</v>
      </c>
    </row>
    <row r="353" spans="1:15" ht="15">
      <c r="A353" s="8">
        <v>532</v>
      </c>
      <c r="B353" s="8">
        <v>2110030056</v>
      </c>
      <c r="C353" s="8" t="s">
        <v>327</v>
      </c>
      <c r="D353" s="8" t="s">
        <v>12</v>
      </c>
      <c r="E353" s="8" t="s">
        <v>13</v>
      </c>
      <c r="F353" s="8" t="s">
        <v>47</v>
      </c>
      <c r="G353" s="8" t="s">
        <v>48</v>
      </c>
      <c r="H353" s="8" t="s">
        <v>49</v>
      </c>
      <c r="I353" s="9">
        <v>13672</v>
      </c>
      <c r="J353" s="9">
        <v>13682</v>
      </c>
      <c r="K353" s="8" t="s">
        <v>327</v>
      </c>
      <c r="L353" s="10">
        <v>45877</v>
      </c>
      <c r="N353" t="str">
        <f>IFERROR(VLOOKUP(A353,Ordenes!$C$1:$C$215,1,FALSE),"N/A")</f>
        <v>N/A</v>
      </c>
      <c r="O353" s="8" t="str">
        <f>_xlfn.CONCAT(YEAR(OP[[#This Row],[FechaDocumento]]),"-",MONTH(OP[[#This Row],[FechaDocumento]]))</f>
        <v>2025-8</v>
      </c>
    </row>
    <row r="354" spans="1:15" ht="15">
      <c r="A354" s="8">
        <v>533</v>
      </c>
      <c r="B354" s="8">
        <v>2110030081</v>
      </c>
      <c r="C354" s="8" t="s">
        <v>328</v>
      </c>
      <c r="D354" s="8" t="s">
        <v>12</v>
      </c>
      <c r="E354" s="8" t="s">
        <v>13</v>
      </c>
      <c r="F354" s="8" t="s">
        <v>47</v>
      </c>
      <c r="G354" s="8" t="s">
        <v>48</v>
      </c>
      <c r="H354" s="8" t="s">
        <v>49</v>
      </c>
      <c r="I354" s="9">
        <v>24000</v>
      </c>
      <c r="J354" s="9">
        <v>24000</v>
      </c>
      <c r="K354" s="8" t="s">
        <v>328</v>
      </c>
      <c r="L354" s="10">
        <v>45877</v>
      </c>
      <c r="N354" t="str">
        <f>IFERROR(VLOOKUP(A354,Ordenes!$C$1:$C$215,1,FALSE),"N/A")</f>
        <v>N/A</v>
      </c>
      <c r="O354" s="8" t="str">
        <f>_xlfn.CONCAT(YEAR(OP[[#This Row],[FechaDocumento]]),"-",MONTH(OP[[#This Row],[FechaDocumento]]))</f>
        <v>2025-8</v>
      </c>
    </row>
    <row r="355" spans="1:15" ht="15">
      <c r="A355" s="8">
        <v>534</v>
      </c>
      <c r="B355" s="8">
        <v>2310210155</v>
      </c>
      <c r="C355" s="8" t="s">
        <v>67</v>
      </c>
      <c r="D355" s="8" t="s">
        <v>12</v>
      </c>
      <c r="E355" s="8" t="s">
        <v>13</v>
      </c>
      <c r="F355" s="8" t="s">
        <v>47</v>
      </c>
      <c r="G355" s="8" t="s">
        <v>48</v>
      </c>
      <c r="H355" s="8" t="s">
        <v>49</v>
      </c>
      <c r="I355" s="9">
        <v>40000</v>
      </c>
      <c r="J355" s="9">
        <v>40000</v>
      </c>
      <c r="K355" s="8" t="s">
        <v>67</v>
      </c>
      <c r="L355" s="10">
        <v>45877</v>
      </c>
      <c r="N355" t="str">
        <f>IFERROR(VLOOKUP(A355,Ordenes!$C$1:$C$215,1,FALSE),"N/A")</f>
        <v>N/A</v>
      </c>
      <c r="O355" s="8" t="str">
        <f>_xlfn.CONCAT(YEAR(OP[[#This Row],[FechaDocumento]]),"-",MONTH(OP[[#This Row],[FechaDocumento]]))</f>
        <v>2025-8</v>
      </c>
    </row>
    <row r="356" spans="1:15" ht="15">
      <c r="A356" s="8">
        <v>535</v>
      </c>
      <c r="B356" s="8">
        <v>2310210156</v>
      </c>
      <c r="C356" s="8" t="s">
        <v>65</v>
      </c>
      <c r="D356" s="8" t="s">
        <v>12</v>
      </c>
      <c r="E356" s="8" t="s">
        <v>13</v>
      </c>
      <c r="F356" s="8" t="s">
        <v>47</v>
      </c>
      <c r="G356" s="8" t="s">
        <v>48</v>
      </c>
      <c r="H356" s="8" t="s">
        <v>49</v>
      </c>
      <c r="I356" s="9">
        <v>40000</v>
      </c>
      <c r="J356" s="9">
        <v>37604</v>
      </c>
      <c r="K356" s="8" t="s">
        <v>65</v>
      </c>
      <c r="L356" s="10">
        <v>45877</v>
      </c>
      <c r="N356" t="str">
        <f>IFERROR(VLOOKUP(A356,Ordenes!$C$1:$C$215,1,FALSE),"N/A")</f>
        <v>N/A</v>
      </c>
      <c r="O356" s="8" t="str">
        <f>_xlfn.CONCAT(YEAR(OP[[#This Row],[FechaDocumento]]),"-",MONTH(OP[[#This Row],[FechaDocumento]]))</f>
        <v>2025-8</v>
      </c>
    </row>
    <row r="357" spans="1:15" ht="15">
      <c r="A357" s="8">
        <v>536</v>
      </c>
      <c r="B357" s="8">
        <v>2310210158</v>
      </c>
      <c r="C357" s="8" t="s">
        <v>63</v>
      </c>
      <c r="D357" s="8" t="s">
        <v>12</v>
      </c>
      <c r="E357" s="8" t="s">
        <v>13</v>
      </c>
      <c r="F357" s="8" t="s">
        <v>47</v>
      </c>
      <c r="G357" s="8" t="s">
        <v>48</v>
      </c>
      <c r="H357" s="8" t="s">
        <v>49</v>
      </c>
      <c r="I357" s="9">
        <v>40000</v>
      </c>
      <c r="J357" s="9">
        <v>35528</v>
      </c>
      <c r="K357" s="8" t="s">
        <v>63</v>
      </c>
      <c r="L357" s="10">
        <v>45877</v>
      </c>
      <c r="N357" t="str">
        <f>IFERROR(VLOOKUP(A357,Ordenes!$C$1:$C$215,1,FALSE),"N/A")</f>
        <v>N/A</v>
      </c>
      <c r="O357" s="8" t="str">
        <f>_xlfn.CONCAT(YEAR(OP[[#This Row],[FechaDocumento]]),"-",MONTH(OP[[#This Row],[FechaDocumento]]))</f>
        <v>2025-8</v>
      </c>
    </row>
    <row r="358" spans="1:15" ht="15">
      <c r="A358" s="8">
        <v>537</v>
      </c>
      <c r="B358" s="8">
        <v>2310210160</v>
      </c>
      <c r="C358" s="8" t="s">
        <v>69</v>
      </c>
      <c r="D358" s="8" t="s">
        <v>12</v>
      </c>
      <c r="E358" s="8" t="s">
        <v>13</v>
      </c>
      <c r="F358" s="8" t="s">
        <v>47</v>
      </c>
      <c r="G358" s="8" t="s">
        <v>48</v>
      </c>
      <c r="H358" s="8" t="s">
        <v>49</v>
      </c>
      <c r="I358" s="9">
        <v>25000</v>
      </c>
      <c r="J358" s="9">
        <v>25000</v>
      </c>
      <c r="K358" s="8" t="s">
        <v>69</v>
      </c>
      <c r="L358" s="10">
        <v>45877</v>
      </c>
      <c r="N358" t="str">
        <f>IFERROR(VLOOKUP(A358,Ordenes!$C$1:$C$215,1,FALSE),"N/A")</f>
        <v>N/A</v>
      </c>
      <c r="O358" s="8" t="str">
        <f>_xlfn.CONCAT(YEAR(OP[[#This Row],[FechaDocumento]]),"-",MONTH(OP[[#This Row],[FechaDocumento]]))</f>
        <v>2025-8</v>
      </c>
    </row>
    <row r="359" spans="1:15" ht="15">
      <c r="A359" s="8">
        <v>538</v>
      </c>
      <c r="B359" s="8">
        <v>2310160282</v>
      </c>
      <c r="C359" s="8" t="s">
        <v>329</v>
      </c>
      <c r="D359" s="8" t="s">
        <v>12</v>
      </c>
      <c r="E359" s="8" t="s">
        <v>13</v>
      </c>
      <c r="F359" s="8" t="s">
        <v>47</v>
      </c>
      <c r="G359" s="8" t="s">
        <v>48</v>
      </c>
      <c r="H359" s="8" t="s">
        <v>49</v>
      </c>
      <c r="I359" s="9">
        <v>120000</v>
      </c>
      <c r="J359" s="9">
        <v>58200</v>
      </c>
      <c r="K359" s="8" t="s">
        <v>329</v>
      </c>
      <c r="L359" s="10">
        <v>45877</v>
      </c>
      <c r="N359" t="str">
        <f>IFERROR(VLOOKUP(A359,Ordenes!$C$1:$C$215,1,FALSE),"N/A")</f>
        <v>N/A</v>
      </c>
      <c r="O359" s="8" t="str">
        <f>_xlfn.CONCAT(YEAR(OP[[#This Row],[FechaDocumento]]),"-",MONTH(OP[[#This Row],[FechaDocumento]]))</f>
        <v>2025-8</v>
      </c>
    </row>
    <row r="360" spans="1:15" ht="15">
      <c r="A360" s="8">
        <v>547</v>
      </c>
      <c r="B360" s="8">
        <v>2310230101</v>
      </c>
      <c r="C360" s="8" t="s">
        <v>330</v>
      </c>
      <c r="D360" s="8" t="s">
        <v>12</v>
      </c>
      <c r="E360" s="8" t="s">
        <v>13</v>
      </c>
      <c r="F360" s="8" t="s">
        <v>14</v>
      </c>
      <c r="G360" s="8" t="s">
        <v>15</v>
      </c>
      <c r="H360" s="8" t="s">
        <v>16</v>
      </c>
      <c r="I360" s="9">
        <v>190000</v>
      </c>
      <c r="J360" s="9">
        <v>190000</v>
      </c>
      <c r="K360" s="8" t="s">
        <v>331</v>
      </c>
      <c r="L360" s="10">
        <v>45877</v>
      </c>
      <c r="N360" t="str">
        <f>IFERROR(VLOOKUP(A360,Ordenes!$C$1:$C$215,1,FALSE),"N/A")</f>
        <v>N/A</v>
      </c>
      <c r="O360" s="8" t="str">
        <f>_xlfn.CONCAT(YEAR(OP[[#This Row],[FechaDocumento]]),"-",MONTH(OP[[#This Row],[FechaDocumento]]))</f>
        <v>2025-8</v>
      </c>
    </row>
    <row r="361" spans="1:15" ht="15">
      <c r="A361" s="8">
        <v>548</v>
      </c>
      <c r="B361" s="8">
        <v>2310160557</v>
      </c>
      <c r="C361" s="8" t="s">
        <v>332</v>
      </c>
      <c r="D361" s="8" t="s">
        <v>12</v>
      </c>
      <c r="E361" s="8" t="s">
        <v>13</v>
      </c>
      <c r="F361" s="8" t="s">
        <v>14</v>
      </c>
      <c r="G361" s="8" t="s">
        <v>15</v>
      </c>
      <c r="H361" s="8" t="s">
        <v>16</v>
      </c>
      <c r="I361" s="9">
        <v>190000</v>
      </c>
      <c r="J361" s="9">
        <v>190000</v>
      </c>
      <c r="K361" s="8" t="s">
        <v>333</v>
      </c>
      <c r="L361" s="10">
        <v>45877</v>
      </c>
      <c r="N361" t="str">
        <f>IFERROR(VLOOKUP(A361,Ordenes!$C$1:$C$215,1,FALSE),"N/A")</f>
        <v>N/A</v>
      </c>
      <c r="O361" s="8" t="str">
        <f>_xlfn.CONCAT(YEAR(OP[[#This Row],[FechaDocumento]]),"-",MONTH(OP[[#This Row],[FechaDocumento]]))</f>
        <v>2025-8</v>
      </c>
    </row>
    <row r="362" spans="1:15" ht="15">
      <c r="A362" s="8">
        <v>549</v>
      </c>
      <c r="B362" s="8">
        <v>2310210182</v>
      </c>
      <c r="C362" s="8" t="s">
        <v>334</v>
      </c>
      <c r="D362" s="8" t="s">
        <v>12</v>
      </c>
      <c r="E362" s="8" t="s">
        <v>13</v>
      </c>
      <c r="F362" s="8" t="s">
        <v>47</v>
      </c>
      <c r="G362" s="8" t="s">
        <v>48</v>
      </c>
      <c r="H362" s="8" t="s">
        <v>49</v>
      </c>
      <c r="I362" s="9">
        <v>40000</v>
      </c>
      <c r="J362" s="9">
        <v>40000</v>
      </c>
      <c r="K362" s="8" t="s">
        <v>335</v>
      </c>
      <c r="L362" s="10">
        <v>45877</v>
      </c>
      <c r="N362" t="str">
        <f>IFERROR(VLOOKUP(A362,Ordenes!$C$1:$C$215,1,FALSE),"N/A")</f>
        <v>N/A</v>
      </c>
      <c r="O362" s="8" t="str">
        <f>_xlfn.CONCAT(YEAR(OP[[#This Row],[FechaDocumento]]),"-",MONTH(OP[[#This Row],[FechaDocumento]]))</f>
        <v>2025-8</v>
      </c>
    </row>
    <row r="363" spans="1:15" ht="15">
      <c r="A363" s="8">
        <v>550</v>
      </c>
      <c r="B363" s="8">
        <v>2310210183</v>
      </c>
      <c r="C363" s="8" t="s">
        <v>336</v>
      </c>
      <c r="D363" s="8" t="s">
        <v>12</v>
      </c>
      <c r="E363" s="8" t="s">
        <v>13</v>
      </c>
      <c r="F363" s="8" t="s">
        <v>47</v>
      </c>
      <c r="G363" s="8" t="s">
        <v>48</v>
      </c>
      <c r="H363" s="8" t="s">
        <v>49</v>
      </c>
      <c r="I363" s="9">
        <v>40000</v>
      </c>
      <c r="J363" s="9">
        <v>40000</v>
      </c>
      <c r="K363" s="8" t="s">
        <v>337</v>
      </c>
      <c r="L363" s="10">
        <v>45877</v>
      </c>
      <c r="N363" t="str">
        <f>IFERROR(VLOOKUP(A363,Ordenes!$C$1:$C$215,1,FALSE),"N/A")</f>
        <v>N/A</v>
      </c>
      <c r="O363" s="8" t="str">
        <f>_xlfn.CONCAT(YEAR(OP[[#This Row],[FechaDocumento]]),"-",MONTH(OP[[#This Row],[FechaDocumento]]))</f>
        <v>2025-8</v>
      </c>
    </row>
    <row r="364" spans="1:15" ht="15">
      <c r="A364" s="8">
        <v>551</v>
      </c>
      <c r="B364" s="8">
        <v>2310210184</v>
      </c>
      <c r="C364" s="8" t="s">
        <v>338</v>
      </c>
      <c r="D364" s="8" t="s">
        <v>12</v>
      </c>
      <c r="E364" s="8" t="s">
        <v>13</v>
      </c>
      <c r="F364" s="8" t="s">
        <v>47</v>
      </c>
      <c r="G364" s="8" t="s">
        <v>48</v>
      </c>
      <c r="H364" s="8" t="s">
        <v>49</v>
      </c>
      <c r="I364" s="9">
        <v>40000</v>
      </c>
      <c r="J364" s="9">
        <v>40000</v>
      </c>
      <c r="K364" s="8" t="s">
        <v>339</v>
      </c>
      <c r="L364" s="10">
        <v>45877</v>
      </c>
      <c r="N364" t="str">
        <f>IFERROR(VLOOKUP(A364,Ordenes!$C$1:$C$215,1,FALSE),"N/A")</f>
        <v>N/A</v>
      </c>
      <c r="O364" s="8" t="str">
        <f>_xlfn.CONCAT(YEAR(OP[[#This Row],[FechaDocumento]]),"-",MONTH(OP[[#This Row],[FechaDocumento]]))</f>
        <v>2025-8</v>
      </c>
    </row>
    <row r="365" spans="1:15" ht="15">
      <c r="A365" s="8">
        <v>552</v>
      </c>
      <c r="B365" s="8">
        <v>2310210185</v>
      </c>
      <c r="C365" s="8" t="s">
        <v>340</v>
      </c>
      <c r="D365" s="8" t="s">
        <v>12</v>
      </c>
      <c r="E365" s="8" t="s">
        <v>13</v>
      </c>
      <c r="F365" s="8" t="s">
        <v>47</v>
      </c>
      <c r="G365" s="8" t="s">
        <v>48</v>
      </c>
      <c r="H365" s="8" t="s">
        <v>49</v>
      </c>
      <c r="I365" s="9">
        <v>40000</v>
      </c>
      <c r="J365" s="9">
        <v>40000</v>
      </c>
      <c r="K365" s="8" t="s">
        <v>341</v>
      </c>
      <c r="L365" s="10">
        <v>45877</v>
      </c>
      <c r="N365" t="str">
        <f>IFERROR(VLOOKUP(A365,Ordenes!$C$1:$C$215,1,FALSE),"N/A")</f>
        <v>N/A</v>
      </c>
      <c r="O365" s="8" t="str">
        <f>_xlfn.CONCAT(YEAR(OP[[#This Row],[FechaDocumento]]),"-",MONTH(OP[[#This Row],[FechaDocumento]]))</f>
        <v>2025-8</v>
      </c>
    </row>
    <row r="366" spans="1:15" ht="15">
      <c r="A366" s="8">
        <v>553</v>
      </c>
      <c r="B366" s="8">
        <v>2310210179</v>
      </c>
      <c r="C366" s="8" t="s">
        <v>342</v>
      </c>
      <c r="D366" s="8" t="s">
        <v>12</v>
      </c>
      <c r="E366" s="8" t="s">
        <v>13</v>
      </c>
      <c r="F366" s="8" t="s">
        <v>47</v>
      </c>
      <c r="G366" s="8" t="s">
        <v>48</v>
      </c>
      <c r="H366" s="8" t="s">
        <v>49</v>
      </c>
      <c r="I366" s="9">
        <v>40000</v>
      </c>
      <c r="J366" s="9">
        <v>40000</v>
      </c>
      <c r="K366" s="8" t="s">
        <v>343</v>
      </c>
      <c r="L366" s="10">
        <v>45877</v>
      </c>
      <c r="N366" t="str">
        <f>IFERROR(VLOOKUP(A366,Ordenes!$C$1:$C$215,1,FALSE),"N/A")</f>
        <v>N/A</v>
      </c>
      <c r="O366" s="8" t="str">
        <f>_xlfn.CONCAT(YEAR(OP[[#This Row],[FechaDocumento]]),"-",MONTH(OP[[#This Row],[FechaDocumento]]))</f>
        <v>2025-8</v>
      </c>
    </row>
    <row r="367" spans="1:15" ht="15">
      <c r="A367" s="8">
        <v>554</v>
      </c>
      <c r="B367" s="8">
        <v>2310090526</v>
      </c>
      <c r="C367" s="8" t="s">
        <v>344</v>
      </c>
      <c r="D367" s="8" t="s">
        <v>12</v>
      </c>
      <c r="E367" s="8" t="s">
        <v>13</v>
      </c>
      <c r="F367" s="8" t="s">
        <v>47</v>
      </c>
      <c r="G367" s="8" t="s">
        <v>48</v>
      </c>
      <c r="H367" s="8" t="s">
        <v>49</v>
      </c>
      <c r="I367" s="9">
        <v>50000</v>
      </c>
      <c r="J367" s="9">
        <v>52574</v>
      </c>
      <c r="K367" s="8" t="s">
        <v>344</v>
      </c>
      <c r="L367" s="10">
        <v>45877</v>
      </c>
      <c r="N367" t="str">
        <f>IFERROR(VLOOKUP(A367,Ordenes!$C$1:$C$215,1,FALSE),"N/A")</f>
        <v>N/A</v>
      </c>
      <c r="O367" s="8" t="str">
        <f>_xlfn.CONCAT(YEAR(OP[[#This Row],[FechaDocumento]]),"-",MONTH(OP[[#This Row],[FechaDocumento]]))</f>
        <v>2025-8</v>
      </c>
    </row>
    <row r="368" spans="1:15" ht="15">
      <c r="A368" s="8">
        <v>555</v>
      </c>
      <c r="B368" s="8">
        <v>2110100138</v>
      </c>
      <c r="C368" s="8" t="s">
        <v>345</v>
      </c>
      <c r="D368" s="8" t="s">
        <v>12</v>
      </c>
      <c r="E368" s="8" t="s">
        <v>13</v>
      </c>
      <c r="F368" s="8" t="s">
        <v>47</v>
      </c>
      <c r="G368" s="8" t="s">
        <v>48</v>
      </c>
      <c r="H368" s="8" t="s">
        <v>49</v>
      </c>
      <c r="I368" s="9">
        <v>2016</v>
      </c>
      <c r="J368" s="9">
        <v>2016</v>
      </c>
      <c r="K368" s="8" t="s">
        <v>345</v>
      </c>
      <c r="L368" s="10">
        <v>45877</v>
      </c>
      <c r="N368" t="str">
        <f>IFERROR(VLOOKUP(A368,Ordenes!$C$1:$C$215,1,FALSE),"N/A")</f>
        <v>N/A</v>
      </c>
      <c r="O368" s="8" t="str">
        <f>_xlfn.CONCAT(YEAR(OP[[#This Row],[FechaDocumento]]),"-",MONTH(OP[[#This Row],[FechaDocumento]]))</f>
        <v>2025-8</v>
      </c>
    </row>
    <row r="369" spans="1:15" ht="15">
      <c r="A369" s="8">
        <v>556</v>
      </c>
      <c r="B369" s="8">
        <v>2110100139</v>
      </c>
      <c r="C369" s="8" t="s">
        <v>346</v>
      </c>
      <c r="D369" s="8" t="s">
        <v>12</v>
      </c>
      <c r="E369" s="8" t="s">
        <v>13</v>
      </c>
      <c r="F369" s="8" t="s">
        <v>47</v>
      </c>
      <c r="G369" s="8" t="s">
        <v>48</v>
      </c>
      <c r="H369" s="8" t="s">
        <v>49</v>
      </c>
      <c r="I369" s="9">
        <v>2016</v>
      </c>
      <c r="J369" s="9">
        <v>2016</v>
      </c>
      <c r="K369" s="8" t="s">
        <v>347</v>
      </c>
      <c r="L369" s="10">
        <v>45877</v>
      </c>
      <c r="N369" t="str">
        <f>IFERROR(VLOOKUP(A369,Ordenes!$C$1:$C$215,1,FALSE),"N/A")</f>
        <v>N/A</v>
      </c>
      <c r="O369" s="8" t="str">
        <f>_xlfn.CONCAT(YEAR(OP[[#This Row],[FechaDocumento]]),"-",MONTH(OP[[#This Row],[FechaDocumento]]))</f>
        <v>2025-8</v>
      </c>
    </row>
    <row r="370" spans="1:15" ht="15">
      <c r="A370" s="8">
        <v>562</v>
      </c>
      <c r="B370" s="8">
        <v>2310030017</v>
      </c>
      <c r="C370" s="8" t="s">
        <v>97</v>
      </c>
      <c r="D370" s="8" t="s">
        <v>12</v>
      </c>
      <c r="E370" s="8" t="s">
        <v>13</v>
      </c>
      <c r="F370" s="8" t="s">
        <v>91</v>
      </c>
      <c r="G370" s="8" t="s">
        <v>92</v>
      </c>
      <c r="H370" s="8" t="s">
        <v>93</v>
      </c>
      <c r="I370" s="9">
        <v>2700</v>
      </c>
      <c r="J370" s="9">
        <v>2700</v>
      </c>
      <c r="K370" s="8" t="s">
        <v>97</v>
      </c>
      <c r="L370" s="10">
        <v>45880</v>
      </c>
      <c r="N370" t="str">
        <f>IFERROR(VLOOKUP(A370,Ordenes!$C$1:$C$215,1,FALSE),"N/A")</f>
        <v>N/A</v>
      </c>
      <c r="O370" s="8" t="str">
        <f>_xlfn.CONCAT(YEAR(OP[[#This Row],[FechaDocumento]]),"-",MONTH(OP[[#This Row],[FechaDocumento]]))</f>
        <v>2025-8</v>
      </c>
    </row>
    <row r="371" spans="1:15" ht="15">
      <c r="A371" s="8">
        <v>563</v>
      </c>
      <c r="B371" s="8">
        <v>2310030019</v>
      </c>
      <c r="C371" s="8" t="s">
        <v>98</v>
      </c>
      <c r="D371" s="8" t="s">
        <v>12</v>
      </c>
      <c r="E371" s="8" t="s">
        <v>13</v>
      </c>
      <c r="F371" s="8" t="s">
        <v>91</v>
      </c>
      <c r="G371" s="8" t="s">
        <v>92</v>
      </c>
      <c r="H371" s="8" t="s">
        <v>93</v>
      </c>
      <c r="I371" s="9">
        <v>2700</v>
      </c>
      <c r="J371" s="9">
        <v>2700</v>
      </c>
      <c r="K371" s="8" t="s">
        <v>98</v>
      </c>
      <c r="L371" s="10">
        <v>45880</v>
      </c>
      <c r="N371" t="str">
        <f>IFERROR(VLOOKUP(A371,Ordenes!$C$1:$C$215,1,FALSE),"N/A")</f>
        <v>N/A</v>
      </c>
      <c r="O371" s="8" t="str">
        <f>_xlfn.CONCAT(YEAR(OP[[#This Row],[FechaDocumento]]),"-",MONTH(OP[[#This Row],[FechaDocumento]]))</f>
        <v>2025-8</v>
      </c>
    </row>
    <row r="372" spans="1:15" ht="15">
      <c r="A372" s="8">
        <v>564</v>
      </c>
      <c r="B372" s="8">
        <v>2310030018</v>
      </c>
      <c r="C372" s="8" t="s">
        <v>99</v>
      </c>
      <c r="D372" s="8" t="s">
        <v>12</v>
      </c>
      <c r="E372" s="8" t="s">
        <v>13</v>
      </c>
      <c r="F372" s="8" t="s">
        <v>91</v>
      </c>
      <c r="G372" s="8" t="s">
        <v>92</v>
      </c>
      <c r="H372" s="8" t="s">
        <v>93</v>
      </c>
      <c r="I372" s="9">
        <v>2700</v>
      </c>
      <c r="J372" s="9">
        <v>2700</v>
      </c>
      <c r="K372" s="8" t="s">
        <v>99</v>
      </c>
      <c r="L372" s="10">
        <v>45880</v>
      </c>
      <c r="N372" t="str">
        <f>IFERROR(VLOOKUP(A372,Ordenes!$C$1:$C$215,1,FALSE),"N/A")</f>
        <v>N/A</v>
      </c>
      <c r="O372" s="8" t="str">
        <f>_xlfn.CONCAT(YEAR(OP[[#This Row],[FechaDocumento]]),"-",MONTH(OP[[#This Row],[FechaDocumento]]))</f>
        <v>2025-8</v>
      </c>
    </row>
    <row r="373" spans="1:15" ht="15">
      <c r="A373" s="8">
        <v>565</v>
      </c>
      <c r="B373" s="8">
        <v>2310030021</v>
      </c>
      <c r="C373" s="8" t="s">
        <v>90</v>
      </c>
      <c r="D373" s="8" t="s">
        <v>12</v>
      </c>
      <c r="E373" s="8" t="s">
        <v>13</v>
      </c>
      <c r="F373" s="8" t="s">
        <v>91</v>
      </c>
      <c r="G373" s="8" t="s">
        <v>92</v>
      </c>
      <c r="H373" s="8" t="s">
        <v>93</v>
      </c>
      <c r="I373" s="9">
        <v>2700</v>
      </c>
      <c r="J373" s="9">
        <v>2700</v>
      </c>
      <c r="K373" s="8" t="s">
        <v>90</v>
      </c>
      <c r="L373" s="10">
        <v>45880</v>
      </c>
      <c r="N373" t="str">
        <f>IFERROR(VLOOKUP(A373,Ordenes!$C$1:$C$215,1,FALSE),"N/A")</f>
        <v>N/A</v>
      </c>
      <c r="O373" s="8" t="str">
        <f>_xlfn.CONCAT(YEAR(OP[[#This Row],[FechaDocumento]]),"-",MONTH(OP[[#This Row],[FechaDocumento]]))</f>
        <v>2025-8</v>
      </c>
    </row>
    <row r="374" spans="1:15" ht="15">
      <c r="A374" s="8">
        <v>566</v>
      </c>
      <c r="B374" s="8">
        <v>2310030015</v>
      </c>
      <c r="C374" s="8" t="s">
        <v>100</v>
      </c>
      <c r="D374" s="8" t="s">
        <v>12</v>
      </c>
      <c r="E374" s="8" t="s">
        <v>13</v>
      </c>
      <c r="F374" s="8" t="s">
        <v>91</v>
      </c>
      <c r="G374" s="8" t="s">
        <v>92</v>
      </c>
      <c r="H374" s="8" t="s">
        <v>93</v>
      </c>
      <c r="I374" s="9">
        <v>2700</v>
      </c>
      <c r="J374" s="9">
        <v>2700</v>
      </c>
      <c r="K374" s="8" t="s">
        <v>100</v>
      </c>
      <c r="L374" s="10">
        <v>45880</v>
      </c>
      <c r="N374" t="str">
        <f>IFERROR(VLOOKUP(A374,Ordenes!$C$1:$C$215,1,FALSE),"N/A")</f>
        <v>N/A</v>
      </c>
      <c r="O374" s="8" t="str">
        <f>_xlfn.CONCAT(YEAR(OP[[#This Row],[FechaDocumento]]),"-",MONTH(OP[[#This Row],[FechaDocumento]]))</f>
        <v>2025-8</v>
      </c>
    </row>
    <row r="375" spans="1:15" ht="15">
      <c r="A375" s="8">
        <v>567</v>
      </c>
      <c r="B375" s="8">
        <v>2310030020</v>
      </c>
      <c r="C375" s="8" t="s">
        <v>96</v>
      </c>
      <c r="D375" s="8" t="s">
        <v>12</v>
      </c>
      <c r="E375" s="8" t="s">
        <v>13</v>
      </c>
      <c r="F375" s="8" t="s">
        <v>91</v>
      </c>
      <c r="G375" s="8" t="s">
        <v>92</v>
      </c>
      <c r="H375" s="8" t="s">
        <v>93</v>
      </c>
      <c r="I375" s="9">
        <v>2850</v>
      </c>
      <c r="J375" s="9">
        <v>2850</v>
      </c>
      <c r="K375" s="8" t="s">
        <v>96</v>
      </c>
      <c r="L375" s="10">
        <v>45880</v>
      </c>
      <c r="N375" t="str">
        <f>IFERROR(VLOOKUP(A375,Ordenes!$C$1:$C$215,1,FALSE),"N/A")</f>
        <v>N/A</v>
      </c>
      <c r="O375" s="8" t="str">
        <f>_xlfn.CONCAT(YEAR(OP[[#This Row],[FechaDocumento]]),"-",MONTH(OP[[#This Row],[FechaDocumento]]))</f>
        <v>2025-8</v>
      </c>
    </row>
    <row r="376" spans="1:15" ht="15">
      <c r="A376" s="8">
        <v>568</v>
      </c>
      <c r="B376" s="8">
        <v>2310030016</v>
      </c>
      <c r="C376" s="8" t="s">
        <v>94</v>
      </c>
      <c r="D376" s="8" t="s">
        <v>12</v>
      </c>
      <c r="E376" s="8" t="s">
        <v>13</v>
      </c>
      <c r="F376" s="8" t="s">
        <v>91</v>
      </c>
      <c r="G376" s="8" t="s">
        <v>92</v>
      </c>
      <c r="H376" s="8" t="s">
        <v>93</v>
      </c>
      <c r="I376" s="9">
        <v>2700</v>
      </c>
      <c r="J376" s="9">
        <v>2700</v>
      </c>
      <c r="K376" s="8" t="s">
        <v>94</v>
      </c>
      <c r="L376" s="10">
        <v>45880</v>
      </c>
      <c r="N376" t="str">
        <f>IFERROR(VLOOKUP(A376,Ordenes!$C$1:$C$215,1,FALSE),"N/A")</f>
        <v>N/A</v>
      </c>
      <c r="O376" s="8" t="str">
        <f>_xlfn.CONCAT(YEAR(OP[[#This Row],[FechaDocumento]]),"-",MONTH(OP[[#This Row],[FechaDocumento]]))</f>
        <v>2025-8</v>
      </c>
    </row>
    <row r="377" spans="1:15" ht="15">
      <c r="A377" s="8">
        <v>569</v>
      </c>
      <c r="B377" s="8">
        <v>2310160468</v>
      </c>
      <c r="C377" s="8" t="s">
        <v>348</v>
      </c>
      <c r="D377" s="8" t="s">
        <v>12</v>
      </c>
      <c r="E377" s="8" t="s">
        <v>13</v>
      </c>
      <c r="F377" s="8" t="s">
        <v>14</v>
      </c>
      <c r="G377" s="8" t="s">
        <v>15</v>
      </c>
      <c r="H377" s="8" t="s">
        <v>16</v>
      </c>
      <c r="I377" s="9">
        <v>160000</v>
      </c>
      <c r="J377" s="9">
        <v>160800</v>
      </c>
      <c r="K377" s="8" t="s">
        <v>348</v>
      </c>
      <c r="L377" s="10">
        <v>45880</v>
      </c>
      <c r="N377" t="str">
        <f>IFERROR(VLOOKUP(A377,Ordenes!$C$1:$C$215,1,FALSE),"N/A")</f>
        <v>N/A</v>
      </c>
      <c r="O377" s="8" t="str">
        <f>_xlfn.CONCAT(YEAR(OP[[#This Row],[FechaDocumento]]),"-",MONTH(OP[[#This Row],[FechaDocumento]]))</f>
        <v>2025-8</v>
      </c>
    </row>
    <row r="378" spans="1:15" ht="15">
      <c r="A378" s="8">
        <v>570</v>
      </c>
      <c r="B378" s="8">
        <v>2310160481</v>
      </c>
      <c r="C378" s="8" t="s">
        <v>38</v>
      </c>
      <c r="D378" s="8" t="s">
        <v>12</v>
      </c>
      <c r="E378" s="8" t="s">
        <v>13</v>
      </c>
      <c r="F378" s="8" t="s">
        <v>14</v>
      </c>
      <c r="G378" s="8" t="s">
        <v>15</v>
      </c>
      <c r="H378" s="8" t="s">
        <v>16</v>
      </c>
      <c r="I378" s="9">
        <v>150000</v>
      </c>
      <c r="J378" s="9">
        <v>150000</v>
      </c>
      <c r="K378" s="8" t="s">
        <v>38</v>
      </c>
      <c r="L378" s="10">
        <v>45880</v>
      </c>
      <c r="N378" t="str">
        <f>IFERROR(VLOOKUP(A378,Ordenes!$C$1:$C$215,1,FALSE),"N/A")</f>
        <v>N/A</v>
      </c>
      <c r="O378" s="8" t="str">
        <f>_xlfn.CONCAT(YEAR(OP[[#This Row],[FechaDocumento]]),"-",MONTH(OP[[#This Row],[FechaDocumento]]))</f>
        <v>2025-8</v>
      </c>
    </row>
    <row r="379" spans="1:15" ht="15">
      <c r="A379" s="8">
        <v>583</v>
      </c>
      <c r="B379" s="8">
        <v>2310030273</v>
      </c>
      <c r="C379" s="8" t="s">
        <v>349</v>
      </c>
      <c r="D379" s="8" t="s">
        <v>12</v>
      </c>
      <c r="E379" s="8" t="s">
        <v>13</v>
      </c>
      <c r="F379" s="8" t="s">
        <v>91</v>
      </c>
      <c r="G379" s="8" t="s">
        <v>92</v>
      </c>
      <c r="H379" s="8" t="s">
        <v>93</v>
      </c>
      <c r="I379" s="9">
        <v>5501.4</v>
      </c>
      <c r="J379" s="9">
        <v>5462</v>
      </c>
      <c r="K379" s="8" t="s">
        <v>349</v>
      </c>
      <c r="L379" s="10">
        <v>45882</v>
      </c>
      <c r="N379" t="str">
        <f>IFERROR(VLOOKUP(A379,Ordenes!$C$1:$C$215,1,FALSE),"N/A")</f>
        <v>N/A</v>
      </c>
      <c r="O379" s="8" t="str">
        <f>_xlfn.CONCAT(YEAR(OP[[#This Row],[FechaDocumento]]),"-",MONTH(OP[[#This Row],[FechaDocumento]]))</f>
        <v>2025-8</v>
      </c>
    </row>
    <row r="380" spans="1:15" ht="15">
      <c r="A380" s="8">
        <v>584</v>
      </c>
      <c r="B380" s="8">
        <v>2310250032</v>
      </c>
      <c r="C380" s="8" t="s">
        <v>180</v>
      </c>
      <c r="D380" s="8" t="s">
        <v>12</v>
      </c>
      <c r="E380" s="8" t="s">
        <v>13</v>
      </c>
      <c r="F380" s="8" t="s">
        <v>47</v>
      </c>
      <c r="G380" s="8" t="s">
        <v>48</v>
      </c>
      <c r="H380" s="8" t="s">
        <v>49</v>
      </c>
      <c r="I380" s="9">
        <v>20000</v>
      </c>
      <c r="J380" s="9">
        <v>20124</v>
      </c>
      <c r="K380" s="8" t="s">
        <v>180</v>
      </c>
      <c r="L380" s="10">
        <v>45882</v>
      </c>
      <c r="N380" t="str">
        <f>IFERROR(VLOOKUP(A380,Ordenes!$C$1:$C$215,1,FALSE),"N/A")</f>
        <v>N/A</v>
      </c>
      <c r="O380" s="8" t="str">
        <f>_xlfn.CONCAT(YEAR(OP[[#This Row],[FechaDocumento]]),"-",MONTH(OP[[#This Row],[FechaDocumento]]))</f>
        <v>2025-8</v>
      </c>
    </row>
    <row r="381" spans="1:15" ht="15">
      <c r="A381" s="8">
        <v>585</v>
      </c>
      <c r="B381" s="8">
        <v>2310250021</v>
      </c>
      <c r="C381" s="8" t="s">
        <v>185</v>
      </c>
      <c r="D381" s="8" t="s">
        <v>12</v>
      </c>
      <c r="E381" s="8" t="s">
        <v>13</v>
      </c>
      <c r="F381" s="8" t="s">
        <v>47</v>
      </c>
      <c r="G381" s="8" t="s">
        <v>48</v>
      </c>
      <c r="H381" s="8" t="s">
        <v>49</v>
      </c>
      <c r="I381" s="9">
        <v>20000</v>
      </c>
      <c r="J381" s="9">
        <v>20032</v>
      </c>
      <c r="K381" s="8" t="s">
        <v>185</v>
      </c>
      <c r="L381" s="10">
        <v>45882</v>
      </c>
      <c r="N381" t="str">
        <f>IFERROR(VLOOKUP(A381,Ordenes!$C$1:$C$215,1,FALSE),"N/A")</f>
        <v>N/A</v>
      </c>
      <c r="O381" s="8" t="str">
        <f>_xlfn.CONCAT(YEAR(OP[[#This Row],[FechaDocumento]]),"-",MONTH(OP[[#This Row],[FechaDocumento]]))</f>
        <v>2025-8</v>
      </c>
    </row>
    <row r="382" spans="1:15" ht="15">
      <c r="A382" s="8">
        <v>586</v>
      </c>
      <c r="B382" s="8">
        <v>2310250022</v>
      </c>
      <c r="C382" s="8" t="s">
        <v>186</v>
      </c>
      <c r="D382" s="8" t="s">
        <v>12</v>
      </c>
      <c r="E382" s="8" t="s">
        <v>13</v>
      </c>
      <c r="F382" s="8" t="s">
        <v>47</v>
      </c>
      <c r="G382" s="8" t="s">
        <v>48</v>
      </c>
      <c r="H382" s="8" t="s">
        <v>49</v>
      </c>
      <c r="I382" s="9">
        <v>20000</v>
      </c>
      <c r="J382" s="9">
        <v>19825</v>
      </c>
      <c r="K382" s="8" t="s">
        <v>186</v>
      </c>
      <c r="L382" s="10">
        <v>45882</v>
      </c>
      <c r="N382" t="str">
        <f>IFERROR(VLOOKUP(A382,Ordenes!$C$1:$C$215,1,FALSE),"N/A")</f>
        <v>N/A</v>
      </c>
      <c r="O382" s="8" t="str">
        <f>_xlfn.CONCAT(YEAR(OP[[#This Row],[FechaDocumento]]),"-",MONTH(OP[[#This Row],[FechaDocumento]]))</f>
        <v>2025-8</v>
      </c>
    </row>
    <row r="383" spans="1:15" ht="15">
      <c r="A383" s="8">
        <v>587</v>
      </c>
      <c r="B383" s="8">
        <v>2310250031</v>
      </c>
      <c r="C383" s="8" t="s">
        <v>187</v>
      </c>
      <c r="D383" s="8" t="s">
        <v>12</v>
      </c>
      <c r="E383" s="8" t="s">
        <v>13</v>
      </c>
      <c r="F383" s="8" t="s">
        <v>47</v>
      </c>
      <c r="G383" s="8" t="s">
        <v>48</v>
      </c>
      <c r="H383" s="8" t="s">
        <v>49</v>
      </c>
      <c r="I383" s="9">
        <v>20000</v>
      </c>
      <c r="J383" s="9">
        <v>19924</v>
      </c>
      <c r="K383" s="8" t="s">
        <v>187</v>
      </c>
      <c r="L383" s="10">
        <v>45882</v>
      </c>
      <c r="N383" t="str">
        <f>IFERROR(VLOOKUP(A383,Ordenes!$C$1:$C$215,1,FALSE),"N/A")</f>
        <v>N/A</v>
      </c>
      <c r="O383" s="8" t="str">
        <f>_xlfn.CONCAT(YEAR(OP[[#This Row],[FechaDocumento]]),"-",MONTH(OP[[#This Row],[FechaDocumento]]))</f>
        <v>2025-8</v>
      </c>
    </row>
    <row r="384" spans="1:15" ht="15">
      <c r="A384" s="8">
        <v>588</v>
      </c>
      <c r="B384" s="8">
        <v>2310250030</v>
      </c>
      <c r="C384" s="8" t="s">
        <v>188</v>
      </c>
      <c r="D384" s="8" t="s">
        <v>12</v>
      </c>
      <c r="E384" s="8" t="s">
        <v>13</v>
      </c>
      <c r="F384" s="8" t="s">
        <v>47</v>
      </c>
      <c r="G384" s="8" t="s">
        <v>48</v>
      </c>
      <c r="H384" s="8" t="s">
        <v>49</v>
      </c>
      <c r="I384" s="9">
        <v>20000</v>
      </c>
      <c r="J384" s="9">
        <v>20247</v>
      </c>
      <c r="K384" s="8" t="s">
        <v>188</v>
      </c>
      <c r="L384" s="10">
        <v>45882</v>
      </c>
      <c r="N384" t="str">
        <f>IFERROR(VLOOKUP(A384,Ordenes!$C$1:$C$215,1,FALSE),"N/A")</f>
        <v>N/A</v>
      </c>
      <c r="O384" s="8" t="str">
        <f>_xlfn.CONCAT(YEAR(OP[[#This Row],[FechaDocumento]]),"-",MONTH(OP[[#This Row],[FechaDocumento]]))</f>
        <v>2025-8</v>
      </c>
    </row>
    <row r="385" spans="1:15" ht="15">
      <c r="A385" s="8">
        <v>589</v>
      </c>
      <c r="B385" s="8">
        <v>2310250019</v>
      </c>
      <c r="C385" s="8" t="s">
        <v>189</v>
      </c>
      <c r="D385" s="8" t="s">
        <v>12</v>
      </c>
      <c r="E385" s="8" t="s">
        <v>13</v>
      </c>
      <c r="F385" s="8" t="s">
        <v>47</v>
      </c>
      <c r="G385" s="8" t="s">
        <v>48</v>
      </c>
      <c r="H385" s="8" t="s">
        <v>49</v>
      </c>
      <c r="I385" s="9">
        <v>20000</v>
      </c>
      <c r="J385" s="9">
        <v>19800</v>
      </c>
      <c r="K385" s="8" t="s">
        <v>189</v>
      </c>
      <c r="L385" s="10">
        <v>45882</v>
      </c>
      <c r="N385" t="str">
        <f>IFERROR(VLOOKUP(A385,Ordenes!$C$1:$C$215,1,FALSE),"N/A")</f>
        <v>N/A</v>
      </c>
      <c r="O385" s="8" t="str">
        <f>_xlfn.CONCAT(YEAR(OP[[#This Row],[FechaDocumento]]),"-",MONTH(OP[[#This Row],[FechaDocumento]]))</f>
        <v>2025-8</v>
      </c>
    </row>
    <row r="386" spans="1:15" ht="15">
      <c r="A386" s="8">
        <v>590</v>
      </c>
      <c r="B386" s="8">
        <v>2110030060</v>
      </c>
      <c r="C386" s="8" t="s">
        <v>58</v>
      </c>
      <c r="D386" s="8" t="s">
        <v>12</v>
      </c>
      <c r="E386" s="8" t="s">
        <v>13</v>
      </c>
      <c r="F386" s="8" t="s">
        <v>47</v>
      </c>
      <c r="G386" s="8" t="s">
        <v>48</v>
      </c>
      <c r="H386" s="8" t="s">
        <v>49</v>
      </c>
      <c r="I386" s="9">
        <v>1592</v>
      </c>
      <c r="J386" s="9">
        <v>1592</v>
      </c>
      <c r="K386" s="8" t="s">
        <v>350</v>
      </c>
      <c r="L386" s="10">
        <v>45882</v>
      </c>
      <c r="N386" t="str">
        <f>IFERROR(VLOOKUP(A386,Ordenes!$C$1:$C$215,1,FALSE),"N/A")</f>
        <v>N/A</v>
      </c>
      <c r="O386" s="8" t="str">
        <f>_xlfn.CONCAT(YEAR(OP[[#This Row],[FechaDocumento]]),"-",MONTH(OP[[#This Row],[FechaDocumento]]))</f>
        <v>2025-8</v>
      </c>
    </row>
    <row r="387" spans="1:15" ht="15">
      <c r="A387" s="8">
        <v>591</v>
      </c>
      <c r="B387" s="8">
        <v>2110020347</v>
      </c>
      <c r="C387" s="8" t="s">
        <v>351</v>
      </c>
      <c r="D387" s="8" t="s">
        <v>12</v>
      </c>
      <c r="E387" s="8" t="s">
        <v>13</v>
      </c>
      <c r="F387" s="8" t="s">
        <v>47</v>
      </c>
      <c r="G387" s="8" t="s">
        <v>48</v>
      </c>
      <c r="H387" s="8" t="s">
        <v>49</v>
      </c>
      <c r="I387" s="9">
        <v>11520</v>
      </c>
      <c r="J387" s="9">
        <v>11520</v>
      </c>
      <c r="K387" s="8" t="s">
        <v>352</v>
      </c>
      <c r="L387" s="10">
        <v>45882</v>
      </c>
      <c r="N387" t="str">
        <f>IFERROR(VLOOKUP(A387,Ordenes!$C$1:$C$215,1,FALSE),"N/A")</f>
        <v>N/A</v>
      </c>
      <c r="O387" s="8" t="str">
        <f>_xlfn.CONCAT(YEAR(OP[[#This Row],[FechaDocumento]]),"-",MONTH(OP[[#This Row],[FechaDocumento]]))</f>
        <v>2025-8</v>
      </c>
    </row>
    <row r="388" spans="1:15" ht="15">
      <c r="A388" s="8">
        <v>592</v>
      </c>
      <c r="B388" s="8">
        <v>2110020348</v>
      </c>
      <c r="C388" s="8" t="s">
        <v>353</v>
      </c>
      <c r="D388" s="8" t="s">
        <v>12</v>
      </c>
      <c r="E388" s="8" t="s">
        <v>13</v>
      </c>
      <c r="F388" s="8" t="s">
        <v>47</v>
      </c>
      <c r="G388" s="8" t="s">
        <v>48</v>
      </c>
      <c r="H388" s="8" t="s">
        <v>49</v>
      </c>
      <c r="I388" s="9">
        <v>11520</v>
      </c>
      <c r="J388" s="9">
        <v>11520</v>
      </c>
      <c r="K388" s="8" t="s">
        <v>354</v>
      </c>
      <c r="L388" s="10">
        <v>45882</v>
      </c>
      <c r="N388" t="str">
        <f>IFERROR(VLOOKUP(A388,Ordenes!$C$1:$C$215,1,FALSE),"N/A")</f>
        <v>N/A</v>
      </c>
      <c r="O388" s="8" t="str">
        <f>_xlfn.CONCAT(YEAR(OP[[#This Row],[FechaDocumento]]),"-",MONTH(OP[[#This Row],[FechaDocumento]]))</f>
        <v>2025-8</v>
      </c>
    </row>
    <row r="389" spans="1:15" ht="15">
      <c r="A389" s="8">
        <v>593</v>
      </c>
      <c r="B389" s="8">
        <v>2110020349</v>
      </c>
      <c r="C389" s="8" t="s">
        <v>355</v>
      </c>
      <c r="D389" s="8" t="s">
        <v>12</v>
      </c>
      <c r="E389" s="8" t="s">
        <v>13</v>
      </c>
      <c r="F389" s="8" t="s">
        <v>47</v>
      </c>
      <c r="G389" s="8" t="s">
        <v>48</v>
      </c>
      <c r="H389" s="8" t="s">
        <v>49</v>
      </c>
      <c r="I389" s="9">
        <v>8640</v>
      </c>
      <c r="J389" s="9">
        <v>8640</v>
      </c>
      <c r="K389" s="8" t="s">
        <v>356</v>
      </c>
      <c r="L389" s="10">
        <v>45882</v>
      </c>
      <c r="N389" t="str">
        <f>IFERROR(VLOOKUP(A389,Ordenes!$C$1:$C$215,1,FALSE),"N/A")</f>
        <v>N/A</v>
      </c>
      <c r="O389" s="8" t="str">
        <f>_xlfn.CONCAT(YEAR(OP[[#This Row],[FechaDocumento]]),"-",MONTH(OP[[#This Row],[FechaDocumento]]))</f>
        <v>2025-8</v>
      </c>
    </row>
    <row r="390" spans="1:15" ht="15">
      <c r="A390" s="8">
        <v>594</v>
      </c>
      <c r="B390" s="8">
        <v>2110020350</v>
      </c>
      <c r="C390" s="8" t="s">
        <v>357</v>
      </c>
      <c r="D390" s="8" t="s">
        <v>12</v>
      </c>
      <c r="E390" s="8" t="s">
        <v>13</v>
      </c>
      <c r="F390" s="8" t="s">
        <v>47</v>
      </c>
      <c r="G390" s="8" t="s">
        <v>48</v>
      </c>
      <c r="H390" s="8" t="s">
        <v>49</v>
      </c>
      <c r="I390" s="9">
        <v>8640</v>
      </c>
      <c r="J390" s="9">
        <v>8640</v>
      </c>
      <c r="K390" s="8" t="s">
        <v>358</v>
      </c>
      <c r="L390" s="10">
        <v>45882</v>
      </c>
      <c r="N390" t="str">
        <f>IFERROR(VLOOKUP(A390,Ordenes!$C$1:$C$215,1,FALSE),"N/A")</f>
        <v>N/A</v>
      </c>
      <c r="O390" s="8" t="str">
        <f>_xlfn.CONCAT(YEAR(OP[[#This Row],[FechaDocumento]]),"-",MONTH(OP[[#This Row],[FechaDocumento]]))</f>
        <v>2025-8</v>
      </c>
    </row>
    <row r="391" spans="1:15" ht="15">
      <c r="A391" s="8">
        <v>595</v>
      </c>
      <c r="B391" s="8">
        <v>2310370104</v>
      </c>
      <c r="C391" s="8" t="s">
        <v>359</v>
      </c>
      <c r="D391" s="8" t="s">
        <v>12</v>
      </c>
      <c r="E391" s="8" t="s">
        <v>13</v>
      </c>
      <c r="F391" s="8" t="s">
        <v>47</v>
      </c>
      <c r="G391" s="8" t="s">
        <v>48</v>
      </c>
      <c r="H391" s="8" t="s">
        <v>49</v>
      </c>
      <c r="I391" s="9">
        <v>30000</v>
      </c>
      <c r="J391" s="9">
        <v>30000</v>
      </c>
      <c r="K391" s="8" t="s">
        <v>359</v>
      </c>
      <c r="L391" s="10">
        <v>45882</v>
      </c>
      <c r="N391" t="str">
        <f>IFERROR(VLOOKUP(A391,Ordenes!$C$1:$C$215,1,FALSE),"N/A")</f>
        <v>N/A</v>
      </c>
      <c r="O391" s="8" t="str">
        <f>_xlfn.CONCAT(YEAR(OP[[#This Row],[FechaDocumento]]),"-",MONTH(OP[[#This Row],[FechaDocumento]]))</f>
        <v>2025-8</v>
      </c>
    </row>
    <row r="392" spans="1:15" ht="15">
      <c r="A392" s="8">
        <v>596</v>
      </c>
      <c r="B392" s="8">
        <v>2310370103</v>
      </c>
      <c r="C392" s="8" t="s">
        <v>360</v>
      </c>
      <c r="D392" s="8" t="s">
        <v>12</v>
      </c>
      <c r="E392" s="8" t="s">
        <v>13</v>
      </c>
      <c r="F392" s="8" t="s">
        <v>47</v>
      </c>
      <c r="G392" s="8" t="s">
        <v>48</v>
      </c>
      <c r="H392" s="8" t="s">
        <v>49</v>
      </c>
      <c r="I392" s="9">
        <v>30000</v>
      </c>
      <c r="J392" s="9">
        <v>30000</v>
      </c>
      <c r="K392" s="8" t="s">
        <v>360</v>
      </c>
      <c r="L392" s="10">
        <v>45882</v>
      </c>
      <c r="N392" t="str">
        <f>IFERROR(VLOOKUP(A392,Ordenes!$C$1:$C$215,1,FALSE),"N/A")</f>
        <v>N/A</v>
      </c>
      <c r="O392" s="8" t="str">
        <f>_xlfn.CONCAT(YEAR(OP[[#This Row],[FechaDocumento]]),"-",MONTH(OP[[#This Row],[FechaDocumento]]))</f>
        <v>2025-8</v>
      </c>
    </row>
    <row r="393" spans="1:15" ht="15">
      <c r="A393" s="8">
        <v>597</v>
      </c>
      <c r="B393" s="8">
        <v>2310370101</v>
      </c>
      <c r="C393" s="8" t="s">
        <v>361</v>
      </c>
      <c r="D393" s="8" t="s">
        <v>12</v>
      </c>
      <c r="E393" s="8" t="s">
        <v>13</v>
      </c>
      <c r="F393" s="8" t="s">
        <v>47</v>
      </c>
      <c r="G393" s="8" t="s">
        <v>48</v>
      </c>
      <c r="H393" s="8" t="s">
        <v>49</v>
      </c>
      <c r="I393" s="9">
        <v>30000</v>
      </c>
      <c r="J393" s="9">
        <v>30000</v>
      </c>
      <c r="K393" s="8" t="s">
        <v>361</v>
      </c>
      <c r="L393" s="10">
        <v>45882</v>
      </c>
      <c r="N393" t="str">
        <f>IFERROR(VLOOKUP(A393,Ordenes!$C$1:$C$215,1,FALSE),"N/A")</f>
        <v>N/A</v>
      </c>
      <c r="O393" s="8" t="str">
        <f>_xlfn.CONCAT(YEAR(OP[[#This Row],[FechaDocumento]]),"-",MONTH(OP[[#This Row],[FechaDocumento]]))</f>
        <v>2025-8</v>
      </c>
    </row>
    <row r="394" spans="1:15" ht="15">
      <c r="A394" s="8">
        <v>598</v>
      </c>
      <c r="B394" s="8">
        <v>2310370102</v>
      </c>
      <c r="C394" s="8" t="s">
        <v>362</v>
      </c>
      <c r="D394" s="8" t="s">
        <v>12</v>
      </c>
      <c r="E394" s="8" t="s">
        <v>13</v>
      </c>
      <c r="F394" s="8" t="s">
        <v>47</v>
      </c>
      <c r="G394" s="8" t="s">
        <v>48</v>
      </c>
      <c r="H394" s="8" t="s">
        <v>49</v>
      </c>
      <c r="I394" s="9">
        <v>30000</v>
      </c>
      <c r="J394" s="9">
        <v>30000</v>
      </c>
      <c r="K394" s="8" t="s">
        <v>362</v>
      </c>
      <c r="L394" s="10">
        <v>45882</v>
      </c>
      <c r="N394" t="str">
        <f>IFERROR(VLOOKUP(A394,Ordenes!$C$1:$C$215,1,FALSE),"N/A")</f>
        <v>N/A</v>
      </c>
      <c r="O394" s="8" t="str">
        <f>_xlfn.CONCAT(YEAR(OP[[#This Row],[FechaDocumento]]),"-",MONTH(OP[[#This Row],[FechaDocumento]]))</f>
        <v>2025-8</v>
      </c>
    </row>
    <row r="395" spans="1:15" ht="15">
      <c r="A395" s="8">
        <v>599</v>
      </c>
      <c r="B395" s="8">
        <v>2310370138</v>
      </c>
      <c r="C395" s="8" t="s">
        <v>363</v>
      </c>
      <c r="D395" s="8" t="s">
        <v>12</v>
      </c>
      <c r="E395" s="8" t="s">
        <v>13</v>
      </c>
      <c r="F395" s="8" t="s">
        <v>47</v>
      </c>
      <c r="G395" s="8" t="s">
        <v>48</v>
      </c>
      <c r="H395" s="8" t="s">
        <v>49</v>
      </c>
      <c r="I395" s="9">
        <v>27000</v>
      </c>
      <c r="J395" s="9">
        <v>25500</v>
      </c>
      <c r="K395" s="8" t="s">
        <v>363</v>
      </c>
      <c r="L395" s="10">
        <v>45882</v>
      </c>
      <c r="N395" t="str">
        <f>IFERROR(VLOOKUP(A395,Ordenes!$C$1:$C$215,1,FALSE),"N/A")</f>
        <v>N/A</v>
      </c>
      <c r="O395" s="8" t="str">
        <f>_xlfn.CONCAT(YEAR(OP[[#This Row],[FechaDocumento]]),"-",MONTH(OP[[#This Row],[FechaDocumento]]))</f>
        <v>2025-8</v>
      </c>
    </row>
    <row r="396" spans="1:15" ht="15">
      <c r="A396" s="8">
        <v>600</v>
      </c>
      <c r="B396" s="8">
        <v>2310370137</v>
      </c>
      <c r="C396" s="8" t="s">
        <v>364</v>
      </c>
      <c r="D396" s="8" t="s">
        <v>12</v>
      </c>
      <c r="E396" s="8" t="s">
        <v>13</v>
      </c>
      <c r="F396" s="8" t="s">
        <v>47</v>
      </c>
      <c r="G396" s="8" t="s">
        <v>48</v>
      </c>
      <c r="H396" s="8" t="s">
        <v>49</v>
      </c>
      <c r="I396" s="9">
        <v>27000</v>
      </c>
      <c r="J396" s="9">
        <v>27000</v>
      </c>
      <c r="K396" s="8" t="s">
        <v>364</v>
      </c>
      <c r="L396" s="10">
        <v>45882</v>
      </c>
      <c r="N396" t="str">
        <f>IFERROR(VLOOKUP(A396,Ordenes!$C$1:$C$215,1,FALSE),"N/A")</f>
        <v>N/A</v>
      </c>
      <c r="O396" s="8" t="str">
        <f>_xlfn.CONCAT(YEAR(OP[[#This Row],[FechaDocumento]]),"-",MONTH(OP[[#This Row],[FechaDocumento]]))</f>
        <v>2025-8</v>
      </c>
    </row>
    <row r="397" spans="1:15" ht="15">
      <c r="A397" s="8">
        <v>601</v>
      </c>
      <c r="B397" s="8">
        <v>2310370139</v>
      </c>
      <c r="C397" s="8" t="s">
        <v>365</v>
      </c>
      <c r="D397" s="8" t="s">
        <v>12</v>
      </c>
      <c r="E397" s="8" t="s">
        <v>13</v>
      </c>
      <c r="F397" s="8" t="s">
        <v>47</v>
      </c>
      <c r="G397" s="8" t="s">
        <v>48</v>
      </c>
      <c r="H397" s="8" t="s">
        <v>49</v>
      </c>
      <c r="I397" s="9">
        <v>27000</v>
      </c>
      <c r="J397" s="9">
        <v>27000</v>
      </c>
      <c r="K397" s="8" t="s">
        <v>365</v>
      </c>
      <c r="L397" s="10">
        <v>45882</v>
      </c>
      <c r="N397" t="str">
        <f>IFERROR(VLOOKUP(A397,Ordenes!$C$1:$C$215,1,FALSE),"N/A")</f>
        <v>N/A</v>
      </c>
      <c r="O397" s="8" t="str">
        <f>_xlfn.CONCAT(YEAR(OP[[#This Row],[FechaDocumento]]),"-",MONTH(OP[[#This Row],[FechaDocumento]]))</f>
        <v>2025-8</v>
      </c>
    </row>
    <row r="398" spans="1:15" ht="15">
      <c r="A398" s="8">
        <v>602</v>
      </c>
      <c r="B398" s="8">
        <v>2310370136</v>
      </c>
      <c r="C398" s="8" t="s">
        <v>366</v>
      </c>
      <c r="D398" s="8" t="s">
        <v>12</v>
      </c>
      <c r="E398" s="8" t="s">
        <v>13</v>
      </c>
      <c r="F398" s="8" t="s">
        <v>47</v>
      </c>
      <c r="G398" s="8" t="s">
        <v>48</v>
      </c>
      <c r="H398" s="8" t="s">
        <v>49</v>
      </c>
      <c r="I398" s="9">
        <v>27000</v>
      </c>
      <c r="J398" s="9">
        <v>26300</v>
      </c>
      <c r="K398" s="8" t="s">
        <v>366</v>
      </c>
      <c r="L398" s="10">
        <v>45882</v>
      </c>
      <c r="N398" t="str">
        <f>IFERROR(VLOOKUP(A398,Ordenes!$C$1:$C$215,1,FALSE),"N/A")</f>
        <v>N/A</v>
      </c>
      <c r="O398" s="8" t="str">
        <f>_xlfn.CONCAT(YEAR(OP[[#This Row],[FechaDocumento]]),"-",MONTH(OP[[#This Row],[FechaDocumento]]))</f>
        <v>2025-8</v>
      </c>
    </row>
    <row r="399" spans="1:15" ht="15">
      <c r="A399" s="8">
        <v>603</v>
      </c>
      <c r="B399" s="8">
        <v>2310160477</v>
      </c>
      <c r="C399" s="8" t="s">
        <v>367</v>
      </c>
      <c r="D399" s="8" t="s">
        <v>12</v>
      </c>
      <c r="E399" s="8" t="s">
        <v>13</v>
      </c>
      <c r="F399" s="8" t="s">
        <v>14</v>
      </c>
      <c r="G399" s="8" t="s">
        <v>15</v>
      </c>
      <c r="H399" s="8" t="s">
        <v>16</v>
      </c>
      <c r="I399" s="9">
        <v>160000</v>
      </c>
      <c r="J399" s="9">
        <v>160000</v>
      </c>
      <c r="K399" s="8" t="s">
        <v>367</v>
      </c>
      <c r="L399" s="10">
        <v>45882</v>
      </c>
      <c r="N399" t="str">
        <f>IFERROR(VLOOKUP(A399,Ordenes!$C$1:$C$215,1,FALSE),"N/A")</f>
        <v>N/A</v>
      </c>
      <c r="O399" s="8" t="str">
        <f>_xlfn.CONCAT(YEAR(OP[[#This Row],[FechaDocumento]]),"-",MONTH(OP[[#This Row],[FechaDocumento]]))</f>
        <v>2025-8</v>
      </c>
    </row>
    <row r="400" spans="1:15" ht="15">
      <c r="A400" s="8">
        <v>604</v>
      </c>
      <c r="B400" s="8">
        <v>2310160474</v>
      </c>
      <c r="C400" s="8" t="s">
        <v>368</v>
      </c>
      <c r="D400" s="8" t="s">
        <v>12</v>
      </c>
      <c r="E400" s="8" t="s">
        <v>13</v>
      </c>
      <c r="F400" s="8" t="s">
        <v>14</v>
      </c>
      <c r="G400" s="8" t="s">
        <v>15</v>
      </c>
      <c r="H400" s="8" t="s">
        <v>16</v>
      </c>
      <c r="I400" s="9">
        <v>160000</v>
      </c>
      <c r="J400" s="9">
        <v>160000</v>
      </c>
      <c r="K400" s="8" t="s">
        <v>368</v>
      </c>
      <c r="L400" s="10">
        <v>45882</v>
      </c>
      <c r="N400" t="str">
        <f>IFERROR(VLOOKUP(A400,Ordenes!$C$1:$C$215,1,FALSE),"N/A")</f>
        <v>N/A</v>
      </c>
      <c r="O400" s="8" t="str">
        <f>_xlfn.CONCAT(YEAR(OP[[#This Row],[FechaDocumento]]),"-",MONTH(OP[[#This Row],[FechaDocumento]]))</f>
        <v>2025-8</v>
      </c>
    </row>
    <row r="401" spans="1:15" ht="15">
      <c r="A401" s="8">
        <v>605</v>
      </c>
      <c r="B401" s="8">
        <v>2310230012</v>
      </c>
      <c r="C401" s="8" t="s">
        <v>44</v>
      </c>
      <c r="D401" s="8" t="s">
        <v>12</v>
      </c>
      <c r="E401" s="8" t="s">
        <v>13</v>
      </c>
      <c r="F401" s="8" t="s">
        <v>14</v>
      </c>
      <c r="G401" s="8" t="s">
        <v>15</v>
      </c>
      <c r="H401" s="8" t="s">
        <v>16</v>
      </c>
      <c r="I401" s="9">
        <v>130000</v>
      </c>
      <c r="J401" s="9">
        <v>105500</v>
      </c>
      <c r="K401" s="8" t="s">
        <v>45</v>
      </c>
      <c r="L401" s="10">
        <v>45882</v>
      </c>
      <c r="N401" t="str">
        <f>IFERROR(VLOOKUP(A401,Ordenes!$C$1:$C$215,1,FALSE),"N/A")</f>
        <v>N/A</v>
      </c>
      <c r="O401" s="8" t="str">
        <f>_xlfn.CONCAT(YEAR(OP[[#This Row],[FechaDocumento]]),"-",MONTH(OP[[#This Row],[FechaDocumento]]))</f>
        <v>2025-8</v>
      </c>
    </row>
    <row r="402" spans="1:15" ht="15">
      <c r="A402" s="8">
        <v>607</v>
      </c>
      <c r="B402" s="8">
        <v>2310160007</v>
      </c>
      <c r="C402" s="8" t="s">
        <v>101</v>
      </c>
      <c r="D402" s="8" t="s">
        <v>12</v>
      </c>
      <c r="E402" s="8" t="s">
        <v>13</v>
      </c>
      <c r="F402" s="8" t="s">
        <v>14</v>
      </c>
      <c r="G402" s="8" t="s">
        <v>15</v>
      </c>
      <c r="H402" s="8" t="s">
        <v>16</v>
      </c>
      <c r="I402" s="9">
        <v>600000</v>
      </c>
      <c r="J402" s="9">
        <v>580000</v>
      </c>
      <c r="K402" s="8" t="s">
        <v>102</v>
      </c>
      <c r="L402" s="10">
        <v>45882</v>
      </c>
      <c r="N402" t="str">
        <f>IFERROR(VLOOKUP(A402,Ordenes!$C$1:$C$215,1,FALSE),"N/A")</f>
        <v>N/A</v>
      </c>
      <c r="O402" s="8" t="str">
        <f>_xlfn.CONCAT(YEAR(OP[[#This Row],[FechaDocumento]]),"-",MONTH(OP[[#This Row],[FechaDocumento]]))</f>
        <v>2025-8</v>
      </c>
    </row>
    <row r="403" spans="1:15" ht="15">
      <c r="A403" s="8">
        <v>610</v>
      </c>
      <c r="B403" s="8">
        <v>2310160486</v>
      </c>
      <c r="C403" s="8" t="s">
        <v>369</v>
      </c>
      <c r="D403" s="8" t="s">
        <v>12</v>
      </c>
      <c r="E403" s="8" t="s">
        <v>13</v>
      </c>
      <c r="F403" s="8" t="s">
        <v>14</v>
      </c>
      <c r="G403" s="8" t="s">
        <v>15</v>
      </c>
      <c r="H403" s="8" t="s">
        <v>16</v>
      </c>
      <c r="I403" s="9">
        <v>150000</v>
      </c>
      <c r="J403" s="9">
        <v>149900</v>
      </c>
      <c r="K403" s="8" t="s">
        <v>369</v>
      </c>
      <c r="L403" s="10">
        <v>45882</v>
      </c>
      <c r="N403" t="str">
        <f>IFERROR(VLOOKUP(A403,Ordenes!$C$1:$C$215,1,FALSE),"N/A")</f>
        <v>N/A</v>
      </c>
      <c r="O403" s="8" t="str">
        <f>_xlfn.CONCAT(YEAR(OP[[#This Row],[FechaDocumento]]),"-",MONTH(OP[[#This Row],[FechaDocumento]]))</f>
        <v>2025-8</v>
      </c>
    </row>
    <row r="404" spans="1:15" ht="15">
      <c r="A404" s="8">
        <v>611</v>
      </c>
      <c r="B404" s="8">
        <v>2310160489</v>
      </c>
      <c r="C404" s="8" t="s">
        <v>370</v>
      </c>
      <c r="D404" s="8" t="s">
        <v>12</v>
      </c>
      <c r="E404" s="8" t="s">
        <v>13</v>
      </c>
      <c r="F404" s="8" t="s">
        <v>14</v>
      </c>
      <c r="G404" s="8" t="s">
        <v>15</v>
      </c>
      <c r="H404" s="8" t="s">
        <v>16</v>
      </c>
      <c r="I404" s="9">
        <v>150000</v>
      </c>
      <c r="J404" s="9">
        <v>150000</v>
      </c>
      <c r="K404" s="8" t="s">
        <v>370</v>
      </c>
      <c r="L404" s="10">
        <v>45882</v>
      </c>
      <c r="N404" t="str">
        <f>IFERROR(VLOOKUP(A404,Ordenes!$C$1:$C$215,1,FALSE),"N/A")</f>
        <v>N/A</v>
      </c>
      <c r="O404" s="8" t="str">
        <f>_xlfn.CONCAT(YEAR(OP[[#This Row],[FechaDocumento]]),"-",MONTH(OP[[#This Row],[FechaDocumento]]))</f>
        <v>2025-8</v>
      </c>
    </row>
    <row r="405" spans="1:15" ht="15">
      <c r="A405" s="8">
        <v>613</v>
      </c>
      <c r="B405" s="8">
        <v>2310160538</v>
      </c>
      <c r="C405" s="8" t="s">
        <v>253</v>
      </c>
      <c r="D405" s="8" t="s">
        <v>12</v>
      </c>
      <c r="E405" s="8" t="s">
        <v>13</v>
      </c>
      <c r="F405" s="8" t="s">
        <v>14</v>
      </c>
      <c r="G405" s="8" t="s">
        <v>15</v>
      </c>
      <c r="H405" s="8" t="s">
        <v>16</v>
      </c>
      <c r="I405" s="9">
        <v>320000</v>
      </c>
      <c r="J405" s="9">
        <v>212650</v>
      </c>
      <c r="K405" s="8" t="s">
        <v>253</v>
      </c>
      <c r="L405" s="10">
        <v>45883</v>
      </c>
      <c r="N405" t="str">
        <f>IFERROR(VLOOKUP(A405,Ordenes!$C$1:$C$215,1,FALSE),"N/A")</f>
        <v>N/A</v>
      </c>
      <c r="O405" s="8" t="str">
        <f>_xlfn.CONCAT(YEAR(OP[[#This Row],[FechaDocumento]]),"-",MONTH(OP[[#This Row],[FechaDocumento]]))</f>
        <v>2025-8</v>
      </c>
    </row>
    <row r="406" spans="1:15" ht="15">
      <c r="A406" s="8">
        <v>615</v>
      </c>
      <c r="B406" s="8">
        <v>2320330022</v>
      </c>
      <c r="C406" s="8" t="s">
        <v>168</v>
      </c>
      <c r="D406" s="8" t="s">
        <v>12</v>
      </c>
      <c r="E406" s="8" t="s">
        <v>108</v>
      </c>
      <c r="F406" s="8" t="s">
        <v>109</v>
      </c>
      <c r="G406" s="8" t="s">
        <v>110</v>
      </c>
      <c r="H406" s="8" t="s">
        <v>111</v>
      </c>
      <c r="I406" s="9">
        <v>64000</v>
      </c>
      <c r="J406" s="9">
        <v>64000</v>
      </c>
      <c r="K406" s="8" t="s">
        <v>168</v>
      </c>
      <c r="L406" s="10">
        <v>45883</v>
      </c>
      <c r="N406" t="str">
        <f>IFERROR(VLOOKUP(A406,Ordenes!$C$1:$C$215,1,FALSE),"N/A")</f>
        <v>N/A</v>
      </c>
      <c r="O406" s="8" t="str">
        <f>_xlfn.CONCAT(YEAR(OP[[#This Row],[FechaDocumento]]),"-",MONTH(OP[[#This Row],[FechaDocumento]]))</f>
        <v>2025-8</v>
      </c>
    </row>
    <row r="407" spans="1:15" ht="15">
      <c r="A407" s="8">
        <v>618</v>
      </c>
      <c r="B407" s="8">
        <v>2310030017</v>
      </c>
      <c r="C407" s="8" t="s">
        <v>97</v>
      </c>
      <c r="D407" s="8" t="s">
        <v>12</v>
      </c>
      <c r="E407" s="8" t="s">
        <v>13</v>
      </c>
      <c r="F407" s="8" t="s">
        <v>91</v>
      </c>
      <c r="G407" s="8" t="s">
        <v>92</v>
      </c>
      <c r="H407" s="8" t="s">
        <v>93</v>
      </c>
      <c r="I407" s="9">
        <v>1950</v>
      </c>
      <c r="J407" s="9">
        <v>1950</v>
      </c>
      <c r="K407" s="8" t="s">
        <v>97</v>
      </c>
      <c r="L407" s="10">
        <v>45883</v>
      </c>
      <c r="N407" t="str">
        <f>IFERROR(VLOOKUP(A407,Ordenes!$C$1:$C$215,1,FALSE),"N/A")</f>
        <v>N/A</v>
      </c>
      <c r="O407" s="8" t="str">
        <f>_xlfn.CONCAT(YEAR(OP[[#This Row],[FechaDocumento]]),"-",MONTH(OP[[#This Row],[FechaDocumento]]))</f>
        <v>2025-8</v>
      </c>
    </row>
    <row r="408" spans="1:15" ht="15">
      <c r="A408" s="8">
        <v>619</v>
      </c>
      <c r="B408" s="8">
        <v>2310030019</v>
      </c>
      <c r="C408" s="8" t="s">
        <v>98</v>
      </c>
      <c r="D408" s="8" t="s">
        <v>12</v>
      </c>
      <c r="E408" s="8" t="s">
        <v>13</v>
      </c>
      <c r="F408" s="8" t="s">
        <v>91</v>
      </c>
      <c r="G408" s="8" t="s">
        <v>92</v>
      </c>
      <c r="H408" s="8" t="s">
        <v>93</v>
      </c>
      <c r="I408" s="9">
        <v>1950</v>
      </c>
      <c r="J408" s="9">
        <v>1950</v>
      </c>
      <c r="K408" s="8" t="s">
        <v>98</v>
      </c>
      <c r="L408" s="10">
        <v>45883</v>
      </c>
      <c r="N408" t="str">
        <f>IFERROR(VLOOKUP(A408,Ordenes!$C$1:$C$215,1,FALSE),"N/A")</f>
        <v>N/A</v>
      </c>
      <c r="O408" s="8" t="str">
        <f>_xlfn.CONCAT(YEAR(OP[[#This Row],[FechaDocumento]]),"-",MONTH(OP[[#This Row],[FechaDocumento]]))</f>
        <v>2025-8</v>
      </c>
    </row>
    <row r="409" spans="1:15" ht="15">
      <c r="A409" s="8">
        <v>622</v>
      </c>
      <c r="B409" s="8">
        <v>2310030018</v>
      </c>
      <c r="C409" s="8" t="s">
        <v>99</v>
      </c>
      <c r="D409" s="8" t="s">
        <v>12</v>
      </c>
      <c r="E409" s="8" t="s">
        <v>13</v>
      </c>
      <c r="F409" s="8" t="s">
        <v>91</v>
      </c>
      <c r="G409" s="8" t="s">
        <v>92</v>
      </c>
      <c r="H409" s="8" t="s">
        <v>93</v>
      </c>
      <c r="I409" s="9">
        <v>1950</v>
      </c>
      <c r="J409" s="9">
        <v>1950</v>
      </c>
      <c r="K409" s="8" t="s">
        <v>99</v>
      </c>
      <c r="L409" s="10">
        <v>45883</v>
      </c>
      <c r="N409" t="str">
        <f>IFERROR(VLOOKUP(A409,Ordenes!$C$1:$C$215,1,FALSE),"N/A")</f>
        <v>N/A</v>
      </c>
      <c r="O409" s="8" t="str">
        <f>_xlfn.CONCAT(YEAR(OP[[#This Row],[FechaDocumento]]),"-",MONTH(OP[[#This Row],[FechaDocumento]]))</f>
        <v>2025-8</v>
      </c>
    </row>
    <row r="410" spans="1:15" ht="15">
      <c r="A410" s="8">
        <v>623</v>
      </c>
      <c r="B410" s="8">
        <v>2310030021</v>
      </c>
      <c r="C410" s="8" t="s">
        <v>90</v>
      </c>
      <c r="D410" s="8" t="s">
        <v>12</v>
      </c>
      <c r="E410" s="8" t="s">
        <v>13</v>
      </c>
      <c r="F410" s="8" t="s">
        <v>91</v>
      </c>
      <c r="G410" s="8" t="s">
        <v>92</v>
      </c>
      <c r="H410" s="8" t="s">
        <v>93</v>
      </c>
      <c r="I410" s="9">
        <v>1950</v>
      </c>
      <c r="J410" s="9">
        <v>1950</v>
      </c>
      <c r="K410" s="8" t="s">
        <v>90</v>
      </c>
      <c r="L410" s="10">
        <v>45883</v>
      </c>
      <c r="N410" t="str">
        <f>IFERROR(VLOOKUP(A410,Ordenes!$C$1:$C$215,1,FALSE),"N/A")</f>
        <v>N/A</v>
      </c>
      <c r="O410" s="8" t="str">
        <f>_xlfn.CONCAT(YEAR(OP[[#This Row],[FechaDocumento]]),"-",MONTH(OP[[#This Row],[FechaDocumento]]))</f>
        <v>2025-8</v>
      </c>
    </row>
    <row r="411" spans="1:15" ht="15">
      <c r="A411" s="8">
        <v>624</v>
      </c>
      <c r="B411" s="8">
        <v>2310030015</v>
      </c>
      <c r="C411" s="8" t="s">
        <v>100</v>
      </c>
      <c r="D411" s="8" t="s">
        <v>12</v>
      </c>
      <c r="E411" s="8" t="s">
        <v>13</v>
      </c>
      <c r="F411" s="8" t="s">
        <v>91</v>
      </c>
      <c r="G411" s="8" t="s">
        <v>92</v>
      </c>
      <c r="H411" s="8" t="s">
        <v>93</v>
      </c>
      <c r="I411" s="9">
        <v>1950</v>
      </c>
      <c r="J411" s="9">
        <v>1950</v>
      </c>
      <c r="K411" s="8" t="s">
        <v>100</v>
      </c>
      <c r="L411" s="10">
        <v>45883</v>
      </c>
      <c r="N411" t="str">
        <f>IFERROR(VLOOKUP(A411,Ordenes!$C$1:$C$215,1,FALSE),"N/A")</f>
        <v>N/A</v>
      </c>
      <c r="O411" s="8" t="str">
        <f>_xlfn.CONCAT(YEAR(OP[[#This Row],[FechaDocumento]]),"-",MONTH(OP[[#This Row],[FechaDocumento]]))</f>
        <v>2025-8</v>
      </c>
    </row>
    <row r="412" spans="1:15" ht="15">
      <c r="A412" s="8">
        <v>625</v>
      </c>
      <c r="B412" s="8">
        <v>2310250007</v>
      </c>
      <c r="C412" s="8" t="s">
        <v>103</v>
      </c>
      <c r="D412" s="8" t="s">
        <v>12</v>
      </c>
      <c r="E412" s="8" t="s">
        <v>13</v>
      </c>
      <c r="F412" s="8" t="s">
        <v>91</v>
      </c>
      <c r="G412" s="8" t="s">
        <v>92</v>
      </c>
      <c r="H412" s="8" t="s">
        <v>93</v>
      </c>
      <c r="I412" s="8">
        <v>600</v>
      </c>
      <c r="J412" s="8">
        <v>580.65</v>
      </c>
      <c r="K412" s="8" t="s">
        <v>103</v>
      </c>
      <c r="L412" s="10">
        <v>45883</v>
      </c>
      <c r="N412" t="str">
        <f>IFERROR(VLOOKUP(A412,Ordenes!$C$1:$C$215,1,FALSE),"N/A")</f>
        <v>N/A</v>
      </c>
      <c r="O412" s="8" t="str">
        <f>_xlfn.CONCAT(YEAR(OP[[#This Row],[FechaDocumento]]),"-",MONTH(OP[[#This Row],[FechaDocumento]]))</f>
        <v>2025-8</v>
      </c>
    </row>
    <row r="413" spans="1:15" ht="15">
      <c r="A413" s="8">
        <v>626</v>
      </c>
      <c r="B413" s="8">
        <v>2310250009</v>
      </c>
      <c r="C413" s="8" t="s">
        <v>104</v>
      </c>
      <c r="D413" s="8" t="s">
        <v>12</v>
      </c>
      <c r="E413" s="8" t="s">
        <v>13</v>
      </c>
      <c r="F413" s="8" t="s">
        <v>91</v>
      </c>
      <c r="G413" s="8" t="s">
        <v>92</v>
      </c>
      <c r="H413" s="8" t="s">
        <v>93</v>
      </c>
      <c r="I413" s="8">
        <v>600</v>
      </c>
      <c r="J413" s="8">
        <v>591.75</v>
      </c>
      <c r="K413" s="8" t="s">
        <v>104</v>
      </c>
      <c r="L413" s="10">
        <v>45883</v>
      </c>
      <c r="N413" t="str">
        <f>IFERROR(VLOOKUP(A413,Ordenes!$C$1:$C$215,1,FALSE),"N/A")</f>
        <v>N/A</v>
      </c>
      <c r="O413" s="8" t="str">
        <f>_xlfn.CONCAT(YEAR(OP[[#This Row],[FechaDocumento]]),"-",MONTH(OP[[#This Row],[FechaDocumento]]))</f>
        <v>2025-8</v>
      </c>
    </row>
    <row r="414" spans="1:15" ht="15">
      <c r="A414" s="8">
        <v>627</v>
      </c>
      <c r="B414" s="8">
        <v>2310250012</v>
      </c>
      <c r="C414" s="8" t="s">
        <v>112</v>
      </c>
      <c r="D414" s="8" t="s">
        <v>12</v>
      </c>
      <c r="E414" s="8" t="s">
        <v>13</v>
      </c>
      <c r="F414" s="8" t="s">
        <v>91</v>
      </c>
      <c r="G414" s="8" t="s">
        <v>92</v>
      </c>
      <c r="H414" s="8" t="s">
        <v>93</v>
      </c>
      <c r="I414" s="8">
        <v>600</v>
      </c>
      <c r="J414" s="8">
        <v>582.35</v>
      </c>
      <c r="K414" s="8" t="s">
        <v>112</v>
      </c>
      <c r="L414" s="10">
        <v>45883</v>
      </c>
      <c r="N414" t="str">
        <f>IFERROR(VLOOKUP(A414,Ordenes!$C$1:$C$215,1,FALSE),"N/A")</f>
        <v>N/A</v>
      </c>
      <c r="O414" s="8" t="str">
        <f>_xlfn.CONCAT(YEAR(OP[[#This Row],[FechaDocumento]]),"-",MONTH(OP[[#This Row],[FechaDocumento]]))</f>
        <v>2025-8</v>
      </c>
    </row>
    <row r="415" spans="1:15" ht="15">
      <c r="A415" s="8">
        <v>628</v>
      </c>
      <c r="B415" s="8">
        <v>2310250014</v>
      </c>
      <c r="C415" s="8" t="s">
        <v>113</v>
      </c>
      <c r="D415" s="8" t="s">
        <v>12</v>
      </c>
      <c r="E415" s="8" t="s">
        <v>13</v>
      </c>
      <c r="F415" s="8" t="s">
        <v>91</v>
      </c>
      <c r="G415" s="8" t="s">
        <v>92</v>
      </c>
      <c r="H415" s="8" t="s">
        <v>93</v>
      </c>
      <c r="I415" s="8">
        <v>600</v>
      </c>
      <c r="J415" s="8">
        <v>596</v>
      </c>
      <c r="K415" s="8" t="s">
        <v>113</v>
      </c>
      <c r="L415" s="10">
        <v>45883</v>
      </c>
      <c r="N415" t="str">
        <f>IFERROR(VLOOKUP(A415,Ordenes!$C$1:$C$215,1,FALSE),"N/A")</f>
        <v>N/A</v>
      </c>
      <c r="O415" s="8" t="str">
        <f>_xlfn.CONCAT(YEAR(OP[[#This Row],[FechaDocumento]]),"-",MONTH(OP[[#This Row],[FechaDocumento]]))</f>
        <v>2025-8</v>
      </c>
    </row>
    <row r="416" spans="1:15" ht="15">
      <c r="A416" s="8">
        <v>632</v>
      </c>
      <c r="B416" s="8">
        <v>2140110614</v>
      </c>
      <c r="C416" s="8" t="s">
        <v>260</v>
      </c>
      <c r="D416" s="8" t="s">
        <v>12</v>
      </c>
      <c r="E416" s="8" t="s">
        <v>108</v>
      </c>
      <c r="F416" s="8" t="s">
        <v>109</v>
      </c>
      <c r="G416" s="8" t="s">
        <v>110</v>
      </c>
      <c r="H416" s="8" t="s">
        <v>111</v>
      </c>
      <c r="I416" s="9">
        <v>19750</v>
      </c>
      <c r="J416" s="9">
        <v>35500</v>
      </c>
      <c r="K416" s="8" t="s">
        <v>260</v>
      </c>
      <c r="L416" s="10">
        <v>45883</v>
      </c>
      <c r="N416" t="str">
        <f>IFERROR(VLOOKUP(A416,Ordenes!$C$1:$C$215,1,FALSE),"N/A")</f>
        <v>N/A</v>
      </c>
      <c r="O416" s="8" t="str">
        <f>_xlfn.CONCAT(YEAR(OP[[#This Row],[FechaDocumento]]),"-",MONTH(OP[[#This Row],[FechaDocumento]]))</f>
        <v>2025-8</v>
      </c>
    </row>
    <row r="417" spans="1:15" ht="15">
      <c r="A417" s="8">
        <v>633</v>
      </c>
      <c r="B417" s="8">
        <v>2140110616</v>
      </c>
      <c r="C417" s="8" t="s">
        <v>261</v>
      </c>
      <c r="D417" s="8" t="s">
        <v>12</v>
      </c>
      <c r="E417" s="8" t="s">
        <v>108</v>
      </c>
      <c r="F417" s="8" t="s">
        <v>109</v>
      </c>
      <c r="G417" s="8" t="s">
        <v>110</v>
      </c>
      <c r="H417" s="8" t="s">
        <v>111</v>
      </c>
      <c r="I417" s="9">
        <v>13400</v>
      </c>
      <c r="J417" s="9">
        <v>9451</v>
      </c>
      <c r="K417" s="8" t="s">
        <v>261</v>
      </c>
      <c r="L417" s="10">
        <v>45883</v>
      </c>
      <c r="N417" t="str">
        <f>IFERROR(VLOOKUP(A417,Ordenes!$C$1:$C$215,1,FALSE),"N/A")</f>
        <v>N/A</v>
      </c>
      <c r="O417" s="8" t="str">
        <f>_xlfn.CONCAT(YEAR(OP[[#This Row],[FechaDocumento]]),"-",MONTH(OP[[#This Row],[FechaDocumento]]))</f>
        <v>2025-8</v>
      </c>
    </row>
    <row r="418" spans="1:15" ht="15">
      <c r="A418" s="8">
        <v>634</v>
      </c>
      <c r="B418" s="8">
        <v>2320330025</v>
      </c>
      <c r="C418" s="8" t="s">
        <v>371</v>
      </c>
      <c r="D418" s="8" t="s">
        <v>12</v>
      </c>
      <c r="E418" s="8" t="s">
        <v>108</v>
      </c>
      <c r="F418" s="8" t="s">
        <v>109</v>
      </c>
      <c r="G418" s="8" t="s">
        <v>110</v>
      </c>
      <c r="H418" s="8" t="s">
        <v>111</v>
      </c>
      <c r="I418" s="9">
        <v>24200</v>
      </c>
      <c r="J418" s="9">
        <v>24200</v>
      </c>
      <c r="K418" s="8" t="s">
        <v>371</v>
      </c>
      <c r="L418" s="10">
        <v>45884</v>
      </c>
      <c r="N418" t="str">
        <f>IFERROR(VLOOKUP(A418,Ordenes!$C$1:$C$215,1,FALSE),"N/A")</f>
        <v>N/A</v>
      </c>
      <c r="O418" s="8" t="str">
        <f>_xlfn.CONCAT(YEAR(OP[[#This Row],[FechaDocumento]]),"-",MONTH(OP[[#This Row],[FechaDocumento]]))</f>
        <v>2025-8</v>
      </c>
    </row>
    <row r="419" spans="1:15" ht="15">
      <c r="A419" s="8">
        <v>635</v>
      </c>
      <c r="B419" s="8">
        <v>2310250029</v>
      </c>
      <c r="C419" s="8" t="s">
        <v>115</v>
      </c>
      <c r="D419" s="8" t="s">
        <v>12</v>
      </c>
      <c r="E419" s="8" t="s">
        <v>13</v>
      </c>
      <c r="F419" s="8" t="s">
        <v>91</v>
      </c>
      <c r="G419" s="8" t="s">
        <v>92</v>
      </c>
      <c r="H419" s="8" t="s">
        <v>93</v>
      </c>
      <c r="I419" s="8">
        <v>600</v>
      </c>
      <c r="J419" s="8">
        <v>582.79999999999995</v>
      </c>
      <c r="K419" s="8" t="s">
        <v>115</v>
      </c>
      <c r="L419" s="10">
        <v>45884</v>
      </c>
      <c r="N419" t="str">
        <f>IFERROR(VLOOKUP(A419,Ordenes!$C$1:$C$215,1,FALSE),"N/A")</f>
        <v>N/A</v>
      </c>
      <c r="O419" s="8" t="str">
        <f>_xlfn.CONCAT(YEAR(OP[[#This Row],[FechaDocumento]]),"-",MONTH(OP[[#This Row],[FechaDocumento]]))</f>
        <v>2025-8</v>
      </c>
    </row>
    <row r="420" spans="1:15" ht="15">
      <c r="A420" s="8">
        <v>636</v>
      </c>
      <c r="B420" s="8">
        <v>2310250015</v>
      </c>
      <c r="C420" s="8" t="s">
        <v>114</v>
      </c>
      <c r="D420" s="8" t="s">
        <v>12</v>
      </c>
      <c r="E420" s="8" t="s">
        <v>13</v>
      </c>
      <c r="F420" s="8" t="s">
        <v>91</v>
      </c>
      <c r="G420" s="8" t="s">
        <v>92</v>
      </c>
      <c r="H420" s="8" t="s">
        <v>93</v>
      </c>
      <c r="I420" s="8">
        <v>600</v>
      </c>
      <c r="J420" s="8">
        <v>601.85</v>
      </c>
      <c r="K420" s="8" t="s">
        <v>114</v>
      </c>
      <c r="L420" s="10">
        <v>45884</v>
      </c>
      <c r="N420" t="str">
        <f>IFERROR(VLOOKUP(A420,Ordenes!$C$1:$C$215,1,FALSE),"N/A")</f>
        <v>N/A</v>
      </c>
      <c r="O420" s="8" t="str">
        <f>_xlfn.CONCAT(YEAR(OP[[#This Row],[FechaDocumento]]),"-",MONTH(OP[[#This Row],[FechaDocumento]]))</f>
        <v>2025-8</v>
      </c>
    </row>
    <row r="421" spans="1:15" ht="15">
      <c r="A421" s="8">
        <v>637</v>
      </c>
      <c r="B421" s="8">
        <v>2310210010</v>
      </c>
      <c r="C421" s="8" t="s">
        <v>372</v>
      </c>
      <c r="D421" s="8" t="s">
        <v>12</v>
      </c>
      <c r="E421" s="8" t="s">
        <v>13</v>
      </c>
      <c r="F421" s="8" t="s">
        <v>47</v>
      </c>
      <c r="G421" s="8" t="s">
        <v>48</v>
      </c>
      <c r="H421" s="8" t="s">
        <v>49</v>
      </c>
      <c r="I421" s="9">
        <v>40000</v>
      </c>
      <c r="J421" s="9">
        <v>40000</v>
      </c>
      <c r="K421" s="8" t="s">
        <v>372</v>
      </c>
      <c r="L421" s="10">
        <v>45884</v>
      </c>
      <c r="N421" t="str">
        <f>IFERROR(VLOOKUP(A421,Ordenes!$C$1:$C$215,1,FALSE),"N/A")</f>
        <v>N/A</v>
      </c>
      <c r="O421" s="8" t="str">
        <f>_xlfn.CONCAT(YEAR(OP[[#This Row],[FechaDocumento]]),"-",MONTH(OP[[#This Row],[FechaDocumento]]))</f>
        <v>2025-8</v>
      </c>
    </row>
    <row r="422" spans="1:15" ht="15">
      <c r="A422" s="8">
        <v>638</v>
      </c>
      <c r="B422" s="8">
        <v>2310210178</v>
      </c>
      <c r="C422" s="8" t="s">
        <v>373</v>
      </c>
      <c r="D422" s="8" t="s">
        <v>12</v>
      </c>
      <c r="E422" s="8" t="s">
        <v>13</v>
      </c>
      <c r="F422" s="8" t="s">
        <v>47</v>
      </c>
      <c r="G422" s="8" t="s">
        <v>48</v>
      </c>
      <c r="H422" s="8" t="s">
        <v>49</v>
      </c>
      <c r="I422" s="9">
        <v>40000</v>
      </c>
      <c r="J422" s="9">
        <v>40000</v>
      </c>
      <c r="K422" s="8" t="s">
        <v>374</v>
      </c>
      <c r="L422" s="10">
        <v>45884</v>
      </c>
      <c r="N422" t="str">
        <f>IFERROR(VLOOKUP(A422,Ordenes!$C$1:$C$215,1,FALSE),"N/A")</f>
        <v>N/A</v>
      </c>
      <c r="O422" s="8" t="str">
        <f>_xlfn.CONCAT(YEAR(OP[[#This Row],[FechaDocumento]]),"-",MONTH(OP[[#This Row],[FechaDocumento]]))</f>
        <v>2025-8</v>
      </c>
    </row>
    <row r="423" spans="1:15" ht="15">
      <c r="A423" s="8">
        <v>639</v>
      </c>
      <c r="B423" s="8">
        <v>2310210180</v>
      </c>
      <c r="C423" s="8" t="s">
        <v>375</v>
      </c>
      <c r="D423" s="8" t="s">
        <v>12</v>
      </c>
      <c r="E423" s="8" t="s">
        <v>13</v>
      </c>
      <c r="F423" s="8" t="s">
        <v>47</v>
      </c>
      <c r="G423" s="8" t="s">
        <v>48</v>
      </c>
      <c r="H423" s="8" t="s">
        <v>49</v>
      </c>
      <c r="I423" s="9">
        <v>40000</v>
      </c>
      <c r="J423" s="9">
        <v>40000</v>
      </c>
      <c r="K423" s="8" t="s">
        <v>376</v>
      </c>
      <c r="L423" s="10">
        <v>45884</v>
      </c>
      <c r="N423" t="str">
        <f>IFERROR(VLOOKUP(A423,Ordenes!$C$1:$C$215,1,FALSE),"N/A")</f>
        <v>N/A</v>
      </c>
      <c r="O423" s="8" t="str">
        <f>_xlfn.CONCAT(YEAR(OP[[#This Row],[FechaDocumento]]),"-",MONTH(OP[[#This Row],[FechaDocumento]]))</f>
        <v>2025-8</v>
      </c>
    </row>
    <row r="424" spans="1:15" ht="15">
      <c r="A424" s="8">
        <v>640</v>
      </c>
      <c r="B424" s="8">
        <v>2310210181</v>
      </c>
      <c r="C424" s="8" t="s">
        <v>377</v>
      </c>
      <c r="D424" s="8" t="s">
        <v>12</v>
      </c>
      <c r="E424" s="8" t="s">
        <v>13</v>
      </c>
      <c r="F424" s="8" t="s">
        <v>47</v>
      </c>
      <c r="G424" s="8" t="s">
        <v>48</v>
      </c>
      <c r="H424" s="8" t="s">
        <v>49</v>
      </c>
      <c r="I424" s="9">
        <v>40000</v>
      </c>
      <c r="J424" s="9">
        <v>40000</v>
      </c>
      <c r="K424" s="8" t="s">
        <v>378</v>
      </c>
      <c r="L424" s="10">
        <v>45884</v>
      </c>
      <c r="N424" t="str">
        <f>IFERROR(VLOOKUP(A424,Ordenes!$C$1:$C$215,1,FALSE),"N/A")</f>
        <v>N/A</v>
      </c>
      <c r="O424" s="8" t="str">
        <f>_xlfn.CONCAT(YEAR(OP[[#This Row],[FechaDocumento]]),"-",MONTH(OP[[#This Row],[FechaDocumento]]))</f>
        <v>2025-8</v>
      </c>
    </row>
    <row r="425" spans="1:15" ht="15">
      <c r="A425" s="8">
        <v>641</v>
      </c>
      <c r="B425" s="8">
        <v>2310210186</v>
      </c>
      <c r="C425" s="8" t="s">
        <v>379</v>
      </c>
      <c r="D425" s="8" t="s">
        <v>12</v>
      </c>
      <c r="E425" s="8" t="s">
        <v>13</v>
      </c>
      <c r="F425" s="8" t="s">
        <v>47</v>
      </c>
      <c r="G425" s="8" t="s">
        <v>48</v>
      </c>
      <c r="H425" s="8" t="s">
        <v>49</v>
      </c>
      <c r="I425" s="9">
        <v>40000</v>
      </c>
      <c r="J425" s="9">
        <v>23115</v>
      </c>
      <c r="K425" s="8" t="s">
        <v>380</v>
      </c>
      <c r="L425" s="10">
        <v>45884</v>
      </c>
      <c r="N425" t="str">
        <f>IFERROR(VLOOKUP(A425,Ordenes!$C$1:$C$215,1,FALSE),"N/A")</f>
        <v>N/A</v>
      </c>
      <c r="O425" s="8" t="str">
        <f>_xlfn.CONCAT(YEAR(OP[[#This Row],[FechaDocumento]]),"-",MONTH(OP[[#This Row],[FechaDocumento]]))</f>
        <v>2025-8</v>
      </c>
    </row>
    <row r="426" spans="1:15" ht="15">
      <c r="A426" s="8">
        <v>642</v>
      </c>
      <c r="B426" s="8">
        <v>2310210187</v>
      </c>
      <c r="C426" s="8" t="s">
        <v>381</v>
      </c>
      <c r="D426" s="8" t="s">
        <v>12</v>
      </c>
      <c r="E426" s="8" t="s">
        <v>13</v>
      </c>
      <c r="F426" s="8" t="s">
        <v>47</v>
      </c>
      <c r="G426" s="8" t="s">
        <v>48</v>
      </c>
      <c r="H426" s="8" t="s">
        <v>49</v>
      </c>
      <c r="I426" s="9">
        <v>40000</v>
      </c>
      <c r="J426" s="9">
        <v>40000</v>
      </c>
      <c r="K426" s="8" t="s">
        <v>382</v>
      </c>
      <c r="L426" s="10">
        <v>45884</v>
      </c>
      <c r="N426" t="str">
        <f>IFERROR(VLOOKUP(A426,Ordenes!$C$1:$C$215,1,FALSE),"N/A")</f>
        <v>N/A</v>
      </c>
      <c r="O426" s="8" t="str">
        <f>_xlfn.CONCAT(YEAR(OP[[#This Row],[FechaDocumento]]),"-",MONTH(OP[[#This Row],[FechaDocumento]]))</f>
        <v>2025-8</v>
      </c>
    </row>
    <row r="427" spans="1:15" ht="15">
      <c r="A427" s="8">
        <v>643</v>
      </c>
      <c r="B427" s="8">
        <v>2310210188</v>
      </c>
      <c r="C427" s="8" t="s">
        <v>383</v>
      </c>
      <c r="D427" s="8" t="s">
        <v>12</v>
      </c>
      <c r="E427" s="8" t="s">
        <v>13</v>
      </c>
      <c r="F427" s="8" t="s">
        <v>47</v>
      </c>
      <c r="G427" s="8" t="s">
        <v>48</v>
      </c>
      <c r="H427" s="8" t="s">
        <v>49</v>
      </c>
      <c r="I427" s="9">
        <v>40000</v>
      </c>
      <c r="J427" s="9">
        <v>40000</v>
      </c>
      <c r="K427" s="8" t="s">
        <v>384</v>
      </c>
      <c r="L427" s="10">
        <v>45884</v>
      </c>
      <c r="N427" t="str">
        <f>IFERROR(VLOOKUP(A427,Ordenes!$C$1:$C$215,1,FALSE),"N/A")</f>
        <v>N/A</v>
      </c>
      <c r="O427" s="8" t="str">
        <f>_xlfn.CONCAT(YEAR(OP[[#This Row],[FechaDocumento]]),"-",MONTH(OP[[#This Row],[FechaDocumento]]))</f>
        <v>2025-8</v>
      </c>
    </row>
    <row r="428" spans="1:15" ht="15">
      <c r="A428" s="8">
        <v>644</v>
      </c>
      <c r="B428" s="8">
        <v>2310090472</v>
      </c>
      <c r="C428" s="8" t="s">
        <v>385</v>
      </c>
      <c r="D428" s="8" t="s">
        <v>12</v>
      </c>
      <c r="E428" s="8" t="s">
        <v>13</v>
      </c>
      <c r="F428" s="8" t="s">
        <v>47</v>
      </c>
      <c r="G428" s="8" t="s">
        <v>48</v>
      </c>
      <c r="H428" s="8" t="s">
        <v>49</v>
      </c>
      <c r="I428" s="9">
        <v>60000</v>
      </c>
      <c r="J428" s="9">
        <v>61437</v>
      </c>
      <c r="K428" s="8" t="s">
        <v>385</v>
      </c>
      <c r="L428" s="10">
        <v>45884</v>
      </c>
      <c r="N428" t="str">
        <f>IFERROR(VLOOKUP(A428,Ordenes!$C$1:$C$215,1,FALSE),"N/A")</f>
        <v>N/A</v>
      </c>
      <c r="O428" s="8" t="str">
        <f>_xlfn.CONCAT(YEAR(OP[[#This Row],[FechaDocumento]]),"-",MONTH(OP[[#This Row],[FechaDocumento]]))</f>
        <v>2025-8</v>
      </c>
    </row>
    <row r="429" spans="1:15" ht="15">
      <c r="A429" s="8">
        <v>645</v>
      </c>
      <c r="B429" s="8">
        <v>2310090470</v>
      </c>
      <c r="C429" s="8" t="s">
        <v>116</v>
      </c>
      <c r="D429" s="8" t="s">
        <v>12</v>
      </c>
      <c r="E429" s="8" t="s">
        <v>13</v>
      </c>
      <c r="F429" s="8" t="s">
        <v>47</v>
      </c>
      <c r="G429" s="8" t="s">
        <v>48</v>
      </c>
      <c r="H429" s="8" t="s">
        <v>49</v>
      </c>
      <c r="I429" s="9">
        <v>40000</v>
      </c>
      <c r="J429" s="9">
        <v>42847</v>
      </c>
      <c r="K429" s="8" t="s">
        <v>116</v>
      </c>
      <c r="L429" s="10">
        <v>45884</v>
      </c>
      <c r="N429" t="str">
        <f>IFERROR(VLOOKUP(A429,Ordenes!$C$1:$C$215,1,FALSE),"N/A")</f>
        <v>N/A</v>
      </c>
      <c r="O429" s="8" t="str">
        <f>_xlfn.CONCAT(YEAR(OP[[#This Row],[FechaDocumento]]),"-",MONTH(OP[[#This Row],[FechaDocumento]]))</f>
        <v>2025-8</v>
      </c>
    </row>
    <row r="430" spans="1:15" ht="15">
      <c r="A430" s="8">
        <v>646</v>
      </c>
      <c r="B430" s="8">
        <v>2310090473</v>
      </c>
      <c r="C430" s="8" t="s">
        <v>74</v>
      </c>
      <c r="D430" s="8" t="s">
        <v>12</v>
      </c>
      <c r="E430" s="8" t="s">
        <v>13</v>
      </c>
      <c r="F430" s="8" t="s">
        <v>47</v>
      </c>
      <c r="G430" s="8" t="s">
        <v>48</v>
      </c>
      <c r="H430" s="8" t="s">
        <v>49</v>
      </c>
      <c r="I430" s="9">
        <v>50000</v>
      </c>
      <c r="J430" s="9">
        <v>46150</v>
      </c>
      <c r="K430" s="8" t="s">
        <v>74</v>
      </c>
      <c r="L430" s="10">
        <v>45884</v>
      </c>
      <c r="N430" t="str">
        <f>IFERROR(VLOOKUP(A430,Ordenes!$C$1:$C$215,1,FALSE),"N/A")</f>
        <v>N/A</v>
      </c>
      <c r="O430" s="8" t="str">
        <f>_xlfn.CONCAT(YEAR(OP[[#This Row],[FechaDocumento]]),"-",MONTH(OP[[#This Row],[FechaDocumento]]))</f>
        <v>2025-8</v>
      </c>
    </row>
    <row r="431" spans="1:15" ht="15">
      <c r="A431" s="8">
        <v>647</v>
      </c>
      <c r="B431" s="8">
        <v>2310090440</v>
      </c>
      <c r="C431" s="8" t="s">
        <v>386</v>
      </c>
      <c r="D431" s="8" t="s">
        <v>12</v>
      </c>
      <c r="E431" s="8" t="s">
        <v>13</v>
      </c>
      <c r="F431" s="8" t="s">
        <v>14</v>
      </c>
      <c r="G431" s="8" t="s">
        <v>15</v>
      </c>
      <c r="H431" s="8" t="s">
        <v>16</v>
      </c>
      <c r="I431" s="9">
        <v>180000</v>
      </c>
      <c r="J431" s="9">
        <v>178700</v>
      </c>
      <c r="K431" s="8" t="s">
        <v>387</v>
      </c>
      <c r="L431" s="10">
        <v>45884</v>
      </c>
      <c r="N431" t="str">
        <f>IFERROR(VLOOKUP(A431,Ordenes!$C$1:$C$215,1,FALSE),"N/A")</f>
        <v>N/A</v>
      </c>
      <c r="O431" s="8" t="str">
        <f>_xlfn.CONCAT(YEAR(OP[[#This Row],[FechaDocumento]]),"-",MONTH(OP[[#This Row],[FechaDocumento]]))</f>
        <v>2025-8</v>
      </c>
    </row>
    <row r="432" spans="1:15" ht="15">
      <c r="A432" s="8">
        <v>648</v>
      </c>
      <c r="B432" s="8">
        <v>2140110666</v>
      </c>
      <c r="C432" s="8" t="s">
        <v>388</v>
      </c>
      <c r="D432" s="8" t="s">
        <v>12</v>
      </c>
      <c r="E432" s="8" t="s">
        <v>108</v>
      </c>
      <c r="F432" s="8" t="s">
        <v>109</v>
      </c>
      <c r="G432" s="8" t="s">
        <v>110</v>
      </c>
      <c r="H432" s="8" t="s">
        <v>111</v>
      </c>
      <c r="I432" s="9">
        <v>35800</v>
      </c>
      <c r="J432" s="9">
        <v>35850</v>
      </c>
      <c r="K432" s="8" t="s">
        <v>388</v>
      </c>
      <c r="L432" s="10">
        <v>45884</v>
      </c>
      <c r="N432" t="str">
        <f>IFERROR(VLOOKUP(A432,Ordenes!$C$1:$C$215,1,FALSE),"N/A")</f>
        <v>N/A</v>
      </c>
      <c r="O432" s="8" t="str">
        <f>_xlfn.CONCAT(YEAR(OP[[#This Row],[FechaDocumento]]),"-",MONTH(OP[[#This Row],[FechaDocumento]]))</f>
        <v>2025-8</v>
      </c>
    </row>
    <row r="433" spans="1:15" ht="15">
      <c r="A433" s="8">
        <v>649</v>
      </c>
      <c r="B433" s="8">
        <v>2310160240</v>
      </c>
      <c r="C433" s="8" t="s">
        <v>39</v>
      </c>
      <c r="D433" s="8" t="s">
        <v>12</v>
      </c>
      <c r="E433" s="8" t="s">
        <v>13</v>
      </c>
      <c r="F433" s="8" t="s">
        <v>14</v>
      </c>
      <c r="G433" s="8" t="s">
        <v>15</v>
      </c>
      <c r="H433" s="8" t="s">
        <v>16</v>
      </c>
      <c r="I433" s="9">
        <v>150000</v>
      </c>
      <c r="J433" s="9">
        <v>148000</v>
      </c>
      <c r="K433" s="8" t="s">
        <v>39</v>
      </c>
      <c r="L433" s="10">
        <v>45884</v>
      </c>
      <c r="N433" t="str">
        <f>IFERROR(VLOOKUP(A433,Ordenes!$C$1:$C$215,1,FALSE),"N/A")</f>
        <v>N/A</v>
      </c>
      <c r="O433" s="8" t="str">
        <f>_xlfn.CONCAT(YEAR(OP[[#This Row],[FechaDocumento]]),"-",MONTH(OP[[#This Row],[FechaDocumento]]))</f>
        <v>2025-8</v>
      </c>
    </row>
    <row r="434" spans="1:15" ht="15">
      <c r="A434" s="8">
        <v>650</v>
      </c>
      <c r="B434" s="8">
        <v>2310160239</v>
      </c>
      <c r="C434" s="8" t="s">
        <v>389</v>
      </c>
      <c r="D434" s="8" t="s">
        <v>12</v>
      </c>
      <c r="E434" s="8" t="s">
        <v>13</v>
      </c>
      <c r="F434" s="8" t="s">
        <v>14</v>
      </c>
      <c r="G434" s="8" t="s">
        <v>15</v>
      </c>
      <c r="H434" s="8" t="s">
        <v>16</v>
      </c>
      <c r="I434" s="9">
        <v>200000</v>
      </c>
      <c r="J434" s="9">
        <v>13440</v>
      </c>
      <c r="K434" s="8" t="s">
        <v>389</v>
      </c>
      <c r="L434" s="10">
        <v>45884</v>
      </c>
      <c r="N434" t="str">
        <f>IFERROR(VLOOKUP(A434,Ordenes!$C$1:$C$215,1,FALSE),"N/A")</f>
        <v>N/A</v>
      </c>
      <c r="O434" s="8" t="str">
        <f>_xlfn.CONCAT(YEAR(OP[[#This Row],[FechaDocumento]]),"-",MONTH(OP[[#This Row],[FechaDocumento]]))</f>
        <v>2025-8</v>
      </c>
    </row>
    <row r="435" spans="1:15" ht="15">
      <c r="A435" s="8">
        <v>651</v>
      </c>
      <c r="B435" s="8">
        <v>2140110669</v>
      </c>
      <c r="C435" s="8" t="s">
        <v>390</v>
      </c>
      <c r="D435" s="8" t="s">
        <v>12</v>
      </c>
      <c r="E435" s="8" t="s">
        <v>108</v>
      </c>
      <c r="F435" s="8" t="s">
        <v>109</v>
      </c>
      <c r="G435" s="8" t="s">
        <v>110</v>
      </c>
      <c r="H435" s="8" t="s">
        <v>111</v>
      </c>
      <c r="I435" s="9">
        <v>35800</v>
      </c>
      <c r="J435" s="9">
        <v>37050</v>
      </c>
      <c r="K435" s="8" t="s">
        <v>390</v>
      </c>
      <c r="L435" s="10">
        <v>45884</v>
      </c>
      <c r="N435" t="str">
        <f>IFERROR(VLOOKUP(A435,Ordenes!$C$1:$C$215,1,FALSE),"N/A")</f>
        <v>N/A</v>
      </c>
      <c r="O435" s="8" t="str">
        <f>_xlfn.CONCAT(YEAR(OP[[#This Row],[FechaDocumento]]),"-",MONTH(OP[[#This Row],[FechaDocumento]]))</f>
        <v>2025-8</v>
      </c>
    </row>
    <row r="436" spans="1:15" ht="15">
      <c r="A436" s="8">
        <v>652</v>
      </c>
      <c r="B436" s="8">
        <v>2140110652</v>
      </c>
      <c r="C436" s="8" t="s">
        <v>299</v>
      </c>
      <c r="D436" s="8" t="s">
        <v>12</v>
      </c>
      <c r="E436" s="8" t="s">
        <v>108</v>
      </c>
      <c r="F436" s="8" t="s">
        <v>109</v>
      </c>
      <c r="G436" s="8" t="s">
        <v>110</v>
      </c>
      <c r="H436" s="8" t="s">
        <v>111</v>
      </c>
      <c r="I436" s="9">
        <v>5460</v>
      </c>
      <c r="J436" s="9">
        <v>6350</v>
      </c>
      <c r="K436" s="8" t="s">
        <v>299</v>
      </c>
      <c r="L436" s="10">
        <v>45884</v>
      </c>
      <c r="N436" t="str">
        <f>IFERROR(VLOOKUP(A436,Ordenes!$C$1:$C$215,1,FALSE),"N/A")</f>
        <v>N/A</v>
      </c>
      <c r="O436" s="8" t="str">
        <f>_xlfn.CONCAT(YEAR(OP[[#This Row],[FechaDocumento]]),"-",MONTH(OP[[#This Row],[FechaDocumento]]))</f>
        <v>2025-8</v>
      </c>
    </row>
    <row r="437" spans="1:15" ht="15">
      <c r="A437" s="8">
        <v>653</v>
      </c>
      <c r="B437" s="8">
        <v>2140110653</v>
      </c>
      <c r="C437" s="8" t="s">
        <v>292</v>
      </c>
      <c r="D437" s="8" t="s">
        <v>12</v>
      </c>
      <c r="E437" s="8" t="s">
        <v>108</v>
      </c>
      <c r="F437" s="8" t="s">
        <v>109</v>
      </c>
      <c r="G437" s="8" t="s">
        <v>110</v>
      </c>
      <c r="H437" s="8" t="s">
        <v>111</v>
      </c>
      <c r="I437" s="9">
        <v>3300</v>
      </c>
      <c r="J437" s="9">
        <v>3150</v>
      </c>
      <c r="K437" s="8" t="s">
        <v>292</v>
      </c>
      <c r="L437" s="10">
        <v>45884</v>
      </c>
      <c r="N437" t="str">
        <f>IFERROR(VLOOKUP(A437,Ordenes!$C$1:$C$215,1,FALSE),"N/A")</f>
        <v>N/A</v>
      </c>
      <c r="O437" s="8" t="str">
        <f>_xlfn.CONCAT(YEAR(OP[[#This Row],[FechaDocumento]]),"-",MONTH(OP[[#This Row],[FechaDocumento]]))</f>
        <v>2025-8</v>
      </c>
    </row>
    <row r="438" spans="1:15" ht="15">
      <c r="A438" s="8">
        <v>654</v>
      </c>
      <c r="B438" s="8">
        <v>2140110656</v>
      </c>
      <c r="C438" s="8" t="s">
        <v>296</v>
      </c>
      <c r="D438" s="8" t="s">
        <v>12</v>
      </c>
      <c r="E438" s="8" t="s">
        <v>108</v>
      </c>
      <c r="F438" s="8" t="s">
        <v>109</v>
      </c>
      <c r="G438" s="8" t="s">
        <v>110</v>
      </c>
      <c r="H438" s="8" t="s">
        <v>111</v>
      </c>
      <c r="I438" s="9">
        <v>4500</v>
      </c>
      <c r="J438" s="9">
        <v>4125</v>
      </c>
      <c r="K438" s="8" t="s">
        <v>296</v>
      </c>
      <c r="L438" s="10">
        <v>45884</v>
      </c>
      <c r="N438" t="str">
        <f>IFERROR(VLOOKUP(A438,Ordenes!$C$1:$C$215,1,FALSE),"N/A")</f>
        <v>N/A</v>
      </c>
      <c r="O438" s="8" t="str">
        <f>_xlfn.CONCAT(YEAR(OP[[#This Row],[FechaDocumento]]),"-",MONTH(OP[[#This Row],[FechaDocumento]]))</f>
        <v>2025-8</v>
      </c>
    </row>
    <row r="439" spans="1:15" ht="15">
      <c r="A439" s="8">
        <v>655</v>
      </c>
      <c r="B439" s="8">
        <v>2140110657</v>
      </c>
      <c r="C439" s="8" t="s">
        <v>297</v>
      </c>
      <c r="D439" s="8" t="s">
        <v>12</v>
      </c>
      <c r="E439" s="8" t="s">
        <v>108</v>
      </c>
      <c r="F439" s="8" t="s">
        <v>109</v>
      </c>
      <c r="G439" s="8" t="s">
        <v>110</v>
      </c>
      <c r="H439" s="8" t="s">
        <v>111</v>
      </c>
      <c r="I439" s="9">
        <v>1700</v>
      </c>
      <c r="J439" s="9">
        <v>1600</v>
      </c>
      <c r="K439" s="8" t="s">
        <v>297</v>
      </c>
      <c r="L439" s="10">
        <v>45884</v>
      </c>
      <c r="N439" t="str">
        <f>IFERROR(VLOOKUP(A439,Ordenes!$C$1:$C$215,1,FALSE),"N/A")</f>
        <v>N/A</v>
      </c>
      <c r="O439" s="8" t="str">
        <f>_xlfn.CONCAT(YEAR(OP[[#This Row],[FechaDocumento]]),"-",MONTH(OP[[#This Row],[FechaDocumento]]))</f>
        <v>2025-8</v>
      </c>
    </row>
    <row r="440" spans="1:15" ht="15">
      <c r="A440" s="8">
        <v>656</v>
      </c>
      <c r="B440" s="8">
        <v>2140110659</v>
      </c>
      <c r="C440" s="8" t="s">
        <v>294</v>
      </c>
      <c r="D440" s="8" t="s">
        <v>12</v>
      </c>
      <c r="E440" s="8" t="s">
        <v>108</v>
      </c>
      <c r="F440" s="8" t="s">
        <v>109</v>
      </c>
      <c r="G440" s="8" t="s">
        <v>110</v>
      </c>
      <c r="H440" s="8" t="s">
        <v>111</v>
      </c>
      <c r="I440" s="9">
        <v>3500</v>
      </c>
      <c r="J440" s="9">
        <v>6375</v>
      </c>
      <c r="K440" s="8" t="s">
        <v>294</v>
      </c>
      <c r="L440" s="10">
        <v>45884</v>
      </c>
      <c r="N440" t="str">
        <f>IFERROR(VLOOKUP(A440,Ordenes!$C$1:$C$215,1,FALSE),"N/A")</f>
        <v>N/A</v>
      </c>
      <c r="O440" s="8" t="str">
        <f>_xlfn.CONCAT(YEAR(OP[[#This Row],[FechaDocumento]]),"-",MONTH(OP[[#This Row],[FechaDocumento]]))</f>
        <v>2025-8</v>
      </c>
    </row>
    <row r="441" spans="1:15" ht="15">
      <c r="A441" s="8">
        <v>657</v>
      </c>
      <c r="B441" s="8">
        <v>2110030057</v>
      </c>
      <c r="C441" s="8" t="s">
        <v>391</v>
      </c>
      <c r="D441" s="8" t="s">
        <v>12</v>
      </c>
      <c r="E441" s="8" t="s">
        <v>13</v>
      </c>
      <c r="F441" s="8" t="s">
        <v>47</v>
      </c>
      <c r="G441" s="8" t="s">
        <v>48</v>
      </c>
      <c r="H441" s="8" t="s">
        <v>49</v>
      </c>
      <c r="I441" s="9">
        <v>26176</v>
      </c>
      <c r="J441" s="9">
        <v>26184</v>
      </c>
      <c r="K441" s="8" t="s">
        <v>391</v>
      </c>
      <c r="L441" s="10">
        <v>45884</v>
      </c>
      <c r="N441" t="str">
        <f>IFERROR(VLOOKUP(A441,Ordenes!$C$1:$C$215,1,FALSE),"N/A")</f>
        <v>N/A</v>
      </c>
      <c r="O441" s="8" t="str">
        <f>_xlfn.CONCAT(YEAR(OP[[#This Row],[FechaDocumento]]),"-",MONTH(OP[[#This Row],[FechaDocumento]]))</f>
        <v>2025-8</v>
      </c>
    </row>
    <row r="442" spans="1:15" ht="15">
      <c r="A442" s="8">
        <v>658</v>
      </c>
      <c r="B442" s="8">
        <v>2110030079</v>
      </c>
      <c r="C442" s="8" t="s">
        <v>392</v>
      </c>
      <c r="D442" s="8" t="s">
        <v>12</v>
      </c>
      <c r="E442" s="8" t="s">
        <v>13</v>
      </c>
      <c r="F442" s="8" t="s">
        <v>47</v>
      </c>
      <c r="G442" s="8" t="s">
        <v>48</v>
      </c>
      <c r="H442" s="8" t="s">
        <v>49</v>
      </c>
      <c r="I442" s="9">
        <v>24000</v>
      </c>
      <c r="J442" s="9">
        <v>24000</v>
      </c>
      <c r="K442" s="8" t="s">
        <v>392</v>
      </c>
      <c r="L442" s="10">
        <v>45884</v>
      </c>
      <c r="N442" t="str">
        <f>IFERROR(VLOOKUP(A442,Ordenes!$C$1:$C$215,1,FALSE),"N/A")</f>
        <v>N/A</v>
      </c>
      <c r="O442" s="8" t="str">
        <f>_xlfn.CONCAT(YEAR(OP[[#This Row],[FechaDocumento]]),"-",MONTH(OP[[#This Row],[FechaDocumento]]))</f>
        <v>2025-8</v>
      </c>
    </row>
    <row r="443" spans="1:15" ht="15">
      <c r="A443" s="8">
        <v>659</v>
      </c>
      <c r="B443" s="8">
        <v>2310090533</v>
      </c>
      <c r="C443" s="8" t="s">
        <v>393</v>
      </c>
      <c r="D443" s="8" t="s">
        <v>12</v>
      </c>
      <c r="E443" s="8" t="s">
        <v>13</v>
      </c>
      <c r="F443" s="8" t="s">
        <v>14</v>
      </c>
      <c r="G443" s="8" t="s">
        <v>15</v>
      </c>
      <c r="H443" s="8" t="s">
        <v>16</v>
      </c>
      <c r="I443" s="9">
        <v>12000</v>
      </c>
      <c r="J443" s="9">
        <v>12000</v>
      </c>
      <c r="K443" s="8" t="s">
        <v>393</v>
      </c>
      <c r="L443" s="10">
        <v>45887</v>
      </c>
      <c r="N443" t="str">
        <f>IFERROR(VLOOKUP(A443,Ordenes!$C$1:$C$215,1,FALSE),"N/A")</f>
        <v>N/A</v>
      </c>
      <c r="O443" s="8" t="str">
        <f>_xlfn.CONCAT(YEAR(OP[[#This Row],[FechaDocumento]]),"-",MONTH(OP[[#This Row],[FechaDocumento]]))</f>
        <v>2025-8</v>
      </c>
    </row>
    <row r="444" spans="1:15" ht="15">
      <c r="A444" s="8">
        <v>660</v>
      </c>
      <c r="B444" s="8">
        <v>2310090529</v>
      </c>
      <c r="C444" s="8" t="s">
        <v>394</v>
      </c>
      <c r="D444" s="8" t="s">
        <v>12</v>
      </c>
      <c r="E444" s="8" t="s">
        <v>13</v>
      </c>
      <c r="F444" s="8" t="s">
        <v>14</v>
      </c>
      <c r="G444" s="8" t="s">
        <v>15</v>
      </c>
      <c r="H444" s="8" t="s">
        <v>16</v>
      </c>
      <c r="I444" s="9">
        <v>12000</v>
      </c>
      <c r="J444" s="9">
        <v>12000</v>
      </c>
      <c r="K444" s="8" t="s">
        <v>394</v>
      </c>
      <c r="L444" s="10">
        <v>45887</v>
      </c>
      <c r="N444" t="str">
        <f>IFERROR(VLOOKUP(A444,Ordenes!$C$1:$C$215,1,FALSE),"N/A")</f>
        <v>N/A</v>
      </c>
      <c r="O444" s="8" t="str">
        <f>_xlfn.CONCAT(YEAR(OP[[#This Row],[FechaDocumento]]),"-",MONTH(OP[[#This Row],[FechaDocumento]]))</f>
        <v>2025-8</v>
      </c>
    </row>
    <row r="445" spans="1:15" ht="15">
      <c r="A445" s="8">
        <v>661</v>
      </c>
      <c r="B445" s="8">
        <v>2310090531</v>
      </c>
      <c r="C445" s="8" t="s">
        <v>395</v>
      </c>
      <c r="D445" s="8" t="s">
        <v>12</v>
      </c>
      <c r="E445" s="8" t="s">
        <v>13</v>
      </c>
      <c r="F445" s="8" t="s">
        <v>14</v>
      </c>
      <c r="G445" s="8" t="s">
        <v>15</v>
      </c>
      <c r="H445" s="8" t="s">
        <v>16</v>
      </c>
      <c r="I445" s="9">
        <v>12000</v>
      </c>
      <c r="J445" s="9">
        <v>12000</v>
      </c>
      <c r="K445" s="8" t="s">
        <v>395</v>
      </c>
      <c r="L445" s="10">
        <v>45887</v>
      </c>
      <c r="N445" t="str">
        <f>IFERROR(VLOOKUP(A445,Ordenes!$C$1:$C$215,1,FALSE),"N/A")</f>
        <v>N/A</v>
      </c>
      <c r="O445" s="8" t="str">
        <f>_xlfn.CONCAT(YEAR(OP[[#This Row],[FechaDocumento]]),"-",MONTH(OP[[#This Row],[FechaDocumento]]))</f>
        <v>2025-8</v>
      </c>
    </row>
    <row r="446" spans="1:15" ht="15">
      <c r="A446" s="8">
        <v>662</v>
      </c>
      <c r="B446" s="8">
        <v>2310090539</v>
      </c>
      <c r="C446" s="8" t="s">
        <v>396</v>
      </c>
      <c r="D446" s="8" t="s">
        <v>12</v>
      </c>
      <c r="E446" s="8" t="s">
        <v>13</v>
      </c>
      <c r="F446" s="8" t="s">
        <v>14</v>
      </c>
      <c r="G446" s="8" t="s">
        <v>15</v>
      </c>
      <c r="H446" s="8" t="s">
        <v>16</v>
      </c>
      <c r="I446" s="9">
        <v>11000</v>
      </c>
      <c r="J446" s="9">
        <v>12000</v>
      </c>
      <c r="K446" s="8" t="s">
        <v>396</v>
      </c>
      <c r="L446" s="10">
        <v>45887</v>
      </c>
      <c r="N446" t="str">
        <f>IFERROR(VLOOKUP(A446,Ordenes!$C$1:$C$215,1,FALSE),"N/A")</f>
        <v>N/A</v>
      </c>
      <c r="O446" s="8" t="str">
        <f>_xlfn.CONCAT(YEAR(OP[[#This Row],[FechaDocumento]]),"-",MONTH(OP[[#This Row],[FechaDocumento]]))</f>
        <v>2025-8</v>
      </c>
    </row>
    <row r="447" spans="1:15" ht="15">
      <c r="A447" s="8">
        <v>663</v>
      </c>
      <c r="B447" s="8">
        <v>2310090534</v>
      </c>
      <c r="C447" s="8" t="s">
        <v>397</v>
      </c>
      <c r="D447" s="8" t="s">
        <v>12</v>
      </c>
      <c r="E447" s="8" t="s">
        <v>13</v>
      </c>
      <c r="F447" s="8" t="s">
        <v>14</v>
      </c>
      <c r="G447" s="8" t="s">
        <v>15</v>
      </c>
      <c r="H447" s="8" t="s">
        <v>16</v>
      </c>
      <c r="I447" s="9">
        <v>11000</v>
      </c>
      <c r="J447" s="9">
        <v>12000</v>
      </c>
      <c r="K447" s="8" t="s">
        <v>397</v>
      </c>
      <c r="L447" s="10">
        <v>45887</v>
      </c>
      <c r="N447" t="str">
        <f>IFERROR(VLOOKUP(A447,Ordenes!$C$1:$C$215,1,FALSE),"N/A")</f>
        <v>N/A</v>
      </c>
      <c r="O447" s="8" t="str">
        <f>_xlfn.CONCAT(YEAR(OP[[#This Row],[FechaDocumento]]),"-",MONTH(OP[[#This Row],[FechaDocumento]]))</f>
        <v>2025-8</v>
      </c>
    </row>
    <row r="448" spans="1:15" ht="15">
      <c r="A448" s="8">
        <v>664</v>
      </c>
      <c r="B448" s="8">
        <v>2310090538</v>
      </c>
      <c r="C448" s="8" t="s">
        <v>398</v>
      </c>
      <c r="D448" s="8" t="s">
        <v>12</v>
      </c>
      <c r="E448" s="8" t="s">
        <v>13</v>
      </c>
      <c r="F448" s="8" t="s">
        <v>14</v>
      </c>
      <c r="G448" s="8" t="s">
        <v>15</v>
      </c>
      <c r="H448" s="8" t="s">
        <v>16</v>
      </c>
      <c r="I448" s="9">
        <v>11000</v>
      </c>
      <c r="J448" s="9">
        <v>12000</v>
      </c>
      <c r="K448" s="8" t="s">
        <v>398</v>
      </c>
      <c r="L448" s="10">
        <v>45887</v>
      </c>
      <c r="N448" t="str">
        <f>IFERROR(VLOOKUP(A448,Ordenes!$C$1:$C$215,1,FALSE),"N/A")</f>
        <v>N/A</v>
      </c>
      <c r="O448" s="8" t="str">
        <f>_xlfn.CONCAT(YEAR(OP[[#This Row],[FechaDocumento]]),"-",MONTH(OP[[#This Row],[FechaDocumento]]))</f>
        <v>2025-8</v>
      </c>
    </row>
    <row r="449" spans="1:15" ht="15">
      <c r="A449" s="8">
        <v>665</v>
      </c>
      <c r="B449" s="8">
        <v>2310090532</v>
      </c>
      <c r="C449" s="8" t="s">
        <v>399</v>
      </c>
      <c r="D449" s="8" t="s">
        <v>12</v>
      </c>
      <c r="E449" s="8" t="s">
        <v>13</v>
      </c>
      <c r="F449" s="8" t="s">
        <v>14</v>
      </c>
      <c r="G449" s="8" t="s">
        <v>15</v>
      </c>
      <c r="H449" s="8" t="s">
        <v>16</v>
      </c>
      <c r="I449" s="9">
        <v>12000</v>
      </c>
      <c r="J449" s="9">
        <v>11800</v>
      </c>
      <c r="K449" s="8" t="s">
        <v>399</v>
      </c>
      <c r="L449" s="10">
        <v>45887</v>
      </c>
      <c r="N449" t="str">
        <f>IFERROR(VLOOKUP(A449,Ordenes!$C$1:$C$215,1,FALSE),"N/A")</f>
        <v>N/A</v>
      </c>
      <c r="O449" s="8" t="str">
        <f>_xlfn.CONCAT(YEAR(OP[[#This Row],[FechaDocumento]]),"-",MONTH(OP[[#This Row],[FechaDocumento]]))</f>
        <v>2025-8</v>
      </c>
    </row>
    <row r="450" spans="1:15" ht="15">
      <c r="A450" s="8">
        <v>666</v>
      </c>
      <c r="B450" s="8">
        <v>2310090537</v>
      </c>
      <c r="C450" s="8" t="s">
        <v>400</v>
      </c>
      <c r="D450" s="8" t="s">
        <v>12</v>
      </c>
      <c r="E450" s="8" t="s">
        <v>13</v>
      </c>
      <c r="F450" s="8" t="s">
        <v>14</v>
      </c>
      <c r="G450" s="8" t="s">
        <v>15</v>
      </c>
      <c r="H450" s="8" t="s">
        <v>16</v>
      </c>
      <c r="I450" s="9">
        <v>11000</v>
      </c>
      <c r="J450" s="9">
        <v>12000</v>
      </c>
      <c r="K450" s="8" t="s">
        <v>400</v>
      </c>
      <c r="L450" s="10">
        <v>45887</v>
      </c>
      <c r="N450" t="str">
        <f>IFERROR(VLOOKUP(A450,Ordenes!$C$1:$C$215,1,FALSE),"N/A")</f>
        <v>N/A</v>
      </c>
      <c r="O450" s="8" t="str">
        <f>_xlfn.CONCAT(YEAR(OP[[#This Row],[FechaDocumento]]),"-",MONTH(OP[[#This Row],[FechaDocumento]]))</f>
        <v>2025-8</v>
      </c>
    </row>
    <row r="451" spans="1:15" ht="15">
      <c r="A451" s="8">
        <v>667</v>
      </c>
      <c r="B451" s="8">
        <v>2310090530</v>
      </c>
      <c r="C451" s="8" t="s">
        <v>401</v>
      </c>
      <c r="D451" s="8" t="s">
        <v>12</v>
      </c>
      <c r="E451" s="8" t="s">
        <v>13</v>
      </c>
      <c r="F451" s="8" t="s">
        <v>14</v>
      </c>
      <c r="G451" s="8" t="s">
        <v>15</v>
      </c>
      <c r="H451" s="8" t="s">
        <v>16</v>
      </c>
      <c r="I451" s="9">
        <v>11000</v>
      </c>
      <c r="J451" s="9">
        <v>12000</v>
      </c>
      <c r="K451" s="8" t="s">
        <v>401</v>
      </c>
      <c r="L451" s="10">
        <v>45887</v>
      </c>
      <c r="N451" t="str">
        <f>IFERROR(VLOOKUP(A451,Ordenes!$C$1:$C$215,1,FALSE),"N/A")</f>
        <v>N/A</v>
      </c>
      <c r="O451" s="8" t="str">
        <f>_xlfn.CONCAT(YEAR(OP[[#This Row],[FechaDocumento]]),"-",MONTH(OP[[#This Row],[FechaDocumento]]))</f>
        <v>2025-8</v>
      </c>
    </row>
    <row r="452" spans="1:15" ht="15">
      <c r="A452" s="8">
        <v>668</v>
      </c>
      <c r="B452" s="8">
        <v>2310090536</v>
      </c>
      <c r="C452" s="8" t="s">
        <v>402</v>
      </c>
      <c r="D452" s="8" t="s">
        <v>12</v>
      </c>
      <c r="E452" s="8" t="s">
        <v>13</v>
      </c>
      <c r="F452" s="8" t="s">
        <v>14</v>
      </c>
      <c r="G452" s="8" t="s">
        <v>15</v>
      </c>
      <c r="H452" s="8" t="s">
        <v>16</v>
      </c>
      <c r="I452" s="9">
        <v>12000</v>
      </c>
      <c r="J452" s="9">
        <v>12000</v>
      </c>
      <c r="K452" s="8" t="s">
        <v>402</v>
      </c>
      <c r="L452" s="10">
        <v>45887</v>
      </c>
      <c r="N452" t="str">
        <f>IFERROR(VLOOKUP(A452,Ordenes!$C$1:$C$215,1,FALSE),"N/A")</f>
        <v>N/A</v>
      </c>
      <c r="O452" s="8" t="str">
        <f>_xlfn.CONCAT(YEAR(OP[[#This Row],[FechaDocumento]]),"-",MONTH(OP[[#This Row],[FechaDocumento]]))</f>
        <v>2025-8</v>
      </c>
    </row>
    <row r="453" spans="1:15" ht="15">
      <c r="A453" s="8">
        <v>669</v>
      </c>
      <c r="B453" s="8">
        <v>2310090540</v>
      </c>
      <c r="C453" s="8" t="s">
        <v>403</v>
      </c>
      <c r="D453" s="8" t="s">
        <v>12</v>
      </c>
      <c r="E453" s="8" t="s">
        <v>13</v>
      </c>
      <c r="F453" s="8" t="s">
        <v>14</v>
      </c>
      <c r="G453" s="8" t="s">
        <v>15</v>
      </c>
      <c r="H453" s="8" t="s">
        <v>16</v>
      </c>
      <c r="I453" s="9">
        <v>12000</v>
      </c>
      <c r="J453" s="9">
        <v>12000</v>
      </c>
      <c r="K453" s="8" t="s">
        <v>403</v>
      </c>
      <c r="L453" s="10">
        <v>45887</v>
      </c>
      <c r="N453" t="str">
        <f>IFERROR(VLOOKUP(A453,Ordenes!$C$1:$C$215,1,FALSE),"N/A")</f>
        <v>N/A</v>
      </c>
      <c r="O453" s="8" t="str">
        <f>_xlfn.CONCAT(YEAR(OP[[#This Row],[FechaDocumento]]),"-",MONTH(OP[[#This Row],[FechaDocumento]]))</f>
        <v>2025-8</v>
      </c>
    </row>
    <row r="454" spans="1:15" ht="15">
      <c r="A454" s="8">
        <v>670</v>
      </c>
      <c r="B454" s="8">
        <v>2310090535</v>
      </c>
      <c r="C454" s="8" t="s">
        <v>404</v>
      </c>
      <c r="D454" s="8" t="s">
        <v>12</v>
      </c>
      <c r="E454" s="8" t="s">
        <v>13</v>
      </c>
      <c r="F454" s="8" t="s">
        <v>14</v>
      </c>
      <c r="G454" s="8" t="s">
        <v>15</v>
      </c>
      <c r="H454" s="8" t="s">
        <v>16</v>
      </c>
      <c r="I454" s="9">
        <v>12000</v>
      </c>
      <c r="J454" s="9">
        <v>12000</v>
      </c>
      <c r="K454" s="8" t="s">
        <v>404</v>
      </c>
      <c r="L454" s="10">
        <v>45887</v>
      </c>
      <c r="N454" t="str">
        <f>IFERROR(VLOOKUP(A454,Ordenes!$C$1:$C$215,1,FALSE),"N/A")</f>
        <v>N/A</v>
      </c>
      <c r="O454" s="8" t="str">
        <f>_xlfn.CONCAT(YEAR(OP[[#This Row],[FechaDocumento]]),"-",MONTH(OP[[#This Row],[FechaDocumento]]))</f>
        <v>2025-8</v>
      </c>
    </row>
    <row r="455" spans="1:15" ht="15">
      <c r="A455" s="8">
        <v>671</v>
      </c>
      <c r="B455" s="8">
        <v>2310040540</v>
      </c>
      <c r="C455" s="8" t="s">
        <v>405</v>
      </c>
      <c r="D455" s="8" t="s">
        <v>12</v>
      </c>
      <c r="E455" s="8" t="s">
        <v>13</v>
      </c>
      <c r="F455" s="8" t="s">
        <v>91</v>
      </c>
      <c r="G455" s="8" t="s">
        <v>92</v>
      </c>
      <c r="H455" s="8" t="s">
        <v>93</v>
      </c>
      <c r="I455" s="8">
        <v>50</v>
      </c>
      <c r="J455" s="8">
        <v>50</v>
      </c>
      <c r="K455" s="8" t="s">
        <v>405</v>
      </c>
      <c r="L455" s="10">
        <v>45887</v>
      </c>
      <c r="N455" t="str">
        <f>IFERROR(VLOOKUP(A455,Ordenes!$C$1:$C$215,1,FALSE),"N/A")</f>
        <v>N/A</v>
      </c>
      <c r="O455" s="8" t="str">
        <f>_xlfn.CONCAT(YEAR(OP[[#This Row],[FechaDocumento]]),"-",MONTH(OP[[#This Row],[FechaDocumento]]))</f>
        <v>2025-8</v>
      </c>
    </row>
    <row r="456" spans="1:15" ht="15">
      <c r="A456" s="8">
        <v>672</v>
      </c>
      <c r="B456" s="8">
        <v>2310040542</v>
      </c>
      <c r="C456" s="8" t="s">
        <v>406</v>
      </c>
      <c r="D456" s="8" t="s">
        <v>12</v>
      </c>
      <c r="E456" s="8" t="s">
        <v>13</v>
      </c>
      <c r="F456" s="8" t="s">
        <v>91</v>
      </c>
      <c r="G456" s="8" t="s">
        <v>92</v>
      </c>
      <c r="H456" s="8" t="s">
        <v>93</v>
      </c>
      <c r="I456" s="8">
        <v>50</v>
      </c>
      <c r="J456" s="8">
        <v>50</v>
      </c>
      <c r="K456" s="8" t="s">
        <v>406</v>
      </c>
      <c r="L456" s="10">
        <v>45887</v>
      </c>
      <c r="N456" t="str">
        <f>IFERROR(VLOOKUP(A456,Ordenes!$C$1:$C$215,1,FALSE),"N/A")</f>
        <v>N/A</v>
      </c>
      <c r="O456" s="8" t="str">
        <f>_xlfn.CONCAT(YEAR(OP[[#This Row],[FechaDocumento]]),"-",MONTH(OP[[#This Row],[FechaDocumento]]))</f>
        <v>2025-8</v>
      </c>
    </row>
    <row r="457" spans="1:15" ht="15">
      <c r="A457" s="8">
        <v>673</v>
      </c>
      <c r="B457" s="8">
        <v>2310040545</v>
      </c>
      <c r="C457" s="8" t="s">
        <v>407</v>
      </c>
      <c r="D457" s="8" t="s">
        <v>12</v>
      </c>
      <c r="E457" s="8" t="s">
        <v>13</v>
      </c>
      <c r="F457" s="8" t="s">
        <v>91</v>
      </c>
      <c r="G457" s="8" t="s">
        <v>92</v>
      </c>
      <c r="H457" s="8" t="s">
        <v>93</v>
      </c>
      <c r="I457" s="8">
        <v>50</v>
      </c>
      <c r="J457" s="8">
        <v>50</v>
      </c>
      <c r="K457" s="8" t="s">
        <v>407</v>
      </c>
      <c r="L457" s="10">
        <v>45887</v>
      </c>
      <c r="N457" t="str">
        <f>IFERROR(VLOOKUP(A457,Ordenes!$C$1:$C$215,1,FALSE),"N/A")</f>
        <v>N/A</v>
      </c>
      <c r="O457" s="8" t="str">
        <f>_xlfn.CONCAT(YEAR(OP[[#This Row],[FechaDocumento]]),"-",MONTH(OP[[#This Row],[FechaDocumento]]))</f>
        <v>2025-8</v>
      </c>
    </row>
    <row r="458" spans="1:15" ht="15">
      <c r="A458" s="8">
        <v>674</v>
      </c>
      <c r="B458" s="8">
        <v>2310040572</v>
      </c>
      <c r="C458" s="8" t="s">
        <v>408</v>
      </c>
      <c r="D458" s="8" t="s">
        <v>12</v>
      </c>
      <c r="E458" s="8" t="s">
        <v>13</v>
      </c>
      <c r="F458" s="8" t="s">
        <v>91</v>
      </c>
      <c r="G458" s="8" t="s">
        <v>92</v>
      </c>
      <c r="H458" s="8" t="s">
        <v>93</v>
      </c>
      <c r="I458" s="8">
        <v>50</v>
      </c>
      <c r="J458" s="8">
        <v>14.8</v>
      </c>
      <c r="K458" s="8" t="s">
        <v>408</v>
      </c>
      <c r="L458" s="10">
        <v>45887</v>
      </c>
      <c r="N458" t="str">
        <f>IFERROR(VLOOKUP(A458,Ordenes!$C$1:$C$215,1,FALSE),"N/A")</f>
        <v>N/A</v>
      </c>
      <c r="O458" s="8" t="str">
        <f>_xlfn.CONCAT(YEAR(OP[[#This Row],[FechaDocumento]]),"-",MONTH(OP[[#This Row],[FechaDocumento]]))</f>
        <v>2025-8</v>
      </c>
    </row>
    <row r="459" spans="1:15" ht="15">
      <c r="A459" s="8">
        <v>675</v>
      </c>
      <c r="B459" s="8">
        <v>2310040538</v>
      </c>
      <c r="C459" s="8" t="s">
        <v>409</v>
      </c>
      <c r="D459" s="8" t="s">
        <v>12</v>
      </c>
      <c r="E459" s="8" t="s">
        <v>13</v>
      </c>
      <c r="F459" s="8" t="s">
        <v>91</v>
      </c>
      <c r="G459" s="8" t="s">
        <v>92</v>
      </c>
      <c r="H459" s="8" t="s">
        <v>93</v>
      </c>
      <c r="I459" s="8">
        <v>50</v>
      </c>
      <c r="J459" s="8">
        <v>50</v>
      </c>
      <c r="K459" s="8" t="s">
        <v>409</v>
      </c>
      <c r="L459" s="10">
        <v>45887</v>
      </c>
      <c r="N459" t="str">
        <f>IFERROR(VLOOKUP(A459,Ordenes!$C$1:$C$215,1,FALSE),"N/A")</f>
        <v>N/A</v>
      </c>
      <c r="O459" s="8" t="str">
        <f>_xlfn.CONCAT(YEAR(OP[[#This Row],[FechaDocumento]]),"-",MONTH(OP[[#This Row],[FechaDocumento]]))</f>
        <v>2025-8</v>
      </c>
    </row>
    <row r="460" spans="1:15" ht="15">
      <c r="A460" s="8">
        <v>676</v>
      </c>
      <c r="B460" s="8">
        <v>2310160457</v>
      </c>
      <c r="C460" s="8" t="s">
        <v>410</v>
      </c>
      <c r="D460" s="8" t="s">
        <v>12</v>
      </c>
      <c r="E460" s="8" t="s">
        <v>13</v>
      </c>
      <c r="F460" s="8" t="s">
        <v>14</v>
      </c>
      <c r="G460" s="8" t="s">
        <v>15</v>
      </c>
      <c r="H460" s="8" t="s">
        <v>16</v>
      </c>
      <c r="I460" s="9">
        <v>180000</v>
      </c>
      <c r="J460" s="9">
        <v>34300</v>
      </c>
      <c r="K460" s="8" t="s">
        <v>411</v>
      </c>
      <c r="L460" s="10">
        <v>45887</v>
      </c>
      <c r="N460" t="str">
        <f>IFERROR(VLOOKUP(A460,Ordenes!$C$1:$C$215,1,FALSE),"N/A")</f>
        <v>N/A</v>
      </c>
      <c r="O460" s="8" t="str">
        <f>_xlfn.CONCAT(YEAR(OP[[#This Row],[FechaDocumento]]),"-",MONTH(OP[[#This Row],[FechaDocumento]]))</f>
        <v>2025-8</v>
      </c>
    </row>
    <row r="461" spans="1:15" ht="15">
      <c r="A461" s="8">
        <v>677</v>
      </c>
      <c r="B461" s="8">
        <v>2310320088</v>
      </c>
      <c r="C461" s="8" t="s">
        <v>252</v>
      </c>
      <c r="D461" s="8" t="s">
        <v>12</v>
      </c>
      <c r="E461" s="8" t="s">
        <v>13</v>
      </c>
      <c r="F461" s="8" t="s">
        <v>91</v>
      </c>
      <c r="G461" s="8" t="s">
        <v>92</v>
      </c>
      <c r="H461" s="8" t="s">
        <v>93</v>
      </c>
      <c r="I461" s="9">
        <v>12000</v>
      </c>
      <c r="J461" s="9">
        <v>12000</v>
      </c>
      <c r="K461" s="8" t="s">
        <v>252</v>
      </c>
      <c r="L461" s="10">
        <v>45887</v>
      </c>
      <c r="N461" t="str">
        <f>IFERROR(VLOOKUP(A461,Ordenes!$C$1:$C$215,1,FALSE),"N/A")</f>
        <v>N/A</v>
      </c>
      <c r="O461" s="8" t="str">
        <f>_xlfn.CONCAT(YEAR(OP[[#This Row],[FechaDocumento]]),"-",MONTH(OP[[#This Row],[FechaDocumento]]))</f>
        <v>2025-8</v>
      </c>
    </row>
    <row r="462" spans="1:15" ht="15">
      <c r="A462" s="8">
        <v>679</v>
      </c>
      <c r="B462" s="8">
        <v>2310180074</v>
      </c>
      <c r="C462" s="8" t="s">
        <v>412</v>
      </c>
      <c r="D462" s="8" t="s">
        <v>12</v>
      </c>
      <c r="E462" s="8" t="s">
        <v>13</v>
      </c>
      <c r="F462" s="8" t="s">
        <v>91</v>
      </c>
      <c r="G462" s="8" t="s">
        <v>92</v>
      </c>
      <c r="H462" s="8" t="s">
        <v>93</v>
      </c>
      <c r="I462" s="8">
        <v>25</v>
      </c>
      <c r="J462" s="8">
        <v>25</v>
      </c>
      <c r="K462" s="8" t="s">
        <v>412</v>
      </c>
      <c r="L462" s="10">
        <v>45887</v>
      </c>
      <c r="N462" t="str">
        <f>IFERROR(VLOOKUP(A462,Ordenes!$C$1:$C$215,1,FALSE),"N/A")</f>
        <v>N/A</v>
      </c>
      <c r="O462" s="8" t="str">
        <f>_xlfn.CONCAT(YEAR(OP[[#This Row],[FechaDocumento]]),"-",MONTH(OP[[#This Row],[FechaDocumento]]))</f>
        <v>2025-8</v>
      </c>
    </row>
    <row r="463" spans="1:15" ht="15">
      <c r="A463" s="8">
        <v>680</v>
      </c>
      <c r="B463" s="8">
        <v>2310180075</v>
      </c>
      <c r="C463" s="8" t="s">
        <v>413</v>
      </c>
      <c r="D463" s="8" t="s">
        <v>12</v>
      </c>
      <c r="E463" s="8" t="s">
        <v>13</v>
      </c>
      <c r="F463" s="8" t="s">
        <v>91</v>
      </c>
      <c r="G463" s="8" t="s">
        <v>92</v>
      </c>
      <c r="H463" s="8" t="s">
        <v>93</v>
      </c>
      <c r="I463" s="8">
        <v>25</v>
      </c>
      <c r="J463" s="8">
        <v>25</v>
      </c>
      <c r="K463" s="8" t="s">
        <v>413</v>
      </c>
      <c r="L463" s="10">
        <v>45887</v>
      </c>
      <c r="N463" t="str">
        <f>IFERROR(VLOOKUP(A463,Ordenes!$C$1:$C$215,1,FALSE),"N/A")</f>
        <v>N/A</v>
      </c>
      <c r="O463" s="8" t="str">
        <f>_xlfn.CONCAT(YEAR(OP[[#This Row],[FechaDocumento]]),"-",MONTH(OP[[#This Row],[FechaDocumento]]))</f>
        <v>2025-8</v>
      </c>
    </row>
    <row r="464" spans="1:15" ht="15">
      <c r="A464" s="8">
        <v>681</v>
      </c>
      <c r="B464" s="8">
        <v>2310180076</v>
      </c>
      <c r="C464" s="8" t="s">
        <v>414</v>
      </c>
      <c r="D464" s="8" t="s">
        <v>12</v>
      </c>
      <c r="E464" s="8" t="s">
        <v>13</v>
      </c>
      <c r="F464" s="8" t="s">
        <v>91</v>
      </c>
      <c r="G464" s="8" t="s">
        <v>92</v>
      </c>
      <c r="H464" s="8" t="s">
        <v>93</v>
      </c>
      <c r="I464" s="8">
        <v>25</v>
      </c>
      <c r="J464" s="8">
        <v>25</v>
      </c>
      <c r="K464" s="8" t="s">
        <v>414</v>
      </c>
      <c r="L464" s="10">
        <v>45887</v>
      </c>
      <c r="N464" t="str">
        <f>IFERROR(VLOOKUP(A464,Ordenes!$C$1:$C$215,1,FALSE),"N/A")</f>
        <v>N/A</v>
      </c>
      <c r="O464" s="8" t="str">
        <f>_xlfn.CONCAT(YEAR(OP[[#This Row],[FechaDocumento]]),"-",MONTH(OP[[#This Row],[FechaDocumento]]))</f>
        <v>2025-8</v>
      </c>
    </row>
    <row r="465" spans="1:15" ht="15">
      <c r="A465" s="8">
        <v>682</v>
      </c>
      <c r="B465" s="8">
        <v>2310180077</v>
      </c>
      <c r="C465" s="8" t="s">
        <v>415</v>
      </c>
      <c r="D465" s="8" t="s">
        <v>12</v>
      </c>
      <c r="E465" s="8" t="s">
        <v>13</v>
      </c>
      <c r="F465" s="8" t="s">
        <v>91</v>
      </c>
      <c r="G465" s="8" t="s">
        <v>92</v>
      </c>
      <c r="H465" s="8" t="s">
        <v>93</v>
      </c>
      <c r="I465" s="8">
        <v>25</v>
      </c>
      <c r="J465" s="8">
        <v>25</v>
      </c>
      <c r="K465" s="8" t="s">
        <v>415</v>
      </c>
      <c r="L465" s="10">
        <v>45887</v>
      </c>
      <c r="N465" t="str">
        <f>IFERROR(VLOOKUP(A465,Ordenes!$C$1:$C$215,1,FALSE),"N/A")</f>
        <v>N/A</v>
      </c>
      <c r="O465" s="8" t="str">
        <f>_xlfn.CONCAT(YEAR(OP[[#This Row],[FechaDocumento]]),"-",MONTH(OP[[#This Row],[FechaDocumento]]))</f>
        <v>2025-8</v>
      </c>
    </row>
    <row r="466" spans="1:15" ht="15">
      <c r="A466" s="8">
        <v>686</v>
      </c>
      <c r="B466" s="8">
        <v>2140110667</v>
      </c>
      <c r="C466" s="8" t="s">
        <v>416</v>
      </c>
      <c r="D466" s="8" t="s">
        <v>12</v>
      </c>
      <c r="E466" s="8" t="s">
        <v>108</v>
      </c>
      <c r="F466" s="8" t="s">
        <v>109</v>
      </c>
      <c r="G466" s="8" t="s">
        <v>110</v>
      </c>
      <c r="H466" s="8" t="s">
        <v>111</v>
      </c>
      <c r="I466" s="9">
        <v>15000</v>
      </c>
      <c r="J466" s="9">
        <v>15050</v>
      </c>
      <c r="K466" s="8" t="s">
        <v>416</v>
      </c>
      <c r="L466" s="10">
        <v>45887</v>
      </c>
      <c r="N466" t="str">
        <f>IFERROR(VLOOKUP(A466,Ordenes!$C$1:$C$215,1,FALSE),"N/A")</f>
        <v>N/A</v>
      </c>
      <c r="O466" s="8" t="str">
        <f>_xlfn.CONCAT(YEAR(OP[[#This Row],[FechaDocumento]]),"-",MONTH(OP[[#This Row],[FechaDocumento]]))</f>
        <v>2025-8</v>
      </c>
    </row>
    <row r="467" spans="1:15" ht="15">
      <c r="A467" s="8">
        <v>687</v>
      </c>
      <c r="B467" s="8">
        <v>2140110670</v>
      </c>
      <c r="C467" s="8" t="s">
        <v>417</v>
      </c>
      <c r="D467" s="8" t="s">
        <v>12</v>
      </c>
      <c r="E467" s="8" t="s">
        <v>108</v>
      </c>
      <c r="F467" s="8" t="s">
        <v>109</v>
      </c>
      <c r="G467" s="8" t="s">
        <v>110</v>
      </c>
      <c r="H467" s="8" t="s">
        <v>111</v>
      </c>
      <c r="I467" s="9">
        <v>15000</v>
      </c>
      <c r="J467" s="9">
        <v>15075</v>
      </c>
      <c r="K467" s="8" t="s">
        <v>417</v>
      </c>
      <c r="L467" s="10">
        <v>45887</v>
      </c>
      <c r="N467" t="str">
        <f>IFERROR(VLOOKUP(A467,Ordenes!$C$1:$C$215,1,FALSE),"N/A")</f>
        <v>N/A</v>
      </c>
      <c r="O467" s="8" t="str">
        <f>_xlfn.CONCAT(YEAR(OP[[#This Row],[FechaDocumento]]),"-",MONTH(OP[[#This Row],[FechaDocumento]]))</f>
        <v>2025-8</v>
      </c>
    </row>
    <row r="468" spans="1:15" ht="15">
      <c r="A468" s="8">
        <v>688</v>
      </c>
      <c r="B468" s="8">
        <v>2140110668</v>
      </c>
      <c r="C468" s="8" t="s">
        <v>418</v>
      </c>
      <c r="D468" s="8" t="s">
        <v>12</v>
      </c>
      <c r="E468" s="8" t="s">
        <v>108</v>
      </c>
      <c r="F468" s="8" t="s">
        <v>109</v>
      </c>
      <c r="G468" s="8" t="s">
        <v>110</v>
      </c>
      <c r="H468" s="8" t="s">
        <v>111</v>
      </c>
      <c r="I468" s="9">
        <v>15000</v>
      </c>
      <c r="J468" s="9">
        <v>15000</v>
      </c>
      <c r="K468" s="8" t="s">
        <v>418</v>
      </c>
      <c r="L468" s="10">
        <v>45887</v>
      </c>
      <c r="N468" t="str">
        <f>IFERROR(VLOOKUP(A468,Ordenes!$C$1:$C$215,1,FALSE),"N/A")</f>
        <v>N/A</v>
      </c>
      <c r="O468" s="8" t="str">
        <f>_xlfn.CONCAT(YEAR(OP[[#This Row],[FechaDocumento]]),"-",MONTH(OP[[#This Row],[FechaDocumento]]))</f>
        <v>2025-8</v>
      </c>
    </row>
    <row r="469" spans="1:15" ht="15">
      <c r="A469" s="8">
        <v>689</v>
      </c>
      <c r="B469" s="8">
        <v>2140110671</v>
      </c>
      <c r="C469" s="8" t="s">
        <v>419</v>
      </c>
      <c r="D469" s="8" t="s">
        <v>12</v>
      </c>
      <c r="E469" s="8" t="s">
        <v>108</v>
      </c>
      <c r="F469" s="8" t="s">
        <v>109</v>
      </c>
      <c r="G469" s="8" t="s">
        <v>110</v>
      </c>
      <c r="H469" s="8" t="s">
        <v>111</v>
      </c>
      <c r="I469" s="9">
        <v>15000</v>
      </c>
      <c r="J469" s="9">
        <v>15050</v>
      </c>
      <c r="K469" s="8" t="s">
        <v>419</v>
      </c>
      <c r="L469" s="10">
        <v>45887</v>
      </c>
      <c r="N469" t="str">
        <f>IFERROR(VLOOKUP(A469,Ordenes!$C$1:$C$215,1,FALSE),"N/A")</f>
        <v>N/A</v>
      </c>
      <c r="O469" s="8" t="str">
        <f>_xlfn.CONCAT(YEAR(OP[[#This Row],[FechaDocumento]]),"-",MONTH(OP[[#This Row],[FechaDocumento]]))</f>
        <v>2025-8</v>
      </c>
    </row>
    <row r="470" spans="1:15" ht="15">
      <c r="A470" s="8">
        <v>691</v>
      </c>
      <c r="B470" s="8">
        <v>2140110714</v>
      </c>
      <c r="C470" s="8" t="s">
        <v>420</v>
      </c>
      <c r="D470" s="8" t="s">
        <v>12</v>
      </c>
      <c r="E470" s="8" t="s">
        <v>108</v>
      </c>
      <c r="F470" s="8" t="s">
        <v>109</v>
      </c>
      <c r="G470" s="8" t="s">
        <v>110</v>
      </c>
      <c r="H470" s="8" t="s">
        <v>111</v>
      </c>
      <c r="I470" s="9">
        <v>30000</v>
      </c>
      <c r="J470" s="9">
        <v>23901</v>
      </c>
      <c r="K470" s="8" t="s">
        <v>420</v>
      </c>
      <c r="L470" s="10">
        <v>45888</v>
      </c>
      <c r="N470" t="str">
        <f>IFERROR(VLOOKUP(A470,Ordenes!$C$1:$C$215,1,FALSE),"N/A")</f>
        <v>N/A</v>
      </c>
      <c r="O470" s="8" t="str">
        <f>_xlfn.CONCAT(YEAR(OP[[#This Row],[FechaDocumento]]),"-",MONTH(OP[[#This Row],[FechaDocumento]]))</f>
        <v>2025-8</v>
      </c>
    </row>
    <row r="471" spans="1:15" ht="15">
      <c r="A471" s="8">
        <v>692</v>
      </c>
      <c r="B471" s="8">
        <v>2140110604</v>
      </c>
      <c r="C471" s="8" t="s">
        <v>421</v>
      </c>
      <c r="D471" s="8" t="s">
        <v>12</v>
      </c>
      <c r="E471" s="8" t="s">
        <v>108</v>
      </c>
      <c r="F471" s="8" t="s">
        <v>109</v>
      </c>
      <c r="G471" s="8" t="s">
        <v>110</v>
      </c>
      <c r="H471" s="8" t="s">
        <v>111</v>
      </c>
      <c r="I471" s="9">
        <v>94000</v>
      </c>
      <c r="J471" s="9">
        <v>94075</v>
      </c>
      <c r="K471" s="8" t="s">
        <v>421</v>
      </c>
      <c r="L471" s="10">
        <v>45888</v>
      </c>
      <c r="N471" t="str">
        <f>IFERROR(VLOOKUP(A471,Ordenes!$C$1:$C$215,1,FALSE),"N/A")</f>
        <v>N/A</v>
      </c>
      <c r="O471" s="8" t="str">
        <f>_xlfn.CONCAT(YEAR(OP[[#This Row],[FechaDocumento]]),"-",MONTH(OP[[#This Row],[FechaDocumento]]))</f>
        <v>2025-8</v>
      </c>
    </row>
    <row r="472" spans="1:15" ht="15">
      <c r="A472" s="8">
        <v>697</v>
      </c>
      <c r="B472" s="8">
        <v>2140110605</v>
      </c>
      <c r="C472" s="8" t="s">
        <v>422</v>
      </c>
      <c r="D472" s="8" t="s">
        <v>12</v>
      </c>
      <c r="E472" s="8" t="s">
        <v>108</v>
      </c>
      <c r="F472" s="8" t="s">
        <v>109</v>
      </c>
      <c r="G472" s="8" t="s">
        <v>110</v>
      </c>
      <c r="H472" s="8" t="s">
        <v>111</v>
      </c>
      <c r="I472" s="9">
        <v>30000</v>
      </c>
      <c r="J472" s="9">
        <v>29900</v>
      </c>
      <c r="K472" s="8" t="s">
        <v>422</v>
      </c>
      <c r="L472" s="10">
        <v>45888</v>
      </c>
      <c r="N472" t="str">
        <f>IFERROR(VLOOKUP(A472,Ordenes!$C$1:$C$215,1,FALSE),"N/A")</f>
        <v>N/A</v>
      </c>
      <c r="O472" s="8" t="str">
        <f>_xlfn.CONCAT(YEAR(OP[[#This Row],[FechaDocumento]]),"-",MONTH(OP[[#This Row],[FechaDocumento]]))</f>
        <v>2025-8</v>
      </c>
    </row>
    <row r="473" spans="1:15" ht="15">
      <c r="A473" s="8">
        <v>701</v>
      </c>
      <c r="B473" s="8">
        <v>2310160468</v>
      </c>
      <c r="C473" s="8" t="s">
        <v>348</v>
      </c>
      <c r="D473" s="8" t="s">
        <v>12</v>
      </c>
      <c r="E473" s="8" t="s">
        <v>13</v>
      </c>
      <c r="F473" s="8" t="s">
        <v>14</v>
      </c>
      <c r="G473" s="8" t="s">
        <v>15</v>
      </c>
      <c r="H473" s="8" t="s">
        <v>16</v>
      </c>
      <c r="I473" s="9">
        <v>140000</v>
      </c>
      <c r="J473" s="9">
        <v>131600</v>
      </c>
      <c r="K473" s="8" t="s">
        <v>348</v>
      </c>
      <c r="L473" s="10">
        <v>45888</v>
      </c>
      <c r="N473" t="str">
        <f>IFERROR(VLOOKUP(A473,Ordenes!$C$1:$C$215,1,FALSE),"N/A")</f>
        <v>N/A</v>
      </c>
      <c r="O473" s="8" t="str">
        <f>_xlfn.CONCAT(YEAR(OP[[#This Row],[FechaDocumento]]),"-",MONTH(OP[[#This Row],[FechaDocumento]]))</f>
        <v>2025-8</v>
      </c>
    </row>
    <row r="474" spans="1:15" ht="15">
      <c r="A474" s="8">
        <v>702</v>
      </c>
      <c r="B474" s="8">
        <v>2310160480</v>
      </c>
      <c r="C474" s="8" t="s">
        <v>181</v>
      </c>
      <c r="D474" s="8" t="s">
        <v>12</v>
      </c>
      <c r="E474" s="8" t="s">
        <v>13</v>
      </c>
      <c r="F474" s="8" t="s">
        <v>14</v>
      </c>
      <c r="G474" s="8" t="s">
        <v>15</v>
      </c>
      <c r="H474" s="8" t="s">
        <v>16</v>
      </c>
      <c r="I474" s="9">
        <v>230000</v>
      </c>
      <c r="J474" s="9">
        <v>164100</v>
      </c>
      <c r="K474" s="8" t="s">
        <v>181</v>
      </c>
      <c r="L474" s="10">
        <v>45888</v>
      </c>
      <c r="N474" t="str">
        <f>IFERROR(VLOOKUP(A474,Ordenes!$C$1:$C$215,1,FALSE),"N/A")</f>
        <v>N/A</v>
      </c>
      <c r="O474" s="8" t="str">
        <f>_xlfn.CONCAT(YEAR(OP[[#This Row],[FechaDocumento]]),"-",MONTH(OP[[#This Row],[FechaDocumento]]))</f>
        <v>2025-8</v>
      </c>
    </row>
    <row r="475" spans="1:15" ht="15">
      <c r="A475" s="8">
        <v>703</v>
      </c>
      <c r="B475" s="8">
        <v>2110030001</v>
      </c>
      <c r="C475" s="8" t="s">
        <v>60</v>
      </c>
      <c r="D475" s="8" t="s">
        <v>12</v>
      </c>
      <c r="E475" s="8" t="s">
        <v>13</v>
      </c>
      <c r="F475" s="8" t="s">
        <v>47</v>
      </c>
      <c r="G475" s="8" t="s">
        <v>48</v>
      </c>
      <c r="H475" s="8" t="s">
        <v>49</v>
      </c>
      <c r="I475" s="9">
        <v>84000</v>
      </c>
      <c r="J475" s="9">
        <v>66060</v>
      </c>
      <c r="K475" s="8" t="s">
        <v>60</v>
      </c>
      <c r="L475" s="10">
        <v>45888</v>
      </c>
      <c r="N475" t="str">
        <f>IFERROR(VLOOKUP(A475,Ordenes!$C$1:$C$215,1,FALSE),"N/A")</f>
        <v>N/A</v>
      </c>
      <c r="O475" s="8" t="str">
        <f>_xlfn.CONCAT(YEAR(OP[[#This Row],[FechaDocumento]]),"-",MONTH(OP[[#This Row],[FechaDocumento]]))</f>
        <v>2025-8</v>
      </c>
    </row>
    <row r="476" spans="1:15" ht="15">
      <c r="A476" s="8">
        <v>704</v>
      </c>
      <c r="B476" s="8">
        <v>2110020106</v>
      </c>
      <c r="C476" s="8" t="s">
        <v>423</v>
      </c>
      <c r="D476" s="8" t="s">
        <v>12</v>
      </c>
      <c r="E476" s="8" t="s">
        <v>13</v>
      </c>
      <c r="F476" s="8" t="s">
        <v>47</v>
      </c>
      <c r="G476" s="8" t="s">
        <v>48</v>
      </c>
      <c r="H476" s="8" t="s">
        <v>49</v>
      </c>
      <c r="I476" s="9">
        <v>70000</v>
      </c>
      <c r="J476" s="9">
        <v>70008</v>
      </c>
      <c r="K476" s="8" t="s">
        <v>423</v>
      </c>
      <c r="L476" s="10">
        <v>45888</v>
      </c>
      <c r="N476" t="str">
        <f>IFERROR(VLOOKUP(A476,Ordenes!$C$1:$C$215,1,FALSE),"N/A")</f>
        <v>N/A</v>
      </c>
      <c r="O476" s="8" t="str">
        <f>_xlfn.CONCAT(YEAR(OP[[#This Row],[FechaDocumento]]),"-",MONTH(OP[[#This Row],[FechaDocumento]]))</f>
        <v>2025-8</v>
      </c>
    </row>
    <row r="477" spans="1:15" ht="15">
      <c r="A477" s="8">
        <v>705</v>
      </c>
      <c r="B477" s="8">
        <v>2110020107</v>
      </c>
      <c r="C477" s="8" t="s">
        <v>424</v>
      </c>
      <c r="D477" s="8" t="s">
        <v>12</v>
      </c>
      <c r="E477" s="8" t="s">
        <v>13</v>
      </c>
      <c r="F477" s="8" t="s">
        <v>47</v>
      </c>
      <c r="G477" s="8" t="s">
        <v>48</v>
      </c>
      <c r="H477" s="8" t="s">
        <v>49</v>
      </c>
      <c r="I477" s="9">
        <v>25000</v>
      </c>
      <c r="J477" s="9">
        <v>25000</v>
      </c>
      <c r="K477" s="8" t="s">
        <v>424</v>
      </c>
      <c r="L477" s="10">
        <v>45888</v>
      </c>
      <c r="N477" t="str">
        <f>IFERROR(VLOOKUP(A477,Ordenes!$C$1:$C$215,1,FALSE),"N/A")</f>
        <v>N/A</v>
      </c>
      <c r="O477" s="8" t="str">
        <f>_xlfn.CONCAT(YEAR(OP[[#This Row],[FechaDocumento]]),"-",MONTH(OP[[#This Row],[FechaDocumento]]))</f>
        <v>2025-8</v>
      </c>
    </row>
    <row r="478" spans="1:15" ht="15">
      <c r="A478" s="8">
        <v>706</v>
      </c>
      <c r="B478" s="8">
        <v>2310090509</v>
      </c>
      <c r="C478" s="8" t="s">
        <v>425</v>
      </c>
      <c r="D478" s="8" t="s">
        <v>12</v>
      </c>
      <c r="E478" s="8" t="s">
        <v>13</v>
      </c>
      <c r="F478" s="8" t="s">
        <v>47</v>
      </c>
      <c r="G478" s="8" t="s">
        <v>48</v>
      </c>
      <c r="H478" s="8" t="s">
        <v>49</v>
      </c>
      <c r="I478" s="9">
        <v>12000</v>
      </c>
      <c r="J478" s="9">
        <v>5476</v>
      </c>
      <c r="K478" s="8" t="s">
        <v>426</v>
      </c>
      <c r="L478" s="10">
        <v>45888</v>
      </c>
      <c r="N478" t="str">
        <f>IFERROR(VLOOKUP(A478,Ordenes!$C$1:$C$215,1,FALSE),"N/A")</f>
        <v>N/A</v>
      </c>
      <c r="O478" s="8" t="str">
        <f>_xlfn.CONCAT(YEAR(OP[[#This Row],[FechaDocumento]]),"-",MONTH(OP[[#This Row],[FechaDocumento]]))</f>
        <v>2025-8</v>
      </c>
    </row>
    <row r="479" spans="1:15" ht="15">
      <c r="A479" s="8">
        <v>707</v>
      </c>
      <c r="B479" s="8">
        <v>2310250019</v>
      </c>
      <c r="C479" s="8" t="s">
        <v>189</v>
      </c>
      <c r="D479" s="8" t="s">
        <v>12</v>
      </c>
      <c r="E479" s="8" t="s">
        <v>13</v>
      </c>
      <c r="F479" s="8" t="s">
        <v>47</v>
      </c>
      <c r="G479" s="8" t="s">
        <v>48</v>
      </c>
      <c r="H479" s="8" t="s">
        <v>49</v>
      </c>
      <c r="I479" s="9">
        <v>20000</v>
      </c>
      <c r="J479" s="9">
        <v>19889</v>
      </c>
      <c r="K479" s="8" t="s">
        <v>189</v>
      </c>
      <c r="L479" s="10">
        <v>45888</v>
      </c>
      <c r="N479" t="str">
        <f>IFERROR(VLOOKUP(A479,Ordenes!$C$1:$C$215,1,FALSE),"N/A")</f>
        <v>N/A</v>
      </c>
      <c r="O479" s="8" t="str">
        <f>_xlfn.CONCAT(YEAR(OP[[#This Row],[FechaDocumento]]),"-",MONTH(OP[[#This Row],[FechaDocumento]]))</f>
        <v>2025-8</v>
      </c>
    </row>
    <row r="480" spans="1:15" ht="15">
      <c r="A480" s="8">
        <v>708</v>
      </c>
      <c r="B480" s="8">
        <v>2310250022</v>
      </c>
      <c r="C480" s="8" t="s">
        <v>186</v>
      </c>
      <c r="D480" s="8" t="s">
        <v>12</v>
      </c>
      <c r="E480" s="8" t="s">
        <v>13</v>
      </c>
      <c r="F480" s="8" t="s">
        <v>47</v>
      </c>
      <c r="G480" s="8" t="s">
        <v>48</v>
      </c>
      <c r="H480" s="8" t="s">
        <v>49</v>
      </c>
      <c r="I480" s="9">
        <v>20000</v>
      </c>
      <c r="J480" s="9">
        <v>20090</v>
      </c>
      <c r="K480" s="8" t="s">
        <v>186</v>
      </c>
      <c r="L480" s="10">
        <v>45888</v>
      </c>
      <c r="N480" t="str">
        <f>IFERROR(VLOOKUP(A480,Ordenes!$C$1:$C$215,1,FALSE),"N/A")</f>
        <v>N/A</v>
      </c>
      <c r="O480" s="8" t="str">
        <f>_xlfn.CONCAT(YEAR(OP[[#This Row],[FechaDocumento]]),"-",MONTH(OP[[#This Row],[FechaDocumento]]))</f>
        <v>2025-8</v>
      </c>
    </row>
    <row r="481" spans="1:15" ht="15">
      <c r="A481" s="8">
        <v>709</v>
      </c>
      <c r="B481" s="8">
        <v>2310250031</v>
      </c>
      <c r="C481" s="8" t="s">
        <v>187</v>
      </c>
      <c r="D481" s="8" t="s">
        <v>12</v>
      </c>
      <c r="E481" s="8" t="s">
        <v>13</v>
      </c>
      <c r="F481" s="8" t="s">
        <v>47</v>
      </c>
      <c r="G481" s="8" t="s">
        <v>48</v>
      </c>
      <c r="H481" s="8" t="s">
        <v>49</v>
      </c>
      <c r="I481" s="9">
        <v>20000</v>
      </c>
      <c r="J481" s="8">
        <v>0</v>
      </c>
      <c r="K481" s="8" t="s">
        <v>187</v>
      </c>
      <c r="L481" s="10">
        <v>45888</v>
      </c>
      <c r="N481" t="str">
        <f>IFERROR(VLOOKUP(A481,Ordenes!$C$1:$C$215,1,FALSE),"N/A")</f>
        <v>N/A</v>
      </c>
      <c r="O481" s="8" t="str">
        <f>_xlfn.CONCAT(YEAR(OP[[#This Row],[FechaDocumento]]),"-",MONTH(OP[[#This Row],[FechaDocumento]]))</f>
        <v>2025-8</v>
      </c>
    </row>
    <row r="482" spans="1:15" ht="15">
      <c r="A482" s="8">
        <v>710</v>
      </c>
      <c r="B482" s="8">
        <v>2310250021</v>
      </c>
      <c r="C482" s="8" t="s">
        <v>185</v>
      </c>
      <c r="D482" s="8" t="s">
        <v>12</v>
      </c>
      <c r="E482" s="8" t="s">
        <v>13</v>
      </c>
      <c r="F482" s="8" t="s">
        <v>47</v>
      </c>
      <c r="G482" s="8" t="s">
        <v>48</v>
      </c>
      <c r="H482" s="8" t="s">
        <v>49</v>
      </c>
      <c r="I482" s="9">
        <v>20000</v>
      </c>
      <c r="J482" s="9">
        <v>19534</v>
      </c>
      <c r="K482" s="8" t="s">
        <v>185</v>
      </c>
      <c r="L482" s="10">
        <v>45888</v>
      </c>
      <c r="N482" t="str">
        <f>IFERROR(VLOOKUP(A482,Ordenes!$C$1:$C$215,1,FALSE),"N/A")</f>
        <v>N/A</v>
      </c>
      <c r="O482" s="8" t="str">
        <f>_xlfn.CONCAT(YEAR(OP[[#This Row],[FechaDocumento]]),"-",MONTH(OP[[#This Row],[FechaDocumento]]))</f>
        <v>2025-8</v>
      </c>
    </row>
    <row r="483" spans="1:15" ht="15">
      <c r="A483" s="8">
        <v>711</v>
      </c>
      <c r="B483" s="8">
        <v>2310250032</v>
      </c>
      <c r="C483" s="8" t="s">
        <v>180</v>
      </c>
      <c r="D483" s="8" t="s">
        <v>12</v>
      </c>
      <c r="E483" s="8" t="s">
        <v>13</v>
      </c>
      <c r="F483" s="8" t="s">
        <v>47</v>
      </c>
      <c r="G483" s="8" t="s">
        <v>48</v>
      </c>
      <c r="H483" s="8" t="s">
        <v>49</v>
      </c>
      <c r="I483" s="9">
        <v>20000</v>
      </c>
      <c r="J483" s="9">
        <v>20099</v>
      </c>
      <c r="K483" s="8" t="s">
        <v>180</v>
      </c>
      <c r="L483" s="10">
        <v>45888</v>
      </c>
      <c r="N483" t="str">
        <f>IFERROR(VLOOKUP(A483,Ordenes!$C$1:$C$215,1,FALSE),"N/A")</f>
        <v>N/A</v>
      </c>
      <c r="O483" s="8" t="str">
        <f>_xlfn.CONCAT(YEAR(OP[[#This Row],[FechaDocumento]]),"-",MONTH(OP[[#This Row],[FechaDocumento]]))</f>
        <v>2025-8</v>
      </c>
    </row>
    <row r="484" spans="1:15" ht="15">
      <c r="A484" s="8">
        <v>712</v>
      </c>
      <c r="B484" s="8">
        <v>2140110660</v>
      </c>
      <c r="C484" s="8" t="s">
        <v>262</v>
      </c>
      <c r="D484" s="8" t="s">
        <v>12</v>
      </c>
      <c r="E484" s="8" t="s">
        <v>108</v>
      </c>
      <c r="F484" s="8" t="s">
        <v>109</v>
      </c>
      <c r="G484" s="8" t="s">
        <v>110</v>
      </c>
      <c r="H484" s="8" t="s">
        <v>111</v>
      </c>
      <c r="I484" s="9">
        <v>24950</v>
      </c>
      <c r="J484" s="9">
        <v>10000</v>
      </c>
      <c r="K484" s="8" t="s">
        <v>262</v>
      </c>
      <c r="L484" s="10">
        <v>45888</v>
      </c>
      <c r="N484" t="str">
        <f>IFERROR(VLOOKUP(A484,Ordenes!$C$1:$C$215,1,FALSE),"N/A")</f>
        <v>N/A</v>
      </c>
      <c r="O484" s="8" t="str">
        <f>_xlfn.CONCAT(YEAR(OP[[#This Row],[FechaDocumento]]),"-",MONTH(OP[[#This Row],[FechaDocumento]]))</f>
        <v>2025-8</v>
      </c>
    </row>
    <row r="485" spans="1:15" ht="15">
      <c r="A485" s="8">
        <v>713</v>
      </c>
      <c r="B485" s="8">
        <v>2140110642</v>
      </c>
      <c r="C485" s="8" t="s">
        <v>259</v>
      </c>
      <c r="D485" s="8" t="s">
        <v>12</v>
      </c>
      <c r="E485" s="8" t="s">
        <v>108</v>
      </c>
      <c r="F485" s="8" t="s">
        <v>109</v>
      </c>
      <c r="G485" s="8" t="s">
        <v>110</v>
      </c>
      <c r="H485" s="8" t="s">
        <v>111</v>
      </c>
      <c r="I485" s="9">
        <v>15145</v>
      </c>
      <c r="J485" s="9">
        <v>15400</v>
      </c>
      <c r="K485" s="8" t="s">
        <v>259</v>
      </c>
      <c r="L485" s="10">
        <v>45888</v>
      </c>
      <c r="N485" t="str">
        <f>IFERROR(VLOOKUP(A485,Ordenes!$C$1:$C$215,1,FALSE),"N/A")</f>
        <v>N/A</v>
      </c>
      <c r="O485" s="8" t="str">
        <f>_xlfn.CONCAT(YEAR(OP[[#This Row],[FechaDocumento]]),"-",MONTH(OP[[#This Row],[FechaDocumento]]))</f>
        <v>2025-8</v>
      </c>
    </row>
    <row r="486" spans="1:15" ht="15">
      <c r="A486" s="8">
        <v>714</v>
      </c>
      <c r="B486" s="8">
        <v>2110120374</v>
      </c>
      <c r="C486" s="8" t="s">
        <v>247</v>
      </c>
      <c r="D486" s="8" t="s">
        <v>12</v>
      </c>
      <c r="E486" s="8" t="s">
        <v>13</v>
      </c>
      <c r="F486" s="8" t="s">
        <v>47</v>
      </c>
      <c r="G486" s="8" t="s">
        <v>48</v>
      </c>
      <c r="H486" s="8" t="s">
        <v>49</v>
      </c>
      <c r="I486" s="8">
        <v>500</v>
      </c>
      <c r="J486" s="8">
        <v>500</v>
      </c>
      <c r="K486" s="8" t="s">
        <v>247</v>
      </c>
      <c r="L486" s="10">
        <v>45889</v>
      </c>
      <c r="N486" t="str">
        <f>IFERROR(VLOOKUP(A486,Ordenes!$C$1:$C$215,1,FALSE),"N/A")</f>
        <v>N/A</v>
      </c>
      <c r="O486" s="8" t="str">
        <f>_xlfn.CONCAT(YEAR(OP[[#This Row],[FechaDocumento]]),"-",MONTH(OP[[#This Row],[FechaDocumento]]))</f>
        <v>2025-8</v>
      </c>
    </row>
    <row r="487" spans="1:15" ht="15">
      <c r="A487" s="8">
        <v>715</v>
      </c>
      <c r="B487" s="8">
        <v>2140110655</v>
      </c>
      <c r="C487" s="8" t="s">
        <v>427</v>
      </c>
      <c r="D487" s="8" t="s">
        <v>12</v>
      </c>
      <c r="E487" s="8" t="s">
        <v>108</v>
      </c>
      <c r="F487" s="8" t="s">
        <v>109</v>
      </c>
      <c r="G487" s="8" t="s">
        <v>110</v>
      </c>
      <c r="H487" s="8" t="s">
        <v>111</v>
      </c>
      <c r="I487" s="9">
        <v>11100</v>
      </c>
      <c r="J487" s="9">
        <v>11300</v>
      </c>
      <c r="K487" s="8" t="s">
        <v>427</v>
      </c>
      <c r="L487" s="10">
        <v>45889</v>
      </c>
      <c r="N487" t="str">
        <f>IFERROR(VLOOKUP(A487,Ordenes!$C$1:$C$215,1,FALSE),"N/A")</f>
        <v>N/A</v>
      </c>
      <c r="O487" s="8" t="str">
        <f>_xlfn.CONCAT(YEAR(OP[[#This Row],[FechaDocumento]]),"-",MONTH(OP[[#This Row],[FechaDocumento]]))</f>
        <v>2025-8</v>
      </c>
    </row>
    <row r="488" spans="1:15" ht="15">
      <c r="A488" s="8">
        <v>716</v>
      </c>
      <c r="B488" s="8">
        <v>2140110651</v>
      </c>
      <c r="C488" s="8" t="s">
        <v>428</v>
      </c>
      <c r="D488" s="8" t="s">
        <v>12</v>
      </c>
      <c r="E488" s="8" t="s">
        <v>108</v>
      </c>
      <c r="F488" s="8" t="s">
        <v>109</v>
      </c>
      <c r="G488" s="8" t="s">
        <v>110</v>
      </c>
      <c r="H488" s="8" t="s">
        <v>111</v>
      </c>
      <c r="I488" s="9">
        <v>9000</v>
      </c>
      <c r="J488" s="8">
        <v>0</v>
      </c>
      <c r="K488" s="8" t="s">
        <v>428</v>
      </c>
      <c r="L488" s="10">
        <v>45889</v>
      </c>
      <c r="N488" t="str">
        <f>IFERROR(VLOOKUP(A488,Ordenes!$C$1:$C$215,1,FALSE),"N/A")</f>
        <v>N/A</v>
      </c>
      <c r="O488" s="8" t="str">
        <f>_xlfn.CONCAT(YEAR(OP[[#This Row],[FechaDocumento]]),"-",MONTH(OP[[#This Row],[FechaDocumento]]))</f>
        <v>2025-8</v>
      </c>
    </row>
    <row r="489" spans="1:15" ht="15">
      <c r="A489" s="8">
        <v>717</v>
      </c>
      <c r="B489" s="8">
        <v>2310180046</v>
      </c>
      <c r="C489" s="8" t="s">
        <v>429</v>
      </c>
      <c r="D489" s="8" t="s">
        <v>12</v>
      </c>
      <c r="E489" s="8" t="s">
        <v>13</v>
      </c>
      <c r="F489" s="8" t="s">
        <v>91</v>
      </c>
      <c r="G489" s="8" t="s">
        <v>92</v>
      </c>
      <c r="H489" s="8" t="s">
        <v>93</v>
      </c>
      <c r="I489" s="8">
        <v>25</v>
      </c>
      <c r="J489" s="8">
        <v>25</v>
      </c>
      <c r="K489" s="8" t="s">
        <v>429</v>
      </c>
      <c r="L489" s="10">
        <v>45889</v>
      </c>
      <c r="N489" t="str">
        <f>IFERROR(VLOOKUP(A489,Ordenes!$C$1:$C$215,1,FALSE),"N/A")</f>
        <v>N/A</v>
      </c>
      <c r="O489" s="8" t="str">
        <f>_xlfn.CONCAT(YEAR(OP[[#This Row],[FechaDocumento]]),"-",MONTH(OP[[#This Row],[FechaDocumento]]))</f>
        <v>2025-8</v>
      </c>
    </row>
    <row r="490" spans="1:15" ht="15">
      <c r="A490" s="8">
        <v>718</v>
      </c>
      <c r="B490" s="8">
        <v>2310180043</v>
      </c>
      <c r="C490" s="8" t="s">
        <v>430</v>
      </c>
      <c r="D490" s="8" t="s">
        <v>12</v>
      </c>
      <c r="E490" s="8" t="s">
        <v>13</v>
      </c>
      <c r="F490" s="8" t="s">
        <v>91</v>
      </c>
      <c r="G490" s="8" t="s">
        <v>92</v>
      </c>
      <c r="H490" s="8" t="s">
        <v>93</v>
      </c>
      <c r="I490" s="8">
        <v>35</v>
      </c>
      <c r="J490" s="8">
        <v>35</v>
      </c>
      <c r="K490" s="8" t="s">
        <v>430</v>
      </c>
      <c r="L490" s="10">
        <v>45889</v>
      </c>
      <c r="N490" t="str">
        <f>IFERROR(VLOOKUP(A490,Ordenes!$C$1:$C$215,1,FALSE),"N/A")</f>
        <v>N/A</v>
      </c>
      <c r="O490" s="8" t="str">
        <f>_xlfn.CONCAT(YEAR(OP[[#This Row],[FechaDocumento]]),"-",MONTH(OP[[#This Row],[FechaDocumento]]))</f>
        <v>2025-8</v>
      </c>
    </row>
    <row r="491" spans="1:15" ht="15">
      <c r="A491" s="8">
        <v>719</v>
      </c>
      <c r="B491" s="8">
        <v>2310180078</v>
      </c>
      <c r="C491" s="8" t="s">
        <v>431</v>
      </c>
      <c r="D491" s="8" t="s">
        <v>12</v>
      </c>
      <c r="E491" s="8" t="s">
        <v>13</v>
      </c>
      <c r="F491" s="8" t="s">
        <v>91</v>
      </c>
      <c r="G491" s="8" t="s">
        <v>92</v>
      </c>
      <c r="H491" s="8" t="s">
        <v>93</v>
      </c>
      <c r="I491" s="8">
        <v>25</v>
      </c>
      <c r="J491" s="8">
        <v>25</v>
      </c>
      <c r="K491" s="8" t="s">
        <v>431</v>
      </c>
      <c r="L491" s="10">
        <v>45889</v>
      </c>
      <c r="N491" t="str">
        <f>IFERROR(VLOOKUP(A491,Ordenes!$C$1:$C$215,1,FALSE),"N/A")</f>
        <v>N/A</v>
      </c>
      <c r="O491" s="8" t="str">
        <f>_xlfn.CONCAT(YEAR(OP[[#This Row],[FechaDocumento]]),"-",MONTH(OP[[#This Row],[FechaDocumento]]))</f>
        <v>2025-8</v>
      </c>
    </row>
    <row r="492" spans="1:15" ht="15">
      <c r="A492" s="8">
        <v>720</v>
      </c>
      <c r="B492" s="8">
        <v>2310180079</v>
      </c>
      <c r="C492" s="8" t="s">
        <v>432</v>
      </c>
      <c r="D492" s="8" t="s">
        <v>12</v>
      </c>
      <c r="E492" s="8" t="s">
        <v>13</v>
      </c>
      <c r="F492" s="8" t="s">
        <v>91</v>
      </c>
      <c r="G492" s="8" t="s">
        <v>92</v>
      </c>
      <c r="H492" s="8" t="s">
        <v>93</v>
      </c>
      <c r="I492" s="8">
        <v>25</v>
      </c>
      <c r="J492" s="8">
        <v>25</v>
      </c>
      <c r="K492" s="8" t="s">
        <v>432</v>
      </c>
      <c r="L492" s="10">
        <v>45889</v>
      </c>
      <c r="N492" t="str">
        <f>IFERROR(VLOOKUP(A492,Ordenes!$C$1:$C$215,1,FALSE),"N/A")</f>
        <v>N/A</v>
      </c>
      <c r="O492" s="8" t="str">
        <f>_xlfn.CONCAT(YEAR(OP[[#This Row],[FechaDocumento]]),"-",MONTH(OP[[#This Row],[FechaDocumento]]))</f>
        <v>2025-8</v>
      </c>
    </row>
    <row r="493" spans="1:15" ht="15">
      <c r="A493" s="8">
        <v>721</v>
      </c>
      <c r="B493" s="8">
        <v>2310180080</v>
      </c>
      <c r="C493" s="8" t="s">
        <v>433</v>
      </c>
      <c r="D493" s="8" t="s">
        <v>12</v>
      </c>
      <c r="E493" s="8" t="s">
        <v>13</v>
      </c>
      <c r="F493" s="8" t="s">
        <v>91</v>
      </c>
      <c r="G493" s="8" t="s">
        <v>92</v>
      </c>
      <c r="H493" s="8" t="s">
        <v>93</v>
      </c>
      <c r="I493" s="8">
        <v>25</v>
      </c>
      <c r="J493" s="8">
        <v>25</v>
      </c>
      <c r="K493" s="8" t="s">
        <v>433</v>
      </c>
      <c r="L493" s="10">
        <v>45889</v>
      </c>
      <c r="N493" t="str">
        <f>IFERROR(VLOOKUP(A493,Ordenes!$C$1:$C$215,1,FALSE),"N/A")</f>
        <v>N/A</v>
      </c>
      <c r="O493" s="8" t="str">
        <f>_xlfn.CONCAT(YEAR(OP[[#This Row],[FechaDocumento]]),"-",MONTH(OP[[#This Row],[FechaDocumento]]))</f>
        <v>2025-8</v>
      </c>
    </row>
    <row r="494" spans="1:15" ht="15">
      <c r="A494" s="8">
        <v>722</v>
      </c>
      <c r="B494" s="8">
        <v>2310180081</v>
      </c>
      <c r="C494" s="8" t="s">
        <v>434</v>
      </c>
      <c r="D494" s="8" t="s">
        <v>12</v>
      </c>
      <c r="E494" s="8" t="s">
        <v>13</v>
      </c>
      <c r="F494" s="8" t="s">
        <v>91</v>
      </c>
      <c r="G494" s="8" t="s">
        <v>92</v>
      </c>
      <c r="H494" s="8" t="s">
        <v>93</v>
      </c>
      <c r="I494" s="8">
        <v>25</v>
      </c>
      <c r="J494" s="8">
        <v>25</v>
      </c>
      <c r="K494" s="8" t="s">
        <v>434</v>
      </c>
      <c r="L494" s="10">
        <v>45889</v>
      </c>
      <c r="N494" t="str">
        <f>IFERROR(VLOOKUP(A494,Ordenes!$C$1:$C$215,1,FALSE),"N/A")</f>
        <v>N/A</v>
      </c>
      <c r="O494" s="8" t="str">
        <f>_xlfn.CONCAT(YEAR(OP[[#This Row],[FechaDocumento]]),"-",MONTH(OP[[#This Row],[FechaDocumento]]))</f>
        <v>2025-8</v>
      </c>
    </row>
    <row r="495" spans="1:15" ht="15">
      <c r="A495" s="8">
        <v>723</v>
      </c>
      <c r="B495" s="8">
        <v>2310180082</v>
      </c>
      <c r="C495" s="8" t="s">
        <v>435</v>
      </c>
      <c r="D495" s="8" t="s">
        <v>12</v>
      </c>
      <c r="E495" s="8" t="s">
        <v>13</v>
      </c>
      <c r="F495" s="8" t="s">
        <v>91</v>
      </c>
      <c r="G495" s="8" t="s">
        <v>92</v>
      </c>
      <c r="H495" s="8" t="s">
        <v>93</v>
      </c>
      <c r="I495" s="8">
        <v>25</v>
      </c>
      <c r="J495" s="8">
        <v>25</v>
      </c>
      <c r="K495" s="8" t="s">
        <v>435</v>
      </c>
      <c r="L495" s="10">
        <v>45889</v>
      </c>
      <c r="N495" t="str">
        <f>IFERROR(VLOOKUP(A495,Ordenes!$C$1:$C$215,1,FALSE),"N/A")</f>
        <v>N/A</v>
      </c>
      <c r="O495" s="8" t="str">
        <f>_xlfn.CONCAT(YEAR(OP[[#This Row],[FechaDocumento]]),"-",MONTH(OP[[#This Row],[FechaDocumento]]))</f>
        <v>2025-8</v>
      </c>
    </row>
    <row r="496" spans="1:15" ht="15">
      <c r="A496" s="8">
        <v>724</v>
      </c>
      <c r="B496" s="8">
        <v>2310180083</v>
      </c>
      <c r="C496" s="8" t="s">
        <v>436</v>
      </c>
      <c r="D496" s="8" t="s">
        <v>12</v>
      </c>
      <c r="E496" s="8" t="s">
        <v>13</v>
      </c>
      <c r="F496" s="8" t="s">
        <v>91</v>
      </c>
      <c r="G496" s="8" t="s">
        <v>92</v>
      </c>
      <c r="H496" s="8" t="s">
        <v>93</v>
      </c>
      <c r="I496" s="8">
        <v>25</v>
      </c>
      <c r="J496" s="8">
        <v>25</v>
      </c>
      <c r="K496" s="8" t="s">
        <v>436</v>
      </c>
      <c r="L496" s="10">
        <v>45889</v>
      </c>
      <c r="N496" t="str">
        <f>IFERROR(VLOOKUP(A496,Ordenes!$C$1:$C$215,1,FALSE),"N/A")</f>
        <v>N/A</v>
      </c>
      <c r="O496" s="8" t="str">
        <f>_xlfn.CONCAT(YEAR(OP[[#This Row],[FechaDocumento]]),"-",MONTH(OP[[#This Row],[FechaDocumento]]))</f>
        <v>2025-8</v>
      </c>
    </row>
    <row r="497" spans="1:15" ht="15">
      <c r="A497" s="8">
        <v>725</v>
      </c>
      <c r="B497" s="8">
        <v>2310180084</v>
      </c>
      <c r="C497" s="8" t="s">
        <v>437</v>
      </c>
      <c r="D497" s="8" t="s">
        <v>12</v>
      </c>
      <c r="E497" s="8" t="s">
        <v>13</v>
      </c>
      <c r="F497" s="8" t="s">
        <v>91</v>
      </c>
      <c r="G497" s="8" t="s">
        <v>92</v>
      </c>
      <c r="H497" s="8" t="s">
        <v>93</v>
      </c>
      <c r="I497" s="8">
        <v>25</v>
      </c>
      <c r="J497" s="8">
        <v>25</v>
      </c>
      <c r="K497" s="8" t="s">
        <v>437</v>
      </c>
      <c r="L497" s="10">
        <v>45889</v>
      </c>
      <c r="N497" t="str">
        <f>IFERROR(VLOOKUP(A497,Ordenes!$C$1:$C$215,1,FALSE),"N/A")</f>
        <v>N/A</v>
      </c>
      <c r="O497" s="8" t="str">
        <f>_xlfn.CONCAT(YEAR(OP[[#This Row],[FechaDocumento]]),"-",MONTH(OP[[#This Row],[FechaDocumento]]))</f>
        <v>2025-8</v>
      </c>
    </row>
    <row r="498" spans="1:15" ht="15">
      <c r="A498" s="8">
        <v>726</v>
      </c>
      <c r="B498" s="8">
        <v>2310180085</v>
      </c>
      <c r="C498" s="8" t="s">
        <v>438</v>
      </c>
      <c r="D498" s="8" t="s">
        <v>12</v>
      </c>
      <c r="E498" s="8" t="s">
        <v>13</v>
      </c>
      <c r="F498" s="8" t="s">
        <v>91</v>
      </c>
      <c r="G498" s="8" t="s">
        <v>92</v>
      </c>
      <c r="H498" s="8" t="s">
        <v>93</v>
      </c>
      <c r="I498" s="8">
        <v>25</v>
      </c>
      <c r="J498" s="8">
        <v>25</v>
      </c>
      <c r="K498" s="8" t="s">
        <v>438</v>
      </c>
      <c r="L498" s="10">
        <v>45889</v>
      </c>
      <c r="N498" t="str">
        <f>IFERROR(VLOOKUP(A498,Ordenes!$C$1:$C$215,1,FALSE),"N/A")</f>
        <v>N/A</v>
      </c>
      <c r="O498" s="8" t="str">
        <f>_xlfn.CONCAT(YEAR(OP[[#This Row],[FechaDocumento]]),"-",MONTH(OP[[#This Row],[FechaDocumento]]))</f>
        <v>2025-8</v>
      </c>
    </row>
    <row r="499" spans="1:15" ht="15">
      <c r="A499" s="8">
        <v>727</v>
      </c>
      <c r="B499" s="8">
        <v>2310180072</v>
      </c>
      <c r="C499" s="8" t="s">
        <v>439</v>
      </c>
      <c r="D499" s="8" t="s">
        <v>12</v>
      </c>
      <c r="E499" s="8" t="s">
        <v>13</v>
      </c>
      <c r="F499" s="8" t="s">
        <v>91</v>
      </c>
      <c r="G499" s="8" t="s">
        <v>92</v>
      </c>
      <c r="H499" s="8" t="s">
        <v>93</v>
      </c>
      <c r="I499" s="8">
        <v>25</v>
      </c>
      <c r="J499" s="8">
        <v>25</v>
      </c>
      <c r="K499" s="8" t="s">
        <v>439</v>
      </c>
      <c r="L499" s="10">
        <v>45889</v>
      </c>
      <c r="N499" t="str">
        <f>IFERROR(VLOOKUP(A499,Ordenes!$C$1:$C$215,1,FALSE),"N/A")</f>
        <v>N/A</v>
      </c>
      <c r="O499" s="8" t="str">
        <f>_xlfn.CONCAT(YEAR(OP[[#This Row],[FechaDocumento]]),"-",MONTH(OP[[#This Row],[FechaDocumento]]))</f>
        <v>2025-8</v>
      </c>
    </row>
    <row r="500" spans="1:15" ht="15">
      <c r="A500" s="8">
        <v>731</v>
      </c>
      <c r="B500" s="8">
        <v>2110030058</v>
      </c>
      <c r="C500" s="8" t="s">
        <v>440</v>
      </c>
      <c r="D500" s="8" t="s">
        <v>12</v>
      </c>
      <c r="E500" s="8" t="s">
        <v>13</v>
      </c>
      <c r="F500" s="8" t="s">
        <v>47</v>
      </c>
      <c r="G500" s="8" t="s">
        <v>48</v>
      </c>
      <c r="H500" s="8" t="s">
        <v>49</v>
      </c>
      <c r="I500" s="9">
        <v>24000</v>
      </c>
      <c r="J500" s="9">
        <v>23520</v>
      </c>
      <c r="K500" s="8" t="s">
        <v>440</v>
      </c>
      <c r="L500" s="10">
        <v>45889</v>
      </c>
      <c r="N500" t="str">
        <f>IFERROR(VLOOKUP(A500,Ordenes!$C$1:$C$215,1,FALSE),"N/A")</f>
        <v>N/A</v>
      </c>
      <c r="O500" s="8" t="str">
        <f>_xlfn.CONCAT(YEAR(OP[[#This Row],[FechaDocumento]]),"-",MONTH(OP[[#This Row],[FechaDocumento]]))</f>
        <v>2025-8</v>
      </c>
    </row>
    <row r="501" spans="1:15" ht="15">
      <c r="A501" s="8">
        <v>732</v>
      </c>
      <c r="B501" s="8">
        <v>2310250030</v>
      </c>
      <c r="C501" s="8" t="s">
        <v>188</v>
      </c>
      <c r="D501" s="8" t="s">
        <v>12</v>
      </c>
      <c r="E501" s="8" t="s">
        <v>13</v>
      </c>
      <c r="F501" s="8" t="s">
        <v>47</v>
      </c>
      <c r="G501" s="8" t="s">
        <v>48</v>
      </c>
      <c r="H501" s="8" t="s">
        <v>49</v>
      </c>
      <c r="I501" s="9">
        <v>20000</v>
      </c>
      <c r="J501" s="9">
        <v>19621</v>
      </c>
      <c r="K501" s="8" t="s">
        <v>188</v>
      </c>
      <c r="L501" s="10">
        <v>45889</v>
      </c>
      <c r="N501" t="str">
        <f>IFERROR(VLOOKUP(A501,Ordenes!$C$1:$C$215,1,FALSE),"N/A")</f>
        <v>N/A</v>
      </c>
      <c r="O501" s="8" t="str">
        <f>_xlfn.CONCAT(YEAR(OP[[#This Row],[FechaDocumento]]),"-",MONTH(OP[[#This Row],[FechaDocumento]]))</f>
        <v>2025-8</v>
      </c>
    </row>
    <row r="502" spans="1:15" ht="15">
      <c r="A502" s="8">
        <v>733</v>
      </c>
      <c r="B502" s="8">
        <v>2310160572</v>
      </c>
      <c r="C502" s="8" t="s">
        <v>441</v>
      </c>
      <c r="D502" s="8" t="s">
        <v>12</v>
      </c>
      <c r="E502" s="8" t="s">
        <v>13</v>
      </c>
      <c r="F502" s="8" t="s">
        <v>14</v>
      </c>
      <c r="G502" s="8" t="s">
        <v>15</v>
      </c>
      <c r="H502" s="8" t="s">
        <v>16</v>
      </c>
      <c r="I502" s="9">
        <v>12000</v>
      </c>
      <c r="J502" s="9">
        <v>12000</v>
      </c>
      <c r="K502" s="8" t="s">
        <v>441</v>
      </c>
      <c r="L502" s="10">
        <v>45890</v>
      </c>
      <c r="N502" t="str">
        <f>IFERROR(VLOOKUP(A502,Ordenes!$C$1:$C$215,1,FALSE),"N/A")</f>
        <v>N/A</v>
      </c>
      <c r="O502" s="8" t="str">
        <f>_xlfn.CONCAT(YEAR(OP[[#This Row],[FechaDocumento]]),"-",MONTH(OP[[#This Row],[FechaDocumento]]))</f>
        <v>2025-8</v>
      </c>
    </row>
    <row r="503" spans="1:15" ht="15">
      <c r="A503" s="8">
        <v>734</v>
      </c>
      <c r="B503" s="8">
        <v>2310160568</v>
      </c>
      <c r="C503" s="8" t="s">
        <v>442</v>
      </c>
      <c r="D503" s="8" t="s">
        <v>12</v>
      </c>
      <c r="E503" s="8" t="s">
        <v>13</v>
      </c>
      <c r="F503" s="8" t="s">
        <v>14</v>
      </c>
      <c r="G503" s="8" t="s">
        <v>15</v>
      </c>
      <c r="H503" s="8" t="s">
        <v>16</v>
      </c>
      <c r="I503" s="9">
        <v>12000</v>
      </c>
      <c r="J503" s="9">
        <v>12000</v>
      </c>
      <c r="K503" s="8" t="s">
        <v>442</v>
      </c>
      <c r="L503" s="10">
        <v>45890</v>
      </c>
      <c r="N503" t="str">
        <f>IFERROR(VLOOKUP(A503,Ordenes!$C$1:$C$215,1,FALSE),"N/A")</f>
        <v>N/A</v>
      </c>
      <c r="O503" s="8" t="str">
        <f>_xlfn.CONCAT(YEAR(OP[[#This Row],[FechaDocumento]]),"-",MONTH(OP[[#This Row],[FechaDocumento]]))</f>
        <v>2025-8</v>
      </c>
    </row>
    <row r="504" spans="1:15" ht="15">
      <c r="A504" s="8">
        <v>735</v>
      </c>
      <c r="B504" s="8">
        <v>2310160570</v>
      </c>
      <c r="C504" s="8" t="s">
        <v>443</v>
      </c>
      <c r="D504" s="8" t="s">
        <v>12</v>
      </c>
      <c r="E504" s="8" t="s">
        <v>13</v>
      </c>
      <c r="F504" s="8" t="s">
        <v>14</v>
      </c>
      <c r="G504" s="8" t="s">
        <v>15</v>
      </c>
      <c r="H504" s="8" t="s">
        <v>16</v>
      </c>
      <c r="I504" s="9">
        <v>12000</v>
      </c>
      <c r="J504" s="9">
        <v>12000</v>
      </c>
      <c r="K504" s="8" t="s">
        <v>443</v>
      </c>
      <c r="L504" s="10">
        <v>45890</v>
      </c>
      <c r="N504" t="str">
        <f>IFERROR(VLOOKUP(A504,Ordenes!$C$1:$C$215,1,FALSE),"N/A")</f>
        <v>N/A</v>
      </c>
      <c r="O504" s="8" t="str">
        <f>_xlfn.CONCAT(YEAR(OP[[#This Row],[FechaDocumento]]),"-",MONTH(OP[[#This Row],[FechaDocumento]]))</f>
        <v>2025-8</v>
      </c>
    </row>
    <row r="505" spans="1:15" ht="15">
      <c r="A505" s="8">
        <v>736</v>
      </c>
      <c r="B505" s="8">
        <v>2310160578</v>
      </c>
      <c r="C505" s="8" t="s">
        <v>444</v>
      </c>
      <c r="D505" s="8" t="s">
        <v>12</v>
      </c>
      <c r="E505" s="8" t="s">
        <v>13</v>
      </c>
      <c r="F505" s="8" t="s">
        <v>14</v>
      </c>
      <c r="G505" s="8" t="s">
        <v>15</v>
      </c>
      <c r="H505" s="8" t="s">
        <v>16</v>
      </c>
      <c r="I505" s="9">
        <v>12000</v>
      </c>
      <c r="J505" s="9">
        <v>12000</v>
      </c>
      <c r="K505" s="8" t="s">
        <v>444</v>
      </c>
      <c r="L505" s="10">
        <v>45890</v>
      </c>
      <c r="N505" t="str">
        <f>IFERROR(VLOOKUP(A505,Ordenes!$C$1:$C$215,1,FALSE),"N/A")</f>
        <v>N/A</v>
      </c>
      <c r="O505" s="8" t="str">
        <f>_xlfn.CONCAT(YEAR(OP[[#This Row],[FechaDocumento]]),"-",MONTH(OP[[#This Row],[FechaDocumento]]))</f>
        <v>2025-8</v>
      </c>
    </row>
    <row r="506" spans="1:15" ht="15">
      <c r="A506" s="8">
        <v>737</v>
      </c>
      <c r="B506" s="8">
        <v>2310160573</v>
      </c>
      <c r="C506" s="8" t="s">
        <v>445</v>
      </c>
      <c r="D506" s="8" t="s">
        <v>12</v>
      </c>
      <c r="E506" s="8" t="s">
        <v>13</v>
      </c>
      <c r="F506" s="8" t="s">
        <v>14</v>
      </c>
      <c r="G506" s="8" t="s">
        <v>15</v>
      </c>
      <c r="H506" s="8" t="s">
        <v>16</v>
      </c>
      <c r="I506" s="9">
        <v>12000</v>
      </c>
      <c r="J506" s="9">
        <v>12000</v>
      </c>
      <c r="K506" s="8" t="s">
        <v>445</v>
      </c>
      <c r="L506" s="10">
        <v>45890</v>
      </c>
      <c r="N506" t="str">
        <f>IFERROR(VLOOKUP(A506,Ordenes!$C$1:$C$215,1,FALSE),"N/A")</f>
        <v>N/A</v>
      </c>
      <c r="O506" s="8" t="str">
        <f>_xlfn.CONCAT(YEAR(OP[[#This Row],[FechaDocumento]]),"-",MONTH(OP[[#This Row],[FechaDocumento]]))</f>
        <v>2025-8</v>
      </c>
    </row>
    <row r="507" spans="1:15" ht="15">
      <c r="A507" s="8">
        <v>738</v>
      </c>
      <c r="B507" s="8">
        <v>2310160577</v>
      </c>
      <c r="C507" s="8" t="s">
        <v>446</v>
      </c>
      <c r="D507" s="8" t="s">
        <v>12</v>
      </c>
      <c r="E507" s="8" t="s">
        <v>13</v>
      </c>
      <c r="F507" s="8" t="s">
        <v>14</v>
      </c>
      <c r="G507" s="8" t="s">
        <v>15</v>
      </c>
      <c r="H507" s="8" t="s">
        <v>16</v>
      </c>
      <c r="I507" s="9">
        <v>12000</v>
      </c>
      <c r="J507" s="9">
        <v>12000</v>
      </c>
      <c r="K507" s="8" t="s">
        <v>446</v>
      </c>
      <c r="L507" s="10">
        <v>45890</v>
      </c>
      <c r="N507" t="str">
        <f>IFERROR(VLOOKUP(A507,Ordenes!$C$1:$C$215,1,FALSE),"N/A")</f>
        <v>N/A</v>
      </c>
      <c r="O507" s="8" t="str">
        <f>_xlfn.CONCAT(YEAR(OP[[#This Row],[FechaDocumento]]),"-",MONTH(OP[[#This Row],[FechaDocumento]]))</f>
        <v>2025-8</v>
      </c>
    </row>
    <row r="508" spans="1:15" ht="15">
      <c r="A508" s="8">
        <v>739</v>
      </c>
      <c r="B508" s="8">
        <v>2310160571</v>
      </c>
      <c r="C508" s="8" t="s">
        <v>447</v>
      </c>
      <c r="D508" s="8" t="s">
        <v>12</v>
      </c>
      <c r="E508" s="8" t="s">
        <v>13</v>
      </c>
      <c r="F508" s="8" t="s">
        <v>14</v>
      </c>
      <c r="G508" s="8" t="s">
        <v>15</v>
      </c>
      <c r="H508" s="8" t="s">
        <v>16</v>
      </c>
      <c r="I508" s="9">
        <v>12000</v>
      </c>
      <c r="J508" s="9">
        <v>11900</v>
      </c>
      <c r="K508" s="8" t="s">
        <v>447</v>
      </c>
      <c r="L508" s="10">
        <v>45890</v>
      </c>
      <c r="N508" t="str">
        <f>IFERROR(VLOOKUP(A508,Ordenes!$C$1:$C$215,1,FALSE),"N/A")</f>
        <v>N/A</v>
      </c>
      <c r="O508" s="8" t="str">
        <f>_xlfn.CONCAT(YEAR(OP[[#This Row],[FechaDocumento]]),"-",MONTH(OP[[#This Row],[FechaDocumento]]))</f>
        <v>2025-8</v>
      </c>
    </row>
    <row r="509" spans="1:15" ht="15">
      <c r="A509" s="8">
        <v>740</v>
      </c>
      <c r="B509" s="8">
        <v>2310160576</v>
      </c>
      <c r="C509" s="8" t="s">
        <v>448</v>
      </c>
      <c r="D509" s="8" t="s">
        <v>12</v>
      </c>
      <c r="E509" s="8" t="s">
        <v>13</v>
      </c>
      <c r="F509" s="8" t="s">
        <v>14</v>
      </c>
      <c r="G509" s="8" t="s">
        <v>15</v>
      </c>
      <c r="H509" s="8" t="s">
        <v>16</v>
      </c>
      <c r="I509" s="9">
        <v>12000</v>
      </c>
      <c r="J509" s="9">
        <v>12000</v>
      </c>
      <c r="K509" s="8" t="s">
        <v>448</v>
      </c>
      <c r="L509" s="10">
        <v>45890</v>
      </c>
      <c r="N509" t="str">
        <f>IFERROR(VLOOKUP(A509,Ordenes!$C$1:$C$215,1,FALSE),"N/A")</f>
        <v>N/A</v>
      </c>
      <c r="O509" s="8" t="str">
        <f>_xlfn.CONCAT(YEAR(OP[[#This Row],[FechaDocumento]]),"-",MONTH(OP[[#This Row],[FechaDocumento]]))</f>
        <v>2025-8</v>
      </c>
    </row>
    <row r="510" spans="1:15" ht="15">
      <c r="A510" s="8">
        <v>741</v>
      </c>
      <c r="B510" s="8">
        <v>2310160569</v>
      </c>
      <c r="C510" s="8" t="s">
        <v>449</v>
      </c>
      <c r="D510" s="8" t="s">
        <v>12</v>
      </c>
      <c r="E510" s="8" t="s">
        <v>13</v>
      </c>
      <c r="F510" s="8" t="s">
        <v>14</v>
      </c>
      <c r="G510" s="8" t="s">
        <v>15</v>
      </c>
      <c r="H510" s="8" t="s">
        <v>16</v>
      </c>
      <c r="I510" s="9">
        <v>12000</v>
      </c>
      <c r="J510" s="9">
        <v>12000</v>
      </c>
      <c r="K510" s="8" t="s">
        <v>449</v>
      </c>
      <c r="L510" s="10">
        <v>45890</v>
      </c>
      <c r="N510" t="str">
        <f>IFERROR(VLOOKUP(A510,Ordenes!$C$1:$C$215,1,FALSE),"N/A")</f>
        <v>N/A</v>
      </c>
      <c r="O510" s="8" t="str">
        <f>_xlfn.CONCAT(YEAR(OP[[#This Row],[FechaDocumento]]),"-",MONTH(OP[[#This Row],[FechaDocumento]]))</f>
        <v>2025-8</v>
      </c>
    </row>
    <row r="511" spans="1:15" ht="15">
      <c r="A511" s="8">
        <v>742</v>
      </c>
      <c r="B511" s="8">
        <v>2310160575</v>
      </c>
      <c r="C511" s="8" t="s">
        <v>450</v>
      </c>
      <c r="D511" s="8" t="s">
        <v>12</v>
      </c>
      <c r="E511" s="8" t="s">
        <v>13</v>
      </c>
      <c r="F511" s="8" t="s">
        <v>14</v>
      </c>
      <c r="G511" s="8" t="s">
        <v>15</v>
      </c>
      <c r="H511" s="8" t="s">
        <v>16</v>
      </c>
      <c r="I511" s="9">
        <v>12000</v>
      </c>
      <c r="J511" s="9">
        <v>10970</v>
      </c>
      <c r="K511" s="8" t="s">
        <v>450</v>
      </c>
      <c r="L511" s="10">
        <v>45890</v>
      </c>
      <c r="N511" t="str">
        <f>IFERROR(VLOOKUP(A511,Ordenes!$C$1:$C$215,1,FALSE),"N/A")</f>
        <v>N/A</v>
      </c>
      <c r="O511" s="8" t="str">
        <f>_xlfn.CONCAT(YEAR(OP[[#This Row],[FechaDocumento]]),"-",MONTH(OP[[#This Row],[FechaDocumento]]))</f>
        <v>2025-8</v>
      </c>
    </row>
    <row r="512" spans="1:15" ht="15">
      <c r="A512" s="8">
        <v>743</v>
      </c>
      <c r="B512" s="8">
        <v>2310160579</v>
      </c>
      <c r="C512" s="8" t="s">
        <v>451</v>
      </c>
      <c r="D512" s="8" t="s">
        <v>12</v>
      </c>
      <c r="E512" s="8" t="s">
        <v>13</v>
      </c>
      <c r="F512" s="8" t="s">
        <v>14</v>
      </c>
      <c r="G512" s="8" t="s">
        <v>15</v>
      </c>
      <c r="H512" s="8" t="s">
        <v>16</v>
      </c>
      <c r="I512" s="9">
        <v>12000</v>
      </c>
      <c r="J512" s="9">
        <v>12000</v>
      </c>
      <c r="K512" s="8" t="s">
        <v>451</v>
      </c>
      <c r="L512" s="10">
        <v>45890</v>
      </c>
      <c r="N512" t="str">
        <f>IFERROR(VLOOKUP(A512,Ordenes!$C$1:$C$215,1,FALSE),"N/A")</f>
        <v>N/A</v>
      </c>
      <c r="O512" s="8" t="str">
        <f>_xlfn.CONCAT(YEAR(OP[[#This Row],[FechaDocumento]]),"-",MONTH(OP[[#This Row],[FechaDocumento]]))</f>
        <v>2025-8</v>
      </c>
    </row>
    <row r="513" spans="1:15" ht="15">
      <c r="A513" s="8">
        <v>744</v>
      </c>
      <c r="B513" s="8">
        <v>2310160574</v>
      </c>
      <c r="C513" s="8" t="s">
        <v>452</v>
      </c>
      <c r="D513" s="8" t="s">
        <v>12</v>
      </c>
      <c r="E513" s="8" t="s">
        <v>13</v>
      </c>
      <c r="F513" s="8" t="s">
        <v>14</v>
      </c>
      <c r="G513" s="8" t="s">
        <v>15</v>
      </c>
      <c r="H513" s="8" t="s">
        <v>16</v>
      </c>
      <c r="I513" s="9">
        <v>12000</v>
      </c>
      <c r="J513" s="9">
        <v>12000</v>
      </c>
      <c r="K513" s="8" t="s">
        <v>452</v>
      </c>
      <c r="L513" s="10">
        <v>45890</v>
      </c>
      <c r="N513" t="str">
        <f>IFERROR(VLOOKUP(A513,Ordenes!$C$1:$C$215,1,FALSE),"N/A")</f>
        <v>N/A</v>
      </c>
      <c r="O513" s="8" t="str">
        <f>_xlfn.CONCAT(YEAR(OP[[#This Row],[FechaDocumento]]),"-",MONTH(OP[[#This Row],[FechaDocumento]]))</f>
        <v>2025-8</v>
      </c>
    </row>
    <row r="514" spans="1:15" ht="15">
      <c r="A514" s="8">
        <v>745</v>
      </c>
      <c r="B514" s="8">
        <v>2310160584</v>
      </c>
      <c r="C514" s="8" t="s">
        <v>453</v>
      </c>
      <c r="D514" s="8" t="s">
        <v>12</v>
      </c>
      <c r="E514" s="8" t="s">
        <v>13</v>
      </c>
      <c r="F514" s="8" t="s">
        <v>14</v>
      </c>
      <c r="G514" s="8" t="s">
        <v>15</v>
      </c>
      <c r="H514" s="8" t="s">
        <v>16</v>
      </c>
      <c r="I514" s="9">
        <v>12000</v>
      </c>
      <c r="J514" s="9">
        <v>12000</v>
      </c>
      <c r="K514" s="8" t="s">
        <v>453</v>
      </c>
      <c r="L514" s="10">
        <v>45890</v>
      </c>
      <c r="N514" t="str">
        <f>IFERROR(VLOOKUP(A514,Ordenes!$C$1:$C$215,1,FALSE),"N/A")</f>
        <v>N/A</v>
      </c>
      <c r="O514" s="8" t="str">
        <f>_xlfn.CONCAT(YEAR(OP[[#This Row],[FechaDocumento]]),"-",MONTH(OP[[#This Row],[FechaDocumento]]))</f>
        <v>2025-8</v>
      </c>
    </row>
    <row r="515" spans="1:15" ht="15">
      <c r="A515" s="8">
        <v>746</v>
      </c>
      <c r="B515" s="8">
        <v>2310160580</v>
      </c>
      <c r="C515" s="8" t="s">
        <v>454</v>
      </c>
      <c r="D515" s="8" t="s">
        <v>12</v>
      </c>
      <c r="E515" s="8" t="s">
        <v>13</v>
      </c>
      <c r="F515" s="8" t="s">
        <v>14</v>
      </c>
      <c r="G515" s="8" t="s">
        <v>15</v>
      </c>
      <c r="H515" s="8" t="s">
        <v>16</v>
      </c>
      <c r="I515" s="9">
        <v>12000</v>
      </c>
      <c r="J515" s="9">
        <v>12000</v>
      </c>
      <c r="K515" s="8" t="s">
        <v>454</v>
      </c>
      <c r="L515" s="10">
        <v>45890</v>
      </c>
      <c r="N515" t="str">
        <f>IFERROR(VLOOKUP(A515,Ordenes!$C$1:$C$215,1,FALSE),"N/A")</f>
        <v>N/A</v>
      </c>
      <c r="O515" s="8" t="str">
        <f>_xlfn.CONCAT(YEAR(OP[[#This Row],[FechaDocumento]]),"-",MONTH(OP[[#This Row],[FechaDocumento]]))</f>
        <v>2025-8</v>
      </c>
    </row>
    <row r="516" spans="1:15" ht="15">
      <c r="A516" s="8">
        <v>747</v>
      </c>
      <c r="B516" s="8">
        <v>2310160582</v>
      </c>
      <c r="C516" s="8" t="s">
        <v>455</v>
      </c>
      <c r="D516" s="8" t="s">
        <v>12</v>
      </c>
      <c r="E516" s="8" t="s">
        <v>13</v>
      </c>
      <c r="F516" s="8" t="s">
        <v>14</v>
      </c>
      <c r="G516" s="8" t="s">
        <v>15</v>
      </c>
      <c r="H516" s="8" t="s">
        <v>16</v>
      </c>
      <c r="I516" s="9">
        <v>12000</v>
      </c>
      <c r="J516" s="9">
        <v>12000</v>
      </c>
      <c r="K516" s="8" t="s">
        <v>455</v>
      </c>
      <c r="L516" s="10">
        <v>45890</v>
      </c>
      <c r="N516" t="str">
        <f>IFERROR(VLOOKUP(A516,Ordenes!$C$1:$C$215,1,FALSE),"N/A")</f>
        <v>N/A</v>
      </c>
      <c r="O516" s="8" t="str">
        <f>_xlfn.CONCAT(YEAR(OP[[#This Row],[FechaDocumento]]),"-",MONTH(OP[[#This Row],[FechaDocumento]]))</f>
        <v>2025-8</v>
      </c>
    </row>
    <row r="517" spans="1:15" ht="15">
      <c r="A517" s="8">
        <v>748</v>
      </c>
      <c r="B517" s="8">
        <v>2310160590</v>
      </c>
      <c r="C517" s="8" t="s">
        <v>456</v>
      </c>
      <c r="D517" s="8" t="s">
        <v>12</v>
      </c>
      <c r="E517" s="8" t="s">
        <v>13</v>
      </c>
      <c r="F517" s="8" t="s">
        <v>14</v>
      </c>
      <c r="G517" s="8" t="s">
        <v>15</v>
      </c>
      <c r="H517" s="8" t="s">
        <v>16</v>
      </c>
      <c r="I517" s="9">
        <v>12000</v>
      </c>
      <c r="J517" s="9">
        <v>12000</v>
      </c>
      <c r="K517" s="8" t="s">
        <v>456</v>
      </c>
      <c r="L517" s="10">
        <v>45890</v>
      </c>
      <c r="N517" t="str">
        <f>IFERROR(VLOOKUP(A517,Ordenes!$C$1:$C$215,1,FALSE),"N/A")</f>
        <v>N/A</v>
      </c>
      <c r="O517" s="8" t="str">
        <f>_xlfn.CONCAT(YEAR(OP[[#This Row],[FechaDocumento]]),"-",MONTH(OP[[#This Row],[FechaDocumento]]))</f>
        <v>2025-8</v>
      </c>
    </row>
    <row r="518" spans="1:15" ht="15">
      <c r="A518" s="8">
        <v>749</v>
      </c>
      <c r="B518" s="8">
        <v>2310160585</v>
      </c>
      <c r="C518" s="8" t="s">
        <v>457</v>
      </c>
      <c r="D518" s="8" t="s">
        <v>12</v>
      </c>
      <c r="E518" s="8" t="s">
        <v>13</v>
      </c>
      <c r="F518" s="8" t="s">
        <v>14</v>
      </c>
      <c r="G518" s="8" t="s">
        <v>15</v>
      </c>
      <c r="H518" s="8" t="s">
        <v>16</v>
      </c>
      <c r="I518" s="9">
        <v>12000</v>
      </c>
      <c r="J518" s="9">
        <v>12000</v>
      </c>
      <c r="K518" s="8" t="s">
        <v>457</v>
      </c>
      <c r="L518" s="10">
        <v>45890</v>
      </c>
      <c r="N518" t="str">
        <f>IFERROR(VLOOKUP(A518,Ordenes!$C$1:$C$215,1,FALSE),"N/A")</f>
        <v>N/A</v>
      </c>
      <c r="O518" s="8" t="str">
        <f>_xlfn.CONCAT(YEAR(OP[[#This Row],[FechaDocumento]]),"-",MONTH(OP[[#This Row],[FechaDocumento]]))</f>
        <v>2025-8</v>
      </c>
    </row>
    <row r="519" spans="1:15" ht="15">
      <c r="A519" s="8">
        <v>750</v>
      </c>
      <c r="B519" s="8">
        <v>2310160589</v>
      </c>
      <c r="C519" s="8" t="s">
        <v>458</v>
      </c>
      <c r="D519" s="8" t="s">
        <v>12</v>
      </c>
      <c r="E519" s="8" t="s">
        <v>13</v>
      </c>
      <c r="F519" s="8" t="s">
        <v>14</v>
      </c>
      <c r="G519" s="8" t="s">
        <v>15</v>
      </c>
      <c r="H519" s="8" t="s">
        <v>16</v>
      </c>
      <c r="I519" s="9">
        <v>12000</v>
      </c>
      <c r="J519" s="9">
        <v>12000</v>
      </c>
      <c r="K519" s="8" t="s">
        <v>458</v>
      </c>
      <c r="L519" s="10">
        <v>45890</v>
      </c>
      <c r="N519" t="str">
        <f>IFERROR(VLOOKUP(A519,Ordenes!$C$1:$C$215,1,FALSE),"N/A")</f>
        <v>N/A</v>
      </c>
      <c r="O519" s="8" t="str">
        <f>_xlfn.CONCAT(YEAR(OP[[#This Row],[FechaDocumento]]),"-",MONTH(OP[[#This Row],[FechaDocumento]]))</f>
        <v>2025-8</v>
      </c>
    </row>
    <row r="520" spans="1:15" ht="15">
      <c r="A520" s="8">
        <v>751</v>
      </c>
      <c r="B520" s="8">
        <v>2310160592</v>
      </c>
      <c r="C520" s="8" t="s">
        <v>459</v>
      </c>
      <c r="D520" s="8" t="s">
        <v>12</v>
      </c>
      <c r="E520" s="8" t="s">
        <v>13</v>
      </c>
      <c r="F520" s="8" t="s">
        <v>14</v>
      </c>
      <c r="G520" s="8" t="s">
        <v>15</v>
      </c>
      <c r="H520" s="8" t="s">
        <v>16</v>
      </c>
      <c r="I520" s="9">
        <v>12000</v>
      </c>
      <c r="J520" s="9">
        <v>12000</v>
      </c>
      <c r="K520" s="8" t="s">
        <v>459</v>
      </c>
      <c r="L520" s="10">
        <v>45890</v>
      </c>
      <c r="N520" t="str">
        <f>IFERROR(VLOOKUP(A520,Ordenes!$C$1:$C$215,1,FALSE),"N/A")</f>
        <v>N/A</v>
      </c>
      <c r="O520" s="8" t="str">
        <f>_xlfn.CONCAT(YEAR(OP[[#This Row],[FechaDocumento]]),"-",MONTH(OP[[#This Row],[FechaDocumento]]))</f>
        <v>2025-8</v>
      </c>
    </row>
    <row r="521" spans="1:15" ht="15">
      <c r="A521" s="8">
        <v>752</v>
      </c>
      <c r="B521" s="8">
        <v>2310160588</v>
      </c>
      <c r="C521" s="8" t="s">
        <v>460</v>
      </c>
      <c r="D521" s="8" t="s">
        <v>12</v>
      </c>
      <c r="E521" s="8" t="s">
        <v>13</v>
      </c>
      <c r="F521" s="8" t="s">
        <v>14</v>
      </c>
      <c r="G521" s="8" t="s">
        <v>15</v>
      </c>
      <c r="H521" s="8" t="s">
        <v>16</v>
      </c>
      <c r="I521" s="9">
        <v>12000</v>
      </c>
      <c r="J521" s="9">
        <v>12000</v>
      </c>
      <c r="K521" s="8" t="s">
        <v>460</v>
      </c>
      <c r="L521" s="10">
        <v>45890</v>
      </c>
      <c r="N521" t="str">
        <f>IFERROR(VLOOKUP(A521,Ordenes!$C$1:$C$215,1,FALSE),"N/A")</f>
        <v>N/A</v>
      </c>
      <c r="O521" s="8" t="str">
        <f>_xlfn.CONCAT(YEAR(OP[[#This Row],[FechaDocumento]]),"-",MONTH(OP[[#This Row],[FechaDocumento]]))</f>
        <v>2025-8</v>
      </c>
    </row>
    <row r="522" spans="1:15" ht="15">
      <c r="A522" s="8">
        <v>753</v>
      </c>
      <c r="B522" s="8">
        <v>2310160581</v>
      </c>
      <c r="C522" s="8" t="s">
        <v>461</v>
      </c>
      <c r="D522" s="8" t="s">
        <v>12</v>
      </c>
      <c r="E522" s="8" t="s">
        <v>13</v>
      </c>
      <c r="F522" s="8" t="s">
        <v>14</v>
      </c>
      <c r="G522" s="8" t="s">
        <v>15</v>
      </c>
      <c r="H522" s="8" t="s">
        <v>16</v>
      </c>
      <c r="I522" s="9">
        <v>12000</v>
      </c>
      <c r="J522" s="9">
        <v>12000</v>
      </c>
      <c r="K522" s="8" t="s">
        <v>461</v>
      </c>
      <c r="L522" s="10">
        <v>45890</v>
      </c>
      <c r="N522" t="str">
        <f>IFERROR(VLOOKUP(A522,Ordenes!$C$1:$C$215,1,FALSE),"N/A")</f>
        <v>N/A</v>
      </c>
      <c r="O522" s="8" t="str">
        <f>_xlfn.CONCAT(YEAR(OP[[#This Row],[FechaDocumento]]),"-",MONTH(OP[[#This Row],[FechaDocumento]]))</f>
        <v>2025-8</v>
      </c>
    </row>
    <row r="523" spans="1:15" ht="15">
      <c r="A523" s="8">
        <v>754</v>
      </c>
      <c r="B523" s="8">
        <v>2310160587</v>
      </c>
      <c r="C523" s="8" t="s">
        <v>462</v>
      </c>
      <c r="D523" s="8" t="s">
        <v>12</v>
      </c>
      <c r="E523" s="8" t="s">
        <v>13</v>
      </c>
      <c r="F523" s="8" t="s">
        <v>14</v>
      </c>
      <c r="G523" s="8" t="s">
        <v>15</v>
      </c>
      <c r="H523" s="8" t="s">
        <v>16</v>
      </c>
      <c r="I523" s="9">
        <v>12000</v>
      </c>
      <c r="J523" s="9">
        <v>12000</v>
      </c>
      <c r="K523" s="8" t="s">
        <v>462</v>
      </c>
      <c r="L523" s="10">
        <v>45890</v>
      </c>
      <c r="N523" t="str">
        <f>IFERROR(VLOOKUP(A523,Ordenes!$C$1:$C$215,1,FALSE),"N/A")</f>
        <v>N/A</v>
      </c>
      <c r="O523" s="8" t="str">
        <f>_xlfn.CONCAT(YEAR(OP[[#This Row],[FechaDocumento]]),"-",MONTH(OP[[#This Row],[FechaDocumento]]))</f>
        <v>2025-8</v>
      </c>
    </row>
    <row r="524" spans="1:15" ht="15">
      <c r="A524" s="8">
        <v>755</v>
      </c>
      <c r="B524" s="8">
        <v>2310160591</v>
      </c>
      <c r="C524" s="8" t="s">
        <v>463</v>
      </c>
      <c r="D524" s="8" t="s">
        <v>12</v>
      </c>
      <c r="E524" s="8" t="s">
        <v>13</v>
      </c>
      <c r="F524" s="8" t="s">
        <v>14</v>
      </c>
      <c r="G524" s="8" t="s">
        <v>15</v>
      </c>
      <c r="H524" s="8" t="s">
        <v>16</v>
      </c>
      <c r="I524" s="9">
        <v>12000</v>
      </c>
      <c r="J524" s="9">
        <v>12000</v>
      </c>
      <c r="K524" s="8" t="s">
        <v>463</v>
      </c>
      <c r="L524" s="10">
        <v>45890</v>
      </c>
      <c r="N524" t="str">
        <f>IFERROR(VLOOKUP(A524,Ordenes!$C$1:$C$215,1,FALSE),"N/A")</f>
        <v>N/A</v>
      </c>
      <c r="O524" s="8" t="str">
        <f>_xlfn.CONCAT(YEAR(OP[[#This Row],[FechaDocumento]]),"-",MONTH(OP[[#This Row],[FechaDocumento]]))</f>
        <v>2025-8</v>
      </c>
    </row>
    <row r="525" spans="1:15" ht="15">
      <c r="A525" s="8">
        <v>756</v>
      </c>
      <c r="B525" s="8">
        <v>2310160586</v>
      </c>
      <c r="C525" s="8" t="s">
        <v>464</v>
      </c>
      <c r="D525" s="8" t="s">
        <v>12</v>
      </c>
      <c r="E525" s="8" t="s">
        <v>13</v>
      </c>
      <c r="F525" s="8" t="s">
        <v>14</v>
      </c>
      <c r="G525" s="8" t="s">
        <v>15</v>
      </c>
      <c r="H525" s="8" t="s">
        <v>16</v>
      </c>
      <c r="I525" s="9">
        <v>12000</v>
      </c>
      <c r="J525" s="9">
        <v>12000</v>
      </c>
      <c r="K525" s="8" t="s">
        <v>464</v>
      </c>
      <c r="L525" s="10">
        <v>45890</v>
      </c>
      <c r="N525" t="str">
        <f>IFERROR(VLOOKUP(A525,Ordenes!$C$1:$C$215,1,FALSE),"N/A")</f>
        <v>N/A</v>
      </c>
      <c r="O525" s="8" t="str">
        <f>_xlfn.CONCAT(YEAR(OP[[#This Row],[FechaDocumento]]),"-",MONTH(OP[[#This Row],[FechaDocumento]]))</f>
        <v>2025-8</v>
      </c>
    </row>
    <row r="526" spans="1:15" ht="15">
      <c r="A526" s="8">
        <v>760</v>
      </c>
      <c r="B526" s="8">
        <v>2110120276</v>
      </c>
      <c r="C526" s="8" t="s">
        <v>465</v>
      </c>
      <c r="D526" s="8" t="s">
        <v>12</v>
      </c>
      <c r="E526" s="8" t="s">
        <v>13</v>
      </c>
      <c r="F526" s="8" t="s">
        <v>466</v>
      </c>
      <c r="G526" s="8" t="s">
        <v>467</v>
      </c>
      <c r="H526" s="8" t="s">
        <v>250</v>
      </c>
      <c r="I526" s="8">
        <v>48</v>
      </c>
      <c r="J526" s="8">
        <v>48</v>
      </c>
      <c r="K526" s="8" t="s">
        <v>465</v>
      </c>
      <c r="L526" s="10">
        <v>45890</v>
      </c>
      <c r="N526" t="str">
        <f>IFERROR(VLOOKUP(A526,Ordenes!$C$1:$C$215,1,FALSE),"N/A")</f>
        <v>N/A</v>
      </c>
      <c r="O526" s="8" t="str">
        <f>_xlfn.CONCAT(YEAR(OP[[#This Row],[FechaDocumento]]),"-",MONTH(OP[[#This Row],[FechaDocumento]]))</f>
        <v>2025-8</v>
      </c>
    </row>
    <row r="527" spans="1:15" ht="15">
      <c r="A527" s="8">
        <v>776</v>
      </c>
      <c r="B527" s="8">
        <v>2310090443</v>
      </c>
      <c r="C527" s="8" t="s">
        <v>468</v>
      </c>
      <c r="D527" s="8" t="s">
        <v>12</v>
      </c>
      <c r="E527" s="8" t="s">
        <v>13</v>
      </c>
      <c r="F527" s="8" t="s">
        <v>14</v>
      </c>
      <c r="G527" s="8" t="s">
        <v>15</v>
      </c>
      <c r="H527" s="8" t="s">
        <v>16</v>
      </c>
      <c r="I527" s="9">
        <v>200000</v>
      </c>
      <c r="J527" s="9">
        <v>198550</v>
      </c>
      <c r="K527" s="8" t="s">
        <v>468</v>
      </c>
      <c r="L527" s="10">
        <v>45891</v>
      </c>
      <c r="N527" t="str">
        <f>IFERROR(VLOOKUP(A527,Ordenes!$C$1:$C$215,1,FALSE),"N/A")</f>
        <v>N/A</v>
      </c>
      <c r="O527" s="8" t="str">
        <f>_xlfn.CONCAT(YEAR(OP[[#This Row],[FechaDocumento]]),"-",MONTH(OP[[#This Row],[FechaDocumento]]))</f>
        <v>2025-8</v>
      </c>
    </row>
    <row r="528" spans="1:15" ht="15">
      <c r="A528" s="8">
        <v>777</v>
      </c>
      <c r="B528" s="8">
        <v>2310230002</v>
      </c>
      <c r="C528" s="8" t="s">
        <v>24</v>
      </c>
      <c r="D528" s="8" t="s">
        <v>12</v>
      </c>
      <c r="E528" s="8" t="s">
        <v>13</v>
      </c>
      <c r="F528" s="8" t="s">
        <v>14</v>
      </c>
      <c r="G528" s="8" t="s">
        <v>15</v>
      </c>
      <c r="H528" s="8" t="s">
        <v>16</v>
      </c>
      <c r="I528" s="9">
        <v>350000</v>
      </c>
      <c r="J528" s="9">
        <v>225000</v>
      </c>
      <c r="K528" s="8" t="s">
        <v>25</v>
      </c>
      <c r="L528" s="10">
        <v>45891</v>
      </c>
      <c r="N528" t="str">
        <f>IFERROR(VLOOKUP(A528,Ordenes!$C$1:$C$215,1,FALSE),"N/A")</f>
        <v>N/A</v>
      </c>
      <c r="O528" s="8" t="str">
        <f>_xlfn.CONCAT(YEAR(OP[[#This Row],[FechaDocumento]]),"-",MONTH(OP[[#This Row],[FechaDocumento]]))</f>
        <v>2025-8</v>
      </c>
    </row>
    <row r="529" spans="1:15" ht="15">
      <c r="A529" s="8">
        <v>778</v>
      </c>
      <c r="B529" s="8">
        <v>2310170002</v>
      </c>
      <c r="C529" s="8" t="s">
        <v>469</v>
      </c>
      <c r="D529" s="8" t="s">
        <v>12</v>
      </c>
      <c r="E529" s="8" t="s">
        <v>13</v>
      </c>
      <c r="F529" s="8" t="s">
        <v>14</v>
      </c>
      <c r="G529" s="8" t="s">
        <v>15</v>
      </c>
      <c r="H529" s="8" t="s">
        <v>16</v>
      </c>
      <c r="I529" s="9">
        <v>420000</v>
      </c>
      <c r="J529" s="9">
        <v>128000</v>
      </c>
      <c r="K529" s="8" t="s">
        <v>469</v>
      </c>
      <c r="L529" s="10">
        <v>45891</v>
      </c>
      <c r="N529" t="str">
        <f>IFERROR(VLOOKUP(A529,Ordenes!$C$1:$C$215,1,FALSE),"N/A")</f>
        <v>N/A</v>
      </c>
      <c r="O529" s="8" t="str">
        <f>_xlfn.CONCAT(YEAR(OP[[#This Row],[FechaDocumento]]),"-",MONTH(OP[[#This Row],[FechaDocumento]]))</f>
        <v>2025-8</v>
      </c>
    </row>
    <row r="530" spans="1:15" ht="15">
      <c r="A530" s="8">
        <v>779</v>
      </c>
      <c r="B530" s="8">
        <v>2310250015</v>
      </c>
      <c r="C530" s="8" t="s">
        <v>114</v>
      </c>
      <c r="D530" s="8" t="s">
        <v>12</v>
      </c>
      <c r="E530" s="8" t="s">
        <v>13</v>
      </c>
      <c r="F530" s="8" t="s">
        <v>91</v>
      </c>
      <c r="G530" s="8" t="s">
        <v>92</v>
      </c>
      <c r="H530" s="8" t="s">
        <v>93</v>
      </c>
      <c r="I530" s="8">
        <v>150</v>
      </c>
      <c r="J530" s="8">
        <v>149</v>
      </c>
      <c r="K530" s="8" t="s">
        <v>114</v>
      </c>
      <c r="L530" s="10">
        <v>45891</v>
      </c>
      <c r="N530" t="str">
        <f>IFERROR(VLOOKUP(A530,Ordenes!$C$1:$C$215,1,FALSE),"N/A")</f>
        <v>N/A</v>
      </c>
      <c r="O530" s="8" t="str">
        <f>_xlfn.CONCAT(YEAR(OP[[#This Row],[FechaDocumento]]),"-",MONTH(OP[[#This Row],[FechaDocumento]]))</f>
        <v>2025-8</v>
      </c>
    </row>
    <row r="531" spans="1:15" ht="15">
      <c r="A531" s="8">
        <v>780</v>
      </c>
      <c r="B531" s="8">
        <v>2310250035</v>
      </c>
      <c r="C531" s="8" t="s">
        <v>470</v>
      </c>
      <c r="D531" s="8" t="s">
        <v>12</v>
      </c>
      <c r="E531" s="8" t="s">
        <v>13</v>
      </c>
      <c r="F531" s="8" t="s">
        <v>91</v>
      </c>
      <c r="G531" s="8" t="s">
        <v>92</v>
      </c>
      <c r="H531" s="8" t="s">
        <v>93</v>
      </c>
      <c r="I531" s="8">
        <v>150</v>
      </c>
      <c r="J531" s="8">
        <v>143.69999999999999</v>
      </c>
      <c r="K531" s="8" t="s">
        <v>470</v>
      </c>
      <c r="L531" s="10">
        <v>45891</v>
      </c>
      <c r="N531" t="str">
        <f>IFERROR(VLOOKUP(A531,Ordenes!$C$1:$C$215,1,FALSE),"N/A")</f>
        <v>N/A</v>
      </c>
      <c r="O531" s="8" t="str">
        <f>_xlfn.CONCAT(YEAR(OP[[#This Row],[FechaDocumento]]),"-",MONTH(OP[[#This Row],[FechaDocumento]]))</f>
        <v>2025-8</v>
      </c>
    </row>
    <row r="532" spans="1:15" ht="15">
      <c r="A532" s="8">
        <v>781</v>
      </c>
      <c r="B532" s="8">
        <v>2310250037</v>
      </c>
      <c r="C532" s="8" t="s">
        <v>471</v>
      </c>
      <c r="D532" s="8" t="s">
        <v>12</v>
      </c>
      <c r="E532" s="8" t="s">
        <v>13</v>
      </c>
      <c r="F532" s="8" t="s">
        <v>91</v>
      </c>
      <c r="G532" s="8" t="s">
        <v>92</v>
      </c>
      <c r="H532" s="8" t="s">
        <v>93</v>
      </c>
      <c r="I532" s="8">
        <v>150</v>
      </c>
      <c r="J532" s="8">
        <v>143.69999999999999</v>
      </c>
      <c r="K532" s="8" t="s">
        <v>471</v>
      </c>
      <c r="L532" s="10">
        <v>45891</v>
      </c>
      <c r="N532" t="str">
        <f>IFERROR(VLOOKUP(A532,Ordenes!$C$1:$C$215,1,FALSE),"N/A")</f>
        <v>N/A</v>
      </c>
      <c r="O532" s="8" t="str">
        <f>_xlfn.CONCAT(YEAR(OP[[#This Row],[FechaDocumento]]),"-",MONTH(OP[[#This Row],[FechaDocumento]]))</f>
        <v>2025-8</v>
      </c>
    </row>
    <row r="533" spans="1:15" ht="15">
      <c r="A533" s="8">
        <v>782</v>
      </c>
      <c r="B533" s="8">
        <v>2310250009</v>
      </c>
      <c r="C533" s="8" t="s">
        <v>104</v>
      </c>
      <c r="D533" s="8" t="s">
        <v>12</v>
      </c>
      <c r="E533" s="8" t="s">
        <v>13</v>
      </c>
      <c r="F533" s="8" t="s">
        <v>91</v>
      </c>
      <c r="G533" s="8" t="s">
        <v>92</v>
      </c>
      <c r="H533" s="8" t="s">
        <v>93</v>
      </c>
      <c r="I533" s="8">
        <v>150</v>
      </c>
      <c r="J533" s="8">
        <v>148.5</v>
      </c>
      <c r="K533" s="8" t="s">
        <v>104</v>
      </c>
      <c r="L533" s="10">
        <v>45891</v>
      </c>
      <c r="N533" t="str">
        <f>IFERROR(VLOOKUP(A533,Ordenes!$C$1:$C$215,1,FALSE),"N/A")</f>
        <v>N/A</v>
      </c>
      <c r="O533" s="8" t="str">
        <f>_xlfn.CONCAT(YEAR(OP[[#This Row],[FechaDocumento]]),"-",MONTH(OP[[#This Row],[FechaDocumento]]))</f>
        <v>2025-8</v>
      </c>
    </row>
    <row r="534" spans="1:15" ht="15">
      <c r="A534" s="8">
        <v>783</v>
      </c>
      <c r="B534" s="8">
        <v>2310250034</v>
      </c>
      <c r="C534" s="8" t="s">
        <v>472</v>
      </c>
      <c r="D534" s="8" t="s">
        <v>12</v>
      </c>
      <c r="E534" s="8" t="s">
        <v>13</v>
      </c>
      <c r="F534" s="8" t="s">
        <v>91</v>
      </c>
      <c r="G534" s="8" t="s">
        <v>92</v>
      </c>
      <c r="H534" s="8" t="s">
        <v>93</v>
      </c>
      <c r="I534" s="8">
        <v>150</v>
      </c>
      <c r="J534" s="8">
        <v>143.69999999999999</v>
      </c>
      <c r="K534" s="8" t="s">
        <v>472</v>
      </c>
      <c r="L534" s="10">
        <v>45891</v>
      </c>
      <c r="N534" t="str">
        <f>IFERROR(VLOOKUP(A534,Ordenes!$C$1:$C$215,1,FALSE),"N/A")</f>
        <v>N/A</v>
      </c>
      <c r="O534" s="8" t="str">
        <f>_xlfn.CONCAT(YEAR(OP[[#This Row],[FechaDocumento]]),"-",MONTH(OP[[#This Row],[FechaDocumento]]))</f>
        <v>2025-8</v>
      </c>
    </row>
    <row r="535" spans="1:15" ht="15">
      <c r="A535" s="8">
        <v>784</v>
      </c>
      <c r="B535" s="8">
        <v>2310250038</v>
      </c>
      <c r="C535" s="8" t="s">
        <v>473</v>
      </c>
      <c r="D535" s="8" t="s">
        <v>12</v>
      </c>
      <c r="E535" s="8" t="s">
        <v>13</v>
      </c>
      <c r="F535" s="8" t="s">
        <v>91</v>
      </c>
      <c r="G535" s="8" t="s">
        <v>92</v>
      </c>
      <c r="H535" s="8" t="s">
        <v>93</v>
      </c>
      <c r="I535" s="8">
        <v>150</v>
      </c>
      <c r="J535" s="8">
        <v>139.80000000000001</v>
      </c>
      <c r="K535" s="8" t="s">
        <v>473</v>
      </c>
      <c r="L535" s="10">
        <v>45891</v>
      </c>
      <c r="N535" t="str">
        <f>IFERROR(VLOOKUP(A535,Ordenes!$C$1:$C$215,1,FALSE),"N/A")</f>
        <v>N/A</v>
      </c>
      <c r="O535" s="8" t="str">
        <f>_xlfn.CONCAT(YEAR(OP[[#This Row],[FechaDocumento]]),"-",MONTH(OP[[#This Row],[FechaDocumento]]))</f>
        <v>2025-8</v>
      </c>
    </row>
    <row r="536" spans="1:15" ht="15">
      <c r="A536" s="8">
        <v>785</v>
      </c>
      <c r="B536" s="8">
        <v>2310250033</v>
      </c>
      <c r="C536" s="8" t="s">
        <v>474</v>
      </c>
      <c r="D536" s="8" t="s">
        <v>12</v>
      </c>
      <c r="E536" s="8" t="s">
        <v>13</v>
      </c>
      <c r="F536" s="8" t="s">
        <v>91</v>
      </c>
      <c r="G536" s="8" t="s">
        <v>92</v>
      </c>
      <c r="H536" s="8" t="s">
        <v>93</v>
      </c>
      <c r="I536" s="8">
        <v>300</v>
      </c>
      <c r="J536" s="8">
        <v>287.55</v>
      </c>
      <c r="K536" s="8" t="s">
        <v>474</v>
      </c>
      <c r="L536" s="10">
        <v>45891</v>
      </c>
      <c r="N536" t="str">
        <f>IFERROR(VLOOKUP(A536,Ordenes!$C$1:$C$215,1,FALSE),"N/A")</f>
        <v>N/A</v>
      </c>
      <c r="O536" s="8" t="str">
        <f>_xlfn.CONCAT(YEAR(OP[[#This Row],[FechaDocumento]]),"-",MONTH(OP[[#This Row],[FechaDocumento]]))</f>
        <v>2025-8</v>
      </c>
    </row>
    <row r="537" spans="1:15" ht="15">
      <c r="A537" s="8">
        <v>786</v>
      </c>
      <c r="B537" s="8">
        <v>2310250036</v>
      </c>
      <c r="C537" s="8" t="s">
        <v>475</v>
      </c>
      <c r="D537" s="8" t="s">
        <v>12</v>
      </c>
      <c r="E537" s="8" t="s">
        <v>13</v>
      </c>
      <c r="F537" s="8" t="s">
        <v>91</v>
      </c>
      <c r="G537" s="8" t="s">
        <v>92</v>
      </c>
      <c r="H537" s="8" t="s">
        <v>93</v>
      </c>
      <c r="I537" s="8">
        <v>150</v>
      </c>
      <c r="J537" s="8">
        <v>143.69999999999999</v>
      </c>
      <c r="K537" s="8" t="s">
        <v>475</v>
      </c>
      <c r="L537" s="10">
        <v>45891</v>
      </c>
      <c r="N537" t="str">
        <f>IFERROR(VLOOKUP(A537,Ordenes!$C$1:$C$215,1,FALSE),"N/A")</f>
        <v>N/A</v>
      </c>
      <c r="O537" s="8" t="str">
        <f>_xlfn.CONCAT(YEAR(OP[[#This Row],[FechaDocumento]]),"-",MONTH(OP[[#This Row],[FechaDocumento]]))</f>
        <v>2025-8</v>
      </c>
    </row>
    <row r="538" spans="1:15" ht="15">
      <c r="A538" s="8">
        <v>787</v>
      </c>
      <c r="B538" s="8">
        <v>2310250012</v>
      </c>
      <c r="C538" s="8" t="s">
        <v>112</v>
      </c>
      <c r="D538" s="8" t="s">
        <v>12</v>
      </c>
      <c r="E538" s="8" t="s">
        <v>13</v>
      </c>
      <c r="F538" s="8" t="s">
        <v>91</v>
      </c>
      <c r="G538" s="8" t="s">
        <v>92</v>
      </c>
      <c r="H538" s="8" t="s">
        <v>93</v>
      </c>
      <c r="I538" s="8">
        <v>150</v>
      </c>
      <c r="J538" s="8">
        <v>149</v>
      </c>
      <c r="K538" s="8" t="s">
        <v>112</v>
      </c>
      <c r="L538" s="10">
        <v>45891</v>
      </c>
      <c r="N538" t="str">
        <f>IFERROR(VLOOKUP(A538,Ordenes!$C$1:$C$215,1,FALSE),"N/A")</f>
        <v>N/A</v>
      </c>
      <c r="O538" s="8" t="str">
        <f>_xlfn.CONCAT(YEAR(OP[[#This Row],[FechaDocumento]]),"-",MONTH(OP[[#This Row],[FechaDocumento]]))</f>
        <v>2025-8</v>
      </c>
    </row>
    <row r="539" spans="1:15" ht="15">
      <c r="A539" s="8">
        <v>788</v>
      </c>
      <c r="B539" s="8">
        <v>2310250007</v>
      </c>
      <c r="C539" s="8" t="s">
        <v>103</v>
      </c>
      <c r="D539" s="8" t="s">
        <v>12</v>
      </c>
      <c r="E539" s="8" t="s">
        <v>13</v>
      </c>
      <c r="F539" s="8" t="s">
        <v>91</v>
      </c>
      <c r="G539" s="8" t="s">
        <v>92</v>
      </c>
      <c r="H539" s="8" t="s">
        <v>93</v>
      </c>
      <c r="I539" s="8">
        <v>150</v>
      </c>
      <c r="J539" s="8">
        <v>148.5</v>
      </c>
      <c r="K539" s="8" t="s">
        <v>103</v>
      </c>
      <c r="L539" s="10">
        <v>45891</v>
      </c>
      <c r="N539" t="str">
        <f>IFERROR(VLOOKUP(A539,Ordenes!$C$1:$C$215,1,FALSE),"N/A")</f>
        <v>N/A</v>
      </c>
      <c r="O539" s="8" t="str">
        <f>_xlfn.CONCAT(YEAR(OP[[#This Row],[FechaDocumento]]),"-",MONTH(OP[[#This Row],[FechaDocumento]]))</f>
        <v>2025-8</v>
      </c>
    </row>
    <row r="540" spans="1:15" ht="15">
      <c r="A540" s="8">
        <v>789</v>
      </c>
      <c r="B540" s="8">
        <v>2310250014</v>
      </c>
      <c r="C540" s="8" t="s">
        <v>113</v>
      </c>
      <c r="D540" s="8" t="s">
        <v>12</v>
      </c>
      <c r="E540" s="8" t="s">
        <v>13</v>
      </c>
      <c r="F540" s="8" t="s">
        <v>91</v>
      </c>
      <c r="G540" s="8" t="s">
        <v>92</v>
      </c>
      <c r="H540" s="8" t="s">
        <v>93</v>
      </c>
      <c r="I540" s="8">
        <v>150</v>
      </c>
      <c r="J540" s="8">
        <v>147.44999999999999</v>
      </c>
      <c r="K540" s="8" t="s">
        <v>113</v>
      </c>
      <c r="L540" s="10">
        <v>45891</v>
      </c>
      <c r="N540" t="str">
        <f>IFERROR(VLOOKUP(A540,Ordenes!$C$1:$C$215,1,FALSE),"N/A")</f>
        <v>N/A</v>
      </c>
      <c r="O540" s="8" t="str">
        <f>_xlfn.CONCAT(YEAR(OP[[#This Row],[FechaDocumento]]),"-",MONTH(OP[[#This Row],[FechaDocumento]]))</f>
        <v>2025-8</v>
      </c>
    </row>
    <row r="541" spans="1:15" ht="15">
      <c r="A541" s="8">
        <v>790</v>
      </c>
      <c r="B541" s="8">
        <v>2310210127</v>
      </c>
      <c r="C541" s="8" t="s">
        <v>89</v>
      </c>
      <c r="D541" s="8" t="s">
        <v>12</v>
      </c>
      <c r="E541" s="8" t="s">
        <v>13</v>
      </c>
      <c r="F541" s="8" t="s">
        <v>47</v>
      </c>
      <c r="G541" s="8" t="s">
        <v>48</v>
      </c>
      <c r="H541" s="8" t="s">
        <v>49</v>
      </c>
      <c r="I541" s="9">
        <v>100000</v>
      </c>
      <c r="J541" s="9">
        <v>100000</v>
      </c>
      <c r="K541" s="8" t="s">
        <v>89</v>
      </c>
      <c r="L541" s="10">
        <v>45891</v>
      </c>
      <c r="N541" t="str">
        <f>IFERROR(VLOOKUP(A541,Ordenes!$C$1:$C$215,1,FALSE),"N/A")</f>
        <v>N/A</v>
      </c>
      <c r="O541" s="8" t="str">
        <f>_xlfn.CONCAT(YEAR(OP[[#This Row],[FechaDocumento]]),"-",MONTH(OP[[#This Row],[FechaDocumento]]))</f>
        <v>2025-8</v>
      </c>
    </row>
    <row r="542" spans="1:15" ht="15">
      <c r="A542" s="8">
        <v>791</v>
      </c>
      <c r="B542" s="8">
        <v>2110020342</v>
      </c>
      <c r="C542" s="8" t="s">
        <v>476</v>
      </c>
      <c r="D542" s="8" t="s">
        <v>12</v>
      </c>
      <c r="E542" s="8" t="s">
        <v>13</v>
      </c>
      <c r="F542" s="8" t="s">
        <v>47</v>
      </c>
      <c r="G542" s="8" t="s">
        <v>48</v>
      </c>
      <c r="H542" s="8" t="s">
        <v>49</v>
      </c>
      <c r="I542" s="9">
        <v>10000</v>
      </c>
      <c r="J542" s="9">
        <v>10000</v>
      </c>
      <c r="K542" s="8" t="s">
        <v>476</v>
      </c>
      <c r="L542" s="10">
        <v>45891</v>
      </c>
      <c r="N542" t="str">
        <f>IFERROR(VLOOKUP(A542,Ordenes!$C$1:$C$215,1,FALSE),"N/A")</f>
        <v>N/A</v>
      </c>
      <c r="O542" s="8" t="str">
        <f>_xlfn.CONCAT(YEAR(OP[[#This Row],[FechaDocumento]]),"-",MONTH(OP[[#This Row],[FechaDocumento]]))</f>
        <v>2025-8</v>
      </c>
    </row>
    <row r="543" spans="1:15" ht="15">
      <c r="A543" s="8">
        <v>792</v>
      </c>
      <c r="B543" s="8">
        <v>2110020104</v>
      </c>
      <c r="C543" s="8" t="s">
        <v>477</v>
      </c>
      <c r="D543" s="8" t="s">
        <v>12</v>
      </c>
      <c r="E543" s="8" t="s">
        <v>13</v>
      </c>
      <c r="F543" s="8" t="s">
        <v>47</v>
      </c>
      <c r="G543" s="8" t="s">
        <v>48</v>
      </c>
      <c r="H543" s="8" t="s">
        <v>49</v>
      </c>
      <c r="I543" s="9">
        <v>150000</v>
      </c>
      <c r="J543" s="9">
        <v>44688</v>
      </c>
      <c r="K543" s="8" t="s">
        <v>477</v>
      </c>
      <c r="L543" s="10">
        <v>45891</v>
      </c>
      <c r="N543" t="str">
        <f>IFERROR(VLOOKUP(A543,Ordenes!$C$1:$C$215,1,FALSE),"N/A")</f>
        <v>N/A</v>
      </c>
      <c r="O543" s="8" t="str">
        <f>_xlfn.CONCAT(YEAR(OP[[#This Row],[FechaDocumento]]),"-",MONTH(OP[[#This Row],[FechaDocumento]]))</f>
        <v>2025-8</v>
      </c>
    </row>
    <row r="544" spans="1:15" ht="15">
      <c r="A544" s="8">
        <v>793</v>
      </c>
      <c r="B544" s="8">
        <v>2140110664</v>
      </c>
      <c r="C544" s="8" t="s">
        <v>478</v>
      </c>
      <c r="D544" s="8" t="s">
        <v>12</v>
      </c>
      <c r="E544" s="8" t="s">
        <v>108</v>
      </c>
      <c r="F544" s="8" t="s">
        <v>109</v>
      </c>
      <c r="G544" s="8" t="s">
        <v>110</v>
      </c>
      <c r="H544" s="8" t="s">
        <v>111</v>
      </c>
      <c r="I544" s="9">
        <v>40000</v>
      </c>
      <c r="J544" s="9">
        <v>40075</v>
      </c>
      <c r="K544" s="8" t="s">
        <v>478</v>
      </c>
      <c r="L544" s="10">
        <v>45891</v>
      </c>
      <c r="N544" t="str">
        <f>IFERROR(VLOOKUP(A544,Ordenes!$C$1:$C$215,1,FALSE),"N/A")</f>
        <v>N/A</v>
      </c>
      <c r="O544" s="8" t="str">
        <f>_xlfn.CONCAT(YEAR(OP[[#This Row],[FechaDocumento]]),"-",MONTH(OP[[#This Row],[FechaDocumento]]))</f>
        <v>2025-8</v>
      </c>
    </row>
    <row r="545" spans="1:15" ht="15">
      <c r="A545" s="8">
        <v>797</v>
      </c>
      <c r="B545" s="8">
        <v>2140110606</v>
      </c>
      <c r="C545" s="8" t="s">
        <v>479</v>
      </c>
      <c r="D545" s="8" t="s">
        <v>12</v>
      </c>
      <c r="E545" s="8" t="s">
        <v>108</v>
      </c>
      <c r="F545" s="8" t="s">
        <v>109</v>
      </c>
      <c r="G545" s="8" t="s">
        <v>110</v>
      </c>
      <c r="H545" s="8" t="s">
        <v>111</v>
      </c>
      <c r="I545" s="9">
        <v>47300</v>
      </c>
      <c r="J545" s="9">
        <v>47250</v>
      </c>
      <c r="K545" s="8" t="s">
        <v>479</v>
      </c>
      <c r="L545" s="10">
        <v>45891</v>
      </c>
      <c r="N545" t="str">
        <f>IFERROR(VLOOKUP(A545,Ordenes!$C$1:$C$215,1,FALSE),"N/A")</f>
        <v>N/A</v>
      </c>
      <c r="O545" s="8" t="str">
        <f>_xlfn.CONCAT(YEAR(OP[[#This Row],[FechaDocumento]]),"-",MONTH(OP[[#This Row],[FechaDocumento]]))</f>
        <v>2025-8</v>
      </c>
    </row>
    <row r="546" spans="1:15" ht="15">
      <c r="A546" s="8">
        <v>801</v>
      </c>
      <c r="B546" s="8">
        <v>2110030003</v>
      </c>
      <c r="C546" s="8" t="s">
        <v>480</v>
      </c>
      <c r="D546" s="8" t="s">
        <v>12</v>
      </c>
      <c r="E546" s="8" t="s">
        <v>13</v>
      </c>
      <c r="F546" s="8" t="s">
        <v>47</v>
      </c>
      <c r="G546" s="8" t="s">
        <v>48</v>
      </c>
      <c r="H546" s="8" t="s">
        <v>49</v>
      </c>
      <c r="I546" s="9">
        <v>93420</v>
      </c>
      <c r="J546" s="9">
        <v>93461</v>
      </c>
      <c r="K546" s="8" t="s">
        <v>480</v>
      </c>
      <c r="L546" s="10">
        <v>45894</v>
      </c>
      <c r="N546" t="str">
        <f>IFERROR(VLOOKUP(A546,Ordenes!$C$1:$C$215,1,FALSE),"N/A")</f>
        <v>N/A</v>
      </c>
      <c r="O546" s="8" t="str">
        <f>_xlfn.CONCAT(YEAR(OP[[#This Row],[FechaDocumento]]),"-",MONTH(OP[[#This Row],[FechaDocumento]]))</f>
        <v>2025-8</v>
      </c>
    </row>
    <row r="547" spans="1:15" ht="15">
      <c r="A547" s="8">
        <v>802</v>
      </c>
      <c r="B547" s="8">
        <v>2110030002</v>
      </c>
      <c r="C547" s="8" t="s">
        <v>481</v>
      </c>
      <c r="D547" s="8" t="s">
        <v>12</v>
      </c>
      <c r="E547" s="8" t="s">
        <v>13</v>
      </c>
      <c r="F547" s="8" t="s">
        <v>47</v>
      </c>
      <c r="G547" s="8" t="s">
        <v>48</v>
      </c>
      <c r="H547" s="8" t="s">
        <v>49</v>
      </c>
      <c r="I547" s="9">
        <v>95040</v>
      </c>
      <c r="J547" s="9">
        <v>95042</v>
      </c>
      <c r="K547" s="8" t="s">
        <v>481</v>
      </c>
      <c r="L547" s="10">
        <v>45894</v>
      </c>
      <c r="N547" t="str">
        <f>IFERROR(VLOOKUP(A547,Ordenes!$C$1:$C$215,1,FALSE),"N/A")</f>
        <v>N/A</v>
      </c>
      <c r="O547" s="8" t="str">
        <f>_xlfn.CONCAT(YEAR(OP[[#This Row],[FechaDocumento]]),"-",MONTH(OP[[#This Row],[FechaDocumento]]))</f>
        <v>2025-8</v>
      </c>
    </row>
    <row r="548" spans="1:15" ht="15">
      <c r="A548" s="8">
        <v>803</v>
      </c>
      <c r="B548" s="8">
        <v>2110030004</v>
      </c>
      <c r="C548" s="8" t="s">
        <v>482</v>
      </c>
      <c r="D548" s="8" t="s">
        <v>12</v>
      </c>
      <c r="E548" s="8" t="s">
        <v>13</v>
      </c>
      <c r="F548" s="8" t="s">
        <v>47</v>
      </c>
      <c r="G548" s="8" t="s">
        <v>48</v>
      </c>
      <c r="H548" s="8" t="s">
        <v>49</v>
      </c>
      <c r="I548" s="9">
        <v>18360</v>
      </c>
      <c r="J548" s="9">
        <v>18389</v>
      </c>
      <c r="K548" s="8" t="s">
        <v>482</v>
      </c>
      <c r="L548" s="10">
        <v>45894</v>
      </c>
      <c r="N548" t="str">
        <f>IFERROR(VLOOKUP(A548,Ordenes!$C$1:$C$215,1,FALSE),"N/A")</f>
        <v>N/A</v>
      </c>
      <c r="O548" s="8" t="str">
        <f>_xlfn.CONCAT(YEAR(OP[[#This Row],[FechaDocumento]]),"-",MONTH(OP[[#This Row],[FechaDocumento]]))</f>
        <v>2025-8</v>
      </c>
    </row>
    <row r="549" spans="1:15" ht="15">
      <c r="A549" s="8">
        <v>804</v>
      </c>
      <c r="B549" s="8">
        <v>2110030006</v>
      </c>
      <c r="C549" s="8" t="s">
        <v>483</v>
      </c>
      <c r="D549" s="8" t="s">
        <v>12</v>
      </c>
      <c r="E549" s="8" t="s">
        <v>13</v>
      </c>
      <c r="F549" s="8" t="s">
        <v>47</v>
      </c>
      <c r="G549" s="8" t="s">
        <v>48</v>
      </c>
      <c r="H549" s="8" t="s">
        <v>49</v>
      </c>
      <c r="I549" s="9">
        <v>46980</v>
      </c>
      <c r="J549" s="9">
        <v>46986</v>
      </c>
      <c r="K549" s="8" t="s">
        <v>483</v>
      </c>
      <c r="L549" s="10">
        <v>45894</v>
      </c>
      <c r="N549" t="str">
        <f>IFERROR(VLOOKUP(A549,Ordenes!$C$1:$C$215,1,FALSE),"N/A")</f>
        <v>N/A</v>
      </c>
      <c r="O549" s="8" t="str">
        <f>_xlfn.CONCAT(YEAR(OP[[#This Row],[FechaDocumento]]),"-",MONTH(OP[[#This Row],[FechaDocumento]]))</f>
        <v>2025-8</v>
      </c>
    </row>
    <row r="550" spans="1:15" ht="15">
      <c r="A550" s="8">
        <v>805</v>
      </c>
      <c r="B550" s="8">
        <v>2110030007</v>
      </c>
      <c r="C550" s="8" t="s">
        <v>484</v>
      </c>
      <c r="D550" s="8" t="s">
        <v>12</v>
      </c>
      <c r="E550" s="8" t="s">
        <v>13</v>
      </c>
      <c r="F550" s="8" t="s">
        <v>47</v>
      </c>
      <c r="G550" s="8" t="s">
        <v>48</v>
      </c>
      <c r="H550" s="8" t="s">
        <v>49</v>
      </c>
      <c r="I550" s="9">
        <v>69120</v>
      </c>
      <c r="J550" s="9">
        <v>69120</v>
      </c>
      <c r="K550" s="8" t="s">
        <v>484</v>
      </c>
      <c r="L550" s="10">
        <v>45894</v>
      </c>
      <c r="N550" t="str">
        <f>IFERROR(VLOOKUP(A550,Ordenes!$C$1:$C$215,1,FALSE),"N/A")</f>
        <v>N/A</v>
      </c>
      <c r="O550" s="8" t="str">
        <f>_xlfn.CONCAT(YEAR(OP[[#This Row],[FechaDocumento]]),"-",MONTH(OP[[#This Row],[FechaDocumento]]))</f>
        <v>2025-8</v>
      </c>
    </row>
    <row r="551" spans="1:15" ht="15">
      <c r="A551" s="8">
        <v>806</v>
      </c>
      <c r="B551" s="8">
        <v>2310030017</v>
      </c>
      <c r="C551" s="8" t="s">
        <v>97</v>
      </c>
      <c r="D551" s="8" t="s">
        <v>12</v>
      </c>
      <c r="E551" s="8" t="s">
        <v>13</v>
      </c>
      <c r="F551" s="8" t="s">
        <v>91</v>
      </c>
      <c r="G551" s="8" t="s">
        <v>92</v>
      </c>
      <c r="H551" s="8" t="s">
        <v>93</v>
      </c>
      <c r="I551" s="9">
        <v>2700</v>
      </c>
      <c r="J551" s="9">
        <v>2700</v>
      </c>
      <c r="K551" s="8" t="s">
        <v>97</v>
      </c>
      <c r="L551" s="10">
        <v>45894</v>
      </c>
      <c r="N551" t="str">
        <f>IFERROR(VLOOKUP(A551,Ordenes!$C$1:$C$215,1,FALSE),"N/A")</f>
        <v>N/A</v>
      </c>
      <c r="O551" s="8" t="str">
        <f>_xlfn.CONCAT(YEAR(OP[[#This Row],[FechaDocumento]]),"-",MONTH(OP[[#This Row],[FechaDocumento]]))</f>
        <v>2025-8</v>
      </c>
    </row>
    <row r="552" spans="1:15" ht="15">
      <c r="A552" s="8">
        <v>807</v>
      </c>
      <c r="B552" s="8">
        <v>2310030020</v>
      </c>
      <c r="C552" s="8" t="s">
        <v>96</v>
      </c>
      <c r="D552" s="8" t="s">
        <v>12</v>
      </c>
      <c r="E552" s="8" t="s">
        <v>13</v>
      </c>
      <c r="F552" s="8" t="s">
        <v>91</v>
      </c>
      <c r="G552" s="8" t="s">
        <v>92</v>
      </c>
      <c r="H552" s="8" t="s">
        <v>93</v>
      </c>
      <c r="I552" s="9">
        <v>2850</v>
      </c>
      <c r="J552" s="9">
        <v>2850</v>
      </c>
      <c r="K552" s="8" t="s">
        <v>96</v>
      </c>
      <c r="L552" s="10">
        <v>45894</v>
      </c>
      <c r="N552" t="str">
        <f>IFERROR(VLOOKUP(A552,Ordenes!$C$1:$C$215,1,FALSE),"N/A")</f>
        <v>N/A</v>
      </c>
      <c r="O552" s="8" t="str">
        <f>_xlfn.CONCAT(YEAR(OP[[#This Row],[FechaDocumento]]),"-",MONTH(OP[[#This Row],[FechaDocumento]]))</f>
        <v>2025-8</v>
      </c>
    </row>
    <row r="553" spans="1:15" ht="15">
      <c r="A553" s="8">
        <v>808</v>
      </c>
      <c r="B553" s="8">
        <v>2310030016</v>
      </c>
      <c r="C553" s="8" t="s">
        <v>94</v>
      </c>
      <c r="D553" s="8" t="s">
        <v>12</v>
      </c>
      <c r="E553" s="8" t="s">
        <v>13</v>
      </c>
      <c r="F553" s="8" t="s">
        <v>91</v>
      </c>
      <c r="G553" s="8" t="s">
        <v>92</v>
      </c>
      <c r="H553" s="8" t="s">
        <v>93</v>
      </c>
      <c r="I553" s="9">
        <v>2700</v>
      </c>
      <c r="J553" s="9">
        <v>2700</v>
      </c>
      <c r="K553" s="8" t="s">
        <v>94</v>
      </c>
      <c r="L553" s="10">
        <v>45894</v>
      </c>
      <c r="N553" t="str">
        <f>IFERROR(VLOOKUP(A553,Ordenes!$C$1:$C$215,1,FALSE),"N/A")</f>
        <v>N/A</v>
      </c>
      <c r="O553" s="8" t="str">
        <f>_xlfn.CONCAT(YEAR(OP[[#This Row],[FechaDocumento]]),"-",MONTH(OP[[#This Row],[FechaDocumento]]))</f>
        <v>2025-8</v>
      </c>
    </row>
    <row r="554" spans="1:15" ht="15">
      <c r="A554" s="8">
        <v>809</v>
      </c>
      <c r="B554" s="8">
        <v>2310030015</v>
      </c>
      <c r="C554" s="8" t="s">
        <v>100</v>
      </c>
      <c r="D554" s="8" t="s">
        <v>12</v>
      </c>
      <c r="E554" s="8" t="s">
        <v>13</v>
      </c>
      <c r="F554" s="8" t="s">
        <v>91</v>
      </c>
      <c r="G554" s="8" t="s">
        <v>92</v>
      </c>
      <c r="H554" s="8" t="s">
        <v>93</v>
      </c>
      <c r="I554" s="9">
        <v>2700</v>
      </c>
      <c r="J554" s="9">
        <v>2700</v>
      </c>
      <c r="K554" s="8" t="s">
        <v>100</v>
      </c>
      <c r="L554" s="10">
        <v>45894</v>
      </c>
      <c r="N554" t="str">
        <f>IFERROR(VLOOKUP(A554,Ordenes!$C$1:$C$215,1,FALSE),"N/A")</f>
        <v>N/A</v>
      </c>
      <c r="O554" s="8" t="str">
        <f>_xlfn.CONCAT(YEAR(OP[[#This Row],[FechaDocumento]]),"-",MONTH(OP[[#This Row],[FechaDocumento]]))</f>
        <v>2025-8</v>
      </c>
    </row>
    <row r="555" spans="1:15" ht="15">
      <c r="A555" s="8">
        <v>810</v>
      </c>
      <c r="B555" s="8">
        <v>2310030019</v>
      </c>
      <c r="C555" s="8" t="s">
        <v>98</v>
      </c>
      <c r="D555" s="8" t="s">
        <v>12</v>
      </c>
      <c r="E555" s="8" t="s">
        <v>13</v>
      </c>
      <c r="F555" s="8" t="s">
        <v>91</v>
      </c>
      <c r="G555" s="8" t="s">
        <v>92</v>
      </c>
      <c r="H555" s="8" t="s">
        <v>93</v>
      </c>
      <c r="I555" s="9">
        <v>2700</v>
      </c>
      <c r="J555" s="9">
        <v>2700</v>
      </c>
      <c r="K555" s="8" t="s">
        <v>98</v>
      </c>
      <c r="L555" s="10">
        <v>45894</v>
      </c>
      <c r="N555" t="str">
        <f>IFERROR(VLOOKUP(A555,Ordenes!$C$1:$C$215,1,FALSE),"N/A")</f>
        <v>N/A</v>
      </c>
      <c r="O555" s="8" t="str">
        <f>_xlfn.CONCAT(YEAR(OP[[#This Row],[FechaDocumento]]),"-",MONTH(OP[[#This Row],[FechaDocumento]]))</f>
        <v>2025-8</v>
      </c>
    </row>
    <row r="556" spans="1:15" ht="15">
      <c r="A556" s="8">
        <v>811</v>
      </c>
      <c r="B556" s="8">
        <v>2310030073</v>
      </c>
      <c r="C556" s="8" t="s">
        <v>291</v>
      </c>
      <c r="D556" s="8" t="s">
        <v>12</v>
      </c>
      <c r="E556" s="8" t="s">
        <v>13</v>
      </c>
      <c r="F556" s="8" t="s">
        <v>91</v>
      </c>
      <c r="G556" s="8" t="s">
        <v>92</v>
      </c>
      <c r="H556" s="8" t="s">
        <v>93</v>
      </c>
      <c r="I556" s="9">
        <v>1950</v>
      </c>
      <c r="J556" s="9">
        <v>1950</v>
      </c>
      <c r="K556" s="8" t="s">
        <v>291</v>
      </c>
      <c r="L556" s="10">
        <v>45894</v>
      </c>
      <c r="N556" t="str">
        <f>IFERROR(VLOOKUP(A556,Ordenes!$C$1:$C$215,1,FALSE),"N/A")</f>
        <v>N/A</v>
      </c>
      <c r="O556" s="8" t="str">
        <f>_xlfn.CONCAT(YEAR(OP[[#This Row],[FechaDocumento]]),"-",MONTH(OP[[#This Row],[FechaDocumento]]))</f>
        <v>2025-8</v>
      </c>
    </row>
    <row r="557" spans="1:15" ht="15">
      <c r="A557" s="8">
        <v>812</v>
      </c>
      <c r="B557" s="8">
        <v>2310030077</v>
      </c>
      <c r="C557" s="8" t="s">
        <v>95</v>
      </c>
      <c r="D557" s="8" t="s">
        <v>12</v>
      </c>
      <c r="E557" s="8" t="s">
        <v>13</v>
      </c>
      <c r="F557" s="8" t="s">
        <v>91</v>
      </c>
      <c r="G557" s="8" t="s">
        <v>92</v>
      </c>
      <c r="H557" s="8" t="s">
        <v>93</v>
      </c>
      <c r="I557" s="9">
        <v>2100</v>
      </c>
      <c r="J557" s="9">
        <v>2100</v>
      </c>
      <c r="K557" s="8" t="s">
        <v>95</v>
      </c>
      <c r="L557" s="10">
        <v>45894</v>
      </c>
      <c r="N557" t="str">
        <f>IFERROR(VLOOKUP(A557,Ordenes!$C$1:$C$215,1,FALSE),"N/A")</f>
        <v>N/A</v>
      </c>
      <c r="O557" s="8" t="str">
        <f>_xlfn.CONCAT(YEAR(OP[[#This Row],[FechaDocumento]]),"-",MONTH(OP[[#This Row],[FechaDocumento]]))</f>
        <v>2025-8</v>
      </c>
    </row>
    <row r="558" spans="1:15" ht="15">
      <c r="A558" s="8">
        <v>813</v>
      </c>
      <c r="B558" s="8">
        <v>2310030130</v>
      </c>
      <c r="C558" s="8" t="s">
        <v>485</v>
      </c>
      <c r="D558" s="8" t="s">
        <v>12</v>
      </c>
      <c r="E558" s="8" t="s">
        <v>13</v>
      </c>
      <c r="F558" s="8" t="s">
        <v>91</v>
      </c>
      <c r="G558" s="8" t="s">
        <v>92</v>
      </c>
      <c r="H558" s="8" t="s">
        <v>93</v>
      </c>
      <c r="I558" s="9">
        <v>1300</v>
      </c>
      <c r="J558" s="9">
        <v>1300</v>
      </c>
      <c r="K558" s="8" t="s">
        <v>485</v>
      </c>
      <c r="L558" s="10">
        <v>45894</v>
      </c>
      <c r="N558" t="str">
        <f>IFERROR(VLOOKUP(A558,Ordenes!$C$1:$C$215,1,FALSE),"N/A")</f>
        <v>N/A</v>
      </c>
      <c r="O558" s="8" t="str">
        <f>_xlfn.CONCAT(YEAR(OP[[#This Row],[FechaDocumento]]),"-",MONTH(OP[[#This Row],[FechaDocumento]]))</f>
        <v>2025-8</v>
      </c>
    </row>
    <row r="559" spans="1:15" ht="15">
      <c r="A559" s="8">
        <v>815</v>
      </c>
      <c r="B559" s="8">
        <v>2310030132</v>
      </c>
      <c r="C559" s="8" t="s">
        <v>486</v>
      </c>
      <c r="D559" s="8" t="s">
        <v>12</v>
      </c>
      <c r="E559" s="8" t="s">
        <v>13</v>
      </c>
      <c r="F559" s="8" t="s">
        <v>91</v>
      </c>
      <c r="G559" s="8" t="s">
        <v>92</v>
      </c>
      <c r="H559" s="8" t="s">
        <v>93</v>
      </c>
      <c r="I559" s="9">
        <v>1300</v>
      </c>
      <c r="J559" s="9">
        <v>1300</v>
      </c>
      <c r="K559" s="8" t="s">
        <v>486</v>
      </c>
      <c r="L559" s="10">
        <v>45894</v>
      </c>
      <c r="N559" t="str">
        <f>IFERROR(VLOOKUP(A559,Ordenes!$C$1:$C$215,1,FALSE),"N/A")</f>
        <v>N/A</v>
      </c>
      <c r="O559" s="8" t="str">
        <f>_xlfn.CONCAT(YEAR(OP[[#This Row],[FechaDocumento]]),"-",MONTH(OP[[#This Row],[FechaDocumento]]))</f>
        <v>2025-8</v>
      </c>
    </row>
    <row r="560" spans="1:15" ht="15">
      <c r="A560" s="8">
        <v>816</v>
      </c>
      <c r="B560" s="8">
        <v>2310030018</v>
      </c>
      <c r="C560" s="8" t="s">
        <v>99</v>
      </c>
      <c r="D560" s="8" t="s">
        <v>12</v>
      </c>
      <c r="E560" s="8" t="s">
        <v>13</v>
      </c>
      <c r="F560" s="8" t="s">
        <v>91</v>
      </c>
      <c r="G560" s="8" t="s">
        <v>92</v>
      </c>
      <c r="H560" s="8" t="s">
        <v>93</v>
      </c>
      <c r="I560" s="8">
        <v>650</v>
      </c>
      <c r="J560" s="8">
        <v>650</v>
      </c>
      <c r="K560" s="8" t="s">
        <v>99</v>
      </c>
      <c r="L560" s="10">
        <v>45894</v>
      </c>
      <c r="N560" t="str">
        <f>IFERROR(VLOOKUP(A560,Ordenes!$C$1:$C$215,1,FALSE),"N/A")</f>
        <v>N/A</v>
      </c>
      <c r="O560" s="8" t="str">
        <f>_xlfn.CONCAT(YEAR(OP[[#This Row],[FechaDocumento]]),"-",MONTH(OP[[#This Row],[FechaDocumento]]))</f>
        <v>2025-8</v>
      </c>
    </row>
    <row r="561" spans="1:15" ht="15">
      <c r="A561" s="8">
        <v>817</v>
      </c>
      <c r="B561" s="8">
        <v>2310030072</v>
      </c>
      <c r="C561" s="8" t="s">
        <v>487</v>
      </c>
      <c r="D561" s="8" t="s">
        <v>12</v>
      </c>
      <c r="E561" s="8" t="s">
        <v>13</v>
      </c>
      <c r="F561" s="8" t="s">
        <v>91</v>
      </c>
      <c r="G561" s="8" t="s">
        <v>92</v>
      </c>
      <c r="H561" s="8" t="s">
        <v>93</v>
      </c>
      <c r="I561" s="9">
        <v>1300</v>
      </c>
      <c r="J561" s="9">
        <v>1300</v>
      </c>
      <c r="K561" s="8" t="s">
        <v>487</v>
      </c>
      <c r="L561" s="10">
        <v>45894</v>
      </c>
      <c r="N561" t="str">
        <f>IFERROR(VLOOKUP(A561,Ordenes!$C$1:$C$215,1,FALSE),"N/A")</f>
        <v>N/A</v>
      </c>
      <c r="O561" s="8" t="str">
        <f>_xlfn.CONCAT(YEAR(OP[[#This Row],[FechaDocumento]]),"-",MONTH(OP[[#This Row],[FechaDocumento]]))</f>
        <v>2025-8</v>
      </c>
    </row>
    <row r="562" spans="1:15" ht="15">
      <c r="A562" s="8">
        <v>818</v>
      </c>
      <c r="B562" s="8">
        <v>2310030078</v>
      </c>
      <c r="C562" s="8" t="s">
        <v>488</v>
      </c>
      <c r="D562" s="8" t="s">
        <v>12</v>
      </c>
      <c r="E562" s="8" t="s">
        <v>13</v>
      </c>
      <c r="F562" s="8" t="s">
        <v>91</v>
      </c>
      <c r="G562" s="8" t="s">
        <v>92</v>
      </c>
      <c r="H562" s="8" t="s">
        <v>93</v>
      </c>
      <c r="I562" s="8">
        <v>900</v>
      </c>
      <c r="J562" s="8">
        <v>900</v>
      </c>
      <c r="K562" s="8" t="s">
        <v>488</v>
      </c>
      <c r="L562" s="10">
        <v>45894</v>
      </c>
      <c r="N562" t="str">
        <f>IFERROR(VLOOKUP(A562,Ordenes!$C$1:$C$215,1,FALSE),"N/A")</f>
        <v>N/A</v>
      </c>
      <c r="O562" s="8" t="str">
        <f>_xlfn.CONCAT(YEAR(OP[[#This Row],[FechaDocumento]]),"-",MONTH(OP[[#This Row],[FechaDocumento]]))</f>
        <v>2025-8</v>
      </c>
    </row>
    <row r="563" spans="1:15" ht="15">
      <c r="A563" s="8">
        <v>819</v>
      </c>
      <c r="B563" s="8">
        <v>2110110002</v>
      </c>
      <c r="C563" s="8" t="s">
        <v>489</v>
      </c>
      <c r="D563" s="8" t="s">
        <v>12</v>
      </c>
      <c r="E563" s="8" t="s">
        <v>13</v>
      </c>
      <c r="F563" s="8" t="s">
        <v>47</v>
      </c>
      <c r="G563" s="8" t="s">
        <v>48</v>
      </c>
      <c r="H563" s="8" t="s">
        <v>49</v>
      </c>
      <c r="I563" s="9">
        <v>40000</v>
      </c>
      <c r="J563" s="9">
        <v>33217</v>
      </c>
      <c r="K563" s="8" t="s">
        <v>489</v>
      </c>
      <c r="L563" s="10">
        <v>45894</v>
      </c>
      <c r="N563" t="str">
        <f>IFERROR(VLOOKUP(A563,Ordenes!$C$1:$C$215,1,FALSE),"N/A")</f>
        <v>N/A</v>
      </c>
      <c r="O563" s="8" t="str">
        <f>_xlfn.CONCAT(YEAR(OP[[#This Row],[FechaDocumento]]),"-",MONTH(OP[[#This Row],[FechaDocumento]]))</f>
        <v>2025-8</v>
      </c>
    </row>
    <row r="564" spans="1:15" ht="15">
      <c r="A564" s="8">
        <v>820</v>
      </c>
      <c r="B564" s="8">
        <v>2110110002</v>
      </c>
      <c r="C564" s="8" t="s">
        <v>489</v>
      </c>
      <c r="D564" s="8" t="s">
        <v>12</v>
      </c>
      <c r="E564" s="8" t="s">
        <v>13</v>
      </c>
      <c r="F564" s="8" t="s">
        <v>47</v>
      </c>
      <c r="G564" s="8" t="s">
        <v>48</v>
      </c>
      <c r="H564" s="8" t="s">
        <v>49</v>
      </c>
      <c r="I564" s="9">
        <v>110000</v>
      </c>
      <c r="J564" s="9">
        <v>91235</v>
      </c>
      <c r="K564" s="8" t="s">
        <v>489</v>
      </c>
      <c r="L564" s="10">
        <v>45894</v>
      </c>
      <c r="N564" t="str">
        <f>IFERROR(VLOOKUP(A564,Ordenes!$C$1:$C$215,1,FALSE),"N/A")</f>
        <v>N/A</v>
      </c>
      <c r="O564" s="8" t="str">
        <f>_xlfn.CONCAT(YEAR(OP[[#This Row],[FechaDocumento]]),"-",MONTH(OP[[#This Row],[FechaDocumento]]))</f>
        <v>2025-8</v>
      </c>
    </row>
    <row r="565" spans="1:15" ht="15">
      <c r="A565" s="8">
        <v>824</v>
      </c>
      <c r="B565" s="8">
        <v>2110020109</v>
      </c>
      <c r="C565" s="8" t="s">
        <v>490</v>
      </c>
      <c r="D565" s="8" t="s">
        <v>12</v>
      </c>
      <c r="E565" s="8" t="s">
        <v>13</v>
      </c>
      <c r="F565" s="8" t="s">
        <v>47</v>
      </c>
      <c r="G565" s="8" t="s">
        <v>48</v>
      </c>
      <c r="H565" s="8" t="s">
        <v>49</v>
      </c>
      <c r="I565" s="9">
        <v>8000</v>
      </c>
      <c r="J565" s="9">
        <v>8000</v>
      </c>
      <c r="K565" s="8" t="s">
        <v>490</v>
      </c>
      <c r="L565" s="10">
        <v>45895</v>
      </c>
      <c r="N565" t="str">
        <f>IFERROR(VLOOKUP(A565,Ordenes!$C$1:$C$215,1,FALSE),"N/A")</f>
        <v>N/A</v>
      </c>
      <c r="O565" s="8" t="str">
        <f>_xlfn.CONCAT(YEAR(OP[[#This Row],[FechaDocumento]]),"-",MONTH(OP[[#This Row],[FechaDocumento]]))</f>
        <v>2025-8</v>
      </c>
    </row>
    <row r="566" spans="1:15" ht="15">
      <c r="A566" s="8">
        <v>825</v>
      </c>
      <c r="B566" s="8">
        <v>2310090253</v>
      </c>
      <c r="C566" s="8" t="s">
        <v>491</v>
      </c>
      <c r="D566" s="8" t="s">
        <v>12</v>
      </c>
      <c r="E566" s="8" t="s">
        <v>13</v>
      </c>
      <c r="F566" s="8" t="s">
        <v>47</v>
      </c>
      <c r="G566" s="8" t="s">
        <v>48</v>
      </c>
      <c r="H566" s="8" t="s">
        <v>49</v>
      </c>
      <c r="I566" s="9">
        <v>70000</v>
      </c>
      <c r="J566" s="9">
        <v>73223</v>
      </c>
      <c r="K566" s="8" t="s">
        <v>491</v>
      </c>
      <c r="L566" s="10">
        <v>45895</v>
      </c>
      <c r="N566" t="str">
        <f>IFERROR(VLOOKUP(A566,Ordenes!$C$1:$C$215,1,FALSE),"N/A")</f>
        <v>N/A</v>
      </c>
      <c r="O566" s="8" t="str">
        <f>_xlfn.CONCAT(YEAR(OP[[#This Row],[FechaDocumento]]),"-",MONTH(OP[[#This Row],[FechaDocumento]]))</f>
        <v>2025-8</v>
      </c>
    </row>
    <row r="567" spans="1:15" ht="15">
      <c r="A567" s="8">
        <v>826</v>
      </c>
      <c r="B567" s="8">
        <v>2310230097</v>
      </c>
      <c r="C567" s="8" t="s">
        <v>11</v>
      </c>
      <c r="D567" s="8" t="s">
        <v>12</v>
      </c>
      <c r="E567" s="8" t="s">
        <v>13</v>
      </c>
      <c r="F567" s="8" t="s">
        <v>14</v>
      </c>
      <c r="G567" s="8" t="s">
        <v>15</v>
      </c>
      <c r="H567" s="8" t="s">
        <v>16</v>
      </c>
      <c r="I567" s="9">
        <v>475000</v>
      </c>
      <c r="J567" s="9">
        <v>343280</v>
      </c>
      <c r="K567" s="8" t="s">
        <v>17</v>
      </c>
      <c r="L567" s="10">
        <v>45901</v>
      </c>
      <c r="N567" t="str">
        <f>IFERROR(VLOOKUP(A567,Ordenes!$C$1:$C$215,1,FALSE),"N/A")</f>
        <v>N/A</v>
      </c>
      <c r="O567" s="8" t="str">
        <f>_xlfn.CONCAT(YEAR(OP[[#This Row],[FechaDocumento]]),"-",MONTH(OP[[#This Row],[FechaDocumento]]))</f>
        <v>2025-9</v>
      </c>
    </row>
    <row r="568" spans="1:15" ht="15">
      <c r="A568" s="8">
        <v>827</v>
      </c>
      <c r="B568" s="8">
        <v>2310160005</v>
      </c>
      <c r="C568" s="8" t="s">
        <v>492</v>
      </c>
      <c r="D568" s="8" t="s">
        <v>12</v>
      </c>
      <c r="E568" s="8" t="s">
        <v>13</v>
      </c>
      <c r="F568" s="8" t="s">
        <v>14</v>
      </c>
      <c r="G568" s="8" t="s">
        <v>15</v>
      </c>
      <c r="H568" s="8" t="s">
        <v>16</v>
      </c>
      <c r="I568" s="9">
        <v>375000</v>
      </c>
      <c r="J568" s="9">
        <v>382400</v>
      </c>
      <c r="K568" s="8" t="s">
        <v>492</v>
      </c>
      <c r="L568" s="10">
        <v>45901</v>
      </c>
      <c r="N568" t="str">
        <f>IFERROR(VLOOKUP(A568,Ordenes!$C$1:$C$215,1,FALSE),"N/A")</f>
        <v>N/A</v>
      </c>
      <c r="O568" s="8" t="str">
        <f>_xlfn.CONCAT(YEAR(OP[[#This Row],[FechaDocumento]]),"-",MONTH(OP[[#This Row],[FechaDocumento]]))</f>
        <v>2025-9</v>
      </c>
    </row>
    <row r="569" spans="1:15" ht="15">
      <c r="A569" s="8">
        <v>828</v>
      </c>
      <c r="B569" s="8">
        <v>2310090443</v>
      </c>
      <c r="C569" s="8" t="s">
        <v>468</v>
      </c>
      <c r="D569" s="8" t="s">
        <v>12</v>
      </c>
      <c r="E569" s="8" t="s">
        <v>13</v>
      </c>
      <c r="F569" s="8" t="s">
        <v>14</v>
      </c>
      <c r="G569" s="8" t="s">
        <v>15</v>
      </c>
      <c r="H569" s="8" t="s">
        <v>16</v>
      </c>
      <c r="I569" s="9">
        <v>270000</v>
      </c>
      <c r="J569" s="9">
        <v>269600</v>
      </c>
      <c r="K569" s="8" t="s">
        <v>468</v>
      </c>
      <c r="L569" s="10">
        <v>45901</v>
      </c>
      <c r="N569" t="str">
        <f>IFERROR(VLOOKUP(A569,Ordenes!$C$1:$C$215,1,FALSE),"N/A")</f>
        <v>N/A</v>
      </c>
      <c r="O569" s="8" t="str">
        <f>_xlfn.CONCAT(YEAR(OP[[#This Row],[FechaDocumento]]),"-",MONTH(OP[[#This Row],[FechaDocumento]]))</f>
        <v>2025-9</v>
      </c>
    </row>
    <row r="570" spans="1:15" ht="15">
      <c r="A570" s="8">
        <v>829</v>
      </c>
      <c r="B570" s="8">
        <v>2310090446</v>
      </c>
      <c r="C570" s="8" t="s">
        <v>493</v>
      </c>
      <c r="D570" s="8" t="s">
        <v>12</v>
      </c>
      <c r="E570" s="8" t="s">
        <v>13</v>
      </c>
      <c r="F570" s="8" t="s">
        <v>14</v>
      </c>
      <c r="G570" s="8" t="s">
        <v>15</v>
      </c>
      <c r="H570" s="8" t="s">
        <v>16</v>
      </c>
      <c r="I570" s="9">
        <v>270000</v>
      </c>
      <c r="J570" s="9">
        <v>269585</v>
      </c>
      <c r="K570" s="8" t="s">
        <v>493</v>
      </c>
      <c r="L570" s="10">
        <v>45895</v>
      </c>
      <c r="N570" t="str">
        <f>IFERROR(VLOOKUP(A570,Ordenes!$C$1:$C$215,1,FALSE),"N/A")</f>
        <v>N/A</v>
      </c>
      <c r="O570" s="8" t="str">
        <f>_xlfn.CONCAT(YEAR(OP[[#This Row],[FechaDocumento]]),"-",MONTH(OP[[#This Row],[FechaDocumento]]))</f>
        <v>2025-8</v>
      </c>
    </row>
    <row r="571" spans="1:15" ht="15">
      <c r="A571" s="8">
        <v>830</v>
      </c>
      <c r="B571" s="8">
        <v>2310090507</v>
      </c>
      <c r="C571" s="8" t="s">
        <v>494</v>
      </c>
      <c r="D571" s="8" t="s">
        <v>12</v>
      </c>
      <c r="E571" s="8" t="s">
        <v>13</v>
      </c>
      <c r="F571" s="8" t="s">
        <v>14</v>
      </c>
      <c r="G571" s="8" t="s">
        <v>15</v>
      </c>
      <c r="H571" s="8" t="s">
        <v>16</v>
      </c>
      <c r="I571" s="9">
        <v>270000</v>
      </c>
      <c r="J571" s="9">
        <v>143450</v>
      </c>
      <c r="K571" s="8" t="s">
        <v>494</v>
      </c>
      <c r="L571" s="10">
        <v>45895</v>
      </c>
      <c r="N571" t="str">
        <f>IFERROR(VLOOKUP(A571,Ordenes!$C$1:$C$215,1,FALSE),"N/A")</f>
        <v>N/A</v>
      </c>
      <c r="O571" s="8" t="str">
        <f>_xlfn.CONCAT(YEAR(OP[[#This Row],[FechaDocumento]]),"-",MONTH(OP[[#This Row],[FechaDocumento]]))</f>
        <v>2025-8</v>
      </c>
    </row>
    <row r="572" spans="1:15" ht="15">
      <c r="A572" s="8">
        <v>831</v>
      </c>
      <c r="B572" s="8">
        <v>2310090447</v>
      </c>
      <c r="C572" s="8" t="s">
        <v>495</v>
      </c>
      <c r="D572" s="8" t="s">
        <v>12</v>
      </c>
      <c r="E572" s="8" t="s">
        <v>13</v>
      </c>
      <c r="F572" s="8" t="s">
        <v>14</v>
      </c>
      <c r="G572" s="8" t="s">
        <v>15</v>
      </c>
      <c r="H572" s="8" t="s">
        <v>16</v>
      </c>
      <c r="I572" s="9">
        <v>180000</v>
      </c>
      <c r="J572" s="9">
        <v>180000</v>
      </c>
      <c r="K572" s="8" t="s">
        <v>495</v>
      </c>
      <c r="L572" s="10">
        <v>45895</v>
      </c>
      <c r="N572" t="str">
        <f>IFERROR(VLOOKUP(A572,Ordenes!$C$1:$C$215,1,FALSE),"N/A")</f>
        <v>N/A</v>
      </c>
      <c r="O572" s="8" t="str">
        <f>_xlfn.CONCAT(YEAR(OP[[#This Row],[FechaDocumento]]),"-",MONTH(OP[[#This Row],[FechaDocumento]]))</f>
        <v>2025-8</v>
      </c>
    </row>
    <row r="573" spans="1:15" ht="15">
      <c r="A573" s="8">
        <v>832</v>
      </c>
      <c r="B573" s="8">
        <v>2310230002</v>
      </c>
      <c r="C573" s="8" t="s">
        <v>24</v>
      </c>
      <c r="D573" s="8" t="s">
        <v>12</v>
      </c>
      <c r="E573" s="8" t="s">
        <v>13</v>
      </c>
      <c r="F573" s="8" t="s">
        <v>14</v>
      </c>
      <c r="G573" s="8" t="s">
        <v>15</v>
      </c>
      <c r="H573" s="8" t="s">
        <v>16</v>
      </c>
      <c r="I573" s="9">
        <v>730000</v>
      </c>
      <c r="J573" s="9">
        <v>732000</v>
      </c>
      <c r="K573" s="8" t="s">
        <v>25</v>
      </c>
      <c r="L573" s="10">
        <v>45895</v>
      </c>
      <c r="N573" t="str">
        <f>IFERROR(VLOOKUP(A573,Ordenes!$C$1:$C$215,1,FALSE),"N/A")</f>
        <v>N/A</v>
      </c>
      <c r="O573" s="8" t="str">
        <f>_xlfn.CONCAT(YEAR(OP[[#This Row],[FechaDocumento]]),"-",MONTH(OP[[#This Row],[FechaDocumento]]))</f>
        <v>2025-8</v>
      </c>
    </row>
    <row r="574" spans="1:15" ht="15">
      <c r="A574" s="8">
        <v>833</v>
      </c>
      <c r="B574" s="8">
        <v>2310160007</v>
      </c>
      <c r="C574" s="8" t="s">
        <v>101</v>
      </c>
      <c r="D574" s="8" t="s">
        <v>12</v>
      </c>
      <c r="E574" s="8" t="s">
        <v>13</v>
      </c>
      <c r="F574" s="8" t="s">
        <v>14</v>
      </c>
      <c r="G574" s="8" t="s">
        <v>15</v>
      </c>
      <c r="H574" s="8" t="s">
        <v>16</v>
      </c>
      <c r="I574" s="9">
        <v>605000</v>
      </c>
      <c r="J574" s="9">
        <v>605000</v>
      </c>
      <c r="K574" s="8" t="s">
        <v>102</v>
      </c>
      <c r="L574" s="10">
        <v>45895</v>
      </c>
      <c r="N574" t="str">
        <f>IFERROR(VLOOKUP(A574,Ordenes!$C$1:$C$215,1,FALSE),"N/A")</f>
        <v>N/A</v>
      </c>
      <c r="O574" s="8" t="str">
        <f>_xlfn.CONCAT(YEAR(OP[[#This Row],[FechaDocumento]]),"-",MONTH(OP[[#This Row],[FechaDocumento]]))</f>
        <v>2025-8</v>
      </c>
    </row>
    <row r="575" spans="1:15" ht="15">
      <c r="A575" s="8">
        <v>834</v>
      </c>
      <c r="B575" s="8">
        <v>2310160457</v>
      </c>
      <c r="C575" s="8" t="s">
        <v>410</v>
      </c>
      <c r="D575" s="8" t="s">
        <v>12</v>
      </c>
      <c r="E575" s="8" t="s">
        <v>13</v>
      </c>
      <c r="F575" s="8" t="s">
        <v>14</v>
      </c>
      <c r="G575" s="8" t="s">
        <v>15</v>
      </c>
      <c r="H575" s="8" t="s">
        <v>16</v>
      </c>
      <c r="I575" s="9">
        <v>100000</v>
      </c>
      <c r="J575" s="9">
        <v>99000</v>
      </c>
      <c r="K575" s="8" t="s">
        <v>411</v>
      </c>
      <c r="L575" s="10">
        <v>45895</v>
      </c>
      <c r="N575" t="str">
        <f>IFERROR(VLOOKUP(A575,Ordenes!$C$1:$C$215,1,FALSE),"N/A")</f>
        <v>N/A</v>
      </c>
      <c r="O575" s="8" t="str">
        <f>_xlfn.CONCAT(YEAR(OP[[#This Row],[FechaDocumento]]),"-",MONTH(OP[[#This Row],[FechaDocumento]]))</f>
        <v>2025-8</v>
      </c>
    </row>
    <row r="576" spans="1:15" ht="15">
      <c r="A576" s="8">
        <v>835</v>
      </c>
      <c r="B576" s="8">
        <v>2310230030</v>
      </c>
      <c r="C576" s="8" t="s">
        <v>205</v>
      </c>
      <c r="D576" s="8" t="s">
        <v>12</v>
      </c>
      <c r="E576" s="8" t="s">
        <v>13</v>
      </c>
      <c r="F576" s="8" t="s">
        <v>14</v>
      </c>
      <c r="G576" s="8" t="s">
        <v>15</v>
      </c>
      <c r="H576" s="8" t="s">
        <v>16</v>
      </c>
      <c r="I576" s="9">
        <v>150000</v>
      </c>
      <c r="J576" s="9">
        <v>98800</v>
      </c>
      <c r="K576" s="8" t="s">
        <v>205</v>
      </c>
      <c r="L576" s="10">
        <v>45895</v>
      </c>
      <c r="N576" t="str">
        <f>IFERROR(VLOOKUP(A576,Ordenes!$C$1:$C$215,1,FALSE),"N/A")</f>
        <v>N/A</v>
      </c>
      <c r="O576" s="8" t="str">
        <f>_xlfn.CONCAT(YEAR(OP[[#This Row],[FechaDocumento]]),"-",MONTH(OP[[#This Row],[FechaDocumento]]))</f>
        <v>2025-8</v>
      </c>
    </row>
    <row r="577" spans="1:15" ht="15">
      <c r="A577" s="8">
        <v>840</v>
      </c>
      <c r="B577" s="8">
        <v>2110210012</v>
      </c>
      <c r="C577" s="8" t="s">
        <v>496</v>
      </c>
      <c r="D577" s="8" t="s">
        <v>12</v>
      </c>
      <c r="E577" s="8" t="s">
        <v>13</v>
      </c>
      <c r="F577" s="8" t="s">
        <v>47</v>
      </c>
      <c r="G577" s="8" t="s">
        <v>48</v>
      </c>
      <c r="H577" s="8" t="s">
        <v>49</v>
      </c>
      <c r="I577" s="9">
        <v>3600</v>
      </c>
      <c r="J577" s="9">
        <v>3600</v>
      </c>
      <c r="K577" s="8" t="s">
        <v>496</v>
      </c>
      <c r="L577" s="10">
        <v>45895</v>
      </c>
      <c r="N577" t="str">
        <f>IFERROR(VLOOKUP(A577,Ordenes!$C$1:$C$215,1,FALSE),"N/A")</f>
        <v>N/A</v>
      </c>
      <c r="O577" s="8" t="str">
        <f>_xlfn.CONCAT(YEAR(OP[[#This Row],[FechaDocumento]]),"-",MONTH(OP[[#This Row],[FechaDocumento]]))</f>
        <v>2025-8</v>
      </c>
    </row>
    <row r="578" spans="1:15" ht="15">
      <c r="A578" s="8">
        <v>841</v>
      </c>
      <c r="B578" s="8">
        <v>2110210014</v>
      </c>
      <c r="C578" s="8" t="s">
        <v>497</v>
      </c>
      <c r="D578" s="8" t="s">
        <v>12</v>
      </c>
      <c r="E578" s="8" t="s">
        <v>13</v>
      </c>
      <c r="F578" s="8" t="s">
        <v>47</v>
      </c>
      <c r="G578" s="8" t="s">
        <v>48</v>
      </c>
      <c r="H578" s="8" t="s">
        <v>49</v>
      </c>
      <c r="I578" s="9">
        <v>2160</v>
      </c>
      <c r="J578" s="9">
        <v>2136</v>
      </c>
      <c r="K578" s="8" t="s">
        <v>497</v>
      </c>
      <c r="L578" s="10">
        <v>45895</v>
      </c>
      <c r="N578" t="str">
        <f>IFERROR(VLOOKUP(A578,Ordenes!$C$1:$C$215,1,FALSE),"N/A")</f>
        <v>N/A</v>
      </c>
      <c r="O578" s="8" t="str">
        <f>_xlfn.CONCAT(YEAR(OP[[#This Row],[FechaDocumento]]),"-",MONTH(OP[[#This Row],[FechaDocumento]]))</f>
        <v>2025-8</v>
      </c>
    </row>
    <row r="579" spans="1:15" ht="15">
      <c r="A579" s="8">
        <v>842</v>
      </c>
      <c r="B579" s="8">
        <v>2110210015</v>
      </c>
      <c r="C579" s="8" t="s">
        <v>498</v>
      </c>
      <c r="D579" s="8" t="s">
        <v>12</v>
      </c>
      <c r="E579" s="8" t="s">
        <v>13</v>
      </c>
      <c r="F579" s="8" t="s">
        <v>47</v>
      </c>
      <c r="G579" s="8" t="s">
        <v>48</v>
      </c>
      <c r="H579" s="8" t="s">
        <v>49</v>
      </c>
      <c r="I579" s="9">
        <v>2160</v>
      </c>
      <c r="J579" s="9">
        <v>2153</v>
      </c>
      <c r="K579" s="8" t="s">
        <v>498</v>
      </c>
      <c r="L579" s="10">
        <v>45895</v>
      </c>
      <c r="N579" t="str">
        <f>IFERROR(VLOOKUP(A579,Ordenes!$C$1:$C$215,1,FALSE),"N/A")</f>
        <v>N/A</v>
      </c>
      <c r="O579" s="8" t="str">
        <f>_xlfn.CONCAT(YEAR(OP[[#This Row],[FechaDocumento]]),"-",MONTH(OP[[#This Row],[FechaDocumento]]))</f>
        <v>2025-8</v>
      </c>
    </row>
    <row r="580" spans="1:15" ht="15">
      <c r="A580" s="8">
        <v>843</v>
      </c>
      <c r="B580" s="8">
        <v>2110210011</v>
      </c>
      <c r="C580" s="8" t="s">
        <v>499</v>
      </c>
      <c r="D580" s="8" t="s">
        <v>12</v>
      </c>
      <c r="E580" s="8" t="s">
        <v>13</v>
      </c>
      <c r="F580" s="8" t="s">
        <v>47</v>
      </c>
      <c r="G580" s="8" t="s">
        <v>48</v>
      </c>
      <c r="H580" s="8" t="s">
        <v>49</v>
      </c>
      <c r="I580" s="9">
        <v>5000</v>
      </c>
      <c r="J580" s="9">
        <v>4970</v>
      </c>
      <c r="K580" s="8" t="s">
        <v>499</v>
      </c>
      <c r="L580" s="10">
        <v>45895</v>
      </c>
      <c r="N580" t="str">
        <f>IFERROR(VLOOKUP(A580,Ordenes!$C$1:$C$215,1,FALSE),"N/A")</f>
        <v>N/A</v>
      </c>
      <c r="O580" s="8" t="str">
        <f>_xlfn.CONCAT(YEAR(OP[[#This Row],[FechaDocumento]]),"-",MONTH(OP[[#This Row],[FechaDocumento]]))</f>
        <v>2025-8</v>
      </c>
    </row>
    <row r="581" spans="1:15" ht="15">
      <c r="A581" s="8">
        <v>845</v>
      </c>
      <c r="B581" s="8">
        <v>2310090440</v>
      </c>
      <c r="C581" s="8" t="s">
        <v>386</v>
      </c>
      <c r="D581" s="8" t="s">
        <v>12</v>
      </c>
      <c r="E581" s="8" t="s">
        <v>13</v>
      </c>
      <c r="F581" s="8" t="s">
        <v>14</v>
      </c>
      <c r="G581" s="8" t="s">
        <v>15</v>
      </c>
      <c r="H581" s="8" t="s">
        <v>16</v>
      </c>
      <c r="I581" s="9">
        <v>180000</v>
      </c>
      <c r="J581" s="9">
        <v>158400</v>
      </c>
      <c r="K581" s="8" t="s">
        <v>387</v>
      </c>
      <c r="L581" s="10">
        <v>45895</v>
      </c>
      <c r="N581" t="str">
        <f>IFERROR(VLOOKUP(A581,Ordenes!$C$1:$C$215,1,FALSE),"N/A")</f>
        <v>N/A</v>
      </c>
      <c r="O581" s="8" t="str">
        <f>_xlfn.CONCAT(YEAR(OP[[#This Row],[FechaDocumento]]),"-",MONTH(OP[[#This Row],[FechaDocumento]]))</f>
        <v>2025-8</v>
      </c>
    </row>
    <row r="582" spans="1:15" ht="15">
      <c r="A582" s="8">
        <v>846</v>
      </c>
      <c r="B582" s="8">
        <v>2310160469</v>
      </c>
      <c r="C582" s="8" t="s">
        <v>27</v>
      </c>
      <c r="D582" s="8" t="s">
        <v>12</v>
      </c>
      <c r="E582" s="8" t="s">
        <v>13</v>
      </c>
      <c r="F582" s="8" t="s">
        <v>14</v>
      </c>
      <c r="G582" s="8" t="s">
        <v>15</v>
      </c>
      <c r="H582" s="8" t="s">
        <v>16</v>
      </c>
      <c r="I582" s="9">
        <v>160000</v>
      </c>
      <c r="J582" s="9">
        <v>190400</v>
      </c>
      <c r="K582" s="8" t="s">
        <v>27</v>
      </c>
      <c r="L582" s="10">
        <v>45895</v>
      </c>
      <c r="N582" t="str">
        <f>IFERROR(VLOOKUP(A582,Ordenes!$C$1:$C$215,1,FALSE),"N/A")</f>
        <v>N/A</v>
      </c>
      <c r="O582" s="8" t="str">
        <f>_xlfn.CONCAT(YEAR(OP[[#This Row],[FechaDocumento]]),"-",MONTH(OP[[#This Row],[FechaDocumento]]))</f>
        <v>2025-8</v>
      </c>
    </row>
    <row r="583" spans="1:15" ht="15">
      <c r="A583" s="8">
        <v>847</v>
      </c>
      <c r="B583" s="8">
        <v>2310160501</v>
      </c>
      <c r="C583" s="8" t="s">
        <v>500</v>
      </c>
      <c r="D583" s="8" t="s">
        <v>12</v>
      </c>
      <c r="E583" s="8" t="s">
        <v>13</v>
      </c>
      <c r="F583" s="8" t="s">
        <v>14</v>
      </c>
      <c r="G583" s="8" t="s">
        <v>15</v>
      </c>
      <c r="H583" s="8" t="s">
        <v>16</v>
      </c>
      <c r="I583" s="9">
        <v>150000</v>
      </c>
      <c r="J583" s="9">
        <v>200000</v>
      </c>
      <c r="K583" s="8" t="s">
        <v>500</v>
      </c>
      <c r="L583" s="10">
        <v>45895</v>
      </c>
      <c r="N583" t="str">
        <f>IFERROR(VLOOKUP(A583,Ordenes!$C$1:$C$215,1,FALSE),"N/A")</f>
        <v>N/A</v>
      </c>
      <c r="O583" s="8" t="str">
        <f>_xlfn.CONCAT(YEAR(OP[[#This Row],[FechaDocumento]]),"-",MONTH(OP[[#This Row],[FechaDocumento]]))</f>
        <v>2025-8</v>
      </c>
    </row>
    <row r="584" spans="1:15" ht="15">
      <c r="A584" s="8">
        <v>849</v>
      </c>
      <c r="B584" s="8">
        <v>2140110665</v>
      </c>
      <c r="C584" s="8" t="s">
        <v>501</v>
      </c>
      <c r="D584" s="8" t="s">
        <v>12</v>
      </c>
      <c r="E584" s="8" t="s">
        <v>108</v>
      </c>
      <c r="F584" s="8" t="s">
        <v>109</v>
      </c>
      <c r="G584" s="8" t="s">
        <v>110</v>
      </c>
      <c r="H584" s="8" t="s">
        <v>111</v>
      </c>
      <c r="I584" s="9">
        <v>40000</v>
      </c>
      <c r="J584" s="9">
        <v>39475</v>
      </c>
      <c r="K584" s="8" t="s">
        <v>501</v>
      </c>
      <c r="L584" s="10">
        <v>45895</v>
      </c>
      <c r="N584" t="str">
        <f>IFERROR(VLOOKUP(A584,Ordenes!$C$1:$C$215,1,FALSE),"N/A")</f>
        <v>N/A</v>
      </c>
      <c r="O584" s="8" t="str">
        <f>_xlfn.CONCAT(YEAR(OP[[#This Row],[FechaDocumento]]),"-",MONTH(OP[[#This Row],[FechaDocumento]]))</f>
        <v>2025-8</v>
      </c>
    </row>
    <row r="585" spans="1:15" ht="15">
      <c r="A585" s="8">
        <v>851</v>
      </c>
      <c r="B585" s="8">
        <v>2310250031</v>
      </c>
      <c r="C585" s="8" t="s">
        <v>187</v>
      </c>
      <c r="D585" s="8" t="s">
        <v>12</v>
      </c>
      <c r="E585" s="8" t="s">
        <v>13</v>
      </c>
      <c r="F585" s="8" t="s">
        <v>47</v>
      </c>
      <c r="G585" s="8" t="s">
        <v>48</v>
      </c>
      <c r="H585" s="8" t="s">
        <v>49</v>
      </c>
      <c r="I585" s="9">
        <v>20000</v>
      </c>
      <c r="J585" s="9">
        <v>19547</v>
      </c>
      <c r="K585" s="8" t="s">
        <v>187</v>
      </c>
      <c r="L585" s="10">
        <v>45896</v>
      </c>
      <c r="N585" t="str">
        <f>IFERROR(VLOOKUP(A585,Ordenes!$C$1:$C$215,1,FALSE),"N/A")</f>
        <v>N/A</v>
      </c>
      <c r="O585" s="8" t="str">
        <f>_xlfn.CONCAT(YEAR(OP[[#This Row],[FechaDocumento]]),"-",MONTH(OP[[#This Row],[FechaDocumento]]))</f>
        <v>2025-8</v>
      </c>
    </row>
    <row r="586" spans="1:15" ht="15">
      <c r="A586" s="8">
        <v>852</v>
      </c>
      <c r="B586" s="8">
        <v>2310210189</v>
      </c>
      <c r="C586" s="8" t="s">
        <v>502</v>
      </c>
      <c r="D586" s="8" t="s">
        <v>12</v>
      </c>
      <c r="E586" s="8" t="s">
        <v>13</v>
      </c>
      <c r="F586" s="8" t="s">
        <v>47</v>
      </c>
      <c r="G586" s="8" t="s">
        <v>48</v>
      </c>
      <c r="H586" s="8" t="s">
        <v>49</v>
      </c>
      <c r="I586" s="9">
        <v>40000</v>
      </c>
      <c r="J586" s="9">
        <v>24000</v>
      </c>
      <c r="K586" s="8" t="s">
        <v>503</v>
      </c>
      <c r="L586" s="10">
        <v>45896</v>
      </c>
      <c r="N586" t="str">
        <f>IFERROR(VLOOKUP(A586,Ordenes!$C$1:$C$215,1,FALSE),"N/A")</f>
        <v>N/A</v>
      </c>
      <c r="O586" s="8" t="str">
        <f>_xlfn.CONCAT(YEAR(OP[[#This Row],[FechaDocumento]]),"-",MONTH(OP[[#This Row],[FechaDocumento]]))</f>
        <v>2025-8</v>
      </c>
    </row>
    <row r="587" spans="1:15" ht="15">
      <c r="A587" s="8">
        <v>853</v>
      </c>
      <c r="B587" s="8">
        <v>2110020280</v>
      </c>
      <c r="C587" s="8" t="s">
        <v>504</v>
      </c>
      <c r="D587" s="8" t="s">
        <v>12</v>
      </c>
      <c r="E587" s="8" t="s">
        <v>13</v>
      </c>
      <c r="F587" s="8" t="s">
        <v>47</v>
      </c>
      <c r="G587" s="8" t="s">
        <v>48</v>
      </c>
      <c r="H587" s="8" t="s">
        <v>49</v>
      </c>
      <c r="I587" s="9">
        <v>5000</v>
      </c>
      <c r="J587" s="9">
        <v>1152</v>
      </c>
      <c r="K587" s="8" t="s">
        <v>505</v>
      </c>
      <c r="L587" s="10">
        <v>45896</v>
      </c>
      <c r="N587" t="str">
        <f>IFERROR(VLOOKUP(A587,Ordenes!$C$1:$C$215,1,FALSE),"N/A")</f>
        <v>N/A</v>
      </c>
      <c r="O587" s="8" t="str">
        <f>_xlfn.CONCAT(YEAR(OP[[#This Row],[FechaDocumento]]),"-",MONTH(OP[[#This Row],[FechaDocumento]]))</f>
        <v>2025-8</v>
      </c>
    </row>
    <row r="588" spans="1:15" ht="15">
      <c r="A588" s="8">
        <v>854</v>
      </c>
      <c r="B588" s="8">
        <v>2110020280</v>
      </c>
      <c r="C588" s="8" t="s">
        <v>504</v>
      </c>
      <c r="D588" s="8" t="s">
        <v>12</v>
      </c>
      <c r="E588" s="8" t="s">
        <v>13</v>
      </c>
      <c r="F588" s="8" t="s">
        <v>47</v>
      </c>
      <c r="G588" s="8" t="s">
        <v>48</v>
      </c>
      <c r="H588" s="8" t="s">
        <v>49</v>
      </c>
      <c r="I588" s="9">
        <v>25000</v>
      </c>
      <c r="J588" s="9">
        <v>2812</v>
      </c>
      <c r="K588" s="8" t="s">
        <v>505</v>
      </c>
      <c r="L588" s="10">
        <v>45896</v>
      </c>
      <c r="N588" t="str">
        <f>IFERROR(VLOOKUP(A588,Ordenes!$C$1:$C$215,1,FALSE),"N/A")</f>
        <v>N/A</v>
      </c>
      <c r="O588" s="8" t="str">
        <f>_xlfn.CONCAT(YEAR(OP[[#This Row],[FechaDocumento]]),"-",MONTH(OP[[#This Row],[FechaDocumento]]))</f>
        <v>2025-8</v>
      </c>
    </row>
    <row r="589" spans="1:15" ht="15">
      <c r="A589" s="8">
        <v>858</v>
      </c>
      <c r="B589" s="8">
        <v>2310320088</v>
      </c>
      <c r="C589" s="8" t="s">
        <v>252</v>
      </c>
      <c r="D589" s="8" t="s">
        <v>12</v>
      </c>
      <c r="E589" s="8" t="s">
        <v>13</v>
      </c>
      <c r="F589" s="8" t="s">
        <v>91</v>
      </c>
      <c r="G589" s="8" t="s">
        <v>92</v>
      </c>
      <c r="H589" s="8" t="s">
        <v>93</v>
      </c>
      <c r="I589" s="9">
        <v>12000</v>
      </c>
      <c r="J589" s="9">
        <v>12000</v>
      </c>
      <c r="K589" s="8" t="s">
        <v>252</v>
      </c>
      <c r="L589" s="10">
        <v>45896</v>
      </c>
      <c r="N589" t="str">
        <f>IFERROR(VLOOKUP(A589,Ordenes!$C$1:$C$215,1,FALSE),"N/A")</f>
        <v>N/A</v>
      </c>
      <c r="O589" s="8" t="str">
        <f>_xlfn.CONCAT(YEAR(OP[[#This Row],[FechaDocumento]]),"-",MONTH(OP[[#This Row],[FechaDocumento]]))</f>
        <v>2025-8</v>
      </c>
    </row>
    <row r="590" spans="1:15" ht="15">
      <c r="A590" s="8">
        <v>859</v>
      </c>
      <c r="B590" s="8">
        <v>2500010162</v>
      </c>
      <c r="C590" s="8" t="s">
        <v>506</v>
      </c>
      <c r="D590" s="8" t="s">
        <v>12</v>
      </c>
      <c r="E590" s="8" t="s">
        <v>13</v>
      </c>
      <c r="F590" s="8" t="s">
        <v>91</v>
      </c>
      <c r="G590" s="8" t="s">
        <v>92</v>
      </c>
      <c r="H590" s="8" t="s">
        <v>93</v>
      </c>
      <c r="I590" s="9">
        <v>1300</v>
      </c>
      <c r="J590" s="8">
        <v>0</v>
      </c>
      <c r="K590" s="8" t="s">
        <v>506</v>
      </c>
      <c r="L590" s="10">
        <v>45896</v>
      </c>
      <c r="N590" t="str">
        <f>IFERROR(VLOOKUP(A590,Ordenes!$C$1:$C$215,1,FALSE),"N/A")</f>
        <v>N/A</v>
      </c>
      <c r="O590" s="8" t="str">
        <f>_xlfn.CONCAT(YEAR(OP[[#This Row],[FechaDocumento]]),"-",MONTH(OP[[#This Row],[FechaDocumento]]))</f>
        <v>2025-8</v>
      </c>
    </row>
    <row r="591" spans="1:15" ht="15">
      <c r="A591" s="8">
        <v>860</v>
      </c>
      <c r="B591" s="8">
        <v>2110020341</v>
      </c>
      <c r="C591" s="8" t="s">
        <v>507</v>
      </c>
      <c r="D591" s="8" t="s">
        <v>12</v>
      </c>
      <c r="E591" s="8" t="s">
        <v>13</v>
      </c>
      <c r="F591" s="8" t="s">
        <v>47</v>
      </c>
      <c r="G591" s="8" t="s">
        <v>48</v>
      </c>
      <c r="H591" s="8" t="s">
        <v>49</v>
      </c>
      <c r="I591" s="9">
        <v>5760</v>
      </c>
      <c r="J591" s="9">
        <v>15000</v>
      </c>
      <c r="K591" s="8" t="s">
        <v>507</v>
      </c>
      <c r="L591" s="10">
        <v>45897</v>
      </c>
      <c r="N591" t="str">
        <f>IFERROR(VLOOKUP(A591,Ordenes!$C$1:$C$215,1,FALSE),"N/A")</f>
        <v>N/A</v>
      </c>
      <c r="O591" s="8" t="str">
        <f>_xlfn.CONCAT(YEAR(OP[[#This Row],[FechaDocumento]]),"-",MONTH(OP[[#This Row],[FechaDocumento]]))</f>
        <v>2025-8</v>
      </c>
    </row>
    <row r="592" spans="1:15" ht="15">
      <c r="A592" s="8">
        <v>861</v>
      </c>
      <c r="B592" s="8">
        <v>2140110633</v>
      </c>
      <c r="C592" s="8" t="s">
        <v>508</v>
      </c>
      <c r="D592" s="8" t="s">
        <v>12</v>
      </c>
      <c r="E592" s="8" t="s">
        <v>108</v>
      </c>
      <c r="F592" s="8" t="s">
        <v>109</v>
      </c>
      <c r="G592" s="8" t="s">
        <v>110</v>
      </c>
      <c r="H592" s="8" t="s">
        <v>111</v>
      </c>
      <c r="I592" s="9">
        <v>33000</v>
      </c>
      <c r="J592" s="9">
        <v>33300</v>
      </c>
      <c r="K592" s="8" t="s">
        <v>508</v>
      </c>
      <c r="L592" s="10">
        <v>45897</v>
      </c>
      <c r="N592" t="str">
        <f>IFERROR(VLOOKUP(A592,Ordenes!$C$1:$C$215,1,FALSE),"N/A")</f>
        <v>N/A</v>
      </c>
      <c r="O592" s="8" t="str">
        <f>_xlfn.CONCAT(YEAR(OP[[#This Row],[FechaDocumento]]),"-",MONTH(OP[[#This Row],[FechaDocumento]]))</f>
        <v>2025-8</v>
      </c>
    </row>
    <row r="593" spans="1:15" ht="15">
      <c r="A593" s="8">
        <v>862</v>
      </c>
      <c r="B593" s="8">
        <v>2140110632</v>
      </c>
      <c r="C593" s="8" t="s">
        <v>509</v>
      </c>
      <c r="D593" s="8" t="s">
        <v>12</v>
      </c>
      <c r="E593" s="8" t="s">
        <v>108</v>
      </c>
      <c r="F593" s="8" t="s">
        <v>109</v>
      </c>
      <c r="G593" s="8" t="s">
        <v>110</v>
      </c>
      <c r="H593" s="8" t="s">
        <v>111</v>
      </c>
      <c r="I593" s="9">
        <v>60000</v>
      </c>
      <c r="J593" s="9">
        <v>60050</v>
      </c>
      <c r="K593" s="8" t="s">
        <v>509</v>
      </c>
      <c r="L593" s="10">
        <v>45897</v>
      </c>
      <c r="N593" t="str">
        <f>IFERROR(VLOOKUP(A593,Ordenes!$C$1:$C$215,1,FALSE),"N/A")</f>
        <v>N/A</v>
      </c>
      <c r="O593" s="8" t="str">
        <f>_xlfn.CONCAT(YEAR(OP[[#This Row],[FechaDocumento]]),"-",MONTH(OP[[#This Row],[FechaDocumento]]))</f>
        <v>2025-8</v>
      </c>
    </row>
    <row r="594" spans="1:15" ht="15">
      <c r="A594" s="8">
        <v>863</v>
      </c>
      <c r="B594" s="8">
        <v>2310210186</v>
      </c>
      <c r="C594" s="8" t="s">
        <v>379</v>
      </c>
      <c r="D594" s="8" t="s">
        <v>12</v>
      </c>
      <c r="E594" s="8" t="s">
        <v>13</v>
      </c>
      <c r="F594" s="8" t="s">
        <v>47</v>
      </c>
      <c r="G594" s="8" t="s">
        <v>48</v>
      </c>
      <c r="H594" s="8" t="s">
        <v>49</v>
      </c>
      <c r="I594" s="9">
        <v>16885</v>
      </c>
      <c r="J594" s="9">
        <v>16885</v>
      </c>
      <c r="K594" s="8" t="s">
        <v>380</v>
      </c>
      <c r="L594" s="10">
        <v>45897</v>
      </c>
      <c r="N594" t="str">
        <f>IFERROR(VLOOKUP(A594,Ordenes!$C$1:$C$215,1,FALSE),"N/A")</f>
        <v>N/A</v>
      </c>
      <c r="O594" s="8" t="str">
        <f>_xlfn.CONCAT(YEAR(OP[[#This Row],[FechaDocumento]]),"-",MONTH(OP[[#This Row],[FechaDocumento]]))</f>
        <v>2025-8</v>
      </c>
    </row>
    <row r="595" spans="1:15" ht="15">
      <c r="A595" s="8">
        <v>864</v>
      </c>
      <c r="B595" s="8">
        <v>2310210189</v>
      </c>
      <c r="C595" s="8" t="s">
        <v>502</v>
      </c>
      <c r="D595" s="8" t="s">
        <v>12</v>
      </c>
      <c r="E595" s="8" t="s">
        <v>13</v>
      </c>
      <c r="F595" s="8" t="s">
        <v>47</v>
      </c>
      <c r="G595" s="8" t="s">
        <v>48</v>
      </c>
      <c r="H595" s="8" t="s">
        <v>49</v>
      </c>
      <c r="I595" s="9">
        <v>20000</v>
      </c>
      <c r="J595" s="9">
        <v>16000</v>
      </c>
      <c r="K595" s="8" t="s">
        <v>503</v>
      </c>
      <c r="L595" s="10">
        <v>45897</v>
      </c>
      <c r="N595" t="str">
        <f>IFERROR(VLOOKUP(A595,Ordenes!$C$1:$C$215,1,FALSE),"N/A")</f>
        <v>N/A</v>
      </c>
      <c r="O595" s="8" t="str">
        <f>_xlfn.CONCAT(YEAR(OP[[#This Row],[FechaDocumento]]),"-",MONTH(OP[[#This Row],[FechaDocumento]]))</f>
        <v>2025-8</v>
      </c>
    </row>
    <row r="596" spans="1:15" ht="15">
      <c r="A596" s="8">
        <v>865</v>
      </c>
      <c r="B596" s="8">
        <v>2110020104</v>
      </c>
      <c r="C596" s="8" t="s">
        <v>477</v>
      </c>
      <c r="D596" s="8" t="s">
        <v>12</v>
      </c>
      <c r="E596" s="8" t="s">
        <v>13</v>
      </c>
      <c r="F596" s="8" t="s">
        <v>47</v>
      </c>
      <c r="G596" s="8" t="s">
        <v>48</v>
      </c>
      <c r="H596" s="8" t="s">
        <v>49</v>
      </c>
      <c r="I596" s="9">
        <v>110000</v>
      </c>
      <c r="J596" s="9">
        <v>93384</v>
      </c>
      <c r="K596" s="8" t="s">
        <v>477</v>
      </c>
      <c r="L596" s="10">
        <v>45897</v>
      </c>
      <c r="N596" t="str">
        <f>IFERROR(VLOOKUP(A596,Ordenes!$C$1:$C$215,1,FALSE),"N/A")</f>
        <v>N/A</v>
      </c>
      <c r="O596" s="8" t="str">
        <f>_xlfn.CONCAT(YEAR(OP[[#This Row],[FechaDocumento]]),"-",MONTH(OP[[#This Row],[FechaDocumento]]))</f>
        <v>2025-8</v>
      </c>
    </row>
    <row r="597" spans="1:15" ht="15">
      <c r="A597" s="8">
        <v>866</v>
      </c>
      <c r="B597" s="8">
        <v>2310210197</v>
      </c>
      <c r="C597" s="8" t="s">
        <v>510</v>
      </c>
      <c r="D597" s="8" t="s">
        <v>12</v>
      </c>
      <c r="E597" s="8" t="s">
        <v>13</v>
      </c>
      <c r="F597" s="8" t="s">
        <v>47</v>
      </c>
      <c r="G597" s="8" t="s">
        <v>48</v>
      </c>
      <c r="H597" s="8" t="s">
        <v>49</v>
      </c>
      <c r="I597" s="9">
        <v>12000</v>
      </c>
      <c r="J597" s="9">
        <v>11000</v>
      </c>
      <c r="K597" s="8" t="s">
        <v>511</v>
      </c>
      <c r="L597" s="10">
        <v>45897</v>
      </c>
      <c r="N597" t="str">
        <f>IFERROR(VLOOKUP(A597,Ordenes!$C$1:$C$215,1,FALSE),"N/A")</f>
        <v>N/A</v>
      </c>
      <c r="O597" s="8" t="str">
        <f>_xlfn.CONCAT(YEAR(OP[[#This Row],[FechaDocumento]]),"-",MONTH(OP[[#This Row],[FechaDocumento]]))</f>
        <v>2025-8</v>
      </c>
    </row>
    <row r="598" spans="1:15" ht="15">
      <c r="A598" s="8">
        <v>867</v>
      </c>
      <c r="B598" s="8">
        <v>2310210201</v>
      </c>
      <c r="C598" s="8" t="s">
        <v>512</v>
      </c>
      <c r="D598" s="8" t="s">
        <v>12</v>
      </c>
      <c r="E598" s="8" t="s">
        <v>13</v>
      </c>
      <c r="F598" s="8" t="s">
        <v>47</v>
      </c>
      <c r="G598" s="8" t="s">
        <v>48</v>
      </c>
      <c r="H598" s="8" t="s">
        <v>49</v>
      </c>
      <c r="I598" s="9">
        <v>11000</v>
      </c>
      <c r="J598" s="9">
        <v>11000</v>
      </c>
      <c r="K598" s="8" t="s">
        <v>513</v>
      </c>
      <c r="L598" s="10">
        <v>45897</v>
      </c>
      <c r="N598" t="str">
        <f>IFERROR(VLOOKUP(A598,Ordenes!$C$1:$C$215,1,FALSE),"N/A")</f>
        <v>N/A</v>
      </c>
      <c r="O598" s="8" t="str">
        <f>_xlfn.CONCAT(YEAR(OP[[#This Row],[FechaDocumento]]),"-",MONTH(OP[[#This Row],[FechaDocumento]]))</f>
        <v>2025-8</v>
      </c>
    </row>
    <row r="599" spans="1:15" ht="15">
      <c r="A599" s="8">
        <v>868</v>
      </c>
      <c r="B599" s="8">
        <v>2310210199</v>
      </c>
      <c r="C599" s="8" t="s">
        <v>514</v>
      </c>
      <c r="D599" s="8" t="s">
        <v>12</v>
      </c>
      <c r="E599" s="8" t="s">
        <v>13</v>
      </c>
      <c r="F599" s="8" t="s">
        <v>47</v>
      </c>
      <c r="G599" s="8" t="s">
        <v>48</v>
      </c>
      <c r="H599" s="8" t="s">
        <v>49</v>
      </c>
      <c r="I599" s="9">
        <v>11000</v>
      </c>
      <c r="J599" s="9">
        <v>11000</v>
      </c>
      <c r="K599" s="8" t="s">
        <v>514</v>
      </c>
      <c r="L599" s="10">
        <v>45897</v>
      </c>
      <c r="N599" t="str">
        <f>IFERROR(VLOOKUP(A599,Ordenes!$C$1:$C$215,1,FALSE),"N/A")</f>
        <v>N/A</v>
      </c>
      <c r="O599" s="8" t="str">
        <f>_xlfn.CONCAT(YEAR(OP[[#This Row],[FechaDocumento]]),"-",MONTH(OP[[#This Row],[FechaDocumento]]))</f>
        <v>2025-8</v>
      </c>
    </row>
    <row r="600" spans="1:15" ht="15">
      <c r="A600" s="8">
        <v>869</v>
      </c>
      <c r="B600" s="8">
        <v>2310210196</v>
      </c>
      <c r="C600" s="8" t="s">
        <v>515</v>
      </c>
      <c r="D600" s="8" t="s">
        <v>12</v>
      </c>
      <c r="E600" s="8" t="s">
        <v>13</v>
      </c>
      <c r="F600" s="8" t="s">
        <v>47</v>
      </c>
      <c r="G600" s="8" t="s">
        <v>48</v>
      </c>
      <c r="H600" s="8" t="s">
        <v>49</v>
      </c>
      <c r="I600" s="9">
        <v>12000</v>
      </c>
      <c r="J600" s="9">
        <v>11000</v>
      </c>
      <c r="K600" s="8" t="s">
        <v>516</v>
      </c>
      <c r="L600" s="10">
        <v>45897</v>
      </c>
      <c r="N600" t="str">
        <f>IFERROR(VLOOKUP(A600,Ordenes!$C$1:$C$215,1,FALSE),"N/A")</f>
        <v>N/A</v>
      </c>
      <c r="O600" s="8" t="str">
        <f>_xlfn.CONCAT(YEAR(OP[[#This Row],[FechaDocumento]]),"-",MONTH(OP[[#This Row],[FechaDocumento]]))</f>
        <v>2025-8</v>
      </c>
    </row>
    <row r="601" spans="1:15" ht="15">
      <c r="A601" s="8">
        <v>870</v>
      </c>
      <c r="B601" s="8">
        <v>2310210192</v>
      </c>
      <c r="C601" s="8" t="s">
        <v>517</v>
      </c>
      <c r="D601" s="8" t="s">
        <v>12</v>
      </c>
      <c r="E601" s="8" t="s">
        <v>13</v>
      </c>
      <c r="F601" s="8" t="s">
        <v>47</v>
      </c>
      <c r="G601" s="8" t="s">
        <v>48</v>
      </c>
      <c r="H601" s="8" t="s">
        <v>49</v>
      </c>
      <c r="I601" s="9">
        <v>12000</v>
      </c>
      <c r="J601" s="9">
        <v>11000</v>
      </c>
      <c r="K601" s="8" t="s">
        <v>518</v>
      </c>
      <c r="L601" s="10">
        <v>45897</v>
      </c>
      <c r="N601" t="str">
        <f>IFERROR(VLOOKUP(A601,Ordenes!$C$1:$C$215,1,FALSE),"N/A")</f>
        <v>N/A</v>
      </c>
      <c r="O601" s="8" t="str">
        <f>_xlfn.CONCAT(YEAR(OP[[#This Row],[FechaDocumento]]),"-",MONTH(OP[[#This Row],[FechaDocumento]]))</f>
        <v>2025-8</v>
      </c>
    </row>
    <row r="602" spans="1:15" ht="15">
      <c r="A602" s="8">
        <v>872</v>
      </c>
      <c r="B602" s="8">
        <v>2310210198</v>
      </c>
      <c r="C602" s="8" t="s">
        <v>519</v>
      </c>
      <c r="D602" s="8" t="s">
        <v>12</v>
      </c>
      <c r="E602" s="8" t="s">
        <v>13</v>
      </c>
      <c r="F602" s="8" t="s">
        <v>47</v>
      </c>
      <c r="G602" s="8" t="s">
        <v>48</v>
      </c>
      <c r="H602" s="8" t="s">
        <v>49</v>
      </c>
      <c r="I602" s="9">
        <v>11000</v>
      </c>
      <c r="J602" s="9">
        <v>11000</v>
      </c>
      <c r="K602" s="8" t="s">
        <v>520</v>
      </c>
      <c r="L602" s="10">
        <v>45897</v>
      </c>
      <c r="N602" t="str">
        <f>IFERROR(VLOOKUP(A602,Ordenes!$C$1:$C$215,1,FALSE),"N/A")</f>
        <v>N/A</v>
      </c>
      <c r="O602" s="8" t="str">
        <f>_xlfn.CONCAT(YEAR(OP[[#This Row],[FechaDocumento]]),"-",MONTH(OP[[#This Row],[FechaDocumento]]))</f>
        <v>2025-8</v>
      </c>
    </row>
    <row r="603" spans="1:15" ht="15">
      <c r="A603" s="8">
        <v>874</v>
      </c>
      <c r="B603" s="8">
        <v>2310210193</v>
      </c>
      <c r="C603" s="8" t="s">
        <v>521</v>
      </c>
      <c r="D603" s="8" t="s">
        <v>12</v>
      </c>
      <c r="E603" s="8" t="s">
        <v>13</v>
      </c>
      <c r="F603" s="8" t="s">
        <v>47</v>
      </c>
      <c r="G603" s="8" t="s">
        <v>48</v>
      </c>
      <c r="H603" s="8" t="s">
        <v>49</v>
      </c>
      <c r="I603" s="9">
        <v>12000</v>
      </c>
      <c r="J603" s="9">
        <v>11000</v>
      </c>
      <c r="K603" s="8" t="s">
        <v>522</v>
      </c>
      <c r="L603" s="10">
        <v>45897</v>
      </c>
      <c r="N603" t="str">
        <f>IFERROR(VLOOKUP(A603,Ordenes!$C$1:$C$215,1,FALSE),"N/A")</f>
        <v>N/A</v>
      </c>
      <c r="O603" s="8" t="str">
        <f>_xlfn.CONCAT(YEAR(OP[[#This Row],[FechaDocumento]]),"-",MONTH(OP[[#This Row],[FechaDocumento]]))</f>
        <v>2025-8</v>
      </c>
    </row>
    <row r="604" spans="1:15" ht="15">
      <c r="A604" s="8">
        <v>875</v>
      </c>
      <c r="B604" s="8">
        <v>2310210200</v>
      </c>
      <c r="C604" s="8" t="s">
        <v>523</v>
      </c>
      <c r="D604" s="8" t="s">
        <v>12</v>
      </c>
      <c r="E604" s="8" t="s">
        <v>13</v>
      </c>
      <c r="F604" s="8" t="s">
        <v>47</v>
      </c>
      <c r="G604" s="8" t="s">
        <v>48</v>
      </c>
      <c r="H604" s="8" t="s">
        <v>49</v>
      </c>
      <c r="I604" s="9">
        <v>12000</v>
      </c>
      <c r="J604" s="9">
        <v>11000</v>
      </c>
      <c r="K604" s="8" t="s">
        <v>524</v>
      </c>
      <c r="L604" s="10">
        <v>45897</v>
      </c>
      <c r="N604" t="str">
        <f>IFERROR(VLOOKUP(A604,Ordenes!$C$1:$C$215,1,FALSE),"N/A")</f>
        <v>N/A</v>
      </c>
      <c r="O604" s="8" t="str">
        <f>_xlfn.CONCAT(YEAR(OP[[#This Row],[FechaDocumento]]),"-",MONTH(OP[[#This Row],[FechaDocumento]]))</f>
        <v>2025-8</v>
      </c>
    </row>
    <row r="605" spans="1:15" ht="15">
      <c r="A605" s="8">
        <v>876</v>
      </c>
      <c r="B605" s="8">
        <v>2310210194</v>
      </c>
      <c r="C605" s="8" t="s">
        <v>525</v>
      </c>
      <c r="D605" s="8" t="s">
        <v>12</v>
      </c>
      <c r="E605" s="8" t="s">
        <v>13</v>
      </c>
      <c r="F605" s="8" t="s">
        <v>47</v>
      </c>
      <c r="G605" s="8" t="s">
        <v>48</v>
      </c>
      <c r="H605" s="8" t="s">
        <v>49</v>
      </c>
      <c r="I605" s="9">
        <v>12000</v>
      </c>
      <c r="J605" s="9">
        <v>11000</v>
      </c>
      <c r="K605" s="8" t="s">
        <v>526</v>
      </c>
      <c r="L605" s="10">
        <v>45897</v>
      </c>
      <c r="N605" t="str">
        <f>IFERROR(VLOOKUP(A605,Ordenes!$C$1:$C$215,1,FALSE),"N/A")</f>
        <v>N/A</v>
      </c>
      <c r="O605" s="8" t="str">
        <f>_xlfn.CONCAT(YEAR(OP[[#This Row],[FechaDocumento]]),"-",MONTH(OP[[#This Row],[FechaDocumento]]))</f>
        <v>2025-8</v>
      </c>
    </row>
    <row r="606" spans="1:15" ht="15">
      <c r="A606" s="8">
        <v>877</v>
      </c>
      <c r="B606" s="8">
        <v>2310210190</v>
      </c>
      <c r="C606" s="8" t="s">
        <v>527</v>
      </c>
      <c r="D606" s="8" t="s">
        <v>12</v>
      </c>
      <c r="E606" s="8" t="s">
        <v>13</v>
      </c>
      <c r="F606" s="8" t="s">
        <v>47</v>
      </c>
      <c r="G606" s="8" t="s">
        <v>48</v>
      </c>
      <c r="H606" s="8" t="s">
        <v>49</v>
      </c>
      <c r="I606" s="9">
        <v>12000</v>
      </c>
      <c r="J606" s="9">
        <v>11000</v>
      </c>
      <c r="K606" s="8" t="s">
        <v>528</v>
      </c>
      <c r="L606" s="10">
        <v>45897</v>
      </c>
      <c r="N606" t="str">
        <f>IFERROR(VLOOKUP(A606,Ordenes!$C$1:$C$215,1,FALSE),"N/A")</f>
        <v>N/A</v>
      </c>
      <c r="O606" s="8" t="str">
        <f>_xlfn.CONCAT(YEAR(OP[[#This Row],[FechaDocumento]]),"-",MONTH(OP[[#This Row],[FechaDocumento]]))</f>
        <v>2025-8</v>
      </c>
    </row>
    <row r="607" spans="1:15" ht="15">
      <c r="A607" s="8">
        <v>878</v>
      </c>
      <c r="B607" s="8">
        <v>2310210195</v>
      </c>
      <c r="C607" s="8" t="s">
        <v>529</v>
      </c>
      <c r="D607" s="8" t="s">
        <v>12</v>
      </c>
      <c r="E607" s="8" t="s">
        <v>13</v>
      </c>
      <c r="F607" s="8" t="s">
        <v>47</v>
      </c>
      <c r="G607" s="8" t="s">
        <v>48</v>
      </c>
      <c r="H607" s="8" t="s">
        <v>49</v>
      </c>
      <c r="I607" s="9">
        <v>11000</v>
      </c>
      <c r="J607" s="9">
        <v>11000</v>
      </c>
      <c r="K607" s="8" t="s">
        <v>530</v>
      </c>
      <c r="L607" s="10">
        <v>45897</v>
      </c>
      <c r="N607" t="str">
        <f>IFERROR(VLOOKUP(A607,Ordenes!$C$1:$C$215,1,FALSE),"N/A")</f>
        <v>N/A</v>
      </c>
      <c r="O607" s="8" t="str">
        <f>_xlfn.CONCAT(YEAR(OP[[#This Row],[FechaDocumento]]),"-",MONTH(OP[[#This Row],[FechaDocumento]]))</f>
        <v>2025-8</v>
      </c>
    </row>
    <row r="608" spans="1:15" ht="15">
      <c r="A608" s="8">
        <v>879</v>
      </c>
      <c r="B608" s="8">
        <v>2110030005</v>
      </c>
      <c r="C608" s="8" t="s">
        <v>531</v>
      </c>
      <c r="D608" s="8" t="s">
        <v>12</v>
      </c>
      <c r="E608" s="8" t="s">
        <v>13</v>
      </c>
      <c r="F608" s="8" t="s">
        <v>47</v>
      </c>
      <c r="G608" s="8" t="s">
        <v>48</v>
      </c>
      <c r="H608" s="8" t="s">
        <v>49</v>
      </c>
      <c r="I608" s="9">
        <v>4140</v>
      </c>
      <c r="J608" s="9">
        <v>4290</v>
      </c>
      <c r="K608" s="8" t="s">
        <v>531</v>
      </c>
      <c r="L608" s="10">
        <v>45897</v>
      </c>
      <c r="N608" t="str">
        <f>IFERROR(VLOOKUP(A608,Ordenes!$C$1:$C$215,1,FALSE),"N/A")</f>
        <v>N/A</v>
      </c>
      <c r="O608" s="8" t="str">
        <f>_xlfn.CONCAT(YEAR(OP[[#This Row],[FechaDocumento]]),"-",MONTH(OP[[#This Row],[FechaDocumento]]))</f>
        <v>2025-8</v>
      </c>
    </row>
    <row r="609" spans="1:15" ht="15">
      <c r="A609" s="8">
        <v>880</v>
      </c>
      <c r="B609" s="8">
        <v>2110030017</v>
      </c>
      <c r="C609" s="8" t="s">
        <v>532</v>
      </c>
      <c r="D609" s="8" t="s">
        <v>12</v>
      </c>
      <c r="E609" s="8" t="s">
        <v>13</v>
      </c>
      <c r="F609" s="8" t="s">
        <v>47</v>
      </c>
      <c r="G609" s="8" t="s">
        <v>48</v>
      </c>
      <c r="H609" s="8" t="s">
        <v>49</v>
      </c>
      <c r="I609" s="9">
        <v>33690</v>
      </c>
      <c r="J609" s="9">
        <v>33690</v>
      </c>
      <c r="K609" s="8" t="s">
        <v>532</v>
      </c>
      <c r="L609" s="10">
        <v>45897</v>
      </c>
      <c r="N609" t="str">
        <f>IFERROR(VLOOKUP(A609,Ordenes!$C$1:$C$215,1,FALSE),"N/A")</f>
        <v>N/A</v>
      </c>
      <c r="O609" s="8" t="str">
        <f>_xlfn.CONCAT(YEAR(OP[[#This Row],[FechaDocumento]]),"-",MONTH(OP[[#This Row],[FechaDocumento]]))</f>
        <v>2025-8</v>
      </c>
    </row>
    <row r="610" spans="1:15" ht="15">
      <c r="A610" s="8">
        <v>881</v>
      </c>
      <c r="B610" s="8">
        <v>2110030018</v>
      </c>
      <c r="C610" s="8" t="s">
        <v>533</v>
      </c>
      <c r="D610" s="8" t="s">
        <v>12</v>
      </c>
      <c r="E610" s="8" t="s">
        <v>13</v>
      </c>
      <c r="F610" s="8" t="s">
        <v>47</v>
      </c>
      <c r="G610" s="8" t="s">
        <v>48</v>
      </c>
      <c r="H610" s="8" t="s">
        <v>49</v>
      </c>
      <c r="I610" s="9">
        <v>13140</v>
      </c>
      <c r="J610" s="9">
        <v>13170</v>
      </c>
      <c r="K610" s="8" t="s">
        <v>533</v>
      </c>
      <c r="L610" s="10">
        <v>45897</v>
      </c>
      <c r="N610" t="str">
        <f>IFERROR(VLOOKUP(A610,Ordenes!$C$1:$C$215,1,FALSE),"N/A")</f>
        <v>N/A</v>
      </c>
      <c r="O610" s="8" t="str">
        <f>_xlfn.CONCAT(YEAR(OP[[#This Row],[FechaDocumento]]),"-",MONTH(OP[[#This Row],[FechaDocumento]]))</f>
        <v>2025-8</v>
      </c>
    </row>
    <row r="611" spans="1:15" ht="15">
      <c r="A611" s="8">
        <v>882</v>
      </c>
      <c r="B611" s="8">
        <v>2110030019</v>
      </c>
      <c r="C611" s="8" t="s">
        <v>534</v>
      </c>
      <c r="D611" s="8" t="s">
        <v>12</v>
      </c>
      <c r="E611" s="8" t="s">
        <v>13</v>
      </c>
      <c r="F611" s="8" t="s">
        <v>47</v>
      </c>
      <c r="G611" s="8" t="s">
        <v>48</v>
      </c>
      <c r="H611" s="8" t="s">
        <v>49</v>
      </c>
      <c r="I611" s="9">
        <v>47100</v>
      </c>
      <c r="J611" s="9">
        <v>47100</v>
      </c>
      <c r="K611" s="8" t="s">
        <v>534</v>
      </c>
      <c r="L611" s="10">
        <v>45897</v>
      </c>
      <c r="N611" t="str">
        <f>IFERROR(VLOOKUP(A611,Ordenes!$C$1:$C$215,1,FALSE),"N/A")</f>
        <v>N/A</v>
      </c>
      <c r="O611" s="8" t="str">
        <f>_xlfn.CONCAT(YEAR(OP[[#This Row],[FechaDocumento]]),"-",MONTH(OP[[#This Row],[FechaDocumento]]))</f>
        <v>2025-8</v>
      </c>
    </row>
    <row r="612" spans="1:15" ht="15">
      <c r="A612" s="8">
        <v>883</v>
      </c>
      <c r="B612" s="8">
        <v>2110030021</v>
      </c>
      <c r="C612" s="8" t="s">
        <v>535</v>
      </c>
      <c r="D612" s="8" t="s">
        <v>12</v>
      </c>
      <c r="E612" s="8" t="s">
        <v>13</v>
      </c>
      <c r="F612" s="8" t="s">
        <v>47</v>
      </c>
      <c r="G612" s="8" t="s">
        <v>48</v>
      </c>
      <c r="H612" s="8" t="s">
        <v>49</v>
      </c>
      <c r="I612" s="9">
        <v>51780</v>
      </c>
      <c r="J612" s="9">
        <v>44280</v>
      </c>
      <c r="K612" s="8" t="s">
        <v>535</v>
      </c>
      <c r="L612" s="10">
        <v>45897</v>
      </c>
      <c r="N612" t="str">
        <f>IFERROR(VLOOKUP(A612,Ordenes!$C$1:$C$215,1,FALSE),"N/A")</f>
        <v>N/A</v>
      </c>
      <c r="O612" s="8" t="str">
        <f>_xlfn.CONCAT(YEAR(OP[[#This Row],[FechaDocumento]]),"-",MONTH(OP[[#This Row],[FechaDocumento]]))</f>
        <v>2025-8</v>
      </c>
    </row>
    <row r="613" spans="1:15" ht="15">
      <c r="A613" s="8">
        <v>884</v>
      </c>
      <c r="B613" s="8">
        <v>2110030192</v>
      </c>
      <c r="C613" s="8" t="s">
        <v>536</v>
      </c>
      <c r="D613" s="8" t="s">
        <v>12</v>
      </c>
      <c r="E613" s="8" t="s">
        <v>13</v>
      </c>
      <c r="F613" s="8" t="s">
        <v>47</v>
      </c>
      <c r="G613" s="8" t="s">
        <v>48</v>
      </c>
      <c r="H613" s="8" t="s">
        <v>49</v>
      </c>
      <c r="I613" s="9">
        <v>36000</v>
      </c>
      <c r="J613" s="9">
        <v>35880</v>
      </c>
      <c r="K613" s="8" t="s">
        <v>536</v>
      </c>
      <c r="L613" s="10">
        <v>45897</v>
      </c>
      <c r="N613" t="str">
        <f>IFERROR(VLOOKUP(A613,Ordenes!$C$1:$C$215,1,FALSE),"N/A")</f>
        <v>N/A</v>
      </c>
      <c r="O613" s="8" t="str">
        <f>_xlfn.CONCAT(YEAR(OP[[#This Row],[FechaDocumento]]),"-",MONTH(OP[[#This Row],[FechaDocumento]]))</f>
        <v>2025-8</v>
      </c>
    </row>
    <row r="614" spans="1:15" ht="15">
      <c r="A614" s="8">
        <v>885</v>
      </c>
      <c r="B614" s="8">
        <v>2110030193</v>
      </c>
      <c r="C614" s="8" t="s">
        <v>537</v>
      </c>
      <c r="D614" s="8" t="s">
        <v>12</v>
      </c>
      <c r="E614" s="8" t="s">
        <v>13</v>
      </c>
      <c r="F614" s="8" t="s">
        <v>47</v>
      </c>
      <c r="G614" s="8" t="s">
        <v>48</v>
      </c>
      <c r="H614" s="8" t="s">
        <v>49</v>
      </c>
      <c r="I614" s="9">
        <v>36000</v>
      </c>
      <c r="J614" s="9">
        <v>36000</v>
      </c>
      <c r="K614" s="8" t="s">
        <v>537</v>
      </c>
      <c r="L614" s="10">
        <v>45897</v>
      </c>
      <c r="N614" t="str">
        <f>IFERROR(VLOOKUP(A614,Ordenes!$C$1:$C$215,1,FALSE),"N/A")</f>
        <v>N/A</v>
      </c>
      <c r="O614" s="8" t="str">
        <f>_xlfn.CONCAT(YEAR(OP[[#This Row],[FechaDocumento]]),"-",MONTH(OP[[#This Row],[FechaDocumento]]))</f>
        <v>2025-8</v>
      </c>
    </row>
    <row r="615" spans="1:15" ht="15">
      <c r="A615" s="8">
        <v>886</v>
      </c>
      <c r="B615" s="8">
        <v>2110030194</v>
      </c>
      <c r="C615" s="8" t="s">
        <v>538</v>
      </c>
      <c r="D615" s="8" t="s">
        <v>12</v>
      </c>
      <c r="E615" s="8" t="s">
        <v>13</v>
      </c>
      <c r="F615" s="8" t="s">
        <v>47</v>
      </c>
      <c r="G615" s="8" t="s">
        <v>48</v>
      </c>
      <c r="H615" s="8" t="s">
        <v>49</v>
      </c>
      <c r="I615" s="9">
        <v>36000</v>
      </c>
      <c r="J615" s="9">
        <v>36014</v>
      </c>
      <c r="K615" s="8" t="s">
        <v>538</v>
      </c>
      <c r="L615" s="10">
        <v>45897</v>
      </c>
      <c r="N615" t="str">
        <f>IFERROR(VLOOKUP(A615,Ordenes!$C$1:$C$215,1,FALSE),"N/A")</f>
        <v>N/A</v>
      </c>
      <c r="O615" s="8" t="str">
        <f>_xlfn.CONCAT(YEAR(OP[[#This Row],[FechaDocumento]]),"-",MONTH(OP[[#This Row],[FechaDocumento]]))</f>
        <v>2025-8</v>
      </c>
    </row>
    <row r="616" spans="1:15" ht="15">
      <c r="A616" s="8">
        <v>888</v>
      </c>
      <c r="B616" s="8">
        <v>2140040002</v>
      </c>
      <c r="C616" s="8" t="s">
        <v>255</v>
      </c>
      <c r="D616" s="8" t="s">
        <v>12</v>
      </c>
      <c r="E616" s="8" t="s">
        <v>13</v>
      </c>
      <c r="F616" s="8" t="s">
        <v>47</v>
      </c>
      <c r="G616" s="8" t="s">
        <v>48</v>
      </c>
      <c r="H616" s="8" t="s">
        <v>49</v>
      </c>
      <c r="I616" s="9">
        <v>120000</v>
      </c>
      <c r="J616" s="9">
        <v>120060</v>
      </c>
      <c r="K616" s="8" t="s">
        <v>255</v>
      </c>
      <c r="L616" s="10">
        <v>45898</v>
      </c>
      <c r="N616" t="str">
        <f>IFERROR(VLOOKUP(A616,Ordenes!$C$1:$C$215,1,FALSE),"N/A")</f>
        <v>N/A</v>
      </c>
      <c r="O616" s="8" t="str">
        <f>_xlfn.CONCAT(YEAR(OP[[#This Row],[FechaDocumento]]),"-",MONTH(OP[[#This Row],[FechaDocumento]]))</f>
        <v>2025-8</v>
      </c>
    </row>
    <row r="617" spans="1:15" ht="15">
      <c r="A617" s="8">
        <v>890</v>
      </c>
      <c r="B617" s="8">
        <v>2310250031</v>
      </c>
      <c r="C617" s="8" t="s">
        <v>187</v>
      </c>
      <c r="D617" s="8" t="s">
        <v>12</v>
      </c>
      <c r="E617" s="8" t="s">
        <v>13</v>
      </c>
      <c r="F617" s="8" t="s">
        <v>47</v>
      </c>
      <c r="G617" s="8" t="s">
        <v>48</v>
      </c>
      <c r="H617" s="8" t="s">
        <v>49</v>
      </c>
      <c r="I617" s="9">
        <v>20000</v>
      </c>
      <c r="J617" s="9">
        <v>20049</v>
      </c>
      <c r="K617" s="8" t="s">
        <v>187</v>
      </c>
      <c r="L617" s="10">
        <v>45898</v>
      </c>
      <c r="N617" t="str">
        <f>IFERROR(VLOOKUP(A617,Ordenes!$C$1:$C$215,1,FALSE),"N/A")</f>
        <v>N/A</v>
      </c>
      <c r="O617" s="8" t="str">
        <f>_xlfn.CONCAT(YEAR(OP[[#This Row],[FechaDocumento]]),"-",MONTH(OP[[#This Row],[FechaDocumento]]))</f>
        <v>2025-8</v>
      </c>
    </row>
    <row r="618" spans="1:15" ht="15">
      <c r="A618" s="8">
        <v>891</v>
      </c>
      <c r="B618" s="8">
        <v>2310250032</v>
      </c>
      <c r="C618" s="8" t="s">
        <v>180</v>
      </c>
      <c r="D618" s="8" t="s">
        <v>12</v>
      </c>
      <c r="E618" s="8" t="s">
        <v>13</v>
      </c>
      <c r="F618" s="8" t="s">
        <v>47</v>
      </c>
      <c r="G618" s="8" t="s">
        <v>48</v>
      </c>
      <c r="H618" s="8" t="s">
        <v>49</v>
      </c>
      <c r="I618" s="9">
        <v>20000</v>
      </c>
      <c r="J618" s="9">
        <v>20043</v>
      </c>
      <c r="K618" s="8" t="s">
        <v>180</v>
      </c>
      <c r="L618" s="10">
        <v>45898</v>
      </c>
      <c r="N618" t="str">
        <f>IFERROR(VLOOKUP(A618,Ordenes!$C$1:$C$215,1,FALSE),"N/A")</f>
        <v>N/A</v>
      </c>
      <c r="O618" s="8" t="str">
        <f>_xlfn.CONCAT(YEAR(OP[[#This Row],[FechaDocumento]]),"-",MONTH(OP[[#This Row],[FechaDocumento]]))</f>
        <v>2025-8</v>
      </c>
    </row>
    <row r="619" spans="1:15" ht="15">
      <c r="A619" s="8">
        <v>892</v>
      </c>
      <c r="B619" s="8">
        <v>2310250022</v>
      </c>
      <c r="C619" s="8" t="s">
        <v>186</v>
      </c>
      <c r="D619" s="8" t="s">
        <v>12</v>
      </c>
      <c r="E619" s="8" t="s">
        <v>13</v>
      </c>
      <c r="F619" s="8" t="s">
        <v>47</v>
      </c>
      <c r="G619" s="8" t="s">
        <v>48</v>
      </c>
      <c r="H619" s="8" t="s">
        <v>49</v>
      </c>
      <c r="I619" s="9">
        <v>20000</v>
      </c>
      <c r="J619" s="9">
        <v>20600</v>
      </c>
      <c r="K619" s="8" t="s">
        <v>186</v>
      </c>
      <c r="L619" s="10">
        <v>45898</v>
      </c>
      <c r="N619" t="str">
        <f>IFERROR(VLOOKUP(A619,Ordenes!$C$1:$C$215,1,FALSE),"N/A")</f>
        <v>N/A</v>
      </c>
      <c r="O619" s="8" t="str">
        <f>_xlfn.CONCAT(YEAR(OP[[#This Row],[FechaDocumento]]),"-",MONTH(OP[[#This Row],[FechaDocumento]]))</f>
        <v>2025-8</v>
      </c>
    </row>
    <row r="620" spans="1:15" ht="15">
      <c r="A620" s="8">
        <v>893</v>
      </c>
      <c r="B620" s="8">
        <v>2310250021</v>
      </c>
      <c r="C620" s="8" t="s">
        <v>185</v>
      </c>
      <c r="D620" s="8" t="s">
        <v>12</v>
      </c>
      <c r="E620" s="8" t="s">
        <v>13</v>
      </c>
      <c r="F620" s="8" t="s">
        <v>47</v>
      </c>
      <c r="G620" s="8" t="s">
        <v>48</v>
      </c>
      <c r="H620" s="8" t="s">
        <v>49</v>
      </c>
      <c r="I620" s="9">
        <v>20000</v>
      </c>
      <c r="J620" s="9">
        <v>20172</v>
      </c>
      <c r="K620" s="8" t="s">
        <v>185</v>
      </c>
      <c r="L620" s="10">
        <v>45898</v>
      </c>
      <c r="N620" t="str">
        <f>IFERROR(VLOOKUP(A620,Ordenes!$C$1:$C$215,1,FALSE),"N/A")</f>
        <v>N/A</v>
      </c>
      <c r="O620" s="8" t="str">
        <f>_xlfn.CONCAT(YEAR(OP[[#This Row],[FechaDocumento]]),"-",MONTH(OP[[#This Row],[FechaDocumento]]))</f>
        <v>2025-8</v>
      </c>
    </row>
    <row r="621" spans="1:15" ht="15">
      <c r="A621" s="8">
        <v>894</v>
      </c>
      <c r="B621" s="8">
        <v>2310250030</v>
      </c>
      <c r="C621" s="8" t="s">
        <v>188</v>
      </c>
      <c r="D621" s="8" t="s">
        <v>12</v>
      </c>
      <c r="E621" s="8" t="s">
        <v>13</v>
      </c>
      <c r="F621" s="8" t="s">
        <v>47</v>
      </c>
      <c r="G621" s="8" t="s">
        <v>48</v>
      </c>
      <c r="H621" s="8" t="s">
        <v>49</v>
      </c>
      <c r="I621" s="9">
        <v>20000</v>
      </c>
      <c r="J621" s="9">
        <v>20172</v>
      </c>
      <c r="K621" s="8" t="s">
        <v>188</v>
      </c>
      <c r="L621" s="10">
        <v>45898</v>
      </c>
      <c r="N621" t="str">
        <f>IFERROR(VLOOKUP(A621,Ordenes!$C$1:$C$215,1,FALSE),"N/A")</f>
        <v>N/A</v>
      </c>
      <c r="O621" s="8" t="str">
        <f>_xlfn.CONCAT(YEAR(OP[[#This Row],[FechaDocumento]]),"-",MONTH(OP[[#This Row],[FechaDocumento]]))</f>
        <v>2025-8</v>
      </c>
    </row>
    <row r="622" spans="1:15" ht="15">
      <c r="A622" s="8">
        <v>895</v>
      </c>
      <c r="B622" s="8">
        <v>2310250019</v>
      </c>
      <c r="C622" s="8" t="s">
        <v>189</v>
      </c>
      <c r="D622" s="8" t="s">
        <v>12</v>
      </c>
      <c r="E622" s="8" t="s">
        <v>13</v>
      </c>
      <c r="F622" s="8" t="s">
        <v>47</v>
      </c>
      <c r="G622" s="8" t="s">
        <v>48</v>
      </c>
      <c r="H622" s="8" t="s">
        <v>49</v>
      </c>
      <c r="I622" s="9">
        <v>20000</v>
      </c>
      <c r="J622" s="9">
        <v>20329</v>
      </c>
      <c r="K622" s="8" t="s">
        <v>189</v>
      </c>
      <c r="L622" s="10">
        <v>45898</v>
      </c>
      <c r="N622" t="str">
        <f>IFERROR(VLOOKUP(A622,Ordenes!$C$1:$C$215,1,FALSE),"N/A")</f>
        <v>N/A</v>
      </c>
      <c r="O622" s="8" t="str">
        <f>_xlfn.CONCAT(YEAR(OP[[#This Row],[FechaDocumento]]),"-",MONTH(OP[[#This Row],[FechaDocumento]]))</f>
        <v>2025-8</v>
      </c>
    </row>
    <row r="623" spans="1:15" ht="15">
      <c r="A623" s="8">
        <v>896</v>
      </c>
      <c r="B623" s="8">
        <v>2310040559</v>
      </c>
      <c r="C623" s="8" t="s">
        <v>539</v>
      </c>
      <c r="D623" s="8" t="s">
        <v>12</v>
      </c>
      <c r="E623" s="8" t="s">
        <v>13</v>
      </c>
      <c r="F623" s="8" t="s">
        <v>47</v>
      </c>
      <c r="G623" s="8" t="s">
        <v>48</v>
      </c>
      <c r="H623" s="8" t="s">
        <v>49</v>
      </c>
      <c r="I623" s="9">
        <v>10000</v>
      </c>
      <c r="J623" s="9">
        <v>10256</v>
      </c>
      <c r="K623" s="8" t="s">
        <v>540</v>
      </c>
      <c r="L623" s="10">
        <v>45898</v>
      </c>
      <c r="N623" t="str">
        <f>IFERROR(VLOOKUP(A623,Ordenes!$C$1:$C$215,1,FALSE),"N/A")</f>
        <v>N/A</v>
      </c>
      <c r="O623" s="8" t="str">
        <f>_xlfn.CONCAT(YEAR(OP[[#This Row],[FechaDocumento]]),"-",MONTH(OP[[#This Row],[FechaDocumento]]))</f>
        <v>2025-8</v>
      </c>
    </row>
    <row r="624" spans="1:15" ht="15">
      <c r="A624" s="8">
        <v>897</v>
      </c>
      <c r="B624" s="8">
        <v>2310040568</v>
      </c>
      <c r="C624" s="8" t="s">
        <v>541</v>
      </c>
      <c r="D624" s="8" t="s">
        <v>12</v>
      </c>
      <c r="E624" s="8" t="s">
        <v>13</v>
      </c>
      <c r="F624" s="8" t="s">
        <v>47</v>
      </c>
      <c r="G624" s="8" t="s">
        <v>48</v>
      </c>
      <c r="H624" s="8" t="s">
        <v>49</v>
      </c>
      <c r="I624" s="9">
        <v>10000</v>
      </c>
      <c r="J624" s="9">
        <v>11750</v>
      </c>
      <c r="K624" s="8" t="s">
        <v>541</v>
      </c>
      <c r="L624" s="10">
        <v>45898</v>
      </c>
      <c r="N624" t="str">
        <f>IFERROR(VLOOKUP(A624,Ordenes!$C$1:$C$215,1,FALSE),"N/A")</f>
        <v>N/A</v>
      </c>
      <c r="O624" s="8" t="str">
        <f>_xlfn.CONCAT(YEAR(OP[[#This Row],[FechaDocumento]]),"-",MONTH(OP[[#This Row],[FechaDocumento]]))</f>
        <v>2025-8</v>
      </c>
    </row>
    <row r="625" spans="1:15" ht="15">
      <c r="A625" s="8">
        <v>898</v>
      </c>
      <c r="B625" s="8">
        <v>2310040569</v>
      </c>
      <c r="C625" s="8" t="s">
        <v>542</v>
      </c>
      <c r="D625" s="8" t="s">
        <v>12</v>
      </c>
      <c r="E625" s="8" t="s">
        <v>13</v>
      </c>
      <c r="F625" s="8" t="s">
        <v>47</v>
      </c>
      <c r="G625" s="8" t="s">
        <v>48</v>
      </c>
      <c r="H625" s="8" t="s">
        <v>49</v>
      </c>
      <c r="I625" s="9">
        <v>10000</v>
      </c>
      <c r="J625" s="9">
        <v>12256</v>
      </c>
      <c r="K625" s="8" t="s">
        <v>542</v>
      </c>
      <c r="L625" s="10">
        <v>45898</v>
      </c>
      <c r="N625" t="str">
        <f>IFERROR(VLOOKUP(A625,Ordenes!$C$1:$C$215,1,FALSE),"N/A")</f>
        <v>N/A</v>
      </c>
      <c r="O625" s="8" t="str">
        <f>_xlfn.CONCAT(YEAR(OP[[#This Row],[FechaDocumento]]),"-",MONTH(OP[[#This Row],[FechaDocumento]]))</f>
        <v>2025-8</v>
      </c>
    </row>
    <row r="626" spans="1:15" ht="15">
      <c r="A626" s="8">
        <v>899</v>
      </c>
      <c r="B626" s="8">
        <v>2310040565</v>
      </c>
      <c r="C626" s="8" t="s">
        <v>543</v>
      </c>
      <c r="D626" s="8" t="s">
        <v>12</v>
      </c>
      <c r="E626" s="8" t="s">
        <v>13</v>
      </c>
      <c r="F626" s="8" t="s">
        <v>47</v>
      </c>
      <c r="G626" s="8" t="s">
        <v>48</v>
      </c>
      <c r="H626" s="8" t="s">
        <v>49</v>
      </c>
      <c r="I626" s="9">
        <v>10000</v>
      </c>
      <c r="J626" s="9">
        <v>15855</v>
      </c>
      <c r="K626" s="8" t="s">
        <v>543</v>
      </c>
      <c r="L626" s="10">
        <v>45898</v>
      </c>
      <c r="N626" t="str">
        <f>IFERROR(VLOOKUP(A626,Ordenes!$C$1:$C$215,1,FALSE),"N/A")</f>
        <v>N/A</v>
      </c>
      <c r="O626" s="8" t="str">
        <f>_xlfn.CONCAT(YEAR(OP[[#This Row],[FechaDocumento]]),"-",MONTH(OP[[#This Row],[FechaDocumento]]))</f>
        <v>2025-8</v>
      </c>
    </row>
    <row r="627" spans="1:15" ht="15">
      <c r="A627" s="8">
        <v>900</v>
      </c>
      <c r="B627" s="8">
        <v>2310040566</v>
      </c>
      <c r="C627" s="8" t="s">
        <v>544</v>
      </c>
      <c r="D627" s="8" t="s">
        <v>12</v>
      </c>
      <c r="E627" s="8" t="s">
        <v>13</v>
      </c>
      <c r="F627" s="8" t="s">
        <v>47</v>
      </c>
      <c r="G627" s="8" t="s">
        <v>48</v>
      </c>
      <c r="H627" s="8" t="s">
        <v>49</v>
      </c>
      <c r="I627" s="9">
        <v>10000</v>
      </c>
      <c r="J627" s="9">
        <v>10643</v>
      </c>
      <c r="K627" s="8" t="s">
        <v>544</v>
      </c>
      <c r="L627" s="10">
        <v>45898</v>
      </c>
      <c r="N627" t="str">
        <f>IFERROR(VLOOKUP(A627,Ordenes!$C$1:$C$215,1,FALSE),"N/A")</f>
        <v>N/A</v>
      </c>
      <c r="O627" s="8" t="str">
        <f>_xlfn.CONCAT(YEAR(OP[[#This Row],[FechaDocumento]]),"-",MONTH(OP[[#This Row],[FechaDocumento]]))</f>
        <v>2025-8</v>
      </c>
    </row>
    <row r="628" spans="1:15" ht="15">
      <c r="A628" s="8">
        <v>901</v>
      </c>
      <c r="B628" s="8">
        <v>2310040570</v>
      </c>
      <c r="C628" s="8" t="s">
        <v>545</v>
      </c>
      <c r="D628" s="8" t="s">
        <v>12</v>
      </c>
      <c r="E628" s="8" t="s">
        <v>13</v>
      </c>
      <c r="F628" s="8" t="s">
        <v>47</v>
      </c>
      <c r="G628" s="8" t="s">
        <v>48</v>
      </c>
      <c r="H628" s="8" t="s">
        <v>49</v>
      </c>
      <c r="I628" s="9">
        <v>10000</v>
      </c>
      <c r="J628" s="9">
        <v>12821</v>
      </c>
      <c r="K628" s="8" t="s">
        <v>545</v>
      </c>
      <c r="L628" s="10">
        <v>45898</v>
      </c>
      <c r="N628" t="str">
        <f>IFERROR(VLOOKUP(A628,Ordenes!$C$1:$C$215,1,FALSE),"N/A")</f>
        <v>N/A</v>
      </c>
      <c r="O628" s="8" t="str">
        <f>_xlfn.CONCAT(YEAR(OP[[#This Row],[FechaDocumento]]),"-",MONTH(OP[[#This Row],[FechaDocumento]]))</f>
        <v>2025-8</v>
      </c>
    </row>
    <row r="629" spans="1:15" ht="15">
      <c r="A629" s="8">
        <v>902</v>
      </c>
      <c r="B629" s="8">
        <v>2310040563</v>
      </c>
      <c r="C629" s="8" t="s">
        <v>546</v>
      </c>
      <c r="D629" s="8" t="s">
        <v>12</v>
      </c>
      <c r="E629" s="8" t="s">
        <v>13</v>
      </c>
      <c r="F629" s="8" t="s">
        <v>47</v>
      </c>
      <c r="G629" s="8" t="s">
        <v>48</v>
      </c>
      <c r="H629" s="8" t="s">
        <v>49</v>
      </c>
      <c r="I629" s="9">
        <v>10000</v>
      </c>
      <c r="J629" s="9">
        <v>12269</v>
      </c>
      <c r="K629" s="8" t="s">
        <v>546</v>
      </c>
      <c r="L629" s="10">
        <v>45898</v>
      </c>
      <c r="N629" t="str">
        <f>IFERROR(VLOOKUP(A629,Ordenes!$C$1:$C$215,1,FALSE),"N/A")</f>
        <v>N/A</v>
      </c>
      <c r="O629" s="8" t="str">
        <f>_xlfn.CONCAT(YEAR(OP[[#This Row],[FechaDocumento]]),"-",MONTH(OP[[#This Row],[FechaDocumento]]))</f>
        <v>2025-8</v>
      </c>
    </row>
    <row r="630" spans="1:15" ht="15">
      <c r="A630" s="8">
        <v>903</v>
      </c>
      <c r="B630" s="8">
        <v>2310040564</v>
      </c>
      <c r="C630" s="8" t="s">
        <v>547</v>
      </c>
      <c r="D630" s="8" t="s">
        <v>12</v>
      </c>
      <c r="E630" s="8" t="s">
        <v>13</v>
      </c>
      <c r="F630" s="8" t="s">
        <v>47</v>
      </c>
      <c r="G630" s="8" t="s">
        <v>48</v>
      </c>
      <c r="H630" s="8" t="s">
        <v>49</v>
      </c>
      <c r="I630" s="9">
        <v>10000</v>
      </c>
      <c r="J630" s="9">
        <v>10724</v>
      </c>
      <c r="K630" s="8" t="s">
        <v>547</v>
      </c>
      <c r="L630" s="10">
        <v>45898</v>
      </c>
      <c r="N630" t="str">
        <f>IFERROR(VLOOKUP(A630,Ordenes!$C$1:$C$215,1,FALSE),"N/A")</f>
        <v>N/A</v>
      </c>
      <c r="O630" s="8" t="str">
        <f>_xlfn.CONCAT(YEAR(OP[[#This Row],[FechaDocumento]]),"-",MONTH(OP[[#This Row],[FechaDocumento]]))</f>
        <v>2025-8</v>
      </c>
    </row>
    <row r="631" spans="1:15" ht="15">
      <c r="A631" s="8">
        <v>904</v>
      </c>
      <c r="B631" s="8">
        <v>2310040562</v>
      </c>
      <c r="C631" s="8" t="s">
        <v>548</v>
      </c>
      <c r="D631" s="8" t="s">
        <v>12</v>
      </c>
      <c r="E631" s="8" t="s">
        <v>13</v>
      </c>
      <c r="F631" s="8" t="s">
        <v>47</v>
      </c>
      <c r="G631" s="8" t="s">
        <v>48</v>
      </c>
      <c r="H631" s="8" t="s">
        <v>49</v>
      </c>
      <c r="I631" s="9">
        <v>10000</v>
      </c>
      <c r="J631" s="9">
        <v>12948</v>
      </c>
      <c r="K631" s="8" t="s">
        <v>548</v>
      </c>
      <c r="L631" s="10">
        <v>45898</v>
      </c>
      <c r="N631" t="str">
        <f>IFERROR(VLOOKUP(A631,Ordenes!$C$1:$C$215,1,FALSE),"N/A")</f>
        <v>N/A</v>
      </c>
      <c r="O631" s="8" t="str">
        <f>_xlfn.CONCAT(YEAR(OP[[#This Row],[FechaDocumento]]),"-",MONTH(OP[[#This Row],[FechaDocumento]]))</f>
        <v>2025-8</v>
      </c>
    </row>
    <row r="632" spans="1:15" ht="15">
      <c r="A632" s="8">
        <v>905</v>
      </c>
      <c r="B632" s="8">
        <v>2310370138</v>
      </c>
      <c r="C632" s="8" t="s">
        <v>363</v>
      </c>
      <c r="D632" s="8" t="s">
        <v>12</v>
      </c>
      <c r="E632" s="8" t="s">
        <v>13</v>
      </c>
      <c r="F632" s="8" t="s">
        <v>47</v>
      </c>
      <c r="G632" s="8" t="s">
        <v>48</v>
      </c>
      <c r="H632" s="8" t="s">
        <v>49</v>
      </c>
      <c r="I632" s="9">
        <v>1500</v>
      </c>
      <c r="J632" s="9">
        <v>1500</v>
      </c>
      <c r="K632" s="8" t="s">
        <v>363</v>
      </c>
      <c r="L632" s="10">
        <v>45898</v>
      </c>
      <c r="N632" t="str">
        <f>IFERROR(VLOOKUP(A632,Ordenes!$C$1:$C$215,1,FALSE),"N/A")</f>
        <v>N/A</v>
      </c>
      <c r="O632" s="8" t="str">
        <f>_xlfn.CONCAT(YEAR(OP[[#This Row],[FechaDocumento]]),"-",MONTH(OP[[#This Row],[FechaDocumento]]))</f>
        <v>2025-8</v>
      </c>
    </row>
    <row r="633" spans="1:15" ht="15">
      <c r="A633" s="8">
        <v>906</v>
      </c>
      <c r="B633" s="8">
        <v>2110030058</v>
      </c>
      <c r="C633" s="8" t="s">
        <v>440</v>
      </c>
      <c r="D633" s="8" t="s">
        <v>12</v>
      </c>
      <c r="E633" s="8" t="s">
        <v>13</v>
      </c>
      <c r="F633" s="8" t="s">
        <v>47</v>
      </c>
      <c r="G633" s="8" t="s">
        <v>48</v>
      </c>
      <c r="H633" s="8" t="s">
        <v>49</v>
      </c>
      <c r="I633" s="8">
        <v>480</v>
      </c>
      <c r="J633" s="8">
        <v>480</v>
      </c>
      <c r="K633" s="8" t="s">
        <v>440</v>
      </c>
      <c r="L633" s="10">
        <v>45898</v>
      </c>
      <c r="N633" t="str">
        <f>IFERROR(VLOOKUP(A633,Ordenes!$C$1:$C$215,1,FALSE),"N/A")</f>
        <v>N/A</v>
      </c>
      <c r="O633" s="8" t="str">
        <f>_xlfn.CONCAT(YEAR(OP[[#This Row],[FechaDocumento]]),"-",MONTH(OP[[#This Row],[FechaDocumento]]))</f>
        <v>2025-8</v>
      </c>
    </row>
    <row r="634" spans="1:15" ht="15">
      <c r="A634" s="8">
        <v>908</v>
      </c>
      <c r="B634" s="8">
        <v>2310040561</v>
      </c>
      <c r="C634" s="8" t="s">
        <v>549</v>
      </c>
      <c r="D634" s="8" t="s">
        <v>12</v>
      </c>
      <c r="E634" s="8" t="s">
        <v>13</v>
      </c>
      <c r="F634" s="8" t="s">
        <v>47</v>
      </c>
      <c r="G634" s="8" t="s">
        <v>48</v>
      </c>
      <c r="H634" s="8" t="s">
        <v>49</v>
      </c>
      <c r="I634" s="9">
        <v>10000</v>
      </c>
      <c r="J634" s="9">
        <v>13089</v>
      </c>
      <c r="K634" s="8" t="s">
        <v>549</v>
      </c>
      <c r="L634" s="10">
        <v>45898</v>
      </c>
      <c r="N634" t="str">
        <f>IFERROR(VLOOKUP(A634,Ordenes!$C$1:$C$215,1,FALSE),"N/A")</f>
        <v>N/A</v>
      </c>
      <c r="O634" s="8" t="str">
        <f>_xlfn.CONCAT(YEAR(OP[[#This Row],[FechaDocumento]]),"-",MONTH(OP[[#This Row],[FechaDocumento]]))</f>
        <v>2025-8</v>
      </c>
    </row>
    <row r="635" spans="1:15" ht="15">
      <c r="A635" s="8">
        <v>909</v>
      </c>
      <c r="B635" s="8">
        <v>2310040567</v>
      </c>
      <c r="C635" s="8" t="s">
        <v>550</v>
      </c>
      <c r="D635" s="8" t="s">
        <v>12</v>
      </c>
      <c r="E635" s="8" t="s">
        <v>13</v>
      </c>
      <c r="F635" s="8" t="s">
        <v>47</v>
      </c>
      <c r="G635" s="8" t="s">
        <v>48</v>
      </c>
      <c r="H635" s="8" t="s">
        <v>49</v>
      </c>
      <c r="I635" s="9">
        <v>10000</v>
      </c>
      <c r="J635" s="9">
        <v>15999</v>
      </c>
      <c r="K635" s="8" t="s">
        <v>550</v>
      </c>
      <c r="L635" s="10">
        <v>45898</v>
      </c>
      <c r="N635" t="str">
        <f>IFERROR(VLOOKUP(A635,Ordenes!$C$1:$C$215,1,FALSE),"N/A")</f>
        <v>N/A</v>
      </c>
      <c r="O635" s="8" t="str">
        <f>_xlfn.CONCAT(YEAR(OP[[#This Row],[FechaDocumento]]),"-",MONTH(OP[[#This Row],[FechaDocumento]]))</f>
        <v>2025-8</v>
      </c>
    </row>
    <row r="636" spans="1:15" ht="15">
      <c r="A636" s="8">
        <v>910</v>
      </c>
      <c r="B636" s="8">
        <v>2310040560</v>
      </c>
      <c r="C636" s="8" t="s">
        <v>551</v>
      </c>
      <c r="D636" s="8" t="s">
        <v>12</v>
      </c>
      <c r="E636" s="8" t="s">
        <v>13</v>
      </c>
      <c r="F636" s="8" t="s">
        <v>47</v>
      </c>
      <c r="G636" s="8" t="s">
        <v>48</v>
      </c>
      <c r="H636" s="8" t="s">
        <v>49</v>
      </c>
      <c r="I636" s="9">
        <v>10000</v>
      </c>
      <c r="J636" s="9">
        <v>10571</v>
      </c>
      <c r="K636" s="8" t="s">
        <v>551</v>
      </c>
      <c r="L636" s="10">
        <v>45898</v>
      </c>
      <c r="N636" t="str">
        <f>IFERROR(VLOOKUP(A636,Ordenes!$C$1:$C$215,1,FALSE),"N/A")</f>
        <v>N/A</v>
      </c>
      <c r="O636" s="8" t="str">
        <f>_xlfn.CONCAT(YEAR(OP[[#This Row],[FechaDocumento]]),"-",MONTH(OP[[#This Row],[FechaDocumento]]))</f>
        <v>2025-8</v>
      </c>
    </row>
    <row r="637" spans="1:15" ht="15">
      <c r="A637" s="8">
        <v>911</v>
      </c>
      <c r="B637" s="8">
        <v>2110020108</v>
      </c>
      <c r="C637" s="8" t="s">
        <v>80</v>
      </c>
      <c r="D637" s="8" t="s">
        <v>12</v>
      </c>
      <c r="E637" s="8" t="s">
        <v>13</v>
      </c>
      <c r="F637" s="8" t="s">
        <v>47</v>
      </c>
      <c r="G637" s="8" t="s">
        <v>48</v>
      </c>
      <c r="H637" s="8" t="s">
        <v>49</v>
      </c>
      <c r="I637" s="9">
        <v>20000</v>
      </c>
      <c r="J637" s="9">
        <v>20000</v>
      </c>
      <c r="K637" s="8" t="s">
        <v>80</v>
      </c>
      <c r="L637" s="10">
        <v>45898</v>
      </c>
      <c r="N637" t="str">
        <f>IFERROR(VLOOKUP(A637,Ordenes!$C$1:$C$215,1,FALSE),"N/A")</f>
        <v>N/A</v>
      </c>
      <c r="O637" s="8" t="str">
        <f>_xlfn.CONCAT(YEAR(OP[[#This Row],[FechaDocumento]]),"-",MONTH(OP[[#This Row],[FechaDocumento]]))</f>
        <v>2025-8</v>
      </c>
    </row>
    <row r="638" spans="1:15" ht="15">
      <c r="A638" s="8">
        <v>912</v>
      </c>
      <c r="B638" s="8">
        <v>2110020109</v>
      </c>
      <c r="C638" s="8" t="s">
        <v>490</v>
      </c>
      <c r="D638" s="8" t="s">
        <v>12</v>
      </c>
      <c r="E638" s="8" t="s">
        <v>13</v>
      </c>
      <c r="F638" s="8" t="s">
        <v>47</v>
      </c>
      <c r="G638" s="8" t="s">
        <v>48</v>
      </c>
      <c r="H638" s="8" t="s">
        <v>49</v>
      </c>
      <c r="I638" s="9">
        <v>20000</v>
      </c>
      <c r="J638" s="9">
        <v>10891</v>
      </c>
      <c r="K638" s="8" t="s">
        <v>490</v>
      </c>
      <c r="L638" s="10">
        <v>45898</v>
      </c>
      <c r="N638" t="str">
        <f>IFERROR(VLOOKUP(A638,Ordenes!$C$1:$C$215,1,FALSE),"N/A")</f>
        <v>N/A</v>
      </c>
      <c r="O638" s="8" t="str">
        <f>_xlfn.CONCAT(YEAR(OP[[#This Row],[FechaDocumento]]),"-",MONTH(OP[[#This Row],[FechaDocumento]]))</f>
        <v>2025-8</v>
      </c>
    </row>
    <row r="639" spans="1:15" ht="15">
      <c r="A639" s="8">
        <v>913</v>
      </c>
      <c r="B639" s="8">
        <v>2110020095</v>
      </c>
      <c r="C639" s="8" t="s">
        <v>552</v>
      </c>
      <c r="D639" s="8" t="s">
        <v>12</v>
      </c>
      <c r="E639" s="8" t="s">
        <v>13</v>
      </c>
      <c r="F639" s="8" t="s">
        <v>47</v>
      </c>
      <c r="G639" s="8" t="s">
        <v>48</v>
      </c>
      <c r="H639" s="8" t="s">
        <v>49</v>
      </c>
      <c r="I639" s="9">
        <v>40000</v>
      </c>
      <c r="J639" s="9">
        <v>31824</v>
      </c>
      <c r="K639" s="8" t="s">
        <v>552</v>
      </c>
      <c r="L639" s="10">
        <v>45898</v>
      </c>
      <c r="N639" t="str">
        <f>IFERROR(VLOOKUP(A639,Ordenes!$C$1:$C$215,1,FALSE),"N/A")</f>
        <v>N/A</v>
      </c>
      <c r="O639" s="8" t="str">
        <f>_xlfn.CONCAT(YEAR(OP[[#This Row],[FechaDocumento]]),"-",MONTH(OP[[#This Row],[FechaDocumento]]))</f>
        <v>2025-8</v>
      </c>
    </row>
    <row r="640" spans="1:15" ht="15">
      <c r="A640" s="8">
        <v>917</v>
      </c>
      <c r="B640" s="8">
        <v>2310090473</v>
      </c>
      <c r="C640" s="8" t="s">
        <v>74</v>
      </c>
      <c r="D640" s="8" t="s">
        <v>12</v>
      </c>
      <c r="E640" s="8" t="s">
        <v>13</v>
      </c>
      <c r="F640" s="8" t="s">
        <v>47</v>
      </c>
      <c r="G640" s="8" t="s">
        <v>48</v>
      </c>
      <c r="H640" s="8" t="s">
        <v>49</v>
      </c>
      <c r="I640" s="9">
        <v>4200</v>
      </c>
      <c r="J640" s="9">
        <v>4200</v>
      </c>
      <c r="K640" s="8" t="s">
        <v>74</v>
      </c>
      <c r="L640" s="10">
        <v>45898</v>
      </c>
      <c r="N640" t="str">
        <f>IFERROR(VLOOKUP(A640,Ordenes!$C$1:$C$215,1,FALSE),"N/A")</f>
        <v>N/A</v>
      </c>
      <c r="O640" s="8" t="str">
        <f>_xlfn.CONCAT(YEAR(OP[[#This Row],[FechaDocumento]]),"-",MONTH(OP[[#This Row],[FechaDocumento]]))</f>
        <v>2025-8</v>
      </c>
    </row>
    <row r="641" spans="1:15" ht="15">
      <c r="A641" s="8">
        <v>918</v>
      </c>
      <c r="B641" s="8">
        <v>2320330020</v>
      </c>
      <c r="C641" s="8" t="s">
        <v>553</v>
      </c>
      <c r="D641" s="8" t="s">
        <v>12</v>
      </c>
      <c r="E641" s="8" t="s">
        <v>108</v>
      </c>
      <c r="F641" s="8" t="s">
        <v>109</v>
      </c>
      <c r="G641" s="8" t="s">
        <v>110</v>
      </c>
      <c r="H641" s="8" t="s">
        <v>111</v>
      </c>
      <c r="I641" s="9">
        <v>169000</v>
      </c>
      <c r="J641" s="9">
        <v>56000</v>
      </c>
      <c r="K641" s="8" t="s">
        <v>553</v>
      </c>
      <c r="L641" s="10">
        <v>45898</v>
      </c>
      <c r="N641" t="str">
        <f>IFERROR(VLOOKUP(A641,Ordenes!$C$1:$C$215,1,FALSE),"N/A")</f>
        <v>N/A</v>
      </c>
      <c r="O641" s="8" t="str">
        <f>_xlfn.CONCAT(YEAR(OP[[#This Row],[FechaDocumento]]),"-",MONTH(OP[[#This Row],[FechaDocumento]]))</f>
        <v>2025-8</v>
      </c>
    </row>
    <row r="642" spans="1:15" ht="15">
      <c r="A642" s="8">
        <v>919</v>
      </c>
      <c r="B642" s="8">
        <v>2310160552</v>
      </c>
      <c r="C642" s="8" t="s">
        <v>264</v>
      </c>
      <c r="D642" s="8" t="s">
        <v>12</v>
      </c>
      <c r="E642" s="8" t="s">
        <v>13</v>
      </c>
      <c r="F642" s="8" t="s">
        <v>47</v>
      </c>
      <c r="G642" s="8" t="s">
        <v>48</v>
      </c>
      <c r="H642" s="8" t="s">
        <v>49</v>
      </c>
      <c r="I642" s="9">
        <v>120000</v>
      </c>
      <c r="J642" s="9">
        <v>59844</v>
      </c>
      <c r="K642" s="8" t="s">
        <v>264</v>
      </c>
      <c r="L642" s="10">
        <v>45901</v>
      </c>
      <c r="N642" t="str">
        <f>IFERROR(VLOOKUP(A642,Ordenes!$C$1:$C$215,1,FALSE),"N/A")</f>
        <v>N/A</v>
      </c>
      <c r="O642" s="8" t="str">
        <f>_xlfn.CONCAT(YEAR(OP[[#This Row],[FechaDocumento]]),"-",MONTH(OP[[#This Row],[FechaDocumento]]))</f>
        <v>2025-9</v>
      </c>
    </row>
    <row r="643" spans="1:15" ht="15">
      <c r="A643" s="8">
        <v>920</v>
      </c>
      <c r="B643" s="8">
        <v>2310090514</v>
      </c>
      <c r="C643" s="8" t="s">
        <v>554</v>
      </c>
      <c r="D643" s="8" t="s">
        <v>12</v>
      </c>
      <c r="E643" s="8" t="s">
        <v>13</v>
      </c>
      <c r="F643" s="8" t="s">
        <v>47</v>
      </c>
      <c r="G643" s="8" t="s">
        <v>48</v>
      </c>
      <c r="H643" s="8" t="s">
        <v>49</v>
      </c>
      <c r="I643" s="9">
        <v>1000</v>
      </c>
      <c r="J643" s="8">
        <v>0</v>
      </c>
      <c r="K643" s="8" t="s">
        <v>555</v>
      </c>
      <c r="L643" s="10">
        <v>45901</v>
      </c>
      <c r="N643" t="str">
        <f>IFERROR(VLOOKUP(A643,Ordenes!$C$1:$C$215,1,FALSE),"N/A")</f>
        <v>N/A</v>
      </c>
      <c r="O643" s="8" t="str">
        <f>_xlfn.CONCAT(YEAR(OP[[#This Row],[FechaDocumento]]),"-",MONTH(OP[[#This Row],[FechaDocumento]]))</f>
        <v>2025-9</v>
      </c>
    </row>
    <row r="644" spans="1:15" ht="15">
      <c r="A644" s="8">
        <v>921</v>
      </c>
      <c r="B644" s="8">
        <v>2140150001</v>
      </c>
      <c r="C644" s="8" t="s">
        <v>82</v>
      </c>
      <c r="D644" s="8" t="s">
        <v>12</v>
      </c>
      <c r="E644" s="8" t="s">
        <v>13</v>
      </c>
      <c r="F644" s="8" t="s">
        <v>47</v>
      </c>
      <c r="G644" s="8" t="s">
        <v>48</v>
      </c>
      <c r="H644" s="8" t="s">
        <v>49</v>
      </c>
      <c r="I644" s="9">
        <v>20000</v>
      </c>
      <c r="J644" s="9">
        <v>30084</v>
      </c>
      <c r="K644" s="8" t="s">
        <v>82</v>
      </c>
      <c r="L644" s="10">
        <v>45901</v>
      </c>
      <c r="N644" t="str">
        <f>IFERROR(VLOOKUP(A644,Ordenes!$C$1:$C$215,1,FALSE),"N/A")</f>
        <v>N/A</v>
      </c>
      <c r="O644" s="8" t="str">
        <f>_xlfn.CONCAT(YEAR(OP[[#This Row],[FechaDocumento]]),"-",MONTH(OP[[#This Row],[FechaDocumento]]))</f>
        <v>2025-9</v>
      </c>
    </row>
    <row r="645" spans="1:15" ht="15">
      <c r="A645" s="8">
        <v>922</v>
      </c>
      <c r="B645" s="8">
        <v>2110120276</v>
      </c>
      <c r="C645" s="8" t="s">
        <v>465</v>
      </c>
      <c r="D645" s="8" t="s">
        <v>12</v>
      </c>
      <c r="E645" s="8" t="s">
        <v>13</v>
      </c>
      <c r="F645" s="8" t="s">
        <v>47</v>
      </c>
      <c r="G645" s="8" t="s">
        <v>48</v>
      </c>
      <c r="H645" s="8" t="s">
        <v>49</v>
      </c>
      <c r="I645" s="8">
        <v>150</v>
      </c>
      <c r="J645" s="8">
        <v>150</v>
      </c>
      <c r="K645" s="8" t="s">
        <v>465</v>
      </c>
      <c r="L645" s="10">
        <v>45901</v>
      </c>
      <c r="N645" t="str">
        <f>IFERROR(VLOOKUP(A645,Ordenes!$C$1:$C$215,1,FALSE),"N/A")</f>
        <v>N/A</v>
      </c>
      <c r="O645" s="8" t="str">
        <f>_xlfn.CONCAT(YEAR(OP[[#This Row],[FechaDocumento]]),"-",MONTH(OP[[#This Row],[FechaDocumento]]))</f>
        <v>2025-9</v>
      </c>
    </row>
    <row r="646" spans="1:15" ht="15">
      <c r="A646" s="8">
        <v>923</v>
      </c>
      <c r="B646" s="8">
        <v>2110120425</v>
      </c>
      <c r="C646" s="8" t="s">
        <v>556</v>
      </c>
      <c r="D646" s="8" t="s">
        <v>12</v>
      </c>
      <c r="E646" s="8" t="s">
        <v>13</v>
      </c>
      <c r="F646" s="8" t="s">
        <v>47</v>
      </c>
      <c r="G646" s="8" t="s">
        <v>48</v>
      </c>
      <c r="H646" s="8" t="s">
        <v>49</v>
      </c>
      <c r="I646" s="8">
        <v>300</v>
      </c>
      <c r="J646" s="8">
        <v>300</v>
      </c>
      <c r="K646" s="8" t="s">
        <v>556</v>
      </c>
      <c r="L646" s="10">
        <v>45901</v>
      </c>
      <c r="N646" t="str">
        <f>IFERROR(VLOOKUP(A646,Ordenes!$C$1:$C$215,1,FALSE),"N/A")</f>
        <v>N/A</v>
      </c>
      <c r="O646" s="8" t="str">
        <f>_xlfn.CONCAT(YEAR(OP[[#This Row],[FechaDocumento]]),"-",MONTH(OP[[#This Row],[FechaDocumento]]))</f>
        <v>2025-9</v>
      </c>
    </row>
    <row r="647" spans="1:15" ht="15">
      <c r="A647" s="8">
        <v>924</v>
      </c>
      <c r="B647" s="8">
        <v>2310250015</v>
      </c>
      <c r="C647" s="8" t="s">
        <v>114</v>
      </c>
      <c r="D647" s="8" t="s">
        <v>12</v>
      </c>
      <c r="E647" s="8" t="s">
        <v>13</v>
      </c>
      <c r="F647" s="8" t="s">
        <v>91</v>
      </c>
      <c r="G647" s="8" t="s">
        <v>92</v>
      </c>
      <c r="H647" s="8" t="s">
        <v>93</v>
      </c>
      <c r="I647" s="9">
        <v>1200</v>
      </c>
      <c r="J647" s="9">
        <v>1203.5</v>
      </c>
      <c r="K647" s="8" t="s">
        <v>114</v>
      </c>
      <c r="L647" s="10">
        <v>45901</v>
      </c>
      <c r="N647" t="str">
        <f>IFERROR(VLOOKUP(A647,Ordenes!$C$1:$C$215,1,FALSE),"N/A")</f>
        <v>N/A</v>
      </c>
      <c r="O647" s="8" t="str">
        <f>_xlfn.CONCAT(YEAR(OP[[#This Row],[FechaDocumento]]),"-",MONTH(OP[[#This Row],[FechaDocumento]]))</f>
        <v>2025-9</v>
      </c>
    </row>
    <row r="648" spans="1:15" ht="15">
      <c r="A648" s="8">
        <v>925</v>
      </c>
      <c r="B648" s="8">
        <v>2310250035</v>
      </c>
      <c r="C648" s="8" t="s">
        <v>470</v>
      </c>
      <c r="D648" s="8" t="s">
        <v>12</v>
      </c>
      <c r="E648" s="8" t="s">
        <v>13</v>
      </c>
      <c r="F648" s="8" t="s">
        <v>91</v>
      </c>
      <c r="G648" s="8" t="s">
        <v>92</v>
      </c>
      <c r="H648" s="8" t="s">
        <v>93</v>
      </c>
      <c r="I648" s="8">
        <v>600</v>
      </c>
      <c r="J648" s="8">
        <v>567.75</v>
      </c>
      <c r="K648" s="8" t="s">
        <v>470</v>
      </c>
      <c r="L648" s="10">
        <v>45901</v>
      </c>
      <c r="N648" t="str">
        <f>IFERROR(VLOOKUP(A648,Ordenes!$C$1:$C$215,1,FALSE),"N/A")</f>
        <v>N/A</v>
      </c>
      <c r="O648" s="8" t="str">
        <f>_xlfn.CONCAT(YEAR(OP[[#This Row],[FechaDocumento]]),"-",MONTH(OP[[#This Row],[FechaDocumento]]))</f>
        <v>2025-9</v>
      </c>
    </row>
    <row r="649" spans="1:15" ht="15">
      <c r="A649" s="8">
        <v>926</v>
      </c>
      <c r="B649" s="8">
        <v>2310250037</v>
      </c>
      <c r="C649" s="8" t="s">
        <v>471</v>
      </c>
      <c r="D649" s="8" t="s">
        <v>12</v>
      </c>
      <c r="E649" s="8" t="s">
        <v>13</v>
      </c>
      <c r="F649" s="8" t="s">
        <v>91</v>
      </c>
      <c r="G649" s="8" t="s">
        <v>92</v>
      </c>
      <c r="H649" s="8" t="s">
        <v>93</v>
      </c>
      <c r="I649" s="8">
        <v>600</v>
      </c>
      <c r="J649" s="8">
        <v>585.1</v>
      </c>
      <c r="K649" s="8" t="s">
        <v>471</v>
      </c>
      <c r="L649" s="10">
        <v>45901</v>
      </c>
      <c r="N649" t="str">
        <f>IFERROR(VLOOKUP(A649,Ordenes!$C$1:$C$215,1,FALSE),"N/A")</f>
        <v>N/A</v>
      </c>
      <c r="O649" s="8" t="str">
        <f>_xlfn.CONCAT(YEAR(OP[[#This Row],[FechaDocumento]]),"-",MONTH(OP[[#This Row],[FechaDocumento]]))</f>
        <v>2025-9</v>
      </c>
    </row>
    <row r="650" spans="1:15" ht="15">
      <c r="A650" s="8">
        <v>927</v>
      </c>
      <c r="B650" s="8">
        <v>2310250009</v>
      </c>
      <c r="C650" s="8" t="s">
        <v>104</v>
      </c>
      <c r="D650" s="8" t="s">
        <v>12</v>
      </c>
      <c r="E650" s="8" t="s">
        <v>13</v>
      </c>
      <c r="F650" s="8" t="s">
        <v>91</v>
      </c>
      <c r="G650" s="8" t="s">
        <v>92</v>
      </c>
      <c r="H650" s="8" t="s">
        <v>93</v>
      </c>
      <c r="I650" s="9">
        <v>1200</v>
      </c>
      <c r="J650" s="9">
        <v>1201.8</v>
      </c>
      <c r="K650" s="8" t="s">
        <v>104</v>
      </c>
      <c r="L650" s="10">
        <v>45901</v>
      </c>
      <c r="N650" t="str">
        <f>IFERROR(VLOOKUP(A650,Ordenes!$C$1:$C$215,1,FALSE),"N/A")</f>
        <v>N/A</v>
      </c>
      <c r="O650" s="8" t="str">
        <f>_xlfn.CONCAT(YEAR(OP[[#This Row],[FechaDocumento]]),"-",MONTH(OP[[#This Row],[FechaDocumento]]))</f>
        <v>2025-9</v>
      </c>
    </row>
    <row r="651" spans="1:15" ht="15">
      <c r="A651" s="8">
        <v>928</v>
      </c>
      <c r="B651" s="8">
        <v>2310250034</v>
      </c>
      <c r="C651" s="8" t="s">
        <v>472</v>
      </c>
      <c r="D651" s="8" t="s">
        <v>12</v>
      </c>
      <c r="E651" s="8" t="s">
        <v>13</v>
      </c>
      <c r="F651" s="8" t="s">
        <v>91</v>
      </c>
      <c r="G651" s="8" t="s">
        <v>92</v>
      </c>
      <c r="H651" s="8" t="s">
        <v>93</v>
      </c>
      <c r="I651" s="8">
        <v>600</v>
      </c>
      <c r="J651" s="8">
        <v>599</v>
      </c>
      <c r="K651" s="8" t="s">
        <v>472</v>
      </c>
      <c r="L651" s="10">
        <v>45901</v>
      </c>
      <c r="N651" t="str">
        <f>IFERROR(VLOOKUP(A651,Ordenes!$C$1:$C$215,1,FALSE),"N/A")</f>
        <v>N/A</v>
      </c>
      <c r="O651" s="8" t="str">
        <f>_xlfn.CONCAT(YEAR(OP[[#This Row],[FechaDocumento]]),"-",MONTH(OP[[#This Row],[FechaDocumento]]))</f>
        <v>2025-9</v>
      </c>
    </row>
    <row r="652" spans="1:15" ht="15">
      <c r="A652" s="8">
        <v>929</v>
      </c>
      <c r="B652" s="8">
        <v>2310250038</v>
      </c>
      <c r="C652" s="8" t="s">
        <v>473</v>
      </c>
      <c r="D652" s="8" t="s">
        <v>12</v>
      </c>
      <c r="E652" s="8" t="s">
        <v>13</v>
      </c>
      <c r="F652" s="8" t="s">
        <v>91</v>
      </c>
      <c r="G652" s="8" t="s">
        <v>92</v>
      </c>
      <c r="H652" s="8" t="s">
        <v>93</v>
      </c>
      <c r="I652" s="8">
        <v>600</v>
      </c>
      <c r="J652" s="8">
        <v>540.70000000000005</v>
      </c>
      <c r="K652" s="8" t="s">
        <v>473</v>
      </c>
      <c r="L652" s="10">
        <v>45901</v>
      </c>
      <c r="N652" t="str">
        <f>IFERROR(VLOOKUP(A652,Ordenes!$C$1:$C$215,1,FALSE),"N/A")</f>
        <v>N/A</v>
      </c>
      <c r="O652" s="8" t="str">
        <f>_xlfn.CONCAT(YEAR(OP[[#This Row],[FechaDocumento]]),"-",MONTH(OP[[#This Row],[FechaDocumento]]))</f>
        <v>2025-9</v>
      </c>
    </row>
    <row r="653" spans="1:15" ht="15">
      <c r="A653" s="8">
        <v>930</v>
      </c>
      <c r="B653" s="8">
        <v>2310250033</v>
      </c>
      <c r="C653" s="8" t="s">
        <v>474</v>
      </c>
      <c r="D653" s="8" t="s">
        <v>12</v>
      </c>
      <c r="E653" s="8" t="s">
        <v>13</v>
      </c>
      <c r="F653" s="8" t="s">
        <v>91</v>
      </c>
      <c r="G653" s="8" t="s">
        <v>92</v>
      </c>
      <c r="H653" s="8" t="s">
        <v>93</v>
      </c>
      <c r="I653" s="9">
        <v>1200</v>
      </c>
      <c r="J653" s="9">
        <v>1170.0999999999999</v>
      </c>
      <c r="K653" s="8" t="s">
        <v>474</v>
      </c>
      <c r="L653" s="10">
        <v>45901</v>
      </c>
      <c r="N653" t="str">
        <f>IFERROR(VLOOKUP(A653,Ordenes!$C$1:$C$215,1,FALSE),"N/A")</f>
        <v>N/A</v>
      </c>
      <c r="O653" s="8" t="str">
        <f>_xlfn.CONCAT(YEAR(OP[[#This Row],[FechaDocumento]]),"-",MONTH(OP[[#This Row],[FechaDocumento]]))</f>
        <v>2025-9</v>
      </c>
    </row>
    <row r="654" spans="1:15" ht="15">
      <c r="A654" s="8">
        <v>931</v>
      </c>
      <c r="B654" s="8">
        <v>2310250036</v>
      </c>
      <c r="C654" s="8" t="s">
        <v>475</v>
      </c>
      <c r="D654" s="8" t="s">
        <v>12</v>
      </c>
      <c r="E654" s="8" t="s">
        <v>13</v>
      </c>
      <c r="F654" s="8" t="s">
        <v>91</v>
      </c>
      <c r="G654" s="8" t="s">
        <v>92</v>
      </c>
      <c r="H654" s="8" t="s">
        <v>93</v>
      </c>
      <c r="I654" s="8">
        <v>600</v>
      </c>
      <c r="J654" s="8">
        <v>588</v>
      </c>
      <c r="K654" s="8" t="s">
        <v>475</v>
      </c>
      <c r="L654" s="10">
        <v>45901</v>
      </c>
      <c r="N654" t="str">
        <f>IFERROR(VLOOKUP(A654,Ordenes!$C$1:$C$215,1,FALSE),"N/A")</f>
        <v>N/A</v>
      </c>
      <c r="O654" s="8" t="str">
        <f>_xlfn.CONCAT(YEAR(OP[[#This Row],[FechaDocumento]]),"-",MONTH(OP[[#This Row],[FechaDocumento]]))</f>
        <v>2025-9</v>
      </c>
    </row>
    <row r="655" spans="1:15" ht="15">
      <c r="A655" s="8">
        <v>932</v>
      </c>
      <c r="B655" s="8">
        <v>2310250012</v>
      </c>
      <c r="C655" s="8" t="s">
        <v>112</v>
      </c>
      <c r="D655" s="8" t="s">
        <v>12</v>
      </c>
      <c r="E655" s="8" t="s">
        <v>13</v>
      </c>
      <c r="F655" s="8" t="s">
        <v>91</v>
      </c>
      <c r="G655" s="8" t="s">
        <v>92</v>
      </c>
      <c r="H655" s="8" t="s">
        <v>93</v>
      </c>
      <c r="I655" s="9">
        <v>1200</v>
      </c>
      <c r="J655" s="9">
        <v>1209.7</v>
      </c>
      <c r="K655" s="8" t="s">
        <v>112</v>
      </c>
      <c r="L655" s="10">
        <v>45901</v>
      </c>
      <c r="N655" t="str">
        <f>IFERROR(VLOOKUP(A655,Ordenes!$C$1:$C$215,1,FALSE),"N/A")</f>
        <v>N/A</v>
      </c>
      <c r="O655" s="8" t="str">
        <f>_xlfn.CONCAT(YEAR(OP[[#This Row],[FechaDocumento]]),"-",MONTH(OP[[#This Row],[FechaDocumento]]))</f>
        <v>2025-9</v>
      </c>
    </row>
    <row r="656" spans="1:15" ht="15">
      <c r="A656" s="8">
        <v>933</v>
      </c>
      <c r="B656" s="8">
        <v>2310250007</v>
      </c>
      <c r="C656" s="8" t="s">
        <v>103</v>
      </c>
      <c r="D656" s="8" t="s">
        <v>12</v>
      </c>
      <c r="E656" s="8" t="s">
        <v>13</v>
      </c>
      <c r="F656" s="8" t="s">
        <v>91</v>
      </c>
      <c r="G656" s="8" t="s">
        <v>92</v>
      </c>
      <c r="H656" s="8" t="s">
        <v>93</v>
      </c>
      <c r="I656" s="9">
        <v>1200</v>
      </c>
      <c r="J656" s="9">
        <v>1200</v>
      </c>
      <c r="K656" s="8" t="s">
        <v>103</v>
      </c>
      <c r="L656" s="10">
        <v>45901</v>
      </c>
      <c r="N656" t="str">
        <f>IFERROR(VLOOKUP(A656,Ordenes!$C$1:$C$215,1,FALSE),"N/A")</f>
        <v>N/A</v>
      </c>
      <c r="O656" s="8" t="str">
        <f>_xlfn.CONCAT(YEAR(OP[[#This Row],[FechaDocumento]]),"-",MONTH(OP[[#This Row],[FechaDocumento]]))</f>
        <v>2025-9</v>
      </c>
    </row>
    <row r="657" spans="1:15" ht="15">
      <c r="A657" s="8">
        <v>934</v>
      </c>
      <c r="B657" s="8">
        <v>2310250014</v>
      </c>
      <c r="C657" s="8" t="s">
        <v>113</v>
      </c>
      <c r="D657" s="8" t="s">
        <v>12</v>
      </c>
      <c r="E657" s="8" t="s">
        <v>13</v>
      </c>
      <c r="F657" s="8" t="s">
        <v>91</v>
      </c>
      <c r="G657" s="8" t="s">
        <v>92</v>
      </c>
      <c r="H657" s="8" t="s">
        <v>93</v>
      </c>
      <c r="I657" s="9">
        <v>1200</v>
      </c>
      <c r="J657" s="9">
        <v>1202.7</v>
      </c>
      <c r="K657" s="8" t="s">
        <v>113</v>
      </c>
      <c r="L657" s="10">
        <v>45901</v>
      </c>
      <c r="N657" t="str">
        <f>IFERROR(VLOOKUP(A657,Ordenes!$C$1:$C$215,1,FALSE),"N/A")</f>
        <v>N/A</v>
      </c>
      <c r="O657" s="8" t="str">
        <f>_xlfn.CONCAT(YEAR(OP[[#This Row],[FechaDocumento]]),"-",MONTH(OP[[#This Row],[FechaDocumento]]))</f>
        <v>2025-9</v>
      </c>
    </row>
    <row r="658" spans="1:15" ht="15">
      <c r="A658" s="8">
        <v>935</v>
      </c>
      <c r="B658" s="8">
        <v>2310250029</v>
      </c>
      <c r="C658" s="8" t="s">
        <v>115</v>
      </c>
      <c r="D658" s="8" t="s">
        <v>12</v>
      </c>
      <c r="E658" s="8" t="s">
        <v>13</v>
      </c>
      <c r="F658" s="8" t="s">
        <v>91</v>
      </c>
      <c r="G658" s="8" t="s">
        <v>92</v>
      </c>
      <c r="H658" s="8" t="s">
        <v>93</v>
      </c>
      <c r="I658" s="8">
        <v>600</v>
      </c>
      <c r="J658" s="8">
        <v>603.70000000000005</v>
      </c>
      <c r="K658" s="8" t="s">
        <v>115</v>
      </c>
      <c r="L658" s="10">
        <v>45901</v>
      </c>
      <c r="N658" t="str">
        <f>IFERROR(VLOOKUP(A658,Ordenes!$C$1:$C$215,1,FALSE),"N/A")</f>
        <v>N/A</v>
      </c>
      <c r="O658" s="8" t="str">
        <f>_xlfn.CONCAT(YEAR(OP[[#This Row],[FechaDocumento]]),"-",MONTH(OP[[#This Row],[FechaDocumento]]))</f>
        <v>2025-9</v>
      </c>
    </row>
    <row r="659" spans="1:15" ht="15">
      <c r="A659" s="8">
        <v>936</v>
      </c>
      <c r="B659" s="8">
        <v>2310250045</v>
      </c>
      <c r="C659" s="8" t="s">
        <v>557</v>
      </c>
      <c r="D659" s="8" t="s">
        <v>12</v>
      </c>
      <c r="E659" s="8" t="s">
        <v>13</v>
      </c>
      <c r="F659" s="8" t="s">
        <v>47</v>
      </c>
      <c r="G659" s="8" t="s">
        <v>48</v>
      </c>
      <c r="H659" s="8" t="s">
        <v>49</v>
      </c>
      <c r="I659" s="9">
        <v>20000</v>
      </c>
      <c r="J659" s="9">
        <v>19808</v>
      </c>
      <c r="K659" s="8" t="s">
        <v>557</v>
      </c>
      <c r="L659" s="10">
        <v>45901</v>
      </c>
      <c r="N659" t="str">
        <f>IFERROR(VLOOKUP(A659,Ordenes!$C$1:$C$215,1,FALSE),"N/A")</f>
        <v>N/A</v>
      </c>
      <c r="O659" s="8" t="str">
        <f>_xlfn.CONCAT(YEAR(OP[[#This Row],[FechaDocumento]]),"-",MONTH(OP[[#This Row],[FechaDocumento]]))</f>
        <v>2025-9</v>
      </c>
    </row>
    <row r="660" spans="1:15" ht="15">
      <c r="A660" s="8">
        <v>937</v>
      </c>
      <c r="B660" s="8">
        <v>2310250046</v>
      </c>
      <c r="C660" s="8" t="s">
        <v>558</v>
      </c>
      <c r="D660" s="8" t="s">
        <v>12</v>
      </c>
      <c r="E660" s="8" t="s">
        <v>13</v>
      </c>
      <c r="F660" s="8" t="s">
        <v>47</v>
      </c>
      <c r="G660" s="8" t="s">
        <v>48</v>
      </c>
      <c r="H660" s="8" t="s">
        <v>49</v>
      </c>
      <c r="I660" s="9">
        <v>20000</v>
      </c>
      <c r="J660" s="9">
        <v>19486</v>
      </c>
      <c r="K660" s="8" t="s">
        <v>558</v>
      </c>
      <c r="L660" s="10">
        <v>45901</v>
      </c>
      <c r="N660" t="str">
        <f>IFERROR(VLOOKUP(A660,Ordenes!$C$1:$C$215,1,FALSE),"N/A")</f>
        <v>N/A</v>
      </c>
      <c r="O660" s="8" t="str">
        <f>_xlfn.CONCAT(YEAR(OP[[#This Row],[FechaDocumento]]),"-",MONTH(OP[[#This Row],[FechaDocumento]]))</f>
        <v>2025-9</v>
      </c>
    </row>
    <row r="661" spans="1:15" ht="15">
      <c r="A661" s="8">
        <v>938</v>
      </c>
      <c r="B661" s="8">
        <v>2310250047</v>
      </c>
      <c r="C661" s="8" t="s">
        <v>559</v>
      </c>
      <c r="D661" s="8" t="s">
        <v>12</v>
      </c>
      <c r="E661" s="8" t="s">
        <v>13</v>
      </c>
      <c r="F661" s="8" t="s">
        <v>47</v>
      </c>
      <c r="G661" s="8" t="s">
        <v>48</v>
      </c>
      <c r="H661" s="8" t="s">
        <v>49</v>
      </c>
      <c r="I661" s="9">
        <v>20000</v>
      </c>
      <c r="J661" s="9">
        <v>19843</v>
      </c>
      <c r="K661" s="8" t="s">
        <v>559</v>
      </c>
      <c r="L661" s="10">
        <v>45901</v>
      </c>
      <c r="N661" t="str">
        <f>IFERROR(VLOOKUP(A661,Ordenes!$C$1:$C$215,1,FALSE),"N/A")</f>
        <v>N/A</v>
      </c>
      <c r="O661" s="8" t="str">
        <f>_xlfn.CONCAT(YEAR(OP[[#This Row],[FechaDocumento]]),"-",MONTH(OP[[#This Row],[FechaDocumento]]))</f>
        <v>2025-9</v>
      </c>
    </row>
    <row r="662" spans="1:15" ht="15">
      <c r="A662" s="8">
        <v>939</v>
      </c>
      <c r="B662" s="8">
        <v>2310250048</v>
      </c>
      <c r="C662" s="8" t="s">
        <v>560</v>
      </c>
      <c r="D662" s="8" t="s">
        <v>12</v>
      </c>
      <c r="E662" s="8" t="s">
        <v>13</v>
      </c>
      <c r="F662" s="8" t="s">
        <v>47</v>
      </c>
      <c r="G662" s="8" t="s">
        <v>48</v>
      </c>
      <c r="H662" s="8" t="s">
        <v>49</v>
      </c>
      <c r="I662" s="9">
        <v>20000</v>
      </c>
      <c r="J662" s="9">
        <v>20022</v>
      </c>
      <c r="K662" s="8" t="s">
        <v>560</v>
      </c>
      <c r="L662" s="10">
        <v>45901</v>
      </c>
      <c r="N662" t="str">
        <f>IFERROR(VLOOKUP(A662,Ordenes!$C$1:$C$215,1,FALSE),"N/A")</f>
        <v>N/A</v>
      </c>
      <c r="O662" s="8" t="str">
        <f>_xlfn.CONCAT(YEAR(OP[[#This Row],[FechaDocumento]]),"-",MONTH(OP[[#This Row],[FechaDocumento]]))</f>
        <v>2025-9</v>
      </c>
    </row>
    <row r="663" spans="1:15" ht="15">
      <c r="A663" s="8">
        <v>940</v>
      </c>
      <c r="B663" s="8">
        <v>2310250050</v>
      </c>
      <c r="C663" s="8" t="s">
        <v>561</v>
      </c>
      <c r="D663" s="8" t="s">
        <v>12</v>
      </c>
      <c r="E663" s="8" t="s">
        <v>13</v>
      </c>
      <c r="F663" s="8" t="s">
        <v>47</v>
      </c>
      <c r="G663" s="8" t="s">
        <v>48</v>
      </c>
      <c r="H663" s="8" t="s">
        <v>49</v>
      </c>
      <c r="I663" s="9">
        <v>20000</v>
      </c>
      <c r="J663" s="9">
        <v>20234</v>
      </c>
      <c r="K663" s="8" t="s">
        <v>561</v>
      </c>
      <c r="L663" s="10">
        <v>45901</v>
      </c>
      <c r="N663" t="str">
        <f>IFERROR(VLOOKUP(A663,Ordenes!$C$1:$C$215,1,FALSE),"N/A")</f>
        <v>N/A</v>
      </c>
      <c r="O663" s="8" t="str">
        <f>_xlfn.CONCAT(YEAR(OP[[#This Row],[FechaDocumento]]),"-",MONTH(OP[[#This Row],[FechaDocumento]]))</f>
        <v>2025-9</v>
      </c>
    </row>
    <row r="664" spans="1:15" ht="15">
      <c r="A664" s="8">
        <v>941</v>
      </c>
      <c r="B664" s="8">
        <v>2310250049</v>
      </c>
      <c r="C664" s="8" t="s">
        <v>562</v>
      </c>
      <c r="D664" s="8" t="s">
        <v>12</v>
      </c>
      <c r="E664" s="8" t="s">
        <v>13</v>
      </c>
      <c r="F664" s="8" t="s">
        <v>47</v>
      </c>
      <c r="G664" s="8" t="s">
        <v>48</v>
      </c>
      <c r="H664" s="8" t="s">
        <v>49</v>
      </c>
      <c r="I664" s="9">
        <v>20000</v>
      </c>
      <c r="J664" s="9">
        <v>19355</v>
      </c>
      <c r="K664" s="8" t="s">
        <v>562</v>
      </c>
      <c r="L664" s="10">
        <v>45901</v>
      </c>
      <c r="N664" t="str">
        <f>IFERROR(VLOOKUP(A664,Ordenes!$C$1:$C$215,1,FALSE),"N/A")</f>
        <v>N/A</v>
      </c>
      <c r="O664" s="8" t="str">
        <f>_xlfn.CONCAT(YEAR(OP[[#This Row],[FechaDocumento]]),"-",MONTH(OP[[#This Row],[FechaDocumento]]))</f>
        <v>2025-9</v>
      </c>
    </row>
    <row r="665" spans="1:15" ht="15">
      <c r="A665" s="8">
        <v>942</v>
      </c>
      <c r="B665" s="8">
        <v>2310030015</v>
      </c>
      <c r="C665" s="8" t="s">
        <v>100</v>
      </c>
      <c r="D665" s="8" t="s">
        <v>12</v>
      </c>
      <c r="E665" s="8" t="s">
        <v>13</v>
      </c>
      <c r="F665" s="8" t="s">
        <v>91</v>
      </c>
      <c r="G665" s="8" t="s">
        <v>92</v>
      </c>
      <c r="H665" s="8" t="s">
        <v>93</v>
      </c>
      <c r="I665" s="9">
        <v>2700</v>
      </c>
      <c r="J665" s="9">
        <v>2700</v>
      </c>
      <c r="K665" s="8" t="s">
        <v>100</v>
      </c>
      <c r="L665" s="10">
        <v>45901</v>
      </c>
      <c r="N665" t="str">
        <f>IFERROR(VLOOKUP(A665,Ordenes!$C$1:$C$215,1,FALSE),"N/A")</f>
        <v>N/A</v>
      </c>
      <c r="O665" s="8" t="str">
        <f>_xlfn.CONCAT(YEAR(OP[[#This Row],[FechaDocumento]]),"-",MONTH(OP[[#This Row],[FechaDocumento]]))</f>
        <v>2025-9</v>
      </c>
    </row>
    <row r="666" spans="1:15" ht="15">
      <c r="A666" s="8">
        <v>943</v>
      </c>
      <c r="B666" s="8">
        <v>2310030016</v>
      </c>
      <c r="C666" s="8" t="s">
        <v>94</v>
      </c>
      <c r="D666" s="8" t="s">
        <v>12</v>
      </c>
      <c r="E666" s="8" t="s">
        <v>13</v>
      </c>
      <c r="F666" s="8" t="s">
        <v>91</v>
      </c>
      <c r="G666" s="8" t="s">
        <v>92</v>
      </c>
      <c r="H666" s="8" t="s">
        <v>93</v>
      </c>
      <c r="I666" s="9">
        <v>2700</v>
      </c>
      <c r="J666" s="9">
        <v>2700</v>
      </c>
      <c r="K666" s="8" t="s">
        <v>94</v>
      </c>
      <c r="L666" s="10">
        <v>45901</v>
      </c>
      <c r="N666" t="str">
        <f>IFERROR(VLOOKUP(A666,Ordenes!$C$1:$C$215,1,FALSE),"N/A")</f>
        <v>N/A</v>
      </c>
      <c r="O666" s="8" t="str">
        <f>_xlfn.CONCAT(YEAR(OP[[#This Row],[FechaDocumento]]),"-",MONTH(OP[[#This Row],[FechaDocumento]]))</f>
        <v>2025-9</v>
      </c>
    </row>
    <row r="667" spans="1:15" ht="15">
      <c r="A667" s="8">
        <v>944</v>
      </c>
      <c r="B667" s="8">
        <v>2310030018</v>
      </c>
      <c r="C667" s="8" t="s">
        <v>99</v>
      </c>
      <c r="D667" s="8" t="s">
        <v>12</v>
      </c>
      <c r="E667" s="8" t="s">
        <v>13</v>
      </c>
      <c r="F667" s="8" t="s">
        <v>91</v>
      </c>
      <c r="G667" s="8" t="s">
        <v>92</v>
      </c>
      <c r="H667" s="8" t="s">
        <v>93</v>
      </c>
      <c r="I667" s="9">
        <v>2700</v>
      </c>
      <c r="J667" s="9">
        <v>2700</v>
      </c>
      <c r="K667" s="8" t="s">
        <v>99</v>
      </c>
      <c r="L667" s="10">
        <v>45901</v>
      </c>
      <c r="N667" t="str">
        <f>IFERROR(VLOOKUP(A667,Ordenes!$C$1:$C$215,1,FALSE),"N/A")</f>
        <v>N/A</v>
      </c>
      <c r="O667" s="8" t="str">
        <f>_xlfn.CONCAT(YEAR(OP[[#This Row],[FechaDocumento]]),"-",MONTH(OP[[#This Row],[FechaDocumento]]))</f>
        <v>2025-9</v>
      </c>
    </row>
    <row r="668" spans="1:15" ht="15">
      <c r="A668" s="8">
        <v>945</v>
      </c>
      <c r="B668" s="8">
        <v>2310030019</v>
      </c>
      <c r="C668" s="8" t="s">
        <v>98</v>
      </c>
      <c r="D668" s="8" t="s">
        <v>12</v>
      </c>
      <c r="E668" s="8" t="s">
        <v>13</v>
      </c>
      <c r="F668" s="8" t="s">
        <v>91</v>
      </c>
      <c r="G668" s="8" t="s">
        <v>92</v>
      </c>
      <c r="H668" s="8" t="s">
        <v>93</v>
      </c>
      <c r="I668" s="9">
        <v>2700</v>
      </c>
      <c r="J668" s="9">
        <v>2700</v>
      </c>
      <c r="K668" s="8" t="s">
        <v>98</v>
      </c>
      <c r="L668" s="10">
        <v>45901</v>
      </c>
      <c r="N668" t="str">
        <f>IFERROR(VLOOKUP(A668,Ordenes!$C$1:$C$215,1,FALSE),"N/A")</f>
        <v>N/A</v>
      </c>
      <c r="O668" s="8" t="str">
        <f>_xlfn.CONCAT(YEAR(OP[[#This Row],[FechaDocumento]]),"-",MONTH(OP[[#This Row],[FechaDocumento]]))</f>
        <v>2025-9</v>
      </c>
    </row>
    <row r="669" spans="1:15" ht="15">
      <c r="A669" s="8">
        <v>946</v>
      </c>
      <c r="B669" s="8">
        <v>2310030020</v>
      </c>
      <c r="C669" s="8" t="s">
        <v>96</v>
      </c>
      <c r="D669" s="8" t="s">
        <v>12</v>
      </c>
      <c r="E669" s="8" t="s">
        <v>13</v>
      </c>
      <c r="F669" s="8" t="s">
        <v>91</v>
      </c>
      <c r="G669" s="8" t="s">
        <v>92</v>
      </c>
      <c r="H669" s="8" t="s">
        <v>93</v>
      </c>
      <c r="I669" s="9">
        <v>2850</v>
      </c>
      <c r="J669" s="9">
        <v>2850</v>
      </c>
      <c r="K669" s="8" t="s">
        <v>96</v>
      </c>
      <c r="L669" s="10">
        <v>45901</v>
      </c>
      <c r="N669" t="str">
        <f>IFERROR(VLOOKUP(A669,Ordenes!$C$1:$C$215,1,FALSE),"N/A")</f>
        <v>N/A</v>
      </c>
      <c r="O669" s="8" t="str">
        <f>_xlfn.CONCAT(YEAR(OP[[#This Row],[FechaDocumento]]),"-",MONTH(OP[[#This Row],[FechaDocumento]]))</f>
        <v>2025-9</v>
      </c>
    </row>
    <row r="670" spans="1:15" ht="15">
      <c r="A670" s="8">
        <v>947</v>
      </c>
      <c r="B670" s="8">
        <v>2310030021</v>
      </c>
      <c r="C670" s="8" t="s">
        <v>90</v>
      </c>
      <c r="D670" s="8" t="s">
        <v>12</v>
      </c>
      <c r="E670" s="8" t="s">
        <v>13</v>
      </c>
      <c r="F670" s="8" t="s">
        <v>91</v>
      </c>
      <c r="G670" s="8" t="s">
        <v>92</v>
      </c>
      <c r="H670" s="8" t="s">
        <v>93</v>
      </c>
      <c r="I670" s="9">
        <v>2700</v>
      </c>
      <c r="J670" s="9">
        <v>2700</v>
      </c>
      <c r="K670" s="8" t="s">
        <v>90</v>
      </c>
      <c r="L670" s="10">
        <v>45901</v>
      </c>
      <c r="N670" t="str">
        <f>IFERROR(VLOOKUP(A670,Ordenes!$C$1:$C$215,1,FALSE),"N/A")</f>
        <v>N/A</v>
      </c>
      <c r="O670" s="8" t="str">
        <f>_xlfn.CONCAT(YEAR(OP[[#This Row],[FechaDocumento]]),"-",MONTH(OP[[#This Row],[FechaDocumento]]))</f>
        <v>2025-9</v>
      </c>
    </row>
    <row r="671" spans="1:15" ht="15">
      <c r="A671" s="8">
        <v>948</v>
      </c>
      <c r="B671" s="8">
        <v>2310320088</v>
      </c>
      <c r="C671" s="8" t="s">
        <v>252</v>
      </c>
      <c r="D671" s="8" t="s">
        <v>12</v>
      </c>
      <c r="E671" s="8" t="s">
        <v>13</v>
      </c>
      <c r="F671" s="8" t="s">
        <v>91</v>
      </c>
      <c r="G671" s="8" t="s">
        <v>92</v>
      </c>
      <c r="H671" s="8" t="s">
        <v>93</v>
      </c>
      <c r="I671" s="9">
        <v>20000</v>
      </c>
      <c r="J671" s="9">
        <v>20000</v>
      </c>
      <c r="K671" s="8" t="s">
        <v>252</v>
      </c>
      <c r="L671" s="10">
        <v>45901</v>
      </c>
      <c r="N671" t="str">
        <f>IFERROR(VLOOKUP(A671,Ordenes!$C$1:$C$215,1,FALSE),"N/A")</f>
        <v>N/A</v>
      </c>
      <c r="O671" s="8" t="str">
        <f>_xlfn.CONCAT(YEAR(OP[[#This Row],[FechaDocumento]]),"-",MONTH(OP[[#This Row],[FechaDocumento]]))</f>
        <v>2025-9</v>
      </c>
    </row>
    <row r="672" spans="1:15" ht="15">
      <c r="A672" s="8">
        <v>949</v>
      </c>
      <c r="B672" s="8">
        <v>2110040016</v>
      </c>
      <c r="C672" s="8" t="s">
        <v>231</v>
      </c>
      <c r="D672" s="8" t="s">
        <v>12</v>
      </c>
      <c r="E672" s="8" t="s">
        <v>13</v>
      </c>
      <c r="F672" s="8" t="s">
        <v>47</v>
      </c>
      <c r="G672" s="8" t="s">
        <v>48</v>
      </c>
      <c r="H672" s="8" t="s">
        <v>49</v>
      </c>
      <c r="I672" s="9">
        <v>15000</v>
      </c>
      <c r="J672" s="9">
        <v>19561</v>
      </c>
      <c r="K672" s="8" t="s">
        <v>231</v>
      </c>
      <c r="L672" s="10">
        <v>45901</v>
      </c>
      <c r="N672" t="str">
        <f>IFERROR(VLOOKUP(A672,Ordenes!$C$1:$C$215,1,FALSE),"N/A")</f>
        <v>N/A</v>
      </c>
      <c r="O672" s="8" t="str">
        <f>_xlfn.CONCAT(YEAR(OP[[#This Row],[FechaDocumento]]),"-",MONTH(OP[[#This Row],[FechaDocumento]]))</f>
        <v>2025-9</v>
      </c>
    </row>
    <row r="673" spans="1:15" ht="15">
      <c r="A673" s="8">
        <v>952</v>
      </c>
      <c r="B673" s="8">
        <v>2310160282</v>
      </c>
      <c r="C673" s="8" t="s">
        <v>329</v>
      </c>
      <c r="D673" s="8" t="s">
        <v>12</v>
      </c>
      <c r="E673" s="8" t="s">
        <v>13</v>
      </c>
      <c r="F673" s="8" t="s">
        <v>47</v>
      </c>
      <c r="G673" s="8" t="s">
        <v>48</v>
      </c>
      <c r="H673" s="8" t="s">
        <v>49</v>
      </c>
      <c r="I673" s="9">
        <v>100000</v>
      </c>
      <c r="J673" s="9">
        <v>135885</v>
      </c>
      <c r="K673" s="8" t="s">
        <v>329</v>
      </c>
      <c r="L673" s="10">
        <v>45901</v>
      </c>
      <c r="N673" t="str">
        <f>IFERROR(VLOOKUP(A673,Ordenes!$C$1:$C$215,1,FALSE),"N/A")</f>
        <v>N/A</v>
      </c>
      <c r="O673" s="8" t="str">
        <f>_xlfn.CONCAT(YEAR(OP[[#This Row],[FechaDocumento]]),"-",MONTH(OP[[#This Row],[FechaDocumento]]))</f>
        <v>2025-9</v>
      </c>
    </row>
    <row r="674" spans="1:15" ht="15">
      <c r="A674" s="8">
        <v>953</v>
      </c>
      <c r="B674" s="8">
        <v>2310030017</v>
      </c>
      <c r="C674" s="8" t="s">
        <v>97</v>
      </c>
      <c r="D674" s="8" t="s">
        <v>12</v>
      </c>
      <c r="E674" s="8" t="s">
        <v>13</v>
      </c>
      <c r="F674" s="8" t="s">
        <v>91</v>
      </c>
      <c r="G674" s="8" t="s">
        <v>92</v>
      </c>
      <c r="H674" s="8" t="s">
        <v>93</v>
      </c>
      <c r="I674" s="9">
        <v>2700</v>
      </c>
      <c r="J674" s="9">
        <v>2700</v>
      </c>
      <c r="K674" s="8" t="s">
        <v>97</v>
      </c>
      <c r="L674" s="10">
        <v>45901</v>
      </c>
      <c r="N674" t="str">
        <f>IFERROR(VLOOKUP(A674,Ordenes!$C$1:$C$215,1,FALSE),"N/A")</f>
        <v>N/A</v>
      </c>
      <c r="O674" s="8" t="str">
        <f>_xlfn.CONCAT(YEAR(OP[[#This Row],[FechaDocumento]]),"-",MONTH(OP[[#This Row],[FechaDocumento]]))</f>
        <v>2025-9</v>
      </c>
    </row>
    <row r="675" spans="1:15" ht="15">
      <c r="A675" s="8">
        <v>954</v>
      </c>
      <c r="B675" s="8">
        <v>2310030072</v>
      </c>
      <c r="C675" s="8" t="s">
        <v>487</v>
      </c>
      <c r="D675" s="8" t="s">
        <v>12</v>
      </c>
      <c r="E675" s="8" t="s">
        <v>13</v>
      </c>
      <c r="F675" s="8" t="s">
        <v>91</v>
      </c>
      <c r="G675" s="8" t="s">
        <v>92</v>
      </c>
      <c r="H675" s="8" t="s">
        <v>93</v>
      </c>
      <c r="I675" s="9">
        <v>11450</v>
      </c>
      <c r="J675" s="9">
        <v>11450</v>
      </c>
      <c r="K675" s="8" t="s">
        <v>487</v>
      </c>
      <c r="L675" s="10">
        <v>45901</v>
      </c>
      <c r="N675" t="str">
        <f>IFERROR(VLOOKUP(A675,Ordenes!$C$1:$C$215,1,FALSE),"N/A")</f>
        <v>N/A</v>
      </c>
      <c r="O675" s="8" t="str">
        <f>_xlfn.CONCAT(YEAR(OP[[#This Row],[FechaDocumento]]),"-",MONTH(OP[[#This Row],[FechaDocumento]]))</f>
        <v>2025-9</v>
      </c>
    </row>
    <row r="676" spans="1:15" ht="15">
      <c r="A676" s="8">
        <v>955</v>
      </c>
      <c r="B676" s="8">
        <v>2310030130</v>
      </c>
      <c r="C676" s="8" t="s">
        <v>485</v>
      </c>
      <c r="D676" s="8" t="s">
        <v>12</v>
      </c>
      <c r="E676" s="8" t="s">
        <v>13</v>
      </c>
      <c r="F676" s="8" t="s">
        <v>91</v>
      </c>
      <c r="G676" s="8" t="s">
        <v>92</v>
      </c>
      <c r="H676" s="8" t="s">
        <v>93</v>
      </c>
      <c r="I676" s="9">
        <v>6700</v>
      </c>
      <c r="J676" s="9">
        <v>6700</v>
      </c>
      <c r="K676" s="8" t="s">
        <v>485</v>
      </c>
      <c r="L676" s="10">
        <v>45901</v>
      </c>
      <c r="N676" t="str">
        <f>IFERROR(VLOOKUP(A676,Ordenes!$C$1:$C$215,1,FALSE),"N/A")</f>
        <v>N/A</v>
      </c>
      <c r="O676" s="8" t="str">
        <f>_xlfn.CONCAT(YEAR(OP[[#This Row],[FechaDocumento]]),"-",MONTH(OP[[#This Row],[FechaDocumento]]))</f>
        <v>2025-9</v>
      </c>
    </row>
    <row r="677" spans="1:15" ht="15">
      <c r="A677" s="8">
        <v>956</v>
      </c>
      <c r="B677" s="8">
        <v>2310030053</v>
      </c>
      <c r="C677" s="8" t="s">
        <v>563</v>
      </c>
      <c r="D677" s="8" t="s">
        <v>12</v>
      </c>
      <c r="E677" s="8" t="s">
        <v>13</v>
      </c>
      <c r="F677" s="8" t="s">
        <v>91</v>
      </c>
      <c r="G677" s="8" t="s">
        <v>92</v>
      </c>
      <c r="H677" s="8" t="s">
        <v>93</v>
      </c>
      <c r="I677" s="9">
        <v>4200</v>
      </c>
      <c r="J677" s="9">
        <v>4200</v>
      </c>
      <c r="K677" s="8" t="s">
        <v>563</v>
      </c>
      <c r="L677" s="10">
        <v>45901</v>
      </c>
      <c r="N677" t="str">
        <f>IFERROR(VLOOKUP(A677,Ordenes!$C$1:$C$215,1,FALSE),"N/A")</f>
        <v>N/A</v>
      </c>
      <c r="O677" s="8" t="str">
        <f>_xlfn.CONCAT(YEAR(OP[[#This Row],[FechaDocumento]]),"-",MONTH(OP[[#This Row],[FechaDocumento]]))</f>
        <v>2025-9</v>
      </c>
    </row>
    <row r="678" spans="1:15" ht="15">
      <c r="A678" s="8">
        <v>958</v>
      </c>
      <c r="B678" s="8">
        <v>2110020116</v>
      </c>
      <c r="C678" s="8" t="s">
        <v>564</v>
      </c>
      <c r="D678" s="8" t="s">
        <v>12</v>
      </c>
      <c r="E678" s="8" t="s">
        <v>13</v>
      </c>
      <c r="F678" s="8" t="s">
        <v>47</v>
      </c>
      <c r="G678" s="8" t="s">
        <v>48</v>
      </c>
      <c r="H678" s="8" t="s">
        <v>49</v>
      </c>
      <c r="I678" s="9">
        <v>12578</v>
      </c>
      <c r="J678" s="9">
        <v>12936</v>
      </c>
      <c r="K678" s="8" t="s">
        <v>565</v>
      </c>
      <c r="L678" s="10">
        <v>45901</v>
      </c>
      <c r="N678" t="str">
        <f>IFERROR(VLOOKUP(A678,Ordenes!$C$1:$C$215,1,FALSE),"N/A")</f>
        <v>N/A</v>
      </c>
      <c r="O678" s="8" t="str">
        <f>_xlfn.CONCAT(YEAR(OP[[#This Row],[FechaDocumento]]),"-",MONTH(OP[[#This Row],[FechaDocumento]]))</f>
        <v>2025-9</v>
      </c>
    </row>
    <row r="679" spans="1:15" ht="15">
      <c r="A679" s="8">
        <v>959</v>
      </c>
      <c r="B679" s="8">
        <v>2110020115</v>
      </c>
      <c r="C679" s="8" t="s">
        <v>566</v>
      </c>
      <c r="D679" s="8" t="s">
        <v>12</v>
      </c>
      <c r="E679" s="8" t="s">
        <v>13</v>
      </c>
      <c r="F679" s="8" t="s">
        <v>47</v>
      </c>
      <c r="G679" s="8" t="s">
        <v>48</v>
      </c>
      <c r="H679" s="8" t="s">
        <v>49</v>
      </c>
      <c r="I679" s="9">
        <v>45169</v>
      </c>
      <c r="J679" s="9">
        <v>27684</v>
      </c>
      <c r="K679" s="8" t="s">
        <v>566</v>
      </c>
      <c r="L679" s="10">
        <v>45901</v>
      </c>
      <c r="N679" t="str">
        <f>IFERROR(VLOOKUP(A679,Ordenes!$C$1:$C$215,1,FALSE),"N/A")</f>
        <v>N/A</v>
      </c>
      <c r="O679" s="8" t="str">
        <f>_xlfn.CONCAT(YEAR(OP[[#This Row],[FechaDocumento]]),"-",MONTH(OP[[#This Row],[FechaDocumento]]))</f>
        <v>2025-9</v>
      </c>
    </row>
    <row r="680" spans="1:15" ht="15">
      <c r="A680" s="8">
        <v>960</v>
      </c>
      <c r="B680" s="8">
        <v>2110020114</v>
      </c>
      <c r="C680" s="8" t="s">
        <v>565</v>
      </c>
      <c r="D680" s="8" t="s">
        <v>12</v>
      </c>
      <c r="E680" s="8" t="s">
        <v>13</v>
      </c>
      <c r="F680" s="8" t="s">
        <v>47</v>
      </c>
      <c r="G680" s="8" t="s">
        <v>48</v>
      </c>
      <c r="H680" s="8" t="s">
        <v>49</v>
      </c>
      <c r="I680" s="9">
        <v>10831</v>
      </c>
      <c r="J680" s="9">
        <v>10836</v>
      </c>
      <c r="K680" s="8" t="s">
        <v>565</v>
      </c>
      <c r="L680" s="10">
        <v>45901</v>
      </c>
      <c r="N680" t="str">
        <f>IFERROR(VLOOKUP(A680,Ordenes!$C$1:$C$215,1,FALSE),"N/A")</f>
        <v>N/A</v>
      </c>
      <c r="O680" s="8" t="str">
        <f>_xlfn.CONCAT(YEAR(OP[[#This Row],[FechaDocumento]]),"-",MONTH(OP[[#This Row],[FechaDocumento]]))</f>
        <v>2025-9</v>
      </c>
    </row>
    <row r="681" spans="1:15" ht="15">
      <c r="A681" s="8">
        <v>961</v>
      </c>
      <c r="B681" s="8">
        <v>2110020113</v>
      </c>
      <c r="C681" s="8" t="s">
        <v>567</v>
      </c>
      <c r="D681" s="8" t="s">
        <v>12</v>
      </c>
      <c r="E681" s="8" t="s">
        <v>13</v>
      </c>
      <c r="F681" s="8" t="s">
        <v>47</v>
      </c>
      <c r="G681" s="8" t="s">
        <v>48</v>
      </c>
      <c r="H681" s="8" t="s">
        <v>49</v>
      </c>
      <c r="I681" s="9">
        <v>48000</v>
      </c>
      <c r="J681" s="9">
        <v>47040</v>
      </c>
      <c r="K681" s="8" t="s">
        <v>567</v>
      </c>
      <c r="L681" s="10">
        <v>45901</v>
      </c>
      <c r="N681" t="str">
        <f>IFERROR(VLOOKUP(A681,Ordenes!$C$1:$C$215,1,FALSE),"N/A")</f>
        <v>N/A</v>
      </c>
      <c r="O681" s="8" t="str">
        <f>_xlfn.CONCAT(YEAR(OP[[#This Row],[FechaDocumento]]),"-",MONTH(OP[[#This Row],[FechaDocumento]]))</f>
        <v>2025-9</v>
      </c>
    </row>
    <row r="682" spans="1:15" ht="15">
      <c r="A682" s="8">
        <v>962</v>
      </c>
      <c r="B682" s="8">
        <v>2110210010</v>
      </c>
      <c r="C682" s="8" t="s">
        <v>568</v>
      </c>
      <c r="D682" s="8" t="s">
        <v>12</v>
      </c>
      <c r="E682" s="8" t="s">
        <v>13</v>
      </c>
      <c r="F682" s="8" t="s">
        <v>47</v>
      </c>
      <c r="G682" s="8" t="s">
        <v>48</v>
      </c>
      <c r="H682" s="8" t="s">
        <v>49</v>
      </c>
      <c r="I682" s="9">
        <v>32000</v>
      </c>
      <c r="J682" s="9">
        <v>10010</v>
      </c>
      <c r="K682" s="8" t="s">
        <v>568</v>
      </c>
      <c r="L682" s="10">
        <v>45901</v>
      </c>
      <c r="N682" t="str">
        <f>IFERROR(VLOOKUP(A682,Ordenes!$C$1:$C$215,1,FALSE),"N/A")</f>
        <v>N/A</v>
      </c>
      <c r="O682" s="8" t="str">
        <f>_xlfn.CONCAT(YEAR(OP[[#This Row],[FechaDocumento]]),"-",MONTH(OP[[#This Row],[FechaDocumento]]))</f>
        <v>2025-9</v>
      </c>
    </row>
    <row r="683" spans="1:15" ht="15">
      <c r="A683" s="8">
        <v>965</v>
      </c>
      <c r="B683" s="8">
        <v>2310180036</v>
      </c>
      <c r="C683" s="8" t="s">
        <v>569</v>
      </c>
      <c r="D683" s="8" t="s">
        <v>12</v>
      </c>
      <c r="E683" s="8" t="s">
        <v>13</v>
      </c>
      <c r="F683" s="8" t="s">
        <v>91</v>
      </c>
      <c r="G683" s="8" t="s">
        <v>92</v>
      </c>
      <c r="H683" s="8" t="s">
        <v>93</v>
      </c>
      <c r="I683" s="8">
        <v>200</v>
      </c>
      <c r="J683" s="8">
        <v>200</v>
      </c>
      <c r="K683" s="8" t="s">
        <v>569</v>
      </c>
      <c r="L683" s="10">
        <v>45902</v>
      </c>
      <c r="N683" t="str">
        <f>IFERROR(VLOOKUP(A683,Ordenes!$C$1:$C$215,1,FALSE),"N/A")</f>
        <v>N/A</v>
      </c>
      <c r="O683" s="8" t="str">
        <f>_xlfn.CONCAT(YEAR(OP[[#This Row],[FechaDocumento]]),"-",MONTH(OP[[#This Row],[FechaDocumento]]))</f>
        <v>2025-9</v>
      </c>
    </row>
    <row r="684" spans="1:15" ht="15">
      <c r="A684" s="8">
        <v>966</v>
      </c>
      <c r="B684" s="8">
        <v>2310180041</v>
      </c>
      <c r="C684" s="8" t="s">
        <v>570</v>
      </c>
      <c r="D684" s="8" t="s">
        <v>12</v>
      </c>
      <c r="E684" s="8" t="s">
        <v>13</v>
      </c>
      <c r="F684" s="8" t="s">
        <v>91</v>
      </c>
      <c r="G684" s="8" t="s">
        <v>92</v>
      </c>
      <c r="H684" s="8" t="s">
        <v>93</v>
      </c>
      <c r="I684" s="8">
        <v>200</v>
      </c>
      <c r="J684" s="8">
        <v>200</v>
      </c>
      <c r="K684" s="8" t="s">
        <v>570</v>
      </c>
      <c r="L684" s="10">
        <v>45902</v>
      </c>
      <c r="N684" t="str">
        <f>IFERROR(VLOOKUP(A684,Ordenes!$C$1:$C$215,1,FALSE),"N/A")</f>
        <v>N/A</v>
      </c>
      <c r="O684" s="8" t="str">
        <f>_xlfn.CONCAT(YEAR(OP[[#This Row],[FechaDocumento]]),"-",MONTH(OP[[#This Row],[FechaDocumento]]))</f>
        <v>2025-9</v>
      </c>
    </row>
    <row r="685" spans="1:15" ht="15">
      <c r="A685" s="8">
        <v>967</v>
      </c>
      <c r="B685" s="8">
        <v>2310180050</v>
      </c>
      <c r="C685" s="8" t="s">
        <v>571</v>
      </c>
      <c r="D685" s="8" t="s">
        <v>12</v>
      </c>
      <c r="E685" s="8" t="s">
        <v>13</v>
      </c>
      <c r="F685" s="8" t="s">
        <v>91</v>
      </c>
      <c r="G685" s="8" t="s">
        <v>92</v>
      </c>
      <c r="H685" s="8" t="s">
        <v>93</v>
      </c>
      <c r="I685" s="8">
        <v>200</v>
      </c>
      <c r="J685" s="8">
        <v>200</v>
      </c>
      <c r="K685" s="8" t="s">
        <v>571</v>
      </c>
      <c r="L685" s="10">
        <v>45902</v>
      </c>
      <c r="N685" t="str">
        <f>IFERROR(VLOOKUP(A685,Ordenes!$C$1:$C$215,1,FALSE),"N/A")</f>
        <v>N/A</v>
      </c>
      <c r="O685" s="8" t="str">
        <f>_xlfn.CONCAT(YEAR(OP[[#This Row],[FechaDocumento]]),"-",MONTH(OP[[#This Row],[FechaDocumento]]))</f>
        <v>2025-9</v>
      </c>
    </row>
    <row r="686" spans="1:15" ht="15">
      <c r="A686" s="8">
        <v>968</v>
      </c>
      <c r="B686" s="8">
        <v>2310090358</v>
      </c>
      <c r="C686" s="8" t="s">
        <v>572</v>
      </c>
      <c r="D686" s="8" t="s">
        <v>12</v>
      </c>
      <c r="E686" s="8" t="s">
        <v>13</v>
      </c>
      <c r="F686" s="8" t="s">
        <v>47</v>
      </c>
      <c r="G686" s="8" t="s">
        <v>48</v>
      </c>
      <c r="H686" s="8" t="s">
        <v>49</v>
      </c>
      <c r="I686" s="9">
        <v>3000</v>
      </c>
      <c r="J686" s="9">
        <v>4338</v>
      </c>
      <c r="K686" s="8" t="s">
        <v>572</v>
      </c>
      <c r="L686" s="10">
        <v>45902</v>
      </c>
      <c r="N686" t="str">
        <f>IFERROR(VLOOKUP(A686,Ordenes!$C$1:$C$215,1,FALSE),"N/A")</f>
        <v>N/A</v>
      </c>
      <c r="O686" s="8" t="str">
        <f>_xlfn.CONCAT(YEAR(OP[[#This Row],[FechaDocumento]]),"-",MONTH(OP[[#This Row],[FechaDocumento]]))</f>
        <v>2025-9</v>
      </c>
    </row>
    <row r="687" spans="1:15" ht="15">
      <c r="A687" s="8">
        <v>969</v>
      </c>
      <c r="B687" s="8">
        <v>2310090508</v>
      </c>
      <c r="C687" s="8" t="s">
        <v>573</v>
      </c>
      <c r="D687" s="8" t="s">
        <v>12</v>
      </c>
      <c r="E687" s="8" t="s">
        <v>13</v>
      </c>
      <c r="F687" s="8" t="s">
        <v>47</v>
      </c>
      <c r="G687" s="8" t="s">
        <v>48</v>
      </c>
      <c r="H687" s="8" t="s">
        <v>49</v>
      </c>
      <c r="I687" s="9">
        <v>3000</v>
      </c>
      <c r="J687" s="9">
        <v>4338</v>
      </c>
      <c r="K687" s="8" t="s">
        <v>573</v>
      </c>
      <c r="L687" s="10">
        <v>45902</v>
      </c>
      <c r="N687" t="str">
        <f>IFERROR(VLOOKUP(A687,Ordenes!$C$1:$C$215,1,FALSE),"N/A")</f>
        <v>N/A</v>
      </c>
      <c r="O687" s="8" t="str">
        <f>_xlfn.CONCAT(YEAR(OP[[#This Row],[FechaDocumento]]),"-",MONTH(OP[[#This Row],[FechaDocumento]]))</f>
        <v>2025-9</v>
      </c>
    </row>
    <row r="688" spans="1:15" ht="15">
      <c r="A688" s="8">
        <v>970</v>
      </c>
      <c r="B688" s="8">
        <v>2110020316</v>
      </c>
      <c r="C688" s="8" t="s">
        <v>426</v>
      </c>
      <c r="D688" s="8" t="s">
        <v>12</v>
      </c>
      <c r="E688" s="8" t="s">
        <v>13</v>
      </c>
      <c r="F688" s="8" t="s">
        <v>47</v>
      </c>
      <c r="G688" s="8" t="s">
        <v>48</v>
      </c>
      <c r="H688" s="8" t="s">
        <v>49</v>
      </c>
      <c r="I688" s="9">
        <v>10777</v>
      </c>
      <c r="J688" s="9">
        <v>11136</v>
      </c>
      <c r="K688" s="8" t="s">
        <v>426</v>
      </c>
      <c r="L688" s="10">
        <v>45902</v>
      </c>
      <c r="N688" t="str">
        <f>IFERROR(VLOOKUP(A688,Ordenes!$C$1:$C$215,1,FALSE),"N/A")</f>
        <v>N/A</v>
      </c>
      <c r="O688" s="8" t="str">
        <f>_xlfn.CONCAT(YEAR(OP[[#This Row],[FechaDocumento]]),"-",MONTH(OP[[#This Row],[FechaDocumento]]))</f>
        <v>2025-9</v>
      </c>
    </row>
    <row r="689" spans="1:15" ht="15">
      <c r="A689" s="8">
        <v>971</v>
      </c>
      <c r="B689" s="8">
        <v>2110020317</v>
      </c>
      <c r="C689" s="8" t="s">
        <v>574</v>
      </c>
      <c r="D689" s="8" t="s">
        <v>12</v>
      </c>
      <c r="E689" s="8" t="s">
        <v>13</v>
      </c>
      <c r="F689" s="8" t="s">
        <v>47</v>
      </c>
      <c r="G689" s="8" t="s">
        <v>48</v>
      </c>
      <c r="H689" s="8" t="s">
        <v>49</v>
      </c>
      <c r="I689" s="9">
        <v>12936</v>
      </c>
      <c r="J689" s="9">
        <v>11784</v>
      </c>
      <c r="K689" s="8" t="s">
        <v>574</v>
      </c>
      <c r="L689" s="10">
        <v>45902</v>
      </c>
      <c r="N689" t="str">
        <f>IFERROR(VLOOKUP(A689,Ordenes!$C$1:$C$215,1,FALSE),"N/A")</f>
        <v>N/A</v>
      </c>
      <c r="O689" s="8" t="str">
        <f>_xlfn.CONCAT(YEAR(OP[[#This Row],[FechaDocumento]]),"-",MONTH(OP[[#This Row],[FechaDocumento]]))</f>
        <v>2025-9</v>
      </c>
    </row>
    <row r="690" spans="1:15" ht="15">
      <c r="A690" s="8">
        <v>972</v>
      </c>
      <c r="B690" s="8">
        <v>2110020319</v>
      </c>
      <c r="C690" s="8" t="s">
        <v>575</v>
      </c>
      <c r="D690" s="8" t="s">
        <v>12</v>
      </c>
      <c r="E690" s="8" t="s">
        <v>13</v>
      </c>
      <c r="F690" s="8" t="s">
        <v>47</v>
      </c>
      <c r="G690" s="8" t="s">
        <v>48</v>
      </c>
      <c r="H690" s="8" t="s">
        <v>49</v>
      </c>
      <c r="I690" s="9">
        <v>4307</v>
      </c>
      <c r="J690" s="9">
        <v>4416</v>
      </c>
      <c r="K690" s="8" t="s">
        <v>575</v>
      </c>
      <c r="L690" s="10">
        <v>45902</v>
      </c>
      <c r="N690" t="str">
        <f>IFERROR(VLOOKUP(A690,Ordenes!$C$1:$C$215,1,FALSE),"N/A")</f>
        <v>N/A</v>
      </c>
      <c r="O690" s="8" t="str">
        <f>_xlfn.CONCAT(YEAR(OP[[#This Row],[FechaDocumento]]),"-",MONTH(OP[[#This Row],[FechaDocumento]]))</f>
        <v>2025-9</v>
      </c>
    </row>
    <row r="691" spans="1:15" ht="15">
      <c r="A691" s="8">
        <v>974</v>
      </c>
      <c r="B691" s="8">
        <v>2110020321</v>
      </c>
      <c r="C691" s="8" t="s">
        <v>576</v>
      </c>
      <c r="D691" s="8" t="s">
        <v>12</v>
      </c>
      <c r="E691" s="8" t="s">
        <v>13</v>
      </c>
      <c r="F691" s="8" t="s">
        <v>47</v>
      </c>
      <c r="G691" s="8" t="s">
        <v>48</v>
      </c>
      <c r="H691" s="8" t="s">
        <v>49</v>
      </c>
      <c r="I691" s="9">
        <v>11239</v>
      </c>
      <c r="J691" s="9">
        <v>11244</v>
      </c>
      <c r="K691" s="8" t="s">
        <v>576</v>
      </c>
      <c r="L691" s="10">
        <v>45902</v>
      </c>
      <c r="N691" t="str">
        <f>IFERROR(VLOOKUP(A691,Ordenes!$C$1:$C$215,1,FALSE),"N/A")</f>
        <v>N/A</v>
      </c>
      <c r="O691" s="8" t="str">
        <f>_xlfn.CONCAT(YEAR(OP[[#This Row],[FechaDocumento]]),"-",MONTH(OP[[#This Row],[FechaDocumento]]))</f>
        <v>2025-9</v>
      </c>
    </row>
    <row r="692" spans="1:15" ht="15">
      <c r="A692" s="8">
        <v>975</v>
      </c>
      <c r="B692" s="8">
        <v>2310210127</v>
      </c>
      <c r="C692" s="8" t="s">
        <v>89</v>
      </c>
      <c r="D692" s="8" t="s">
        <v>12</v>
      </c>
      <c r="E692" s="8" t="s">
        <v>13</v>
      </c>
      <c r="F692" s="8" t="s">
        <v>47</v>
      </c>
      <c r="G692" s="8" t="s">
        <v>48</v>
      </c>
      <c r="H692" s="8" t="s">
        <v>49</v>
      </c>
      <c r="I692" s="9">
        <v>100000</v>
      </c>
      <c r="J692" s="9">
        <v>36000</v>
      </c>
      <c r="K692" s="8" t="s">
        <v>89</v>
      </c>
      <c r="L692" s="10">
        <v>45902</v>
      </c>
      <c r="N692" t="str">
        <f>IFERROR(VLOOKUP(A692,Ordenes!$C$1:$C$215,1,FALSE),"N/A")</f>
        <v>N/A</v>
      </c>
      <c r="O692" s="8" t="str">
        <f>_xlfn.CONCAT(YEAR(OP[[#This Row],[FechaDocumento]]),"-",MONTH(OP[[#This Row],[FechaDocumento]]))</f>
        <v>2025-9</v>
      </c>
    </row>
    <row r="693" spans="1:15" ht="15">
      <c r="A693" s="8">
        <v>976</v>
      </c>
      <c r="B693" s="8">
        <v>2310210130</v>
      </c>
      <c r="C693" s="8" t="s">
        <v>147</v>
      </c>
      <c r="D693" s="8" t="s">
        <v>12</v>
      </c>
      <c r="E693" s="8" t="s">
        <v>13</v>
      </c>
      <c r="F693" s="8" t="s">
        <v>47</v>
      </c>
      <c r="G693" s="8" t="s">
        <v>48</v>
      </c>
      <c r="H693" s="8" t="s">
        <v>49</v>
      </c>
      <c r="I693" s="9">
        <v>100000</v>
      </c>
      <c r="J693" s="9">
        <v>100000</v>
      </c>
      <c r="K693" s="8" t="s">
        <v>147</v>
      </c>
      <c r="L693" s="10">
        <v>45902</v>
      </c>
      <c r="N693" t="str">
        <f>IFERROR(VLOOKUP(A693,Ordenes!$C$1:$C$215,1,FALSE),"N/A")</f>
        <v>N/A</v>
      </c>
      <c r="O693" s="8" t="str">
        <f>_xlfn.CONCAT(YEAR(OP[[#This Row],[FechaDocumento]]),"-",MONTH(OP[[#This Row],[FechaDocumento]]))</f>
        <v>2025-9</v>
      </c>
    </row>
    <row r="694" spans="1:15" ht="15">
      <c r="A694" s="8">
        <v>977</v>
      </c>
      <c r="B694" s="8">
        <v>2310030240</v>
      </c>
      <c r="C694" s="8" t="s">
        <v>577</v>
      </c>
      <c r="D694" s="8" t="s">
        <v>12</v>
      </c>
      <c r="E694" s="8" t="s">
        <v>13</v>
      </c>
      <c r="F694" s="8" t="s">
        <v>91</v>
      </c>
      <c r="G694" s="8" t="s">
        <v>92</v>
      </c>
      <c r="H694" s="8" t="s">
        <v>93</v>
      </c>
      <c r="I694" s="8">
        <v>300</v>
      </c>
      <c r="J694" s="8">
        <v>300</v>
      </c>
      <c r="K694" s="8" t="s">
        <v>577</v>
      </c>
      <c r="L694" s="10">
        <v>45902</v>
      </c>
      <c r="N694" t="str">
        <f>IFERROR(VLOOKUP(A694,Ordenes!$C$1:$C$215,1,FALSE),"N/A")</f>
        <v>N/A</v>
      </c>
      <c r="O694" s="8" t="str">
        <f>_xlfn.CONCAT(YEAR(OP[[#This Row],[FechaDocumento]]),"-",MONTH(OP[[#This Row],[FechaDocumento]]))</f>
        <v>2025-9</v>
      </c>
    </row>
    <row r="695" spans="1:15" ht="15">
      <c r="A695" s="8">
        <v>978</v>
      </c>
      <c r="B695" s="8">
        <v>2310030236</v>
      </c>
      <c r="C695" s="8" t="s">
        <v>280</v>
      </c>
      <c r="D695" s="8" t="s">
        <v>12</v>
      </c>
      <c r="E695" s="8" t="s">
        <v>13</v>
      </c>
      <c r="F695" s="8" t="s">
        <v>91</v>
      </c>
      <c r="G695" s="8" t="s">
        <v>92</v>
      </c>
      <c r="H695" s="8" t="s">
        <v>93</v>
      </c>
      <c r="I695" s="8">
        <v>300</v>
      </c>
      <c r="J695" s="8">
        <v>300</v>
      </c>
      <c r="K695" s="8" t="s">
        <v>280</v>
      </c>
      <c r="L695" s="10">
        <v>45902</v>
      </c>
      <c r="N695" t="str">
        <f>IFERROR(VLOOKUP(A695,Ordenes!$C$1:$C$215,1,FALSE),"N/A")</f>
        <v>N/A</v>
      </c>
      <c r="O695" s="8" t="str">
        <f>_xlfn.CONCAT(YEAR(OP[[#This Row],[FechaDocumento]]),"-",MONTH(OP[[#This Row],[FechaDocumento]]))</f>
        <v>2025-9</v>
      </c>
    </row>
    <row r="696" spans="1:15" ht="15">
      <c r="A696" s="8">
        <v>979</v>
      </c>
      <c r="B696" s="8">
        <v>2310210129</v>
      </c>
      <c r="C696" s="8" t="s">
        <v>106</v>
      </c>
      <c r="D696" s="8" t="s">
        <v>12</v>
      </c>
      <c r="E696" s="8" t="s">
        <v>13</v>
      </c>
      <c r="F696" s="8" t="s">
        <v>47</v>
      </c>
      <c r="G696" s="8" t="s">
        <v>48</v>
      </c>
      <c r="H696" s="8" t="s">
        <v>49</v>
      </c>
      <c r="I696" s="9">
        <v>100000</v>
      </c>
      <c r="J696" s="9">
        <v>100000</v>
      </c>
      <c r="K696" s="8" t="s">
        <v>106</v>
      </c>
      <c r="L696" s="10">
        <v>45902</v>
      </c>
      <c r="N696" t="str">
        <f>IFERROR(VLOOKUP(A696,Ordenes!$C$1:$C$215,1,FALSE),"N/A")</f>
        <v>N/A</v>
      </c>
      <c r="O696" s="8" t="str">
        <f>_xlfn.CONCAT(YEAR(OP[[#This Row],[FechaDocumento]]),"-",MONTH(OP[[#This Row],[FechaDocumento]]))</f>
        <v>2025-9</v>
      </c>
    </row>
    <row r="697" spans="1:15" ht="15">
      <c r="A697" s="8">
        <v>980</v>
      </c>
      <c r="B697" s="8">
        <v>2310210128</v>
      </c>
      <c r="C697" s="8" t="s">
        <v>263</v>
      </c>
      <c r="D697" s="8" t="s">
        <v>12</v>
      </c>
      <c r="E697" s="8" t="s">
        <v>13</v>
      </c>
      <c r="F697" s="8" t="s">
        <v>47</v>
      </c>
      <c r="G697" s="8" t="s">
        <v>48</v>
      </c>
      <c r="H697" s="8" t="s">
        <v>49</v>
      </c>
      <c r="I697" s="9">
        <v>100000</v>
      </c>
      <c r="J697" s="9">
        <v>100000</v>
      </c>
      <c r="K697" s="8" t="s">
        <v>263</v>
      </c>
      <c r="L697" s="10">
        <v>45902</v>
      </c>
      <c r="N697" t="str">
        <f>IFERROR(VLOOKUP(A697,Ordenes!$C$1:$C$215,1,FALSE),"N/A")</f>
        <v>N/A</v>
      </c>
      <c r="O697" s="8" t="str">
        <f>_xlfn.CONCAT(YEAR(OP[[#This Row],[FechaDocumento]]),"-",MONTH(OP[[#This Row],[FechaDocumento]]))</f>
        <v>2025-9</v>
      </c>
    </row>
    <row r="698" spans="1:15" ht="15">
      <c r="A698" s="8">
        <v>981</v>
      </c>
      <c r="B698" s="8">
        <v>2310210131</v>
      </c>
      <c r="C698" s="8" t="s">
        <v>84</v>
      </c>
      <c r="D698" s="8" t="s">
        <v>12</v>
      </c>
      <c r="E698" s="8" t="s">
        <v>13</v>
      </c>
      <c r="F698" s="8" t="s">
        <v>47</v>
      </c>
      <c r="G698" s="8" t="s">
        <v>48</v>
      </c>
      <c r="H698" s="8" t="s">
        <v>49</v>
      </c>
      <c r="I698" s="9">
        <v>100000</v>
      </c>
      <c r="J698" s="9">
        <v>100000</v>
      </c>
      <c r="K698" s="8" t="s">
        <v>84</v>
      </c>
      <c r="L698" s="10">
        <v>45902</v>
      </c>
      <c r="N698" t="str">
        <f>IFERROR(VLOOKUP(A698,Ordenes!$C$1:$C$215,1,FALSE),"N/A")</f>
        <v>N/A</v>
      </c>
      <c r="O698" s="8" t="str">
        <f>_xlfn.CONCAT(YEAR(OP[[#This Row],[FechaDocumento]]),"-",MONTH(OP[[#This Row],[FechaDocumento]]))</f>
        <v>2025-9</v>
      </c>
    </row>
    <row r="699" spans="1:15" ht="15">
      <c r="A699" s="8">
        <v>982</v>
      </c>
      <c r="B699" s="8">
        <v>2310210134</v>
      </c>
      <c r="C699" s="8" t="s">
        <v>72</v>
      </c>
      <c r="D699" s="8" t="s">
        <v>12</v>
      </c>
      <c r="E699" s="8" t="s">
        <v>13</v>
      </c>
      <c r="F699" s="8" t="s">
        <v>47</v>
      </c>
      <c r="G699" s="8" t="s">
        <v>48</v>
      </c>
      <c r="H699" s="8" t="s">
        <v>49</v>
      </c>
      <c r="I699" s="9">
        <v>100000</v>
      </c>
      <c r="J699" s="9">
        <v>100000</v>
      </c>
      <c r="K699" s="8" t="s">
        <v>72</v>
      </c>
      <c r="L699" s="10">
        <v>45902</v>
      </c>
      <c r="N699" t="str">
        <f>IFERROR(VLOOKUP(A699,Ordenes!$C$1:$C$215,1,FALSE),"N/A")</f>
        <v>N/A</v>
      </c>
      <c r="O699" s="8" t="str">
        <f>_xlfn.CONCAT(YEAR(OP[[#This Row],[FechaDocumento]]),"-",MONTH(OP[[#This Row],[FechaDocumento]]))</f>
        <v>2025-9</v>
      </c>
    </row>
    <row r="700" spans="1:15" ht="15">
      <c r="A700" s="8">
        <v>983</v>
      </c>
      <c r="B700" s="8">
        <v>2310210132</v>
      </c>
      <c r="C700" s="8" t="s">
        <v>73</v>
      </c>
      <c r="D700" s="8" t="s">
        <v>12</v>
      </c>
      <c r="E700" s="8" t="s">
        <v>13</v>
      </c>
      <c r="F700" s="8" t="s">
        <v>47</v>
      </c>
      <c r="G700" s="8" t="s">
        <v>48</v>
      </c>
      <c r="H700" s="8" t="s">
        <v>49</v>
      </c>
      <c r="I700" s="9">
        <v>100000</v>
      </c>
      <c r="J700" s="9">
        <v>100000</v>
      </c>
      <c r="K700" s="8" t="s">
        <v>73</v>
      </c>
      <c r="L700" s="10">
        <v>45902</v>
      </c>
      <c r="N700" t="str">
        <f>IFERROR(VLOOKUP(A700,Ordenes!$C$1:$C$215,1,FALSE),"N/A")</f>
        <v>N/A</v>
      </c>
      <c r="O700" s="8" t="str">
        <f>_xlfn.CONCAT(YEAR(OP[[#This Row],[FechaDocumento]]),"-",MONTH(OP[[#This Row],[FechaDocumento]]))</f>
        <v>2025-9</v>
      </c>
    </row>
    <row r="701" spans="1:15" ht="15">
      <c r="A701" s="8">
        <v>984</v>
      </c>
      <c r="B701" s="8">
        <v>2310210138</v>
      </c>
      <c r="C701" s="8" t="s">
        <v>70</v>
      </c>
      <c r="D701" s="8" t="s">
        <v>12</v>
      </c>
      <c r="E701" s="8" t="s">
        <v>13</v>
      </c>
      <c r="F701" s="8" t="s">
        <v>47</v>
      </c>
      <c r="G701" s="8" t="s">
        <v>48</v>
      </c>
      <c r="H701" s="8" t="s">
        <v>49</v>
      </c>
      <c r="I701" s="9">
        <v>100000</v>
      </c>
      <c r="J701" s="9">
        <v>100000</v>
      </c>
      <c r="K701" s="8" t="s">
        <v>70</v>
      </c>
      <c r="L701" s="10">
        <v>45902</v>
      </c>
      <c r="N701" t="str">
        <f>IFERROR(VLOOKUP(A701,Ordenes!$C$1:$C$215,1,FALSE),"N/A")</f>
        <v>N/A</v>
      </c>
      <c r="O701" s="8" t="str">
        <f>_xlfn.CONCAT(YEAR(OP[[#This Row],[FechaDocumento]]),"-",MONTH(OP[[#This Row],[FechaDocumento]]))</f>
        <v>2025-9</v>
      </c>
    </row>
    <row r="702" spans="1:15" ht="15">
      <c r="A702" s="8">
        <v>985</v>
      </c>
      <c r="B702" s="8">
        <v>2310210133</v>
      </c>
      <c r="C702" s="8" t="s">
        <v>71</v>
      </c>
      <c r="D702" s="8" t="s">
        <v>12</v>
      </c>
      <c r="E702" s="8" t="s">
        <v>13</v>
      </c>
      <c r="F702" s="8" t="s">
        <v>47</v>
      </c>
      <c r="G702" s="8" t="s">
        <v>48</v>
      </c>
      <c r="H702" s="8" t="s">
        <v>49</v>
      </c>
      <c r="I702" s="9">
        <v>100000</v>
      </c>
      <c r="J702" s="9">
        <v>100000</v>
      </c>
      <c r="K702" s="8" t="s">
        <v>71</v>
      </c>
      <c r="L702" s="10">
        <v>45902</v>
      </c>
      <c r="N702" t="str">
        <f>IFERROR(VLOOKUP(A702,Ordenes!$C$1:$C$215,1,FALSE),"N/A")</f>
        <v>N/A</v>
      </c>
      <c r="O702" s="8" t="str">
        <f>_xlfn.CONCAT(YEAR(OP[[#This Row],[FechaDocumento]]),"-",MONTH(OP[[#This Row],[FechaDocumento]]))</f>
        <v>2025-9</v>
      </c>
    </row>
    <row r="703" spans="1:15" ht="15">
      <c r="A703" s="8">
        <v>986</v>
      </c>
      <c r="B703" s="8">
        <v>2310210136</v>
      </c>
      <c r="C703" s="8" t="s">
        <v>87</v>
      </c>
      <c r="D703" s="8" t="s">
        <v>12</v>
      </c>
      <c r="E703" s="8" t="s">
        <v>13</v>
      </c>
      <c r="F703" s="8" t="s">
        <v>47</v>
      </c>
      <c r="G703" s="8" t="s">
        <v>48</v>
      </c>
      <c r="H703" s="8" t="s">
        <v>49</v>
      </c>
      <c r="I703" s="9">
        <v>100000</v>
      </c>
      <c r="J703" s="9">
        <v>100000</v>
      </c>
      <c r="K703" s="8" t="s">
        <v>87</v>
      </c>
      <c r="L703" s="10">
        <v>45902</v>
      </c>
      <c r="N703" t="str">
        <f>IFERROR(VLOOKUP(A703,Ordenes!$C$1:$C$215,1,FALSE),"N/A")</f>
        <v>N/A</v>
      </c>
      <c r="O703" s="8" t="str">
        <f>_xlfn.CONCAT(YEAR(OP[[#This Row],[FechaDocumento]]),"-",MONTH(OP[[#This Row],[FechaDocumento]]))</f>
        <v>2025-9</v>
      </c>
    </row>
    <row r="704" spans="1:15" ht="15">
      <c r="A704" s="8">
        <v>987</v>
      </c>
      <c r="B704" s="8">
        <v>2310210137</v>
      </c>
      <c r="C704" s="8" t="s">
        <v>105</v>
      </c>
      <c r="D704" s="8" t="s">
        <v>12</v>
      </c>
      <c r="E704" s="8" t="s">
        <v>13</v>
      </c>
      <c r="F704" s="8" t="s">
        <v>47</v>
      </c>
      <c r="G704" s="8" t="s">
        <v>48</v>
      </c>
      <c r="H704" s="8" t="s">
        <v>49</v>
      </c>
      <c r="I704" s="9">
        <v>100000</v>
      </c>
      <c r="J704" s="9">
        <v>100000</v>
      </c>
      <c r="K704" s="8" t="s">
        <v>105</v>
      </c>
      <c r="L704" s="10">
        <v>45902</v>
      </c>
      <c r="N704" t="str">
        <f>IFERROR(VLOOKUP(A704,Ordenes!$C$1:$C$215,1,FALSE),"N/A")</f>
        <v>N/A</v>
      </c>
      <c r="O704" s="8" t="str">
        <f>_xlfn.CONCAT(YEAR(OP[[#This Row],[FechaDocumento]]),"-",MONTH(OP[[#This Row],[FechaDocumento]]))</f>
        <v>2025-9</v>
      </c>
    </row>
    <row r="705" spans="1:15" ht="15">
      <c r="A705" s="8">
        <v>988</v>
      </c>
      <c r="B705" s="8">
        <v>2310210135</v>
      </c>
      <c r="C705" s="8" t="s">
        <v>88</v>
      </c>
      <c r="D705" s="8" t="s">
        <v>12</v>
      </c>
      <c r="E705" s="8" t="s">
        <v>13</v>
      </c>
      <c r="F705" s="8" t="s">
        <v>47</v>
      </c>
      <c r="G705" s="8" t="s">
        <v>48</v>
      </c>
      <c r="H705" s="8" t="s">
        <v>49</v>
      </c>
      <c r="I705" s="9">
        <v>100000</v>
      </c>
      <c r="J705" s="9">
        <v>100000</v>
      </c>
      <c r="K705" s="8" t="s">
        <v>88</v>
      </c>
      <c r="L705" s="10">
        <v>45902</v>
      </c>
      <c r="N705" t="str">
        <f>IFERROR(VLOOKUP(A705,Ordenes!$C$1:$C$215,1,FALSE),"N/A")</f>
        <v>N/A</v>
      </c>
      <c r="O705" s="8" t="str">
        <f>_xlfn.CONCAT(YEAR(OP[[#This Row],[FechaDocumento]]),"-",MONTH(OP[[#This Row],[FechaDocumento]]))</f>
        <v>2025-9</v>
      </c>
    </row>
    <row r="706" spans="1:15" ht="15">
      <c r="A706" s="8">
        <v>993</v>
      </c>
      <c r="B706" s="8">
        <v>2140110651</v>
      </c>
      <c r="C706" s="8" t="s">
        <v>428</v>
      </c>
      <c r="D706" s="8" t="s">
        <v>12</v>
      </c>
      <c r="E706" s="8" t="s">
        <v>108</v>
      </c>
      <c r="F706" s="8" t="s">
        <v>109</v>
      </c>
      <c r="G706" s="8" t="s">
        <v>110</v>
      </c>
      <c r="H706" s="8" t="s">
        <v>111</v>
      </c>
      <c r="I706" s="9">
        <v>9000</v>
      </c>
      <c r="J706" s="9">
        <v>9200</v>
      </c>
      <c r="K706" s="8" t="s">
        <v>428</v>
      </c>
      <c r="L706" s="10">
        <v>45902</v>
      </c>
      <c r="N706" t="str">
        <f>IFERROR(VLOOKUP(A706,Ordenes!$C$1:$C$215,1,FALSE),"N/A")</f>
        <v>N/A</v>
      </c>
      <c r="O706" s="8" t="str">
        <f>_xlfn.CONCAT(YEAR(OP[[#This Row],[FechaDocumento]]),"-",MONTH(OP[[#This Row],[FechaDocumento]]))</f>
        <v>2025-9</v>
      </c>
    </row>
    <row r="707" spans="1:15" ht="15">
      <c r="A707" s="8">
        <v>997</v>
      </c>
      <c r="B707" s="8">
        <v>2310180035</v>
      </c>
      <c r="C707" s="8" t="s">
        <v>578</v>
      </c>
      <c r="D707" s="8" t="s">
        <v>12</v>
      </c>
      <c r="E707" s="8" t="s">
        <v>13</v>
      </c>
      <c r="F707" s="8" t="s">
        <v>91</v>
      </c>
      <c r="G707" s="8" t="s">
        <v>92</v>
      </c>
      <c r="H707" s="8" t="s">
        <v>93</v>
      </c>
      <c r="I707" s="8">
        <v>200</v>
      </c>
      <c r="J707" s="8">
        <v>200</v>
      </c>
      <c r="K707" s="8" t="s">
        <v>578</v>
      </c>
      <c r="L707" s="10">
        <v>45902</v>
      </c>
      <c r="N707" t="str">
        <f>IFERROR(VLOOKUP(A707,Ordenes!$C$1:$C$215,1,FALSE),"N/A")</f>
        <v>N/A</v>
      </c>
      <c r="O707" s="8" t="str">
        <f>_xlfn.CONCAT(YEAR(OP[[#This Row],[FechaDocumento]]),"-",MONTH(OP[[#This Row],[FechaDocumento]]))</f>
        <v>2025-9</v>
      </c>
    </row>
    <row r="708" spans="1:15" ht="15">
      <c r="A708" s="8">
        <v>1008</v>
      </c>
      <c r="B708" s="8">
        <v>2110030082</v>
      </c>
      <c r="C708" s="8" t="s">
        <v>579</v>
      </c>
      <c r="D708" s="8" t="s">
        <v>12</v>
      </c>
      <c r="E708" s="8" t="s">
        <v>13</v>
      </c>
      <c r="F708" s="8" t="s">
        <v>47</v>
      </c>
      <c r="G708" s="8" t="s">
        <v>48</v>
      </c>
      <c r="H708" s="8" t="s">
        <v>49</v>
      </c>
      <c r="I708" s="9">
        <v>35537</v>
      </c>
      <c r="J708" s="9">
        <v>35537</v>
      </c>
      <c r="K708" s="8" t="s">
        <v>579</v>
      </c>
      <c r="L708" s="10">
        <v>45903</v>
      </c>
      <c r="N708" t="str">
        <f>IFERROR(VLOOKUP(A708,Ordenes!$C$1:$C$215,1,FALSE),"N/A")</f>
        <v>N/A</v>
      </c>
      <c r="O708" s="8" t="str">
        <f>_xlfn.CONCAT(YEAR(OP[[#This Row],[FechaDocumento]]),"-",MONTH(OP[[#This Row],[FechaDocumento]]))</f>
        <v>2025-9</v>
      </c>
    </row>
    <row r="709" spans="1:15" ht="15">
      <c r="A709" s="8">
        <v>1009</v>
      </c>
      <c r="B709" s="8">
        <v>2110030118</v>
      </c>
      <c r="C709" s="8" t="s">
        <v>580</v>
      </c>
      <c r="D709" s="8" t="s">
        <v>12</v>
      </c>
      <c r="E709" s="8" t="s">
        <v>13</v>
      </c>
      <c r="F709" s="8" t="s">
        <v>47</v>
      </c>
      <c r="G709" s="8" t="s">
        <v>48</v>
      </c>
      <c r="H709" s="8" t="s">
        <v>49</v>
      </c>
      <c r="I709" s="9">
        <v>22464</v>
      </c>
      <c r="J709" s="9">
        <v>22464</v>
      </c>
      <c r="K709" s="8" t="s">
        <v>580</v>
      </c>
      <c r="L709" s="10">
        <v>45903</v>
      </c>
      <c r="N709" t="str">
        <f>IFERROR(VLOOKUP(A709,Ordenes!$C$1:$C$215,1,FALSE),"N/A")</f>
        <v>N/A</v>
      </c>
      <c r="O709" s="8" t="str">
        <f>_xlfn.CONCAT(YEAR(OP[[#This Row],[FechaDocumento]]),"-",MONTH(OP[[#This Row],[FechaDocumento]]))</f>
        <v>2025-9</v>
      </c>
    </row>
    <row r="710" spans="1:15" ht="15">
      <c r="A710" s="8">
        <v>1010</v>
      </c>
      <c r="B710" s="8">
        <v>2110030124</v>
      </c>
      <c r="C710" s="8" t="s">
        <v>581</v>
      </c>
      <c r="D710" s="8" t="s">
        <v>12</v>
      </c>
      <c r="E710" s="8" t="s">
        <v>13</v>
      </c>
      <c r="F710" s="8" t="s">
        <v>47</v>
      </c>
      <c r="G710" s="8" t="s">
        <v>48</v>
      </c>
      <c r="H710" s="8" t="s">
        <v>49</v>
      </c>
      <c r="I710" s="9">
        <v>10464</v>
      </c>
      <c r="J710" s="9">
        <v>10464</v>
      </c>
      <c r="K710" s="8" t="s">
        <v>581</v>
      </c>
      <c r="L710" s="10">
        <v>45903</v>
      </c>
      <c r="N710" t="str">
        <f>IFERROR(VLOOKUP(A710,Ordenes!$C$1:$C$215,1,FALSE),"N/A")</f>
        <v>N/A</v>
      </c>
      <c r="O710" s="8" t="str">
        <f>_xlfn.CONCAT(YEAR(OP[[#This Row],[FechaDocumento]]),"-",MONTH(OP[[#This Row],[FechaDocumento]]))</f>
        <v>2025-9</v>
      </c>
    </row>
    <row r="711" spans="1:15" ht="15">
      <c r="A711" s="8">
        <v>1011</v>
      </c>
      <c r="B711" s="8">
        <v>2110030189</v>
      </c>
      <c r="C711" s="8" t="s">
        <v>582</v>
      </c>
      <c r="D711" s="8" t="s">
        <v>12</v>
      </c>
      <c r="E711" s="8" t="s">
        <v>13</v>
      </c>
      <c r="F711" s="8" t="s">
        <v>47</v>
      </c>
      <c r="G711" s="8" t="s">
        <v>48</v>
      </c>
      <c r="H711" s="8" t="s">
        <v>49</v>
      </c>
      <c r="I711" s="9">
        <v>16100</v>
      </c>
      <c r="J711" s="9">
        <v>16402</v>
      </c>
      <c r="K711" s="8" t="s">
        <v>582</v>
      </c>
      <c r="L711" s="10">
        <v>45903</v>
      </c>
      <c r="N711" t="str">
        <f>IFERROR(VLOOKUP(A711,Ordenes!$C$1:$C$215,1,FALSE),"N/A")</f>
        <v>N/A</v>
      </c>
      <c r="O711" s="8" t="str">
        <f>_xlfn.CONCAT(YEAR(OP[[#This Row],[FechaDocumento]]),"-",MONTH(OP[[#This Row],[FechaDocumento]]))</f>
        <v>2025-9</v>
      </c>
    </row>
    <row r="712" spans="1:15" ht="15">
      <c r="A712" s="8">
        <v>1016</v>
      </c>
      <c r="B712" s="8">
        <v>2140110663</v>
      </c>
      <c r="C712" s="8" t="s">
        <v>246</v>
      </c>
      <c r="D712" s="8" t="s">
        <v>12</v>
      </c>
      <c r="E712" s="8" t="s">
        <v>108</v>
      </c>
      <c r="F712" s="8" t="s">
        <v>109</v>
      </c>
      <c r="G712" s="8" t="s">
        <v>110</v>
      </c>
      <c r="H712" s="8" t="s">
        <v>111</v>
      </c>
      <c r="I712" s="9">
        <v>80000</v>
      </c>
      <c r="J712" s="9">
        <v>79825</v>
      </c>
      <c r="K712" s="8" t="s">
        <v>246</v>
      </c>
      <c r="L712" s="10">
        <v>45903</v>
      </c>
      <c r="N712" t="str">
        <f>IFERROR(VLOOKUP(A712,Ordenes!$C$1:$C$215,1,FALSE),"N/A")</f>
        <v>N/A</v>
      </c>
      <c r="O712" s="8" t="str">
        <f>_xlfn.CONCAT(YEAR(OP[[#This Row],[FechaDocumento]]),"-",MONTH(OP[[#This Row],[FechaDocumento]]))</f>
        <v>2025-9</v>
      </c>
    </row>
    <row r="713" spans="1:15" ht="15">
      <c r="A713" s="8">
        <v>1020</v>
      </c>
      <c r="B713" s="8">
        <v>2110210007</v>
      </c>
      <c r="C713" s="8" t="s">
        <v>583</v>
      </c>
      <c r="D713" s="8" t="s">
        <v>12</v>
      </c>
      <c r="E713" s="8" t="s">
        <v>13</v>
      </c>
      <c r="F713" s="8" t="s">
        <v>47</v>
      </c>
      <c r="G713" s="8" t="s">
        <v>48</v>
      </c>
      <c r="H713" s="8" t="s">
        <v>49</v>
      </c>
      <c r="I713" s="9">
        <v>13100</v>
      </c>
      <c r="J713" s="9">
        <v>13100</v>
      </c>
      <c r="K713" s="8" t="s">
        <v>583</v>
      </c>
      <c r="L713" s="10">
        <v>45903</v>
      </c>
      <c r="N713" t="str">
        <f>IFERROR(VLOOKUP(A713,Ordenes!$C$1:$C$215,1,FALSE),"N/A")</f>
        <v>N/A</v>
      </c>
      <c r="O713" s="8" t="str">
        <f>_xlfn.CONCAT(YEAR(OP[[#This Row],[FechaDocumento]]),"-",MONTH(OP[[#This Row],[FechaDocumento]]))</f>
        <v>2025-9</v>
      </c>
    </row>
    <row r="714" spans="1:15" ht="15">
      <c r="A714" s="8">
        <v>1021</v>
      </c>
      <c r="B714" s="8">
        <v>2110210008</v>
      </c>
      <c r="C714" s="8" t="s">
        <v>584</v>
      </c>
      <c r="D714" s="8" t="s">
        <v>12</v>
      </c>
      <c r="E714" s="8" t="s">
        <v>13</v>
      </c>
      <c r="F714" s="8" t="s">
        <v>47</v>
      </c>
      <c r="G714" s="8" t="s">
        <v>48</v>
      </c>
      <c r="H714" s="8" t="s">
        <v>49</v>
      </c>
      <c r="I714" s="9">
        <v>13100</v>
      </c>
      <c r="J714" s="9">
        <v>13012</v>
      </c>
      <c r="K714" s="8" t="s">
        <v>584</v>
      </c>
      <c r="L714" s="10">
        <v>45903</v>
      </c>
      <c r="N714" t="str">
        <f>IFERROR(VLOOKUP(A714,Ordenes!$C$1:$C$215,1,FALSE),"N/A")</f>
        <v>N/A</v>
      </c>
      <c r="O714" s="8" t="str">
        <f>_xlfn.CONCAT(YEAR(OP[[#This Row],[FechaDocumento]]),"-",MONTH(OP[[#This Row],[FechaDocumento]]))</f>
        <v>2025-9</v>
      </c>
    </row>
    <row r="715" spans="1:15" ht="15">
      <c r="A715" s="8">
        <v>1022</v>
      </c>
      <c r="B715" s="8">
        <v>2110210012</v>
      </c>
      <c r="C715" s="8" t="s">
        <v>496</v>
      </c>
      <c r="D715" s="8" t="s">
        <v>12</v>
      </c>
      <c r="E715" s="8" t="s">
        <v>13</v>
      </c>
      <c r="F715" s="8" t="s">
        <v>47</v>
      </c>
      <c r="G715" s="8" t="s">
        <v>48</v>
      </c>
      <c r="H715" s="8" t="s">
        <v>49</v>
      </c>
      <c r="I715" s="9">
        <v>31300</v>
      </c>
      <c r="J715" s="9">
        <v>24070</v>
      </c>
      <c r="K715" s="8" t="s">
        <v>496</v>
      </c>
      <c r="L715" s="10">
        <v>45903</v>
      </c>
      <c r="N715" t="str">
        <f>IFERROR(VLOOKUP(A715,Ordenes!$C$1:$C$215,1,FALSE),"N/A")</f>
        <v>N/A</v>
      </c>
      <c r="O715" s="8" t="str">
        <f>_xlfn.CONCAT(YEAR(OP[[#This Row],[FechaDocumento]]),"-",MONTH(OP[[#This Row],[FechaDocumento]]))</f>
        <v>2025-9</v>
      </c>
    </row>
    <row r="716" spans="1:15" ht="15">
      <c r="A716" s="8">
        <v>1023</v>
      </c>
      <c r="B716" s="8">
        <v>2140110665</v>
      </c>
      <c r="C716" s="8" t="s">
        <v>501</v>
      </c>
      <c r="D716" s="8" t="s">
        <v>12</v>
      </c>
      <c r="E716" s="8" t="s">
        <v>108</v>
      </c>
      <c r="F716" s="8" t="s">
        <v>109</v>
      </c>
      <c r="G716" s="8" t="s">
        <v>110</v>
      </c>
      <c r="H716" s="8" t="s">
        <v>111</v>
      </c>
      <c r="I716" s="9">
        <v>40000</v>
      </c>
      <c r="J716" s="9">
        <v>40050</v>
      </c>
      <c r="K716" s="8" t="s">
        <v>501</v>
      </c>
      <c r="L716" s="10">
        <v>45904</v>
      </c>
      <c r="N716" t="str">
        <f>IFERROR(VLOOKUP(A716,Ordenes!$C$1:$C$215,1,FALSE),"N/A")</f>
        <v>N/A</v>
      </c>
      <c r="O716" s="8" t="str">
        <f>_xlfn.CONCAT(YEAR(OP[[#This Row],[FechaDocumento]]),"-",MONTH(OP[[#This Row],[FechaDocumento]]))</f>
        <v>2025-9</v>
      </c>
    </row>
    <row r="717" spans="1:15" ht="15">
      <c r="A717" s="8">
        <v>1024</v>
      </c>
      <c r="B717" s="8">
        <v>2140110664</v>
      </c>
      <c r="C717" s="8" t="s">
        <v>478</v>
      </c>
      <c r="D717" s="8" t="s">
        <v>12</v>
      </c>
      <c r="E717" s="8" t="s">
        <v>108</v>
      </c>
      <c r="F717" s="8" t="s">
        <v>109</v>
      </c>
      <c r="G717" s="8" t="s">
        <v>110</v>
      </c>
      <c r="H717" s="8" t="s">
        <v>111</v>
      </c>
      <c r="I717" s="9">
        <v>20000</v>
      </c>
      <c r="J717" s="9">
        <v>20050</v>
      </c>
      <c r="K717" s="8" t="s">
        <v>478</v>
      </c>
      <c r="L717" s="10">
        <v>45904</v>
      </c>
      <c r="N717" t="str">
        <f>IFERROR(VLOOKUP(A717,Ordenes!$C$1:$C$215,1,FALSE),"N/A")</f>
        <v>N/A</v>
      </c>
      <c r="O717" s="8" t="str">
        <f>_xlfn.CONCAT(YEAR(OP[[#This Row],[FechaDocumento]]),"-",MONTH(OP[[#This Row],[FechaDocumento]]))</f>
        <v>2025-9</v>
      </c>
    </row>
    <row r="718" spans="1:15" ht="15">
      <c r="A718" s="8">
        <v>1025</v>
      </c>
      <c r="B718" s="8">
        <v>2110120140</v>
      </c>
      <c r="C718" s="8" t="s">
        <v>585</v>
      </c>
      <c r="D718" s="8" t="s">
        <v>12</v>
      </c>
      <c r="E718" s="8" t="s">
        <v>13</v>
      </c>
      <c r="F718" s="8" t="s">
        <v>47</v>
      </c>
      <c r="G718" s="8" t="s">
        <v>48</v>
      </c>
      <c r="H718" s="8" t="s">
        <v>49</v>
      </c>
      <c r="I718" s="9">
        <v>1000</v>
      </c>
      <c r="J718" s="9">
        <v>1000</v>
      </c>
      <c r="K718" s="8" t="s">
        <v>585</v>
      </c>
      <c r="L718" s="10">
        <v>45904</v>
      </c>
      <c r="N718" t="str">
        <f>IFERROR(VLOOKUP(A718,Ordenes!$C$1:$C$215,1,FALSE),"N/A")</f>
        <v>N/A</v>
      </c>
      <c r="O718" s="8" t="str">
        <f>_xlfn.CONCAT(YEAR(OP[[#This Row],[FechaDocumento]]),"-",MONTH(OP[[#This Row],[FechaDocumento]]))</f>
        <v>2025-9</v>
      </c>
    </row>
    <row r="719" spans="1:15" ht="15">
      <c r="A719" s="8">
        <v>1026</v>
      </c>
      <c r="B719" s="8">
        <v>2310040559</v>
      </c>
      <c r="C719" s="8" t="s">
        <v>539</v>
      </c>
      <c r="D719" s="8" t="s">
        <v>12</v>
      </c>
      <c r="E719" s="8" t="s">
        <v>13</v>
      </c>
      <c r="F719" s="8" t="s">
        <v>47</v>
      </c>
      <c r="G719" s="8" t="s">
        <v>48</v>
      </c>
      <c r="H719" s="8" t="s">
        <v>49</v>
      </c>
      <c r="I719" s="9">
        <v>25000</v>
      </c>
      <c r="J719" s="9">
        <v>18254</v>
      </c>
      <c r="K719" s="8" t="s">
        <v>540</v>
      </c>
      <c r="L719" s="10">
        <v>45904</v>
      </c>
      <c r="N719" t="str">
        <f>IFERROR(VLOOKUP(A719,Ordenes!$C$1:$C$215,1,FALSE),"N/A")</f>
        <v>N/A</v>
      </c>
      <c r="O719" s="8" t="str">
        <f>_xlfn.CONCAT(YEAR(OP[[#This Row],[FechaDocumento]]),"-",MONTH(OP[[#This Row],[FechaDocumento]]))</f>
        <v>2025-9</v>
      </c>
    </row>
    <row r="720" spans="1:15" ht="15">
      <c r="A720" s="8">
        <v>1027</v>
      </c>
      <c r="B720" s="8">
        <v>2310040568</v>
      </c>
      <c r="C720" s="8" t="s">
        <v>541</v>
      </c>
      <c r="D720" s="8" t="s">
        <v>12</v>
      </c>
      <c r="E720" s="8" t="s">
        <v>13</v>
      </c>
      <c r="F720" s="8" t="s">
        <v>47</v>
      </c>
      <c r="G720" s="8" t="s">
        <v>48</v>
      </c>
      <c r="H720" s="8" t="s">
        <v>49</v>
      </c>
      <c r="I720" s="9">
        <v>25000</v>
      </c>
      <c r="J720" s="9">
        <v>26455</v>
      </c>
      <c r="K720" s="8" t="s">
        <v>541</v>
      </c>
      <c r="L720" s="10">
        <v>45904</v>
      </c>
      <c r="N720" t="str">
        <f>IFERROR(VLOOKUP(A720,Ordenes!$C$1:$C$215,1,FALSE),"N/A")</f>
        <v>N/A</v>
      </c>
      <c r="O720" s="8" t="str">
        <f>_xlfn.CONCAT(YEAR(OP[[#This Row],[FechaDocumento]]),"-",MONTH(OP[[#This Row],[FechaDocumento]]))</f>
        <v>2025-9</v>
      </c>
    </row>
    <row r="721" spans="1:15" ht="15">
      <c r="A721" s="8">
        <v>1028</v>
      </c>
      <c r="B721" s="8">
        <v>2310040569</v>
      </c>
      <c r="C721" s="8" t="s">
        <v>542</v>
      </c>
      <c r="D721" s="8" t="s">
        <v>12</v>
      </c>
      <c r="E721" s="8" t="s">
        <v>13</v>
      </c>
      <c r="F721" s="8" t="s">
        <v>47</v>
      </c>
      <c r="G721" s="8" t="s">
        <v>48</v>
      </c>
      <c r="H721" s="8" t="s">
        <v>49</v>
      </c>
      <c r="I721" s="9">
        <v>25000</v>
      </c>
      <c r="J721" s="9">
        <v>26595</v>
      </c>
      <c r="K721" s="8" t="s">
        <v>542</v>
      </c>
      <c r="L721" s="10">
        <v>45904</v>
      </c>
      <c r="N721" t="str">
        <f>IFERROR(VLOOKUP(A721,Ordenes!$C$1:$C$215,1,FALSE),"N/A")</f>
        <v>N/A</v>
      </c>
      <c r="O721" s="8" t="str">
        <f>_xlfn.CONCAT(YEAR(OP[[#This Row],[FechaDocumento]]),"-",MONTH(OP[[#This Row],[FechaDocumento]]))</f>
        <v>2025-9</v>
      </c>
    </row>
    <row r="722" spans="1:15" ht="15">
      <c r="A722" s="8">
        <v>1029</v>
      </c>
      <c r="B722" s="8">
        <v>2310040565</v>
      </c>
      <c r="C722" s="8" t="s">
        <v>543</v>
      </c>
      <c r="D722" s="8" t="s">
        <v>12</v>
      </c>
      <c r="E722" s="8" t="s">
        <v>13</v>
      </c>
      <c r="F722" s="8" t="s">
        <v>47</v>
      </c>
      <c r="G722" s="8" t="s">
        <v>48</v>
      </c>
      <c r="H722" s="8" t="s">
        <v>49</v>
      </c>
      <c r="I722" s="9">
        <v>25000</v>
      </c>
      <c r="J722" s="9">
        <v>21332</v>
      </c>
      <c r="K722" s="8" t="s">
        <v>543</v>
      </c>
      <c r="L722" s="10">
        <v>45904</v>
      </c>
      <c r="N722" t="str">
        <f>IFERROR(VLOOKUP(A722,Ordenes!$C$1:$C$215,1,FALSE),"N/A")</f>
        <v>N/A</v>
      </c>
      <c r="O722" s="8" t="str">
        <f>_xlfn.CONCAT(YEAR(OP[[#This Row],[FechaDocumento]]),"-",MONTH(OP[[#This Row],[FechaDocumento]]))</f>
        <v>2025-9</v>
      </c>
    </row>
    <row r="723" spans="1:15" ht="15">
      <c r="A723" s="8">
        <v>1030</v>
      </c>
      <c r="B723" s="8">
        <v>2310040566</v>
      </c>
      <c r="C723" s="8" t="s">
        <v>544</v>
      </c>
      <c r="D723" s="8" t="s">
        <v>12</v>
      </c>
      <c r="E723" s="8" t="s">
        <v>13</v>
      </c>
      <c r="F723" s="8" t="s">
        <v>47</v>
      </c>
      <c r="G723" s="8" t="s">
        <v>48</v>
      </c>
      <c r="H723" s="8" t="s">
        <v>49</v>
      </c>
      <c r="I723" s="9">
        <v>25000</v>
      </c>
      <c r="J723" s="9">
        <v>26665</v>
      </c>
      <c r="K723" s="8" t="s">
        <v>544</v>
      </c>
      <c r="L723" s="10">
        <v>45904</v>
      </c>
      <c r="N723" t="str">
        <f>IFERROR(VLOOKUP(A723,Ordenes!$C$1:$C$215,1,FALSE),"N/A")</f>
        <v>N/A</v>
      </c>
      <c r="O723" s="8" t="str">
        <f>_xlfn.CONCAT(YEAR(OP[[#This Row],[FechaDocumento]]),"-",MONTH(OP[[#This Row],[FechaDocumento]]))</f>
        <v>2025-9</v>
      </c>
    </row>
    <row r="724" spans="1:15" ht="15">
      <c r="A724" s="8">
        <v>1031</v>
      </c>
      <c r="B724" s="8">
        <v>2310040570</v>
      </c>
      <c r="C724" s="8" t="s">
        <v>545</v>
      </c>
      <c r="D724" s="8" t="s">
        <v>12</v>
      </c>
      <c r="E724" s="8" t="s">
        <v>13</v>
      </c>
      <c r="F724" s="8" t="s">
        <v>47</v>
      </c>
      <c r="G724" s="8" t="s">
        <v>48</v>
      </c>
      <c r="H724" s="8" t="s">
        <v>49</v>
      </c>
      <c r="I724" s="9">
        <v>25000</v>
      </c>
      <c r="J724" s="9">
        <v>26131</v>
      </c>
      <c r="K724" s="8" t="s">
        <v>545</v>
      </c>
      <c r="L724" s="10">
        <v>45904</v>
      </c>
      <c r="N724" t="str">
        <f>IFERROR(VLOOKUP(A724,Ordenes!$C$1:$C$215,1,FALSE),"N/A")</f>
        <v>N/A</v>
      </c>
      <c r="O724" s="8" t="str">
        <f>_xlfn.CONCAT(YEAR(OP[[#This Row],[FechaDocumento]]),"-",MONTH(OP[[#This Row],[FechaDocumento]]))</f>
        <v>2025-9</v>
      </c>
    </row>
    <row r="725" spans="1:15" ht="15">
      <c r="A725" s="8">
        <v>1032</v>
      </c>
      <c r="B725" s="8">
        <v>2310040563</v>
      </c>
      <c r="C725" s="8" t="s">
        <v>546</v>
      </c>
      <c r="D725" s="8" t="s">
        <v>12</v>
      </c>
      <c r="E725" s="8" t="s">
        <v>13</v>
      </c>
      <c r="F725" s="8" t="s">
        <v>47</v>
      </c>
      <c r="G725" s="8" t="s">
        <v>48</v>
      </c>
      <c r="H725" s="8" t="s">
        <v>49</v>
      </c>
      <c r="I725" s="9">
        <v>25000</v>
      </c>
      <c r="J725" s="9">
        <v>27573</v>
      </c>
      <c r="K725" s="8" t="s">
        <v>546</v>
      </c>
      <c r="L725" s="10">
        <v>45904</v>
      </c>
      <c r="N725" t="str">
        <f>IFERROR(VLOOKUP(A725,Ordenes!$C$1:$C$215,1,FALSE),"N/A")</f>
        <v>N/A</v>
      </c>
      <c r="O725" s="8" t="str">
        <f>_xlfn.CONCAT(YEAR(OP[[#This Row],[FechaDocumento]]),"-",MONTH(OP[[#This Row],[FechaDocumento]]))</f>
        <v>2025-9</v>
      </c>
    </row>
    <row r="726" spans="1:15" ht="15">
      <c r="A726" s="8">
        <v>1033</v>
      </c>
      <c r="B726" s="8">
        <v>2310040564</v>
      </c>
      <c r="C726" s="8" t="s">
        <v>547</v>
      </c>
      <c r="D726" s="8" t="s">
        <v>12</v>
      </c>
      <c r="E726" s="8" t="s">
        <v>13</v>
      </c>
      <c r="F726" s="8" t="s">
        <v>47</v>
      </c>
      <c r="G726" s="8" t="s">
        <v>48</v>
      </c>
      <c r="H726" s="8" t="s">
        <v>49</v>
      </c>
      <c r="I726" s="9">
        <v>25000</v>
      </c>
      <c r="J726" s="9">
        <v>26665</v>
      </c>
      <c r="K726" s="8" t="s">
        <v>547</v>
      </c>
      <c r="L726" s="10">
        <v>45904</v>
      </c>
      <c r="N726" t="str">
        <f>IFERROR(VLOOKUP(A726,Ordenes!$C$1:$C$215,1,FALSE),"N/A")</f>
        <v>N/A</v>
      </c>
      <c r="O726" s="8" t="str">
        <f>_xlfn.CONCAT(YEAR(OP[[#This Row],[FechaDocumento]]),"-",MONTH(OP[[#This Row],[FechaDocumento]]))</f>
        <v>2025-9</v>
      </c>
    </row>
    <row r="727" spans="1:15" ht="15">
      <c r="A727" s="8">
        <v>1034</v>
      </c>
      <c r="B727" s="8">
        <v>2310040562</v>
      </c>
      <c r="C727" s="8" t="s">
        <v>548</v>
      </c>
      <c r="D727" s="8" t="s">
        <v>12</v>
      </c>
      <c r="E727" s="8" t="s">
        <v>13</v>
      </c>
      <c r="F727" s="8" t="s">
        <v>47</v>
      </c>
      <c r="G727" s="8" t="s">
        <v>48</v>
      </c>
      <c r="H727" s="8" t="s">
        <v>49</v>
      </c>
      <c r="I727" s="9">
        <v>25000</v>
      </c>
      <c r="J727" s="9">
        <v>27114</v>
      </c>
      <c r="K727" s="8" t="s">
        <v>548</v>
      </c>
      <c r="L727" s="10">
        <v>45904</v>
      </c>
      <c r="N727" t="str">
        <f>IFERROR(VLOOKUP(A727,Ordenes!$C$1:$C$215,1,FALSE),"N/A")</f>
        <v>N/A</v>
      </c>
      <c r="O727" s="8" t="str">
        <f>_xlfn.CONCAT(YEAR(OP[[#This Row],[FechaDocumento]]),"-",MONTH(OP[[#This Row],[FechaDocumento]]))</f>
        <v>2025-9</v>
      </c>
    </row>
    <row r="728" spans="1:15" ht="15">
      <c r="A728" s="8">
        <v>1035</v>
      </c>
      <c r="B728" s="8">
        <v>2310040561</v>
      </c>
      <c r="C728" s="8" t="s">
        <v>549</v>
      </c>
      <c r="D728" s="8" t="s">
        <v>12</v>
      </c>
      <c r="E728" s="8" t="s">
        <v>13</v>
      </c>
      <c r="F728" s="8" t="s">
        <v>47</v>
      </c>
      <c r="G728" s="8" t="s">
        <v>48</v>
      </c>
      <c r="H728" s="8" t="s">
        <v>49</v>
      </c>
      <c r="I728" s="9">
        <v>25000</v>
      </c>
      <c r="J728" s="9">
        <v>26253</v>
      </c>
      <c r="K728" s="8" t="s">
        <v>549</v>
      </c>
      <c r="L728" s="10">
        <v>45904</v>
      </c>
      <c r="N728" t="str">
        <f>IFERROR(VLOOKUP(A728,Ordenes!$C$1:$C$215,1,FALSE),"N/A")</f>
        <v>N/A</v>
      </c>
      <c r="O728" s="8" t="str">
        <f>_xlfn.CONCAT(YEAR(OP[[#This Row],[FechaDocumento]]),"-",MONTH(OP[[#This Row],[FechaDocumento]]))</f>
        <v>2025-9</v>
      </c>
    </row>
    <row r="729" spans="1:15" ht="15">
      <c r="A729" s="8">
        <v>1036</v>
      </c>
      <c r="B729" s="8">
        <v>2310040567</v>
      </c>
      <c r="C729" s="8" t="s">
        <v>550</v>
      </c>
      <c r="D729" s="8" t="s">
        <v>12</v>
      </c>
      <c r="E729" s="8" t="s">
        <v>13</v>
      </c>
      <c r="F729" s="8" t="s">
        <v>47</v>
      </c>
      <c r="G729" s="8" t="s">
        <v>48</v>
      </c>
      <c r="H729" s="8" t="s">
        <v>49</v>
      </c>
      <c r="I729" s="9">
        <v>25000</v>
      </c>
      <c r="J729" s="9">
        <v>25640</v>
      </c>
      <c r="K729" s="8" t="s">
        <v>550</v>
      </c>
      <c r="L729" s="10">
        <v>45904</v>
      </c>
      <c r="N729" t="str">
        <f>IFERROR(VLOOKUP(A729,Ordenes!$C$1:$C$215,1,FALSE),"N/A")</f>
        <v>N/A</v>
      </c>
      <c r="O729" s="8" t="str">
        <f>_xlfn.CONCAT(YEAR(OP[[#This Row],[FechaDocumento]]),"-",MONTH(OP[[#This Row],[FechaDocumento]]))</f>
        <v>2025-9</v>
      </c>
    </row>
    <row r="730" spans="1:15" ht="15">
      <c r="A730" s="8">
        <v>1037</v>
      </c>
      <c r="B730" s="8">
        <v>2310040560</v>
      </c>
      <c r="C730" s="8" t="s">
        <v>551</v>
      </c>
      <c r="D730" s="8" t="s">
        <v>12</v>
      </c>
      <c r="E730" s="8" t="s">
        <v>13</v>
      </c>
      <c r="F730" s="8" t="s">
        <v>47</v>
      </c>
      <c r="G730" s="8" t="s">
        <v>48</v>
      </c>
      <c r="H730" s="8" t="s">
        <v>49</v>
      </c>
      <c r="I730" s="9">
        <v>25000</v>
      </c>
      <c r="J730" s="9">
        <v>25000</v>
      </c>
      <c r="K730" s="8" t="s">
        <v>551</v>
      </c>
      <c r="L730" s="10">
        <v>45904</v>
      </c>
      <c r="N730" t="str">
        <f>IFERROR(VLOOKUP(A730,Ordenes!$C$1:$C$215,1,FALSE),"N/A")</f>
        <v>N/A</v>
      </c>
      <c r="O730" s="8" t="str">
        <f>_xlfn.CONCAT(YEAR(OP[[#This Row],[FechaDocumento]]),"-",MONTH(OP[[#This Row],[FechaDocumento]]))</f>
        <v>2025-9</v>
      </c>
    </row>
    <row r="731" spans="1:15" ht="15">
      <c r="A731" s="8">
        <v>1038</v>
      </c>
      <c r="B731" s="8">
        <v>2110020105</v>
      </c>
      <c r="C731" s="8" t="s">
        <v>586</v>
      </c>
      <c r="D731" s="8" t="s">
        <v>12</v>
      </c>
      <c r="E731" s="8" t="s">
        <v>13</v>
      </c>
      <c r="F731" s="8" t="s">
        <v>47</v>
      </c>
      <c r="G731" s="8" t="s">
        <v>48</v>
      </c>
      <c r="H731" s="8" t="s">
        <v>49</v>
      </c>
      <c r="I731" s="9">
        <v>50000</v>
      </c>
      <c r="J731" s="9">
        <v>50280</v>
      </c>
      <c r="K731" s="8" t="s">
        <v>586</v>
      </c>
      <c r="L731" s="10">
        <v>45904</v>
      </c>
      <c r="N731" t="str">
        <f>IFERROR(VLOOKUP(A731,Ordenes!$C$1:$C$215,1,FALSE),"N/A")</f>
        <v>N/A</v>
      </c>
      <c r="O731" s="8" t="str">
        <f>_xlfn.CONCAT(YEAR(OP[[#This Row],[FechaDocumento]]),"-",MONTH(OP[[#This Row],[FechaDocumento]]))</f>
        <v>2025-9</v>
      </c>
    </row>
    <row r="732" spans="1:15" ht="15">
      <c r="A732" s="8">
        <v>1039</v>
      </c>
      <c r="B732" s="8">
        <v>2110020110</v>
      </c>
      <c r="C732" s="8" t="s">
        <v>587</v>
      </c>
      <c r="D732" s="8" t="s">
        <v>12</v>
      </c>
      <c r="E732" s="8" t="s">
        <v>13</v>
      </c>
      <c r="F732" s="8" t="s">
        <v>47</v>
      </c>
      <c r="G732" s="8" t="s">
        <v>48</v>
      </c>
      <c r="H732" s="8" t="s">
        <v>49</v>
      </c>
      <c r="I732" s="9">
        <v>75000</v>
      </c>
      <c r="J732" s="9">
        <v>75000</v>
      </c>
      <c r="K732" s="8" t="s">
        <v>587</v>
      </c>
      <c r="L732" s="10">
        <v>45904</v>
      </c>
      <c r="N732" t="str">
        <f>IFERROR(VLOOKUP(A732,Ordenes!$C$1:$C$215,1,FALSE),"N/A")</f>
        <v>N/A</v>
      </c>
      <c r="O732" s="8" t="str">
        <f>_xlfn.CONCAT(YEAR(OP[[#This Row],[FechaDocumento]]),"-",MONTH(OP[[#This Row],[FechaDocumento]]))</f>
        <v>2025-9</v>
      </c>
    </row>
    <row r="733" spans="1:15" ht="15">
      <c r="A733" s="8">
        <v>1040</v>
      </c>
      <c r="B733" s="8">
        <v>2310090528</v>
      </c>
      <c r="C733" s="8" t="s">
        <v>279</v>
      </c>
      <c r="D733" s="8" t="s">
        <v>12</v>
      </c>
      <c r="E733" s="8" t="s">
        <v>13</v>
      </c>
      <c r="F733" s="8" t="s">
        <v>47</v>
      </c>
      <c r="G733" s="8" t="s">
        <v>48</v>
      </c>
      <c r="H733" s="8" t="s">
        <v>49</v>
      </c>
      <c r="I733" s="9">
        <v>50000</v>
      </c>
      <c r="J733" s="9">
        <v>50689</v>
      </c>
      <c r="K733" s="8" t="s">
        <v>279</v>
      </c>
      <c r="L733" s="10">
        <v>45904</v>
      </c>
      <c r="N733" t="str">
        <f>IFERROR(VLOOKUP(A733,Ordenes!$C$1:$C$215,1,FALSE),"N/A")</f>
        <v>N/A</v>
      </c>
      <c r="O733" s="8" t="str">
        <f>_xlfn.CONCAT(YEAR(OP[[#This Row],[FechaDocumento]]),"-",MONTH(OP[[#This Row],[FechaDocumento]]))</f>
        <v>2025-9</v>
      </c>
    </row>
    <row r="734" spans="1:15" ht="15">
      <c r="A734" s="8">
        <v>1044</v>
      </c>
      <c r="B734" s="8">
        <v>2310210191</v>
      </c>
      <c r="C734" s="8" t="s">
        <v>588</v>
      </c>
      <c r="D734" s="8" t="s">
        <v>12</v>
      </c>
      <c r="E734" s="8" t="s">
        <v>13</v>
      </c>
      <c r="F734" s="8" t="s">
        <v>47</v>
      </c>
      <c r="G734" s="8" t="s">
        <v>48</v>
      </c>
      <c r="H734" s="8" t="s">
        <v>49</v>
      </c>
      <c r="I734" s="9">
        <v>11000</v>
      </c>
      <c r="J734" s="9">
        <v>11000</v>
      </c>
      <c r="K734" s="8" t="s">
        <v>589</v>
      </c>
      <c r="L734" s="10">
        <v>45905</v>
      </c>
      <c r="N734" t="str">
        <f>IFERROR(VLOOKUP(A734,Ordenes!$C$1:$C$215,1,FALSE),"N/A")</f>
        <v>N/A</v>
      </c>
      <c r="O734" s="8" t="str">
        <f>_xlfn.CONCAT(YEAR(OP[[#This Row],[FechaDocumento]]),"-",MONTH(OP[[#This Row],[FechaDocumento]]))</f>
        <v>2025-9</v>
      </c>
    </row>
    <row r="735" spans="1:15" ht="15">
      <c r="A735" s="8">
        <v>1045</v>
      </c>
      <c r="B735" s="8">
        <v>2110020346</v>
      </c>
      <c r="C735" s="8" t="s">
        <v>590</v>
      </c>
      <c r="D735" s="8" t="s">
        <v>12</v>
      </c>
      <c r="E735" s="8" t="s">
        <v>13</v>
      </c>
      <c r="F735" s="8" t="s">
        <v>47</v>
      </c>
      <c r="G735" s="8" t="s">
        <v>48</v>
      </c>
      <c r="H735" s="8" t="s">
        <v>49</v>
      </c>
      <c r="I735" s="9">
        <v>4400</v>
      </c>
      <c r="J735" s="9">
        <v>10955</v>
      </c>
      <c r="K735" s="8" t="s">
        <v>591</v>
      </c>
      <c r="L735" s="10">
        <v>45905</v>
      </c>
      <c r="N735" t="str">
        <f>IFERROR(VLOOKUP(A735,Ordenes!$C$1:$C$215,1,FALSE),"N/A")</f>
        <v>N/A</v>
      </c>
      <c r="O735" s="8" t="str">
        <f>_xlfn.CONCAT(YEAR(OP[[#This Row],[FechaDocumento]]),"-",MONTH(OP[[#This Row],[FechaDocumento]]))</f>
        <v>2025-9</v>
      </c>
    </row>
    <row r="736" spans="1:15" ht="15">
      <c r="A736" s="8">
        <v>1048</v>
      </c>
      <c r="B736" s="8">
        <v>2310040547</v>
      </c>
      <c r="C736" s="8" t="s">
        <v>302</v>
      </c>
      <c r="D736" s="8" t="s">
        <v>12</v>
      </c>
      <c r="E736" s="8" t="s">
        <v>13</v>
      </c>
      <c r="F736" s="8" t="s">
        <v>91</v>
      </c>
      <c r="G736" s="8" t="s">
        <v>92</v>
      </c>
      <c r="H736" s="8" t="s">
        <v>93</v>
      </c>
      <c r="I736" s="9">
        <v>37500</v>
      </c>
      <c r="J736" s="9">
        <v>18633</v>
      </c>
      <c r="K736" s="8" t="s">
        <v>302</v>
      </c>
      <c r="L736" s="10">
        <v>45905</v>
      </c>
      <c r="N736" t="str">
        <f>IFERROR(VLOOKUP(A736,Ordenes!$C$1:$C$215,1,FALSE),"N/A")</f>
        <v>N/A</v>
      </c>
      <c r="O736" s="8" t="str">
        <f>_xlfn.CONCAT(YEAR(OP[[#This Row],[FechaDocumento]]),"-",MONTH(OP[[#This Row],[FechaDocumento]]))</f>
        <v>2025-9</v>
      </c>
    </row>
    <row r="737" spans="1:15" ht="15">
      <c r="A737" s="8">
        <v>1049</v>
      </c>
      <c r="B737" s="8">
        <v>2310040548</v>
      </c>
      <c r="C737" s="8" t="s">
        <v>303</v>
      </c>
      <c r="D737" s="8" t="s">
        <v>12</v>
      </c>
      <c r="E737" s="8" t="s">
        <v>13</v>
      </c>
      <c r="F737" s="8" t="s">
        <v>91</v>
      </c>
      <c r="G737" s="8" t="s">
        <v>92</v>
      </c>
      <c r="H737" s="8" t="s">
        <v>93</v>
      </c>
      <c r="I737" s="9">
        <v>37500</v>
      </c>
      <c r="J737" s="9">
        <v>43533</v>
      </c>
      <c r="K737" s="8" t="s">
        <v>303</v>
      </c>
      <c r="L737" s="10">
        <v>45905</v>
      </c>
      <c r="N737" t="str">
        <f>IFERROR(VLOOKUP(A737,Ordenes!$C$1:$C$215,1,FALSE),"N/A")</f>
        <v>N/A</v>
      </c>
      <c r="O737" s="8" t="str">
        <f>_xlfn.CONCAT(YEAR(OP[[#This Row],[FechaDocumento]]),"-",MONTH(OP[[#This Row],[FechaDocumento]]))</f>
        <v>2025-9</v>
      </c>
    </row>
    <row r="738" spans="1:15" ht="15">
      <c r="A738" s="8">
        <v>1050</v>
      </c>
      <c r="B738" s="8">
        <v>2310040549</v>
      </c>
      <c r="C738" s="8" t="s">
        <v>304</v>
      </c>
      <c r="D738" s="8" t="s">
        <v>12</v>
      </c>
      <c r="E738" s="8" t="s">
        <v>13</v>
      </c>
      <c r="F738" s="8" t="s">
        <v>91</v>
      </c>
      <c r="G738" s="8" t="s">
        <v>92</v>
      </c>
      <c r="H738" s="8" t="s">
        <v>93</v>
      </c>
      <c r="I738" s="9">
        <v>37500</v>
      </c>
      <c r="J738" s="9">
        <v>38905</v>
      </c>
      <c r="K738" s="8" t="s">
        <v>305</v>
      </c>
      <c r="L738" s="10">
        <v>45905</v>
      </c>
      <c r="N738" t="str">
        <f>IFERROR(VLOOKUP(A738,Ordenes!$C$1:$C$215,1,FALSE),"N/A")</f>
        <v>N/A</v>
      </c>
      <c r="O738" s="8" t="str">
        <f>_xlfn.CONCAT(YEAR(OP[[#This Row],[FechaDocumento]]),"-",MONTH(OP[[#This Row],[FechaDocumento]]))</f>
        <v>2025-9</v>
      </c>
    </row>
    <row r="739" spans="1:15" ht="15">
      <c r="A739" s="8">
        <v>1051</v>
      </c>
      <c r="B739" s="8">
        <v>2310040550</v>
      </c>
      <c r="C739" s="8" t="s">
        <v>306</v>
      </c>
      <c r="D739" s="8" t="s">
        <v>12</v>
      </c>
      <c r="E739" s="8" t="s">
        <v>13</v>
      </c>
      <c r="F739" s="8" t="s">
        <v>91</v>
      </c>
      <c r="G739" s="8" t="s">
        <v>92</v>
      </c>
      <c r="H739" s="8" t="s">
        <v>93</v>
      </c>
      <c r="I739" s="9">
        <v>37500</v>
      </c>
      <c r="J739" s="9">
        <v>39865</v>
      </c>
      <c r="K739" s="8" t="s">
        <v>306</v>
      </c>
      <c r="L739" s="10">
        <v>45905</v>
      </c>
      <c r="N739" t="str">
        <f>IFERROR(VLOOKUP(A739,Ordenes!$C$1:$C$215,1,FALSE),"N/A")</f>
        <v>N/A</v>
      </c>
      <c r="O739" s="8" t="str">
        <f>_xlfn.CONCAT(YEAR(OP[[#This Row],[FechaDocumento]]),"-",MONTH(OP[[#This Row],[FechaDocumento]]))</f>
        <v>2025-9</v>
      </c>
    </row>
    <row r="740" spans="1:15" ht="15">
      <c r="A740" s="8">
        <v>1052</v>
      </c>
      <c r="B740" s="8">
        <v>2310040551</v>
      </c>
      <c r="C740" s="8" t="s">
        <v>307</v>
      </c>
      <c r="D740" s="8" t="s">
        <v>12</v>
      </c>
      <c r="E740" s="8" t="s">
        <v>13</v>
      </c>
      <c r="F740" s="8" t="s">
        <v>91</v>
      </c>
      <c r="G740" s="8" t="s">
        <v>92</v>
      </c>
      <c r="H740" s="8" t="s">
        <v>93</v>
      </c>
      <c r="I740" s="9">
        <v>37500</v>
      </c>
      <c r="J740" s="9">
        <v>40400</v>
      </c>
      <c r="K740" s="8" t="s">
        <v>307</v>
      </c>
      <c r="L740" s="10">
        <v>45905</v>
      </c>
      <c r="N740" t="str">
        <f>IFERROR(VLOOKUP(A740,Ordenes!$C$1:$C$215,1,FALSE),"N/A")</f>
        <v>N/A</v>
      </c>
      <c r="O740" s="8" t="str">
        <f>_xlfn.CONCAT(YEAR(OP[[#This Row],[FechaDocumento]]),"-",MONTH(OP[[#This Row],[FechaDocumento]]))</f>
        <v>2025-9</v>
      </c>
    </row>
    <row r="741" spans="1:15" ht="15">
      <c r="A741" s="8">
        <v>1053</v>
      </c>
      <c r="B741" s="8">
        <v>2310040552</v>
      </c>
      <c r="C741" s="8" t="s">
        <v>308</v>
      </c>
      <c r="D741" s="8" t="s">
        <v>12</v>
      </c>
      <c r="E741" s="8" t="s">
        <v>13</v>
      </c>
      <c r="F741" s="8" t="s">
        <v>91</v>
      </c>
      <c r="G741" s="8" t="s">
        <v>92</v>
      </c>
      <c r="H741" s="8" t="s">
        <v>93</v>
      </c>
      <c r="I741" s="9">
        <v>37500</v>
      </c>
      <c r="J741" s="9">
        <v>40799</v>
      </c>
      <c r="K741" s="8" t="s">
        <v>308</v>
      </c>
      <c r="L741" s="10">
        <v>45905</v>
      </c>
      <c r="N741" t="str">
        <f>IFERROR(VLOOKUP(A741,Ordenes!$C$1:$C$215,1,FALSE),"N/A")</f>
        <v>N/A</v>
      </c>
      <c r="O741" s="8" t="str">
        <f>_xlfn.CONCAT(YEAR(OP[[#This Row],[FechaDocumento]]),"-",MONTH(OP[[#This Row],[FechaDocumento]]))</f>
        <v>2025-9</v>
      </c>
    </row>
    <row r="742" spans="1:15" ht="15">
      <c r="A742" s="8">
        <v>1054</v>
      </c>
      <c r="B742" s="8">
        <v>2310040553</v>
      </c>
      <c r="C742" s="8" t="s">
        <v>309</v>
      </c>
      <c r="D742" s="8" t="s">
        <v>12</v>
      </c>
      <c r="E742" s="8" t="s">
        <v>13</v>
      </c>
      <c r="F742" s="8" t="s">
        <v>91</v>
      </c>
      <c r="G742" s="8" t="s">
        <v>92</v>
      </c>
      <c r="H742" s="8" t="s">
        <v>93</v>
      </c>
      <c r="I742" s="9">
        <v>37500</v>
      </c>
      <c r="J742" s="9">
        <v>40666</v>
      </c>
      <c r="K742" s="8" t="s">
        <v>309</v>
      </c>
      <c r="L742" s="10">
        <v>45905</v>
      </c>
      <c r="N742" t="str">
        <f>IFERROR(VLOOKUP(A742,Ordenes!$C$1:$C$215,1,FALSE),"N/A")</f>
        <v>N/A</v>
      </c>
      <c r="O742" s="8" t="str">
        <f>_xlfn.CONCAT(YEAR(OP[[#This Row],[FechaDocumento]]),"-",MONTH(OP[[#This Row],[FechaDocumento]]))</f>
        <v>2025-9</v>
      </c>
    </row>
    <row r="743" spans="1:15" ht="15">
      <c r="A743" s="8">
        <v>1055</v>
      </c>
      <c r="B743" s="8">
        <v>2310040554</v>
      </c>
      <c r="C743" s="8" t="s">
        <v>310</v>
      </c>
      <c r="D743" s="8" t="s">
        <v>12</v>
      </c>
      <c r="E743" s="8" t="s">
        <v>13</v>
      </c>
      <c r="F743" s="8" t="s">
        <v>91</v>
      </c>
      <c r="G743" s="8" t="s">
        <v>92</v>
      </c>
      <c r="H743" s="8" t="s">
        <v>93</v>
      </c>
      <c r="I743" s="9">
        <v>37500</v>
      </c>
      <c r="J743" s="9">
        <v>39733</v>
      </c>
      <c r="K743" s="8" t="s">
        <v>310</v>
      </c>
      <c r="L743" s="10">
        <v>45905</v>
      </c>
      <c r="N743" t="str">
        <f>IFERROR(VLOOKUP(A743,Ordenes!$C$1:$C$215,1,FALSE),"N/A")</f>
        <v>N/A</v>
      </c>
      <c r="O743" s="8" t="str">
        <f>_xlfn.CONCAT(YEAR(OP[[#This Row],[FechaDocumento]]),"-",MONTH(OP[[#This Row],[FechaDocumento]]))</f>
        <v>2025-9</v>
      </c>
    </row>
    <row r="744" spans="1:15" ht="15">
      <c r="A744" s="8">
        <v>1056</v>
      </c>
      <c r="B744" s="8">
        <v>2310040556</v>
      </c>
      <c r="C744" s="8" t="s">
        <v>311</v>
      </c>
      <c r="D744" s="8" t="s">
        <v>12</v>
      </c>
      <c r="E744" s="8" t="s">
        <v>13</v>
      </c>
      <c r="F744" s="8" t="s">
        <v>91</v>
      </c>
      <c r="G744" s="8" t="s">
        <v>92</v>
      </c>
      <c r="H744" s="8" t="s">
        <v>93</v>
      </c>
      <c r="I744" s="9">
        <v>37500</v>
      </c>
      <c r="J744" s="9">
        <v>40413</v>
      </c>
      <c r="K744" s="8" t="s">
        <v>311</v>
      </c>
      <c r="L744" s="10">
        <v>45905</v>
      </c>
      <c r="N744" t="str">
        <f>IFERROR(VLOOKUP(A744,Ordenes!$C$1:$C$215,1,FALSE),"N/A")</f>
        <v>N/A</v>
      </c>
      <c r="O744" s="8" t="str">
        <f>_xlfn.CONCAT(YEAR(OP[[#This Row],[FechaDocumento]]),"-",MONTH(OP[[#This Row],[FechaDocumento]]))</f>
        <v>2025-9</v>
      </c>
    </row>
    <row r="745" spans="1:15" ht="15">
      <c r="A745" s="8">
        <v>1057</v>
      </c>
      <c r="B745" s="8">
        <v>2310040557</v>
      </c>
      <c r="C745" s="8" t="s">
        <v>312</v>
      </c>
      <c r="D745" s="8" t="s">
        <v>12</v>
      </c>
      <c r="E745" s="8" t="s">
        <v>13</v>
      </c>
      <c r="F745" s="8" t="s">
        <v>91</v>
      </c>
      <c r="G745" s="8" t="s">
        <v>92</v>
      </c>
      <c r="H745" s="8" t="s">
        <v>93</v>
      </c>
      <c r="I745" s="9">
        <v>37500</v>
      </c>
      <c r="J745" s="9">
        <v>40412</v>
      </c>
      <c r="K745" s="8" t="s">
        <v>312</v>
      </c>
      <c r="L745" s="10">
        <v>45905</v>
      </c>
      <c r="N745" t="str">
        <f>IFERROR(VLOOKUP(A745,Ordenes!$C$1:$C$215,1,FALSE),"N/A")</f>
        <v>N/A</v>
      </c>
      <c r="O745" s="8" t="str">
        <f>_xlfn.CONCAT(YEAR(OP[[#This Row],[FechaDocumento]]),"-",MONTH(OP[[#This Row],[FechaDocumento]]))</f>
        <v>2025-9</v>
      </c>
    </row>
    <row r="746" spans="1:15" ht="15">
      <c r="A746" s="8">
        <v>1058</v>
      </c>
      <c r="B746" s="8">
        <v>2310040555</v>
      </c>
      <c r="C746" s="8" t="s">
        <v>321</v>
      </c>
      <c r="D746" s="8" t="s">
        <v>12</v>
      </c>
      <c r="E746" s="8" t="s">
        <v>13</v>
      </c>
      <c r="F746" s="8" t="s">
        <v>91</v>
      </c>
      <c r="G746" s="8" t="s">
        <v>92</v>
      </c>
      <c r="H746" s="8" t="s">
        <v>93</v>
      </c>
      <c r="I746" s="9">
        <v>37500</v>
      </c>
      <c r="J746" s="9">
        <v>40000</v>
      </c>
      <c r="K746" s="8" t="s">
        <v>321</v>
      </c>
      <c r="L746" s="10">
        <v>45905</v>
      </c>
      <c r="N746" t="str">
        <f>IFERROR(VLOOKUP(A746,Ordenes!$C$1:$C$215,1,FALSE),"N/A")</f>
        <v>N/A</v>
      </c>
      <c r="O746" s="8" t="str">
        <f>_xlfn.CONCAT(YEAR(OP[[#This Row],[FechaDocumento]]),"-",MONTH(OP[[#This Row],[FechaDocumento]]))</f>
        <v>2025-9</v>
      </c>
    </row>
    <row r="747" spans="1:15" ht="15">
      <c r="A747" s="8">
        <v>1059</v>
      </c>
      <c r="B747" s="8">
        <v>2310040558</v>
      </c>
      <c r="C747" s="8" t="s">
        <v>322</v>
      </c>
      <c r="D747" s="8" t="s">
        <v>12</v>
      </c>
      <c r="E747" s="8" t="s">
        <v>13</v>
      </c>
      <c r="F747" s="8" t="s">
        <v>91</v>
      </c>
      <c r="G747" s="8" t="s">
        <v>92</v>
      </c>
      <c r="H747" s="8" t="s">
        <v>93</v>
      </c>
      <c r="I747" s="9">
        <v>37500</v>
      </c>
      <c r="J747" s="9">
        <v>40000</v>
      </c>
      <c r="K747" s="8" t="s">
        <v>322</v>
      </c>
      <c r="L747" s="10">
        <v>45905</v>
      </c>
      <c r="N747" t="str">
        <f>IFERROR(VLOOKUP(A747,Ordenes!$C$1:$C$215,1,FALSE),"N/A")</f>
        <v>N/A</v>
      </c>
      <c r="O747" s="8" t="str">
        <f>_xlfn.CONCAT(YEAR(OP[[#This Row],[FechaDocumento]]),"-",MONTH(OP[[#This Row],[FechaDocumento]]))</f>
        <v>2025-9</v>
      </c>
    </row>
    <row r="748" spans="1:15" ht="15">
      <c r="A748" s="8">
        <v>1060</v>
      </c>
      <c r="B748" s="8">
        <v>2310090502</v>
      </c>
      <c r="C748" s="8" t="s">
        <v>242</v>
      </c>
      <c r="D748" s="8" t="s">
        <v>12</v>
      </c>
      <c r="E748" s="8" t="s">
        <v>13</v>
      </c>
      <c r="F748" s="8" t="s">
        <v>47</v>
      </c>
      <c r="G748" s="8" t="s">
        <v>48</v>
      </c>
      <c r="H748" s="8" t="s">
        <v>49</v>
      </c>
      <c r="I748" s="9">
        <v>24000</v>
      </c>
      <c r="J748" s="9">
        <v>24547</v>
      </c>
      <c r="K748" s="8" t="s">
        <v>242</v>
      </c>
      <c r="L748" s="10">
        <v>45905</v>
      </c>
      <c r="N748" t="str">
        <f>IFERROR(VLOOKUP(A748,Ordenes!$C$1:$C$215,1,FALSE),"N/A")</f>
        <v>N/A</v>
      </c>
      <c r="O748" s="8" t="str">
        <f>_xlfn.CONCAT(YEAR(OP[[#This Row],[FechaDocumento]]),"-",MONTH(OP[[#This Row],[FechaDocumento]]))</f>
        <v>2025-9</v>
      </c>
    </row>
    <row r="749" spans="1:15" ht="15">
      <c r="A749" s="8">
        <v>1061</v>
      </c>
      <c r="B749" s="8">
        <v>2310090495</v>
      </c>
      <c r="C749" s="8" t="s">
        <v>254</v>
      </c>
      <c r="D749" s="8" t="s">
        <v>12</v>
      </c>
      <c r="E749" s="8" t="s">
        <v>13</v>
      </c>
      <c r="F749" s="8" t="s">
        <v>47</v>
      </c>
      <c r="G749" s="8" t="s">
        <v>48</v>
      </c>
      <c r="H749" s="8" t="s">
        <v>49</v>
      </c>
      <c r="I749" s="9">
        <v>24000</v>
      </c>
      <c r="J749" s="9">
        <v>25447</v>
      </c>
      <c r="K749" s="8" t="s">
        <v>254</v>
      </c>
      <c r="L749" s="10">
        <v>45905</v>
      </c>
      <c r="N749" t="str">
        <f>IFERROR(VLOOKUP(A749,Ordenes!$C$1:$C$215,1,FALSE),"N/A")</f>
        <v>N/A</v>
      </c>
      <c r="O749" s="8" t="str">
        <f>_xlfn.CONCAT(YEAR(OP[[#This Row],[FechaDocumento]]),"-",MONTH(OP[[#This Row],[FechaDocumento]]))</f>
        <v>2025-9</v>
      </c>
    </row>
    <row r="750" spans="1:15" ht="15">
      <c r="A750" s="8">
        <v>1062</v>
      </c>
      <c r="B750" s="8">
        <v>2310090499</v>
      </c>
      <c r="C750" s="8" t="s">
        <v>77</v>
      </c>
      <c r="D750" s="8" t="s">
        <v>12</v>
      </c>
      <c r="E750" s="8" t="s">
        <v>13</v>
      </c>
      <c r="F750" s="8" t="s">
        <v>47</v>
      </c>
      <c r="G750" s="8" t="s">
        <v>48</v>
      </c>
      <c r="H750" s="8" t="s">
        <v>49</v>
      </c>
      <c r="I750" s="9">
        <v>24000</v>
      </c>
      <c r="J750" s="9">
        <v>24422</v>
      </c>
      <c r="K750" s="8" t="s">
        <v>77</v>
      </c>
      <c r="L750" s="10">
        <v>45905</v>
      </c>
      <c r="N750" t="str">
        <f>IFERROR(VLOOKUP(A750,Ordenes!$C$1:$C$215,1,FALSE),"N/A")</f>
        <v>N/A</v>
      </c>
      <c r="O750" s="8" t="str">
        <f>_xlfn.CONCAT(YEAR(OP[[#This Row],[FechaDocumento]]),"-",MONTH(OP[[#This Row],[FechaDocumento]]))</f>
        <v>2025-9</v>
      </c>
    </row>
    <row r="751" spans="1:15" ht="15">
      <c r="A751" s="8">
        <v>1063</v>
      </c>
      <c r="B751" s="8">
        <v>2310090497</v>
      </c>
      <c r="C751" s="8" t="s">
        <v>75</v>
      </c>
      <c r="D751" s="8" t="s">
        <v>12</v>
      </c>
      <c r="E751" s="8" t="s">
        <v>13</v>
      </c>
      <c r="F751" s="8" t="s">
        <v>47</v>
      </c>
      <c r="G751" s="8" t="s">
        <v>48</v>
      </c>
      <c r="H751" s="8" t="s">
        <v>49</v>
      </c>
      <c r="I751" s="9">
        <v>24000</v>
      </c>
      <c r="J751" s="9">
        <v>26005</v>
      </c>
      <c r="K751" s="8" t="s">
        <v>75</v>
      </c>
      <c r="L751" s="10">
        <v>45905</v>
      </c>
      <c r="N751" t="str">
        <f>IFERROR(VLOOKUP(A751,Ordenes!$C$1:$C$215,1,FALSE),"N/A")</f>
        <v>N/A</v>
      </c>
      <c r="O751" s="8" t="str">
        <f>_xlfn.CONCAT(YEAR(OP[[#This Row],[FechaDocumento]]),"-",MONTH(OP[[#This Row],[FechaDocumento]]))</f>
        <v>2025-9</v>
      </c>
    </row>
    <row r="752" spans="1:15" ht="15">
      <c r="A752" s="8">
        <v>1064</v>
      </c>
      <c r="B752" s="8">
        <v>2310090498</v>
      </c>
      <c r="C752" s="8" t="s">
        <v>76</v>
      </c>
      <c r="D752" s="8" t="s">
        <v>12</v>
      </c>
      <c r="E752" s="8" t="s">
        <v>13</v>
      </c>
      <c r="F752" s="8" t="s">
        <v>47</v>
      </c>
      <c r="G752" s="8" t="s">
        <v>48</v>
      </c>
      <c r="H752" s="8" t="s">
        <v>49</v>
      </c>
      <c r="I752" s="9">
        <v>24000</v>
      </c>
      <c r="J752" s="9">
        <v>26020</v>
      </c>
      <c r="K752" s="8" t="s">
        <v>76</v>
      </c>
      <c r="L752" s="10">
        <v>45905</v>
      </c>
      <c r="N752" t="str">
        <f>IFERROR(VLOOKUP(A752,Ordenes!$C$1:$C$215,1,FALSE),"N/A")</f>
        <v>N/A</v>
      </c>
      <c r="O752" s="8" t="str">
        <f>_xlfn.CONCAT(YEAR(OP[[#This Row],[FechaDocumento]]),"-",MONTH(OP[[#This Row],[FechaDocumento]]))</f>
        <v>2025-9</v>
      </c>
    </row>
    <row r="753" spans="1:15" ht="15">
      <c r="A753" s="8">
        <v>1065</v>
      </c>
      <c r="B753" s="8">
        <v>2310090496</v>
      </c>
      <c r="C753" s="8" t="s">
        <v>265</v>
      </c>
      <c r="D753" s="8" t="s">
        <v>12</v>
      </c>
      <c r="E753" s="8" t="s">
        <v>13</v>
      </c>
      <c r="F753" s="8" t="s">
        <v>47</v>
      </c>
      <c r="G753" s="8" t="s">
        <v>48</v>
      </c>
      <c r="H753" s="8" t="s">
        <v>49</v>
      </c>
      <c r="I753" s="9">
        <v>24000</v>
      </c>
      <c r="J753" s="9">
        <v>26120</v>
      </c>
      <c r="K753" s="8" t="s">
        <v>265</v>
      </c>
      <c r="L753" s="10">
        <v>45905</v>
      </c>
      <c r="N753" t="str">
        <f>IFERROR(VLOOKUP(A753,Ordenes!$C$1:$C$215,1,FALSE),"N/A")</f>
        <v>N/A</v>
      </c>
      <c r="O753" s="8" t="str">
        <f>_xlfn.CONCAT(YEAR(OP[[#This Row],[FechaDocumento]]),"-",MONTH(OP[[#This Row],[FechaDocumento]]))</f>
        <v>2025-9</v>
      </c>
    </row>
    <row r="754" spans="1:15" ht="15">
      <c r="A754" s="8">
        <v>1066</v>
      </c>
      <c r="B754" s="8">
        <v>2310090491</v>
      </c>
      <c r="C754" s="8" t="s">
        <v>78</v>
      </c>
      <c r="D754" s="8" t="s">
        <v>12</v>
      </c>
      <c r="E754" s="8" t="s">
        <v>13</v>
      </c>
      <c r="F754" s="8" t="s">
        <v>47</v>
      </c>
      <c r="G754" s="8" t="s">
        <v>48</v>
      </c>
      <c r="H754" s="8" t="s">
        <v>49</v>
      </c>
      <c r="I754" s="9">
        <v>24000</v>
      </c>
      <c r="J754" s="9">
        <v>25799</v>
      </c>
      <c r="K754" s="8" t="s">
        <v>78</v>
      </c>
      <c r="L754" s="10">
        <v>45905</v>
      </c>
      <c r="N754" t="str">
        <f>IFERROR(VLOOKUP(A754,Ordenes!$C$1:$C$215,1,FALSE),"N/A")</f>
        <v>N/A</v>
      </c>
      <c r="O754" s="8" t="str">
        <f>_xlfn.CONCAT(YEAR(OP[[#This Row],[FechaDocumento]]),"-",MONTH(OP[[#This Row],[FechaDocumento]]))</f>
        <v>2025-9</v>
      </c>
    </row>
    <row r="755" spans="1:15" ht="15">
      <c r="A755" s="8">
        <v>1067</v>
      </c>
      <c r="B755" s="8">
        <v>2310090493</v>
      </c>
      <c r="C755" s="8" t="s">
        <v>145</v>
      </c>
      <c r="D755" s="8" t="s">
        <v>12</v>
      </c>
      <c r="E755" s="8" t="s">
        <v>13</v>
      </c>
      <c r="F755" s="8" t="s">
        <v>47</v>
      </c>
      <c r="G755" s="8" t="s">
        <v>48</v>
      </c>
      <c r="H755" s="8" t="s">
        <v>49</v>
      </c>
      <c r="I755" s="9">
        <v>24000</v>
      </c>
      <c r="J755" s="9">
        <v>25200</v>
      </c>
      <c r="K755" s="8" t="s">
        <v>145</v>
      </c>
      <c r="L755" s="10">
        <v>45905</v>
      </c>
      <c r="N755" t="str">
        <f>IFERROR(VLOOKUP(A755,Ordenes!$C$1:$C$215,1,FALSE),"N/A")</f>
        <v>N/A</v>
      </c>
      <c r="O755" s="8" t="str">
        <f>_xlfn.CONCAT(YEAR(OP[[#This Row],[FechaDocumento]]),"-",MONTH(OP[[#This Row],[FechaDocumento]]))</f>
        <v>2025-9</v>
      </c>
    </row>
    <row r="756" spans="1:15" ht="15">
      <c r="A756" s="8">
        <v>1068</v>
      </c>
      <c r="B756" s="8">
        <v>2310090494</v>
      </c>
      <c r="C756" s="8" t="s">
        <v>146</v>
      </c>
      <c r="D756" s="8" t="s">
        <v>12</v>
      </c>
      <c r="E756" s="8" t="s">
        <v>13</v>
      </c>
      <c r="F756" s="8" t="s">
        <v>47</v>
      </c>
      <c r="G756" s="8" t="s">
        <v>48</v>
      </c>
      <c r="H756" s="8" t="s">
        <v>49</v>
      </c>
      <c r="I756" s="9">
        <v>24000</v>
      </c>
      <c r="J756" s="9">
        <v>25200</v>
      </c>
      <c r="K756" s="8" t="s">
        <v>146</v>
      </c>
      <c r="L756" s="10">
        <v>45905</v>
      </c>
      <c r="N756" t="str">
        <f>IFERROR(VLOOKUP(A756,Ordenes!$C$1:$C$215,1,FALSE),"N/A")</f>
        <v>N/A</v>
      </c>
      <c r="O756" s="8" t="str">
        <f>_xlfn.CONCAT(YEAR(OP[[#This Row],[FechaDocumento]]),"-",MONTH(OP[[#This Row],[FechaDocumento]]))</f>
        <v>2025-9</v>
      </c>
    </row>
    <row r="757" spans="1:15" ht="15">
      <c r="A757" s="8">
        <v>1069</v>
      </c>
      <c r="B757" s="8">
        <v>2310090492</v>
      </c>
      <c r="C757" s="8" t="s">
        <v>79</v>
      </c>
      <c r="D757" s="8" t="s">
        <v>12</v>
      </c>
      <c r="E757" s="8" t="s">
        <v>13</v>
      </c>
      <c r="F757" s="8" t="s">
        <v>47</v>
      </c>
      <c r="G757" s="8" t="s">
        <v>48</v>
      </c>
      <c r="H757" s="8" t="s">
        <v>49</v>
      </c>
      <c r="I757" s="9">
        <v>24000</v>
      </c>
      <c r="J757" s="9">
        <v>25200</v>
      </c>
      <c r="K757" s="8" t="s">
        <v>79</v>
      </c>
      <c r="L757" s="10">
        <v>45905</v>
      </c>
      <c r="N757" t="str">
        <f>IFERROR(VLOOKUP(A757,Ordenes!$C$1:$C$215,1,FALSE),"N/A")</f>
        <v>N/A</v>
      </c>
      <c r="O757" s="8" t="str">
        <f>_xlfn.CONCAT(YEAR(OP[[#This Row],[FechaDocumento]]),"-",MONTH(OP[[#This Row],[FechaDocumento]]))</f>
        <v>2025-9</v>
      </c>
    </row>
    <row r="758" spans="1:15" ht="15">
      <c r="A758" s="8">
        <v>1070</v>
      </c>
      <c r="B758" s="8">
        <v>2310090500</v>
      </c>
      <c r="C758" s="8" t="s">
        <v>592</v>
      </c>
      <c r="D758" s="8" t="s">
        <v>12</v>
      </c>
      <c r="E758" s="8" t="s">
        <v>13</v>
      </c>
      <c r="F758" s="8" t="s">
        <v>47</v>
      </c>
      <c r="G758" s="8" t="s">
        <v>48</v>
      </c>
      <c r="H758" s="8" t="s">
        <v>49</v>
      </c>
      <c r="I758" s="9">
        <v>24000</v>
      </c>
      <c r="J758" s="9">
        <v>25840</v>
      </c>
      <c r="K758" s="8" t="s">
        <v>592</v>
      </c>
      <c r="L758" s="10">
        <v>45905</v>
      </c>
      <c r="N758" t="str">
        <f>IFERROR(VLOOKUP(A758,Ordenes!$C$1:$C$215,1,FALSE),"N/A")</f>
        <v>N/A</v>
      </c>
      <c r="O758" s="8" t="str">
        <f>_xlfn.CONCAT(YEAR(OP[[#This Row],[FechaDocumento]]),"-",MONTH(OP[[#This Row],[FechaDocumento]]))</f>
        <v>2025-9</v>
      </c>
    </row>
    <row r="759" spans="1:15" ht="15">
      <c r="A759" s="8">
        <v>1072</v>
      </c>
      <c r="B759" s="8">
        <v>2140110524</v>
      </c>
      <c r="C759" s="8" t="s">
        <v>234</v>
      </c>
      <c r="D759" s="8" t="s">
        <v>12</v>
      </c>
      <c r="E759" s="8" t="s">
        <v>108</v>
      </c>
      <c r="F759" s="8" t="s">
        <v>109</v>
      </c>
      <c r="G759" s="8" t="s">
        <v>110</v>
      </c>
      <c r="H759" s="8" t="s">
        <v>111</v>
      </c>
      <c r="I759" s="9">
        <v>50000</v>
      </c>
      <c r="J759" s="9">
        <v>49550</v>
      </c>
      <c r="K759" s="8" t="s">
        <v>234</v>
      </c>
      <c r="L759" s="10">
        <v>45905</v>
      </c>
      <c r="N759" t="str">
        <f>IFERROR(VLOOKUP(A759,Ordenes!$C$1:$C$215,1,FALSE),"N/A")</f>
        <v>N/A</v>
      </c>
      <c r="O759" s="8" t="str">
        <f>_xlfn.CONCAT(YEAR(OP[[#This Row],[FechaDocumento]]),"-",MONTH(OP[[#This Row],[FechaDocumento]]))</f>
        <v>2025-9</v>
      </c>
    </row>
    <row r="760" spans="1:15" ht="15">
      <c r="A760" s="8">
        <v>1075</v>
      </c>
      <c r="B760" s="8">
        <v>2310090470</v>
      </c>
      <c r="C760" s="8" t="s">
        <v>116</v>
      </c>
      <c r="D760" s="8" t="s">
        <v>12</v>
      </c>
      <c r="E760" s="8" t="s">
        <v>13</v>
      </c>
      <c r="F760" s="8" t="s">
        <v>47</v>
      </c>
      <c r="G760" s="8" t="s">
        <v>48</v>
      </c>
      <c r="H760" s="8" t="s">
        <v>49</v>
      </c>
      <c r="I760" s="9">
        <v>75000</v>
      </c>
      <c r="J760" s="9">
        <v>78774</v>
      </c>
      <c r="K760" s="8" t="s">
        <v>116</v>
      </c>
      <c r="L760" s="10">
        <v>45908</v>
      </c>
      <c r="N760" t="str">
        <f>IFERROR(VLOOKUP(A760,Ordenes!$C$1:$C$215,1,FALSE),"N/A")</f>
        <v>N/A</v>
      </c>
      <c r="O760" s="8" t="str">
        <f>_xlfn.CONCAT(YEAR(OP[[#This Row],[FechaDocumento]]),"-",MONTH(OP[[#This Row],[FechaDocumento]]))</f>
        <v>2025-9</v>
      </c>
    </row>
    <row r="761" spans="1:15" ht="15">
      <c r="A761" s="8">
        <v>1076</v>
      </c>
      <c r="B761" s="8">
        <v>2310090472</v>
      </c>
      <c r="C761" s="8" t="s">
        <v>385</v>
      </c>
      <c r="D761" s="8" t="s">
        <v>12</v>
      </c>
      <c r="E761" s="8" t="s">
        <v>13</v>
      </c>
      <c r="F761" s="8" t="s">
        <v>47</v>
      </c>
      <c r="G761" s="8" t="s">
        <v>48</v>
      </c>
      <c r="H761" s="8" t="s">
        <v>49</v>
      </c>
      <c r="I761" s="9">
        <v>50000</v>
      </c>
      <c r="J761" s="9">
        <v>49519</v>
      </c>
      <c r="K761" s="8" t="s">
        <v>385</v>
      </c>
      <c r="L761" s="10">
        <v>45908</v>
      </c>
      <c r="N761" t="str">
        <f>IFERROR(VLOOKUP(A761,Ordenes!$C$1:$C$215,1,FALSE),"N/A")</f>
        <v>N/A</v>
      </c>
      <c r="O761" s="8" t="str">
        <f>_xlfn.CONCAT(YEAR(OP[[#This Row],[FechaDocumento]]),"-",MONTH(OP[[#This Row],[FechaDocumento]]))</f>
        <v>2025-9</v>
      </c>
    </row>
    <row r="762" spans="1:15" ht="15">
      <c r="A762" s="8">
        <v>1077</v>
      </c>
      <c r="B762" s="8">
        <v>2310230012</v>
      </c>
      <c r="C762" s="8" t="s">
        <v>44</v>
      </c>
      <c r="D762" s="8" t="s">
        <v>12</v>
      </c>
      <c r="E762" s="8" t="s">
        <v>13</v>
      </c>
      <c r="F762" s="8" t="s">
        <v>14</v>
      </c>
      <c r="G762" s="8" t="s">
        <v>15</v>
      </c>
      <c r="H762" s="8" t="s">
        <v>16</v>
      </c>
      <c r="I762" s="9">
        <v>100000</v>
      </c>
      <c r="J762" s="9">
        <v>120500</v>
      </c>
      <c r="K762" s="8" t="s">
        <v>45</v>
      </c>
      <c r="L762" s="10">
        <v>45908</v>
      </c>
      <c r="N762" t="str">
        <f>IFERROR(VLOOKUP(A762,Ordenes!$C$1:$C$215,1,FALSE),"N/A")</f>
        <v>N/A</v>
      </c>
      <c r="O762" s="8" t="str">
        <f>_xlfn.CONCAT(YEAR(OP[[#This Row],[FechaDocumento]]),"-",MONTH(OP[[#This Row],[FechaDocumento]]))</f>
        <v>2025-9</v>
      </c>
    </row>
    <row r="763" spans="1:15" ht="15">
      <c r="A763" s="8">
        <v>1078</v>
      </c>
      <c r="B763" s="8">
        <v>2310090458</v>
      </c>
      <c r="C763" s="8" t="s">
        <v>593</v>
      </c>
      <c r="D763" s="8" t="s">
        <v>12</v>
      </c>
      <c r="E763" s="8" t="s">
        <v>13</v>
      </c>
      <c r="F763" s="8" t="s">
        <v>14</v>
      </c>
      <c r="G763" s="8" t="s">
        <v>15</v>
      </c>
      <c r="H763" s="8" t="s">
        <v>16</v>
      </c>
      <c r="I763" s="9">
        <v>260000</v>
      </c>
      <c r="J763" s="9">
        <v>281400</v>
      </c>
      <c r="K763" s="8" t="s">
        <v>593</v>
      </c>
      <c r="L763" s="10">
        <v>45908</v>
      </c>
      <c r="N763" t="str">
        <f>IFERROR(VLOOKUP(A763,Ordenes!$C$1:$C$215,1,FALSE),"N/A")</f>
        <v>N/A</v>
      </c>
      <c r="O763" s="8" t="str">
        <f>_xlfn.CONCAT(YEAR(OP[[#This Row],[FechaDocumento]]),"-",MONTH(OP[[#This Row],[FechaDocumento]]))</f>
        <v>2025-9</v>
      </c>
    </row>
    <row r="764" spans="1:15" ht="15">
      <c r="A764" s="8">
        <v>1083</v>
      </c>
      <c r="B764" s="8">
        <v>2310030049</v>
      </c>
      <c r="C764" s="8" t="s">
        <v>594</v>
      </c>
      <c r="D764" s="8" t="s">
        <v>12</v>
      </c>
      <c r="E764" s="8" t="s">
        <v>13</v>
      </c>
      <c r="F764" s="8" t="s">
        <v>91</v>
      </c>
      <c r="G764" s="8" t="s">
        <v>92</v>
      </c>
      <c r="H764" s="8" t="s">
        <v>93</v>
      </c>
      <c r="I764" s="9">
        <v>4200</v>
      </c>
      <c r="J764" s="9">
        <v>4200</v>
      </c>
      <c r="K764" s="8" t="s">
        <v>594</v>
      </c>
      <c r="L764" s="10">
        <v>45908</v>
      </c>
      <c r="N764" t="str">
        <f>IFERROR(VLOOKUP(A764,Ordenes!$C$1:$C$215,1,FALSE),"N/A")</f>
        <v>N/A</v>
      </c>
      <c r="O764" s="8" t="str">
        <f>_xlfn.CONCAT(YEAR(OP[[#This Row],[FechaDocumento]]),"-",MONTH(OP[[#This Row],[FechaDocumento]]))</f>
        <v>2025-9</v>
      </c>
    </row>
    <row r="765" spans="1:15" ht="15">
      <c r="A765" s="8">
        <v>1084</v>
      </c>
      <c r="B765" s="8">
        <v>2140400004</v>
      </c>
      <c r="C765" s="8" t="s">
        <v>595</v>
      </c>
      <c r="D765" s="8" t="s">
        <v>12</v>
      </c>
      <c r="E765" s="8" t="s">
        <v>13</v>
      </c>
      <c r="F765" s="8" t="s">
        <v>47</v>
      </c>
      <c r="G765" s="8" t="s">
        <v>48</v>
      </c>
      <c r="H765" s="8" t="s">
        <v>49</v>
      </c>
      <c r="I765" s="9">
        <v>2000</v>
      </c>
      <c r="J765" s="9">
        <v>2000</v>
      </c>
      <c r="K765" s="8" t="s">
        <v>595</v>
      </c>
      <c r="L765" s="10">
        <v>45909</v>
      </c>
      <c r="N765" t="str">
        <f>IFERROR(VLOOKUP(A765,Ordenes!$C$1:$C$215,1,FALSE),"N/A")</f>
        <v>N/A</v>
      </c>
      <c r="O765" s="8" t="str">
        <f>_xlfn.CONCAT(YEAR(OP[[#This Row],[FechaDocumento]]),"-",MONTH(OP[[#This Row],[FechaDocumento]]))</f>
        <v>2025-9</v>
      </c>
    </row>
    <row r="766" spans="1:15" ht="15">
      <c r="A766" s="8">
        <v>1086</v>
      </c>
      <c r="B766" s="8">
        <v>2310030329</v>
      </c>
      <c r="C766" s="8" t="s">
        <v>506</v>
      </c>
      <c r="D766" s="8" t="s">
        <v>12</v>
      </c>
      <c r="E766" s="8" t="s">
        <v>13</v>
      </c>
      <c r="F766" s="8" t="s">
        <v>91</v>
      </c>
      <c r="G766" s="8" t="s">
        <v>92</v>
      </c>
      <c r="H766" s="8" t="s">
        <v>93</v>
      </c>
      <c r="I766" s="9">
        <v>1300</v>
      </c>
      <c r="J766" s="9">
        <v>1300</v>
      </c>
      <c r="K766" s="8" t="s">
        <v>506</v>
      </c>
      <c r="L766" s="10">
        <v>45909</v>
      </c>
      <c r="N766" t="str">
        <f>IFERROR(VLOOKUP(A766,Ordenes!$C$1:$C$215,1,FALSE),"N/A")</f>
        <v>N/A</v>
      </c>
      <c r="O766" s="8" t="str">
        <f>_xlfn.CONCAT(YEAR(OP[[#This Row],[FechaDocumento]]),"-",MONTH(OP[[#This Row],[FechaDocumento]]))</f>
        <v>2025-9</v>
      </c>
    </row>
    <row r="767" spans="1:15" ht="15">
      <c r="A767" s="8">
        <v>1087</v>
      </c>
      <c r="B767" s="8">
        <v>2140110604</v>
      </c>
      <c r="C767" s="8" t="s">
        <v>421</v>
      </c>
      <c r="D767" s="8" t="s">
        <v>12</v>
      </c>
      <c r="E767" s="8" t="s">
        <v>108</v>
      </c>
      <c r="F767" s="8" t="s">
        <v>109</v>
      </c>
      <c r="G767" s="8" t="s">
        <v>110</v>
      </c>
      <c r="H767" s="8" t="s">
        <v>111</v>
      </c>
      <c r="I767" s="9">
        <v>100000</v>
      </c>
      <c r="J767" s="9">
        <v>135550</v>
      </c>
      <c r="K767" s="8" t="s">
        <v>421</v>
      </c>
      <c r="L767" s="10">
        <v>45909</v>
      </c>
      <c r="N767" t="str">
        <f>IFERROR(VLOOKUP(A767,Ordenes!$C$1:$C$215,1,FALSE),"N/A")</f>
        <v>N/A</v>
      </c>
      <c r="O767" s="8" t="str">
        <f>_xlfn.CONCAT(YEAR(OP[[#This Row],[FechaDocumento]]),"-",MONTH(OP[[#This Row],[FechaDocumento]]))</f>
        <v>2025-9</v>
      </c>
    </row>
    <row r="768" spans="1:15" ht="15">
      <c r="A768" s="8">
        <v>1088</v>
      </c>
      <c r="B768" s="8">
        <v>2110020112</v>
      </c>
      <c r="C768" s="8" t="s">
        <v>596</v>
      </c>
      <c r="D768" s="8" t="s">
        <v>12</v>
      </c>
      <c r="E768" s="8" t="s">
        <v>13</v>
      </c>
      <c r="F768" s="8" t="s">
        <v>47</v>
      </c>
      <c r="G768" s="8" t="s">
        <v>48</v>
      </c>
      <c r="H768" s="8" t="s">
        <v>49</v>
      </c>
      <c r="I768" s="9">
        <v>100000</v>
      </c>
      <c r="J768" s="9">
        <v>42083</v>
      </c>
      <c r="K768" s="8" t="s">
        <v>596</v>
      </c>
      <c r="L768" s="10">
        <v>45909</v>
      </c>
      <c r="N768" t="str">
        <f>IFERROR(VLOOKUP(A768,Ordenes!$C$1:$C$215,1,FALSE),"N/A")</f>
        <v>N/A</v>
      </c>
      <c r="O768" s="8" t="str">
        <f>_xlfn.CONCAT(YEAR(OP[[#This Row],[FechaDocumento]]),"-",MONTH(OP[[#This Row],[FechaDocumento]]))</f>
        <v>2025-9</v>
      </c>
    </row>
    <row r="769" spans="1:15" ht="15">
      <c r="A769" s="8">
        <v>1089</v>
      </c>
      <c r="B769" s="8">
        <v>2110020111</v>
      </c>
      <c r="C769" s="8" t="s">
        <v>597</v>
      </c>
      <c r="D769" s="8" t="s">
        <v>12</v>
      </c>
      <c r="E769" s="8" t="s">
        <v>13</v>
      </c>
      <c r="F769" s="8" t="s">
        <v>47</v>
      </c>
      <c r="G769" s="8" t="s">
        <v>48</v>
      </c>
      <c r="H769" s="8" t="s">
        <v>49</v>
      </c>
      <c r="I769" s="9">
        <v>50000</v>
      </c>
      <c r="J769" s="9">
        <v>50112</v>
      </c>
      <c r="K769" s="8" t="s">
        <v>597</v>
      </c>
      <c r="L769" s="10">
        <v>45909</v>
      </c>
      <c r="N769" t="str">
        <f>IFERROR(VLOOKUP(A769,Ordenes!$C$1:$C$215,1,FALSE),"N/A")</f>
        <v>N/A</v>
      </c>
      <c r="O769" s="8" t="str">
        <f>_xlfn.CONCAT(YEAR(OP[[#This Row],[FechaDocumento]]),"-",MONTH(OP[[#This Row],[FechaDocumento]]))</f>
        <v>2025-9</v>
      </c>
    </row>
    <row r="770" spans="1:15" ht="15">
      <c r="A770" s="8">
        <v>1090</v>
      </c>
      <c r="B770" s="8">
        <v>2140040018</v>
      </c>
      <c r="C770" s="8" t="s">
        <v>598</v>
      </c>
      <c r="D770" s="8" t="s">
        <v>12</v>
      </c>
      <c r="E770" s="8" t="s">
        <v>13</v>
      </c>
      <c r="F770" s="8" t="s">
        <v>47</v>
      </c>
      <c r="G770" s="8" t="s">
        <v>48</v>
      </c>
      <c r="H770" s="8" t="s">
        <v>49</v>
      </c>
      <c r="I770" s="9">
        <v>115656</v>
      </c>
      <c r="J770" s="9">
        <v>115956</v>
      </c>
      <c r="K770" s="8" t="s">
        <v>598</v>
      </c>
      <c r="L770" s="10">
        <v>45909</v>
      </c>
      <c r="N770" t="str">
        <f>IFERROR(VLOOKUP(A770,Ordenes!$C$1:$C$215,1,FALSE),"N/A")</f>
        <v>N/A</v>
      </c>
      <c r="O770" s="8" t="str">
        <f>_xlfn.CONCAT(YEAR(OP[[#This Row],[FechaDocumento]]),"-",MONTH(OP[[#This Row],[FechaDocumento]]))</f>
        <v>2025-9</v>
      </c>
    </row>
    <row r="771" spans="1:15" ht="15">
      <c r="A771" s="8">
        <v>1093</v>
      </c>
      <c r="B771" s="8">
        <v>2310030054</v>
      </c>
      <c r="C771" s="8" t="s">
        <v>599</v>
      </c>
      <c r="D771" s="8" t="s">
        <v>12</v>
      </c>
      <c r="E771" s="8" t="s">
        <v>13</v>
      </c>
      <c r="F771" s="8" t="s">
        <v>91</v>
      </c>
      <c r="G771" s="8" t="s">
        <v>92</v>
      </c>
      <c r="H771" s="8" t="s">
        <v>93</v>
      </c>
      <c r="I771" s="9">
        <v>2600</v>
      </c>
      <c r="J771" s="9">
        <v>1300</v>
      </c>
      <c r="K771" s="8" t="s">
        <v>599</v>
      </c>
      <c r="L771" s="10">
        <v>45909</v>
      </c>
      <c r="N771" t="str">
        <f>IFERROR(VLOOKUP(A771,Ordenes!$C$1:$C$215,1,FALSE),"N/A")</f>
        <v>N/A</v>
      </c>
      <c r="O771" s="8" t="str">
        <f>_xlfn.CONCAT(YEAR(OP[[#This Row],[FechaDocumento]]),"-",MONTH(OP[[#This Row],[FechaDocumento]]))</f>
        <v>2025-9</v>
      </c>
    </row>
    <row r="772" spans="1:15" ht="15">
      <c r="A772" s="8">
        <v>1094</v>
      </c>
      <c r="B772" s="8">
        <v>2310030055</v>
      </c>
      <c r="C772" s="8" t="s">
        <v>600</v>
      </c>
      <c r="D772" s="8" t="s">
        <v>12</v>
      </c>
      <c r="E772" s="8" t="s">
        <v>13</v>
      </c>
      <c r="F772" s="8" t="s">
        <v>91</v>
      </c>
      <c r="G772" s="8" t="s">
        <v>92</v>
      </c>
      <c r="H772" s="8" t="s">
        <v>93</v>
      </c>
      <c r="I772" s="9">
        <v>3250</v>
      </c>
      <c r="J772" s="9">
        <v>1300</v>
      </c>
      <c r="K772" s="8" t="s">
        <v>600</v>
      </c>
      <c r="L772" s="10">
        <v>45909</v>
      </c>
      <c r="N772" t="str">
        <f>IFERROR(VLOOKUP(A772,Ordenes!$C$1:$C$215,1,FALSE),"N/A")</f>
        <v>N/A</v>
      </c>
      <c r="O772" s="8" t="str">
        <f>_xlfn.CONCAT(YEAR(OP[[#This Row],[FechaDocumento]]),"-",MONTH(OP[[#This Row],[FechaDocumento]]))</f>
        <v>2025-9</v>
      </c>
    </row>
    <row r="773" spans="1:15" ht="15">
      <c r="A773" s="8">
        <v>1095</v>
      </c>
      <c r="B773" s="8">
        <v>2310030052</v>
      </c>
      <c r="C773" s="8" t="s">
        <v>601</v>
      </c>
      <c r="D773" s="8" t="s">
        <v>12</v>
      </c>
      <c r="E773" s="8" t="s">
        <v>13</v>
      </c>
      <c r="F773" s="8" t="s">
        <v>91</v>
      </c>
      <c r="G773" s="8" t="s">
        <v>92</v>
      </c>
      <c r="H773" s="8" t="s">
        <v>93</v>
      </c>
      <c r="I773" s="9">
        <v>3000</v>
      </c>
      <c r="J773" s="9">
        <v>1200</v>
      </c>
      <c r="K773" s="8" t="s">
        <v>601</v>
      </c>
      <c r="L773" s="10">
        <v>45909</v>
      </c>
      <c r="N773" t="str">
        <f>IFERROR(VLOOKUP(A773,Ordenes!$C$1:$C$215,1,FALSE),"N/A")</f>
        <v>N/A</v>
      </c>
      <c r="O773" s="8" t="str">
        <f>_xlfn.CONCAT(YEAR(OP[[#This Row],[FechaDocumento]]),"-",MONTH(OP[[#This Row],[FechaDocumento]]))</f>
        <v>2025-9</v>
      </c>
    </row>
    <row r="774" spans="1:15" ht="15">
      <c r="A774" s="8">
        <v>1096</v>
      </c>
      <c r="B774" s="8">
        <v>2310030050</v>
      </c>
      <c r="C774" s="8" t="s">
        <v>602</v>
      </c>
      <c r="D774" s="8" t="s">
        <v>12</v>
      </c>
      <c r="E774" s="8" t="s">
        <v>13</v>
      </c>
      <c r="F774" s="8" t="s">
        <v>91</v>
      </c>
      <c r="G774" s="8" t="s">
        <v>92</v>
      </c>
      <c r="H774" s="8" t="s">
        <v>93</v>
      </c>
      <c r="I774" s="9">
        <v>3050</v>
      </c>
      <c r="J774" s="9">
        <v>1200</v>
      </c>
      <c r="K774" s="8" t="s">
        <v>602</v>
      </c>
      <c r="L774" s="10">
        <v>45909</v>
      </c>
      <c r="N774" t="str">
        <f>IFERROR(VLOOKUP(A774,Ordenes!$C$1:$C$215,1,FALSE),"N/A")</f>
        <v>N/A</v>
      </c>
      <c r="O774" s="8" t="str">
        <f>_xlfn.CONCAT(YEAR(OP[[#This Row],[FechaDocumento]]),"-",MONTH(OP[[#This Row],[FechaDocumento]]))</f>
        <v>2025-9</v>
      </c>
    </row>
    <row r="775" spans="1:15" ht="15">
      <c r="A775" s="8">
        <v>1097</v>
      </c>
      <c r="B775" s="8">
        <v>2310030284</v>
      </c>
      <c r="C775" s="8" t="s">
        <v>603</v>
      </c>
      <c r="D775" s="8" t="s">
        <v>12</v>
      </c>
      <c r="E775" s="8" t="s">
        <v>13</v>
      </c>
      <c r="F775" s="8" t="s">
        <v>91</v>
      </c>
      <c r="G775" s="8" t="s">
        <v>92</v>
      </c>
      <c r="H775" s="8" t="s">
        <v>93</v>
      </c>
      <c r="I775" s="9">
        <v>1300</v>
      </c>
      <c r="J775" s="9">
        <v>1300</v>
      </c>
      <c r="K775" s="8" t="s">
        <v>603</v>
      </c>
      <c r="L775" s="10">
        <v>45909</v>
      </c>
      <c r="N775" t="str">
        <f>IFERROR(VLOOKUP(A775,Ordenes!$C$1:$C$215,1,FALSE),"N/A")</f>
        <v>N/A</v>
      </c>
      <c r="O775" s="8" t="str">
        <f>_xlfn.CONCAT(YEAR(OP[[#This Row],[FechaDocumento]]),"-",MONTH(OP[[#This Row],[FechaDocumento]]))</f>
        <v>2025-9</v>
      </c>
    </row>
    <row r="776" spans="1:15" ht="15">
      <c r="A776" s="8">
        <v>1098</v>
      </c>
      <c r="B776" s="8">
        <v>2310030286</v>
      </c>
      <c r="C776" s="8" t="s">
        <v>604</v>
      </c>
      <c r="D776" s="8" t="s">
        <v>12</v>
      </c>
      <c r="E776" s="8" t="s">
        <v>13</v>
      </c>
      <c r="F776" s="8" t="s">
        <v>91</v>
      </c>
      <c r="G776" s="8" t="s">
        <v>92</v>
      </c>
      <c r="H776" s="8" t="s">
        <v>93</v>
      </c>
      <c r="I776" s="9">
        <v>1300</v>
      </c>
      <c r="J776" s="8">
        <v>650</v>
      </c>
      <c r="K776" s="8" t="s">
        <v>604</v>
      </c>
      <c r="L776" s="10">
        <v>45909</v>
      </c>
      <c r="N776" t="str">
        <f>IFERROR(VLOOKUP(A776,Ordenes!$C$1:$C$215,1,FALSE),"N/A")</f>
        <v>N/A</v>
      </c>
      <c r="O776" s="8" t="str">
        <f>_xlfn.CONCAT(YEAR(OP[[#This Row],[FechaDocumento]]),"-",MONTH(OP[[#This Row],[FechaDocumento]]))</f>
        <v>2025-9</v>
      </c>
    </row>
    <row r="777" spans="1:15" ht="15">
      <c r="A777" s="8">
        <v>1099</v>
      </c>
      <c r="B777" s="8">
        <v>2310030282</v>
      </c>
      <c r="C777" s="8" t="s">
        <v>605</v>
      </c>
      <c r="D777" s="8" t="s">
        <v>12</v>
      </c>
      <c r="E777" s="8" t="s">
        <v>13</v>
      </c>
      <c r="F777" s="8" t="s">
        <v>91</v>
      </c>
      <c r="G777" s="8" t="s">
        <v>92</v>
      </c>
      <c r="H777" s="8" t="s">
        <v>93</v>
      </c>
      <c r="I777" s="9">
        <v>1300</v>
      </c>
      <c r="J777" s="9">
        <v>1300</v>
      </c>
      <c r="K777" s="8" t="s">
        <v>605</v>
      </c>
      <c r="L777" s="10">
        <v>45909</v>
      </c>
      <c r="N777" t="str">
        <f>IFERROR(VLOOKUP(A777,Ordenes!$C$1:$C$215,1,FALSE),"N/A")</f>
        <v>N/A</v>
      </c>
      <c r="O777" s="8" t="str">
        <f>_xlfn.CONCAT(YEAR(OP[[#This Row],[FechaDocumento]]),"-",MONTH(OP[[#This Row],[FechaDocumento]]))</f>
        <v>2025-9</v>
      </c>
    </row>
    <row r="778" spans="1:15" ht="15">
      <c r="A778" s="8">
        <v>1100</v>
      </c>
      <c r="B778" s="8">
        <v>2310030281</v>
      </c>
      <c r="C778" s="8" t="s">
        <v>606</v>
      </c>
      <c r="D778" s="8" t="s">
        <v>12</v>
      </c>
      <c r="E778" s="8" t="s">
        <v>13</v>
      </c>
      <c r="F778" s="8" t="s">
        <v>91</v>
      </c>
      <c r="G778" s="8" t="s">
        <v>92</v>
      </c>
      <c r="H778" s="8" t="s">
        <v>93</v>
      </c>
      <c r="I778" s="9">
        <v>1300</v>
      </c>
      <c r="J778" s="9">
        <v>1300</v>
      </c>
      <c r="K778" s="8" t="s">
        <v>606</v>
      </c>
      <c r="L778" s="10">
        <v>45909</v>
      </c>
      <c r="N778" t="str">
        <f>IFERROR(VLOOKUP(A778,Ordenes!$C$1:$C$215,1,FALSE),"N/A")</f>
        <v>N/A</v>
      </c>
      <c r="O778" s="8" t="str">
        <f>_xlfn.CONCAT(YEAR(OP[[#This Row],[FechaDocumento]]),"-",MONTH(OP[[#This Row],[FechaDocumento]]))</f>
        <v>2025-9</v>
      </c>
    </row>
    <row r="779" spans="1:15" ht="15">
      <c r="A779" s="8">
        <v>1101</v>
      </c>
      <c r="B779" s="8">
        <v>2310030283</v>
      </c>
      <c r="C779" s="8" t="s">
        <v>607</v>
      </c>
      <c r="D779" s="8" t="s">
        <v>12</v>
      </c>
      <c r="E779" s="8" t="s">
        <v>13</v>
      </c>
      <c r="F779" s="8" t="s">
        <v>91</v>
      </c>
      <c r="G779" s="8" t="s">
        <v>92</v>
      </c>
      <c r="H779" s="8" t="s">
        <v>93</v>
      </c>
      <c r="I779" s="9">
        <v>1300</v>
      </c>
      <c r="J779" s="8">
        <v>650</v>
      </c>
      <c r="K779" s="8" t="s">
        <v>607</v>
      </c>
      <c r="L779" s="10">
        <v>45909</v>
      </c>
      <c r="N779" t="str">
        <f>IFERROR(VLOOKUP(A779,Ordenes!$C$1:$C$215,1,FALSE),"N/A")</f>
        <v>N/A</v>
      </c>
      <c r="O779" s="8" t="str">
        <f>_xlfn.CONCAT(YEAR(OP[[#This Row],[FechaDocumento]]),"-",MONTH(OP[[#This Row],[FechaDocumento]]))</f>
        <v>2025-9</v>
      </c>
    </row>
    <row r="780" spans="1:15" ht="15">
      <c r="A780" s="8">
        <v>1102</v>
      </c>
      <c r="B780" s="8">
        <v>2310030287</v>
      </c>
      <c r="C780" s="8" t="s">
        <v>608</v>
      </c>
      <c r="D780" s="8" t="s">
        <v>12</v>
      </c>
      <c r="E780" s="8" t="s">
        <v>13</v>
      </c>
      <c r="F780" s="8" t="s">
        <v>91</v>
      </c>
      <c r="G780" s="8" t="s">
        <v>92</v>
      </c>
      <c r="H780" s="8" t="s">
        <v>93</v>
      </c>
      <c r="I780" s="9">
        <v>1400</v>
      </c>
      <c r="J780" s="8">
        <v>700</v>
      </c>
      <c r="K780" s="8" t="s">
        <v>608</v>
      </c>
      <c r="L780" s="10">
        <v>45909</v>
      </c>
      <c r="N780" t="str">
        <f>IFERROR(VLOOKUP(A780,Ordenes!$C$1:$C$215,1,FALSE),"N/A")</f>
        <v>N/A</v>
      </c>
      <c r="O780" s="8" t="str">
        <f>_xlfn.CONCAT(YEAR(OP[[#This Row],[FechaDocumento]]),"-",MONTH(OP[[#This Row],[FechaDocumento]]))</f>
        <v>2025-9</v>
      </c>
    </row>
    <row r="781" spans="1:15" ht="15">
      <c r="A781" s="8">
        <v>1103</v>
      </c>
      <c r="B781" s="8">
        <v>2310090526</v>
      </c>
      <c r="C781" s="8" t="s">
        <v>344</v>
      </c>
      <c r="D781" s="8" t="s">
        <v>12</v>
      </c>
      <c r="E781" s="8" t="s">
        <v>13</v>
      </c>
      <c r="F781" s="8" t="s">
        <v>47</v>
      </c>
      <c r="G781" s="8" t="s">
        <v>48</v>
      </c>
      <c r="H781" s="8" t="s">
        <v>49</v>
      </c>
      <c r="I781" s="9">
        <v>100000</v>
      </c>
      <c r="J781" s="9">
        <v>98700</v>
      </c>
      <c r="K781" s="8" t="s">
        <v>344</v>
      </c>
      <c r="L781" s="10">
        <v>45910</v>
      </c>
      <c r="N781" t="str">
        <f>IFERROR(VLOOKUP(A781,Ordenes!$C$1:$C$215,1,FALSE),"N/A")</f>
        <v>N/A</v>
      </c>
      <c r="O781" s="8" t="str">
        <f>_xlfn.CONCAT(YEAR(OP[[#This Row],[FechaDocumento]]),"-",MONTH(OP[[#This Row],[FechaDocumento]]))</f>
        <v>2025-9</v>
      </c>
    </row>
    <row r="782" spans="1:15" ht="15">
      <c r="A782" s="8">
        <v>1104</v>
      </c>
      <c r="B782" s="8">
        <v>2310090528</v>
      </c>
      <c r="C782" s="8" t="s">
        <v>279</v>
      </c>
      <c r="D782" s="8" t="s">
        <v>12</v>
      </c>
      <c r="E782" s="8" t="s">
        <v>13</v>
      </c>
      <c r="F782" s="8" t="s">
        <v>47</v>
      </c>
      <c r="G782" s="8" t="s">
        <v>48</v>
      </c>
      <c r="H782" s="8" t="s">
        <v>49</v>
      </c>
      <c r="I782" s="9">
        <v>50000</v>
      </c>
      <c r="J782" s="9">
        <v>48900</v>
      </c>
      <c r="K782" s="8" t="s">
        <v>279</v>
      </c>
      <c r="L782" s="10">
        <v>45910</v>
      </c>
      <c r="N782" t="str">
        <f>IFERROR(VLOOKUP(A782,Ordenes!$C$1:$C$215,1,FALSE),"N/A")</f>
        <v>N/A</v>
      </c>
      <c r="O782" s="8" t="str">
        <f>_xlfn.CONCAT(YEAR(OP[[#This Row],[FechaDocumento]]),"-",MONTH(OP[[#This Row],[FechaDocumento]]))</f>
        <v>2025-9</v>
      </c>
    </row>
    <row r="783" spans="1:15" ht="15">
      <c r="A783" s="8">
        <v>1105</v>
      </c>
      <c r="B783" s="8">
        <v>2310090527</v>
      </c>
      <c r="C783" s="8" t="s">
        <v>144</v>
      </c>
      <c r="D783" s="8" t="s">
        <v>12</v>
      </c>
      <c r="E783" s="8" t="s">
        <v>13</v>
      </c>
      <c r="F783" s="8" t="s">
        <v>47</v>
      </c>
      <c r="G783" s="8" t="s">
        <v>48</v>
      </c>
      <c r="H783" s="8" t="s">
        <v>49</v>
      </c>
      <c r="I783" s="9">
        <v>100000</v>
      </c>
      <c r="J783" s="9">
        <v>8400</v>
      </c>
      <c r="K783" s="8" t="s">
        <v>144</v>
      </c>
      <c r="L783" s="10">
        <v>45910</v>
      </c>
      <c r="N783" t="str">
        <f>IFERROR(VLOOKUP(A783,Ordenes!$C$1:$C$215,1,FALSE),"N/A")</f>
        <v>N/A</v>
      </c>
      <c r="O783" s="8" t="str">
        <f>_xlfn.CONCAT(YEAR(OP[[#This Row],[FechaDocumento]]),"-",MONTH(OP[[#This Row],[FechaDocumento]]))</f>
        <v>2025-9</v>
      </c>
    </row>
    <row r="784" spans="1:15" ht="15">
      <c r="A784" s="8">
        <v>1106</v>
      </c>
      <c r="B784" s="8">
        <v>2110020110</v>
      </c>
      <c r="C784" s="8" t="s">
        <v>587</v>
      </c>
      <c r="D784" s="8" t="s">
        <v>12</v>
      </c>
      <c r="E784" s="8" t="s">
        <v>13</v>
      </c>
      <c r="F784" s="8" t="s">
        <v>47</v>
      </c>
      <c r="G784" s="8" t="s">
        <v>48</v>
      </c>
      <c r="H784" s="8" t="s">
        <v>49</v>
      </c>
      <c r="I784" s="9">
        <v>100000</v>
      </c>
      <c r="J784" s="9">
        <v>100140</v>
      </c>
      <c r="K784" s="8" t="s">
        <v>587</v>
      </c>
      <c r="L784" s="10">
        <v>45910</v>
      </c>
      <c r="N784" t="str">
        <f>IFERROR(VLOOKUP(A784,Ordenes!$C$1:$C$215,1,FALSE),"N/A")</f>
        <v>N/A</v>
      </c>
      <c r="O784" s="8" t="str">
        <f>_xlfn.CONCAT(YEAR(OP[[#This Row],[FechaDocumento]]),"-",MONTH(OP[[#This Row],[FechaDocumento]]))</f>
        <v>2025-9</v>
      </c>
    </row>
    <row r="785" spans="1:15" ht="15">
      <c r="A785" s="8">
        <v>1108</v>
      </c>
      <c r="B785" s="8">
        <v>2110210023</v>
      </c>
      <c r="C785" s="8" t="s">
        <v>609</v>
      </c>
      <c r="D785" s="8" t="s">
        <v>12</v>
      </c>
      <c r="E785" s="8" t="s">
        <v>13</v>
      </c>
      <c r="F785" s="8" t="s">
        <v>47</v>
      </c>
      <c r="G785" s="8" t="s">
        <v>48</v>
      </c>
      <c r="H785" s="8" t="s">
        <v>49</v>
      </c>
      <c r="I785" s="9">
        <v>4000</v>
      </c>
      <c r="J785" s="9">
        <v>3948</v>
      </c>
      <c r="K785" s="8" t="s">
        <v>609</v>
      </c>
      <c r="L785" s="10">
        <v>45910</v>
      </c>
      <c r="N785" t="str">
        <f>IFERROR(VLOOKUP(A785,Ordenes!$C$1:$C$215,1,FALSE),"N/A")</f>
        <v>N/A</v>
      </c>
      <c r="O785" s="8" t="str">
        <f>_xlfn.CONCAT(YEAR(OP[[#This Row],[FechaDocumento]]),"-",MONTH(OP[[#This Row],[FechaDocumento]]))</f>
        <v>2025-9</v>
      </c>
    </row>
    <row r="786" spans="1:15" ht="15">
      <c r="A786" s="8">
        <v>1109</v>
      </c>
      <c r="B786" s="8">
        <v>2110210024</v>
      </c>
      <c r="C786" s="8" t="s">
        <v>610</v>
      </c>
      <c r="D786" s="8" t="s">
        <v>12</v>
      </c>
      <c r="E786" s="8" t="s">
        <v>13</v>
      </c>
      <c r="F786" s="8" t="s">
        <v>47</v>
      </c>
      <c r="G786" s="8" t="s">
        <v>48</v>
      </c>
      <c r="H786" s="8" t="s">
        <v>49</v>
      </c>
      <c r="I786" s="9">
        <v>5000</v>
      </c>
      <c r="J786" s="9">
        <v>4947</v>
      </c>
      <c r="K786" s="8" t="s">
        <v>610</v>
      </c>
      <c r="L786" s="10">
        <v>45910</v>
      </c>
      <c r="N786" t="str">
        <f>IFERROR(VLOOKUP(A786,Ordenes!$C$1:$C$215,1,FALSE),"N/A")</f>
        <v>N/A</v>
      </c>
      <c r="O786" s="8" t="str">
        <f>_xlfn.CONCAT(YEAR(OP[[#This Row],[FechaDocumento]]),"-",MONTH(OP[[#This Row],[FechaDocumento]]))</f>
        <v>2025-9</v>
      </c>
    </row>
    <row r="787" spans="1:15" ht="15">
      <c r="A787" s="8">
        <v>1110</v>
      </c>
      <c r="B787" s="8">
        <v>2110210016</v>
      </c>
      <c r="C787" s="8" t="s">
        <v>611</v>
      </c>
      <c r="D787" s="8" t="s">
        <v>12</v>
      </c>
      <c r="E787" s="8" t="s">
        <v>13</v>
      </c>
      <c r="F787" s="8" t="s">
        <v>47</v>
      </c>
      <c r="G787" s="8" t="s">
        <v>48</v>
      </c>
      <c r="H787" s="8" t="s">
        <v>49</v>
      </c>
      <c r="I787" s="9">
        <v>4000</v>
      </c>
      <c r="J787" s="9">
        <v>2000</v>
      </c>
      <c r="K787" s="8" t="s">
        <v>611</v>
      </c>
      <c r="L787" s="10">
        <v>45910</v>
      </c>
      <c r="N787" t="str">
        <f>IFERROR(VLOOKUP(A787,Ordenes!$C$1:$C$215,1,FALSE),"N/A")</f>
        <v>N/A</v>
      </c>
      <c r="O787" s="8" t="str">
        <f>_xlfn.CONCAT(YEAR(OP[[#This Row],[FechaDocumento]]),"-",MONTH(OP[[#This Row],[FechaDocumento]]))</f>
        <v>2025-9</v>
      </c>
    </row>
    <row r="788" spans="1:15" ht="15">
      <c r="A788" s="8">
        <v>1111</v>
      </c>
      <c r="B788" s="8">
        <v>2110210022</v>
      </c>
      <c r="C788" s="8" t="s">
        <v>612</v>
      </c>
      <c r="D788" s="8" t="s">
        <v>12</v>
      </c>
      <c r="E788" s="8" t="s">
        <v>13</v>
      </c>
      <c r="F788" s="8" t="s">
        <v>47</v>
      </c>
      <c r="G788" s="8" t="s">
        <v>48</v>
      </c>
      <c r="H788" s="8" t="s">
        <v>49</v>
      </c>
      <c r="I788" s="9">
        <v>5000</v>
      </c>
      <c r="J788" s="9">
        <v>4932</v>
      </c>
      <c r="K788" s="8" t="s">
        <v>612</v>
      </c>
      <c r="L788" s="10">
        <v>45910</v>
      </c>
      <c r="N788" t="str">
        <f>IFERROR(VLOOKUP(A788,Ordenes!$C$1:$C$215,1,FALSE),"N/A")</f>
        <v>N/A</v>
      </c>
      <c r="O788" s="8" t="str">
        <f>_xlfn.CONCAT(YEAR(OP[[#This Row],[FechaDocumento]]),"-",MONTH(OP[[#This Row],[FechaDocumento]]))</f>
        <v>2025-9</v>
      </c>
    </row>
    <row r="789" spans="1:15" ht="15">
      <c r="A789" s="8">
        <v>1112</v>
      </c>
      <c r="B789" s="8">
        <v>2110210013</v>
      </c>
      <c r="C789" s="8" t="s">
        <v>613</v>
      </c>
      <c r="D789" s="8" t="s">
        <v>12</v>
      </c>
      <c r="E789" s="8" t="s">
        <v>13</v>
      </c>
      <c r="F789" s="8" t="s">
        <v>47</v>
      </c>
      <c r="G789" s="8" t="s">
        <v>48</v>
      </c>
      <c r="H789" s="8" t="s">
        <v>49</v>
      </c>
      <c r="I789" s="9">
        <v>5000</v>
      </c>
      <c r="J789" s="9">
        <v>2000</v>
      </c>
      <c r="K789" s="8" t="s">
        <v>613</v>
      </c>
      <c r="L789" s="10">
        <v>45910</v>
      </c>
      <c r="N789" t="str">
        <f>IFERROR(VLOOKUP(A789,Ordenes!$C$1:$C$215,1,FALSE),"N/A")</f>
        <v>N/A</v>
      </c>
      <c r="O789" s="8" t="str">
        <f>_xlfn.CONCAT(YEAR(OP[[#This Row],[FechaDocumento]]),"-",MONTH(OP[[#This Row],[FechaDocumento]]))</f>
        <v>2025-9</v>
      </c>
    </row>
    <row r="790" spans="1:15" ht="15">
      <c r="A790" s="8">
        <v>1113</v>
      </c>
      <c r="B790" s="8">
        <v>2110210014</v>
      </c>
      <c r="C790" s="8" t="s">
        <v>497</v>
      </c>
      <c r="D790" s="8" t="s">
        <v>12</v>
      </c>
      <c r="E790" s="8" t="s">
        <v>13</v>
      </c>
      <c r="F790" s="8" t="s">
        <v>47</v>
      </c>
      <c r="G790" s="8" t="s">
        <v>48</v>
      </c>
      <c r="H790" s="8" t="s">
        <v>49</v>
      </c>
      <c r="I790" s="9">
        <v>3000</v>
      </c>
      <c r="J790" s="9">
        <v>2000</v>
      </c>
      <c r="K790" s="8" t="s">
        <v>497</v>
      </c>
      <c r="L790" s="10">
        <v>45910</v>
      </c>
      <c r="N790" t="str">
        <f>IFERROR(VLOOKUP(A790,Ordenes!$C$1:$C$215,1,FALSE),"N/A")</f>
        <v>N/A</v>
      </c>
      <c r="O790" s="8" t="str">
        <f>_xlfn.CONCAT(YEAR(OP[[#This Row],[FechaDocumento]]),"-",MONTH(OP[[#This Row],[FechaDocumento]]))</f>
        <v>2025-9</v>
      </c>
    </row>
    <row r="791" spans="1:15" ht="15">
      <c r="A791" s="8">
        <v>1114</v>
      </c>
      <c r="B791" s="8">
        <v>2140250020</v>
      </c>
      <c r="C791" s="8" t="s">
        <v>614</v>
      </c>
      <c r="D791" s="8" t="s">
        <v>12</v>
      </c>
      <c r="E791" s="8" t="s">
        <v>13</v>
      </c>
      <c r="F791" s="8" t="s">
        <v>47</v>
      </c>
      <c r="G791" s="8" t="s">
        <v>48</v>
      </c>
      <c r="H791" s="8" t="s">
        <v>49</v>
      </c>
      <c r="I791" s="9">
        <v>2000</v>
      </c>
      <c r="J791" s="9">
        <v>1994</v>
      </c>
      <c r="K791" s="8" t="s">
        <v>614</v>
      </c>
      <c r="L791" s="10">
        <v>45910</v>
      </c>
      <c r="N791" t="str">
        <f>IFERROR(VLOOKUP(A791,Ordenes!$C$1:$C$215,1,FALSE),"N/A")</f>
        <v>N/A</v>
      </c>
      <c r="O791" s="8" t="str">
        <f>_xlfn.CONCAT(YEAR(OP[[#This Row],[FechaDocumento]]),"-",MONTH(OP[[#This Row],[FechaDocumento]]))</f>
        <v>2025-9</v>
      </c>
    </row>
    <row r="792" spans="1:15" ht="15">
      <c r="A792" s="8">
        <v>1115</v>
      </c>
      <c r="B792" s="8">
        <v>2140400013</v>
      </c>
      <c r="C792" s="8" t="s">
        <v>615</v>
      </c>
      <c r="D792" s="8" t="s">
        <v>12</v>
      </c>
      <c r="E792" s="8" t="s">
        <v>13</v>
      </c>
      <c r="F792" s="8" t="s">
        <v>47</v>
      </c>
      <c r="G792" s="8" t="s">
        <v>48</v>
      </c>
      <c r="H792" s="8" t="s">
        <v>49</v>
      </c>
      <c r="I792" s="9">
        <v>2000</v>
      </c>
      <c r="J792" s="9">
        <v>1997</v>
      </c>
      <c r="K792" s="8" t="s">
        <v>616</v>
      </c>
      <c r="L792" s="10">
        <v>45910</v>
      </c>
      <c r="N792" t="str">
        <f>IFERROR(VLOOKUP(A792,Ordenes!$C$1:$C$215,1,FALSE),"N/A")</f>
        <v>N/A</v>
      </c>
      <c r="O792" s="8" t="str">
        <f>_xlfn.CONCAT(YEAR(OP[[#This Row],[FechaDocumento]]),"-",MONTH(OP[[#This Row],[FechaDocumento]]))</f>
        <v>2025-9</v>
      </c>
    </row>
    <row r="793" spans="1:15" ht="15">
      <c r="A793" s="8">
        <v>1116</v>
      </c>
      <c r="B793" s="8">
        <v>2310410012</v>
      </c>
      <c r="C793" s="8" t="s">
        <v>617</v>
      </c>
      <c r="D793" s="8" t="s">
        <v>12</v>
      </c>
      <c r="E793" s="8" t="s">
        <v>13</v>
      </c>
      <c r="F793" s="8" t="s">
        <v>14</v>
      </c>
      <c r="G793" s="8" t="s">
        <v>15</v>
      </c>
      <c r="H793" s="8" t="s">
        <v>16</v>
      </c>
      <c r="I793" s="9">
        <v>3200</v>
      </c>
      <c r="J793" s="9">
        <v>3230</v>
      </c>
      <c r="K793" s="8" t="s">
        <v>617</v>
      </c>
      <c r="L793" s="10">
        <v>45910</v>
      </c>
      <c r="N793" t="str">
        <f>IFERROR(VLOOKUP(A793,Ordenes!$C$1:$C$215,1,FALSE),"N/A")</f>
        <v>N/A</v>
      </c>
      <c r="O793" s="8" t="str">
        <f>_xlfn.CONCAT(YEAR(OP[[#This Row],[FechaDocumento]]),"-",MONTH(OP[[#This Row],[FechaDocumento]]))</f>
        <v>2025-9</v>
      </c>
    </row>
    <row r="794" spans="1:15" ht="15">
      <c r="A794" s="8">
        <v>1128</v>
      </c>
      <c r="B794" s="8">
        <v>2310030329</v>
      </c>
      <c r="C794" s="8" t="s">
        <v>506</v>
      </c>
      <c r="D794" s="8" t="s">
        <v>12</v>
      </c>
      <c r="E794" s="8" t="s">
        <v>13</v>
      </c>
      <c r="F794" s="8" t="s">
        <v>91</v>
      </c>
      <c r="G794" s="8" t="s">
        <v>92</v>
      </c>
      <c r="H794" s="8" t="s">
        <v>93</v>
      </c>
      <c r="I794" s="9">
        <v>3600</v>
      </c>
      <c r="J794" s="9">
        <v>3600</v>
      </c>
      <c r="K794" s="8" t="s">
        <v>618</v>
      </c>
      <c r="L794" s="10">
        <v>45911</v>
      </c>
      <c r="N794" t="str">
        <f>IFERROR(VLOOKUP(A794,Ordenes!$C$1:$C$215,1,FALSE),"N/A")</f>
        <v>N/A</v>
      </c>
      <c r="O794" s="8" t="str">
        <f>_xlfn.CONCAT(YEAR(OP[[#This Row],[FechaDocumento]]),"-",MONTH(OP[[#This Row],[FechaDocumento]]))</f>
        <v>2025-9</v>
      </c>
    </row>
    <row r="795" spans="1:15" ht="15">
      <c r="A795" s="8">
        <v>1138</v>
      </c>
      <c r="B795" s="8">
        <v>2110120140</v>
      </c>
      <c r="C795" s="8" t="s">
        <v>585</v>
      </c>
      <c r="D795" s="8" t="s">
        <v>12</v>
      </c>
      <c r="E795" s="8" t="s">
        <v>13</v>
      </c>
      <c r="F795" s="8" t="s">
        <v>47</v>
      </c>
      <c r="G795" s="8" t="s">
        <v>48</v>
      </c>
      <c r="H795" s="8" t="s">
        <v>49</v>
      </c>
      <c r="I795" s="9">
        <v>1000</v>
      </c>
      <c r="J795" s="9">
        <v>1000</v>
      </c>
      <c r="K795" s="8" t="s">
        <v>619</v>
      </c>
      <c r="L795" s="10">
        <v>45912</v>
      </c>
      <c r="N795" t="str">
        <f>IFERROR(VLOOKUP(A795,Ordenes!$C$1:$C$215,1,FALSE),"N/A")</f>
        <v>N/A</v>
      </c>
      <c r="O795" s="8" t="str">
        <f>_xlfn.CONCAT(YEAR(OP[[#This Row],[FechaDocumento]]),"-",MONTH(OP[[#This Row],[FechaDocumento]]))</f>
        <v>2025-9</v>
      </c>
    </row>
    <row r="796" spans="1:15" ht="15">
      <c r="A796" s="8">
        <v>1139</v>
      </c>
      <c r="B796" s="8">
        <v>2110120425</v>
      </c>
      <c r="C796" s="8" t="s">
        <v>556</v>
      </c>
      <c r="D796" s="8" t="s">
        <v>12</v>
      </c>
      <c r="E796" s="8" t="s">
        <v>13</v>
      </c>
      <c r="F796" s="8" t="s">
        <v>47</v>
      </c>
      <c r="G796" s="8" t="s">
        <v>48</v>
      </c>
      <c r="H796" s="8" t="s">
        <v>49</v>
      </c>
      <c r="I796" s="8">
        <v>500</v>
      </c>
      <c r="J796" s="8">
        <v>500</v>
      </c>
      <c r="K796" s="8" t="s">
        <v>620</v>
      </c>
      <c r="L796" s="10">
        <v>45912</v>
      </c>
      <c r="N796" t="str">
        <f>IFERROR(VLOOKUP(A796,Ordenes!$C$1:$C$215,1,FALSE),"N/A")</f>
        <v>N/A</v>
      </c>
      <c r="O796" s="8" t="str">
        <f>_xlfn.CONCAT(YEAR(OP[[#This Row],[FechaDocumento]]),"-",MONTH(OP[[#This Row],[FechaDocumento]]))</f>
        <v>2025-9</v>
      </c>
    </row>
    <row r="797" spans="1:15" ht="15">
      <c r="A797" s="8">
        <v>1141</v>
      </c>
      <c r="B797" s="8">
        <v>2110030190</v>
      </c>
      <c r="C797" s="8" t="s">
        <v>621</v>
      </c>
      <c r="D797" s="8" t="s">
        <v>12</v>
      </c>
      <c r="E797" s="8" t="s">
        <v>13</v>
      </c>
      <c r="F797" s="8" t="s">
        <v>47</v>
      </c>
      <c r="G797" s="8" t="s">
        <v>48</v>
      </c>
      <c r="H797" s="8" t="s">
        <v>49</v>
      </c>
      <c r="I797" s="9">
        <v>12000</v>
      </c>
      <c r="J797" s="9">
        <v>12000</v>
      </c>
      <c r="K797" s="8" t="s">
        <v>621</v>
      </c>
      <c r="L797" s="10">
        <v>45912</v>
      </c>
      <c r="N797" t="str">
        <f>IFERROR(VLOOKUP(A797,Ordenes!$C$1:$C$215,1,FALSE),"N/A")</f>
        <v>N/A</v>
      </c>
      <c r="O797" s="8" t="str">
        <f>_xlfn.CONCAT(YEAR(OP[[#This Row],[FechaDocumento]]),"-",MONTH(OP[[#This Row],[FechaDocumento]]))</f>
        <v>2025-9</v>
      </c>
    </row>
    <row r="798" spans="1:15" ht="15">
      <c r="A798" s="8">
        <v>1142</v>
      </c>
      <c r="B798" s="8">
        <v>2310210153</v>
      </c>
      <c r="C798" s="8" t="s">
        <v>62</v>
      </c>
      <c r="D798" s="8" t="s">
        <v>12</v>
      </c>
      <c r="E798" s="8" t="s">
        <v>13</v>
      </c>
      <c r="F798" s="8" t="s">
        <v>47</v>
      </c>
      <c r="G798" s="8" t="s">
        <v>48</v>
      </c>
      <c r="H798" s="8" t="s">
        <v>49</v>
      </c>
      <c r="I798" s="9">
        <v>25000</v>
      </c>
      <c r="J798" s="9">
        <v>25000</v>
      </c>
      <c r="K798" s="8" t="s">
        <v>62</v>
      </c>
      <c r="L798" s="10">
        <v>45912</v>
      </c>
      <c r="N798" t="str">
        <f>IFERROR(VLOOKUP(A798,Ordenes!$C$1:$C$215,1,FALSE),"N/A")</f>
        <v>N/A</v>
      </c>
      <c r="O798" s="8" t="str">
        <f>_xlfn.CONCAT(YEAR(OP[[#This Row],[FechaDocumento]]),"-",MONTH(OP[[#This Row],[FechaDocumento]]))</f>
        <v>2025-9</v>
      </c>
    </row>
    <row r="799" spans="1:15" ht="15">
      <c r="A799" s="8">
        <v>1143</v>
      </c>
      <c r="B799" s="8">
        <v>2310210157</v>
      </c>
      <c r="C799" s="8" t="s">
        <v>140</v>
      </c>
      <c r="D799" s="8" t="s">
        <v>12</v>
      </c>
      <c r="E799" s="8" t="s">
        <v>13</v>
      </c>
      <c r="F799" s="8" t="s">
        <v>47</v>
      </c>
      <c r="G799" s="8" t="s">
        <v>48</v>
      </c>
      <c r="H799" s="8" t="s">
        <v>49</v>
      </c>
      <c r="I799" s="9">
        <v>25000</v>
      </c>
      <c r="J799" s="9">
        <v>24500</v>
      </c>
      <c r="K799" s="8" t="s">
        <v>140</v>
      </c>
      <c r="L799" s="10">
        <v>45912</v>
      </c>
      <c r="N799" t="str">
        <f>IFERROR(VLOOKUP(A799,Ordenes!$C$1:$C$215,1,FALSE),"N/A")</f>
        <v>N/A</v>
      </c>
      <c r="O799" s="8" t="str">
        <f>_xlfn.CONCAT(YEAR(OP[[#This Row],[FechaDocumento]]),"-",MONTH(OP[[#This Row],[FechaDocumento]]))</f>
        <v>2025-9</v>
      </c>
    </row>
    <row r="800" spans="1:15" ht="15">
      <c r="A800" s="8">
        <v>1144</v>
      </c>
      <c r="B800" s="8">
        <v>2310210155</v>
      </c>
      <c r="C800" s="8" t="s">
        <v>67</v>
      </c>
      <c r="D800" s="8" t="s">
        <v>12</v>
      </c>
      <c r="E800" s="8" t="s">
        <v>13</v>
      </c>
      <c r="F800" s="8" t="s">
        <v>47</v>
      </c>
      <c r="G800" s="8" t="s">
        <v>48</v>
      </c>
      <c r="H800" s="8" t="s">
        <v>49</v>
      </c>
      <c r="I800" s="9">
        <v>25000</v>
      </c>
      <c r="J800" s="9">
        <v>24015</v>
      </c>
      <c r="K800" s="8" t="s">
        <v>67</v>
      </c>
      <c r="L800" s="10">
        <v>45912</v>
      </c>
      <c r="N800" t="str">
        <f>IFERROR(VLOOKUP(A800,Ordenes!$C$1:$C$215,1,FALSE),"N/A")</f>
        <v>N/A</v>
      </c>
      <c r="O800" s="8" t="str">
        <f>_xlfn.CONCAT(YEAR(OP[[#This Row],[FechaDocumento]]),"-",MONTH(OP[[#This Row],[FechaDocumento]]))</f>
        <v>2025-9</v>
      </c>
    </row>
    <row r="801" spans="1:15" ht="15">
      <c r="A801" s="8">
        <v>1145</v>
      </c>
      <c r="B801" s="8">
        <v>2310160552</v>
      </c>
      <c r="C801" s="8" t="s">
        <v>264</v>
      </c>
      <c r="D801" s="8" t="s">
        <v>12</v>
      </c>
      <c r="E801" s="8" t="s">
        <v>13</v>
      </c>
      <c r="F801" s="8" t="s">
        <v>47</v>
      </c>
      <c r="G801" s="8" t="s">
        <v>48</v>
      </c>
      <c r="H801" s="8" t="s">
        <v>49</v>
      </c>
      <c r="I801" s="9">
        <v>210000</v>
      </c>
      <c r="J801" s="9">
        <v>206500</v>
      </c>
      <c r="K801" s="8" t="s">
        <v>264</v>
      </c>
      <c r="L801" s="10">
        <v>45912</v>
      </c>
      <c r="N801" t="str">
        <f>IFERROR(VLOOKUP(A801,Ordenes!$C$1:$C$215,1,FALSE),"N/A")</f>
        <v>N/A</v>
      </c>
      <c r="O801" s="8" t="str">
        <f>_xlfn.CONCAT(YEAR(OP[[#This Row],[FechaDocumento]]),"-",MONTH(OP[[#This Row],[FechaDocumento]]))</f>
        <v>2025-9</v>
      </c>
    </row>
    <row r="802" spans="1:15" ht="15">
      <c r="A802" s="8">
        <v>1146</v>
      </c>
      <c r="B802" s="8">
        <v>2110020342</v>
      </c>
      <c r="C802" s="8" t="s">
        <v>476</v>
      </c>
      <c r="D802" s="8" t="s">
        <v>12</v>
      </c>
      <c r="E802" s="8" t="s">
        <v>13</v>
      </c>
      <c r="F802" s="8" t="s">
        <v>47</v>
      </c>
      <c r="G802" s="8" t="s">
        <v>48</v>
      </c>
      <c r="H802" s="8" t="s">
        <v>49</v>
      </c>
      <c r="I802" s="9">
        <v>20000</v>
      </c>
      <c r="J802" s="9">
        <v>19935</v>
      </c>
      <c r="K802" s="8" t="s">
        <v>476</v>
      </c>
      <c r="L802" s="10">
        <v>45912</v>
      </c>
      <c r="N802" t="str">
        <f>IFERROR(VLOOKUP(A802,Ordenes!$C$1:$C$215,1,FALSE),"N/A")</f>
        <v>N/A</v>
      </c>
      <c r="O802" s="8" t="str">
        <f>_xlfn.CONCAT(YEAR(OP[[#This Row],[FechaDocumento]]),"-",MONTH(OP[[#This Row],[FechaDocumento]]))</f>
        <v>2025-9</v>
      </c>
    </row>
    <row r="803" spans="1:15" ht="15">
      <c r="A803" s="8">
        <v>1147</v>
      </c>
      <c r="B803" s="8">
        <v>2310090514</v>
      </c>
      <c r="C803" s="8" t="s">
        <v>554</v>
      </c>
      <c r="D803" s="8" t="s">
        <v>12</v>
      </c>
      <c r="E803" s="8" t="s">
        <v>13</v>
      </c>
      <c r="F803" s="8" t="s">
        <v>47</v>
      </c>
      <c r="G803" s="8" t="s">
        <v>48</v>
      </c>
      <c r="H803" s="8" t="s">
        <v>49</v>
      </c>
      <c r="I803" s="9">
        <v>50000</v>
      </c>
      <c r="J803" s="8">
        <v>0</v>
      </c>
      <c r="K803" s="8" t="s">
        <v>554</v>
      </c>
      <c r="L803" s="10">
        <v>45912</v>
      </c>
      <c r="N803" t="str">
        <f>IFERROR(VLOOKUP(A803,Ordenes!$C$1:$C$215,1,FALSE),"N/A")</f>
        <v>N/A</v>
      </c>
      <c r="O803" s="8" t="str">
        <f>_xlfn.CONCAT(YEAR(OP[[#This Row],[FechaDocumento]]),"-",MONTH(OP[[#This Row],[FechaDocumento]]))</f>
        <v>2025-9</v>
      </c>
    </row>
    <row r="804" spans="1:15" ht="15">
      <c r="A804" s="8">
        <v>1148</v>
      </c>
      <c r="B804" s="8">
        <v>2110110001</v>
      </c>
      <c r="C804" s="8" t="s">
        <v>622</v>
      </c>
      <c r="D804" s="8" t="s">
        <v>12</v>
      </c>
      <c r="E804" s="8" t="s">
        <v>13</v>
      </c>
      <c r="F804" s="8" t="s">
        <v>47</v>
      </c>
      <c r="G804" s="8" t="s">
        <v>48</v>
      </c>
      <c r="H804" s="8" t="s">
        <v>49</v>
      </c>
      <c r="I804" s="9">
        <v>100000</v>
      </c>
      <c r="J804" s="9">
        <v>100032</v>
      </c>
      <c r="K804" s="8" t="s">
        <v>622</v>
      </c>
      <c r="L804" s="10">
        <v>45912</v>
      </c>
      <c r="N804" t="str">
        <f>IFERROR(VLOOKUP(A804,Ordenes!$C$1:$C$215,1,FALSE),"N/A")</f>
        <v>N/A</v>
      </c>
      <c r="O804" s="8" t="str">
        <f>_xlfn.CONCAT(YEAR(OP[[#This Row],[FechaDocumento]]),"-",MONTH(OP[[#This Row],[FechaDocumento]]))</f>
        <v>2025-9</v>
      </c>
    </row>
    <row r="805" spans="1:15" ht="15">
      <c r="A805" s="8">
        <v>1149</v>
      </c>
      <c r="B805" s="8">
        <v>2310360001</v>
      </c>
      <c r="C805" s="8" t="s">
        <v>623</v>
      </c>
      <c r="D805" s="8" t="s">
        <v>12</v>
      </c>
      <c r="E805" s="8" t="s">
        <v>13</v>
      </c>
      <c r="F805" s="8" t="s">
        <v>47</v>
      </c>
      <c r="G805" s="8" t="s">
        <v>48</v>
      </c>
      <c r="H805" s="8" t="s">
        <v>49</v>
      </c>
      <c r="I805" s="9">
        <v>514700</v>
      </c>
      <c r="J805" s="9">
        <v>530700</v>
      </c>
      <c r="K805" s="8" t="s">
        <v>623</v>
      </c>
      <c r="L805" s="10">
        <v>45912</v>
      </c>
      <c r="N805" t="str">
        <f>IFERROR(VLOOKUP(A805,Ordenes!$C$1:$C$215,1,FALSE),"N/A")</f>
        <v>N/A</v>
      </c>
      <c r="O805" s="8" t="str">
        <f>_xlfn.CONCAT(YEAR(OP[[#This Row],[FechaDocumento]]),"-",MONTH(OP[[#This Row],[FechaDocumento]]))</f>
        <v>2025-9</v>
      </c>
    </row>
    <row r="806" spans="1:15" ht="15">
      <c r="A806" s="8">
        <v>1152</v>
      </c>
      <c r="B806" s="8">
        <v>2140110606</v>
      </c>
      <c r="C806" s="8" t="s">
        <v>479</v>
      </c>
      <c r="D806" s="8" t="s">
        <v>12</v>
      </c>
      <c r="E806" s="8" t="s">
        <v>108</v>
      </c>
      <c r="F806" s="8" t="s">
        <v>109</v>
      </c>
      <c r="G806" s="8" t="s">
        <v>110</v>
      </c>
      <c r="H806" s="8" t="s">
        <v>111</v>
      </c>
      <c r="I806" s="9">
        <v>48000</v>
      </c>
      <c r="J806" s="9">
        <v>18450</v>
      </c>
      <c r="K806" s="8" t="s">
        <v>479</v>
      </c>
      <c r="L806" s="10">
        <v>45912</v>
      </c>
      <c r="N806" t="str">
        <f>IFERROR(VLOOKUP(A806,Ordenes!$C$1:$C$215,1,FALSE),"N/A")</f>
        <v>N/A</v>
      </c>
      <c r="O806" s="8" t="str">
        <f>_xlfn.CONCAT(YEAR(OP[[#This Row],[FechaDocumento]]),"-",MONTH(OP[[#This Row],[FechaDocumento]]))</f>
        <v>2025-9</v>
      </c>
    </row>
    <row r="807" spans="1:15" ht="15">
      <c r="A807" s="8">
        <v>1155</v>
      </c>
      <c r="B807" s="8">
        <v>2110020095</v>
      </c>
      <c r="C807" s="8" t="s">
        <v>552</v>
      </c>
      <c r="D807" s="8" t="s">
        <v>12</v>
      </c>
      <c r="E807" s="8" t="s">
        <v>13</v>
      </c>
      <c r="F807" s="8" t="s">
        <v>47</v>
      </c>
      <c r="G807" s="8" t="s">
        <v>48</v>
      </c>
      <c r="H807" s="8" t="s">
        <v>49</v>
      </c>
      <c r="I807" s="9">
        <v>56000</v>
      </c>
      <c r="J807" s="9">
        <v>65575</v>
      </c>
      <c r="K807" s="8" t="s">
        <v>552</v>
      </c>
      <c r="L807" s="10">
        <v>45912</v>
      </c>
      <c r="N807" t="str">
        <f>IFERROR(VLOOKUP(A807,Ordenes!$C$1:$C$215,1,FALSE),"N/A")</f>
        <v>N/A</v>
      </c>
      <c r="O807" s="8" t="str">
        <f>_xlfn.CONCAT(YEAR(OP[[#This Row],[FechaDocumento]]),"-",MONTH(OP[[#This Row],[FechaDocumento]]))</f>
        <v>2025-9</v>
      </c>
    </row>
    <row r="808" spans="1:15" ht="15">
      <c r="A808" s="8">
        <v>1156</v>
      </c>
      <c r="B808" s="8">
        <v>2310160007</v>
      </c>
      <c r="C808" s="8" t="s">
        <v>101</v>
      </c>
      <c r="D808" s="8" t="s">
        <v>12</v>
      </c>
      <c r="E808" s="8" t="s">
        <v>13</v>
      </c>
      <c r="F808" s="8" t="s">
        <v>14</v>
      </c>
      <c r="G808" s="8" t="s">
        <v>15</v>
      </c>
      <c r="H808" s="8" t="s">
        <v>16</v>
      </c>
      <c r="I808" s="9">
        <v>600000</v>
      </c>
      <c r="J808" s="9">
        <v>215000</v>
      </c>
      <c r="K808" s="8" t="s">
        <v>102</v>
      </c>
      <c r="L808" s="10">
        <v>45912</v>
      </c>
      <c r="N808" t="str">
        <f>IFERROR(VLOOKUP(A808,Ordenes!$C$1:$C$215,1,FALSE),"N/A")</f>
        <v>N/A</v>
      </c>
      <c r="O808" s="8" t="str">
        <f>_xlfn.CONCAT(YEAR(OP[[#This Row],[FechaDocumento]]),"-",MONTH(OP[[#This Row],[FechaDocumento]]))</f>
        <v>2025-9</v>
      </c>
    </row>
    <row r="809" spans="1:15" ht="15">
      <c r="A809" s="8">
        <v>1157</v>
      </c>
      <c r="B809" s="8">
        <v>2310160457</v>
      </c>
      <c r="C809" s="8" t="s">
        <v>410</v>
      </c>
      <c r="D809" s="8" t="s">
        <v>12</v>
      </c>
      <c r="E809" s="8" t="s">
        <v>13</v>
      </c>
      <c r="F809" s="8" t="s">
        <v>14</v>
      </c>
      <c r="G809" s="8" t="s">
        <v>15</v>
      </c>
      <c r="H809" s="8" t="s">
        <v>16</v>
      </c>
      <c r="I809" s="9">
        <v>220000</v>
      </c>
      <c r="J809" s="9">
        <v>123000</v>
      </c>
      <c r="K809" s="8" t="s">
        <v>411</v>
      </c>
      <c r="L809" s="10">
        <v>45912</v>
      </c>
      <c r="N809" t="str">
        <f>IFERROR(VLOOKUP(A809,Ordenes!$C$1:$C$215,1,FALSE),"N/A")</f>
        <v>N/A</v>
      </c>
      <c r="O809" s="8" t="str">
        <f>_xlfn.CONCAT(YEAR(OP[[#This Row],[FechaDocumento]]),"-",MONTH(OP[[#This Row],[FechaDocumento]]))</f>
        <v>2025-9</v>
      </c>
    </row>
    <row r="810" spans="1:15" ht="15">
      <c r="A810" s="8">
        <v>1161</v>
      </c>
      <c r="B810" s="8">
        <v>2140110533</v>
      </c>
      <c r="C810" s="8" t="s">
        <v>624</v>
      </c>
      <c r="D810" s="8" t="s">
        <v>12</v>
      </c>
      <c r="E810" s="8" t="s">
        <v>108</v>
      </c>
      <c r="F810" s="8" t="s">
        <v>109</v>
      </c>
      <c r="G810" s="8" t="s">
        <v>110</v>
      </c>
      <c r="H810" s="8" t="s">
        <v>111</v>
      </c>
      <c r="I810" s="9">
        <v>150000</v>
      </c>
      <c r="J810" s="9">
        <v>131550</v>
      </c>
      <c r="K810" s="8" t="s">
        <v>624</v>
      </c>
      <c r="L810" s="10">
        <v>45912</v>
      </c>
      <c r="N810" t="str">
        <f>IFERROR(VLOOKUP(A810,Ordenes!$C$1:$C$215,1,FALSE),"N/A")</f>
        <v>N/A</v>
      </c>
      <c r="O810" s="8" t="str">
        <f>_xlfn.CONCAT(YEAR(OP[[#This Row],[FechaDocumento]]),"-",MONTH(OP[[#This Row],[FechaDocumento]]))</f>
        <v>2025-9</v>
      </c>
    </row>
    <row r="811" spans="1:15" ht="15">
      <c r="A811" s="8">
        <v>1162</v>
      </c>
      <c r="B811" s="8">
        <v>2310320356</v>
      </c>
      <c r="C811" s="8" t="s">
        <v>625</v>
      </c>
      <c r="D811" s="8" t="s">
        <v>12</v>
      </c>
      <c r="E811" s="8" t="s">
        <v>13</v>
      </c>
      <c r="F811" s="8" t="s">
        <v>47</v>
      </c>
      <c r="G811" s="8" t="s">
        <v>48</v>
      </c>
      <c r="H811" s="8" t="s">
        <v>49</v>
      </c>
      <c r="I811" s="8">
        <v>200</v>
      </c>
      <c r="J811" s="8">
        <v>200</v>
      </c>
      <c r="K811" s="8" t="s">
        <v>625</v>
      </c>
      <c r="L811" s="10">
        <v>45912</v>
      </c>
      <c r="N811" t="str">
        <f>IFERROR(VLOOKUP(A811,Ordenes!$C$1:$C$215,1,FALSE),"N/A")</f>
        <v>N/A</v>
      </c>
      <c r="O811" s="8" t="str">
        <f>_xlfn.CONCAT(YEAR(OP[[#This Row],[FechaDocumento]]),"-",MONTH(OP[[#This Row],[FechaDocumento]]))</f>
        <v>2025-9</v>
      </c>
    </row>
    <row r="812" spans="1:15" ht="15">
      <c r="A812" s="8">
        <v>1163</v>
      </c>
      <c r="B812" s="8">
        <v>2110210015</v>
      </c>
      <c r="C812" s="8" t="s">
        <v>498</v>
      </c>
      <c r="D812" s="8" t="s">
        <v>12</v>
      </c>
      <c r="E812" s="8" t="s">
        <v>13</v>
      </c>
      <c r="F812" s="8" t="s">
        <v>47</v>
      </c>
      <c r="G812" s="8" t="s">
        <v>48</v>
      </c>
      <c r="H812" s="8" t="s">
        <v>49</v>
      </c>
      <c r="I812" s="9">
        <v>1000</v>
      </c>
      <c r="J812" s="9">
        <v>1000</v>
      </c>
      <c r="K812" s="8" t="s">
        <v>498</v>
      </c>
      <c r="L812" s="10">
        <v>45915</v>
      </c>
      <c r="N812" t="str">
        <f>IFERROR(VLOOKUP(A812,Ordenes!$C$1:$C$215,1,FALSE),"N/A")</f>
        <v>N/A</v>
      </c>
      <c r="O812" s="8" t="str">
        <f>_xlfn.CONCAT(YEAR(OP[[#This Row],[FechaDocumento]]),"-",MONTH(OP[[#This Row],[FechaDocumento]]))</f>
        <v>2025-9</v>
      </c>
    </row>
    <row r="813" spans="1:15" ht="15">
      <c r="A813" s="8">
        <v>1164</v>
      </c>
      <c r="B813" s="8">
        <v>2110210027</v>
      </c>
      <c r="C813" s="8" t="s">
        <v>626</v>
      </c>
      <c r="D813" s="8" t="s">
        <v>12</v>
      </c>
      <c r="E813" s="8" t="s">
        <v>13</v>
      </c>
      <c r="F813" s="8" t="s">
        <v>47</v>
      </c>
      <c r="G813" s="8" t="s">
        <v>48</v>
      </c>
      <c r="H813" s="8" t="s">
        <v>49</v>
      </c>
      <c r="I813" s="9">
        <v>2100</v>
      </c>
      <c r="J813" s="9">
        <v>1983</v>
      </c>
      <c r="K813" s="8" t="s">
        <v>626</v>
      </c>
      <c r="L813" s="10">
        <v>45915</v>
      </c>
      <c r="N813" t="str">
        <f>IFERROR(VLOOKUP(A813,Ordenes!$C$1:$C$215,1,FALSE),"N/A")</f>
        <v>N/A</v>
      </c>
      <c r="O813" s="8" t="str">
        <f>_xlfn.CONCAT(YEAR(OP[[#This Row],[FechaDocumento]]),"-",MONTH(OP[[#This Row],[FechaDocumento]]))</f>
        <v>2025-9</v>
      </c>
    </row>
    <row r="814" spans="1:15" ht="15">
      <c r="A814" s="8">
        <v>1167</v>
      </c>
      <c r="B814" s="8">
        <v>2320330020</v>
      </c>
      <c r="C814" s="8" t="s">
        <v>553</v>
      </c>
      <c r="D814" s="8" t="s">
        <v>12</v>
      </c>
      <c r="E814" s="8" t="s">
        <v>108</v>
      </c>
      <c r="F814" s="8" t="s">
        <v>109</v>
      </c>
      <c r="G814" s="8" t="s">
        <v>110</v>
      </c>
      <c r="H814" s="8" t="s">
        <v>111</v>
      </c>
      <c r="I814" s="9">
        <v>113000</v>
      </c>
      <c r="J814" s="9">
        <v>112100</v>
      </c>
      <c r="K814" s="8" t="s">
        <v>553</v>
      </c>
      <c r="L814" s="10">
        <v>45915</v>
      </c>
      <c r="N814" t="str">
        <f>IFERROR(VLOOKUP(A814,Ordenes!$C$1:$C$215,1,FALSE),"N/A")</f>
        <v>N/A</v>
      </c>
      <c r="O814" s="8" t="str">
        <f>_xlfn.CONCAT(YEAR(OP[[#This Row],[FechaDocumento]]),"-",MONTH(OP[[#This Row],[FechaDocumento]]))</f>
        <v>2025-9</v>
      </c>
    </row>
    <row r="815" spans="1:15" ht="15">
      <c r="A815" s="8">
        <v>1170</v>
      </c>
      <c r="B815" s="8">
        <v>2310050044</v>
      </c>
      <c r="C815" s="8" t="s">
        <v>627</v>
      </c>
      <c r="D815" s="8" t="s">
        <v>12</v>
      </c>
      <c r="E815" s="8" t="s">
        <v>13</v>
      </c>
      <c r="F815" s="8" t="s">
        <v>628</v>
      </c>
      <c r="G815" s="8" t="s">
        <v>629</v>
      </c>
      <c r="H815" s="8" t="s">
        <v>250</v>
      </c>
      <c r="I815" s="8">
        <v>300</v>
      </c>
      <c r="J815" s="8">
        <v>297</v>
      </c>
      <c r="K815" s="8" t="s">
        <v>630</v>
      </c>
      <c r="L815" s="10">
        <v>45915</v>
      </c>
      <c r="N815" t="str">
        <f>IFERROR(VLOOKUP(A815,Ordenes!$C$1:$C$215,1,FALSE),"N/A")</f>
        <v>N/A</v>
      </c>
      <c r="O815" s="8" t="str">
        <f>_xlfn.CONCAT(YEAR(OP[[#This Row],[FechaDocumento]]),"-",MONTH(OP[[#This Row],[FechaDocumento]]))</f>
        <v>2025-9</v>
      </c>
    </row>
    <row r="816" spans="1:15" ht="15">
      <c r="A816" s="8">
        <v>1171</v>
      </c>
      <c r="B816" s="8">
        <v>2110210005</v>
      </c>
      <c r="C816" s="8" t="s">
        <v>631</v>
      </c>
      <c r="D816" s="8" t="s">
        <v>12</v>
      </c>
      <c r="E816" s="8" t="s">
        <v>13</v>
      </c>
      <c r="F816" s="8" t="s">
        <v>47</v>
      </c>
      <c r="G816" s="8" t="s">
        <v>48</v>
      </c>
      <c r="H816" s="8" t="s">
        <v>49</v>
      </c>
      <c r="I816" s="8">
        <v>300</v>
      </c>
      <c r="J816" s="8">
        <v>200</v>
      </c>
      <c r="K816" s="8" t="s">
        <v>631</v>
      </c>
      <c r="L816" s="10">
        <v>45916</v>
      </c>
      <c r="N816" t="str">
        <f>IFERROR(VLOOKUP(A816,Ordenes!$C$1:$C$215,1,FALSE),"N/A")</f>
        <v>N/A</v>
      </c>
      <c r="O816" s="8" t="str">
        <f>_xlfn.CONCAT(YEAR(OP[[#This Row],[FechaDocumento]]),"-",MONTH(OP[[#This Row],[FechaDocumento]]))</f>
        <v>2025-9</v>
      </c>
    </row>
    <row r="817" spans="1:15" ht="15">
      <c r="A817" s="8">
        <v>1172</v>
      </c>
      <c r="B817" s="8">
        <v>2110210004</v>
      </c>
      <c r="C817" s="8" t="s">
        <v>632</v>
      </c>
      <c r="D817" s="8" t="s">
        <v>12</v>
      </c>
      <c r="E817" s="8" t="s">
        <v>13</v>
      </c>
      <c r="F817" s="8" t="s">
        <v>47</v>
      </c>
      <c r="G817" s="8" t="s">
        <v>48</v>
      </c>
      <c r="H817" s="8" t="s">
        <v>49</v>
      </c>
      <c r="I817" s="8">
        <v>300</v>
      </c>
      <c r="J817" s="8">
        <v>200</v>
      </c>
      <c r="K817" s="8" t="s">
        <v>632</v>
      </c>
      <c r="L817" s="10">
        <v>45916</v>
      </c>
      <c r="N817" t="str">
        <f>IFERROR(VLOOKUP(A817,Ordenes!$C$1:$C$215,1,FALSE),"N/A")</f>
        <v>N/A</v>
      </c>
      <c r="O817" s="8" t="str">
        <f>_xlfn.CONCAT(YEAR(OP[[#This Row],[FechaDocumento]]),"-",MONTH(OP[[#This Row],[FechaDocumento]]))</f>
        <v>2025-9</v>
      </c>
    </row>
    <row r="818" spans="1:15" ht="15">
      <c r="A818" s="8">
        <v>1174</v>
      </c>
      <c r="B818" s="8">
        <v>2110210003</v>
      </c>
      <c r="C818" s="8" t="s">
        <v>633</v>
      </c>
      <c r="D818" s="8" t="s">
        <v>12</v>
      </c>
      <c r="E818" s="8" t="s">
        <v>13</v>
      </c>
      <c r="F818" s="8" t="s">
        <v>47</v>
      </c>
      <c r="G818" s="8" t="s">
        <v>48</v>
      </c>
      <c r="H818" s="8" t="s">
        <v>49</v>
      </c>
      <c r="I818" s="8">
        <v>300</v>
      </c>
      <c r="J818" s="8">
        <v>200</v>
      </c>
      <c r="K818" s="8" t="s">
        <v>633</v>
      </c>
      <c r="L818" s="10">
        <v>45916</v>
      </c>
      <c r="N818" t="str">
        <f>IFERROR(VLOOKUP(A818,Ordenes!$C$1:$C$215,1,FALSE),"N/A")</f>
        <v>N/A</v>
      </c>
      <c r="O818" s="8" t="str">
        <f>_xlfn.CONCAT(YEAR(OP[[#This Row],[FechaDocumento]]),"-",MONTH(OP[[#This Row],[FechaDocumento]]))</f>
        <v>2025-9</v>
      </c>
    </row>
    <row r="819" spans="1:15" ht="15">
      <c r="A819" s="8">
        <v>1176</v>
      </c>
      <c r="B819" s="8">
        <v>2110210018</v>
      </c>
      <c r="C819" s="8" t="s">
        <v>634</v>
      </c>
      <c r="D819" s="8" t="s">
        <v>12</v>
      </c>
      <c r="E819" s="8" t="s">
        <v>13</v>
      </c>
      <c r="F819" s="8" t="s">
        <v>47</v>
      </c>
      <c r="G819" s="8" t="s">
        <v>48</v>
      </c>
      <c r="H819" s="8" t="s">
        <v>49</v>
      </c>
      <c r="I819" s="9">
        <v>4000</v>
      </c>
      <c r="J819" s="9">
        <v>3878</v>
      </c>
      <c r="K819" s="8" t="s">
        <v>634</v>
      </c>
      <c r="L819" s="10">
        <v>45916</v>
      </c>
      <c r="N819" t="str">
        <f>IFERROR(VLOOKUP(A819,Ordenes!$C$1:$C$215,1,FALSE),"N/A")</f>
        <v>N/A</v>
      </c>
      <c r="O819" s="8" t="str">
        <f>_xlfn.CONCAT(YEAR(OP[[#This Row],[FechaDocumento]]),"-",MONTH(OP[[#This Row],[FechaDocumento]]))</f>
        <v>2025-9</v>
      </c>
    </row>
    <row r="820" spans="1:15" ht="15">
      <c r="A820" s="8">
        <v>1177</v>
      </c>
      <c r="B820" s="8">
        <v>2110210029</v>
      </c>
      <c r="C820" s="8" t="s">
        <v>635</v>
      </c>
      <c r="D820" s="8" t="s">
        <v>12</v>
      </c>
      <c r="E820" s="8" t="s">
        <v>13</v>
      </c>
      <c r="F820" s="8" t="s">
        <v>47</v>
      </c>
      <c r="G820" s="8" t="s">
        <v>48</v>
      </c>
      <c r="H820" s="8" t="s">
        <v>49</v>
      </c>
      <c r="I820" s="9">
        <v>4000</v>
      </c>
      <c r="J820" s="9">
        <v>4000</v>
      </c>
      <c r="K820" s="8" t="s">
        <v>635</v>
      </c>
      <c r="L820" s="10">
        <v>45916</v>
      </c>
      <c r="N820" t="str">
        <f>IFERROR(VLOOKUP(A820,Ordenes!$C$1:$C$215,1,FALSE),"N/A")</f>
        <v>N/A</v>
      </c>
      <c r="O820" s="8" t="str">
        <f>_xlfn.CONCAT(YEAR(OP[[#This Row],[FechaDocumento]]),"-",MONTH(OP[[#This Row],[FechaDocumento]]))</f>
        <v>2025-9</v>
      </c>
    </row>
    <row r="821" spans="1:15" ht="15">
      <c r="A821" s="8">
        <v>1178</v>
      </c>
      <c r="B821" s="8">
        <v>2110210020</v>
      </c>
      <c r="C821" s="8" t="s">
        <v>636</v>
      </c>
      <c r="D821" s="8" t="s">
        <v>12</v>
      </c>
      <c r="E821" s="8" t="s">
        <v>13</v>
      </c>
      <c r="F821" s="8" t="s">
        <v>47</v>
      </c>
      <c r="G821" s="8" t="s">
        <v>48</v>
      </c>
      <c r="H821" s="8" t="s">
        <v>49</v>
      </c>
      <c r="I821" s="9">
        <v>4000</v>
      </c>
      <c r="J821" s="9">
        <v>3984</v>
      </c>
      <c r="K821" s="8" t="s">
        <v>636</v>
      </c>
      <c r="L821" s="10">
        <v>45916</v>
      </c>
      <c r="N821" t="str">
        <f>IFERROR(VLOOKUP(A821,Ordenes!$C$1:$C$215,1,FALSE),"N/A")</f>
        <v>N/A</v>
      </c>
      <c r="O821" s="8" t="str">
        <f>_xlfn.CONCAT(YEAR(OP[[#This Row],[FechaDocumento]]),"-",MONTH(OP[[#This Row],[FechaDocumento]]))</f>
        <v>2025-9</v>
      </c>
    </row>
    <row r="822" spans="1:15" ht="15">
      <c r="A822" s="8">
        <v>1179</v>
      </c>
      <c r="B822" s="8">
        <v>2310180036</v>
      </c>
      <c r="C822" s="8" t="s">
        <v>569</v>
      </c>
      <c r="D822" s="8" t="s">
        <v>12</v>
      </c>
      <c r="E822" s="8" t="s">
        <v>13</v>
      </c>
      <c r="F822" s="8" t="s">
        <v>91</v>
      </c>
      <c r="G822" s="8" t="s">
        <v>92</v>
      </c>
      <c r="H822" s="8" t="s">
        <v>93</v>
      </c>
      <c r="I822" s="8">
        <v>400</v>
      </c>
      <c r="J822" s="8">
        <v>250</v>
      </c>
      <c r="K822" s="8" t="s">
        <v>569</v>
      </c>
      <c r="L822" s="10">
        <v>45916</v>
      </c>
      <c r="N822" t="str">
        <f>IFERROR(VLOOKUP(A822,Ordenes!$C$1:$C$215,1,FALSE),"N/A")</f>
        <v>N/A</v>
      </c>
      <c r="O822" s="8" t="str">
        <f>_xlfn.CONCAT(YEAR(OP[[#This Row],[FechaDocumento]]),"-",MONTH(OP[[#This Row],[FechaDocumento]]))</f>
        <v>2025-9</v>
      </c>
    </row>
    <row r="823" spans="1:15" ht="15">
      <c r="A823" s="8">
        <v>1180</v>
      </c>
      <c r="B823" s="8">
        <v>2310180042</v>
      </c>
      <c r="C823" s="8" t="s">
        <v>637</v>
      </c>
      <c r="D823" s="8" t="s">
        <v>12</v>
      </c>
      <c r="E823" s="8" t="s">
        <v>13</v>
      </c>
      <c r="F823" s="8" t="s">
        <v>91</v>
      </c>
      <c r="G823" s="8" t="s">
        <v>92</v>
      </c>
      <c r="H823" s="8" t="s">
        <v>93</v>
      </c>
      <c r="I823" s="8">
        <v>200</v>
      </c>
      <c r="J823" s="8">
        <v>200</v>
      </c>
      <c r="K823" s="8" t="s">
        <v>637</v>
      </c>
      <c r="L823" s="10">
        <v>45916</v>
      </c>
      <c r="N823" t="str">
        <f>IFERROR(VLOOKUP(A823,Ordenes!$C$1:$C$215,1,FALSE),"N/A")</f>
        <v>N/A</v>
      </c>
      <c r="O823" s="8" t="str">
        <f>_xlfn.CONCAT(YEAR(OP[[#This Row],[FechaDocumento]]),"-",MONTH(OP[[#This Row],[FechaDocumento]]))</f>
        <v>2025-9</v>
      </c>
    </row>
    <row r="824" spans="1:15" ht="15">
      <c r="A824" s="8">
        <v>1181</v>
      </c>
      <c r="B824" s="8">
        <v>2310180041</v>
      </c>
      <c r="C824" s="8" t="s">
        <v>570</v>
      </c>
      <c r="D824" s="8" t="s">
        <v>12</v>
      </c>
      <c r="E824" s="8" t="s">
        <v>13</v>
      </c>
      <c r="F824" s="8" t="s">
        <v>91</v>
      </c>
      <c r="G824" s="8" t="s">
        <v>92</v>
      </c>
      <c r="H824" s="8" t="s">
        <v>93</v>
      </c>
      <c r="I824" s="8">
        <v>400</v>
      </c>
      <c r="J824" s="8">
        <v>250</v>
      </c>
      <c r="K824" s="8" t="s">
        <v>570</v>
      </c>
      <c r="L824" s="10">
        <v>45916</v>
      </c>
      <c r="N824" t="str">
        <f>IFERROR(VLOOKUP(A824,Ordenes!$C$1:$C$215,1,FALSE),"N/A")</f>
        <v>N/A</v>
      </c>
      <c r="O824" s="8" t="str">
        <f>_xlfn.CONCAT(YEAR(OP[[#This Row],[FechaDocumento]]),"-",MONTH(OP[[#This Row],[FechaDocumento]]))</f>
        <v>2025-9</v>
      </c>
    </row>
    <row r="825" spans="1:15" ht="15">
      <c r="A825" s="8">
        <v>1182</v>
      </c>
      <c r="B825" s="8">
        <v>2310180044</v>
      </c>
      <c r="C825" s="8" t="s">
        <v>638</v>
      </c>
      <c r="D825" s="8" t="s">
        <v>12</v>
      </c>
      <c r="E825" s="8" t="s">
        <v>13</v>
      </c>
      <c r="F825" s="8" t="s">
        <v>91</v>
      </c>
      <c r="G825" s="8" t="s">
        <v>92</v>
      </c>
      <c r="H825" s="8" t="s">
        <v>93</v>
      </c>
      <c r="I825" s="8">
        <v>200</v>
      </c>
      <c r="J825" s="8">
        <v>200</v>
      </c>
      <c r="K825" s="8" t="s">
        <v>638</v>
      </c>
      <c r="L825" s="10">
        <v>45916</v>
      </c>
      <c r="N825" t="str">
        <f>IFERROR(VLOOKUP(A825,Ordenes!$C$1:$C$215,1,FALSE),"N/A")</f>
        <v>N/A</v>
      </c>
      <c r="O825" s="8" t="str">
        <f>_xlfn.CONCAT(YEAR(OP[[#This Row],[FechaDocumento]]),"-",MONTH(OP[[#This Row],[FechaDocumento]]))</f>
        <v>2025-9</v>
      </c>
    </row>
    <row r="826" spans="1:15" ht="15">
      <c r="A826" s="8">
        <v>1183</v>
      </c>
      <c r="B826" s="8">
        <v>2310180035</v>
      </c>
      <c r="C826" s="8" t="s">
        <v>578</v>
      </c>
      <c r="D826" s="8" t="s">
        <v>12</v>
      </c>
      <c r="E826" s="8" t="s">
        <v>13</v>
      </c>
      <c r="F826" s="8" t="s">
        <v>91</v>
      </c>
      <c r="G826" s="8" t="s">
        <v>92</v>
      </c>
      <c r="H826" s="8" t="s">
        <v>93</v>
      </c>
      <c r="I826" s="8">
        <v>400</v>
      </c>
      <c r="J826" s="8">
        <v>250</v>
      </c>
      <c r="K826" s="8" t="s">
        <v>578</v>
      </c>
      <c r="L826" s="10">
        <v>45916</v>
      </c>
      <c r="N826" t="str">
        <f>IFERROR(VLOOKUP(A826,Ordenes!$C$1:$C$215,1,FALSE),"N/A")</f>
        <v>N/A</v>
      </c>
      <c r="O826" s="8" t="str">
        <f>_xlfn.CONCAT(YEAR(OP[[#This Row],[FechaDocumento]]),"-",MONTH(OP[[#This Row],[FechaDocumento]]))</f>
        <v>2025-9</v>
      </c>
    </row>
    <row r="827" spans="1:15" ht="15">
      <c r="A827" s="8">
        <v>1184</v>
      </c>
      <c r="B827" s="8">
        <v>2310180039</v>
      </c>
      <c r="C827" s="8" t="s">
        <v>639</v>
      </c>
      <c r="D827" s="8" t="s">
        <v>12</v>
      </c>
      <c r="E827" s="8" t="s">
        <v>13</v>
      </c>
      <c r="F827" s="8" t="s">
        <v>91</v>
      </c>
      <c r="G827" s="8" t="s">
        <v>92</v>
      </c>
      <c r="H827" s="8" t="s">
        <v>93</v>
      </c>
      <c r="I827" s="8">
        <v>200</v>
      </c>
      <c r="J827" s="8">
        <v>200</v>
      </c>
      <c r="K827" s="8" t="s">
        <v>639</v>
      </c>
      <c r="L827" s="10">
        <v>45916</v>
      </c>
      <c r="N827" t="str">
        <f>IFERROR(VLOOKUP(A827,Ordenes!$C$1:$C$215,1,FALSE),"N/A")</f>
        <v>N/A</v>
      </c>
      <c r="O827" s="8" t="str">
        <f>_xlfn.CONCAT(YEAR(OP[[#This Row],[FechaDocumento]]),"-",MONTH(OP[[#This Row],[FechaDocumento]]))</f>
        <v>2025-9</v>
      </c>
    </row>
    <row r="828" spans="1:15" ht="15">
      <c r="A828" s="8">
        <v>1185</v>
      </c>
      <c r="B828" s="8">
        <v>2310180051</v>
      </c>
      <c r="C828" s="8" t="s">
        <v>640</v>
      </c>
      <c r="D828" s="8" t="s">
        <v>12</v>
      </c>
      <c r="E828" s="8" t="s">
        <v>13</v>
      </c>
      <c r="F828" s="8" t="s">
        <v>91</v>
      </c>
      <c r="G828" s="8" t="s">
        <v>92</v>
      </c>
      <c r="H828" s="8" t="s">
        <v>93</v>
      </c>
      <c r="I828" s="8">
        <v>400</v>
      </c>
      <c r="J828" s="8">
        <v>400</v>
      </c>
      <c r="K828" s="8" t="s">
        <v>640</v>
      </c>
      <c r="L828" s="10">
        <v>45916</v>
      </c>
      <c r="N828" t="str">
        <f>IFERROR(VLOOKUP(A828,Ordenes!$C$1:$C$215,1,FALSE),"N/A")</f>
        <v>N/A</v>
      </c>
      <c r="O828" s="8" t="str">
        <f>_xlfn.CONCAT(YEAR(OP[[#This Row],[FechaDocumento]]),"-",MONTH(OP[[#This Row],[FechaDocumento]]))</f>
        <v>2025-9</v>
      </c>
    </row>
    <row r="829" spans="1:15" ht="15">
      <c r="A829" s="8">
        <v>1186</v>
      </c>
      <c r="B829" s="8">
        <v>2310180050</v>
      </c>
      <c r="C829" s="8" t="s">
        <v>571</v>
      </c>
      <c r="D829" s="8" t="s">
        <v>12</v>
      </c>
      <c r="E829" s="8" t="s">
        <v>13</v>
      </c>
      <c r="F829" s="8" t="s">
        <v>91</v>
      </c>
      <c r="G829" s="8" t="s">
        <v>92</v>
      </c>
      <c r="H829" s="8" t="s">
        <v>93</v>
      </c>
      <c r="I829" s="8">
        <v>200</v>
      </c>
      <c r="J829" s="8">
        <v>200</v>
      </c>
      <c r="K829" s="8" t="s">
        <v>571</v>
      </c>
      <c r="L829" s="10">
        <v>45916</v>
      </c>
      <c r="N829" t="str">
        <f>IFERROR(VLOOKUP(A829,Ordenes!$C$1:$C$215,1,FALSE),"N/A")</f>
        <v>N/A</v>
      </c>
      <c r="O829" s="8" t="str">
        <f>_xlfn.CONCAT(YEAR(OP[[#This Row],[FechaDocumento]]),"-",MONTH(OP[[#This Row],[FechaDocumento]]))</f>
        <v>2025-9</v>
      </c>
    </row>
    <row r="830" spans="1:15" ht="15">
      <c r="A830" s="8">
        <v>1187</v>
      </c>
      <c r="B830" s="8">
        <v>2310180037</v>
      </c>
      <c r="C830" s="8" t="s">
        <v>641</v>
      </c>
      <c r="D830" s="8" t="s">
        <v>12</v>
      </c>
      <c r="E830" s="8" t="s">
        <v>13</v>
      </c>
      <c r="F830" s="8" t="s">
        <v>91</v>
      </c>
      <c r="G830" s="8" t="s">
        <v>92</v>
      </c>
      <c r="H830" s="8" t="s">
        <v>93</v>
      </c>
      <c r="I830" s="8">
        <v>400</v>
      </c>
      <c r="J830" s="8">
        <v>400</v>
      </c>
      <c r="K830" s="8" t="s">
        <v>641</v>
      </c>
      <c r="L830" s="10">
        <v>45916</v>
      </c>
      <c r="N830" t="str">
        <f>IFERROR(VLOOKUP(A830,Ordenes!$C$1:$C$215,1,FALSE),"N/A")</f>
        <v>N/A</v>
      </c>
      <c r="O830" s="8" t="str">
        <f>_xlfn.CONCAT(YEAR(OP[[#This Row],[FechaDocumento]]),"-",MONTH(OP[[#This Row],[FechaDocumento]]))</f>
        <v>2025-9</v>
      </c>
    </row>
    <row r="831" spans="1:15" ht="15">
      <c r="A831" s="8">
        <v>1188</v>
      </c>
      <c r="B831" s="8">
        <v>2310180047</v>
      </c>
      <c r="C831" s="8" t="s">
        <v>642</v>
      </c>
      <c r="D831" s="8" t="s">
        <v>12</v>
      </c>
      <c r="E831" s="8" t="s">
        <v>13</v>
      </c>
      <c r="F831" s="8" t="s">
        <v>91</v>
      </c>
      <c r="G831" s="8" t="s">
        <v>92</v>
      </c>
      <c r="H831" s="8" t="s">
        <v>93</v>
      </c>
      <c r="I831" s="8">
        <v>400</v>
      </c>
      <c r="J831" s="8">
        <v>250</v>
      </c>
      <c r="K831" s="8" t="s">
        <v>642</v>
      </c>
      <c r="L831" s="10">
        <v>45916</v>
      </c>
      <c r="N831" t="str">
        <f>IFERROR(VLOOKUP(A831,Ordenes!$C$1:$C$215,1,FALSE),"N/A")</f>
        <v>N/A</v>
      </c>
      <c r="O831" s="8" t="str">
        <f>_xlfn.CONCAT(YEAR(OP[[#This Row],[FechaDocumento]]),"-",MONTH(OP[[#This Row],[FechaDocumento]]))</f>
        <v>2025-9</v>
      </c>
    </row>
    <row r="832" spans="1:15" ht="15">
      <c r="A832" s="8">
        <v>1189</v>
      </c>
      <c r="B832" s="8">
        <v>2310180040</v>
      </c>
      <c r="C832" s="8" t="s">
        <v>643</v>
      </c>
      <c r="D832" s="8" t="s">
        <v>12</v>
      </c>
      <c r="E832" s="8" t="s">
        <v>13</v>
      </c>
      <c r="F832" s="8" t="s">
        <v>91</v>
      </c>
      <c r="G832" s="8" t="s">
        <v>92</v>
      </c>
      <c r="H832" s="8" t="s">
        <v>93</v>
      </c>
      <c r="I832" s="8">
        <v>400</v>
      </c>
      <c r="J832" s="8">
        <v>250</v>
      </c>
      <c r="K832" s="8" t="s">
        <v>643</v>
      </c>
      <c r="L832" s="10">
        <v>45916</v>
      </c>
      <c r="N832" t="str">
        <f>IFERROR(VLOOKUP(A832,Ordenes!$C$1:$C$215,1,FALSE),"N/A")</f>
        <v>N/A</v>
      </c>
      <c r="O832" s="8" t="str">
        <f>_xlfn.CONCAT(YEAR(OP[[#This Row],[FechaDocumento]]),"-",MONTH(OP[[#This Row],[FechaDocumento]]))</f>
        <v>2025-9</v>
      </c>
    </row>
    <row r="833" spans="1:15" ht="15">
      <c r="A833" s="8">
        <v>1190</v>
      </c>
      <c r="B833" s="8">
        <v>2310180045</v>
      </c>
      <c r="C833" s="8" t="s">
        <v>644</v>
      </c>
      <c r="D833" s="8" t="s">
        <v>12</v>
      </c>
      <c r="E833" s="8" t="s">
        <v>13</v>
      </c>
      <c r="F833" s="8" t="s">
        <v>91</v>
      </c>
      <c r="G833" s="8" t="s">
        <v>92</v>
      </c>
      <c r="H833" s="8" t="s">
        <v>93</v>
      </c>
      <c r="I833" s="8">
        <v>200</v>
      </c>
      <c r="J833" s="8">
        <v>200</v>
      </c>
      <c r="K833" s="8" t="s">
        <v>644</v>
      </c>
      <c r="L833" s="10">
        <v>45916</v>
      </c>
      <c r="N833" t="str">
        <f>IFERROR(VLOOKUP(A833,Ordenes!$C$1:$C$215,1,FALSE),"N/A")</f>
        <v>N/A</v>
      </c>
      <c r="O833" s="8" t="str">
        <f>_xlfn.CONCAT(YEAR(OP[[#This Row],[FechaDocumento]]),"-",MONTH(OP[[#This Row],[FechaDocumento]]))</f>
        <v>2025-9</v>
      </c>
    </row>
    <row r="834" spans="1:15" ht="15">
      <c r="A834" s="8">
        <v>1191</v>
      </c>
      <c r="B834" s="8">
        <v>2310180048</v>
      </c>
      <c r="C834" s="8" t="s">
        <v>290</v>
      </c>
      <c r="D834" s="8" t="s">
        <v>12</v>
      </c>
      <c r="E834" s="8" t="s">
        <v>13</v>
      </c>
      <c r="F834" s="8" t="s">
        <v>91</v>
      </c>
      <c r="G834" s="8" t="s">
        <v>92</v>
      </c>
      <c r="H834" s="8" t="s">
        <v>93</v>
      </c>
      <c r="I834" s="8">
        <v>600</v>
      </c>
      <c r="J834" s="8">
        <v>600</v>
      </c>
      <c r="K834" s="8" t="s">
        <v>290</v>
      </c>
      <c r="L834" s="10">
        <v>45916</v>
      </c>
      <c r="N834" t="str">
        <f>IFERROR(VLOOKUP(A834,Ordenes!$C$1:$C$215,1,FALSE),"N/A")</f>
        <v>N/A</v>
      </c>
      <c r="O834" s="8" t="str">
        <f>_xlfn.CONCAT(YEAR(OP[[#This Row],[FechaDocumento]]),"-",MONTH(OP[[#This Row],[FechaDocumento]]))</f>
        <v>2025-9</v>
      </c>
    </row>
    <row r="835" spans="1:15" ht="15">
      <c r="A835" s="8">
        <v>1192</v>
      </c>
      <c r="B835" s="8">
        <v>2110210019</v>
      </c>
      <c r="C835" s="8" t="s">
        <v>645</v>
      </c>
      <c r="D835" s="8" t="s">
        <v>12</v>
      </c>
      <c r="E835" s="8" t="s">
        <v>13</v>
      </c>
      <c r="F835" s="8" t="s">
        <v>47</v>
      </c>
      <c r="G835" s="8" t="s">
        <v>48</v>
      </c>
      <c r="H835" s="8" t="s">
        <v>49</v>
      </c>
      <c r="I835" s="9">
        <v>2000</v>
      </c>
      <c r="J835" s="9">
        <v>1997</v>
      </c>
      <c r="K835" s="8" t="s">
        <v>645</v>
      </c>
      <c r="L835" s="10">
        <v>45916</v>
      </c>
      <c r="N835" t="str">
        <f>IFERROR(VLOOKUP(A835,Ordenes!$C$1:$C$215,1,FALSE),"N/A")</f>
        <v>N/A</v>
      </c>
      <c r="O835" s="8" t="str">
        <f>_xlfn.CONCAT(YEAR(OP[[#This Row],[FechaDocumento]]),"-",MONTH(OP[[#This Row],[FechaDocumento]]))</f>
        <v>2025-9</v>
      </c>
    </row>
    <row r="836" spans="1:15" ht="15">
      <c r="A836" s="8">
        <v>1193</v>
      </c>
      <c r="B836" s="8">
        <v>2310320088</v>
      </c>
      <c r="C836" s="8" t="s">
        <v>252</v>
      </c>
      <c r="D836" s="8" t="s">
        <v>12</v>
      </c>
      <c r="E836" s="8" t="s">
        <v>13</v>
      </c>
      <c r="F836" s="8" t="s">
        <v>91</v>
      </c>
      <c r="G836" s="8" t="s">
        <v>92</v>
      </c>
      <c r="H836" s="8" t="s">
        <v>93</v>
      </c>
      <c r="I836" s="9">
        <v>12000</v>
      </c>
      <c r="J836" s="9">
        <v>12000</v>
      </c>
      <c r="K836" s="8" t="s">
        <v>252</v>
      </c>
      <c r="L836" s="10">
        <v>45916</v>
      </c>
      <c r="N836" t="str">
        <f>IFERROR(VLOOKUP(A836,Ordenes!$C$1:$C$215,1,FALSE),"N/A")</f>
        <v>N/A</v>
      </c>
      <c r="O836" s="8" t="str">
        <f>_xlfn.CONCAT(YEAR(OP[[#This Row],[FechaDocumento]]),"-",MONTH(OP[[#This Row],[FechaDocumento]]))</f>
        <v>2025-9</v>
      </c>
    </row>
    <row r="837" spans="1:15" ht="15">
      <c r="A837" s="8">
        <v>1194</v>
      </c>
      <c r="B837" s="8">
        <v>2310030273</v>
      </c>
      <c r="C837" s="8" t="s">
        <v>349</v>
      </c>
      <c r="D837" s="8" t="s">
        <v>12</v>
      </c>
      <c r="E837" s="8" t="s">
        <v>13</v>
      </c>
      <c r="F837" s="8" t="s">
        <v>646</v>
      </c>
      <c r="G837" s="8" t="s">
        <v>647</v>
      </c>
      <c r="H837" s="8" t="s">
        <v>250</v>
      </c>
      <c r="I837" s="9">
        <v>3666</v>
      </c>
      <c r="J837" s="9">
        <v>3644</v>
      </c>
      <c r="K837" s="8" t="s">
        <v>349</v>
      </c>
      <c r="L837" s="10">
        <v>45916</v>
      </c>
      <c r="N837" t="str">
        <f>IFERROR(VLOOKUP(A837,Ordenes!$C$1:$C$215,1,FALSE),"N/A")</f>
        <v>N/A</v>
      </c>
      <c r="O837" s="8" t="str">
        <f>_xlfn.CONCAT(YEAR(OP[[#This Row],[FechaDocumento]]),"-",MONTH(OP[[#This Row],[FechaDocumento]]))</f>
        <v>2025-9</v>
      </c>
    </row>
    <row r="838" spans="1:15" ht="15">
      <c r="A838" s="8">
        <v>1203</v>
      </c>
      <c r="B838" s="8">
        <v>2140110604</v>
      </c>
      <c r="C838" s="8" t="s">
        <v>421</v>
      </c>
      <c r="D838" s="8" t="s">
        <v>12</v>
      </c>
      <c r="E838" s="8" t="s">
        <v>108</v>
      </c>
      <c r="F838" s="8" t="s">
        <v>109</v>
      </c>
      <c r="G838" s="8" t="s">
        <v>110</v>
      </c>
      <c r="H838" s="8" t="s">
        <v>111</v>
      </c>
      <c r="I838" s="9">
        <v>48900</v>
      </c>
      <c r="J838" s="9">
        <v>48850</v>
      </c>
      <c r="K838" s="8" t="s">
        <v>421</v>
      </c>
      <c r="L838" s="10">
        <v>45916</v>
      </c>
      <c r="N838" t="str">
        <f>IFERROR(VLOOKUP(A838,Ordenes!$C$1:$C$215,1,FALSE),"N/A")</f>
        <v>N/A</v>
      </c>
      <c r="O838" s="8" t="str">
        <f>_xlfn.CONCAT(YEAR(OP[[#This Row],[FechaDocumento]]),"-",MONTH(OP[[#This Row],[FechaDocumento]]))</f>
        <v>2025-9</v>
      </c>
    </row>
    <row r="839" spans="1:15" ht="15">
      <c r="A839" s="8">
        <v>1206</v>
      </c>
      <c r="B839" s="8">
        <v>2110040016</v>
      </c>
      <c r="C839" s="8" t="s">
        <v>231</v>
      </c>
      <c r="D839" s="8" t="s">
        <v>12</v>
      </c>
      <c r="E839" s="8" t="s">
        <v>13</v>
      </c>
      <c r="F839" s="8" t="s">
        <v>47</v>
      </c>
      <c r="G839" s="8" t="s">
        <v>48</v>
      </c>
      <c r="H839" s="8" t="s">
        <v>49</v>
      </c>
      <c r="I839" s="9">
        <v>20000</v>
      </c>
      <c r="J839" s="9">
        <v>20476</v>
      </c>
      <c r="K839" s="8" t="s">
        <v>231</v>
      </c>
      <c r="L839" s="10">
        <v>45917</v>
      </c>
      <c r="N839" t="str">
        <f>IFERROR(VLOOKUP(A839,Ordenes!$C$1:$C$215,1,FALSE),"N/A")</f>
        <v>N/A</v>
      </c>
      <c r="O839" s="8" t="str">
        <f>_xlfn.CONCAT(YEAR(OP[[#This Row],[FechaDocumento]]),"-",MONTH(OP[[#This Row],[FechaDocumento]]))</f>
        <v>2025-9</v>
      </c>
    </row>
    <row r="840" spans="1:15" ht="15">
      <c r="A840" s="8">
        <v>1207</v>
      </c>
      <c r="B840" s="8">
        <v>2310040536</v>
      </c>
      <c r="C840" s="8" t="s">
        <v>648</v>
      </c>
      <c r="D840" s="8" t="s">
        <v>12</v>
      </c>
      <c r="E840" s="8" t="s">
        <v>13</v>
      </c>
      <c r="F840" s="8" t="s">
        <v>91</v>
      </c>
      <c r="G840" s="8" t="s">
        <v>92</v>
      </c>
      <c r="H840" s="8" t="s">
        <v>93</v>
      </c>
      <c r="I840" s="8">
        <v>50</v>
      </c>
      <c r="J840" s="8">
        <v>50</v>
      </c>
      <c r="K840" s="8" t="s">
        <v>648</v>
      </c>
      <c r="L840" s="10">
        <v>45917</v>
      </c>
      <c r="N840" t="str">
        <f>IFERROR(VLOOKUP(A840,Ordenes!$C$1:$C$215,1,FALSE),"N/A")</f>
        <v>N/A</v>
      </c>
      <c r="O840" s="8" t="str">
        <f>_xlfn.CONCAT(YEAR(OP[[#This Row],[FechaDocumento]]),"-",MONTH(OP[[#This Row],[FechaDocumento]]))</f>
        <v>2025-9</v>
      </c>
    </row>
    <row r="841" spans="1:15" ht="15">
      <c r="A841" s="8">
        <v>1208</v>
      </c>
      <c r="B841" s="8">
        <v>2310040543</v>
      </c>
      <c r="C841" s="8" t="s">
        <v>649</v>
      </c>
      <c r="D841" s="8" t="s">
        <v>12</v>
      </c>
      <c r="E841" s="8" t="s">
        <v>13</v>
      </c>
      <c r="F841" s="8" t="s">
        <v>91</v>
      </c>
      <c r="G841" s="8" t="s">
        <v>92</v>
      </c>
      <c r="H841" s="8" t="s">
        <v>93</v>
      </c>
      <c r="I841" s="8">
        <v>50</v>
      </c>
      <c r="J841" s="8">
        <v>50</v>
      </c>
      <c r="K841" s="8" t="s">
        <v>649</v>
      </c>
      <c r="L841" s="10">
        <v>45917</v>
      </c>
      <c r="N841" t="str">
        <f>IFERROR(VLOOKUP(A841,Ordenes!$C$1:$C$215,1,FALSE),"N/A")</f>
        <v>N/A</v>
      </c>
      <c r="O841" s="8" t="str">
        <f>_xlfn.CONCAT(YEAR(OP[[#This Row],[FechaDocumento]]),"-",MONTH(OP[[#This Row],[FechaDocumento]]))</f>
        <v>2025-9</v>
      </c>
    </row>
    <row r="842" spans="1:15" ht="15">
      <c r="A842" s="8">
        <v>1209</v>
      </c>
      <c r="B842" s="8">
        <v>2310040546</v>
      </c>
      <c r="C842" s="8" t="s">
        <v>650</v>
      </c>
      <c r="D842" s="8" t="s">
        <v>12</v>
      </c>
      <c r="E842" s="8" t="s">
        <v>13</v>
      </c>
      <c r="F842" s="8" t="s">
        <v>91</v>
      </c>
      <c r="G842" s="8" t="s">
        <v>92</v>
      </c>
      <c r="H842" s="8" t="s">
        <v>93</v>
      </c>
      <c r="I842" s="8">
        <v>50</v>
      </c>
      <c r="J842" s="8">
        <v>50</v>
      </c>
      <c r="K842" s="8" t="s">
        <v>650</v>
      </c>
      <c r="L842" s="10">
        <v>45917</v>
      </c>
      <c r="N842" t="str">
        <f>IFERROR(VLOOKUP(A842,Ordenes!$C$1:$C$215,1,FALSE),"N/A")</f>
        <v>N/A</v>
      </c>
      <c r="O842" s="8" t="str">
        <f>_xlfn.CONCAT(YEAR(OP[[#This Row],[FechaDocumento]]),"-",MONTH(OP[[#This Row],[FechaDocumento]]))</f>
        <v>2025-9</v>
      </c>
    </row>
    <row r="843" spans="1:15" ht="15">
      <c r="A843" s="8">
        <v>1212</v>
      </c>
      <c r="B843" s="8">
        <v>2310040560</v>
      </c>
      <c r="C843" s="8" t="s">
        <v>551</v>
      </c>
      <c r="D843" s="8" t="s">
        <v>12</v>
      </c>
      <c r="E843" s="8" t="s">
        <v>13</v>
      </c>
      <c r="F843" s="8" t="s">
        <v>47</v>
      </c>
      <c r="G843" s="8" t="s">
        <v>48</v>
      </c>
      <c r="H843" s="8" t="s">
        <v>49</v>
      </c>
      <c r="I843" s="9">
        <v>35000</v>
      </c>
      <c r="J843" s="9">
        <v>35000</v>
      </c>
      <c r="K843" s="8" t="s">
        <v>551</v>
      </c>
      <c r="L843" s="10">
        <v>45917</v>
      </c>
      <c r="N843" t="str">
        <f>IFERROR(VLOOKUP(A843,Ordenes!$C$1:$C$215,1,FALSE),"N/A")</f>
        <v>N/A</v>
      </c>
      <c r="O843" s="8" t="str">
        <f>_xlfn.CONCAT(YEAR(OP[[#This Row],[FechaDocumento]]),"-",MONTH(OP[[#This Row],[FechaDocumento]]))</f>
        <v>2025-9</v>
      </c>
    </row>
    <row r="844" spans="1:15" ht="15">
      <c r="A844" s="8">
        <v>1213</v>
      </c>
      <c r="B844" s="8">
        <v>2310040562</v>
      </c>
      <c r="C844" s="8" t="s">
        <v>548</v>
      </c>
      <c r="D844" s="8" t="s">
        <v>12</v>
      </c>
      <c r="E844" s="8" t="s">
        <v>13</v>
      </c>
      <c r="F844" s="8" t="s">
        <v>47</v>
      </c>
      <c r="G844" s="8" t="s">
        <v>48</v>
      </c>
      <c r="H844" s="8" t="s">
        <v>49</v>
      </c>
      <c r="I844" s="9">
        <v>35000</v>
      </c>
      <c r="J844" s="9">
        <v>34496</v>
      </c>
      <c r="K844" s="8" t="s">
        <v>548</v>
      </c>
      <c r="L844" s="10">
        <v>45917</v>
      </c>
      <c r="N844" t="str">
        <f>IFERROR(VLOOKUP(A844,Ordenes!$C$1:$C$215,1,FALSE),"N/A")</f>
        <v>N/A</v>
      </c>
      <c r="O844" s="8" t="str">
        <f>_xlfn.CONCAT(YEAR(OP[[#This Row],[FechaDocumento]]),"-",MONTH(OP[[#This Row],[FechaDocumento]]))</f>
        <v>2025-9</v>
      </c>
    </row>
    <row r="845" spans="1:15" ht="15">
      <c r="A845" s="8">
        <v>1214</v>
      </c>
      <c r="B845" s="8">
        <v>2310040564</v>
      </c>
      <c r="C845" s="8" t="s">
        <v>547</v>
      </c>
      <c r="D845" s="8" t="s">
        <v>12</v>
      </c>
      <c r="E845" s="8" t="s">
        <v>13</v>
      </c>
      <c r="F845" s="8" t="s">
        <v>47</v>
      </c>
      <c r="G845" s="8" t="s">
        <v>48</v>
      </c>
      <c r="H845" s="8" t="s">
        <v>49</v>
      </c>
      <c r="I845" s="9">
        <v>35000</v>
      </c>
      <c r="J845" s="9">
        <v>35000</v>
      </c>
      <c r="K845" s="8" t="s">
        <v>547</v>
      </c>
      <c r="L845" s="10">
        <v>45917</v>
      </c>
      <c r="N845" t="str">
        <f>IFERROR(VLOOKUP(A845,Ordenes!$C$1:$C$215,1,FALSE),"N/A")</f>
        <v>N/A</v>
      </c>
      <c r="O845" s="8" t="str">
        <f>_xlfn.CONCAT(YEAR(OP[[#This Row],[FechaDocumento]]),"-",MONTH(OP[[#This Row],[FechaDocumento]]))</f>
        <v>2025-9</v>
      </c>
    </row>
    <row r="846" spans="1:15" ht="15">
      <c r="A846" s="8">
        <v>1215</v>
      </c>
      <c r="B846" s="8">
        <v>2310040563</v>
      </c>
      <c r="C846" s="8" t="s">
        <v>546</v>
      </c>
      <c r="D846" s="8" t="s">
        <v>12</v>
      </c>
      <c r="E846" s="8" t="s">
        <v>13</v>
      </c>
      <c r="F846" s="8" t="s">
        <v>47</v>
      </c>
      <c r="G846" s="8" t="s">
        <v>48</v>
      </c>
      <c r="H846" s="8" t="s">
        <v>49</v>
      </c>
      <c r="I846" s="9">
        <v>35000</v>
      </c>
      <c r="J846" s="9">
        <v>35000</v>
      </c>
      <c r="K846" s="8" t="s">
        <v>546</v>
      </c>
      <c r="L846" s="10">
        <v>45917</v>
      </c>
      <c r="N846" t="str">
        <f>IFERROR(VLOOKUP(A846,Ordenes!$C$1:$C$215,1,FALSE),"N/A")</f>
        <v>N/A</v>
      </c>
      <c r="O846" s="8" t="str">
        <f>_xlfn.CONCAT(YEAR(OP[[#This Row],[FechaDocumento]]),"-",MONTH(OP[[#This Row],[FechaDocumento]]))</f>
        <v>2025-9</v>
      </c>
    </row>
    <row r="847" spans="1:15" ht="15">
      <c r="A847" s="8">
        <v>1216</v>
      </c>
      <c r="B847" s="8">
        <v>2110020280</v>
      </c>
      <c r="C847" s="8" t="s">
        <v>504</v>
      </c>
      <c r="D847" s="8" t="s">
        <v>12</v>
      </c>
      <c r="E847" s="8" t="s">
        <v>13</v>
      </c>
      <c r="F847" s="8" t="s">
        <v>47</v>
      </c>
      <c r="G847" s="8" t="s">
        <v>48</v>
      </c>
      <c r="H847" s="8" t="s">
        <v>49</v>
      </c>
      <c r="I847" s="9">
        <v>8000</v>
      </c>
      <c r="J847" s="9">
        <v>7978</v>
      </c>
      <c r="K847" s="8" t="s">
        <v>505</v>
      </c>
      <c r="L847" s="10">
        <v>45917</v>
      </c>
      <c r="N847" t="str">
        <f>IFERROR(VLOOKUP(A847,Ordenes!$C$1:$C$215,1,FALSE),"N/A")</f>
        <v>N/A</v>
      </c>
      <c r="O847" s="8" t="str">
        <f>_xlfn.CONCAT(YEAR(OP[[#This Row],[FechaDocumento]]),"-",MONTH(OP[[#This Row],[FechaDocumento]]))</f>
        <v>2025-9</v>
      </c>
    </row>
    <row r="848" spans="1:15" ht="15">
      <c r="A848" s="8">
        <v>1217</v>
      </c>
      <c r="B848" s="8">
        <v>2110020115</v>
      </c>
      <c r="C848" s="8" t="s">
        <v>566</v>
      </c>
      <c r="D848" s="8" t="s">
        <v>12</v>
      </c>
      <c r="E848" s="8" t="s">
        <v>13</v>
      </c>
      <c r="F848" s="8" t="s">
        <v>47</v>
      </c>
      <c r="G848" s="8" t="s">
        <v>48</v>
      </c>
      <c r="H848" s="8" t="s">
        <v>49</v>
      </c>
      <c r="I848" s="9">
        <v>17485</v>
      </c>
      <c r="J848" s="9">
        <v>17532</v>
      </c>
      <c r="K848" s="8" t="s">
        <v>566</v>
      </c>
      <c r="L848" s="10">
        <v>45917</v>
      </c>
      <c r="N848" t="str">
        <f>IFERROR(VLOOKUP(A848,Ordenes!$C$1:$C$215,1,FALSE),"N/A")</f>
        <v>N/A</v>
      </c>
      <c r="O848" s="8" t="str">
        <f>_xlfn.CONCAT(YEAR(OP[[#This Row],[FechaDocumento]]),"-",MONTH(OP[[#This Row],[FechaDocumento]]))</f>
        <v>2025-9</v>
      </c>
    </row>
    <row r="849" spans="1:15" ht="15">
      <c r="A849" s="8">
        <v>1218</v>
      </c>
      <c r="B849" s="8">
        <v>2310250045</v>
      </c>
      <c r="C849" s="8" t="s">
        <v>557</v>
      </c>
      <c r="D849" s="8" t="s">
        <v>12</v>
      </c>
      <c r="E849" s="8" t="s">
        <v>13</v>
      </c>
      <c r="F849" s="8" t="s">
        <v>47</v>
      </c>
      <c r="G849" s="8" t="s">
        <v>48</v>
      </c>
      <c r="H849" s="8" t="s">
        <v>49</v>
      </c>
      <c r="I849" s="9">
        <v>20000</v>
      </c>
      <c r="J849" s="9">
        <v>19300</v>
      </c>
      <c r="K849" s="8" t="s">
        <v>557</v>
      </c>
      <c r="L849" s="10">
        <v>45917</v>
      </c>
      <c r="N849" t="str">
        <f>IFERROR(VLOOKUP(A849,Ordenes!$C$1:$C$215,1,FALSE),"N/A")</f>
        <v>N/A</v>
      </c>
      <c r="O849" s="8" t="str">
        <f>_xlfn.CONCAT(YEAR(OP[[#This Row],[FechaDocumento]]),"-",MONTH(OP[[#This Row],[FechaDocumento]]))</f>
        <v>2025-9</v>
      </c>
    </row>
    <row r="850" spans="1:15" ht="15">
      <c r="A850" s="8">
        <v>1219</v>
      </c>
      <c r="B850" s="8">
        <v>2310250046</v>
      </c>
      <c r="C850" s="8" t="s">
        <v>558</v>
      </c>
      <c r="D850" s="8" t="s">
        <v>12</v>
      </c>
      <c r="E850" s="8" t="s">
        <v>13</v>
      </c>
      <c r="F850" s="8" t="s">
        <v>47</v>
      </c>
      <c r="G850" s="8" t="s">
        <v>48</v>
      </c>
      <c r="H850" s="8" t="s">
        <v>49</v>
      </c>
      <c r="I850" s="9">
        <v>20000</v>
      </c>
      <c r="J850" s="9">
        <v>19673</v>
      </c>
      <c r="K850" s="8" t="s">
        <v>558</v>
      </c>
      <c r="L850" s="10">
        <v>45917</v>
      </c>
      <c r="N850" t="str">
        <f>IFERROR(VLOOKUP(A850,Ordenes!$C$1:$C$215,1,FALSE),"N/A")</f>
        <v>N/A</v>
      </c>
      <c r="O850" s="8" t="str">
        <f>_xlfn.CONCAT(YEAR(OP[[#This Row],[FechaDocumento]]),"-",MONTH(OP[[#This Row],[FechaDocumento]]))</f>
        <v>2025-9</v>
      </c>
    </row>
    <row r="851" spans="1:15" ht="15">
      <c r="A851" s="8">
        <v>1220</v>
      </c>
      <c r="B851" s="8">
        <v>2310250047</v>
      </c>
      <c r="C851" s="8" t="s">
        <v>559</v>
      </c>
      <c r="D851" s="8" t="s">
        <v>12</v>
      </c>
      <c r="E851" s="8" t="s">
        <v>13</v>
      </c>
      <c r="F851" s="8" t="s">
        <v>47</v>
      </c>
      <c r="G851" s="8" t="s">
        <v>48</v>
      </c>
      <c r="H851" s="8" t="s">
        <v>49</v>
      </c>
      <c r="I851" s="9">
        <v>20000</v>
      </c>
      <c r="J851" s="9">
        <v>19294</v>
      </c>
      <c r="K851" s="8" t="s">
        <v>559</v>
      </c>
      <c r="L851" s="10">
        <v>45917</v>
      </c>
      <c r="N851" t="str">
        <f>IFERROR(VLOOKUP(A851,Ordenes!$C$1:$C$215,1,FALSE),"N/A")</f>
        <v>N/A</v>
      </c>
      <c r="O851" s="8" t="str">
        <f>_xlfn.CONCAT(YEAR(OP[[#This Row],[FechaDocumento]]),"-",MONTH(OP[[#This Row],[FechaDocumento]]))</f>
        <v>2025-9</v>
      </c>
    </row>
    <row r="852" spans="1:15" ht="15">
      <c r="A852" s="8">
        <v>1221</v>
      </c>
      <c r="B852" s="8">
        <v>2310250048</v>
      </c>
      <c r="C852" s="8" t="s">
        <v>560</v>
      </c>
      <c r="D852" s="8" t="s">
        <v>12</v>
      </c>
      <c r="E852" s="8" t="s">
        <v>13</v>
      </c>
      <c r="F852" s="8" t="s">
        <v>47</v>
      </c>
      <c r="G852" s="8" t="s">
        <v>48</v>
      </c>
      <c r="H852" s="8" t="s">
        <v>49</v>
      </c>
      <c r="I852" s="9">
        <v>20000</v>
      </c>
      <c r="J852" s="9">
        <v>19055</v>
      </c>
      <c r="K852" s="8" t="s">
        <v>560</v>
      </c>
      <c r="L852" s="10">
        <v>45917</v>
      </c>
      <c r="N852" t="str">
        <f>IFERROR(VLOOKUP(A852,Ordenes!$C$1:$C$215,1,FALSE),"N/A")</f>
        <v>N/A</v>
      </c>
      <c r="O852" s="8" t="str">
        <f>_xlfn.CONCAT(YEAR(OP[[#This Row],[FechaDocumento]]),"-",MONTH(OP[[#This Row],[FechaDocumento]]))</f>
        <v>2025-9</v>
      </c>
    </row>
    <row r="853" spans="1:15" ht="15">
      <c r="A853" s="8">
        <v>1222</v>
      </c>
      <c r="B853" s="8">
        <v>2310250050</v>
      </c>
      <c r="C853" s="8" t="s">
        <v>561</v>
      </c>
      <c r="D853" s="8" t="s">
        <v>12</v>
      </c>
      <c r="E853" s="8" t="s">
        <v>13</v>
      </c>
      <c r="F853" s="8" t="s">
        <v>47</v>
      </c>
      <c r="G853" s="8" t="s">
        <v>48</v>
      </c>
      <c r="H853" s="8" t="s">
        <v>49</v>
      </c>
      <c r="I853" s="9">
        <v>20000</v>
      </c>
      <c r="J853" s="9">
        <v>19911</v>
      </c>
      <c r="K853" s="8" t="s">
        <v>561</v>
      </c>
      <c r="L853" s="10">
        <v>45917</v>
      </c>
      <c r="N853" t="str">
        <f>IFERROR(VLOOKUP(A853,Ordenes!$C$1:$C$215,1,FALSE),"N/A")</f>
        <v>N/A</v>
      </c>
      <c r="O853" s="8" t="str">
        <f>_xlfn.CONCAT(YEAR(OP[[#This Row],[FechaDocumento]]),"-",MONTH(OP[[#This Row],[FechaDocumento]]))</f>
        <v>2025-9</v>
      </c>
    </row>
    <row r="854" spans="1:15" ht="15">
      <c r="A854" s="8">
        <v>1223</v>
      </c>
      <c r="B854" s="8">
        <v>2310250049</v>
      </c>
      <c r="C854" s="8" t="s">
        <v>562</v>
      </c>
      <c r="D854" s="8" t="s">
        <v>12</v>
      </c>
      <c r="E854" s="8" t="s">
        <v>13</v>
      </c>
      <c r="F854" s="8" t="s">
        <v>47</v>
      </c>
      <c r="G854" s="8" t="s">
        <v>48</v>
      </c>
      <c r="H854" s="8" t="s">
        <v>49</v>
      </c>
      <c r="I854" s="9">
        <v>20000</v>
      </c>
      <c r="J854" s="9">
        <v>19800</v>
      </c>
      <c r="K854" s="8" t="s">
        <v>562</v>
      </c>
      <c r="L854" s="10">
        <v>45917</v>
      </c>
      <c r="N854" t="str">
        <f>IFERROR(VLOOKUP(A854,Ordenes!$C$1:$C$215,1,FALSE),"N/A")</f>
        <v>N/A</v>
      </c>
      <c r="O854" s="8" t="str">
        <f>_xlfn.CONCAT(YEAR(OP[[#This Row],[FechaDocumento]]),"-",MONTH(OP[[#This Row],[FechaDocumento]]))</f>
        <v>2025-9</v>
      </c>
    </row>
    <row r="855" spans="1:15" ht="15">
      <c r="A855" s="8">
        <v>1227</v>
      </c>
      <c r="B855" s="8">
        <v>2140110605</v>
      </c>
      <c r="C855" s="8" t="s">
        <v>422</v>
      </c>
      <c r="D855" s="8" t="s">
        <v>12</v>
      </c>
      <c r="E855" s="8" t="s">
        <v>108</v>
      </c>
      <c r="F855" s="8" t="s">
        <v>109</v>
      </c>
      <c r="G855" s="8" t="s">
        <v>110</v>
      </c>
      <c r="H855" s="8" t="s">
        <v>111</v>
      </c>
      <c r="I855" s="9">
        <v>60000</v>
      </c>
      <c r="J855" s="9">
        <v>60075</v>
      </c>
      <c r="K855" s="8" t="s">
        <v>422</v>
      </c>
      <c r="L855" s="10">
        <v>45917</v>
      </c>
      <c r="N855" t="str">
        <f>IFERROR(VLOOKUP(A855,Ordenes!$C$1:$C$215,1,FALSE),"N/A")</f>
        <v>N/A</v>
      </c>
      <c r="O855" s="8" t="str">
        <f>_xlfn.CONCAT(YEAR(OP[[#This Row],[FechaDocumento]]),"-",MONTH(OP[[#This Row],[FechaDocumento]]))</f>
        <v>2025-9</v>
      </c>
    </row>
    <row r="856" spans="1:15" ht="15">
      <c r="A856" s="8">
        <v>1228</v>
      </c>
      <c r="B856" s="8">
        <v>2310090226</v>
      </c>
      <c r="C856" s="8" t="s">
        <v>651</v>
      </c>
      <c r="D856" s="8" t="s">
        <v>12</v>
      </c>
      <c r="E856" s="8" t="s">
        <v>13</v>
      </c>
      <c r="F856" s="8" t="s">
        <v>14</v>
      </c>
      <c r="G856" s="8" t="s">
        <v>15</v>
      </c>
      <c r="H856" s="8" t="s">
        <v>16</v>
      </c>
      <c r="I856" s="9">
        <v>300000</v>
      </c>
      <c r="J856" s="9">
        <v>139190</v>
      </c>
      <c r="K856" s="8" t="s">
        <v>651</v>
      </c>
      <c r="L856" s="10">
        <v>45918</v>
      </c>
      <c r="N856" t="str">
        <f>IFERROR(VLOOKUP(A856,Ordenes!$C$1:$C$215,1,FALSE),"N/A")</f>
        <v>N/A</v>
      </c>
      <c r="O856" s="8" t="str">
        <f>_xlfn.CONCAT(YEAR(OP[[#This Row],[FechaDocumento]]),"-",MONTH(OP[[#This Row],[FechaDocumento]]))</f>
        <v>2025-9</v>
      </c>
    </row>
    <row r="857" spans="1:15" ht="15">
      <c r="A857" s="8">
        <v>1229</v>
      </c>
      <c r="B857" s="8">
        <v>2310160558</v>
      </c>
      <c r="C857" s="8" t="s">
        <v>652</v>
      </c>
      <c r="D857" s="8" t="s">
        <v>12</v>
      </c>
      <c r="E857" s="8" t="s">
        <v>13</v>
      </c>
      <c r="F857" s="8" t="s">
        <v>14</v>
      </c>
      <c r="G857" s="8" t="s">
        <v>15</v>
      </c>
      <c r="H857" s="8" t="s">
        <v>16</v>
      </c>
      <c r="I857" s="9">
        <v>200000</v>
      </c>
      <c r="J857" s="9">
        <v>140000</v>
      </c>
      <c r="K857" s="8" t="s">
        <v>652</v>
      </c>
      <c r="L857" s="10">
        <v>45918</v>
      </c>
      <c r="N857" t="str">
        <f>IFERROR(VLOOKUP(A857,Ordenes!$C$1:$C$215,1,FALSE),"N/A")</f>
        <v>N/A</v>
      </c>
      <c r="O857" s="8" t="str">
        <f>_xlfn.CONCAT(YEAR(OP[[#This Row],[FechaDocumento]]),"-",MONTH(OP[[#This Row],[FechaDocumento]]))</f>
        <v>2025-9</v>
      </c>
    </row>
    <row r="858" spans="1:15" ht="15">
      <c r="A858" s="8">
        <v>1230</v>
      </c>
      <c r="B858" s="8">
        <v>2310160270</v>
      </c>
      <c r="C858" s="8" t="s">
        <v>653</v>
      </c>
      <c r="D858" s="8" t="s">
        <v>12</v>
      </c>
      <c r="E858" s="8" t="s">
        <v>13</v>
      </c>
      <c r="F858" s="8" t="s">
        <v>14</v>
      </c>
      <c r="G858" s="8" t="s">
        <v>15</v>
      </c>
      <c r="H858" s="8" t="s">
        <v>16</v>
      </c>
      <c r="I858" s="9">
        <v>200000</v>
      </c>
      <c r="J858" s="9">
        <v>320000</v>
      </c>
      <c r="K858" s="8" t="s">
        <v>653</v>
      </c>
      <c r="L858" s="10">
        <v>45918</v>
      </c>
      <c r="N858" t="str">
        <f>IFERROR(VLOOKUP(A858,Ordenes!$C$1:$C$215,1,FALSE),"N/A")</f>
        <v>N/A</v>
      </c>
      <c r="O858" s="8" t="str">
        <f>_xlfn.CONCAT(YEAR(OP[[#This Row],[FechaDocumento]]),"-",MONTH(OP[[#This Row],[FechaDocumento]]))</f>
        <v>2025-9</v>
      </c>
    </row>
    <row r="859" spans="1:15" ht="15">
      <c r="A859" s="8">
        <v>1231</v>
      </c>
      <c r="B859" s="8">
        <v>2320330022</v>
      </c>
      <c r="C859" s="8" t="s">
        <v>168</v>
      </c>
      <c r="D859" s="8" t="s">
        <v>12</v>
      </c>
      <c r="E859" s="8" t="s">
        <v>108</v>
      </c>
      <c r="F859" s="8" t="s">
        <v>109</v>
      </c>
      <c r="G859" s="8" t="s">
        <v>110</v>
      </c>
      <c r="H859" s="8" t="s">
        <v>111</v>
      </c>
      <c r="I859" s="9">
        <v>100000</v>
      </c>
      <c r="J859" s="8">
        <v>0</v>
      </c>
      <c r="K859" s="8" t="s">
        <v>168</v>
      </c>
      <c r="L859" s="10">
        <v>45918</v>
      </c>
      <c r="N859" t="str">
        <f>IFERROR(VLOOKUP(A859,Ordenes!$C$1:$C$215,1,FALSE),"N/A")</f>
        <v>N/A</v>
      </c>
      <c r="O859" s="8" t="str">
        <f>_xlfn.CONCAT(YEAR(OP[[#This Row],[FechaDocumento]]),"-",MONTH(OP[[#This Row],[FechaDocumento]]))</f>
        <v>2025-9</v>
      </c>
    </row>
    <row r="860" spans="1:15" ht="15">
      <c r="A860" s="8">
        <v>1235</v>
      </c>
      <c r="B860" s="8">
        <v>2310090525</v>
      </c>
      <c r="C860" s="8" t="s">
        <v>143</v>
      </c>
      <c r="D860" s="8" t="s">
        <v>12</v>
      </c>
      <c r="E860" s="8" t="s">
        <v>13</v>
      </c>
      <c r="F860" s="8" t="s">
        <v>47</v>
      </c>
      <c r="G860" s="8" t="s">
        <v>48</v>
      </c>
      <c r="H860" s="8" t="s">
        <v>49</v>
      </c>
      <c r="I860" s="9">
        <v>29400</v>
      </c>
      <c r="J860" s="9">
        <v>28400</v>
      </c>
      <c r="K860" s="8" t="s">
        <v>143</v>
      </c>
      <c r="L860" s="10">
        <v>45919</v>
      </c>
      <c r="N860" t="str">
        <f>IFERROR(VLOOKUP(A860,Ordenes!$C$1:$C$215,1,FALSE),"N/A")</f>
        <v>N/A</v>
      </c>
      <c r="O860" s="8" t="str">
        <f>_xlfn.CONCAT(YEAR(OP[[#This Row],[FechaDocumento]]),"-",MONTH(OP[[#This Row],[FechaDocumento]]))</f>
        <v>2025-9</v>
      </c>
    </row>
    <row r="861" spans="1:15" ht="15">
      <c r="A861" s="8">
        <v>1236</v>
      </c>
      <c r="B861" s="8">
        <v>2310230002</v>
      </c>
      <c r="C861" s="8" t="s">
        <v>24</v>
      </c>
      <c r="D861" s="8" t="s">
        <v>12</v>
      </c>
      <c r="E861" s="8" t="s">
        <v>13</v>
      </c>
      <c r="F861" s="8" t="s">
        <v>14</v>
      </c>
      <c r="G861" s="8" t="s">
        <v>15</v>
      </c>
      <c r="H861" s="8" t="s">
        <v>16</v>
      </c>
      <c r="I861" s="9">
        <v>300000</v>
      </c>
      <c r="J861" s="9">
        <v>267000</v>
      </c>
      <c r="K861" s="8" t="s">
        <v>25</v>
      </c>
      <c r="L861" s="10">
        <v>45919</v>
      </c>
      <c r="N861" t="str">
        <f>IFERROR(VLOOKUP(A861,Ordenes!$C$1:$C$215,1,FALSE),"N/A")</f>
        <v>N/A</v>
      </c>
      <c r="O861" s="8" t="str">
        <f>_xlfn.CONCAT(YEAR(OP[[#This Row],[FechaDocumento]]),"-",MONTH(OP[[#This Row],[FechaDocumento]]))</f>
        <v>2025-9</v>
      </c>
    </row>
    <row r="862" spans="1:15" ht="15">
      <c r="A862" s="8">
        <v>1238</v>
      </c>
      <c r="B862" s="8">
        <v>2310160393</v>
      </c>
      <c r="C862" s="8" t="s">
        <v>654</v>
      </c>
      <c r="D862" s="8" t="s">
        <v>12</v>
      </c>
      <c r="E862" s="8" t="s">
        <v>13</v>
      </c>
      <c r="F862" s="8" t="s">
        <v>14</v>
      </c>
      <c r="G862" s="8" t="s">
        <v>15</v>
      </c>
      <c r="H862" s="8" t="s">
        <v>16</v>
      </c>
      <c r="I862" s="9">
        <v>20000</v>
      </c>
      <c r="J862" s="9">
        <v>20000</v>
      </c>
      <c r="K862" s="8" t="s">
        <v>655</v>
      </c>
      <c r="L862" s="10">
        <v>45919</v>
      </c>
      <c r="N862" t="str">
        <f>IFERROR(VLOOKUP(A862,Ordenes!$C$1:$C$215,1,FALSE),"N/A")</f>
        <v>N/A</v>
      </c>
      <c r="O862" s="8" t="str">
        <f>_xlfn.CONCAT(YEAR(OP[[#This Row],[FechaDocumento]]),"-",MONTH(OP[[#This Row],[FechaDocumento]]))</f>
        <v>2025-9</v>
      </c>
    </row>
    <row r="863" spans="1:15" ht="15">
      <c r="A863" s="8">
        <v>1239</v>
      </c>
      <c r="B863" s="8">
        <v>2310160390</v>
      </c>
      <c r="C863" s="8" t="s">
        <v>656</v>
      </c>
      <c r="D863" s="8" t="s">
        <v>12</v>
      </c>
      <c r="E863" s="8" t="s">
        <v>13</v>
      </c>
      <c r="F863" s="8" t="s">
        <v>14</v>
      </c>
      <c r="G863" s="8" t="s">
        <v>15</v>
      </c>
      <c r="H863" s="8" t="s">
        <v>16</v>
      </c>
      <c r="I863" s="9">
        <v>25000</v>
      </c>
      <c r="J863" s="9">
        <v>25000</v>
      </c>
      <c r="K863" s="8" t="s">
        <v>657</v>
      </c>
      <c r="L863" s="10">
        <v>45919</v>
      </c>
      <c r="N863" t="str">
        <f>IFERROR(VLOOKUP(A863,Ordenes!$C$1:$C$215,1,FALSE),"N/A")</f>
        <v>N/A</v>
      </c>
      <c r="O863" s="8" t="str">
        <f>_xlfn.CONCAT(YEAR(OP[[#This Row],[FechaDocumento]]),"-",MONTH(OP[[#This Row],[FechaDocumento]]))</f>
        <v>2025-9</v>
      </c>
    </row>
    <row r="864" spans="1:15" ht="15">
      <c r="A864" s="8">
        <v>1240</v>
      </c>
      <c r="B864" s="8">
        <v>2310160391</v>
      </c>
      <c r="C864" s="8" t="s">
        <v>658</v>
      </c>
      <c r="D864" s="8" t="s">
        <v>12</v>
      </c>
      <c r="E864" s="8" t="s">
        <v>13</v>
      </c>
      <c r="F864" s="8" t="s">
        <v>14</v>
      </c>
      <c r="G864" s="8" t="s">
        <v>15</v>
      </c>
      <c r="H864" s="8" t="s">
        <v>16</v>
      </c>
      <c r="I864" s="9">
        <v>21000</v>
      </c>
      <c r="J864" s="9">
        <v>20000</v>
      </c>
      <c r="K864" s="8" t="s">
        <v>659</v>
      </c>
      <c r="L864" s="10">
        <v>45919</v>
      </c>
      <c r="N864" t="str">
        <f>IFERROR(VLOOKUP(A864,Ordenes!$C$1:$C$215,1,FALSE),"N/A")</f>
        <v>N/A</v>
      </c>
      <c r="O864" s="8" t="str">
        <f>_xlfn.CONCAT(YEAR(OP[[#This Row],[FechaDocumento]]),"-",MONTH(OP[[#This Row],[FechaDocumento]]))</f>
        <v>2025-9</v>
      </c>
    </row>
    <row r="865" spans="1:15" ht="15">
      <c r="A865" s="8">
        <v>1241</v>
      </c>
      <c r="B865" s="8">
        <v>2310160396</v>
      </c>
      <c r="C865" s="8" t="s">
        <v>660</v>
      </c>
      <c r="D865" s="8" t="s">
        <v>12</v>
      </c>
      <c r="E865" s="8" t="s">
        <v>13</v>
      </c>
      <c r="F865" s="8" t="s">
        <v>14</v>
      </c>
      <c r="G865" s="8" t="s">
        <v>15</v>
      </c>
      <c r="H865" s="8" t="s">
        <v>16</v>
      </c>
      <c r="I865" s="9">
        <v>20000</v>
      </c>
      <c r="J865" s="9">
        <v>20000</v>
      </c>
      <c r="K865" s="8" t="s">
        <v>661</v>
      </c>
      <c r="L865" s="10">
        <v>45919</v>
      </c>
      <c r="N865" t="str">
        <f>IFERROR(VLOOKUP(A865,Ordenes!$C$1:$C$215,1,FALSE),"N/A")</f>
        <v>N/A</v>
      </c>
      <c r="O865" s="8" t="str">
        <f>_xlfn.CONCAT(YEAR(OP[[#This Row],[FechaDocumento]]),"-",MONTH(OP[[#This Row],[FechaDocumento]]))</f>
        <v>2025-9</v>
      </c>
    </row>
    <row r="866" spans="1:15" ht="15">
      <c r="A866" s="8">
        <v>1242</v>
      </c>
      <c r="B866" s="8">
        <v>2310160392</v>
      </c>
      <c r="C866" s="8" t="s">
        <v>662</v>
      </c>
      <c r="D866" s="8" t="s">
        <v>12</v>
      </c>
      <c r="E866" s="8" t="s">
        <v>13</v>
      </c>
      <c r="F866" s="8" t="s">
        <v>14</v>
      </c>
      <c r="G866" s="8" t="s">
        <v>15</v>
      </c>
      <c r="H866" s="8" t="s">
        <v>16</v>
      </c>
      <c r="I866" s="9">
        <v>20000</v>
      </c>
      <c r="J866" s="9">
        <v>20000</v>
      </c>
      <c r="K866" s="8" t="s">
        <v>663</v>
      </c>
      <c r="L866" s="10">
        <v>45919</v>
      </c>
      <c r="N866" t="str">
        <f>IFERROR(VLOOKUP(A866,Ordenes!$C$1:$C$215,1,FALSE),"N/A")</f>
        <v>N/A</v>
      </c>
      <c r="O866" s="8" t="str">
        <f>_xlfn.CONCAT(YEAR(OP[[#This Row],[FechaDocumento]]),"-",MONTH(OP[[#This Row],[FechaDocumento]]))</f>
        <v>2025-9</v>
      </c>
    </row>
    <row r="867" spans="1:15" ht="15">
      <c r="A867" s="8">
        <v>1243</v>
      </c>
      <c r="B867" s="8">
        <v>2310160394</v>
      </c>
      <c r="C867" s="8" t="s">
        <v>664</v>
      </c>
      <c r="D867" s="8" t="s">
        <v>12</v>
      </c>
      <c r="E867" s="8" t="s">
        <v>13</v>
      </c>
      <c r="F867" s="8" t="s">
        <v>14</v>
      </c>
      <c r="G867" s="8" t="s">
        <v>15</v>
      </c>
      <c r="H867" s="8" t="s">
        <v>16</v>
      </c>
      <c r="I867" s="9">
        <v>20000</v>
      </c>
      <c r="J867" s="9">
        <v>20000</v>
      </c>
      <c r="K867" s="8" t="s">
        <v>665</v>
      </c>
      <c r="L867" s="10">
        <v>45919</v>
      </c>
      <c r="N867" t="str">
        <f>IFERROR(VLOOKUP(A867,Ordenes!$C$1:$C$215,1,FALSE),"N/A")</f>
        <v>N/A</v>
      </c>
      <c r="O867" s="8" t="str">
        <f>_xlfn.CONCAT(YEAR(OP[[#This Row],[FechaDocumento]]),"-",MONTH(OP[[#This Row],[FechaDocumento]]))</f>
        <v>2025-9</v>
      </c>
    </row>
    <row r="868" spans="1:15" ht="15">
      <c r="A868" s="8">
        <v>1244</v>
      </c>
      <c r="B868" s="8">
        <v>2310160064</v>
      </c>
      <c r="C868" s="8" t="s">
        <v>666</v>
      </c>
      <c r="D868" s="8" t="s">
        <v>12</v>
      </c>
      <c r="E868" s="8" t="s">
        <v>13</v>
      </c>
      <c r="F868" s="8" t="s">
        <v>14</v>
      </c>
      <c r="G868" s="8" t="s">
        <v>15</v>
      </c>
      <c r="H868" s="8" t="s">
        <v>16</v>
      </c>
      <c r="I868" s="9">
        <v>250000</v>
      </c>
      <c r="J868" s="9">
        <v>51000</v>
      </c>
      <c r="K868" s="8" t="s">
        <v>666</v>
      </c>
      <c r="L868" s="10">
        <v>45919</v>
      </c>
      <c r="N868" t="str">
        <f>IFERROR(VLOOKUP(A868,Ordenes!$C$1:$C$215,1,FALSE),"N/A")</f>
        <v>N/A</v>
      </c>
      <c r="O868" s="8" t="str">
        <f>_xlfn.CONCAT(YEAR(OP[[#This Row],[FechaDocumento]]),"-",MONTH(OP[[#This Row],[FechaDocumento]]))</f>
        <v>2025-9</v>
      </c>
    </row>
    <row r="869" spans="1:15" ht="15">
      <c r="A869" s="8">
        <v>1245</v>
      </c>
      <c r="B869" s="8">
        <v>2110030021</v>
      </c>
      <c r="C869" s="8" t="s">
        <v>535</v>
      </c>
      <c r="D869" s="8" t="s">
        <v>12</v>
      </c>
      <c r="E869" s="8" t="s">
        <v>13</v>
      </c>
      <c r="F869" s="8" t="s">
        <v>47</v>
      </c>
      <c r="G869" s="8" t="s">
        <v>48</v>
      </c>
      <c r="H869" s="8" t="s">
        <v>49</v>
      </c>
      <c r="I869" s="9">
        <v>7500</v>
      </c>
      <c r="J869" s="9">
        <v>7500</v>
      </c>
      <c r="K869" s="8" t="s">
        <v>535</v>
      </c>
      <c r="L869" s="10">
        <v>45919</v>
      </c>
      <c r="N869" t="str">
        <f>IFERROR(VLOOKUP(A869,Ordenes!$C$1:$C$215,1,FALSE),"N/A")</f>
        <v>N/A</v>
      </c>
      <c r="O869" s="8" t="str">
        <f>_xlfn.CONCAT(YEAR(OP[[#This Row],[FechaDocumento]]),"-",MONTH(OP[[#This Row],[FechaDocumento]]))</f>
        <v>2025-9</v>
      </c>
    </row>
    <row r="870" spans="1:15" ht="15">
      <c r="A870" s="8">
        <v>1246</v>
      </c>
      <c r="B870" s="8">
        <v>2140110606</v>
      </c>
      <c r="C870" s="8" t="s">
        <v>479</v>
      </c>
      <c r="D870" s="8" t="s">
        <v>12</v>
      </c>
      <c r="E870" s="8" t="s">
        <v>108</v>
      </c>
      <c r="F870" s="8" t="s">
        <v>109</v>
      </c>
      <c r="G870" s="8" t="s">
        <v>110</v>
      </c>
      <c r="H870" s="8" t="s">
        <v>111</v>
      </c>
      <c r="I870" s="9">
        <v>84000</v>
      </c>
      <c r="J870" s="9">
        <v>84150</v>
      </c>
      <c r="K870" s="8" t="s">
        <v>479</v>
      </c>
      <c r="L870" s="10">
        <v>45919</v>
      </c>
      <c r="N870" t="str">
        <f>IFERROR(VLOOKUP(A870,Ordenes!$C$1:$C$215,1,FALSE),"N/A")</f>
        <v>N/A</v>
      </c>
      <c r="O870" s="8" t="str">
        <f>_xlfn.CONCAT(YEAR(OP[[#This Row],[FechaDocumento]]),"-",MONTH(OP[[#This Row],[FechaDocumento]]))</f>
        <v>2025-9</v>
      </c>
    </row>
    <row r="871" spans="1:15" ht="15">
      <c r="A871" s="8">
        <v>1247</v>
      </c>
      <c r="B871" s="8">
        <v>2110030010</v>
      </c>
      <c r="C871" s="8" t="s">
        <v>667</v>
      </c>
      <c r="D871" s="8" t="s">
        <v>12</v>
      </c>
      <c r="E871" s="8" t="s">
        <v>13</v>
      </c>
      <c r="F871" s="8" t="s">
        <v>47</v>
      </c>
      <c r="G871" s="8" t="s">
        <v>48</v>
      </c>
      <c r="H871" s="8" t="s">
        <v>49</v>
      </c>
      <c r="I871" s="9">
        <v>32400</v>
      </c>
      <c r="J871" s="9">
        <v>32400</v>
      </c>
      <c r="K871" s="8" t="s">
        <v>667</v>
      </c>
      <c r="L871" s="10">
        <v>45919</v>
      </c>
      <c r="N871" t="str">
        <f>IFERROR(VLOOKUP(A871,Ordenes!$C$1:$C$215,1,FALSE),"N/A")</f>
        <v>N/A</v>
      </c>
      <c r="O871" s="8" t="str">
        <f>_xlfn.CONCAT(YEAR(OP[[#This Row],[FechaDocumento]]),"-",MONTH(OP[[#This Row],[FechaDocumento]]))</f>
        <v>2025-9</v>
      </c>
    </row>
    <row r="872" spans="1:15" ht="15">
      <c r="A872" s="8">
        <v>1248</v>
      </c>
      <c r="B872" s="8">
        <v>2110030172</v>
      </c>
      <c r="C872" s="8" t="s">
        <v>668</v>
      </c>
      <c r="D872" s="8" t="s">
        <v>12</v>
      </c>
      <c r="E872" s="8" t="s">
        <v>13</v>
      </c>
      <c r="F872" s="8" t="s">
        <v>47</v>
      </c>
      <c r="G872" s="8" t="s">
        <v>48</v>
      </c>
      <c r="H872" s="8" t="s">
        <v>49</v>
      </c>
      <c r="I872" s="9">
        <v>31645</v>
      </c>
      <c r="J872" s="9">
        <v>9972</v>
      </c>
      <c r="K872" s="8" t="s">
        <v>668</v>
      </c>
      <c r="L872" s="10">
        <v>45919</v>
      </c>
      <c r="N872" t="str">
        <f>IFERROR(VLOOKUP(A872,Ordenes!$C$1:$C$215,1,FALSE),"N/A")</f>
        <v>N/A</v>
      </c>
      <c r="O872" s="8" t="str">
        <f>_xlfn.CONCAT(YEAR(OP[[#This Row],[FechaDocumento]]),"-",MONTH(OP[[#This Row],[FechaDocumento]]))</f>
        <v>2025-9</v>
      </c>
    </row>
    <row r="873" spans="1:15" ht="15">
      <c r="A873" s="8">
        <v>1249</v>
      </c>
      <c r="B873" s="8">
        <v>2310160063</v>
      </c>
      <c r="C873" s="8" t="s">
        <v>669</v>
      </c>
      <c r="D873" s="8" t="s">
        <v>12</v>
      </c>
      <c r="E873" s="8" t="s">
        <v>13</v>
      </c>
      <c r="F873" s="8" t="s">
        <v>14</v>
      </c>
      <c r="G873" s="8" t="s">
        <v>15</v>
      </c>
      <c r="H873" s="8" t="s">
        <v>16</v>
      </c>
      <c r="I873" s="9">
        <v>220000</v>
      </c>
      <c r="J873" s="9">
        <v>215400</v>
      </c>
      <c r="K873" s="8" t="s">
        <v>669</v>
      </c>
      <c r="L873" s="10">
        <v>45919</v>
      </c>
      <c r="N873" t="str">
        <f>IFERROR(VLOOKUP(A873,Ordenes!$C$1:$C$215,1,FALSE),"N/A")</f>
        <v>N/A</v>
      </c>
      <c r="O873" s="8" t="str">
        <f>_xlfn.CONCAT(YEAR(OP[[#This Row],[FechaDocumento]]),"-",MONTH(OP[[#This Row],[FechaDocumento]]))</f>
        <v>2025-9</v>
      </c>
    </row>
    <row r="874" spans="1:15" ht="15">
      <c r="A874" s="8">
        <v>1250</v>
      </c>
      <c r="B874" s="8">
        <v>2310160417</v>
      </c>
      <c r="C874" s="8" t="s">
        <v>670</v>
      </c>
      <c r="D874" s="8" t="s">
        <v>12</v>
      </c>
      <c r="E874" s="8" t="s">
        <v>13</v>
      </c>
      <c r="F874" s="8" t="s">
        <v>14</v>
      </c>
      <c r="G874" s="8" t="s">
        <v>15</v>
      </c>
      <c r="H874" s="8" t="s">
        <v>16</v>
      </c>
      <c r="I874" s="9">
        <v>20000</v>
      </c>
      <c r="J874" s="9">
        <v>20000</v>
      </c>
      <c r="K874" s="8" t="s">
        <v>670</v>
      </c>
      <c r="L874" s="10">
        <v>45919</v>
      </c>
      <c r="N874" t="str">
        <f>IFERROR(VLOOKUP(A874,Ordenes!$C$1:$C$215,1,FALSE),"N/A")</f>
        <v>N/A</v>
      </c>
      <c r="O874" s="8" t="str">
        <f>_xlfn.CONCAT(YEAR(OP[[#This Row],[FechaDocumento]]),"-",MONTH(OP[[#This Row],[FechaDocumento]]))</f>
        <v>2025-9</v>
      </c>
    </row>
    <row r="875" spans="1:15" ht="15">
      <c r="A875" s="8">
        <v>1251</v>
      </c>
      <c r="B875" s="8">
        <v>2310160062</v>
      </c>
      <c r="C875" s="8" t="s">
        <v>671</v>
      </c>
      <c r="D875" s="8" t="s">
        <v>12</v>
      </c>
      <c r="E875" s="8" t="s">
        <v>13</v>
      </c>
      <c r="F875" s="8" t="s">
        <v>14</v>
      </c>
      <c r="G875" s="8" t="s">
        <v>15</v>
      </c>
      <c r="H875" s="8" t="s">
        <v>16</v>
      </c>
      <c r="I875" s="9">
        <v>245000</v>
      </c>
      <c r="J875" s="9">
        <v>247600</v>
      </c>
      <c r="K875" s="8" t="s">
        <v>671</v>
      </c>
      <c r="L875" s="10">
        <v>45919</v>
      </c>
      <c r="N875" t="str">
        <f>IFERROR(VLOOKUP(A875,Ordenes!$C$1:$C$215,1,FALSE),"N/A")</f>
        <v>N/A</v>
      </c>
      <c r="O875" s="8" t="str">
        <f>_xlfn.CONCAT(YEAR(OP[[#This Row],[FechaDocumento]]),"-",MONTH(OP[[#This Row],[FechaDocumento]]))</f>
        <v>2025-9</v>
      </c>
    </row>
    <row r="876" spans="1:15" ht="15">
      <c r="A876" s="8">
        <v>1252</v>
      </c>
      <c r="B876" s="8">
        <v>2310160380</v>
      </c>
      <c r="C876" s="8" t="s">
        <v>672</v>
      </c>
      <c r="D876" s="8" t="s">
        <v>12</v>
      </c>
      <c r="E876" s="8" t="s">
        <v>13</v>
      </c>
      <c r="F876" s="8" t="s">
        <v>14</v>
      </c>
      <c r="G876" s="8" t="s">
        <v>15</v>
      </c>
      <c r="H876" s="8" t="s">
        <v>16</v>
      </c>
      <c r="I876" s="9">
        <v>235000</v>
      </c>
      <c r="J876" s="9">
        <v>245000</v>
      </c>
      <c r="K876" s="8" t="s">
        <v>673</v>
      </c>
      <c r="L876" s="10">
        <v>45919</v>
      </c>
      <c r="N876" t="str">
        <f>IFERROR(VLOOKUP(A876,Ordenes!$C$1:$C$215,1,FALSE),"N/A")</f>
        <v>N/A</v>
      </c>
      <c r="O876" s="8" t="str">
        <f>_xlfn.CONCAT(YEAR(OP[[#This Row],[FechaDocumento]]),"-",MONTH(OP[[#This Row],[FechaDocumento]]))</f>
        <v>2025-9</v>
      </c>
    </row>
    <row r="877" spans="1:15" ht="15">
      <c r="A877" s="8">
        <v>1253</v>
      </c>
      <c r="B877" s="8">
        <v>2310160382</v>
      </c>
      <c r="C877" s="8" t="s">
        <v>674</v>
      </c>
      <c r="D877" s="8" t="s">
        <v>12</v>
      </c>
      <c r="E877" s="8" t="s">
        <v>13</v>
      </c>
      <c r="F877" s="8" t="s">
        <v>14</v>
      </c>
      <c r="G877" s="8" t="s">
        <v>15</v>
      </c>
      <c r="H877" s="8" t="s">
        <v>16</v>
      </c>
      <c r="I877" s="9">
        <v>210000</v>
      </c>
      <c r="J877" s="9">
        <v>185500</v>
      </c>
      <c r="K877" s="8" t="s">
        <v>675</v>
      </c>
      <c r="L877" s="10">
        <v>45919</v>
      </c>
      <c r="N877" t="str">
        <f>IFERROR(VLOOKUP(A877,Ordenes!$C$1:$C$215,1,FALSE),"N/A")</f>
        <v>N/A</v>
      </c>
      <c r="O877" s="8" t="str">
        <f>_xlfn.CONCAT(YEAR(OP[[#This Row],[FechaDocumento]]),"-",MONTH(OP[[#This Row],[FechaDocumento]]))</f>
        <v>2025-9</v>
      </c>
    </row>
    <row r="878" spans="1:15" ht="15">
      <c r="A878" s="8">
        <v>1255</v>
      </c>
      <c r="B878" s="8">
        <v>2310160381</v>
      </c>
      <c r="C878" s="8" t="s">
        <v>676</v>
      </c>
      <c r="D878" s="8" t="s">
        <v>12</v>
      </c>
      <c r="E878" s="8" t="s">
        <v>13</v>
      </c>
      <c r="F878" s="8" t="s">
        <v>14</v>
      </c>
      <c r="G878" s="8" t="s">
        <v>15</v>
      </c>
      <c r="H878" s="8" t="s">
        <v>16</v>
      </c>
      <c r="I878" s="9">
        <v>115000</v>
      </c>
      <c r="J878" s="9">
        <v>131500</v>
      </c>
      <c r="K878" s="8" t="s">
        <v>677</v>
      </c>
      <c r="L878" s="10">
        <v>45919</v>
      </c>
      <c r="N878" t="str">
        <f>IFERROR(VLOOKUP(A878,Ordenes!$C$1:$C$215,1,FALSE),"N/A")</f>
        <v>N/A</v>
      </c>
      <c r="O878" s="8" t="str">
        <f>_xlfn.CONCAT(YEAR(OP[[#This Row],[FechaDocumento]]),"-",MONTH(OP[[#This Row],[FechaDocumento]]))</f>
        <v>2025-9</v>
      </c>
    </row>
    <row r="879" spans="1:15" ht="15">
      <c r="A879" s="8">
        <v>1256</v>
      </c>
      <c r="B879" s="8">
        <v>2310160512</v>
      </c>
      <c r="C879" s="8" t="s">
        <v>678</v>
      </c>
      <c r="D879" s="8" t="s">
        <v>12</v>
      </c>
      <c r="E879" s="8" t="s">
        <v>13</v>
      </c>
      <c r="F879" s="8" t="s">
        <v>14</v>
      </c>
      <c r="G879" s="8" t="s">
        <v>15</v>
      </c>
      <c r="H879" s="8" t="s">
        <v>16</v>
      </c>
      <c r="I879" s="9">
        <v>5000</v>
      </c>
      <c r="J879" s="9">
        <v>5000</v>
      </c>
      <c r="K879" s="8" t="s">
        <v>678</v>
      </c>
      <c r="L879" s="10">
        <v>45919</v>
      </c>
      <c r="N879" t="str">
        <f>IFERROR(VLOOKUP(A879,Ordenes!$C$1:$C$215,1,FALSE),"N/A")</f>
        <v>N/A</v>
      </c>
      <c r="O879" s="8" t="str">
        <f>_xlfn.CONCAT(YEAR(OP[[#This Row],[FechaDocumento]]),"-",MONTH(OP[[#This Row],[FechaDocumento]]))</f>
        <v>2025-9</v>
      </c>
    </row>
    <row r="880" spans="1:15" ht="15">
      <c r="A880" s="8">
        <v>1257</v>
      </c>
      <c r="B880" s="8">
        <v>2310160511</v>
      </c>
      <c r="C880" s="8" t="s">
        <v>679</v>
      </c>
      <c r="D880" s="8" t="s">
        <v>12</v>
      </c>
      <c r="E880" s="8" t="s">
        <v>13</v>
      </c>
      <c r="F880" s="8" t="s">
        <v>14</v>
      </c>
      <c r="G880" s="8" t="s">
        <v>15</v>
      </c>
      <c r="H880" s="8" t="s">
        <v>16</v>
      </c>
      <c r="I880" s="9">
        <v>5000</v>
      </c>
      <c r="J880" s="9">
        <v>5000</v>
      </c>
      <c r="K880" s="8" t="s">
        <v>679</v>
      </c>
      <c r="L880" s="10">
        <v>45919</v>
      </c>
      <c r="N880" t="str">
        <f>IFERROR(VLOOKUP(A880,Ordenes!$C$1:$C$215,1,FALSE),"N/A")</f>
        <v>N/A</v>
      </c>
      <c r="O880" s="8" t="str">
        <f>_xlfn.CONCAT(YEAR(OP[[#This Row],[FechaDocumento]]),"-",MONTH(OP[[#This Row],[FechaDocumento]]))</f>
        <v>2025-9</v>
      </c>
    </row>
    <row r="881" spans="1:15" ht="15">
      <c r="A881" s="8">
        <v>1261</v>
      </c>
      <c r="B881" s="8">
        <v>2110110002</v>
      </c>
      <c r="C881" s="8" t="s">
        <v>489</v>
      </c>
      <c r="D881" s="8" t="s">
        <v>12</v>
      </c>
      <c r="E881" s="8" t="s">
        <v>13</v>
      </c>
      <c r="F881" s="8" t="s">
        <v>47</v>
      </c>
      <c r="G881" s="8" t="s">
        <v>48</v>
      </c>
      <c r="H881" s="8" t="s">
        <v>49</v>
      </c>
      <c r="I881" s="9">
        <v>75000</v>
      </c>
      <c r="J881" s="9">
        <v>105075</v>
      </c>
      <c r="K881" s="8" t="s">
        <v>489</v>
      </c>
      <c r="L881" s="10">
        <v>45919</v>
      </c>
      <c r="N881" t="str">
        <f>IFERROR(VLOOKUP(A881,Ordenes!$C$1:$C$215,1,FALSE),"N/A")</f>
        <v>N/A</v>
      </c>
      <c r="O881" s="8" t="str">
        <f>_xlfn.CONCAT(YEAR(OP[[#This Row],[FechaDocumento]]),"-",MONTH(OP[[#This Row],[FechaDocumento]]))</f>
        <v>2025-9</v>
      </c>
    </row>
    <row r="882" spans="1:15" ht="15">
      <c r="A882" s="8">
        <v>1262</v>
      </c>
      <c r="B882" s="8">
        <v>2110020343</v>
      </c>
      <c r="C882" s="8" t="s">
        <v>680</v>
      </c>
      <c r="D882" s="8" t="s">
        <v>12</v>
      </c>
      <c r="E882" s="8" t="s">
        <v>13</v>
      </c>
      <c r="F882" s="8" t="s">
        <v>47</v>
      </c>
      <c r="G882" s="8" t="s">
        <v>48</v>
      </c>
      <c r="H882" s="8" t="s">
        <v>49</v>
      </c>
      <c r="I882" s="9">
        <v>24000</v>
      </c>
      <c r="J882" s="9">
        <v>24000</v>
      </c>
      <c r="K882" s="8" t="s">
        <v>681</v>
      </c>
      <c r="L882" s="10">
        <v>45919</v>
      </c>
      <c r="N882" t="str">
        <f>IFERROR(VLOOKUP(A882,Ordenes!$C$1:$C$215,1,FALSE),"N/A")</f>
        <v>N/A</v>
      </c>
      <c r="O882" s="8" t="str">
        <f>_xlfn.CONCAT(YEAR(OP[[#This Row],[FechaDocumento]]),"-",MONTH(OP[[#This Row],[FechaDocumento]]))</f>
        <v>2025-9</v>
      </c>
    </row>
    <row r="883" spans="1:15" ht="15">
      <c r="A883" s="8">
        <v>1263</v>
      </c>
      <c r="B883" s="8">
        <v>2110020345</v>
      </c>
      <c r="C883" s="8" t="s">
        <v>682</v>
      </c>
      <c r="D883" s="8" t="s">
        <v>12</v>
      </c>
      <c r="E883" s="8" t="s">
        <v>13</v>
      </c>
      <c r="F883" s="8" t="s">
        <v>47</v>
      </c>
      <c r="G883" s="8" t="s">
        <v>48</v>
      </c>
      <c r="H883" s="8" t="s">
        <v>49</v>
      </c>
      <c r="I883" s="9">
        <v>24000</v>
      </c>
      <c r="J883" s="9">
        <v>24000</v>
      </c>
      <c r="K883" s="8" t="s">
        <v>683</v>
      </c>
      <c r="L883" s="10">
        <v>45919</v>
      </c>
      <c r="N883" t="str">
        <f>IFERROR(VLOOKUP(A883,Ordenes!$C$1:$C$215,1,FALSE),"N/A")</f>
        <v>N/A</v>
      </c>
      <c r="O883" s="8" t="str">
        <f>_xlfn.CONCAT(YEAR(OP[[#This Row],[FechaDocumento]]),"-",MONTH(OP[[#This Row],[FechaDocumento]]))</f>
        <v>2025-9</v>
      </c>
    </row>
    <row r="884" spans="1:15" ht="15">
      <c r="A884" s="8">
        <v>1264</v>
      </c>
      <c r="B884" s="8">
        <v>2110020344</v>
      </c>
      <c r="C884" s="8" t="s">
        <v>684</v>
      </c>
      <c r="D884" s="8" t="s">
        <v>12</v>
      </c>
      <c r="E884" s="8" t="s">
        <v>13</v>
      </c>
      <c r="F884" s="8" t="s">
        <v>47</v>
      </c>
      <c r="G884" s="8" t="s">
        <v>48</v>
      </c>
      <c r="H884" s="8" t="s">
        <v>49</v>
      </c>
      <c r="I884" s="9">
        <v>36000</v>
      </c>
      <c r="J884" s="9">
        <v>36000</v>
      </c>
      <c r="K884" s="8" t="s">
        <v>685</v>
      </c>
      <c r="L884" s="10">
        <v>45919</v>
      </c>
      <c r="N884" t="str">
        <f>IFERROR(VLOOKUP(A884,Ordenes!$C$1:$C$215,1,FALSE),"N/A")</f>
        <v>N/A</v>
      </c>
      <c r="O884" s="8" t="str">
        <f>_xlfn.CONCAT(YEAR(OP[[#This Row],[FechaDocumento]]),"-",MONTH(OP[[#This Row],[FechaDocumento]]))</f>
        <v>2025-9</v>
      </c>
    </row>
    <row r="885" spans="1:15" ht="15">
      <c r="A885" s="8">
        <v>1265</v>
      </c>
      <c r="B885" s="8">
        <v>2110020106</v>
      </c>
      <c r="C885" s="8" t="s">
        <v>423</v>
      </c>
      <c r="D885" s="8" t="s">
        <v>12</v>
      </c>
      <c r="E885" s="8" t="s">
        <v>13</v>
      </c>
      <c r="F885" s="8" t="s">
        <v>47</v>
      </c>
      <c r="G885" s="8" t="s">
        <v>48</v>
      </c>
      <c r="H885" s="8" t="s">
        <v>49</v>
      </c>
      <c r="I885" s="9">
        <v>100000</v>
      </c>
      <c r="J885" s="9">
        <v>87552</v>
      </c>
      <c r="K885" s="8" t="s">
        <v>423</v>
      </c>
      <c r="L885" s="10">
        <v>45919</v>
      </c>
      <c r="N885" t="str">
        <f>IFERROR(VLOOKUP(A885,Ordenes!$C$1:$C$215,1,FALSE),"N/A")</f>
        <v>N/A</v>
      </c>
      <c r="O885" s="8" t="str">
        <f>_xlfn.CONCAT(YEAR(OP[[#This Row],[FechaDocumento]]),"-",MONTH(OP[[#This Row],[FechaDocumento]]))</f>
        <v>2025-9</v>
      </c>
    </row>
    <row r="886" spans="1:15" ht="15">
      <c r="A886" s="8">
        <v>1275</v>
      </c>
      <c r="B886" s="8">
        <v>2320330024</v>
      </c>
      <c r="C886" s="8" t="s">
        <v>686</v>
      </c>
      <c r="D886" s="8" t="s">
        <v>12</v>
      </c>
      <c r="E886" s="8" t="s">
        <v>108</v>
      </c>
      <c r="F886" s="8" t="s">
        <v>109</v>
      </c>
      <c r="G886" s="8" t="s">
        <v>110</v>
      </c>
      <c r="H886" s="8" t="s">
        <v>111</v>
      </c>
      <c r="I886" s="9">
        <v>100000</v>
      </c>
      <c r="J886" s="8">
        <v>0</v>
      </c>
      <c r="K886" s="8" t="s">
        <v>686</v>
      </c>
      <c r="L886" s="10">
        <v>45922</v>
      </c>
      <c r="N886" t="str">
        <f>IFERROR(VLOOKUP(A886,Ordenes!$C$1:$C$215,1,FALSE),"N/A")</f>
        <v>N/A</v>
      </c>
      <c r="O886" s="8" t="str">
        <f>_xlfn.CONCAT(YEAR(OP[[#This Row],[FechaDocumento]]),"-",MONTH(OP[[#This Row],[FechaDocumento]]))</f>
        <v>2025-9</v>
      </c>
    </row>
    <row r="887" spans="1:15" ht="15">
      <c r="A887" s="8">
        <v>1276</v>
      </c>
      <c r="B887" s="8">
        <v>2320330023</v>
      </c>
      <c r="C887" s="8" t="s">
        <v>687</v>
      </c>
      <c r="D887" s="8" t="s">
        <v>12</v>
      </c>
      <c r="E887" s="8" t="s">
        <v>108</v>
      </c>
      <c r="F887" s="8" t="s">
        <v>109</v>
      </c>
      <c r="G887" s="8" t="s">
        <v>110</v>
      </c>
      <c r="H887" s="8" t="s">
        <v>111</v>
      </c>
      <c r="I887" s="9">
        <v>100000</v>
      </c>
      <c r="J887" s="9">
        <v>100200</v>
      </c>
      <c r="K887" s="8" t="s">
        <v>687</v>
      </c>
      <c r="L887" s="10">
        <v>45922</v>
      </c>
      <c r="N887" t="str">
        <f>IFERROR(VLOOKUP(A887,Ordenes!$C$1:$C$215,1,FALSE),"N/A")</f>
        <v>N/A</v>
      </c>
      <c r="O887" s="8" t="str">
        <f>_xlfn.CONCAT(YEAR(OP[[#This Row],[FechaDocumento]]),"-",MONTH(OP[[#This Row],[FechaDocumento]]))</f>
        <v>2025-9</v>
      </c>
    </row>
    <row r="888" spans="1:15" ht="15">
      <c r="A888" s="8">
        <v>1278</v>
      </c>
      <c r="B888" s="8">
        <v>2140170003</v>
      </c>
      <c r="C888" s="8" t="s">
        <v>688</v>
      </c>
      <c r="D888" s="8" t="s">
        <v>12</v>
      </c>
      <c r="E888" s="8" t="s">
        <v>13</v>
      </c>
      <c r="F888" s="8" t="s">
        <v>47</v>
      </c>
      <c r="G888" s="8" t="s">
        <v>48</v>
      </c>
      <c r="H888" s="8" t="s">
        <v>49</v>
      </c>
      <c r="I888" s="9">
        <v>2178</v>
      </c>
      <c r="J888" s="9">
        <v>2175</v>
      </c>
      <c r="K888" s="8" t="s">
        <v>688</v>
      </c>
      <c r="L888" s="10">
        <v>45922</v>
      </c>
      <c r="N888" t="str">
        <f>IFERROR(VLOOKUP(A888,Ordenes!$C$1:$C$215,1,FALSE),"N/A")</f>
        <v>N/A</v>
      </c>
      <c r="O888" s="8" t="str">
        <f>_xlfn.CONCAT(YEAR(OP[[#This Row],[FechaDocumento]]),"-",MONTH(OP[[#This Row],[FechaDocumento]]))</f>
        <v>2025-9</v>
      </c>
    </row>
    <row r="889" spans="1:15" ht="15">
      <c r="A889" s="8">
        <v>1280</v>
      </c>
      <c r="B889" s="8">
        <v>2310090500</v>
      </c>
      <c r="C889" s="8" t="s">
        <v>592</v>
      </c>
      <c r="D889" s="8" t="s">
        <v>12</v>
      </c>
      <c r="E889" s="8" t="s">
        <v>13</v>
      </c>
      <c r="F889" s="8" t="s">
        <v>47</v>
      </c>
      <c r="G889" s="8" t="s">
        <v>48</v>
      </c>
      <c r="H889" s="8" t="s">
        <v>49</v>
      </c>
      <c r="I889" s="9">
        <v>25000</v>
      </c>
      <c r="J889" s="9">
        <v>25881</v>
      </c>
      <c r="K889" s="8" t="s">
        <v>592</v>
      </c>
      <c r="L889" s="10">
        <v>45923</v>
      </c>
      <c r="N889" t="str">
        <f>IFERROR(VLOOKUP(A889,Ordenes!$C$1:$C$215,1,FALSE),"N/A")</f>
        <v>N/A</v>
      </c>
      <c r="O889" s="8" t="str">
        <f>_xlfn.CONCAT(YEAR(OP[[#This Row],[FechaDocumento]]),"-",MONTH(OP[[#This Row],[FechaDocumento]]))</f>
        <v>2025-9</v>
      </c>
    </row>
    <row r="890" spans="1:15" ht="15">
      <c r="A890" s="8">
        <v>1281</v>
      </c>
      <c r="B890" s="8">
        <v>2310090493</v>
      </c>
      <c r="C890" s="8" t="s">
        <v>145</v>
      </c>
      <c r="D890" s="8" t="s">
        <v>12</v>
      </c>
      <c r="E890" s="8" t="s">
        <v>13</v>
      </c>
      <c r="F890" s="8" t="s">
        <v>47</v>
      </c>
      <c r="G890" s="8" t="s">
        <v>48</v>
      </c>
      <c r="H890" s="8" t="s">
        <v>49</v>
      </c>
      <c r="I890" s="9">
        <v>25000</v>
      </c>
      <c r="J890" s="9">
        <v>25200</v>
      </c>
      <c r="K890" s="8" t="s">
        <v>145</v>
      </c>
      <c r="L890" s="10">
        <v>45923</v>
      </c>
      <c r="N890" t="str">
        <f>IFERROR(VLOOKUP(A890,Ordenes!$C$1:$C$215,1,FALSE),"N/A")</f>
        <v>N/A</v>
      </c>
      <c r="O890" s="8" t="str">
        <f>_xlfn.CONCAT(YEAR(OP[[#This Row],[FechaDocumento]]),"-",MONTH(OP[[#This Row],[FechaDocumento]]))</f>
        <v>2025-9</v>
      </c>
    </row>
    <row r="891" spans="1:15" ht="15">
      <c r="A891" s="8">
        <v>1282</v>
      </c>
      <c r="B891" s="8">
        <v>2310090495</v>
      </c>
      <c r="C891" s="8" t="s">
        <v>254</v>
      </c>
      <c r="D891" s="8" t="s">
        <v>12</v>
      </c>
      <c r="E891" s="8" t="s">
        <v>13</v>
      </c>
      <c r="F891" s="8" t="s">
        <v>47</v>
      </c>
      <c r="G891" s="8" t="s">
        <v>48</v>
      </c>
      <c r="H891" s="8" t="s">
        <v>49</v>
      </c>
      <c r="I891" s="9">
        <v>25000</v>
      </c>
      <c r="J891" s="9">
        <v>25861</v>
      </c>
      <c r="K891" s="8" t="s">
        <v>254</v>
      </c>
      <c r="L891" s="10">
        <v>45923</v>
      </c>
      <c r="N891" t="str">
        <f>IFERROR(VLOOKUP(A891,Ordenes!$C$1:$C$215,1,FALSE),"N/A")</f>
        <v>N/A</v>
      </c>
      <c r="O891" s="8" t="str">
        <f>_xlfn.CONCAT(YEAR(OP[[#This Row],[FechaDocumento]]),"-",MONTH(OP[[#This Row],[FechaDocumento]]))</f>
        <v>2025-9</v>
      </c>
    </row>
    <row r="892" spans="1:15" ht="15">
      <c r="A892" s="8">
        <v>1283</v>
      </c>
      <c r="B892" s="8">
        <v>2310090499</v>
      </c>
      <c r="C892" s="8" t="s">
        <v>77</v>
      </c>
      <c r="D892" s="8" t="s">
        <v>12</v>
      </c>
      <c r="E892" s="8" t="s">
        <v>13</v>
      </c>
      <c r="F892" s="8" t="s">
        <v>47</v>
      </c>
      <c r="G892" s="8" t="s">
        <v>48</v>
      </c>
      <c r="H892" s="8" t="s">
        <v>49</v>
      </c>
      <c r="I892" s="9">
        <v>25000</v>
      </c>
      <c r="J892" s="9">
        <v>25708</v>
      </c>
      <c r="K892" s="8" t="s">
        <v>77</v>
      </c>
      <c r="L892" s="10">
        <v>45923</v>
      </c>
      <c r="N892" t="str">
        <f>IFERROR(VLOOKUP(A892,Ordenes!$C$1:$C$215,1,FALSE),"N/A")</f>
        <v>N/A</v>
      </c>
      <c r="O892" s="8" t="str">
        <f>_xlfn.CONCAT(YEAR(OP[[#This Row],[FechaDocumento]]),"-",MONTH(OP[[#This Row],[FechaDocumento]]))</f>
        <v>2025-9</v>
      </c>
    </row>
    <row r="893" spans="1:15" ht="15">
      <c r="A893" s="8">
        <v>1284</v>
      </c>
      <c r="B893" s="8">
        <v>2310090497</v>
      </c>
      <c r="C893" s="8" t="s">
        <v>75</v>
      </c>
      <c r="D893" s="8" t="s">
        <v>12</v>
      </c>
      <c r="E893" s="8" t="s">
        <v>13</v>
      </c>
      <c r="F893" s="8" t="s">
        <v>47</v>
      </c>
      <c r="G893" s="8" t="s">
        <v>48</v>
      </c>
      <c r="H893" s="8" t="s">
        <v>49</v>
      </c>
      <c r="I893" s="9">
        <v>25000</v>
      </c>
      <c r="J893" s="9">
        <v>25737</v>
      </c>
      <c r="K893" s="8" t="s">
        <v>75</v>
      </c>
      <c r="L893" s="10">
        <v>45923</v>
      </c>
      <c r="N893" t="str">
        <f>IFERROR(VLOOKUP(A893,Ordenes!$C$1:$C$215,1,FALSE),"N/A")</f>
        <v>N/A</v>
      </c>
      <c r="O893" s="8" t="str">
        <f>_xlfn.CONCAT(YEAR(OP[[#This Row],[FechaDocumento]]),"-",MONTH(OP[[#This Row],[FechaDocumento]]))</f>
        <v>2025-9</v>
      </c>
    </row>
    <row r="894" spans="1:15" ht="15">
      <c r="A894" s="8">
        <v>1285</v>
      </c>
      <c r="B894" s="8">
        <v>2310090498</v>
      </c>
      <c r="C894" s="8" t="s">
        <v>76</v>
      </c>
      <c r="D894" s="8" t="s">
        <v>12</v>
      </c>
      <c r="E894" s="8" t="s">
        <v>13</v>
      </c>
      <c r="F894" s="8" t="s">
        <v>47</v>
      </c>
      <c r="G894" s="8" t="s">
        <v>48</v>
      </c>
      <c r="H894" s="8" t="s">
        <v>49</v>
      </c>
      <c r="I894" s="9">
        <v>25000</v>
      </c>
      <c r="J894" s="9">
        <v>25760</v>
      </c>
      <c r="K894" s="8" t="s">
        <v>76</v>
      </c>
      <c r="L894" s="10">
        <v>45923</v>
      </c>
      <c r="N894" t="str">
        <f>IFERROR(VLOOKUP(A894,Ordenes!$C$1:$C$215,1,FALSE),"N/A")</f>
        <v>N/A</v>
      </c>
      <c r="O894" s="8" t="str">
        <f>_xlfn.CONCAT(YEAR(OP[[#This Row],[FechaDocumento]]),"-",MONTH(OP[[#This Row],[FechaDocumento]]))</f>
        <v>2025-9</v>
      </c>
    </row>
    <row r="895" spans="1:15" ht="15">
      <c r="A895" s="8">
        <v>1287</v>
      </c>
      <c r="B895" s="8">
        <v>2140110637</v>
      </c>
      <c r="C895" s="8" t="s">
        <v>689</v>
      </c>
      <c r="D895" s="8" t="s">
        <v>12</v>
      </c>
      <c r="E895" s="8" t="s">
        <v>108</v>
      </c>
      <c r="F895" s="8" t="s">
        <v>109</v>
      </c>
      <c r="G895" s="8" t="s">
        <v>110</v>
      </c>
      <c r="H895" s="8" t="s">
        <v>111</v>
      </c>
      <c r="I895" s="9">
        <v>19800</v>
      </c>
      <c r="J895" s="9">
        <v>19850</v>
      </c>
      <c r="K895" s="8" t="s">
        <v>689</v>
      </c>
      <c r="L895" s="10">
        <v>45923</v>
      </c>
      <c r="N895" t="str">
        <f>IFERROR(VLOOKUP(A895,Ordenes!$C$1:$C$215,1,FALSE),"N/A")</f>
        <v>N/A</v>
      </c>
      <c r="O895" s="8" t="str">
        <f>_xlfn.CONCAT(YEAR(OP[[#This Row],[FechaDocumento]]),"-",MONTH(OP[[#This Row],[FechaDocumento]]))</f>
        <v>2025-9</v>
      </c>
    </row>
    <row r="896" spans="1:15" ht="15">
      <c r="A896" s="8">
        <v>1292</v>
      </c>
      <c r="B896" s="8">
        <v>2310090514</v>
      </c>
      <c r="C896" s="8" t="s">
        <v>554</v>
      </c>
      <c r="D896" s="8" t="s">
        <v>12</v>
      </c>
      <c r="E896" s="8" t="s">
        <v>13</v>
      </c>
      <c r="F896" s="8" t="s">
        <v>47</v>
      </c>
      <c r="G896" s="8" t="s">
        <v>48</v>
      </c>
      <c r="H896" s="8" t="s">
        <v>49</v>
      </c>
      <c r="I896" s="9">
        <v>1000</v>
      </c>
      <c r="J896" s="9">
        <v>1053</v>
      </c>
      <c r="K896" s="8" t="s">
        <v>554</v>
      </c>
      <c r="L896" s="10">
        <v>45923</v>
      </c>
      <c r="N896" t="str">
        <f>IFERROR(VLOOKUP(A896,Ordenes!$C$1:$C$215,1,FALSE),"N/A")</f>
        <v>N/A</v>
      </c>
      <c r="O896" s="8" t="str">
        <f>_xlfn.CONCAT(YEAR(OP[[#This Row],[FechaDocumento]]),"-",MONTH(OP[[#This Row],[FechaDocumento]]))</f>
        <v>2025-9</v>
      </c>
    </row>
    <row r="897" spans="1:15" ht="15">
      <c r="A897" s="8">
        <v>1293</v>
      </c>
      <c r="B897" s="8">
        <v>2310030077</v>
      </c>
      <c r="C897" s="8" t="s">
        <v>95</v>
      </c>
      <c r="D897" s="8" t="s">
        <v>12</v>
      </c>
      <c r="E897" s="8" t="s">
        <v>13</v>
      </c>
      <c r="F897" s="8" t="s">
        <v>91</v>
      </c>
      <c r="G897" s="8" t="s">
        <v>92</v>
      </c>
      <c r="H897" s="8" t="s">
        <v>93</v>
      </c>
      <c r="I897" s="8">
        <v>600</v>
      </c>
      <c r="J897" s="8">
        <v>600</v>
      </c>
      <c r="K897" s="8" t="s">
        <v>95</v>
      </c>
      <c r="L897" s="10">
        <v>45923</v>
      </c>
      <c r="N897" t="str">
        <f>IFERROR(VLOOKUP(A897,Ordenes!$C$1:$C$215,1,FALSE),"N/A")</f>
        <v>N/A</v>
      </c>
      <c r="O897" s="8" t="str">
        <f>_xlfn.CONCAT(YEAR(OP[[#This Row],[FechaDocumento]]),"-",MONTH(OP[[#This Row],[FechaDocumento]]))</f>
        <v>2025-9</v>
      </c>
    </row>
    <row r="898" spans="1:15" ht="15">
      <c r="A898" s="8">
        <v>1294</v>
      </c>
      <c r="B898" s="8">
        <v>2310030073</v>
      </c>
      <c r="C898" s="8" t="s">
        <v>291</v>
      </c>
      <c r="D898" s="8" t="s">
        <v>12</v>
      </c>
      <c r="E898" s="8" t="s">
        <v>13</v>
      </c>
      <c r="F898" s="8" t="s">
        <v>91</v>
      </c>
      <c r="G898" s="8" t="s">
        <v>92</v>
      </c>
      <c r="H898" s="8" t="s">
        <v>93</v>
      </c>
      <c r="I898" s="8">
        <v>600</v>
      </c>
      <c r="J898" s="8">
        <v>600</v>
      </c>
      <c r="K898" s="8" t="s">
        <v>291</v>
      </c>
      <c r="L898" s="10">
        <v>45923</v>
      </c>
      <c r="N898" t="str">
        <f>IFERROR(VLOOKUP(A898,Ordenes!$C$1:$C$215,1,FALSE),"N/A")</f>
        <v>N/A</v>
      </c>
      <c r="O898" s="8" t="str">
        <f>_xlfn.CONCAT(YEAR(OP[[#This Row],[FechaDocumento]]),"-",MONTH(OP[[#This Row],[FechaDocumento]]))</f>
        <v>2025-9</v>
      </c>
    </row>
    <row r="899" spans="1:15" ht="15">
      <c r="A899" s="8">
        <v>1295</v>
      </c>
      <c r="B899" s="8">
        <v>2310030078</v>
      </c>
      <c r="C899" s="8" t="s">
        <v>488</v>
      </c>
      <c r="D899" s="8" t="s">
        <v>12</v>
      </c>
      <c r="E899" s="8" t="s">
        <v>13</v>
      </c>
      <c r="F899" s="8" t="s">
        <v>91</v>
      </c>
      <c r="G899" s="8" t="s">
        <v>92</v>
      </c>
      <c r="H899" s="8" t="s">
        <v>93</v>
      </c>
      <c r="I899" s="8">
        <v>600</v>
      </c>
      <c r="J899" s="8">
        <v>600</v>
      </c>
      <c r="K899" s="8" t="s">
        <v>488</v>
      </c>
      <c r="L899" s="10">
        <v>45923</v>
      </c>
      <c r="N899" t="str">
        <f>IFERROR(VLOOKUP(A899,Ordenes!$C$1:$C$215,1,FALSE),"N/A")</f>
        <v>N/A</v>
      </c>
      <c r="O899" s="8" t="str">
        <f>_xlfn.CONCAT(YEAR(OP[[#This Row],[FechaDocumento]]),"-",MONTH(OP[[#This Row],[FechaDocumento]]))</f>
        <v>2025-9</v>
      </c>
    </row>
    <row r="900" spans="1:15" ht="15">
      <c r="A900" s="8">
        <v>1298</v>
      </c>
      <c r="B900" s="8">
        <v>2140110604</v>
      </c>
      <c r="C900" s="8" t="s">
        <v>421</v>
      </c>
      <c r="D900" s="8" t="s">
        <v>12</v>
      </c>
      <c r="E900" s="8" t="s">
        <v>108</v>
      </c>
      <c r="F900" s="8" t="s">
        <v>109</v>
      </c>
      <c r="G900" s="8" t="s">
        <v>110</v>
      </c>
      <c r="H900" s="8" t="s">
        <v>111</v>
      </c>
      <c r="I900" s="9">
        <v>45000</v>
      </c>
      <c r="J900" s="9">
        <v>31950</v>
      </c>
      <c r="K900" s="8" t="s">
        <v>421</v>
      </c>
      <c r="L900" s="10">
        <v>45924</v>
      </c>
      <c r="N900" t="str">
        <f>IFERROR(VLOOKUP(A900,Ordenes!$C$1:$C$215,1,FALSE),"N/A")</f>
        <v>N/A</v>
      </c>
      <c r="O900" s="8" t="str">
        <f>_xlfn.CONCAT(YEAR(OP[[#This Row],[FechaDocumento]]),"-",MONTH(OP[[#This Row],[FechaDocumento]]))</f>
        <v>2025-9</v>
      </c>
    </row>
    <row r="901" spans="1:15" ht="15">
      <c r="A901" s="8">
        <v>1299</v>
      </c>
      <c r="B901" s="8">
        <v>2110210021</v>
      </c>
      <c r="C901" s="8" t="s">
        <v>690</v>
      </c>
      <c r="D901" s="8" t="s">
        <v>12</v>
      </c>
      <c r="E901" s="8" t="s">
        <v>13</v>
      </c>
      <c r="F901" s="8" t="s">
        <v>47</v>
      </c>
      <c r="G901" s="8" t="s">
        <v>48</v>
      </c>
      <c r="H901" s="8" t="s">
        <v>49</v>
      </c>
      <c r="I901" s="9">
        <v>3000</v>
      </c>
      <c r="J901" s="9">
        <v>2964</v>
      </c>
      <c r="K901" s="8" t="s">
        <v>690</v>
      </c>
      <c r="L901" s="10">
        <v>45924</v>
      </c>
      <c r="N901" t="str">
        <f>IFERROR(VLOOKUP(A901,Ordenes!$C$1:$C$215,1,FALSE),"N/A")</f>
        <v>N/A</v>
      </c>
      <c r="O901" s="8" t="str">
        <f>_xlfn.CONCAT(YEAR(OP[[#This Row],[FechaDocumento]]),"-",MONTH(OP[[#This Row],[FechaDocumento]]))</f>
        <v>2025-9</v>
      </c>
    </row>
    <row r="902" spans="1:15" ht="15">
      <c r="A902" s="8">
        <v>1300</v>
      </c>
      <c r="B902" s="8">
        <v>2110210022</v>
      </c>
      <c r="C902" s="8" t="s">
        <v>612</v>
      </c>
      <c r="D902" s="8" t="s">
        <v>12</v>
      </c>
      <c r="E902" s="8" t="s">
        <v>13</v>
      </c>
      <c r="F902" s="8" t="s">
        <v>47</v>
      </c>
      <c r="G902" s="8" t="s">
        <v>48</v>
      </c>
      <c r="H902" s="8" t="s">
        <v>49</v>
      </c>
      <c r="I902" s="9">
        <v>3000</v>
      </c>
      <c r="J902" s="9">
        <v>2974</v>
      </c>
      <c r="K902" s="8" t="s">
        <v>612</v>
      </c>
      <c r="L902" s="10">
        <v>45924</v>
      </c>
      <c r="N902" t="str">
        <f>IFERROR(VLOOKUP(A902,Ordenes!$C$1:$C$215,1,FALSE),"N/A")</f>
        <v>N/A</v>
      </c>
      <c r="O902" s="8" t="str">
        <f>_xlfn.CONCAT(YEAR(OP[[#This Row],[FechaDocumento]]),"-",MONTH(OP[[#This Row],[FechaDocumento]]))</f>
        <v>2025-9</v>
      </c>
    </row>
    <row r="903" spans="1:15" ht="15">
      <c r="A903" s="8">
        <v>1301</v>
      </c>
      <c r="B903" s="8">
        <v>2110210023</v>
      </c>
      <c r="C903" s="8" t="s">
        <v>609</v>
      </c>
      <c r="D903" s="8" t="s">
        <v>12</v>
      </c>
      <c r="E903" s="8" t="s">
        <v>13</v>
      </c>
      <c r="F903" s="8" t="s">
        <v>47</v>
      </c>
      <c r="G903" s="8" t="s">
        <v>48</v>
      </c>
      <c r="H903" s="8" t="s">
        <v>49</v>
      </c>
      <c r="I903" s="9">
        <v>3000</v>
      </c>
      <c r="J903" s="9">
        <v>2965</v>
      </c>
      <c r="K903" s="8" t="s">
        <v>609</v>
      </c>
      <c r="L903" s="10">
        <v>45924</v>
      </c>
      <c r="N903" t="str">
        <f>IFERROR(VLOOKUP(A903,Ordenes!$C$1:$C$215,1,FALSE),"N/A")</f>
        <v>N/A</v>
      </c>
      <c r="O903" s="8" t="str">
        <f>_xlfn.CONCAT(YEAR(OP[[#This Row],[FechaDocumento]]),"-",MONTH(OP[[#This Row],[FechaDocumento]]))</f>
        <v>2025-9</v>
      </c>
    </row>
    <row r="904" spans="1:15" ht="15">
      <c r="A904" s="8">
        <v>1302</v>
      </c>
      <c r="B904" s="8">
        <v>2110210030</v>
      </c>
      <c r="C904" s="8" t="s">
        <v>691</v>
      </c>
      <c r="D904" s="8" t="s">
        <v>12</v>
      </c>
      <c r="E904" s="8" t="s">
        <v>13</v>
      </c>
      <c r="F904" s="8" t="s">
        <v>692</v>
      </c>
      <c r="G904" s="8" t="s">
        <v>693</v>
      </c>
      <c r="H904" s="8" t="s">
        <v>250</v>
      </c>
      <c r="I904" s="9">
        <v>3000</v>
      </c>
      <c r="J904" s="8">
        <v>0</v>
      </c>
      <c r="K904" s="8" t="s">
        <v>694</v>
      </c>
      <c r="L904" s="10">
        <v>45924</v>
      </c>
      <c r="N904" t="str">
        <f>IFERROR(VLOOKUP(A904,Ordenes!$C$1:$C$215,1,FALSE),"N/A")</f>
        <v>N/A</v>
      </c>
      <c r="O904" s="8" t="str">
        <f>_xlfn.CONCAT(YEAR(OP[[#This Row],[FechaDocumento]]),"-",MONTH(OP[[#This Row],[FechaDocumento]]))</f>
        <v>2025-9</v>
      </c>
    </row>
    <row r="905" spans="1:15" ht="15">
      <c r="A905" s="8">
        <v>1303</v>
      </c>
      <c r="B905" s="8">
        <v>2110210028</v>
      </c>
      <c r="C905" s="8" t="s">
        <v>695</v>
      </c>
      <c r="D905" s="8" t="s">
        <v>12</v>
      </c>
      <c r="E905" s="8" t="s">
        <v>13</v>
      </c>
      <c r="F905" s="8" t="s">
        <v>47</v>
      </c>
      <c r="G905" s="8" t="s">
        <v>48</v>
      </c>
      <c r="H905" s="8" t="s">
        <v>49</v>
      </c>
      <c r="I905" s="9">
        <v>3000</v>
      </c>
      <c r="J905" s="9">
        <v>2983</v>
      </c>
      <c r="K905" s="8" t="s">
        <v>695</v>
      </c>
      <c r="L905" s="10">
        <v>45924</v>
      </c>
      <c r="N905" t="str">
        <f>IFERROR(VLOOKUP(A905,Ordenes!$C$1:$C$215,1,FALSE),"N/A")</f>
        <v>N/A</v>
      </c>
      <c r="O905" s="8" t="str">
        <f>_xlfn.CONCAT(YEAR(OP[[#This Row],[FechaDocumento]]),"-",MONTH(OP[[#This Row],[FechaDocumento]]))</f>
        <v>2025-9</v>
      </c>
    </row>
    <row r="906" spans="1:15" ht="15">
      <c r="A906" s="8">
        <v>1304</v>
      </c>
      <c r="B906" s="8">
        <v>2310030072</v>
      </c>
      <c r="C906" s="8" t="s">
        <v>487</v>
      </c>
      <c r="D906" s="8" t="s">
        <v>12</v>
      </c>
      <c r="E906" s="8" t="s">
        <v>13</v>
      </c>
      <c r="F906" s="8" t="s">
        <v>91</v>
      </c>
      <c r="G906" s="8" t="s">
        <v>92</v>
      </c>
      <c r="H906" s="8" t="s">
        <v>93</v>
      </c>
      <c r="I906" s="8">
        <v>600</v>
      </c>
      <c r="J906" s="8">
        <v>600</v>
      </c>
      <c r="K906" s="8" t="s">
        <v>487</v>
      </c>
      <c r="L906" s="10">
        <v>45924</v>
      </c>
      <c r="N906" t="str">
        <f>IFERROR(VLOOKUP(A906,Ordenes!$C$1:$C$215,1,FALSE),"N/A")</f>
        <v>N/A</v>
      </c>
      <c r="O906" s="8" t="str">
        <f>_xlfn.CONCAT(YEAR(OP[[#This Row],[FechaDocumento]]),"-",MONTH(OP[[#This Row],[FechaDocumento]]))</f>
        <v>2025-9</v>
      </c>
    </row>
    <row r="907" spans="1:15" ht="15">
      <c r="A907" s="8">
        <v>1305</v>
      </c>
      <c r="B907" s="8">
        <v>2110030120</v>
      </c>
      <c r="C907" s="8" t="s">
        <v>696</v>
      </c>
      <c r="D907" s="8" t="s">
        <v>12</v>
      </c>
      <c r="E907" s="8" t="s">
        <v>13</v>
      </c>
      <c r="F907" s="8" t="s">
        <v>47</v>
      </c>
      <c r="G907" s="8" t="s">
        <v>48</v>
      </c>
      <c r="H907" s="8" t="s">
        <v>49</v>
      </c>
      <c r="I907" s="9">
        <v>10596</v>
      </c>
      <c r="J907" s="9">
        <v>10752</v>
      </c>
      <c r="K907" s="8" t="s">
        <v>696</v>
      </c>
      <c r="L907" s="10">
        <v>45924</v>
      </c>
      <c r="N907" t="str">
        <f>IFERROR(VLOOKUP(A907,Ordenes!$C$1:$C$215,1,FALSE),"N/A")</f>
        <v>N/A</v>
      </c>
      <c r="O907" s="8" t="str">
        <f>_xlfn.CONCAT(YEAR(OP[[#This Row],[FechaDocumento]]),"-",MONTH(OP[[#This Row],[FechaDocumento]]))</f>
        <v>2025-9</v>
      </c>
    </row>
    <row r="908" spans="1:15" ht="15">
      <c r="A908" s="8">
        <v>1307</v>
      </c>
      <c r="B908" s="8">
        <v>2320340020</v>
      </c>
      <c r="C908" s="8" t="s">
        <v>227</v>
      </c>
      <c r="D908" s="8" t="s">
        <v>12</v>
      </c>
      <c r="E908" s="8" t="s">
        <v>108</v>
      </c>
      <c r="F908" s="8" t="s">
        <v>109</v>
      </c>
      <c r="G908" s="8" t="s">
        <v>110</v>
      </c>
      <c r="H908" s="8" t="s">
        <v>111</v>
      </c>
      <c r="I908" s="9">
        <v>35000</v>
      </c>
      <c r="J908" s="9">
        <v>35000</v>
      </c>
      <c r="K908" s="8" t="s">
        <v>227</v>
      </c>
      <c r="L908" s="10">
        <v>45924</v>
      </c>
      <c r="N908" t="str">
        <f>IFERROR(VLOOKUP(A908,Ordenes!$C$1:$C$215,1,FALSE),"N/A")</f>
        <v>N/A</v>
      </c>
      <c r="O908" s="8" t="str">
        <f>_xlfn.CONCAT(YEAR(OP[[#This Row],[FechaDocumento]]),"-",MONTH(OP[[#This Row],[FechaDocumento]]))</f>
        <v>2025-9</v>
      </c>
    </row>
    <row r="909" spans="1:15" ht="15">
      <c r="A909" s="8">
        <v>1312</v>
      </c>
      <c r="B909" s="8">
        <v>2140110689</v>
      </c>
      <c r="C909" s="8" t="s">
        <v>701</v>
      </c>
      <c r="D909" s="8" t="s">
        <v>12</v>
      </c>
      <c r="E909" s="8" t="s">
        <v>108</v>
      </c>
      <c r="F909" s="8" t="s">
        <v>109</v>
      </c>
      <c r="G909" s="8" t="s">
        <v>110</v>
      </c>
      <c r="H909" s="8" t="s">
        <v>111</v>
      </c>
      <c r="I909" s="9">
        <v>28000</v>
      </c>
      <c r="J909" s="9">
        <v>28050</v>
      </c>
      <c r="K909" s="8" t="s">
        <v>701</v>
      </c>
      <c r="L909" s="10">
        <v>45925</v>
      </c>
      <c r="N909" t="str">
        <f>IFERROR(VLOOKUP(A909,Ordenes!$C$1:$C$215,1,FALSE),"N/A")</f>
        <v>N/A</v>
      </c>
      <c r="O909" s="8" t="str">
        <f>_xlfn.CONCAT(YEAR(OP[[#This Row],[FechaDocumento]]),"-",MONTH(OP[[#This Row],[FechaDocumento]]))</f>
        <v>2025-9</v>
      </c>
    </row>
    <row r="910" spans="1:15" ht="15">
      <c r="A910" s="8">
        <v>1313</v>
      </c>
      <c r="B910" s="8">
        <v>2310090524</v>
      </c>
      <c r="C910" s="8" t="s">
        <v>236</v>
      </c>
      <c r="D910" s="8" t="s">
        <v>12</v>
      </c>
      <c r="E910" s="8" t="s">
        <v>13</v>
      </c>
      <c r="F910" s="8" t="s">
        <v>14</v>
      </c>
      <c r="G910" s="8" t="s">
        <v>15</v>
      </c>
      <c r="H910" s="8" t="s">
        <v>16</v>
      </c>
      <c r="I910" s="9">
        <v>150000</v>
      </c>
      <c r="J910" s="9">
        <v>60900</v>
      </c>
      <c r="K910" s="8" t="s">
        <v>236</v>
      </c>
      <c r="L910" s="10">
        <v>45925</v>
      </c>
      <c r="N910" t="str">
        <f>IFERROR(VLOOKUP(A910,Ordenes!$C$1:$C$215,1,FALSE),"N/A")</f>
        <v>N/A</v>
      </c>
      <c r="O910" s="8" t="str">
        <f>_xlfn.CONCAT(YEAR(OP[[#This Row],[FechaDocumento]]),"-",MONTH(OP[[#This Row],[FechaDocumento]]))</f>
        <v>2025-9</v>
      </c>
    </row>
    <row r="911" spans="1:15" ht="15">
      <c r="A911" s="8">
        <v>1320</v>
      </c>
      <c r="B911" s="8">
        <v>2140110688</v>
      </c>
      <c r="C911" s="8" t="s">
        <v>702</v>
      </c>
      <c r="D911" s="8" t="s">
        <v>12</v>
      </c>
      <c r="E911" s="8" t="s">
        <v>108</v>
      </c>
      <c r="F911" s="8" t="s">
        <v>109</v>
      </c>
      <c r="G911" s="8" t="s">
        <v>110</v>
      </c>
      <c r="H911" s="8" t="s">
        <v>111</v>
      </c>
      <c r="I911" s="9">
        <v>15000</v>
      </c>
      <c r="J911" s="9">
        <v>15200</v>
      </c>
      <c r="K911" s="8" t="s">
        <v>702</v>
      </c>
      <c r="L911" s="10">
        <v>45925</v>
      </c>
      <c r="N911" t="str">
        <f>IFERROR(VLOOKUP(A911,Ordenes!$C$1:$C$215,1,FALSE),"N/A")</f>
        <v>N/A</v>
      </c>
      <c r="O911" s="8" t="str">
        <f>_xlfn.CONCAT(YEAR(OP[[#This Row],[FechaDocumento]]),"-",MONTH(OP[[#This Row],[FechaDocumento]]))</f>
        <v>2025-9</v>
      </c>
    </row>
    <row r="912" spans="1:15" ht="15">
      <c r="A912" s="8">
        <v>1321</v>
      </c>
      <c r="B912" s="8">
        <v>2140110663</v>
      </c>
      <c r="C912" s="8" t="s">
        <v>246</v>
      </c>
      <c r="D912" s="8" t="s">
        <v>12</v>
      </c>
      <c r="E912" s="8" t="s">
        <v>108</v>
      </c>
      <c r="F912" s="8" t="s">
        <v>109</v>
      </c>
      <c r="G912" s="8" t="s">
        <v>110</v>
      </c>
      <c r="H912" s="8" t="s">
        <v>111</v>
      </c>
      <c r="I912" s="9">
        <v>77000</v>
      </c>
      <c r="J912" s="9">
        <v>0</v>
      </c>
      <c r="K912" s="8" t="s">
        <v>703</v>
      </c>
      <c r="L912" s="10">
        <v>45925</v>
      </c>
      <c r="N912" t="str">
        <f>IFERROR(VLOOKUP(A912,Ordenes!$C$1:$C$215,1,FALSE),"N/A")</f>
        <v>N/A</v>
      </c>
      <c r="O912" s="8" t="str">
        <f>_xlfn.CONCAT(YEAR(OP[[#This Row],[FechaDocumento]]),"-",MONTH(OP[[#This Row],[FechaDocumento]]))</f>
        <v>2025-9</v>
      </c>
    </row>
    <row r="913" spans="1:15" ht="15">
      <c r="A913" s="8">
        <v>1322</v>
      </c>
      <c r="B913" s="8">
        <v>2110030170</v>
      </c>
      <c r="C913" s="8" t="s">
        <v>704</v>
      </c>
      <c r="D913" s="8" t="s">
        <v>12</v>
      </c>
      <c r="E913" s="8" t="s">
        <v>13</v>
      </c>
      <c r="F913" s="8" t="s">
        <v>47</v>
      </c>
      <c r="G913" s="8" t="s">
        <v>48</v>
      </c>
      <c r="H913" s="8" t="s">
        <v>49</v>
      </c>
      <c r="I913" s="9">
        <v>14285</v>
      </c>
      <c r="J913" s="9">
        <v>14285</v>
      </c>
      <c r="K913" s="8" t="s">
        <v>704</v>
      </c>
      <c r="L913" s="10">
        <v>45926</v>
      </c>
      <c r="N913" t="str">
        <f>IFERROR(VLOOKUP(A913,Ordenes!$C$1:$C$215,1,FALSE),"N/A")</f>
        <v>N/A</v>
      </c>
      <c r="O913" s="8" t="str">
        <f>_xlfn.CONCAT(YEAR(OP[[#This Row],[FechaDocumento]]),"-",MONTH(OP[[#This Row],[FechaDocumento]]))</f>
        <v>2025-9</v>
      </c>
    </row>
    <row r="914" spans="1:15" ht="15">
      <c r="A914" s="8">
        <v>1323</v>
      </c>
      <c r="B914" s="8">
        <v>2110030001</v>
      </c>
      <c r="C914" s="8" t="s">
        <v>60</v>
      </c>
      <c r="D914" s="8" t="s">
        <v>12</v>
      </c>
      <c r="E914" s="8" t="s">
        <v>13</v>
      </c>
      <c r="F914" s="8" t="s">
        <v>47</v>
      </c>
      <c r="G914" s="8" t="s">
        <v>48</v>
      </c>
      <c r="H914" s="8" t="s">
        <v>49</v>
      </c>
      <c r="I914" s="9">
        <v>124821</v>
      </c>
      <c r="J914" s="9">
        <v>124820</v>
      </c>
      <c r="K914" s="8" t="s">
        <v>60</v>
      </c>
      <c r="L914" s="10">
        <v>45926</v>
      </c>
      <c r="N914" t="str">
        <f>IFERROR(VLOOKUP(A914,Ordenes!$C$1:$C$215,1,FALSE),"N/A")</f>
        <v>N/A</v>
      </c>
      <c r="O914" s="8" t="str">
        <f>_xlfn.CONCAT(YEAR(OP[[#This Row],[FechaDocumento]]),"-",MONTH(OP[[#This Row],[FechaDocumento]]))</f>
        <v>2025-9</v>
      </c>
    </row>
    <row r="915" spans="1:15" ht="15">
      <c r="A915" s="8">
        <v>1324</v>
      </c>
      <c r="B915" s="8">
        <v>2310230105</v>
      </c>
      <c r="C915" s="8" t="s">
        <v>705</v>
      </c>
      <c r="D915" s="8" t="s">
        <v>12</v>
      </c>
      <c r="E915" s="8" t="s">
        <v>13</v>
      </c>
      <c r="F915" s="8" t="s">
        <v>47</v>
      </c>
      <c r="G915" s="8" t="s">
        <v>48</v>
      </c>
      <c r="H915" s="8" t="s">
        <v>49</v>
      </c>
      <c r="I915" s="9">
        <v>100000</v>
      </c>
      <c r="J915" s="9">
        <v>105000</v>
      </c>
      <c r="K915" s="8" t="s">
        <v>706</v>
      </c>
      <c r="L915" s="10">
        <v>45926</v>
      </c>
      <c r="N915" t="str">
        <f>IFERROR(VLOOKUP(A915,Ordenes!$C$1:$C$215,1,FALSE),"N/A")</f>
        <v>N/A</v>
      </c>
      <c r="O915" s="8" t="str">
        <f>_xlfn.CONCAT(YEAR(OP[[#This Row],[FechaDocumento]]),"-",MONTH(OP[[#This Row],[FechaDocumento]]))</f>
        <v>2025-9</v>
      </c>
    </row>
    <row r="916" spans="1:15" ht="15">
      <c r="A916" s="8">
        <v>1325</v>
      </c>
      <c r="B916" s="8">
        <v>2110020322</v>
      </c>
      <c r="C916" s="8" t="s">
        <v>243</v>
      </c>
      <c r="D916" s="8" t="s">
        <v>12</v>
      </c>
      <c r="E916" s="8" t="s">
        <v>13</v>
      </c>
      <c r="F916" s="8" t="s">
        <v>47</v>
      </c>
      <c r="G916" s="8" t="s">
        <v>48</v>
      </c>
      <c r="H916" s="8" t="s">
        <v>49</v>
      </c>
      <c r="I916" s="9">
        <v>25000</v>
      </c>
      <c r="J916" s="9">
        <v>24955</v>
      </c>
      <c r="K916" s="8" t="s">
        <v>243</v>
      </c>
      <c r="L916" s="10">
        <v>45926</v>
      </c>
      <c r="N916" t="str">
        <f>IFERROR(VLOOKUP(A916,Ordenes!$C$1:$C$215,1,FALSE),"N/A")</f>
        <v>N/A</v>
      </c>
      <c r="O916" s="8" t="str">
        <f>_xlfn.CONCAT(YEAR(OP[[#This Row],[FechaDocumento]]),"-",MONTH(OP[[#This Row],[FechaDocumento]]))</f>
        <v>2025-9</v>
      </c>
    </row>
    <row r="917" spans="1:15" ht="15">
      <c r="A917" s="8">
        <v>1326</v>
      </c>
      <c r="B917" s="8">
        <v>2110020280</v>
      </c>
      <c r="C917" s="8" t="s">
        <v>504</v>
      </c>
      <c r="D917" s="8" t="s">
        <v>12</v>
      </c>
      <c r="E917" s="8" t="s">
        <v>13</v>
      </c>
      <c r="F917" s="8" t="s">
        <v>47</v>
      </c>
      <c r="G917" s="8" t="s">
        <v>48</v>
      </c>
      <c r="H917" s="8" t="s">
        <v>49</v>
      </c>
      <c r="I917" s="9">
        <v>10000</v>
      </c>
      <c r="J917" s="9">
        <v>12000</v>
      </c>
      <c r="K917" s="8" t="s">
        <v>505</v>
      </c>
      <c r="L917" s="10">
        <v>45926</v>
      </c>
      <c r="N917" t="str">
        <f>IFERROR(VLOOKUP(A917,Ordenes!$C$1:$C$215,1,FALSE),"N/A")</f>
        <v>N/A</v>
      </c>
      <c r="O917" s="8" t="str">
        <f>_xlfn.CONCAT(YEAR(OP[[#This Row],[FechaDocumento]]),"-",MONTH(OP[[#This Row],[FechaDocumento]]))</f>
        <v>2025-9</v>
      </c>
    </row>
    <row r="918" spans="1:15" ht="15">
      <c r="A918" s="8">
        <v>1327</v>
      </c>
      <c r="B918" s="8">
        <v>2110020095</v>
      </c>
      <c r="C918" s="8" t="s">
        <v>552</v>
      </c>
      <c r="D918" s="8" t="s">
        <v>12</v>
      </c>
      <c r="E918" s="8" t="s">
        <v>13</v>
      </c>
      <c r="F918" s="8" t="s">
        <v>47</v>
      </c>
      <c r="G918" s="8" t="s">
        <v>48</v>
      </c>
      <c r="H918" s="8" t="s">
        <v>49</v>
      </c>
      <c r="I918" s="9">
        <v>50000</v>
      </c>
      <c r="J918" s="9">
        <v>50316</v>
      </c>
      <c r="K918" s="8" t="s">
        <v>552</v>
      </c>
      <c r="L918" s="10">
        <v>45926</v>
      </c>
      <c r="N918" t="str">
        <f>IFERROR(VLOOKUP(A918,Ordenes!$C$1:$C$215,1,FALSE),"N/A")</f>
        <v>N/A</v>
      </c>
      <c r="O918" s="8" t="str">
        <f>_xlfn.CONCAT(YEAR(OP[[#This Row],[FechaDocumento]]),"-",MONTH(OP[[#This Row],[FechaDocumento]]))</f>
        <v>2025-9</v>
      </c>
    </row>
    <row r="919" spans="1:15" ht="15">
      <c r="A919" s="8">
        <v>1328</v>
      </c>
      <c r="B919" s="8">
        <v>2110020106</v>
      </c>
      <c r="C919" s="8" t="s">
        <v>423</v>
      </c>
      <c r="D919" s="8" t="s">
        <v>12</v>
      </c>
      <c r="E919" s="8" t="s">
        <v>13</v>
      </c>
      <c r="F919" s="8" t="s">
        <v>47</v>
      </c>
      <c r="G919" s="8" t="s">
        <v>48</v>
      </c>
      <c r="H919" s="8" t="s">
        <v>49</v>
      </c>
      <c r="I919" s="9">
        <v>75000</v>
      </c>
      <c r="J919" s="9">
        <v>35892</v>
      </c>
      <c r="K919" s="8" t="s">
        <v>423</v>
      </c>
      <c r="L919" s="10">
        <v>45926</v>
      </c>
      <c r="N919" t="str">
        <f>IFERROR(VLOOKUP(A919,Ordenes!$C$1:$C$215,1,FALSE),"N/A")</f>
        <v>N/A</v>
      </c>
      <c r="O919" s="8" t="str">
        <f>_xlfn.CONCAT(YEAR(OP[[#This Row],[FechaDocumento]]),"-",MONTH(OP[[#This Row],[FechaDocumento]]))</f>
        <v>2025-9</v>
      </c>
    </row>
    <row r="920" spans="1:15" ht="15">
      <c r="A920" s="8">
        <v>1329</v>
      </c>
      <c r="B920" s="8">
        <v>2110020104</v>
      </c>
      <c r="C920" s="8" t="s">
        <v>477</v>
      </c>
      <c r="D920" s="8" t="s">
        <v>12</v>
      </c>
      <c r="E920" s="8" t="s">
        <v>13</v>
      </c>
      <c r="F920" s="8" t="s">
        <v>47</v>
      </c>
      <c r="G920" s="8" t="s">
        <v>48</v>
      </c>
      <c r="H920" s="8" t="s">
        <v>49</v>
      </c>
      <c r="I920" s="9">
        <v>75000</v>
      </c>
      <c r="J920" s="9">
        <v>75000</v>
      </c>
      <c r="K920" s="8" t="s">
        <v>477</v>
      </c>
      <c r="L920" s="10">
        <v>45926</v>
      </c>
      <c r="N920" t="str">
        <f>IFERROR(VLOOKUP(A920,Ordenes!$C$1:$C$215,1,FALSE),"N/A")</f>
        <v>N/A</v>
      </c>
      <c r="O920" s="8" t="str">
        <f>_xlfn.CONCAT(YEAR(OP[[#This Row],[FechaDocumento]]),"-",MONTH(OP[[#This Row],[FechaDocumento]]))</f>
        <v>2025-9</v>
      </c>
    </row>
    <row r="921" spans="1:15" ht="15">
      <c r="A921" s="8">
        <v>1330</v>
      </c>
      <c r="B921" s="8">
        <v>2110020318</v>
      </c>
      <c r="C921" s="8" t="s">
        <v>707</v>
      </c>
      <c r="D921" s="8" t="s">
        <v>12</v>
      </c>
      <c r="E921" s="8" t="s">
        <v>13</v>
      </c>
      <c r="F921" s="8" t="s">
        <v>47</v>
      </c>
      <c r="G921" s="8" t="s">
        <v>48</v>
      </c>
      <c r="H921" s="8" t="s">
        <v>49</v>
      </c>
      <c r="I921" s="9">
        <v>2600</v>
      </c>
      <c r="J921" s="9">
        <v>3000</v>
      </c>
      <c r="K921" s="8" t="s">
        <v>707</v>
      </c>
      <c r="L921" s="10">
        <v>45926</v>
      </c>
      <c r="N921" t="str">
        <f>IFERROR(VLOOKUP(A921,Ordenes!$C$1:$C$215,1,FALSE),"N/A")</f>
        <v>N/A</v>
      </c>
      <c r="O921" s="8" t="str">
        <f>_xlfn.CONCAT(YEAR(OP[[#This Row],[FechaDocumento]]),"-",MONTH(OP[[#This Row],[FechaDocumento]]))</f>
        <v>2025-9</v>
      </c>
    </row>
    <row r="922" spans="1:15" ht="15">
      <c r="A922" s="8">
        <v>1331</v>
      </c>
      <c r="B922" s="8">
        <v>2110020320</v>
      </c>
      <c r="C922" s="8" t="s">
        <v>708</v>
      </c>
      <c r="D922" s="8" t="s">
        <v>12</v>
      </c>
      <c r="E922" s="8" t="s">
        <v>13</v>
      </c>
      <c r="F922" s="8" t="s">
        <v>47</v>
      </c>
      <c r="G922" s="8" t="s">
        <v>48</v>
      </c>
      <c r="H922" s="8" t="s">
        <v>49</v>
      </c>
      <c r="I922" s="9">
        <v>3200</v>
      </c>
      <c r="J922" s="9">
        <v>3204</v>
      </c>
      <c r="K922" s="8" t="s">
        <v>708</v>
      </c>
      <c r="L922" s="10">
        <v>45926</v>
      </c>
      <c r="N922" t="str">
        <f>IFERROR(VLOOKUP(A922,Ordenes!$C$1:$C$215,1,FALSE),"N/A")</f>
        <v>N/A</v>
      </c>
      <c r="O922" s="8" t="str">
        <f>_xlfn.CONCAT(YEAR(OP[[#This Row],[FechaDocumento]]),"-",MONTH(OP[[#This Row],[FechaDocumento]]))</f>
        <v>2025-9</v>
      </c>
    </row>
    <row r="923" spans="1:15" ht="15">
      <c r="A923" s="8">
        <v>1332</v>
      </c>
      <c r="B923" s="8">
        <v>2310210130</v>
      </c>
      <c r="C923" s="8" t="s">
        <v>147</v>
      </c>
      <c r="D923" s="8" t="s">
        <v>12</v>
      </c>
      <c r="E923" s="8" t="s">
        <v>13</v>
      </c>
      <c r="F923" s="8" t="s">
        <v>47</v>
      </c>
      <c r="G923" s="8" t="s">
        <v>48</v>
      </c>
      <c r="H923" s="8" t="s">
        <v>49</v>
      </c>
      <c r="I923" s="9">
        <v>100000</v>
      </c>
      <c r="J923" s="9">
        <v>100000</v>
      </c>
      <c r="K923" s="8" t="s">
        <v>147</v>
      </c>
      <c r="L923" s="10">
        <v>45926</v>
      </c>
      <c r="N923" t="str">
        <f>IFERROR(VLOOKUP(A923,Ordenes!$C$1:$C$215,1,FALSE),"N/A")</f>
        <v>N/A</v>
      </c>
      <c r="O923" s="8" t="str">
        <f>_xlfn.CONCAT(YEAR(OP[[#This Row],[FechaDocumento]]),"-",MONTH(OP[[#This Row],[FechaDocumento]]))</f>
        <v>2025-9</v>
      </c>
    </row>
    <row r="924" spans="1:15" ht="15">
      <c r="A924" s="8">
        <v>1333</v>
      </c>
      <c r="B924" s="8">
        <v>2310210131</v>
      </c>
      <c r="C924" s="8" t="s">
        <v>84</v>
      </c>
      <c r="D924" s="8" t="s">
        <v>12</v>
      </c>
      <c r="E924" s="8" t="s">
        <v>13</v>
      </c>
      <c r="F924" s="8" t="s">
        <v>47</v>
      </c>
      <c r="G924" s="8" t="s">
        <v>48</v>
      </c>
      <c r="H924" s="8" t="s">
        <v>49</v>
      </c>
      <c r="I924" s="9">
        <v>100000</v>
      </c>
      <c r="J924" s="9">
        <v>100000</v>
      </c>
      <c r="K924" s="8" t="s">
        <v>84</v>
      </c>
      <c r="L924" s="10">
        <v>45926</v>
      </c>
      <c r="N924" t="str">
        <f>IFERROR(VLOOKUP(A924,Ordenes!$C$1:$C$215,1,FALSE),"N/A")</f>
        <v>N/A</v>
      </c>
      <c r="O924" s="8" t="str">
        <f>_xlfn.CONCAT(YEAR(OP[[#This Row],[FechaDocumento]]),"-",MONTH(OP[[#This Row],[FechaDocumento]]))</f>
        <v>2025-9</v>
      </c>
    </row>
    <row r="925" spans="1:15" ht="15">
      <c r="A925" s="8">
        <v>1334</v>
      </c>
      <c r="B925" s="8">
        <v>2310210134</v>
      </c>
      <c r="C925" s="8" t="s">
        <v>72</v>
      </c>
      <c r="D925" s="8" t="s">
        <v>12</v>
      </c>
      <c r="E925" s="8" t="s">
        <v>13</v>
      </c>
      <c r="F925" s="8" t="s">
        <v>47</v>
      </c>
      <c r="G925" s="8" t="s">
        <v>48</v>
      </c>
      <c r="H925" s="8" t="s">
        <v>49</v>
      </c>
      <c r="I925" s="9">
        <v>100000</v>
      </c>
      <c r="J925" s="9">
        <v>100000</v>
      </c>
      <c r="K925" s="8" t="s">
        <v>72</v>
      </c>
      <c r="L925" s="10">
        <v>45926</v>
      </c>
      <c r="N925" t="str">
        <f>IFERROR(VLOOKUP(A925,Ordenes!$C$1:$C$215,1,FALSE),"N/A")</f>
        <v>N/A</v>
      </c>
      <c r="O925" s="8" t="str">
        <f>_xlfn.CONCAT(YEAR(OP[[#This Row],[FechaDocumento]]),"-",MONTH(OP[[#This Row],[FechaDocumento]]))</f>
        <v>2025-9</v>
      </c>
    </row>
    <row r="926" spans="1:15" ht="15">
      <c r="A926" s="8">
        <v>1335</v>
      </c>
      <c r="B926" s="8">
        <v>2310210138</v>
      </c>
      <c r="C926" s="8" t="s">
        <v>70</v>
      </c>
      <c r="D926" s="8" t="s">
        <v>12</v>
      </c>
      <c r="E926" s="8" t="s">
        <v>13</v>
      </c>
      <c r="F926" s="8" t="s">
        <v>47</v>
      </c>
      <c r="G926" s="8" t="s">
        <v>48</v>
      </c>
      <c r="H926" s="8" t="s">
        <v>49</v>
      </c>
      <c r="I926" s="9">
        <v>100000</v>
      </c>
      <c r="J926" s="9">
        <v>95596</v>
      </c>
      <c r="K926" s="8" t="s">
        <v>70</v>
      </c>
      <c r="L926" s="10">
        <v>45926</v>
      </c>
      <c r="N926" t="str">
        <f>IFERROR(VLOOKUP(A926,Ordenes!$C$1:$C$215,1,FALSE),"N/A")</f>
        <v>N/A</v>
      </c>
      <c r="O926" s="8" t="str">
        <f>_xlfn.CONCAT(YEAR(OP[[#This Row],[FechaDocumento]]),"-",MONTH(OP[[#This Row],[FechaDocumento]]))</f>
        <v>2025-9</v>
      </c>
    </row>
    <row r="927" spans="1:15" ht="15">
      <c r="A927" s="8">
        <v>1336</v>
      </c>
      <c r="B927" s="8">
        <v>2310210129</v>
      </c>
      <c r="C927" s="8" t="s">
        <v>106</v>
      </c>
      <c r="D927" s="8" t="s">
        <v>12</v>
      </c>
      <c r="E927" s="8" t="s">
        <v>13</v>
      </c>
      <c r="F927" s="8" t="s">
        <v>47</v>
      </c>
      <c r="G927" s="8" t="s">
        <v>48</v>
      </c>
      <c r="H927" s="8" t="s">
        <v>49</v>
      </c>
      <c r="I927" s="9">
        <v>100000</v>
      </c>
      <c r="J927" s="9">
        <v>100000</v>
      </c>
      <c r="K927" s="8" t="s">
        <v>106</v>
      </c>
      <c r="L927" s="10">
        <v>45926</v>
      </c>
      <c r="N927" t="str">
        <f>IFERROR(VLOOKUP(A927,Ordenes!$C$1:$C$215,1,FALSE),"N/A")</f>
        <v>N/A</v>
      </c>
      <c r="O927" s="8" t="str">
        <f>_xlfn.CONCAT(YEAR(OP[[#This Row],[FechaDocumento]]),"-",MONTH(OP[[#This Row],[FechaDocumento]]))</f>
        <v>2025-9</v>
      </c>
    </row>
    <row r="928" spans="1:15" ht="15">
      <c r="A928" s="8">
        <v>1337</v>
      </c>
      <c r="B928" s="8">
        <v>2310090470</v>
      </c>
      <c r="C928" s="8" t="s">
        <v>116</v>
      </c>
      <c r="D928" s="8" t="s">
        <v>12</v>
      </c>
      <c r="E928" s="8" t="s">
        <v>13</v>
      </c>
      <c r="F928" s="8" t="s">
        <v>47</v>
      </c>
      <c r="G928" s="8" t="s">
        <v>48</v>
      </c>
      <c r="H928" s="8" t="s">
        <v>49</v>
      </c>
      <c r="I928" s="9">
        <v>40000</v>
      </c>
      <c r="J928" s="9">
        <v>42000</v>
      </c>
      <c r="K928" s="8" t="s">
        <v>116</v>
      </c>
      <c r="L928" s="10">
        <v>45926</v>
      </c>
      <c r="N928" t="str">
        <f>IFERROR(VLOOKUP(A928,Ordenes!$C$1:$C$215,1,FALSE),"N/A")</f>
        <v>N/A</v>
      </c>
      <c r="O928" s="8" t="str">
        <f>_xlfn.CONCAT(YEAR(OP[[#This Row],[FechaDocumento]]),"-",MONTH(OP[[#This Row],[FechaDocumento]]))</f>
        <v>2025-9</v>
      </c>
    </row>
    <row r="929" spans="1:15" ht="15">
      <c r="A929" s="8">
        <v>1338</v>
      </c>
      <c r="B929" s="8">
        <v>2110020341</v>
      </c>
      <c r="C929" s="8" t="s">
        <v>507</v>
      </c>
      <c r="D929" s="8" t="s">
        <v>12</v>
      </c>
      <c r="E929" s="8" t="s">
        <v>13</v>
      </c>
      <c r="F929" s="8" t="s">
        <v>47</v>
      </c>
      <c r="G929" s="8" t="s">
        <v>48</v>
      </c>
      <c r="H929" s="8" t="s">
        <v>49</v>
      </c>
      <c r="I929" s="9">
        <v>11700</v>
      </c>
      <c r="J929" s="9">
        <v>11463</v>
      </c>
      <c r="K929" s="8" t="s">
        <v>507</v>
      </c>
      <c r="L929" s="10">
        <v>45926</v>
      </c>
      <c r="N929" t="str">
        <f>IFERROR(VLOOKUP(A929,Ordenes!$C$1:$C$215,1,FALSE),"N/A")</f>
        <v>N/A</v>
      </c>
      <c r="O929" s="8" t="str">
        <f>_xlfn.CONCAT(YEAR(OP[[#This Row],[FechaDocumento]]),"-",MONTH(OP[[#This Row],[FechaDocumento]]))</f>
        <v>2025-9</v>
      </c>
    </row>
    <row r="930" spans="1:15" ht="15">
      <c r="A930" s="8">
        <v>1339</v>
      </c>
      <c r="B930" s="8">
        <v>2310040567</v>
      </c>
      <c r="C930" s="8" t="s">
        <v>550</v>
      </c>
      <c r="D930" s="8" t="s">
        <v>12</v>
      </c>
      <c r="E930" s="8" t="s">
        <v>13</v>
      </c>
      <c r="F930" s="8" t="s">
        <v>47</v>
      </c>
      <c r="G930" s="8" t="s">
        <v>48</v>
      </c>
      <c r="H930" s="8" t="s">
        <v>49</v>
      </c>
      <c r="I930" s="9">
        <v>35000</v>
      </c>
      <c r="J930" s="9">
        <v>35000</v>
      </c>
      <c r="K930" s="8" t="s">
        <v>550</v>
      </c>
      <c r="L930" s="10">
        <v>45926</v>
      </c>
      <c r="N930" t="str">
        <f>IFERROR(VLOOKUP(A930,Ordenes!$C$1:$C$215,1,FALSE),"N/A")</f>
        <v>N/A</v>
      </c>
      <c r="O930" s="8" t="str">
        <f>_xlfn.CONCAT(YEAR(OP[[#This Row],[FechaDocumento]]),"-",MONTH(OP[[#This Row],[FechaDocumento]]))</f>
        <v>2025-9</v>
      </c>
    </row>
    <row r="931" spans="1:15" ht="15">
      <c r="A931" s="8">
        <v>1340</v>
      </c>
      <c r="B931" s="8">
        <v>2310040570</v>
      </c>
      <c r="C931" s="8" t="s">
        <v>545</v>
      </c>
      <c r="D931" s="8" t="s">
        <v>12</v>
      </c>
      <c r="E931" s="8" t="s">
        <v>13</v>
      </c>
      <c r="F931" s="8" t="s">
        <v>47</v>
      </c>
      <c r="G931" s="8" t="s">
        <v>48</v>
      </c>
      <c r="H931" s="8" t="s">
        <v>49</v>
      </c>
      <c r="I931" s="9">
        <v>35000</v>
      </c>
      <c r="J931" s="9">
        <v>35000</v>
      </c>
      <c r="K931" s="8" t="s">
        <v>545</v>
      </c>
      <c r="L931" s="10">
        <v>45926</v>
      </c>
      <c r="N931" t="str">
        <f>IFERROR(VLOOKUP(A931,Ordenes!$C$1:$C$215,1,FALSE),"N/A")</f>
        <v>N/A</v>
      </c>
      <c r="O931" s="8" t="str">
        <f>_xlfn.CONCAT(YEAR(OP[[#This Row],[FechaDocumento]]),"-",MONTH(OP[[#This Row],[FechaDocumento]]))</f>
        <v>2025-9</v>
      </c>
    </row>
    <row r="932" spans="1:15" ht="15">
      <c r="A932" s="8">
        <v>1341</v>
      </c>
      <c r="B932" s="8">
        <v>2310040568</v>
      </c>
      <c r="C932" s="8" t="s">
        <v>541</v>
      </c>
      <c r="D932" s="8" t="s">
        <v>12</v>
      </c>
      <c r="E932" s="8" t="s">
        <v>13</v>
      </c>
      <c r="F932" s="8" t="s">
        <v>47</v>
      </c>
      <c r="G932" s="8" t="s">
        <v>48</v>
      </c>
      <c r="H932" s="8" t="s">
        <v>49</v>
      </c>
      <c r="I932" s="9">
        <v>35000</v>
      </c>
      <c r="J932" s="9">
        <v>35000</v>
      </c>
      <c r="K932" s="8" t="s">
        <v>541</v>
      </c>
      <c r="L932" s="10">
        <v>45926</v>
      </c>
      <c r="N932" t="str">
        <f>IFERROR(VLOOKUP(A932,Ordenes!$C$1:$C$215,1,FALSE),"N/A")</f>
        <v>N/A</v>
      </c>
      <c r="O932" s="8" t="str">
        <f>_xlfn.CONCAT(YEAR(OP[[#This Row],[FechaDocumento]]),"-",MONTH(OP[[#This Row],[FechaDocumento]]))</f>
        <v>2025-9</v>
      </c>
    </row>
    <row r="933" spans="1:15" ht="15">
      <c r="A933" s="8">
        <v>1342</v>
      </c>
      <c r="B933" s="8">
        <v>2310040565</v>
      </c>
      <c r="C933" s="8" t="s">
        <v>543</v>
      </c>
      <c r="D933" s="8" t="s">
        <v>12</v>
      </c>
      <c r="E933" s="8" t="s">
        <v>13</v>
      </c>
      <c r="F933" s="8" t="s">
        <v>47</v>
      </c>
      <c r="G933" s="8" t="s">
        <v>48</v>
      </c>
      <c r="H933" s="8" t="s">
        <v>49</v>
      </c>
      <c r="I933" s="9">
        <v>35000</v>
      </c>
      <c r="J933" s="9">
        <v>35000</v>
      </c>
      <c r="K933" s="8" t="s">
        <v>543</v>
      </c>
      <c r="L933" s="10">
        <v>45926</v>
      </c>
      <c r="N933" t="str">
        <f>IFERROR(VLOOKUP(A933,Ordenes!$C$1:$C$215,1,FALSE),"N/A")</f>
        <v>N/A</v>
      </c>
      <c r="O933" s="8" t="str">
        <f>_xlfn.CONCAT(YEAR(OP[[#This Row],[FechaDocumento]]),"-",MONTH(OP[[#This Row],[FechaDocumento]]))</f>
        <v>2025-9</v>
      </c>
    </row>
    <row r="934" spans="1:15" ht="15">
      <c r="A934" s="8">
        <v>1343</v>
      </c>
      <c r="B934" s="8">
        <v>2310040561</v>
      </c>
      <c r="C934" s="8" t="s">
        <v>549</v>
      </c>
      <c r="D934" s="8" t="s">
        <v>12</v>
      </c>
      <c r="E934" s="8" t="s">
        <v>13</v>
      </c>
      <c r="F934" s="8" t="s">
        <v>47</v>
      </c>
      <c r="G934" s="8" t="s">
        <v>48</v>
      </c>
      <c r="H934" s="8" t="s">
        <v>49</v>
      </c>
      <c r="I934" s="9">
        <v>35000</v>
      </c>
      <c r="J934" s="9">
        <v>35000</v>
      </c>
      <c r="K934" s="8" t="s">
        <v>549</v>
      </c>
      <c r="L934" s="10">
        <v>45926</v>
      </c>
      <c r="N934" t="str">
        <f>IFERROR(VLOOKUP(A934,Ordenes!$C$1:$C$215,1,FALSE),"N/A")</f>
        <v>N/A</v>
      </c>
      <c r="O934" s="8" t="str">
        <f>_xlfn.CONCAT(YEAR(OP[[#This Row],[FechaDocumento]]),"-",MONTH(OP[[#This Row],[FechaDocumento]]))</f>
        <v>2025-9</v>
      </c>
    </row>
    <row r="935" spans="1:15" ht="15">
      <c r="A935" s="8">
        <v>1344</v>
      </c>
      <c r="B935" s="8">
        <v>2310040559</v>
      </c>
      <c r="C935" s="8" t="s">
        <v>539</v>
      </c>
      <c r="D935" s="8" t="s">
        <v>12</v>
      </c>
      <c r="E935" s="8" t="s">
        <v>13</v>
      </c>
      <c r="F935" s="8" t="s">
        <v>47</v>
      </c>
      <c r="G935" s="8" t="s">
        <v>48</v>
      </c>
      <c r="H935" s="8" t="s">
        <v>49</v>
      </c>
      <c r="I935" s="9">
        <v>35000</v>
      </c>
      <c r="J935" s="9">
        <v>35000</v>
      </c>
      <c r="K935" s="8" t="s">
        <v>540</v>
      </c>
      <c r="L935" s="10">
        <v>45926</v>
      </c>
      <c r="N935" t="str">
        <f>IFERROR(VLOOKUP(A935,Ordenes!$C$1:$C$215,1,FALSE),"N/A")</f>
        <v>N/A</v>
      </c>
      <c r="O935" s="8" t="str">
        <f>_xlfn.CONCAT(YEAR(OP[[#This Row],[FechaDocumento]]),"-",MONTH(OP[[#This Row],[FechaDocumento]]))</f>
        <v>2025-9</v>
      </c>
    </row>
    <row r="936" spans="1:15" ht="15">
      <c r="A936" s="8">
        <v>1345</v>
      </c>
      <c r="B936" s="8">
        <v>2310040563</v>
      </c>
      <c r="C936" s="8" t="s">
        <v>546</v>
      </c>
      <c r="D936" s="8" t="s">
        <v>12</v>
      </c>
      <c r="E936" s="8" t="s">
        <v>13</v>
      </c>
      <c r="F936" s="8" t="s">
        <v>47</v>
      </c>
      <c r="G936" s="8" t="s">
        <v>48</v>
      </c>
      <c r="H936" s="8" t="s">
        <v>49</v>
      </c>
      <c r="I936" s="9">
        <v>35000</v>
      </c>
      <c r="J936" s="9">
        <v>35000</v>
      </c>
      <c r="K936" s="8" t="s">
        <v>546</v>
      </c>
      <c r="L936" s="10">
        <v>45926</v>
      </c>
      <c r="N936" t="str">
        <f>IFERROR(VLOOKUP(A936,Ordenes!$C$1:$C$215,1,FALSE),"N/A")</f>
        <v>N/A</v>
      </c>
      <c r="O936" s="8" t="str">
        <f>_xlfn.CONCAT(YEAR(OP[[#This Row],[FechaDocumento]]),"-",MONTH(OP[[#This Row],[FechaDocumento]]))</f>
        <v>2025-9</v>
      </c>
    </row>
    <row r="937" spans="1:15" ht="15">
      <c r="A937" s="8">
        <v>1346</v>
      </c>
      <c r="B937" s="8">
        <v>2310040564</v>
      </c>
      <c r="C937" s="8" t="s">
        <v>547</v>
      </c>
      <c r="D937" s="8" t="s">
        <v>12</v>
      </c>
      <c r="E937" s="8" t="s">
        <v>13</v>
      </c>
      <c r="F937" s="8" t="s">
        <v>47</v>
      </c>
      <c r="G937" s="8" t="s">
        <v>48</v>
      </c>
      <c r="H937" s="8" t="s">
        <v>49</v>
      </c>
      <c r="I937" s="9">
        <v>35000</v>
      </c>
      <c r="J937" s="9">
        <v>37055</v>
      </c>
      <c r="K937" s="8" t="s">
        <v>547</v>
      </c>
      <c r="L937" s="10">
        <v>45926</v>
      </c>
      <c r="N937" t="str">
        <f>IFERROR(VLOOKUP(A937,Ordenes!$C$1:$C$215,1,FALSE),"N/A")</f>
        <v>N/A</v>
      </c>
      <c r="O937" s="8" t="str">
        <f>_xlfn.CONCAT(YEAR(OP[[#This Row],[FechaDocumento]]),"-",MONTH(OP[[#This Row],[FechaDocumento]]))</f>
        <v>2025-9</v>
      </c>
    </row>
    <row r="938" spans="1:15" ht="15">
      <c r="A938" s="8">
        <v>1347</v>
      </c>
      <c r="B938" s="8">
        <v>2310160282</v>
      </c>
      <c r="C938" s="8" t="s">
        <v>329</v>
      </c>
      <c r="D938" s="8" t="s">
        <v>12</v>
      </c>
      <c r="E938" s="8" t="s">
        <v>13</v>
      </c>
      <c r="F938" s="8" t="s">
        <v>47</v>
      </c>
      <c r="G938" s="8" t="s">
        <v>48</v>
      </c>
      <c r="H938" s="8" t="s">
        <v>49</v>
      </c>
      <c r="I938" s="9">
        <v>100000</v>
      </c>
      <c r="J938" s="9">
        <v>102185</v>
      </c>
      <c r="K938" s="8" t="s">
        <v>329</v>
      </c>
      <c r="L938" s="10">
        <v>45926</v>
      </c>
      <c r="N938" t="str">
        <f>IFERROR(VLOOKUP(A938,Ordenes!$C$1:$C$215,1,FALSE),"N/A")</f>
        <v>N/A</v>
      </c>
      <c r="O938" s="8" t="str">
        <f>_xlfn.CONCAT(YEAR(OP[[#This Row],[FechaDocumento]]),"-",MONTH(OP[[#This Row],[FechaDocumento]]))</f>
        <v>2025-9</v>
      </c>
    </row>
    <row r="939" spans="1:15" ht="15">
      <c r="A939" s="8">
        <v>1348</v>
      </c>
      <c r="B939" s="8">
        <v>2310250007</v>
      </c>
      <c r="C939" s="8" t="s">
        <v>103</v>
      </c>
      <c r="D939" s="8" t="s">
        <v>12</v>
      </c>
      <c r="E939" s="8" t="s">
        <v>13</v>
      </c>
      <c r="F939" s="8" t="s">
        <v>91</v>
      </c>
      <c r="G939" s="8" t="s">
        <v>92</v>
      </c>
      <c r="H939" s="8" t="s">
        <v>93</v>
      </c>
      <c r="I939" s="9">
        <v>1200</v>
      </c>
      <c r="J939" s="9">
        <v>1214.55</v>
      </c>
      <c r="K939" s="8" t="s">
        <v>103</v>
      </c>
      <c r="L939" s="10">
        <v>45926</v>
      </c>
      <c r="N939" t="str">
        <f>IFERROR(VLOOKUP(A939,Ordenes!$C$1:$C$215,1,FALSE),"N/A")</f>
        <v>N/A</v>
      </c>
      <c r="O939" s="8" t="str">
        <f>_xlfn.CONCAT(YEAR(OP[[#This Row],[FechaDocumento]]),"-",MONTH(OP[[#This Row],[FechaDocumento]]))</f>
        <v>2025-9</v>
      </c>
    </row>
    <row r="940" spans="1:15" ht="15">
      <c r="A940" s="8">
        <v>1349</v>
      </c>
      <c r="B940" s="8">
        <v>2310250009</v>
      </c>
      <c r="C940" s="8" t="s">
        <v>104</v>
      </c>
      <c r="D940" s="8" t="s">
        <v>12</v>
      </c>
      <c r="E940" s="8" t="s">
        <v>13</v>
      </c>
      <c r="F940" s="8" t="s">
        <v>91</v>
      </c>
      <c r="G940" s="8" t="s">
        <v>92</v>
      </c>
      <c r="H940" s="8" t="s">
        <v>93</v>
      </c>
      <c r="I940" s="9">
        <v>1200</v>
      </c>
      <c r="J940" s="9">
        <v>1211.2</v>
      </c>
      <c r="K940" s="8" t="s">
        <v>104</v>
      </c>
      <c r="L940" s="10">
        <v>45926</v>
      </c>
      <c r="N940" t="str">
        <f>IFERROR(VLOOKUP(A940,Ordenes!$C$1:$C$215,1,FALSE),"N/A")</f>
        <v>N/A</v>
      </c>
      <c r="O940" s="8" t="str">
        <f>_xlfn.CONCAT(YEAR(OP[[#This Row],[FechaDocumento]]),"-",MONTH(OP[[#This Row],[FechaDocumento]]))</f>
        <v>2025-9</v>
      </c>
    </row>
    <row r="941" spans="1:15" ht="15">
      <c r="A941" s="8">
        <v>1350</v>
      </c>
      <c r="B941" s="8">
        <v>2310250012</v>
      </c>
      <c r="C941" s="8" t="s">
        <v>112</v>
      </c>
      <c r="D941" s="8" t="s">
        <v>12</v>
      </c>
      <c r="E941" s="8" t="s">
        <v>13</v>
      </c>
      <c r="F941" s="8" t="s">
        <v>91</v>
      </c>
      <c r="G941" s="8" t="s">
        <v>92</v>
      </c>
      <c r="H941" s="8" t="s">
        <v>93</v>
      </c>
      <c r="I941" s="9">
        <v>1200</v>
      </c>
      <c r="J941" s="9">
        <v>1212.05</v>
      </c>
      <c r="K941" s="8" t="s">
        <v>112</v>
      </c>
      <c r="L941" s="10">
        <v>45926</v>
      </c>
      <c r="N941" t="str">
        <f>IFERROR(VLOOKUP(A941,Ordenes!$C$1:$C$215,1,FALSE),"N/A")</f>
        <v>N/A</v>
      </c>
      <c r="O941" s="8" t="str">
        <f>_xlfn.CONCAT(YEAR(OP[[#This Row],[FechaDocumento]]),"-",MONTH(OP[[#This Row],[FechaDocumento]]))</f>
        <v>2025-9</v>
      </c>
    </row>
    <row r="942" spans="1:15" ht="15">
      <c r="A942" s="8">
        <v>1351</v>
      </c>
      <c r="B942" s="8">
        <v>2310250014</v>
      </c>
      <c r="C942" s="8" t="s">
        <v>113</v>
      </c>
      <c r="D942" s="8" t="s">
        <v>12</v>
      </c>
      <c r="E942" s="8" t="s">
        <v>13</v>
      </c>
      <c r="F942" s="8" t="s">
        <v>91</v>
      </c>
      <c r="G942" s="8" t="s">
        <v>92</v>
      </c>
      <c r="H942" s="8" t="s">
        <v>93</v>
      </c>
      <c r="I942" s="9">
        <v>1200</v>
      </c>
      <c r="J942" s="9">
        <v>1218.4000000000001</v>
      </c>
      <c r="K942" s="8" t="s">
        <v>113</v>
      </c>
      <c r="L942" s="10">
        <v>45926</v>
      </c>
      <c r="N942" t="str">
        <f>IFERROR(VLOOKUP(A942,Ordenes!$C$1:$C$215,1,FALSE),"N/A")</f>
        <v>N/A</v>
      </c>
      <c r="O942" s="8" t="str">
        <f>_xlfn.CONCAT(YEAR(OP[[#This Row],[FechaDocumento]]),"-",MONTH(OP[[#This Row],[FechaDocumento]]))</f>
        <v>2025-9</v>
      </c>
    </row>
    <row r="943" spans="1:15" ht="15">
      <c r="A943" s="8">
        <v>1352</v>
      </c>
      <c r="B943" s="8">
        <v>2310250015</v>
      </c>
      <c r="C943" s="8" t="s">
        <v>114</v>
      </c>
      <c r="D943" s="8" t="s">
        <v>12</v>
      </c>
      <c r="E943" s="8" t="s">
        <v>13</v>
      </c>
      <c r="F943" s="8" t="s">
        <v>91</v>
      </c>
      <c r="G943" s="8" t="s">
        <v>92</v>
      </c>
      <c r="H943" s="8" t="s">
        <v>93</v>
      </c>
      <c r="I943" s="9">
        <v>1200</v>
      </c>
      <c r="J943" s="9">
        <v>1212.4000000000001</v>
      </c>
      <c r="K943" s="8" t="s">
        <v>114</v>
      </c>
      <c r="L943" s="10">
        <v>45926</v>
      </c>
      <c r="N943" t="str">
        <f>IFERROR(VLOOKUP(A943,Ordenes!$C$1:$C$215,1,FALSE),"N/A")</f>
        <v>N/A</v>
      </c>
      <c r="O943" s="8" t="str">
        <f>_xlfn.CONCAT(YEAR(OP[[#This Row],[FechaDocumento]]),"-",MONTH(OP[[#This Row],[FechaDocumento]]))</f>
        <v>2025-9</v>
      </c>
    </row>
    <row r="944" spans="1:15" ht="15">
      <c r="A944" s="8">
        <v>1353</v>
      </c>
      <c r="B944" s="8">
        <v>2310250029</v>
      </c>
      <c r="C944" s="8" t="s">
        <v>115</v>
      </c>
      <c r="D944" s="8" t="s">
        <v>12</v>
      </c>
      <c r="E944" s="8" t="s">
        <v>13</v>
      </c>
      <c r="F944" s="8" t="s">
        <v>91</v>
      </c>
      <c r="G944" s="8" t="s">
        <v>92</v>
      </c>
      <c r="H944" s="8" t="s">
        <v>93</v>
      </c>
      <c r="I944" s="9">
        <v>1200</v>
      </c>
      <c r="J944" s="9">
        <v>1225.1500000000001</v>
      </c>
      <c r="K944" s="8" t="s">
        <v>115</v>
      </c>
      <c r="L944" s="10">
        <v>45926</v>
      </c>
      <c r="N944" t="str">
        <f>IFERROR(VLOOKUP(A944,Ordenes!$C$1:$C$215,1,FALSE),"N/A")</f>
        <v>N/A</v>
      </c>
      <c r="O944" s="8" t="str">
        <f>_xlfn.CONCAT(YEAR(OP[[#This Row],[FechaDocumento]]),"-",MONTH(OP[[#This Row],[FechaDocumento]]))</f>
        <v>2025-9</v>
      </c>
    </row>
    <row r="945" spans="1:15" ht="15">
      <c r="A945" s="8">
        <v>1354</v>
      </c>
      <c r="B945" s="8">
        <v>2310320088</v>
      </c>
      <c r="C945" s="8" t="s">
        <v>252</v>
      </c>
      <c r="D945" s="8" t="s">
        <v>12</v>
      </c>
      <c r="E945" s="8" t="s">
        <v>13</v>
      </c>
      <c r="F945" s="8" t="s">
        <v>91</v>
      </c>
      <c r="G945" s="8" t="s">
        <v>92</v>
      </c>
      <c r="H945" s="8" t="s">
        <v>93</v>
      </c>
      <c r="I945" s="9">
        <v>20000</v>
      </c>
      <c r="J945" s="9">
        <v>20000</v>
      </c>
      <c r="K945" s="8" t="s">
        <v>252</v>
      </c>
      <c r="L945" s="10">
        <v>45926</v>
      </c>
      <c r="N945" t="str">
        <f>IFERROR(VLOOKUP(A945,Ordenes!$C$1:$C$215,1,FALSE),"N/A")</f>
        <v>N/A</v>
      </c>
      <c r="O945" s="8" t="str">
        <f>_xlfn.CONCAT(YEAR(OP[[#This Row],[FechaDocumento]]),"-",MONTH(OP[[#This Row],[FechaDocumento]]))</f>
        <v>2025-9</v>
      </c>
    </row>
    <row r="946" spans="1:15" ht="15">
      <c r="A946" s="8">
        <v>1355</v>
      </c>
      <c r="B946" s="8">
        <v>2310090471</v>
      </c>
      <c r="C946" s="8" t="s">
        <v>709</v>
      </c>
      <c r="D946" s="8" t="s">
        <v>12</v>
      </c>
      <c r="E946" s="8" t="s">
        <v>13</v>
      </c>
      <c r="F946" s="8" t="s">
        <v>47</v>
      </c>
      <c r="G946" s="8" t="s">
        <v>48</v>
      </c>
      <c r="H946" s="8" t="s">
        <v>49</v>
      </c>
      <c r="I946" s="9">
        <v>100000</v>
      </c>
      <c r="J946" s="9">
        <v>95016</v>
      </c>
      <c r="K946" s="8" t="s">
        <v>709</v>
      </c>
      <c r="L946" s="10">
        <v>45926</v>
      </c>
      <c r="N946" t="str">
        <f>IFERROR(VLOOKUP(A946,Ordenes!$C$1:$C$215,1,FALSE),"N/A")</f>
        <v>N/A</v>
      </c>
      <c r="O946" s="8" t="str">
        <f>_xlfn.CONCAT(YEAR(OP[[#This Row],[FechaDocumento]]),"-",MONTH(OP[[#This Row],[FechaDocumento]]))</f>
        <v>2025-9</v>
      </c>
    </row>
    <row r="947" spans="1:15" ht="15">
      <c r="A947" s="8">
        <v>1356</v>
      </c>
      <c r="B947" s="8">
        <v>2310090472</v>
      </c>
      <c r="C947" s="8" t="s">
        <v>385</v>
      </c>
      <c r="D947" s="8" t="s">
        <v>12</v>
      </c>
      <c r="E947" s="8" t="s">
        <v>13</v>
      </c>
      <c r="F947" s="8" t="s">
        <v>47</v>
      </c>
      <c r="G947" s="8" t="s">
        <v>48</v>
      </c>
      <c r="H947" s="8" t="s">
        <v>49</v>
      </c>
      <c r="I947" s="9">
        <v>100000</v>
      </c>
      <c r="J947" s="9">
        <v>100623</v>
      </c>
      <c r="K947" s="8" t="s">
        <v>385</v>
      </c>
      <c r="L947" s="10">
        <v>45926</v>
      </c>
      <c r="N947" t="str">
        <f>IFERROR(VLOOKUP(A947,Ordenes!$C$1:$C$215,1,FALSE),"N/A")</f>
        <v>N/A</v>
      </c>
      <c r="O947" s="8" t="str">
        <f>_xlfn.CONCAT(YEAR(OP[[#This Row],[FechaDocumento]]),"-",MONTH(OP[[#This Row],[FechaDocumento]]))</f>
        <v>2025-9</v>
      </c>
    </row>
    <row r="948" spans="1:15" ht="15">
      <c r="A948" s="8">
        <v>1359</v>
      </c>
      <c r="B948" s="8">
        <v>2310090226</v>
      </c>
      <c r="C948" s="8" t="s">
        <v>651</v>
      </c>
      <c r="D948" s="8" t="s">
        <v>12</v>
      </c>
      <c r="E948" s="8" t="s">
        <v>13</v>
      </c>
      <c r="F948" s="8" t="s">
        <v>14</v>
      </c>
      <c r="G948" s="8" t="s">
        <v>15</v>
      </c>
      <c r="H948" s="8" t="s">
        <v>16</v>
      </c>
      <c r="I948" s="9">
        <v>660000</v>
      </c>
      <c r="J948" s="9">
        <v>655200</v>
      </c>
      <c r="K948" s="8" t="s">
        <v>651</v>
      </c>
      <c r="L948" s="10">
        <v>45926</v>
      </c>
      <c r="N948" t="str">
        <f>IFERROR(VLOOKUP(A948,Ordenes!$C$1:$C$215,1,FALSE),"N/A")</f>
        <v>N/A</v>
      </c>
      <c r="O948" s="8" t="str">
        <f>_xlfn.CONCAT(YEAR(OP[[#This Row],[FechaDocumento]]),"-",MONTH(OP[[#This Row],[FechaDocumento]]))</f>
        <v>2025-9</v>
      </c>
    </row>
    <row r="949" spans="1:15" ht="15">
      <c r="A949" s="8">
        <v>1360</v>
      </c>
      <c r="B949" s="8">
        <v>2310170002</v>
      </c>
      <c r="C949" s="8" t="s">
        <v>469</v>
      </c>
      <c r="D949" s="8" t="s">
        <v>12</v>
      </c>
      <c r="E949" s="8" t="s">
        <v>13</v>
      </c>
      <c r="F949" s="8" t="s">
        <v>14</v>
      </c>
      <c r="G949" s="8" t="s">
        <v>15</v>
      </c>
      <c r="H949" s="8" t="s">
        <v>16</v>
      </c>
      <c r="I949" s="9">
        <v>360000</v>
      </c>
      <c r="J949" s="9">
        <v>526000</v>
      </c>
      <c r="K949" s="8" t="s">
        <v>469</v>
      </c>
      <c r="L949" s="10">
        <v>45926</v>
      </c>
      <c r="N949" t="str">
        <f>IFERROR(VLOOKUP(A949,Ordenes!$C$1:$C$215,1,FALSE),"N/A")</f>
        <v>N/A</v>
      </c>
      <c r="O949" s="8" t="str">
        <f>_xlfn.CONCAT(YEAR(OP[[#This Row],[FechaDocumento]]),"-",MONTH(OP[[#This Row],[FechaDocumento]]))</f>
        <v>2025-9</v>
      </c>
    </row>
    <row r="950" spans="1:15" ht="15">
      <c r="A950" s="8">
        <v>1361</v>
      </c>
      <c r="B950" s="8">
        <v>2310230002</v>
      </c>
      <c r="C950" s="8" t="s">
        <v>24</v>
      </c>
      <c r="D950" s="8" t="s">
        <v>12</v>
      </c>
      <c r="E950" s="8" t="s">
        <v>13</v>
      </c>
      <c r="F950" s="8" t="s">
        <v>14</v>
      </c>
      <c r="G950" s="8" t="s">
        <v>15</v>
      </c>
      <c r="H950" s="8" t="s">
        <v>16</v>
      </c>
      <c r="I950" s="9">
        <v>660000</v>
      </c>
      <c r="J950" s="9">
        <v>184000</v>
      </c>
      <c r="K950" s="8" t="s">
        <v>25</v>
      </c>
      <c r="L950" s="10">
        <v>45926</v>
      </c>
      <c r="N950" t="str">
        <f>IFERROR(VLOOKUP(A950,Ordenes!$C$1:$C$215,1,FALSE),"N/A")</f>
        <v>N/A</v>
      </c>
      <c r="O950" s="8" t="str">
        <f>_xlfn.CONCAT(YEAR(OP[[#This Row],[FechaDocumento]]),"-",MONTH(OP[[#This Row],[FechaDocumento]]))</f>
        <v>2025-9</v>
      </c>
    </row>
    <row r="951" spans="1:15" ht="15">
      <c r="A951" s="8">
        <v>1362</v>
      </c>
      <c r="B951" s="8">
        <v>2310160270</v>
      </c>
      <c r="C951" s="8" t="s">
        <v>653</v>
      </c>
      <c r="D951" s="8" t="s">
        <v>12</v>
      </c>
      <c r="E951" s="8" t="s">
        <v>13</v>
      </c>
      <c r="F951" s="8" t="s">
        <v>14</v>
      </c>
      <c r="G951" s="8" t="s">
        <v>15</v>
      </c>
      <c r="H951" s="8" t="s">
        <v>16</v>
      </c>
      <c r="I951" s="9">
        <v>500000</v>
      </c>
      <c r="J951" s="9">
        <v>500000</v>
      </c>
      <c r="K951" s="8" t="s">
        <v>653</v>
      </c>
      <c r="L951" s="10">
        <v>45926</v>
      </c>
      <c r="N951" t="str">
        <f>IFERROR(VLOOKUP(A951,Ordenes!$C$1:$C$215,1,FALSE),"N/A")</f>
        <v>N/A</v>
      </c>
      <c r="O951" s="8" t="str">
        <f>_xlfn.CONCAT(YEAR(OP[[#This Row],[FechaDocumento]]),"-",MONTH(OP[[#This Row],[FechaDocumento]]))</f>
        <v>2025-9</v>
      </c>
    </row>
    <row r="952" spans="1:15" ht="15">
      <c r="A952" s="8">
        <v>1363</v>
      </c>
      <c r="B952" s="8">
        <v>2310160558</v>
      </c>
      <c r="C952" s="8" t="s">
        <v>652</v>
      </c>
      <c r="D952" s="8" t="s">
        <v>12</v>
      </c>
      <c r="E952" s="8" t="s">
        <v>13</v>
      </c>
      <c r="F952" s="8" t="s">
        <v>14</v>
      </c>
      <c r="G952" s="8" t="s">
        <v>15</v>
      </c>
      <c r="H952" s="8" t="s">
        <v>16</v>
      </c>
      <c r="I952" s="9">
        <v>660000</v>
      </c>
      <c r="J952" s="9">
        <v>690000</v>
      </c>
      <c r="K952" s="8" t="s">
        <v>652</v>
      </c>
      <c r="L952" s="10">
        <v>45926</v>
      </c>
      <c r="N952" t="str">
        <f>IFERROR(VLOOKUP(A952,Ordenes!$C$1:$C$215,1,FALSE),"N/A")</f>
        <v>N/A</v>
      </c>
      <c r="O952" s="8" t="str">
        <f>_xlfn.CONCAT(YEAR(OP[[#This Row],[FechaDocumento]]),"-",MONTH(OP[[#This Row],[FechaDocumento]]))</f>
        <v>2025-9</v>
      </c>
    </row>
    <row r="953" spans="1:15" ht="15">
      <c r="A953" s="8">
        <v>1364</v>
      </c>
      <c r="B953" s="8">
        <v>2310160475</v>
      </c>
      <c r="C953" s="8" t="s">
        <v>710</v>
      </c>
      <c r="D953" s="8" t="s">
        <v>12</v>
      </c>
      <c r="E953" s="8" t="s">
        <v>13</v>
      </c>
      <c r="F953" s="8" t="s">
        <v>14</v>
      </c>
      <c r="G953" s="8" t="s">
        <v>15</v>
      </c>
      <c r="H953" s="8" t="s">
        <v>16</v>
      </c>
      <c r="I953" s="9">
        <v>100000</v>
      </c>
      <c r="J953" s="9">
        <v>33600</v>
      </c>
      <c r="K953" s="8" t="s">
        <v>710</v>
      </c>
      <c r="L953" s="10">
        <v>45926</v>
      </c>
      <c r="N953" t="str">
        <f>IFERROR(VLOOKUP(A953,Ordenes!$C$1:$C$215,1,FALSE),"N/A")</f>
        <v>N/A</v>
      </c>
      <c r="O953" s="8" t="str">
        <f>_xlfn.CONCAT(YEAR(OP[[#This Row],[FechaDocumento]]),"-",MONTH(OP[[#This Row],[FechaDocumento]]))</f>
        <v>2025-9</v>
      </c>
    </row>
    <row r="954" spans="1:15" ht="15">
      <c r="A954" s="8">
        <v>1365</v>
      </c>
      <c r="B954" s="8">
        <v>2310160479</v>
      </c>
      <c r="C954" s="8" t="s">
        <v>711</v>
      </c>
      <c r="D954" s="8" t="s">
        <v>12</v>
      </c>
      <c r="E954" s="8" t="s">
        <v>13</v>
      </c>
      <c r="F954" s="8" t="s">
        <v>14</v>
      </c>
      <c r="G954" s="8" t="s">
        <v>15</v>
      </c>
      <c r="H954" s="8" t="s">
        <v>16</v>
      </c>
      <c r="I954" s="9">
        <v>150000</v>
      </c>
      <c r="J954" s="9">
        <v>151600</v>
      </c>
      <c r="K954" s="8" t="s">
        <v>711</v>
      </c>
      <c r="L954" s="10">
        <v>45926</v>
      </c>
      <c r="N954" t="str">
        <f>IFERROR(VLOOKUP(A954,Ordenes!$C$1:$C$215,1,FALSE),"N/A")</f>
        <v>N/A</v>
      </c>
      <c r="O954" s="8" t="str">
        <f>_xlfn.CONCAT(YEAR(OP[[#This Row],[FechaDocumento]]),"-",MONTH(OP[[#This Row],[FechaDocumento]]))</f>
        <v>2025-9</v>
      </c>
    </row>
    <row r="955" spans="1:15" ht="15">
      <c r="A955" s="8">
        <v>1366</v>
      </c>
      <c r="B955" s="8">
        <v>2140110687</v>
      </c>
      <c r="C955" s="8" t="s">
        <v>703</v>
      </c>
      <c r="D955" s="8" t="s">
        <v>12</v>
      </c>
      <c r="E955" s="8" t="s">
        <v>108</v>
      </c>
      <c r="F955" s="8" t="s">
        <v>109</v>
      </c>
      <c r="G955" s="8" t="s">
        <v>110</v>
      </c>
      <c r="H955" s="8" t="s">
        <v>111</v>
      </c>
      <c r="I955" s="9">
        <v>77000</v>
      </c>
      <c r="J955" s="9">
        <v>52700</v>
      </c>
      <c r="K955" s="8" t="s">
        <v>703</v>
      </c>
      <c r="L955" s="10">
        <v>45926</v>
      </c>
      <c r="N955" t="str">
        <f>IFERROR(VLOOKUP(A955,Ordenes!$C$1:$C$215,1,FALSE),"N/A")</f>
        <v>N/A</v>
      </c>
      <c r="O955" s="8" t="str">
        <f>_xlfn.CONCAT(YEAR(OP[[#This Row],[FechaDocumento]]),"-",MONTH(OP[[#This Row],[FechaDocumento]]))</f>
        <v>2025-9</v>
      </c>
    </row>
    <row r="956" spans="1:15" ht="15">
      <c r="A956" s="8">
        <v>1367</v>
      </c>
      <c r="B956" s="8">
        <v>2310160457</v>
      </c>
      <c r="C956" s="8" t="s">
        <v>410</v>
      </c>
      <c r="D956" s="8" t="s">
        <v>12</v>
      </c>
      <c r="E956" s="8" t="s">
        <v>13</v>
      </c>
      <c r="F956" s="8" t="s">
        <v>14</v>
      </c>
      <c r="G956" s="8" t="s">
        <v>15</v>
      </c>
      <c r="H956" s="8" t="s">
        <v>16</v>
      </c>
      <c r="I956" s="9">
        <v>140000</v>
      </c>
      <c r="J956" s="9">
        <v>158100</v>
      </c>
      <c r="K956" s="8" t="s">
        <v>411</v>
      </c>
      <c r="L956" s="10">
        <v>45926</v>
      </c>
      <c r="N956" t="str">
        <f>IFERROR(VLOOKUP(A956,Ordenes!$C$1:$C$215,1,FALSE),"N/A")</f>
        <v>N/A</v>
      </c>
      <c r="O956" s="8" t="str">
        <f>_xlfn.CONCAT(YEAR(OP[[#This Row],[FechaDocumento]]),"-",MONTH(OP[[#This Row],[FechaDocumento]]))</f>
        <v>2025-9</v>
      </c>
    </row>
    <row r="957" spans="1:15" ht="15">
      <c r="A957" s="8">
        <v>1369</v>
      </c>
      <c r="B957" s="8">
        <v>2310160353</v>
      </c>
      <c r="C957" s="8" t="s">
        <v>712</v>
      </c>
      <c r="D957" s="8" t="s">
        <v>12</v>
      </c>
      <c r="E957" s="8" t="s">
        <v>13</v>
      </c>
      <c r="F957" s="8" t="s">
        <v>14</v>
      </c>
      <c r="G957" s="8" t="s">
        <v>15</v>
      </c>
      <c r="H957" s="8" t="s">
        <v>16</v>
      </c>
      <c r="I957" s="9">
        <v>50000</v>
      </c>
      <c r="J957" s="9">
        <v>22000</v>
      </c>
      <c r="K957" s="8" t="s">
        <v>712</v>
      </c>
      <c r="L957" s="10">
        <v>45926</v>
      </c>
      <c r="N957" t="str">
        <f>IFERROR(VLOOKUP(A957,Ordenes!$C$1:$C$215,1,FALSE),"N/A")</f>
        <v>N/A</v>
      </c>
      <c r="O957" s="8" t="str">
        <f>_xlfn.CONCAT(YEAR(OP[[#This Row],[FechaDocumento]]),"-",MONTH(OP[[#This Row],[FechaDocumento]]))</f>
        <v>2025-9</v>
      </c>
    </row>
    <row r="958" spans="1:15" ht="15">
      <c r="A958" s="8">
        <v>1370</v>
      </c>
      <c r="B958" s="8">
        <v>2310160241</v>
      </c>
      <c r="C958" s="8" t="s">
        <v>713</v>
      </c>
      <c r="D958" s="8" t="s">
        <v>12</v>
      </c>
      <c r="E958" s="8" t="s">
        <v>13</v>
      </c>
      <c r="F958" s="8" t="s">
        <v>14</v>
      </c>
      <c r="G958" s="8" t="s">
        <v>15</v>
      </c>
      <c r="H958" s="8" t="s">
        <v>16</v>
      </c>
      <c r="I958" s="9">
        <v>80000</v>
      </c>
      <c r="J958" s="9">
        <v>82500</v>
      </c>
      <c r="K958" s="8" t="s">
        <v>713</v>
      </c>
      <c r="L958" s="10">
        <v>45926</v>
      </c>
      <c r="N958" t="str">
        <f>IFERROR(VLOOKUP(A958,Ordenes!$C$1:$C$215,1,FALSE),"N/A")</f>
        <v>N/A</v>
      </c>
      <c r="O958" s="8" t="str">
        <f>_xlfn.CONCAT(YEAR(OP[[#This Row],[FechaDocumento]]),"-",MONTH(OP[[#This Row],[FechaDocumento]]))</f>
        <v>2025-9</v>
      </c>
    </row>
    <row r="959" spans="1:15" ht="15">
      <c r="A959" s="8">
        <v>1371</v>
      </c>
      <c r="B959" s="8">
        <v>2310160247</v>
      </c>
      <c r="C959" s="8" t="s">
        <v>714</v>
      </c>
      <c r="D959" s="8" t="s">
        <v>12</v>
      </c>
      <c r="E959" s="8" t="s">
        <v>13</v>
      </c>
      <c r="F959" s="8" t="s">
        <v>14</v>
      </c>
      <c r="G959" s="8" t="s">
        <v>15</v>
      </c>
      <c r="H959" s="8" t="s">
        <v>16</v>
      </c>
      <c r="I959" s="9">
        <v>90000</v>
      </c>
      <c r="J959" s="9">
        <v>82500</v>
      </c>
      <c r="K959" s="8" t="s">
        <v>714</v>
      </c>
      <c r="L959" s="10">
        <v>45926</v>
      </c>
      <c r="N959" t="str">
        <f>IFERROR(VLOOKUP(A959,Ordenes!$C$1:$C$215,1,FALSE),"N/A")</f>
        <v>N/A</v>
      </c>
      <c r="O959" s="8" t="str">
        <f>_xlfn.CONCAT(YEAR(OP[[#This Row],[FechaDocumento]]),"-",MONTH(OP[[#This Row],[FechaDocumento]]))</f>
        <v>2025-9</v>
      </c>
    </row>
    <row r="960" spans="1:15" ht="15">
      <c r="A960" s="8">
        <v>1372</v>
      </c>
      <c r="B960" s="8">
        <v>2310160239</v>
      </c>
      <c r="C960" s="8" t="s">
        <v>389</v>
      </c>
      <c r="D960" s="8" t="s">
        <v>12</v>
      </c>
      <c r="E960" s="8" t="s">
        <v>13</v>
      </c>
      <c r="F960" s="8" t="s">
        <v>14</v>
      </c>
      <c r="G960" s="8" t="s">
        <v>15</v>
      </c>
      <c r="H960" s="8" t="s">
        <v>16</v>
      </c>
      <c r="I960" s="9">
        <v>300000</v>
      </c>
      <c r="J960" s="9">
        <v>302500</v>
      </c>
      <c r="K960" s="8" t="s">
        <v>389</v>
      </c>
      <c r="L960" s="10">
        <v>45926</v>
      </c>
      <c r="N960" t="str">
        <f>IFERROR(VLOOKUP(A960,Ordenes!$C$1:$C$215,1,FALSE),"N/A")</f>
        <v>N/A</v>
      </c>
      <c r="O960" s="8" t="str">
        <f>_xlfn.CONCAT(YEAR(OP[[#This Row],[FechaDocumento]]),"-",MONTH(OP[[#This Row],[FechaDocumento]]))</f>
        <v>2025-9</v>
      </c>
    </row>
    <row r="961" spans="1:15" ht="15">
      <c r="A961" s="8">
        <v>1373</v>
      </c>
      <c r="B961" s="8">
        <v>2310230040</v>
      </c>
      <c r="C961" s="8" t="s">
        <v>43</v>
      </c>
      <c r="D961" s="8" t="s">
        <v>12</v>
      </c>
      <c r="E961" s="8" t="s">
        <v>13</v>
      </c>
      <c r="F961" s="8" t="s">
        <v>14</v>
      </c>
      <c r="G961" s="8" t="s">
        <v>15</v>
      </c>
      <c r="H961" s="8" t="s">
        <v>16</v>
      </c>
      <c r="I961" s="9">
        <v>50000</v>
      </c>
      <c r="J961" s="9">
        <v>85400</v>
      </c>
      <c r="K961" s="8" t="s">
        <v>43</v>
      </c>
      <c r="L961" s="10">
        <v>45926</v>
      </c>
      <c r="N961" t="str">
        <f>IFERROR(VLOOKUP(A961,Ordenes!$C$1:$C$215,1,FALSE),"N/A")</f>
        <v>N/A</v>
      </c>
      <c r="O961" s="8" t="str">
        <f>_xlfn.CONCAT(YEAR(OP[[#This Row],[FechaDocumento]]),"-",MONTH(OP[[#This Row],[FechaDocumento]]))</f>
        <v>2025-9</v>
      </c>
    </row>
    <row r="962" spans="1:15" ht="15">
      <c r="A962" s="8">
        <v>1374</v>
      </c>
      <c r="B962" s="8">
        <v>2310230012</v>
      </c>
      <c r="C962" s="8" t="s">
        <v>44</v>
      </c>
      <c r="D962" s="8" t="s">
        <v>12</v>
      </c>
      <c r="E962" s="8" t="s">
        <v>13</v>
      </c>
      <c r="F962" s="8" t="s">
        <v>14</v>
      </c>
      <c r="G962" s="8" t="s">
        <v>15</v>
      </c>
      <c r="H962" s="8" t="s">
        <v>16</v>
      </c>
      <c r="I962" s="9">
        <v>85000</v>
      </c>
      <c r="J962" s="9">
        <v>85000</v>
      </c>
      <c r="K962" s="8" t="s">
        <v>45</v>
      </c>
      <c r="L962" s="10">
        <v>45926</v>
      </c>
      <c r="N962" t="str">
        <f>IFERROR(VLOOKUP(A962,Ordenes!$C$1:$C$215,1,FALSE),"N/A")</f>
        <v>N/A</v>
      </c>
      <c r="O962" s="8" t="str">
        <f>_xlfn.CONCAT(YEAR(OP[[#This Row],[FechaDocumento]]),"-",MONTH(OP[[#This Row],[FechaDocumento]]))</f>
        <v>2025-9</v>
      </c>
    </row>
    <row r="963" spans="1:15" ht="15">
      <c r="A963" s="8">
        <v>1375</v>
      </c>
      <c r="B963" s="8">
        <v>2310230020</v>
      </c>
      <c r="C963" s="8" t="s">
        <v>204</v>
      </c>
      <c r="D963" s="8" t="s">
        <v>12</v>
      </c>
      <c r="E963" s="8" t="s">
        <v>13</v>
      </c>
      <c r="F963" s="8" t="s">
        <v>14</v>
      </c>
      <c r="G963" s="8" t="s">
        <v>15</v>
      </c>
      <c r="H963" s="8" t="s">
        <v>16</v>
      </c>
      <c r="I963" s="9">
        <v>60000</v>
      </c>
      <c r="J963" s="9">
        <v>70500</v>
      </c>
      <c r="K963" s="8" t="s">
        <v>204</v>
      </c>
      <c r="L963" s="10">
        <v>45926</v>
      </c>
      <c r="N963" t="str">
        <f>IFERROR(VLOOKUP(A963,Ordenes!$C$1:$C$215,1,FALSE),"N/A")</f>
        <v>N/A</v>
      </c>
      <c r="O963" s="8" t="str">
        <f>_xlfn.CONCAT(YEAR(OP[[#This Row],[FechaDocumento]]),"-",MONTH(OP[[#This Row],[FechaDocumento]]))</f>
        <v>2025-9</v>
      </c>
    </row>
    <row r="964" spans="1:15" ht="15">
      <c r="A964" s="8">
        <v>1376</v>
      </c>
      <c r="B964" s="8">
        <v>2310230030</v>
      </c>
      <c r="C964" s="8" t="s">
        <v>205</v>
      </c>
      <c r="D964" s="8" t="s">
        <v>12</v>
      </c>
      <c r="E964" s="8" t="s">
        <v>13</v>
      </c>
      <c r="F964" s="8" t="s">
        <v>14</v>
      </c>
      <c r="G964" s="8" t="s">
        <v>15</v>
      </c>
      <c r="H964" s="8" t="s">
        <v>16</v>
      </c>
      <c r="I964" s="9">
        <v>60000</v>
      </c>
      <c r="J964" s="9">
        <v>127000</v>
      </c>
      <c r="K964" s="8" t="s">
        <v>205</v>
      </c>
      <c r="L964" s="10">
        <v>45926</v>
      </c>
      <c r="N964" t="str">
        <f>IFERROR(VLOOKUP(A964,Ordenes!$C$1:$C$215,1,FALSE),"N/A")</f>
        <v>N/A</v>
      </c>
      <c r="O964" s="8" t="str">
        <f>_xlfn.CONCAT(YEAR(OP[[#This Row],[FechaDocumento]]),"-",MONTH(OP[[#This Row],[FechaDocumento]]))</f>
        <v>2025-9</v>
      </c>
    </row>
    <row r="965" spans="1:15" ht="15">
      <c r="A965" s="8">
        <v>1385</v>
      </c>
      <c r="B965" s="8">
        <v>2310230097</v>
      </c>
      <c r="C965" s="8" t="s">
        <v>11</v>
      </c>
      <c r="D965" s="8" t="s">
        <v>12</v>
      </c>
      <c r="E965" s="8" t="s">
        <v>13</v>
      </c>
      <c r="F965" s="8" t="s">
        <v>14</v>
      </c>
      <c r="G965" s="8" t="s">
        <v>15</v>
      </c>
      <c r="H965" s="8" t="s">
        <v>16</v>
      </c>
      <c r="I965" s="9">
        <v>500000</v>
      </c>
      <c r="J965" s="9">
        <v>348000</v>
      </c>
      <c r="K965" s="8" t="s">
        <v>17</v>
      </c>
      <c r="L965" s="10">
        <v>45927</v>
      </c>
      <c r="N965" t="str">
        <f>IFERROR(VLOOKUP(A965,Ordenes!$C$1:$C$215,1,FALSE),"N/A")</f>
        <v>N/A</v>
      </c>
      <c r="O965" s="8" t="str">
        <f>_xlfn.CONCAT(YEAR(OP[[#This Row],[FechaDocumento]]),"-",MONTH(OP[[#This Row],[FechaDocumento]]))</f>
        <v>2025-9</v>
      </c>
    </row>
    <row r="966" spans="1:15" ht="15">
      <c r="A966" s="8">
        <v>1387</v>
      </c>
      <c r="B966" s="8">
        <v>2310160562</v>
      </c>
      <c r="C966" s="8" t="s">
        <v>266</v>
      </c>
      <c r="D966" s="8" t="s">
        <v>12</v>
      </c>
      <c r="E966" s="8" t="s">
        <v>13</v>
      </c>
      <c r="F966" s="8" t="s">
        <v>14</v>
      </c>
      <c r="G966" s="8" t="s">
        <v>15</v>
      </c>
      <c r="H966" s="8" t="s">
        <v>16</v>
      </c>
      <c r="I966" s="9">
        <v>10000</v>
      </c>
      <c r="J966" s="9">
        <v>9560</v>
      </c>
      <c r="K966" s="8" t="s">
        <v>266</v>
      </c>
      <c r="L966" s="10">
        <v>45927</v>
      </c>
      <c r="N966" t="str">
        <f>IFERROR(VLOOKUP(A966,Ordenes!$C$1:$C$215,1,FALSE),"N/A")</f>
        <v>N/A</v>
      </c>
      <c r="O966" s="8" t="str">
        <f>_xlfn.CONCAT(YEAR(OP[[#This Row],[FechaDocumento]]),"-",MONTH(OP[[#This Row],[FechaDocumento]]))</f>
        <v>2025-9</v>
      </c>
    </row>
    <row r="967" spans="1:15" ht="15">
      <c r="A967" s="8">
        <v>1388</v>
      </c>
      <c r="B967" s="8">
        <v>2310160561</v>
      </c>
      <c r="C967" s="8" t="s">
        <v>267</v>
      </c>
      <c r="D967" s="8" t="s">
        <v>12</v>
      </c>
      <c r="E967" s="8" t="s">
        <v>13</v>
      </c>
      <c r="F967" s="8" t="s">
        <v>14</v>
      </c>
      <c r="G967" s="8" t="s">
        <v>15</v>
      </c>
      <c r="H967" s="8" t="s">
        <v>16</v>
      </c>
      <c r="I967" s="9">
        <v>10000</v>
      </c>
      <c r="J967" s="9">
        <v>11000</v>
      </c>
      <c r="K967" s="8" t="s">
        <v>267</v>
      </c>
      <c r="L967" s="10">
        <v>45927</v>
      </c>
      <c r="N967" t="str">
        <f>IFERROR(VLOOKUP(A967,Ordenes!$C$1:$C$215,1,FALSE),"N/A")</f>
        <v>N/A</v>
      </c>
      <c r="O967" s="8" t="str">
        <f>_xlfn.CONCAT(YEAR(OP[[#This Row],[FechaDocumento]]),"-",MONTH(OP[[#This Row],[FechaDocumento]]))</f>
        <v>2025-9</v>
      </c>
    </row>
    <row r="968" spans="1:15" ht="15">
      <c r="A968" s="8">
        <v>1389</v>
      </c>
      <c r="B968" s="8">
        <v>2310160560</v>
      </c>
      <c r="C968" s="8" t="s">
        <v>269</v>
      </c>
      <c r="D968" s="8" t="s">
        <v>12</v>
      </c>
      <c r="E968" s="8" t="s">
        <v>13</v>
      </c>
      <c r="F968" s="8" t="s">
        <v>14</v>
      </c>
      <c r="G968" s="8" t="s">
        <v>15</v>
      </c>
      <c r="H968" s="8" t="s">
        <v>16</v>
      </c>
      <c r="I968" s="9">
        <v>10000</v>
      </c>
      <c r="J968" s="9">
        <v>11000</v>
      </c>
      <c r="K968" s="8" t="s">
        <v>269</v>
      </c>
      <c r="L968" s="10">
        <v>45927</v>
      </c>
      <c r="N968" t="str">
        <f>IFERROR(VLOOKUP(A968,Ordenes!$C$1:$C$215,1,FALSE),"N/A")</f>
        <v>N/A</v>
      </c>
      <c r="O968" s="8" t="str">
        <f>_xlfn.CONCAT(YEAR(OP[[#This Row],[FechaDocumento]]),"-",MONTH(OP[[#This Row],[FechaDocumento]]))</f>
        <v>2025-9</v>
      </c>
    </row>
    <row r="969" spans="1:15" ht="15">
      <c r="A969" s="8">
        <v>1390</v>
      </c>
      <c r="B969" s="8">
        <v>2310160563</v>
      </c>
      <c r="C969" s="8" t="s">
        <v>268</v>
      </c>
      <c r="D969" s="8" t="s">
        <v>12</v>
      </c>
      <c r="E969" s="8" t="s">
        <v>13</v>
      </c>
      <c r="F969" s="8" t="s">
        <v>14</v>
      </c>
      <c r="G969" s="8" t="s">
        <v>15</v>
      </c>
      <c r="H969" s="8" t="s">
        <v>16</v>
      </c>
      <c r="I969" s="9">
        <v>10000</v>
      </c>
      <c r="J969" s="9">
        <v>11000</v>
      </c>
      <c r="K969" s="8" t="s">
        <v>268</v>
      </c>
      <c r="L969" s="10">
        <v>45927</v>
      </c>
      <c r="N969" t="str">
        <f>IFERROR(VLOOKUP(A969,Ordenes!$C$1:$C$215,1,FALSE),"N/A")</f>
        <v>N/A</v>
      </c>
      <c r="O969" s="8" t="str">
        <f>_xlfn.CONCAT(YEAR(OP[[#This Row],[FechaDocumento]]),"-",MONTH(OP[[#This Row],[FechaDocumento]]))</f>
        <v>2025-9</v>
      </c>
    </row>
    <row r="970" spans="1:15" ht="15">
      <c r="A970" s="8">
        <v>1392</v>
      </c>
      <c r="B970" s="8">
        <v>2310160566</v>
      </c>
      <c r="C970" s="8" t="s">
        <v>270</v>
      </c>
      <c r="D970" s="8" t="s">
        <v>12</v>
      </c>
      <c r="E970" s="8" t="s">
        <v>13</v>
      </c>
      <c r="F970" s="8" t="s">
        <v>14</v>
      </c>
      <c r="G970" s="8" t="s">
        <v>15</v>
      </c>
      <c r="H970" s="8" t="s">
        <v>16</v>
      </c>
      <c r="I970" s="9">
        <v>10000</v>
      </c>
      <c r="J970" s="9">
        <v>10680</v>
      </c>
      <c r="K970" s="8" t="s">
        <v>270</v>
      </c>
      <c r="L970" s="10">
        <v>45927</v>
      </c>
      <c r="N970" t="str">
        <f>IFERROR(VLOOKUP(A970,Ordenes!$C$1:$C$215,1,FALSE),"N/A")</f>
        <v>N/A</v>
      </c>
      <c r="O970" s="8" t="str">
        <f>_xlfn.CONCAT(YEAR(OP[[#This Row],[FechaDocumento]]),"-",MONTH(OP[[#This Row],[FechaDocumento]]))</f>
        <v>2025-9</v>
      </c>
    </row>
    <row r="971" spans="1:15" ht="15">
      <c r="A971" s="8">
        <v>1393</v>
      </c>
      <c r="B971" s="8">
        <v>2310160565</v>
      </c>
      <c r="C971" s="8" t="s">
        <v>271</v>
      </c>
      <c r="D971" s="8" t="s">
        <v>12</v>
      </c>
      <c r="E971" s="8" t="s">
        <v>13</v>
      </c>
      <c r="F971" s="8" t="s">
        <v>14</v>
      </c>
      <c r="G971" s="8" t="s">
        <v>15</v>
      </c>
      <c r="H971" s="8" t="s">
        <v>16</v>
      </c>
      <c r="I971" s="9">
        <v>10000</v>
      </c>
      <c r="J971" s="9">
        <v>11000</v>
      </c>
      <c r="K971" s="8" t="s">
        <v>271</v>
      </c>
      <c r="L971" s="10">
        <v>45927</v>
      </c>
      <c r="N971" t="str">
        <f>IFERROR(VLOOKUP(A971,Ordenes!$C$1:$C$215,1,FALSE),"N/A")</f>
        <v>N/A</v>
      </c>
      <c r="O971" s="8" t="str">
        <f>_xlfn.CONCAT(YEAR(OP[[#This Row],[FechaDocumento]]),"-",MONTH(OP[[#This Row],[FechaDocumento]]))</f>
        <v>2025-9</v>
      </c>
    </row>
    <row r="972" spans="1:15" ht="15">
      <c r="A972" s="8">
        <v>1394</v>
      </c>
      <c r="B972" s="8">
        <v>2310160567</v>
      </c>
      <c r="C972" s="8" t="s">
        <v>272</v>
      </c>
      <c r="D972" s="8" t="s">
        <v>12</v>
      </c>
      <c r="E972" s="8" t="s">
        <v>13</v>
      </c>
      <c r="F972" s="8" t="s">
        <v>14</v>
      </c>
      <c r="G972" s="8" t="s">
        <v>15</v>
      </c>
      <c r="H972" s="8" t="s">
        <v>16</v>
      </c>
      <c r="I972" s="9">
        <v>10000</v>
      </c>
      <c r="J972" s="9">
        <v>9950</v>
      </c>
      <c r="K972" s="8" t="s">
        <v>272</v>
      </c>
      <c r="L972" s="10">
        <v>45927</v>
      </c>
      <c r="N972" t="str">
        <f>IFERROR(VLOOKUP(A972,Ordenes!$C$1:$C$215,1,FALSE),"N/A")</f>
        <v>N/A</v>
      </c>
      <c r="O972" s="8" t="str">
        <f>_xlfn.CONCAT(YEAR(OP[[#This Row],[FechaDocumento]]),"-",MONTH(OP[[#This Row],[FechaDocumento]]))</f>
        <v>2025-9</v>
      </c>
    </row>
    <row r="973" spans="1:15" ht="15">
      <c r="A973" s="8">
        <v>1395</v>
      </c>
      <c r="B973" s="8">
        <v>2310160564</v>
      </c>
      <c r="C973" s="8" t="s">
        <v>273</v>
      </c>
      <c r="D973" s="8" t="s">
        <v>12</v>
      </c>
      <c r="E973" s="8" t="s">
        <v>13</v>
      </c>
      <c r="F973" s="8" t="s">
        <v>14</v>
      </c>
      <c r="G973" s="8" t="s">
        <v>15</v>
      </c>
      <c r="H973" s="8" t="s">
        <v>16</v>
      </c>
      <c r="I973" s="9">
        <v>10000</v>
      </c>
      <c r="J973" s="9">
        <v>11000</v>
      </c>
      <c r="K973" s="8" t="s">
        <v>273</v>
      </c>
      <c r="L973" s="10">
        <v>45927</v>
      </c>
      <c r="N973" t="str">
        <f>IFERROR(VLOOKUP(A973,Ordenes!$C$1:$C$215,1,FALSE),"N/A")</f>
        <v>N/A</v>
      </c>
      <c r="O973" s="8" t="str">
        <f>_xlfn.CONCAT(YEAR(OP[[#This Row],[FechaDocumento]]),"-",MONTH(OP[[#This Row],[FechaDocumento]]))</f>
        <v>2025-9</v>
      </c>
    </row>
    <row r="974" spans="1:15" ht="15">
      <c r="A974" s="8">
        <v>1398</v>
      </c>
      <c r="B974" s="8">
        <v>2310230105</v>
      </c>
      <c r="C974" s="8" t="s">
        <v>705</v>
      </c>
      <c r="D974" s="8" t="s">
        <v>12</v>
      </c>
      <c r="E974" s="8" t="s">
        <v>13</v>
      </c>
      <c r="F974" s="8" t="s">
        <v>47</v>
      </c>
      <c r="G974" s="8" t="s">
        <v>48</v>
      </c>
      <c r="H974" s="8" t="s">
        <v>49</v>
      </c>
      <c r="I974" s="9">
        <v>390000</v>
      </c>
      <c r="J974" s="9">
        <v>390000</v>
      </c>
      <c r="K974" s="8" t="s">
        <v>706</v>
      </c>
      <c r="L974" s="10">
        <v>45927</v>
      </c>
      <c r="N974" t="str">
        <f>IFERROR(VLOOKUP(A974,Ordenes!$C$1:$C$215,1,FALSE),"N/A")</f>
        <v>N/A</v>
      </c>
      <c r="O974" s="8" t="str">
        <f>_xlfn.CONCAT(YEAR(OP[[#This Row],[FechaDocumento]]),"-",MONTH(OP[[#This Row],[FechaDocumento]]))</f>
        <v>2025-9</v>
      </c>
    </row>
    <row r="975" spans="1:15" ht="15">
      <c r="A975" s="8">
        <v>1399</v>
      </c>
      <c r="B975" s="8">
        <v>2110020343</v>
      </c>
      <c r="C975" s="8" t="s">
        <v>680</v>
      </c>
      <c r="D975" s="8" t="s">
        <v>12</v>
      </c>
      <c r="E975" s="8" t="s">
        <v>13</v>
      </c>
      <c r="F975" s="8" t="s">
        <v>47</v>
      </c>
      <c r="G975" s="8" t="s">
        <v>48</v>
      </c>
      <c r="H975" s="8" t="s">
        <v>49</v>
      </c>
      <c r="I975" s="9">
        <v>24000</v>
      </c>
      <c r="J975" s="9">
        <v>24000</v>
      </c>
      <c r="K975" s="8" t="s">
        <v>681</v>
      </c>
      <c r="L975" s="10">
        <v>45927</v>
      </c>
      <c r="N975" t="str">
        <f>IFERROR(VLOOKUP(A975,Ordenes!$C$1:$C$215,1,FALSE),"N/A")</f>
        <v>N/A</v>
      </c>
      <c r="O975" s="8" t="str">
        <f>_xlfn.CONCAT(YEAR(OP[[#This Row],[FechaDocumento]]),"-",MONTH(OP[[#This Row],[FechaDocumento]]))</f>
        <v>2025-9</v>
      </c>
    </row>
    <row r="976" spans="1:15" ht="15">
      <c r="A976" s="8">
        <v>1400</v>
      </c>
      <c r="B976" s="8">
        <v>2110020345</v>
      </c>
      <c r="C976" s="8" t="s">
        <v>682</v>
      </c>
      <c r="D976" s="8" t="s">
        <v>12</v>
      </c>
      <c r="E976" s="8" t="s">
        <v>13</v>
      </c>
      <c r="F976" s="8" t="s">
        <v>47</v>
      </c>
      <c r="G976" s="8" t="s">
        <v>48</v>
      </c>
      <c r="H976" s="8" t="s">
        <v>49</v>
      </c>
      <c r="I976" s="9">
        <v>24000</v>
      </c>
      <c r="J976" s="9">
        <v>24000</v>
      </c>
      <c r="K976" s="8" t="s">
        <v>683</v>
      </c>
      <c r="L976" s="10">
        <v>45927</v>
      </c>
      <c r="N976" t="str">
        <f>IFERROR(VLOOKUP(A976,Ordenes!$C$1:$C$215,1,FALSE),"N/A")</f>
        <v>N/A</v>
      </c>
      <c r="O976" s="8" t="str">
        <f>_xlfn.CONCAT(YEAR(OP[[#This Row],[FechaDocumento]]),"-",MONTH(OP[[#This Row],[FechaDocumento]]))</f>
        <v>2025-9</v>
      </c>
    </row>
    <row r="977" spans="1:15" ht="15">
      <c r="A977" s="8">
        <v>1401</v>
      </c>
      <c r="B977" s="8">
        <v>2110020344</v>
      </c>
      <c r="C977" s="8" t="s">
        <v>684</v>
      </c>
      <c r="D977" s="8" t="s">
        <v>12</v>
      </c>
      <c r="E977" s="8" t="s">
        <v>13</v>
      </c>
      <c r="F977" s="8" t="s">
        <v>47</v>
      </c>
      <c r="G977" s="8" t="s">
        <v>48</v>
      </c>
      <c r="H977" s="8" t="s">
        <v>49</v>
      </c>
      <c r="I977" s="9">
        <v>36000</v>
      </c>
      <c r="J977" s="9">
        <v>36000</v>
      </c>
      <c r="K977" s="8" t="s">
        <v>685</v>
      </c>
      <c r="L977" s="10">
        <v>45927</v>
      </c>
      <c r="N977" t="str">
        <f>IFERROR(VLOOKUP(A977,Ordenes!$C$1:$C$215,1,FALSE),"N/A")</f>
        <v>N/A</v>
      </c>
      <c r="O977" s="8" t="str">
        <f>_xlfn.CONCAT(YEAR(OP[[#This Row],[FechaDocumento]]),"-",MONTH(OP[[#This Row],[FechaDocumento]]))</f>
        <v>2025-9</v>
      </c>
    </row>
    <row r="978" spans="1:15" ht="15">
      <c r="A978" s="8">
        <v>1403</v>
      </c>
      <c r="B978" s="8">
        <v>2110020107</v>
      </c>
      <c r="C978" s="8" t="s">
        <v>424</v>
      </c>
      <c r="D978" s="8" t="s">
        <v>12</v>
      </c>
      <c r="E978" s="8" t="s">
        <v>13</v>
      </c>
      <c r="F978" s="8" t="s">
        <v>47</v>
      </c>
      <c r="G978" s="8" t="s">
        <v>48</v>
      </c>
      <c r="H978" s="8" t="s">
        <v>49</v>
      </c>
      <c r="I978" s="9">
        <v>50000</v>
      </c>
      <c r="J978" s="9">
        <v>50112</v>
      </c>
      <c r="K978" s="8" t="s">
        <v>424</v>
      </c>
      <c r="L978" s="10">
        <v>45927</v>
      </c>
      <c r="N978" t="str">
        <f>IFERROR(VLOOKUP(A978,Ordenes!$C$1:$C$215,1,FALSE),"N/A")</f>
        <v>N/A</v>
      </c>
      <c r="O978" s="8" t="str">
        <f>_xlfn.CONCAT(YEAR(OP[[#This Row],[FechaDocumento]]),"-",MONTH(OP[[#This Row],[FechaDocumento]]))</f>
        <v>2025-9</v>
      </c>
    </row>
    <row r="979" spans="1:15" ht="15">
      <c r="A979" s="8">
        <v>1404</v>
      </c>
      <c r="B979" s="8">
        <v>2110020113</v>
      </c>
      <c r="C979" s="8" t="s">
        <v>567</v>
      </c>
      <c r="D979" s="8" t="s">
        <v>12</v>
      </c>
      <c r="E979" s="8" t="s">
        <v>13</v>
      </c>
      <c r="F979" s="8" t="s">
        <v>47</v>
      </c>
      <c r="G979" s="8" t="s">
        <v>48</v>
      </c>
      <c r="H979" s="8" t="s">
        <v>49</v>
      </c>
      <c r="I979" s="9">
        <v>50000</v>
      </c>
      <c r="J979" s="9">
        <v>50112</v>
      </c>
      <c r="K979" s="8" t="s">
        <v>567</v>
      </c>
      <c r="L979" s="10">
        <v>45927</v>
      </c>
      <c r="N979" t="str">
        <f>IFERROR(VLOOKUP(A979,Ordenes!$C$1:$C$215,1,FALSE),"N/A")</f>
        <v>N/A</v>
      </c>
      <c r="O979" s="8" t="str">
        <f>_xlfn.CONCAT(YEAR(OP[[#This Row],[FechaDocumento]]),"-",MONTH(OP[[#This Row],[FechaDocumento]]))</f>
        <v>2025-9</v>
      </c>
    </row>
    <row r="980" spans="1:15" ht="15">
      <c r="A980" s="8">
        <v>1405</v>
      </c>
      <c r="B980" s="8">
        <v>2310210163</v>
      </c>
      <c r="C980" s="8" t="s">
        <v>715</v>
      </c>
      <c r="D980" s="8" t="s">
        <v>12</v>
      </c>
      <c r="E980" s="8" t="s">
        <v>13</v>
      </c>
      <c r="F980" s="8" t="s">
        <v>47</v>
      </c>
      <c r="G980" s="8" t="s">
        <v>48</v>
      </c>
      <c r="H980" s="8" t="s">
        <v>49</v>
      </c>
      <c r="I980" s="9">
        <v>5000</v>
      </c>
      <c r="J980" s="9">
        <v>3500</v>
      </c>
      <c r="K980" s="8" t="s">
        <v>715</v>
      </c>
      <c r="L980" s="10">
        <v>45927</v>
      </c>
      <c r="N980" t="str">
        <f>IFERROR(VLOOKUP(A980,Ordenes!$C$1:$C$215,1,FALSE),"N/A")</f>
        <v>N/A</v>
      </c>
      <c r="O980" s="8" t="str">
        <f>_xlfn.CONCAT(YEAR(OP[[#This Row],[FechaDocumento]]),"-",MONTH(OP[[#This Row],[FechaDocumento]]))</f>
        <v>2025-9</v>
      </c>
    </row>
    <row r="981" spans="1:15" ht="15">
      <c r="A981" s="8">
        <v>1406</v>
      </c>
      <c r="B981" s="8">
        <v>2310210165</v>
      </c>
      <c r="C981" s="8" t="s">
        <v>716</v>
      </c>
      <c r="D981" s="8" t="s">
        <v>12</v>
      </c>
      <c r="E981" s="8" t="s">
        <v>13</v>
      </c>
      <c r="F981" s="8" t="s">
        <v>47</v>
      </c>
      <c r="G981" s="8" t="s">
        <v>48</v>
      </c>
      <c r="H981" s="8" t="s">
        <v>49</v>
      </c>
      <c r="I981" s="9">
        <v>5000</v>
      </c>
      <c r="J981" s="9">
        <v>3500</v>
      </c>
      <c r="K981" s="8" t="s">
        <v>716</v>
      </c>
      <c r="L981" s="10">
        <v>45927</v>
      </c>
      <c r="N981" t="str">
        <f>IFERROR(VLOOKUP(A981,Ordenes!$C$1:$C$215,1,FALSE),"N/A")</f>
        <v>N/A</v>
      </c>
      <c r="O981" s="8" t="str">
        <f>_xlfn.CONCAT(YEAR(OP[[#This Row],[FechaDocumento]]),"-",MONTH(OP[[#This Row],[FechaDocumento]]))</f>
        <v>2025-9</v>
      </c>
    </row>
    <row r="982" spans="1:15" ht="15">
      <c r="A982" s="8">
        <v>1407</v>
      </c>
      <c r="B982" s="8">
        <v>2310210161</v>
      </c>
      <c r="C982" s="8" t="s">
        <v>717</v>
      </c>
      <c r="D982" s="8" t="s">
        <v>12</v>
      </c>
      <c r="E982" s="8" t="s">
        <v>13</v>
      </c>
      <c r="F982" s="8" t="s">
        <v>47</v>
      </c>
      <c r="G982" s="8" t="s">
        <v>48</v>
      </c>
      <c r="H982" s="8" t="s">
        <v>49</v>
      </c>
      <c r="I982" s="9">
        <v>5000</v>
      </c>
      <c r="J982" s="9">
        <v>3500</v>
      </c>
      <c r="K982" s="8" t="s">
        <v>717</v>
      </c>
      <c r="L982" s="10">
        <v>45927</v>
      </c>
      <c r="N982" t="str">
        <f>IFERROR(VLOOKUP(A982,Ordenes!$C$1:$C$215,1,FALSE),"N/A")</f>
        <v>N/A</v>
      </c>
      <c r="O982" s="8" t="str">
        <f>_xlfn.CONCAT(YEAR(OP[[#This Row],[FechaDocumento]]),"-",MONTH(OP[[#This Row],[FechaDocumento]]))</f>
        <v>2025-9</v>
      </c>
    </row>
    <row r="983" spans="1:15" ht="15">
      <c r="A983" s="8">
        <v>1408</v>
      </c>
      <c r="B983" s="8">
        <v>2310210169</v>
      </c>
      <c r="C983" s="8" t="s">
        <v>718</v>
      </c>
      <c r="D983" s="8" t="s">
        <v>12</v>
      </c>
      <c r="E983" s="8" t="s">
        <v>13</v>
      </c>
      <c r="F983" s="8" t="s">
        <v>47</v>
      </c>
      <c r="G983" s="8" t="s">
        <v>48</v>
      </c>
      <c r="H983" s="8" t="s">
        <v>49</v>
      </c>
      <c r="I983" s="9">
        <v>5000</v>
      </c>
      <c r="J983" s="9">
        <v>3500</v>
      </c>
      <c r="K983" s="8" t="s">
        <v>718</v>
      </c>
      <c r="L983" s="10">
        <v>45927</v>
      </c>
      <c r="N983" t="str">
        <f>IFERROR(VLOOKUP(A983,Ordenes!$C$1:$C$215,1,FALSE),"N/A")</f>
        <v>N/A</v>
      </c>
      <c r="O983" s="8" t="str">
        <f>_xlfn.CONCAT(YEAR(OP[[#This Row],[FechaDocumento]]),"-",MONTH(OP[[#This Row],[FechaDocumento]]))</f>
        <v>2025-9</v>
      </c>
    </row>
    <row r="984" spans="1:15" ht="15">
      <c r="A984" s="8">
        <v>1409</v>
      </c>
      <c r="B984" s="8">
        <v>2310210164</v>
      </c>
      <c r="C984" s="8" t="s">
        <v>719</v>
      </c>
      <c r="D984" s="8" t="s">
        <v>12</v>
      </c>
      <c r="E984" s="8" t="s">
        <v>13</v>
      </c>
      <c r="F984" s="8" t="s">
        <v>47</v>
      </c>
      <c r="G984" s="8" t="s">
        <v>48</v>
      </c>
      <c r="H984" s="8" t="s">
        <v>49</v>
      </c>
      <c r="I984" s="9">
        <v>5000</v>
      </c>
      <c r="J984" s="9">
        <v>3500</v>
      </c>
      <c r="K984" s="8" t="s">
        <v>719</v>
      </c>
      <c r="L984" s="10">
        <v>45927</v>
      </c>
      <c r="N984" t="str">
        <f>IFERROR(VLOOKUP(A984,Ordenes!$C$1:$C$215,1,FALSE),"N/A")</f>
        <v>N/A</v>
      </c>
      <c r="O984" s="8" t="str">
        <f>_xlfn.CONCAT(YEAR(OP[[#This Row],[FechaDocumento]]),"-",MONTH(OP[[#This Row],[FechaDocumento]]))</f>
        <v>2025-9</v>
      </c>
    </row>
    <row r="985" spans="1:15" ht="15">
      <c r="A985" s="8">
        <v>1410</v>
      </c>
      <c r="B985" s="8">
        <v>2310210168</v>
      </c>
      <c r="C985" s="8" t="s">
        <v>720</v>
      </c>
      <c r="D985" s="8" t="s">
        <v>12</v>
      </c>
      <c r="E985" s="8" t="s">
        <v>13</v>
      </c>
      <c r="F985" s="8" t="s">
        <v>47</v>
      </c>
      <c r="G985" s="8" t="s">
        <v>48</v>
      </c>
      <c r="H985" s="8" t="s">
        <v>49</v>
      </c>
      <c r="I985" s="9">
        <v>5000</v>
      </c>
      <c r="J985" s="9">
        <v>3500</v>
      </c>
      <c r="K985" s="8" t="s">
        <v>720</v>
      </c>
      <c r="L985" s="10">
        <v>45927</v>
      </c>
      <c r="N985" t="str">
        <f>IFERROR(VLOOKUP(A985,Ordenes!$C$1:$C$215,1,FALSE),"N/A")</f>
        <v>N/A</v>
      </c>
      <c r="O985" s="8" t="str">
        <f>_xlfn.CONCAT(YEAR(OP[[#This Row],[FechaDocumento]]),"-",MONTH(OP[[#This Row],[FechaDocumento]]))</f>
        <v>2025-9</v>
      </c>
    </row>
    <row r="986" spans="1:15" ht="15">
      <c r="A986" s="8">
        <v>1411</v>
      </c>
      <c r="B986" s="8">
        <v>2310210162</v>
      </c>
      <c r="C986" s="8" t="s">
        <v>721</v>
      </c>
      <c r="D986" s="8" t="s">
        <v>12</v>
      </c>
      <c r="E986" s="8" t="s">
        <v>13</v>
      </c>
      <c r="F986" s="8" t="s">
        <v>47</v>
      </c>
      <c r="G986" s="8" t="s">
        <v>48</v>
      </c>
      <c r="H986" s="8" t="s">
        <v>49</v>
      </c>
      <c r="I986" s="9">
        <v>5000</v>
      </c>
      <c r="J986" s="9">
        <v>3500</v>
      </c>
      <c r="K986" s="8" t="s">
        <v>721</v>
      </c>
      <c r="L986" s="10">
        <v>45927</v>
      </c>
      <c r="N986" t="str">
        <f>IFERROR(VLOOKUP(A986,Ordenes!$C$1:$C$215,1,FALSE),"N/A")</f>
        <v>N/A</v>
      </c>
      <c r="O986" s="8" t="str">
        <f>_xlfn.CONCAT(YEAR(OP[[#This Row],[FechaDocumento]]),"-",MONTH(OP[[#This Row],[FechaDocumento]]))</f>
        <v>2025-9</v>
      </c>
    </row>
    <row r="987" spans="1:15" ht="15">
      <c r="A987" s="8">
        <v>1412</v>
      </c>
      <c r="B987" s="8">
        <v>2310210167</v>
      </c>
      <c r="C987" s="8" t="s">
        <v>722</v>
      </c>
      <c r="D987" s="8" t="s">
        <v>12</v>
      </c>
      <c r="E987" s="8" t="s">
        <v>13</v>
      </c>
      <c r="F987" s="8" t="s">
        <v>47</v>
      </c>
      <c r="G987" s="8" t="s">
        <v>48</v>
      </c>
      <c r="H987" s="8" t="s">
        <v>49</v>
      </c>
      <c r="I987" s="9">
        <v>5000</v>
      </c>
      <c r="J987" s="9">
        <v>3500</v>
      </c>
      <c r="K987" s="8" t="s">
        <v>722</v>
      </c>
      <c r="L987" s="10">
        <v>45927</v>
      </c>
      <c r="N987" t="str">
        <f>IFERROR(VLOOKUP(A987,Ordenes!$C$1:$C$215,1,FALSE),"N/A")</f>
        <v>N/A</v>
      </c>
      <c r="O987" s="8" t="str">
        <f>_xlfn.CONCAT(YEAR(OP[[#This Row],[FechaDocumento]]),"-",MONTH(OP[[#This Row],[FechaDocumento]]))</f>
        <v>2025-9</v>
      </c>
    </row>
    <row r="988" spans="1:15" ht="15">
      <c r="A988" s="8">
        <v>1413</v>
      </c>
      <c r="B988" s="8">
        <v>2310210170</v>
      </c>
      <c r="C988" s="8" t="s">
        <v>723</v>
      </c>
      <c r="D988" s="8" t="s">
        <v>12</v>
      </c>
      <c r="E988" s="8" t="s">
        <v>13</v>
      </c>
      <c r="F988" s="8" t="s">
        <v>47</v>
      </c>
      <c r="G988" s="8" t="s">
        <v>48</v>
      </c>
      <c r="H988" s="8" t="s">
        <v>49</v>
      </c>
      <c r="I988" s="9">
        <v>5000</v>
      </c>
      <c r="J988" s="9">
        <v>4660</v>
      </c>
      <c r="K988" s="8" t="s">
        <v>723</v>
      </c>
      <c r="L988" s="10">
        <v>45927</v>
      </c>
      <c r="N988" t="str">
        <f>IFERROR(VLOOKUP(A988,Ordenes!$C$1:$C$215,1,FALSE),"N/A")</f>
        <v>N/A</v>
      </c>
      <c r="O988" s="8" t="str">
        <f>_xlfn.CONCAT(YEAR(OP[[#This Row],[FechaDocumento]]),"-",MONTH(OP[[#This Row],[FechaDocumento]]))</f>
        <v>2025-9</v>
      </c>
    </row>
    <row r="989" spans="1:15" ht="15">
      <c r="A989" s="8">
        <v>1414</v>
      </c>
      <c r="B989" s="8">
        <v>2310210166</v>
      </c>
      <c r="C989" s="8" t="s">
        <v>724</v>
      </c>
      <c r="D989" s="8" t="s">
        <v>12</v>
      </c>
      <c r="E989" s="8" t="s">
        <v>13</v>
      </c>
      <c r="F989" s="8" t="s">
        <v>47</v>
      </c>
      <c r="G989" s="8" t="s">
        <v>48</v>
      </c>
      <c r="H989" s="8" t="s">
        <v>49</v>
      </c>
      <c r="I989" s="9">
        <v>5000</v>
      </c>
      <c r="J989" s="9">
        <v>3500</v>
      </c>
      <c r="K989" s="8" t="s">
        <v>724</v>
      </c>
      <c r="L989" s="10">
        <v>45927</v>
      </c>
      <c r="N989" t="str">
        <f>IFERROR(VLOOKUP(A989,Ordenes!$C$1:$C$215,1,FALSE),"N/A")</f>
        <v>N/A</v>
      </c>
      <c r="O989" s="8" t="str">
        <f>_xlfn.CONCAT(YEAR(OP[[#This Row],[FechaDocumento]]),"-",MONTH(OP[[#This Row],[FechaDocumento]]))</f>
        <v>2025-9</v>
      </c>
    </row>
    <row r="990" spans="1:15" ht="15">
      <c r="A990" s="8">
        <v>1415</v>
      </c>
      <c r="B990" s="8">
        <v>2310210158</v>
      </c>
      <c r="C990" s="8" t="s">
        <v>63</v>
      </c>
      <c r="D990" s="8" t="s">
        <v>12</v>
      </c>
      <c r="E990" s="8" t="s">
        <v>13</v>
      </c>
      <c r="F990" s="8" t="s">
        <v>47</v>
      </c>
      <c r="G990" s="8" t="s">
        <v>48</v>
      </c>
      <c r="H990" s="8" t="s">
        <v>49</v>
      </c>
      <c r="I990" s="9">
        <v>25000</v>
      </c>
      <c r="J990" s="9">
        <v>25000</v>
      </c>
      <c r="K990" s="8" t="s">
        <v>63</v>
      </c>
      <c r="L990" s="10">
        <v>45927</v>
      </c>
      <c r="N990" t="str">
        <f>IFERROR(VLOOKUP(A990,Ordenes!$C$1:$C$215,1,FALSE),"N/A")</f>
        <v>N/A</v>
      </c>
      <c r="O990" s="8" t="str">
        <f>_xlfn.CONCAT(YEAR(OP[[#This Row],[FechaDocumento]]),"-",MONTH(OP[[#This Row],[FechaDocumento]]))</f>
        <v>2025-9</v>
      </c>
    </row>
    <row r="991" spans="1:15" ht="15">
      <c r="A991" s="8">
        <v>1416</v>
      </c>
      <c r="B991" s="8">
        <v>2310210156</v>
      </c>
      <c r="C991" s="8" t="s">
        <v>65</v>
      </c>
      <c r="D991" s="8" t="s">
        <v>12</v>
      </c>
      <c r="E991" s="8" t="s">
        <v>13</v>
      </c>
      <c r="F991" s="8" t="s">
        <v>47</v>
      </c>
      <c r="G991" s="8" t="s">
        <v>48</v>
      </c>
      <c r="H991" s="8" t="s">
        <v>49</v>
      </c>
      <c r="I991" s="9">
        <v>25000</v>
      </c>
      <c r="J991" s="9">
        <v>25000</v>
      </c>
      <c r="K991" s="8" t="s">
        <v>65</v>
      </c>
      <c r="L991" s="10">
        <v>45927</v>
      </c>
      <c r="N991" t="str">
        <f>IFERROR(VLOOKUP(A991,Ordenes!$C$1:$C$215,1,FALSE),"N/A")</f>
        <v>N/A</v>
      </c>
      <c r="O991" s="8" t="str">
        <f>_xlfn.CONCAT(YEAR(OP[[#This Row],[FechaDocumento]]),"-",MONTH(OP[[#This Row],[FechaDocumento]]))</f>
        <v>2025-9</v>
      </c>
    </row>
    <row r="992" spans="1:15" ht="15">
      <c r="A992" s="8">
        <v>1417</v>
      </c>
      <c r="B992" s="8">
        <v>2310210154</v>
      </c>
      <c r="C992" s="8" t="s">
        <v>141</v>
      </c>
      <c r="D992" s="8" t="s">
        <v>12</v>
      </c>
      <c r="E992" s="8" t="s">
        <v>13</v>
      </c>
      <c r="F992" s="8" t="s">
        <v>47</v>
      </c>
      <c r="G992" s="8" t="s">
        <v>48</v>
      </c>
      <c r="H992" s="8" t="s">
        <v>49</v>
      </c>
      <c r="I992" s="9">
        <v>30000</v>
      </c>
      <c r="J992" s="9">
        <v>30000</v>
      </c>
      <c r="K992" s="8" t="s">
        <v>141</v>
      </c>
      <c r="L992" s="10">
        <v>45927</v>
      </c>
      <c r="N992" t="str">
        <f>IFERROR(VLOOKUP(A992,Ordenes!$C$1:$C$215,1,FALSE),"N/A")</f>
        <v>N/A</v>
      </c>
      <c r="O992" s="8" t="str">
        <f>_xlfn.CONCAT(YEAR(OP[[#This Row],[FechaDocumento]]),"-",MONTH(OP[[#This Row],[FechaDocumento]]))</f>
        <v>2025-9</v>
      </c>
    </row>
    <row r="993" spans="1:15" ht="15">
      <c r="A993" s="8">
        <v>1418</v>
      </c>
      <c r="B993" s="8">
        <v>2310210152</v>
      </c>
      <c r="C993" s="8" t="s">
        <v>86</v>
      </c>
      <c r="D993" s="8" t="s">
        <v>12</v>
      </c>
      <c r="E993" s="8" t="s">
        <v>13</v>
      </c>
      <c r="F993" s="8" t="s">
        <v>47</v>
      </c>
      <c r="G993" s="8" t="s">
        <v>48</v>
      </c>
      <c r="H993" s="8" t="s">
        <v>49</v>
      </c>
      <c r="I993" s="9">
        <v>30000</v>
      </c>
      <c r="J993" s="9">
        <v>27437</v>
      </c>
      <c r="K993" s="8" t="s">
        <v>86</v>
      </c>
      <c r="L993" s="10">
        <v>45927</v>
      </c>
      <c r="N993" t="str">
        <f>IFERROR(VLOOKUP(A993,Ordenes!$C$1:$C$215,1,FALSE),"N/A")</f>
        <v>N/A</v>
      </c>
      <c r="O993" s="8" t="str">
        <f>_xlfn.CONCAT(YEAR(OP[[#This Row],[FechaDocumento]]),"-",MONTH(OP[[#This Row],[FechaDocumento]]))</f>
        <v>2025-9</v>
      </c>
    </row>
    <row r="994" spans="1:15" ht="15">
      <c r="A994" s="8">
        <v>1419</v>
      </c>
      <c r="B994" s="8">
        <v>2310210151</v>
      </c>
      <c r="C994" s="8" t="s">
        <v>66</v>
      </c>
      <c r="D994" s="8" t="s">
        <v>12</v>
      </c>
      <c r="E994" s="8" t="s">
        <v>13</v>
      </c>
      <c r="F994" s="8" t="s">
        <v>47</v>
      </c>
      <c r="G994" s="8" t="s">
        <v>48</v>
      </c>
      <c r="H994" s="8" t="s">
        <v>49</v>
      </c>
      <c r="I994" s="9">
        <v>25000</v>
      </c>
      <c r="J994" s="9">
        <v>25000</v>
      </c>
      <c r="K994" s="8" t="s">
        <v>66</v>
      </c>
      <c r="L994" s="10">
        <v>45927</v>
      </c>
      <c r="N994" t="str">
        <f>IFERROR(VLOOKUP(A994,Ordenes!$C$1:$C$215,1,FALSE),"N/A")</f>
        <v>N/A</v>
      </c>
      <c r="O994" s="8" t="str">
        <f>_xlfn.CONCAT(YEAR(OP[[#This Row],[FechaDocumento]]),"-",MONTH(OP[[#This Row],[FechaDocumento]]))</f>
        <v>2025-9</v>
      </c>
    </row>
    <row r="995" spans="1:15" ht="15">
      <c r="A995" s="8">
        <v>1420</v>
      </c>
      <c r="B995" s="8">
        <v>2310210150</v>
      </c>
      <c r="C995" s="8" t="s">
        <v>142</v>
      </c>
      <c r="D995" s="8" t="s">
        <v>12</v>
      </c>
      <c r="E995" s="8" t="s">
        <v>13</v>
      </c>
      <c r="F995" s="8" t="s">
        <v>47</v>
      </c>
      <c r="G995" s="8" t="s">
        <v>48</v>
      </c>
      <c r="H995" s="8" t="s">
        <v>49</v>
      </c>
      <c r="I995" s="9">
        <v>30000</v>
      </c>
      <c r="J995" s="9">
        <v>29295</v>
      </c>
      <c r="K995" s="8" t="s">
        <v>142</v>
      </c>
      <c r="L995" s="10">
        <v>45927</v>
      </c>
      <c r="N995" t="str">
        <f>IFERROR(VLOOKUP(A995,Ordenes!$C$1:$C$215,1,FALSE),"N/A")</f>
        <v>N/A</v>
      </c>
      <c r="O995" s="8" t="str">
        <f>_xlfn.CONCAT(YEAR(OP[[#This Row],[FechaDocumento]]),"-",MONTH(OP[[#This Row],[FechaDocumento]]))</f>
        <v>2025-9</v>
      </c>
    </row>
    <row r="996" spans="1:15" ht="15">
      <c r="A996" s="8">
        <v>1421</v>
      </c>
      <c r="B996" s="8">
        <v>2310210149</v>
      </c>
      <c r="C996" s="8" t="s">
        <v>68</v>
      </c>
      <c r="D996" s="8" t="s">
        <v>12</v>
      </c>
      <c r="E996" s="8" t="s">
        <v>13</v>
      </c>
      <c r="F996" s="8" t="s">
        <v>47</v>
      </c>
      <c r="G996" s="8" t="s">
        <v>48</v>
      </c>
      <c r="H996" s="8" t="s">
        <v>49</v>
      </c>
      <c r="I996" s="9">
        <v>30000</v>
      </c>
      <c r="J996" s="9">
        <v>30000</v>
      </c>
      <c r="K996" s="8" t="s">
        <v>68</v>
      </c>
      <c r="L996" s="10">
        <v>45927</v>
      </c>
      <c r="N996" t="str">
        <f>IFERROR(VLOOKUP(A996,Ordenes!$C$1:$C$215,1,FALSE),"N/A")</f>
        <v>N/A</v>
      </c>
      <c r="O996" s="8" t="str">
        <f>_xlfn.CONCAT(YEAR(OP[[#This Row],[FechaDocumento]]),"-",MONTH(OP[[#This Row],[FechaDocumento]]))</f>
        <v>2025-9</v>
      </c>
    </row>
    <row r="997" spans="1:15" ht="15">
      <c r="A997" s="8">
        <v>1422</v>
      </c>
      <c r="B997" s="8">
        <v>2310210133</v>
      </c>
      <c r="C997" s="8" t="s">
        <v>71</v>
      </c>
      <c r="D997" s="8" t="s">
        <v>12</v>
      </c>
      <c r="E997" s="8" t="s">
        <v>13</v>
      </c>
      <c r="F997" s="8" t="s">
        <v>47</v>
      </c>
      <c r="G997" s="8" t="s">
        <v>48</v>
      </c>
      <c r="H997" s="8" t="s">
        <v>49</v>
      </c>
      <c r="I997" s="9">
        <v>100000</v>
      </c>
      <c r="J997" s="9">
        <v>99556</v>
      </c>
      <c r="K997" s="8" t="s">
        <v>71</v>
      </c>
      <c r="L997" s="10">
        <v>45927</v>
      </c>
      <c r="N997" t="str">
        <f>IFERROR(VLOOKUP(A997,Ordenes!$C$1:$C$215,1,FALSE),"N/A")</f>
        <v>N/A</v>
      </c>
      <c r="O997" s="8" t="str">
        <f>_xlfn.CONCAT(YEAR(OP[[#This Row],[FechaDocumento]]),"-",MONTH(OP[[#This Row],[FechaDocumento]]))</f>
        <v>2025-9</v>
      </c>
    </row>
    <row r="998" spans="1:15" ht="15">
      <c r="A998" s="8">
        <v>1423</v>
      </c>
      <c r="B998" s="8">
        <v>2310210136</v>
      </c>
      <c r="C998" s="8" t="s">
        <v>87</v>
      </c>
      <c r="D998" s="8" t="s">
        <v>12</v>
      </c>
      <c r="E998" s="8" t="s">
        <v>13</v>
      </c>
      <c r="F998" s="8" t="s">
        <v>47</v>
      </c>
      <c r="G998" s="8" t="s">
        <v>48</v>
      </c>
      <c r="H998" s="8" t="s">
        <v>49</v>
      </c>
      <c r="I998" s="9">
        <v>100000</v>
      </c>
      <c r="J998" s="9">
        <v>100000</v>
      </c>
      <c r="K998" s="8" t="s">
        <v>87</v>
      </c>
      <c r="L998" s="10">
        <v>45927</v>
      </c>
      <c r="N998" t="str">
        <f>IFERROR(VLOOKUP(A998,Ordenes!$C$1:$C$215,1,FALSE),"N/A")</f>
        <v>N/A</v>
      </c>
      <c r="O998" s="8" t="str">
        <f>_xlfn.CONCAT(YEAR(OP[[#This Row],[FechaDocumento]]),"-",MONTH(OP[[#This Row],[FechaDocumento]]))</f>
        <v>2025-9</v>
      </c>
    </row>
    <row r="999" spans="1:15" ht="15">
      <c r="A999" s="8">
        <v>1424</v>
      </c>
      <c r="B999" s="8">
        <v>2310210137</v>
      </c>
      <c r="C999" s="8" t="s">
        <v>105</v>
      </c>
      <c r="D999" s="8" t="s">
        <v>12</v>
      </c>
      <c r="E999" s="8" t="s">
        <v>13</v>
      </c>
      <c r="F999" s="8" t="s">
        <v>47</v>
      </c>
      <c r="G999" s="8" t="s">
        <v>48</v>
      </c>
      <c r="H999" s="8" t="s">
        <v>49</v>
      </c>
      <c r="I999" s="9">
        <v>100000</v>
      </c>
      <c r="J999" s="9">
        <v>100000</v>
      </c>
      <c r="K999" s="8" t="s">
        <v>105</v>
      </c>
      <c r="L999" s="10">
        <v>45927</v>
      </c>
      <c r="N999" t="str">
        <f>IFERROR(VLOOKUP(A999,Ordenes!$C$1:$C$215,1,FALSE),"N/A")</f>
        <v>N/A</v>
      </c>
      <c r="O999" s="8" t="str">
        <f>_xlfn.CONCAT(YEAR(OP[[#This Row],[FechaDocumento]]),"-",MONTH(OP[[#This Row],[FechaDocumento]]))</f>
        <v>2025-9</v>
      </c>
    </row>
    <row r="1000" spans="1:15" ht="15">
      <c r="A1000" s="8">
        <v>1425</v>
      </c>
      <c r="B1000" s="8">
        <v>2310210128</v>
      </c>
      <c r="C1000" s="8" t="s">
        <v>263</v>
      </c>
      <c r="D1000" s="8" t="s">
        <v>12</v>
      </c>
      <c r="E1000" s="8" t="s">
        <v>13</v>
      </c>
      <c r="F1000" s="8" t="s">
        <v>47</v>
      </c>
      <c r="G1000" s="8" t="s">
        <v>48</v>
      </c>
      <c r="H1000" s="8" t="s">
        <v>49</v>
      </c>
      <c r="I1000" s="9">
        <v>100000</v>
      </c>
      <c r="J1000" s="9">
        <v>100000</v>
      </c>
      <c r="K1000" s="8" t="s">
        <v>263</v>
      </c>
      <c r="L1000" s="10">
        <v>45927</v>
      </c>
      <c r="N1000" t="str">
        <f>IFERROR(VLOOKUP(A1000,Ordenes!$C$1:$C$215,1,FALSE),"N/A")</f>
        <v>N/A</v>
      </c>
      <c r="O1000" s="8" t="str">
        <f>_xlfn.CONCAT(YEAR(OP[[#This Row],[FechaDocumento]]),"-",MONTH(OP[[#This Row],[FechaDocumento]]))</f>
        <v>2025-9</v>
      </c>
    </row>
    <row r="1001" spans="1:15" ht="15">
      <c r="A1001" s="8">
        <v>1426</v>
      </c>
      <c r="B1001" s="8">
        <v>2310210132</v>
      </c>
      <c r="C1001" s="8" t="s">
        <v>73</v>
      </c>
      <c r="D1001" s="8" t="s">
        <v>12</v>
      </c>
      <c r="E1001" s="8" t="s">
        <v>13</v>
      </c>
      <c r="F1001" s="8" t="s">
        <v>47</v>
      </c>
      <c r="G1001" s="8" t="s">
        <v>48</v>
      </c>
      <c r="H1001" s="8" t="s">
        <v>49</v>
      </c>
      <c r="I1001" s="9">
        <v>100000</v>
      </c>
      <c r="J1001" s="9">
        <v>100000</v>
      </c>
      <c r="K1001" s="8" t="s">
        <v>73</v>
      </c>
      <c r="L1001" s="10">
        <v>45927</v>
      </c>
      <c r="N1001" t="str">
        <f>IFERROR(VLOOKUP(A1001,Ordenes!$C$1:$C$215,1,FALSE),"N/A")</f>
        <v>N/A</v>
      </c>
      <c r="O1001" s="8" t="str">
        <f>_xlfn.CONCAT(YEAR(OP[[#This Row],[FechaDocumento]]),"-",MONTH(OP[[#This Row],[FechaDocumento]]))</f>
        <v>2025-9</v>
      </c>
    </row>
    <row r="1002" spans="1:15" ht="15">
      <c r="A1002" s="8">
        <v>1427</v>
      </c>
      <c r="B1002" s="8">
        <v>2310210135</v>
      </c>
      <c r="C1002" s="8" t="s">
        <v>88</v>
      </c>
      <c r="D1002" s="8" t="s">
        <v>12</v>
      </c>
      <c r="E1002" s="8" t="s">
        <v>13</v>
      </c>
      <c r="F1002" s="8" t="s">
        <v>47</v>
      </c>
      <c r="G1002" s="8" t="s">
        <v>48</v>
      </c>
      <c r="H1002" s="8" t="s">
        <v>49</v>
      </c>
      <c r="I1002" s="9">
        <v>100000</v>
      </c>
      <c r="J1002" s="9">
        <v>100000</v>
      </c>
      <c r="K1002" s="8" t="s">
        <v>88</v>
      </c>
      <c r="L1002" s="10">
        <v>45927</v>
      </c>
      <c r="N1002" t="str">
        <f>IFERROR(VLOOKUP(A1002,Ordenes!$C$1:$C$215,1,FALSE),"N/A")</f>
        <v>N/A</v>
      </c>
      <c r="O1002" s="8" t="str">
        <f>_xlfn.CONCAT(YEAR(OP[[#This Row],[FechaDocumento]]),"-",MONTH(OP[[#This Row],[FechaDocumento]]))</f>
        <v>2025-9</v>
      </c>
    </row>
    <row r="1003" spans="1:15" ht="15">
      <c r="A1003" s="8">
        <v>1428</v>
      </c>
      <c r="B1003" s="8">
        <v>2310250030</v>
      </c>
      <c r="C1003" s="8" t="s">
        <v>188</v>
      </c>
      <c r="D1003" s="8" t="s">
        <v>12</v>
      </c>
      <c r="E1003" s="8" t="s">
        <v>13</v>
      </c>
      <c r="F1003" s="8" t="s">
        <v>47</v>
      </c>
      <c r="G1003" s="8" t="s">
        <v>48</v>
      </c>
      <c r="H1003" s="8" t="s">
        <v>49</v>
      </c>
      <c r="I1003" s="9">
        <v>20000</v>
      </c>
      <c r="J1003" s="9">
        <v>0</v>
      </c>
      <c r="K1003" s="8" t="s">
        <v>188</v>
      </c>
      <c r="L1003" s="10">
        <v>45927</v>
      </c>
      <c r="N1003" t="str">
        <f>IFERROR(VLOOKUP(A1003,Ordenes!$C$1:$C$215,1,FALSE),"N/A")</f>
        <v>N/A</v>
      </c>
      <c r="O1003" s="8" t="str">
        <f>_xlfn.CONCAT(YEAR(OP[[#This Row],[FechaDocumento]]),"-",MONTH(OP[[#This Row],[FechaDocumento]]))</f>
        <v>2025-9</v>
      </c>
    </row>
    <row r="1004" spans="1:15" ht="15">
      <c r="A1004" s="8">
        <v>1429</v>
      </c>
      <c r="B1004" s="8">
        <v>2110040016</v>
      </c>
      <c r="C1004" s="8" t="s">
        <v>231</v>
      </c>
      <c r="D1004" s="8" t="s">
        <v>12</v>
      </c>
      <c r="E1004" s="8" t="s">
        <v>13</v>
      </c>
      <c r="F1004" s="8" t="s">
        <v>47</v>
      </c>
      <c r="G1004" s="8" t="s">
        <v>48</v>
      </c>
      <c r="H1004" s="8" t="s">
        <v>49</v>
      </c>
      <c r="I1004" s="9">
        <v>40000</v>
      </c>
      <c r="J1004" s="9">
        <v>39084</v>
      </c>
      <c r="K1004" s="8" t="s">
        <v>231</v>
      </c>
      <c r="L1004" s="10">
        <v>45927</v>
      </c>
      <c r="N1004" t="str">
        <f>IFERROR(VLOOKUP(A1004,Ordenes!$C$1:$C$215,1,FALSE),"N/A")</f>
        <v>N/A</v>
      </c>
      <c r="O1004" s="8" t="str">
        <f>_xlfn.CONCAT(YEAR(OP[[#This Row],[FechaDocumento]]),"-",MONTH(OP[[#This Row],[FechaDocumento]]))</f>
        <v>2025-9</v>
      </c>
    </row>
    <row r="1005" spans="1:15" ht="15">
      <c r="A1005" s="8">
        <v>1431</v>
      </c>
      <c r="B1005" s="8">
        <v>2310090525</v>
      </c>
      <c r="C1005" s="8" t="s">
        <v>143</v>
      </c>
      <c r="D1005" s="8" t="s">
        <v>12</v>
      </c>
      <c r="E1005" s="8" t="s">
        <v>13</v>
      </c>
      <c r="F1005" s="8" t="s">
        <v>47</v>
      </c>
      <c r="G1005" s="8" t="s">
        <v>48</v>
      </c>
      <c r="H1005" s="8" t="s">
        <v>49</v>
      </c>
      <c r="I1005" s="9">
        <v>40000</v>
      </c>
      <c r="J1005" s="9">
        <v>41715</v>
      </c>
      <c r="K1005" s="8" t="s">
        <v>143</v>
      </c>
      <c r="L1005" s="10">
        <v>45927</v>
      </c>
      <c r="N1005" t="str">
        <f>IFERROR(VLOOKUP(A1005,Ordenes!$C$1:$C$215,1,FALSE),"N/A")</f>
        <v>N/A</v>
      </c>
      <c r="O1005" s="8" t="str">
        <f>_xlfn.CONCAT(YEAR(OP[[#This Row],[FechaDocumento]]),"-",MONTH(OP[[#This Row],[FechaDocumento]]))</f>
        <v>2025-9</v>
      </c>
    </row>
    <row r="1006" spans="1:15" ht="15">
      <c r="A1006" s="8">
        <v>1432</v>
      </c>
      <c r="B1006" s="8">
        <v>2310030017</v>
      </c>
      <c r="C1006" s="8" t="s">
        <v>97</v>
      </c>
      <c r="D1006" s="8" t="s">
        <v>12</v>
      </c>
      <c r="E1006" s="8" t="s">
        <v>13</v>
      </c>
      <c r="F1006" s="8" t="s">
        <v>91</v>
      </c>
      <c r="G1006" s="8" t="s">
        <v>92</v>
      </c>
      <c r="H1006" s="8" t="s">
        <v>93</v>
      </c>
      <c r="I1006" s="9">
        <v>2700</v>
      </c>
      <c r="J1006" s="9">
        <v>2700</v>
      </c>
      <c r="K1006" s="8" t="s">
        <v>97</v>
      </c>
      <c r="L1006" s="10">
        <v>45927</v>
      </c>
      <c r="N1006" t="str">
        <f>IFERROR(VLOOKUP(A1006,Ordenes!$C$1:$C$215,1,FALSE),"N/A")</f>
        <v>N/A</v>
      </c>
      <c r="O1006" s="8" t="str">
        <f>_xlfn.CONCAT(YEAR(OP[[#This Row],[FechaDocumento]]),"-",MONTH(OP[[#This Row],[FechaDocumento]]))</f>
        <v>2025-9</v>
      </c>
    </row>
    <row r="1007" spans="1:15" ht="15">
      <c r="A1007" s="8">
        <v>1433</v>
      </c>
      <c r="B1007" s="8">
        <v>2310030018</v>
      </c>
      <c r="C1007" s="8" t="s">
        <v>99</v>
      </c>
      <c r="D1007" s="8" t="s">
        <v>12</v>
      </c>
      <c r="E1007" s="8" t="s">
        <v>13</v>
      </c>
      <c r="F1007" s="8" t="s">
        <v>91</v>
      </c>
      <c r="G1007" s="8" t="s">
        <v>92</v>
      </c>
      <c r="H1007" s="8" t="s">
        <v>93</v>
      </c>
      <c r="I1007" s="9">
        <v>2700</v>
      </c>
      <c r="J1007" s="9">
        <v>2700</v>
      </c>
      <c r="K1007" s="8" t="s">
        <v>99</v>
      </c>
      <c r="L1007" s="10">
        <v>45927</v>
      </c>
      <c r="N1007" t="str">
        <f>IFERROR(VLOOKUP(A1007,Ordenes!$C$1:$C$215,1,FALSE),"N/A")</f>
        <v>N/A</v>
      </c>
      <c r="O1007" s="8" t="str">
        <f>_xlfn.CONCAT(YEAR(OP[[#This Row],[FechaDocumento]]),"-",MONTH(OP[[#This Row],[FechaDocumento]]))</f>
        <v>2025-9</v>
      </c>
    </row>
    <row r="1008" spans="1:15" ht="15">
      <c r="A1008" s="8">
        <v>1434</v>
      </c>
      <c r="B1008" s="8">
        <v>2310030021</v>
      </c>
      <c r="C1008" s="8" t="s">
        <v>90</v>
      </c>
      <c r="D1008" s="8" t="s">
        <v>12</v>
      </c>
      <c r="E1008" s="8" t="s">
        <v>13</v>
      </c>
      <c r="F1008" s="8" t="s">
        <v>91</v>
      </c>
      <c r="G1008" s="8" t="s">
        <v>92</v>
      </c>
      <c r="H1008" s="8" t="s">
        <v>93</v>
      </c>
      <c r="I1008" s="9">
        <v>2700</v>
      </c>
      <c r="J1008" s="9">
        <v>2700</v>
      </c>
      <c r="K1008" s="8" t="s">
        <v>90</v>
      </c>
      <c r="L1008" s="10">
        <v>45927</v>
      </c>
      <c r="N1008" t="str">
        <f>IFERROR(VLOOKUP(A1008,Ordenes!$C$1:$C$215,1,FALSE),"N/A")</f>
        <v>N/A</v>
      </c>
      <c r="O1008" s="8" t="str">
        <f>_xlfn.CONCAT(YEAR(OP[[#This Row],[FechaDocumento]]),"-",MONTH(OP[[#This Row],[FechaDocumento]]))</f>
        <v>2025-9</v>
      </c>
    </row>
    <row r="1009" spans="1:15" ht="15">
      <c r="A1009" s="8">
        <v>1435</v>
      </c>
      <c r="B1009" s="8">
        <v>2310030015</v>
      </c>
      <c r="C1009" s="8" t="s">
        <v>100</v>
      </c>
      <c r="D1009" s="8" t="s">
        <v>12</v>
      </c>
      <c r="E1009" s="8" t="s">
        <v>13</v>
      </c>
      <c r="F1009" s="8" t="s">
        <v>91</v>
      </c>
      <c r="G1009" s="8" t="s">
        <v>92</v>
      </c>
      <c r="H1009" s="8" t="s">
        <v>93</v>
      </c>
      <c r="I1009" s="9">
        <v>2700</v>
      </c>
      <c r="J1009" s="9">
        <v>2700</v>
      </c>
      <c r="K1009" s="8" t="s">
        <v>100</v>
      </c>
      <c r="L1009" s="10">
        <v>45927</v>
      </c>
      <c r="N1009" t="str">
        <f>IFERROR(VLOOKUP(A1009,Ordenes!$C$1:$C$215,1,FALSE),"N/A")</f>
        <v>N/A</v>
      </c>
      <c r="O1009" s="8" t="str">
        <f>_xlfn.CONCAT(YEAR(OP[[#This Row],[FechaDocumento]]),"-",MONTH(OP[[#This Row],[FechaDocumento]]))</f>
        <v>2025-9</v>
      </c>
    </row>
    <row r="1010" spans="1:15" ht="15">
      <c r="A1010" s="8">
        <v>1436</v>
      </c>
      <c r="B1010" s="8">
        <v>2310030016</v>
      </c>
      <c r="C1010" s="8" t="s">
        <v>94</v>
      </c>
      <c r="D1010" s="8" t="s">
        <v>12</v>
      </c>
      <c r="E1010" s="8" t="s">
        <v>13</v>
      </c>
      <c r="F1010" s="8" t="s">
        <v>91</v>
      </c>
      <c r="G1010" s="8" t="s">
        <v>92</v>
      </c>
      <c r="H1010" s="8" t="s">
        <v>93</v>
      </c>
      <c r="I1010" s="9">
        <v>2700</v>
      </c>
      <c r="J1010" s="9">
        <v>2700</v>
      </c>
      <c r="K1010" s="8" t="s">
        <v>94</v>
      </c>
      <c r="L1010" s="10">
        <v>45927</v>
      </c>
      <c r="N1010" t="str">
        <f>IFERROR(VLOOKUP(A1010,Ordenes!$C$1:$C$215,1,FALSE),"N/A")</f>
        <v>N/A</v>
      </c>
      <c r="O1010" s="8" t="str">
        <f>_xlfn.CONCAT(YEAR(OP[[#This Row],[FechaDocumento]]),"-",MONTH(OP[[#This Row],[FechaDocumento]]))</f>
        <v>2025-9</v>
      </c>
    </row>
    <row r="1011" spans="1:15" ht="15">
      <c r="A1011" s="8">
        <v>1437</v>
      </c>
      <c r="B1011" s="8">
        <v>2310030020</v>
      </c>
      <c r="C1011" s="8" t="s">
        <v>96</v>
      </c>
      <c r="D1011" s="8" t="s">
        <v>12</v>
      </c>
      <c r="E1011" s="8" t="s">
        <v>13</v>
      </c>
      <c r="F1011" s="8" t="s">
        <v>91</v>
      </c>
      <c r="G1011" s="8" t="s">
        <v>92</v>
      </c>
      <c r="H1011" s="8" t="s">
        <v>93</v>
      </c>
      <c r="I1011" s="9">
        <v>2850</v>
      </c>
      <c r="J1011" s="9">
        <v>2850</v>
      </c>
      <c r="K1011" s="8" t="s">
        <v>96</v>
      </c>
      <c r="L1011" s="10">
        <v>45927</v>
      </c>
      <c r="N1011" t="str">
        <f>IFERROR(VLOOKUP(A1011,Ordenes!$C$1:$C$215,1,FALSE),"N/A")</f>
        <v>N/A</v>
      </c>
      <c r="O1011" s="8" t="str">
        <f>_xlfn.CONCAT(YEAR(OP[[#This Row],[FechaDocumento]]),"-",MONTH(OP[[#This Row],[FechaDocumento]]))</f>
        <v>2025-9</v>
      </c>
    </row>
    <row r="1012" spans="1:15" ht="15">
      <c r="A1012" s="8">
        <v>1438</v>
      </c>
      <c r="B1012" s="8">
        <v>2310030240</v>
      </c>
      <c r="C1012" s="8" t="s">
        <v>577</v>
      </c>
      <c r="D1012" s="8" t="s">
        <v>12</v>
      </c>
      <c r="E1012" s="8" t="s">
        <v>13</v>
      </c>
      <c r="F1012" s="8" t="s">
        <v>47</v>
      </c>
      <c r="G1012" s="8" t="s">
        <v>48</v>
      </c>
      <c r="H1012" s="8" t="s">
        <v>49</v>
      </c>
      <c r="I1012" s="9">
        <v>150</v>
      </c>
      <c r="J1012" s="9">
        <v>150</v>
      </c>
      <c r="K1012" s="8" t="s">
        <v>577</v>
      </c>
      <c r="L1012" s="10">
        <v>45927</v>
      </c>
      <c r="N1012" t="str">
        <f>IFERROR(VLOOKUP(A1012,Ordenes!$C$1:$C$215,1,FALSE),"N/A")</f>
        <v>N/A</v>
      </c>
      <c r="O1012" s="8" t="str">
        <f>_xlfn.CONCAT(YEAR(OP[[#This Row],[FechaDocumento]]),"-",MONTH(OP[[#This Row],[FechaDocumento]]))</f>
        <v>2025-9</v>
      </c>
    </row>
    <row r="1013" spans="1:15" ht="15">
      <c r="A1013" s="8">
        <v>1439</v>
      </c>
      <c r="B1013" s="8">
        <v>2310040541</v>
      </c>
      <c r="C1013" s="8" t="s">
        <v>725</v>
      </c>
      <c r="D1013" s="8" t="s">
        <v>12</v>
      </c>
      <c r="E1013" s="8" t="s">
        <v>13</v>
      </c>
      <c r="F1013" s="8" t="s">
        <v>91</v>
      </c>
      <c r="G1013" s="8" t="s">
        <v>92</v>
      </c>
      <c r="H1013" s="8" t="s">
        <v>93</v>
      </c>
      <c r="I1013" s="9">
        <v>50</v>
      </c>
      <c r="J1013" s="9">
        <v>50</v>
      </c>
      <c r="K1013" s="8" t="s">
        <v>725</v>
      </c>
      <c r="L1013" s="10">
        <v>45927</v>
      </c>
      <c r="N1013" t="str">
        <f>IFERROR(VLOOKUP(A1013,Ordenes!$C$1:$C$215,1,FALSE),"N/A")</f>
        <v>N/A</v>
      </c>
      <c r="O1013" s="8" t="str">
        <f>_xlfn.CONCAT(YEAR(OP[[#This Row],[FechaDocumento]]),"-",MONTH(OP[[#This Row],[FechaDocumento]]))</f>
        <v>2025-9</v>
      </c>
    </row>
    <row r="1014" spans="1:15" ht="15">
      <c r="A1014" s="8">
        <v>1440</v>
      </c>
      <c r="B1014" s="8">
        <v>2310040544</v>
      </c>
      <c r="C1014" s="8" t="s">
        <v>726</v>
      </c>
      <c r="D1014" s="8" t="s">
        <v>12</v>
      </c>
      <c r="E1014" s="8" t="s">
        <v>13</v>
      </c>
      <c r="F1014" s="8" t="s">
        <v>91</v>
      </c>
      <c r="G1014" s="8" t="s">
        <v>92</v>
      </c>
      <c r="H1014" s="8" t="s">
        <v>93</v>
      </c>
      <c r="I1014" s="9">
        <v>50</v>
      </c>
      <c r="J1014" s="9">
        <v>50</v>
      </c>
      <c r="K1014" s="8" t="s">
        <v>726</v>
      </c>
      <c r="L1014" s="10">
        <v>45927</v>
      </c>
      <c r="N1014" t="str">
        <f>IFERROR(VLOOKUP(A1014,Ordenes!$C$1:$C$215,1,FALSE),"N/A")</f>
        <v>N/A</v>
      </c>
      <c r="O1014" s="8" t="str">
        <f>_xlfn.CONCAT(YEAR(OP[[#This Row],[FechaDocumento]]),"-",MONTH(OP[[#This Row],[FechaDocumento]]))</f>
        <v>2025-9</v>
      </c>
    </row>
    <row r="1015" spans="1:15" ht="15">
      <c r="A1015" s="8">
        <v>1441</v>
      </c>
      <c r="B1015" s="8">
        <v>2310180036</v>
      </c>
      <c r="C1015" s="8" t="s">
        <v>569</v>
      </c>
      <c r="D1015" s="8" t="s">
        <v>12</v>
      </c>
      <c r="E1015" s="8" t="s">
        <v>13</v>
      </c>
      <c r="F1015" s="8" t="s">
        <v>91</v>
      </c>
      <c r="G1015" s="8" t="s">
        <v>92</v>
      </c>
      <c r="H1015" s="8" t="s">
        <v>93</v>
      </c>
      <c r="I1015" s="9">
        <v>200</v>
      </c>
      <c r="J1015" s="9">
        <v>200</v>
      </c>
      <c r="K1015" s="8" t="s">
        <v>569</v>
      </c>
      <c r="L1015" s="10">
        <v>45927</v>
      </c>
      <c r="N1015" t="str">
        <f>IFERROR(VLOOKUP(A1015,Ordenes!$C$1:$C$215,1,FALSE),"N/A")</f>
        <v>N/A</v>
      </c>
      <c r="O1015" s="8" t="str">
        <f>_xlfn.CONCAT(YEAR(OP[[#This Row],[FechaDocumento]]),"-",MONTH(OP[[#This Row],[FechaDocumento]]))</f>
        <v>2025-9</v>
      </c>
    </row>
    <row r="1016" spans="1:15" ht="15">
      <c r="A1016" s="8">
        <v>1442</v>
      </c>
      <c r="B1016" s="8">
        <v>2310180042</v>
      </c>
      <c r="C1016" s="8" t="s">
        <v>637</v>
      </c>
      <c r="D1016" s="8" t="s">
        <v>12</v>
      </c>
      <c r="E1016" s="8" t="s">
        <v>13</v>
      </c>
      <c r="F1016" s="8" t="s">
        <v>91</v>
      </c>
      <c r="G1016" s="8" t="s">
        <v>92</v>
      </c>
      <c r="H1016" s="8" t="s">
        <v>93</v>
      </c>
      <c r="I1016" s="9">
        <v>200</v>
      </c>
      <c r="J1016" s="9">
        <v>200</v>
      </c>
      <c r="K1016" s="8" t="s">
        <v>637</v>
      </c>
      <c r="L1016" s="10">
        <v>45927</v>
      </c>
      <c r="N1016" t="str">
        <f>IFERROR(VLOOKUP(A1016,Ordenes!$C$1:$C$215,1,FALSE),"N/A")</f>
        <v>N/A</v>
      </c>
      <c r="O1016" s="8" t="str">
        <f>_xlfn.CONCAT(YEAR(OP[[#This Row],[FechaDocumento]]),"-",MONTH(OP[[#This Row],[FechaDocumento]]))</f>
        <v>2025-9</v>
      </c>
    </row>
    <row r="1017" spans="1:15" ht="15">
      <c r="A1017" s="8">
        <v>1443</v>
      </c>
      <c r="B1017" s="8">
        <v>2310180041</v>
      </c>
      <c r="C1017" s="8" t="s">
        <v>570</v>
      </c>
      <c r="D1017" s="8" t="s">
        <v>12</v>
      </c>
      <c r="E1017" s="8" t="s">
        <v>13</v>
      </c>
      <c r="F1017" s="8" t="s">
        <v>91</v>
      </c>
      <c r="G1017" s="8" t="s">
        <v>92</v>
      </c>
      <c r="H1017" s="8" t="s">
        <v>93</v>
      </c>
      <c r="I1017" s="9">
        <v>200</v>
      </c>
      <c r="J1017" s="9">
        <v>200</v>
      </c>
      <c r="K1017" s="8" t="s">
        <v>570</v>
      </c>
      <c r="L1017" s="10">
        <v>45927</v>
      </c>
      <c r="N1017" t="str">
        <f>IFERROR(VLOOKUP(A1017,Ordenes!$C$1:$C$215,1,FALSE),"N/A")</f>
        <v>N/A</v>
      </c>
      <c r="O1017" s="8" t="str">
        <f>_xlfn.CONCAT(YEAR(OP[[#This Row],[FechaDocumento]]),"-",MONTH(OP[[#This Row],[FechaDocumento]]))</f>
        <v>2025-9</v>
      </c>
    </row>
    <row r="1018" spans="1:15" ht="15">
      <c r="A1018" s="8">
        <v>1444</v>
      </c>
      <c r="B1018" s="8">
        <v>2310180044</v>
      </c>
      <c r="C1018" s="8" t="s">
        <v>638</v>
      </c>
      <c r="D1018" s="8" t="s">
        <v>12</v>
      </c>
      <c r="E1018" s="8" t="s">
        <v>13</v>
      </c>
      <c r="F1018" s="8" t="s">
        <v>91</v>
      </c>
      <c r="G1018" s="8" t="s">
        <v>92</v>
      </c>
      <c r="H1018" s="8" t="s">
        <v>93</v>
      </c>
      <c r="I1018" s="9">
        <v>200</v>
      </c>
      <c r="J1018" s="9">
        <v>200</v>
      </c>
      <c r="K1018" s="8" t="s">
        <v>638</v>
      </c>
      <c r="L1018" s="10">
        <v>45927</v>
      </c>
      <c r="N1018" t="str">
        <f>IFERROR(VLOOKUP(A1018,Ordenes!$C$1:$C$215,1,FALSE),"N/A")</f>
        <v>N/A</v>
      </c>
      <c r="O1018" s="8" t="str">
        <f>_xlfn.CONCAT(YEAR(OP[[#This Row],[FechaDocumento]]),"-",MONTH(OP[[#This Row],[FechaDocumento]]))</f>
        <v>2025-9</v>
      </c>
    </row>
    <row r="1019" spans="1:15" ht="15">
      <c r="A1019" s="8">
        <v>1445</v>
      </c>
      <c r="B1019" s="8">
        <v>2310180039</v>
      </c>
      <c r="C1019" s="8" t="s">
        <v>639</v>
      </c>
      <c r="D1019" s="8" t="s">
        <v>12</v>
      </c>
      <c r="E1019" s="8" t="s">
        <v>13</v>
      </c>
      <c r="F1019" s="8" t="s">
        <v>91</v>
      </c>
      <c r="G1019" s="8" t="s">
        <v>92</v>
      </c>
      <c r="H1019" s="8" t="s">
        <v>93</v>
      </c>
      <c r="I1019" s="9">
        <v>150</v>
      </c>
      <c r="J1019" s="8">
        <v>150</v>
      </c>
      <c r="K1019" s="8" t="s">
        <v>639</v>
      </c>
      <c r="L1019" s="10">
        <v>45927</v>
      </c>
      <c r="N1019" t="str">
        <f>IFERROR(VLOOKUP(A1019,Ordenes!$C$1:$C$215,1,FALSE),"N/A")</f>
        <v>N/A</v>
      </c>
      <c r="O1019" s="8" t="str">
        <f>_xlfn.CONCAT(YEAR(OP[[#This Row],[FechaDocumento]]),"-",MONTH(OP[[#This Row],[FechaDocumento]]))</f>
        <v>2025-9</v>
      </c>
    </row>
    <row r="1020" spans="1:15" ht="15">
      <c r="A1020" s="8">
        <v>1446</v>
      </c>
      <c r="B1020" s="8">
        <v>2310180037</v>
      </c>
      <c r="C1020" s="8" t="s">
        <v>641</v>
      </c>
      <c r="D1020" s="8" t="s">
        <v>12</v>
      </c>
      <c r="E1020" s="8" t="s">
        <v>13</v>
      </c>
      <c r="F1020" s="8" t="s">
        <v>91</v>
      </c>
      <c r="G1020" s="8" t="s">
        <v>92</v>
      </c>
      <c r="H1020" s="8" t="s">
        <v>93</v>
      </c>
      <c r="I1020" s="9">
        <v>150</v>
      </c>
      <c r="J1020" s="9">
        <v>150</v>
      </c>
      <c r="K1020" s="8" t="s">
        <v>641</v>
      </c>
      <c r="L1020" s="10">
        <v>45927</v>
      </c>
      <c r="N1020" t="str">
        <f>IFERROR(VLOOKUP(A1020,Ordenes!$C$1:$C$215,1,FALSE),"N/A")</f>
        <v>N/A</v>
      </c>
      <c r="O1020" s="8" t="str">
        <f>_xlfn.CONCAT(YEAR(OP[[#This Row],[FechaDocumento]]),"-",MONTH(OP[[#This Row],[FechaDocumento]]))</f>
        <v>2025-9</v>
      </c>
    </row>
    <row r="1021" spans="1:15" ht="15">
      <c r="A1021" s="8">
        <v>1447</v>
      </c>
      <c r="B1021" s="8">
        <v>2310180045</v>
      </c>
      <c r="C1021" s="8" t="s">
        <v>644</v>
      </c>
      <c r="D1021" s="8" t="s">
        <v>12</v>
      </c>
      <c r="E1021" s="8" t="s">
        <v>13</v>
      </c>
      <c r="F1021" s="8" t="s">
        <v>91</v>
      </c>
      <c r="G1021" s="8" t="s">
        <v>92</v>
      </c>
      <c r="H1021" s="8" t="s">
        <v>93</v>
      </c>
      <c r="I1021" s="9">
        <v>150</v>
      </c>
      <c r="J1021" s="9">
        <v>150</v>
      </c>
      <c r="K1021" s="8" t="s">
        <v>644</v>
      </c>
      <c r="L1021" s="10">
        <v>45927</v>
      </c>
      <c r="N1021" t="str">
        <f>IFERROR(VLOOKUP(A1021,Ordenes!$C$1:$C$215,1,FALSE),"N/A")</f>
        <v>N/A</v>
      </c>
      <c r="O1021" s="8" t="str">
        <f>_xlfn.CONCAT(YEAR(OP[[#This Row],[FechaDocumento]]),"-",MONTH(OP[[#This Row],[FechaDocumento]]))</f>
        <v>2025-9</v>
      </c>
    </row>
    <row r="1022" spans="1:15" ht="15">
      <c r="A1022" s="8">
        <v>1448</v>
      </c>
      <c r="B1022" s="8">
        <v>2310180051</v>
      </c>
      <c r="C1022" s="8" t="s">
        <v>640</v>
      </c>
      <c r="D1022" s="8" t="s">
        <v>12</v>
      </c>
      <c r="E1022" s="8" t="s">
        <v>13</v>
      </c>
      <c r="F1022" s="8" t="s">
        <v>91</v>
      </c>
      <c r="G1022" s="8" t="s">
        <v>92</v>
      </c>
      <c r="H1022" s="8" t="s">
        <v>93</v>
      </c>
      <c r="I1022" s="9">
        <v>100</v>
      </c>
      <c r="J1022" s="9">
        <v>100</v>
      </c>
      <c r="K1022" s="8" t="s">
        <v>640</v>
      </c>
      <c r="L1022" s="10">
        <v>45927</v>
      </c>
      <c r="N1022" t="str">
        <f>IFERROR(VLOOKUP(A1022,Ordenes!$C$1:$C$215,1,FALSE),"N/A")</f>
        <v>N/A</v>
      </c>
      <c r="O1022" s="8" t="str">
        <f>_xlfn.CONCAT(YEAR(OP[[#This Row],[FechaDocumento]]),"-",MONTH(OP[[#This Row],[FechaDocumento]]))</f>
        <v>2025-9</v>
      </c>
    </row>
    <row r="1023" spans="1:15" ht="15">
      <c r="A1023" s="8">
        <v>1449</v>
      </c>
      <c r="B1023" s="8">
        <v>2310180036</v>
      </c>
      <c r="C1023" s="8" t="s">
        <v>569</v>
      </c>
      <c r="D1023" s="8" t="s">
        <v>12</v>
      </c>
      <c r="E1023" s="8" t="s">
        <v>13</v>
      </c>
      <c r="F1023" s="8" t="s">
        <v>91</v>
      </c>
      <c r="G1023" s="8" t="s">
        <v>92</v>
      </c>
      <c r="H1023" s="8" t="s">
        <v>93</v>
      </c>
      <c r="I1023" s="9">
        <v>150</v>
      </c>
      <c r="J1023" s="9">
        <v>150</v>
      </c>
      <c r="K1023" s="8" t="s">
        <v>569</v>
      </c>
      <c r="L1023" s="10">
        <v>45927</v>
      </c>
      <c r="N1023" t="str">
        <f>IFERROR(VLOOKUP(A1023,Ordenes!$C$1:$C$215,1,FALSE),"N/A")</f>
        <v>N/A</v>
      </c>
      <c r="O1023" s="8" t="str">
        <f>_xlfn.CONCAT(YEAR(OP[[#This Row],[FechaDocumento]]),"-",MONTH(OP[[#This Row],[FechaDocumento]]))</f>
        <v>2025-9</v>
      </c>
    </row>
    <row r="1024" spans="1:15" ht="15">
      <c r="A1024" s="8">
        <v>1450</v>
      </c>
      <c r="B1024" s="8">
        <v>2310180041</v>
      </c>
      <c r="C1024" s="8" t="s">
        <v>570</v>
      </c>
      <c r="D1024" s="8" t="s">
        <v>12</v>
      </c>
      <c r="E1024" s="8" t="s">
        <v>13</v>
      </c>
      <c r="F1024" s="8" t="s">
        <v>91</v>
      </c>
      <c r="G1024" s="8" t="s">
        <v>92</v>
      </c>
      <c r="H1024" s="8" t="s">
        <v>93</v>
      </c>
      <c r="I1024" s="9">
        <v>150</v>
      </c>
      <c r="J1024" s="9">
        <v>150</v>
      </c>
      <c r="K1024" s="8" t="s">
        <v>570</v>
      </c>
      <c r="L1024" s="10">
        <v>45927</v>
      </c>
      <c r="N1024" t="str">
        <f>IFERROR(VLOOKUP(A1024,Ordenes!$C$1:$C$215,1,FALSE),"N/A")</f>
        <v>N/A</v>
      </c>
      <c r="O1024" s="8" t="str">
        <f>_xlfn.CONCAT(YEAR(OP[[#This Row],[FechaDocumento]]),"-",MONTH(OP[[#This Row],[FechaDocumento]]))</f>
        <v>2025-9</v>
      </c>
    </row>
    <row r="1025" spans="1:15" ht="15">
      <c r="A1025" s="8">
        <v>1451</v>
      </c>
      <c r="B1025" s="8">
        <v>2310180035</v>
      </c>
      <c r="C1025" s="8" t="s">
        <v>578</v>
      </c>
      <c r="D1025" s="8" t="s">
        <v>12</v>
      </c>
      <c r="E1025" s="8" t="s">
        <v>13</v>
      </c>
      <c r="F1025" s="8" t="s">
        <v>91</v>
      </c>
      <c r="G1025" s="8" t="s">
        <v>92</v>
      </c>
      <c r="H1025" s="8" t="s">
        <v>93</v>
      </c>
      <c r="I1025" s="9">
        <v>150</v>
      </c>
      <c r="J1025" s="9">
        <v>150</v>
      </c>
      <c r="K1025" s="8" t="s">
        <v>578</v>
      </c>
      <c r="L1025" s="10">
        <v>45927</v>
      </c>
      <c r="N1025" t="str">
        <f>IFERROR(VLOOKUP(A1025,Ordenes!$C$1:$C$215,1,FALSE),"N/A")</f>
        <v>N/A</v>
      </c>
      <c r="O1025" s="8" t="str">
        <f>_xlfn.CONCAT(YEAR(OP[[#This Row],[FechaDocumento]]),"-",MONTH(OP[[#This Row],[FechaDocumento]]))</f>
        <v>2025-9</v>
      </c>
    </row>
    <row r="1026" spans="1:15" ht="15">
      <c r="A1026" s="8">
        <v>1452</v>
      </c>
      <c r="B1026" s="8">
        <v>2310180047</v>
      </c>
      <c r="C1026" s="8" t="s">
        <v>642</v>
      </c>
      <c r="D1026" s="8" t="s">
        <v>12</v>
      </c>
      <c r="E1026" s="8" t="s">
        <v>13</v>
      </c>
      <c r="F1026" s="8" t="s">
        <v>91</v>
      </c>
      <c r="G1026" s="8" t="s">
        <v>92</v>
      </c>
      <c r="H1026" s="8" t="s">
        <v>93</v>
      </c>
      <c r="I1026" s="9">
        <v>150</v>
      </c>
      <c r="J1026" s="9">
        <v>150</v>
      </c>
      <c r="K1026" s="8" t="s">
        <v>642</v>
      </c>
      <c r="L1026" s="10">
        <v>45927</v>
      </c>
      <c r="N1026" t="str">
        <f>IFERROR(VLOOKUP(A1026,Ordenes!$C$1:$C$215,1,FALSE),"N/A")</f>
        <v>N/A</v>
      </c>
      <c r="O1026" s="8" t="str">
        <f>_xlfn.CONCAT(YEAR(OP[[#This Row],[FechaDocumento]]),"-",MONTH(OP[[#This Row],[FechaDocumento]]))</f>
        <v>2025-9</v>
      </c>
    </row>
    <row r="1027" spans="1:15" ht="15">
      <c r="A1027" s="8">
        <v>1453</v>
      </c>
      <c r="B1027" s="8">
        <v>2310180040</v>
      </c>
      <c r="C1027" s="8" t="s">
        <v>643</v>
      </c>
      <c r="D1027" s="8" t="s">
        <v>12</v>
      </c>
      <c r="E1027" s="8" t="s">
        <v>13</v>
      </c>
      <c r="F1027" s="8" t="s">
        <v>91</v>
      </c>
      <c r="G1027" s="8" t="s">
        <v>92</v>
      </c>
      <c r="H1027" s="8" t="s">
        <v>93</v>
      </c>
      <c r="I1027" s="9">
        <v>150</v>
      </c>
      <c r="J1027" s="9">
        <v>150</v>
      </c>
      <c r="K1027" s="8" t="s">
        <v>643</v>
      </c>
      <c r="L1027" s="10">
        <v>45927</v>
      </c>
      <c r="N1027" t="str">
        <f>IFERROR(VLOOKUP(A1027,Ordenes!$C$1:$C$215,1,FALSE),"N/A")</f>
        <v>N/A</v>
      </c>
      <c r="O1027" s="8" t="str">
        <f>_xlfn.CONCAT(YEAR(OP[[#This Row],[FechaDocumento]]),"-",MONTH(OP[[#This Row],[FechaDocumento]]))</f>
        <v>2025-9</v>
      </c>
    </row>
    <row r="1028" spans="1:15" ht="15">
      <c r="A1028" s="8">
        <v>1454</v>
      </c>
      <c r="B1028" s="8">
        <v>2310180048</v>
      </c>
      <c r="C1028" s="8" t="s">
        <v>290</v>
      </c>
      <c r="D1028" s="8" t="s">
        <v>12</v>
      </c>
      <c r="E1028" s="8" t="s">
        <v>13</v>
      </c>
      <c r="F1028" s="8" t="s">
        <v>91</v>
      </c>
      <c r="G1028" s="8" t="s">
        <v>92</v>
      </c>
      <c r="H1028" s="8" t="s">
        <v>93</v>
      </c>
      <c r="I1028" s="8">
        <v>200</v>
      </c>
      <c r="J1028" s="8">
        <v>200</v>
      </c>
      <c r="K1028" s="8" t="s">
        <v>290</v>
      </c>
      <c r="L1028" s="10">
        <v>45927</v>
      </c>
      <c r="N1028" t="str">
        <f>IFERROR(VLOOKUP(A1028,Ordenes!$C$1:$C$215,1,FALSE),"N/A")</f>
        <v>N/A</v>
      </c>
      <c r="O1028" s="8" t="str">
        <f>_xlfn.CONCAT(YEAR(OP[[#This Row],[FechaDocumento]]),"-",MONTH(OP[[#This Row],[FechaDocumento]]))</f>
        <v>2025-9</v>
      </c>
    </row>
    <row r="1029" spans="1:15" ht="15">
      <c r="A1029" s="8">
        <v>1455</v>
      </c>
      <c r="B1029" s="8">
        <v>2310040558</v>
      </c>
      <c r="C1029" s="8" t="s">
        <v>322</v>
      </c>
      <c r="D1029" s="8" t="s">
        <v>12</v>
      </c>
      <c r="E1029" s="8" t="s">
        <v>13</v>
      </c>
      <c r="F1029" s="8" t="s">
        <v>91</v>
      </c>
      <c r="G1029" s="8" t="s">
        <v>92</v>
      </c>
      <c r="H1029" s="8" t="s">
        <v>93</v>
      </c>
      <c r="I1029" s="9">
        <v>37500</v>
      </c>
      <c r="J1029" s="9">
        <v>41316</v>
      </c>
      <c r="K1029" s="8" t="s">
        <v>322</v>
      </c>
      <c r="L1029" s="10">
        <v>45927</v>
      </c>
      <c r="N1029" t="str">
        <f>IFERROR(VLOOKUP(A1029,Ordenes!$C$1:$C$215,1,FALSE),"N/A")</f>
        <v>N/A</v>
      </c>
      <c r="O1029" s="8" t="str">
        <f>_xlfn.CONCAT(YEAR(OP[[#This Row],[FechaDocumento]]),"-",MONTH(OP[[#This Row],[FechaDocumento]]))</f>
        <v>2025-9</v>
      </c>
    </row>
    <row r="1030" spans="1:15" ht="15">
      <c r="A1030" s="8">
        <v>1456</v>
      </c>
      <c r="B1030" s="8">
        <v>2310040557</v>
      </c>
      <c r="C1030" s="8" t="s">
        <v>312</v>
      </c>
      <c r="D1030" s="8" t="s">
        <v>12</v>
      </c>
      <c r="E1030" s="8" t="s">
        <v>13</v>
      </c>
      <c r="F1030" s="8" t="s">
        <v>91</v>
      </c>
      <c r="G1030" s="8" t="s">
        <v>92</v>
      </c>
      <c r="H1030" s="8" t="s">
        <v>93</v>
      </c>
      <c r="I1030" s="9">
        <v>37500</v>
      </c>
      <c r="J1030" s="9">
        <v>40638</v>
      </c>
      <c r="K1030" s="8" t="s">
        <v>312</v>
      </c>
      <c r="L1030" s="10">
        <v>45927</v>
      </c>
      <c r="N1030" t="str">
        <f>IFERROR(VLOOKUP(A1030,Ordenes!$C$1:$C$215,1,FALSE),"N/A")</f>
        <v>N/A</v>
      </c>
      <c r="O1030" s="8" t="str">
        <f>_xlfn.CONCAT(YEAR(OP[[#This Row],[FechaDocumento]]),"-",MONTH(OP[[#This Row],[FechaDocumento]]))</f>
        <v>2025-9</v>
      </c>
    </row>
    <row r="1031" spans="1:15" ht="15">
      <c r="A1031" s="8">
        <v>1457</v>
      </c>
      <c r="B1031" s="8">
        <v>2310040556</v>
      </c>
      <c r="C1031" s="8" t="s">
        <v>311</v>
      </c>
      <c r="D1031" s="8" t="s">
        <v>12</v>
      </c>
      <c r="E1031" s="8" t="s">
        <v>13</v>
      </c>
      <c r="F1031" s="8" t="s">
        <v>91</v>
      </c>
      <c r="G1031" s="8" t="s">
        <v>92</v>
      </c>
      <c r="H1031" s="8" t="s">
        <v>93</v>
      </c>
      <c r="I1031" s="9">
        <v>37500</v>
      </c>
      <c r="J1031" s="9">
        <v>45640</v>
      </c>
      <c r="K1031" s="8" t="s">
        <v>311</v>
      </c>
      <c r="L1031" s="10">
        <v>45927</v>
      </c>
      <c r="N1031" t="str">
        <f>IFERROR(VLOOKUP(A1031,Ordenes!$C$1:$C$215,1,FALSE),"N/A")</f>
        <v>N/A</v>
      </c>
      <c r="O1031" s="8" t="str">
        <f>_xlfn.CONCAT(YEAR(OP[[#This Row],[FechaDocumento]]),"-",MONTH(OP[[#This Row],[FechaDocumento]]))</f>
        <v>2025-9</v>
      </c>
    </row>
    <row r="1032" spans="1:15" ht="15">
      <c r="A1032" s="8">
        <v>1458</v>
      </c>
      <c r="B1032" s="8">
        <v>2310040555</v>
      </c>
      <c r="C1032" s="8" t="s">
        <v>321</v>
      </c>
      <c r="D1032" s="8" t="s">
        <v>12</v>
      </c>
      <c r="E1032" s="8" t="s">
        <v>13</v>
      </c>
      <c r="F1032" s="8" t="s">
        <v>91</v>
      </c>
      <c r="G1032" s="8" t="s">
        <v>92</v>
      </c>
      <c r="H1032" s="8" t="s">
        <v>93</v>
      </c>
      <c r="I1032" s="9">
        <v>37500</v>
      </c>
      <c r="J1032" s="9">
        <v>40920</v>
      </c>
      <c r="K1032" s="8" t="s">
        <v>321</v>
      </c>
      <c r="L1032" s="10">
        <v>45927</v>
      </c>
      <c r="N1032" t="str">
        <f>IFERROR(VLOOKUP(A1032,Ordenes!$C$1:$C$215,1,FALSE),"N/A")</f>
        <v>N/A</v>
      </c>
      <c r="O1032" s="8" t="str">
        <f>_xlfn.CONCAT(YEAR(OP[[#This Row],[FechaDocumento]]),"-",MONTH(OP[[#This Row],[FechaDocumento]]))</f>
        <v>2025-9</v>
      </c>
    </row>
    <row r="1033" spans="1:15" ht="15">
      <c r="A1033" s="8">
        <v>1459</v>
      </c>
      <c r="B1033" s="8">
        <v>2310040554</v>
      </c>
      <c r="C1033" s="8" t="s">
        <v>310</v>
      </c>
      <c r="D1033" s="8" t="s">
        <v>12</v>
      </c>
      <c r="E1033" s="8" t="s">
        <v>13</v>
      </c>
      <c r="F1033" s="8" t="s">
        <v>91</v>
      </c>
      <c r="G1033" s="8" t="s">
        <v>92</v>
      </c>
      <c r="H1033" s="8" t="s">
        <v>93</v>
      </c>
      <c r="I1033" s="9">
        <v>37500</v>
      </c>
      <c r="J1033" s="9">
        <v>40000</v>
      </c>
      <c r="K1033" s="8" t="s">
        <v>310</v>
      </c>
      <c r="L1033" s="10">
        <v>45927</v>
      </c>
      <c r="N1033" t="str">
        <f>IFERROR(VLOOKUP(A1033,Ordenes!$C$1:$C$215,1,FALSE),"N/A")</f>
        <v>N/A</v>
      </c>
      <c r="O1033" s="8" t="str">
        <f>_xlfn.CONCAT(YEAR(OP[[#This Row],[FechaDocumento]]),"-",MONTH(OP[[#This Row],[FechaDocumento]]))</f>
        <v>2025-9</v>
      </c>
    </row>
    <row r="1034" spans="1:15" ht="15">
      <c r="A1034" s="8">
        <v>1460</v>
      </c>
      <c r="B1034" s="8">
        <v>2310040553</v>
      </c>
      <c r="C1034" s="8" t="s">
        <v>309</v>
      </c>
      <c r="D1034" s="8" t="s">
        <v>12</v>
      </c>
      <c r="E1034" s="8" t="s">
        <v>13</v>
      </c>
      <c r="F1034" s="8" t="s">
        <v>91</v>
      </c>
      <c r="G1034" s="8" t="s">
        <v>92</v>
      </c>
      <c r="H1034" s="8" t="s">
        <v>93</v>
      </c>
      <c r="I1034" s="9">
        <v>37500</v>
      </c>
      <c r="J1034" s="9">
        <v>41186</v>
      </c>
      <c r="K1034" s="8" t="s">
        <v>309</v>
      </c>
      <c r="L1034" s="10">
        <v>45927</v>
      </c>
      <c r="N1034" t="str">
        <f>IFERROR(VLOOKUP(A1034,Ordenes!$C$1:$C$215,1,FALSE),"N/A")</f>
        <v>N/A</v>
      </c>
      <c r="O1034" s="8" t="str">
        <f>_xlfn.CONCAT(YEAR(OP[[#This Row],[FechaDocumento]]),"-",MONTH(OP[[#This Row],[FechaDocumento]]))</f>
        <v>2025-9</v>
      </c>
    </row>
    <row r="1035" spans="1:15" ht="15">
      <c r="A1035" s="8">
        <v>1461</v>
      </c>
      <c r="B1035" s="8">
        <v>2310040552</v>
      </c>
      <c r="C1035" s="8" t="s">
        <v>308</v>
      </c>
      <c r="D1035" s="8" t="s">
        <v>12</v>
      </c>
      <c r="E1035" s="8" t="s">
        <v>13</v>
      </c>
      <c r="F1035" s="8" t="s">
        <v>91</v>
      </c>
      <c r="G1035" s="8" t="s">
        <v>92</v>
      </c>
      <c r="H1035" s="8" t="s">
        <v>93</v>
      </c>
      <c r="I1035" s="9">
        <v>37500</v>
      </c>
      <c r="J1035" s="9">
        <v>40267</v>
      </c>
      <c r="K1035" s="8" t="s">
        <v>308</v>
      </c>
      <c r="L1035" s="10">
        <v>45927</v>
      </c>
      <c r="N1035" t="str">
        <f>IFERROR(VLOOKUP(A1035,Ordenes!$C$1:$C$215,1,FALSE),"N/A")</f>
        <v>N/A</v>
      </c>
      <c r="O1035" s="8" t="str">
        <f>_xlfn.CONCAT(YEAR(OP[[#This Row],[FechaDocumento]]),"-",MONTH(OP[[#This Row],[FechaDocumento]]))</f>
        <v>2025-9</v>
      </c>
    </row>
    <row r="1036" spans="1:15" ht="15">
      <c r="A1036" s="8">
        <v>1462</v>
      </c>
      <c r="B1036" s="8">
        <v>2310040551</v>
      </c>
      <c r="C1036" s="8" t="s">
        <v>307</v>
      </c>
      <c r="D1036" s="8" t="s">
        <v>12</v>
      </c>
      <c r="E1036" s="8" t="s">
        <v>13</v>
      </c>
      <c r="F1036" s="8" t="s">
        <v>91</v>
      </c>
      <c r="G1036" s="8" t="s">
        <v>92</v>
      </c>
      <c r="H1036" s="8" t="s">
        <v>93</v>
      </c>
      <c r="I1036" s="9">
        <v>37500</v>
      </c>
      <c r="J1036" s="9">
        <v>42040</v>
      </c>
      <c r="K1036" s="8" t="s">
        <v>307</v>
      </c>
      <c r="L1036" s="10">
        <v>45927</v>
      </c>
      <c r="N1036" t="str">
        <f>IFERROR(VLOOKUP(A1036,Ordenes!$C$1:$C$215,1,FALSE),"N/A")</f>
        <v>N/A</v>
      </c>
      <c r="O1036" s="8" t="str">
        <f>_xlfn.CONCAT(YEAR(OP[[#This Row],[FechaDocumento]]),"-",MONTH(OP[[#This Row],[FechaDocumento]]))</f>
        <v>2025-9</v>
      </c>
    </row>
    <row r="1037" spans="1:15" ht="15">
      <c r="A1037" s="8">
        <v>1463</v>
      </c>
      <c r="B1037" s="8">
        <v>2310040550</v>
      </c>
      <c r="C1037" s="8" t="s">
        <v>306</v>
      </c>
      <c r="D1037" s="8" t="s">
        <v>12</v>
      </c>
      <c r="E1037" s="8" t="s">
        <v>13</v>
      </c>
      <c r="F1037" s="8" t="s">
        <v>91</v>
      </c>
      <c r="G1037" s="8" t="s">
        <v>92</v>
      </c>
      <c r="H1037" s="8" t="s">
        <v>93</v>
      </c>
      <c r="I1037" s="9">
        <v>37500</v>
      </c>
      <c r="J1037" s="9">
        <v>41060</v>
      </c>
      <c r="K1037" s="8" t="s">
        <v>306</v>
      </c>
      <c r="L1037" s="10">
        <v>45927</v>
      </c>
      <c r="N1037" t="str">
        <f>IFERROR(VLOOKUP(A1037,Ordenes!$C$1:$C$215,1,FALSE),"N/A")</f>
        <v>N/A</v>
      </c>
      <c r="O1037" s="8" t="str">
        <f>_xlfn.CONCAT(YEAR(OP[[#This Row],[FechaDocumento]]),"-",MONTH(OP[[#This Row],[FechaDocumento]]))</f>
        <v>2025-9</v>
      </c>
    </row>
    <row r="1038" spans="1:15" ht="15">
      <c r="A1038" s="8">
        <v>1464</v>
      </c>
      <c r="B1038" s="8">
        <v>2310040549</v>
      </c>
      <c r="C1038" s="8" t="s">
        <v>304</v>
      </c>
      <c r="D1038" s="8" t="s">
        <v>12</v>
      </c>
      <c r="E1038" s="8" t="s">
        <v>13</v>
      </c>
      <c r="F1038" s="8" t="s">
        <v>91</v>
      </c>
      <c r="G1038" s="8" t="s">
        <v>92</v>
      </c>
      <c r="H1038" s="8" t="s">
        <v>93</v>
      </c>
      <c r="I1038" s="9">
        <v>37500</v>
      </c>
      <c r="J1038" s="9">
        <v>40000</v>
      </c>
      <c r="K1038" s="8" t="s">
        <v>305</v>
      </c>
      <c r="L1038" s="10">
        <v>45927</v>
      </c>
      <c r="N1038" t="str">
        <f>IFERROR(VLOOKUP(A1038,Ordenes!$C$1:$C$215,1,FALSE),"N/A")</f>
        <v>N/A</v>
      </c>
      <c r="O1038" s="8" t="str">
        <f>_xlfn.CONCAT(YEAR(OP[[#This Row],[FechaDocumento]]),"-",MONTH(OP[[#This Row],[FechaDocumento]]))</f>
        <v>2025-9</v>
      </c>
    </row>
    <row r="1039" spans="1:15" ht="15">
      <c r="A1039" s="8">
        <v>1465</v>
      </c>
      <c r="B1039" s="8">
        <v>2310040548</v>
      </c>
      <c r="C1039" s="8" t="s">
        <v>303</v>
      </c>
      <c r="D1039" s="8" t="s">
        <v>12</v>
      </c>
      <c r="E1039" s="8" t="s">
        <v>13</v>
      </c>
      <c r="F1039" s="8" t="s">
        <v>91</v>
      </c>
      <c r="G1039" s="8" t="s">
        <v>92</v>
      </c>
      <c r="H1039" s="8" t="s">
        <v>93</v>
      </c>
      <c r="I1039" s="9">
        <v>37500</v>
      </c>
      <c r="J1039" s="9">
        <v>45294</v>
      </c>
      <c r="K1039" s="8" t="s">
        <v>303</v>
      </c>
      <c r="L1039" s="10">
        <v>45927</v>
      </c>
      <c r="N1039" t="str">
        <f>IFERROR(VLOOKUP(A1039,Ordenes!$C$1:$C$215,1,FALSE),"N/A")</f>
        <v>N/A</v>
      </c>
      <c r="O1039" s="8" t="str">
        <f>_xlfn.CONCAT(YEAR(OP[[#This Row],[FechaDocumento]]),"-",MONTH(OP[[#This Row],[FechaDocumento]]))</f>
        <v>2025-9</v>
      </c>
    </row>
    <row r="1040" spans="1:15" ht="15">
      <c r="A1040" s="8">
        <v>1466</v>
      </c>
      <c r="B1040" s="8">
        <v>2310040547</v>
      </c>
      <c r="C1040" s="8" t="s">
        <v>302</v>
      </c>
      <c r="D1040" s="8" t="s">
        <v>12</v>
      </c>
      <c r="E1040" s="8" t="s">
        <v>13</v>
      </c>
      <c r="F1040" s="8" t="s">
        <v>91</v>
      </c>
      <c r="G1040" s="8" t="s">
        <v>92</v>
      </c>
      <c r="H1040" s="8" t="s">
        <v>93</v>
      </c>
      <c r="I1040" s="9">
        <v>50000</v>
      </c>
      <c r="J1040" s="9">
        <v>53758</v>
      </c>
      <c r="K1040" s="8" t="s">
        <v>302</v>
      </c>
      <c r="L1040" s="10">
        <v>45927</v>
      </c>
      <c r="N1040" t="str">
        <f>IFERROR(VLOOKUP(A1040,Ordenes!$C$1:$C$215,1,FALSE),"N/A")</f>
        <v>N/A</v>
      </c>
      <c r="O1040" s="8" t="str">
        <f>_xlfn.CONCAT(YEAR(OP[[#This Row],[FechaDocumento]]),"-",MONTH(OP[[#This Row],[FechaDocumento]]))</f>
        <v>2025-9</v>
      </c>
    </row>
    <row r="1041" spans="1:15" ht="15">
      <c r="A1041" s="8">
        <v>1467</v>
      </c>
      <c r="B1041" s="8">
        <v>2310030019</v>
      </c>
      <c r="C1041" s="8" t="s">
        <v>98</v>
      </c>
      <c r="D1041" s="8" t="s">
        <v>12</v>
      </c>
      <c r="E1041" s="8" t="s">
        <v>13</v>
      </c>
      <c r="F1041" s="8" t="s">
        <v>91</v>
      </c>
      <c r="G1041" s="8" t="s">
        <v>92</v>
      </c>
      <c r="H1041" s="8" t="s">
        <v>93</v>
      </c>
      <c r="I1041" s="9">
        <v>2700</v>
      </c>
      <c r="J1041" s="9">
        <v>2700</v>
      </c>
      <c r="K1041" s="8" t="s">
        <v>98</v>
      </c>
      <c r="L1041" s="10">
        <v>45927</v>
      </c>
      <c r="N1041" t="str">
        <f>IFERROR(VLOOKUP(A1041,Ordenes!$C$1:$C$215,1,FALSE),"N/A")</f>
        <v>N/A</v>
      </c>
      <c r="O1041" s="8" t="str">
        <f>_xlfn.CONCAT(YEAR(OP[[#This Row],[FechaDocumento]]),"-",MONTH(OP[[#This Row],[FechaDocumento]]))</f>
        <v>2025-9</v>
      </c>
    </row>
    <row r="1042" spans="1:15" ht="15">
      <c r="A1042" s="8">
        <v>1470</v>
      </c>
      <c r="B1042" s="8">
        <v>2110030172</v>
      </c>
      <c r="C1042" s="8" t="s">
        <v>668</v>
      </c>
      <c r="D1042" s="8" t="s">
        <v>12</v>
      </c>
      <c r="E1042" s="8" t="s">
        <v>13</v>
      </c>
      <c r="F1042" s="8" t="s">
        <v>47</v>
      </c>
      <c r="G1042" s="8" t="s">
        <v>48</v>
      </c>
      <c r="H1042" s="8" t="s">
        <v>49</v>
      </c>
      <c r="I1042" s="9">
        <v>21673</v>
      </c>
      <c r="J1042" s="9">
        <v>21688</v>
      </c>
      <c r="K1042" s="8" t="s">
        <v>668</v>
      </c>
      <c r="L1042" s="10">
        <v>45929</v>
      </c>
      <c r="N1042" t="str">
        <f>IFERROR(VLOOKUP(A1042,Ordenes!$C$1:$C$215,1,FALSE),"N/A")</f>
        <v>N/A</v>
      </c>
      <c r="O1042" s="8" t="str">
        <f>_xlfn.CONCAT(YEAR(OP[[#This Row],[FechaDocumento]]),"-",MONTH(OP[[#This Row],[FechaDocumento]]))</f>
        <v>2025-9</v>
      </c>
    </row>
    <row r="1043" spans="1:15" ht="15">
      <c r="A1043" s="8">
        <v>1471</v>
      </c>
      <c r="B1043" s="8">
        <v>2310210127</v>
      </c>
      <c r="C1043" s="8" t="s">
        <v>89</v>
      </c>
      <c r="D1043" s="8" t="s">
        <v>12</v>
      </c>
      <c r="E1043" s="8" t="s">
        <v>13</v>
      </c>
      <c r="F1043" s="8" t="s">
        <v>47</v>
      </c>
      <c r="G1043" s="8" t="s">
        <v>48</v>
      </c>
      <c r="H1043" s="8" t="s">
        <v>49</v>
      </c>
      <c r="I1043" s="9">
        <v>64000</v>
      </c>
      <c r="J1043" s="9">
        <v>64000</v>
      </c>
      <c r="K1043" s="8" t="s">
        <v>89</v>
      </c>
      <c r="L1043" s="10">
        <v>45929</v>
      </c>
      <c r="N1043" t="str">
        <f>IFERROR(VLOOKUP(A1043,Ordenes!$C$1:$C$215,1,FALSE),"N/A")</f>
        <v>N/A</v>
      </c>
      <c r="O1043" s="8" t="str">
        <f>_xlfn.CONCAT(YEAR(OP[[#This Row],[FechaDocumento]]),"-",MONTH(OP[[#This Row],[FechaDocumento]]))</f>
        <v>2025-9</v>
      </c>
    </row>
    <row r="1044" spans="1:15" ht="15">
      <c r="A1044" s="8">
        <v>1472</v>
      </c>
      <c r="B1044" s="8">
        <v>2310090514</v>
      </c>
      <c r="C1044" s="8" t="s">
        <v>554</v>
      </c>
      <c r="D1044" s="8" t="s">
        <v>12</v>
      </c>
      <c r="E1044" s="8" t="s">
        <v>13</v>
      </c>
      <c r="F1044" s="8" t="s">
        <v>47</v>
      </c>
      <c r="G1044" s="8" t="s">
        <v>48</v>
      </c>
      <c r="H1044" s="8" t="s">
        <v>49</v>
      </c>
      <c r="I1044" s="9">
        <v>14000</v>
      </c>
      <c r="J1044" s="9">
        <v>14320</v>
      </c>
      <c r="K1044" s="8" t="s">
        <v>554</v>
      </c>
      <c r="L1044" s="10">
        <v>45929</v>
      </c>
      <c r="N1044" t="str">
        <f>IFERROR(VLOOKUP(A1044,Ordenes!$C$1:$C$215,1,FALSE),"N/A")</f>
        <v>N/A</v>
      </c>
      <c r="O1044" s="8" t="str">
        <f>_xlfn.CONCAT(YEAR(OP[[#This Row],[FechaDocumento]]),"-",MONTH(OP[[#This Row],[FechaDocumento]]))</f>
        <v>2025-9</v>
      </c>
    </row>
    <row r="1045" spans="1:15" ht="15">
      <c r="A1045" s="8">
        <v>1473</v>
      </c>
      <c r="B1045" s="8">
        <v>2320130715</v>
      </c>
      <c r="C1045" s="8" t="s">
        <v>727</v>
      </c>
      <c r="D1045" s="8" t="s">
        <v>12</v>
      </c>
      <c r="E1045" s="8" t="s">
        <v>108</v>
      </c>
      <c r="F1045" s="8" t="s">
        <v>109</v>
      </c>
      <c r="G1045" s="8" t="s">
        <v>110</v>
      </c>
      <c r="H1045" s="8" t="s">
        <v>111</v>
      </c>
      <c r="I1045" s="9">
        <v>107000</v>
      </c>
      <c r="J1045" s="9">
        <v>107000</v>
      </c>
      <c r="K1045" s="8" t="s">
        <v>727</v>
      </c>
      <c r="L1045" s="10">
        <v>45931</v>
      </c>
      <c r="N1045" t="str">
        <f>IFERROR(VLOOKUP(A1045,Ordenes!$C$1:$C$215,1,FALSE),"N/A")</f>
        <v>N/A</v>
      </c>
      <c r="O1045" s="8" t="str">
        <f>_xlfn.CONCAT(YEAR(OP[[#This Row],[FechaDocumento]]),"-",MONTH(OP[[#This Row],[FechaDocumento]]))</f>
        <v>2025-10</v>
      </c>
    </row>
    <row r="1046" spans="1:15" ht="15">
      <c r="A1046" s="8">
        <v>1474</v>
      </c>
      <c r="B1046" s="8">
        <v>2320130716</v>
      </c>
      <c r="C1046" s="8" t="s">
        <v>728</v>
      </c>
      <c r="D1046" s="8" t="s">
        <v>12</v>
      </c>
      <c r="E1046" s="8" t="s">
        <v>108</v>
      </c>
      <c r="F1046" s="8" t="s">
        <v>109</v>
      </c>
      <c r="G1046" s="8" t="s">
        <v>110</v>
      </c>
      <c r="H1046" s="8" t="s">
        <v>111</v>
      </c>
      <c r="I1046" s="9">
        <v>122000</v>
      </c>
      <c r="J1046" s="9">
        <v>121000</v>
      </c>
      <c r="K1046" s="8" t="s">
        <v>728</v>
      </c>
      <c r="L1046" s="10">
        <v>45931</v>
      </c>
      <c r="N1046" t="str">
        <f>IFERROR(VLOOKUP(A1046,Ordenes!$C$1:$C$215,1,FALSE),"N/A")</f>
        <v>N/A</v>
      </c>
      <c r="O1046" s="8" t="str">
        <f>_xlfn.CONCAT(YEAR(OP[[#This Row],[FechaDocumento]]),"-",MONTH(OP[[#This Row],[FechaDocumento]]))</f>
        <v>2025-10</v>
      </c>
    </row>
    <row r="1047" spans="1:15" ht="15">
      <c r="A1047" s="8">
        <v>1475</v>
      </c>
      <c r="B1047" s="8">
        <v>2320130717</v>
      </c>
      <c r="C1047" s="8" t="s">
        <v>729</v>
      </c>
      <c r="D1047" s="8" t="s">
        <v>12</v>
      </c>
      <c r="E1047" s="8" t="s">
        <v>108</v>
      </c>
      <c r="F1047" s="8" t="s">
        <v>109</v>
      </c>
      <c r="G1047" s="8" t="s">
        <v>110</v>
      </c>
      <c r="H1047" s="8" t="s">
        <v>111</v>
      </c>
      <c r="I1047" s="9">
        <v>77000</v>
      </c>
      <c r="J1047" s="9">
        <v>78000</v>
      </c>
      <c r="K1047" s="8" t="s">
        <v>729</v>
      </c>
      <c r="L1047" s="10">
        <v>45931</v>
      </c>
      <c r="N1047" t="str">
        <f>IFERROR(VLOOKUP(A1047,Ordenes!$C$1:$C$215,1,FALSE),"N/A")</f>
        <v>N/A</v>
      </c>
      <c r="O1047" s="8" t="str">
        <f>_xlfn.CONCAT(YEAR(OP[[#This Row],[FechaDocumento]]),"-",MONTH(OP[[#This Row],[FechaDocumento]]))</f>
        <v>2025-10</v>
      </c>
    </row>
    <row r="1048" spans="1:15" ht="15">
      <c r="A1048" s="8">
        <v>1476</v>
      </c>
      <c r="B1048" s="8">
        <v>2310160392</v>
      </c>
      <c r="C1048" s="8" t="s">
        <v>662</v>
      </c>
      <c r="D1048" s="8" t="s">
        <v>12</v>
      </c>
      <c r="E1048" s="8" t="s">
        <v>13</v>
      </c>
      <c r="F1048" s="8" t="s">
        <v>14</v>
      </c>
      <c r="G1048" s="8" t="s">
        <v>15</v>
      </c>
      <c r="H1048" s="8" t="s">
        <v>16</v>
      </c>
      <c r="I1048" s="9">
        <v>195000</v>
      </c>
      <c r="J1048" s="9">
        <v>176000</v>
      </c>
      <c r="K1048" s="8" t="s">
        <v>666</v>
      </c>
      <c r="L1048" s="10">
        <v>45929</v>
      </c>
      <c r="N1048" t="str">
        <f>IFERROR(VLOOKUP(A1048,Ordenes!$C$1:$C$215,1,FALSE),"N/A")</f>
        <v>N/A</v>
      </c>
      <c r="O1048" s="8" t="str">
        <f>_xlfn.CONCAT(YEAR(OP[[#This Row],[FechaDocumento]]),"-",MONTH(OP[[#This Row],[FechaDocumento]]))</f>
        <v>2025-9</v>
      </c>
    </row>
    <row r="1049" spans="1:15" ht="15">
      <c r="A1049" s="8">
        <v>1477</v>
      </c>
      <c r="B1049" s="8">
        <v>2310160475</v>
      </c>
      <c r="C1049" s="8" t="s">
        <v>710</v>
      </c>
      <c r="D1049" s="8" t="s">
        <v>12</v>
      </c>
      <c r="E1049" s="8" t="s">
        <v>13</v>
      </c>
      <c r="F1049" s="8" t="s">
        <v>14</v>
      </c>
      <c r="G1049" s="8" t="s">
        <v>15</v>
      </c>
      <c r="H1049" s="8" t="s">
        <v>16</v>
      </c>
      <c r="I1049" s="9">
        <v>70000</v>
      </c>
      <c r="J1049" s="9">
        <v>59500</v>
      </c>
      <c r="K1049" s="8" t="s">
        <v>710</v>
      </c>
      <c r="L1049" s="10">
        <v>45929</v>
      </c>
      <c r="N1049" t="str">
        <f>IFERROR(VLOOKUP(A1049,Ordenes!$C$1:$C$215,1,FALSE),"N/A")</f>
        <v>N/A</v>
      </c>
      <c r="O1049" s="8" t="str">
        <f>_xlfn.CONCAT(YEAR(OP[[#This Row],[FechaDocumento]]),"-",MONTH(OP[[#This Row],[FechaDocumento]]))</f>
        <v>2025-9</v>
      </c>
    </row>
    <row r="1050" spans="1:15" ht="15">
      <c r="A1050" s="8">
        <v>1478</v>
      </c>
      <c r="B1050" s="8">
        <v>2310030286</v>
      </c>
      <c r="C1050" s="8" t="s">
        <v>604</v>
      </c>
      <c r="D1050" s="8" t="s">
        <v>12</v>
      </c>
      <c r="E1050" s="8" t="s">
        <v>13</v>
      </c>
      <c r="F1050" s="8" t="s">
        <v>91</v>
      </c>
      <c r="G1050" s="8" t="s">
        <v>92</v>
      </c>
      <c r="H1050" s="8" t="s">
        <v>93</v>
      </c>
      <c r="I1050" s="9">
        <v>650</v>
      </c>
      <c r="J1050" s="9">
        <v>650</v>
      </c>
      <c r="K1050" s="8" t="s">
        <v>604</v>
      </c>
      <c r="L1050" s="10">
        <v>45929</v>
      </c>
      <c r="N1050" t="str">
        <f>IFERROR(VLOOKUP(A1050,Ordenes!$C$1:$C$215,1,FALSE),"N/A")</f>
        <v>N/A</v>
      </c>
      <c r="O1050" s="8" t="str">
        <f>_xlfn.CONCAT(YEAR(OP[[#This Row],[FechaDocumento]]),"-",MONTH(OP[[#This Row],[FechaDocumento]]))</f>
        <v>2025-9</v>
      </c>
    </row>
    <row r="1051" spans="1:15" ht="15">
      <c r="A1051" s="8">
        <v>1479</v>
      </c>
      <c r="B1051" s="8">
        <v>2310040547</v>
      </c>
      <c r="C1051" s="8" t="s">
        <v>302</v>
      </c>
      <c r="D1051" s="8" t="s">
        <v>12</v>
      </c>
      <c r="E1051" s="8" t="s">
        <v>13</v>
      </c>
      <c r="F1051" s="8" t="s">
        <v>91</v>
      </c>
      <c r="G1051" s="8" t="s">
        <v>92</v>
      </c>
      <c r="H1051" s="8" t="s">
        <v>93</v>
      </c>
      <c r="I1051" s="9">
        <v>20000</v>
      </c>
      <c r="J1051" s="9">
        <v>20704</v>
      </c>
      <c r="K1051" s="8" t="s">
        <v>302</v>
      </c>
      <c r="L1051" s="10">
        <v>45929</v>
      </c>
      <c r="N1051" t="str">
        <f>IFERROR(VLOOKUP(A1051,Ordenes!$C$1:$C$215,1,FALSE),"N/A")</f>
        <v>N/A</v>
      </c>
      <c r="O1051" s="8" t="str">
        <f>_xlfn.CONCAT(YEAR(OP[[#This Row],[FechaDocumento]]),"-",MONTH(OP[[#This Row],[FechaDocumento]]))</f>
        <v>2025-9</v>
      </c>
    </row>
    <row r="1052" spans="1:15" ht="15">
      <c r="A1052" s="8">
        <v>1480</v>
      </c>
      <c r="B1052" s="8">
        <v>2310030287</v>
      </c>
      <c r="C1052" s="8" t="s">
        <v>608</v>
      </c>
      <c r="D1052" s="8" t="s">
        <v>12</v>
      </c>
      <c r="E1052" s="8" t="s">
        <v>13</v>
      </c>
      <c r="F1052" s="8" t="s">
        <v>91</v>
      </c>
      <c r="G1052" s="8" t="s">
        <v>92</v>
      </c>
      <c r="H1052" s="8" t="s">
        <v>93</v>
      </c>
      <c r="I1052" s="9">
        <v>700</v>
      </c>
      <c r="J1052" s="9">
        <v>700</v>
      </c>
      <c r="K1052" s="8" t="s">
        <v>608</v>
      </c>
      <c r="L1052" s="10">
        <v>45929</v>
      </c>
      <c r="N1052" t="str">
        <f>IFERROR(VLOOKUP(A1052,Ordenes!$C$1:$C$215,1,FALSE),"N/A")</f>
        <v>N/A</v>
      </c>
      <c r="O1052" s="8" t="str">
        <f>_xlfn.CONCAT(YEAR(OP[[#This Row],[FechaDocumento]]),"-",MONTH(OP[[#This Row],[FechaDocumento]]))</f>
        <v>2025-9</v>
      </c>
    </row>
    <row r="1053" spans="1:15" ht="15">
      <c r="A1053" s="8">
        <v>1481</v>
      </c>
      <c r="B1053" s="8">
        <v>2310030283</v>
      </c>
      <c r="C1053" s="8" t="s">
        <v>607</v>
      </c>
      <c r="D1053" s="8" t="s">
        <v>12</v>
      </c>
      <c r="E1053" s="8" t="s">
        <v>13</v>
      </c>
      <c r="F1053" s="8" t="s">
        <v>91</v>
      </c>
      <c r="G1053" s="8" t="s">
        <v>92</v>
      </c>
      <c r="H1053" s="8" t="s">
        <v>93</v>
      </c>
      <c r="I1053" s="9">
        <v>650</v>
      </c>
      <c r="J1053" s="9">
        <v>650</v>
      </c>
      <c r="K1053" s="8" t="s">
        <v>607</v>
      </c>
      <c r="L1053" s="10">
        <v>45929</v>
      </c>
      <c r="N1053" t="str">
        <f>IFERROR(VLOOKUP(A1053,Ordenes!$C$1:$C$215,1,FALSE),"N/A")</f>
        <v>N/A</v>
      </c>
      <c r="O1053" s="8" t="str">
        <f>_xlfn.CONCAT(YEAR(OP[[#This Row],[FechaDocumento]]),"-",MONTH(OP[[#This Row],[FechaDocumento]]))</f>
        <v>2025-9</v>
      </c>
    </row>
    <row r="1054" spans="1:15" ht="15">
      <c r="A1054" s="8">
        <v>1482</v>
      </c>
      <c r="B1054" s="8">
        <v>2310030052</v>
      </c>
      <c r="C1054" s="8" t="s">
        <v>601</v>
      </c>
      <c r="D1054" s="8" t="s">
        <v>12</v>
      </c>
      <c r="E1054" s="8" t="s">
        <v>13</v>
      </c>
      <c r="F1054" s="8" t="s">
        <v>91</v>
      </c>
      <c r="G1054" s="8" t="s">
        <v>92</v>
      </c>
      <c r="H1054" s="8" t="s">
        <v>93</v>
      </c>
      <c r="I1054" s="9">
        <v>1800</v>
      </c>
      <c r="J1054" s="9">
        <v>1800</v>
      </c>
      <c r="K1054" s="8" t="s">
        <v>601</v>
      </c>
      <c r="L1054" s="10">
        <v>45929</v>
      </c>
      <c r="N1054" t="str">
        <f>IFERROR(VLOOKUP(A1054,Ordenes!$C$1:$C$215,1,FALSE),"N/A")</f>
        <v>N/A</v>
      </c>
      <c r="O1054" s="8" t="str">
        <f>_xlfn.CONCAT(YEAR(OP[[#This Row],[FechaDocumento]]),"-",MONTH(OP[[#This Row],[FechaDocumento]]))</f>
        <v>2025-9</v>
      </c>
    </row>
    <row r="1055" spans="1:15" ht="15">
      <c r="A1055" s="8">
        <v>1483</v>
      </c>
      <c r="B1055" s="8">
        <v>2310030054</v>
      </c>
      <c r="C1055" s="8" t="s">
        <v>599</v>
      </c>
      <c r="D1055" s="8" t="s">
        <v>12</v>
      </c>
      <c r="E1055" s="8" t="s">
        <v>13</v>
      </c>
      <c r="F1055" s="8" t="s">
        <v>91</v>
      </c>
      <c r="G1055" s="8" t="s">
        <v>92</v>
      </c>
      <c r="H1055" s="8" t="s">
        <v>93</v>
      </c>
      <c r="I1055" s="9">
        <v>1300</v>
      </c>
      <c r="J1055" s="9">
        <v>1300</v>
      </c>
      <c r="K1055" s="8" t="s">
        <v>599</v>
      </c>
      <c r="L1055" s="10">
        <v>45929</v>
      </c>
      <c r="N1055" t="str">
        <f>IFERROR(VLOOKUP(A1055,Ordenes!$C$1:$C$215,1,FALSE),"N/A")</f>
        <v>N/A</v>
      </c>
      <c r="O1055" s="8" t="str">
        <f>_xlfn.CONCAT(YEAR(OP[[#This Row],[FechaDocumento]]),"-",MONTH(OP[[#This Row],[FechaDocumento]]))</f>
        <v>2025-9</v>
      </c>
    </row>
    <row r="1056" spans="1:15" ht="15">
      <c r="A1056" s="8">
        <v>1484</v>
      </c>
      <c r="B1056" s="8">
        <v>2310030050</v>
      </c>
      <c r="C1056" s="8" t="s">
        <v>602</v>
      </c>
      <c r="D1056" s="8" t="s">
        <v>12</v>
      </c>
      <c r="E1056" s="8" t="s">
        <v>13</v>
      </c>
      <c r="F1056" s="8" t="s">
        <v>91</v>
      </c>
      <c r="G1056" s="8" t="s">
        <v>92</v>
      </c>
      <c r="H1056" s="8" t="s">
        <v>93</v>
      </c>
      <c r="I1056" s="9">
        <v>1850</v>
      </c>
      <c r="J1056" s="9">
        <v>1850</v>
      </c>
      <c r="K1056" s="8" t="s">
        <v>602</v>
      </c>
      <c r="L1056" s="10">
        <v>45929</v>
      </c>
      <c r="N1056" t="str">
        <f>IFERROR(VLOOKUP(A1056,Ordenes!$C$1:$C$215,1,FALSE),"N/A")</f>
        <v>N/A</v>
      </c>
      <c r="O1056" s="8" t="str">
        <f>_xlfn.CONCAT(YEAR(OP[[#This Row],[FechaDocumento]]),"-",MONTH(OP[[#This Row],[FechaDocumento]]))</f>
        <v>2025-9</v>
      </c>
    </row>
    <row r="1057" spans="1:15" ht="15">
      <c r="A1057" s="8">
        <v>1485</v>
      </c>
      <c r="B1057" s="8">
        <v>2310030055</v>
      </c>
      <c r="C1057" s="8" t="s">
        <v>600</v>
      </c>
      <c r="D1057" s="8" t="s">
        <v>12</v>
      </c>
      <c r="E1057" s="8" t="s">
        <v>13</v>
      </c>
      <c r="F1057" s="8" t="s">
        <v>91</v>
      </c>
      <c r="G1057" s="8" t="s">
        <v>92</v>
      </c>
      <c r="H1057" s="8" t="s">
        <v>93</v>
      </c>
      <c r="I1057" s="9">
        <v>1950</v>
      </c>
      <c r="J1057" s="9">
        <v>1950</v>
      </c>
      <c r="K1057" s="8" t="s">
        <v>600</v>
      </c>
      <c r="L1057" s="10">
        <v>45929</v>
      </c>
      <c r="N1057" t="str">
        <f>IFERROR(VLOOKUP(A1057,Ordenes!$C$1:$C$215,1,FALSE),"N/A")</f>
        <v>N/A</v>
      </c>
      <c r="O1057" s="8" t="str">
        <f>_xlfn.CONCAT(YEAR(OP[[#This Row],[FechaDocumento]]),"-",MONTH(OP[[#This Row],[FechaDocumento]]))</f>
        <v>2025-9</v>
      </c>
    </row>
    <row r="1058" spans="1:15" ht="15">
      <c r="A1058" s="8">
        <v>1486</v>
      </c>
      <c r="B1058" s="8">
        <v>2110210030</v>
      </c>
      <c r="C1058" s="8" t="s">
        <v>691</v>
      </c>
      <c r="D1058" s="8" t="s">
        <v>12</v>
      </c>
      <c r="E1058" s="8" t="s">
        <v>13</v>
      </c>
      <c r="F1058" s="8" t="s">
        <v>47</v>
      </c>
      <c r="G1058" s="8" t="s">
        <v>48</v>
      </c>
      <c r="H1058" s="8" t="s">
        <v>49</v>
      </c>
      <c r="I1058" s="9">
        <v>3000</v>
      </c>
      <c r="J1058" s="9">
        <v>0</v>
      </c>
      <c r="K1058" s="8" t="s">
        <v>694</v>
      </c>
      <c r="L1058" s="10">
        <v>45929</v>
      </c>
      <c r="N1058" t="str">
        <f>IFERROR(VLOOKUP(A1058,Ordenes!$C$1:$C$215,1,FALSE),"N/A")</f>
        <v>N/A</v>
      </c>
      <c r="O1058" s="8" t="str">
        <f>_xlfn.CONCAT(YEAR(OP[[#This Row],[FechaDocumento]]),"-",MONTH(OP[[#This Row],[FechaDocumento]]))</f>
        <v>2025-9</v>
      </c>
    </row>
    <row r="1059" spans="1:15" ht="15">
      <c r="A1059" s="8">
        <v>1489</v>
      </c>
      <c r="B1059" s="8">
        <v>2310090514</v>
      </c>
      <c r="C1059" s="8" t="s">
        <v>554</v>
      </c>
      <c r="D1059" s="8" t="s">
        <v>12</v>
      </c>
      <c r="E1059" s="8" t="s">
        <v>13</v>
      </c>
      <c r="F1059" s="8" t="s">
        <v>47</v>
      </c>
      <c r="G1059" s="8" t="s">
        <v>48</v>
      </c>
      <c r="H1059" s="8" t="s">
        <v>49</v>
      </c>
      <c r="I1059" s="9">
        <v>50000</v>
      </c>
      <c r="J1059" s="9">
        <v>36000</v>
      </c>
      <c r="K1059" s="8" t="s">
        <v>730</v>
      </c>
      <c r="L1059" s="10">
        <v>45929</v>
      </c>
      <c r="N1059" t="str">
        <f>IFERROR(VLOOKUP(A1059,Ordenes!$C$1:$C$215,1,FALSE),"N/A")</f>
        <v>N/A</v>
      </c>
      <c r="O1059" s="8" t="str">
        <f>_xlfn.CONCAT(YEAR(OP[[#This Row],[FechaDocumento]]),"-",MONTH(OP[[#This Row],[FechaDocumento]]))</f>
        <v>2025-9</v>
      </c>
    </row>
    <row r="1060" spans="1:15" ht="15">
      <c r="A1060" s="8">
        <v>1490</v>
      </c>
      <c r="B1060" s="8">
        <v>2310160467</v>
      </c>
      <c r="C1060" s="8" t="s">
        <v>731</v>
      </c>
      <c r="D1060" s="8" t="s">
        <v>12</v>
      </c>
      <c r="E1060" s="8" t="s">
        <v>13</v>
      </c>
      <c r="F1060" s="8" t="s">
        <v>14</v>
      </c>
      <c r="G1060" s="8" t="s">
        <v>15</v>
      </c>
      <c r="H1060" s="8" t="s">
        <v>16</v>
      </c>
      <c r="I1060" s="9">
        <v>25000</v>
      </c>
      <c r="J1060" s="9">
        <v>25500</v>
      </c>
      <c r="K1060" s="8" t="s">
        <v>731</v>
      </c>
      <c r="L1060" s="10">
        <v>45930</v>
      </c>
      <c r="N1060" t="str">
        <f>IFERROR(VLOOKUP(A1060,Ordenes!$C$1:$C$215,1,FALSE),"N/A")</f>
        <v>N/A</v>
      </c>
      <c r="O1060" s="8" t="str">
        <f>_xlfn.CONCAT(YEAR(OP[[#This Row],[FechaDocumento]]),"-",MONTH(OP[[#This Row],[FechaDocumento]]))</f>
        <v>2025-9</v>
      </c>
    </row>
    <row r="1061" spans="1:15" ht="15">
      <c r="A1061" s="8">
        <v>1491</v>
      </c>
      <c r="B1061" s="8">
        <v>2110210030</v>
      </c>
      <c r="C1061" s="8" t="s">
        <v>691</v>
      </c>
      <c r="D1061" s="8" t="s">
        <v>12</v>
      </c>
      <c r="E1061" s="8" t="s">
        <v>13</v>
      </c>
      <c r="F1061" s="8" t="s">
        <v>47</v>
      </c>
      <c r="G1061" s="8" t="s">
        <v>48</v>
      </c>
      <c r="H1061" s="8" t="s">
        <v>49</v>
      </c>
      <c r="I1061" s="9">
        <v>3000</v>
      </c>
      <c r="J1061" s="9">
        <v>2965</v>
      </c>
      <c r="K1061" s="8" t="s">
        <v>691</v>
      </c>
      <c r="L1061" s="10">
        <v>45930</v>
      </c>
      <c r="N1061" t="str">
        <f>IFERROR(VLOOKUP(A1061,Ordenes!$C$1:$C$215,1,FALSE),"N/A")</f>
        <v>N/A</v>
      </c>
      <c r="O1061" s="8" t="str">
        <f>_xlfn.CONCAT(YEAR(OP[[#This Row],[FechaDocumento]]),"-",MONTH(OP[[#This Row],[FechaDocumento]]))</f>
        <v>2025-9</v>
      </c>
    </row>
    <row r="1062" spans="1:15" ht="15">
      <c r="A1062" s="8">
        <v>1495</v>
      </c>
      <c r="B1062" s="8">
        <v>2310340006</v>
      </c>
      <c r="C1062" s="8" t="s">
        <v>732</v>
      </c>
      <c r="D1062" s="8" t="s">
        <v>12</v>
      </c>
      <c r="E1062" s="8" t="s">
        <v>13</v>
      </c>
      <c r="F1062" s="8" t="s">
        <v>47</v>
      </c>
      <c r="G1062" s="8" t="s">
        <v>48</v>
      </c>
      <c r="H1062" s="8" t="s">
        <v>49</v>
      </c>
      <c r="I1062" s="9">
        <v>150000</v>
      </c>
      <c r="J1062" s="9">
        <v>149500</v>
      </c>
      <c r="K1062" s="8" t="s">
        <v>732</v>
      </c>
      <c r="L1062" s="10">
        <v>45930</v>
      </c>
      <c r="N1062" t="str">
        <f>IFERROR(VLOOKUP(A1062,Ordenes!$C$1:$C$215,1,FALSE),"N/A")</f>
        <v>N/A</v>
      </c>
      <c r="O1062" s="8" t="str">
        <f>_xlfn.CONCAT(YEAR(OP[[#This Row],[FechaDocumento]]),"-",MONTH(OP[[#This Row],[FechaDocumento]]))</f>
        <v>2025-9</v>
      </c>
    </row>
    <row r="1063" spans="1:15" ht="15">
      <c r="A1063" s="8">
        <v>1496</v>
      </c>
      <c r="B1063" s="8">
        <v>2310320328</v>
      </c>
      <c r="C1063" s="8" t="s">
        <v>733</v>
      </c>
      <c r="D1063" s="8" t="s">
        <v>12</v>
      </c>
      <c r="E1063" s="8" t="s">
        <v>13</v>
      </c>
      <c r="F1063" s="8" t="s">
        <v>47</v>
      </c>
      <c r="G1063" s="8" t="s">
        <v>48</v>
      </c>
      <c r="H1063" s="8" t="s">
        <v>49</v>
      </c>
      <c r="I1063" s="9">
        <v>150000</v>
      </c>
      <c r="J1063" s="9">
        <v>149296</v>
      </c>
      <c r="K1063" s="8" t="s">
        <v>733</v>
      </c>
      <c r="L1063" s="10">
        <v>45930</v>
      </c>
      <c r="N1063" t="str">
        <f>IFERROR(VLOOKUP(A1063,Ordenes!$C$1:$C$215,1,FALSE),"N/A")</f>
        <v>N/A</v>
      </c>
      <c r="O1063" s="8" t="str">
        <f>_xlfn.CONCAT(YEAR(OP[[#This Row],[FechaDocumento]]),"-",MONTH(OP[[#This Row],[FechaDocumento]]))</f>
        <v>2025-9</v>
      </c>
    </row>
    <row r="1064" spans="1:15" ht="15">
      <c r="A1064" s="8">
        <v>1497</v>
      </c>
      <c r="B1064" s="8">
        <v>2110080227</v>
      </c>
      <c r="C1064" s="8" t="s">
        <v>734</v>
      </c>
      <c r="D1064" s="8" t="s">
        <v>12</v>
      </c>
      <c r="E1064" s="8" t="s">
        <v>13</v>
      </c>
      <c r="F1064" s="8" t="s">
        <v>47</v>
      </c>
      <c r="G1064" s="8" t="s">
        <v>48</v>
      </c>
      <c r="H1064" s="8" t="s">
        <v>49</v>
      </c>
      <c r="I1064" s="9">
        <v>100000</v>
      </c>
      <c r="J1064" s="9">
        <v>100200</v>
      </c>
      <c r="K1064" s="8" t="s">
        <v>734</v>
      </c>
      <c r="L1064" s="10">
        <v>45930</v>
      </c>
      <c r="N1064" t="str">
        <f>IFERROR(VLOOKUP(A1064,Ordenes!$C$1:$C$215,1,FALSE),"N/A")</f>
        <v>N/A</v>
      </c>
      <c r="O1064" s="8" t="str">
        <f>_xlfn.CONCAT(YEAR(OP[[#This Row],[FechaDocumento]]),"-",MONTH(OP[[#This Row],[FechaDocumento]]))</f>
        <v>2025-9</v>
      </c>
    </row>
    <row r="1065" spans="1:15" ht="15">
      <c r="A1065" s="8">
        <v>1498</v>
      </c>
      <c r="B1065" s="8">
        <v>2140110687</v>
      </c>
      <c r="C1065" s="8" t="s">
        <v>703</v>
      </c>
      <c r="D1065" s="8" t="s">
        <v>12</v>
      </c>
      <c r="E1065" s="8" t="s">
        <v>108</v>
      </c>
      <c r="F1065" s="8" t="s">
        <v>109</v>
      </c>
      <c r="G1065" s="8" t="s">
        <v>110</v>
      </c>
      <c r="H1065" s="8" t="s">
        <v>111</v>
      </c>
      <c r="I1065" s="9">
        <v>150000</v>
      </c>
      <c r="J1065" s="9">
        <v>135650</v>
      </c>
      <c r="K1065" s="8" t="s">
        <v>703</v>
      </c>
      <c r="L1065" s="10">
        <v>45931</v>
      </c>
      <c r="N1065" t="str">
        <f>IFERROR(VLOOKUP(A1065,Ordenes!$C$1:$C$215,1,FALSE),"N/A")</f>
        <v>N/A</v>
      </c>
      <c r="O1065" s="8" t="str">
        <f>_xlfn.CONCAT(YEAR(OP[[#This Row],[FechaDocumento]]),"-",MONTH(OP[[#This Row],[FechaDocumento]]))</f>
        <v>2025-10</v>
      </c>
    </row>
    <row r="1066" spans="1:15" ht="15">
      <c r="A1066" s="8">
        <v>1503</v>
      </c>
      <c r="B1066" s="8">
        <v>2310040569</v>
      </c>
      <c r="C1066" s="8" t="s">
        <v>542</v>
      </c>
      <c r="D1066" s="8" t="s">
        <v>12</v>
      </c>
      <c r="E1066" s="8" t="s">
        <v>13</v>
      </c>
      <c r="F1066" s="8" t="s">
        <v>47</v>
      </c>
      <c r="G1066" s="8" t="s">
        <v>48</v>
      </c>
      <c r="H1066" s="8" t="s">
        <v>49</v>
      </c>
      <c r="I1066" s="9">
        <v>35000</v>
      </c>
      <c r="J1066" s="9">
        <v>35000</v>
      </c>
      <c r="K1066" s="8" t="s">
        <v>542</v>
      </c>
      <c r="L1066" s="10">
        <v>45931</v>
      </c>
      <c r="N1066" t="str">
        <f>IFERROR(VLOOKUP(A1066,Ordenes!$C$1:$C$215,1,FALSE),"N/A")</f>
        <v>N/A</v>
      </c>
      <c r="O1066" s="8" t="str">
        <f>_xlfn.CONCAT(YEAR(OP[[#This Row],[FechaDocumento]]),"-",MONTH(OP[[#This Row],[FechaDocumento]]))</f>
        <v>2025-10</v>
      </c>
    </row>
    <row r="1067" spans="1:15" ht="15">
      <c r="A1067" s="8">
        <v>1505</v>
      </c>
      <c r="B1067" s="8">
        <v>2140040018</v>
      </c>
      <c r="C1067" s="8" t="s">
        <v>598</v>
      </c>
      <c r="D1067" s="8" t="s">
        <v>12</v>
      </c>
      <c r="E1067" s="8" t="s">
        <v>13</v>
      </c>
      <c r="F1067" s="8" t="s">
        <v>47</v>
      </c>
      <c r="G1067" s="8" t="s">
        <v>48</v>
      </c>
      <c r="H1067" s="8" t="s">
        <v>49</v>
      </c>
      <c r="I1067" s="9">
        <v>120000</v>
      </c>
      <c r="J1067" s="9">
        <v>117660</v>
      </c>
      <c r="K1067" s="8" t="s">
        <v>598</v>
      </c>
      <c r="L1067" s="10">
        <v>45932</v>
      </c>
      <c r="N1067" t="str">
        <f>IFERROR(VLOOKUP(A1067,Ordenes!$C$1:$C$215,1,FALSE),"N/A")</f>
        <v>N/A</v>
      </c>
      <c r="O1067" s="8" t="str">
        <f>_xlfn.CONCAT(YEAR(OP[[#This Row],[FechaDocumento]]),"-",MONTH(OP[[#This Row],[FechaDocumento]]))</f>
        <v>2025-10</v>
      </c>
    </row>
    <row r="1068" spans="1:15" ht="15">
      <c r="A1068" s="8">
        <v>1506</v>
      </c>
      <c r="B1068" s="8">
        <v>2110020095</v>
      </c>
      <c r="C1068" s="8" t="s">
        <v>552</v>
      </c>
      <c r="D1068" s="8" t="s">
        <v>12</v>
      </c>
      <c r="E1068" s="8" t="s">
        <v>13</v>
      </c>
      <c r="F1068" s="8" t="s">
        <v>47</v>
      </c>
      <c r="G1068" s="8" t="s">
        <v>48</v>
      </c>
      <c r="H1068" s="8" t="s">
        <v>49</v>
      </c>
      <c r="I1068" s="9">
        <v>50000</v>
      </c>
      <c r="J1068" s="9">
        <v>51684</v>
      </c>
      <c r="K1068" s="8" t="s">
        <v>552</v>
      </c>
      <c r="L1068" s="10">
        <v>45932</v>
      </c>
      <c r="N1068" t="str">
        <f>IFERROR(VLOOKUP(A1068,Ordenes!$C$1:$C$215,1,FALSE),"N/A")</f>
        <v>N/A</v>
      </c>
      <c r="O1068" s="8" t="str">
        <f>_xlfn.CONCAT(YEAR(OP[[#This Row],[FechaDocumento]]),"-",MONTH(OP[[#This Row],[FechaDocumento]]))</f>
        <v>2025-10</v>
      </c>
    </row>
    <row r="1069" spans="1:15" ht="15">
      <c r="A1069" s="8">
        <v>1508</v>
      </c>
      <c r="B1069" s="8">
        <v>2140250019</v>
      </c>
      <c r="C1069" s="8" t="s">
        <v>735</v>
      </c>
      <c r="D1069" s="8" t="s">
        <v>12</v>
      </c>
      <c r="E1069" s="8" t="s">
        <v>13</v>
      </c>
      <c r="F1069" s="8" t="s">
        <v>47</v>
      </c>
      <c r="G1069" s="8" t="s">
        <v>48</v>
      </c>
      <c r="H1069" s="8" t="s">
        <v>49</v>
      </c>
      <c r="I1069" s="9">
        <v>4000</v>
      </c>
      <c r="J1069" s="9">
        <v>3658</v>
      </c>
      <c r="K1069" s="8" t="s">
        <v>735</v>
      </c>
      <c r="L1069" s="10">
        <v>45932</v>
      </c>
      <c r="N1069" t="str">
        <f>IFERROR(VLOOKUP(A1069,Ordenes!$C$1:$C$215,1,FALSE),"N/A")</f>
        <v>N/A</v>
      </c>
      <c r="O1069" s="8" t="str">
        <f>_xlfn.CONCAT(YEAR(OP[[#This Row],[FechaDocumento]]),"-",MONTH(OP[[#This Row],[FechaDocumento]]))</f>
        <v>2025-10</v>
      </c>
    </row>
    <row r="1070" spans="1:15" ht="15">
      <c r="A1070" s="8">
        <v>1509</v>
      </c>
      <c r="B1070" s="8">
        <v>2140250020</v>
      </c>
      <c r="C1070" s="8" t="s">
        <v>614</v>
      </c>
      <c r="D1070" s="8" t="s">
        <v>12</v>
      </c>
      <c r="E1070" s="8" t="s">
        <v>13</v>
      </c>
      <c r="F1070" s="8" t="s">
        <v>47</v>
      </c>
      <c r="G1070" s="8" t="s">
        <v>48</v>
      </c>
      <c r="H1070" s="8" t="s">
        <v>49</v>
      </c>
      <c r="I1070" s="9">
        <v>1000</v>
      </c>
      <c r="J1070" s="9">
        <v>1007</v>
      </c>
      <c r="K1070" s="8" t="s">
        <v>614</v>
      </c>
      <c r="L1070" s="10">
        <v>45932</v>
      </c>
      <c r="N1070" t="str">
        <f>IFERROR(VLOOKUP(A1070,Ordenes!$C$1:$C$215,1,FALSE),"N/A")</f>
        <v>N/A</v>
      </c>
      <c r="O1070" s="8" t="str">
        <f>_xlfn.CONCAT(YEAR(OP[[#This Row],[FechaDocumento]]),"-",MONTH(OP[[#This Row],[FechaDocumento]]))</f>
        <v>2025-10</v>
      </c>
    </row>
    <row r="1071" spans="1:15" ht="15">
      <c r="A1071" s="8">
        <v>1510</v>
      </c>
      <c r="B1071" s="8">
        <v>2140250021</v>
      </c>
      <c r="C1071" s="8" t="s">
        <v>736</v>
      </c>
      <c r="D1071" s="8" t="s">
        <v>12</v>
      </c>
      <c r="E1071" s="8" t="s">
        <v>13</v>
      </c>
      <c r="F1071" s="8" t="s">
        <v>47</v>
      </c>
      <c r="G1071" s="8" t="s">
        <v>48</v>
      </c>
      <c r="H1071" s="8" t="s">
        <v>49</v>
      </c>
      <c r="I1071" s="9">
        <v>3500</v>
      </c>
      <c r="J1071" s="9">
        <v>3467</v>
      </c>
      <c r="K1071" s="8" t="s">
        <v>736</v>
      </c>
      <c r="L1071" s="10">
        <v>45932</v>
      </c>
      <c r="N1071" t="str">
        <f>IFERROR(VLOOKUP(A1071,Ordenes!$C$1:$C$215,1,FALSE),"N/A")</f>
        <v>N/A</v>
      </c>
      <c r="O1071" s="8" t="str">
        <f>_xlfn.CONCAT(YEAR(OP[[#This Row],[FechaDocumento]]),"-",MONTH(OP[[#This Row],[FechaDocumento]]))</f>
        <v>2025-10</v>
      </c>
    </row>
    <row r="1072" spans="1:15" ht="15">
      <c r="A1072" s="8">
        <v>1511</v>
      </c>
      <c r="B1072" s="8">
        <v>2110210017</v>
      </c>
      <c r="C1072" s="8" t="s">
        <v>737</v>
      </c>
      <c r="D1072" s="8" t="s">
        <v>12</v>
      </c>
      <c r="E1072" s="8" t="s">
        <v>13</v>
      </c>
      <c r="F1072" s="8" t="s">
        <v>47</v>
      </c>
      <c r="G1072" s="8" t="s">
        <v>48</v>
      </c>
      <c r="H1072" s="8" t="s">
        <v>49</v>
      </c>
      <c r="I1072" s="9">
        <v>3000</v>
      </c>
      <c r="J1072" s="9">
        <v>2980</v>
      </c>
      <c r="K1072" s="8" t="s">
        <v>737</v>
      </c>
      <c r="L1072" s="10">
        <v>45932</v>
      </c>
      <c r="N1072" t="str">
        <f>IFERROR(VLOOKUP(A1072,Ordenes!$C$1:$C$215,1,FALSE),"N/A")</f>
        <v>N/A</v>
      </c>
      <c r="O1072" s="8" t="str">
        <f>_xlfn.CONCAT(YEAR(OP[[#This Row],[FechaDocumento]]),"-",MONTH(OP[[#This Row],[FechaDocumento]]))</f>
        <v>2025-10</v>
      </c>
    </row>
    <row r="1073" spans="1:15" ht="15">
      <c r="A1073" s="8">
        <v>1512</v>
      </c>
      <c r="B1073" s="8">
        <v>2110210018</v>
      </c>
      <c r="C1073" s="8" t="s">
        <v>634</v>
      </c>
      <c r="D1073" s="8" t="s">
        <v>12</v>
      </c>
      <c r="E1073" s="8" t="s">
        <v>13</v>
      </c>
      <c r="F1073" s="8" t="s">
        <v>47</v>
      </c>
      <c r="G1073" s="8" t="s">
        <v>48</v>
      </c>
      <c r="H1073" s="8" t="s">
        <v>49</v>
      </c>
      <c r="I1073" s="9">
        <v>3000</v>
      </c>
      <c r="J1073" s="9">
        <v>2991</v>
      </c>
      <c r="K1073" s="8" t="s">
        <v>634</v>
      </c>
      <c r="L1073" s="10">
        <v>45932</v>
      </c>
      <c r="N1073" t="str">
        <f>IFERROR(VLOOKUP(A1073,Ordenes!$C$1:$C$215,1,FALSE),"N/A")</f>
        <v>N/A</v>
      </c>
      <c r="O1073" s="8" t="str">
        <f>_xlfn.CONCAT(YEAR(OP[[#This Row],[FechaDocumento]]),"-",MONTH(OP[[#This Row],[FechaDocumento]]))</f>
        <v>2025-10</v>
      </c>
    </row>
    <row r="1074" spans="1:15" ht="15">
      <c r="A1074" s="8">
        <v>1513</v>
      </c>
      <c r="B1074" s="8">
        <v>2110210019</v>
      </c>
      <c r="C1074" s="8" t="s">
        <v>645</v>
      </c>
      <c r="D1074" s="8" t="s">
        <v>12</v>
      </c>
      <c r="E1074" s="8" t="s">
        <v>13</v>
      </c>
      <c r="F1074" s="8" t="s">
        <v>47</v>
      </c>
      <c r="G1074" s="8" t="s">
        <v>48</v>
      </c>
      <c r="H1074" s="8" t="s">
        <v>49</v>
      </c>
      <c r="I1074" s="9">
        <v>3000</v>
      </c>
      <c r="J1074" s="9">
        <v>2991</v>
      </c>
      <c r="K1074" s="8" t="s">
        <v>645</v>
      </c>
      <c r="L1074" s="10">
        <v>45932</v>
      </c>
      <c r="N1074" t="str">
        <f>IFERROR(VLOOKUP(A1074,Ordenes!$C$1:$C$215,1,FALSE),"N/A")</f>
        <v>N/A</v>
      </c>
      <c r="O1074" s="8" t="str">
        <f>_xlfn.CONCAT(YEAR(OP[[#This Row],[FechaDocumento]]),"-",MONTH(OP[[#This Row],[FechaDocumento]]))</f>
        <v>2025-10</v>
      </c>
    </row>
    <row r="1075" spans="1:15" ht="15">
      <c r="A1075" s="8">
        <v>1514</v>
      </c>
      <c r="B1075" s="8">
        <v>2110210029</v>
      </c>
      <c r="C1075" s="8" t="s">
        <v>635</v>
      </c>
      <c r="D1075" s="8" t="s">
        <v>12</v>
      </c>
      <c r="E1075" s="8" t="s">
        <v>13</v>
      </c>
      <c r="F1075" s="8" t="s">
        <v>47</v>
      </c>
      <c r="G1075" s="8" t="s">
        <v>48</v>
      </c>
      <c r="H1075" s="8" t="s">
        <v>49</v>
      </c>
      <c r="I1075" s="9">
        <v>2500</v>
      </c>
      <c r="J1075" s="9">
        <v>2489</v>
      </c>
      <c r="K1075" s="8" t="s">
        <v>635</v>
      </c>
      <c r="L1075" s="10">
        <v>45932</v>
      </c>
      <c r="N1075" t="str">
        <f>IFERROR(VLOOKUP(A1075,Ordenes!$C$1:$C$215,1,FALSE),"N/A")</f>
        <v>N/A</v>
      </c>
      <c r="O1075" s="8" t="str">
        <f>_xlfn.CONCAT(YEAR(OP[[#This Row],[FechaDocumento]]),"-",MONTH(OP[[#This Row],[FechaDocumento]]))</f>
        <v>2025-10</v>
      </c>
    </row>
    <row r="1076" spans="1:15" ht="15">
      <c r="A1076" s="8">
        <v>1516</v>
      </c>
      <c r="B1076" s="8">
        <v>2310040566</v>
      </c>
      <c r="C1076" s="8" t="s">
        <v>544</v>
      </c>
      <c r="D1076" s="8" t="s">
        <v>12</v>
      </c>
      <c r="E1076" s="8" t="s">
        <v>13</v>
      </c>
      <c r="F1076" s="8" t="s">
        <v>47</v>
      </c>
      <c r="G1076" s="8" t="s">
        <v>48</v>
      </c>
      <c r="H1076" s="8" t="s">
        <v>49</v>
      </c>
      <c r="I1076" s="9">
        <v>35000</v>
      </c>
      <c r="J1076" s="9">
        <v>35000</v>
      </c>
      <c r="K1076" s="8" t="s">
        <v>544</v>
      </c>
      <c r="L1076" s="10">
        <v>45933</v>
      </c>
      <c r="N1076" t="str">
        <f>IFERROR(VLOOKUP(A1076,Ordenes!$C$1:$C$215,1,FALSE),"N/A")</f>
        <v>N/A</v>
      </c>
      <c r="O1076" s="8" t="str">
        <f>_xlfn.CONCAT(YEAR(OP[[#This Row],[FechaDocumento]]),"-",MONTH(OP[[#This Row],[FechaDocumento]]))</f>
        <v>2025-10</v>
      </c>
    </row>
    <row r="1077" spans="1:15" ht="15">
      <c r="A1077" s="8">
        <v>1518</v>
      </c>
      <c r="B1077" s="8">
        <v>2310090501</v>
      </c>
      <c r="C1077" s="8" t="s">
        <v>241</v>
      </c>
      <c r="D1077" s="8" t="s">
        <v>12</v>
      </c>
      <c r="E1077" s="8" t="s">
        <v>13</v>
      </c>
      <c r="F1077" s="8" t="s">
        <v>47</v>
      </c>
      <c r="G1077" s="8" t="s">
        <v>48</v>
      </c>
      <c r="H1077" s="8" t="s">
        <v>49</v>
      </c>
      <c r="I1077" s="9">
        <v>25000</v>
      </c>
      <c r="J1077" s="9">
        <v>25720</v>
      </c>
      <c r="K1077" s="8" t="s">
        <v>241</v>
      </c>
      <c r="L1077" s="10">
        <v>45933</v>
      </c>
      <c r="N1077" t="str">
        <f>IFERROR(VLOOKUP(A1077,Ordenes!$C$1:$C$215,1,FALSE),"N/A")</f>
        <v>N/A</v>
      </c>
      <c r="O1077" s="8" t="str">
        <f>_xlfn.CONCAT(YEAR(OP[[#This Row],[FechaDocumento]]),"-",MONTH(OP[[#This Row],[FechaDocumento]]))</f>
        <v>2025-10</v>
      </c>
    </row>
    <row r="1078" spans="1:15" ht="15">
      <c r="A1078" s="8">
        <v>1519</v>
      </c>
      <c r="B1078" s="8">
        <v>2310090499</v>
      </c>
      <c r="C1078" s="8" t="s">
        <v>77</v>
      </c>
      <c r="D1078" s="8" t="s">
        <v>12</v>
      </c>
      <c r="E1078" s="8" t="s">
        <v>13</v>
      </c>
      <c r="F1078" s="8" t="s">
        <v>47</v>
      </c>
      <c r="G1078" s="8" t="s">
        <v>48</v>
      </c>
      <c r="H1078" s="8" t="s">
        <v>49</v>
      </c>
      <c r="I1078" s="9">
        <v>25000</v>
      </c>
      <c r="J1078" s="9">
        <v>25780</v>
      </c>
      <c r="K1078" s="8" t="s">
        <v>77</v>
      </c>
      <c r="L1078" s="10">
        <v>45933</v>
      </c>
      <c r="N1078" t="str">
        <f>IFERROR(VLOOKUP(A1078,Ordenes!$C$1:$C$215,1,FALSE),"N/A")</f>
        <v>N/A</v>
      </c>
      <c r="O1078" s="8" t="str">
        <f>_xlfn.CONCAT(YEAR(OP[[#This Row],[FechaDocumento]]),"-",MONTH(OP[[#This Row],[FechaDocumento]]))</f>
        <v>2025-10</v>
      </c>
    </row>
    <row r="1079" spans="1:15" ht="15">
      <c r="A1079" s="8">
        <v>1520</v>
      </c>
      <c r="B1079" s="8">
        <v>2310090497</v>
      </c>
      <c r="C1079" s="8" t="s">
        <v>75</v>
      </c>
      <c r="D1079" s="8" t="s">
        <v>12</v>
      </c>
      <c r="E1079" s="8" t="s">
        <v>13</v>
      </c>
      <c r="F1079" s="8" t="s">
        <v>47</v>
      </c>
      <c r="G1079" s="8" t="s">
        <v>48</v>
      </c>
      <c r="H1079" s="8" t="s">
        <v>49</v>
      </c>
      <c r="I1079" s="9">
        <v>25000</v>
      </c>
      <c r="J1079" s="9">
        <v>25716</v>
      </c>
      <c r="K1079" s="8" t="s">
        <v>75</v>
      </c>
      <c r="L1079" s="10">
        <v>45933</v>
      </c>
      <c r="N1079" t="str">
        <f>IFERROR(VLOOKUP(A1079,Ordenes!$C$1:$C$215,1,FALSE),"N/A")</f>
        <v>N/A</v>
      </c>
      <c r="O1079" s="8" t="str">
        <f>_xlfn.CONCAT(YEAR(OP[[#This Row],[FechaDocumento]]),"-",MONTH(OP[[#This Row],[FechaDocumento]]))</f>
        <v>2025-10</v>
      </c>
    </row>
    <row r="1080" spans="1:15" ht="15">
      <c r="A1080" s="8">
        <v>1521</v>
      </c>
      <c r="B1080" s="8">
        <v>2310090496</v>
      </c>
      <c r="C1080" s="8" t="s">
        <v>265</v>
      </c>
      <c r="D1080" s="8" t="s">
        <v>12</v>
      </c>
      <c r="E1080" s="8" t="s">
        <v>13</v>
      </c>
      <c r="F1080" s="8" t="s">
        <v>47</v>
      </c>
      <c r="G1080" s="8" t="s">
        <v>48</v>
      </c>
      <c r="H1080" s="8" t="s">
        <v>49</v>
      </c>
      <c r="I1080" s="9">
        <v>25000</v>
      </c>
      <c r="J1080" s="9">
        <v>25729</v>
      </c>
      <c r="K1080" s="8" t="s">
        <v>265</v>
      </c>
      <c r="L1080" s="10">
        <v>45933</v>
      </c>
      <c r="N1080" t="str">
        <f>IFERROR(VLOOKUP(A1080,Ordenes!$C$1:$C$215,1,FALSE),"N/A")</f>
        <v>N/A</v>
      </c>
      <c r="O1080" s="8" t="str">
        <f>_xlfn.CONCAT(YEAR(OP[[#This Row],[FechaDocumento]]),"-",MONTH(OP[[#This Row],[FechaDocumento]]))</f>
        <v>2025-10</v>
      </c>
    </row>
    <row r="1081" spans="1:15" ht="15">
      <c r="A1081" s="8">
        <v>1523</v>
      </c>
      <c r="B1081" s="8">
        <v>2140110632</v>
      </c>
      <c r="C1081" s="8" t="s">
        <v>509</v>
      </c>
      <c r="D1081" s="8" t="s">
        <v>12</v>
      </c>
      <c r="E1081" s="8" t="s">
        <v>108</v>
      </c>
      <c r="F1081" s="8" t="s">
        <v>109</v>
      </c>
      <c r="G1081" s="8" t="s">
        <v>110</v>
      </c>
      <c r="H1081" s="8" t="s">
        <v>111</v>
      </c>
      <c r="I1081" s="9">
        <v>193600</v>
      </c>
      <c r="J1081" s="9">
        <v>205797</v>
      </c>
      <c r="K1081" s="8" t="s">
        <v>509</v>
      </c>
      <c r="L1081" s="10">
        <v>45933</v>
      </c>
      <c r="N1081" t="str">
        <f>IFERROR(VLOOKUP(A1081,Ordenes!$C$1:$C$215,1,FALSE),"N/A")</f>
        <v>N/A</v>
      </c>
      <c r="O1081" s="8" t="str">
        <f>_xlfn.CONCAT(YEAR(OP[[#This Row],[FechaDocumento]]),"-",MONTH(OP[[#This Row],[FechaDocumento]]))</f>
        <v>2025-10</v>
      </c>
    </row>
    <row r="1082" spans="1:15" ht="15">
      <c r="A1082" s="8">
        <v>1528</v>
      </c>
      <c r="B1082" s="8">
        <v>2310160475</v>
      </c>
      <c r="C1082" s="8" t="s">
        <v>710</v>
      </c>
      <c r="D1082" s="8" t="s">
        <v>12</v>
      </c>
      <c r="E1082" s="8" t="s">
        <v>13</v>
      </c>
      <c r="F1082" s="8" t="s">
        <v>14</v>
      </c>
      <c r="G1082" s="8" t="s">
        <v>15</v>
      </c>
      <c r="H1082" s="8" t="s">
        <v>16</v>
      </c>
      <c r="I1082" s="9">
        <v>160000</v>
      </c>
      <c r="J1082" s="9">
        <v>156800</v>
      </c>
      <c r="K1082" s="8" t="s">
        <v>710</v>
      </c>
      <c r="L1082" s="10">
        <v>45934</v>
      </c>
      <c r="N1082" t="str">
        <f>IFERROR(VLOOKUP(A1082,Ordenes!$C$1:$C$215,1,FALSE),"N/A")</f>
        <v>N/A</v>
      </c>
      <c r="O1082" s="8" t="str">
        <f>_xlfn.CONCAT(YEAR(OP[[#This Row],[FechaDocumento]]),"-",MONTH(OP[[#This Row],[FechaDocumento]]))</f>
        <v>2025-10</v>
      </c>
    </row>
    <row r="1083" spans="1:15" ht="15">
      <c r="A1083" s="8">
        <v>1530</v>
      </c>
      <c r="B1083" s="8">
        <v>2140370008</v>
      </c>
      <c r="C1083" s="8" t="s">
        <v>738</v>
      </c>
      <c r="D1083" s="8" t="s">
        <v>12</v>
      </c>
      <c r="E1083" s="8" t="s">
        <v>13</v>
      </c>
      <c r="F1083" s="8" t="s">
        <v>47</v>
      </c>
      <c r="G1083" s="8" t="s">
        <v>48</v>
      </c>
      <c r="H1083" s="8" t="s">
        <v>49</v>
      </c>
      <c r="I1083" s="9">
        <v>1400</v>
      </c>
      <c r="J1083" s="9">
        <v>5492</v>
      </c>
      <c r="K1083" s="8" t="s">
        <v>738</v>
      </c>
      <c r="L1083" s="10">
        <v>45936</v>
      </c>
      <c r="N1083" t="str">
        <f>IFERROR(VLOOKUP(A1083,Ordenes!$C$1:$C$215,1,FALSE),"N/A")</f>
        <v>N/A</v>
      </c>
      <c r="O1083" s="8" t="str">
        <f>_xlfn.CONCAT(YEAR(OP[[#This Row],[FechaDocumento]]),"-",MONTH(OP[[#This Row],[FechaDocumento]]))</f>
        <v>2025-10</v>
      </c>
    </row>
    <row r="1084" spans="1:15" ht="15">
      <c r="A1084" s="8">
        <v>1536</v>
      </c>
      <c r="B1084" s="8">
        <v>2110030191</v>
      </c>
      <c r="C1084" s="8" t="s">
        <v>739</v>
      </c>
      <c r="D1084" s="8" t="s">
        <v>12</v>
      </c>
      <c r="E1084" s="8" t="s">
        <v>13</v>
      </c>
      <c r="F1084" s="8" t="s">
        <v>47</v>
      </c>
      <c r="G1084" s="8" t="s">
        <v>48</v>
      </c>
      <c r="H1084" s="8" t="s">
        <v>49</v>
      </c>
      <c r="I1084" s="9">
        <v>6000</v>
      </c>
      <c r="J1084" s="9">
        <v>6903</v>
      </c>
      <c r="K1084" s="8" t="s">
        <v>739</v>
      </c>
      <c r="L1084" s="10">
        <v>45936</v>
      </c>
      <c r="N1084" t="str">
        <f>IFERROR(VLOOKUP(A1084,Ordenes!$C$1:$C$215,1,FALSE),"N/A")</f>
        <v>N/A</v>
      </c>
      <c r="O1084" s="8" t="str">
        <f>_xlfn.CONCAT(YEAR(OP[[#This Row],[FechaDocumento]]),"-",MONTH(OP[[#This Row],[FechaDocumento]]))</f>
        <v>2025-10</v>
      </c>
    </row>
    <row r="1085" spans="1:15" ht="15">
      <c r="A1085" s="8">
        <v>1537</v>
      </c>
      <c r="B1085" s="8">
        <v>2110030123</v>
      </c>
      <c r="C1085" s="8" t="s">
        <v>740</v>
      </c>
      <c r="D1085" s="8" t="s">
        <v>12</v>
      </c>
      <c r="E1085" s="8" t="s">
        <v>13</v>
      </c>
      <c r="F1085" s="8" t="s">
        <v>47</v>
      </c>
      <c r="G1085" s="8" t="s">
        <v>48</v>
      </c>
      <c r="H1085" s="8" t="s">
        <v>49</v>
      </c>
      <c r="I1085" s="9">
        <v>6888</v>
      </c>
      <c r="J1085" s="9">
        <v>7178</v>
      </c>
      <c r="K1085" s="8" t="s">
        <v>740</v>
      </c>
      <c r="L1085" s="10">
        <v>45936</v>
      </c>
      <c r="N1085" t="str">
        <f>IFERROR(VLOOKUP(A1085,Ordenes!$C$1:$C$215,1,FALSE),"N/A")</f>
        <v>N/A</v>
      </c>
      <c r="O1085" s="8" t="str">
        <f>_xlfn.CONCAT(YEAR(OP[[#This Row],[FechaDocumento]]),"-",MONTH(OP[[#This Row],[FechaDocumento]]))</f>
        <v>2025-10</v>
      </c>
    </row>
    <row r="1086" spans="1:15" ht="15">
      <c r="A1086" s="8">
        <v>1538</v>
      </c>
      <c r="B1086" s="8">
        <v>2110030121</v>
      </c>
      <c r="C1086" s="8" t="s">
        <v>741</v>
      </c>
      <c r="D1086" s="8" t="s">
        <v>12</v>
      </c>
      <c r="E1086" s="8" t="s">
        <v>13</v>
      </c>
      <c r="F1086" s="8" t="s">
        <v>47</v>
      </c>
      <c r="G1086" s="8" t="s">
        <v>48</v>
      </c>
      <c r="H1086" s="8" t="s">
        <v>49</v>
      </c>
      <c r="I1086" s="9">
        <v>5388</v>
      </c>
      <c r="J1086" s="9">
        <v>5700</v>
      </c>
      <c r="K1086" s="8" t="s">
        <v>741</v>
      </c>
      <c r="L1086" s="10">
        <v>45936</v>
      </c>
      <c r="N1086" t="str">
        <f>IFERROR(VLOOKUP(A1086,Ordenes!$C$1:$C$215,1,FALSE),"N/A")</f>
        <v>N/A</v>
      </c>
      <c r="O1086" s="8" t="str">
        <f>_xlfn.CONCAT(YEAR(OP[[#This Row],[FechaDocumento]]),"-",MONTH(OP[[#This Row],[FechaDocumento]]))</f>
        <v>2025-10</v>
      </c>
    </row>
    <row r="1087" spans="1:15" ht="15">
      <c r="A1087" s="8">
        <v>1539</v>
      </c>
      <c r="B1087" s="8">
        <v>2110030122</v>
      </c>
      <c r="C1087" s="8" t="s">
        <v>742</v>
      </c>
      <c r="D1087" s="8" t="s">
        <v>12</v>
      </c>
      <c r="E1087" s="8" t="s">
        <v>13</v>
      </c>
      <c r="F1087" s="8" t="s">
        <v>47</v>
      </c>
      <c r="G1087" s="8" t="s">
        <v>48</v>
      </c>
      <c r="H1087" s="8" t="s">
        <v>49</v>
      </c>
      <c r="I1087" s="9">
        <v>7752</v>
      </c>
      <c r="J1087" s="9">
        <v>8204</v>
      </c>
      <c r="K1087" s="8" t="s">
        <v>742</v>
      </c>
      <c r="L1087" s="10">
        <v>45936</v>
      </c>
      <c r="N1087" t="str">
        <f>IFERROR(VLOOKUP(A1087,Ordenes!$C$1:$C$215,1,FALSE),"N/A")</f>
        <v>N/A</v>
      </c>
      <c r="O1087" s="8" t="str">
        <f>_xlfn.CONCAT(YEAR(OP[[#This Row],[FechaDocumento]]),"-",MONTH(OP[[#This Row],[FechaDocumento]]))</f>
        <v>2025-10</v>
      </c>
    </row>
    <row r="1088" spans="1:15" ht="15">
      <c r="A1088" s="8">
        <v>1542</v>
      </c>
      <c r="B1088" s="8">
        <v>2140190018</v>
      </c>
      <c r="C1088" s="8" t="s">
        <v>743</v>
      </c>
      <c r="D1088" s="8" t="s">
        <v>12</v>
      </c>
      <c r="E1088" s="8" t="s">
        <v>13</v>
      </c>
      <c r="F1088" s="8" t="s">
        <v>47</v>
      </c>
      <c r="G1088" s="8" t="s">
        <v>48</v>
      </c>
      <c r="H1088" s="8" t="s">
        <v>49</v>
      </c>
      <c r="I1088" s="9">
        <v>5000</v>
      </c>
      <c r="J1088" s="9">
        <v>9996</v>
      </c>
      <c r="K1088" s="8" t="s">
        <v>743</v>
      </c>
      <c r="L1088" s="10">
        <v>45937</v>
      </c>
      <c r="N1088" t="str">
        <f>IFERROR(VLOOKUP(A1088,Ordenes!$C$1:$C$215,1,FALSE),"N/A")</f>
        <v>N/A</v>
      </c>
      <c r="O1088" s="8" t="str">
        <f>_xlfn.CONCAT(YEAR(OP[[#This Row],[FechaDocumento]]),"-",MONTH(OP[[#This Row],[FechaDocumento]]))</f>
        <v>2025-10</v>
      </c>
    </row>
    <row r="1089" spans="1:15" ht="15">
      <c r="A1089" s="8">
        <v>1543</v>
      </c>
      <c r="B1089" s="8">
        <v>2140360001</v>
      </c>
      <c r="C1089" s="8" t="s">
        <v>744</v>
      </c>
      <c r="D1089" s="8" t="s">
        <v>12</v>
      </c>
      <c r="E1089" s="8" t="s">
        <v>13</v>
      </c>
      <c r="F1089" s="8" t="s">
        <v>47</v>
      </c>
      <c r="G1089" s="8" t="s">
        <v>48</v>
      </c>
      <c r="H1089" s="8" t="s">
        <v>49</v>
      </c>
      <c r="I1089" s="9">
        <v>900</v>
      </c>
      <c r="J1089" s="9">
        <v>962</v>
      </c>
      <c r="K1089" s="8" t="s">
        <v>744</v>
      </c>
      <c r="L1089" s="10">
        <v>45937</v>
      </c>
      <c r="N1089" t="str">
        <f>IFERROR(VLOOKUP(A1089,Ordenes!$C$1:$C$215,1,FALSE),"N/A")</f>
        <v>N/A</v>
      </c>
      <c r="O1089" s="8" t="str">
        <f>_xlfn.CONCAT(YEAR(OP[[#This Row],[FechaDocumento]]),"-",MONTH(OP[[#This Row],[FechaDocumento]]))</f>
        <v>2025-10</v>
      </c>
    </row>
    <row r="1090" spans="1:15" ht="15">
      <c r="A1090" s="8">
        <v>1544</v>
      </c>
      <c r="B1090" s="8">
        <v>2140360002</v>
      </c>
      <c r="C1090" s="8" t="s">
        <v>745</v>
      </c>
      <c r="D1090" s="8" t="s">
        <v>12</v>
      </c>
      <c r="E1090" s="8" t="s">
        <v>13</v>
      </c>
      <c r="F1090" s="8" t="s">
        <v>47</v>
      </c>
      <c r="G1090" s="8" t="s">
        <v>48</v>
      </c>
      <c r="H1090" s="8" t="s">
        <v>49</v>
      </c>
      <c r="I1090" s="9">
        <v>3000</v>
      </c>
      <c r="J1090" s="9">
        <v>840</v>
      </c>
      <c r="K1090" s="8" t="s">
        <v>745</v>
      </c>
      <c r="L1090" s="10">
        <v>45937</v>
      </c>
      <c r="N1090" t="str">
        <f>IFERROR(VLOOKUP(A1090,Ordenes!$C$1:$C$215,1,FALSE),"N/A")</f>
        <v>N/A</v>
      </c>
      <c r="O1090" s="8" t="str">
        <f>_xlfn.CONCAT(YEAR(OP[[#This Row],[FechaDocumento]]),"-",MONTH(OP[[#This Row],[FechaDocumento]]))</f>
        <v>2025-10</v>
      </c>
    </row>
    <row r="1091" spans="1:15" ht="15">
      <c r="A1091" s="8">
        <v>1546</v>
      </c>
      <c r="B1091" s="8">
        <v>2320340014</v>
      </c>
      <c r="C1091" s="8" t="s">
        <v>218</v>
      </c>
      <c r="D1091" s="8" t="s">
        <v>12</v>
      </c>
      <c r="E1091" s="8" t="s">
        <v>108</v>
      </c>
      <c r="F1091" s="8" t="s">
        <v>109</v>
      </c>
      <c r="G1091" s="8" t="s">
        <v>110</v>
      </c>
      <c r="H1091" s="8" t="s">
        <v>111</v>
      </c>
      <c r="I1091" s="9">
        <v>685</v>
      </c>
      <c r="J1091" s="9">
        <v>685</v>
      </c>
      <c r="K1091" s="8" t="s">
        <v>218</v>
      </c>
      <c r="L1091" s="10">
        <v>45937</v>
      </c>
      <c r="N1091" t="str">
        <f>IFERROR(VLOOKUP(A1091,Ordenes!$C$1:$C$215,1,FALSE),"N/A")</f>
        <v>N/A</v>
      </c>
      <c r="O1091" s="8" t="str">
        <f>_xlfn.CONCAT(YEAR(OP[[#This Row],[FechaDocumento]]),"-",MONTH(OP[[#This Row],[FechaDocumento]]))</f>
        <v>2025-10</v>
      </c>
    </row>
    <row r="1092" spans="1:15" ht="15">
      <c r="A1092" s="8">
        <v>1548</v>
      </c>
      <c r="B1092" s="8">
        <v>2310320088</v>
      </c>
      <c r="C1092" s="8" t="s">
        <v>252</v>
      </c>
      <c r="D1092" s="8" t="s">
        <v>12</v>
      </c>
      <c r="E1092" s="8" t="s">
        <v>13</v>
      </c>
      <c r="F1092" s="8" t="s">
        <v>91</v>
      </c>
      <c r="G1092" s="8" t="s">
        <v>92</v>
      </c>
      <c r="H1092" s="8" t="s">
        <v>93</v>
      </c>
      <c r="I1092" s="9">
        <v>8000</v>
      </c>
      <c r="J1092" s="9">
        <v>8000</v>
      </c>
      <c r="K1092" s="8" t="s">
        <v>252</v>
      </c>
      <c r="L1092" s="10">
        <v>45937</v>
      </c>
      <c r="N1092" t="str">
        <f>IFERROR(VLOOKUP(A1092,Ordenes!$C$1:$C$215,1,FALSE),"N/A")</f>
        <v>N/A</v>
      </c>
      <c r="O1092" s="8" t="str">
        <f>_xlfn.CONCAT(YEAR(OP[[#This Row],[FechaDocumento]]),"-",MONTH(OP[[#This Row],[FechaDocumento]]))</f>
        <v>2025-10</v>
      </c>
    </row>
    <row r="1093" spans="1:15" ht="15">
      <c r="A1093" s="8">
        <v>1554</v>
      </c>
      <c r="B1093" s="8">
        <v>2310340006</v>
      </c>
      <c r="C1093" s="8" t="s">
        <v>732</v>
      </c>
      <c r="D1093" s="8" t="s">
        <v>12</v>
      </c>
      <c r="E1093" s="8" t="s">
        <v>13</v>
      </c>
      <c r="F1093" s="8" t="s">
        <v>47</v>
      </c>
      <c r="G1093" s="8" t="s">
        <v>48</v>
      </c>
      <c r="H1093" s="8" t="s">
        <v>49</v>
      </c>
      <c r="I1093" s="9">
        <v>500000</v>
      </c>
      <c r="J1093" s="9">
        <v>600000</v>
      </c>
      <c r="K1093" s="8" t="s">
        <v>732</v>
      </c>
      <c r="L1093" s="10">
        <v>45939</v>
      </c>
      <c r="N1093" t="str">
        <f>IFERROR(VLOOKUP(A1093,Ordenes!$C$1:$C$215,1,FALSE),"N/A")</f>
        <v>N/A</v>
      </c>
      <c r="O1093" s="8" t="str">
        <f>_xlfn.CONCAT(YEAR(OP[[#This Row],[FechaDocumento]]),"-",MONTH(OP[[#This Row],[FechaDocumento]]))</f>
        <v>2025-10</v>
      </c>
    </row>
    <row r="1094" spans="1:15" ht="15">
      <c r="A1094" s="8">
        <v>1555</v>
      </c>
      <c r="B1094" s="8">
        <v>2310030017</v>
      </c>
      <c r="C1094" s="8" t="s">
        <v>97</v>
      </c>
      <c r="D1094" s="8" t="s">
        <v>12</v>
      </c>
      <c r="E1094" s="8" t="s">
        <v>13</v>
      </c>
      <c r="F1094" s="8" t="s">
        <v>91</v>
      </c>
      <c r="G1094" s="8" t="s">
        <v>92</v>
      </c>
      <c r="H1094" s="8" t="s">
        <v>93</v>
      </c>
      <c r="I1094" s="9">
        <v>2700</v>
      </c>
      <c r="J1094" s="9">
        <v>2700</v>
      </c>
      <c r="K1094" s="8" t="s">
        <v>97</v>
      </c>
      <c r="L1094" s="10">
        <v>45939</v>
      </c>
      <c r="N1094" t="str">
        <f>IFERROR(VLOOKUP(A1094,Ordenes!$C$1:$C$215,1,FALSE),"N/A")</f>
        <v>N/A</v>
      </c>
      <c r="O1094" s="8" t="str">
        <f>_xlfn.CONCAT(YEAR(OP[[#This Row],[FechaDocumento]]),"-",MONTH(OP[[#This Row],[FechaDocumento]]))</f>
        <v>2025-10</v>
      </c>
    </row>
    <row r="1095" spans="1:15" ht="15">
      <c r="A1095" s="8">
        <v>1556</v>
      </c>
      <c r="B1095" s="8">
        <v>2310030018</v>
      </c>
      <c r="C1095" s="8" t="s">
        <v>99</v>
      </c>
      <c r="D1095" s="8" t="s">
        <v>12</v>
      </c>
      <c r="E1095" s="8" t="s">
        <v>13</v>
      </c>
      <c r="F1095" s="8" t="s">
        <v>91</v>
      </c>
      <c r="G1095" s="8" t="s">
        <v>92</v>
      </c>
      <c r="H1095" s="8" t="s">
        <v>93</v>
      </c>
      <c r="I1095" s="9">
        <v>2700</v>
      </c>
      <c r="J1095" s="9">
        <v>2700</v>
      </c>
      <c r="K1095" s="8" t="s">
        <v>99</v>
      </c>
      <c r="L1095" s="10">
        <v>45939</v>
      </c>
      <c r="N1095" t="str">
        <f>IFERROR(VLOOKUP(A1095,Ordenes!$C$1:$C$215,1,FALSE),"N/A")</f>
        <v>N/A</v>
      </c>
      <c r="O1095" s="8" t="str">
        <f>_xlfn.CONCAT(YEAR(OP[[#This Row],[FechaDocumento]]),"-",MONTH(OP[[#This Row],[FechaDocumento]]))</f>
        <v>2025-10</v>
      </c>
    </row>
    <row r="1096" spans="1:15" ht="15">
      <c r="A1096" s="8">
        <v>1557</v>
      </c>
      <c r="B1096" s="8">
        <v>2310030021</v>
      </c>
      <c r="C1096" s="8" t="s">
        <v>90</v>
      </c>
      <c r="D1096" s="8" t="s">
        <v>12</v>
      </c>
      <c r="E1096" s="8" t="s">
        <v>13</v>
      </c>
      <c r="F1096" s="8" t="s">
        <v>91</v>
      </c>
      <c r="G1096" s="8" t="s">
        <v>92</v>
      </c>
      <c r="H1096" s="8" t="s">
        <v>93</v>
      </c>
      <c r="I1096" s="9">
        <v>2700</v>
      </c>
      <c r="J1096" s="9">
        <v>2700</v>
      </c>
      <c r="K1096" s="8" t="s">
        <v>90</v>
      </c>
      <c r="L1096" s="10">
        <v>45939</v>
      </c>
      <c r="N1096" t="str">
        <f>IFERROR(VLOOKUP(A1096,Ordenes!$C$1:$C$215,1,FALSE),"N/A")</f>
        <v>N/A</v>
      </c>
      <c r="O1096" s="8" t="str">
        <f>_xlfn.CONCAT(YEAR(OP[[#This Row],[FechaDocumento]]),"-",MONTH(OP[[#This Row],[FechaDocumento]]))</f>
        <v>2025-10</v>
      </c>
    </row>
    <row r="1097" spans="1:15" ht="15">
      <c r="A1097" s="8">
        <v>1558</v>
      </c>
      <c r="B1097" s="8">
        <v>2310030016</v>
      </c>
      <c r="C1097" s="8" t="s">
        <v>94</v>
      </c>
      <c r="D1097" s="8" t="s">
        <v>12</v>
      </c>
      <c r="E1097" s="8" t="s">
        <v>13</v>
      </c>
      <c r="F1097" s="8" t="s">
        <v>91</v>
      </c>
      <c r="G1097" s="8" t="s">
        <v>92</v>
      </c>
      <c r="H1097" s="8" t="s">
        <v>93</v>
      </c>
      <c r="I1097" s="9">
        <v>2700</v>
      </c>
      <c r="J1097" s="9">
        <v>0</v>
      </c>
      <c r="K1097" s="8" t="s">
        <v>100</v>
      </c>
      <c r="L1097" s="10">
        <v>45939</v>
      </c>
      <c r="N1097" t="str">
        <f>IFERROR(VLOOKUP(A1097,Ordenes!$C$1:$C$215,1,FALSE),"N/A")</f>
        <v>N/A</v>
      </c>
      <c r="O1097" s="8" t="str">
        <f>_xlfn.CONCAT(YEAR(OP[[#This Row],[FechaDocumento]]),"-",MONTH(OP[[#This Row],[FechaDocumento]]))</f>
        <v>2025-10</v>
      </c>
    </row>
    <row r="1098" spans="1:15" ht="15">
      <c r="A1098" s="8">
        <v>1559</v>
      </c>
      <c r="B1098" s="8">
        <v>2310030020</v>
      </c>
      <c r="C1098" s="8" t="s">
        <v>96</v>
      </c>
      <c r="D1098" s="8" t="s">
        <v>12</v>
      </c>
      <c r="E1098" s="8" t="s">
        <v>13</v>
      </c>
      <c r="F1098" s="8" t="s">
        <v>91</v>
      </c>
      <c r="G1098" s="8" t="s">
        <v>92</v>
      </c>
      <c r="H1098" s="8" t="s">
        <v>93</v>
      </c>
      <c r="I1098" s="9">
        <v>2850</v>
      </c>
      <c r="J1098" s="9">
        <v>2850</v>
      </c>
      <c r="K1098" s="8" t="s">
        <v>96</v>
      </c>
      <c r="L1098" s="10">
        <v>45939</v>
      </c>
      <c r="N1098" t="str">
        <f>IFERROR(VLOOKUP(A1098,Ordenes!$C$1:$C$215,1,FALSE),"N/A")</f>
        <v>N/A</v>
      </c>
      <c r="O1098" s="8" t="str">
        <f>_xlfn.CONCAT(YEAR(OP[[#This Row],[FechaDocumento]]),"-",MONTH(OP[[#This Row],[FechaDocumento]]))</f>
        <v>2025-10</v>
      </c>
    </row>
    <row r="1099" spans="1:15" ht="15">
      <c r="A1099" s="8">
        <v>1560</v>
      </c>
      <c r="B1099" s="8">
        <v>2310030016</v>
      </c>
      <c r="C1099" s="8" t="s">
        <v>94</v>
      </c>
      <c r="D1099" s="8" t="s">
        <v>12</v>
      </c>
      <c r="E1099" s="8" t="s">
        <v>13</v>
      </c>
      <c r="F1099" s="8" t="s">
        <v>91</v>
      </c>
      <c r="G1099" s="8" t="s">
        <v>92</v>
      </c>
      <c r="H1099" s="8" t="s">
        <v>93</v>
      </c>
      <c r="I1099" s="9">
        <v>2700</v>
      </c>
      <c r="J1099" s="9">
        <v>2700</v>
      </c>
      <c r="K1099" s="8" t="s">
        <v>94</v>
      </c>
      <c r="L1099" s="10">
        <v>45939</v>
      </c>
      <c r="N1099" t="str">
        <f>IFERROR(VLOOKUP(A1099,Ordenes!$C$1:$C$215,1,FALSE),"N/A")</f>
        <v>N/A</v>
      </c>
      <c r="O1099" s="8" t="str">
        <f>_xlfn.CONCAT(YEAR(OP[[#This Row],[FechaDocumento]]),"-",MONTH(OP[[#This Row],[FechaDocumento]]))</f>
        <v>2025-10</v>
      </c>
    </row>
    <row r="1100" spans="1:15" ht="15">
      <c r="A1100" s="8">
        <v>1561</v>
      </c>
      <c r="B1100" s="8">
        <v>2310030019</v>
      </c>
      <c r="C1100" s="8" t="s">
        <v>98</v>
      </c>
      <c r="D1100" s="8" t="s">
        <v>12</v>
      </c>
      <c r="E1100" s="8" t="s">
        <v>13</v>
      </c>
      <c r="F1100" s="8" t="s">
        <v>91</v>
      </c>
      <c r="G1100" s="8" t="s">
        <v>92</v>
      </c>
      <c r="H1100" s="8" t="s">
        <v>93</v>
      </c>
      <c r="I1100" s="9">
        <v>2700</v>
      </c>
      <c r="J1100" s="9">
        <v>2700</v>
      </c>
      <c r="K1100" s="8" t="s">
        <v>98</v>
      </c>
      <c r="L1100" s="10">
        <v>45939</v>
      </c>
      <c r="N1100" t="str">
        <f>IFERROR(VLOOKUP(A1100,Ordenes!$C$1:$C$215,1,FALSE),"N/A")</f>
        <v>N/A</v>
      </c>
      <c r="O1100" s="8" t="str">
        <f>_xlfn.CONCAT(YEAR(OP[[#This Row],[FechaDocumento]]),"-",MONTH(OP[[#This Row],[FechaDocumento]]))</f>
        <v>2025-10</v>
      </c>
    </row>
    <row r="1101" spans="1:15" ht="15">
      <c r="A1101" s="8">
        <v>1562</v>
      </c>
      <c r="B1101" s="8">
        <v>2310040572</v>
      </c>
      <c r="C1101" s="8" t="s">
        <v>408</v>
      </c>
      <c r="D1101" s="8" t="s">
        <v>12</v>
      </c>
      <c r="E1101" s="8" t="s">
        <v>13</v>
      </c>
      <c r="F1101" s="8" t="s">
        <v>91</v>
      </c>
      <c r="G1101" s="8" t="s">
        <v>92</v>
      </c>
      <c r="H1101" s="8" t="s">
        <v>93</v>
      </c>
      <c r="I1101" s="9">
        <v>35</v>
      </c>
      <c r="J1101" s="9">
        <v>35</v>
      </c>
      <c r="K1101" s="8" t="s">
        <v>408</v>
      </c>
      <c r="L1101" s="10">
        <v>45939</v>
      </c>
      <c r="N1101" t="str">
        <f>IFERROR(VLOOKUP(A1101,Ordenes!$C$1:$C$215,1,FALSE),"N/A")</f>
        <v>N/A</v>
      </c>
      <c r="O1101" s="8" t="str">
        <f>_xlfn.CONCAT(YEAR(OP[[#This Row],[FechaDocumento]]),"-",MONTH(OP[[#This Row],[FechaDocumento]]))</f>
        <v>2025-10</v>
      </c>
    </row>
    <row r="1102" spans="1:15" ht="15">
      <c r="A1102" s="8">
        <v>1563</v>
      </c>
      <c r="B1102" s="8">
        <v>2140390001</v>
      </c>
      <c r="C1102" s="8" t="s">
        <v>160</v>
      </c>
      <c r="D1102" s="8" t="s">
        <v>12</v>
      </c>
      <c r="E1102" s="8" t="s">
        <v>13</v>
      </c>
      <c r="F1102" s="8" t="s">
        <v>47</v>
      </c>
      <c r="G1102" s="8" t="s">
        <v>48</v>
      </c>
      <c r="H1102" s="8" t="s">
        <v>49</v>
      </c>
      <c r="I1102" s="9">
        <v>2500</v>
      </c>
      <c r="J1102" s="9">
        <v>2482</v>
      </c>
      <c r="K1102" s="8" t="s">
        <v>160</v>
      </c>
      <c r="L1102" s="10">
        <v>45939</v>
      </c>
      <c r="N1102" t="str">
        <f>IFERROR(VLOOKUP(A1102,Ordenes!$C$1:$C$215,1,FALSE),"N/A")</f>
        <v>N/A</v>
      </c>
      <c r="O1102" s="8" t="str">
        <f>_xlfn.CONCAT(YEAR(OP[[#This Row],[FechaDocumento]]),"-",MONTH(OP[[#This Row],[FechaDocumento]]))</f>
        <v>2025-10</v>
      </c>
    </row>
    <row r="1103" spans="1:15" ht="15">
      <c r="A1103" s="8">
        <v>1564</v>
      </c>
      <c r="B1103" s="8">
        <v>2110210017</v>
      </c>
      <c r="C1103" s="8" t="s">
        <v>737</v>
      </c>
      <c r="D1103" s="8" t="s">
        <v>12</v>
      </c>
      <c r="E1103" s="8" t="s">
        <v>13</v>
      </c>
      <c r="F1103" s="8" t="s">
        <v>47</v>
      </c>
      <c r="G1103" s="8" t="s">
        <v>48</v>
      </c>
      <c r="H1103" s="8" t="s">
        <v>49</v>
      </c>
      <c r="I1103" s="9">
        <v>2500</v>
      </c>
      <c r="J1103" s="9">
        <v>14195</v>
      </c>
      <c r="K1103" s="8" t="s">
        <v>737</v>
      </c>
      <c r="L1103" s="10">
        <v>45939</v>
      </c>
      <c r="N1103" t="str">
        <f>IFERROR(VLOOKUP(A1103,Ordenes!$C$1:$C$215,1,FALSE),"N/A")</f>
        <v>N/A</v>
      </c>
      <c r="O1103" s="8" t="str">
        <f>_xlfn.CONCAT(YEAR(OP[[#This Row],[FechaDocumento]]),"-",MONTH(OP[[#This Row],[FechaDocumento]]))</f>
        <v>2025-10</v>
      </c>
    </row>
    <row r="1104" spans="1:15" ht="15">
      <c r="A1104" s="8">
        <v>1565</v>
      </c>
      <c r="B1104" s="8">
        <v>2110210018</v>
      </c>
      <c r="C1104" s="8" t="s">
        <v>634</v>
      </c>
      <c r="D1104" s="8" t="s">
        <v>12</v>
      </c>
      <c r="E1104" s="8" t="s">
        <v>13</v>
      </c>
      <c r="F1104" s="8" t="s">
        <v>47</v>
      </c>
      <c r="G1104" s="8" t="s">
        <v>48</v>
      </c>
      <c r="H1104" s="8" t="s">
        <v>49</v>
      </c>
      <c r="I1104" s="9">
        <v>800</v>
      </c>
      <c r="J1104" s="9">
        <v>800</v>
      </c>
      <c r="K1104" s="8" t="s">
        <v>634</v>
      </c>
      <c r="L1104" s="10">
        <v>45939</v>
      </c>
      <c r="N1104" t="str">
        <f>IFERROR(VLOOKUP(A1104,Ordenes!$C$1:$C$215,1,FALSE),"N/A")</f>
        <v>N/A</v>
      </c>
      <c r="O1104" s="8" t="str">
        <f>_xlfn.CONCAT(YEAR(OP[[#This Row],[FechaDocumento]]),"-",MONTH(OP[[#This Row],[FechaDocumento]]))</f>
        <v>2025-10</v>
      </c>
    </row>
    <row r="1105" spans="1:15" ht="15">
      <c r="A1105" s="8">
        <v>1566</v>
      </c>
      <c r="B1105" s="8">
        <v>2110210019</v>
      </c>
      <c r="C1105" s="8" t="s">
        <v>645</v>
      </c>
      <c r="D1105" s="8" t="s">
        <v>12</v>
      </c>
      <c r="E1105" s="8" t="s">
        <v>13</v>
      </c>
      <c r="F1105" s="8" t="s">
        <v>47</v>
      </c>
      <c r="G1105" s="8" t="s">
        <v>48</v>
      </c>
      <c r="H1105" s="8" t="s">
        <v>49</v>
      </c>
      <c r="I1105" s="9">
        <v>2000</v>
      </c>
      <c r="J1105" s="9">
        <v>2000</v>
      </c>
      <c r="K1105" s="8" t="s">
        <v>645</v>
      </c>
      <c r="L1105" s="10">
        <v>45939</v>
      </c>
      <c r="N1105" t="str">
        <f>IFERROR(VLOOKUP(A1105,Ordenes!$C$1:$C$215,1,FALSE),"N/A")</f>
        <v>N/A</v>
      </c>
      <c r="O1105" s="8" t="str">
        <f>_xlfn.CONCAT(YEAR(OP[[#This Row],[FechaDocumento]]),"-",MONTH(OP[[#This Row],[FechaDocumento]]))</f>
        <v>2025-10</v>
      </c>
    </row>
    <row r="1106" spans="1:15" ht="15">
      <c r="A1106" s="8">
        <v>1567</v>
      </c>
      <c r="B1106" s="8">
        <v>2110210029</v>
      </c>
      <c r="C1106" s="8" t="s">
        <v>635</v>
      </c>
      <c r="D1106" s="8" t="s">
        <v>12</v>
      </c>
      <c r="E1106" s="8" t="s">
        <v>13</v>
      </c>
      <c r="F1106" s="8" t="s">
        <v>47</v>
      </c>
      <c r="G1106" s="8" t="s">
        <v>48</v>
      </c>
      <c r="H1106" s="8" t="s">
        <v>49</v>
      </c>
      <c r="I1106" s="9">
        <v>2000</v>
      </c>
      <c r="J1106" s="9">
        <v>2000</v>
      </c>
      <c r="K1106" s="8" t="s">
        <v>635</v>
      </c>
      <c r="L1106" s="10">
        <v>45939</v>
      </c>
      <c r="N1106" t="str">
        <f>IFERROR(VLOOKUP(A1106,Ordenes!$C$1:$C$215,1,FALSE),"N/A")</f>
        <v>N/A</v>
      </c>
      <c r="O1106" s="8" t="str">
        <f>_xlfn.CONCAT(YEAR(OP[[#This Row],[FechaDocumento]]),"-",MONTH(OP[[#This Row],[FechaDocumento]]))</f>
        <v>2025-10</v>
      </c>
    </row>
    <row r="1107" spans="1:15" ht="15">
      <c r="A1107" s="8">
        <v>1569</v>
      </c>
      <c r="B1107" s="8">
        <v>2110210026</v>
      </c>
      <c r="C1107" s="8" t="s">
        <v>746</v>
      </c>
      <c r="D1107" s="8" t="s">
        <v>12</v>
      </c>
      <c r="E1107" s="8" t="s">
        <v>13</v>
      </c>
      <c r="F1107" s="8" t="s">
        <v>47</v>
      </c>
      <c r="G1107" s="8" t="s">
        <v>48</v>
      </c>
      <c r="H1107" s="8" t="s">
        <v>49</v>
      </c>
      <c r="I1107" s="9">
        <v>7000</v>
      </c>
      <c r="J1107" s="9">
        <v>6962</v>
      </c>
      <c r="K1107" s="8" t="s">
        <v>746</v>
      </c>
      <c r="L1107" s="10">
        <v>45939</v>
      </c>
      <c r="N1107" t="str">
        <f>IFERROR(VLOOKUP(A1107,Ordenes!$C$1:$C$215,1,FALSE),"N/A")</f>
        <v>N/A</v>
      </c>
      <c r="O1107" s="8" t="str">
        <f>_xlfn.CONCAT(YEAR(OP[[#This Row],[FechaDocumento]]),"-",MONTH(OP[[#This Row],[FechaDocumento]]))</f>
        <v>2025-10</v>
      </c>
    </row>
    <row r="1108" spans="1:15" ht="15">
      <c r="A1108" s="8">
        <v>1571</v>
      </c>
      <c r="B1108" s="8">
        <v>2110210020</v>
      </c>
      <c r="C1108" s="8" t="s">
        <v>636</v>
      </c>
      <c r="D1108" s="8" t="s">
        <v>12</v>
      </c>
      <c r="E1108" s="8" t="s">
        <v>13</v>
      </c>
      <c r="F1108" s="8" t="s">
        <v>47</v>
      </c>
      <c r="G1108" s="8" t="s">
        <v>48</v>
      </c>
      <c r="H1108" s="8" t="s">
        <v>49</v>
      </c>
      <c r="I1108" s="9">
        <v>800</v>
      </c>
      <c r="J1108" s="9">
        <v>800</v>
      </c>
      <c r="K1108" s="8" t="s">
        <v>636</v>
      </c>
      <c r="L1108" s="10">
        <v>45939</v>
      </c>
      <c r="N1108" t="str">
        <f>IFERROR(VLOOKUP(A1108,Ordenes!$C$1:$C$215,1,FALSE),"N/A")</f>
        <v>N/A</v>
      </c>
      <c r="O1108" s="8" t="str">
        <f>_xlfn.CONCAT(YEAR(OP[[#This Row],[FechaDocumento]]),"-",MONTH(OP[[#This Row],[FechaDocumento]]))</f>
        <v>2025-10</v>
      </c>
    </row>
    <row r="1109" spans="1:15" ht="15">
      <c r="A1109" s="8">
        <v>1575</v>
      </c>
      <c r="B1109" s="8">
        <v>2310160270</v>
      </c>
      <c r="C1109" s="8" t="s">
        <v>653</v>
      </c>
      <c r="D1109" s="8" t="s">
        <v>12</v>
      </c>
      <c r="E1109" s="8" t="s">
        <v>13</v>
      </c>
      <c r="F1109" s="8" t="s">
        <v>14</v>
      </c>
      <c r="G1109" s="8" t="s">
        <v>15</v>
      </c>
      <c r="H1109" s="8" t="s">
        <v>16</v>
      </c>
      <c r="I1109" s="9">
        <v>400000</v>
      </c>
      <c r="J1109" s="9">
        <v>400000</v>
      </c>
      <c r="K1109" s="8" t="s">
        <v>653</v>
      </c>
      <c r="L1109" s="10">
        <v>45940</v>
      </c>
      <c r="N1109" t="str">
        <f>IFERROR(VLOOKUP(A1109,Ordenes!$C$1:$C$215,1,FALSE),"N/A")</f>
        <v>N/A</v>
      </c>
      <c r="O1109" s="8" t="str">
        <f>_xlfn.CONCAT(YEAR(OP[[#This Row],[FechaDocumento]]),"-",MONTH(OP[[#This Row],[FechaDocumento]]))</f>
        <v>2025-10</v>
      </c>
    </row>
    <row r="1110" spans="1:15" ht="15">
      <c r="A1110" s="8">
        <v>1576</v>
      </c>
      <c r="B1110" s="8">
        <v>2110030170</v>
      </c>
      <c r="C1110" s="8" t="s">
        <v>704</v>
      </c>
      <c r="D1110" s="8" t="s">
        <v>12</v>
      </c>
      <c r="E1110" s="8" t="s">
        <v>13</v>
      </c>
      <c r="F1110" s="8" t="s">
        <v>47</v>
      </c>
      <c r="G1110" s="8" t="s">
        <v>48</v>
      </c>
      <c r="H1110" s="8" t="s">
        <v>49</v>
      </c>
      <c r="I1110" s="9">
        <v>51000</v>
      </c>
      <c r="J1110" s="9">
        <v>51000</v>
      </c>
      <c r="K1110" s="8" t="s">
        <v>704</v>
      </c>
      <c r="L1110" s="10">
        <v>45940</v>
      </c>
      <c r="N1110" t="str">
        <f>IFERROR(VLOOKUP(A1110,Ordenes!$C$1:$C$215,1,FALSE),"N/A")</f>
        <v>N/A</v>
      </c>
      <c r="O1110" s="8" t="str">
        <f>_xlfn.CONCAT(YEAR(OP[[#This Row],[FechaDocumento]]),"-",MONTH(OP[[#This Row],[FechaDocumento]]))</f>
        <v>2025-10</v>
      </c>
    </row>
    <row r="1111" spans="1:15" ht="15">
      <c r="A1111" s="8">
        <v>1577</v>
      </c>
      <c r="B1111" s="8">
        <v>2310040095</v>
      </c>
      <c r="C1111" s="8" t="s">
        <v>747</v>
      </c>
      <c r="D1111" s="8" t="s">
        <v>12</v>
      </c>
      <c r="E1111" s="8" t="s">
        <v>13</v>
      </c>
      <c r="F1111" s="8" t="s">
        <v>91</v>
      </c>
      <c r="G1111" s="8" t="s">
        <v>92</v>
      </c>
      <c r="H1111" s="8" t="s">
        <v>93</v>
      </c>
      <c r="I1111" s="9">
        <v>8000</v>
      </c>
      <c r="J1111" s="9">
        <v>7811</v>
      </c>
      <c r="K1111" s="8" t="s">
        <v>747</v>
      </c>
      <c r="L1111" s="10">
        <v>45940</v>
      </c>
      <c r="N1111" t="str">
        <f>IFERROR(VLOOKUP(A1111,Ordenes!$C$1:$C$215,1,FALSE),"N/A")</f>
        <v>N/A</v>
      </c>
      <c r="O1111" s="8" t="str">
        <f>_xlfn.CONCAT(YEAR(OP[[#This Row],[FechaDocumento]]),"-",MONTH(OP[[#This Row],[FechaDocumento]]))</f>
        <v>2025-10</v>
      </c>
    </row>
    <row r="1112" spans="1:15" ht="15">
      <c r="A1112" s="8">
        <v>1578</v>
      </c>
      <c r="B1112" s="8">
        <v>2310040096</v>
      </c>
      <c r="C1112" s="8" t="s">
        <v>748</v>
      </c>
      <c r="D1112" s="8" t="s">
        <v>12</v>
      </c>
      <c r="E1112" s="8" t="s">
        <v>13</v>
      </c>
      <c r="F1112" s="8" t="s">
        <v>91</v>
      </c>
      <c r="G1112" s="8" t="s">
        <v>92</v>
      </c>
      <c r="H1112" s="8" t="s">
        <v>93</v>
      </c>
      <c r="I1112" s="9">
        <v>8000</v>
      </c>
      <c r="J1112" s="9">
        <v>7884</v>
      </c>
      <c r="K1112" s="8" t="s">
        <v>748</v>
      </c>
      <c r="L1112" s="10">
        <v>45940</v>
      </c>
      <c r="N1112" t="str">
        <f>IFERROR(VLOOKUP(A1112,Ordenes!$C$1:$C$215,1,FALSE),"N/A")</f>
        <v>N/A</v>
      </c>
      <c r="O1112" s="8" t="str">
        <f>_xlfn.CONCAT(YEAR(OP[[#This Row],[FechaDocumento]]),"-",MONTH(OP[[#This Row],[FechaDocumento]]))</f>
        <v>2025-10</v>
      </c>
    </row>
    <row r="1113" spans="1:15" ht="15">
      <c r="A1113" s="8">
        <v>1579</v>
      </c>
      <c r="B1113" s="8">
        <v>2310040097</v>
      </c>
      <c r="C1113" s="8" t="s">
        <v>749</v>
      </c>
      <c r="D1113" s="8" t="s">
        <v>12</v>
      </c>
      <c r="E1113" s="8" t="s">
        <v>13</v>
      </c>
      <c r="F1113" s="8" t="s">
        <v>91</v>
      </c>
      <c r="G1113" s="8" t="s">
        <v>92</v>
      </c>
      <c r="H1113" s="8" t="s">
        <v>93</v>
      </c>
      <c r="I1113" s="9">
        <v>8000</v>
      </c>
      <c r="J1113" s="9">
        <v>7507</v>
      </c>
      <c r="K1113" s="8" t="s">
        <v>749</v>
      </c>
      <c r="L1113" s="10">
        <v>45940</v>
      </c>
      <c r="N1113" t="str">
        <f>IFERROR(VLOOKUP(A1113,Ordenes!$C$1:$C$215,1,FALSE),"N/A")</f>
        <v>N/A</v>
      </c>
      <c r="O1113" s="8" t="str">
        <f>_xlfn.CONCAT(YEAR(OP[[#This Row],[FechaDocumento]]),"-",MONTH(OP[[#This Row],[FechaDocumento]]))</f>
        <v>2025-10</v>
      </c>
    </row>
    <row r="1114" spans="1:15" ht="15">
      <c r="A1114" s="8">
        <v>1580</v>
      </c>
      <c r="B1114" s="8">
        <v>2310040098</v>
      </c>
      <c r="C1114" s="8" t="s">
        <v>750</v>
      </c>
      <c r="D1114" s="8" t="s">
        <v>12</v>
      </c>
      <c r="E1114" s="8" t="s">
        <v>13</v>
      </c>
      <c r="F1114" s="8" t="s">
        <v>91</v>
      </c>
      <c r="G1114" s="8" t="s">
        <v>92</v>
      </c>
      <c r="H1114" s="8" t="s">
        <v>93</v>
      </c>
      <c r="I1114" s="9">
        <v>8000</v>
      </c>
      <c r="J1114" s="9">
        <v>7721</v>
      </c>
      <c r="K1114" s="8" t="s">
        <v>750</v>
      </c>
      <c r="L1114" s="10">
        <v>45940</v>
      </c>
      <c r="N1114" t="str">
        <f>IFERROR(VLOOKUP(A1114,Ordenes!$C$1:$C$215,1,FALSE),"N/A")</f>
        <v>N/A</v>
      </c>
      <c r="O1114" s="8" t="str">
        <f>_xlfn.CONCAT(YEAR(OP[[#This Row],[FechaDocumento]]),"-",MONTH(OP[[#This Row],[FechaDocumento]]))</f>
        <v>2025-10</v>
      </c>
    </row>
    <row r="1115" spans="1:15" ht="15">
      <c r="A1115" s="8">
        <v>1581</v>
      </c>
      <c r="B1115" s="8">
        <v>2310040099</v>
      </c>
      <c r="C1115" s="8" t="s">
        <v>751</v>
      </c>
      <c r="D1115" s="8" t="s">
        <v>12</v>
      </c>
      <c r="E1115" s="8" t="s">
        <v>13</v>
      </c>
      <c r="F1115" s="8" t="s">
        <v>91</v>
      </c>
      <c r="G1115" s="8" t="s">
        <v>92</v>
      </c>
      <c r="H1115" s="8" t="s">
        <v>93</v>
      </c>
      <c r="I1115" s="9">
        <v>8000</v>
      </c>
      <c r="J1115" s="9">
        <v>7941</v>
      </c>
      <c r="K1115" s="8" t="s">
        <v>751</v>
      </c>
      <c r="L1115" s="10">
        <v>45940</v>
      </c>
      <c r="N1115" t="str">
        <f>IFERROR(VLOOKUP(A1115,Ordenes!$C$1:$C$215,1,FALSE),"N/A")</f>
        <v>N/A</v>
      </c>
      <c r="O1115" s="8" t="str">
        <f>_xlfn.CONCAT(YEAR(OP[[#This Row],[FechaDocumento]]),"-",MONTH(OP[[#This Row],[FechaDocumento]]))</f>
        <v>2025-10</v>
      </c>
    </row>
    <row r="1116" spans="1:15" ht="15">
      <c r="A1116" s="8">
        <v>1582</v>
      </c>
      <c r="B1116" s="8">
        <v>2310040100</v>
      </c>
      <c r="C1116" s="8" t="s">
        <v>752</v>
      </c>
      <c r="D1116" s="8" t="s">
        <v>12</v>
      </c>
      <c r="E1116" s="8" t="s">
        <v>13</v>
      </c>
      <c r="F1116" s="8" t="s">
        <v>91</v>
      </c>
      <c r="G1116" s="8" t="s">
        <v>92</v>
      </c>
      <c r="H1116" s="8" t="s">
        <v>93</v>
      </c>
      <c r="I1116" s="9">
        <v>8000</v>
      </c>
      <c r="J1116" s="9">
        <v>7536</v>
      </c>
      <c r="K1116" s="8" t="s">
        <v>753</v>
      </c>
      <c r="L1116" s="10">
        <v>45940</v>
      </c>
      <c r="N1116" t="str">
        <f>IFERROR(VLOOKUP(A1116,Ordenes!$C$1:$C$215,1,FALSE),"N/A")</f>
        <v>N/A</v>
      </c>
      <c r="O1116" s="8" t="str">
        <f>_xlfn.CONCAT(YEAR(OP[[#This Row],[FechaDocumento]]),"-",MONTH(OP[[#This Row],[FechaDocumento]]))</f>
        <v>2025-10</v>
      </c>
    </row>
    <row r="1117" spans="1:15" ht="15">
      <c r="A1117" s="8">
        <v>1583</v>
      </c>
      <c r="B1117" s="8">
        <v>2310210160</v>
      </c>
      <c r="C1117" s="8" t="s">
        <v>69</v>
      </c>
      <c r="D1117" s="8" t="s">
        <v>12</v>
      </c>
      <c r="E1117" s="8" t="s">
        <v>13</v>
      </c>
      <c r="F1117" s="8" t="s">
        <v>47</v>
      </c>
      <c r="G1117" s="8" t="s">
        <v>48</v>
      </c>
      <c r="H1117" s="8" t="s">
        <v>49</v>
      </c>
      <c r="I1117" s="9">
        <v>25000</v>
      </c>
      <c r="J1117" s="9">
        <v>25000</v>
      </c>
      <c r="K1117" s="8" t="s">
        <v>69</v>
      </c>
      <c r="L1117" s="10">
        <v>45940</v>
      </c>
      <c r="N1117" t="str">
        <f>IFERROR(VLOOKUP(A1117,Ordenes!$C$1:$C$215,1,FALSE),"N/A")</f>
        <v>N/A</v>
      </c>
      <c r="O1117" s="8" t="str">
        <f>_xlfn.CONCAT(YEAR(OP[[#This Row],[FechaDocumento]]),"-",MONTH(OP[[#This Row],[FechaDocumento]]))</f>
        <v>2025-10</v>
      </c>
    </row>
    <row r="1118" spans="1:15" ht="15">
      <c r="A1118" s="8">
        <v>1584</v>
      </c>
      <c r="B1118" s="8">
        <v>2310210154</v>
      </c>
      <c r="C1118" s="8" t="s">
        <v>141</v>
      </c>
      <c r="D1118" s="8" t="s">
        <v>12</v>
      </c>
      <c r="E1118" s="8" t="s">
        <v>13</v>
      </c>
      <c r="F1118" s="8" t="s">
        <v>47</v>
      </c>
      <c r="G1118" s="8" t="s">
        <v>48</v>
      </c>
      <c r="H1118" s="8" t="s">
        <v>49</v>
      </c>
      <c r="I1118" s="9">
        <v>25000</v>
      </c>
      <c r="J1118" s="9">
        <v>25000</v>
      </c>
      <c r="K1118" s="8" t="s">
        <v>141</v>
      </c>
      <c r="L1118" s="10">
        <v>45940</v>
      </c>
      <c r="N1118" t="str">
        <f>IFERROR(VLOOKUP(A1118,Ordenes!$C$1:$C$215,1,FALSE),"N/A")</f>
        <v>N/A</v>
      </c>
      <c r="O1118" s="8" t="str">
        <f>_xlfn.CONCAT(YEAR(OP[[#This Row],[FechaDocumento]]),"-",MONTH(OP[[#This Row],[FechaDocumento]]))</f>
        <v>2025-10</v>
      </c>
    </row>
    <row r="1119" spans="1:15" ht="15">
      <c r="A1119" s="8">
        <v>1586</v>
      </c>
      <c r="B1119" s="8">
        <v>2310210151</v>
      </c>
      <c r="C1119" s="8" t="s">
        <v>66</v>
      </c>
      <c r="D1119" s="8" t="s">
        <v>12</v>
      </c>
      <c r="E1119" s="8" t="s">
        <v>13</v>
      </c>
      <c r="F1119" s="8" t="s">
        <v>47</v>
      </c>
      <c r="G1119" s="8" t="s">
        <v>48</v>
      </c>
      <c r="H1119" s="8" t="s">
        <v>49</v>
      </c>
      <c r="I1119" s="9">
        <v>25000</v>
      </c>
      <c r="J1119" s="9">
        <v>25000</v>
      </c>
      <c r="K1119" s="8" t="s">
        <v>66</v>
      </c>
      <c r="L1119" s="10">
        <v>45940</v>
      </c>
      <c r="N1119" t="str">
        <f>IFERROR(VLOOKUP(A1119,Ordenes!$C$1:$C$215,1,FALSE),"N/A")</f>
        <v>N/A</v>
      </c>
      <c r="O1119" s="8" t="str">
        <f>_xlfn.CONCAT(YEAR(OP[[#This Row],[FechaDocumento]]),"-",MONTH(OP[[#This Row],[FechaDocumento]]))</f>
        <v>2025-10</v>
      </c>
    </row>
    <row r="1120" spans="1:15" ht="15">
      <c r="A1120" s="8">
        <v>1592</v>
      </c>
      <c r="B1120" s="8">
        <v>2310320328</v>
      </c>
      <c r="C1120" s="8" t="s">
        <v>733</v>
      </c>
      <c r="D1120" s="8" t="s">
        <v>12</v>
      </c>
      <c r="E1120" s="8" t="s">
        <v>13</v>
      </c>
      <c r="F1120" s="8" t="s">
        <v>47</v>
      </c>
      <c r="G1120" s="8" t="s">
        <v>48</v>
      </c>
      <c r="H1120" s="8" t="s">
        <v>49</v>
      </c>
      <c r="I1120" s="9">
        <v>300000</v>
      </c>
      <c r="J1120" s="9">
        <v>137088</v>
      </c>
      <c r="K1120" s="8" t="s">
        <v>733</v>
      </c>
      <c r="L1120" s="10">
        <v>45940</v>
      </c>
      <c r="N1120" t="str">
        <f>IFERROR(VLOOKUP(A1120,Ordenes!$C$1:$C$215,1,FALSE),"N/A")</f>
        <v>N/A</v>
      </c>
      <c r="O1120" s="8" t="str">
        <f>_xlfn.CONCAT(YEAR(OP[[#This Row],[FechaDocumento]]),"-",MONTH(OP[[#This Row],[FechaDocumento]]))</f>
        <v>2025-10</v>
      </c>
    </row>
    <row r="1121" spans="1:15" ht="15">
      <c r="A1121" s="8">
        <v>1593</v>
      </c>
      <c r="B1121" s="8">
        <v>2320330022</v>
      </c>
      <c r="C1121" s="8" t="s">
        <v>168</v>
      </c>
      <c r="D1121" s="8" t="s">
        <v>12</v>
      </c>
      <c r="E1121" s="8" t="s">
        <v>108</v>
      </c>
      <c r="F1121" s="8" t="s">
        <v>109</v>
      </c>
      <c r="G1121" s="8" t="s">
        <v>110</v>
      </c>
      <c r="H1121" s="8" t="s">
        <v>111</v>
      </c>
      <c r="I1121" s="9">
        <v>150000</v>
      </c>
      <c r="J1121" s="9">
        <v>36000</v>
      </c>
      <c r="K1121" s="8" t="s">
        <v>168</v>
      </c>
      <c r="L1121" s="10">
        <v>45940</v>
      </c>
      <c r="N1121" t="str">
        <f>IFERROR(VLOOKUP(A1121,Ordenes!$C$1:$C$215,1,FALSE),"N/A")</f>
        <v>N/A</v>
      </c>
      <c r="O1121" s="8" t="str">
        <f>_xlfn.CONCAT(YEAR(OP[[#This Row],[FechaDocumento]]),"-",MONTH(OP[[#This Row],[FechaDocumento]]))</f>
        <v>2025-10</v>
      </c>
    </row>
    <row r="1122" spans="1:15" ht="15">
      <c r="A1122" s="8">
        <v>1596</v>
      </c>
      <c r="B1122" s="8">
        <v>2320330019</v>
      </c>
      <c r="C1122" s="8" t="s">
        <v>754</v>
      </c>
      <c r="D1122" s="8" t="s">
        <v>12</v>
      </c>
      <c r="E1122" s="8" t="s">
        <v>108</v>
      </c>
      <c r="F1122" s="8" t="s">
        <v>109</v>
      </c>
      <c r="G1122" s="8" t="s">
        <v>110</v>
      </c>
      <c r="H1122" s="8" t="s">
        <v>111</v>
      </c>
      <c r="I1122" s="9">
        <v>100000</v>
      </c>
      <c r="J1122" s="9">
        <v>81000</v>
      </c>
      <c r="K1122" s="8" t="s">
        <v>754</v>
      </c>
      <c r="L1122" s="10">
        <v>45940</v>
      </c>
      <c r="N1122" t="str">
        <f>IFERROR(VLOOKUP(A1122,Ordenes!$C$1:$C$215,1,FALSE),"N/A")</f>
        <v>N/A</v>
      </c>
      <c r="O1122" s="8" t="str">
        <f>_xlfn.CONCAT(YEAR(OP[[#This Row],[FechaDocumento]]),"-",MONTH(OP[[#This Row],[FechaDocumento]]))</f>
        <v>2025-10</v>
      </c>
    </row>
    <row r="1123" spans="1:15" ht="15">
      <c r="A1123" s="8">
        <v>1599</v>
      </c>
      <c r="B1123" s="8">
        <v>2140110631</v>
      </c>
      <c r="C1123" s="8" t="s">
        <v>755</v>
      </c>
      <c r="D1123" s="8" t="s">
        <v>12</v>
      </c>
      <c r="E1123" s="8" t="s">
        <v>108</v>
      </c>
      <c r="F1123" s="8" t="s">
        <v>109</v>
      </c>
      <c r="G1123" s="8" t="s">
        <v>110</v>
      </c>
      <c r="H1123" s="8" t="s">
        <v>111</v>
      </c>
      <c r="I1123" s="9">
        <v>70600</v>
      </c>
      <c r="J1123" s="9">
        <v>41750</v>
      </c>
      <c r="K1123" s="8" t="s">
        <v>756</v>
      </c>
      <c r="L1123" s="10">
        <v>45943</v>
      </c>
      <c r="N1123" t="str">
        <f>IFERROR(VLOOKUP(A1123,Ordenes!$C$1:$C$215,1,FALSE),"N/A")</f>
        <v>N/A</v>
      </c>
      <c r="O1123" s="8" t="str">
        <f>_xlfn.CONCAT(YEAR(OP[[#This Row],[FechaDocumento]]),"-",MONTH(OP[[#This Row],[FechaDocumento]]))</f>
        <v>2025-10</v>
      </c>
    </row>
    <row r="1124" spans="1:15" ht="15">
      <c r="A1124" s="8">
        <v>1600</v>
      </c>
      <c r="B1124" s="8">
        <v>2310190110</v>
      </c>
      <c r="C1124" s="8" t="s">
        <v>757</v>
      </c>
      <c r="D1124" s="8" t="s">
        <v>12</v>
      </c>
      <c r="E1124" s="8" t="s">
        <v>13</v>
      </c>
      <c r="F1124" s="8" t="s">
        <v>47</v>
      </c>
      <c r="G1124" s="8" t="s">
        <v>48</v>
      </c>
      <c r="H1124" s="8" t="s">
        <v>49</v>
      </c>
      <c r="I1124" s="9">
        <v>155000</v>
      </c>
      <c r="J1124" s="9">
        <v>316800</v>
      </c>
      <c r="K1124" s="8" t="s">
        <v>758</v>
      </c>
      <c r="L1124" s="10">
        <v>45943</v>
      </c>
      <c r="N1124" t="str">
        <f>IFERROR(VLOOKUP(A1124,Ordenes!$C$1:$C$215,1,FALSE),"N/A")</f>
        <v>N/A</v>
      </c>
      <c r="O1124" s="8" t="str">
        <f>_xlfn.CONCAT(YEAR(OP[[#This Row],[FechaDocumento]]),"-",MONTH(OP[[#This Row],[FechaDocumento]]))</f>
        <v>2025-10</v>
      </c>
    </row>
    <row r="1125" spans="1:15" ht="15">
      <c r="A1125" s="8">
        <v>1602</v>
      </c>
      <c r="B1125" s="8">
        <v>2310250033</v>
      </c>
      <c r="C1125" s="8" t="s">
        <v>474</v>
      </c>
      <c r="D1125" s="8" t="s">
        <v>12</v>
      </c>
      <c r="E1125" s="8" t="s">
        <v>13</v>
      </c>
      <c r="F1125" s="8" t="s">
        <v>91</v>
      </c>
      <c r="G1125" s="8" t="s">
        <v>92</v>
      </c>
      <c r="H1125" s="8" t="s">
        <v>93</v>
      </c>
      <c r="I1125" s="9">
        <v>900</v>
      </c>
      <c r="J1125" s="9">
        <v>898.2</v>
      </c>
      <c r="K1125" s="8" t="s">
        <v>474</v>
      </c>
      <c r="L1125" s="10">
        <v>45943</v>
      </c>
      <c r="N1125" t="str">
        <f>IFERROR(VLOOKUP(A1125,Ordenes!$C$1:$C$215,1,FALSE),"N/A")</f>
        <v>N/A</v>
      </c>
      <c r="O1125" s="8" t="str">
        <f>_xlfn.CONCAT(YEAR(OP[[#This Row],[FechaDocumento]]),"-",MONTH(OP[[#This Row],[FechaDocumento]]))</f>
        <v>2025-10</v>
      </c>
    </row>
    <row r="1126" spans="1:15" ht="15">
      <c r="A1126" s="8">
        <v>1603</v>
      </c>
      <c r="B1126" s="8">
        <v>2310250034</v>
      </c>
      <c r="C1126" s="8" t="s">
        <v>472</v>
      </c>
      <c r="D1126" s="8" t="s">
        <v>12</v>
      </c>
      <c r="E1126" s="8" t="s">
        <v>13</v>
      </c>
      <c r="F1126" s="8" t="s">
        <v>91</v>
      </c>
      <c r="G1126" s="8" t="s">
        <v>92</v>
      </c>
      <c r="H1126" s="8" t="s">
        <v>93</v>
      </c>
      <c r="I1126" s="9">
        <v>900</v>
      </c>
      <c r="J1126" s="9">
        <v>911.05</v>
      </c>
      <c r="K1126" s="8" t="s">
        <v>472</v>
      </c>
      <c r="L1126" s="10">
        <v>45943</v>
      </c>
      <c r="N1126" t="str">
        <f>IFERROR(VLOOKUP(A1126,Ordenes!$C$1:$C$215,1,FALSE),"N/A")</f>
        <v>N/A</v>
      </c>
      <c r="O1126" s="8" t="str">
        <f>_xlfn.CONCAT(YEAR(OP[[#This Row],[FechaDocumento]]),"-",MONTH(OP[[#This Row],[FechaDocumento]]))</f>
        <v>2025-10</v>
      </c>
    </row>
    <row r="1127" spans="1:15" ht="15">
      <c r="A1127" s="8">
        <v>1604</v>
      </c>
      <c r="B1127" s="8">
        <v>2310250035</v>
      </c>
      <c r="C1127" s="8" t="s">
        <v>470</v>
      </c>
      <c r="D1127" s="8" t="s">
        <v>12</v>
      </c>
      <c r="E1127" s="8" t="s">
        <v>13</v>
      </c>
      <c r="F1127" s="8" t="s">
        <v>91</v>
      </c>
      <c r="G1127" s="8" t="s">
        <v>92</v>
      </c>
      <c r="H1127" s="8" t="s">
        <v>93</v>
      </c>
      <c r="I1127" s="9">
        <v>900</v>
      </c>
      <c r="J1127" s="9">
        <v>897</v>
      </c>
      <c r="K1127" s="8" t="s">
        <v>470</v>
      </c>
      <c r="L1127" s="10">
        <v>45943</v>
      </c>
      <c r="N1127" t="str">
        <f>IFERROR(VLOOKUP(A1127,Ordenes!$C$1:$C$215,1,FALSE),"N/A")</f>
        <v>N/A</v>
      </c>
      <c r="O1127" s="8" t="str">
        <f>_xlfn.CONCAT(YEAR(OP[[#This Row],[FechaDocumento]]),"-",MONTH(OP[[#This Row],[FechaDocumento]]))</f>
        <v>2025-10</v>
      </c>
    </row>
    <row r="1128" spans="1:15" ht="15">
      <c r="A1128" s="8">
        <v>1605</v>
      </c>
      <c r="B1128" s="8">
        <v>2310250036</v>
      </c>
      <c r="C1128" s="8" t="s">
        <v>475</v>
      </c>
      <c r="D1128" s="8" t="s">
        <v>12</v>
      </c>
      <c r="E1128" s="8" t="s">
        <v>13</v>
      </c>
      <c r="F1128" s="8" t="s">
        <v>91</v>
      </c>
      <c r="G1128" s="8" t="s">
        <v>92</v>
      </c>
      <c r="H1128" s="8" t="s">
        <v>93</v>
      </c>
      <c r="I1128" s="9">
        <v>900</v>
      </c>
      <c r="J1128" s="9">
        <v>881.85</v>
      </c>
      <c r="K1128" s="8" t="s">
        <v>475</v>
      </c>
      <c r="L1128" s="10">
        <v>45943</v>
      </c>
      <c r="N1128" t="str">
        <f>IFERROR(VLOOKUP(A1128,Ordenes!$C$1:$C$215,1,FALSE),"N/A")</f>
        <v>N/A</v>
      </c>
      <c r="O1128" s="8" t="str">
        <f>_xlfn.CONCAT(YEAR(OP[[#This Row],[FechaDocumento]]),"-",MONTH(OP[[#This Row],[FechaDocumento]]))</f>
        <v>2025-10</v>
      </c>
    </row>
    <row r="1129" spans="1:15" ht="15">
      <c r="A1129" s="8">
        <v>1606</v>
      </c>
      <c r="B1129" s="8">
        <v>2310250037</v>
      </c>
      <c r="C1129" s="8" t="s">
        <v>471</v>
      </c>
      <c r="D1129" s="8" t="s">
        <v>12</v>
      </c>
      <c r="E1129" s="8" t="s">
        <v>13</v>
      </c>
      <c r="F1129" s="8" t="s">
        <v>91</v>
      </c>
      <c r="G1129" s="8" t="s">
        <v>92</v>
      </c>
      <c r="H1129" s="8" t="s">
        <v>93</v>
      </c>
      <c r="I1129" s="9">
        <v>900</v>
      </c>
      <c r="J1129" s="9">
        <v>884.8</v>
      </c>
      <c r="K1129" s="8" t="s">
        <v>471</v>
      </c>
      <c r="L1129" s="10">
        <v>45943</v>
      </c>
      <c r="N1129" t="str">
        <f>IFERROR(VLOOKUP(A1129,Ordenes!$C$1:$C$215,1,FALSE),"N/A")</f>
        <v>N/A</v>
      </c>
      <c r="O1129" s="8" t="str">
        <f>_xlfn.CONCAT(YEAR(OP[[#This Row],[FechaDocumento]]),"-",MONTH(OP[[#This Row],[FechaDocumento]]))</f>
        <v>2025-10</v>
      </c>
    </row>
    <row r="1130" spans="1:15" ht="15">
      <c r="A1130" s="8">
        <v>1607</v>
      </c>
      <c r="B1130" s="8">
        <v>2310250038</v>
      </c>
      <c r="C1130" s="8" t="s">
        <v>473</v>
      </c>
      <c r="D1130" s="8" t="s">
        <v>12</v>
      </c>
      <c r="E1130" s="8" t="s">
        <v>13</v>
      </c>
      <c r="F1130" s="8" t="s">
        <v>91</v>
      </c>
      <c r="G1130" s="8" t="s">
        <v>92</v>
      </c>
      <c r="H1130" s="8" t="s">
        <v>93</v>
      </c>
      <c r="I1130" s="9">
        <v>900</v>
      </c>
      <c r="J1130" s="9">
        <v>873.3</v>
      </c>
      <c r="K1130" s="8" t="s">
        <v>473</v>
      </c>
      <c r="L1130" s="10">
        <v>45943</v>
      </c>
      <c r="N1130" t="str">
        <f>IFERROR(VLOOKUP(A1130,Ordenes!$C$1:$C$215,1,FALSE),"N/A")</f>
        <v>N/A</v>
      </c>
      <c r="O1130" s="8" t="str">
        <f>_xlfn.CONCAT(YEAR(OP[[#This Row],[FechaDocumento]]),"-",MONTH(OP[[#This Row],[FechaDocumento]]))</f>
        <v>2025-10</v>
      </c>
    </row>
    <row r="1131" spans="1:15" ht="15">
      <c r="A1131" s="8">
        <v>1608</v>
      </c>
      <c r="B1131" s="8">
        <v>2310320330</v>
      </c>
      <c r="C1131" s="8" t="s">
        <v>759</v>
      </c>
      <c r="D1131" s="8" t="s">
        <v>12</v>
      </c>
      <c r="E1131" s="8" t="s">
        <v>13</v>
      </c>
      <c r="F1131" s="8" t="s">
        <v>47</v>
      </c>
      <c r="G1131" s="8" t="s">
        <v>48</v>
      </c>
      <c r="H1131" s="8" t="s">
        <v>49</v>
      </c>
      <c r="I1131" s="9">
        <v>50000</v>
      </c>
      <c r="J1131" s="9">
        <v>50678</v>
      </c>
      <c r="K1131" s="8" t="s">
        <v>759</v>
      </c>
      <c r="L1131" s="10">
        <v>45943</v>
      </c>
      <c r="N1131" t="str">
        <f>IFERROR(VLOOKUP(A1131,Ordenes!$C$1:$C$215,1,FALSE),"N/A")</f>
        <v>N/A</v>
      </c>
      <c r="O1131" s="8" t="str">
        <f>_xlfn.CONCAT(YEAR(OP[[#This Row],[FechaDocumento]]),"-",MONTH(OP[[#This Row],[FechaDocumento]]))</f>
        <v>2025-10</v>
      </c>
    </row>
    <row r="1132" spans="1:15" ht="15">
      <c r="A1132" s="8">
        <v>1609</v>
      </c>
      <c r="B1132" s="8">
        <v>2310320329</v>
      </c>
      <c r="C1132" s="8" t="s">
        <v>760</v>
      </c>
      <c r="D1132" s="8" t="s">
        <v>12</v>
      </c>
      <c r="E1132" s="8" t="s">
        <v>13</v>
      </c>
      <c r="F1132" s="8" t="s">
        <v>47</v>
      </c>
      <c r="G1132" s="8" t="s">
        <v>48</v>
      </c>
      <c r="H1132" s="8" t="s">
        <v>49</v>
      </c>
      <c r="I1132" s="9">
        <v>200000</v>
      </c>
      <c r="J1132" s="9">
        <v>200448</v>
      </c>
      <c r="K1132" s="8" t="s">
        <v>760</v>
      </c>
      <c r="L1132" s="10">
        <v>45943</v>
      </c>
      <c r="N1132" t="str">
        <f>IFERROR(VLOOKUP(A1132,Ordenes!$C$1:$C$215,1,FALSE),"N/A")</f>
        <v>N/A</v>
      </c>
      <c r="O1132" s="8" t="str">
        <f>_xlfn.CONCAT(YEAR(OP[[#This Row],[FechaDocumento]]),"-",MONTH(OP[[#This Row],[FechaDocumento]]))</f>
        <v>2025-10</v>
      </c>
    </row>
    <row r="1133" spans="1:15" ht="15">
      <c r="A1133" s="8">
        <v>1612</v>
      </c>
      <c r="B1133" s="8">
        <v>2110020095</v>
      </c>
      <c r="C1133" s="8" t="s">
        <v>552</v>
      </c>
      <c r="D1133" s="8" t="s">
        <v>12</v>
      </c>
      <c r="E1133" s="8" t="s">
        <v>13</v>
      </c>
      <c r="F1133" s="8" t="s">
        <v>47</v>
      </c>
      <c r="G1133" s="8" t="s">
        <v>48</v>
      </c>
      <c r="H1133" s="8" t="s">
        <v>49</v>
      </c>
      <c r="I1133" s="9">
        <v>96000</v>
      </c>
      <c r="J1133" s="9">
        <v>83523</v>
      </c>
      <c r="K1133" s="8" t="s">
        <v>552</v>
      </c>
      <c r="L1133" s="10">
        <v>45944</v>
      </c>
      <c r="N1133" t="str">
        <f>IFERROR(VLOOKUP(A1133,Ordenes!$C$1:$C$215,1,FALSE),"N/A")</f>
        <v>N/A</v>
      </c>
      <c r="O1133" s="8" t="str">
        <f>_xlfn.CONCAT(YEAR(OP[[#This Row],[FechaDocumento]]),"-",MONTH(OP[[#This Row],[FechaDocumento]]))</f>
        <v>2025-10</v>
      </c>
    </row>
    <row r="1134" spans="1:15" ht="15">
      <c r="A1134" s="8">
        <v>1613</v>
      </c>
      <c r="B1134" s="8">
        <v>2110210021</v>
      </c>
      <c r="C1134" s="8" t="s">
        <v>690</v>
      </c>
      <c r="D1134" s="8" t="s">
        <v>12</v>
      </c>
      <c r="E1134" s="8" t="s">
        <v>13</v>
      </c>
      <c r="F1134" s="8" t="s">
        <v>47</v>
      </c>
      <c r="G1134" s="8" t="s">
        <v>48</v>
      </c>
      <c r="H1134" s="8" t="s">
        <v>49</v>
      </c>
      <c r="I1134" s="9">
        <v>8200</v>
      </c>
      <c r="J1134" s="9">
        <v>8158</v>
      </c>
      <c r="K1134" s="8" t="s">
        <v>690</v>
      </c>
      <c r="L1134" s="10">
        <v>45944</v>
      </c>
      <c r="N1134" t="str">
        <f>IFERROR(VLOOKUP(A1134,Ordenes!$C$1:$C$215,1,FALSE),"N/A")</f>
        <v>N/A</v>
      </c>
      <c r="O1134" s="8" t="str">
        <f>_xlfn.CONCAT(YEAR(OP[[#This Row],[FechaDocumento]]),"-",MONTH(OP[[#This Row],[FechaDocumento]]))</f>
        <v>2025-10</v>
      </c>
    </row>
    <row r="1135" spans="1:15" ht="15">
      <c r="A1135" s="8">
        <v>1614</v>
      </c>
      <c r="B1135" s="8">
        <v>2110210022</v>
      </c>
      <c r="C1135" s="8" t="s">
        <v>612</v>
      </c>
      <c r="D1135" s="8" t="s">
        <v>12</v>
      </c>
      <c r="E1135" s="8" t="s">
        <v>13</v>
      </c>
      <c r="F1135" s="8" t="s">
        <v>47</v>
      </c>
      <c r="G1135" s="8" t="s">
        <v>48</v>
      </c>
      <c r="H1135" s="8" t="s">
        <v>49</v>
      </c>
      <c r="I1135" s="9">
        <v>3000</v>
      </c>
      <c r="J1135" s="9">
        <v>2990</v>
      </c>
      <c r="K1135" s="8" t="s">
        <v>612</v>
      </c>
      <c r="L1135" s="10">
        <v>45944</v>
      </c>
      <c r="N1135" t="str">
        <f>IFERROR(VLOOKUP(A1135,Ordenes!$C$1:$C$215,1,FALSE),"N/A")</f>
        <v>N/A</v>
      </c>
      <c r="O1135" s="8" t="str">
        <f>_xlfn.CONCAT(YEAR(OP[[#This Row],[FechaDocumento]]),"-",MONTH(OP[[#This Row],[FechaDocumento]]))</f>
        <v>2025-10</v>
      </c>
    </row>
    <row r="1136" spans="1:15" ht="15">
      <c r="A1136" s="8">
        <v>1615</v>
      </c>
      <c r="B1136" s="8">
        <v>2110210023</v>
      </c>
      <c r="C1136" s="8" t="s">
        <v>609</v>
      </c>
      <c r="D1136" s="8" t="s">
        <v>12</v>
      </c>
      <c r="E1136" s="8" t="s">
        <v>13</v>
      </c>
      <c r="F1136" s="8" t="s">
        <v>47</v>
      </c>
      <c r="G1136" s="8" t="s">
        <v>48</v>
      </c>
      <c r="H1136" s="8" t="s">
        <v>49</v>
      </c>
      <c r="I1136" s="9">
        <v>2000</v>
      </c>
      <c r="J1136" s="9">
        <v>1987</v>
      </c>
      <c r="K1136" s="8" t="s">
        <v>609</v>
      </c>
      <c r="L1136" s="10">
        <v>45944</v>
      </c>
      <c r="N1136" t="str">
        <f>IFERROR(VLOOKUP(A1136,Ordenes!$C$1:$C$215,1,FALSE),"N/A")</f>
        <v>N/A</v>
      </c>
      <c r="O1136" s="8" t="str">
        <f>_xlfn.CONCAT(YEAR(OP[[#This Row],[FechaDocumento]]),"-",MONTH(OP[[#This Row],[FechaDocumento]]))</f>
        <v>2025-10</v>
      </c>
    </row>
    <row r="1137" spans="1:15" ht="15">
      <c r="A1137" s="8">
        <v>1616</v>
      </c>
      <c r="B1137" s="8">
        <v>2110210030</v>
      </c>
      <c r="C1137" s="8" t="s">
        <v>691</v>
      </c>
      <c r="D1137" s="8" t="s">
        <v>12</v>
      </c>
      <c r="E1137" s="8" t="s">
        <v>13</v>
      </c>
      <c r="F1137" s="8" t="s">
        <v>47</v>
      </c>
      <c r="G1137" s="8" t="s">
        <v>48</v>
      </c>
      <c r="H1137" s="8" t="s">
        <v>49</v>
      </c>
      <c r="I1137" s="9">
        <v>5000</v>
      </c>
      <c r="J1137" s="9">
        <v>4973</v>
      </c>
      <c r="K1137" s="8" t="s">
        <v>691</v>
      </c>
      <c r="L1137" s="10">
        <v>45944</v>
      </c>
      <c r="N1137" t="str">
        <f>IFERROR(VLOOKUP(A1137,Ordenes!$C$1:$C$215,1,FALSE),"N/A")</f>
        <v>N/A</v>
      </c>
      <c r="O1137" s="8" t="str">
        <f>_xlfn.CONCAT(YEAR(OP[[#This Row],[FechaDocumento]]),"-",MONTH(OP[[#This Row],[FechaDocumento]]))</f>
        <v>2025-10</v>
      </c>
    </row>
    <row r="1138" spans="1:15" ht="15">
      <c r="A1138" s="8">
        <v>1617</v>
      </c>
      <c r="B1138" s="8">
        <v>2110210024</v>
      </c>
      <c r="C1138" s="8" t="s">
        <v>610</v>
      </c>
      <c r="D1138" s="8" t="s">
        <v>12</v>
      </c>
      <c r="E1138" s="8" t="s">
        <v>13</v>
      </c>
      <c r="F1138" s="8" t="s">
        <v>47</v>
      </c>
      <c r="G1138" s="8" t="s">
        <v>48</v>
      </c>
      <c r="H1138" s="8" t="s">
        <v>49</v>
      </c>
      <c r="I1138" s="9">
        <v>2000</v>
      </c>
      <c r="J1138" s="9">
        <v>1989</v>
      </c>
      <c r="K1138" s="8" t="s">
        <v>610</v>
      </c>
      <c r="L1138" s="10">
        <v>45944</v>
      </c>
      <c r="N1138" t="str">
        <f>IFERROR(VLOOKUP(A1138,Ordenes!$C$1:$C$215,1,FALSE),"N/A")</f>
        <v>N/A</v>
      </c>
      <c r="O1138" s="8" t="str">
        <f>_xlfn.CONCAT(YEAR(OP[[#This Row],[FechaDocumento]]),"-",MONTH(OP[[#This Row],[FechaDocumento]]))</f>
        <v>2025-10</v>
      </c>
    </row>
    <row r="1139" spans="1:15" ht="15">
      <c r="A1139" s="8">
        <v>1618</v>
      </c>
      <c r="B1139" s="8">
        <v>2140040002</v>
      </c>
      <c r="C1139" s="8" t="s">
        <v>255</v>
      </c>
      <c r="D1139" s="8" t="s">
        <v>12</v>
      </c>
      <c r="E1139" s="8" t="s">
        <v>13</v>
      </c>
      <c r="F1139" s="8" t="s">
        <v>47</v>
      </c>
      <c r="G1139" s="8" t="s">
        <v>48</v>
      </c>
      <c r="H1139" s="8" t="s">
        <v>49</v>
      </c>
      <c r="I1139" s="9">
        <v>120000</v>
      </c>
      <c r="J1139" s="9">
        <v>120204</v>
      </c>
      <c r="K1139" s="8" t="s">
        <v>255</v>
      </c>
      <c r="L1139" s="10">
        <v>45944</v>
      </c>
      <c r="N1139" t="str">
        <f>IFERROR(VLOOKUP(A1139,Ordenes!$C$1:$C$215,1,FALSE),"N/A")</f>
        <v>N/A</v>
      </c>
      <c r="O1139" s="8" t="str">
        <f>_xlfn.CONCAT(YEAR(OP[[#This Row],[FechaDocumento]]),"-",MONTH(OP[[#This Row],[FechaDocumento]]))</f>
        <v>2025-10</v>
      </c>
    </row>
    <row r="1140" spans="1:15" ht="15">
      <c r="A1140" s="8">
        <v>1620</v>
      </c>
      <c r="B1140" s="8">
        <v>2310040559</v>
      </c>
      <c r="C1140" s="8" t="s">
        <v>539</v>
      </c>
      <c r="D1140" s="8" t="s">
        <v>12</v>
      </c>
      <c r="E1140" s="8" t="s">
        <v>13</v>
      </c>
      <c r="F1140" s="8" t="s">
        <v>47</v>
      </c>
      <c r="G1140" s="8" t="s">
        <v>48</v>
      </c>
      <c r="H1140" s="8" t="s">
        <v>49</v>
      </c>
      <c r="I1140" s="9">
        <v>40000</v>
      </c>
      <c r="J1140" s="9">
        <v>45000</v>
      </c>
      <c r="K1140" s="8" t="s">
        <v>540</v>
      </c>
      <c r="L1140" s="10">
        <v>45944</v>
      </c>
      <c r="N1140" t="str">
        <f>IFERROR(VLOOKUP(A1140,Ordenes!$C$1:$C$215,1,FALSE),"N/A")</f>
        <v>N/A</v>
      </c>
      <c r="O1140" s="8" t="str">
        <f>_xlfn.CONCAT(YEAR(OP[[#This Row],[FechaDocumento]]),"-",MONTH(OP[[#This Row],[FechaDocumento]]))</f>
        <v>2025-10</v>
      </c>
    </row>
    <row r="1141" spans="1:15" ht="15">
      <c r="A1141" s="8">
        <v>1621</v>
      </c>
      <c r="B1141" s="8">
        <v>2310040560</v>
      </c>
      <c r="C1141" s="8" t="s">
        <v>551</v>
      </c>
      <c r="D1141" s="8" t="s">
        <v>12</v>
      </c>
      <c r="E1141" s="8" t="s">
        <v>13</v>
      </c>
      <c r="F1141" s="8" t="s">
        <v>47</v>
      </c>
      <c r="G1141" s="8" t="s">
        <v>48</v>
      </c>
      <c r="H1141" s="8" t="s">
        <v>49</v>
      </c>
      <c r="I1141" s="9">
        <v>40000</v>
      </c>
      <c r="J1141" s="9">
        <v>40000</v>
      </c>
      <c r="K1141" s="8" t="s">
        <v>551</v>
      </c>
      <c r="L1141" s="10">
        <v>45944</v>
      </c>
      <c r="N1141" t="str">
        <f>IFERROR(VLOOKUP(A1141,Ordenes!$C$1:$C$215,1,FALSE),"N/A")</f>
        <v>N/A</v>
      </c>
      <c r="O1141" s="8" t="str">
        <f>_xlfn.CONCAT(YEAR(OP[[#This Row],[FechaDocumento]]),"-",MONTH(OP[[#This Row],[FechaDocumento]]))</f>
        <v>2025-10</v>
      </c>
    </row>
    <row r="1142" spans="1:15" ht="15">
      <c r="A1142" s="8">
        <v>1622</v>
      </c>
      <c r="B1142" s="8">
        <v>2310040562</v>
      </c>
      <c r="C1142" s="8" t="s">
        <v>548</v>
      </c>
      <c r="D1142" s="8" t="s">
        <v>12</v>
      </c>
      <c r="E1142" s="8" t="s">
        <v>13</v>
      </c>
      <c r="F1142" s="8" t="s">
        <v>47</v>
      </c>
      <c r="G1142" s="8" t="s">
        <v>48</v>
      </c>
      <c r="H1142" s="8" t="s">
        <v>49</v>
      </c>
      <c r="I1142" s="9">
        <v>40000</v>
      </c>
      <c r="J1142" s="9">
        <v>40000</v>
      </c>
      <c r="K1142" s="8" t="s">
        <v>548</v>
      </c>
      <c r="L1142" s="10">
        <v>45944</v>
      </c>
      <c r="N1142" t="str">
        <f>IFERROR(VLOOKUP(A1142,Ordenes!$C$1:$C$215,1,FALSE),"N/A")</f>
        <v>N/A</v>
      </c>
      <c r="O1142" s="8" t="str">
        <f>_xlfn.CONCAT(YEAR(OP[[#This Row],[FechaDocumento]]),"-",MONTH(OP[[#This Row],[FechaDocumento]]))</f>
        <v>2025-10</v>
      </c>
    </row>
    <row r="1143" spans="1:15" ht="15">
      <c r="A1143" s="8">
        <v>1623</v>
      </c>
      <c r="B1143" s="8">
        <v>2310040566</v>
      </c>
      <c r="C1143" s="8" t="s">
        <v>544</v>
      </c>
      <c r="D1143" s="8" t="s">
        <v>12</v>
      </c>
      <c r="E1143" s="8" t="s">
        <v>13</v>
      </c>
      <c r="F1143" s="8" t="s">
        <v>47</v>
      </c>
      <c r="G1143" s="8" t="s">
        <v>48</v>
      </c>
      <c r="H1143" s="8" t="s">
        <v>49</v>
      </c>
      <c r="I1143" s="9">
        <v>40000</v>
      </c>
      <c r="J1143" s="9">
        <v>40000</v>
      </c>
      <c r="K1143" s="8" t="s">
        <v>544</v>
      </c>
      <c r="L1143" s="10">
        <v>45944</v>
      </c>
      <c r="N1143" t="str">
        <f>IFERROR(VLOOKUP(A1143,Ordenes!$C$1:$C$215,1,FALSE),"N/A")</f>
        <v>N/A</v>
      </c>
      <c r="O1143" s="8" t="str">
        <f>_xlfn.CONCAT(YEAR(OP[[#This Row],[FechaDocumento]]),"-",MONTH(OP[[#This Row],[FechaDocumento]]))</f>
        <v>2025-10</v>
      </c>
    </row>
    <row r="1144" spans="1:15" ht="15">
      <c r="A1144" s="8">
        <v>1624</v>
      </c>
      <c r="B1144" s="8">
        <v>2310040569</v>
      </c>
      <c r="C1144" s="8" t="s">
        <v>542</v>
      </c>
      <c r="D1144" s="8" t="s">
        <v>12</v>
      </c>
      <c r="E1144" s="8" t="s">
        <v>13</v>
      </c>
      <c r="F1144" s="8" t="s">
        <v>47</v>
      </c>
      <c r="G1144" s="8" t="s">
        <v>48</v>
      </c>
      <c r="H1144" s="8" t="s">
        <v>49</v>
      </c>
      <c r="I1144" s="9">
        <v>40000</v>
      </c>
      <c r="J1144" s="9">
        <v>40000</v>
      </c>
      <c r="K1144" s="8" t="s">
        <v>542</v>
      </c>
      <c r="L1144" s="10">
        <v>45944</v>
      </c>
      <c r="N1144" t="str">
        <f>IFERROR(VLOOKUP(A1144,Ordenes!$C$1:$C$215,1,FALSE),"N/A")</f>
        <v>N/A</v>
      </c>
      <c r="O1144" s="8" t="str">
        <f>_xlfn.CONCAT(YEAR(OP[[#This Row],[FechaDocumento]]),"-",MONTH(OP[[#This Row],[FechaDocumento]]))</f>
        <v>2025-10</v>
      </c>
    </row>
    <row r="1145" spans="1:15" ht="15">
      <c r="A1145" s="8">
        <v>1625</v>
      </c>
      <c r="B1145" s="8">
        <v>2310040570</v>
      </c>
      <c r="C1145" s="8" t="s">
        <v>545</v>
      </c>
      <c r="D1145" s="8" t="s">
        <v>12</v>
      </c>
      <c r="E1145" s="8" t="s">
        <v>13</v>
      </c>
      <c r="F1145" s="8" t="s">
        <v>47</v>
      </c>
      <c r="G1145" s="8" t="s">
        <v>48</v>
      </c>
      <c r="H1145" s="8" t="s">
        <v>49</v>
      </c>
      <c r="I1145" s="9">
        <v>40000</v>
      </c>
      <c r="J1145" s="9">
        <v>40000</v>
      </c>
      <c r="K1145" s="8" t="s">
        <v>545</v>
      </c>
      <c r="L1145" s="10">
        <v>45944</v>
      </c>
      <c r="N1145" t="str">
        <f>IFERROR(VLOOKUP(A1145,Ordenes!$C$1:$C$215,1,FALSE),"N/A")</f>
        <v>N/A</v>
      </c>
      <c r="O1145" s="8" t="str">
        <f>_xlfn.CONCAT(YEAR(OP[[#This Row],[FechaDocumento]]),"-",MONTH(OP[[#This Row],[FechaDocumento]]))</f>
        <v>2025-10</v>
      </c>
    </row>
    <row r="1146" spans="1:15" ht="15">
      <c r="A1146" s="8">
        <v>1629</v>
      </c>
      <c r="B1146" s="8">
        <v>2310160531</v>
      </c>
      <c r="C1146" s="8" t="s">
        <v>274</v>
      </c>
      <c r="D1146" s="8" t="s">
        <v>12</v>
      </c>
      <c r="E1146" s="8" t="s">
        <v>13</v>
      </c>
      <c r="F1146" s="8" t="s">
        <v>14</v>
      </c>
      <c r="G1146" s="8" t="s">
        <v>15</v>
      </c>
      <c r="H1146" s="8" t="s">
        <v>16</v>
      </c>
      <c r="I1146" s="9">
        <v>100000</v>
      </c>
      <c r="J1146" s="9">
        <v>104100</v>
      </c>
      <c r="K1146" s="8" t="s">
        <v>275</v>
      </c>
      <c r="L1146" s="10">
        <v>45945</v>
      </c>
      <c r="N1146" t="str">
        <f>IFERROR(VLOOKUP(A1146,Ordenes!$C$1:$C$215,1,FALSE),"N/A")</f>
        <v>N/A</v>
      </c>
      <c r="O1146" s="8" t="str">
        <f>_xlfn.CONCAT(YEAR(OP[[#This Row],[FechaDocumento]]),"-",MONTH(OP[[#This Row],[FechaDocumento]]))</f>
        <v>2025-10</v>
      </c>
    </row>
    <row r="1147" spans="1:15" ht="15">
      <c r="A1147" s="8">
        <v>1630</v>
      </c>
      <c r="B1147" s="8">
        <v>2310250019</v>
      </c>
      <c r="C1147" s="8" t="s">
        <v>189</v>
      </c>
      <c r="D1147" s="8" t="s">
        <v>12</v>
      </c>
      <c r="E1147" s="8" t="s">
        <v>13</v>
      </c>
      <c r="F1147" s="8" t="s">
        <v>47</v>
      </c>
      <c r="G1147" s="8" t="s">
        <v>48</v>
      </c>
      <c r="H1147" s="8" t="s">
        <v>49</v>
      </c>
      <c r="I1147" s="9">
        <v>20000</v>
      </c>
      <c r="J1147" s="9">
        <v>20179</v>
      </c>
      <c r="K1147" s="8" t="s">
        <v>189</v>
      </c>
      <c r="L1147" s="10">
        <v>45945</v>
      </c>
      <c r="N1147" t="str">
        <f>IFERROR(VLOOKUP(A1147,Ordenes!$C$1:$C$215,1,FALSE),"N/A")</f>
        <v>N/A</v>
      </c>
      <c r="O1147" s="8" t="str">
        <f>_xlfn.CONCAT(YEAR(OP[[#This Row],[FechaDocumento]]),"-",MONTH(OP[[#This Row],[FechaDocumento]]))</f>
        <v>2025-10</v>
      </c>
    </row>
    <row r="1148" spans="1:15" ht="15">
      <c r="A1148" s="8">
        <v>1631</v>
      </c>
      <c r="B1148" s="8">
        <v>2310250021</v>
      </c>
      <c r="C1148" s="8" t="s">
        <v>185</v>
      </c>
      <c r="D1148" s="8" t="s">
        <v>12</v>
      </c>
      <c r="E1148" s="8" t="s">
        <v>13</v>
      </c>
      <c r="F1148" s="8" t="s">
        <v>47</v>
      </c>
      <c r="G1148" s="8" t="s">
        <v>48</v>
      </c>
      <c r="H1148" s="8" t="s">
        <v>49</v>
      </c>
      <c r="I1148" s="9">
        <v>20000</v>
      </c>
      <c r="J1148" s="9">
        <v>20100</v>
      </c>
      <c r="K1148" s="8" t="s">
        <v>185</v>
      </c>
      <c r="L1148" s="10">
        <v>45945</v>
      </c>
      <c r="N1148" t="str">
        <f>IFERROR(VLOOKUP(A1148,Ordenes!$C$1:$C$215,1,FALSE),"N/A")</f>
        <v>N/A</v>
      </c>
      <c r="O1148" s="8" t="str">
        <f>_xlfn.CONCAT(YEAR(OP[[#This Row],[FechaDocumento]]),"-",MONTH(OP[[#This Row],[FechaDocumento]]))</f>
        <v>2025-10</v>
      </c>
    </row>
    <row r="1149" spans="1:15" ht="15">
      <c r="A1149" s="8">
        <v>1632</v>
      </c>
      <c r="B1149" s="8">
        <v>2310250022</v>
      </c>
      <c r="C1149" s="8" t="s">
        <v>186</v>
      </c>
      <c r="D1149" s="8" t="s">
        <v>12</v>
      </c>
      <c r="E1149" s="8" t="s">
        <v>13</v>
      </c>
      <c r="F1149" s="8" t="s">
        <v>47</v>
      </c>
      <c r="G1149" s="8" t="s">
        <v>48</v>
      </c>
      <c r="H1149" s="8" t="s">
        <v>49</v>
      </c>
      <c r="I1149" s="9">
        <v>20000</v>
      </c>
      <c r="J1149" s="9">
        <v>20213</v>
      </c>
      <c r="K1149" s="8" t="s">
        <v>186</v>
      </c>
      <c r="L1149" s="10">
        <v>45945</v>
      </c>
      <c r="N1149" t="str">
        <f>IFERROR(VLOOKUP(A1149,Ordenes!$C$1:$C$215,1,FALSE),"N/A")</f>
        <v>N/A</v>
      </c>
      <c r="O1149" s="8" t="str">
        <f>_xlfn.CONCAT(YEAR(OP[[#This Row],[FechaDocumento]]),"-",MONTH(OP[[#This Row],[FechaDocumento]]))</f>
        <v>2025-10</v>
      </c>
    </row>
    <row r="1150" spans="1:15" ht="15">
      <c r="A1150" s="8">
        <v>1633</v>
      </c>
      <c r="B1150" s="8">
        <v>2310250030</v>
      </c>
      <c r="C1150" s="8" t="s">
        <v>188</v>
      </c>
      <c r="D1150" s="8" t="s">
        <v>12</v>
      </c>
      <c r="E1150" s="8" t="s">
        <v>13</v>
      </c>
      <c r="F1150" s="8" t="s">
        <v>47</v>
      </c>
      <c r="G1150" s="8" t="s">
        <v>48</v>
      </c>
      <c r="H1150" s="8" t="s">
        <v>49</v>
      </c>
      <c r="I1150" s="9">
        <v>20000</v>
      </c>
      <c r="J1150" s="9">
        <v>19774</v>
      </c>
      <c r="K1150" s="8" t="s">
        <v>188</v>
      </c>
      <c r="L1150" s="10">
        <v>45945</v>
      </c>
      <c r="N1150" t="str">
        <f>IFERROR(VLOOKUP(A1150,Ordenes!$C$1:$C$215,1,FALSE),"N/A")</f>
        <v>N/A</v>
      </c>
      <c r="O1150" s="8" t="str">
        <f>_xlfn.CONCAT(YEAR(OP[[#This Row],[FechaDocumento]]),"-",MONTH(OP[[#This Row],[FechaDocumento]]))</f>
        <v>2025-10</v>
      </c>
    </row>
    <row r="1151" spans="1:15" ht="15">
      <c r="A1151" s="8">
        <v>1634</v>
      </c>
      <c r="B1151" s="8">
        <v>2310250031</v>
      </c>
      <c r="C1151" s="8" t="s">
        <v>187</v>
      </c>
      <c r="D1151" s="8" t="s">
        <v>12</v>
      </c>
      <c r="E1151" s="8" t="s">
        <v>13</v>
      </c>
      <c r="F1151" s="8" t="s">
        <v>47</v>
      </c>
      <c r="G1151" s="8" t="s">
        <v>48</v>
      </c>
      <c r="H1151" s="8" t="s">
        <v>49</v>
      </c>
      <c r="I1151" s="9">
        <v>20000</v>
      </c>
      <c r="J1151" s="9">
        <v>20444</v>
      </c>
      <c r="K1151" s="8" t="s">
        <v>187</v>
      </c>
      <c r="L1151" s="10">
        <v>45945</v>
      </c>
      <c r="N1151" t="str">
        <f>IFERROR(VLOOKUP(A1151,Ordenes!$C$1:$C$215,1,FALSE),"N/A")</f>
        <v>N/A</v>
      </c>
      <c r="O1151" s="8" t="str">
        <f>_xlfn.CONCAT(YEAR(OP[[#This Row],[FechaDocumento]]),"-",MONTH(OP[[#This Row],[FechaDocumento]]))</f>
        <v>2025-10</v>
      </c>
    </row>
    <row r="1152" spans="1:15" ht="15">
      <c r="A1152" s="8">
        <v>1635</v>
      </c>
      <c r="B1152" s="8">
        <v>2310250032</v>
      </c>
      <c r="C1152" s="8" t="s">
        <v>180</v>
      </c>
      <c r="D1152" s="8" t="s">
        <v>12</v>
      </c>
      <c r="E1152" s="8" t="s">
        <v>13</v>
      </c>
      <c r="F1152" s="8" t="s">
        <v>47</v>
      </c>
      <c r="G1152" s="8" t="s">
        <v>48</v>
      </c>
      <c r="H1152" s="8" t="s">
        <v>49</v>
      </c>
      <c r="I1152" s="9">
        <v>20000</v>
      </c>
      <c r="J1152" s="9">
        <v>20207</v>
      </c>
      <c r="K1152" s="8" t="s">
        <v>180</v>
      </c>
      <c r="L1152" s="10">
        <v>45945</v>
      </c>
      <c r="N1152" t="str">
        <f>IFERROR(VLOOKUP(A1152,Ordenes!$C$1:$C$215,1,FALSE),"N/A")</f>
        <v>N/A</v>
      </c>
      <c r="O1152" s="8" t="str">
        <f>_xlfn.CONCAT(YEAR(OP[[#This Row],[FechaDocumento]]),"-",MONTH(OP[[#This Row],[FechaDocumento]]))</f>
        <v>2025-10</v>
      </c>
    </row>
    <row r="1153" spans="1:15" ht="15">
      <c r="A1153" s="8">
        <v>1636</v>
      </c>
      <c r="B1153" s="8">
        <v>2310160479</v>
      </c>
      <c r="C1153" s="8" t="s">
        <v>711</v>
      </c>
      <c r="D1153" s="8" t="s">
        <v>12</v>
      </c>
      <c r="E1153" s="8" t="s">
        <v>13</v>
      </c>
      <c r="F1153" s="8" t="s">
        <v>14</v>
      </c>
      <c r="G1153" s="8" t="s">
        <v>15</v>
      </c>
      <c r="H1153" s="8" t="s">
        <v>16</v>
      </c>
      <c r="I1153" s="9">
        <v>160000</v>
      </c>
      <c r="J1153" s="9">
        <v>158100</v>
      </c>
      <c r="K1153" s="8" t="s">
        <v>711</v>
      </c>
      <c r="L1153" s="10">
        <v>45945</v>
      </c>
      <c r="N1153" t="str">
        <f>IFERROR(VLOOKUP(A1153,Ordenes!$C$1:$C$215,1,FALSE),"N/A")</f>
        <v>N/A</v>
      </c>
      <c r="O1153" s="8" t="str">
        <f>_xlfn.CONCAT(YEAR(OP[[#This Row],[FechaDocumento]]),"-",MONTH(OP[[#This Row],[FechaDocumento]]))</f>
        <v>2025-10</v>
      </c>
    </row>
    <row r="1154" spans="1:15" ht="15">
      <c r="A1154" s="8">
        <v>1637</v>
      </c>
      <c r="B1154" s="8">
        <v>2310160477</v>
      </c>
      <c r="C1154" s="8" t="s">
        <v>367</v>
      </c>
      <c r="D1154" s="8" t="s">
        <v>12</v>
      </c>
      <c r="E1154" s="8" t="s">
        <v>13</v>
      </c>
      <c r="F1154" s="8" t="s">
        <v>14</v>
      </c>
      <c r="G1154" s="8" t="s">
        <v>15</v>
      </c>
      <c r="H1154" s="8" t="s">
        <v>16</v>
      </c>
      <c r="I1154" s="9">
        <v>160000</v>
      </c>
      <c r="J1154" s="9">
        <v>159800</v>
      </c>
      <c r="K1154" s="8" t="s">
        <v>367</v>
      </c>
      <c r="L1154" s="10">
        <v>45945</v>
      </c>
      <c r="N1154" t="str">
        <f>IFERROR(VLOOKUP(A1154,Ordenes!$C$1:$C$215,1,FALSE),"N/A")</f>
        <v>N/A</v>
      </c>
      <c r="O1154" s="8" t="str">
        <f>_xlfn.CONCAT(YEAR(OP[[#This Row],[FechaDocumento]]),"-",MONTH(OP[[#This Row],[FechaDocumento]]))</f>
        <v>2025-10</v>
      </c>
    </row>
    <row r="1155" spans="1:15" ht="15">
      <c r="A1155" s="8">
        <v>1638</v>
      </c>
      <c r="B1155" s="8">
        <v>2310160474</v>
      </c>
      <c r="C1155" s="8" t="s">
        <v>368</v>
      </c>
      <c r="D1155" s="8" t="s">
        <v>12</v>
      </c>
      <c r="E1155" s="8" t="s">
        <v>13</v>
      </c>
      <c r="F1155" s="8" t="s">
        <v>14</v>
      </c>
      <c r="G1155" s="8" t="s">
        <v>15</v>
      </c>
      <c r="H1155" s="8" t="s">
        <v>16</v>
      </c>
      <c r="I1155" s="9">
        <v>160000</v>
      </c>
      <c r="J1155" s="9">
        <v>156800</v>
      </c>
      <c r="K1155" s="8" t="s">
        <v>368</v>
      </c>
      <c r="L1155" s="10">
        <v>45945</v>
      </c>
      <c r="N1155" t="str">
        <f>IFERROR(VLOOKUP(A1155,Ordenes!$C$1:$C$215,1,FALSE),"N/A")</f>
        <v>N/A</v>
      </c>
      <c r="O1155" s="8" t="str">
        <f>_xlfn.CONCAT(YEAR(OP[[#This Row],[FechaDocumento]]),"-",MONTH(OP[[#This Row],[FechaDocumento]]))</f>
        <v>2025-10</v>
      </c>
    </row>
    <row r="1156" spans="1:15" ht="15">
      <c r="A1156" s="8">
        <v>1639</v>
      </c>
      <c r="B1156" s="8">
        <v>2110080228</v>
      </c>
      <c r="C1156" s="8" t="s">
        <v>761</v>
      </c>
      <c r="D1156" s="8" t="s">
        <v>12</v>
      </c>
      <c r="E1156" s="8" t="s">
        <v>13</v>
      </c>
      <c r="F1156" s="8" t="s">
        <v>47</v>
      </c>
      <c r="G1156" s="8" t="s">
        <v>48</v>
      </c>
      <c r="H1156" s="8" t="s">
        <v>49</v>
      </c>
      <c r="I1156" s="9">
        <v>35000</v>
      </c>
      <c r="J1156" s="9">
        <v>35100</v>
      </c>
      <c r="K1156" s="8" t="s">
        <v>761</v>
      </c>
      <c r="L1156" s="10">
        <v>45945</v>
      </c>
      <c r="N1156" t="str">
        <f>IFERROR(VLOOKUP(A1156,Ordenes!$C$1:$C$215,1,FALSE),"N/A")</f>
        <v>N/A</v>
      </c>
      <c r="O1156" s="8" t="str">
        <f>_xlfn.CONCAT(YEAR(OP[[#This Row],[FechaDocumento]]),"-",MONTH(OP[[#This Row],[FechaDocumento]]))</f>
        <v>2025-10</v>
      </c>
    </row>
    <row r="1157" spans="1:15" ht="15">
      <c r="A1157" s="8">
        <v>1640</v>
      </c>
      <c r="B1157" s="8">
        <v>2110080229</v>
      </c>
      <c r="C1157" s="8" t="s">
        <v>762</v>
      </c>
      <c r="D1157" s="8" t="s">
        <v>12</v>
      </c>
      <c r="E1157" s="8" t="s">
        <v>13</v>
      </c>
      <c r="F1157" s="8" t="s">
        <v>47</v>
      </c>
      <c r="G1157" s="8" t="s">
        <v>48</v>
      </c>
      <c r="H1157" s="8" t="s">
        <v>49</v>
      </c>
      <c r="I1157" s="9">
        <v>35000</v>
      </c>
      <c r="J1157" s="9">
        <v>35100</v>
      </c>
      <c r="K1157" s="8" t="s">
        <v>762</v>
      </c>
      <c r="L1157" s="10">
        <v>45945</v>
      </c>
      <c r="N1157" t="str">
        <f>IFERROR(VLOOKUP(A1157,Ordenes!$C$1:$C$215,1,FALSE),"N/A")</f>
        <v>N/A</v>
      </c>
      <c r="O1157" s="8" t="str">
        <f>_xlfn.CONCAT(YEAR(OP[[#This Row],[FechaDocumento]]),"-",MONTH(OP[[#This Row],[FechaDocumento]]))</f>
        <v>2025-10</v>
      </c>
    </row>
    <row r="1158" spans="1:15" ht="15">
      <c r="A1158" s="8">
        <v>1641</v>
      </c>
      <c r="B1158" s="8">
        <v>2310320423</v>
      </c>
      <c r="C1158" s="8" t="s">
        <v>763</v>
      </c>
      <c r="D1158" s="8" t="s">
        <v>12</v>
      </c>
      <c r="E1158" s="8" t="s">
        <v>108</v>
      </c>
      <c r="F1158" s="8" t="s">
        <v>109</v>
      </c>
      <c r="G1158" s="8" t="s">
        <v>110</v>
      </c>
      <c r="H1158" s="8" t="s">
        <v>111</v>
      </c>
      <c r="I1158" s="9">
        <v>16500</v>
      </c>
      <c r="J1158" s="9">
        <v>16000</v>
      </c>
      <c r="K1158" s="8" t="s">
        <v>763</v>
      </c>
      <c r="L1158" s="10">
        <v>45945</v>
      </c>
      <c r="N1158" t="str">
        <f>IFERROR(VLOOKUP(A1158,Ordenes!$C$1:$C$215,1,FALSE),"N/A")</f>
        <v>N/A</v>
      </c>
      <c r="O1158" s="8" t="str">
        <f>_xlfn.CONCAT(YEAR(OP[[#This Row],[FechaDocumento]]),"-",MONTH(OP[[#This Row],[FechaDocumento]]))</f>
        <v>2025-10</v>
      </c>
    </row>
    <row r="1159" spans="1:15" ht="15">
      <c r="A1159" s="8">
        <v>1642</v>
      </c>
      <c r="B1159" s="8">
        <v>2310320422</v>
      </c>
      <c r="C1159" s="8" t="s">
        <v>764</v>
      </c>
      <c r="D1159" s="8" t="s">
        <v>12</v>
      </c>
      <c r="E1159" s="8" t="s">
        <v>108</v>
      </c>
      <c r="F1159" s="8" t="s">
        <v>109</v>
      </c>
      <c r="G1159" s="8" t="s">
        <v>110</v>
      </c>
      <c r="H1159" s="8" t="s">
        <v>111</v>
      </c>
      <c r="I1159" s="9">
        <v>107500</v>
      </c>
      <c r="J1159" s="9">
        <v>110000</v>
      </c>
      <c r="K1159" s="8" t="s">
        <v>764</v>
      </c>
      <c r="L1159" s="10">
        <v>45945</v>
      </c>
      <c r="N1159" t="str">
        <f>IFERROR(VLOOKUP(A1159,Ordenes!$C$1:$C$215,1,FALSE),"N/A")</f>
        <v>N/A</v>
      </c>
      <c r="O1159" s="8" t="str">
        <f>_xlfn.CONCAT(YEAR(OP[[#This Row],[FechaDocumento]]),"-",MONTH(OP[[#This Row],[FechaDocumento]]))</f>
        <v>2025-10</v>
      </c>
    </row>
    <row r="1160" spans="1:15" ht="15">
      <c r="A1160" s="8">
        <v>1643</v>
      </c>
      <c r="B1160" s="8">
        <v>2310320424</v>
      </c>
      <c r="C1160" s="8" t="s">
        <v>765</v>
      </c>
      <c r="D1160" s="8" t="s">
        <v>12</v>
      </c>
      <c r="E1160" s="8" t="s">
        <v>108</v>
      </c>
      <c r="F1160" s="8" t="s">
        <v>109</v>
      </c>
      <c r="G1160" s="8" t="s">
        <v>110</v>
      </c>
      <c r="H1160" s="8" t="s">
        <v>111</v>
      </c>
      <c r="I1160" s="9">
        <v>23850</v>
      </c>
      <c r="J1160" s="9">
        <v>24000</v>
      </c>
      <c r="K1160" s="8" t="s">
        <v>765</v>
      </c>
      <c r="L1160" s="10">
        <v>45945</v>
      </c>
      <c r="N1160" t="str">
        <f>IFERROR(VLOOKUP(A1160,Ordenes!$C$1:$C$215,1,FALSE),"N/A")</f>
        <v>N/A</v>
      </c>
      <c r="O1160" s="8" t="str">
        <f>_xlfn.CONCAT(YEAR(OP[[#This Row],[FechaDocumento]]),"-",MONTH(OP[[#This Row],[FechaDocumento]]))</f>
        <v>2025-10</v>
      </c>
    </row>
    <row r="1161" spans="1:15" ht="15">
      <c r="A1161" s="8">
        <v>1644</v>
      </c>
      <c r="B1161" s="8">
        <v>2310210136</v>
      </c>
      <c r="C1161" s="8" t="s">
        <v>87</v>
      </c>
      <c r="D1161" s="8" t="s">
        <v>12</v>
      </c>
      <c r="E1161" s="8" t="s">
        <v>13</v>
      </c>
      <c r="F1161" s="8" t="s">
        <v>47</v>
      </c>
      <c r="G1161" s="8" t="s">
        <v>48</v>
      </c>
      <c r="H1161" s="8" t="s">
        <v>49</v>
      </c>
      <c r="I1161" s="9">
        <v>50000</v>
      </c>
      <c r="J1161" s="9">
        <v>50000</v>
      </c>
      <c r="K1161" s="8" t="s">
        <v>87</v>
      </c>
      <c r="L1161" s="10">
        <v>45945</v>
      </c>
      <c r="N1161" t="str">
        <f>IFERROR(VLOOKUP(A1161,Ordenes!$C$1:$C$215,1,FALSE),"N/A")</f>
        <v>N/A</v>
      </c>
      <c r="O1161" s="8" t="str">
        <f>_xlfn.CONCAT(YEAR(OP[[#This Row],[FechaDocumento]]),"-",MONTH(OP[[#This Row],[FechaDocumento]]))</f>
        <v>2025-10</v>
      </c>
    </row>
    <row r="1162" spans="1:15" ht="15">
      <c r="A1162" s="8">
        <v>1645</v>
      </c>
      <c r="B1162" s="8">
        <v>2310210131</v>
      </c>
      <c r="C1162" s="8" t="s">
        <v>84</v>
      </c>
      <c r="D1162" s="8" t="s">
        <v>12</v>
      </c>
      <c r="E1162" s="8" t="s">
        <v>13</v>
      </c>
      <c r="F1162" s="8" t="s">
        <v>47</v>
      </c>
      <c r="G1162" s="8" t="s">
        <v>48</v>
      </c>
      <c r="H1162" s="8" t="s">
        <v>49</v>
      </c>
      <c r="I1162" s="9">
        <v>50000</v>
      </c>
      <c r="J1162" s="9">
        <v>50000</v>
      </c>
      <c r="K1162" s="8" t="s">
        <v>84</v>
      </c>
      <c r="L1162" s="10">
        <v>45945</v>
      </c>
      <c r="N1162" t="str">
        <f>IFERROR(VLOOKUP(A1162,Ordenes!$C$1:$C$215,1,FALSE),"N/A")</f>
        <v>N/A</v>
      </c>
      <c r="O1162" s="8" t="str">
        <f>_xlfn.CONCAT(YEAR(OP[[#This Row],[FechaDocumento]]),"-",MONTH(OP[[#This Row],[FechaDocumento]]))</f>
        <v>2025-10</v>
      </c>
    </row>
    <row r="1163" spans="1:15" ht="15">
      <c r="A1163" s="8">
        <v>1646</v>
      </c>
      <c r="B1163" s="8">
        <v>2310210133</v>
      </c>
      <c r="C1163" s="8" t="s">
        <v>71</v>
      </c>
      <c r="D1163" s="8" t="s">
        <v>12</v>
      </c>
      <c r="E1163" s="8" t="s">
        <v>13</v>
      </c>
      <c r="F1163" s="8" t="s">
        <v>47</v>
      </c>
      <c r="G1163" s="8" t="s">
        <v>48</v>
      </c>
      <c r="H1163" s="8" t="s">
        <v>49</v>
      </c>
      <c r="I1163" s="9">
        <v>50000</v>
      </c>
      <c r="J1163" s="9">
        <v>50000</v>
      </c>
      <c r="K1163" s="8" t="s">
        <v>71</v>
      </c>
      <c r="L1163" s="10">
        <v>45945</v>
      </c>
      <c r="N1163" t="str">
        <f>IFERROR(VLOOKUP(A1163,Ordenes!$C$1:$C$215,1,FALSE),"N/A")</f>
        <v>N/A</v>
      </c>
      <c r="O1163" s="8" t="str">
        <f>_xlfn.CONCAT(YEAR(OP[[#This Row],[FechaDocumento]]),"-",MONTH(OP[[#This Row],[FechaDocumento]]))</f>
        <v>2025-10</v>
      </c>
    </row>
    <row r="1164" spans="1:15" ht="15">
      <c r="A1164" s="8">
        <v>1647</v>
      </c>
      <c r="B1164" s="8">
        <v>2310210127</v>
      </c>
      <c r="C1164" s="8" t="s">
        <v>89</v>
      </c>
      <c r="D1164" s="8" t="s">
        <v>12</v>
      </c>
      <c r="E1164" s="8" t="s">
        <v>13</v>
      </c>
      <c r="F1164" s="8" t="s">
        <v>47</v>
      </c>
      <c r="G1164" s="8" t="s">
        <v>48</v>
      </c>
      <c r="H1164" s="8" t="s">
        <v>49</v>
      </c>
      <c r="I1164" s="9">
        <v>50000</v>
      </c>
      <c r="J1164" s="9">
        <v>100000</v>
      </c>
      <c r="K1164" s="8" t="s">
        <v>89</v>
      </c>
      <c r="L1164" s="10">
        <v>45945</v>
      </c>
      <c r="N1164" t="str">
        <f>IFERROR(VLOOKUP(A1164,Ordenes!$C$1:$C$215,1,FALSE),"N/A")</f>
        <v>N/A</v>
      </c>
      <c r="O1164" s="8" t="str">
        <f>_xlfn.CONCAT(YEAR(OP[[#This Row],[FechaDocumento]]),"-",MONTH(OP[[#This Row],[FechaDocumento]]))</f>
        <v>2025-10</v>
      </c>
    </row>
    <row r="1165" spans="1:15" ht="15">
      <c r="A1165" s="8">
        <v>1649</v>
      </c>
      <c r="B1165" s="8">
        <v>2310210128</v>
      </c>
      <c r="C1165" s="8" t="s">
        <v>263</v>
      </c>
      <c r="D1165" s="8" t="s">
        <v>12</v>
      </c>
      <c r="E1165" s="8" t="s">
        <v>13</v>
      </c>
      <c r="F1165" s="8" t="s">
        <v>47</v>
      </c>
      <c r="G1165" s="8" t="s">
        <v>48</v>
      </c>
      <c r="H1165" s="8" t="s">
        <v>49</v>
      </c>
      <c r="I1165" s="9">
        <v>50000</v>
      </c>
      <c r="J1165" s="9">
        <v>96000</v>
      </c>
      <c r="K1165" s="8" t="s">
        <v>263</v>
      </c>
      <c r="L1165" s="10">
        <v>45945</v>
      </c>
      <c r="N1165" t="str">
        <f>IFERROR(VLOOKUP(A1165,Ordenes!$C$1:$C$215,1,FALSE),"N/A")</f>
        <v>N/A</v>
      </c>
      <c r="O1165" s="8" t="str">
        <f>_xlfn.CONCAT(YEAR(OP[[#This Row],[FechaDocumento]]),"-",MONTH(OP[[#This Row],[FechaDocumento]]))</f>
        <v>2025-10</v>
      </c>
    </row>
    <row r="1166" spans="1:15" ht="15">
      <c r="A1166" s="8">
        <v>1651</v>
      </c>
      <c r="B1166" s="8">
        <v>2310210129</v>
      </c>
      <c r="C1166" s="8" t="s">
        <v>106</v>
      </c>
      <c r="D1166" s="8" t="s">
        <v>12</v>
      </c>
      <c r="E1166" s="8" t="s">
        <v>13</v>
      </c>
      <c r="F1166" s="8" t="s">
        <v>47</v>
      </c>
      <c r="G1166" s="8" t="s">
        <v>48</v>
      </c>
      <c r="H1166" s="8" t="s">
        <v>49</v>
      </c>
      <c r="I1166" s="9">
        <v>50000</v>
      </c>
      <c r="J1166" s="9">
        <v>100000</v>
      </c>
      <c r="K1166" s="8" t="s">
        <v>106</v>
      </c>
      <c r="L1166" s="10">
        <v>45945</v>
      </c>
      <c r="N1166" t="str">
        <f>IFERROR(VLOOKUP(A1166,Ordenes!$C$1:$C$215,1,FALSE),"N/A")</f>
        <v>N/A</v>
      </c>
      <c r="O1166" s="8" t="str">
        <f>_xlfn.CONCAT(YEAR(OP[[#This Row],[FechaDocumento]]),"-",MONTH(OP[[#This Row],[FechaDocumento]]))</f>
        <v>2025-10</v>
      </c>
    </row>
    <row r="1167" spans="1:15" ht="15">
      <c r="A1167" s="8">
        <v>1652</v>
      </c>
      <c r="B1167" s="8">
        <v>2310210134</v>
      </c>
      <c r="C1167" s="8" t="s">
        <v>72</v>
      </c>
      <c r="D1167" s="8" t="s">
        <v>12</v>
      </c>
      <c r="E1167" s="8" t="s">
        <v>13</v>
      </c>
      <c r="F1167" s="8" t="s">
        <v>47</v>
      </c>
      <c r="G1167" s="8" t="s">
        <v>48</v>
      </c>
      <c r="H1167" s="8" t="s">
        <v>49</v>
      </c>
      <c r="I1167" s="9">
        <v>50000</v>
      </c>
      <c r="J1167" s="9">
        <v>50000</v>
      </c>
      <c r="K1167" s="8" t="s">
        <v>72</v>
      </c>
      <c r="L1167" s="10">
        <v>45945</v>
      </c>
      <c r="N1167" t="str">
        <f>IFERROR(VLOOKUP(A1167,Ordenes!$C$1:$C$215,1,FALSE),"N/A")</f>
        <v>N/A</v>
      </c>
      <c r="O1167" s="8" t="str">
        <f>_xlfn.CONCAT(YEAR(OP[[#This Row],[FechaDocumento]]),"-",MONTH(OP[[#This Row],[FechaDocumento]]))</f>
        <v>2025-10</v>
      </c>
    </row>
    <row r="1168" spans="1:15" ht="15">
      <c r="A1168" s="8">
        <v>1655</v>
      </c>
      <c r="B1168" s="8">
        <v>2310210135</v>
      </c>
      <c r="C1168" s="8" t="s">
        <v>88</v>
      </c>
      <c r="D1168" s="8" t="s">
        <v>12</v>
      </c>
      <c r="E1168" s="8" t="s">
        <v>13</v>
      </c>
      <c r="F1168" s="8" t="s">
        <v>47</v>
      </c>
      <c r="G1168" s="8" t="s">
        <v>48</v>
      </c>
      <c r="H1168" s="8" t="s">
        <v>49</v>
      </c>
      <c r="I1168" s="9">
        <v>50000</v>
      </c>
      <c r="J1168" s="9">
        <v>50000</v>
      </c>
      <c r="K1168" s="8" t="s">
        <v>88</v>
      </c>
      <c r="L1168" s="10">
        <v>45945</v>
      </c>
      <c r="N1168" t="str">
        <f>IFERROR(VLOOKUP(A1168,Ordenes!$C$1:$C$215,1,FALSE),"N/A")</f>
        <v>N/A</v>
      </c>
      <c r="O1168" s="8" t="str">
        <f>_xlfn.CONCAT(YEAR(OP[[#This Row],[FechaDocumento]]),"-",MONTH(OP[[#This Row],[FechaDocumento]]))</f>
        <v>2025-10</v>
      </c>
    </row>
    <row r="1169" spans="1:15" ht="15">
      <c r="A1169" s="8">
        <v>1658</v>
      </c>
      <c r="B1169" s="8">
        <v>2310090074</v>
      </c>
      <c r="C1169" s="8" t="s">
        <v>766</v>
      </c>
      <c r="D1169" s="8" t="s">
        <v>12</v>
      </c>
      <c r="E1169" s="8" t="s">
        <v>13</v>
      </c>
      <c r="F1169" s="8" t="s">
        <v>14</v>
      </c>
      <c r="G1169" s="8" t="s">
        <v>15</v>
      </c>
      <c r="H1169" s="8" t="s">
        <v>16</v>
      </c>
      <c r="I1169" s="9">
        <v>160000</v>
      </c>
      <c r="J1169" s="9">
        <v>151200</v>
      </c>
      <c r="K1169" s="8" t="s">
        <v>766</v>
      </c>
      <c r="L1169" s="10">
        <v>45945</v>
      </c>
      <c r="N1169" t="str">
        <f>IFERROR(VLOOKUP(A1169,Ordenes!$C$1:$C$215,1,FALSE),"N/A")</f>
        <v>N/A</v>
      </c>
      <c r="O1169" s="8" t="str">
        <f>_xlfn.CONCAT(YEAR(OP[[#This Row],[FechaDocumento]]),"-",MONTH(OP[[#This Row],[FechaDocumento]]))</f>
        <v>2025-10</v>
      </c>
    </row>
    <row r="1170" spans="1:15" ht="15">
      <c r="A1170" s="8">
        <v>1659</v>
      </c>
      <c r="B1170" s="8">
        <v>2310160063</v>
      </c>
      <c r="C1170" s="8" t="s">
        <v>669</v>
      </c>
      <c r="D1170" s="8" t="s">
        <v>12</v>
      </c>
      <c r="E1170" s="8" t="s">
        <v>13</v>
      </c>
      <c r="F1170" s="8" t="s">
        <v>14</v>
      </c>
      <c r="G1170" s="8" t="s">
        <v>15</v>
      </c>
      <c r="H1170" s="8" t="s">
        <v>16</v>
      </c>
      <c r="I1170" s="9">
        <v>165000</v>
      </c>
      <c r="J1170" s="9">
        <v>168000</v>
      </c>
      <c r="K1170" s="8" t="s">
        <v>669</v>
      </c>
      <c r="L1170" s="10">
        <v>45946</v>
      </c>
      <c r="N1170" t="str">
        <f>IFERROR(VLOOKUP(A1170,Ordenes!$C$1:$C$215,1,FALSE),"N/A")</f>
        <v>N/A</v>
      </c>
      <c r="O1170" s="8" t="str">
        <f>_xlfn.CONCAT(YEAR(OP[[#This Row],[FechaDocumento]]),"-",MONTH(OP[[#This Row],[FechaDocumento]]))</f>
        <v>2025-10</v>
      </c>
    </row>
    <row r="1171" spans="1:15" ht="15">
      <c r="A1171" s="8">
        <v>1660</v>
      </c>
      <c r="B1171" s="8">
        <v>2310160062</v>
      </c>
      <c r="C1171" s="8" t="s">
        <v>671</v>
      </c>
      <c r="D1171" s="8" t="s">
        <v>12</v>
      </c>
      <c r="E1171" s="8" t="s">
        <v>13</v>
      </c>
      <c r="F1171" s="8" t="s">
        <v>14</v>
      </c>
      <c r="G1171" s="8" t="s">
        <v>15</v>
      </c>
      <c r="H1171" s="8" t="s">
        <v>16</v>
      </c>
      <c r="I1171" s="9">
        <v>165000</v>
      </c>
      <c r="J1171" s="9">
        <v>168000</v>
      </c>
      <c r="K1171" s="8" t="s">
        <v>671</v>
      </c>
      <c r="L1171" s="10">
        <v>45946</v>
      </c>
      <c r="N1171" t="str">
        <f>IFERROR(VLOOKUP(A1171,Ordenes!$C$1:$C$215,1,FALSE),"N/A")</f>
        <v>N/A</v>
      </c>
      <c r="O1171" s="8" t="str">
        <f>_xlfn.CONCAT(YEAR(OP[[#This Row],[FechaDocumento]]),"-",MONTH(OP[[#This Row],[FechaDocumento]]))</f>
        <v>2025-10</v>
      </c>
    </row>
    <row r="1172" spans="1:15" ht="15">
      <c r="A1172" s="8">
        <v>1663</v>
      </c>
      <c r="B1172" s="8">
        <v>2140250021</v>
      </c>
      <c r="C1172" s="8" t="s">
        <v>736</v>
      </c>
      <c r="D1172" s="8" t="s">
        <v>12</v>
      </c>
      <c r="E1172" s="8" t="s">
        <v>13</v>
      </c>
      <c r="F1172" s="8" t="s">
        <v>47</v>
      </c>
      <c r="G1172" s="8" t="s">
        <v>48</v>
      </c>
      <c r="H1172" s="8" t="s">
        <v>49</v>
      </c>
      <c r="I1172" s="9">
        <v>7300</v>
      </c>
      <c r="J1172" s="9">
        <v>7308</v>
      </c>
      <c r="K1172" s="8" t="s">
        <v>767</v>
      </c>
      <c r="L1172" s="10">
        <v>45946</v>
      </c>
      <c r="N1172" t="str">
        <f>IFERROR(VLOOKUP(A1172,Ordenes!$C$1:$C$215,1,FALSE),"N/A")</f>
        <v>N/A</v>
      </c>
      <c r="O1172" s="8" t="str">
        <f>_xlfn.CONCAT(YEAR(OP[[#This Row],[FechaDocumento]]),"-",MONTH(OP[[#This Row],[FechaDocumento]]))</f>
        <v>2025-10</v>
      </c>
    </row>
    <row r="1173" spans="1:15" ht="15">
      <c r="A1173" s="8">
        <v>1664</v>
      </c>
      <c r="B1173" s="8">
        <v>2140250019</v>
      </c>
      <c r="C1173" s="8" t="s">
        <v>735</v>
      </c>
      <c r="D1173" s="8" t="s">
        <v>12</v>
      </c>
      <c r="E1173" s="8" t="s">
        <v>13</v>
      </c>
      <c r="F1173" s="8" t="s">
        <v>47</v>
      </c>
      <c r="G1173" s="8" t="s">
        <v>48</v>
      </c>
      <c r="H1173" s="8" t="s">
        <v>49</v>
      </c>
      <c r="I1173" s="9">
        <v>7300</v>
      </c>
      <c r="J1173" s="9">
        <v>7303</v>
      </c>
      <c r="K1173" s="8" t="s">
        <v>735</v>
      </c>
      <c r="L1173" s="10">
        <v>45946</v>
      </c>
      <c r="N1173" t="str">
        <f>IFERROR(VLOOKUP(A1173,Ordenes!$C$1:$C$215,1,FALSE),"N/A")</f>
        <v>N/A</v>
      </c>
      <c r="O1173" s="8" t="str">
        <f>_xlfn.CONCAT(YEAR(OP[[#This Row],[FechaDocumento]]),"-",MONTH(OP[[#This Row],[FechaDocumento]]))</f>
        <v>2025-10</v>
      </c>
    </row>
    <row r="1174" spans="1:15" ht="15">
      <c r="A1174" s="8">
        <v>1665</v>
      </c>
      <c r="B1174" s="8">
        <v>2140250020</v>
      </c>
      <c r="C1174" s="8" t="s">
        <v>614</v>
      </c>
      <c r="D1174" s="8" t="s">
        <v>12</v>
      </c>
      <c r="E1174" s="8" t="s">
        <v>13</v>
      </c>
      <c r="F1174" s="8" t="s">
        <v>47</v>
      </c>
      <c r="G1174" s="8" t="s">
        <v>48</v>
      </c>
      <c r="H1174" s="8" t="s">
        <v>49</v>
      </c>
      <c r="I1174" s="9">
        <v>7300</v>
      </c>
      <c r="J1174" s="9">
        <v>7275</v>
      </c>
      <c r="K1174" s="8" t="s">
        <v>614</v>
      </c>
      <c r="L1174" s="10">
        <v>45946</v>
      </c>
      <c r="N1174" t="str">
        <f>IFERROR(VLOOKUP(A1174,Ordenes!$C$1:$C$215,1,FALSE),"N/A")</f>
        <v>N/A</v>
      </c>
      <c r="O1174" s="8" t="str">
        <f>_xlfn.CONCAT(YEAR(OP[[#This Row],[FechaDocumento]]),"-",MONTH(OP[[#This Row],[FechaDocumento]]))</f>
        <v>2025-10</v>
      </c>
    </row>
    <row r="1175" spans="1:15" ht="15">
      <c r="A1175" s="8">
        <v>1666</v>
      </c>
      <c r="B1175" s="8">
        <v>2110110004</v>
      </c>
      <c r="C1175" s="8" t="s">
        <v>320</v>
      </c>
      <c r="D1175" s="8" t="s">
        <v>12</v>
      </c>
      <c r="E1175" s="8" t="s">
        <v>13</v>
      </c>
      <c r="F1175" s="8" t="s">
        <v>47</v>
      </c>
      <c r="G1175" s="8" t="s">
        <v>48</v>
      </c>
      <c r="H1175" s="8" t="s">
        <v>49</v>
      </c>
      <c r="I1175" s="9">
        <v>40000</v>
      </c>
      <c r="J1175" s="9">
        <v>40068</v>
      </c>
      <c r="K1175" s="8" t="s">
        <v>320</v>
      </c>
      <c r="L1175" s="10">
        <v>45946</v>
      </c>
      <c r="N1175" t="str">
        <f>IFERROR(VLOOKUP(A1175,Ordenes!$C$1:$C$215,1,FALSE),"N/A")</f>
        <v>N/A</v>
      </c>
      <c r="O1175" s="8" t="str">
        <f>_xlfn.CONCAT(YEAR(OP[[#This Row],[FechaDocumento]]),"-",MONTH(OP[[#This Row],[FechaDocumento]]))</f>
        <v>2025-10</v>
      </c>
    </row>
    <row r="1176" spans="1:15" ht="15">
      <c r="A1176" s="8">
        <v>1668</v>
      </c>
      <c r="B1176" s="8">
        <v>2310040544</v>
      </c>
      <c r="C1176" s="8" t="s">
        <v>726</v>
      </c>
      <c r="D1176" s="8" t="s">
        <v>12</v>
      </c>
      <c r="E1176" s="8" t="s">
        <v>13</v>
      </c>
      <c r="F1176" s="8" t="s">
        <v>91</v>
      </c>
      <c r="G1176" s="8" t="s">
        <v>92</v>
      </c>
      <c r="H1176" s="8" t="s">
        <v>93</v>
      </c>
      <c r="I1176" s="9">
        <v>50</v>
      </c>
      <c r="J1176" s="9">
        <v>50</v>
      </c>
      <c r="K1176" s="8" t="s">
        <v>726</v>
      </c>
      <c r="L1176" s="10">
        <v>45946</v>
      </c>
      <c r="N1176" t="str">
        <f>IFERROR(VLOOKUP(A1176,Ordenes!$C$1:$C$215,1,FALSE),"N/A")</f>
        <v>N/A</v>
      </c>
      <c r="O1176" s="8" t="str">
        <f>_xlfn.CONCAT(YEAR(OP[[#This Row],[FechaDocumento]]),"-",MONTH(OP[[#This Row],[FechaDocumento]]))</f>
        <v>2025-10</v>
      </c>
    </row>
    <row r="1177" spans="1:15" ht="15">
      <c r="A1177" s="8">
        <v>1669</v>
      </c>
      <c r="B1177" s="8">
        <v>2110020105</v>
      </c>
      <c r="C1177" s="8" t="s">
        <v>586</v>
      </c>
      <c r="D1177" s="8" t="s">
        <v>12</v>
      </c>
      <c r="E1177" s="8" t="s">
        <v>13</v>
      </c>
      <c r="F1177" s="8" t="s">
        <v>47</v>
      </c>
      <c r="G1177" s="8" t="s">
        <v>48</v>
      </c>
      <c r="H1177" s="8" t="s">
        <v>49</v>
      </c>
      <c r="I1177" s="9">
        <v>75000</v>
      </c>
      <c r="J1177" s="9">
        <v>75000</v>
      </c>
      <c r="K1177" s="8" t="s">
        <v>586</v>
      </c>
      <c r="L1177" s="10">
        <v>45946</v>
      </c>
      <c r="N1177" t="str">
        <f>IFERROR(VLOOKUP(A1177,Ordenes!$C$1:$C$215,1,FALSE),"N/A")</f>
        <v>N/A</v>
      </c>
      <c r="O1177" s="8" t="str">
        <f>_xlfn.CONCAT(YEAR(OP[[#This Row],[FechaDocumento]]),"-",MONTH(OP[[#This Row],[FechaDocumento]]))</f>
        <v>2025-10</v>
      </c>
    </row>
    <row r="1178" spans="1:15" ht="15">
      <c r="A1178" s="8">
        <v>1670</v>
      </c>
      <c r="B1178" s="8">
        <v>2110020106</v>
      </c>
      <c r="C1178" s="8" t="s">
        <v>423</v>
      </c>
      <c r="D1178" s="8" t="s">
        <v>12</v>
      </c>
      <c r="E1178" s="8" t="s">
        <v>13</v>
      </c>
      <c r="F1178" s="8" t="s">
        <v>47</v>
      </c>
      <c r="G1178" s="8" t="s">
        <v>48</v>
      </c>
      <c r="H1178" s="8" t="s">
        <v>49</v>
      </c>
      <c r="I1178" s="9">
        <v>75000</v>
      </c>
      <c r="J1178" s="9">
        <v>74424</v>
      </c>
      <c r="K1178" s="8" t="s">
        <v>423</v>
      </c>
      <c r="L1178" s="10">
        <v>45946</v>
      </c>
      <c r="N1178" t="str">
        <f>IFERROR(VLOOKUP(A1178,Ordenes!$C$1:$C$215,1,FALSE),"N/A")</f>
        <v>N/A</v>
      </c>
      <c r="O1178" s="8" t="str">
        <f>_xlfn.CONCAT(YEAR(OP[[#This Row],[FechaDocumento]]),"-",MONTH(OP[[#This Row],[FechaDocumento]]))</f>
        <v>2025-10</v>
      </c>
    </row>
    <row r="1179" spans="1:15" ht="15">
      <c r="A1179" s="8">
        <v>1675</v>
      </c>
      <c r="B1179" s="8">
        <v>2310160381</v>
      </c>
      <c r="C1179" s="8" t="s">
        <v>676</v>
      </c>
      <c r="D1179" s="8" t="s">
        <v>12</v>
      </c>
      <c r="E1179" s="8" t="s">
        <v>13</v>
      </c>
      <c r="F1179" s="8" t="s">
        <v>14</v>
      </c>
      <c r="G1179" s="8" t="s">
        <v>15</v>
      </c>
      <c r="H1179" s="8" t="s">
        <v>16</v>
      </c>
      <c r="I1179" s="9">
        <v>165000</v>
      </c>
      <c r="J1179" s="9">
        <v>164000</v>
      </c>
      <c r="K1179" s="8" t="s">
        <v>677</v>
      </c>
      <c r="L1179" s="10">
        <v>45947</v>
      </c>
      <c r="N1179" t="str">
        <f>IFERROR(VLOOKUP(A1179,Ordenes!$C$1:$C$215,1,FALSE),"N/A")</f>
        <v>N/A</v>
      </c>
      <c r="O1179" s="8" t="str">
        <f>_xlfn.CONCAT(YEAR(OP[[#This Row],[FechaDocumento]]),"-",MONTH(OP[[#This Row],[FechaDocumento]]))</f>
        <v>2025-10</v>
      </c>
    </row>
    <row r="1180" spans="1:15" ht="15">
      <c r="A1180" s="8">
        <v>1676</v>
      </c>
      <c r="B1180" s="8">
        <v>2310160380</v>
      </c>
      <c r="C1180" s="8" t="s">
        <v>672</v>
      </c>
      <c r="D1180" s="8" t="s">
        <v>12</v>
      </c>
      <c r="E1180" s="8" t="s">
        <v>13</v>
      </c>
      <c r="F1180" s="8" t="s">
        <v>14</v>
      </c>
      <c r="G1180" s="8" t="s">
        <v>15</v>
      </c>
      <c r="H1180" s="8" t="s">
        <v>16</v>
      </c>
      <c r="I1180" s="9">
        <v>165000</v>
      </c>
      <c r="J1180" s="9">
        <v>165000</v>
      </c>
      <c r="K1180" s="8" t="s">
        <v>673</v>
      </c>
      <c r="L1180" s="10">
        <v>45947</v>
      </c>
      <c r="N1180" t="str">
        <f>IFERROR(VLOOKUP(A1180,Ordenes!$C$1:$C$215,1,FALSE),"N/A")</f>
        <v>N/A</v>
      </c>
      <c r="O1180" s="8" t="str">
        <f>_xlfn.CONCAT(YEAR(OP[[#This Row],[FechaDocumento]]),"-",MONTH(OP[[#This Row],[FechaDocumento]]))</f>
        <v>2025-10</v>
      </c>
    </row>
    <row r="1181" spans="1:15" ht="15">
      <c r="A1181" s="8">
        <v>1677</v>
      </c>
      <c r="B1181" s="8">
        <v>2310160539</v>
      </c>
      <c r="C1181" s="8" t="s">
        <v>29</v>
      </c>
      <c r="D1181" s="8" t="s">
        <v>12</v>
      </c>
      <c r="E1181" s="8" t="s">
        <v>13</v>
      </c>
      <c r="F1181" s="8" t="s">
        <v>14</v>
      </c>
      <c r="G1181" s="8" t="s">
        <v>15</v>
      </c>
      <c r="H1181" s="8" t="s">
        <v>16</v>
      </c>
      <c r="I1181" s="9">
        <v>120000</v>
      </c>
      <c r="J1181" s="9">
        <v>111000</v>
      </c>
      <c r="K1181" s="8" t="s">
        <v>30</v>
      </c>
      <c r="L1181" s="10">
        <v>45947</v>
      </c>
      <c r="N1181" t="str">
        <f>IFERROR(VLOOKUP(A1181,Ordenes!$C$1:$C$215,1,FALSE),"N/A")</f>
        <v>N/A</v>
      </c>
      <c r="O1181" s="8" t="str">
        <f>_xlfn.CONCAT(YEAR(OP[[#This Row],[FechaDocumento]]),"-",MONTH(OP[[#This Row],[FechaDocumento]]))</f>
        <v>2025-10</v>
      </c>
    </row>
    <row r="1182" spans="1:15" ht="15">
      <c r="A1182" s="8">
        <v>1678</v>
      </c>
      <c r="B1182" s="8">
        <v>2140110717</v>
      </c>
      <c r="C1182" s="8" t="s">
        <v>768</v>
      </c>
      <c r="D1182" s="8" t="s">
        <v>12</v>
      </c>
      <c r="E1182" s="8" t="s">
        <v>108</v>
      </c>
      <c r="F1182" s="8" t="s">
        <v>109</v>
      </c>
      <c r="G1182" s="8" t="s">
        <v>110</v>
      </c>
      <c r="H1182" s="8" t="s">
        <v>111</v>
      </c>
      <c r="I1182" s="9">
        <v>6500</v>
      </c>
      <c r="J1182" s="9">
        <v>6550</v>
      </c>
      <c r="K1182" s="8" t="s">
        <v>768</v>
      </c>
      <c r="L1182" s="10">
        <v>45947</v>
      </c>
      <c r="N1182" t="str">
        <f>IFERROR(VLOOKUP(A1182,Ordenes!$C$1:$C$215,1,FALSE),"N/A")</f>
        <v>N/A</v>
      </c>
      <c r="O1182" s="8" t="str">
        <f>_xlfn.CONCAT(YEAR(OP[[#This Row],[FechaDocumento]]),"-",MONTH(OP[[#This Row],[FechaDocumento]]))</f>
        <v>2025-10</v>
      </c>
    </row>
    <row r="1183" spans="1:15" ht="15">
      <c r="A1183" s="8">
        <v>1679</v>
      </c>
      <c r="B1183" s="8">
        <v>2140110718</v>
      </c>
      <c r="C1183" s="8" t="s">
        <v>769</v>
      </c>
      <c r="D1183" s="8" t="s">
        <v>12</v>
      </c>
      <c r="E1183" s="8" t="s">
        <v>108</v>
      </c>
      <c r="F1183" s="8" t="s">
        <v>109</v>
      </c>
      <c r="G1183" s="8" t="s">
        <v>110</v>
      </c>
      <c r="H1183" s="8" t="s">
        <v>111</v>
      </c>
      <c r="I1183" s="9">
        <v>6250</v>
      </c>
      <c r="J1183" s="9">
        <v>6275</v>
      </c>
      <c r="K1183" s="8" t="s">
        <v>769</v>
      </c>
      <c r="L1183" s="10">
        <v>45947</v>
      </c>
      <c r="N1183" t="str">
        <f>IFERROR(VLOOKUP(A1183,Ordenes!$C$1:$C$215,1,FALSE),"N/A")</f>
        <v>N/A</v>
      </c>
      <c r="O1183" s="8" t="str">
        <f>_xlfn.CONCAT(YEAR(OP[[#This Row],[FechaDocumento]]),"-",MONTH(OP[[#This Row],[FechaDocumento]]))</f>
        <v>2025-10</v>
      </c>
    </row>
    <row r="1184" spans="1:15" ht="15">
      <c r="A1184" s="8">
        <v>1680</v>
      </c>
      <c r="B1184" s="8">
        <v>2140110719</v>
      </c>
      <c r="C1184" s="8" t="s">
        <v>770</v>
      </c>
      <c r="D1184" s="8" t="s">
        <v>12</v>
      </c>
      <c r="E1184" s="8" t="s">
        <v>108</v>
      </c>
      <c r="F1184" s="8" t="s">
        <v>109</v>
      </c>
      <c r="G1184" s="8" t="s">
        <v>110</v>
      </c>
      <c r="H1184" s="8" t="s">
        <v>111</v>
      </c>
      <c r="I1184" s="9">
        <v>1000</v>
      </c>
      <c r="J1184" s="9">
        <v>1250</v>
      </c>
      <c r="K1184" s="8" t="s">
        <v>771</v>
      </c>
      <c r="L1184" s="10">
        <v>45947</v>
      </c>
      <c r="N1184" t="str">
        <f>IFERROR(VLOOKUP(A1184,Ordenes!$C$1:$C$215,1,FALSE),"N/A")</f>
        <v>N/A</v>
      </c>
      <c r="O1184" s="8" t="str">
        <f>_xlfn.CONCAT(YEAR(OP[[#This Row],[FechaDocumento]]),"-",MONTH(OP[[#This Row],[FechaDocumento]]))</f>
        <v>2025-10</v>
      </c>
    </row>
    <row r="1185" spans="1:15" ht="15">
      <c r="A1185" s="8">
        <v>1681</v>
      </c>
      <c r="B1185" s="8">
        <v>2140110724</v>
      </c>
      <c r="C1185" s="8" t="s">
        <v>772</v>
      </c>
      <c r="D1185" s="8" t="s">
        <v>12</v>
      </c>
      <c r="E1185" s="8" t="s">
        <v>108</v>
      </c>
      <c r="F1185" s="8" t="s">
        <v>109</v>
      </c>
      <c r="G1185" s="8" t="s">
        <v>110</v>
      </c>
      <c r="H1185" s="8" t="s">
        <v>111</v>
      </c>
      <c r="I1185" s="9">
        <v>2500</v>
      </c>
      <c r="J1185" s="9">
        <v>0</v>
      </c>
      <c r="K1185" s="8" t="s">
        <v>773</v>
      </c>
      <c r="L1185" s="10">
        <v>45992</v>
      </c>
      <c r="N1185" t="str">
        <f>IFERROR(VLOOKUP(A1185,Ordenes!$C$1:$C$215,1,FALSE),"N/A")</f>
        <v>N/A</v>
      </c>
      <c r="O1185" s="8" t="str">
        <f>_xlfn.CONCAT(YEAR(OP[[#This Row],[FechaDocumento]]),"-",MONTH(OP[[#This Row],[FechaDocumento]]))</f>
        <v>2025-12</v>
      </c>
    </row>
    <row r="1186" spans="1:15" ht="15">
      <c r="A1186" s="8">
        <v>1682</v>
      </c>
      <c r="B1186" s="8">
        <v>2140110703</v>
      </c>
      <c r="C1186" s="8" t="s">
        <v>774</v>
      </c>
      <c r="D1186" s="8" t="s">
        <v>12</v>
      </c>
      <c r="E1186" s="8" t="s">
        <v>108</v>
      </c>
      <c r="F1186" s="8" t="s">
        <v>699</v>
      </c>
      <c r="G1186" s="8" t="s">
        <v>700</v>
      </c>
      <c r="H1186" s="8" t="s">
        <v>250</v>
      </c>
      <c r="I1186" s="9">
        <v>70000</v>
      </c>
      <c r="J1186" s="9">
        <v>0</v>
      </c>
      <c r="K1186" s="8" t="s">
        <v>774</v>
      </c>
      <c r="L1186" s="10">
        <v>45992</v>
      </c>
      <c r="N1186" t="str">
        <f>IFERROR(VLOOKUP(A1186,Ordenes!$C$1:$C$215,1,FALSE),"N/A")</f>
        <v>N/A</v>
      </c>
      <c r="O1186" s="8" t="str">
        <f>_xlfn.CONCAT(YEAR(OP[[#This Row],[FechaDocumento]]),"-",MONTH(OP[[#This Row],[FechaDocumento]]))</f>
        <v>2025-12</v>
      </c>
    </row>
    <row r="1187" spans="1:15" ht="15">
      <c r="A1187" s="8">
        <v>1684</v>
      </c>
      <c r="B1187" s="8">
        <v>2110030001</v>
      </c>
      <c r="C1187" s="8" t="s">
        <v>60</v>
      </c>
      <c r="D1187" s="8" t="s">
        <v>12</v>
      </c>
      <c r="E1187" s="8" t="s">
        <v>13</v>
      </c>
      <c r="F1187" s="8" t="s">
        <v>47</v>
      </c>
      <c r="G1187" s="8" t="s">
        <v>48</v>
      </c>
      <c r="H1187" s="8" t="s">
        <v>49</v>
      </c>
      <c r="I1187" s="9">
        <v>100000</v>
      </c>
      <c r="J1187" s="9">
        <v>10320</v>
      </c>
      <c r="K1187" s="8" t="s">
        <v>60</v>
      </c>
      <c r="L1187" s="10">
        <v>45947</v>
      </c>
      <c r="N1187" t="str">
        <f>IFERROR(VLOOKUP(A1187,Ordenes!$C$1:$C$215,1,FALSE),"N/A")</f>
        <v>N/A</v>
      </c>
      <c r="O1187" s="8" t="str">
        <f>_xlfn.CONCAT(YEAR(OP[[#This Row],[FechaDocumento]]),"-",MONTH(OP[[#This Row],[FechaDocumento]]))</f>
        <v>2025-10</v>
      </c>
    </row>
    <row r="1188" spans="1:15" ht="15">
      <c r="A1188" s="8">
        <v>1686</v>
      </c>
      <c r="B1188" s="8">
        <v>2140110688</v>
      </c>
      <c r="C1188" s="8" t="s">
        <v>702</v>
      </c>
      <c r="D1188" s="8" t="s">
        <v>12</v>
      </c>
      <c r="E1188" s="8" t="s">
        <v>108</v>
      </c>
      <c r="F1188" s="8" t="s">
        <v>109</v>
      </c>
      <c r="G1188" s="8" t="s">
        <v>110</v>
      </c>
      <c r="H1188" s="8" t="s">
        <v>111</v>
      </c>
      <c r="I1188" s="9">
        <v>16000</v>
      </c>
      <c r="J1188" s="9">
        <v>16100</v>
      </c>
      <c r="K1188" s="8" t="s">
        <v>702</v>
      </c>
      <c r="L1188" s="10">
        <v>45947</v>
      </c>
      <c r="N1188" t="str">
        <f>IFERROR(VLOOKUP(A1188,Ordenes!$C$1:$C$215,1,FALSE),"N/A")</f>
        <v>N/A</v>
      </c>
      <c r="O1188" s="8" t="str">
        <f>_xlfn.CONCAT(YEAR(OP[[#This Row],[FechaDocumento]]),"-",MONTH(OP[[#This Row],[FechaDocumento]]))</f>
        <v>2025-10</v>
      </c>
    </row>
    <row r="1189" spans="1:15" ht="15">
      <c r="A1189" s="8">
        <v>1687</v>
      </c>
      <c r="B1189" s="8">
        <v>2140110689</v>
      </c>
      <c r="C1189" s="8" t="s">
        <v>701</v>
      </c>
      <c r="D1189" s="8" t="s">
        <v>12</v>
      </c>
      <c r="E1189" s="8" t="s">
        <v>108</v>
      </c>
      <c r="F1189" s="8" t="s">
        <v>109</v>
      </c>
      <c r="G1189" s="8" t="s">
        <v>110</v>
      </c>
      <c r="H1189" s="8" t="s">
        <v>111</v>
      </c>
      <c r="I1189" s="9">
        <v>36000</v>
      </c>
      <c r="J1189" s="9">
        <v>36000</v>
      </c>
      <c r="K1189" s="8" t="s">
        <v>701</v>
      </c>
      <c r="L1189" s="10">
        <v>45947</v>
      </c>
      <c r="N1189" t="str">
        <f>IFERROR(VLOOKUP(A1189,Ordenes!$C$1:$C$215,1,FALSE),"N/A")</f>
        <v>N/A</v>
      </c>
      <c r="O1189" s="8" t="str">
        <f>_xlfn.CONCAT(YEAR(OP[[#This Row],[FechaDocumento]]),"-",MONTH(OP[[#This Row],[FechaDocumento]]))</f>
        <v>2025-10</v>
      </c>
    </row>
    <row r="1190" spans="1:15" ht="15">
      <c r="A1190" s="8">
        <v>1690</v>
      </c>
      <c r="B1190" s="8">
        <v>2310030017</v>
      </c>
      <c r="C1190" s="8" t="s">
        <v>97</v>
      </c>
      <c r="D1190" s="8" t="s">
        <v>12</v>
      </c>
      <c r="E1190" s="8" t="s">
        <v>13</v>
      </c>
      <c r="F1190" s="8" t="s">
        <v>91</v>
      </c>
      <c r="G1190" s="8" t="s">
        <v>92</v>
      </c>
      <c r="H1190" s="8" t="s">
        <v>93</v>
      </c>
      <c r="I1190" s="9">
        <v>18000</v>
      </c>
      <c r="J1190" s="9">
        <v>13500</v>
      </c>
      <c r="K1190" s="8" t="s">
        <v>97</v>
      </c>
      <c r="L1190" s="10">
        <v>45950</v>
      </c>
      <c r="N1190" t="str">
        <f>IFERROR(VLOOKUP(A1190,Ordenes!$C$1:$C$215,1,FALSE),"N/A")</f>
        <v>N/A</v>
      </c>
      <c r="O1190" s="8" t="str">
        <f>_xlfn.CONCAT(YEAR(OP[[#This Row],[FechaDocumento]]),"-",MONTH(OP[[#This Row],[FechaDocumento]]))</f>
        <v>2025-10</v>
      </c>
    </row>
    <row r="1191" spans="1:15" ht="15">
      <c r="A1191" s="8">
        <v>1691</v>
      </c>
      <c r="B1191" s="8">
        <v>2310030016</v>
      </c>
      <c r="C1191" s="8" t="s">
        <v>94</v>
      </c>
      <c r="D1191" s="8" t="s">
        <v>12</v>
      </c>
      <c r="E1191" s="8" t="s">
        <v>13</v>
      </c>
      <c r="F1191" s="8" t="s">
        <v>91</v>
      </c>
      <c r="G1191" s="8" t="s">
        <v>92</v>
      </c>
      <c r="H1191" s="8" t="s">
        <v>93</v>
      </c>
      <c r="I1191" s="9">
        <v>16200</v>
      </c>
      <c r="J1191" s="9">
        <v>16200</v>
      </c>
      <c r="K1191" s="8" t="s">
        <v>94</v>
      </c>
      <c r="L1191" s="10">
        <v>45950</v>
      </c>
      <c r="N1191" t="str">
        <f>IFERROR(VLOOKUP(A1191,Ordenes!$C$1:$C$215,1,FALSE),"N/A")</f>
        <v>N/A</v>
      </c>
      <c r="O1191" s="8" t="str">
        <f>_xlfn.CONCAT(YEAR(OP[[#This Row],[FechaDocumento]]),"-",MONTH(OP[[#This Row],[FechaDocumento]]))</f>
        <v>2025-10</v>
      </c>
    </row>
    <row r="1192" spans="1:15" ht="15">
      <c r="A1192" s="8">
        <v>1692</v>
      </c>
      <c r="B1192" s="8">
        <v>2310030020</v>
      </c>
      <c r="C1192" s="8" t="s">
        <v>96</v>
      </c>
      <c r="D1192" s="8" t="s">
        <v>12</v>
      </c>
      <c r="E1192" s="8" t="s">
        <v>13</v>
      </c>
      <c r="F1192" s="8" t="s">
        <v>91</v>
      </c>
      <c r="G1192" s="8" t="s">
        <v>92</v>
      </c>
      <c r="H1192" s="8" t="s">
        <v>93</v>
      </c>
      <c r="I1192" s="9">
        <v>13500</v>
      </c>
      <c r="J1192" s="9">
        <v>11400</v>
      </c>
      <c r="K1192" s="8" t="s">
        <v>96</v>
      </c>
      <c r="L1192" s="10">
        <v>45950</v>
      </c>
      <c r="N1192" t="str">
        <f>IFERROR(VLOOKUP(A1192,Ordenes!$C$1:$C$215,1,FALSE),"N/A")</f>
        <v>N/A</v>
      </c>
      <c r="O1192" s="8" t="str">
        <f>_xlfn.CONCAT(YEAR(OP[[#This Row],[FechaDocumento]]),"-",MONTH(OP[[#This Row],[FechaDocumento]]))</f>
        <v>2025-10</v>
      </c>
    </row>
    <row r="1193" spans="1:15" ht="15">
      <c r="A1193" s="8">
        <v>1693</v>
      </c>
      <c r="B1193" s="8">
        <v>2310180041</v>
      </c>
      <c r="C1193" s="8" t="s">
        <v>570</v>
      </c>
      <c r="D1193" s="8" t="s">
        <v>12</v>
      </c>
      <c r="E1193" s="8" t="s">
        <v>13</v>
      </c>
      <c r="F1193" s="8" t="s">
        <v>91</v>
      </c>
      <c r="G1193" s="8" t="s">
        <v>92</v>
      </c>
      <c r="H1193" s="8" t="s">
        <v>93</v>
      </c>
      <c r="I1193" s="9">
        <v>200</v>
      </c>
      <c r="J1193" s="9">
        <v>200</v>
      </c>
      <c r="K1193" s="8" t="s">
        <v>570</v>
      </c>
      <c r="L1193" s="10">
        <v>45950</v>
      </c>
      <c r="N1193" t="str">
        <f>IFERROR(VLOOKUP(A1193,Ordenes!$C$1:$C$215,1,FALSE),"N/A")</f>
        <v>N/A</v>
      </c>
      <c r="O1193" s="8" t="str">
        <f>_xlfn.CONCAT(YEAR(OP[[#This Row],[FechaDocumento]]),"-",MONTH(OP[[#This Row],[FechaDocumento]]))</f>
        <v>2025-10</v>
      </c>
    </row>
    <row r="1194" spans="1:15" ht="15">
      <c r="A1194" s="8">
        <v>1694</v>
      </c>
      <c r="B1194" s="8">
        <v>2310180042</v>
      </c>
      <c r="C1194" s="8" t="s">
        <v>637</v>
      </c>
      <c r="D1194" s="8" t="s">
        <v>12</v>
      </c>
      <c r="E1194" s="8" t="s">
        <v>13</v>
      </c>
      <c r="F1194" s="8" t="s">
        <v>91</v>
      </c>
      <c r="G1194" s="8" t="s">
        <v>92</v>
      </c>
      <c r="H1194" s="8" t="s">
        <v>93</v>
      </c>
      <c r="I1194" s="9">
        <v>200</v>
      </c>
      <c r="J1194" s="9">
        <v>200</v>
      </c>
      <c r="K1194" s="8" t="s">
        <v>637</v>
      </c>
      <c r="L1194" s="10">
        <v>45950</v>
      </c>
      <c r="N1194" t="str">
        <f>IFERROR(VLOOKUP(A1194,Ordenes!$C$1:$C$215,1,FALSE),"N/A")</f>
        <v>N/A</v>
      </c>
      <c r="O1194" s="8" t="str">
        <f>_xlfn.CONCAT(YEAR(OP[[#This Row],[FechaDocumento]]),"-",MONTH(OP[[#This Row],[FechaDocumento]]))</f>
        <v>2025-10</v>
      </c>
    </row>
    <row r="1195" spans="1:15" ht="15">
      <c r="A1195" s="8">
        <v>1695</v>
      </c>
      <c r="B1195" s="8">
        <v>2310180036</v>
      </c>
      <c r="C1195" s="8" t="s">
        <v>569</v>
      </c>
      <c r="D1195" s="8" t="s">
        <v>12</v>
      </c>
      <c r="E1195" s="8" t="s">
        <v>13</v>
      </c>
      <c r="F1195" s="8" t="s">
        <v>91</v>
      </c>
      <c r="G1195" s="8" t="s">
        <v>92</v>
      </c>
      <c r="H1195" s="8" t="s">
        <v>93</v>
      </c>
      <c r="I1195" s="9">
        <v>200</v>
      </c>
      <c r="J1195" s="9">
        <v>200</v>
      </c>
      <c r="K1195" s="8" t="s">
        <v>569</v>
      </c>
      <c r="L1195" s="10">
        <v>45950</v>
      </c>
      <c r="N1195" t="str">
        <f>IFERROR(VLOOKUP(A1195,Ordenes!$C$1:$C$215,1,FALSE),"N/A")</f>
        <v>N/A</v>
      </c>
      <c r="O1195" s="8" t="str">
        <f>_xlfn.CONCAT(YEAR(OP[[#This Row],[FechaDocumento]]),"-",MONTH(OP[[#This Row],[FechaDocumento]]))</f>
        <v>2025-10</v>
      </c>
    </row>
    <row r="1196" spans="1:15" ht="15">
      <c r="A1196" s="8">
        <v>1696</v>
      </c>
      <c r="B1196" s="8">
        <v>2310030273</v>
      </c>
      <c r="C1196" s="8" t="s">
        <v>349</v>
      </c>
      <c r="D1196" s="8" t="s">
        <v>12</v>
      </c>
      <c r="E1196" s="8" t="s">
        <v>13</v>
      </c>
      <c r="F1196" s="8" t="s">
        <v>91</v>
      </c>
      <c r="G1196" s="8" t="s">
        <v>92</v>
      </c>
      <c r="H1196" s="8" t="s">
        <v>93</v>
      </c>
      <c r="I1196" s="9">
        <v>3667.6</v>
      </c>
      <c r="J1196" s="9">
        <v>3633</v>
      </c>
      <c r="K1196" s="8" t="s">
        <v>349</v>
      </c>
      <c r="L1196" s="10">
        <v>45950</v>
      </c>
      <c r="N1196" t="str">
        <f>IFERROR(VLOOKUP(A1196,Ordenes!$C$1:$C$215,1,FALSE),"N/A")</f>
        <v>N/A</v>
      </c>
      <c r="O1196" s="8" t="str">
        <f>_xlfn.CONCAT(YEAR(OP[[#This Row],[FechaDocumento]]),"-",MONTH(OP[[#This Row],[FechaDocumento]]))</f>
        <v>2025-10</v>
      </c>
    </row>
    <row r="1197" spans="1:15" ht="15">
      <c r="A1197" s="8">
        <v>1697</v>
      </c>
      <c r="B1197" s="8">
        <v>2110100138</v>
      </c>
      <c r="C1197" s="8" t="s">
        <v>345</v>
      </c>
      <c r="D1197" s="8" t="s">
        <v>12</v>
      </c>
      <c r="E1197" s="8" t="s">
        <v>13</v>
      </c>
      <c r="F1197" s="8" t="s">
        <v>47</v>
      </c>
      <c r="G1197" s="8" t="s">
        <v>48</v>
      </c>
      <c r="H1197" s="8" t="s">
        <v>49</v>
      </c>
      <c r="I1197" s="9">
        <v>5000</v>
      </c>
      <c r="J1197" s="9">
        <v>5063</v>
      </c>
      <c r="K1197" s="8" t="s">
        <v>345</v>
      </c>
      <c r="L1197" s="10">
        <v>45950</v>
      </c>
      <c r="N1197" t="str">
        <f>IFERROR(VLOOKUP(A1197,Ordenes!$C$1:$C$215,1,FALSE),"N/A")</f>
        <v>N/A</v>
      </c>
      <c r="O1197" s="8" t="str">
        <f>_xlfn.CONCAT(YEAR(OP[[#This Row],[FechaDocumento]]),"-",MONTH(OP[[#This Row],[FechaDocumento]]))</f>
        <v>2025-10</v>
      </c>
    </row>
    <row r="1198" spans="1:15" ht="15">
      <c r="A1198" s="8">
        <v>1698</v>
      </c>
      <c r="B1198" s="8">
        <v>2310040610</v>
      </c>
      <c r="C1198" s="8" t="s">
        <v>775</v>
      </c>
      <c r="D1198" s="8" t="s">
        <v>12</v>
      </c>
      <c r="E1198" s="8" t="s">
        <v>13</v>
      </c>
      <c r="F1198" s="8" t="s">
        <v>47</v>
      </c>
      <c r="G1198" s="8" t="s">
        <v>48</v>
      </c>
      <c r="H1198" s="8" t="s">
        <v>49</v>
      </c>
      <c r="I1198" s="9">
        <v>8000</v>
      </c>
      <c r="J1198" s="9">
        <v>7811</v>
      </c>
      <c r="K1198" s="8" t="s">
        <v>776</v>
      </c>
      <c r="L1198" s="10">
        <v>45950</v>
      </c>
      <c r="N1198" t="str">
        <f>IFERROR(VLOOKUP(A1198,Ordenes!$C$1:$C$215,1,FALSE),"N/A")</f>
        <v>N/A</v>
      </c>
      <c r="O1198" s="8" t="str">
        <f>_xlfn.CONCAT(YEAR(OP[[#This Row],[FechaDocumento]]),"-",MONTH(OP[[#This Row],[FechaDocumento]]))</f>
        <v>2025-10</v>
      </c>
    </row>
    <row r="1199" spans="1:15" ht="15">
      <c r="A1199" s="8">
        <v>1699</v>
      </c>
      <c r="B1199" s="8">
        <v>2310040611</v>
      </c>
      <c r="C1199" s="8" t="s">
        <v>777</v>
      </c>
      <c r="D1199" s="8" t="s">
        <v>12</v>
      </c>
      <c r="E1199" s="8" t="s">
        <v>13</v>
      </c>
      <c r="F1199" s="8" t="s">
        <v>47</v>
      </c>
      <c r="G1199" s="8" t="s">
        <v>48</v>
      </c>
      <c r="H1199" s="8" t="s">
        <v>49</v>
      </c>
      <c r="I1199" s="9">
        <v>8000</v>
      </c>
      <c r="J1199" s="9">
        <v>7884</v>
      </c>
      <c r="K1199" s="8" t="s">
        <v>777</v>
      </c>
      <c r="L1199" s="10">
        <v>45950</v>
      </c>
      <c r="N1199" t="str">
        <f>IFERROR(VLOOKUP(A1199,Ordenes!$C$1:$C$215,1,FALSE),"N/A")</f>
        <v>N/A</v>
      </c>
      <c r="O1199" s="8" t="str">
        <f>_xlfn.CONCAT(YEAR(OP[[#This Row],[FechaDocumento]]),"-",MONTH(OP[[#This Row],[FechaDocumento]]))</f>
        <v>2025-10</v>
      </c>
    </row>
    <row r="1200" spans="1:15" ht="15">
      <c r="A1200" s="8">
        <v>1700</v>
      </c>
      <c r="B1200" s="8">
        <v>2310040612</v>
      </c>
      <c r="C1200" s="8" t="s">
        <v>778</v>
      </c>
      <c r="D1200" s="8" t="s">
        <v>12</v>
      </c>
      <c r="E1200" s="8" t="s">
        <v>13</v>
      </c>
      <c r="F1200" s="8" t="s">
        <v>47</v>
      </c>
      <c r="G1200" s="8" t="s">
        <v>48</v>
      </c>
      <c r="H1200" s="8" t="s">
        <v>49</v>
      </c>
      <c r="I1200" s="9">
        <v>8000</v>
      </c>
      <c r="J1200" s="9">
        <v>7507</v>
      </c>
      <c r="K1200" s="8" t="s">
        <v>778</v>
      </c>
      <c r="L1200" s="10">
        <v>45950</v>
      </c>
      <c r="N1200" t="str">
        <f>IFERROR(VLOOKUP(A1200,Ordenes!$C$1:$C$215,1,FALSE),"N/A")</f>
        <v>N/A</v>
      </c>
      <c r="O1200" s="8" t="str">
        <f>_xlfn.CONCAT(YEAR(OP[[#This Row],[FechaDocumento]]),"-",MONTH(OP[[#This Row],[FechaDocumento]]))</f>
        <v>2025-10</v>
      </c>
    </row>
    <row r="1201" spans="1:15" ht="15">
      <c r="A1201" s="8">
        <v>1701</v>
      </c>
      <c r="B1201" s="8">
        <v>2310040613</v>
      </c>
      <c r="C1201" s="8" t="s">
        <v>779</v>
      </c>
      <c r="D1201" s="8" t="s">
        <v>12</v>
      </c>
      <c r="E1201" s="8" t="s">
        <v>13</v>
      </c>
      <c r="F1201" s="8" t="s">
        <v>47</v>
      </c>
      <c r="G1201" s="8" t="s">
        <v>48</v>
      </c>
      <c r="H1201" s="8" t="s">
        <v>49</v>
      </c>
      <c r="I1201" s="9">
        <v>8000</v>
      </c>
      <c r="J1201" s="9">
        <v>7721</v>
      </c>
      <c r="K1201" s="8" t="s">
        <v>779</v>
      </c>
      <c r="L1201" s="10">
        <v>45950</v>
      </c>
      <c r="N1201" t="str">
        <f>IFERROR(VLOOKUP(A1201,Ordenes!$C$1:$C$215,1,FALSE),"N/A")</f>
        <v>N/A</v>
      </c>
      <c r="O1201" s="8" t="str">
        <f>_xlfn.CONCAT(YEAR(OP[[#This Row],[FechaDocumento]]),"-",MONTH(OP[[#This Row],[FechaDocumento]]))</f>
        <v>2025-10</v>
      </c>
    </row>
    <row r="1202" spans="1:15" ht="15">
      <c r="A1202" s="8">
        <v>1702</v>
      </c>
      <c r="B1202" s="8">
        <v>2310040614</v>
      </c>
      <c r="C1202" s="8" t="s">
        <v>780</v>
      </c>
      <c r="D1202" s="8" t="s">
        <v>12</v>
      </c>
      <c r="E1202" s="8" t="s">
        <v>13</v>
      </c>
      <c r="F1202" s="8" t="s">
        <v>47</v>
      </c>
      <c r="G1202" s="8" t="s">
        <v>48</v>
      </c>
      <c r="H1202" s="8" t="s">
        <v>49</v>
      </c>
      <c r="I1202" s="9">
        <v>8000</v>
      </c>
      <c r="J1202" s="9">
        <v>7941</v>
      </c>
      <c r="K1202" s="8" t="s">
        <v>780</v>
      </c>
      <c r="L1202" s="10">
        <v>45950</v>
      </c>
      <c r="N1202" t="str">
        <f>IFERROR(VLOOKUP(A1202,Ordenes!$C$1:$C$215,1,FALSE),"N/A")</f>
        <v>N/A</v>
      </c>
      <c r="O1202" s="8" t="str">
        <f>_xlfn.CONCAT(YEAR(OP[[#This Row],[FechaDocumento]]),"-",MONTH(OP[[#This Row],[FechaDocumento]]))</f>
        <v>2025-10</v>
      </c>
    </row>
    <row r="1203" spans="1:15" ht="15">
      <c r="A1203" s="8">
        <v>1703</v>
      </c>
      <c r="B1203" s="8">
        <v>2310040615</v>
      </c>
      <c r="C1203" s="8" t="s">
        <v>781</v>
      </c>
      <c r="D1203" s="8" t="s">
        <v>12</v>
      </c>
      <c r="E1203" s="8" t="s">
        <v>13</v>
      </c>
      <c r="F1203" s="8" t="s">
        <v>47</v>
      </c>
      <c r="G1203" s="8" t="s">
        <v>48</v>
      </c>
      <c r="H1203" s="8" t="s">
        <v>49</v>
      </c>
      <c r="I1203" s="9">
        <v>8000</v>
      </c>
      <c r="J1203" s="9">
        <v>7536</v>
      </c>
      <c r="K1203" s="8" t="s">
        <v>781</v>
      </c>
      <c r="L1203" s="10">
        <v>45950</v>
      </c>
      <c r="N1203" t="str">
        <f>IFERROR(VLOOKUP(A1203,Ordenes!$C$1:$C$215,1,FALSE),"N/A")</f>
        <v>N/A</v>
      </c>
      <c r="O1203" s="8" t="str">
        <f>_xlfn.CONCAT(YEAR(OP[[#This Row],[FechaDocumento]]),"-",MONTH(OP[[#This Row],[FechaDocumento]]))</f>
        <v>2025-10</v>
      </c>
    </row>
    <row r="1204" spans="1:15" ht="15">
      <c r="A1204" s="8">
        <v>1704</v>
      </c>
      <c r="B1204" s="8">
        <v>2310090226</v>
      </c>
      <c r="C1204" s="8" t="s">
        <v>651</v>
      </c>
      <c r="D1204" s="8" t="s">
        <v>12</v>
      </c>
      <c r="E1204" s="8" t="s">
        <v>13</v>
      </c>
      <c r="F1204" s="8" t="s">
        <v>14</v>
      </c>
      <c r="G1204" s="8" t="s">
        <v>15</v>
      </c>
      <c r="H1204" s="8" t="s">
        <v>16</v>
      </c>
      <c r="I1204" s="9">
        <v>600000</v>
      </c>
      <c r="J1204" s="9">
        <v>273600</v>
      </c>
      <c r="K1204" s="8" t="s">
        <v>651</v>
      </c>
      <c r="L1204" s="10">
        <v>45950</v>
      </c>
      <c r="N1204" t="str">
        <f>IFERROR(VLOOKUP(A1204,Ordenes!$C$1:$C$215,1,FALSE),"N/A")</f>
        <v>N/A</v>
      </c>
      <c r="O1204" s="8" t="str">
        <f>_xlfn.CONCAT(YEAR(OP[[#This Row],[FechaDocumento]]),"-",MONTH(OP[[#This Row],[FechaDocumento]]))</f>
        <v>2025-10</v>
      </c>
    </row>
    <row r="1205" spans="1:15" ht="15">
      <c r="A1205" s="8">
        <v>1710</v>
      </c>
      <c r="B1205" s="8">
        <v>2140190031</v>
      </c>
      <c r="C1205" s="8" t="s">
        <v>782</v>
      </c>
      <c r="D1205" s="8" t="s">
        <v>12</v>
      </c>
      <c r="E1205" s="8" t="s">
        <v>13</v>
      </c>
      <c r="F1205" s="8" t="s">
        <v>47</v>
      </c>
      <c r="G1205" s="8" t="s">
        <v>48</v>
      </c>
      <c r="H1205" s="8" t="s">
        <v>49</v>
      </c>
      <c r="I1205" s="9">
        <v>5000</v>
      </c>
      <c r="J1205" s="9">
        <v>4995</v>
      </c>
      <c r="K1205" s="8" t="s">
        <v>783</v>
      </c>
      <c r="L1205" s="10">
        <v>45951</v>
      </c>
      <c r="N1205" t="str">
        <f>IFERROR(VLOOKUP(A1205,Ordenes!$C$1:$C$215,1,FALSE),"N/A")</f>
        <v>N/A</v>
      </c>
      <c r="O1205" s="8" t="str">
        <f>_xlfn.CONCAT(YEAR(OP[[#This Row],[FechaDocumento]]),"-",MONTH(OP[[#This Row],[FechaDocumento]]))</f>
        <v>2025-10</v>
      </c>
    </row>
    <row r="1206" spans="1:15" ht="15">
      <c r="A1206" s="8">
        <v>1711</v>
      </c>
      <c r="B1206" s="8">
        <v>2310040547</v>
      </c>
      <c r="C1206" s="8" t="s">
        <v>302</v>
      </c>
      <c r="D1206" s="8" t="s">
        <v>12</v>
      </c>
      <c r="E1206" s="8" t="s">
        <v>13</v>
      </c>
      <c r="F1206" s="8" t="s">
        <v>91</v>
      </c>
      <c r="G1206" s="8" t="s">
        <v>92</v>
      </c>
      <c r="H1206" s="8" t="s">
        <v>93</v>
      </c>
      <c r="I1206" s="9">
        <v>37500</v>
      </c>
      <c r="J1206" s="9">
        <v>45409</v>
      </c>
      <c r="K1206" s="8" t="s">
        <v>302</v>
      </c>
      <c r="L1206" s="10">
        <v>45951</v>
      </c>
      <c r="N1206" t="str">
        <f>IFERROR(VLOOKUP(A1206,Ordenes!$C$1:$C$215,1,FALSE),"N/A")</f>
        <v>N/A</v>
      </c>
      <c r="O1206" s="8" t="str">
        <f>_xlfn.CONCAT(YEAR(OP[[#This Row],[FechaDocumento]]),"-",MONTH(OP[[#This Row],[FechaDocumento]]))</f>
        <v>2025-10</v>
      </c>
    </row>
    <row r="1207" spans="1:15" ht="15">
      <c r="A1207" s="8">
        <v>1712</v>
      </c>
      <c r="B1207" s="8">
        <v>2310040548</v>
      </c>
      <c r="C1207" s="8" t="s">
        <v>303</v>
      </c>
      <c r="D1207" s="8" t="s">
        <v>12</v>
      </c>
      <c r="E1207" s="8" t="s">
        <v>13</v>
      </c>
      <c r="F1207" s="8" t="s">
        <v>91</v>
      </c>
      <c r="G1207" s="8" t="s">
        <v>92</v>
      </c>
      <c r="H1207" s="8" t="s">
        <v>93</v>
      </c>
      <c r="I1207" s="9">
        <v>37500</v>
      </c>
      <c r="J1207" s="9">
        <v>47786</v>
      </c>
      <c r="K1207" s="8" t="s">
        <v>303</v>
      </c>
      <c r="L1207" s="10">
        <v>45951</v>
      </c>
      <c r="N1207" t="str">
        <f>IFERROR(VLOOKUP(A1207,Ordenes!$C$1:$C$215,1,FALSE),"N/A")</f>
        <v>N/A</v>
      </c>
      <c r="O1207" s="8" t="str">
        <f>_xlfn.CONCAT(YEAR(OP[[#This Row],[FechaDocumento]]),"-",MONTH(OP[[#This Row],[FechaDocumento]]))</f>
        <v>2025-10</v>
      </c>
    </row>
    <row r="1208" spans="1:15" ht="15">
      <c r="A1208" s="8">
        <v>1713</v>
      </c>
      <c r="B1208" s="8">
        <v>2310040549</v>
      </c>
      <c r="C1208" s="8" t="s">
        <v>304</v>
      </c>
      <c r="D1208" s="8" t="s">
        <v>12</v>
      </c>
      <c r="E1208" s="8" t="s">
        <v>13</v>
      </c>
      <c r="F1208" s="8" t="s">
        <v>91</v>
      </c>
      <c r="G1208" s="8" t="s">
        <v>92</v>
      </c>
      <c r="H1208" s="8" t="s">
        <v>93</v>
      </c>
      <c r="I1208" s="9">
        <v>37500</v>
      </c>
      <c r="J1208" s="9">
        <v>40000</v>
      </c>
      <c r="K1208" s="8" t="s">
        <v>305</v>
      </c>
      <c r="L1208" s="10">
        <v>45951</v>
      </c>
      <c r="N1208" t="str">
        <f>IFERROR(VLOOKUP(A1208,Ordenes!$C$1:$C$215,1,FALSE),"N/A")</f>
        <v>N/A</v>
      </c>
      <c r="O1208" s="8" t="str">
        <f>_xlfn.CONCAT(YEAR(OP[[#This Row],[FechaDocumento]]),"-",MONTH(OP[[#This Row],[FechaDocumento]]))</f>
        <v>2025-10</v>
      </c>
    </row>
    <row r="1209" spans="1:15" ht="15">
      <c r="A1209" s="8">
        <v>1714</v>
      </c>
      <c r="B1209" s="8">
        <v>2310040550</v>
      </c>
      <c r="C1209" s="8" t="s">
        <v>306</v>
      </c>
      <c r="D1209" s="8" t="s">
        <v>12</v>
      </c>
      <c r="E1209" s="8" t="s">
        <v>13</v>
      </c>
      <c r="F1209" s="8" t="s">
        <v>91</v>
      </c>
      <c r="G1209" s="8" t="s">
        <v>92</v>
      </c>
      <c r="H1209" s="8" t="s">
        <v>93</v>
      </c>
      <c r="I1209" s="9">
        <v>37500</v>
      </c>
      <c r="J1209" s="9">
        <v>42685</v>
      </c>
      <c r="K1209" s="8" t="s">
        <v>306</v>
      </c>
      <c r="L1209" s="10">
        <v>45951</v>
      </c>
      <c r="N1209" t="str">
        <f>IFERROR(VLOOKUP(A1209,Ordenes!$C$1:$C$215,1,FALSE),"N/A")</f>
        <v>N/A</v>
      </c>
      <c r="O1209" s="8" t="str">
        <f>_xlfn.CONCAT(YEAR(OP[[#This Row],[FechaDocumento]]),"-",MONTH(OP[[#This Row],[FechaDocumento]]))</f>
        <v>2025-10</v>
      </c>
    </row>
    <row r="1210" spans="1:15" ht="15">
      <c r="A1210" s="8">
        <v>1715</v>
      </c>
      <c r="B1210" s="8">
        <v>2310040551</v>
      </c>
      <c r="C1210" s="8" t="s">
        <v>307</v>
      </c>
      <c r="D1210" s="8" t="s">
        <v>12</v>
      </c>
      <c r="E1210" s="8" t="s">
        <v>13</v>
      </c>
      <c r="F1210" s="8" t="s">
        <v>91</v>
      </c>
      <c r="G1210" s="8" t="s">
        <v>92</v>
      </c>
      <c r="H1210" s="8" t="s">
        <v>93</v>
      </c>
      <c r="I1210" s="9">
        <v>37500</v>
      </c>
      <c r="J1210" s="9">
        <v>42707</v>
      </c>
      <c r="K1210" s="8" t="s">
        <v>307</v>
      </c>
      <c r="L1210" s="10">
        <v>45951</v>
      </c>
      <c r="N1210" t="str">
        <f>IFERROR(VLOOKUP(A1210,Ordenes!$C$1:$C$215,1,FALSE),"N/A")</f>
        <v>N/A</v>
      </c>
      <c r="O1210" s="8" t="str">
        <f>_xlfn.CONCAT(YEAR(OP[[#This Row],[FechaDocumento]]),"-",MONTH(OP[[#This Row],[FechaDocumento]]))</f>
        <v>2025-10</v>
      </c>
    </row>
    <row r="1211" spans="1:15" ht="15">
      <c r="A1211" s="8">
        <v>1716</v>
      </c>
      <c r="B1211" s="8">
        <v>2310040552</v>
      </c>
      <c r="C1211" s="8" t="s">
        <v>308</v>
      </c>
      <c r="D1211" s="8" t="s">
        <v>12</v>
      </c>
      <c r="E1211" s="8" t="s">
        <v>13</v>
      </c>
      <c r="F1211" s="8" t="s">
        <v>91</v>
      </c>
      <c r="G1211" s="8" t="s">
        <v>92</v>
      </c>
      <c r="H1211" s="8" t="s">
        <v>93</v>
      </c>
      <c r="I1211" s="9">
        <v>37500</v>
      </c>
      <c r="J1211" s="9">
        <v>42453</v>
      </c>
      <c r="K1211" s="8" t="s">
        <v>308</v>
      </c>
      <c r="L1211" s="10">
        <v>45951</v>
      </c>
      <c r="N1211" t="str">
        <f>IFERROR(VLOOKUP(A1211,Ordenes!$C$1:$C$215,1,FALSE),"N/A")</f>
        <v>N/A</v>
      </c>
      <c r="O1211" s="8" t="str">
        <f>_xlfn.CONCAT(YEAR(OP[[#This Row],[FechaDocumento]]),"-",MONTH(OP[[#This Row],[FechaDocumento]]))</f>
        <v>2025-10</v>
      </c>
    </row>
    <row r="1212" spans="1:15" ht="15">
      <c r="A1212" s="8">
        <v>1717</v>
      </c>
      <c r="B1212" s="8">
        <v>2310040553</v>
      </c>
      <c r="C1212" s="8" t="s">
        <v>309</v>
      </c>
      <c r="D1212" s="8" t="s">
        <v>12</v>
      </c>
      <c r="E1212" s="8" t="s">
        <v>13</v>
      </c>
      <c r="F1212" s="8" t="s">
        <v>91</v>
      </c>
      <c r="G1212" s="8" t="s">
        <v>92</v>
      </c>
      <c r="H1212" s="8" t="s">
        <v>93</v>
      </c>
      <c r="I1212" s="9">
        <v>37500</v>
      </c>
      <c r="J1212" s="9">
        <v>42000</v>
      </c>
      <c r="K1212" s="8" t="s">
        <v>309</v>
      </c>
      <c r="L1212" s="10">
        <v>45951</v>
      </c>
      <c r="N1212" t="str">
        <f>IFERROR(VLOOKUP(A1212,Ordenes!$C$1:$C$215,1,FALSE),"N/A")</f>
        <v>N/A</v>
      </c>
      <c r="O1212" s="8" t="str">
        <f>_xlfn.CONCAT(YEAR(OP[[#This Row],[FechaDocumento]]),"-",MONTH(OP[[#This Row],[FechaDocumento]]))</f>
        <v>2025-10</v>
      </c>
    </row>
    <row r="1213" spans="1:15" ht="15">
      <c r="A1213" s="8">
        <v>1718</v>
      </c>
      <c r="B1213" s="8">
        <v>2310040554</v>
      </c>
      <c r="C1213" s="8" t="s">
        <v>310</v>
      </c>
      <c r="D1213" s="8" t="s">
        <v>12</v>
      </c>
      <c r="E1213" s="8" t="s">
        <v>13</v>
      </c>
      <c r="F1213" s="8" t="s">
        <v>91</v>
      </c>
      <c r="G1213" s="8" t="s">
        <v>92</v>
      </c>
      <c r="H1213" s="8" t="s">
        <v>93</v>
      </c>
      <c r="I1213" s="9">
        <v>37500</v>
      </c>
      <c r="J1213" s="9">
        <v>41240</v>
      </c>
      <c r="K1213" s="8" t="s">
        <v>310</v>
      </c>
      <c r="L1213" s="10">
        <v>45951</v>
      </c>
      <c r="N1213" t="str">
        <f>IFERROR(VLOOKUP(A1213,Ordenes!$C$1:$C$215,1,FALSE),"N/A")</f>
        <v>N/A</v>
      </c>
      <c r="O1213" s="8" t="str">
        <f>_xlfn.CONCAT(YEAR(OP[[#This Row],[FechaDocumento]]),"-",MONTH(OP[[#This Row],[FechaDocumento]]))</f>
        <v>2025-10</v>
      </c>
    </row>
    <row r="1214" spans="1:15" ht="15">
      <c r="A1214" s="8">
        <v>1719</v>
      </c>
      <c r="B1214" s="8">
        <v>2310040555</v>
      </c>
      <c r="C1214" s="8" t="s">
        <v>321</v>
      </c>
      <c r="D1214" s="8" t="s">
        <v>12</v>
      </c>
      <c r="E1214" s="8" t="s">
        <v>13</v>
      </c>
      <c r="F1214" s="8" t="s">
        <v>91</v>
      </c>
      <c r="G1214" s="8" t="s">
        <v>92</v>
      </c>
      <c r="H1214" s="8" t="s">
        <v>93</v>
      </c>
      <c r="I1214" s="9">
        <v>37500</v>
      </c>
      <c r="J1214" s="9">
        <v>12347</v>
      </c>
      <c r="K1214" s="8" t="s">
        <v>321</v>
      </c>
      <c r="L1214" s="10">
        <v>45951</v>
      </c>
      <c r="N1214" t="str">
        <f>IFERROR(VLOOKUP(A1214,Ordenes!$C$1:$C$215,1,FALSE),"N/A")</f>
        <v>N/A</v>
      </c>
      <c r="O1214" s="8" t="str">
        <f>_xlfn.CONCAT(YEAR(OP[[#This Row],[FechaDocumento]]),"-",MONTH(OP[[#This Row],[FechaDocumento]]))</f>
        <v>2025-10</v>
      </c>
    </row>
    <row r="1215" spans="1:15" ht="15">
      <c r="A1215" s="8">
        <v>1720</v>
      </c>
      <c r="B1215" s="8">
        <v>2310040556</v>
      </c>
      <c r="C1215" s="8" t="s">
        <v>311</v>
      </c>
      <c r="D1215" s="8" t="s">
        <v>12</v>
      </c>
      <c r="E1215" s="8" t="s">
        <v>13</v>
      </c>
      <c r="F1215" s="8" t="s">
        <v>91</v>
      </c>
      <c r="G1215" s="8" t="s">
        <v>92</v>
      </c>
      <c r="H1215" s="8" t="s">
        <v>93</v>
      </c>
      <c r="I1215" s="9">
        <v>37500</v>
      </c>
      <c r="J1215" s="9">
        <v>42183</v>
      </c>
      <c r="K1215" s="8" t="s">
        <v>311</v>
      </c>
      <c r="L1215" s="10">
        <v>45951</v>
      </c>
      <c r="N1215" t="str">
        <f>IFERROR(VLOOKUP(A1215,Ordenes!$C$1:$C$215,1,FALSE),"N/A")</f>
        <v>N/A</v>
      </c>
      <c r="O1215" s="8" t="str">
        <f>_xlfn.CONCAT(YEAR(OP[[#This Row],[FechaDocumento]]),"-",MONTH(OP[[#This Row],[FechaDocumento]]))</f>
        <v>2025-10</v>
      </c>
    </row>
    <row r="1216" spans="1:15" ht="15">
      <c r="A1216" s="8">
        <v>1721</v>
      </c>
      <c r="B1216" s="8">
        <v>2310040557</v>
      </c>
      <c r="C1216" s="8" t="s">
        <v>312</v>
      </c>
      <c r="D1216" s="8" t="s">
        <v>12</v>
      </c>
      <c r="E1216" s="8" t="s">
        <v>13</v>
      </c>
      <c r="F1216" s="8" t="s">
        <v>91</v>
      </c>
      <c r="G1216" s="8" t="s">
        <v>92</v>
      </c>
      <c r="H1216" s="8" t="s">
        <v>93</v>
      </c>
      <c r="I1216" s="9">
        <v>37500</v>
      </c>
      <c r="J1216" s="9">
        <v>41412</v>
      </c>
      <c r="K1216" s="8" t="s">
        <v>312</v>
      </c>
      <c r="L1216" s="10">
        <v>45951</v>
      </c>
      <c r="N1216" t="str">
        <f>IFERROR(VLOOKUP(A1216,Ordenes!$C$1:$C$215,1,FALSE),"N/A")</f>
        <v>N/A</v>
      </c>
      <c r="O1216" s="8" t="str">
        <f>_xlfn.CONCAT(YEAR(OP[[#This Row],[FechaDocumento]]),"-",MONTH(OP[[#This Row],[FechaDocumento]]))</f>
        <v>2025-10</v>
      </c>
    </row>
    <row r="1217" spans="1:15" ht="15">
      <c r="A1217" s="8">
        <v>1722</v>
      </c>
      <c r="B1217" s="8">
        <v>2310040558</v>
      </c>
      <c r="C1217" s="8" t="s">
        <v>322</v>
      </c>
      <c r="D1217" s="8" t="s">
        <v>12</v>
      </c>
      <c r="E1217" s="8" t="s">
        <v>13</v>
      </c>
      <c r="F1217" s="8" t="s">
        <v>91</v>
      </c>
      <c r="G1217" s="8" t="s">
        <v>92</v>
      </c>
      <c r="H1217" s="8" t="s">
        <v>93</v>
      </c>
      <c r="I1217" s="9">
        <v>37500</v>
      </c>
      <c r="J1217" s="9">
        <v>41645</v>
      </c>
      <c r="K1217" s="8" t="s">
        <v>322</v>
      </c>
      <c r="L1217" s="10">
        <v>45951</v>
      </c>
      <c r="N1217" t="str">
        <f>IFERROR(VLOOKUP(A1217,Ordenes!$C$1:$C$215,1,FALSE),"N/A")</f>
        <v>N/A</v>
      </c>
      <c r="O1217" s="8" t="str">
        <f>_xlfn.CONCAT(YEAR(OP[[#This Row],[FechaDocumento]]),"-",MONTH(OP[[#This Row],[FechaDocumento]]))</f>
        <v>2025-10</v>
      </c>
    </row>
    <row r="1218" spans="1:15" ht="15">
      <c r="A1218" s="8">
        <v>1723</v>
      </c>
      <c r="B1218" s="8">
        <v>2140110610</v>
      </c>
      <c r="C1218" s="8" t="s">
        <v>117</v>
      </c>
      <c r="D1218" s="8" t="s">
        <v>12</v>
      </c>
      <c r="E1218" s="8" t="s">
        <v>108</v>
      </c>
      <c r="F1218" s="8" t="s">
        <v>109</v>
      </c>
      <c r="G1218" s="8" t="s">
        <v>110</v>
      </c>
      <c r="H1218" s="8" t="s">
        <v>111</v>
      </c>
      <c r="I1218" s="9">
        <v>120000</v>
      </c>
      <c r="J1218" s="9">
        <v>120075</v>
      </c>
      <c r="K1218" s="8" t="s">
        <v>117</v>
      </c>
      <c r="L1218" s="10">
        <v>45951</v>
      </c>
      <c r="N1218" t="str">
        <f>IFERROR(VLOOKUP(A1218,Ordenes!$C$1:$C$215,1,FALSE),"N/A")</f>
        <v>N/A</v>
      </c>
      <c r="O1218" s="8" t="str">
        <f>_xlfn.CONCAT(YEAR(OP[[#This Row],[FechaDocumento]]),"-",MONTH(OP[[#This Row],[FechaDocumento]]))</f>
        <v>2025-10</v>
      </c>
    </row>
    <row r="1219" spans="1:15" ht="15">
      <c r="A1219" s="8">
        <v>1728</v>
      </c>
      <c r="B1219" s="8">
        <v>2310160007</v>
      </c>
      <c r="C1219" s="8" t="s">
        <v>101</v>
      </c>
      <c r="D1219" s="8" t="s">
        <v>12</v>
      </c>
      <c r="E1219" s="8" t="s">
        <v>13</v>
      </c>
      <c r="F1219" s="8" t="s">
        <v>14</v>
      </c>
      <c r="G1219" s="8" t="s">
        <v>15</v>
      </c>
      <c r="H1219" s="8" t="s">
        <v>16</v>
      </c>
      <c r="I1219" s="9">
        <v>300000</v>
      </c>
      <c r="J1219" s="9">
        <v>410000</v>
      </c>
      <c r="K1219" s="8" t="s">
        <v>102</v>
      </c>
      <c r="L1219" s="10">
        <v>45952</v>
      </c>
      <c r="N1219" t="str">
        <f>IFERROR(VLOOKUP(A1219,Ordenes!$C$1:$C$215,1,FALSE),"N/A")</f>
        <v>N/A</v>
      </c>
      <c r="O1219" s="8" t="str">
        <f>_xlfn.CONCAT(YEAR(OP[[#This Row],[FechaDocumento]]),"-",MONTH(OP[[#This Row],[FechaDocumento]]))</f>
        <v>2025-10</v>
      </c>
    </row>
    <row r="1220" spans="1:15" ht="15">
      <c r="A1220" s="8">
        <v>1731</v>
      </c>
      <c r="B1220" s="8">
        <v>2009990297</v>
      </c>
      <c r="C1220" s="8" t="s">
        <v>784</v>
      </c>
      <c r="D1220" s="8" t="s">
        <v>12</v>
      </c>
      <c r="E1220" s="8" t="s">
        <v>13</v>
      </c>
      <c r="F1220" s="8" t="s">
        <v>47</v>
      </c>
      <c r="G1220" s="8" t="s">
        <v>48</v>
      </c>
      <c r="H1220" s="8" t="s">
        <v>49</v>
      </c>
      <c r="I1220" s="9">
        <v>10000</v>
      </c>
      <c r="J1220" s="9">
        <v>10000</v>
      </c>
      <c r="K1220" s="8" t="s">
        <v>784</v>
      </c>
      <c r="L1220" s="10">
        <v>45952</v>
      </c>
      <c r="N1220" t="str">
        <f>IFERROR(VLOOKUP(A1220,Ordenes!$C$1:$C$215,1,FALSE),"N/A")</f>
        <v>N/A</v>
      </c>
      <c r="O1220" s="8" t="str">
        <f>_xlfn.CONCAT(YEAR(OP[[#This Row],[FechaDocumento]]),"-",MONTH(OP[[#This Row],[FechaDocumento]]))</f>
        <v>2025-10</v>
      </c>
    </row>
    <row r="1221" spans="1:15" ht="15">
      <c r="A1221" s="8">
        <v>1732</v>
      </c>
      <c r="B1221" s="8">
        <v>2009990298</v>
      </c>
      <c r="C1221" s="8" t="s">
        <v>785</v>
      </c>
      <c r="D1221" s="8" t="s">
        <v>12</v>
      </c>
      <c r="E1221" s="8" t="s">
        <v>13</v>
      </c>
      <c r="F1221" s="8" t="s">
        <v>47</v>
      </c>
      <c r="G1221" s="8" t="s">
        <v>48</v>
      </c>
      <c r="H1221" s="8" t="s">
        <v>49</v>
      </c>
      <c r="I1221" s="9">
        <v>3000</v>
      </c>
      <c r="J1221" s="9">
        <v>3000</v>
      </c>
      <c r="K1221" s="8" t="s">
        <v>785</v>
      </c>
      <c r="L1221" s="10">
        <v>45952</v>
      </c>
      <c r="N1221" t="str">
        <f>IFERROR(VLOOKUP(A1221,Ordenes!$C$1:$C$215,1,FALSE),"N/A")</f>
        <v>N/A</v>
      </c>
      <c r="O1221" s="8" t="str">
        <f>_xlfn.CONCAT(YEAR(OP[[#This Row],[FechaDocumento]]),"-",MONTH(OP[[#This Row],[FechaDocumento]]))</f>
        <v>2025-10</v>
      </c>
    </row>
    <row r="1222" spans="1:15" ht="15">
      <c r="A1222" s="8">
        <v>1736</v>
      </c>
      <c r="B1222" s="8">
        <v>2310210160</v>
      </c>
      <c r="C1222" s="8" t="s">
        <v>69</v>
      </c>
      <c r="D1222" s="8" t="s">
        <v>12</v>
      </c>
      <c r="E1222" s="8" t="s">
        <v>13</v>
      </c>
      <c r="F1222" s="8" t="s">
        <v>47</v>
      </c>
      <c r="G1222" s="8" t="s">
        <v>48</v>
      </c>
      <c r="H1222" s="8" t="s">
        <v>49</v>
      </c>
      <c r="I1222" s="9">
        <v>25000</v>
      </c>
      <c r="J1222" s="9">
        <v>23226</v>
      </c>
      <c r="K1222" s="8" t="s">
        <v>69</v>
      </c>
      <c r="L1222" s="10">
        <v>45952</v>
      </c>
      <c r="N1222" t="str">
        <f>IFERROR(VLOOKUP(A1222,Ordenes!$C$1:$C$215,1,FALSE),"N/A")</f>
        <v>N/A</v>
      </c>
      <c r="O1222" s="8" t="str">
        <f>_xlfn.CONCAT(YEAR(OP[[#This Row],[FechaDocumento]]),"-",MONTH(OP[[#This Row],[FechaDocumento]]))</f>
        <v>2025-10</v>
      </c>
    </row>
    <row r="1223" spans="1:15" ht="15">
      <c r="A1223" s="8">
        <v>1737</v>
      </c>
      <c r="B1223" s="8">
        <v>2310210157</v>
      </c>
      <c r="C1223" s="8" t="s">
        <v>140</v>
      </c>
      <c r="D1223" s="8" t="s">
        <v>12</v>
      </c>
      <c r="E1223" s="8" t="s">
        <v>13</v>
      </c>
      <c r="F1223" s="8" t="s">
        <v>47</v>
      </c>
      <c r="G1223" s="8" t="s">
        <v>48</v>
      </c>
      <c r="H1223" s="8" t="s">
        <v>49</v>
      </c>
      <c r="I1223" s="9">
        <v>30000</v>
      </c>
      <c r="J1223" s="9">
        <v>30000</v>
      </c>
      <c r="K1223" s="8" t="s">
        <v>140</v>
      </c>
      <c r="L1223" s="10">
        <v>45952</v>
      </c>
      <c r="N1223" t="str">
        <f>IFERROR(VLOOKUP(A1223,Ordenes!$C$1:$C$215,1,FALSE),"N/A")</f>
        <v>N/A</v>
      </c>
      <c r="O1223" s="8" t="str">
        <f>_xlfn.CONCAT(YEAR(OP[[#This Row],[FechaDocumento]]),"-",MONTH(OP[[#This Row],[FechaDocumento]]))</f>
        <v>2025-10</v>
      </c>
    </row>
    <row r="1224" spans="1:15" ht="15">
      <c r="A1224" s="8">
        <v>1738</v>
      </c>
      <c r="B1224" s="8">
        <v>2310210156</v>
      </c>
      <c r="C1224" s="8" t="s">
        <v>65</v>
      </c>
      <c r="D1224" s="8" t="s">
        <v>12</v>
      </c>
      <c r="E1224" s="8" t="s">
        <v>13</v>
      </c>
      <c r="F1224" s="8" t="s">
        <v>47</v>
      </c>
      <c r="G1224" s="8" t="s">
        <v>48</v>
      </c>
      <c r="H1224" s="8" t="s">
        <v>49</v>
      </c>
      <c r="I1224" s="9">
        <v>29000</v>
      </c>
      <c r="J1224" s="9">
        <v>29000</v>
      </c>
      <c r="K1224" s="8" t="s">
        <v>65</v>
      </c>
      <c r="L1224" s="10">
        <v>45952</v>
      </c>
      <c r="N1224" t="str">
        <f>IFERROR(VLOOKUP(A1224,Ordenes!$C$1:$C$215,1,FALSE),"N/A")</f>
        <v>N/A</v>
      </c>
      <c r="O1224" s="8" t="str">
        <f>_xlfn.CONCAT(YEAR(OP[[#This Row],[FechaDocumento]]),"-",MONTH(OP[[#This Row],[FechaDocumento]]))</f>
        <v>2025-10</v>
      </c>
    </row>
    <row r="1225" spans="1:15" ht="15">
      <c r="A1225" s="8">
        <v>1739</v>
      </c>
      <c r="B1225" s="8">
        <v>2310210155</v>
      </c>
      <c r="C1225" s="8" t="s">
        <v>67</v>
      </c>
      <c r="D1225" s="8" t="s">
        <v>12</v>
      </c>
      <c r="E1225" s="8" t="s">
        <v>13</v>
      </c>
      <c r="F1225" s="8" t="s">
        <v>47</v>
      </c>
      <c r="G1225" s="8" t="s">
        <v>48</v>
      </c>
      <c r="H1225" s="8" t="s">
        <v>49</v>
      </c>
      <c r="I1225" s="9">
        <v>35000</v>
      </c>
      <c r="J1225" s="9">
        <v>35000</v>
      </c>
      <c r="K1225" s="8" t="s">
        <v>67</v>
      </c>
      <c r="L1225" s="10">
        <v>45952</v>
      </c>
      <c r="N1225" t="str">
        <f>IFERROR(VLOOKUP(A1225,Ordenes!$C$1:$C$215,1,FALSE),"N/A")</f>
        <v>N/A</v>
      </c>
      <c r="O1225" s="8" t="str">
        <f>_xlfn.CONCAT(YEAR(OP[[#This Row],[FechaDocumento]]),"-",MONTH(OP[[#This Row],[FechaDocumento]]))</f>
        <v>2025-10</v>
      </c>
    </row>
    <row r="1226" spans="1:15" ht="15">
      <c r="A1226" s="8">
        <v>1740</v>
      </c>
      <c r="B1226" s="8">
        <v>2140040002</v>
      </c>
      <c r="C1226" s="8" t="s">
        <v>255</v>
      </c>
      <c r="D1226" s="8" t="s">
        <v>12</v>
      </c>
      <c r="E1226" s="8" t="s">
        <v>13</v>
      </c>
      <c r="F1226" s="8" t="s">
        <v>47</v>
      </c>
      <c r="G1226" s="8" t="s">
        <v>48</v>
      </c>
      <c r="H1226" s="8" t="s">
        <v>49</v>
      </c>
      <c r="I1226" s="9">
        <v>120000</v>
      </c>
      <c r="J1226" s="9">
        <v>121200</v>
      </c>
      <c r="K1226" s="8" t="s">
        <v>255</v>
      </c>
      <c r="L1226" s="10">
        <v>45952</v>
      </c>
      <c r="N1226" t="str">
        <f>IFERROR(VLOOKUP(A1226,Ordenes!$C$1:$C$215,1,FALSE),"N/A")</f>
        <v>N/A</v>
      </c>
      <c r="O1226" s="8" t="str">
        <f>_xlfn.CONCAT(YEAR(OP[[#This Row],[FechaDocumento]]),"-",MONTH(OP[[#This Row],[FechaDocumento]]))</f>
        <v>2025-10</v>
      </c>
    </row>
    <row r="1227" spans="1:15" ht="15">
      <c r="A1227" s="8">
        <v>1741</v>
      </c>
      <c r="B1227" s="8">
        <v>2310250044</v>
      </c>
      <c r="C1227" s="8" t="s">
        <v>786</v>
      </c>
      <c r="D1227" s="8" t="s">
        <v>12</v>
      </c>
      <c r="E1227" s="8" t="s">
        <v>13</v>
      </c>
      <c r="F1227" s="8" t="s">
        <v>47</v>
      </c>
      <c r="G1227" s="8" t="s">
        <v>48</v>
      </c>
      <c r="H1227" s="8" t="s">
        <v>49</v>
      </c>
      <c r="I1227" s="9">
        <v>20000</v>
      </c>
      <c r="J1227" s="9">
        <v>19950</v>
      </c>
      <c r="K1227" s="8" t="s">
        <v>786</v>
      </c>
      <c r="L1227" s="10">
        <v>45952</v>
      </c>
      <c r="N1227" t="str">
        <f>IFERROR(VLOOKUP(A1227,Ordenes!$C$1:$C$215,1,FALSE),"N/A")</f>
        <v>N/A</v>
      </c>
      <c r="O1227" s="8" t="str">
        <f>_xlfn.CONCAT(YEAR(OP[[#This Row],[FechaDocumento]]),"-",MONTH(OP[[#This Row],[FechaDocumento]]))</f>
        <v>2025-10</v>
      </c>
    </row>
    <row r="1228" spans="1:15" ht="15">
      <c r="A1228" s="8">
        <v>1742</v>
      </c>
      <c r="B1228" s="8">
        <v>2310250044</v>
      </c>
      <c r="C1228" s="8" t="s">
        <v>786</v>
      </c>
      <c r="D1228" s="8" t="s">
        <v>12</v>
      </c>
      <c r="E1228" s="8" t="s">
        <v>13</v>
      </c>
      <c r="F1228" s="8" t="s">
        <v>47</v>
      </c>
      <c r="G1228" s="8" t="s">
        <v>48</v>
      </c>
      <c r="H1228" s="8" t="s">
        <v>49</v>
      </c>
      <c r="I1228" s="9">
        <v>20000</v>
      </c>
      <c r="J1228" s="9">
        <v>0</v>
      </c>
      <c r="K1228" s="8" t="s">
        <v>787</v>
      </c>
      <c r="L1228" s="10">
        <v>45952</v>
      </c>
      <c r="N1228" t="str">
        <f>IFERROR(VLOOKUP(A1228,Ordenes!$C$1:$C$215,1,FALSE),"N/A")</f>
        <v>N/A</v>
      </c>
      <c r="O1228" s="8" t="str">
        <f>_xlfn.CONCAT(YEAR(OP[[#This Row],[FechaDocumento]]),"-",MONTH(OP[[#This Row],[FechaDocumento]]))</f>
        <v>2025-10</v>
      </c>
    </row>
    <row r="1229" spans="1:15" ht="15">
      <c r="A1229" s="8">
        <v>1743</v>
      </c>
      <c r="B1229" s="8">
        <v>2110110002</v>
      </c>
      <c r="C1229" s="8" t="s">
        <v>489</v>
      </c>
      <c r="D1229" s="8" t="s">
        <v>12</v>
      </c>
      <c r="E1229" s="8" t="s">
        <v>13</v>
      </c>
      <c r="F1229" s="8" t="s">
        <v>47</v>
      </c>
      <c r="G1229" s="8" t="s">
        <v>48</v>
      </c>
      <c r="H1229" s="8" t="s">
        <v>49</v>
      </c>
      <c r="I1229" s="9">
        <v>45000</v>
      </c>
      <c r="J1229" s="9">
        <v>45120</v>
      </c>
      <c r="K1229" s="8" t="s">
        <v>489</v>
      </c>
      <c r="L1229" s="10">
        <v>45952</v>
      </c>
      <c r="N1229" t="str">
        <f>IFERROR(VLOOKUP(A1229,Ordenes!$C$1:$C$215,1,FALSE),"N/A")</f>
        <v>N/A</v>
      </c>
      <c r="O1229" s="8" t="str">
        <f>_xlfn.CONCAT(YEAR(OP[[#This Row],[FechaDocumento]]),"-",MONTH(OP[[#This Row],[FechaDocumento]]))</f>
        <v>2025-10</v>
      </c>
    </row>
    <row r="1230" spans="1:15" ht="15">
      <c r="A1230" s="8">
        <v>1744</v>
      </c>
      <c r="B1230" s="8">
        <v>2310250014</v>
      </c>
      <c r="C1230" s="8" t="s">
        <v>113</v>
      </c>
      <c r="D1230" s="8" t="s">
        <v>12</v>
      </c>
      <c r="E1230" s="8" t="s">
        <v>13</v>
      </c>
      <c r="F1230" s="8" t="s">
        <v>91</v>
      </c>
      <c r="G1230" s="8" t="s">
        <v>92</v>
      </c>
      <c r="H1230" s="8" t="s">
        <v>93</v>
      </c>
      <c r="I1230" s="9">
        <v>600</v>
      </c>
      <c r="J1230" s="9">
        <v>603.29999999999995</v>
      </c>
      <c r="K1230" s="8" t="s">
        <v>113</v>
      </c>
      <c r="L1230" s="10">
        <v>45952</v>
      </c>
      <c r="N1230" t="str">
        <f>IFERROR(VLOOKUP(A1230,Ordenes!$C$1:$C$215,1,FALSE),"N/A")</f>
        <v>N/A</v>
      </c>
      <c r="O1230" s="8" t="str">
        <f>_xlfn.CONCAT(YEAR(OP[[#This Row],[FechaDocumento]]),"-",MONTH(OP[[#This Row],[FechaDocumento]]))</f>
        <v>2025-10</v>
      </c>
    </row>
    <row r="1231" spans="1:15" ht="15">
      <c r="A1231" s="8">
        <v>1745</v>
      </c>
      <c r="B1231" s="8">
        <v>2310250009</v>
      </c>
      <c r="C1231" s="8" t="s">
        <v>104</v>
      </c>
      <c r="D1231" s="8" t="s">
        <v>12</v>
      </c>
      <c r="E1231" s="8" t="s">
        <v>13</v>
      </c>
      <c r="F1231" s="8" t="s">
        <v>91</v>
      </c>
      <c r="G1231" s="8" t="s">
        <v>92</v>
      </c>
      <c r="H1231" s="8" t="s">
        <v>93</v>
      </c>
      <c r="I1231" s="9">
        <v>600</v>
      </c>
      <c r="J1231" s="9">
        <v>607.29999999999995</v>
      </c>
      <c r="K1231" s="8" t="s">
        <v>104</v>
      </c>
      <c r="L1231" s="10">
        <v>45952</v>
      </c>
      <c r="N1231" t="str">
        <f>IFERROR(VLOOKUP(A1231,Ordenes!$C$1:$C$215,1,FALSE),"N/A")</f>
        <v>N/A</v>
      </c>
      <c r="O1231" s="8" t="str">
        <f>_xlfn.CONCAT(YEAR(OP[[#This Row],[FechaDocumento]]),"-",MONTH(OP[[#This Row],[FechaDocumento]]))</f>
        <v>2025-10</v>
      </c>
    </row>
    <row r="1232" spans="1:15" ht="15">
      <c r="A1232" s="8">
        <v>1746</v>
      </c>
      <c r="B1232" s="8">
        <v>2310250007</v>
      </c>
      <c r="C1232" s="8" t="s">
        <v>103</v>
      </c>
      <c r="D1232" s="8" t="s">
        <v>12</v>
      </c>
      <c r="E1232" s="8" t="s">
        <v>13</v>
      </c>
      <c r="F1232" s="8" t="s">
        <v>91</v>
      </c>
      <c r="G1232" s="8" t="s">
        <v>92</v>
      </c>
      <c r="H1232" s="8" t="s">
        <v>93</v>
      </c>
      <c r="I1232" s="9">
        <v>600</v>
      </c>
      <c r="J1232" s="9">
        <v>598.6</v>
      </c>
      <c r="K1232" s="8" t="s">
        <v>103</v>
      </c>
      <c r="L1232" s="10">
        <v>45952</v>
      </c>
      <c r="N1232" t="str">
        <f>IFERROR(VLOOKUP(A1232,Ordenes!$C$1:$C$215,1,FALSE),"N/A")</f>
        <v>N/A</v>
      </c>
      <c r="O1232" s="8" t="str">
        <f>_xlfn.CONCAT(YEAR(OP[[#This Row],[FechaDocumento]]),"-",MONTH(OP[[#This Row],[FechaDocumento]]))</f>
        <v>2025-10</v>
      </c>
    </row>
    <row r="1233" spans="1:15" ht="15">
      <c r="A1233" s="8">
        <v>1747</v>
      </c>
      <c r="B1233" s="8">
        <v>2310250029</v>
      </c>
      <c r="C1233" s="8" t="s">
        <v>115</v>
      </c>
      <c r="D1233" s="8" t="s">
        <v>12</v>
      </c>
      <c r="E1233" s="8" t="s">
        <v>13</v>
      </c>
      <c r="F1233" s="8" t="s">
        <v>91</v>
      </c>
      <c r="G1233" s="8" t="s">
        <v>92</v>
      </c>
      <c r="H1233" s="8" t="s">
        <v>93</v>
      </c>
      <c r="I1233" s="9">
        <v>600</v>
      </c>
      <c r="J1233" s="9">
        <v>602.5</v>
      </c>
      <c r="K1233" s="8" t="s">
        <v>115</v>
      </c>
      <c r="L1233" s="10">
        <v>45952</v>
      </c>
      <c r="N1233" t="str">
        <f>IFERROR(VLOOKUP(A1233,Ordenes!$C$1:$C$215,1,FALSE),"N/A")</f>
        <v>N/A</v>
      </c>
      <c r="O1233" s="8" t="str">
        <f>_xlfn.CONCAT(YEAR(OP[[#This Row],[FechaDocumento]]),"-",MONTH(OP[[#This Row],[FechaDocumento]]))</f>
        <v>2025-10</v>
      </c>
    </row>
    <row r="1234" spans="1:15" ht="15">
      <c r="A1234" s="8">
        <v>1748</v>
      </c>
      <c r="B1234" s="8">
        <v>2310250015</v>
      </c>
      <c r="C1234" s="8" t="s">
        <v>114</v>
      </c>
      <c r="D1234" s="8" t="s">
        <v>12</v>
      </c>
      <c r="E1234" s="8" t="s">
        <v>13</v>
      </c>
      <c r="F1234" s="8" t="s">
        <v>91</v>
      </c>
      <c r="G1234" s="8" t="s">
        <v>92</v>
      </c>
      <c r="H1234" s="8" t="s">
        <v>93</v>
      </c>
      <c r="I1234" s="9">
        <v>600</v>
      </c>
      <c r="J1234" s="9">
        <v>600.5</v>
      </c>
      <c r="K1234" s="8" t="s">
        <v>114</v>
      </c>
      <c r="L1234" s="10">
        <v>45952</v>
      </c>
      <c r="N1234" t="str">
        <f>IFERROR(VLOOKUP(A1234,Ordenes!$C$1:$C$215,1,FALSE),"N/A")</f>
        <v>N/A</v>
      </c>
      <c r="O1234" s="8" t="str">
        <f>_xlfn.CONCAT(YEAR(OP[[#This Row],[FechaDocumento]]),"-",MONTH(OP[[#This Row],[FechaDocumento]]))</f>
        <v>2025-10</v>
      </c>
    </row>
    <row r="1235" spans="1:15" ht="15">
      <c r="A1235" s="8">
        <v>1749</v>
      </c>
      <c r="B1235" s="8">
        <v>2310250012</v>
      </c>
      <c r="C1235" s="8" t="s">
        <v>112</v>
      </c>
      <c r="D1235" s="8" t="s">
        <v>12</v>
      </c>
      <c r="E1235" s="8" t="s">
        <v>13</v>
      </c>
      <c r="F1235" s="8" t="s">
        <v>91</v>
      </c>
      <c r="G1235" s="8" t="s">
        <v>92</v>
      </c>
      <c r="H1235" s="8" t="s">
        <v>93</v>
      </c>
      <c r="I1235" s="9">
        <v>600</v>
      </c>
      <c r="J1235" s="9">
        <v>599.1</v>
      </c>
      <c r="K1235" s="8" t="s">
        <v>112</v>
      </c>
      <c r="L1235" s="10">
        <v>45952</v>
      </c>
      <c r="N1235" t="str">
        <f>IFERROR(VLOOKUP(A1235,Ordenes!$C$1:$C$215,1,FALSE),"N/A")</f>
        <v>N/A</v>
      </c>
      <c r="O1235" s="8" t="str">
        <f>_xlfn.CONCAT(YEAR(OP[[#This Row],[FechaDocumento]]),"-",MONTH(OP[[#This Row],[FechaDocumento]]))</f>
        <v>2025-10</v>
      </c>
    </row>
    <row r="1236" spans="1:15" ht="15">
      <c r="A1236" s="8">
        <v>1750</v>
      </c>
      <c r="B1236" s="8">
        <v>2310320088</v>
      </c>
      <c r="C1236" s="8" t="s">
        <v>252</v>
      </c>
      <c r="D1236" s="8" t="s">
        <v>12</v>
      </c>
      <c r="E1236" s="8" t="s">
        <v>13</v>
      </c>
      <c r="F1236" s="8" t="s">
        <v>91</v>
      </c>
      <c r="G1236" s="8" t="s">
        <v>92</v>
      </c>
      <c r="H1236" s="8" t="s">
        <v>93</v>
      </c>
      <c r="I1236" s="9">
        <v>8000</v>
      </c>
      <c r="J1236" s="9">
        <v>8000</v>
      </c>
      <c r="K1236" s="8" t="s">
        <v>252</v>
      </c>
      <c r="L1236" s="10">
        <v>45952</v>
      </c>
      <c r="N1236" t="str">
        <f>IFERROR(VLOOKUP(A1236,Ordenes!$C$1:$C$215,1,FALSE),"N/A")</f>
        <v>N/A</v>
      </c>
      <c r="O1236" s="8" t="str">
        <f>_xlfn.CONCAT(YEAR(OP[[#This Row],[FechaDocumento]]),"-",MONTH(OP[[#This Row],[FechaDocumento]]))</f>
        <v>2025-10</v>
      </c>
    </row>
    <row r="1237" spans="1:15" ht="15">
      <c r="A1237" s="8">
        <v>1751</v>
      </c>
      <c r="B1237" s="8">
        <v>2310090238</v>
      </c>
      <c r="C1237" s="8" t="s">
        <v>788</v>
      </c>
      <c r="D1237" s="8" t="s">
        <v>12</v>
      </c>
      <c r="E1237" s="8" t="s">
        <v>13</v>
      </c>
      <c r="F1237" s="8" t="s">
        <v>47</v>
      </c>
      <c r="G1237" s="8" t="s">
        <v>48</v>
      </c>
      <c r="H1237" s="8" t="s">
        <v>49</v>
      </c>
      <c r="I1237" s="9">
        <v>20000</v>
      </c>
      <c r="J1237" s="9">
        <v>20700</v>
      </c>
      <c r="K1237" s="8" t="s">
        <v>788</v>
      </c>
      <c r="L1237" s="10">
        <v>45952</v>
      </c>
      <c r="N1237" t="str">
        <f>IFERROR(VLOOKUP(A1237,Ordenes!$C$1:$C$215,1,FALSE),"N/A")</f>
        <v>N/A</v>
      </c>
      <c r="O1237" s="8" t="str">
        <f>_xlfn.CONCAT(YEAR(OP[[#This Row],[FechaDocumento]]),"-",MONTH(OP[[#This Row],[FechaDocumento]]))</f>
        <v>2025-10</v>
      </c>
    </row>
    <row r="1238" spans="1:15" ht="15">
      <c r="A1238" s="8">
        <v>1752</v>
      </c>
      <c r="B1238" s="8">
        <v>2110020289</v>
      </c>
      <c r="C1238" s="8" t="s">
        <v>789</v>
      </c>
      <c r="D1238" s="8" t="s">
        <v>12</v>
      </c>
      <c r="E1238" s="8" t="s">
        <v>13</v>
      </c>
      <c r="F1238" s="8" t="s">
        <v>47</v>
      </c>
      <c r="G1238" s="8" t="s">
        <v>48</v>
      </c>
      <c r="H1238" s="8" t="s">
        <v>49</v>
      </c>
      <c r="I1238" s="9">
        <v>3500</v>
      </c>
      <c r="J1238" s="9">
        <v>3504</v>
      </c>
      <c r="K1238" s="8" t="s">
        <v>789</v>
      </c>
      <c r="L1238" s="10">
        <v>45952</v>
      </c>
      <c r="N1238" t="str">
        <f>IFERROR(VLOOKUP(A1238,Ordenes!$C$1:$C$215,1,FALSE),"N/A")</f>
        <v>N/A</v>
      </c>
      <c r="O1238" s="8" t="str">
        <f>_xlfn.CONCAT(YEAR(OP[[#This Row],[FechaDocumento]]),"-",MONTH(OP[[#This Row],[FechaDocumento]]))</f>
        <v>2025-10</v>
      </c>
    </row>
    <row r="1239" spans="1:15" ht="15">
      <c r="A1239" s="8">
        <v>1753</v>
      </c>
      <c r="B1239" s="8">
        <v>2110020287</v>
      </c>
      <c r="C1239" s="8" t="s">
        <v>790</v>
      </c>
      <c r="D1239" s="8" t="s">
        <v>12</v>
      </c>
      <c r="E1239" s="8" t="s">
        <v>13</v>
      </c>
      <c r="F1239" s="8" t="s">
        <v>47</v>
      </c>
      <c r="G1239" s="8" t="s">
        <v>48</v>
      </c>
      <c r="H1239" s="8" t="s">
        <v>49</v>
      </c>
      <c r="I1239" s="9">
        <v>3500</v>
      </c>
      <c r="J1239" s="9">
        <v>3528</v>
      </c>
      <c r="K1239" s="8" t="s">
        <v>790</v>
      </c>
      <c r="L1239" s="10">
        <v>45952</v>
      </c>
      <c r="N1239" t="str">
        <f>IFERROR(VLOOKUP(A1239,Ordenes!$C$1:$C$215,1,FALSE),"N/A")</f>
        <v>N/A</v>
      </c>
      <c r="O1239" s="8" t="str">
        <f>_xlfn.CONCAT(YEAR(OP[[#This Row],[FechaDocumento]]),"-",MONTH(OP[[#This Row],[FechaDocumento]]))</f>
        <v>2025-10</v>
      </c>
    </row>
    <row r="1240" spans="1:15" ht="15">
      <c r="A1240" s="8">
        <v>1755</v>
      </c>
      <c r="B1240" s="8">
        <v>2140370012</v>
      </c>
      <c r="C1240" s="8" t="s">
        <v>791</v>
      </c>
      <c r="D1240" s="8" t="s">
        <v>12</v>
      </c>
      <c r="E1240" s="8" t="s">
        <v>13</v>
      </c>
      <c r="F1240" s="8" t="s">
        <v>47</v>
      </c>
      <c r="G1240" s="8" t="s">
        <v>48</v>
      </c>
      <c r="H1240" s="8" t="s">
        <v>49</v>
      </c>
      <c r="I1240" s="9">
        <v>2500</v>
      </c>
      <c r="J1240" s="9">
        <v>2598</v>
      </c>
      <c r="K1240" s="8" t="s">
        <v>791</v>
      </c>
      <c r="L1240" s="10">
        <v>45952</v>
      </c>
      <c r="N1240" t="str">
        <f>IFERROR(VLOOKUP(A1240,Ordenes!$C$1:$C$215,1,FALSE),"N/A")</f>
        <v>N/A</v>
      </c>
      <c r="O1240" s="8" t="str">
        <f>_xlfn.CONCAT(YEAR(OP[[#This Row],[FechaDocumento]]),"-",MONTH(OP[[#This Row],[FechaDocumento]]))</f>
        <v>2025-10</v>
      </c>
    </row>
    <row r="1241" spans="1:15" ht="15">
      <c r="A1241" s="8">
        <v>1756</v>
      </c>
      <c r="B1241" s="8">
        <v>2140370002</v>
      </c>
      <c r="C1241" s="8" t="s">
        <v>792</v>
      </c>
      <c r="D1241" s="8" t="s">
        <v>12</v>
      </c>
      <c r="E1241" s="8" t="s">
        <v>13</v>
      </c>
      <c r="F1241" s="8" t="s">
        <v>47</v>
      </c>
      <c r="G1241" s="8" t="s">
        <v>48</v>
      </c>
      <c r="H1241" s="8" t="s">
        <v>49</v>
      </c>
      <c r="I1241" s="9">
        <v>1000</v>
      </c>
      <c r="J1241" s="9">
        <v>1058</v>
      </c>
      <c r="K1241" s="8" t="s">
        <v>792</v>
      </c>
      <c r="L1241" s="10">
        <v>45952</v>
      </c>
      <c r="N1241" t="str">
        <f>IFERROR(VLOOKUP(A1241,Ordenes!$C$1:$C$215,1,FALSE),"N/A")</f>
        <v>N/A</v>
      </c>
      <c r="O1241" s="8" t="str">
        <f>_xlfn.CONCAT(YEAR(OP[[#This Row],[FechaDocumento]]),"-",MONTH(OP[[#This Row],[FechaDocumento]]))</f>
        <v>2025-10</v>
      </c>
    </row>
    <row r="1242" spans="1:15" ht="15">
      <c r="A1242" s="8">
        <v>1757</v>
      </c>
      <c r="B1242" s="8">
        <v>2140370004</v>
      </c>
      <c r="C1242" s="8" t="s">
        <v>793</v>
      </c>
      <c r="D1242" s="8" t="s">
        <v>12</v>
      </c>
      <c r="E1242" s="8" t="s">
        <v>13</v>
      </c>
      <c r="F1242" s="8" t="s">
        <v>47</v>
      </c>
      <c r="G1242" s="8" t="s">
        <v>48</v>
      </c>
      <c r="H1242" s="8" t="s">
        <v>49</v>
      </c>
      <c r="I1242" s="9">
        <v>1000</v>
      </c>
      <c r="J1242" s="9">
        <v>1025</v>
      </c>
      <c r="K1242" s="8" t="s">
        <v>793</v>
      </c>
      <c r="L1242" s="10">
        <v>45952</v>
      </c>
      <c r="N1242" t="str">
        <f>IFERROR(VLOOKUP(A1242,Ordenes!$C$1:$C$215,1,FALSE),"N/A")</f>
        <v>N/A</v>
      </c>
      <c r="O1242" s="8" t="str">
        <f>_xlfn.CONCAT(YEAR(OP[[#This Row],[FechaDocumento]]),"-",MONTH(OP[[#This Row],[FechaDocumento]]))</f>
        <v>2025-10</v>
      </c>
    </row>
    <row r="1243" spans="1:15" ht="15">
      <c r="A1243" s="8">
        <v>1758</v>
      </c>
      <c r="B1243" s="8">
        <v>2140370007</v>
      </c>
      <c r="C1243" s="8" t="s">
        <v>794</v>
      </c>
      <c r="D1243" s="8" t="s">
        <v>12</v>
      </c>
      <c r="E1243" s="8" t="s">
        <v>13</v>
      </c>
      <c r="F1243" s="8" t="s">
        <v>47</v>
      </c>
      <c r="G1243" s="8" t="s">
        <v>48</v>
      </c>
      <c r="H1243" s="8" t="s">
        <v>49</v>
      </c>
      <c r="I1243" s="9">
        <v>1600</v>
      </c>
      <c r="J1243" s="9">
        <v>1606</v>
      </c>
      <c r="K1243" s="8" t="s">
        <v>794</v>
      </c>
      <c r="L1243" s="10">
        <v>45952</v>
      </c>
      <c r="N1243" t="str">
        <f>IFERROR(VLOOKUP(A1243,Ordenes!$C$1:$C$215,1,FALSE),"N/A")</f>
        <v>N/A</v>
      </c>
      <c r="O1243" s="8" t="str">
        <f>_xlfn.CONCAT(YEAR(OP[[#This Row],[FechaDocumento]]),"-",MONTH(OP[[#This Row],[FechaDocumento]]))</f>
        <v>2025-10</v>
      </c>
    </row>
    <row r="1244" spans="1:15" ht="15">
      <c r="A1244" s="8">
        <v>1759</v>
      </c>
      <c r="B1244" s="8">
        <v>2140370001</v>
      </c>
      <c r="C1244" s="8" t="s">
        <v>795</v>
      </c>
      <c r="D1244" s="8" t="s">
        <v>12</v>
      </c>
      <c r="E1244" s="8" t="s">
        <v>13</v>
      </c>
      <c r="F1244" s="8" t="s">
        <v>47</v>
      </c>
      <c r="G1244" s="8" t="s">
        <v>48</v>
      </c>
      <c r="H1244" s="8" t="s">
        <v>49</v>
      </c>
      <c r="I1244" s="9">
        <v>4391</v>
      </c>
      <c r="J1244" s="9">
        <v>4391</v>
      </c>
      <c r="K1244" s="8" t="s">
        <v>795</v>
      </c>
      <c r="L1244" s="10">
        <v>45952</v>
      </c>
      <c r="N1244" t="str">
        <f>IFERROR(VLOOKUP(A1244,Ordenes!$C$1:$C$215,1,FALSE),"N/A")</f>
        <v>N/A</v>
      </c>
      <c r="O1244" s="8" t="str">
        <f>_xlfn.CONCAT(YEAR(OP[[#This Row],[FechaDocumento]]),"-",MONTH(OP[[#This Row],[FechaDocumento]]))</f>
        <v>2025-10</v>
      </c>
    </row>
    <row r="1245" spans="1:15" ht="15">
      <c r="A1245" s="8">
        <v>1760</v>
      </c>
      <c r="B1245" s="8">
        <v>2140370010</v>
      </c>
      <c r="C1245" s="8" t="s">
        <v>796</v>
      </c>
      <c r="D1245" s="8" t="s">
        <v>12</v>
      </c>
      <c r="E1245" s="8" t="s">
        <v>13</v>
      </c>
      <c r="F1245" s="8" t="s">
        <v>47</v>
      </c>
      <c r="G1245" s="8" t="s">
        <v>48</v>
      </c>
      <c r="H1245" s="8" t="s">
        <v>49</v>
      </c>
      <c r="I1245" s="9">
        <v>2500</v>
      </c>
      <c r="J1245" s="9">
        <v>2500</v>
      </c>
      <c r="K1245" s="8" t="s">
        <v>796</v>
      </c>
      <c r="L1245" s="10">
        <v>45952</v>
      </c>
      <c r="N1245" t="str">
        <f>IFERROR(VLOOKUP(A1245,Ordenes!$C$1:$C$215,1,FALSE),"N/A")</f>
        <v>N/A</v>
      </c>
      <c r="O1245" s="8" t="str">
        <f>_xlfn.CONCAT(YEAR(OP[[#This Row],[FechaDocumento]]),"-",MONTH(OP[[#This Row],[FechaDocumento]]))</f>
        <v>2025-10</v>
      </c>
    </row>
    <row r="1246" spans="1:15" ht="15">
      <c r="A1246" s="8">
        <v>1761</v>
      </c>
      <c r="B1246" s="8">
        <v>2140370011</v>
      </c>
      <c r="C1246" s="8" t="s">
        <v>797</v>
      </c>
      <c r="D1246" s="8" t="s">
        <v>12</v>
      </c>
      <c r="E1246" s="8" t="s">
        <v>13</v>
      </c>
      <c r="F1246" s="8" t="s">
        <v>47</v>
      </c>
      <c r="G1246" s="8" t="s">
        <v>48</v>
      </c>
      <c r="H1246" s="8" t="s">
        <v>49</v>
      </c>
      <c r="I1246" s="9">
        <v>800</v>
      </c>
      <c r="J1246" s="9">
        <v>807</v>
      </c>
      <c r="K1246" s="8" t="s">
        <v>797</v>
      </c>
      <c r="L1246" s="10">
        <v>45952</v>
      </c>
      <c r="N1246" t="str">
        <f>IFERROR(VLOOKUP(A1246,Ordenes!$C$1:$C$215,1,FALSE),"N/A")</f>
        <v>N/A</v>
      </c>
      <c r="O1246" s="8" t="str">
        <f>_xlfn.CONCAT(YEAR(OP[[#This Row],[FechaDocumento]]),"-",MONTH(OP[[#This Row],[FechaDocumento]]))</f>
        <v>2025-10</v>
      </c>
    </row>
    <row r="1247" spans="1:15" ht="15">
      <c r="A1247" s="8">
        <v>1762</v>
      </c>
      <c r="B1247" s="8">
        <v>2310320326</v>
      </c>
      <c r="C1247" s="8" t="s">
        <v>798</v>
      </c>
      <c r="D1247" s="8" t="s">
        <v>12</v>
      </c>
      <c r="E1247" s="8" t="s">
        <v>13</v>
      </c>
      <c r="F1247" s="8" t="s">
        <v>91</v>
      </c>
      <c r="G1247" s="8" t="s">
        <v>92</v>
      </c>
      <c r="H1247" s="8" t="s">
        <v>93</v>
      </c>
      <c r="I1247" s="9">
        <v>2037.35</v>
      </c>
      <c r="J1247" s="9">
        <v>2026</v>
      </c>
      <c r="K1247" s="8" t="s">
        <v>798</v>
      </c>
      <c r="L1247" s="10">
        <v>45952</v>
      </c>
      <c r="N1247" t="str">
        <f>IFERROR(VLOOKUP(A1247,Ordenes!$C$1:$C$215,1,FALSE),"N/A")</f>
        <v>N/A</v>
      </c>
      <c r="O1247" s="8" t="str">
        <f>_xlfn.CONCAT(YEAR(OP[[#This Row],[FechaDocumento]]),"-",MONTH(OP[[#This Row],[FechaDocumento]]))</f>
        <v>2025-10</v>
      </c>
    </row>
    <row r="1248" spans="1:15" ht="15">
      <c r="A1248" s="8">
        <v>1763</v>
      </c>
      <c r="B1248" s="8">
        <v>2310250042</v>
      </c>
      <c r="C1248" s="8" t="s">
        <v>787</v>
      </c>
      <c r="D1248" s="8" t="s">
        <v>12</v>
      </c>
      <c r="E1248" s="8" t="s">
        <v>13</v>
      </c>
      <c r="F1248" s="8" t="s">
        <v>47</v>
      </c>
      <c r="G1248" s="8" t="s">
        <v>48</v>
      </c>
      <c r="H1248" s="8" t="s">
        <v>49</v>
      </c>
      <c r="I1248" s="9">
        <v>20000</v>
      </c>
      <c r="J1248" s="9">
        <v>0</v>
      </c>
      <c r="K1248" s="8" t="s">
        <v>787</v>
      </c>
      <c r="L1248" s="10">
        <v>45952</v>
      </c>
      <c r="N1248" t="str">
        <f>IFERROR(VLOOKUP(A1248,Ordenes!$C$1:$C$215,1,FALSE),"N/A")</f>
        <v>N/A</v>
      </c>
      <c r="O1248" s="8" t="str">
        <f>_xlfn.CONCAT(YEAR(OP[[#This Row],[FechaDocumento]]),"-",MONTH(OP[[#This Row],[FechaDocumento]]))</f>
        <v>2025-10</v>
      </c>
    </row>
    <row r="1249" spans="1:15" ht="15">
      <c r="A1249" s="8">
        <v>1764</v>
      </c>
      <c r="B1249" s="8">
        <v>2310250039</v>
      </c>
      <c r="C1249" s="8" t="s">
        <v>799</v>
      </c>
      <c r="D1249" s="8" t="s">
        <v>12</v>
      </c>
      <c r="E1249" s="8" t="s">
        <v>13</v>
      </c>
      <c r="F1249" s="8" t="s">
        <v>47</v>
      </c>
      <c r="G1249" s="8" t="s">
        <v>48</v>
      </c>
      <c r="H1249" s="8" t="s">
        <v>49</v>
      </c>
      <c r="I1249" s="9">
        <v>20000</v>
      </c>
      <c r="J1249" s="9">
        <v>19815</v>
      </c>
      <c r="K1249" s="8" t="s">
        <v>799</v>
      </c>
      <c r="L1249" s="10">
        <v>45952</v>
      </c>
      <c r="N1249" t="str">
        <f>IFERROR(VLOOKUP(A1249,Ordenes!$C$1:$C$215,1,FALSE),"N/A")</f>
        <v>N/A</v>
      </c>
      <c r="O1249" s="8" t="str">
        <f>_xlfn.CONCAT(YEAR(OP[[#This Row],[FechaDocumento]]),"-",MONTH(OP[[#This Row],[FechaDocumento]]))</f>
        <v>2025-10</v>
      </c>
    </row>
    <row r="1250" spans="1:15" ht="15">
      <c r="A1250" s="8">
        <v>1765</v>
      </c>
      <c r="B1250" s="8">
        <v>2310250041</v>
      </c>
      <c r="C1250" s="8" t="s">
        <v>800</v>
      </c>
      <c r="D1250" s="8" t="s">
        <v>12</v>
      </c>
      <c r="E1250" s="8" t="s">
        <v>13</v>
      </c>
      <c r="F1250" s="8" t="s">
        <v>47</v>
      </c>
      <c r="G1250" s="8" t="s">
        <v>48</v>
      </c>
      <c r="H1250" s="8" t="s">
        <v>49</v>
      </c>
      <c r="I1250" s="9">
        <v>20000</v>
      </c>
      <c r="J1250" s="9">
        <v>0</v>
      </c>
      <c r="K1250" s="8" t="s">
        <v>800</v>
      </c>
      <c r="L1250" s="10">
        <v>45952</v>
      </c>
      <c r="N1250" t="str">
        <f>IFERROR(VLOOKUP(A1250,Ordenes!$C$1:$C$215,1,FALSE),"N/A")</f>
        <v>N/A</v>
      </c>
      <c r="O1250" s="8" t="str">
        <f>_xlfn.CONCAT(YEAR(OP[[#This Row],[FechaDocumento]]),"-",MONTH(OP[[#This Row],[FechaDocumento]]))</f>
        <v>2025-10</v>
      </c>
    </row>
    <row r="1251" spans="1:15" ht="15">
      <c r="A1251" s="8">
        <v>1766</v>
      </c>
      <c r="B1251" s="8">
        <v>2310250040</v>
      </c>
      <c r="C1251" s="8" t="s">
        <v>801</v>
      </c>
      <c r="D1251" s="8" t="s">
        <v>12</v>
      </c>
      <c r="E1251" s="8" t="s">
        <v>13</v>
      </c>
      <c r="F1251" s="8" t="s">
        <v>47</v>
      </c>
      <c r="G1251" s="8" t="s">
        <v>48</v>
      </c>
      <c r="H1251" s="8" t="s">
        <v>49</v>
      </c>
      <c r="I1251" s="9">
        <v>20000</v>
      </c>
      <c r="J1251" s="8">
        <v>0</v>
      </c>
      <c r="K1251" s="8" t="s">
        <v>801</v>
      </c>
      <c r="L1251" s="10">
        <v>45952</v>
      </c>
      <c r="N1251" t="str">
        <f>IFERROR(VLOOKUP(A1251,Ordenes!$C$1:$C$215,1,FALSE),"N/A")</f>
        <v>N/A</v>
      </c>
      <c r="O1251" s="8" t="str">
        <f>_xlfn.CONCAT(YEAR(OP[[#This Row],[FechaDocumento]]),"-",MONTH(OP[[#This Row],[FechaDocumento]]))</f>
        <v>2025-10</v>
      </c>
    </row>
    <row r="1252" spans="1:15" ht="15">
      <c r="A1252" s="8">
        <v>1767</v>
      </c>
      <c r="B1252" s="8">
        <v>2310250043</v>
      </c>
      <c r="C1252" s="8" t="s">
        <v>802</v>
      </c>
      <c r="D1252" s="8" t="s">
        <v>12</v>
      </c>
      <c r="E1252" s="8" t="s">
        <v>13</v>
      </c>
      <c r="F1252" s="8" t="s">
        <v>47</v>
      </c>
      <c r="G1252" s="8" t="s">
        <v>48</v>
      </c>
      <c r="H1252" s="8" t="s">
        <v>49</v>
      </c>
      <c r="I1252" s="9">
        <v>20000</v>
      </c>
      <c r="J1252" s="8">
        <v>0</v>
      </c>
      <c r="K1252" s="8" t="s">
        <v>802</v>
      </c>
      <c r="L1252" s="10">
        <v>45952</v>
      </c>
      <c r="N1252" t="str">
        <f>IFERROR(VLOOKUP(A1252,Ordenes!$C$1:$C$215,1,FALSE),"N/A")</f>
        <v>N/A</v>
      </c>
      <c r="O1252" s="8" t="str">
        <f>_xlfn.CONCAT(YEAR(OP[[#This Row],[FechaDocumento]]),"-",MONTH(OP[[#This Row],[FechaDocumento]]))</f>
        <v>2025-10</v>
      </c>
    </row>
    <row r="1253" spans="1:15" ht="15">
      <c r="A1253" s="8">
        <v>1768</v>
      </c>
      <c r="B1253" s="8">
        <v>2310230097</v>
      </c>
      <c r="C1253" s="8" t="s">
        <v>11</v>
      </c>
      <c r="D1253" s="8" t="s">
        <v>12</v>
      </c>
      <c r="E1253" s="8" t="s">
        <v>13</v>
      </c>
      <c r="F1253" s="8" t="s">
        <v>14</v>
      </c>
      <c r="G1253" s="8" t="s">
        <v>15</v>
      </c>
      <c r="H1253" s="8" t="s">
        <v>16</v>
      </c>
      <c r="I1253" s="9">
        <v>500000</v>
      </c>
      <c r="J1253" s="9">
        <v>78000</v>
      </c>
      <c r="K1253" s="8" t="s">
        <v>17</v>
      </c>
      <c r="L1253" s="10">
        <v>45953</v>
      </c>
      <c r="N1253" t="str">
        <f>IFERROR(VLOOKUP(A1253,Ordenes!$C$1:$C$215,1,FALSE),"N/A")</f>
        <v>N/A</v>
      </c>
      <c r="O1253" s="8" t="str">
        <f>_xlfn.CONCAT(YEAR(OP[[#This Row],[FechaDocumento]]),"-",MONTH(OP[[#This Row],[FechaDocumento]]))</f>
        <v>2025-10</v>
      </c>
    </row>
    <row r="1254" spans="1:15" ht="15">
      <c r="A1254" s="8">
        <v>1769</v>
      </c>
      <c r="B1254" s="8">
        <v>2310040568</v>
      </c>
      <c r="C1254" s="8" t="s">
        <v>541</v>
      </c>
      <c r="D1254" s="8" t="s">
        <v>12</v>
      </c>
      <c r="E1254" s="8" t="s">
        <v>13</v>
      </c>
      <c r="F1254" s="8" t="s">
        <v>47</v>
      </c>
      <c r="G1254" s="8" t="s">
        <v>48</v>
      </c>
      <c r="H1254" s="8" t="s">
        <v>49</v>
      </c>
      <c r="I1254" s="9">
        <v>40000</v>
      </c>
      <c r="J1254" s="9">
        <v>42183</v>
      </c>
      <c r="K1254" s="8" t="s">
        <v>541</v>
      </c>
      <c r="L1254" s="10">
        <v>45953</v>
      </c>
      <c r="N1254" t="str">
        <f>IFERROR(VLOOKUP(A1254,Ordenes!$C$1:$C$215,1,FALSE),"N/A")</f>
        <v>N/A</v>
      </c>
      <c r="O1254" s="8" t="str">
        <f>_xlfn.CONCAT(YEAR(OP[[#This Row],[FechaDocumento]]),"-",MONTH(OP[[#This Row],[FechaDocumento]]))</f>
        <v>2025-10</v>
      </c>
    </row>
    <row r="1255" spans="1:15" ht="15">
      <c r="A1255" s="8">
        <v>1770</v>
      </c>
      <c r="B1255" s="8">
        <v>2310040567</v>
      </c>
      <c r="C1255" s="8" t="s">
        <v>550</v>
      </c>
      <c r="D1255" s="8" t="s">
        <v>12</v>
      </c>
      <c r="E1255" s="8" t="s">
        <v>13</v>
      </c>
      <c r="F1255" s="8" t="s">
        <v>47</v>
      </c>
      <c r="G1255" s="8" t="s">
        <v>48</v>
      </c>
      <c r="H1255" s="8" t="s">
        <v>49</v>
      </c>
      <c r="I1255" s="9">
        <v>40000</v>
      </c>
      <c r="J1255" s="9">
        <v>40000</v>
      </c>
      <c r="K1255" s="8" t="s">
        <v>550</v>
      </c>
      <c r="L1255" s="10">
        <v>45953</v>
      </c>
      <c r="N1255" t="str">
        <f>IFERROR(VLOOKUP(A1255,Ordenes!$C$1:$C$215,1,FALSE),"N/A")</f>
        <v>N/A</v>
      </c>
      <c r="O1255" s="8" t="str">
        <f>_xlfn.CONCAT(YEAR(OP[[#This Row],[FechaDocumento]]),"-",MONTH(OP[[#This Row],[FechaDocumento]]))</f>
        <v>2025-10</v>
      </c>
    </row>
    <row r="1256" spans="1:15" ht="15">
      <c r="A1256" s="8">
        <v>1771</v>
      </c>
      <c r="B1256" s="8">
        <v>2310040565</v>
      </c>
      <c r="C1256" s="8" t="s">
        <v>543</v>
      </c>
      <c r="D1256" s="8" t="s">
        <v>12</v>
      </c>
      <c r="E1256" s="8" t="s">
        <v>13</v>
      </c>
      <c r="F1256" s="8" t="s">
        <v>47</v>
      </c>
      <c r="G1256" s="8" t="s">
        <v>48</v>
      </c>
      <c r="H1256" s="8" t="s">
        <v>49</v>
      </c>
      <c r="I1256" s="9">
        <v>40000</v>
      </c>
      <c r="J1256" s="9">
        <v>40000</v>
      </c>
      <c r="K1256" s="8" t="s">
        <v>543</v>
      </c>
      <c r="L1256" s="10">
        <v>45953</v>
      </c>
      <c r="N1256" t="str">
        <f>IFERROR(VLOOKUP(A1256,Ordenes!$C$1:$C$215,1,FALSE),"N/A")</f>
        <v>N/A</v>
      </c>
      <c r="O1256" s="8" t="str">
        <f>_xlfn.CONCAT(YEAR(OP[[#This Row],[FechaDocumento]]),"-",MONTH(OP[[#This Row],[FechaDocumento]]))</f>
        <v>2025-10</v>
      </c>
    </row>
    <row r="1257" spans="1:15" ht="15">
      <c r="A1257" s="8">
        <v>1772</v>
      </c>
      <c r="B1257" s="8">
        <v>2310040564</v>
      </c>
      <c r="C1257" s="8" t="s">
        <v>547</v>
      </c>
      <c r="D1257" s="8" t="s">
        <v>12</v>
      </c>
      <c r="E1257" s="8" t="s">
        <v>13</v>
      </c>
      <c r="F1257" s="8" t="s">
        <v>47</v>
      </c>
      <c r="G1257" s="8" t="s">
        <v>48</v>
      </c>
      <c r="H1257" s="8" t="s">
        <v>49</v>
      </c>
      <c r="I1257" s="9">
        <v>40000</v>
      </c>
      <c r="J1257" s="9">
        <v>40000</v>
      </c>
      <c r="K1257" s="8" t="s">
        <v>547</v>
      </c>
      <c r="L1257" s="10">
        <v>45953</v>
      </c>
      <c r="N1257" t="str">
        <f>IFERROR(VLOOKUP(A1257,Ordenes!$C$1:$C$215,1,FALSE),"N/A")</f>
        <v>N/A</v>
      </c>
      <c r="O1257" s="8" t="str">
        <f>_xlfn.CONCAT(YEAR(OP[[#This Row],[FechaDocumento]]),"-",MONTH(OP[[#This Row],[FechaDocumento]]))</f>
        <v>2025-10</v>
      </c>
    </row>
    <row r="1258" spans="1:15" ht="15">
      <c r="A1258" s="8">
        <v>1773</v>
      </c>
      <c r="B1258" s="8">
        <v>2310040563</v>
      </c>
      <c r="C1258" s="8" t="s">
        <v>546</v>
      </c>
      <c r="D1258" s="8" t="s">
        <v>12</v>
      </c>
      <c r="E1258" s="8" t="s">
        <v>13</v>
      </c>
      <c r="F1258" s="8" t="s">
        <v>47</v>
      </c>
      <c r="G1258" s="8" t="s">
        <v>48</v>
      </c>
      <c r="H1258" s="8" t="s">
        <v>49</v>
      </c>
      <c r="I1258" s="9">
        <v>40000</v>
      </c>
      <c r="J1258" s="9">
        <v>40000</v>
      </c>
      <c r="K1258" s="8" t="s">
        <v>546</v>
      </c>
      <c r="L1258" s="10">
        <v>45953</v>
      </c>
      <c r="N1258" t="str">
        <f>IFERROR(VLOOKUP(A1258,Ordenes!$C$1:$C$215,1,FALSE),"N/A")</f>
        <v>N/A</v>
      </c>
      <c r="O1258" s="8" t="str">
        <f>_xlfn.CONCAT(YEAR(OP[[#This Row],[FechaDocumento]]),"-",MONTH(OP[[#This Row],[FechaDocumento]]))</f>
        <v>2025-10</v>
      </c>
    </row>
    <row r="1259" spans="1:15" ht="15">
      <c r="A1259" s="8">
        <v>1774</v>
      </c>
      <c r="B1259" s="8">
        <v>2310040561</v>
      </c>
      <c r="C1259" s="8" t="s">
        <v>549</v>
      </c>
      <c r="D1259" s="8" t="s">
        <v>12</v>
      </c>
      <c r="E1259" s="8" t="s">
        <v>13</v>
      </c>
      <c r="F1259" s="8" t="s">
        <v>47</v>
      </c>
      <c r="G1259" s="8" t="s">
        <v>48</v>
      </c>
      <c r="H1259" s="8" t="s">
        <v>49</v>
      </c>
      <c r="I1259" s="9">
        <v>40000</v>
      </c>
      <c r="J1259" s="9">
        <v>40000</v>
      </c>
      <c r="K1259" s="8" t="s">
        <v>549</v>
      </c>
      <c r="L1259" s="10">
        <v>45953</v>
      </c>
      <c r="N1259" t="str">
        <f>IFERROR(VLOOKUP(A1259,Ordenes!$C$1:$C$215,1,FALSE),"N/A")</f>
        <v>N/A</v>
      </c>
      <c r="O1259" s="8" t="str">
        <f>_xlfn.CONCAT(YEAR(OP[[#This Row],[FechaDocumento]]),"-",MONTH(OP[[#This Row],[FechaDocumento]]))</f>
        <v>2025-10</v>
      </c>
    </row>
    <row r="1260" spans="1:15" ht="15">
      <c r="A1260" s="8">
        <v>1775</v>
      </c>
      <c r="B1260" s="8">
        <v>2110030056</v>
      </c>
      <c r="C1260" s="8" t="s">
        <v>327</v>
      </c>
      <c r="D1260" s="8" t="s">
        <v>12</v>
      </c>
      <c r="E1260" s="8" t="s">
        <v>13</v>
      </c>
      <c r="F1260" s="8" t="s">
        <v>47</v>
      </c>
      <c r="G1260" s="8" t="s">
        <v>48</v>
      </c>
      <c r="H1260" s="8" t="s">
        <v>49</v>
      </c>
      <c r="I1260" s="9">
        <v>44178</v>
      </c>
      <c r="J1260" s="9">
        <v>16205</v>
      </c>
      <c r="K1260" s="8" t="s">
        <v>327</v>
      </c>
      <c r="L1260" s="10">
        <v>45953</v>
      </c>
      <c r="N1260" t="str">
        <f>IFERROR(VLOOKUP(A1260,Ordenes!$C$1:$C$215,1,FALSE),"N/A")</f>
        <v>N/A</v>
      </c>
      <c r="O1260" s="8" t="str">
        <f>_xlfn.CONCAT(YEAR(OP[[#This Row],[FechaDocumento]]),"-",MONTH(OP[[#This Row],[FechaDocumento]]))</f>
        <v>2025-10</v>
      </c>
    </row>
    <row r="1261" spans="1:15" ht="15">
      <c r="A1261" s="8">
        <v>1776</v>
      </c>
      <c r="B1261" s="8">
        <v>2110030058</v>
      </c>
      <c r="C1261" s="8" t="s">
        <v>440</v>
      </c>
      <c r="D1261" s="8" t="s">
        <v>12</v>
      </c>
      <c r="E1261" s="8" t="s">
        <v>13</v>
      </c>
      <c r="F1261" s="8" t="s">
        <v>47</v>
      </c>
      <c r="G1261" s="8" t="s">
        <v>48</v>
      </c>
      <c r="H1261" s="8" t="s">
        <v>49</v>
      </c>
      <c r="I1261" s="9">
        <v>45000</v>
      </c>
      <c r="J1261" s="9">
        <v>44278</v>
      </c>
      <c r="K1261" s="8" t="s">
        <v>440</v>
      </c>
      <c r="L1261" s="10">
        <v>45953</v>
      </c>
      <c r="N1261" t="str">
        <f>IFERROR(VLOOKUP(A1261,Ordenes!$C$1:$C$215,1,FALSE),"N/A")</f>
        <v>N/A</v>
      </c>
      <c r="O1261" s="8" t="str">
        <f>_xlfn.CONCAT(YEAR(OP[[#This Row],[FechaDocumento]]),"-",MONTH(OP[[#This Row],[FechaDocumento]]))</f>
        <v>2025-10</v>
      </c>
    </row>
    <row r="1262" spans="1:15" ht="15">
      <c r="A1262" s="8">
        <v>1777</v>
      </c>
      <c r="B1262" s="8">
        <v>2110030059</v>
      </c>
      <c r="C1262" s="8" t="s">
        <v>53</v>
      </c>
      <c r="D1262" s="8" t="s">
        <v>12</v>
      </c>
      <c r="E1262" s="8" t="s">
        <v>13</v>
      </c>
      <c r="F1262" s="8" t="s">
        <v>47</v>
      </c>
      <c r="G1262" s="8" t="s">
        <v>48</v>
      </c>
      <c r="H1262" s="8" t="s">
        <v>49</v>
      </c>
      <c r="I1262" s="9">
        <v>52000</v>
      </c>
      <c r="J1262" s="9">
        <v>51988</v>
      </c>
      <c r="K1262" s="8" t="s">
        <v>53</v>
      </c>
      <c r="L1262" s="10">
        <v>45953</v>
      </c>
      <c r="N1262" t="str">
        <f>IFERROR(VLOOKUP(A1262,Ordenes!$C$1:$C$215,1,FALSE),"N/A")</f>
        <v>N/A</v>
      </c>
      <c r="O1262" s="8" t="str">
        <f>_xlfn.CONCAT(YEAR(OP[[#This Row],[FechaDocumento]]),"-",MONTH(OP[[#This Row],[FechaDocumento]]))</f>
        <v>2025-10</v>
      </c>
    </row>
    <row r="1263" spans="1:15" ht="15">
      <c r="A1263" s="8">
        <v>1778</v>
      </c>
      <c r="B1263" s="8">
        <v>2110080243</v>
      </c>
      <c r="C1263" s="8" t="s">
        <v>803</v>
      </c>
      <c r="D1263" s="8" t="s">
        <v>12</v>
      </c>
      <c r="E1263" s="8" t="s">
        <v>13</v>
      </c>
      <c r="F1263" s="8" t="s">
        <v>47</v>
      </c>
      <c r="G1263" s="8" t="s">
        <v>48</v>
      </c>
      <c r="H1263" s="8" t="s">
        <v>49</v>
      </c>
      <c r="I1263" s="9">
        <v>155000</v>
      </c>
      <c r="J1263" s="9">
        <v>155000</v>
      </c>
      <c r="K1263" s="8" t="s">
        <v>803</v>
      </c>
      <c r="L1263" s="10">
        <v>45953</v>
      </c>
      <c r="N1263" t="str">
        <f>IFERROR(VLOOKUP(A1263,Ordenes!$C$1:$C$215,1,FALSE),"N/A")</f>
        <v>N/A</v>
      </c>
      <c r="O1263" s="8" t="str">
        <f>_xlfn.CONCAT(YEAR(OP[[#This Row],[FechaDocumento]]),"-",MONTH(OP[[#This Row],[FechaDocumento]]))</f>
        <v>2025-10</v>
      </c>
    </row>
    <row r="1264" spans="1:15" ht="15">
      <c r="A1264" s="8">
        <v>1779</v>
      </c>
      <c r="B1264" s="8">
        <v>2310160552</v>
      </c>
      <c r="C1264" s="8" t="s">
        <v>264</v>
      </c>
      <c r="D1264" s="8" t="s">
        <v>12</v>
      </c>
      <c r="E1264" s="8" t="s">
        <v>13</v>
      </c>
      <c r="F1264" s="8" t="s">
        <v>47</v>
      </c>
      <c r="G1264" s="8" t="s">
        <v>48</v>
      </c>
      <c r="H1264" s="8" t="s">
        <v>49</v>
      </c>
      <c r="I1264" s="9">
        <v>120000</v>
      </c>
      <c r="J1264" s="9">
        <v>35400</v>
      </c>
      <c r="K1264" s="8" t="s">
        <v>264</v>
      </c>
      <c r="L1264" s="10">
        <v>45953</v>
      </c>
      <c r="N1264" t="str">
        <f>IFERROR(VLOOKUP(A1264,Ordenes!$C$1:$C$215,1,FALSE),"N/A")</f>
        <v>N/A</v>
      </c>
      <c r="O1264" s="8" t="str">
        <f>_xlfn.CONCAT(YEAR(OP[[#This Row],[FechaDocumento]]),"-",MONTH(OP[[#This Row],[FechaDocumento]]))</f>
        <v>2025-10</v>
      </c>
    </row>
    <row r="1265" spans="1:15" ht="15">
      <c r="A1265" s="8">
        <v>1780</v>
      </c>
      <c r="B1265" s="8">
        <v>2140150001</v>
      </c>
      <c r="C1265" s="8" t="s">
        <v>82</v>
      </c>
      <c r="D1265" s="8" t="s">
        <v>12</v>
      </c>
      <c r="E1265" s="8" t="s">
        <v>13</v>
      </c>
      <c r="F1265" s="8" t="s">
        <v>47</v>
      </c>
      <c r="G1265" s="8" t="s">
        <v>48</v>
      </c>
      <c r="H1265" s="8" t="s">
        <v>49</v>
      </c>
      <c r="I1265" s="9">
        <v>10000</v>
      </c>
      <c r="J1265" s="9">
        <v>3744</v>
      </c>
      <c r="K1265" s="8" t="s">
        <v>82</v>
      </c>
      <c r="L1265" s="10">
        <v>45953</v>
      </c>
      <c r="N1265" t="str">
        <f>IFERROR(VLOOKUP(A1265,Ordenes!$C$1:$C$215,1,FALSE),"N/A")</f>
        <v>N/A</v>
      </c>
      <c r="O1265" s="8" t="str">
        <f>_xlfn.CONCAT(YEAR(OP[[#This Row],[FechaDocumento]]),"-",MONTH(OP[[#This Row],[FechaDocumento]]))</f>
        <v>2025-10</v>
      </c>
    </row>
    <row r="1266" spans="1:15" ht="15">
      <c r="A1266" s="8">
        <v>1781</v>
      </c>
      <c r="B1266" s="8">
        <v>2310160482</v>
      </c>
      <c r="C1266" s="8" t="s">
        <v>324</v>
      </c>
      <c r="D1266" s="8" t="s">
        <v>12</v>
      </c>
      <c r="E1266" s="8" t="s">
        <v>13</v>
      </c>
      <c r="F1266" s="8" t="s">
        <v>14</v>
      </c>
      <c r="G1266" s="8" t="s">
        <v>15</v>
      </c>
      <c r="H1266" s="8" t="s">
        <v>16</v>
      </c>
      <c r="I1266" s="9">
        <v>150000</v>
      </c>
      <c r="J1266" s="9">
        <v>141660</v>
      </c>
      <c r="K1266" s="8" t="s">
        <v>324</v>
      </c>
      <c r="L1266" s="10">
        <v>45953</v>
      </c>
      <c r="N1266" t="str">
        <f>IFERROR(VLOOKUP(A1266,Ordenes!$C$1:$C$215,1,FALSE),"N/A")</f>
        <v>N/A</v>
      </c>
      <c r="O1266" s="8" t="str">
        <f>_xlfn.CONCAT(YEAR(OP[[#This Row],[FechaDocumento]]),"-",MONTH(OP[[#This Row],[FechaDocumento]]))</f>
        <v>2025-10</v>
      </c>
    </row>
    <row r="1267" spans="1:15" ht="15">
      <c r="A1267" s="8">
        <v>1782</v>
      </c>
      <c r="B1267" s="8">
        <v>2310160491</v>
      </c>
      <c r="C1267" s="8" t="s">
        <v>804</v>
      </c>
      <c r="D1267" s="8" t="s">
        <v>12</v>
      </c>
      <c r="E1267" s="8" t="s">
        <v>13</v>
      </c>
      <c r="F1267" s="8" t="s">
        <v>14</v>
      </c>
      <c r="G1267" s="8" t="s">
        <v>15</v>
      </c>
      <c r="H1267" s="8" t="s">
        <v>16</v>
      </c>
      <c r="I1267" s="9">
        <v>150000</v>
      </c>
      <c r="J1267" s="9">
        <v>140000</v>
      </c>
      <c r="K1267" s="8" t="s">
        <v>804</v>
      </c>
      <c r="L1267" s="10">
        <v>45953</v>
      </c>
      <c r="N1267" t="str">
        <f>IFERROR(VLOOKUP(A1267,Ordenes!$C$1:$C$215,1,FALSE),"N/A")</f>
        <v>N/A</v>
      </c>
      <c r="O1267" s="8" t="str">
        <f>_xlfn.CONCAT(YEAR(OP[[#This Row],[FechaDocumento]]),"-",MONTH(OP[[#This Row],[FechaDocumento]]))</f>
        <v>2025-10</v>
      </c>
    </row>
    <row r="1268" spans="1:15" ht="15">
      <c r="A1268" s="8">
        <v>1783</v>
      </c>
      <c r="B1268" s="8">
        <v>2310160485</v>
      </c>
      <c r="C1268" s="8" t="s">
        <v>805</v>
      </c>
      <c r="D1268" s="8" t="s">
        <v>12</v>
      </c>
      <c r="E1268" s="8" t="s">
        <v>13</v>
      </c>
      <c r="F1268" s="8" t="s">
        <v>14</v>
      </c>
      <c r="G1268" s="8" t="s">
        <v>15</v>
      </c>
      <c r="H1268" s="8" t="s">
        <v>16</v>
      </c>
      <c r="I1268" s="9">
        <v>150000</v>
      </c>
      <c r="J1268" s="9">
        <v>152440</v>
      </c>
      <c r="K1268" s="8" t="s">
        <v>805</v>
      </c>
      <c r="L1268" s="10">
        <v>45953</v>
      </c>
      <c r="N1268" t="str">
        <f>IFERROR(VLOOKUP(A1268,Ordenes!$C$1:$C$215,1,FALSE),"N/A")</f>
        <v>N/A</v>
      </c>
      <c r="O1268" s="8" t="str">
        <f>_xlfn.CONCAT(YEAR(OP[[#This Row],[FechaDocumento]]),"-",MONTH(OP[[#This Row],[FechaDocumento]]))</f>
        <v>2025-10</v>
      </c>
    </row>
    <row r="1269" spans="1:15" ht="15">
      <c r="A1269" s="8">
        <v>1785</v>
      </c>
      <c r="B1269" s="8">
        <v>2310210136</v>
      </c>
      <c r="C1269" s="8" t="s">
        <v>87</v>
      </c>
      <c r="D1269" s="8" t="s">
        <v>12</v>
      </c>
      <c r="E1269" s="8" t="s">
        <v>13</v>
      </c>
      <c r="F1269" s="8" t="s">
        <v>47</v>
      </c>
      <c r="G1269" s="8" t="s">
        <v>48</v>
      </c>
      <c r="H1269" s="8" t="s">
        <v>49</v>
      </c>
      <c r="I1269" s="9">
        <v>50000</v>
      </c>
      <c r="J1269" s="9">
        <v>50000</v>
      </c>
      <c r="K1269" s="8" t="s">
        <v>87</v>
      </c>
      <c r="L1269" s="10">
        <v>45953</v>
      </c>
      <c r="N1269" t="str">
        <f>IFERROR(VLOOKUP(A1269,Ordenes!$C$1:$C$215,1,FALSE),"N/A")</f>
        <v>N/A</v>
      </c>
      <c r="O1269" s="8" t="str">
        <f>_xlfn.CONCAT(YEAR(OP[[#This Row],[FechaDocumento]]),"-",MONTH(OP[[#This Row],[FechaDocumento]]))</f>
        <v>2025-10</v>
      </c>
    </row>
    <row r="1270" spans="1:15" ht="15">
      <c r="A1270" s="8">
        <v>1786</v>
      </c>
      <c r="B1270" s="8">
        <v>2310210131</v>
      </c>
      <c r="C1270" s="8" t="s">
        <v>84</v>
      </c>
      <c r="D1270" s="8" t="s">
        <v>12</v>
      </c>
      <c r="E1270" s="8" t="s">
        <v>13</v>
      </c>
      <c r="F1270" s="8" t="s">
        <v>47</v>
      </c>
      <c r="G1270" s="8" t="s">
        <v>48</v>
      </c>
      <c r="H1270" s="8" t="s">
        <v>49</v>
      </c>
      <c r="I1270" s="9">
        <v>50000</v>
      </c>
      <c r="J1270" s="9">
        <v>50000</v>
      </c>
      <c r="K1270" s="8" t="s">
        <v>84</v>
      </c>
      <c r="L1270" s="10">
        <v>45953</v>
      </c>
      <c r="N1270" t="str">
        <f>IFERROR(VLOOKUP(A1270,Ordenes!$C$1:$C$215,1,FALSE),"N/A")</f>
        <v>N/A</v>
      </c>
      <c r="O1270" s="8" t="str">
        <f>_xlfn.CONCAT(YEAR(OP[[#This Row],[FechaDocumento]]),"-",MONTH(OP[[#This Row],[FechaDocumento]]))</f>
        <v>2025-10</v>
      </c>
    </row>
    <row r="1271" spans="1:15" ht="15">
      <c r="A1271" s="8">
        <v>1787</v>
      </c>
      <c r="B1271" s="8">
        <v>2310210133</v>
      </c>
      <c r="C1271" s="8" t="s">
        <v>71</v>
      </c>
      <c r="D1271" s="8" t="s">
        <v>12</v>
      </c>
      <c r="E1271" s="8" t="s">
        <v>13</v>
      </c>
      <c r="F1271" s="8" t="s">
        <v>47</v>
      </c>
      <c r="G1271" s="8" t="s">
        <v>48</v>
      </c>
      <c r="H1271" s="8" t="s">
        <v>49</v>
      </c>
      <c r="I1271" s="9">
        <v>50000</v>
      </c>
      <c r="J1271" s="9">
        <v>50000</v>
      </c>
      <c r="K1271" s="8" t="s">
        <v>71</v>
      </c>
      <c r="L1271" s="10">
        <v>45953</v>
      </c>
      <c r="N1271" t="str">
        <f>IFERROR(VLOOKUP(A1271,Ordenes!$C$1:$C$215,1,FALSE),"N/A")</f>
        <v>N/A</v>
      </c>
      <c r="O1271" s="8" t="str">
        <f>_xlfn.CONCAT(YEAR(OP[[#This Row],[FechaDocumento]]),"-",MONTH(OP[[#This Row],[FechaDocumento]]))</f>
        <v>2025-10</v>
      </c>
    </row>
    <row r="1272" spans="1:15" ht="15">
      <c r="A1272" s="8">
        <v>1788</v>
      </c>
      <c r="B1272" s="8">
        <v>2310210127</v>
      </c>
      <c r="C1272" s="8" t="s">
        <v>89</v>
      </c>
      <c r="D1272" s="8" t="s">
        <v>12</v>
      </c>
      <c r="E1272" s="8" t="s">
        <v>13</v>
      </c>
      <c r="F1272" s="8" t="s">
        <v>47</v>
      </c>
      <c r="G1272" s="8" t="s">
        <v>48</v>
      </c>
      <c r="H1272" s="8" t="s">
        <v>49</v>
      </c>
      <c r="I1272" s="9">
        <v>50000</v>
      </c>
      <c r="J1272" s="9">
        <v>50000</v>
      </c>
      <c r="K1272" s="8" t="s">
        <v>89</v>
      </c>
      <c r="L1272" s="10">
        <v>45953</v>
      </c>
      <c r="N1272" t="str">
        <f>IFERROR(VLOOKUP(A1272,Ordenes!$C$1:$C$215,1,FALSE),"N/A")</f>
        <v>N/A</v>
      </c>
      <c r="O1272" s="8" t="str">
        <f>_xlfn.CONCAT(YEAR(OP[[#This Row],[FechaDocumento]]),"-",MONTH(OP[[#This Row],[FechaDocumento]]))</f>
        <v>2025-10</v>
      </c>
    </row>
    <row r="1273" spans="1:15" ht="15">
      <c r="A1273" s="8">
        <v>1789</v>
      </c>
      <c r="B1273" s="8">
        <v>2310210132</v>
      </c>
      <c r="C1273" s="8" t="s">
        <v>73</v>
      </c>
      <c r="D1273" s="8" t="s">
        <v>12</v>
      </c>
      <c r="E1273" s="8" t="s">
        <v>13</v>
      </c>
      <c r="F1273" s="8" t="s">
        <v>47</v>
      </c>
      <c r="G1273" s="8" t="s">
        <v>48</v>
      </c>
      <c r="H1273" s="8" t="s">
        <v>49</v>
      </c>
      <c r="I1273" s="9">
        <v>50000</v>
      </c>
      <c r="J1273" s="9">
        <v>50000</v>
      </c>
      <c r="K1273" s="8" t="s">
        <v>73</v>
      </c>
      <c r="L1273" s="10">
        <v>45953</v>
      </c>
      <c r="N1273" t="str">
        <f>IFERROR(VLOOKUP(A1273,Ordenes!$C$1:$C$215,1,FALSE),"N/A")</f>
        <v>N/A</v>
      </c>
      <c r="O1273" s="8" t="str">
        <f>_xlfn.CONCAT(YEAR(OP[[#This Row],[FechaDocumento]]),"-",MONTH(OP[[#This Row],[FechaDocumento]]))</f>
        <v>2025-10</v>
      </c>
    </row>
    <row r="1274" spans="1:15" ht="15">
      <c r="A1274" s="8">
        <v>1790</v>
      </c>
      <c r="B1274" s="8">
        <v>2310210128</v>
      </c>
      <c r="C1274" s="8" t="s">
        <v>263</v>
      </c>
      <c r="D1274" s="8" t="s">
        <v>12</v>
      </c>
      <c r="E1274" s="8" t="s">
        <v>13</v>
      </c>
      <c r="F1274" s="8" t="s">
        <v>47</v>
      </c>
      <c r="G1274" s="8" t="s">
        <v>48</v>
      </c>
      <c r="H1274" s="8" t="s">
        <v>49</v>
      </c>
      <c r="I1274" s="9">
        <v>50000</v>
      </c>
      <c r="J1274" s="9">
        <v>50000</v>
      </c>
      <c r="K1274" s="8" t="s">
        <v>263</v>
      </c>
      <c r="L1274" s="10">
        <v>45953</v>
      </c>
      <c r="N1274" t="str">
        <f>IFERROR(VLOOKUP(A1274,Ordenes!$C$1:$C$215,1,FALSE),"N/A")</f>
        <v>N/A</v>
      </c>
      <c r="O1274" s="8" t="str">
        <f>_xlfn.CONCAT(YEAR(OP[[#This Row],[FechaDocumento]]),"-",MONTH(OP[[#This Row],[FechaDocumento]]))</f>
        <v>2025-10</v>
      </c>
    </row>
    <row r="1275" spans="1:15" ht="15">
      <c r="A1275" s="8">
        <v>1791</v>
      </c>
      <c r="B1275" s="8">
        <v>2310210138</v>
      </c>
      <c r="C1275" s="8" t="s">
        <v>70</v>
      </c>
      <c r="D1275" s="8" t="s">
        <v>12</v>
      </c>
      <c r="E1275" s="8" t="s">
        <v>13</v>
      </c>
      <c r="F1275" s="8" t="s">
        <v>47</v>
      </c>
      <c r="G1275" s="8" t="s">
        <v>48</v>
      </c>
      <c r="H1275" s="8" t="s">
        <v>49</v>
      </c>
      <c r="I1275" s="9">
        <v>50000</v>
      </c>
      <c r="J1275" s="9">
        <v>49700</v>
      </c>
      <c r="K1275" s="8" t="s">
        <v>70</v>
      </c>
      <c r="L1275" s="10">
        <v>45953</v>
      </c>
      <c r="N1275" t="str">
        <f>IFERROR(VLOOKUP(A1275,Ordenes!$C$1:$C$215,1,FALSE),"N/A")</f>
        <v>N/A</v>
      </c>
      <c r="O1275" s="8" t="str">
        <f>_xlfn.CONCAT(YEAR(OP[[#This Row],[FechaDocumento]]),"-",MONTH(OP[[#This Row],[FechaDocumento]]))</f>
        <v>2025-10</v>
      </c>
    </row>
    <row r="1276" spans="1:15" ht="15">
      <c r="A1276" s="8">
        <v>1792</v>
      </c>
      <c r="B1276" s="8">
        <v>2310210129</v>
      </c>
      <c r="C1276" s="8" t="s">
        <v>106</v>
      </c>
      <c r="D1276" s="8" t="s">
        <v>12</v>
      </c>
      <c r="E1276" s="8" t="s">
        <v>13</v>
      </c>
      <c r="F1276" s="8" t="s">
        <v>47</v>
      </c>
      <c r="G1276" s="8" t="s">
        <v>48</v>
      </c>
      <c r="H1276" s="8" t="s">
        <v>49</v>
      </c>
      <c r="I1276" s="9">
        <v>50000</v>
      </c>
      <c r="J1276" s="9">
        <v>50000</v>
      </c>
      <c r="K1276" s="8" t="s">
        <v>106</v>
      </c>
      <c r="L1276" s="10">
        <v>45953</v>
      </c>
      <c r="N1276" t="str">
        <f>IFERROR(VLOOKUP(A1276,Ordenes!$C$1:$C$215,1,FALSE),"N/A")</f>
        <v>N/A</v>
      </c>
      <c r="O1276" s="8" t="str">
        <f>_xlfn.CONCAT(YEAR(OP[[#This Row],[FechaDocumento]]),"-",MONTH(OP[[#This Row],[FechaDocumento]]))</f>
        <v>2025-10</v>
      </c>
    </row>
    <row r="1277" spans="1:15" ht="15">
      <c r="A1277" s="8">
        <v>1793</v>
      </c>
      <c r="B1277" s="8">
        <v>2310210134</v>
      </c>
      <c r="C1277" s="8" t="s">
        <v>72</v>
      </c>
      <c r="D1277" s="8" t="s">
        <v>12</v>
      </c>
      <c r="E1277" s="8" t="s">
        <v>13</v>
      </c>
      <c r="F1277" s="8" t="s">
        <v>47</v>
      </c>
      <c r="G1277" s="8" t="s">
        <v>48</v>
      </c>
      <c r="H1277" s="8" t="s">
        <v>49</v>
      </c>
      <c r="I1277" s="9">
        <v>50000</v>
      </c>
      <c r="J1277" s="9">
        <v>47400</v>
      </c>
      <c r="K1277" s="8" t="s">
        <v>72</v>
      </c>
      <c r="L1277" s="10">
        <v>45953</v>
      </c>
      <c r="N1277" t="str">
        <f>IFERROR(VLOOKUP(A1277,Ordenes!$C$1:$C$215,1,FALSE),"N/A")</f>
        <v>N/A</v>
      </c>
      <c r="O1277" s="8" t="str">
        <f>_xlfn.CONCAT(YEAR(OP[[#This Row],[FechaDocumento]]),"-",MONTH(OP[[#This Row],[FechaDocumento]]))</f>
        <v>2025-10</v>
      </c>
    </row>
    <row r="1278" spans="1:15" ht="15">
      <c r="A1278" s="8">
        <v>1794</v>
      </c>
      <c r="B1278" s="8">
        <v>2310210130</v>
      </c>
      <c r="C1278" s="8" t="s">
        <v>147</v>
      </c>
      <c r="D1278" s="8" t="s">
        <v>12</v>
      </c>
      <c r="E1278" s="8" t="s">
        <v>13</v>
      </c>
      <c r="F1278" s="8" t="s">
        <v>47</v>
      </c>
      <c r="G1278" s="8" t="s">
        <v>48</v>
      </c>
      <c r="H1278" s="8" t="s">
        <v>49</v>
      </c>
      <c r="I1278" s="9">
        <v>50000</v>
      </c>
      <c r="J1278" s="9">
        <v>50000</v>
      </c>
      <c r="K1278" s="8" t="s">
        <v>147</v>
      </c>
      <c r="L1278" s="10">
        <v>45953</v>
      </c>
      <c r="N1278" t="str">
        <f>IFERROR(VLOOKUP(A1278,Ordenes!$C$1:$C$215,1,FALSE),"N/A")</f>
        <v>N/A</v>
      </c>
      <c r="O1278" s="8" t="str">
        <f>_xlfn.CONCAT(YEAR(OP[[#This Row],[FechaDocumento]]),"-",MONTH(OP[[#This Row],[FechaDocumento]]))</f>
        <v>2025-10</v>
      </c>
    </row>
    <row r="1279" spans="1:15" ht="15">
      <c r="A1279" s="8">
        <v>1795</v>
      </c>
      <c r="B1279" s="8">
        <v>2310210137</v>
      </c>
      <c r="C1279" s="8" t="s">
        <v>105</v>
      </c>
      <c r="D1279" s="8" t="s">
        <v>12</v>
      </c>
      <c r="E1279" s="8" t="s">
        <v>13</v>
      </c>
      <c r="F1279" s="8" t="s">
        <v>47</v>
      </c>
      <c r="G1279" s="8" t="s">
        <v>48</v>
      </c>
      <c r="H1279" s="8" t="s">
        <v>49</v>
      </c>
      <c r="I1279" s="9">
        <v>50000</v>
      </c>
      <c r="J1279" s="9">
        <v>49600</v>
      </c>
      <c r="K1279" s="8" t="s">
        <v>105</v>
      </c>
      <c r="L1279" s="10">
        <v>45953</v>
      </c>
      <c r="N1279" t="str">
        <f>IFERROR(VLOOKUP(A1279,Ordenes!$C$1:$C$215,1,FALSE),"N/A")</f>
        <v>N/A</v>
      </c>
      <c r="O1279" s="8" t="str">
        <f>_xlfn.CONCAT(YEAR(OP[[#This Row],[FechaDocumento]]),"-",MONTH(OP[[#This Row],[FechaDocumento]]))</f>
        <v>2025-10</v>
      </c>
    </row>
    <row r="1280" spans="1:15" ht="15">
      <c r="A1280" s="8">
        <v>1796</v>
      </c>
      <c r="B1280" s="8">
        <v>2310210135</v>
      </c>
      <c r="C1280" s="8" t="s">
        <v>88</v>
      </c>
      <c r="D1280" s="8" t="s">
        <v>12</v>
      </c>
      <c r="E1280" s="8" t="s">
        <v>13</v>
      </c>
      <c r="F1280" s="8" t="s">
        <v>47</v>
      </c>
      <c r="G1280" s="8" t="s">
        <v>48</v>
      </c>
      <c r="H1280" s="8" t="s">
        <v>49</v>
      </c>
      <c r="I1280" s="9">
        <v>50000</v>
      </c>
      <c r="J1280" s="9">
        <v>38000</v>
      </c>
      <c r="K1280" s="8" t="s">
        <v>88</v>
      </c>
      <c r="L1280" s="10">
        <v>45953</v>
      </c>
      <c r="N1280" t="str">
        <f>IFERROR(VLOOKUP(A1280,Ordenes!$C$1:$C$215,1,FALSE),"N/A")</f>
        <v>N/A</v>
      </c>
      <c r="O1280" s="8" t="str">
        <f>_xlfn.CONCAT(YEAR(OP[[#This Row],[FechaDocumento]]),"-",MONTH(OP[[#This Row],[FechaDocumento]]))</f>
        <v>2025-10</v>
      </c>
    </row>
    <row r="1281" spans="1:15" ht="15">
      <c r="A1281" s="8">
        <v>1799</v>
      </c>
      <c r="B1281" s="8">
        <v>2140400001</v>
      </c>
      <c r="C1281" s="8" t="s">
        <v>806</v>
      </c>
      <c r="D1281" s="8" t="s">
        <v>12</v>
      </c>
      <c r="E1281" s="8" t="s">
        <v>13</v>
      </c>
      <c r="F1281" s="8" t="s">
        <v>47</v>
      </c>
      <c r="G1281" s="8" t="s">
        <v>48</v>
      </c>
      <c r="H1281" s="8" t="s">
        <v>49</v>
      </c>
      <c r="I1281" s="9">
        <v>3500</v>
      </c>
      <c r="J1281" s="9">
        <v>768</v>
      </c>
      <c r="K1281" s="8" t="s">
        <v>806</v>
      </c>
      <c r="L1281" s="10">
        <v>45953</v>
      </c>
      <c r="N1281" t="str">
        <f>IFERROR(VLOOKUP(A1281,Ordenes!$C$1:$C$215,1,FALSE),"N/A")</f>
        <v>N/A</v>
      </c>
      <c r="O1281" s="8" t="str">
        <f>_xlfn.CONCAT(YEAR(OP[[#This Row],[FechaDocumento]]),"-",MONTH(OP[[#This Row],[FechaDocumento]]))</f>
        <v>2025-10</v>
      </c>
    </row>
    <row r="1282" spans="1:15" ht="15">
      <c r="A1282" s="8">
        <v>1800</v>
      </c>
      <c r="B1282" s="8">
        <v>2140400002</v>
      </c>
      <c r="C1282" s="8" t="s">
        <v>807</v>
      </c>
      <c r="D1282" s="8" t="s">
        <v>12</v>
      </c>
      <c r="E1282" s="8" t="s">
        <v>13</v>
      </c>
      <c r="F1282" s="8" t="s">
        <v>47</v>
      </c>
      <c r="G1282" s="8" t="s">
        <v>48</v>
      </c>
      <c r="H1282" s="8" t="s">
        <v>49</v>
      </c>
      <c r="I1282" s="9">
        <v>3500</v>
      </c>
      <c r="J1282" s="9">
        <v>3500</v>
      </c>
      <c r="K1282" s="8" t="s">
        <v>807</v>
      </c>
      <c r="L1282" s="10">
        <v>45953</v>
      </c>
      <c r="N1282" t="str">
        <f>IFERROR(VLOOKUP(A1282,Ordenes!$C$1:$C$215,1,FALSE),"N/A")</f>
        <v>N/A</v>
      </c>
      <c r="O1282" s="8" t="str">
        <f>_xlfn.CONCAT(YEAR(OP[[#This Row],[FechaDocumento]]),"-",MONTH(OP[[#This Row],[FechaDocumento]]))</f>
        <v>2025-10</v>
      </c>
    </row>
    <row r="1283" spans="1:15" ht="15">
      <c r="A1283" s="8">
        <v>1801</v>
      </c>
      <c r="B1283" s="8">
        <v>2140400004</v>
      </c>
      <c r="C1283" s="8" t="s">
        <v>595</v>
      </c>
      <c r="D1283" s="8" t="s">
        <v>12</v>
      </c>
      <c r="E1283" s="8" t="s">
        <v>13</v>
      </c>
      <c r="F1283" s="8" t="s">
        <v>47</v>
      </c>
      <c r="G1283" s="8" t="s">
        <v>48</v>
      </c>
      <c r="H1283" s="8" t="s">
        <v>49</v>
      </c>
      <c r="I1283" s="9">
        <v>3500</v>
      </c>
      <c r="J1283" s="9">
        <v>758</v>
      </c>
      <c r="K1283" s="8" t="s">
        <v>595</v>
      </c>
      <c r="L1283" s="10">
        <v>45953</v>
      </c>
      <c r="N1283" t="str">
        <f>IFERROR(VLOOKUP(A1283,Ordenes!$C$1:$C$215,1,FALSE),"N/A")</f>
        <v>N/A</v>
      </c>
      <c r="O1283" s="8" t="str">
        <f>_xlfn.CONCAT(YEAR(OP[[#This Row],[FechaDocumento]]),"-",MONTH(OP[[#This Row],[FechaDocumento]]))</f>
        <v>2025-10</v>
      </c>
    </row>
    <row r="1284" spans="1:15" ht="15">
      <c r="A1284" s="8">
        <v>1802</v>
      </c>
      <c r="B1284" s="8">
        <v>2140400008</v>
      </c>
      <c r="C1284" s="8" t="s">
        <v>808</v>
      </c>
      <c r="D1284" s="8" t="s">
        <v>12</v>
      </c>
      <c r="E1284" s="8" t="s">
        <v>13</v>
      </c>
      <c r="F1284" s="8" t="s">
        <v>47</v>
      </c>
      <c r="G1284" s="8" t="s">
        <v>48</v>
      </c>
      <c r="H1284" s="8" t="s">
        <v>49</v>
      </c>
      <c r="I1284" s="9">
        <v>3500</v>
      </c>
      <c r="J1284" s="9">
        <v>675</v>
      </c>
      <c r="K1284" s="8" t="s">
        <v>808</v>
      </c>
      <c r="L1284" s="10">
        <v>45953</v>
      </c>
      <c r="N1284" t="str">
        <f>IFERROR(VLOOKUP(A1284,Ordenes!$C$1:$C$215,1,FALSE),"N/A")</f>
        <v>N/A</v>
      </c>
      <c r="O1284" s="8" t="str">
        <f>_xlfn.CONCAT(YEAR(OP[[#This Row],[FechaDocumento]]),"-",MONTH(OP[[#This Row],[FechaDocumento]]))</f>
        <v>2025-10</v>
      </c>
    </row>
    <row r="1285" spans="1:15" ht="15">
      <c r="A1285" s="8">
        <v>1803</v>
      </c>
      <c r="B1285" s="8">
        <v>2140400010</v>
      </c>
      <c r="C1285" s="8" t="s">
        <v>809</v>
      </c>
      <c r="D1285" s="8" t="s">
        <v>12</v>
      </c>
      <c r="E1285" s="8" t="s">
        <v>13</v>
      </c>
      <c r="F1285" s="8" t="s">
        <v>47</v>
      </c>
      <c r="G1285" s="8" t="s">
        <v>48</v>
      </c>
      <c r="H1285" s="8" t="s">
        <v>49</v>
      </c>
      <c r="I1285" s="9">
        <v>3500</v>
      </c>
      <c r="J1285" s="9">
        <v>3506</v>
      </c>
      <c r="K1285" s="8" t="s">
        <v>809</v>
      </c>
      <c r="L1285" s="10">
        <v>45953</v>
      </c>
      <c r="N1285" t="str">
        <f>IFERROR(VLOOKUP(A1285,Ordenes!$C$1:$C$215,1,FALSE),"N/A")</f>
        <v>N/A</v>
      </c>
      <c r="O1285" s="8" t="str">
        <f>_xlfn.CONCAT(YEAR(OP[[#This Row],[FechaDocumento]]),"-",MONTH(OP[[#This Row],[FechaDocumento]]))</f>
        <v>2025-10</v>
      </c>
    </row>
    <row r="1286" spans="1:15" ht="15">
      <c r="A1286" s="8">
        <v>1804</v>
      </c>
      <c r="B1286" s="8">
        <v>2140400012</v>
      </c>
      <c r="C1286" s="8" t="s">
        <v>810</v>
      </c>
      <c r="D1286" s="8" t="s">
        <v>12</v>
      </c>
      <c r="E1286" s="8" t="s">
        <v>13</v>
      </c>
      <c r="F1286" s="8" t="s">
        <v>47</v>
      </c>
      <c r="G1286" s="8" t="s">
        <v>48</v>
      </c>
      <c r="H1286" s="8" t="s">
        <v>49</v>
      </c>
      <c r="I1286" s="9">
        <v>3500</v>
      </c>
      <c r="J1286" s="9">
        <v>3481</v>
      </c>
      <c r="K1286" s="8" t="s">
        <v>810</v>
      </c>
      <c r="L1286" s="10">
        <v>45953</v>
      </c>
      <c r="N1286" t="str">
        <f>IFERROR(VLOOKUP(A1286,Ordenes!$C$1:$C$215,1,FALSE),"N/A")</f>
        <v>N/A</v>
      </c>
      <c r="O1286" s="8" t="str">
        <f>_xlfn.CONCAT(YEAR(OP[[#This Row],[FechaDocumento]]),"-",MONTH(OP[[#This Row],[FechaDocumento]]))</f>
        <v>2025-10</v>
      </c>
    </row>
    <row r="1287" spans="1:15" ht="15">
      <c r="A1287" s="8">
        <v>1805</v>
      </c>
      <c r="B1287" s="8">
        <v>2140400013</v>
      </c>
      <c r="C1287" s="8" t="s">
        <v>615</v>
      </c>
      <c r="D1287" s="8" t="s">
        <v>12</v>
      </c>
      <c r="E1287" s="8" t="s">
        <v>13</v>
      </c>
      <c r="F1287" s="8" t="s">
        <v>47</v>
      </c>
      <c r="G1287" s="8" t="s">
        <v>48</v>
      </c>
      <c r="H1287" s="8" t="s">
        <v>49</v>
      </c>
      <c r="I1287" s="9">
        <v>3500</v>
      </c>
      <c r="J1287" s="9">
        <v>1031</v>
      </c>
      <c r="K1287" s="8" t="s">
        <v>615</v>
      </c>
      <c r="L1287" s="10">
        <v>45953</v>
      </c>
      <c r="N1287" t="str">
        <f>IFERROR(VLOOKUP(A1287,Ordenes!$C$1:$C$215,1,FALSE),"N/A")</f>
        <v>N/A</v>
      </c>
      <c r="O1287" s="8" t="str">
        <f>_xlfn.CONCAT(YEAR(OP[[#This Row],[FechaDocumento]]),"-",MONTH(OP[[#This Row],[FechaDocumento]]))</f>
        <v>2025-10</v>
      </c>
    </row>
    <row r="1288" spans="1:15" ht="15">
      <c r="A1288" s="8">
        <v>1806</v>
      </c>
      <c r="B1288" s="8">
        <v>2310090445</v>
      </c>
      <c r="C1288" s="8" t="s">
        <v>22</v>
      </c>
      <c r="D1288" s="8" t="s">
        <v>12</v>
      </c>
      <c r="E1288" s="8" t="s">
        <v>13</v>
      </c>
      <c r="F1288" s="8" t="s">
        <v>14</v>
      </c>
      <c r="G1288" s="8" t="s">
        <v>15</v>
      </c>
      <c r="H1288" s="8" t="s">
        <v>16</v>
      </c>
      <c r="I1288" s="9">
        <v>100000</v>
      </c>
      <c r="J1288" s="9">
        <v>99400</v>
      </c>
      <c r="K1288" s="8" t="s">
        <v>22</v>
      </c>
      <c r="L1288" s="10">
        <v>45954</v>
      </c>
      <c r="N1288" t="str">
        <f>IFERROR(VLOOKUP(A1288,Ordenes!$C$1:$C$215,1,FALSE),"N/A")</f>
        <v>N/A</v>
      </c>
      <c r="O1288" s="8" t="str">
        <f>_xlfn.CONCAT(YEAR(OP[[#This Row],[FechaDocumento]]),"-",MONTH(OP[[#This Row],[FechaDocumento]]))</f>
        <v>2025-10</v>
      </c>
    </row>
    <row r="1289" spans="1:15" ht="15">
      <c r="A1289" s="8">
        <v>1807</v>
      </c>
      <c r="B1289" s="8">
        <v>2110020343</v>
      </c>
      <c r="C1289" s="8" t="s">
        <v>680</v>
      </c>
      <c r="D1289" s="8" t="s">
        <v>12</v>
      </c>
      <c r="E1289" s="8" t="s">
        <v>13</v>
      </c>
      <c r="F1289" s="8" t="s">
        <v>47</v>
      </c>
      <c r="G1289" s="8" t="s">
        <v>48</v>
      </c>
      <c r="H1289" s="8" t="s">
        <v>49</v>
      </c>
      <c r="I1289" s="9">
        <v>36000</v>
      </c>
      <c r="J1289" s="9">
        <v>36000</v>
      </c>
      <c r="K1289" s="8" t="s">
        <v>680</v>
      </c>
      <c r="L1289" s="10">
        <v>45954</v>
      </c>
      <c r="N1289" t="str">
        <f>IFERROR(VLOOKUP(A1289,Ordenes!$C$1:$C$215,1,FALSE),"N/A")</f>
        <v>N/A</v>
      </c>
      <c r="O1289" s="8" t="str">
        <f>_xlfn.CONCAT(YEAR(OP[[#This Row],[FechaDocumento]]),"-",MONTH(OP[[#This Row],[FechaDocumento]]))</f>
        <v>2025-10</v>
      </c>
    </row>
    <row r="1290" spans="1:15" ht="15">
      <c r="A1290" s="8">
        <v>1808</v>
      </c>
      <c r="B1290" s="8">
        <v>2110020345</v>
      </c>
      <c r="C1290" s="8" t="s">
        <v>682</v>
      </c>
      <c r="D1290" s="8" t="s">
        <v>12</v>
      </c>
      <c r="E1290" s="8" t="s">
        <v>13</v>
      </c>
      <c r="F1290" s="8" t="s">
        <v>47</v>
      </c>
      <c r="G1290" s="8" t="s">
        <v>48</v>
      </c>
      <c r="H1290" s="8" t="s">
        <v>49</v>
      </c>
      <c r="I1290" s="9">
        <v>36000</v>
      </c>
      <c r="J1290" s="9">
        <v>36000</v>
      </c>
      <c r="K1290" s="8" t="s">
        <v>682</v>
      </c>
      <c r="L1290" s="10">
        <v>45954</v>
      </c>
      <c r="N1290" t="str">
        <f>IFERROR(VLOOKUP(A1290,Ordenes!$C$1:$C$215,1,FALSE),"N/A")</f>
        <v>N/A</v>
      </c>
      <c r="O1290" s="8" t="str">
        <f>_xlfn.CONCAT(YEAR(OP[[#This Row],[FechaDocumento]]),"-",MONTH(OP[[#This Row],[FechaDocumento]]))</f>
        <v>2025-10</v>
      </c>
    </row>
    <row r="1291" spans="1:15" ht="15">
      <c r="A1291" s="8">
        <v>1811</v>
      </c>
      <c r="B1291" s="8">
        <v>2310030015</v>
      </c>
      <c r="C1291" s="8" t="s">
        <v>100</v>
      </c>
      <c r="D1291" s="8" t="s">
        <v>12</v>
      </c>
      <c r="E1291" s="8" t="s">
        <v>13</v>
      </c>
      <c r="F1291" s="8" t="s">
        <v>91</v>
      </c>
      <c r="G1291" s="8" t="s">
        <v>92</v>
      </c>
      <c r="H1291" s="8" t="s">
        <v>93</v>
      </c>
      <c r="I1291" s="9">
        <v>2700</v>
      </c>
      <c r="J1291" s="9">
        <v>2700</v>
      </c>
      <c r="K1291" s="8" t="s">
        <v>100</v>
      </c>
      <c r="L1291" s="10">
        <v>45954</v>
      </c>
      <c r="N1291" t="str">
        <f>IFERROR(VLOOKUP(A1291,Ordenes!$C$1:$C$215,1,FALSE),"N/A")</f>
        <v>N/A</v>
      </c>
      <c r="O1291" s="8" t="str">
        <f>_xlfn.CONCAT(YEAR(OP[[#This Row],[FechaDocumento]]),"-",MONTH(OP[[#This Row],[FechaDocumento]]))</f>
        <v>2025-10</v>
      </c>
    </row>
    <row r="1292" spans="1:15" ht="15">
      <c r="A1292" s="8">
        <v>1813</v>
      </c>
      <c r="B1292" s="8">
        <v>2110020289</v>
      </c>
      <c r="C1292" s="8" t="s">
        <v>789</v>
      </c>
      <c r="D1292" s="8" t="s">
        <v>12</v>
      </c>
      <c r="E1292" s="8" t="s">
        <v>13</v>
      </c>
      <c r="F1292" s="8" t="s">
        <v>47</v>
      </c>
      <c r="G1292" s="8" t="s">
        <v>48</v>
      </c>
      <c r="H1292" s="8" t="s">
        <v>49</v>
      </c>
      <c r="I1292" s="9">
        <v>10000</v>
      </c>
      <c r="J1292" s="9">
        <v>10032</v>
      </c>
      <c r="K1292" s="8" t="s">
        <v>789</v>
      </c>
      <c r="L1292" s="10">
        <v>45957</v>
      </c>
      <c r="N1292" t="str">
        <f>IFERROR(VLOOKUP(A1292,Ordenes!$C$1:$C$215,1,FALSE),"N/A")</f>
        <v>N/A</v>
      </c>
      <c r="O1292" s="8" t="str">
        <f>_xlfn.CONCAT(YEAR(OP[[#This Row],[FechaDocumento]]),"-",MONTH(OP[[#This Row],[FechaDocumento]]))</f>
        <v>2025-10</v>
      </c>
    </row>
    <row r="1293" spans="1:15" ht="15">
      <c r="A1293" s="8">
        <v>1816</v>
      </c>
      <c r="B1293" s="8">
        <v>2140110676</v>
      </c>
      <c r="C1293" s="8" t="s">
        <v>811</v>
      </c>
      <c r="D1293" s="8" t="s">
        <v>12</v>
      </c>
      <c r="E1293" s="8" t="s">
        <v>108</v>
      </c>
      <c r="F1293" s="8" t="s">
        <v>109</v>
      </c>
      <c r="G1293" s="8" t="s">
        <v>110</v>
      </c>
      <c r="H1293" s="8" t="s">
        <v>111</v>
      </c>
      <c r="I1293" s="9">
        <v>30000</v>
      </c>
      <c r="J1293" s="9">
        <v>30050</v>
      </c>
      <c r="K1293" s="8" t="s">
        <v>811</v>
      </c>
      <c r="L1293" s="10">
        <v>45957</v>
      </c>
      <c r="N1293" t="str">
        <f>IFERROR(VLOOKUP(A1293,Ordenes!$C$1:$C$215,1,FALSE),"N/A")</f>
        <v>N/A</v>
      </c>
      <c r="O1293" s="8" t="str">
        <f>_xlfn.CONCAT(YEAR(OP[[#This Row],[FechaDocumento]]),"-",MONTH(OP[[#This Row],[FechaDocumento]]))</f>
        <v>2025-10</v>
      </c>
    </row>
    <row r="1294" spans="1:15" ht="15">
      <c r="A1294" s="8">
        <v>1817</v>
      </c>
      <c r="B1294" s="8">
        <v>2310090448</v>
      </c>
      <c r="C1294" s="8" t="s">
        <v>21</v>
      </c>
      <c r="D1294" s="8" t="s">
        <v>12</v>
      </c>
      <c r="E1294" s="8" t="s">
        <v>13</v>
      </c>
      <c r="F1294" s="8" t="s">
        <v>14</v>
      </c>
      <c r="G1294" s="8" t="s">
        <v>15</v>
      </c>
      <c r="H1294" s="8" t="s">
        <v>16</v>
      </c>
      <c r="I1294" s="9">
        <v>100000</v>
      </c>
      <c r="J1294" s="9">
        <v>48000</v>
      </c>
      <c r="K1294" s="8" t="s">
        <v>21</v>
      </c>
      <c r="L1294" s="10">
        <v>45957</v>
      </c>
      <c r="N1294" t="str">
        <f>IFERROR(VLOOKUP(A1294,Ordenes!$C$1:$C$215,1,FALSE),"N/A")</f>
        <v>N/A</v>
      </c>
      <c r="O1294" s="8" t="str">
        <f>_xlfn.CONCAT(YEAR(OP[[#This Row],[FechaDocumento]]),"-",MONTH(OP[[#This Row],[FechaDocumento]]))</f>
        <v>2025-10</v>
      </c>
    </row>
    <row r="1295" spans="1:15" ht="15">
      <c r="A1295" s="8">
        <v>1818</v>
      </c>
      <c r="B1295" s="8">
        <v>2310090450</v>
      </c>
      <c r="C1295" s="8" t="s">
        <v>812</v>
      </c>
      <c r="D1295" s="8" t="s">
        <v>12</v>
      </c>
      <c r="E1295" s="8" t="s">
        <v>13</v>
      </c>
      <c r="F1295" s="8" t="s">
        <v>14</v>
      </c>
      <c r="G1295" s="8" t="s">
        <v>15</v>
      </c>
      <c r="H1295" s="8" t="s">
        <v>16</v>
      </c>
      <c r="I1295" s="9">
        <v>100000</v>
      </c>
      <c r="J1295" s="9">
        <v>105600</v>
      </c>
      <c r="K1295" s="8" t="s">
        <v>812</v>
      </c>
      <c r="L1295" s="10">
        <v>45957</v>
      </c>
      <c r="N1295" t="str">
        <f>IFERROR(VLOOKUP(A1295,Ordenes!$C$1:$C$215,1,FALSE),"N/A")</f>
        <v>N/A</v>
      </c>
      <c r="O1295" s="8" t="str">
        <f>_xlfn.CONCAT(YEAR(OP[[#This Row],[FechaDocumento]]),"-",MONTH(OP[[#This Row],[FechaDocumento]]))</f>
        <v>2025-10</v>
      </c>
    </row>
    <row r="1296" spans="1:15" ht="15">
      <c r="A1296" s="8">
        <v>1819</v>
      </c>
      <c r="B1296" s="8">
        <v>2310090463</v>
      </c>
      <c r="C1296" s="8" t="s">
        <v>813</v>
      </c>
      <c r="D1296" s="8" t="s">
        <v>12</v>
      </c>
      <c r="E1296" s="8" t="s">
        <v>13</v>
      </c>
      <c r="F1296" s="8" t="s">
        <v>14</v>
      </c>
      <c r="G1296" s="8" t="s">
        <v>15</v>
      </c>
      <c r="H1296" s="8" t="s">
        <v>16</v>
      </c>
      <c r="I1296" s="9">
        <v>40000</v>
      </c>
      <c r="J1296" s="9">
        <v>39900</v>
      </c>
      <c r="K1296" s="8" t="s">
        <v>813</v>
      </c>
      <c r="L1296" s="10">
        <v>45957</v>
      </c>
      <c r="N1296" t="str">
        <f>IFERROR(VLOOKUP(A1296,Ordenes!$C$1:$C$215,1,FALSE),"N/A")</f>
        <v>N/A</v>
      </c>
      <c r="O1296" s="8" t="str">
        <f>_xlfn.CONCAT(YEAR(OP[[#This Row],[FechaDocumento]]),"-",MONTH(OP[[#This Row],[FechaDocumento]]))</f>
        <v>2025-10</v>
      </c>
    </row>
    <row r="1297" spans="1:15" ht="15">
      <c r="A1297" s="8">
        <v>1820</v>
      </c>
      <c r="B1297" s="8">
        <v>2310090464</v>
      </c>
      <c r="C1297" s="8" t="s">
        <v>814</v>
      </c>
      <c r="D1297" s="8" t="s">
        <v>12</v>
      </c>
      <c r="E1297" s="8" t="s">
        <v>13</v>
      </c>
      <c r="F1297" s="8" t="s">
        <v>14</v>
      </c>
      <c r="G1297" s="8" t="s">
        <v>15</v>
      </c>
      <c r="H1297" s="8" t="s">
        <v>16</v>
      </c>
      <c r="I1297" s="9">
        <v>40000</v>
      </c>
      <c r="J1297" s="9">
        <v>39900</v>
      </c>
      <c r="K1297" s="8" t="s">
        <v>814</v>
      </c>
      <c r="L1297" s="10">
        <v>45957</v>
      </c>
      <c r="N1297" t="str">
        <f>IFERROR(VLOOKUP(A1297,Ordenes!$C$1:$C$215,1,FALSE),"N/A")</f>
        <v>N/A</v>
      </c>
      <c r="O1297" s="8" t="str">
        <f>_xlfn.CONCAT(YEAR(OP[[#This Row],[FechaDocumento]]),"-",MONTH(OP[[#This Row],[FechaDocumento]]))</f>
        <v>2025-10</v>
      </c>
    </row>
    <row r="1298" spans="1:15" ht="15">
      <c r="A1298" s="8">
        <v>1821</v>
      </c>
      <c r="B1298" s="8">
        <v>2310090465</v>
      </c>
      <c r="C1298" s="8" t="s">
        <v>815</v>
      </c>
      <c r="D1298" s="8" t="s">
        <v>12</v>
      </c>
      <c r="E1298" s="8" t="s">
        <v>13</v>
      </c>
      <c r="F1298" s="8" t="s">
        <v>14</v>
      </c>
      <c r="G1298" s="8" t="s">
        <v>15</v>
      </c>
      <c r="H1298" s="8" t="s">
        <v>16</v>
      </c>
      <c r="I1298" s="9">
        <v>40000</v>
      </c>
      <c r="J1298" s="9">
        <v>39430</v>
      </c>
      <c r="K1298" s="8" t="s">
        <v>815</v>
      </c>
      <c r="L1298" s="10">
        <v>45957</v>
      </c>
      <c r="N1298" t="str">
        <f>IFERROR(VLOOKUP(A1298,Ordenes!$C$1:$C$215,1,FALSE),"N/A")</f>
        <v>N/A</v>
      </c>
      <c r="O1298" s="8" t="str">
        <f>_xlfn.CONCAT(YEAR(OP[[#This Row],[FechaDocumento]]),"-",MONTH(OP[[#This Row],[FechaDocumento]]))</f>
        <v>2025-10</v>
      </c>
    </row>
    <row r="1299" spans="1:15" ht="15">
      <c r="A1299" s="8">
        <v>1822</v>
      </c>
      <c r="B1299" s="8">
        <v>2310090459</v>
      </c>
      <c r="C1299" s="8" t="s">
        <v>18</v>
      </c>
      <c r="D1299" s="8" t="s">
        <v>12</v>
      </c>
      <c r="E1299" s="8" t="s">
        <v>13</v>
      </c>
      <c r="F1299" s="8" t="s">
        <v>14</v>
      </c>
      <c r="G1299" s="8" t="s">
        <v>15</v>
      </c>
      <c r="H1299" s="8" t="s">
        <v>16</v>
      </c>
      <c r="I1299" s="9">
        <v>70000</v>
      </c>
      <c r="J1299" s="9">
        <v>67200</v>
      </c>
      <c r="K1299" s="8" t="s">
        <v>18</v>
      </c>
      <c r="L1299" s="10">
        <v>45957</v>
      </c>
      <c r="N1299" t="str">
        <f>IFERROR(VLOOKUP(A1299,Ordenes!$C$1:$C$215,1,FALSE),"N/A")</f>
        <v>N/A</v>
      </c>
      <c r="O1299" s="8" t="str">
        <f>_xlfn.CONCAT(YEAR(OP[[#This Row],[FechaDocumento]]),"-",MONTH(OP[[#This Row],[FechaDocumento]]))</f>
        <v>2025-10</v>
      </c>
    </row>
    <row r="1300" spans="1:15" ht="15">
      <c r="A1300" s="8">
        <v>1823</v>
      </c>
      <c r="B1300" s="8">
        <v>2310090458</v>
      </c>
      <c r="C1300" s="8" t="s">
        <v>593</v>
      </c>
      <c r="D1300" s="8" t="s">
        <v>12</v>
      </c>
      <c r="E1300" s="8" t="s">
        <v>13</v>
      </c>
      <c r="F1300" s="8" t="s">
        <v>14</v>
      </c>
      <c r="G1300" s="8" t="s">
        <v>15</v>
      </c>
      <c r="H1300" s="8" t="s">
        <v>16</v>
      </c>
      <c r="I1300" s="9">
        <v>70000</v>
      </c>
      <c r="J1300" s="9">
        <v>75600</v>
      </c>
      <c r="K1300" s="8" t="s">
        <v>593</v>
      </c>
      <c r="L1300" s="10">
        <v>45957</v>
      </c>
      <c r="N1300" t="str">
        <f>IFERROR(VLOOKUP(A1300,Ordenes!$C$1:$C$215,1,FALSE),"N/A")</f>
        <v>N/A</v>
      </c>
      <c r="O1300" s="8" t="str">
        <f>_xlfn.CONCAT(YEAR(OP[[#This Row],[FechaDocumento]]),"-",MONTH(OP[[#This Row],[FechaDocumento]]))</f>
        <v>2025-10</v>
      </c>
    </row>
    <row r="1301" spans="1:15" ht="15">
      <c r="A1301" s="8">
        <v>1824</v>
      </c>
      <c r="B1301" s="8">
        <v>2310090442</v>
      </c>
      <c r="C1301" s="8" t="s">
        <v>23</v>
      </c>
      <c r="D1301" s="8" t="s">
        <v>12</v>
      </c>
      <c r="E1301" s="8" t="s">
        <v>13</v>
      </c>
      <c r="F1301" s="8" t="s">
        <v>14</v>
      </c>
      <c r="G1301" s="8" t="s">
        <v>15</v>
      </c>
      <c r="H1301" s="8" t="s">
        <v>16</v>
      </c>
      <c r="I1301" s="9">
        <v>100000</v>
      </c>
      <c r="J1301" s="9">
        <v>105600</v>
      </c>
      <c r="K1301" s="8" t="s">
        <v>23</v>
      </c>
      <c r="L1301" s="10">
        <v>45957</v>
      </c>
      <c r="N1301" t="str">
        <f>IFERROR(VLOOKUP(A1301,Ordenes!$C$1:$C$215,1,FALSE),"N/A")</f>
        <v>N/A</v>
      </c>
      <c r="O1301" s="8" t="str">
        <f>_xlfn.CONCAT(YEAR(OP[[#This Row],[FechaDocumento]]),"-",MONTH(OP[[#This Row],[FechaDocumento]]))</f>
        <v>2025-10</v>
      </c>
    </row>
    <row r="1302" spans="1:15" ht="15">
      <c r="A1302" s="8">
        <v>1825</v>
      </c>
      <c r="B1302" s="8">
        <v>2310090507</v>
      </c>
      <c r="C1302" s="8" t="s">
        <v>494</v>
      </c>
      <c r="D1302" s="8" t="s">
        <v>12</v>
      </c>
      <c r="E1302" s="8" t="s">
        <v>13</v>
      </c>
      <c r="F1302" s="8" t="s">
        <v>14</v>
      </c>
      <c r="G1302" s="8" t="s">
        <v>15</v>
      </c>
      <c r="H1302" s="8" t="s">
        <v>16</v>
      </c>
      <c r="I1302" s="9">
        <v>180000</v>
      </c>
      <c r="J1302" s="9">
        <v>179560</v>
      </c>
      <c r="K1302" s="8" t="s">
        <v>494</v>
      </c>
      <c r="L1302" s="10">
        <v>45957</v>
      </c>
      <c r="N1302" t="str">
        <f>IFERROR(VLOOKUP(A1302,Ordenes!$C$1:$C$215,1,FALSE),"N/A")</f>
        <v>N/A</v>
      </c>
      <c r="O1302" s="8" t="str">
        <f>_xlfn.CONCAT(YEAR(OP[[#This Row],[FechaDocumento]]),"-",MONTH(OP[[#This Row],[FechaDocumento]]))</f>
        <v>2025-10</v>
      </c>
    </row>
    <row r="1303" spans="1:15" ht="15">
      <c r="A1303" s="8">
        <v>1826</v>
      </c>
      <c r="B1303" s="8">
        <v>2310160472</v>
      </c>
      <c r="C1303" s="8" t="s">
        <v>233</v>
      </c>
      <c r="D1303" s="8" t="s">
        <v>12</v>
      </c>
      <c r="E1303" s="8" t="s">
        <v>13</v>
      </c>
      <c r="F1303" s="8" t="s">
        <v>14</v>
      </c>
      <c r="G1303" s="8" t="s">
        <v>15</v>
      </c>
      <c r="H1303" s="8" t="s">
        <v>16</v>
      </c>
      <c r="I1303" s="9">
        <v>80000</v>
      </c>
      <c r="J1303" s="9">
        <v>78400</v>
      </c>
      <c r="K1303" s="8" t="s">
        <v>233</v>
      </c>
      <c r="L1303" s="10">
        <v>45957</v>
      </c>
      <c r="N1303" t="str">
        <f>IFERROR(VLOOKUP(A1303,Ordenes!$C$1:$C$215,1,FALSE),"N/A")</f>
        <v>N/A</v>
      </c>
      <c r="O1303" s="8" t="str">
        <f>_xlfn.CONCAT(YEAR(OP[[#This Row],[FechaDocumento]]),"-",MONTH(OP[[#This Row],[FechaDocumento]]))</f>
        <v>2025-10</v>
      </c>
    </row>
    <row r="1304" spans="1:15" ht="15">
      <c r="A1304" s="8">
        <v>1827</v>
      </c>
      <c r="B1304" s="8">
        <v>2310160500</v>
      </c>
      <c r="C1304" s="8" t="s">
        <v>816</v>
      </c>
      <c r="D1304" s="8" t="s">
        <v>12</v>
      </c>
      <c r="E1304" s="8" t="s">
        <v>13</v>
      </c>
      <c r="F1304" s="8" t="s">
        <v>14</v>
      </c>
      <c r="G1304" s="8" t="s">
        <v>15</v>
      </c>
      <c r="H1304" s="8" t="s">
        <v>16</v>
      </c>
      <c r="I1304" s="9">
        <v>168000</v>
      </c>
      <c r="J1304" s="9">
        <v>168000</v>
      </c>
      <c r="K1304" s="8" t="s">
        <v>816</v>
      </c>
      <c r="L1304" s="10">
        <v>45957</v>
      </c>
      <c r="N1304" t="str">
        <f>IFERROR(VLOOKUP(A1304,Ordenes!$C$1:$C$215,1,FALSE),"N/A")</f>
        <v>N/A</v>
      </c>
      <c r="O1304" s="8" t="str">
        <f>_xlfn.CONCAT(YEAR(OP[[#This Row],[FechaDocumento]]),"-",MONTH(OP[[#This Row],[FechaDocumento]]))</f>
        <v>2025-10</v>
      </c>
    </row>
    <row r="1305" spans="1:15" ht="15">
      <c r="A1305" s="8">
        <v>1828</v>
      </c>
      <c r="B1305" s="8">
        <v>2310160528</v>
      </c>
      <c r="C1305" s="8" t="s">
        <v>314</v>
      </c>
      <c r="D1305" s="8" t="s">
        <v>12</v>
      </c>
      <c r="E1305" s="8" t="s">
        <v>13</v>
      </c>
      <c r="F1305" s="8" t="s">
        <v>14</v>
      </c>
      <c r="G1305" s="8" t="s">
        <v>15</v>
      </c>
      <c r="H1305" s="8" t="s">
        <v>16</v>
      </c>
      <c r="I1305" s="9">
        <v>150000</v>
      </c>
      <c r="J1305" s="9">
        <v>88000</v>
      </c>
      <c r="K1305" s="8" t="s">
        <v>315</v>
      </c>
      <c r="L1305" s="10">
        <v>45957</v>
      </c>
      <c r="N1305" t="str">
        <f>IFERROR(VLOOKUP(A1305,Ordenes!$C$1:$C$215,1,FALSE),"N/A")</f>
        <v>N/A</v>
      </c>
      <c r="O1305" s="8" t="str">
        <f>_xlfn.CONCAT(YEAR(OP[[#This Row],[FechaDocumento]]),"-",MONTH(OP[[#This Row],[FechaDocumento]]))</f>
        <v>2025-10</v>
      </c>
    </row>
    <row r="1306" spans="1:15" ht="15">
      <c r="A1306" s="8">
        <v>1829</v>
      </c>
      <c r="B1306" s="8">
        <v>2310090494</v>
      </c>
      <c r="C1306" s="8" t="s">
        <v>146</v>
      </c>
      <c r="D1306" s="8" t="s">
        <v>12</v>
      </c>
      <c r="E1306" s="8" t="s">
        <v>13</v>
      </c>
      <c r="F1306" s="8" t="s">
        <v>47</v>
      </c>
      <c r="G1306" s="8" t="s">
        <v>48</v>
      </c>
      <c r="H1306" s="8" t="s">
        <v>49</v>
      </c>
      <c r="I1306" s="9">
        <v>20000</v>
      </c>
      <c r="J1306" s="9">
        <v>21000</v>
      </c>
      <c r="K1306" s="8" t="s">
        <v>146</v>
      </c>
      <c r="L1306" s="10">
        <v>45957</v>
      </c>
      <c r="N1306" t="str">
        <f>IFERROR(VLOOKUP(A1306,Ordenes!$C$1:$C$215,1,FALSE),"N/A")</f>
        <v>N/A</v>
      </c>
      <c r="O1306" s="8" t="str">
        <f>_xlfn.CONCAT(YEAR(OP[[#This Row],[FechaDocumento]]),"-",MONTH(OP[[#This Row],[FechaDocumento]]))</f>
        <v>2025-10</v>
      </c>
    </row>
    <row r="1307" spans="1:15" ht="15">
      <c r="A1307" s="8">
        <v>1830</v>
      </c>
      <c r="B1307" s="8">
        <v>2310090492</v>
      </c>
      <c r="C1307" s="8" t="s">
        <v>79</v>
      </c>
      <c r="D1307" s="8" t="s">
        <v>12</v>
      </c>
      <c r="E1307" s="8" t="s">
        <v>13</v>
      </c>
      <c r="F1307" s="8" t="s">
        <v>47</v>
      </c>
      <c r="G1307" s="8" t="s">
        <v>48</v>
      </c>
      <c r="H1307" s="8" t="s">
        <v>49</v>
      </c>
      <c r="I1307" s="9">
        <v>25000</v>
      </c>
      <c r="J1307" s="9">
        <v>21000</v>
      </c>
      <c r="K1307" s="8" t="s">
        <v>79</v>
      </c>
      <c r="L1307" s="10">
        <v>45957</v>
      </c>
      <c r="N1307" t="str">
        <f>IFERROR(VLOOKUP(A1307,Ordenes!$C$1:$C$215,1,FALSE),"N/A")</f>
        <v>N/A</v>
      </c>
      <c r="O1307" s="8" t="str">
        <f>_xlfn.CONCAT(YEAR(OP[[#This Row],[FechaDocumento]]),"-",MONTH(OP[[#This Row],[FechaDocumento]]))</f>
        <v>2025-10</v>
      </c>
    </row>
    <row r="1308" spans="1:15" ht="15">
      <c r="A1308" s="8">
        <v>1831</v>
      </c>
      <c r="B1308" s="8">
        <v>2310090491</v>
      </c>
      <c r="C1308" s="8" t="s">
        <v>78</v>
      </c>
      <c r="D1308" s="8" t="s">
        <v>12</v>
      </c>
      <c r="E1308" s="8" t="s">
        <v>13</v>
      </c>
      <c r="F1308" s="8" t="s">
        <v>47</v>
      </c>
      <c r="G1308" s="8" t="s">
        <v>48</v>
      </c>
      <c r="H1308" s="8" t="s">
        <v>49</v>
      </c>
      <c r="I1308" s="9">
        <v>20000</v>
      </c>
      <c r="J1308" s="9">
        <v>21420</v>
      </c>
      <c r="K1308" s="8" t="s">
        <v>78</v>
      </c>
      <c r="L1308" s="10">
        <v>45957</v>
      </c>
      <c r="N1308" t="str">
        <f>IFERROR(VLOOKUP(A1308,Ordenes!$C$1:$C$215,1,FALSE),"N/A")</f>
        <v>N/A</v>
      </c>
      <c r="O1308" s="8" t="str">
        <f>_xlfn.CONCAT(YEAR(OP[[#This Row],[FechaDocumento]]),"-",MONTH(OP[[#This Row],[FechaDocumento]]))</f>
        <v>2025-10</v>
      </c>
    </row>
    <row r="1309" spans="1:15" ht="15">
      <c r="A1309" s="8">
        <v>1832</v>
      </c>
      <c r="D1309" s="8" t="s">
        <v>12</v>
      </c>
      <c r="E1309" s="8" t="s">
        <v>108</v>
      </c>
      <c r="H1309" s="8" t="s">
        <v>250</v>
      </c>
      <c r="I1309" s="9">
        <v>0</v>
      </c>
      <c r="J1309" s="9">
        <v>0</v>
      </c>
      <c r="K1309" s="8" t="s">
        <v>817</v>
      </c>
      <c r="L1309" s="10">
        <v>45957</v>
      </c>
      <c r="N1309" t="str">
        <f>IFERROR(VLOOKUP(A1309,Ordenes!$C$1:$C$215,1,FALSE),"N/A")</f>
        <v>N/A</v>
      </c>
      <c r="O1309" s="8" t="str">
        <f>_xlfn.CONCAT(YEAR(OP[[#This Row],[FechaDocumento]]),"-",MONTH(OP[[#This Row],[FechaDocumento]]))</f>
        <v>2025-10</v>
      </c>
    </row>
    <row r="1310" spans="1:15" ht="15">
      <c r="A1310" s="8">
        <v>1833</v>
      </c>
      <c r="B1310" s="8">
        <v>2110210003</v>
      </c>
      <c r="C1310" s="8" t="s">
        <v>633</v>
      </c>
      <c r="D1310" s="8" t="s">
        <v>12</v>
      </c>
      <c r="E1310" s="8" t="s">
        <v>13</v>
      </c>
      <c r="F1310" s="8" t="s">
        <v>47</v>
      </c>
      <c r="G1310" s="8" t="s">
        <v>48</v>
      </c>
      <c r="H1310" s="8" t="s">
        <v>49</v>
      </c>
      <c r="I1310" s="9">
        <v>4000</v>
      </c>
      <c r="J1310" s="9">
        <v>3988</v>
      </c>
      <c r="K1310" s="8" t="s">
        <v>633</v>
      </c>
      <c r="L1310" s="10">
        <v>45957</v>
      </c>
      <c r="N1310" t="str">
        <f>IFERROR(VLOOKUP(A1310,Ordenes!$C$1:$C$215,1,FALSE),"N/A")</f>
        <v>N/A</v>
      </c>
      <c r="O1310" s="8" t="str">
        <f>_xlfn.CONCAT(YEAR(OP[[#This Row],[FechaDocumento]]),"-",MONTH(OP[[#This Row],[FechaDocumento]]))</f>
        <v>2025-10</v>
      </c>
    </row>
    <row r="1311" spans="1:15" ht="15">
      <c r="A1311" s="8">
        <v>1834</v>
      </c>
      <c r="B1311" s="8">
        <v>2110210004</v>
      </c>
      <c r="C1311" s="8" t="s">
        <v>632</v>
      </c>
      <c r="D1311" s="8" t="s">
        <v>12</v>
      </c>
      <c r="E1311" s="8" t="s">
        <v>13</v>
      </c>
      <c r="F1311" s="8" t="s">
        <v>47</v>
      </c>
      <c r="G1311" s="8" t="s">
        <v>48</v>
      </c>
      <c r="H1311" s="8" t="s">
        <v>49</v>
      </c>
      <c r="I1311" s="9">
        <v>2500</v>
      </c>
      <c r="J1311" s="9">
        <v>2500</v>
      </c>
      <c r="K1311" s="8" t="s">
        <v>632</v>
      </c>
      <c r="L1311" s="10">
        <v>45957</v>
      </c>
      <c r="N1311" t="str">
        <f>IFERROR(VLOOKUP(A1311,Ordenes!$C$1:$C$215,1,FALSE),"N/A")</f>
        <v>N/A</v>
      </c>
      <c r="O1311" s="8" t="str">
        <f>_xlfn.CONCAT(YEAR(OP[[#This Row],[FechaDocumento]]),"-",MONTH(OP[[#This Row],[FechaDocumento]]))</f>
        <v>2025-10</v>
      </c>
    </row>
    <row r="1312" spans="1:15" ht="15">
      <c r="A1312" s="8">
        <v>1835</v>
      </c>
      <c r="B1312" s="8">
        <v>2110210006</v>
      </c>
      <c r="C1312" s="8" t="s">
        <v>818</v>
      </c>
      <c r="D1312" s="8" t="s">
        <v>12</v>
      </c>
      <c r="E1312" s="8" t="s">
        <v>13</v>
      </c>
      <c r="F1312" s="8" t="s">
        <v>47</v>
      </c>
      <c r="G1312" s="8" t="s">
        <v>48</v>
      </c>
      <c r="H1312" s="8" t="s">
        <v>49</v>
      </c>
      <c r="I1312" s="9">
        <v>1500</v>
      </c>
      <c r="J1312" s="9">
        <v>1497</v>
      </c>
      <c r="K1312" s="8" t="s">
        <v>818</v>
      </c>
      <c r="L1312" s="10">
        <v>45957</v>
      </c>
      <c r="N1312" t="str">
        <f>IFERROR(VLOOKUP(A1312,Ordenes!$C$1:$C$215,1,FALSE),"N/A")</f>
        <v>N/A</v>
      </c>
      <c r="O1312" s="8" t="str">
        <f>_xlfn.CONCAT(YEAR(OP[[#This Row],[FechaDocumento]]),"-",MONTH(OP[[#This Row],[FechaDocumento]]))</f>
        <v>2025-10</v>
      </c>
    </row>
    <row r="1313" spans="1:15" ht="15">
      <c r="A1313" s="8">
        <v>1836</v>
      </c>
      <c r="B1313" s="8">
        <v>2110210009</v>
      </c>
      <c r="C1313" s="8" t="s">
        <v>819</v>
      </c>
      <c r="D1313" s="8" t="s">
        <v>12</v>
      </c>
      <c r="E1313" s="8" t="s">
        <v>13</v>
      </c>
      <c r="F1313" s="8" t="s">
        <v>47</v>
      </c>
      <c r="G1313" s="8" t="s">
        <v>48</v>
      </c>
      <c r="H1313" s="8" t="s">
        <v>49</v>
      </c>
      <c r="I1313" s="9">
        <v>2000</v>
      </c>
      <c r="J1313" s="9">
        <v>1996</v>
      </c>
      <c r="K1313" s="8" t="s">
        <v>819</v>
      </c>
      <c r="L1313" s="10">
        <v>45957</v>
      </c>
      <c r="N1313" t="str">
        <f>IFERROR(VLOOKUP(A1313,Ordenes!$C$1:$C$215,1,FALSE),"N/A")</f>
        <v>N/A</v>
      </c>
      <c r="O1313" s="8" t="str">
        <f>_xlfn.CONCAT(YEAR(OP[[#This Row],[FechaDocumento]]),"-",MONTH(OP[[#This Row],[FechaDocumento]]))</f>
        <v>2025-10</v>
      </c>
    </row>
    <row r="1314" spans="1:15" ht="15">
      <c r="A1314" s="8">
        <v>1837</v>
      </c>
      <c r="B1314" s="8">
        <v>2110210025</v>
      </c>
      <c r="C1314" s="8" t="s">
        <v>820</v>
      </c>
      <c r="D1314" s="8" t="s">
        <v>12</v>
      </c>
      <c r="E1314" s="8" t="s">
        <v>13</v>
      </c>
      <c r="F1314" s="8" t="s">
        <v>47</v>
      </c>
      <c r="G1314" s="8" t="s">
        <v>48</v>
      </c>
      <c r="H1314" s="8" t="s">
        <v>49</v>
      </c>
      <c r="I1314" s="9">
        <v>4492</v>
      </c>
      <c r="J1314" s="9">
        <v>4492</v>
      </c>
      <c r="K1314" s="8" t="s">
        <v>820</v>
      </c>
      <c r="L1314" s="10">
        <v>45957</v>
      </c>
      <c r="N1314" t="str">
        <f>IFERROR(VLOOKUP(A1314,Ordenes!$C$1:$C$215,1,FALSE),"N/A")</f>
        <v>N/A</v>
      </c>
      <c r="O1314" s="8" t="str">
        <f>_xlfn.CONCAT(YEAR(OP[[#This Row],[FechaDocumento]]),"-",MONTH(OP[[#This Row],[FechaDocumento]]))</f>
        <v>2025-10</v>
      </c>
    </row>
    <row r="1315" spans="1:15" ht="15">
      <c r="A1315" s="8">
        <v>1838</v>
      </c>
      <c r="B1315" s="8">
        <v>2110210010</v>
      </c>
      <c r="C1315" s="8" t="s">
        <v>568</v>
      </c>
      <c r="D1315" s="8" t="s">
        <v>12</v>
      </c>
      <c r="E1315" s="8" t="s">
        <v>13</v>
      </c>
      <c r="F1315" s="8" t="s">
        <v>47</v>
      </c>
      <c r="G1315" s="8" t="s">
        <v>48</v>
      </c>
      <c r="H1315" s="8" t="s">
        <v>49</v>
      </c>
      <c r="I1315" s="9">
        <v>2000</v>
      </c>
      <c r="J1315" s="9">
        <v>1996</v>
      </c>
      <c r="K1315" s="8" t="s">
        <v>568</v>
      </c>
      <c r="L1315" s="10">
        <v>45957</v>
      </c>
      <c r="N1315" t="str">
        <f>IFERROR(VLOOKUP(A1315,Ordenes!$C$1:$C$215,1,FALSE),"N/A")</f>
        <v>N/A</v>
      </c>
      <c r="O1315" s="8" t="str">
        <f>_xlfn.CONCAT(YEAR(OP[[#This Row],[FechaDocumento]]),"-",MONTH(OP[[#This Row],[FechaDocumento]]))</f>
        <v>2025-10</v>
      </c>
    </row>
    <row r="1316" spans="1:15" ht="15">
      <c r="A1316" s="8">
        <v>1839</v>
      </c>
      <c r="B1316" s="8">
        <v>2110210011</v>
      </c>
      <c r="C1316" s="8" t="s">
        <v>499</v>
      </c>
      <c r="D1316" s="8" t="s">
        <v>12</v>
      </c>
      <c r="E1316" s="8" t="s">
        <v>13</v>
      </c>
      <c r="F1316" s="8" t="s">
        <v>47</v>
      </c>
      <c r="G1316" s="8" t="s">
        <v>48</v>
      </c>
      <c r="H1316" s="8" t="s">
        <v>49</v>
      </c>
      <c r="I1316" s="9">
        <v>3000</v>
      </c>
      <c r="J1316" s="9">
        <v>2989</v>
      </c>
      <c r="K1316" s="8" t="s">
        <v>499</v>
      </c>
      <c r="L1316" s="10">
        <v>45957</v>
      </c>
      <c r="N1316" t="str">
        <f>IFERROR(VLOOKUP(A1316,Ordenes!$C$1:$C$215,1,FALSE),"N/A")</f>
        <v>N/A</v>
      </c>
      <c r="O1316" s="8" t="str">
        <f>_xlfn.CONCAT(YEAR(OP[[#This Row],[FechaDocumento]]),"-",MONTH(OP[[#This Row],[FechaDocumento]]))</f>
        <v>2025-10</v>
      </c>
    </row>
    <row r="1317" spans="1:15" ht="15">
      <c r="A1317" s="8">
        <v>1840</v>
      </c>
      <c r="B1317" s="8">
        <v>2110210012</v>
      </c>
      <c r="C1317" s="8" t="s">
        <v>496</v>
      </c>
      <c r="D1317" s="8" t="s">
        <v>12</v>
      </c>
      <c r="E1317" s="8" t="s">
        <v>13</v>
      </c>
      <c r="F1317" s="8" t="s">
        <v>47</v>
      </c>
      <c r="G1317" s="8" t="s">
        <v>48</v>
      </c>
      <c r="H1317" s="8" t="s">
        <v>49</v>
      </c>
      <c r="I1317" s="9">
        <v>1000</v>
      </c>
      <c r="J1317" s="9">
        <v>998</v>
      </c>
      <c r="K1317" s="8" t="s">
        <v>496</v>
      </c>
      <c r="L1317" s="10">
        <v>45957</v>
      </c>
      <c r="N1317" t="str">
        <f>IFERROR(VLOOKUP(A1317,Ordenes!$C$1:$C$215,1,FALSE),"N/A")</f>
        <v>N/A</v>
      </c>
      <c r="O1317" s="8" t="str">
        <f>_xlfn.CONCAT(YEAR(OP[[#This Row],[FechaDocumento]]),"-",MONTH(OP[[#This Row],[FechaDocumento]]))</f>
        <v>2025-10</v>
      </c>
    </row>
    <row r="1318" spans="1:15" ht="15">
      <c r="A1318" s="8">
        <v>1841</v>
      </c>
      <c r="B1318" s="8">
        <v>2110210013</v>
      </c>
      <c r="C1318" s="8" t="s">
        <v>613</v>
      </c>
      <c r="D1318" s="8" t="s">
        <v>12</v>
      </c>
      <c r="E1318" s="8" t="s">
        <v>13</v>
      </c>
      <c r="F1318" s="8" t="s">
        <v>47</v>
      </c>
      <c r="G1318" s="8" t="s">
        <v>48</v>
      </c>
      <c r="H1318" s="8" t="s">
        <v>49</v>
      </c>
      <c r="I1318" s="9">
        <v>2000</v>
      </c>
      <c r="J1318" s="9">
        <v>1995</v>
      </c>
      <c r="K1318" s="8" t="s">
        <v>613</v>
      </c>
      <c r="L1318" s="10">
        <v>45957</v>
      </c>
      <c r="N1318" t="str">
        <f>IFERROR(VLOOKUP(A1318,Ordenes!$C$1:$C$215,1,FALSE),"N/A")</f>
        <v>N/A</v>
      </c>
      <c r="O1318" s="8" t="str">
        <f>_xlfn.CONCAT(YEAR(OP[[#This Row],[FechaDocumento]]),"-",MONTH(OP[[#This Row],[FechaDocumento]]))</f>
        <v>2025-10</v>
      </c>
    </row>
    <row r="1319" spans="1:15" ht="15">
      <c r="A1319" s="8">
        <v>1842</v>
      </c>
      <c r="B1319" s="8">
        <v>2110210014</v>
      </c>
      <c r="C1319" s="8" t="s">
        <v>497</v>
      </c>
      <c r="D1319" s="8" t="s">
        <v>12</v>
      </c>
      <c r="E1319" s="8" t="s">
        <v>13</v>
      </c>
      <c r="F1319" s="8" t="s">
        <v>47</v>
      </c>
      <c r="G1319" s="8" t="s">
        <v>48</v>
      </c>
      <c r="H1319" s="8" t="s">
        <v>49</v>
      </c>
      <c r="I1319" s="9">
        <v>2000</v>
      </c>
      <c r="J1319" s="9">
        <v>1493</v>
      </c>
      <c r="K1319" s="8" t="s">
        <v>497</v>
      </c>
      <c r="L1319" s="10">
        <v>45957</v>
      </c>
      <c r="N1319" t="str">
        <f>IFERROR(VLOOKUP(A1319,Ordenes!$C$1:$C$215,1,FALSE),"N/A")</f>
        <v>N/A</v>
      </c>
      <c r="O1319" s="8" t="str">
        <f>_xlfn.CONCAT(YEAR(OP[[#This Row],[FechaDocumento]]),"-",MONTH(OP[[#This Row],[FechaDocumento]]))</f>
        <v>2025-10</v>
      </c>
    </row>
    <row r="1320" spans="1:15" ht="15">
      <c r="A1320" s="8">
        <v>1843</v>
      </c>
      <c r="B1320" s="8">
        <v>2110210015</v>
      </c>
      <c r="C1320" s="8" t="s">
        <v>498</v>
      </c>
      <c r="D1320" s="8" t="s">
        <v>12</v>
      </c>
      <c r="E1320" s="8" t="s">
        <v>13</v>
      </c>
      <c r="F1320" s="8" t="s">
        <v>47</v>
      </c>
      <c r="G1320" s="8" t="s">
        <v>48</v>
      </c>
      <c r="H1320" s="8" t="s">
        <v>49</v>
      </c>
      <c r="I1320" s="9">
        <v>2000</v>
      </c>
      <c r="J1320" s="9">
        <v>1988</v>
      </c>
      <c r="K1320" s="8" t="s">
        <v>498</v>
      </c>
      <c r="L1320" s="10">
        <v>45957</v>
      </c>
      <c r="N1320" t="str">
        <f>IFERROR(VLOOKUP(A1320,Ordenes!$C$1:$C$215,1,FALSE),"N/A")</f>
        <v>N/A</v>
      </c>
      <c r="O1320" s="8" t="str">
        <f>_xlfn.CONCAT(YEAR(OP[[#This Row],[FechaDocumento]]),"-",MONTH(OP[[#This Row],[FechaDocumento]]))</f>
        <v>2025-10</v>
      </c>
    </row>
    <row r="1321" spans="1:15" ht="15">
      <c r="A1321" s="8">
        <v>1844</v>
      </c>
      <c r="B1321" s="8">
        <v>2110210016</v>
      </c>
      <c r="C1321" s="8" t="s">
        <v>611</v>
      </c>
      <c r="D1321" s="8" t="s">
        <v>12</v>
      </c>
      <c r="E1321" s="8" t="s">
        <v>13</v>
      </c>
      <c r="F1321" s="8" t="s">
        <v>47</v>
      </c>
      <c r="G1321" s="8" t="s">
        <v>48</v>
      </c>
      <c r="H1321" s="8" t="s">
        <v>49</v>
      </c>
      <c r="I1321" s="9">
        <v>3000</v>
      </c>
      <c r="J1321" s="9">
        <v>2991</v>
      </c>
      <c r="K1321" s="8" t="s">
        <v>611</v>
      </c>
      <c r="L1321" s="10">
        <v>45957</v>
      </c>
      <c r="N1321" t="str">
        <f>IFERROR(VLOOKUP(A1321,Ordenes!$C$1:$C$215,1,FALSE),"N/A")</f>
        <v>N/A</v>
      </c>
      <c r="O1321" s="8" t="str">
        <f>_xlfn.CONCAT(YEAR(OP[[#This Row],[FechaDocumento]]),"-",MONTH(OP[[#This Row],[FechaDocumento]]))</f>
        <v>2025-10</v>
      </c>
    </row>
    <row r="1322" spans="1:15" ht="15">
      <c r="A1322" s="8">
        <v>1845</v>
      </c>
      <c r="B1322" s="8">
        <v>2110210021</v>
      </c>
      <c r="C1322" s="8" t="s">
        <v>690</v>
      </c>
      <c r="D1322" s="8" t="s">
        <v>12</v>
      </c>
      <c r="E1322" s="8" t="s">
        <v>13</v>
      </c>
      <c r="F1322" s="8" t="s">
        <v>47</v>
      </c>
      <c r="G1322" s="8" t="s">
        <v>48</v>
      </c>
      <c r="H1322" s="8" t="s">
        <v>49</v>
      </c>
      <c r="I1322" s="9">
        <v>5000</v>
      </c>
      <c r="J1322" s="9">
        <v>4975</v>
      </c>
      <c r="K1322" s="8" t="s">
        <v>690</v>
      </c>
      <c r="L1322" s="10">
        <v>45957</v>
      </c>
      <c r="N1322" t="str">
        <f>IFERROR(VLOOKUP(A1322,Ordenes!$C$1:$C$215,1,FALSE),"N/A")</f>
        <v>N/A</v>
      </c>
      <c r="O1322" s="8" t="str">
        <f>_xlfn.CONCAT(YEAR(OP[[#This Row],[FechaDocumento]]),"-",MONTH(OP[[#This Row],[FechaDocumento]]))</f>
        <v>2025-10</v>
      </c>
    </row>
    <row r="1323" spans="1:15" ht="15">
      <c r="A1323" s="8">
        <v>1846</v>
      </c>
      <c r="B1323" s="8">
        <v>2110210022</v>
      </c>
      <c r="C1323" s="8" t="s">
        <v>612</v>
      </c>
      <c r="D1323" s="8" t="s">
        <v>12</v>
      </c>
      <c r="E1323" s="8" t="s">
        <v>13</v>
      </c>
      <c r="F1323" s="8" t="s">
        <v>47</v>
      </c>
      <c r="G1323" s="8" t="s">
        <v>48</v>
      </c>
      <c r="H1323" s="8" t="s">
        <v>49</v>
      </c>
      <c r="I1323" s="9">
        <v>3000</v>
      </c>
      <c r="J1323" s="9">
        <v>2983</v>
      </c>
      <c r="K1323" s="8" t="s">
        <v>612</v>
      </c>
      <c r="L1323" s="10">
        <v>45957</v>
      </c>
      <c r="N1323" t="str">
        <f>IFERROR(VLOOKUP(A1323,Ordenes!$C$1:$C$215,1,FALSE),"N/A")</f>
        <v>N/A</v>
      </c>
      <c r="O1323" s="8" t="str">
        <f>_xlfn.CONCAT(YEAR(OP[[#This Row],[FechaDocumento]]),"-",MONTH(OP[[#This Row],[FechaDocumento]]))</f>
        <v>2025-10</v>
      </c>
    </row>
    <row r="1324" spans="1:15" ht="15">
      <c r="A1324" s="8">
        <v>1847</v>
      </c>
      <c r="B1324" s="8">
        <v>2110210023</v>
      </c>
      <c r="C1324" s="8" t="s">
        <v>609</v>
      </c>
      <c r="D1324" s="8" t="s">
        <v>12</v>
      </c>
      <c r="E1324" s="8" t="s">
        <v>13</v>
      </c>
      <c r="F1324" s="8" t="s">
        <v>47</v>
      </c>
      <c r="G1324" s="8" t="s">
        <v>48</v>
      </c>
      <c r="H1324" s="8" t="s">
        <v>49</v>
      </c>
      <c r="I1324" s="9">
        <v>2900</v>
      </c>
      <c r="J1324" s="9">
        <v>2889</v>
      </c>
      <c r="K1324" s="8" t="s">
        <v>609</v>
      </c>
      <c r="L1324" s="10">
        <v>45957</v>
      </c>
      <c r="N1324" t="str">
        <f>IFERROR(VLOOKUP(A1324,Ordenes!$C$1:$C$215,1,FALSE),"N/A")</f>
        <v>N/A</v>
      </c>
      <c r="O1324" s="8" t="str">
        <f>_xlfn.CONCAT(YEAR(OP[[#This Row],[FechaDocumento]]),"-",MONTH(OP[[#This Row],[FechaDocumento]]))</f>
        <v>2025-10</v>
      </c>
    </row>
    <row r="1325" spans="1:15" ht="15">
      <c r="A1325" s="8">
        <v>1848</v>
      </c>
      <c r="B1325" s="8">
        <v>2110210030</v>
      </c>
      <c r="C1325" s="8" t="s">
        <v>691</v>
      </c>
      <c r="D1325" s="8" t="s">
        <v>12</v>
      </c>
      <c r="E1325" s="8" t="s">
        <v>13</v>
      </c>
      <c r="F1325" s="8" t="s">
        <v>47</v>
      </c>
      <c r="G1325" s="8" t="s">
        <v>48</v>
      </c>
      <c r="H1325" s="8" t="s">
        <v>49</v>
      </c>
      <c r="I1325" s="9">
        <v>2000</v>
      </c>
      <c r="J1325" s="9">
        <v>1961</v>
      </c>
      <c r="K1325" s="8" t="s">
        <v>691</v>
      </c>
      <c r="L1325" s="10">
        <v>45957</v>
      </c>
      <c r="N1325" t="str">
        <f>IFERROR(VLOOKUP(A1325,Ordenes!$C$1:$C$215,1,FALSE),"N/A")</f>
        <v>N/A</v>
      </c>
      <c r="O1325" s="8" t="str">
        <f>_xlfn.CONCAT(YEAR(OP[[#This Row],[FechaDocumento]]),"-",MONTH(OP[[#This Row],[FechaDocumento]]))</f>
        <v>2025-10</v>
      </c>
    </row>
    <row r="1326" spans="1:15" ht="15">
      <c r="A1326" s="8">
        <v>1849</v>
      </c>
      <c r="B1326" s="8">
        <v>2110210024</v>
      </c>
      <c r="C1326" s="8" t="s">
        <v>610</v>
      </c>
      <c r="D1326" s="8" t="s">
        <v>12</v>
      </c>
      <c r="E1326" s="8" t="s">
        <v>13</v>
      </c>
      <c r="F1326" s="8" t="s">
        <v>47</v>
      </c>
      <c r="G1326" s="8" t="s">
        <v>48</v>
      </c>
      <c r="H1326" s="8" t="s">
        <v>49</v>
      </c>
      <c r="I1326" s="9">
        <v>1000</v>
      </c>
      <c r="J1326" s="9">
        <v>979</v>
      </c>
      <c r="K1326" s="8" t="s">
        <v>610</v>
      </c>
      <c r="L1326" s="10">
        <v>45957</v>
      </c>
      <c r="N1326" t="str">
        <f>IFERROR(VLOOKUP(A1326,Ordenes!$C$1:$C$215,1,FALSE),"N/A")</f>
        <v>N/A</v>
      </c>
      <c r="O1326" s="8" t="str">
        <f>_xlfn.CONCAT(YEAR(OP[[#This Row],[FechaDocumento]]),"-",MONTH(OP[[#This Row],[FechaDocumento]]))</f>
        <v>2025-10</v>
      </c>
    </row>
    <row r="1327" spans="1:15" ht="15">
      <c r="A1327" s="8">
        <v>1850</v>
      </c>
      <c r="B1327" s="8">
        <v>2110210028</v>
      </c>
      <c r="C1327" s="8" t="s">
        <v>695</v>
      </c>
      <c r="D1327" s="8" t="s">
        <v>12</v>
      </c>
      <c r="E1327" s="8" t="s">
        <v>13</v>
      </c>
      <c r="F1327" s="8" t="s">
        <v>47</v>
      </c>
      <c r="G1327" s="8" t="s">
        <v>48</v>
      </c>
      <c r="H1327" s="8" t="s">
        <v>49</v>
      </c>
      <c r="I1327" s="9">
        <v>1000</v>
      </c>
      <c r="J1327" s="9">
        <v>961</v>
      </c>
      <c r="K1327" s="8" t="s">
        <v>695</v>
      </c>
      <c r="L1327" s="10">
        <v>45957</v>
      </c>
      <c r="N1327" t="str">
        <f>IFERROR(VLOOKUP(A1327,Ordenes!$C$1:$C$215,1,FALSE),"N/A")</f>
        <v>N/A</v>
      </c>
      <c r="O1327" s="8" t="str">
        <f>_xlfn.CONCAT(YEAR(OP[[#This Row],[FechaDocumento]]),"-",MONTH(OP[[#This Row],[FechaDocumento]]))</f>
        <v>2025-10</v>
      </c>
    </row>
    <row r="1328" spans="1:15" ht="15">
      <c r="A1328" s="8">
        <v>1856</v>
      </c>
      <c r="B1328" s="8">
        <v>2310250014</v>
      </c>
      <c r="C1328" s="8" t="s">
        <v>113</v>
      </c>
      <c r="D1328" s="8" t="s">
        <v>12</v>
      </c>
      <c r="E1328" s="8" t="s">
        <v>13</v>
      </c>
      <c r="F1328" s="8" t="s">
        <v>91</v>
      </c>
      <c r="G1328" s="8" t="s">
        <v>92</v>
      </c>
      <c r="H1328" s="8" t="s">
        <v>93</v>
      </c>
      <c r="I1328" s="9">
        <v>600</v>
      </c>
      <c r="J1328" s="9">
        <v>616.79999999999995</v>
      </c>
      <c r="K1328" s="8" t="s">
        <v>113</v>
      </c>
      <c r="L1328" s="10">
        <v>45958</v>
      </c>
      <c r="N1328" t="str">
        <f>IFERROR(VLOOKUP(A1328,Ordenes!$C$1:$C$215,1,FALSE),"N/A")</f>
        <v>N/A</v>
      </c>
      <c r="O1328" s="8" t="str">
        <f>_xlfn.CONCAT(YEAR(OP[[#This Row],[FechaDocumento]]),"-",MONTH(OP[[#This Row],[FechaDocumento]]))</f>
        <v>2025-10</v>
      </c>
    </row>
    <row r="1329" spans="1:15" ht="15">
      <c r="A1329" s="8">
        <v>1857</v>
      </c>
      <c r="B1329" s="8">
        <v>2310250009</v>
      </c>
      <c r="C1329" s="8" t="s">
        <v>104</v>
      </c>
      <c r="D1329" s="8" t="s">
        <v>12</v>
      </c>
      <c r="E1329" s="8" t="s">
        <v>13</v>
      </c>
      <c r="F1329" s="8" t="s">
        <v>91</v>
      </c>
      <c r="G1329" s="8" t="s">
        <v>92</v>
      </c>
      <c r="H1329" s="8" t="s">
        <v>93</v>
      </c>
      <c r="I1329" s="9">
        <v>600</v>
      </c>
      <c r="J1329" s="9">
        <v>594.4</v>
      </c>
      <c r="K1329" s="8" t="s">
        <v>104</v>
      </c>
      <c r="L1329" s="10">
        <v>45958</v>
      </c>
      <c r="N1329" t="str">
        <f>IFERROR(VLOOKUP(A1329,Ordenes!$C$1:$C$215,1,FALSE),"N/A")</f>
        <v>N/A</v>
      </c>
      <c r="O1329" s="8" t="str">
        <f>_xlfn.CONCAT(YEAR(OP[[#This Row],[FechaDocumento]]),"-",MONTH(OP[[#This Row],[FechaDocumento]]))</f>
        <v>2025-10</v>
      </c>
    </row>
    <row r="1330" spans="1:15" ht="15">
      <c r="A1330" s="8">
        <v>1858</v>
      </c>
      <c r="B1330" s="8">
        <v>2310250007</v>
      </c>
      <c r="C1330" s="8" t="s">
        <v>103</v>
      </c>
      <c r="D1330" s="8" t="s">
        <v>12</v>
      </c>
      <c r="E1330" s="8" t="s">
        <v>13</v>
      </c>
      <c r="F1330" s="8" t="s">
        <v>91</v>
      </c>
      <c r="G1330" s="8" t="s">
        <v>92</v>
      </c>
      <c r="H1330" s="8" t="s">
        <v>93</v>
      </c>
      <c r="I1330" s="9">
        <v>600</v>
      </c>
      <c r="J1330" s="9">
        <v>592.29999999999995</v>
      </c>
      <c r="K1330" s="8" t="s">
        <v>103</v>
      </c>
      <c r="L1330" s="10">
        <v>45958</v>
      </c>
      <c r="N1330" t="str">
        <f>IFERROR(VLOOKUP(A1330,Ordenes!$C$1:$C$215,1,FALSE),"N/A")</f>
        <v>N/A</v>
      </c>
      <c r="O1330" s="8" t="str">
        <f>_xlfn.CONCAT(YEAR(OP[[#This Row],[FechaDocumento]]),"-",MONTH(OP[[#This Row],[FechaDocumento]]))</f>
        <v>2025-10</v>
      </c>
    </row>
    <row r="1331" spans="1:15" ht="15">
      <c r="A1331" s="8">
        <v>1859</v>
      </c>
      <c r="B1331" s="8">
        <v>2310250029</v>
      </c>
      <c r="C1331" s="8" t="s">
        <v>115</v>
      </c>
      <c r="D1331" s="8" t="s">
        <v>12</v>
      </c>
      <c r="E1331" s="8" t="s">
        <v>13</v>
      </c>
      <c r="F1331" s="8" t="s">
        <v>91</v>
      </c>
      <c r="G1331" s="8" t="s">
        <v>92</v>
      </c>
      <c r="H1331" s="8" t="s">
        <v>93</v>
      </c>
      <c r="I1331" s="9">
        <v>600</v>
      </c>
      <c r="J1331" s="9">
        <v>595.5</v>
      </c>
      <c r="K1331" s="8" t="s">
        <v>115</v>
      </c>
      <c r="L1331" s="10">
        <v>45958</v>
      </c>
      <c r="N1331" t="str">
        <f>IFERROR(VLOOKUP(A1331,Ordenes!$C$1:$C$215,1,FALSE),"N/A")</f>
        <v>N/A</v>
      </c>
      <c r="O1331" s="8" t="str">
        <f>_xlfn.CONCAT(YEAR(OP[[#This Row],[FechaDocumento]]),"-",MONTH(OP[[#This Row],[FechaDocumento]]))</f>
        <v>2025-10</v>
      </c>
    </row>
    <row r="1332" spans="1:15" ht="15">
      <c r="A1332" s="8">
        <v>1860</v>
      </c>
      <c r="B1332" s="8">
        <v>2310250015</v>
      </c>
      <c r="C1332" s="8" t="s">
        <v>114</v>
      </c>
      <c r="D1332" s="8" t="s">
        <v>12</v>
      </c>
      <c r="E1332" s="8" t="s">
        <v>13</v>
      </c>
      <c r="F1332" s="8" t="s">
        <v>91</v>
      </c>
      <c r="G1332" s="8" t="s">
        <v>92</v>
      </c>
      <c r="H1332" s="8" t="s">
        <v>93</v>
      </c>
      <c r="I1332" s="9">
        <v>600</v>
      </c>
      <c r="J1332" s="9">
        <v>604.1</v>
      </c>
      <c r="K1332" s="8" t="s">
        <v>114</v>
      </c>
      <c r="L1332" s="10">
        <v>45958</v>
      </c>
      <c r="N1332" t="str">
        <f>IFERROR(VLOOKUP(A1332,Ordenes!$C$1:$C$215,1,FALSE),"N/A")</f>
        <v>N/A</v>
      </c>
      <c r="O1332" s="8" t="str">
        <f>_xlfn.CONCAT(YEAR(OP[[#This Row],[FechaDocumento]]),"-",MONTH(OP[[#This Row],[FechaDocumento]]))</f>
        <v>2025-10</v>
      </c>
    </row>
    <row r="1333" spans="1:15" ht="15">
      <c r="A1333" s="8">
        <v>1861</v>
      </c>
      <c r="B1333" s="8">
        <v>2310250012</v>
      </c>
      <c r="C1333" s="8" t="s">
        <v>112</v>
      </c>
      <c r="D1333" s="8" t="s">
        <v>12</v>
      </c>
      <c r="E1333" s="8" t="s">
        <v>13</v>
      </c>
      <c r="F1333" s="8" t="s">
        <v>91</v>
      </c>
      <c r="G1333" s="8" t="s">
        <v>92</v>
      </c>
      <c r="H1333" s="8" t="s">
        <v>93</v>
      </c>
      <c r="I1333" s="9">
        <v>600</v>
      </c>
      <c r="J1333" s="9">
        <v>612.79999999999995</v>
      </c>
      <c r="K1333" s="8" t="s">
        <v>112</v>
      </c>
      <c r="L1333" s="10">
        <v>45958</v>
      </c>
      <c r="N1333" t="str">
        <f>IFERROR(VLOOKUP(A1333,Ordenes!$C$1:$C$215,1,FALSE),"N/A")</f>
        <v>N/A</v>
      </c>
      <c r="O1333" s="8" t="str">
        <f>_xlfn.CONCAT(YEAR(OP[[#This Row],[FechaDocumento]]),"-",MONTH(OP[[#This Row],[FechaDocumento]]))</f>
        <v>2025-10</v>
      </c>
    </row>
    <row r="1334" spans="1:15" ht="15">
      <c r="A1334" s="8">
        <v>1862</v>
      </c>
      <c r="B1334" s="8">
        <v>2310250019</v>
      </c>
      <c r="C1334" s="8" t="s">
        <v>189</v>
      </c>
      <c r="D1334" s="8" t="s">
        <v>12</v>
      </c>
      <c r="E1334" s="8" t="s">
        <v>13</v>
      </c>
      <c r="F1334" s="8" t="s">
        <v>47</v>
      </c>
      <c r="G1334" s="8" t="s">
        <v>48</v>
      </c>
      <c r="H1334" s="8" t="s">
        <v>49</v>
      </c>
      <c r="I1334" s="9">
        <v>20000</v>
      </c>
      <c r="J1334" s="9">
        <v>16120</v>
      </c>
      <c r="K1334" s="8" t="s">
        <v>189</v>
      </c>
      <c r="L1334" s="10">
        <v>45958</v>
      </c>
      <c r="N1334" t="str">
        <f>IFERROR(VLOOKUP(A1334,Ordenes!$C$1:$C$215,1,FALSE),"N/A")</f>
        <v>N/A</v>
      </c>
      <c r="O1334" s="8" t="str">
        <f>_xlfn.CONCAT(YEAR(OP[[#This Row],[FechaDocumento]]),"-",MONTH(OP[[#This Row],[FechaDocumento]]))</f>
        <v>2025-10</v>
      </c>
    </row>
    <row r="1335" spans="1:15" ht="15">
      <c r="A1335" s="8">
        <v>1863</v>
      </c>
      <c r="B1335" s="8">
        <v>2310250021</v>
      </c>
      <c r="C1335" s="8" t="s">
        <v>185</v>
      </c>
      <c r="D1335" s="8" t="s">
        <v>12</v>
      </c>
      <c r="E1335" s="8" t="s">
        <v>13</v>
      </c>
      <c r="F1335" s="8" t="s">
        <v>47</v>
      </c>
      <c r="G1335" s="8" t="s">
        <v>48</v>
      </c>
      <c r="H1335" s="8" t="s">
        <v>49</v>
      </c>
      <c r="I1335" s="9">
        <v>20000</v>
      </c>
      <c r="J1335" s="9">
        <v>20294</v>
      </c>
      <c r="K1335" s="8" t="s">
        <v>185</v>
      </c>
      <c r="L1335" s="10">
        <v>45958</v>
      </c>
      <c r="N1335" t="str">
        <f>IFERROR(VLOOKUP(A1335,Ordenes!$C$1:$C$215,1,FALSE),"N/A")</f>
        <v>N/A</v>
      </c>
      <c r="O1335" s="8" t="str">
        <f>_xlfn.CONCAT(YEAR(OP[[#This Row],[FechaDocumento]]),"-",MONTH(OP[[#This Row],[FechaDocumento]]))</f>
        <v>2025-10</v>
      </c>
    </row>
    <row r="1336" spans="1:15" ht="15">
      <c r="A1336" s="8">
        <v>1864</v>
      </c>
      <c r="B1336" s="8">
        <v>2310250022</v>
      </c>
      <c r="C1336" s="8" t="s">
        <v>186</v>
      </c>
      <c r="D1336" s="8" t="s">
        <v>12</v>
      </c>
      <c r="E1336" s="8" t="s">
        <v>13</v>
      </c>
      <c r="F1336" s="8" t="s">
        <v>47</v>
      </c>
      <c r="G1336" s="8" t="s">
        <v>48</v>
      </c>
      <c r="H1336" s="8" t="s">
        <v>49</v>
      </c>
      <c r="I1336" s="9">
        <v>20000</v>
      </c>
      <c r="J1336" s="9">
        <v>20169</v>
      </c>
      <c r="K1336" s="8" t="s">
        <v>186</v>
      </c>
      <c r="L1336" s="10">
        <v>45958</v>
      </c>
      <c r="N1336" t="str">
        <f>IFERROR(VLOOKUP(A1336,Ordenes!$C$1:$C$215,1,FALSE),"N/A")</f>
        <v>N/A</v>
      </c>
      <c r="O1336" s="8" t="str">
        <f>_xlfn.CONCAT(YEAR(OP[[#This Row],[FechaDocumento]]),"-",MONTH(OP[[#This Row],[FechaDocumento]]))</f>
        <v>2025-10</v>
      </c>
    </row>
    <row r="1337" spans="1:15" ht="15">
      <c r="A1337" s="8">
        <v>1865</v>
      </c>
      <c r="B1337" s="8">
        <v>2310250030</v>
      </c>
      <c r="C1337" s="8" t="s">
        <v>188</v>
      </c>
      <c r="D1337" s="8" t="s">
        <v>12</v>
      </c>
      <c r="E1337" s="8" t="s">
        <v>13</v>
      </c>
      <c r="F1337" s="8" t="s">
        <v>47</v>
      </c>
      <c r="G1337" s="8" t="s">
        <v>48</v>
      </c>
      <c r="H1337" s="8" t="s">
        <v>49</v>
      </c>
      <c r="I1337" s="9">
        <v>20000</v>
      </c>
      <c r="J1337" s="9">
        <v>20381</v>
      </c>
      <c r="K1337" s="8" t="s">
        <v>188</v>
      </c>
      <c r="L1337" s="10">
        <v>45958</v>
      </c>
      <c r="N1337" t="str">
        <f>IFERROR(VLOOKUP(A1337,Ordenes!$C$1:$C$215,1,FALSE),"N/A")</f>
        <v>N/A</v>
      </c>
      <c r="O1337" s="8" t="str">
        <f>_xlfn.CONCAT(YEAR(OP[[#This Row],[FechaDocumento]]),"-",MONTH(OP[[#This Row],[FechaDocumento]]))</f>
        <v>2025-10</v>
      </c>
    </row>
    <row r="1338" spans="1:15" ht="15">
      <c r="A1338" s="8">
        <v>1866</v>
      </c>
      <c r="B1338" s="8">
        <v>2310250031</v>
      </c>
      <c r="C1338" s="8" t="s">
        <v>187</v>
      </c>
      <c r="D1338" s="8" t="s">
        <v>12</v>
      </c>
      <c r="E1338" s="8" t="s">
        <v>13</v>
      </c>
      <c r="F1338" s="8" t="s">
        <v>47</v>
      </c>
      <c r="G1338" s="8" t="s">
        <v>48</v>
      </c>
      <c r="H1338" s="8" t="s">
        <v>49</v>
      </c>
      <c r="I1338" s="9">
        <v>20000</v>
      </c>
      <c r="J1338" s="9">
        <v>20125</v>
      </c>
      <c r="K1338" s="8" t="s">
        <v>187</v>
      </c>
      <c r="L1338" s="10">
        <v>45958</v>
      </c>
      <c r="N1338" t="str">
        <f>IFERROR(VLOOKUP(A1338,Ordenes!$C$1:$C$215,1,FALSE),"N/A")</f>
        <v>N/A</v>
      </c>
      <c r="O1338" s="8" t="str">
        <f>_xlfn.CONCAT(YEAR(OP[[#This Row],[FechaDocumento]]),"-",MONTH(OP[[#This Row],[FechaDocumento]]))</f>
        <v>2025-10</v>
      </c>
    </row>
    <row r="1339" spans="1:15" ht="15">
      <c r="A1339" s="8">
        <v>1867</v>
      </c>
      <c r="B1339" s="8">
        <v>2310250032</v>
      </c>
      <c r="C1339" s="8" t="s">
        <v>180</v>
      </c>
      <c r="D1339" s="8" t="s">
        <v>12</v>
      </c>
      <c r="E1339" s="8" t="s">
        <v>13</v>
      </c>
      <c r="F1339" s="8" t="s">
        <v>47</v>
      </c>
      <c r="G1339" s="8" t="s">
        <v>48</v>
      </c>
      <c r="H1339" s="8" t="s">
        <v>49</v>
      </c>
      <c r="I1339" s="9">
        <v>20000</v>
      </c>
      <c r="J1339" s="9">
        <v>20125</v>
      </c>
      <c r="K1339" s="8" t="s">
        <v>180</v>
      </c>
      <c r="L1339" s="10">
        <v>45958</v>
      </c>
      <c r="N1339" t="str">
        <f>IFERROR(VLOOKUP(A1339,Ordenes!$C$1:$C$215,1,FALSE),"N/A")</f>
        <v>N/A</v>
      </c>
      <c r="O1339" s="8" t="str">
        <f>_xlfn.CONCAT(YEAR(OP[[#This Row],[FechaDocumento]]),"-",MONTH(OP[[#This Row],[FechaDocumento]]))</f>
        <v>2025-10</v>
      </c>
    </row>
    <row r="1340" spans="1:15" ht="15">
      <c r="A1340" s="8">
        <v>1868</v>
      </c>
      <c r="B1340" s="8">
        <v>2110030001</v>
      </c>
      <c r="C1340" s="8" t="s">
        <v>60</v>
      </c>
      <c r="D1340" s="8" t="s">
        <v>12</v>
      </c>
      <c r="E1340" s="8" t="s">
        <v>13</v>
      </c>
      <c r="F1340" s="8" t="s">
        <v>47</v>
      </c>
      <c r="G1340" s="8" t="s">
        <v>48</v>
      </c>
      <c r="H1340" s="8" t="s">
        <v>49</v>
      </c>
      <c r="I1340" s="9">
        <v>100000</v>
      </c>
      <c r="J1340" s="9">
        <v>101400</v>
      </c>
      <c r="K1340" s="8" t="s">
        <v>60</v>
      </c>
      <c r="L1340" s="10">
        <v>45958</v>
      </c>
      <c r="N1340" t="str">
        <f>IFERROR(VLOOKUP(A1340,Ordenes!$C$1:$C$215,1,FALSE),"N/A")</f>
        <v>N/A</v>
      </c>
      <c r="O1340" s="8" t="str">
        <f>_xlfn.CONCAT(YEAR(OP[[#This Row],[FechaDocumento]]),"-",MONTH(OP[[#This Row],[FechaDocumento]]))</f>
        <v>2025-10</v>
      </c>
    </row>
    <row r="1341" spans="1:15" ht="15">
      <c r="A1341" s="8">
        <v>1871</v>
      </c>
      <c r="B1341" s="8">
        <v>2110020112</v>
      </c>
      <c r="C1341" s="8" t="s">
        <v>596</v>
      </c>
      <c r="D1341" s="8" t="s">
        <v>12</v>
      </c>
      <c r="E1341" s="8" t="s">
        <v>13</v>
      </c>
      <c r="F1341" s="8" t="s">
        <v>47</v>
      </c>
      <c r="G1341" s="8" t="s">
        <v>48</v>
      </c>
      <c r="H1341" s="8" t="s">
        <v>49</v>
      </c>
      <c r="I1341" s="9">
        <v>75000</v>
      </c>
      <c r="J1341" s="9">
        <v>25920</v>
      </c>
      <c r="K1341" s="8" t="s">
        <v>596</v>
      </c>
      <c r="L1341" s="10">
        <v>45958</v>
      </c>
      <c r="N1341" t="str">
        <f>IFERROR(VLOOKUP(A1341,Ordenes!$C$1:$C$215,1,FALSE),"N/A")</f>
        <v>N/A</v>
      </c>
      <c r="O1341" s="8" t="str">
        <f>_xlfn.CONCAT(YEAR(OP[[#This Row],[FechaDocumento]]),"-",MONTH(OP[[#This Row],[FechaDocumento]]))</f>
        <v>2025-10</v>
      </c>
    </row>
    <row r="1342" spans="1:15" ht="15">
      <c r="A1342" s="8">
        <v>1872</v>
      </c>
      <c r="B1342" s="8">
        <v>2310210150</v>
      </c>
      <c r="C1342" s="8" t="s">
        <v>142</v>
      </c>
      <c r="D1342" s="8" t="s">
        <v>12</v>
      </c>
      <c r="E1342" s="8" t="s">
        <v>13</v>
      </c>
      <c r="F1342" s="8" t="s">
        <v>47</v>
      </c>
      <c r="G1342" s="8" t="s">
        <v>48</v>
      </c>
      <c r="H1342" s="8" t="s">
        <v>49</v>
      </c>
      <c r="I1342" s="9">
        <v>25000</v>
      </c>
      <c r="J1342" s="9">
        <v>25000</v>
      </c>
      <c r="K1342" s="8" t="s">
        <v>142</v>
      </c>
      <c r="L1342" s="10">
        <v>45958</v>
      </c>
      <c r="N1342" t="str">
        <f>IFERROR(VLOOKUP(A1342,Ordenes!$C$1:$C$215,1,FALSE),"N/A")</f>
        <v>N/A</v>
      </c>
      <c r="O1342" s="8" t="str">
        <f>_xlfn.CONCAT(YEAR(OP[[#This Row],[FechaDocumento]]),"-",MONTH(OP[[#This Row],[FechaDocumento]]))</f>
        <v>2025-10</v>
      </c>
    </row>
    <row r="1343" spans="1:15" ht="15">
      <c r="A1343" s="8">
        <v>1873</v>
      </c>
      <c r="B1343" s="8">
        <v>2310210149</v>
      </c>
      <c r="C1343" s="8" t="s">
        <v>68</v>
      </c>
      <c r="D1343" s="8" t="s">
        <v>12</v>
      </c>
      <c r="E1343" s="8" t="s">
        <v>13</v>
      </c>
      <c r="F1343" s="8" t="s">
        <v>47</v>
      </c>
      <c r="G1343" s="8" t="s">
        <v>48</v>
      </c>
      <c r="H1343" s="8" t="s">
        <v>49</v>
      </c>
      <c r="I1343" s="9">
        <v>25000</v>
      </c>
      <c r="J1343" s="9">
        <v>25000</v>
      </c>
      <c r="K1343" s="8" t="s">
        <v>68</v>
      </c>
      <c r="L1343" s="10">
        <v>45958</v>
      </c>
      <c r="N1343" t="str">
        <f>IFERROR(VLOOKUP(A1343,Ordenes!$C$1:$C$215,1,FALSE),"N/A")</f>
        <v>N/A</v>
      </c>
      <c r="O1343" s="8" t="str">
        <f>_xlfn.CONCAT(YEAR(OP[[#This Row],[FechaDocumento]]),"-",MONTH(OP[[#This Row],[FechaDocumento]]))</f>
        <v>2025-10</v>
      </c>
    </row>
    <row r="1344" spans="1:15" ht="15">
      <c r="A1344" s="8">
        <v>1874</v>
      </c>
      <c r="B1344" s="8">
        <v>2310210152</v>
      </c>
      <c r="C1344" s="8" t="s">
        <v>86</v>
      </c>
      <c r="D1344" s="8" t="s">
        <v>12</v>
      </c>
      <c r="E1344" s="8" t="s">
        <v>13</v>
      </c>
      <c r="F1344" s="8" t="s">
        <v>47</v>
      </c>
      <c r="G1344" s="8" t="s">
        <v>48</v>
      </c>
      <c r="H1344" s="8" t="s">
        <v>49</v>
      </c>
      <c r="I1344" s="9">
        <v>25000</v>
      </c>
      <c r="J1344" s="9">
        <v>25500</v>
      </c>
      <c r="K1344" s="8" t="s">
        <v>86</v>
      </c>
      <c r="L1344" s="10">
        <v>45958</v>
      </c>
      <c r="N1344" t="str">
        <f>IFERROR(VLOOKUP(A1344,Ordenes!$C$1:$C$215,1,FALSE),"N/A")</f>
        <v>N/A</v>
      </c>
      <c r="O1344" s="8" t="str">
        <f>_xlfn.CONCAT(YEAR(OP[[#This Row],[FechaDocumento]]),"-",MONTH(OP[[#This Row],[FechaDocumento]]))</f>
        <v>2025-10</v>
      </c>
    </row>
    <row r="1345" spans="1:15" ht="15">
      <c r="A1345" s="8">
        <v>1875</v>
      </c>
      <c r="B1345" s="8">
        <v>2310160005</v>
      </c>
      <c r="C1345" s="8" t="s">
        <v>492</v>
      </c>
      <c r="D1345" s="8" t="s">
        <v>12</v>
      </c>
      <c r="E1345" s="8" t="s">
        <v>13</v>
      </c>
      <c r="F1345" s="8" t="s">
        <v>14</v>
      </c>
      <c r="G1345" s="8" t="s">
        <v>15</v>
      </c>
      <c r="H1345" s="8" t="s">
        <v>16</v>
      </c>
      <c r="I1345" s="9">
        <v>72000</v>
      </c>
      <c r="J1345" s="9">
        <v>51000</v>
      </c>
      <c r="K1345" s="8" t="s">
        <v>492</v>
      </c>
      <c r="L1345" s="10">
        <v>45958</v>
      </c>
      <c r="N1345" t="str">
        <f>IFERROR(VLOOKUP(A1345,Ordenes!$C$1:$C$215,1,FALSE),"N/A")</f>
        <v>N/A</v>
      </c>
      <c r="O1345" s="8" t="str">
        <f>_xlfn.CONCAT(YEAR(OP[[#This Row],[FechaDocumento]]),"-",MONTH(OP[[#This Row],[FechaDocumento]]))</f>
        <v>2025-10</v>
      </c>
    </row>
    <row r="1346" spans="1:15" ht="15">
      <c r="A1346" s="8">
        <v>1876</v>
      </c>
      <c r="B1346" s="8">
        <v>2000880015</v>
      </c>
      <c r="C1346" s="8" t="s">
        <v>821</v>
      </c>
      <c r="D1346" s="8" t="s">
        <v>12</v>
      </c>
      <c r="E1346" s="8" t="s">
        <v>13</v>
      </c>
      <c r="F1346" s="8" t="s">
        <v>47</v>
      </c>
      <c r="G1346" s="8" t="s">
        <v>48</v>
      </c>
      <c r="H1346" s="8" t="s">
        <v>49</v>
      </c>
      <c r="I1346" s="9">
        <v>5000</v>
      </c>
      <c r="J1346" s="9">
        <v>5000</v>
      </c>
      <c r="K1346" s="8" t="s">
        <v>821</v>
      </c>
      <c r="L1346" s="10">
        <v>45958</v>
      </c>
      <c r="N1346" t="str">
        <f>IFERROR(VLOOKUP(A1346,Ordenes!$C$1:$C$215,1,FALSE),"N/A")</f>
        <v>N/A</v>
      </c>
      <c r="O1346" s="8" t="str">
        <f>_xlfn.CONCAT(YEAR(OP[[#This Row],[FechaDocumento]]),"-",MONTH(OP[[#This Row],[FechaDocumento]]))</f>
        <v>2025-10</v>
      </c>
    </row>
    <row r="1347" spans="1:15" ht="15">
      <c r="A1347" s="8">
        <v>1877</v>
      </c>
      <c r="B1347" s="8">
        <v>2000880016</v>
      </c>
      <c r="C1347" s="8" t="s">
        <v>822</v>
      </c>
      <c r="D1347" s="8" t="s">
        <v>12</v>
      </c>
      <c r="E1347" s="8" t="s">
        <v>13</v>
      </c>
      <c r="F1347" s="8" t="s">
        <v>47</v>
      </c>
      <c r="G1347" s="8" t="s">
        <v>48</v>
      </c>
      <c r="H1347" s="8" t="s">
        <v>49</v>
      </c>
      <c r="I1347" s="9">
        <v>5000</v>
      </c>
      <c r="J1347" s="9">
        <v>5000</v>
      </c>
      <c r="K1347" s="8" t="s">
        <v>822</v>
      </c>
      <c r="L1347" s="10">
        <v>45958</v>
      </c>
      <c r="N1347" t="str">
        <f>IFERROR(VLOOKUP(A1347,Ordenes!$C$1:$C$215,1,FALSE),"N/A")</f>
        <v>N/A</v>
      </c>
      <c r="O1347" s="8" t="str">
        <f>_xlfn.CONCAT(YEAR(OP[[#This Row],[FechaDocumento]]),"-",MONTH(OP[[#This Row],[FechaDocumento]]))</f>
        <v>2025-10</v>
      </c>
    </row>
    <row r="1348" spans="1:15" ht="15">
      <c r="A1348" s="8">
        <v>1878</v>
      </c>
      <c r="B1348" s="8">
        <v>2140110673</v>
      </c>
      <c r="C1348" s="8" t="s">
        <v>817</v>
      </c>
      <c r="D1348" s="8" t="s">
        <v>12</v>
      </c>
      <c r="E1348" s="8" t="s">
        <v>108</v>
      </c>
      <c r="F1348" s="8" t="s">
        <v>109</v>
      </c>
      <c r="G1348" s="8" t="s">
        <v>110</v>
      </c>
      <c r="H1348" s="8" t="s">
        <v>111</v>
      </c>
      <c r="I1348" s="9">
        <v>64275</v>
      </c>
      <c r="J1348" s="9">
        <v>64275</v>
      </c>
      <c r="K1348" s="8" t="s">
        <v>817</v>
      </c>
      <c r="L1348" s="10">
        <v>45958</v>
      </c>
      <c r="N1348" t="str">
        <f>IFERROR(VLOOKUP(A1348,Ordenes!$C$1:$C$215,1,FALSE),"N/A")</f>
        <v>N/A</v>
      </c>
      <c r="O1348" s="8" t="str">
        <f>_xlfn.CONCAT(YEAR(OP[[#This Row],[FechaDocumento]]),"-",MONTH(OP[[#This Row],[FechaDocumento]]))</f>
        <v>2025-10</v>
      </c>
    </row>
    <row r="1349" spans="1:15" ht="15">
      <c r="A1349" s="8">
        <v>1879</v>
      </c>
      <c r="B1349" s="8">
        <v>2110020347</v>
      </c>
      <c r="C1349" s="8" t="s">
        <v>351</v>
      </c>
      <c r="D1349" s="8" t="s">
        <v>12</v>
      </c>
      <c r="E1349" s="8" t="s">
        <v>13</v>
      </c>
      <c r="F1349" s="8" t="s">
        <v>47</v>
      </c>
      <c r="G1349" s="8" t="s">
        <v>48</v>
      </c>
      <c r="H1349" s="8" t="s">
        <v>49</v>
      </c>
      <c r="I1349" s="9">
        <v>3960</v>
      </c>
      <c r="J1349" s="9">
        <v>4032</v>
      </c>
      <c r="K1349" s="8" t="s">
        <v>351</v>
      </c>
      <c r="L1349" s="10">
        <v>45958</v>
      </c>
      <c r="N1349" t="str">
        <f>IFERROR(VLOOKUP(A1349,Ordenes!$C$1:$C$215,1,FALSE),"N/A")</f>
        <v>N/A</v>
      </c>
      <c r="O1349" s="8" t="str">
        <f>_xlfn.CONCAT(YEAR(OP[[#This Row],[FechaDocumento]]),"-",MONTH(OP[[#This Row],[FechaDocumento]]))</f>
        <v>2025-10</v>
      </c>
    </row>
    <row r="1350" spans="1:15" ht="15">
      <c r="A1350" s="8">
        <v>1880</v>
      </c>
      <c r="B1350" s="8">
        <v>2110020348</v>
      </c>
      <c r="C1350" s="8" t="s">
        <v>353</v>
      </c>
      <c r="D1350" s="8" t="s">
        <v>12</v>
      </c>
      <c r="E1350" s="8" t="s">
        <v>13</v>
      </c>
      <c r="F1350" s="8" t="s">
        <v>47</v>
      </c>
      <c r="G1350" s="8" t="s">
        <v>48</v>
      </c>
      <c r="H1350" s="8" t="s">
        <v>49</v>
      </c>
      <c r="I1350" s="9">
        <v>4476</v>
      </c>
      <c r="J1350" s="9">
        <v>4548</v>
      </c>
      <c r="K1350" s="8" t="s">
        <v>353</v>
      </c>
      <c r="L1350" s="10">
        <v>45958</v>
      </c>
      <c r="N1350" t="str">
        <f>IFERROR(VLOOKUP(A1350,Ordenes!$C$1:$C$215,1,FALSE),"N/A")</f>
        <v>N/A</v>
      </c>
      <c r="O1350" s="8" t="str">
        <f>_xlfn.CONCAT(YEAR(OP[[#This Row],[FechaDocumento]]),"-",MONTH(OP[[#This Row],[FechaDocumento]]))</f>
        <v>2025-10</v>
      </c>
    </row>
    <row r="1351" spans="1:15" ht="15">
      <c r="A1351" s="8">
        <v>1881</v>
      </c>
      <c r="B1351" s="8">
        <v>2110020349</v>
      </c>
      <c r="C1351" s="8" t="s">
        <v>355</v>
      </c>
      <c r="D1351" s="8" t="s">
        <v>12</v>
      </c>
      <c r="E1351" s="8" t="s">
        <v>13</v>
      </c>
      <c r="F1351" s="8" t="s">
        <v>47</v>
      </c>
      <c r="G1351" s="8" t="s">
        <v>48</v>
      </c>
      <c r="H1351" s="8" t="s">
        <v>49</v>
      </c>
      <c r="I1351" s="9">
        <v>7560</v>
      </c>
      <c r="J1351" s="9">
        <v>7260</v>
      </c>
      <c r="K1351" s="8" t="s">
        <v>355</v>
      </c>
      <c r="L1351" s="10">
        <v>45958</v>
      </c>
      <c r="N1351" t="str">
        <f>IFERROR(VLOOKUP(A1351,Ordenes!$C$1:$C$215,1,FALSE),"N/A")</f>
        <v>N/A</v>
      </c>
      <c r="O1351" s="8" t="str">
        <f>_xlfn.CONCAT(YEAR(OP[[#This Row],[FechaDocumento]]),"-",MONTH(OP[[#This Row],[FechaDocumento]]))</f>
        <v>2025-10</v>
      </c>
    </row>
    <row r="1352" spans="1:15" ht="15">
      <c r="A1352" s="8">
        <v>1882</v>
      </c>
      <c r="B1352" s="8">
        <v>2110020350</v>
      </c>
      <c r="C1352" s="8" t="s">
        <v>357</v>
      </c>
      <c r="D1352" s="8" t="s">
        <v>12</v>
      </c>
      <c r="E1352" s="8" t="s">
        <v>13</v>
      </c>
      <c r="F1352" s="8" t="s">
        <v>47</v>
      </c>
      <c r="G1352" s="8" t="s">
        <v>48</v>
      </c>
      <c r="H1352" s="8" t="s">
        <v>49</v>
      </c>
      <c r="I1352" s="9">
        <v>7380</v>
      </c>
      <c r="J1352" s="9">
        <v>7380</v>
      </c>
      <c r="K1352" s="8" t="s">
        <v>357</v>
      </c>
      <c r="L1352" s="10">
        <v>45958</v>
      </c>
      <c r="N1352" t="str">
        <f>IFERROR(VLOOKUP(A1352,Ordenes!$C$1:$C$215,1,FALSE),"N/A")</f>
        <v>N/A</v>
      </c>
      <c r="O1352" s="8" t="str">
        <f>_xlfn.CONCAT(YEAR(OP[[#This Row],[FechaDocumento]]),"-",MONTH(OP[[#This Row],[FechaDocumento]]))</f>
        <v>2025-10</v>
      </c>
    </row>
    <row r="1353" spans="1:15" ht="15">
      <c r="A1353" s="8">
        <v>1887</v>
      </c>
      <c r="B1353" s="8">
        <v>2110020327</v>
      </c>
      <c r="C1353" s="8" t="s">
        <v>823</v>
      </c>
      <c r="D1353" s="8" t="s">
        <v>12</v>
      </c>
      <c r="E1353" s="8" t="s">
        <v>13</v>
      </c>
      <c r="F1353" s="8" t="s">
        <v>47</v>
      </c>
      <c r="G1353" s="8" t="s">
        <v>48</v>
      </c>
      <c r="H1353" s="8" t="s">
        <v>49</v>
      </c>
      <c r="I1353" s="9">
        <v>3500</v>
      </c>
      <c r="J1353" s="9">
        <v>3361</v>
      </c>
      <c r="K1353" s="8" t="s">
        <v>823</v>
      </c>
      <c r="L1353" s="10">
        <v>45958</v>
      </c>
      <c r="N1353" t="str">
        <f>IFERROR(VLOOKUP(A1353,Ordenes!$C$1:$C$215,1,FALSE),"N/A")</f>
        <v>N/A</v>
      </c>
      <c r="O1353" s="8" t="str">
        <f>_xlfn.CONCAT(YEAR(OP[[#This Row],[FechaDocumento]]),"-",MONTH(OP[[#This Row],[FechaDocumento]]))</f>
        <v>2025-10</v>
      </c>
    </row>
    <row r="1354" spans="1:15" ht="15">
      <c r="A1354" s="8">
        <v>1888</v>
      </c>
      <c r="B1354" s="8">
        <v>2140150001</v>
      </c>
      <c r="C1354" s="8" t="s">
        <v>82</v>
      </c>
      <c r="D1354" s="8" t="s">
        <v>12</v>
      </c>
      <c r="E1354" s="8" t="s">
        <v>13</v>
      </c>
      <c r="F1354" s="8" t="s">
        <v>47</v>
      </c>
      <c r="G1354" s="8" t="s">
        <v>48</v>
      </c>
      <c r="H1354" s="8" t="s">
        <v>49</v>
      </c>
      <c r="I1354" s="9">
        <v>14400</v>
      </c>
      <c r="J1354" s="9">
        <v>14400</v>
      </c>
      <c r="K1354" s="8" t="s">
        <v>82</v>
      </c>
      <c r="L1354" s="10">
        <v>45958</v>
      </c>
      <c r="N1354" t="str">
        <f>IFERROR(VLOOKUP(A1354,Ordenes!$C$1:$C$215,1,FALSE),"N/A")</f>
        <v>N/A</v>
      </c>
      <c r="O1354" s="8" t="str">
        <f>_xlfn.CONCAT(YEAR(OP[[#This Row],[FechaDocumento]]),"-",MONTH(OP[[#This Row],[FechaDocumento]]))</f>
        <v>2025-10</v>
      </c>
    </row>
    <row r="1355" spans="1:15" ht="15">
      <c r="A1355" s="8">
        <v>1889</v>
      </c>
      <c r="B1355" s="8">
        <v>2310230105</v>
      </c>
      <c r="C1355" s="8" t="s">
        <v>705</v>
      </c>
      <c r="D1355" s="8" t="s">
        <v>12</v>
      </c>
      <c r="E1355" s="8" t="s">
        <v>13</v>
      </c>
      <c r="F1355" s="8" t="s">
        <v>47</v>
      </c>
      <c r="G1355" s="8" t="s">
        <v>48</v>
      </c>
      <c r="H1355" s="8" t="s">
        <v>49</v>
      </c>
      <c r="I1355" s="9">
        <v>60000</v>
      </c>
      <c r="J1355" s="9">
        <v>54000</v>
      </c>
      <c r="K1355" s="8" t="s">
        <v>706</v>
      </c>
      <c r="L1355" s="10">
        <v>45958</v>
      </c>
      <c r="N1355" t="str">
        <f>IFERROR(VLOOKUP(A1355,Ordenes!$C$1:$C$215,1,FALSE),"N/A")</f>
        <v>N/A</v>
      </c>
      <c r="O1355" s="8" t="str">
        <f>_xlfn.CONCAT(YEAR(OP[[#This Row],[FechaDocumento]]),"-",MONTH(OP[[#This Row],[FechaDocumento]]))</f>
        <v>2025-10</v>
      </c>
    </row>
    <row r="1356" spans="1:15" ht="15">
      <c r="A1356" s="8">
        <v>1890</v>
      </c>
      <c r="B1356" s="8">
        <v>2310230105</v>
      </c>
      <c r="C1356" s="8" t="s">
        <v>705</v>
      </c>
      <c r="D1356" s="8" t="s">
        <v>12</v>
      </c>
      <c r="E1356" s="8" t="s">
        <v>13</v>
      </c>
      <c r="F1356" s="8" t="s">
        <v>47</v>
      </c>
      <c r="G1356" s="8" t="s">
        <v>48</v>
      </c>
      <c r="H1356" s="8" t="s">
        <v>49</v>
      </c>
      <c r="I1356" s="9">
        <v>120000</v>
      </c>
      <c r="J1356" s="9">
        <v>155000</v>
      </c>
      <c r="K1356" s="8" t="s">
        <v>706</v>
      </c>
      <c r="L1356" s="10">
        <v>45958</v>
      </c>
      <c r="N1356" t="str">
        <f>IFERROR(VLOOKUP(A1356,Ordenes!$C$1:$C$215,1,FALSE),"N/A")</f>
        <v>N/A</v>
      </c>
      <c r="O1356" s="8" t="str">
        <f>_xlfn.CONCAT(YEAR(OP[[#This Row],[FechaDocumento]]),"-",MONTH(OP[[#This Row],[FechaDocumento]]))</f>
        <v>2025-10</v>
      </c>
    </row>
    <row r="1357" spans="1:15" ht="15">
      <c r="A1357" s="8">
        <v>1892</v>
      </c>
      <c r="B1357" s="8">
        <v>2140110610</v>
      </c>
      <c r="C1357" s="8" t="s">
        <v>117</v>
      </c>
      <c r="D1357" s="8" t="s">
        <v>12</v>
      </c>
      <c r="E1357" s="8" t="s">
        <v>108</v>
      </c>
      <c r="F1357" s="8" t="s">
        <v>109</v>
      </c>
      <c r="G1357" s="8" t="s">
        <v>110</v>
      </c>
      <c r="H1357" s="8" t="s">
        <v>111</v>
      </c>
      <c r="I1357" s="9">
        <v>6100</v>
      </c>
      <c r="J1357" s="9">
        <v>6100</v>
      </c>
      <c r="K1357" s="8" t="s">
        <v>117</v>
      </c>
      <c r="L1357" s="10">
        <v>45959</v>
      </c>
      <c r="N1357" t="str">
        <f>IFERROR(VLOOKUP(A1357,Ordenes!$C$1:$C$215,1,FALSE),"N/A")</f>
        <v>N/A</v>
      </c>
      <c r="O1357" s="8" t="str">
        <f>_xlfn.CONCAT(YEAR(OP[[#This Row],[FechaDocumento]]),"-",MONTH(OP[[#This Row],[FechaDocumento]]))</f>
        <v>2025-10</v>
      </c>
    </row>
    <row r="1358" spans="1:15" ht="15">
      <c r="A1358" s="8">
        <v>1893</v>
      </c>
      <c r="B1358" s="8">
        <v>2310040572</v>
      </c>
      <c r="C1358" s="8" t="s">
        <v>408</v>
      </c>
      <c r="D1358" s="8" t="s">
        <v>12</v>
      </c>
      <c r="E1358" s="8" t="s">
        <v>13</v>
      </c>
      <c r="F1358" s="8" t="s">
        <v>91</v>
      </c>
      <c r="G1358" s="8" t="s">
        <v>92</v>
      </c>
      <c r="H1358" s="8" t="s">
        <v>93</v>
      </c>
      <c r="I1358" s="9">
        <v>50</v>
      </c>
      <c r="J1358" s="9">
        <v>50</v>
      </c>
      <c r="K1358" s="8" t="s">
        <v>408</v>
      </c>
      <c r="L1358" s="10">
        <v>45959</v>
      </c>
      <c r="N1358" t="str">
        <f>IFERROR(VLOOKUP(A1358,Ordenes!$C$1:$C$215,1,FALSE),"N/A")</f>
        <v>N/A</v>
      </c>
      <c r="O1358" s="8" t="str">
        <f>_xlfn.CONCAT(YEAR(OP[[#This Row],[FechaDocumento]]),"-",MONTH(OP[[#This Row],[FechaDocumento]]))</f>
        <v>2025-10</v>
      </c>
    </row>
    <row r="1359" spans="1:15" ht="15">
      <c r="A1359" s="8">
        <v>1894</v>
      </c>
      <c r="B1359" s="8">
        <v>2310040540</v>
      </c>
      <c r="C1359" s="8" t="s">
        <v>405</v>
      </c>
      <c r="D1359" s="8" t="s">
        <v>12</v>
      </c>
      <c r="E1359" s="8" t="s">
        <v>13</v>
      </c>
      <c r="F1359" s="8" t="s">
        <v>91</v>
      </c>
      <c r="G1359" s="8" t="s">
        <v>92</v>
      </c>
      <c r="H1359" s="8" t="s">
        <v>93</v>
      </c>
      <c r="I1359" s="9">
        <v>50</v>
      </c>
      <c r="J1359" s="9">
        <v>50</v>
      </c>
      <c r="K1359" s="8" t="s">
        <v>405</v>
      </c>
      <c r="L1359" s="10">
        <v>45959</v>
      </c>
      <c r="N1359" t="str">
        <f>IFERROR(VLOOKUP(A1359,Ordenes!$C$1:$C$215,1,FALSE),"N/A")</f>
        <v>N/A</v>
      </c>
      <c r="O1359" s="8" t="str">
        <f>_xlfn.CONCAT(YEAR(OP[[#This Row],[FechaDocumento]]),"-",MONTH(OP[[#This Row],[FechaDocumento]]))</f>
        <v>2025-10</v>
      </c>
    </row>
    <row r="1360" spans="1:15" ht="15">
      <c r="A1360" s="8">
        <v>1895</v>
      </c>
      <c r="B1360" s="8">
        <v>2310040537</v>
      </c>
      <c r="C1360" s="8" t="s">
        <v>824</v>
      </c>
      <c r="D1360" s="8" t="s">
        <v>12</v>
      </c>
      <c r="E1360" s="8" t="s">
        <v>13</v>
      </c>
      <c r="F1360" s="8" t="s">
        <v>91</v>
      </c>
      <c r="G1360" s="8" t="s">
        <v>92</v>
      </c>
      <c r="H1360" s="8" t="s">
        <v>93</v>
      </c>
      <c r="I1360" s="9">
        <v>50</v>
      </c>
      <c r="J1360" s="9">
        <v>50</v>
      </c>
      <c r="K1360" s="8" t="s">
        <v>824</v>
      </c>
      <c r="L1360" s="10">
        <v>45959</v>
      </c>
      <c r="N1360" t="str">
        <f>IFERROR(VLOOKUP(A1360,Ordenes!$C$1:$C$215,1,FALSE),"N/A")</f>
        <v>N/A</v>
      </c>
      <c r="O1360" s="8" t="str">
        <f>_xlfn.CONCAT(YEAR(OP[[#This Row],[FechaDocumento]]),"-",MONTH(OP[[#This Row],[FechaDocumento]]))</f>
        <v>2025-10</v>
      </c>
    </row>
    <row r="1361" spans="1:15" ht="15">
      <c r="A1361" s="8">
        <v>1896</v>
      </c>
      <c r="B1361" s="8">
        <v>2310030273</v>
      </c>
      <c r="C1361" s="8" t="s">
        <v>349</v>
      </c>
      <c r="D1361" s="8" t="s">
        <v>12</v>
      </c>
      <c r="E1361" s="8" t="s">
        <v>13</v>
      </c>
      <c r="F1361" s="8" t="s">
        <v>91</v>
      </c>
      <c r="G1361" s="8" t="s">
        <v>92</v>
      </c>
      <c r="H1361" s="8" t="s">
        <v>93</v>
      </c>
      <c r="I1361" s="9">
        <v>3667.6</v>
      </c>
      <c r="J1361" s="9">
        <v>3652.5</v>
      </c>
      <c r="K1361" s="8" t="s">
        <v>349</v>
      </c>
      <c r="L1361" s="10">
        <v>45959</v>
      </c>
      <c r="N1361" t="str">
        <f>IFERROR(VLOOKUP(A1361,Ordenes!$C$1:$C$215,1,FALSE),"N/A")</f>
        <v>N/A</v>
      </c>
      <c r="O1361" s="8" t="str">
        <f>_xlfn.CONCAT(YEAR(OP[[#This Row],[FechaDocumento]]),"-",MONTH(OP[[#This Row],[FechaDocumento]]))</f>
        <v>2025-10</v>
      </c>
    </row>
    <row r="1362" spans="1:15" ht="15">
      <c r="A1362" s="8">
        <v>1898</v>
      </c>
      <c r="B1362" s="8">
        <v>2310320088</v>
      </c>
      <c r="C1362" s="8" t="s">
        <v>252</v>
      </c>
      <c r="D1362" s="8" t="s">
        <v>12</v>
      </c>
      <c r="E1362" s="8" t="s">
        <v>13</v>
      </c>
      <c r="F1362" s="8" t="s">
        <v>91</v>
      </c>
      <c r="G1362" s="8" t="s">
        <v>92</v>
      </c>
      <c r="H1362" s="8" t="s">
        <v>93</v>
      </c>
      <c r="I1362" s="9">
        <v>16000</v>
      </c>
      <c r="J1362" s="9">
        <v>16000</v>
      </c>
      <c r="K1362" s="8" t="s">
        <v>252</v>
      </c>
      <c r="L1362" s="10">
        <v>45959</v>
      </c>
      <c r="N1362" t="str">
        <f>IFERROR(VLOOKUP(A1362,Ordenes!$C$1:$C$215,1,FALSE),"N/A")</f>
        <v>N/A</v>
      </c>
      <c r="O1362" s="8" t="str">
        <f>_xlfn.CONCAT(YEAR(OP[[#This Row],[FechaDocumento]]),"-",MONTH(OP[[#This Row],[FechaDocumento]]))</f>
        <v>2025-10</v>
      </c>
    </row>
    <row r="1363" spans="1:15" ht="15">
      <c r="A1363" s="8">
        <v>1899</v>
      </c>
      <c r="B1363" s="8">
        <v>2140110663</v>
      </c>
      <c r="C1363" s="8" t="s">
        <v>246</v>
      </c>
      <c r="D1363" s="8" t="s">
        <v>12</v>
      </c>
      <c r="E1363" s="8" t="s">
        <v>108</v>
      </c>
      <c r="F1363" s="8" t="s">
        <v>109</v>
      </c>
      <c r="G1363" s="8" t="s">
        <v>110</v>
      </c>
      <c r="H1363" s="8" t="s">
        <v>111</v>
      </c>
      <c r="I1363" s="9">
        <v>70000</v>
      </c>
      <c r="J1363" s="9">
        <v>45900</v>
      </c>
      <c r="K1363" s="8" t="s">
        <v>246</v>
      </c>
      <c r="L1363" s="10">
        <v>45959</v>
      </c>
      <c r="N1363" t="str">
        <f>IFERROR(VLOOKUP(A1363,Ordenes!$C$1:$C$215,1,FALSE),"N/A")</f>
        <v>N/A</v>
      </c>
      <c r="O1363" s="8" t="str">
        <f>_xlfn.CONCAT(YEAR(OP[[#This Row],[FechaDocumento]]),"-",MONTH(OP[[#This Row],[FechaDocumento]]))</f>
        <v>2025-10</v>
      </c>
    </row>
    <row r="1364" spans="1:15" ht="15">
      <c r="A1364" s="8">
        <v>1900</v>
      </c>
      <c r="B1364" s="8">
        <v>2310170002</v>
      </c>
      <c r="C1364" s="8" t="s">
        <v>469</v>
      </c>
      <c r="D1364" s="8" t="s">
        <v>12</v>
      </c>
      <c r="E1364" s="8" t="s">
        <v>13</v>
      </c>
      <c r="F1364" s="8" t="s">
        <v>14</v>
      </c>
      <c r="G1364" s="8" t="s">
        <v>15</v>
      </c>
      <c r="H1364" s="8" t="s">
        <v>16</v>
      </c>
      <c r="I1364" s="9">
        <v>500000</v>
      </c>
      <c r="J1364" s="9">
        <v>367150</v>
      </c>
      <c r="K1364" s="8" t="s">
        <v>469</v>
      </c>
      <c r="L1364" s="10">
        <v>45959</v>
      </c>
      <c r="N1364" t="str">
        <f>IFERROR(VLOOKUP(A1364,Ordenes!$C$1:$C$215,1,FALSE),"N/A")</f>
        <v>N/A</v>
      </c>
      <c r="O1364" s="8" t="str">
        <f>_xlfn.CONCAT(YEAR(OP[[#This Row],[FechaDocumento]]),"-",MONTH(OP[[#This Row],[FechaDocumento]]))</f>
        <v>2025-10</v>
      </c>
    </row>
    <row r="1365" spans="1:15" ht="15">
      <c r="A1365" s="8">
        <v>1901</v>
      </c>
      <c r="B1365" s="8">
        <v>2310230097</v>
      </c>
      <c r="C1365" s="8" t="s">
        <v>11</v>
      </c>
      <c r="D1365" s="8" t="s">
        <v>12</v>
      </c>
      <c r="E1365" s="8" t="s">
        <v>13</v>
      </c>
      <c r="F1365" s="8" t="s">
        <v>14</v>
      </c>
      <c r="G1365" s="8" t="s">
        <v>15</v>
      </c>
      <c r="H1365" s="8" t="s">
        <v>16</v>
      </c>
      <c r="I1365" s="9">
        <v>564000</v>
      </c>
      <c r="J1365" s="9">
        <v>564000</v>
      </c>
      <c r="K1365" s="8" t="s">
        <v>17</v>
      </c>
      <c r="L1365" s="10">
        <v>45959</v>
      </c>
      <c r="N1365" t="str">
        <f>IFERROR(VLOOKUP(A1365,Ordenes!$C$1:$C$215,1,FALSE),"N/A")</f>
        <v>N/A</v>
      </c>
      <c r="O1365" s="8" t="str">
        <f>_xlfn.CONCAT(YEAR(OP[[#This Row],[FechaDocumento]]),"-",MONTH(OP[[#This Row],[FechaDocumento]]))</f>
        <v>2025-10</v>
      </c>
    </row>
    <row r="1366" spans="1:15" ht="15">
      <c r="A1366" s="8">
        <v>1902</v>
      </c>
      <c r="B1366" s="8">
        <v>2310160005</v>
      </c>
      <c r="C1366" s="8" t="s">
        <v>492</v>
      </c>
      <c r="D1366" s="8" t="s">
        <v>12</v>
      </c>
      <c r="E1366" s="8" t="s">
        <v>13</v>
      </c>
      <c r="F1366" s="8" t="s">
        <v>14</v>
      </c>
      <c r="G1366" s="8" t="s">
        <v>15</v>
      </c>
      <c r="H1366" s="8" t="s">
        <v>16</v>
      </c>
      <c r="I1366" s="9">
        <v>534000</v>
      </c>
      <c r="J1366" s="9">
        <v>534000</v>
      </c>
      <c r="K1366" s="8" t="s">
        <v>492</v>
      </c>
      <c r="L1366" s="10">
        <v>45959</v>
      </c>
      <c r="N1366" t="str">
        <f>IFERROR(VLOOKUP(A1366,Ordenes!$C$1:$C$215,1,FALSE),"N/A")</f>
        <v>N/A</v>
      </c>
      <c r="O1366" s="8" t="str">
        <f>_xlfn.CONCAT(YEAR(OP[[#This Row],[FechaDocumento]]),"-",MONTH(OP[[#This Row],[FechaDocumento]]))</f>
        <v>2025-10</v>
      </c>
    </row>
    <row r="1367" spans="1:15" ht="15">
      <c r="A1367" s="8">
        <v>1903</v>
      </c>
      <c r="B1367" s="8">
        <v>2310090524</v>
      </c>
      <c r="C1367" s="8" t="s">
        <v>236</v>
      </c>
      <c r="D1367" s="8" t="s">
        <v>12</v>
      </c>
      <c r="E1367" s="8" t="s">
        <v>13</v>
      </c>
      <c r="F1367" s="8" t="s">
        <v>14</v>
      </c>
      <c r="G1367" s="8" t="s">
        <v>15</v>
      </c>
      <c r="H1367" s="8" t="s">
        <v>16</v>
      </c>
      <c r="I1367" s="9">
        <v>184800</v>
      </c>
      <c r="J1367" s="9">
        <v>184800</v>
      </c>
      <c r="K1367" s="8" t="s">
        <v>236</v>
      </c>
      <c r="L1367" s="10">
        <v>45959</v>
      </c>
      <c r="N1367" t="str">
        <f>IFERROR(VLOOKUP(A1367,Ordenes!$C$1:$C$215,1,FALSE),"N/A")</f>
        <v>N/A</v>
      </c>
      <c r="O1367" s="8" t="str">
        <f>_xlfn.CONCAT(YEAR(OP[[#This Row],[FechaDocumento]]),"-",MONTH(OP[[#This Row],[FechaDocumento]]))</f>
        <v>2025-10</v>
      </c>
    </row>
    <row r="1368" spans="1:15" ht="15">
      <c r="A1368" s="8">
        <v>1904</v>
      </c>
      <c r="B1368" s="8">
        <v>2310230002</v>
      </c>
      <c r="C1368" s="8" t="s">
        <v>24</v>
      </c>
      <c r="D1368" s="8" t="s">
        <v>12</v>
      </c>
      <c r="E1368" s="8" t="s">
        <v>13</v>
      </c>
      <c r="F1368" s="8" t="s">
        <v>14</v>
      </c>
      <c r="G1368" s="8" t="s">
        <v>15</v>
      </c>
      <c r="H1368" s="8" t="s">
        <v>16</v>
      </c>
      <c r="I1368" s="9">
        <v>500000</v>
      </c>
      <c r="J1368" s="9">
        <v>369000</v>
      </c>
      <c r="K1368" s="8" t="s">
        <v>25</v>
      </c>
      <c r="L1368" s="10">
        <v>45959</v>
      </c>
      <c r="N1368" t="str">
        <f>IFERROR(VLOOKUP(A1368,Ordenes!$C$1:$C$215,1,FALSE),"N/A")</f>
        <v>N/A</v>
      </c>
      <c r="O1368" s="8" t="str">
        <f>_xlfn.CONCAT(YEAR(OP[[#This Row],[FechaDocumento]]),"-",MONTH(OP[[#This Row],[FechaDocumento]]))</f>
        <v>2025-10</v>
      </c>
    </row>
    <row r="1369" spans="1:15" ht="15">
      <c r="A1369" s="8">
        <v>1905</v>
      </c>
      <c r="B1369" s="8">
        <v>2310160007</v>
      </c>
      <c r="C1369" s="8" t="s">
        <v>101</v>
      </c>
      <c r="D1369" s="8" t="s">
        <v>12</v>
      </c>
      <c r="E1369" s="8" t="s">
        <v>13</v>
      </c>
      <c r="F1369" s="8" t="s">
        <v>14</v>
      </c>
      <c r="G1369" s="8" t="s">
        <v>15</v>
      </c>
      <c r="H1369" s="8" t="s">
        <v>16</v>
      </c>
      <c r="I1369" s="9">
        <v>500000</v>
      </c>
      <c r="J1369" s="9">
        <v>335000</v>
      </c>
      <c r="K1369" s="8" t="s">
        <v>102</v>
      </c>
      <c r="L1369" s="10">
        <v>45959</v>
      </c>
      <c r="N1369" t="str">
        <f>IFERROR(VLOOKUP(A1369,Ordenes!$C$1:$C$215,1,FALSE),"N/A")</f>
        <v>N/A</v>
      </c>
      <c r="O1369" s="8" t="str">
        <f>_xlfn.CONCAT(YEAR(OP[[#This Row],[FechaDocumento]]),"-",MONTH(OP[[#This Row],[FechaDocumento]]))</f>
        <v>2025-10</v>
      </c>
    </row>
    <row r="1370" spans="1:15" ht="15">
      <c r="A1370" s="8">
        <v>1906</v>
      </c>
      <c r="B1370" s="8">
        <v>2310160558</v>
      </c>
      <c r="C1370" s="8" t="s">
        <v>652</v>
      </c>
      <c r="D1370" s="8" t="s">
        <v>12</v>
      </c>
      <c r="E1370" s="8" t="s">
        <v>13</v>
      </c>
      <c r="F1370" s="8" t="s">
        <v>14</v>
      </c>
      <c r="G1370" s="8" t="s">
        <v>15</v>
      </c>
      <c r="H1370" s="8" t="s">
        <v>16</v>
      </c>
      <c r="I1370" s="9">
        <v>529910</v>
      </c>
      <c r="J1370" s="9">
        <v>529910</v>
      </c>
      <c r="K1370" s="8" t="s">
        <v>652</v>
      </c>
      <c r="L1370" s="10">
        <v>45959</v>
      </c>
      <c r="N1370" t="str">
        <f>IFERROR(VLOOKUP(A1370,Ordenes!$C$1:$C$215,1,FALSE),"N/A")</f>
        <v>N/A</v>
      </c>
      <c r="O1370" s="8" t="str">
        <f>_xlfn.CONCAT(YEAR(OP[[#This Row],[FechaDocumento]]),"-",MONTH(OP[[#This Row],[FechaDocumento]]))</f>
        <v>2025-10</v>
      </c>
    </row>
    <row r="1371" spans="1:15" ht="15">
      <c r="A1371" s="8">
        <v>1907</v>
      </c>
      <c r="B1371" s="8">
        <v>2310160539</v>
      </c>
      <c r="C1371" s="8" t="s">
        <v>29</v>
      </c>
      <c r="D1371" s="8" t="s">
        <v>12</v>
      </c>
      <c r="E1371" s="8" t="s">
        <v>13</v>
      </c>
      <c r="F1371" s="8" t="s">
        <v>14</v>
      </c>
      <c r="G1371" s="8" t="s">
        <v>15</v>
      </c>
      <c r="H1371" s="8" t="s">
        <v>16</v>
      </c>
      <c r="I1371" s="9">
        <v>201000</v>
      </c>
      <c r="J1371" s="9">
        <v>201000</v>
      </c>
      <c r="K1371" s="8" t="s">
        <v>30</v>
      </c>
      <c r="L1371" s="10">
        <v>45959</v>
      </c>
      <c r="N1371" t="str">
        <f>IFERROR(VLOOKUP(A1371,Ordenes!$C$1:$C$215,1,FALSE),"N/A")</f>
        <v>N/A</v>
      </c>
      <c r="O1371" s="8" t="str">
        <f>_xlfn.CONCAT(YEAR(OP[[#This Row],[FechaDocumento]]),"-",MONTH(OP[[#This Row],[FechaDocumento]]))</f>
        <v>2025-10</v>
      </c>
    </row>
    <row r="1372" spans="1:15" ht="15">
      <c r="A1372" s="8">
        <v>1908</v>
      </c>
      <c r="B1372" s="8">
        <v>2310160528</v>
      </c>
      <c r="C1372" s="8" t="s">
        <v>314</v>
      </c>
      <c r="D1372" s="8" t="s">
        <v>12</v>
      </c>
      <c r="E1372" s="8" t="s">
        <v>13</v>
      </c>
      <c r="F1372" s="8" t="s">
        <v>14</v>
      </c>
      <c r="G1372" s="8" t="s">
        <v>15</v>
      </c>
      <c r="H1372" s="8" t="s">
        <v>16</v>
      </c>
      <c r="I1372" s="9">
        <v>50000</v>
      </c>
      <c r="J1372" s="9">
        <v>65000</v>
      </c>
      <c r="K1372" s="8" t="s">
        <v>315</v>
      </c>
      <c r="L1372" s="10">
        <v>45959</v>
      </c>
      <c r="N1372" t="str">
        <f>IFERROR(VLOOKUP(A1372,Ordenes!$C$1:$C$215,1,FALSE),"N/A")</f>
        <v>N/A</v>
      </c>
      <c r="O1372" s="8" t="str">
        <f>_xlfn.CONCAT(YEAR(OP[[#This Row],[FechaDocumento]]),"-",MONTH(OP[[#This Row],[FechaDocumento]]))</f>
        <v>2025-10</v>
      </c>
    </row>
    <row r="1373" spans="1:15" ht="15">
      <c r="A1373" s="8">
        <v>1909</v>
      </c>
      <c r="B1373" s="8">
        <v>2310230012</v>
      </c>
      <c r="C1373" s="8" t="s">
        <v>44</v>
      </c>
      <c r="D1373" s="8" t="s">
        <v>12</v>
      </c>
      <c r="E1373" s="8" t="s">
        <v>13</v>
      </c>
      <c r="F1373" s="8" t="s">
        <v>14</v>
      </c>
      <c r="G1373" s="8" t="s">
        <v>15</v>
      </c>
      <c r="H1373" s="8" t="s">
        <v>16</v>
      </c>
      <c r="I1373" s="9">
        <v>100000</v>
      </c>
      <c r="J1373" s="9">
        <v>114500</v>
      </c>
      <c r="K1373" s="8" t="s">
        <v>45</v>
      </c>
      <c r="L1373" s="10">
        <v>45959</v>
      </c>
      <c r="N1373" t="str">
        <f>IFERROR(VLOOKUP(A1373,Ordenes!$C$1:$C$215,1,FALSE),"N/A")</f>
        <v>N/A</v>
      </c>
      <c r="O1373" s="8" t="str">
        <f>_xlfn.CONCAT(YEAR(OP[[#This Row],[FechaDocumento]]),"-",MONTH(OP[[#This Row],[FechaDocumento]]))</f>
        <v>2025-10</v>
      </c>
    </row>
    <row r="1374" spans="1:15" ht="15">
      <c r="A1374" s="8">
        <v>1910</v>
      </c>
      <c r="B1374" s="8">
        <v>2310030021</v>
      </c>
      <c r="C1374" s="8" t="s">
        <v>90</v>
      </c>
      <c r="D1374" s="8" t="s">
        <v>12</v>
      </c>
      <c r="E1374" s="8" t="s">
        <v>13</v>
      </c>
      <c r="F1374" s="8" t="s">
        <v>91</v>
      </c>
      <c r="G1374" s="8" t="s">
        <v>92</v>
      </c>
      <c r="H1374" s="8" t="s">
        <v>93</v>
      </c>
      <c r="I1374" s="9">
        <v>2450</v>
      </c>
      <c r="J1374" s="9">
        <v>2450</v>
      </c>
      <c r="K1374" s="8" t="s">
        <v>90</v>
      </c>
      <c r="L1374" s="10">
        <v>45959</v>
      </c>
      <c r="N1374" t="str">
        <f>IFERROR(VLOOKUP(A1374,Ordenes!$C$1:$C$215,1,FALSE),"N/A")</f>
        <v>N/A</v>
      </c>
      <c r="O1374" s="8" t="str">
        <f>_xlfn.CONCAT(YEAR(OP[[#This Row],[FechaDocumento]]),"-",MONTH(OP[[#This Row],[FechaDocumento]]))</f>
        <v>2025-10</v>
      </c>
    </row>
    <row r="1375" spans="1:15" ht="15">
      <c r="A1375" s="8">
        <v>1911</v>
      </c>
      <c r="B1375" s="8">
        <v>2310030017</v>
      </c>
      <c r="C1375" s="8" t="s">
        <v>97</v>
      </c>
      <c r="D1375" s="8" t="s">
        <v>12</v>
      </c>
      <c r="E1375" s="8" t="s">
        <v>13</v>
      </c>
      <c r="F1375" s="8" t="s">
        <v>91</v>
      </c>
      <c r="G1375" s="8" t="s">
        <v>92</v>
      </c>
      <c r="H1375" s="8" t="s">
        <v>93</v>
      </c>
      <c r="I1375" s="9">
        <v>2200</v>
      </c>
      <c r="J1375" s="9">
        <v>2200</v>
      </c>
      <c r="K1375" s="8" t="s">
        <v>97</v>
      </c>
      <c r="L1375" s="10">
        <v>45959</v>
      </c>
      <c r="N1375" t="str">
        <f>IFERROR(VLOOKUP(A1375,Ordenes!$C$1:$C$215,1,FALSE),"N/A")</f>
        <v>N/A</v>
      </c>
      <c r="O1375" s="8" t="str">
        <f>_xlfn.CONCAT(YEAR(OP[[#This Row],[FechaDocumento]]),"-",MONTH(OP[[#This Row],[FechaDocumento]]))</f>
        <v>2025-10</v>
      </c>
    </row>
    <row r="1376" spans="1:15" ht="15">
      <c r="A1376" s="8">
        <v>1912</v>
      </c>
      <c r="B1376" s="8">
        <v>2310030015</v>
      </c>
      <c r="C1376" s="8" t="s">
        <v>100</v>
      </c>
      <c r="D1376" s="8" t="s">
        <v>12</v>
      </c>
      <c r="E1376" s="8" t="s">
        <v>13</v>
      </c>
      <c r="F1376" s="8" t="s">
        <v>91</v>
      </c>
      <c r="G1376" s="8" t="s">
        <v>92</v>
      </c>
      <c r="H1376" s="8" t="s">
        <v>93</v>
      </c>
      <c r="I1376" s="9">
        <v>1800</v>
      </c>
      <c r="J1376" s="9">
        <v>1800</v>
      </c>
      <c r="K1376" s="8" t="s">
        <v>100</v>
      </c>
      <c r="L1376" s="10">
        <v>45959</v>
      </c>
      <c r="N1376" t="str">
        <f>IFERROR(VLOOKUP(A1376,Ordenes!$C$1:$C$215,1,FALSE),"N/A")</f>
        <v>N/A</v>
      </c>
      <c r="O1376" s="8" t="str">
        <f>_xlfn.CONCAT(YEAR(OP[[#This Row],[FechaDocumento]]),"-",MONTH(OP[[#This Row],[FechaDocumento]]))</f>
        <v>2025-10</v>
      </c>
    </row>
    <row r="1377" spans="1:15" ht="15">
      <c r="A1377" s="8">
        <v>1919</v>
      </c>
      <c r="B1377" s="8">
        <v>2110020322</v>
      </c>
      <c r="C1377" s="8" t="s">
        <v>243</v>
      </c>
      <c r="D1377" s="8" t="s">
        <v>12</v>
      </c>
      <c r="E1377" s="8" t="s">
        <v>13</v>
      </c>
      <c r="F1377" s="8" t="s">
        <v>47</v>
      </c>
      <c r="G1377" s="8" t="s">
        <v>48</v>
      </c>
      <c r="H1377" s="8" t="s">
        <v>49</v>
      </c>
      <c r="I1377" s="9">
        <v>25000</v>
      </c>
      <c r="J1377" s="9">
        <v>24536</v>
      </c>
      <c r="K1377" s="8" t="s">
        <v>243</v>
      </c>
      <c r="L1377" s="10">
        <v>45959</v>
      </c>
      <c r="N1377" t="str">
        <f>IFERROR(VLOOKUP(A1377,Ordenes!$C$1:$C$215,1,FALSE),"N/A")</f>
        <v>N/A</v>
      </c>
      <c r="O1377" s="8" t="str">
        <f>_xlfn.CONCAT(YEAR(OP[[#This Row],[FechaDocumento]]),"-",MONTH(OP[[#This Row],[FechaDocumento]]))</f>
        <v>2025-10</v>
      </c>
    </row>
    <row r="1378" spans="1:15" ht="15">
      <c r="A1378" s="8">
        <v>1924</v>
      </c>
      <c r="B1378" s="8">
        <v>2140110663</v>
      </c>
      <c r="C1378" s="8" t="s">
        <v>246</v>
      </c>
      <c r="D1378" s="8" t="s">
        <v>12</v>
      </c>
      <c r="E1378" s="8" t="s">
        <v>108</v>
      </c>
      <c r="F1378" s="8" t="s">
        <v>109</v>
      </c>
      <c r="G1378" s="8" t="s">
        <v>110</v>
      </c>
      <c r="H1378" s="8" t="s">
        <v>111</v>
      </c>
      <c r="I1378" s="9">
        <v>28300</v>
      </c>
      <c r="J1378" s="9">
        <v>28300</v>
      </c>
      <c r="K1378" s="8" t="s">
        <v>246</v>
      </c>
      <c r="L1378" s="10">
        <v>45962</v>
      </c>
      <c r="N1378" t="str">
        <f>IFERROR(VLOOKUP(A1378,Ordenes!$C$1:$C$215,1,FALSE),"N/A")</f>
        <v>N/A</v>
      </c>
      <c r="O1378" s="8" t="str">
        <f>_xlfn.CONCAT(YEAR(OP[[#This Row],[FechaDocumento]]),"-",MONTH(OP[[#This Row],[FechaDocumento]]))</f>
        <v>2025-11</v>
      </c>
    </row>
    <row r="1379" spans="1:15" ht="15">
      <c r="A1379" s="8">
        <v>1925</v>
      </c>
      <c r="B1379" s="8">
        <v>2310090493</v>
      </c>
      <c r="C1379" s="8" t="s">
        <v>145</v>
      </c>
      <c r="D1379" s="8" t="s">
        <v>12</v>
      </c>
      <c r="E1379" s="8" t="s">
        <v>13</v>
      </c>
      <c r="F1379" s="8" t="s">
        <v>47</v>
      </c>
      <c r="G1379" s="8" t="s">
        <v>48</v>
      </c>
      <c r="H1379" s="8" t="s">
        <v>49</v>
      </c>
      <c r="I1379" s="9">
        <v>25000</v>
      </c>
      <c r="J1379" s="9">
        <v>25200</v>
      </c>
      <c r="K1379" s="8" t="s">
        <v>145</v>
      </c>
      <c r="L1379" s="10">
        <v>45960</v>
      </c>
      <c r="N1379" t="str">
        <f>IFERROR(VLOOKUP(A1379,Ordenes!$C$1:$C$215,1,FALSE),"N/A")</f>
        <v>N/A</v>
      </c>
      <c r="O1379" s="8" t="str">
        <f>_xlfn.CONCAT(YEAR(OP[[#This Row],[FechaDocumento]]),"-",MONTH(OP[[#This Row],[FechaDocumento]]))</f>
        <v>2025-10</v>
      </c>
    </row>
    <row r="1380" spans="1:15" ht="15">
      <c r="A1380" s="8">
        <v>1926</v>
      </c>
      <c r="B1380" s="8">
        <v>2310090496</v>
      </c>
      <c r="C1380" s="8" t="s">
        <v>265</v>
      </c>
      <c r="D1380" s="8" t="s">
        <v>12</v>
      </c>
      <c r="E1380" s="8" t="s">
        <v>13</v>
      </c>
      <c r="F1380" s="8" t="s">
        <v>47</v>
      </c>
      <c r="G1380" s="8" t="s">
        <v>48</v>
      </c>
      <c r="H1380" s="8" t="s">
        <v>49</v>
      </c>
      <c r="I1380" s="9">
        <v>25000</v>
      </c>
      <c r="J1380" s="9">
        <v>25306</v>
      </c>
      <c r="K1380" s="8" t="s">
        <v>265</v>
      </c>
      <c r="L1380" s="10">
        <v>45960</v>
      </c>
      <c r="N1380" t="str">
        <f>IFERROR(VLOOKUP(A1380,Ordenes!$C$1:$C$215,1,FALSE),"N/A")</f>
        <v>N/A</v>
      </c>
      <c r="O1380" s="8" t="str">
        <f>_xlfn.CONCAT(YEAR(OP[[#This Row],[FechaDocumento]]),"-",MONTH(OP[[#This Row],[FechaDocumento]]))</f>
        <v>2025-10</v>
      </c>
    </row>
    <row r="1381" spans="1:15" ht="15">
      <c r="A1381" s="8">
        <v>1927</v>
      </c>
      <c r="B1381" s="8">
        <v>2310090498</v>
      </c>
      <c r="C1381" s="8" t="s">
        <v>76</v>
      </c>
      <c r="D1381" s="8" t="s">
        <v>12</v>
      </c>
      <c r="E1381" s="8" t="s">
        <v>13</v>
      </c>
      <c r="F1381" s="8" t="s">
        <v>47</v>
      </c>
      <c r="G1381" s="8" t="s">
        <v>48</v>
      </c>
      <c r="H1381" s="8" t="s">
        <v>49</v>
      </c>
      <c r="I1381" s="9">
        <v>25000</v>
      </c>
      <c r="J1381" s="9">
        <v>25669</v>
      </c>
      <c r="K1381" s="8" t="s">
        <v>76</v>
      </c>
      <c r="L1381" s="10">
        <v>45960</v>
      </c>
      <c r="N1381" t="str">
        <f>IFERROR(VLOOKUP(A1381,Ordenes!$C$1:$C$215,1,FALSE),"N/A")</f>
        <v>N/A</v>
      </c>
      <c r="O1381" s="8" t="str">
        <f>_xlfn.CONCAT(YEAR(OP[[#This Row],[FechaDocumento]]),"-",MONTH(OP[[#This Row],[FechaDocumento]]))</f>
        <v>2025-10</v>
      </c>
    </row>
    <row r="1382" spans="1:15" ht="15">
      <c r="A1382" s="8">
        <v>1928</v>
      </c>
      <c r="B1382" s="8">
        <v>2310090501</v>
      </c>
      <c r="C1382" s="8" t="s">
        <v>241</v>
      </c>
      <c r="D1382" s="8" t="s">
        <v>12</v>
      </c>
      <c r="E1382" s="8" t="s">
        <v>13</v>
      </c>
      <c r="F1382" s="8" t="s">
        <v>47</v>
      </c>
      <c r="G1382" s="8" t="s">
        <v>48</v>
      </c>
      <c r="H1382" s="8" t="s">
        <v>49</v>
      </c>
      <c r="I1382" s="9">
        <v>35000</v>
      </c>
      <c r="J1382" s="9">
        <v>36469</v>
      </c>
      <c r="K1382" s="8" t="s">
        <v>241</v>
      </c>
      <c r="L1382" s="10">
        <v>45960</v>
      </c>
      <c r="N1382" t="str">
        <f>IFERROR(VLOOKUP(A1382,Ordenes!$C$1:$C$215,1,FALSE),"N/A")</f>
        <v>N/A</v>
      </c>
      <c r="O1382" s="8" t="str">
        <f>_xlfn.CONCAT(YEAR(OP[[#This Row],[FechaDocumento]]),"-",MONTH(OP[[#This Row],[FechaDocumento]]))</f>
        <v>2025-10</v>
      </c>
    </row>
    <row r="1383" spans="1:15" ht="15">
      <c r="A1383" s="8">
        <v>1929</v>
      </c>
      <c r="B1383" s="8">
        <v>2310090500</v>
      </c>
      <c r="C1383" s="8" t="s">
        <v>592</v>
      </c>
      <c r="D1383" s="8" t="s">
        <v>12</v>
      </c>
      <c r="E1383" s="8" t="s">
        <v>13</v>
      </c>
      <c r="F1383" s="8" t="s">
        <v>47</v>
      </c>
      <c r="G1383" s="8" t="s">
        <v>48</v>
      </c>
      <c r="H1383" s="8" t="s">
        <v>49</v>
      </c>
      <c r="I1383" s="9">
        <v>25000</v>
      </c>
      <c r="J1383" s="9">
        <v>25730</v>
      </c>
      <c r="K1383" s="8" t="s">
        <v>592</v>
      </c>
      <c r="L1383" s="10">
        <v>45960</v>
      </c>
      <c r="N1383" t="str">
        <f>IFERROR(VLOOKUP(A1383,Ordenes!$C$1:$C$215,1,FALSE),"N/A")</f>
        <v>N/A</v>
      </c>
      <c r="O1383" s="8" t="str">
        <f>_xlfn.CONCAT(YEAR(OP[[#This Row],[FechaDocumento]]),"-",MONTH(OP[[#This Row],[FechaDocumento]]))</f>
        <v>2025-10</v>
      </c>
    </row>
    <row r="1384" spans="1:15" ht="15">
      <c r="A1384" s="8">
        <v>1930</v>
      </c>
      <c r="B1384" s="8">
        <v>2310090499</v>
      </c>
      <c r="C1384" s="8" t="s">
        <v>77</v>
      </c>
      <c r="D1384" s="8" t="s">
        <v>12</v>
      </c>
      <c r="E1384" s="8" t="s">
        <v>13</v>
      </c>
      <c r="F1384" s="8" t="s">
        <v>47</v>
      </c>
      <c r="G1384" s="8" t="s">
        <v>48</v>
      </c>
      <c r="H1384" s="8" t="s">
        <v>49</v>
      </c>
      <c r="I1384" s="9">
        <v>25000</v>
      </c>
      <c r="J1384" s="9">
        <v>25200</v>
      </c>
      <c r="K1384" s="8" t="s">
        <v>77</v>
      </c>
      <c r="L1384" s="10">
        <v>45960</v>
      </c>
      <c r="N1384" t="str">
        <f>IFERROR(VLOOKUP(A1384,Ordenes!$C$1:$C$215,1,FALSE),"N/A")</f>
        <v>N/A</v>
      </c>
      <c r="O1384" s="8" t="str">
        <f>_xlfn.CONCAT(YEAR(OP[[#This Row],[FechaDocumento]]),"-",MONTH(OP[[#This Row],[FechaDocumento]]))</f>
        <v>2025-10</v>
      </c>
    </row>
    <row r="1385" spans="1:15" ht="15">
      <c r="A1385" s="8">
        <v>1931</v>
      </c>
      <c r="B1385" s="8">
        <v>2310090497</v>
      </c>
      <c r="C1385" s="8" t="s">
        <v>75</v>
      </c>
      <c r="D1385" s="8" t="s">
        <v>12</v>
      </c>
      <c r="E1385" s="8" t="s">
        <v>13</v>
      </c>
      <c r="F1385" s="8" t="s">
        <v>47</v>
      </c>
      <c r="G1385" s="8" t="s">
        <v>48</v>
      </c>
      <c r="H1385" s="8" t="s">
        <v>49</v>
      </c>
      <c r="I1385" s="9">
        <v>25000</v>
      </c>
      <c r="J1385" s="9">
        <v>25560</v>
      </c>
      <c r="K1385" s="8" t="s">
        <v>75</v>
      </c>
      <c r="L1385" s="10">
        <v>45960</v>
      </c>
      <c r="N1385" t="str">
        <f>IFERROR(VLOOKUP(A1385,Ordenes!$C$1:$C$215,1,FALSE),"N/A")</f>
        <v>N/A</v>
      </c>
      <c r="O1385" s="8" t="str">
        <f>_xlfn.CONCAT(YEAR(OP[[#This Row],[FechaDocumento]]),"-",MONTH(OP[[#This Row],[FechaDocumento]]))</f>
        <v>2025-10</v>
      </c>
    </row>
    <row r="1386" spans="1:15" ht="15">
      <c r="A1386" s="8">
        <v>1932</v>
      </c>
      <c r="B1386" s="8">
        <v>2310090495</v>
      </c>
      <c r="C1386" s="8" t="s">
        <v>254</v>
      </c>
      <c r="D1386" s="8" t="s">
        <v>12</v>
      </c>
      <c r="E1386" s="8" t="s">
        <v>13</v>
      </c>
      <c r="F1386" s="8" t="s">
        <v>47</v>
      </c>
      <c r="G1386" s="8" t="s">
        <v>48</v>
      </c>
      <c r="H1386" s="8" t="s">
        <v>49</v>
      </c>
      <c r="I1386" s="9">
        <v>25000</v>
      </c>
      <c r="J1386" s="9">
        <v>25717</v>
      </c>
      <c r="K1386" s="8" t="s">
        <v>254</v>
      </c>
      <c r="L1386" s="10">
        <v>45960</v>
      </c>
      <c r="N1386" t="str">
        <f>IFERROR(VLOOKUP(A1386,Ordenes!$C$1:$C$215,1,FALSE),"N/A")</f>
        <v>N/A</v>
      </c>
      <c r="O1386" s="8" t="str">
        <f>_xlfn.CONCAT(YEAR(OP[[#This Row],[FechaDocumento]]),"-",MONTH(OP[[#This Row],[FechaDocumento]]))</f>
        <v>2025-10</v>
      </c>
    </row>
    <row r="1387" spans="1:15" ht="15">
      <c r="A1387" s="8">
        <v>1933</v>
      </c>
      <c r="B1387" s="8">
        <v>2140360002</v>
      </c>
      <c r="C1387" s="8" t="s">
        <v>745</v>
      </c>
      <c r="D1387" s="8" t="s">
        <v>12</v>
      </c>
      <c r="E1387" s="8" t="s">
        <v>13</v>
      </c>
      <c r="F1387" s="8" t="s">
        <v>47</v>
      </c>
      <c r="G1387" s="8" t="s">
        <v>48</v>
      </c>
      <c r="H1387" s="8" t="s">
        <v>49</v>
      </c>
      <c r="I1387" s="9">
        <v>2160</v>
      </c>
      <c r="J1387" s="9">
        <v>1253</v>
      </c>
      <c r="K1387" s="8" t="s">
        <v>745</v>
      </c>
      <c r="L1387" s="10">
        <v>45960</v>
      </c>
      <c r="N1387" t="str">
        <f>IFERROR(VLOOKUP(A1387,Ordenes!$C$1:$C$215,1,FALSE),"N/A")</f>
        <v>N/A</v>
      </c>
      <c r="O1387" s="8" t="str">
        <f>_xlfn.CONCAT(YEAR(OP[[#This Row],[FechaDocumento]]),"-",MONTH(OP[[#This Row],[FechaDocumento]]))</f>
        <v>2025-10</v>
      </c>
    </row>
    <row r="1388" spans="1:15" ht="15">
      <c r="A1388" s="8">
        <v>1934</v>
      </c>
      <c r="B1388" s="8">
        <v>2140400013</v>
      </c>
      <c r="C1388" s="8" t="s">
        <v>615</v>
      </c>
      <c r="D1388" s="8" t="s">
        <v>12</v>
      </c>
      <c r="E1388" s="8" t="s">
        <v>13</v>
      </c>
      <c r="F1388" s="8" t="s">
        <v>47</v>
      </c>
      <c r="G1388" s="8" t="s">
        <v>48</v>
      </c>
      <c r="H1388" s="8" t="s">
        <v>49</v>
      </c>
      <c r="I1388" s="9">
        <v>2469</v>
      </c>
      <c r="J1388" s="9">
        <v>2469</v>
      </c>
      <c r="K1388" s="8" t="s">
        <v>615</v>
      </c>
      <c r="L1388" s="10">
        <v>45960</v>
      </c>
      <c r="N1388" t="str">
        <f>IFERROR(VLOOKUP(A1388,Ordenes!$C$1:$C$215,1,FALSE),"N/A")</f>
        <v>N/A</v>
      </c>
      <c r="O1388" s="8" t="str">
        <f>_xlfn.CONCAT(YEAR(OP[[#This Row],[FechaDocumento]]),"-",MONTH(OP[[#This Row],[FechaDocumento]]))</f>
        <v>2025-10</v>
      </c>
    </row>
    <row r="1389" spans="1:15" ht="15">
      <c r="A1389" s="8">
        <v>1935</v>
      </c>
      <c r="B1389" s="8">
        <v>2140400008</v>
      </c>
      <c r="C1389" s="8" t="s">
        <v>808</v>
      </c>
      <c r="D1389" s="8" t="s">
        <v>12</v>
      </c>
      <c r="E1389" s="8" t="s">
        <v>13</v>
      </c>
      <c r="F1389" s="8" t="s">
        <v>47</v>
      </c>
      <c r="G1389" s="8" t="s">
        <v>48</v>
      </c>
      <c r="H1389" s="8" t="s">
        <v>49</v>
      </c>
      <c r="I1389" s="9">
        <v>2825</v>
      </c>
      <c r="J1389" s="9">
        <v>2825</v>
      </c>
      <c r="K1389" s="8" t="s">
        <v>808</v>
      </c>
      <c r="L1389" s="10">
        <v>45960</v>
      </c>
      <c r="N1389" t="str">
        <f>IFERROR(VLOOKUP(A1389,Ordenes!$C$1:$C$215,1,FALSE),"N/A")</f>
        <v>N/A</v>
      </c>
      <c r="O1389" s="8" t="str">
        <f>_xlfn.CONCAT(YEAR(OP[[#This Row],[FechaDocumento]]),"-",MONTH(OP[[#This Row],[FechaDocumento]]))</f>
        <v>2025-10</v>
      </c>
    </row>
    <row r="1390" spans="1:15" ht="15">
      <c r="A1390" s="8">
        <v>1936</v>
      </c>
      <c r="B1390" s="8">
        <v>2140400004</v>
      </c>
      <c r="C1390" s="8" t="s">
        <v>595</v>
      </c>
      <c r="D1390" s="8" t="s">
        <v>12</v>
      </c>
      <c r="E1390" s="8" t="s">
        <v>13</v>
      </c>
      <c r="F1390" s="8" t="s">
        <v>47</v>
      </c>
      <c r="G1390" s="8" t="s">
        <v>48</v>
      </c>
      <c r="H1390" s="8" t="s">
        <v>49</v>
      </c>
      <c r="I1390" s="9">
        <v>2742</v>
      </c>
      <c r="J1390" s="9">
        <v>2742</v>
      </c>
      <c r="K1390" s="8" t="s">
        <v>595</v>
      </c>
      <c r="L1390" s="10">
        <v>45960</v>
      </c>
      <c r="N1390" t="str">
        <f>IFERROR(VLOOKUP(A1390,Ordenes!$C$1:$C$215,1,FALSE),"N/A")</f>
        <v>N/A</v>
      </c>
      <c r="O1390" s="8" t="str">
        <f>_xlfn.CONCAT(YEAR(OP[[#This Row],[FechaDocumento]]),"-",MONTH(OP[[#This Row],[FechaDocumento]]))</f>
        <v>2025-10</v>
      </c>
    </row>
    <row r="1391" spans="1:15" ht="15">
      <c r="A1391" s="8">
        <v>1937</v>
      </c>
      <c r="B1391" s="8">
        <v>2310160552</v>
      </c>
      <c r="C1391" s="8" t="s">
        <v>264</v>
      </c>
      <c r="D1391" s="8" t="s">
        <v>12</v>
      </c>
      <c r="E1391" s="8" t="s">
        <v>13</v>
      </c>
      <c r="F1391" s="8" t="s">
        <v>47</v>
      </c>
      <c r="G1391" s="8" t="s">
        <v>48</v>
      </c>
      <c r="H1391" s="8" t="s">
        <v>49</v>
      </c>
      <c r="I1391" s="9">
        <v>40000</v>
      </c>
      <c r="J1391" s="9">
        <v>67850</v>
      </c>
      <c r="K1391" s="8" t="s">
        <v>264</v>
      </c>
      <c r="L1391" s="10">
        <v>45960</v>
      </c>
      <c r="N1391" t="str">
        <f>IFERROR(VLOOKUP(A1391,Ordenes!$C$1:$C$215,1,FALSE),"N/A")</f>
        <v>N/A</v>
      </c>
      <c r="O1391" s="8" t="str">
        <f>_xlfn.CONCAT(YEAR(OP[[#This Row],[FechaDocumento]]),"-",MONTH(OP[[#This Row],[FechaDocumento]]))</f>
        <v>2025-10</v>
      </c>
    </row>
    <row r="1392" spans="1:15" ht="15">
      <c r="A1392" s="8">
        <v>1938</v>
      </c>
      <c r="B1392" s="8">
        <v>2310160282</v>
      </c>
      <c r="C1392" s="8" t="s">
        <v>329</v>
      </c>
      <c r="D1392" s="8" t="s">
        <v>12</v>
      </c>
      <c r="E1392" s="8" t="s">
        <v>13</v>
      </c>
      <c r="F1392" s="8" t="s">
        <v>47</v>
      </c>
      <c r="G1392" s="8" t="s">
        <v>48</v>
      </c>
      <c r="H1392" s="8" t="s">
        <v>49</v>
      </c>
      <c r="I1392" s="9">
        <v>150000</v>
      </c>
      <c r="J1392" s="9">
        <v>171000</v>
      </c>
      <c r="K1392" s="8" t="s">
        <v>329</v>
      </c>
      <c r="L1392" s="10">
        <v>45960</v>
      </c>
      <c r="N1392" t="str">
        <f>IFERROR(VLOOKUP(A1392,Ordenes!$C$1:$C$215,1,FALSE),"N/A")</f>
        <v>N/A</v>
      </c>
      <c r="O1392" s="8" t="str">
        <f>_xlfn.CONCAT(YEAR(OP[[#This Row],[FechaDocumento]]),"-",MONTH(OP[[#This Row],[FechaDocumento]]))</f>
        <v>2025-10</v>
      </c>
    </row>
    <row r="1393" spans="1:15" ht="15">
      <c r="A1393" s="8">
        <v>1939</v>
      </c>
      <c r="B1393" s="8">
        <v>2310030020</v>
      </c>
      <c r="C1393" s="8" t="s">
        <v>96</v>
      </c>
      <c r="D1393" s="8" t="s">
        <v>12</v>
      </c>
      <c r="E1393" s="8" t="s">
        <v>13</v>
      </c>
      <c r="F1393" s="8" t="s">
        <v>91</v>
      </c>
      <c r="G1393" s="8" t="s">
        <v>92</v>
      </c>
      <c r="H1393" s="8" t="s">
        <v>93</v>
      </c>
      <c r="I1393" s="9">
        <v>2850</v>
      </c>
      <c r="J1393" s="9">
        <v>2850</v>
      </c>
      <c r="K1393" s="8" t="s">
        <v>96</v>
      </c>
      <c r="L1393" s="10">
        <v>45960</v>
      </c>
      <c r="N1393" t="str">
        <f>IFERROR(VLOOKUP(A1393,Ordenes!$C$1:$C$215,1,FALSE),"N/A")</f>
        <v>N/A</v>
      </c>
      <c r="O1393" s="8" t="str">
        <f>_xlfn.CONCAT(YEAR(OP[[#This Row],[FechaDocumento]]),"-",MONTH(OP[[#This Row],[FechaDocumento]]))</f>
        <v>2025-10</v>
      </c>
    </row>
    <row r="1394" spans="1:15" ht="15">
      <c r="A1394" s="8">
        <v>1940</v>
      </c>
      <c r="B1394" s="8">
        <v>2310090527</v>
      </c>
      <c r="C1394" s="8" t="s">
        <v>144</v>
      </c>
      <c r="D1394" s="8" t="s">
        <v>12</v>
      </c>
      <c r="E1394" s="8" t="s">
        <v>13</v>
      </c>
      <c r="F1394" s="8" t="s">
        <v>47</v>
      </c>
      <c r="G1394" s="8" t="s">
        <v>48</v>
      </c>
      <c r="H1394" s="8" t="s">
        <v>49</v>
      </c>
      <c r="I1394" s="9">
        <v>91600</v>
      </c>
      <c r="J1394" s="9">
        <v>93460</v>
      </c>
      <c r="K1394" s="8" t="s">
        <v>144</v>
      </c>
      <c r="L1394" s="10">
        <v>45960</v>
      </c>
      <c r="N1394" t="str">
        <f>IFERROR(VLOOKUP(A1394,Ordenes!$C$1:$C$215,1,FALSE),"N/A")</f>
        <v>N/A</v>
      </c>
      <c r="O1394" s="8" t="str">
        <f>_xlfn.CONCAT(YEAR(OP[[#This Row],[FechaDocumento]]),"-",MONTH(OP[[#This Row],[FechaDocumento]]))</f>
        <v>2025-10</v>
      </c>
    </row>
    <row r="1395" spans="1:15" ht="15">
      <c r="A1395" s="8">
        <v>1941</v>
      </c>
      <c r="B1395" s="8">
        <v>2310250019</v>
      </c>
      <c r="C1395" s="8" t="s">
        <v>189</v>
      </c>
      <c r="D1395" s="8" t="s">
        <v>12</v>
      </c>
      <c r="E1395" s="8" t="s">
        <v>13</v>
      </c>
      <c r="F1395" s="8" t="s">
        <v>47</v>
      </c>
      <c r="G1395" s="8" t="s">
        <v>48</v>
      </c>
      <c r="H1395" s="8" t="s">
        <v>49</v>
      </c>
      <c r="I1395" s="9">
        <v>4000</v>
      </c>
      <c r="J1395" s="9">
        <v>4285</v>
      </c>
      <c r="K1395" s="8" t="s">
        <v>189</v>
      </c>
      <c r="L1395" s="10">
        <v>45960</v>
      </c>
      <c r="N1395" t="str">
        <f>IFERROR(VLOOKUP(A1395,Ordenes!$C$1:$C$215,1,FALSE),"N/A")</f>
        <v>N/A</v>
      </c>
      <c r="O1395" s="8" t="str">
        <f>_xlfn.CONCAT(YEAR(OP[[#This Row],[FechaDocumento]]),"-",MONTH(OP[[#This Row],[FechaDocumento]]))</f>
        <v>2025-10</v>
      </c>
    </row>
    <row r="1396" spans="1:15" ht="15">
      <c r="A1396" s="8">
        <v>1942</v>
      </c>
      <c r="B1396" s="8">
        <v>2310090492</v>
      </c>
      <c r="C1396" s="8" t="s">
        <v>79</v>
      </c>
      <c r="D1396" s="8" t="s">
        <v>12</v>
      </c>
      <c r="E1396" s="8" t="s">
        <v>13</v>
      </c>
      <c r="F1396" s="8" t="s">
        <v>47</v>
      </c>
      <c r="G1396" s="8" t="s">
        <v>48</v>
      </c>
      <c r="H1396" s="8" t="s">
        <v>49</v>
      </c>
      <c r="I1396" s="9">
        <v>4200</v>
      </c>
      <c r="J1396" s="9">
        <v>4228</v>
      </c>
      <c r="K1396" s="8" t="s">
        <v>79</v>
      </c>
      <c r="L1396" s="10">
        <v>45960</v>
      </c>
      <c r="N1396" t="str">
        <f>IFERROR(VLOOKUP(A1396,Ordenes!$C$1:$C$215,1,FALSE),"N/A")</f>
        <v>N/A</v>
      </c>
      <c r="O1396" s="8" t="str">
        <f>_xlfn.CONCAT(YEAR(OP[[#This Row],[FechaDocumento]]),"-",MONTH(OP[[#This Row],[FechaDocumento]]))</f>
        <v>2025-10</v>
      </c>
    </row>
    <row r="1397" spans="1:15" ht="15">
      <c r="A1397" s="8">
        <v>1943</v>
      </c>
      <c r="B1397" s="8">
        <v>2310090448</v>
      </c>
      <c r="C1397" s="8" t="s">
        <v>21</v>
      </c>
      <c r="D1397" s="8" t="s">
        <v>12</v>
      </c>
      <c r="E1397" s="8" t="s">
        <v>13</v>
      </c>
      <c r="F1397" s="8" t="s">
        <v>14</v>
      </c>
      <c r="G1397" s="8" t="s">
        <v>15</v>
      </c>
      <c r="H1397" s="8" t="s">
        <v>16</v>
      </c>
      <c r="I1397" s="9">
        <v>50000</v>
      </c>
      <c r="J1397" s="9">
        <v>50000</v>
      </c>
      <c r="K1397" s="8" t="s">
        <v>21</v>
      </c>
      <c r="L1397" s="10">
        <v>45960</v>
      </c>
      <c r="N1397" t="str">
        <f>IFERROR(VLOOKUP(A1397,Ordenes!$C$1:$C$215,1,FALSE),"N/A")</f>
        <v>N/A</v>
      </c>
      <c r="O1397" s="8" t="str">
        <f>_xlfn.CONCAT(YEAR(OP[[#This Row],[FechaDocumento]]),"-",MONTH(OP[[#This Row],[FechaDocumento]]))</f>
        <v>2025-10</v>
      </c>
    </row>
    <row r="1398" spans="1:15" ht="15">
      <c r="A1398" s="8">
        <v>1944</v>
      </c>
      <c r="B1398" s="8">
        <v>2110120425</v>
      </c>
      <c r="C1398" s="8" t="s">
        <v>556</v>
      </c>
      <c r="D1398" s="8" t="s">
        <v>12</v>
      </c>
      <c r="E1398" s="8" t="s">
        <v>13</v>
      </c>
      <c r="F1398" s="8" t="s">
        <v>47</v>
      </c>
      <c r="G1398" s="8" t="s">
        <v>48</v>
      </c>
      <c r="H1398" s="8" t="s">
        <v>49</v>
      </c>
      <c r="I1398" s="9">
        <v>1000</v>
      </c>
      <c r="J1398" s="9">
        <v>1000</v>
      </c>
      <c r="K1398" s="8" t="s">
        <v>556</v>
      </c>
      <c r="L1398" s="10">
        <v>45960</v>
      </c>
      <c r="N1398" t="str">
        <f>IFERROR(VLOOKUP(A1398,Ordenes!$C$1:$C$215,1,FALSE),"N/A")</f>
        <v>N/A</v>
      </c>
      <c r="O1398" s="8" t="str">
        <f>_xlfn.CONCAT(YEAR(OP[[#This Row],[FechaDocumento]]),"-",MONTH(OP[[#This Row],[FechaDocumento]]))</f>
        <v>2025-10</v>
      </c>
    </row>
    <row r="1399" spans="1:15" ht="15">
      <c r="A1399" s="8">
        <v>1945</v>
      </c>
      <c r="B1399" s="8">
        <v>2140400001</v>
      </c>
      <c r="C1399" s="8" t="s">
        <v>806</v>
      </c>
      <c r="D1399" s="8" t="s">
        <v>12</v>
      </c>
      <c r="E1399" s="8" t="s">
        <v>13</v>
      </c>
      <c r="F1399" s="8" t="s">
        <v>47</v>
      </c>
      <c r="G1399" s="8" t="s">
        <v>48</v>
      </c>
      <c r="H1399" s="8" t="s">
        <v>49</v>
      </c>
      <c r="I1399" s="9">
        <v>3500</v>
      </c>
      <c r="J1399" s="9">
        <v>2741</v>
      </c>
      <c r="K1399" s="8" t="s">
        <v>806</v>
      </c>
      <c r="L1399" s="10">
        <v>45960</v>
      </c>
      <c r="N1399" t="str">
        <f>IFERROR(VLOOKUP(A1399,Ordenes!$C$1:$C$215,1,FALSE),"N/A")</f>
        <v>N/A</v>
      </c>
      <c r="O1399" s="8" t="str">
        <f>_xlfn.CONCAT(YEAR(OP[[#This Row],[FechaDocumento]]),"-",MONTH(OP[[#This Row],[FechaDocumento]]))</f>
        <v>2025-10</v>
      </c>
    </row>
    <row r="1400" spans="1:15" ht="15">
      <c r="A1400" s="8">
        <v>1950</v>
      </c>
      <c r="B1400" s="8">
        <v>2310160353</v>
      </c>
      <c r="C1400" s="8" t="s">
        <v>712</v>
      </c>
      <c r="D1400" s="8" t="s">
        <v>12</v>
      </c>
      <c r="E1400" s="8" t="s">
        <v>13</v>
      </c>
      <c r="F1400" s="8" t="s">
        <v>14</v>
      </c>
      <c r="G1400" s="8" t="s">
        <v>15</v>
      </c>
      <c r="H1400" s="8" t="s">
        <v>16</v>
      </c>
      <c r="I1400" s="9">
        <v>20000</v>
      </c>
      <c r="J1400" s="9">
        <v>44550</v>
      </c>
      <c r="K1400" s="8" t="s">
        <v>712</v>
      </c>
      <c r="L1400" s="10">
        <v>45960</v>
      </c>
      <c r="N1400" t="str">
        <f>IFERROR(VLOOKUP(A1400,Ordenes!$C$1:$C$215,1,FALSE),"N/A")</f>
        <v>N/A</v>
      </c>
      <c r="O1400" s="8" t="str">
        <f>_xlfn.CONCAT(YEAR(OP[[#This Row],[FechaDocumento]]),"-",MONTH(OP[[#This Row],[FechaDocumento]]))</f>
        <v>2025-10</v>
      </c>
    </row>
    <row r="1401" spans="1:15" ht="15">
      <c r="A1401" s="8">
        <v>1951</v>
      </c>
      <c r="B1401" s="8">
        <v>2310160254</v>
      </c>
      <c r="C1401" s="8" t="s">
        <v>825</v>
      </c>
      <c r="D1401" s="8" t="s">
        <v>12</v>
      </c>
      <c r="E1401" s="8" t="s">
        <v>13</v>
      </c>
      <c r="F1401" s="8" t="s">
        <v>14</v>
      </c>
      <c r="G1401" s="8" t="s">
        <v>15</v>
      </c>
      <c r="H1401" s="8" t="s">
        <v>16</v>
      </c>
      <c r="I1401" s="9">
        <v>60000</v>
      </c>
      <c r="J1401" s="9">
        <v>22000</v>
      </c>
      <c r="K1401" s="8" t="s">
        <v>825</v>
      </c>
      <c r="L1401" s="10">
        <v>45960</v>
      </c>
      <c r="N1401" t="str">
        <f>IFERROR(VLOOKUP(A1401,Ordenes!$C$1:$C$215,1,FALSE),"N/A")</f>
        <v>N/A</v>
      </c>
      <c r="O1401" s="8" t="str">
        <f>_xlfn.CONCAT(YEAR(OP[[#This Row],[FechaDocumento]]),"-",MONTH(OP[[#This Row],[FechaDocumento]]))</f>
        <v>2025-10</v>
      </c>
    </row>
    <row r="1402" spans="1:15" ht="15">
      <c r="A1402" s="8">
        <v>1954</v>
      </c>
      <c r="B1402" s="8">
        <v>2310160535</v>
      </c>
      <c r="C1402" s="8" t="s">
        <v>237</v>
      </c>
      <c r="D1402" s="8" t="s">
        <v>12</v>
      </c>
      <c r="E1402" s="8" t="s">
        <v>13</v>
      </c>
      <c r="F1402" s="8" t="s">
        <v>14</v>
      </c>
      <c r="G1402" s="8" t="s">
        <v>15</v>
      </c>
      <c r="H1402" s="8" t="s">
        <v>16</v>
      </c>
      <c r="I1402" s="9">
        <v>85000</v>
      </c>
      <c r="J1402" s="9">
        <v>88000</v>
      </c>
      <c r="K1402" s="8" t="s">
        <v>238</v>
      </c>
      <c r="L1402" s="10">
        <v>45960</v>
      </c>
      <c r="N1402" t="str">
        <f>IFERROR(VLOOKUP(A1402,Ordenes!$C$1:$C$215,1,FALSE),"N/A")</f>
        <v>N/A</v>
      </c>
      <c r="O1402" s="8" t="str">
        <f>_xlfn.CONCAT(YEAR(OP[[#This Row],[FechaDocumento]]),"-",MONTH(OP[[#This Row],[FechaDocumento]]))</f>
        <v>2025-10</v>
      </c>
    </row>
    <row r="1403" spans="1:15" ht="15">
      <c r="A1403" s="8">
        <v>1966</v>
      </c>
      <c r="B1403" s="8">
        <v>2310030016</v>
      </c>
      <c r="C1403" s="8" t="s">
        <v>94</v>
      </c>
      <c r="D1403" s="8" t="s">
        <v>12</v>
      </c>
      <c r="E1403" s="8" t="s">
        <v>13</v>
      </c>
      <c r="F1403" s="8" t="s">
        <v>91</v>
      </c>
      <c r="G1403" s="8" t="s">
        <v>92</v>
      </c>
      <c r="H1403" s="8" t="s">
        <v>93</v>
      </c>
      <c r="I1403" s="9">
        <v>1950</v>
      </c>
      <c r="J1403" s="9">
        <v>1950</v>
      </c>
      <c r="K1403" s="8" t="s">
        <v>94</v>
      </c>
      <c r="L1403" s="10">
        <v>45961</v>
      </c>
      <c r="N1403" t="str">
        <f>IFERROR(VLOOKUP(A1403,Ordenes!$C$1:$C$215,1,FALSE),"N/A")</f>
        <v>N/A</v>
      </c>
      <c r="O1403" s="8" t="str">
        <f>_xlfn.CONCAT(YEAR(OP[[#This Row],[FechaDocumento]]),"-",MONTH(OP[[#This Row],[FechaDocumento]]))</f>
        <v>2025-10</v>
      </c>
    </row>
    <row r="1404" spans="1:15" ht="15">
      <c r="A1404" s="8">
        <v>1967</v>
      </c>
      <c r="B1404" s="8">
        <v>2310030018</v>
      </c>
      <c r="C1404" s="8" t="s">
        <v>99</v>
      </c>
      <c r="D1404" s="8" t="s">
        <v>12</v>
      </c>
      <c r="E1404" s="8" t="s">
        <v>13</v>
      </c>
      <c r="F1404" s="8" t="s">
        <v>91</v>
      </c>
      <c r="G1404" s="8" t="s">
        <v>92</v>
      </c>
      <c r="H1404" s="8" t="s">
        <v>93</v>
      </c>
      <c r="I1404" s="9">
        <v>650</v>
      </c>
      <c r="J1404" s="9">
        <v>650</v>
      </c>
      <c r="K1404" s="8" t="s">
        <v>99</v>
      </c>
      <c r="L1404" s="10">
        <v>45961</v>
      </c>
      <c r="N1404" t="str">
        <f>IFERROR(VLOOKUP(A1404,Ordenes!$C$1:$C$215,1,FALSE),"N/A")</f>
        <v>N/A</v>
      </c>
      <c r="O1404" s="8" t="str">
        <f>_xlfn.CONCAT(YEAR(OP[[#This Row],[FechaDocumento]]),"-",MONTH(OP[[#This Row],[FechaDocumento]]))</f>
        <v>2025-10</v>
      </c>
    </row>
    <row r="1405" spans="1:15" ht="15">
      <c r="A1405" s="8">
        <v>1968</v>
      </c>
      <c r="B1405" s="8">
        <v>2310030020</v>
      </c>
      <c r="C1405" s="8" t="s">
        <v>96</v>
      </c>
      <c r="D1405" s="8" t="s">
        <v>12</v>
      </c>
      <c r="E1405" s="8" t="s">
        <v>13</v>
      </c>
      <c r="F1405" s="8" t="s">
        <v>91</v>
      </c>
      <c r="G1405" s="8" t="s">
        <v>92</v>
      </c>
      <c r="H1405" s="8" t="s">
        <v>93</v>
      </c>
      <c r="I1405" s="9">
        <v>3050</v>
      </c>
      <c r="J1405" s="9">
        <v>3050</v>
      </c>
      <c r="K1405" s="8" t="s">
        <v>96</v>
      </c>
      <c r="L1405" s="10">
        <v>45961</v>
      </c>
      <c r="N1405" t="str">
        <f>IFERROR(VLOOKUP(A1405,Ordenes!$C$1:$C$215,1,FALSE),"N/A")</f>
        <v>N/A</v>
      </c>
      <c r="O1405" s="8" t="str">
        <f>_xlfn.CONCAT(YEAR(OP[[#This Row],[FechaDocumento]]),"-",MONTH(OP[[#This Row],[FechaDocumento]]))</f>
        <v>2025-10</v>
      </c>
    </row>
    <row r="1406" spans="1:15" ht="15">
      <c r="A1406" s="8">
        <v>1971</v>
      </c>
      <c r="B1406" s="8">
        <v>2140110631</v>
      </c>
      <c r="C1406" s="8" t="s">
        <v>755</v>
      </c>
      <c r="D1406" s="8" t="s">
        <v>12</v>
      </c>
      <c r="E1406" s="8" t="s">
        <v>108</v>
      </c>
      <c r="F1406" s="8" t="s">
        <v>109</v>
      </c>
      <c r="G1406" s="8" t="s">
        <v>110</v>
      </c>
      <c r="H1406" s="8" t="s">
        <v>111</v>
      </c>
      <c r="I1406" s="9">
        <v>49200</v>
      </c>
      <c r="J1406" s="9">
        <v>49200</v>
      </c>
      <c r="K1406" s="8" t="s">
        <v>756</v>
      </c>
      <c r="L1406" s="10">
        <v>45962</v>
      </c>
      <c r="N1406" t="str">
        <f>IFERROR(VLOOKUP(A1406,Ordenes!$C$1:$C$215,1,FALSE),"N/A")</f>
        <v>N/A</v>
      </c>
      <c r="O1406" s="8" t="str">
        <f>_xlfn.CONCAT(YEAR(OP[[#This Row],[FechaDocumento]]),"-",MONTH(OP[[#This Row],[FechaDocumento]]))</f>
        <v>2025-11</v>
      </c>
    </row>
    <row r="1407" spans="1:15" ht="15">
      <c r="A1407" s="8">
        <v>1972</v>
      </c>
      <c r="B1407" s="8">
        <v>2110030056</v>
      </c>
      <c r="C1407" s="8" t="s">
        <v>327</v>
      </c>
      <c r="D1407" s="8" t="s">
        <v>12</v>
      </c>
      <c r="E1407" s="8" t="s">
        <v>13</v>
      </c>
      <c r="F1407" s="8" t="s">
        <v>47</v>
      </c>
      <c r="G1407" s="8" t="s">
        <v>48</v>
      </c>
      <c r="H1407" s="8" t="s">
        <v>49</v>
      </c>
      <c r="I1407" s="9">
        <v>30000</v>
      </c>
      <c r="J1407" s="9">
        <v>30000</v>
      </c>
      <c r="K1407" s="8" t="s">
        <v>327</v>
      </c>
      <c r="L1407" s="10">
        <v>45961</v>
      </c>
      <c r="N1407" t="str">
        <f>IFERROR(VLOOKUP(A1407,Ordenes!$C$1:$C$215,1,FALSE),"N/A")</f>
        <v>N/A</v>
      </c>
      <c r="O1407" s="8" t="str">
        <f>_xlfn.CONCAT(YEAR(OP[[#This Row],[FechaDocumento]]),"-",MONTH(OP[[#This Row],[FechaDocumento]]))</f>
        <v>2025-10</v>
      </c>
    </row>
    <row r="1408" spans="1:15" ht="15">
      <c r="A1408" s="8">
        <v>1973</v>
      </c>
      <c r="B1408" s="8">
        <v>2310040570</v>
      </c>
      <c r="C1408" s="8" t="s">
        <v>545</v>
      </c>
      <c r="D1408" s="8" t="s">
        <v>12</v>
      </c>
      <c r="E1408" s="8" t="s">
        <v>13</v>
      </c>
      <c r="F1408" s="8" t="s">
        <v>47</v>
      </c>
      <c r="G1408" s="8" t="s">
        <v>48</v>
      </c>
      <c r="H1408" s="8" t="s">
        <v>49</v>
      </c>
      <c r="I1408" s="9">
        <v>40000</v>
      </c>
      <c r="J1408" s="9">
        <v>40000</v>
      </c>
      <c r="K1408" s="8" t="s">
        <v>545</v>
      </c>
      <c r="L1408" s="10">
        <v>45961</v>
      </c>
      <c r="N1408" t="str">
        <f>IFERROR(VLOOKUP(A1408,Ordenes!$C$1:$C$215,1,FALSE),"N/A")</f>
        <v>N/A</v>
      </c>
      <c r="O1408" s="8" t="str">
        <f>_xlfn.CONCAT(YEAR(OP[[#This Row],[FechaDocumento]]),"-",MONTH(OP[[#This Row],[FechaDocumento]]))</f>
        <v>2025-10</v>
      </c>
    </row>
    <row r="1409" spans="1:15" ht="15">
      <c r="A1409" s="8">
        <v>1974</v>
      </c>
      <c r="B1409" s="8">
        <v>2310040569</v>
      </c>
      <c r="C1409" s="8" t="s">
        <v>542</v>
      </c>
      <c r="D1409" s="8" t="s">
        <v>12</v>
      </c>
      <c r="E1409" s="8" t="s">
        <v>13</v>
      </c>
      <c r="F1409" s="8" t="s">
        <v>47</v>
      </c>
      <c r="G1409" s="8" t="s">
        <v>48</v>
      </c>
      <c r="H1409" s="8" t="s">
        <v>49</v>
      </c>
      <c r="I1409" s="9">
        <v>40000</v>
      </c>
      <c r="J1409" s="9">
        <v>40000</v>
      </c>
      <c r="K1409" s="8" t="s">
        <v>542</v>
      </c>
      <c r="L1409" s="10">
        <v>45961</v>
      </c>
      <c r="N1409" t="str">
        <f>IFERROR(VLOOKUP(A1409,Ordenes!$C$1:$C$215,1,FALSE),"N/A")</f>
        <v>N/A</v>
      </c>
      <c r="O1409" s="8" t="str">
        <f>_xlfn.CONCAT(YEAR(OP[[#This Row],[FechaDocumento]]),"-",MONTH(OP[[#This Row],[FechaDocumento]]))</f>
        <v>2025-10</v>
      </c>
    </row>
    <row r="1410" spans="1:15" ht="15">
      <c r="A1410" s="8">
        <v>1975</v>
      </c>
      <c r="B1410" s="8">
        <v>2310040568</v>
      </c>
      <c r="C1410" s="8" t="s">
        <v>541</v>
      </c>
      <c r="D1410" s="8" t="s">
        <v>12</v>
      </c>
      <c r="E1410" s="8" t="s">
        <v>13</v>
      </c>
      <c r="F1410" s="8" t="s">
        <v>47</v>
      </c>
      <c r="G1410" s="8" t="s">
        <v>48</v>
      </c>
      <c r="H1410" s="8" t="s">
        <v>49</v>
      </c>
      <c r="I1410" s="9">
        <v>40000</v>
      </c>
      <c r="J1410" s="9">
        <v>40000</v>
      </c>
      <c r="K1410" s="8" t="s">
        <v>541</v>
      </c>
      <c r="L1410" s="10">
        <v>45961</v>
      </c>
      <c r="N1410" t="str">
        <f>IFERROR(VLOOKUP(A1410,Ordenes!$C$1:$C$215,1,FALSE),"N/A")</f>
        <v>N/A</v>
      </c>
      <c r="O1410" s="8" t="str">
        <f>_xlfn.CONCAT(YEAR(OP[[#This Row],[FechaDocumento]]),"-",MONTH(OP[[#This Row],[FechaDocumento]]))</f>
        <v>2025-10</v>
      </c>
    </row>
    <row r="1411" spans="1:15" ht="15">
      <c r="A1411" s="8">
        <v>1976</v>
      </c>
      <c r="B1411" s="8">
        <v>2310040567</v>
      </c>
      <c r="C1411" s="8" t="s">
        <v>550</v>
      </c>
      <c r="D1411" s="8" t="s">
        <v>12</v>
      </c>
      <c r="E1411" s="8" t="s">
        <v>13</v>
      </c>
      <c r="F1411" s="8" t="s">
        <v>47</v>
      </c>
      <c r="G1411" s="8" t="s">
        <v>48</v>
      </c>
      <c r="H1411" s="8" t="s">
        <v>49</v>
      </c>
      <c r="I1411" s="9">
        <v>40000</v>
      </c>
      <c r="J1411" s="9">
        <v>40000</v>
      </c>
      <c r="K1411" s="8" t="s">
        <v>550</v>
      </c>
      <c r="L1411" s="10">
        <v>45961</v>
      </c>
      <c r="N1411" t="str">
        <f>IFERROR(VLOOKUP(A1411,Ordenes!$C$1:$C$215,1,FALSE),"N/A")</f>
        <v>N/A</v>
      </c>
      <c r="O1411" s="8" t="str">
        <f>_xlfn.CONCAT(YEAR(OP[[#This Row],[FechaDocumento]]),"-",MONTH(OP[[#This Row],[FechaDocumento]]))</f>
        <v>2025-10</v>
      </c>
    </row>
    <row r="1412" spans="1:15" ht="15">
      <c r="A1412" s="8">
        <v>1977</v>
      </c>
      <c r="B1412" s="8">
        <v>2310040562</v>
      </c>
      <c r="C1412" s="8" t="s">
        <v>548</v>
      </c>
      <c r="D1412" s="8" t="s">
        <v>12</v>
      </c>
      <c r="E1412" s="8" t="s">
        <v>13</v>
      </c>
      <c r="F1412" s="8" t="s">
        <v>47</v>
      </c>
      <c r="G1412" s="8" t="s">
        <v>48</v>
      </c>
      <c r="H1412" s="8" t="s">
        <v>49</v>
      </c>
      <c r="I1412" s="9">
        <v>40000</v>
      </c>
      <c r="J1412" s="9">
        <v>40000</v>
      </c>
      <c r="K1412" s="8" t="s">
        <v>548</v>
      </c>
      <c r="L1412" s="10">
        <v>45961</v>
      </c>
      <c r="N1412" t="str">
        <f>IFERROR(VLOOKUP(A1412,Ordenes!$C$1:$C$215,1,FALSE),"N/A")</f>
        <v>N/A</v>
      </c>
      <c r="O1412" s="8" t="str">
        <f>_xlfn.CONCAT(YEAR(OP[[#This Row],[FechaDocumento]]),"-",MONTH(OP[[#This Row],[FechaDocumento]]))</f>
        <v>2025-10</v>
      </c>
    </row>
    <row r="1413" spans="1:15" ht="15">
      <c r="A1413" s="8">
        <v>1978</v>
      </c>
      <c r="B1413" s="8">
        <v>2310040560</v>
      </c>
      <c r="C1413" s="8" t="s">
        <v>551</v>
      </c>
      <c r="D1413" s="8" t="s">
        <v>12</v>
      </c>
      <c r="E1413" s="8" t="s">
        <v>13</v>
      </c>
      <c r="F1413" s="8" t="s">
        <v>47</v>
      </c>
      <c r="G1413" s="8" t="s">
        <v>48</v>
      </c>
      <c r="H1413" s="8" t="s">
        <v>49</v>
      </c>
      <c r="I1413" s="9">
        <v>40000</v>
      </c>
      <c r="J1413" s="9">
        <v>40000</v>
      </c>
      <c r="K1413" s="8" t="s">
        <v>551</v>
      </c>
      <c r="L1413" s="10">
        <v>45961</v>
      </c>
      <c r="N1413" t="str">
        <f>IFERROR(VLOOKUP(A1413,Ordenes!$C$1:$C$215,1,FALSE),"N/A")</f>
        <v>N/A</v>
      </c>
      <c r="O1413" s="8" t="str">
        <f>_xlfn.CONCAT(YEAR(OP[[#This Row],[FechaDocumento]]),"-",MONTH(OP[[#This Row],[FechaDocumento]]))</f>
        <v>2025-10</v>
      </c>
    </row>
    <row r="1414" spans="1:15" ht="15">
      <c r="A1414" s="8">
        <v>1979</v>
      </c>
      <c r="B1414" s="8">
        <v>2310040559</v>
      </c>
      <c r="C1414" s="8" t="s">
        <v>539</v>
      </c>
      <c r="D1414" s="8" t="s">
        <v>12</v>
      </c>
      <c r="E1414" s="8" t="s">
        <v>13</v>
      </c>
      <c r="F1414" s="8" t="s">
        <v>47</v>
      </c>
      <c r="G1414" s="8" t="s">
        <v>48</v>
      </c>
      <c r="H1414" s="8" t="s">
        <v>49</v>
      </c>
      <c r="I1414" s="9">
        <v>40000</v>
      </c>
      <c r="J1414" s="9">
        <v>40000</v>
      </c>
      <c r="K1414" s="8" t="s">
        <v>540</v>
      </c>
      <c r="L1414" s="10">
        <v>45961</v>
      </c>
      <c r="N1414" t="str">
        <f>IFERROR(VLOOKUP(A1414,Ordenes!$C$1:$C$215,1,FALSE),"N/A")</f>
        <v>N/A</v>
      </c>
      <c r="O1414" s="8" t="str">
        <f>_xlfn.CONCAT(YEAR(OP[[#This Row],[FechaDocumento]]),"-",MONTH(OP[[#This Row],[FechaDocumento]]))</f>
        <v>2025-10</v>
      </c>
    </row>
    <row r="1415" spans="1:15" ht="15">
      <c r="A1415" s="8">
        <v>1980</v>
      </c>
      <c r="B1415" s="8">
        <v>2310040566</v>
      </c>
      <c r="C1415" s="8" t="s">
        <v>544</v>
      </c>
      <c r="D1415" s="8" t="s">
        <v>12</v>
      </c>
      <c r="E1415" s="8" t="s">
        <v>13</v>
      </c>
      <c r="F1415" s="8" t="s">
        <v>47</v>
      </c>
      <c r="G1415" s="8" t="s">
        <v>48</v>
      </c>
      <c r="H1415" s="8" t="s">
        <v>49</v>
      </c>
      <c r="I1415" s="9">
        <v>40000</v>
      </c>
      <c r="J1415" s="9">
        <v>41240</v>
      </c>
      <c r="K1415" s="8" t="s">
        <v>544</v>
      </c>
      <c r="L1415" s="10">
        <v>45961</v>
      </c>
      <c r="N1415" t="str">
        <f>IFERROR(VLOOKUP(A1415,Ordenes!$C$1:$C$215,1,FALSE),"N/A")</f>
        <v>N/A</v>
      </c>
      <c r="O1415" s="8" t="str">
        <f>_xlfn.CONCAT(YEAR(OP[[#This Row],[FechaDocumento]]),"-",MONTH(OP[[#This Row],[FechaDocumento]]))</f>
        <v>2025-10</v>
      </c>
    </row>
    <row r="1416" spans="1:15" ht="15">
      <c r="A1416" s="8">
        <v>1981</v>
      </c>
      <c r="B1416" s="8">
        <v>2310040565</v>
      </c>
      <c r="C1416" s="8" t="s">
        <v>543</v>
      </c>
      <c r="D1416" s="8" t="s">
        <v>12</v>
      </c>
      <c r="E1416" s="8" t="s">
        <v>13</v>
      </c>
      <c r="F1416" s="8" t="s">
        <v>47</v>
      </c>
      <c r="G1416" s="8" t="s">
        <v>48</v>
      </c>
      <c r="H1416" s="8" t="s">
        <v>49</v>
      </c>
      <c r="I1416" s="9">
        <v>40000</v>
      </c>
      <c r="J1416" s="9">
        <v>40000</v>
      </c>
      <c r="K1416" s="8" t="s">
        <v>543</v>
      </c>
      <c r="L1416" s="10">
        <v>45961</v>
      </c>
      <c r="N1416" t="str">
        <f>IFERROR(VLOOKUP(A1416,Ordenes!$C$1:$C$215,1,FALSE),"N/A")</f>
        <v>N/A</v>
      </c>
      <c r="O1416" s="8" t="str">
        <f>_xlfn.CONCAT(YEAR(OP[[#This Row],[FechaDocumento]]),"-",MONTH(OP[[#This Row],[FechaDocumento]]))</f>
        <v>2025-10</v>
      </c>
    </row>
    <row r="1417" spans="1:15" ht="15">
      <c r="A1417" s="8">
        <v>1982</v>
      </c>
      <c r="B1417" s="8">
        <v>2310040561</v>
      </c>
      <c r="C1417" s="8" t="s">
        <v>549</v>
      </c>
      <c r="D1417" s="8" t="s">
        <v>12</v>
      </c>
      <c r="E1417" s="8" t="s">
        <v>13</v>
      </c>
      <c r="F1417" s="8" t="s">
        <v>47</v>
      </c>
      <c r="G1417" s="8" t="s">
        <v>48</v>
      </c>
      <c r="H1417" s="8" t="s">
        <v>49</v>
      </c>
      <c r="I1417" s="9">
        <v>40000</v>
      </c>
      <c r="J1417" s="9">
        <v>40000</v>
      </c>
      <c r="K1417" s="8" t="s">
        <v>549</v>
      </c>
      <c r="L1417" s="10">
        <v>45961</v>
      </c>
      <c r="N1417" t="str">
        <f>IFERROR(VLOOKUP(A1417,Ordenes!$C$1:$C$215,1,FALSE),"N/A")</f>
        <v>N/A</v>
      </c>
      <c r="O1417" s="8" t="str">
        <f>_xlfn.CONCAT(YEAR(OP[[#This Row],[FechaDocumento]]),"-",MONTH(OP[[#This Row],[FechaDocumento]]))</f>
        <v>2025-10</v>
      </c>
    </row>
    <row r="1418" spans="1:15" ht="15">
      <c r="A1418" s="8">
        <v>1984</v>
      </c>
      <c r="B1418" s="8">
        <v>2110020095</v>
      </c>
      <c r="C1418" s="8" t="s">
        <v>552</v>
      </c>
      <c r="D1418" s="8" t="s">
        <v>12</v>
      </c>
      <c r="E1418" s="8" t="s">
        <v>13</v>
      </c>
      <c r="F1418" s="8" t="s">
        <v>47</v>
      </c>
      <c r="G1418" s="8" t="s">
        <v>48</v>
      </c>
      <c r="H1418" s="8" t="s">
        <v>49</v>
      </c>
      <c r="I1418" s="9">
        <v>91392</v>
      </c>
      <c r="J1418" s="9">
        <v>91392</v>
      </c>
      <c r="K1418" s="8" t="s">
        <v>552</v>
      </c>
      <c r="L1418" s="10">
        <v>45961</v>
      </c>
      <c r="N1418" t="str">
        <f>IFERROR(VLOOKUP(A1418,Ordenes!$C$1:$C$215,1,FALSE),"N/A")</f>
        <v>N/A</v>
      </c>
      <c r="O1418" s="8" t="str">
        <f>_xlfn.CONCAT(YEAR(OP[[#This Row],[FechaDocumento]]),"-",MONTH(OP[[#This Row],[FechaDocumento]]))</f>
        <v>2025-10</v>
      </c>
    </row>
    <row r="1419" spans="1:15" ht="15">
      <c r="A1419" s="8">
        <v>1985</v>
      </c>
      <c r="B1419" s="8">
        <v>2110020112</v>
      </c>
      <c r="C1419" s="8" t="s">
        <v>596</v>
      </c>
      <c r="D1419" s="8" t="s">
        <v>12</v>
      </c>
      <c r="E1419" s="8" t="s">
        <v>13</v>
      </c>
      <c r="F1419" s="8" t="s">
        <v>47</v>
      </c>
      <c r="G1419" s="8" t="s">
        <v>48</v>
      </c>
      <c r="H1419" s="8" t="s">
        <v>49</v>
      </c>
      <c r="I1419" s="9">
        <v>50000</v>
      </c>
      <c r="J1419" s="9">
        <v>47160</v>
      </c>
      <c r="K1419" s="8" t="s">
        <v>596</v>
      </c>
      <c r="L1419" s="10">
        <v>45961</v>
      </c>
      <c r="N1419" t="str">
        <f>IFERROR(VLOOKUP(A1419,Ordenes!$C$1:$C$215,1,FALSE),"N/A")</f>
        <v>N/A</v>
      </c>
      <c r="O1419" s="8" t="str">
        <f>_xlfn.CONCAT(YEAR(OP[[#This Row],[FechaDocumento]]),"-",MONTH(OP[[#This Row],[FechaDocumento]]))</f>
        <v>2025-10</v>
      </c>
    </row>
    <row r="1420" spans="1:15" ht="15">
      <c r="A1420" s="8">
        <v>1987</v>
      </c>
      <c r="B1420" s="8">
        <v>2310340006</v>
      </c>
      <c r="C1420" s="8" t="s">
        <v>732</v>
      </c>
      <c r="D1420" s="8" t="s">
        <v>12</v>
      </c>
      <c r="E1420" s="8" t="s">
        <v>13</v>
      </c>
      <c r="F1420" s="8" t="s">
        <v>47</v>
      </c>
      <c r="G1420" s="8" t="s">
        <v>48</v>
      </c>
      <c r="H1420" s="8" t="s">
        <v>49</v>
      </c>
      <c r="I1420" s="9">
        <v>237000</v>
      </c>
      <c r="J1420" s="9">
        <v>235380</v>
      </c>
      <c r="K1420" s="8" t="s">
        <v>732</v>
      </c>
      <c r="L1420" s="10">
        <v>45961</v>
      </c>
      <c r="N1420" t="str">
        <f>IFERROR(VLOOKUP(A1420,Ordenes!$C$1:$C$215,1,FALSE),"N/A")</f>
        <v>N/A</v>
      </c>
      <c r="O1420" s="8" t="str">
        <f>_xlfn.CONCAT(YEAR(OP[[#This Row],[FechaDocumento]]),"-",MONTH(OP[[#This Row],[FechaDocumento]]))</f>
        <v>2025-10</v>
      </c>
    </row>
    <row r="1421" spans="1:15" ht="15">
      <c r="A1421" s="8">
        <v>1989</v>
      </c>
      <c r="B1421" s="8">
        <v>2310030015</v>
      </c>
      <c r="C1421" s="8" t="s">
        <v>100</v>
      </c>
      <c r="D1421" s="8" t="s">
        <v>12</v>
      </c>
      <c r="E1421" s="8" t="s">
        <v>13</v>
      </c>
      <c r="F1421" s="8" t="s">
        <v>91</v>
      </c>
      <c r="G1421" s="8" t="s">
        <v>92</v>
      </c>
      <c r="H1421" s="8" t="s">
        <v>93</v>
      </c>
      <c r="I1421" s="9">
        <v>9000</v>
      </c>
      <c r="J1421" s="9">
        <v>9000</v>
      </c>
      <c r="K1421" s="8" t="s">
        <v>100</v>
      </c>
      <c r="L1421" s="10">
        <v>45961</v>
      </c>
      <c r="N1421" t="str">
        <f>IFERROR(VLOOKUP(A1421,Ordenes!$C$1:$C$215,1,FALSE),"N/A")</f>
        <v>N/A</v>
      </c>
      <c r="O1421" s="8" t="str">
        <f>_xlfn.CONCAT(YEAR(OP[[#This Row],[FechaDocumento]]),"-",MONTH(OP[[#This Row],[FechaDocumento]]))</f>
        <v>2025-10</v>
      </c>
    </row>
    <row r="1422" spans="1:15" ht="15">
      <c r="A1422" s="8">
        <v>1990</v>
      </c>
      <c r="B1422" s="8">
        <v>2310030019</v>
      </c>
      <c r="C1422" s="8" t="s">
        <v>98</v>
      </c>
      <c r="D1422" s="8" t="s">
        <v>12</v>
      </c>
      <c r="E1422" s="8" t="s">
        <v>13</v>
      </c>
      <c r="F1422" s="8" t="s">
        <v>91</v>
      </c>
      <c r="G1422" s="8" t="s">
        <v>92</v>
      </c>
      <c r="H1422" s="8" t="s">
        <v>93</v>
      </c>
      <c r="I1422" s="9">
        <v>10800</v>
      </c>
      <c r="J1422" s="9">
        <v>10800</v>
      </c>
      <c r="K1422" s="8" t="s">
        <v>98</v>
      </c>
      <c r="L1422" s="10">
        <v>45961</v>
      </c>
      <c r="N1422" t="str">
        <f>IFERROR(VLOOKUP(A1422,Ordenes!$C$1:$C$215,1,FALSE),"N/A")</f>
        <v>N/A</v>
      </c>
      <c r="O1422" s="8" t="str">
        <f>_xlfn.CONCAT(YEAR(OP[[#This Row],[FechaDocumento]]),"-",MONTH(OP[[#This Row],[FechaDocumento]]))</f>
        <v>2025-10</v>
      </c>
    </row>
    <row r="1423" spans="1:15" ht="15">
      <c r="A1423" s="8">
        <v>1991</v>
      </c>
      <c r="B1423" s="8">
        <v>2310030018</v>
      </c>
      <c r="C1423" s="8" t="s">
        <v>99</v>
      </c>
      <c r="D1423" s="8" t="s">
        <v>12</v>
      </c>
      <c r="E1423" s="8" t="s">
        <v>13</v>
      </c>
      <c r="F1423" s="8" t="s">
        <v>91</v>
      </c>
      <c r="G1423" s="8" t="s">
        <v>92</v>
      </c>
      <c r="H1423" s="8" t="s">
        <v>93</v>
      </c>
      <c r="I1423" s="9">
        <v>8100</v>
      </c>
      <c r="J1423" s="9">
        <v>8100</v>
      </c>
      <c r="K1423" s="8" t="s">
        <v>99</v>
      </c>
      <c r="L1423" s="10">
        <v>45961</v>
      </c>
      <c r="N1423" t="str">
        <f>IFERROR(VLOOKUP(A1423,Ordenes!$C$1:$C$215,1,FALSE),"N/A")</f>
        <v>N/A</v>
      </c>
      <c r="O1423" s="8" t="str">
        <f>_xlfn.CONCAT(YEAR(OP[[#This Row],[FechaDocumento]]),"-",MONTH(OP[[#This Row],[FechaDocumento]]))</f>
        <v>2025-10</v>
      </c>
    </row>
    <row r="1424" spans="1:15" ht="15">
      <c r="A1424" s="8">
        <v>1993</v>
      </c>
      <c r="B1424" s="8">
        <v>2310090439</v>
      </c>
      <c r="C1424" s="8" t="s">
        <v>313</v>
      </c>
      <c r="D1424" s="8" t="s">
        <v>12</v>
      </c>
      <c r="E1424" s="8" t="s">
        <v>13</v>
      </c>
      <c r="F1424" s="8" t="s">
        <v>14</v>
      </c>
      <c r="G1424" s="8" t="s">
        <v>15</v>
      </c>
      <c r="H1424" s="8" t="s">
        <v>16</v>
      </c>
      <c r="I1424" s="9">
        <v>150000</v>
      </c>
      <c r="J1424" s="9">
        <v>150520</v>
      </c>
      <c r="K1424" s="8" t="s">
        <v>313</v>
      </c>
      <c r="L1424" s="10">
        <v>45961</v>
      </c>
      <c r="N1424" t="str">
        <f>IFERROR(VLOOKUP(A1424,Ordenes!$C$1:$C$215,1,FALSE),"N/A")</f>
        <v>N/A</v>
      </c>
      <c r="O1424" s="8" t="str">
        <f>_xlfn.CONCAT(YEAR(OP[[#This Row],[FechaDocumento]]),"-",MONTH(OP[[#This Row],[FechaDocumento]]))</f>
        <v>2025-10</v>
      </c>
    </row>
    <row r="1425" spans="1:15" ht="15">
      <c r="A1425" s="8">
        <v>1994</v>
      </c>
      <c r="B1425" s="8">
        <v>2310160475</v>
      </c>
      <c r="C1425" s="8" t="s">
        <v>710</v>
      </c>
      <c r="D1425" s="8" t="s">
        <v>12</v>
      </c>
      <c r="E1425" s="8" t="s">
        <v>13</v>
      </c>
      <c r="F1425" s="8" t="s">
        <v>14</v>
      </c>
      <c r="G1425" s="8" t="s">
        <v>15</v>
      </c>
      <c r="H1425" s="8" t="s">
        <v>16</v>
      </c>
      <c r="I1425" s="9">
        <v>105000</v>
      </c>
      <c r="J1425" s="9">
        <v>160900</v>
      </c>
      <c r="K1425" s="8" t="s">
        <v>710</v>
      </c>
      <c r="L1425" s="10">
        <v>45961</v>
      </c>
      <c r="N1425" t="str">
        <f>IFERROR(VLOOKUP(A1425,Ordenes!$C$1:$C$215,1,FALSE),"N/A")</f>
        <v>N/A</v>
      </c>
      <c r="O1425" s="8" t="str">
        <f>_xlfn.CONCAT(YEAR(OP[[#This Row],[FechaDocumento]]),"-",MONTH(OP[[#This Row],[FechaDocumento]]))</f>
        <v>2025-10</v>
      </c>
    </row>
    <row r="1426" spans="1:15" ht="15">
      <c r="A1426" s="8">
        <v>2001</v>
      </c>
      <c r="B1426" s="8">
        <v>2320330022</v>
      </c>
      <c r="C1426" s="8" t="s">
        <v>168</v>
      </c>
      <c r="D1426" s="8" t="s">
        <v>12</v>
      </c>
      <c r="E1426" s="8" t="s">
        <v>108</v>
      </c>
      <c r="F1426" s="8" t="s">
        <v>109</v>
      </c>
      <c r="G1426" s="8" t="s">
        <v>110</v>
      </c>
      <c r="H1426" s="8" t="s">
        <v>111</v>
      </c>
      <c r="I1426" s="9">
        <v>115800</v>
      </c>
      <c r="J1426" s="9">
        <v>115800</v>
      </c>
      <c r="K1426" s="8" t="s">
        <v>168</v>
      </c>
      <c r="L1426" s="10">
        <v>45964</v>
      </c>
      <c r="N1426" t="str">
        <f>IFERROR(VLOOKUP(A1426,Ordenes!$C$1:$C$215,1,FALSE),"N/A")</f>
        <v>N/A</v>
      </c>
      <c r="O1426" s="8" t="str">
        <f>_xlfn.CONCAT(YEAR(OP[[#This Row],[FechaDocumento]]),"-",MONTH(OP[[#This Row],[FechaDocumento]]))</f>
        <v>2025-11</v>
      </c>
    </row>
    <row r="1427" spans="1:15" ht="15">
      <c r="A1427" s="8">
        <v>2002</v>
      </c>
      <c r="B1427" s="8">
        <v>2110030170</v>
      </c>
      <c r="C1427" s="8" t="s">
        <v>704</v>
      </c>
      <c r="D1427" s="8" t="s">
        <v>12</v>
      </c>
      <c r="E1427" s="8" t="s">
        <v>13</v>
      </c>
      <c r="F1427" s="8" t="s">
        <v>47</v>
      </c>
      <c r="G1427" s="8" t="s">
        <v>48</v>
      </c>
      <c r="H1427" s="8" t="s">
        <v>49</v>
      </c>
      <c r="I1427" s="9">
        <v>20000</v>
      </c>
      <c r="J1427" s="9">
        <v>20328</v>
      </c>
      <c r="K1427" s="8" t="s">
        <v>704</v>
      </c>
      <c r="L1427" s="10">
        <v>45964</v>
      </c>
      <c r="N1427" t="str">
        <f>IFERROR(VLOOKUP(A1427,Ordenes!$C$1:$C$215,1,FALSE),"N/A")</f>
        <v>N/A</v>
      </c>
      <c r="O1427" s="8" t="str">
        <f>_xlfn.CONCAT(YEAR(OP[[#This Row],[FechaDocumento]]),"-",MONTH(OP[[#This Row],[FechaDocumento]]))</f>
        <v>2025-11</v>
      </c>
    </row>
    <row r="1428" spans="1:15" ht="15">
      <c r="A1428" s="8">
        <v>2003</v>
      </c>
      <c r="B1428" s="8">
        <v>2310210159</v>
      </c>
      <c r="C1428" s="8" t="s">
        <v>61</v>
      </c>
      <c r="D1428" s="8" t="s">
        <v>12</v>
      </c>
      <c r="E1428" s="8" t="s">
        <v>13</v>
      </c>
      <c r="F1428" s="8" t="s">
        <v>47</v>
      </c>
      <c r="G1428" s="8" t="s">
        <v>48</v>
      </c>
      <c r="H1428" s="8" t="s">
        <v>49</v>
      </c>
      <c r="I1428" s="9">
        <v>25000</v>
      </c>
      <c r="J1428" s="9">
        <v>25000</v>
      </c>
      <c r="K1428" s="8" t="s">
        <v>61</v>
      </c>
      <c r="L1428" s="10">
        <v>45964</v>
      </c>
      <c r="N1428" t="str">
        <f>IFERROR(VLOOKUP(A1428,Ordenes!$C$1:$C$215,1,FALSE),"N/A")</f>
        <v>N/A</v>
      </c>
      <c r="O1428" s="8" t="str">
        <f>_xlfn.CONCAT(YEAR(OP[[#This Row],[FechaDocumento]]),"-",MONTH(OP[[#This Row],[FechaDocumento]]))</f>
        <v>2025-11</v>
      </c>
    </row>
    <row r="1429" spans="1:15" ht="15">
      <c r="A1429" s="8">
        <v>2004</v>
      </c>
      <c r="B1429" s="8">
        <v>2310210158</v>
      </c>
      <c r="C1429" s="8" t="s">
        <v>63</v>
      </c>
      <c r="D1429" s="8" t="s">
        <v>12</v>
      </c>
      <c r="E1429" s="8" t="s">
        <v>13</v>
      </c>
      <c r="F1429" s="8" t="s">
        <v>47</v>
      </c>
      <c r="G1429" s="8" t="s">
        <v>48</v>
      </c>
      <c r="H1429" s="8" t="s">
        <v>49</v>
      </c>
      <c r="I1429" s="9">
        <v>25000</v>
      </c>
      <c r="J1429" s="9">
        <v>25000</v>
      </c>
      <c r="K1429" s="8" t="s">
        <v>63</v>
      </c>
      <c r="L1429" s="10">
        <v>45964</v>
      </c>
      <c r="N1429" t="str">
        <f>IFERROR(VLOOKUP(A1429,Ordenes!$C$1:$C$215,1,FALSE),"N/A")</f>
        <v>N/A</v>
      </c>
      <c r="O1429" s="8" t="str">
        <f>_xlfn.CONCAT(YEAR(OP[[#This Row],[FechaDocumento]]),"-",MONTH(OP[[#This Row],[FechaDocumento]]))</f>
        <v>2025-11</v>
      </c>
    </row>
    <row r="1430" spans="1:15" ht="15">
      <c r="A1430" s="8">
        <v>2006</v>
      </c>
      <c r="B1430" s="8">
        <v>2140110632</v>
      </c>
      <c r="C1430" s="8" t="s">
        <v>509</v>
      </c>
      <c r="D1430" s="8" t="s">
        <v>12</v>
      </c>
      <c r="E1430" s="8" t="s">
        <v>108</v>
      </c>
      <c r="F1430" s="8" t="s">
        <v>109</v>
      </c>
      <c r="G1430" s="8" t="s">
        <v>110</v>
      </c>
      <c r="H1430" s="8" t="s">
        <v>111</v>
      </c>
      <c r="I1430" s="9">
        <v>25500</v>
      </c>
      <c r="J1430" s="9">
        <v>16953</v>
      </c>
      <c r="K1430" s="8" t="s">
        <v>509</v>
      </c>
      <c r="L1430" s="10">
        <v>45964</v>
      </c>
      <c r="N1430" t="str">
        <f>IFERROR(VLOOKUP(A1430,Ordenes!$C$1:$C$215,1,FALSE),"N/A")</f>
        <v>N/A</v>
      </c>
      <c r="O1430" s="8" t="str">
        <f>_xlfn.CONCAT(YEAR(OP[[#This Row],[FechaDocumento]]),"-",MONTH(OP[[#This Row],[FechaDocumento]]))</f>
        <v>2025-11</v>
      </c>
    </row>
    <row r="1431" spans="1:15" ht="15">
      <c r="A1431" s="8">
        <v>2008</v>
      </c>
      <c r="B1431" s="8">
        <v>2310160240</v>
      </c>
      <c r="C1431" s="8" t="s">
        <v>39</v>
      </c>
      <c r="D1431" s="8" t="s">
        <v>12</v>
      </c>
      <c r="E1431" s="8" t="s">
        <v>13</v>
      </c>
      <c r="F1431" s="8" t="s">
        <v>14</v>
      </c>
      <c r="G1431" s="8" t="s">
        <v>15</v>
      </c>
      <c r="H1431" s="8" t="s">
        <v>16</v>
      </c>
      <c r="I1431" s="9">
        <v>75000</v>
      </c>
      <c r="J1431" s="9">
        <v>71500</v>
      </c>
      <c r="K1431" s="8" t="s">
        <v>39</v>
      </c>
      <c r="L1431" s="10">
        <v>45964</v>
      </c>
      <c r="N1431" t="str">
        <f>IFERROR(VLOOKUP(A1431,Ordenes!$C$1:$C$215,1,FALSE),"N/A")</f>
        <v>N/A</v>
      </c>
      <c r="O1431" s="8" t="str">
        <f>_xlfn.CONCAT(YEAR(OP[[#This Row],[FechaDocumento]]),"-",MONTH(OP[[#This Row],[FechaDocumento]]))</f>
        <v>2025-11</v>
      </c>
    </row>
    <row r="1432" spans="1:15" ht="15">
      <c r="A1432" s="8">
        <v>2009</v>
      </c>
      <c r="B1432" s="8">
        <v>2310160482</v>
      </c>
      <c r="C1432" s="8" t="s">
        <v>324</v>
      </c>
      <c r="D1432" s="8" t="s">
        <v>12</v>
      </c>
      <c r="E1432" s="8" t="s">
        <v>13</v>
      </c>
      <c r="F1432" s="8" t="s">
        <v>14</v>
      </c>
      <c r="G1432" s="8" t="s">
        <v>15</v>
      </c>
      <c r="H1432" s="8" t="s">
        <v>16</v>
      </c>
      <c r="I1432" s="9">
        <v>120000</v>
      </c>
      <c r="J1432" s="9">
        <v>120000</v>
      </c>
      <c r="K1432" s="8" t="s">
        <v>324</v>
      </c>
      <c r="L1432" s="10">
        <v>45964</v>
      </c>
      <c r="N1432" t="str">
        <f>IFERROR(VLOOKUP(A1432,Ordenes!$C$1:$C$215,1,FALSE),"N/A")</f>
        <v>N/A</v>
      </c>
      <c r="O1432" s="8" t="str">
        <f>_xlfn.CONCAT(YEAR(OP[[#This Row],[FechaDocumento]]),"-",MONTH(OP[[#This Row],[FechaDocumento]]))</f>
        <v>2025-11</v>
      </c>
    </row>
    <row r="1433" spans="1:15" ht="15">
      <c r="A1433" s="8">
        <v>2010</v>
      </c>
      <c r="B1433" s="8">
        <v>2140110633</v>
      </c>
      <c r="C1433" s="8" t="s">
        <v>508</v>
      </c>
      <c r="D1433" s="8" t="s">
        <v>12</v>
      </c>
      <c r="E1433" s="8" t="s">
        <v>108</v>
      </c>
      <c r="F1433" s="8" t="s">
        <v>109</v>
      </c>
      <c r="G1433" s="8" t="s">
        <v>110</v>
      </c>
      <c r="H1433" s="8" t="s">
        <v>111</v>
      </c>
      <c r="I1433" s="9">
        <v>35500</v>
      </c>
      <c r="J1433" s="9">
        <v>35600</v>
      </c>
      <c r="K1433" s="8" t="s">
        <v>508</v>
      </c>
      <c r="L1433" s="10">
        <v>45964</v>
      </c>
      <c r="N1433" t="str">
        <f>IFERROR(VLOOKUP(A1433,Ordenes!$C$1:$C$215,1,FALSE),"N/A")</f>
        <v>N/A</v>
      </c>
      <c r="O1433" s="8" t="str">
        <f>_xlfn.CONCAT(YEAR(OP[[#This Row],[FechaDocumento]]),"-",MONTH(OP[[#This Row],[FechaDocumento]]))</f>
        <v>2025-11</v>
      </c>
    </row>
    <row r="1434" spans="1:15" ht="15">
      <c r="A1434" s="8">
        <v>2013</v>
      </c>
      <c r="B1434" s="8">
        <v>2110040016</v>
      </c>
      <c r="C1434" s="8" t="s">
        <v>231</v>
      </c>
      <c r="D1434" s="8" t="s">
        <v>12</v>
      </c>
      <c r="E1434" s="8" t="s">
        <v>13</v>
      </c>
      <c r="F1434" s="8" t="s">
        <v>47</v>
      </c>
      <c r="G1434" s="8" t="s">
        <v>48</v>
      </c>
      <c r="H1434" s="8" t="s">
        <v>49</v>
      </c>
      <c r="I1434" s="9">
        <v>40000</v>
      </c>
      <c r="J1434" s="9">
        <v>77028</v>
      </c>
      <c r="K1434" s="8" t="s">
        <v>231</v>
      </c>
      <c r="L1434" s="10">
        <v>45964</v>
      </c>
      <c r="N1434" t="str">
        <f>IFERROR(VLOOKUP(A1434,Ordenes!$C$1:$C$215,1,FALSE),"N/A")</f>
        <v>N/A</v>
      </c>
      <c r="O1434" s="8" t="str">
        <f>_xlfn.CONCAT(YEAR(OP[[#This Row],[FechaDocumento]]),"-",MONTH(OP[[#This Row],[FechaDocumento]]))</f>
        <v>2025-11</v>
      </c>
    </row>
    <row r="1435" spans="1:15" ht="15">
      <c r="A1435" s="8">
        <v>2014</v>
      </c>
      <c r="B1435" s="8">
        <v>2310040555</v>
      </c>
      <c r="C1435" s="8" t="s">
        <v>321</v>
      </c>
      <c r="D1435" s="8" t="s">
        <v>12</v>
      </c>
      <c r="E1435" s="8" t="s">
        <v>13</v>
      </c>
      <c r="F1435" s="8" t="s">
        <v>91</v>
      </c>
      <c r="G1435" s="8" t="s">
        <v>92</v>
      </c>
      <c r="H1435" s="8" t="s">
        <v>93</v>
      </c>
      <c r="I1435" s="9">
        <v>25153</v>
      </c>
      <c r="J1435" s="9">
        <v>29107</v>
      </c>
      <c r="K1435" s="8" t="s">
        <v>321</v>
      </c>
      <c r="L1435" s="10">
        <v>45964</v>
      </c>
      <c r="N1435" t="str">
        <f>IFERROR(VLOOKUP(A1435,Ordenes!$C$1:$C$215,1,FALSE),"N/A")</f>
        <v>N/A</v>
      </c>
      <c r="O1435" s="8" t="str">
        <f>_xlfn.CONCAT(YEAR(OP[[#This Row],[FechaDocumento]]),"-",MONTH(OP[[#This Row],[FechaDocumento]]))</f>
        <v>2025-11</v>
      </c>
    </row>
    <row r="1436" spans="1:15" ht="15">
      <c r="A1436" s="8">
        <v>2019</v>
      </c>
      <c r="B1436" s="8">
        <v>2310040558</v>
      </c>
      <c r="C1436" s="8" t="s">
        <v>322</v>
      </c>
      <c r="D1436" s="8" t="s">
        <v>12</v>
      </c>
      <c r="E1436" s="8" t="s">
        <v>13</v>
      </c>
      <c r="F1436" s="8" t="s">
        <v>91</v>
      </c>
      <c r="G1436" s="8" t="s">
        <v>92</v>
      </c>
      <c r="H1436" s="8" t="s">
        <v>93</v>
      </c>
      <c r="I1436" s="9">
        <v>25000</v>
      </c>
      <c r="J1436" s="9">
        <v>28263</v>
      </c>
      <c r="K1436" s="8" t="s">
        <v>322</v>
      </c>
      <c r="L1436" s="10">
        <v>45965</v>
      </c>
      <c r="N1436" t="str">
        <f>IFERROR(VLOOKUP(A1436,Ordenes!$C$1:$C$215,1,FALSE),"N/A")</f>
        <v>N/A</v>
      </c>
      <c r="O1436" s="8" t="str">
        <f>_xlfn.CONCAT(YEAR(OP[[#This Row],[FechaDocumento]]),"-",MONTH(OP[[#This Row],[FechaDocumento]]))</f>
        <v>2025-11</v>
      </c>
    </row>
    <row r="1437" spans="1:15" ht="15">
      <c r="A1437" s="8">
        <v>2020</v>
      </c>
      <c r="B1437" s="8">
        <v>2310040557</v>
      </c>
      <c r="C1437" s="8" t="s">
        <v>312</v>
      </c>
      <c r="D1437" s="8" t="s">
        <v>12</v>
      </c>
      <c r="E1437" s="8" t="s">
        <v>13</v>
      </c>
      <c r="F1437" s="8" t="s">
        <v>91</v>
      </c>
      <c r="G1437" s="8" t="s">
        <v>92</v>
      </c>
      <c r="H1437" s="8" t="s">
        <v>93</v>
      </c>
      <c r="I1437" s="9">
        <v>37500</v>
      </c>
      <c r="J1437" s="9">
        <v>41862</v>
      </c>
      <c r="K1437" s="8" t="s">
        <v>312</v>
      </c>
      <c r="L1437" s="10">
        <v>45965</v>
      </c>
      <c r="N1437" t="str">
        <f>IFERROR(VLOOKUP(A1437,Ordenes!$C$1:$C$215,1,FALSE),"N/A")</f>
        <v>N/A</v>
      </c>
      <c r="O1437" s="8" t="str">
        <f>_xlfn.CONCAT(YEAR(OP[[#This Row],[FechaDocumento]]),"-",MONTH(OP[[#This Row],[FechaDocumento]]))</f>
        <v>2025-11</v>
      </c>
    </row>
    <row r="1438" spans="1:15" ht="15">
      <c r="A1438" s="8">
        <v>2021</v>
      </c>
      <c r="B1438" s="8">
        <v>2310040556</v>
      </c>
      <c r="C1438" s="8" t="s">
        <v>311</v>
      </c>
      <c r="D1438" s="8" t="s">
        <v>12</v>
      </c>
      <c r="E1438" s="8" t="s">
        <v>13</v>
      </c>
      <c r="F1438" s="8" t="s">
        <v>91</v>
      </c>
      <c r="G1438" s="8" t="s">
        <v>92</v>
      </c>
      <c r="H1438" s="8" t="s">
        <v>93</v>
      </c>
      <c r="I1438" s="9">
        <v>35000</v>
      </c>
      <c r="J1438" s="9">
        <v>36296</v>
      </c>
      <c r="K1438" s="8" t="s">
        <v>311</v>
      </c>
      <c r="L1438" s="10">
        <v>45965</v>
      </c>
      <c r="N1438" t="str">
        <f>IFERROR(VLOOKUP(A1438,Ordenes!$C$1:$C$215,1,FALSE),"N/A")</f>
        <v>N/A</v>
      </c>
      <c r="O1438" s="8" t="str">
        <f>_xlfn.CONCAT(YEAR(OP[[#This Row],[FechaDocumento]]),"-",MONTH(OP[[#This Row],[FechaDocumento]]))</f>
        <v>2025-11</v>
      </c>
    </row>
    <row r="1439" spans="1:15" ht="15">
      <c r="A1439" s="8">
        <v>2022</v>
      </c>
      <c r="B1439" s="8">
        <v>2310040555</v>
      </c>
      <c r="C1439" s="8" t="s">
        <v>321</v>
      </c>
      <c r="D1439" s="8" t="s">
        <v>12</v>
      </c>
      <c r="E1439" s="8" t="s">
        <v>13</v>
      </c>
      <c r="F1439" s="8" t="s">
        <v>91</v>
      </c>
      <c r="G1439" s="8" t="s">
        <v>92</v>
      </c>
      <c r="H1439" s="8" t="s">
        <v>93</v>
      </c>
      <c r="I1439" s="9">
        <v>27500</v>
      </c>
      <c r="J1439" s="9">
        <v>30867</v>
      </c>
      <c r="K1439" s="8" t="s">
        <v>321</v>
      </c>
      <c r="L1439" s="10">
        <v>45965</v>
      </c>
      <c r="N1439" t="str">
        <f>IFERROR(VLOOKUP(A1439,Ordenes!$C$1:$C$215,1,FALSE),"N/A")</f>
        <v>N/A</v>
      </c>
      <c r="O1439" s="8" t="str">
        <f>_xlfn.CONCAT(YEAR(OP[[#This Row],[FechaDocumento]]),"-",MONTH(OP[[#This Row],[FechaDocumento]]))</f>
        <v>2025-11</v>
      </c>
    </row>
    <row r="1440" spans="1:15" ht="15">
      <c r="A1440" s="8">
        <v>2023</v>
      </c>
      <c r="B1440" s="8">
        <v>2310040554</v>
      </c>
      <c r="C1440" s="8" t="s">
        <v>310</v>
      </c>
      <c r="D1440" s="8" t="s">
        <v>12</v>
      </c>
      <c r="E1440" s="8" t="s">
        <v>13</v>
      </c>
      <c r="F1440" s="8" t="s">
        <v>91</v>
      </c>
      <c r="G1440" s="8" t="s">
        <v>92</v>
      </c>
      <c r="H1440" s="8" t="s">
        <v>93</v>
      </c>
      <c r="I1440" s="9">
        <v>46250</v>
      </c>
      <c r="J1440" s="9">
        <v>50000</v>
      </c>
      <c r="K1440" s="8" t="s">
        <v>310</v>
      </c>
      <c r="L1440" s="10">
        <v>45965</v>
      </c>
      <c r="N1440" t="str">
        <f>IFERROR(VLOOKUP(A1440,Ordenes!$C$1:$C$215,1,FALSE),"N/A")</f>
        <v>N/A</v>
      </c>
      <c r="O1440" s="8" t="str">
        <f>_xlfn.CONCAT(YEAR(OP[[#This Row],[FechaDocumento]]),"-",MONTH(OP[[#This Row],[FechaDocumento]]))</f>
        <v>2025-11</v>
      </c>
    </row>
    <row r="1441" spans="1:15" ht="15">
      <c r="A1441" s="8">
        <v>2024</v>
      </c>
      <c r="B1441" s="8">
        <v>2310040553</v>
      </c>
      <c r="C1441" s="8" t="s">
        <v>309</v>
      </c>
      <c r="D1441" s="8" t="s">
        <v>12</v>
      </c>
      <c r="E1441" s="8" t="s">
        <v>13</v>
      </c>
      <c r="F1441" s="8" t="s">
        <v>91</v>
      </c>
      <c r="G1441" s="8" t="s">
        <v>92</v>
      </c>
      <c r="H1441" s="8" t="s">
        <v>93</v>
      </c>
      <c r="I1441" s="9">
        <v>45000</v>
      </c>
      <c r="J1441" s="9">
        <v>48920</v>
      </c>
      <c r="K1441" s="8" t="s">
        <v>309</v>
      </c>
      <c r="L1441" s="10">
        <v>45965</v>
      </c>
      <c r="N1441" t="str">
        <f>IFERROR(VLOOKUP(A1441,Ordenes!$C$1:$C$215,1,FALSE),"N/A")</f>
        <v>N/A</v>
      </c>
      <c r="O1441" s="8" t="str">
        <f>_xlfn.CONCAT(YEAR(OP[[#This Row],[FechaDocumento]]),"-",MONTH(OP[[#This Row],[FechaDocumento]]))</f>
        <v>2025-11</v>
      </c>
    </row>
    <row r="1442" spans="1:15" ht="15">
      <c r="A1442" s="8">
        <v>2025</v>
      </c>
      <c r="B1442" s="8">
        <v>2310040552</v>
      </c>
      <c r="C1442" s="8" t="s">
        <v>308</v>
      </c>
      <c r="D1442" s="8" t="s">
        <v>12</v>
      </c>
      <c r="E1442" s="8" t="s">
        <v>13</v>
      </c>
      <c r="F1442" s="8" t="s">
        <v>91</v>
      </c>
      <c r="G1442" s="8" t="s">
        <v>92</v>
      </c>
      <c r="H1442" s="8" t="s">
        <v>93</v>
      </c>
      <c r="I1442" s="9">
        <v>37500</v>
      </c>
      <c r="J1442" s="9">
        <v>45640</v>
      </c>
      <c r="K1442" s="8" t="s">
        <v>308</v>
      </c>
      <c r="L1442" s="10">
        <v>45965</v>
      </c>
      <c r="N1442" t="str">
        <f>IFERROR(VLOOKUP(A1442,Ordenes!$C$1:$C$215,1,FALSE),"N/A")</f>
        <v>N/A</v>
      </c>
      <c r="O1442" s="8" t="str">
        <f>_xlfn.CONCAT(YEAR(OP[[#This Row],[FechaDocumento]]),"-",MONTH(OP[[#This Row],[FechaDocumento]]))</f>
        <v>2025-11</v>
      </c>
    </row>
    <row r="1443" spans="1:15" ht="15">
      <c r="A1443" s="8">
        <v>2026</v>
      </c>
      <c r="B1443" s="8">
        <v>2310040551</v>
      </c>
      <c r="C1443" s="8" t="s">
        <v>307</v>
      </c>
      <c r="D1443" s="8" t="s">
        <v>12</v>
      </c>
      <c r="E1443" s="8" t="s">
        <v>13</v>
      </c>
      <c r="F1443" s="8" t="s">
        <v>91</v>
      </c>
      <c r="G1443" s="8" t="s">
        <v>92</v>
      </c>
      <c r="H1443" s="8" t="s">
        <v>93</v>
      </c>
      <c r="I1443" s="9">
        <v>37500</v>
      </c>
      <c r="J1443" s="9">
        <v>42253</v>
      </c>
      <c r="K1443" s="8" t="s">
        <v>307</v>
      </c>
      <c r="L1443" s="10">
        <v>45965</v>
      </c>
      <c r="N1443" t="str">
        <f>IFERROR(VLOOKUP(A1443,Ordenes!$C$1:$C$215,1,FALSE),"N/A")</f>
        <v>N/A</v>
      </c>
      <c r="O1443" s="8" t="str">
        <f>_xlfn.CONCAT(YEAR(OP[[#This Row],[FechaDocumento]]),"-",MONTH(OP[[#This Row],[FechaDocumento]]))</f>
        <v>2025-11</v>
      </c>
    </row>
    <row r="1444" spans="1:15" ht="15">
      <c r="A1444" s="8">
        <v>2027</v>
      </c>
      <c r="B1444" s="8">
        <v>2310040550</v>
      </c>
      <c r="C1444" s="8" t="s">
        <v>306</v>
      </c>
      <c r="D1444" s="8" t="s">
        <v>12</v>
      </c>
      <c r="E1444" s="8" t="s">
        <v>13</v>
      </c>
      <c r="F1444" s="8" t="s">
        <v>91</v>
      </c>
      <c r="G1444" s="8" t="s">
        <v>92</v>
      </c>
      <c r="H1444" s="8" t="s">
        <v>93</v>
      </c>
      <c r="I1444" s="9">
        <v>37500</v>
      </c>
      <c r="J1444" s="9">
        <v>43799</v>
      </c>
      <c r="K1444" s="8" t="s">
        <v>306</v>
      </c>
      <c r="L1444" s="10">
        <v>45965</v>
      </c>
      <c r="N1444" t="str">
        <f>IFERROR(VLOOKUP(A1444,Ordenes!$C$1:$C$215,1,FALSE),"N/A")</f>
        <v>N/A</v>
      </c>
      <c r="O1444" s="8" t="str">
        <f>_xlfn.CONCAT(YEAR(OP[[#This Row],[FechaDocumento]]),"-",MONTH(OP[[#This Row],[FechaDocumento]]))</f>
        <v>2025-11</v>
      </c>
    </row>
    <row r="1445" spans="1:15" ht="15">
      <c r="A1445" s="8">
        <v>2028</v>
      </c>
      <c r="B1445" s="8">
        <v>2310040549</v>
      </c>
      <c r="C1445" s="8" t="s">
        <v>304</v>
      </c>
      <c r="D1445" s="8" t="s">
        <v>12</v>
      </c>
      <c r="E1445" s="8" t="s">
        <v>13</v>
      </c>
      <c r="F1445" s="8" t="s">
        <v>91</v>
      </c>
      <c r="G1445" s="8" t="s">
        <v>92</v>
      </c>
      <c r="H1445" s="8" t="s">
        <v>93</v>
      </c>
      <c r="I1445" s="9">
        <v>50000</v>
      </c>
      <c r="J1445" s="9">
        <v>55930</v>
      </c>
      <c r="K1445" s="8" t="s">
        <v>305</v>
      </c>
      <c r="L1445" s="10">
        <v>45965</v>
      </c>
      <c r="N1445" t="str">
        <f>IFERROR(VLOOKUP(A1445,Ordenes!$C$1:$C$215,1,FALSE),"N/A")</f>
        <v>N/A</v>
      </c>
      <c r="O1445" s="8" t="str">
        <f>_xlfn.CONCAT(YEAR(OP[[#This Row],[FechaDocumento]]),"-",MONTH(OP[[#This Row],[FechaDocumento]]))</f>
        <v>2025-11</v>
      </c>
    </row>
    <row r="1446" spans="1:15" ht="15">
      <c r="A1446" s="8">
        <v>2029</v>
      </c>
      <c r="B1446" s="8">
        <v>2310040548</v>
      </c>
      <c r="C1446" s="8" t="s">
        <v>303</v>
      </c>
      <c r="D1446" s="8" t="s">
        <v>12</v>
      </c>
      <c r="E1446" s="8" t="s">
        <v>13</v>
      </c>
      <c r="F1446" s="8" t="s">
        <v>91</v>
      </c>
      <c r="G1446" s="8" t="s">
        <v>92</v>
      </c>
      <c r="H1446" s="8" t="s">
        <v>93</v>
      </c>
      <c r="I1446" s="9">
        <v>16250</v>
      </c>
      <c r="J1446" s="9">
        <v>19340</v>
      </c>
      <c r="K1446" s="8" t="s">
        <v>303</v>
      </c>
      <c r="L1446" s="10">
        <v>45965</v>
      </c>
      <c r="N1446" t="str">
        <f>IFERROR(VLOOKUP(A1446,Ordenes!$C$1:$C$215,1,FALSE),"N/A")</f>
        <v>N/A</v>
      </c>
      <c r="O1446" s="8" t="str">
        <f>_xlfn.CONCAT(YEAR(OP[[#This Row],[FechaDocumento]]),"-",MONTH(OP[[#This Row],[FechaDocumento]]))</f>
        <v>2025-11</v>
      </c>
    </row>
    <row r="1447" spans="1:15" ht="15">
      <c r="A1447" s="8">
        <v>2030</v>
      </c>
      <c r="B1447" s="8">
        <v>2310040547</v>
      </c>
      <c r="C1447" s="8" t="s">
        <v>302</v>
      </c>
      <c r="D1447" s="8" t="s">
        <v>12</v>
      </c>
      <c r="E1447" s="8" t="s">
        <v>13</v>
      </c>
      <c r="F1447" s="8" t="s">
        <v>91</v>
      </c>
      <c r="G1447" s="8" t="s">
        <v>92</v>
      </c>
      <c r="H1447" s="8" t="s">
        <v>93</v>
      </c>
      <c r="I1447" s="9">
        <v>27000</v>
      </c>
      <c r="J1447" s="9">
        <v>30456</v>
      </c>
      <c r="K1447" s="8" t="s">
        <v>302</v>
      </c>
      <c r="L1447" s="10">
        <v>45965</v>
      </c>
      <c r="N1447" t="str">
        <f>IFERROR(VLOOKUP(A1447,Ordenes!$C$1:$C$215,1,FALSE),"N/A")</f>
        <v>N/A</v>
      </c>
      <c r="O1447" s="8" t="str">
        <f>_xlfn.CONCAT(YEAR(OP[[#This Row],[FechaDocumento]]),"-",MONTH(OP[[#This Row],[FechaDocumento]]))</f>
        <v>2025-11</v>
      </c>
    </row>
    <row r="1448" spans="1:15" ht="15">
      <c r="A1448" s="8">
        <v>2032</v>
      </c>
      <c r="B1448" s="8">
        <v>2310180041</v>
      </c>
      <c r="C1448" s="8" t="s">
        <v>570</v>
      </c>
      <c r="D1448" s="8" t="s">
        <v>12</v>
      </c>
      <c r="E1448" s="8" t="s">
        <v>13</v>
      </c>
      <c r="F1448" s="8" t="s">
        <v>91</v>
      </c>
      <c r="G1448" s="8" t="s">
        <v>92</v>
      </c>
      <c r="H1448" s="8" t="s">
        <v>93</v>
      </c>
      <c r="I1448" s="9">
        <v>400</v>
      </c>
      <c r="J1448" s="9">
        <v>400</v>
      </c>
      <c r="K1448" s="8" t="s">
        <v>570</v>
      </c>
      <c r="L1448" s="10">
        <v>45965</v>
      </c>
      <c r="N1448" t="str">
        <f>IFERROR(VLOOKUP(A1448,Ordenes!$C$1:$C$215,1,FALSE),"N/A")</f>
        <v>N/A</v>
      </c>
      <c r="O1448" s="8" t="str">
        <f>_xlfn.CONCAT(YEAR(OP[[#This Row],[FechaDocumento]]),"-",MONTH(OP[[#This Row],[FechaDocumento]]))</f>
        <v>2025-11</v>
      </c>
    </row>
    <row r="1449" spans="1:15" ht="15">
      <c r="A1449" s="8">
        <v>2033</v>
      </c>
      <c r="B1449" s="8">
        <v>2310180037</v>
      </c>
      <c r="C1449" s="8" t="s">
        <v>641</v>
      </c>
      <c r="D1449" s="8" t="s">
        <v>12</v>
      </c>
      <c r="E1449" s="8" t="s">
        <v>13</v>
      </c>
      <c r="F1449" s="8" t="s">
        <v>91</v>
      </c>
      <c r="G1449" s="8" t="s">
        <v>92</v>
      </c>
      <c r="H1449" s="8" t="s">
        <v>93</v>
      </c>
      <c r="I1449" s="9">
        <v>200</v>
      </c>
      <c r="J1449" s="9">
        <v>200</v>
      </c>
      <c r="K1449" s="8" t="s">
        <v>641</v>
      </c>
      <c r="L1449" s="10">
        <v>45965</v>
      </c>
      <c r="N1449" t="str">
        <f>IFERROR(VLOOKUP(A1449,Ordenes!$C$1:$C$215,1,FALSE),"N/A")</f>
        <v>N/A</v>
      </c>
      <c r="O1449" s="8" t="str">
        <f>_xlfn.CONCAT(YEAR(OP[[#This Row],[FechaDocumento]]),"-",MONTH(OP[[#This Row],[FechaDocumento]]))</f>
        <v>2025-11</v>
      </c>
    </row>
    <row r="1450" spans="1:15" ht="15">
      <c r="A1450" s="8">
        <v>2034</v>
      </c>
      <c r="B1450" s="8">
        <v>2310180050</v>
      </c>
      <c r="C1450" s="8" t="s">
        <v>571</v>
      </c>
      <c r="D1450" s="8" t="s">
        <v>12</v>
      </c>
      <c r="E1450" s="8" t="s">
        <v>13</v>
      </c>
      <c r="F1450" s="8" t="s">
        <v>91</v>
      </c>
      <c r="G1450" s="8" t="s">
        <v>92</v>
      </c>
      <c r="H1450" s="8" t="s">
        <v>93</v>
      </c>
      <c r="I1450" s="9">
        <v>200</v>
      </c>
      <c r="J1450" s="9">
        <v>200</v>
      </c>
      <c r="K1450" s="8" t="s">
        <v>571</v>
      </c>
      <c r="L1450" s="10">
        <v>45965</v>
      </c>
      <c r="N1450" t="str">
        <f>IFERROR(VLOOKUP(A1450,Ordenes!$C$1:$C$215,1,FALSE),"N/A")</f>
        <v>N/A</v>
      </c>
      <c r="O1450" s="8" t="str">
        <f>_xlfn.CONCAT(YEAR(OP[[#This Row],[FechaDocumento]]),"-",MONTH(OP[[#This Row],[FechaDocumento]]))</f>
        <v>2025-11</v>
      </c>
    </row>
    <row r="1451" spans="1:15" ht="15">
      <c r="A1451" s="8">
        <v>2035</v>
      </c>
      <c r="B1451" s="8">
        <v>2310180036</v>
      </c>
      <c r="C1451" s="8" t="s">
        <v>569</v>
      </c>
      <c r="D1451" s="8" t="s">
        <v>12</v>
      </c>
      <c r="E1451" s="8" t="s">
        <v>13</v>
      </c>
      <c r="F1451" s="8" t="s">
        <v>91</v>
      </c>
      <c r="G1451" s="8" t="s">
        <v>92</v>
      </c>
      <c r="H1451" s="8" t="s">
        <v>93</v>
      </c>
      <c r="I1451" s="9">
        <v>200</v>
      </c>
      <c r="J1451" s="9">
        <v>200</v>
      </c>
      <c r="K1451" s="8" t="s">
        <v>569</v>
      </c>
      <c r="L1451" s="10">
        <v>45965</v>
      </c>
      <c r="N1451" t="str">
        <f>IFERROR(VLOOKUP(A1451,Ordenes!$C$1:$C$215,1,FALSE),"N/A")</f>
        <v>N/A</v>
      </c>
      <c r="O1451" s="8" t="str">
        <f>_xlfn.CONCAT(YEAR(OP[[#This Row],[FechaDocumento]]),"-",MONTH(OP[[#This Row],[FechaDocumento]]))</f>
        <v>2025-11</v>
      </c>
    </row>
    <row r="1452" spans="1:15" ht="15">
      <c r="A1452" s="8">
        <v>2036</v>
      </c>
      <c r="B1452" s="8">
        <v>2310180039</v>
      </c>
      <c r="C1452" s="8" t="s">
        <v>639</v>
      </c>
      <c r="D1452" s="8" t="s">
        <v>12</v>
      </c>
      <c r="E1452" s="8" t="s">
        <v>13</v>
      </c>
      <c r="F1452" s="8" t="s">
        <v>91</v>
      </c>
      <c r="G1452" s="8" t="s">
        <v>92</v>
      </c>
      <c r="H1452" s="8" t="s">
        <v>93</v>
      </c>
      <c r="I1452" s="9">
        <v>200</v>
      </c>
      <c r="J1452" s="9">
        <v>200</v>
      </c>
      <c r="K1452" s="8" t="s">
        <v>639</v>
      </c>
      <c r="L1452" s="10">
        <v>45965</v>
      </c>
      <c r="N1452" t="str">
        <f>IFERROR(VLOOKUP(A1452,Ordenes!$C$1:$C$215,1,FALSE),"N/A")</f>
        <v>N/A</v>
      </c>
      <c r="O1452" s="8" t="str">
        <f>_xlfn.CONCAT(YEAR(OP[[#This Row],[FechaDocumento]]),"-",MONTH(OP[[#This Row],[FechaDocumento]]))</f>
        <v>2025-11</v>
      </c>
    </row>
    <row r="1453" spans="1:15" ht="15">
      <c r="A1453" s="8">
        <v>2037</v>
      </c>
      <c r="B1453" s="8">
        <v>2310180042</v>
      </c>
      <c r="C1453" s="8" t="s">
        <v>637</v>
      </c>
      <c r="D1453" s="8" t="s">
        <v>12</v>
      </c>
      <c r="E1453" s="8" t="s">
        <v>13</v>
      </c>
      <c r="F1453" s="8" t="s">
        <v>91</v>
      </c>
      <c r="G1453" s="8" t="s">
        <v>92</v>
      </c>
      <c r="H1453" s="8" t="s">
        <v>93</v>
      </c>
      <c r="I1453" s="9">
        <v>200</v>
      </c>
      <c r="J1453" s="9">
        <v>200</v>
      </c>
      <c r="K1453" s="8" t="s">
        <v>637</v>
      </c>
      <c r="L1453" s="10">
        <v>45965</v>
      </c>
      <c r="N1453" t="str">
        <f>IFERROR(VLOOKUP(A1453,Ordenes!$C$1:$C$215,1,FALSE),"N/A")</f>
        <v>N/A</v>
      </c>
      <c r="O1453" s="8" t="str">
        <f>_xlfn.CONCAT(YEAR(OP[[#This Row],[FechaDocumento]]),"-",MONTH(OP[[#This Row],[FechaDocumento]]))</f>
        <v>2025-11</v>
      </c>
    </row>
    <row r="1454" spans="1:15" ht="15">
      <c r="A1454" s="8">
        <v>2038</v>
      </c>
      <c r="B1454" s="8">
        <v>2310180051</v>
      </c>
      <c r="C1454" s="8" t="s">
        <v>640</v>
      </c>
      <c r="D1454" s="8" t="s">
        <v>12</v>
      </c>
      <c r="E1454" s="8" t="s">
        <v>13</v>
      </c>
      <c r="F1454" s="8" t="s">
        <v>91</v>
      </c>
      <c r="G1454" s="8" t="s">
        <v>92</v>
      </c>
      <c r="H1454" s="8" t="s">
        <v>93</v>
      </c>
      <c r="I1454" s="9">
        <v>200</v>
      </c>
      <c r="J1454" s="9">
        <v>200</v>
      </c>
      <c r="K1454" s="8" t="s">
        <v>640</v>
      </c>
      <c r="L1454" s="10">
        <v>45965</v>
      </c>
      <c r="N1454" t="str">
        <f>IFERROR(VLOOKUP(A1454,Ordenes!$C$1:$C$215,1,FALSE),"N/A")</f>
        <v>N/A</v>
      </c>
      <c r="O1454" s="8" t="str">
        <f>_xlfn.CONCAT(YEAR(OP[[#This Row],[FechaDocumento]]),"-",MONTH(OP[[#This Row],[FechaDocumento]]))</f>
        <v>2025-11</v>
      </c>
    </row>
    <row r="1455" spans="1:15" ht="15">
      <c r="A1455" s="8">
        <v>2039</v>
      </c>
      <c r="B1455" s="8">
        <v>2110100213</v>
      </c>
      <c r="C1455" s="8" t="s">
        <v>826</v>
      </c>
      <c r="D1455" s="8" t="s">
        <v>12</v>
      </c>
      <c r="E1455" s="8" t="s">
        <v>13</v>
      </c>
      <c r="F1455" s="8" t="s">
        <v>47</v>
      </c>
      <c r="G1455" s="8" t="s">
        <v>48</v>
      </c>
      <c r="H1455" s="8" t="s">
        <v>49</v>
      </c>
      <c r="I1455" s="9">
        <v>400</v>
      </c>
      <c r="J1455" s="9">
        <v>400</v>
      </c>
      <c r="K1455" s="8" t="s">
        <v>826</v>
      </c>
      <c r="L1455" s="10">
        <v>45965</v>
      </c>
      <c r="N1455" t="str">
        <f>IFERROR(VLOOKUP(A1455,Ordenes!$C$1:$C$215,1,FALSE),"N/A")</f>
        <v>N/A</v>
      </c>
      <c r="O1455" s="8" t="str">
        <f>_xlfn.CONCAT(YEAR(OP[[#This Row],[FechaDocumento]]),"-",MONTH(OP[[#This Row],[FechaDocumento]]))</f>
        <v>2025-11</v>
      </c>
    </row>
    <row r="1456" spans="1:15" ht="15">
      <c r="A1456" s="8">
        <v>2040</v>
      </c>
      <c r="B1456" s="8">
        <v>2310090444</v>
      </c>
      <c r="C1456" s="8" t="s">
        <v>326</v>
      </c>
      <c r="D1456" s="8" t="s">
        <v>12</v>
      </c>
      <c r="E1456" s="8" t="s">
        <v>13</v>
      </c>
      <c r="F1456" s="8" t="s">
        <v>14</v>
      </c>
      <c r="G1456" s="8" t="s">
        <v>15</v>
      </c>
      <c r="H1456" s="8" t="s">
        <v>16</v>
      </c>
      <c r="I1456" s="9">
        <v>180000</v>
      </c>
      <c r="J1456" s="9">
        <v>180000</v>
      </c>
      <c r="K1456" s="8" t="s">
        <v>326</v>
      </c>
      <c r="L1456" s="10">
        <v>45965</v>
      </c>
      <c r="N1456" t="str">
        <f>IFERROR(VLOOKUP(A1456,Ordenes!$C$1:$C$215,1,FALSE),"N/A")</f>
        <v>N/A</v>
      </c>
      <c r="O1456" s="8" t="str">
        <f>_xlfn.CONCAT(YEAR(OP[[#This Row],[FechaDocumento]]),"-",MONTH(OP[[#This Row],[FechaDocumento]]))</f>
        <v>2025-11</v>
      </c>
    </row>
    <row r="1457" spans="1:15" ht="15">
      <c r="A1457" s="8">
        <v>2041</v>
      </c>
      <c r="B1457" s="8">
        <v>2310160479</v>
      </c>
      <c r="C1457" s="8" t="s">
        <v>711</v>
      </c>
      <c r="D1457" s="8" t="s">
        <v>12</v>
      </c>
      <c r="E1457" s="8" t="s">
        <v>13</v>
      </c>
      <c r="F1457" s="8" t="s">
        <v>14</v>
      </c>
      <c r="G1457" s="8" t="s">
        <v>15</v>
      </c>
      <c r="H1457" s="8" t="s">
        <v>16</v>
      </c>
      <c r="I1457" s="9">
        <v>70000</v>
      </c>
      <c r="J1457" s="9">
        <v>70600</v>
      </c>
      <c r="K1457" s="8" t="s">
        <v>711</v>
      </c>
      <c r="L1457" s="10">
        <v>45965</v>
      </c>
      <c r="N1457" t="str">
        <f>IFERROR(VLOOKUP(A1457,Ordenes!$C$1:$C$215,1,FALSE),"N/A")</f>
        <v>N/A</v>
      </c>
      <c r="O1457" s="8" t="str">
        <f>_xlfn.CONCAT(YEAR(OP[[#This Row],[FechaDocumento]]),"-",MONTH(OP[[#This Row],[FechaDocumento]]))</f>
        <v>2025-11</v>
      </c>
    </row>
    <row r="1458" spans="1:15" ht="15">
      <c r="A1458" s="8">
        <v>2042</v>
      </c>
      <c r="B1458" s="8">
        <v>2310160250</v>
      </c>
      <c r="C1458" s="8" t="s">
        <v>31</v>
      </c>
      <c r="D1458" s="8" t="s">
        <v>12</v>
      </c>
      <c r="E1458" s="8" t="s">
        <v>13</v>
      </c>
      <c r="F1458" s="8" t="s">
        <v>14</v>
      </c>
      <c r="G1458" s="8" t="s">
        <v>15</v>
      </c>
      <c r="H1458" s="8" t="s">
        <v>16</v>
      </c>
      <c r="I1458" s="9">
        <v>60000</v>
      </c>
      <c r="J1458" s="9">
        <v>55000</v>
      </c>
      <c r="K1458" s="8" t="s">
        <v>31</v>
      </c>
      <c r="L1458" s="10">
        <v>45965</v>
      </c>
      <c r="N1458" t="str">
        <f>IFERROR(VLOOKUP(A1458,Ordenes!$C$1:$C$215,1,FALSE),"N/A")</f>
        <v>N/A</v>
      </c>
      <c r="O1458" s="8" t="str">
        <f>_xlfn.CONCAT(YEAR(OP[[#This Row],[FechaDocumento]]),"-",MONTH(OP[[#This Row],[FechaDocumento]]))</f>
        <v>2025-11</v>
      </c>
    </row>
    <row r="1459" spans="1:15" ht="15">
      <c r="A1459" s="8">
        <v>2043</v>
      </c>
      <c r="B1459" s="8">
        <v>2310160489</v>
      </c>
      <c r="C1459" s="8" t="s">
        <v>370</v>
      </c>
      <c r="D1459" s="8" t="s">
        <v>12</v>
      </c>
      <c r="E1459" s="8" t="s">
        <v>13</v>
      </c>
      <c r="F1459" s="8" t="s">
        <v>14</v>
      </c>
      <c r="G1459" s="8" t="s">
        <v>15</v>
      </c>
      <c r="H1459" s="8" t="s">
        <v>16</v>
      </c>
      <c r="I1459" s="9">
        <v>160000</v>
      </c>
      <c r="J1459" s="9">
        <v>80000</v>
      </c>
      <c r="K1459" s="8" t="s">
        <v>370</v>
      </c>
      <c r="L1459" s="10">
        <v>45965</v>
      </c>
      <c r="N1459" t="str">
        <f>IFERROR(VLOOKUP(A1459,Ordenes!$C$1:$C$215,1,FALSE),"N/A")</f>
        <v>N/A</v>
      </c>
      <c r="O1459" s="8" t="str">
        <f>_xlfn.CONCAT(YEAR(OP[[#This Row],[FechaDocumento]]),"-",MONTH(OP[[#This Row],[FechaDocumento]]))</f>
        <v>2025-11</v>
      </c>
    </row>
    <row r="1460" spans="1:15" ht="15">
      <c r="A1460" s="8">
        <v>2044</v>
      </c>
      <c r="B1460" s="8">
        <v>2310160242</v>
      </c>
      <c r="C1460" s="8" t="s">
        <v>827</v>
      </c>
      <c r="D1460" s="8" t="s">
        <v>12</v>
      </c>
      <c r="E1460" s="8" t="s">
        <v>13</v>
      </c>
      <c r="F1460" s="8" t="s">
        <v>14</v>
      </c>
      <c r="G1460" s="8" t="s">
        <v>15</v>
      </c>
      <c r="H1460" s="8" t="s">
        <v>16</v>
      </c>
      <c r="I1460" s="9">
        <v>25000</v>
      </c>
      <c r="J1460" s="9">
        <v>24600</v>
      </c>
      <c r="K1460" s="8" t="s">
        <v>828</v>
      </c>
      <c r="L1460" s="10">
        <v>45965</v>
      </c>
      <c r="N1460" t="str">
        <f>IFERROR(VLOOKUP(A1460,Ordenes!$C$1:$C$215,1,FALSE),"N/A")</f>
        <v>N/A</v>
      </c>
      <c r="O1460" s="8" t="str">
        <f>_xlfn.CONCAT(YEAR(OP[[#This Row],[FechaDocumento]]),"-",MONTH(OP[[#This Row],[FechaDocumento]]))</f>
        <v>2025-11</v>
      </c>
    </row>
    <row r="1461" spans="1:15" ht="15">
      <c r="A1461" s="8">
        <v>2045</v>
      </c>
      <c r="B1461" s="8">
        <v>2310160238</v>
      </c>
      <c r="C1461" s="8" t="s">
        <v>42</v>
      </c>
      <c r="D1461" s="8" t="s">
        <v>12</v>
      </c>
      <c r="E1461" s="8" t="s">
        <v>13</v>
      </c>
      <c r="F1461" s="8" t="s">
        <v>14</v>
      </c>
      <c r="G1461" s="8" t="s">
        <v>15</v>
      </c>
      <c r="H1461" s="8" t="s">
        <v>16</v>
      </c>
      <c r="I1461" s="9">
        <v>75000</v>
      </c>
      <c r="J1461" s="9">
        <v>71500</v>
      </c>
      <c r="K1461" s="8" t="s">
        <v>42</v>
      </c>
      <c r="L1461" s="10">
        <v>45965</v>
      </c>
      <c r="N1461" t="str">
        <f>IFERROR(VLOOKUP(A1461,Ordenes!$C$1:$C$215,1,FALSE),"N/A")</f>
        <v>N/A</v>
      </c>
      <c r="O1461" s="8" t="str">
        <f>_xlfn.CONCAT(YEAR(OP[[#This Row],[FechaDocumento]]),"-",MONTH(OP[[#This Row],[FechaDocumento]]))</f>
        <v>2025-11</v>
      </c>
    </row>
    <row r="1462" spans="1:15" ht="15">
      <c r="A1462" s="8">
        <v>2046</v>
      </c>
      <c r="B1462" s="8">
        <v>2310160245</v>
      </c>
      <c r="C1462" s="8" t="s">
        <v>829</v>
      </c>
      <c r="D1462" s="8" t="s">
        <v>12</v>
      </c>
      <c r="E1462" s="8" t="s">
        <v>13</v>
      </c>
      <c r="F1462" s="8" t="s">
        <v>14</v>
      </c>
      <c r="G1462" s="8" t="s">
        <v>15</v>
      </c>
      <c r="H1462" s="8" t="s">
        <v>16</v>
      </c>
      <c r="I1462" s="9">
        <v>25000</v>
      </c>
      <c r="J1462" s="9">
        <v>25160</v>
      </c>
      <c r="K1462" s="8" t="s">
        <v>829</v>
      </c>
      <c r="L1462" s="10">
        <v>45965</v>
      </c>
      <c r="N1462" t="str">
        <f>IFERROR(VLOOKUP(A1462,Ordenes!$C$1:$C$215,1,FALSE),"N/A")</f>
        <v>N/A</v>
      </c>
      <c r="O1462" s="8" t="str">
        <f>_xlfn.CONCAT(YEAR(OP[[#This Row],[FechaDocumento]]),"-",MONTH(OP[[#This Row],[FechaDocumento]]))</f>
        <v>2025-11</v>
      </c>
    </row>
    <row r="1463" spans="1:15" ht="15">
      <c r="A1463" s="8">
        <v>2047</v>
      </c>
      <c r="B1463" s="8">
        <v>2310210154</v>
      </c>
      <c r="C1463" s="8" t="s">
        <v>141</v>
      </c>
      <c r="D1463" s="8" t="s">
        <v>12</v>
      </c>
      <c r="E1463" s="8" t="s">
        <v>13</v>
      </c>
      <c r="F1463" s="8" t="s">
        <v>47</v>
      </c>
      <c r="G1463" s="8" t="s">
        <v>48</v>
      </c>
      <c r="H1463" s="8" t="s">
        <v>49</v>
      </c>
      <c r="I1463" s="9">
        <v>25000</v>
      </c>
      <c r="J1463" s="9">
        <v>25000</v>
      </c>
      <c r="K1463" s="8" t="s">
        <v>141</v>
      </c>
      <c r="L1463" s="10">
        <v>45965</v>
      </c>
      <c r="N1463" t="str">
        <f>IFERROR(VLOOKUP(A1463,Ordenes!$C$1:$C$215,1,FALSE),"N/A")</f>
        <v>N/A</v>
      </c>
      <c r="O1463" s="8" t="str">
        <f>_xlfn.CONCAT(YEAR(OP[[#This Row],[FechaDocumento]]),"-",MONTH(OP[[#This Row],[FechaDocumento]]))</f>
        <v>2025-11</v>
      </c>
    </row>
    <row r="1464" spans="1:15" ht="15">
      <c r="A1464" s="8">
        <v>2048</v>
      </c>
      <c r="B1464" s="8">
        <v>2310210153</v>
      </c>
      <c r="C1464" s="8" t="s">
        <v>62</v>
      </c>
      <c r="D1464" s="8" t="s">
        <v>12</v>
      </c>
      <c r="E1464" s="8" t="s">
        <v>13</v>
      </c>
      <c r="F1464" s="8" t="s">
        <v>47</v>
      </c>
      <c r="G1464" s="8" t="s">
        <v>48</v>
      </c>
      <c r="H1464" s="8" t="s">
        <v>49</v>
      </c>
      <c r="I1464" s="9">
        <v>25000</v>
      </c>
      <c r="J1464" s="9">
        <v>25000</v>
      </c>
      <c r="K1464" s="8" t="s">
        <v>62</v>
      </c>
      <c r="L1464" s="10">
        <v>45965</v>
      </c>
      <c r="N1464" t="str">
        <f>IFERROR(VLOOKUP(A1464,Ordenes!$C$1:$C$215,1,FALSE),"N/A")</f>
        <v>N/A</v>
      </c>
      <c r="O1464" s="8" t="str">
        <f>_xlfn.CONCAT(YEAR(OP[[#This Row],[FechaDocumento]]),"-",MONTH(OP[[#This Row],[FechaDocumento]]))</f>
        <v>2025-11</v>
      </c>
    </row>
    <row r="1465" spans="1:15" ht="15">
      <c r="A1465" s="8">
        <v>2049</v>
      </c>
      <c r="B1465" s="8">
        <v>2310210152</v>
      </c>
      <c r="C1465" s="8" t="s">
        <v>86</v>
      </c>
      <c r="D1465" s="8" t="s">
        <v>12</v>
      </c>
      <c r="E1465" s="8" t="s">
        <v>13</v>
      </c>
      <c r="F1465" s="8" t="s">
        <v>47</v>
      </c>
      <c r="G1465" s="8" t="s">
        <v>48</v>
      </c>
      <c r="H1465" s="8" t="s">
        <v>49</v>
      </c>
      <c r="I1465" s="9">
        <v>25000</v>
      </c>
      <c r="J1465" s="9">
        <v>25000</v>
      </c>
      <c r="K1465" s="8" t="s">
        <v>86</v>
      </c>
      <c r="L1465" s="10">
        <v>45965</v>
      </c>
      <c r="N1465" t="str">
        <f>IFERROR(VLOOKUP(A1465,Ordenes!$C$1:$C$215,1,FALSE),"N/A")</f>
        <v>N/A</v>
      </c>
      <c r="O1465" s="8" t="str">
        <f>_xlfn.CONCAT(YEAR(OP[[#This Row],[FechaDocumento]]),"-",MONTH(OP[[#This Row],[FechaDocumento]]))</f>
        <v>2025-11</v>
      </c>
    </row>
    <row r="1466" spans="1:15" ht="15">
      <c r="A1466" s="8">
        <v>2050</v>
      </c>
      <c r="B1466" s="8">
        <v>2310210151</v>
      </c>
      <c r="C1466" s="8" t="s">
        <v>66</v>
      </c>
      <c r="D1466" s="8" t="s">
        <v>12</v>
      </c>
      <c r="E1466" s="8" t="s">
        <v>13</v>
      </c>
      <c r="F1466" s="8" t="s">
        <v>47</v>
      </c>
      <c r="G1466" s="8" t="s">
        <v>48</v>
      </c>
      <c r="H1466" s="8" t="s">
        <v>49</v>
      </c>
      <c r="I1466" s="9">
        <v>25000</v>
      </c>
      <c r="J1466" s="9">
        <v>25000</v>
      </c>
      <c r="K1466" s="8" t="s">
        <v>66</v>
      </c>
      <c r="L1466" s="10">
        <v>45965</v>
      </c>
      <c r="N1466" t="str">
        <f>IFERROR(VLOOKUP(A1466,Ordenes!$C$1:$C$215,1,FALSE),"N/A")</f>
        <v>N/A</v>
      </c>
      <c r="O1466" s="8" t="str">
        <f>_xlfn.CONCAT(YEAR(OP[[#This Row],[FechaDocumento]]),"-",MONTH(OP[[#This Row],[FechaDocumento]]))</f>
        <v>2025-11</v>
      </c>
    </row>
    <row r="1467" spans="1:15" ht="15">
      <c r="A1467" s="8">
        <v>2051</v>
      </c>
      <c r="B1467" s="8">
        <v>2310210136</v>
      </c>
      <c r="C1467" s="8" t="s">
        <v>87</v>
      </c>
      <c r="D1467" s="8" t="s">
        <v>12</v>
      </c>
      <c r="E1467" s="8" t="s">
        <v>13</v>
      </c>
      <c r="F1467" s="8" t="s">
        <v>47</v>
      </c>
      <c r="G1467" s="8" t="s">
        <v>48</v>
      </c>
      <c r="H1467" s="8" t="s">
        <v>49</v>
      </c>
      <c r="I1467" s="9">
        <v>50000</v>
      </c>
      <c r="J1467" s="9">
        <v>50000</v>
      </c>
      <c r="K1467" s="8" t="s">
        <v>87</v>
      </c>
      <c r="L1467" s="10">
        <v>45965</v>
      </c>
      <c r="N1467" t="str">
        <f>IFERROR(VLOOKUP(A1467,Ordenes!$C$1:$C$215,1,FALSE),"N/A")</f>
        <v>N/A</v>
      </c>
      <c r="O1467" s="8" t="str">
        <f>_xlfn.CONCAT(YEAR(OP[[#This Row],[FechaDocumento]]),"-",MONTH(OP[[#This Row],[FechaDocumento]]))</f>
        <v>2025-11</v>
      </c>
    </row>
    <row r="1468" spans="1:15" ht="15">
      <c r="A1468" s="8">
        <v>2052</v>
      </c>
      <c r="B1468" s="8">
        <v>2310210131</v>
      </c>
      <c r="C1468" s="8" t="s">
        <v>84</v>
      </c>
      <c r="D1468" s="8" t="s">
        <v>12</v>
      </c>
      <c r="E1468" s="8" t="s">
        <v>13</v>
      </c>
      <c r="F1468" s="8" t="s">
        <v>47</v>
      </c>
      <c r="G1468" s="8" t="s">
        <v>48</v>
      </c>
      <c r="H1468" s="8" t="s">
        <v>49</v>
      </c>
      <c r="I1468" s="9">
        <v>50000</v>
      </c>
      <c r="J1468" s="9">
        <v>50000</v>
      </c>
      <c r="K1468" s="8" t="s">
        <v>84</v>
      </c>
      <c r="L1468" s="10">
        <v>45965</v>
      </c>
      <c r="N1468" t="str">
        <f>IFERROR(VLOOKUP(A1468,Ordenes!$C$1:$C$215,1,FALSE),"N/A")</f>
        <v>N/A</v>
      </c>
      <c r="O1468" s="8" t="str">
        <f>_xlfn.CONCAT(YEAR(OP[[#This Row],[FechaDocumento]]),"-",MONTH(OP[[#This Row],[FechaDocumento]]))</f>
        <v>2025-11</v>
      </c>
    </row>
    <row r="1469" spans="1:15" ht="15">
      <c r="A1469" s="8">
        <v>2053</v>
      </c>
      <c r="B1469" s="8">
        <v>2310210133</v>
      </c>
      <c r="C1469" s="8" t="s">
        <v>71</v>
      </c>
      <c r="D1469" s="8" t="s">
        <v>12</v>
      </c>
      <c r="E1469" s="8" t="s">
        <v>13</v>
      </c>
      <c r="F1469" s="8" t="s">
        <v>47</v>
      </c>
      <c r="G1469" s="8" t="s">
        <v>48</v>
      </c>
      <c r="H1469" s="8" t="s">
        <v>49</v>
      </c>
      <c r="I1469" s="9">
        <v>50000</v>
      </c>
      <c r="J1469" s="9">
        <v>50000</v>
      </c>
      <c r="K1469" s="8" t="s">
        <v>71</v>
      </c>
      <c r="L1469" s="10">
        <v>45965</v>
      </c>
      <c r="N1469" t="str">
        <f>IFERROR(VLOOKUP(A1469,Ordenes!$C$1:$C$215,1,FALSE),"N/A")</f>
        <v>N/A</v>
      </c>
      <c r="O1469" s="8" t="str">
        <f>_xlfn.CONCAT(YEAR(OP[[#This Row],[FechaDocumento]]),"-",MONTH(OP[[#This Row],[FechaDocumento]]))</f>
        <v>2025-11</v>
      </c>
    </row>
    <row r="1470" spans="1:15" ht="15">
      <c r="A1470" s="8">
        <v>2054</v>
      </c>
      <c r="B1470" s="8">
        <v>2310210127</v>
      </c>
      <c r="C1470" s="8" t="s">
        <v>89</v>
      </c>
      <c r="D1470" s="8" t="s">
        <v>12</v>
      </c>
      <c r="E1470" s="8" t="s">
        <v>13</v>
      </c>
      <c r="F1470" s="8" t="s">
        <v>47</v>
      </c>
      <c r="G1470" s="8" t="s">
        <v>48</v>
      </c>
      <c r="H1470" s="8" t="s">
        <v>49</v>
      </c>
      <c r="I1470" s="9">
        <v>50000</v>
      </c>
      <c r="J1470" s="9">
        <v>50000</v>
      </c>
      <c r="K1470" s="8" t="s">
        <v>89</v>
      </c>
      <c r="L1470" s="10">
        <v>45965</v>
      </c>
      <c r="N1470" t="str">
        <f>IFERROR(VLOOKUP(A1470,Ordenes!$C$1:$C$215,1,FALSE),"N/A")</f>
        <v>N/A</v>
      </c>
      <c r="O1470" s="8" t="str">
        <f>_xlfn.CONCAT(YEAR(OP[[#This Row],[FechaDocumento]]),"-",MONTH(OP[[#This Row],[FechaDocumento]]))</f>
        <v>2025-11</v>
      </c>
    </row>
    <row r="1471" spans="1:15" ht="15">
      <c r="A1471" s="8">
        <v>2055</v>
      </c>
      <c r="B1471" s="8">
        <v>2310210132</v>
      </c>
      <c r="C1471" s="8" t="s">
        <v>73</v>
      </c>
      <c r="D1471" s="8" t="s">
        <v>12</v>
      </c>
      <c r="E1471" s="8" t="s">
        <v>13</v>
      </c>
      <c r="F1471" s="8" t="s">
        <v>47</v>
      </c>
      <c r="G1471" s="8" t="s">
        <v>48</v>
      </c>
      <c r="H1471" s="8" t="s">
        <v>49</v>
      </c>
      <c r="I1471" s="9">
        <v>50000</v>
      </c>
      <c r="J1471" s="9">
        <v>50000</v>
      </c>
      <c r="K1471" s="8" t="s">
        <v>73</v>
      </c>
      <c r="L1471" s="10">
        <v>45965</v>
      </c>
      <c r="N1471" t="str">
        <f>IFERROR(VLOOKUP(A1471,Ordenes!$C$1:$C$215,1,FALSE),"N/A")</f>
        <v>N/A</v>
      </c>
      <c r="O1471" s="8" t="str">
        <f>_xlfn.CONCAT(YEAR(OP[[#This Row],[FechaDocumento]]),"-",MONTH(OP[[#This Row],[FechaDocumento]]))</f>
        <v>2025-11</v>
      </c>
    </row>
    <row r="1472" spans="1:15" ht="15">
      <c r="A1472" s="8">
        <v>2057</v>
      </c>
      <c r="B1472" s="8">
        <v>2310210128</v>
      </c>
      <c r="C1472" s="8" t="s">
        <v>263</v>
      </c>
      <c r="D1472" s="8" t="s">
        <v>12</v>
      </c>
      <c r="E1472" s="8" t="s">
        <v>13</v>
      </c>
      <c r="F1472" s="8" t="s">
        <v>47</v>
      </c>
      <c r="G1472" s="8" t="s">
        <v>48</v>
      </c>
      <c r="H1472" s="8" t="s">
        <v>49</v>
      </c>
      <c r="I1472" s="9">
        <v>50000</v>
      </c>
      <c r="J1472" s="9">
        <v>47944</v>
      </c>
      <c r="K1472" s="8" t="s">
        <v>263</v>
      </c>
      <c r="L1472" s="10">
        <v>45965</v>
      </c>
      <c r="N1472" t="str">
        <f>IFERROR(VLOOKUP(A1472,Ordenes!$C$1:$C$215,1,FALSE),"N/A")</f>
        <v>N/A</v>
      </c>
      <c r="O1472" s="8" t="str">
        <f>_xlfn.CONCAT(YEAR(OP[[#This Row],[FechaDocumento]]),"-",MONTH(OP[[#This Row],[FechaDocumento]]))</f>
        <v>2025-11</v>
      </c>
    </row>
    <row r="1473" spans="1:15" ht="15">
      <c r="A1473" s="8">
        <v>2058</v>
      </c>
      <c r="B1473" s="8">
        <v>2310210138</v>
      </c>
      <c r="C1473" s="8" t="s">
        <v>70</v>
      </c>
      <c r="D1473" s="8" t="s">
        <v>12</v>
      </c>
      <c r="E1473" s="8" t="s">
        <v>13</v>
      </c>
      <c r="F1473" s="8" t="s">
        <v>47</v>
      </c>
      <c r="G1473" s="8" t="s">
        <v>48</v>
      </c>
      <c r="H1473" s="8" t="s">
        <v>49</v>
      </c>
      <c r="I1473" s="9">
        <v>50000</v>
      </c>
      <c r="J1473" s="9">
        <v>50000</v>
      </c>
      <c r="K1473" s="8" t="s">
        <v>70</v>
      </c>
      <c r="L1473" s="10">
        <v>45965</v>
      </c>
      <c r="N1473" t="str">
        <f>IFERROR(VLOOKUP(A1473,Ordenes!$C$1:$C$215,1,FALSE),"N/A")</f>
        <v>N/A</v>
      </c>
      <c r="O1473" s="8" t="str">
        <f>_xlfn.CONCAT(YEAR(OP[[#This Row],[FechaDocumento]]),"-",MONTH(OP[[#This Row],[FechaDocumento]]))</f>
        <v>2025-11</v>
      </c>
    </row>
    <row r="1474" spans="1:15" ht="15">
      <c r="A1474" s="8">
        <v>2059</v>
      </c>
      <c r="B1474" s="8">
        <v>2310210129</v>
      </c>
      <c r="C1474" s="8" t="s">
        <v>106</v>
      </c>
      <c r="D1474" s="8" t="s">
        <v>12</v>
      </c>
      <c r="E1474" s="8" t="s">
        <v>13</v>
      </c>
      <c r="F1474" s="8" t="s">
        <v>47</v>
      </c>
      <c r="G1474" s="8" t="s">
        <v>48</v>
      </c>
      <c r="H1474" s="8" t="s">
        <v>49</v>
      </c>
      <c r="I1474" s="9">
        <v>50000</v>
      </c>
      <c r="J1474" s="9">
        <v>50000</v>
      </c>
      <c r="K1474" s="8" t="s">
        <v>106</v>
      </c>
      <c r="L1474" s="10">
        <v>45965</v>
      </c>
      <c r="N1474" t="str">
        <f>IFERROR(VLOOKUP(A1474,Ordenes!$C$1:$C$215,1,FALSE),"N/A")</f>
        <v>N/A</v>
      </c>
      <c r="O1474" s="8" t="str">
        <f>_xlfn.CONCAT(YEAR(OP[[#This Row],[FechaDocumento]]),"-",MONTH(OP[[#This Row],[FechaDocumento]]))</f>
        <v>2025-11</v>
      </c>
    </row>
    <row r="1475" spans="1:15" ht="15">
      <c r="A1475" s="8">
        <v>2060</v>
      </c>
      <c r="B1475" s="8">
        <v>2310210134</v>
      </c>
      <c r="C1475" s="8" t="s">
        <v>72</v>
      </c>
      <c r="D1475" s="8" t="s">
        <v>12</v>
      </c>
      <c r="E1475" s="8" t="s">
        <v>13</v>
      </c>
      <c r="F1475" s="8" t="s">
        <v>47</v>
      </c>
      <c r="G1475" s="8" t="s">
        <v>48</v>
      </c>
      <c r="H1475" s="8" t="s">
        <v>49</v>
      </c>
      <c r="I1475" s="9">
        <v>50000</v>
      </c>
      <c r="J1475" s="9">
        <v>50000</v>
      </c>
      <c r="K1475" s="8" t="s">
        <v>72</v>
      </c>
      <c r="L1475" s="10">
        <v>45965</v>
      </c>
      <c r="N1475" t="str">
        <f>IFERROR(VLOOKUP(A1475,Ordenes!$C$1:$C$215,1,FALSE),"N/A")</f>
        <v>N/A</v>
      </c>
      <c r="O1475" s="8" t="str">
        <f>_xlfn.CONCAT(YEAR(OP[[#This Row],[FechaDocumento]]),"-",MONTH(OP[[#This Row],[FechaDocumento]]))</f>
        <v>2025-11</v>
      </c>
    </row>
    <row r="1476" spans="1:15" ht="15">
      <c r="A1476" s="8">
        <v>2061</v>
      </c>
      <c r="B1476" s="8">
        <v>2310210130</v>
      </c>
      <c r="C1476" s="8" t="s">
        <v>147</v>
      </c>
      <c r="D1476" s="8" t="s">
        <v>12</v>
      </c>
      <c r="E1476" s="8" t="s">
        <v>13</v>
      </c>
      <c r="F1476" s="8" t="s">
        <v>47</v>
      </c>
      <c r="G1476" s="8" t="s">
        <v>48</v>
      </c>
      <c r="H1476" s="8" t="s">
        <v>49</v>
      </c>
      <c r="I1476" s="9">
        <v>50000</v>
      </c>
      <c r="J1476" s="9">
        <v>50000</v>
      </c>
      <c r="K1476" s="8" t="s">
        <v>147</v>
      </c>
      <c r="L1476" s="10">
        <v>45965</v>
      </c>
      <c r="N1476" t="str">
        <f>IFERROR(VLOOKUP(A1476,Ordenes!$C$1:$C$215,1,FALSE),"N/A")</f>
        <v>N/A</v>
      </c>
      <c r="O1476" s="8" t="str">
        <f>_xlfn.CONCAT(YEAR(OP[[#This Row],[FechaDocumento]]),"-",MONTH(OP[[#This Row],[FechaDocumento]]))</f>
        <v>2025-11</v>
      </c>
    </row>
    <row r="1477" spans="1:15" ht="15">
      <c r="A1477" s="8">
        <v>2062</v>
      </c>
      <c r="B1477" s="8">
        <v>2310210137</v>
      </c>
      <c r="C1477" s="8" t="s">
        <v>105</v>
      </c>
      <c r="D1477" s="8" t="s">
        <v>12</v>
      </c>
      <c r="E1477" s="8" t="s">
        <v>13</v>
      </c>
      <c r="F1477" s="8" t="s">
        <v>47</v>
      </c>
      <c r="G1477" s="8" t="s">
        <v>48</v>
      </c>
      <c r="H1477" s="8" t="s">
        <v>49</v>
      </c>
      <c r="I1477" s="9">
        <v>50000</v>
      </c>
      <c r="J1477" s="9">
        <v>50000</v>
      </c>
      <c r="K1477" s="8" t="s">
        <v>105</v>
      </c>
      <c r="L1477" s="10">
        <v>45965</v>
      </c>
      <c r="N1477" t="str">
        <f>IFERROR(VLOOKUP(A1477,Ordenes!$C$1:$C$215,1,FALSE),"N/A")</f>
        <v>N/A</v>
      </c>
      <c r="O1477" s="8" t="str">
        <f>_xlfn.CONCAT(YEAR(OP[[#This Row],[FechaDocumento]]),"-",MONTH(OP[[#This Row],[FechaDocumento]]))</f>
        <v>2025-11</v>
      </c>
    </row>
    <row r="1478" spans="1:15" ht="15">
      <c r="A1478" s="8">
        <v>2063</v>
      </c>
      <c r="B1478" s="8">
        <v>2310210135</v>
      </c>
      <c r="C1478" s="8" t="s">
        <v>88</v>
      </c>
      <c r="D1478" s="8" t="s">
        <v>12</v>
      </c>
      <c r="E1478" s="8" t="s">
        <v>13</v>
      </c>
      <c r="F1478" s="8" t="s">
        <v>47</v>
      </c>
      <c r="G1478" s="8" t="s">
        <v>48</v>
      </c>
      <c r="H1478" s="8" t="s">
        <v>49</v>
      </c>
      <c r="I1478" s="9">
        <v>50000</v>
      </c>
      <c r="J1478" s="9">
        <v>50000</v>
      </c>
      <c r="K1478" s="8" t="s">
        <v>88</v>
      </c>
      <c r="L1478" s="10">
        <v>45965</v>
      </c>
      <c r="N1478" t="str">
        <f>IFERROR(VLOOKUP(A1478,Ordenes!$C$1:$C$215,1,FALSE),"N/A")</f>
        <v>N/A</v>
      </c>
      <c r="O1478" s="8" t="str">
        <f>_xlfn.CONCAT(YEAR(OP[[#This Row],[FechaDocumento]]),"-",MONTH(OP[[#This Row],[FechaDocumento]]))</f>
        <v>2025-11</v>
      </c>
    </row>
    <row r="1479" spans="1:15" ht="15">
      <c r="A1479" s="8">
        <v>2077</v>
      </c>
      <c r="B1479" s="8">
        <v>2140110707</v>
      </c>
      <c r="C1479" s="8" t="s">
        <v>830</v>
      </c>
      <c r="D1479" s="8" t="s">
        <v>12</v>
      </c>
      <c r="E1479" s="8" t="s">
        <v>108</v>
      </c>
      <c r="F1479" s="8" t="s">
        <v>109</v>
      </c>
      <c r="G1479" s="8" t="s">
        <v>110</v>
      </c>
      <c r="H1479" s="8" t="s">
        <v>111</v>
      </c>
      <c r="I1479" s="9">
        <v>100000</v>
      </c>
      <c r="J1479" s="9">
        <v>100000</v>
      </c>
      <c r="K1479" s="8" t="s">
        <v>830</v>
      </c>
      <c r="L1479" s="10">
        <v>45966</v>
      </c>
      <c r="N1479" t="str">
        <f>IFERROR(VLOOKUP(A1479,Ordenes!$C$1:$C$215,1,FALSE),"N/A")</f>
        <v>N/A</v>
      </c>
      <c r="O1479" s="8" t="str">
        <f>_xlfn.CONCAT(YEAR(OP[[#This Row],[FechaDocumento]]),"-",MONTH(OP[[#This Row],[FechaDocumento]]))</f>
        <v>2025-11</v>
      </c>
    </row>
    <row r="1480" spans="1:15" ht="15">
      <c r="A1480" s="8">
        <v>2078</v>
      </c>
      <c r="B1480" s="8">
        <v>2140040002</v>
      </c>
      <c r="C1480" s="8" t="s">
        <v>255</v>
      </c>
      <c r="D1480" s="8" t="s">
        <v>12</v>
      </c>
      <c r="E1480" s="8" t="s">
        <v>13</v>
      </c>
      <c r="F1480" s="8" t="s">
        <v>47</v>
      </c>
      <c r="G1480" s="8" t="s">
        <v>48</v>
      </c>
      <c r="H1480" s="8" t="s">
        <v>49</v>
      </c>
      <c r="I1480" s="9">
        <v>120000</v>
      </c>
      <c r="J1480" s="9">
        <v>120240</v>
      </c>
      <c r="K1480" s="8" t="s">
        <v>255</v>
      </c>
      <c r="L1480" s="10">
        <v>45966</v>
      </c>
      <c r="N1480" t="str">
        <f>IFERROR(VLOOKUP(A1480,Ordenes!$C$1:$C$215,1,FALSE),"N/A")</f>
        <v>N/A</v>
      </c>
      <c r="O1480" s="8" t="str">
        <f>_xlfn.CONCAT(YEAR(OP[[#This Row],[FechaDocumento]]),"-",MONTH(OP[[#This Row],[FechaDocumento]]))</f>
        <v>2025-11</v>
      </c>
    </row>
    <row r="1481" spans="1:15" ht="15">
      <c r="A1481" s="8">
        <v>2079</v>
      </c>
      <c r="B1481" s="8">
        <v>2310090494</v>
      </c>
      <c r="C1481" s="8" t="s">
        <v>146</v>
      </c>
      <c r="D1481" s="8" t="s">
        <v>12</v>
      </c>
      <c r="E1481" s="8" t="s">
        <v>13</v>
      </c>
      <c r="F1481" s="8" t="s">
        <v>47</v>
      </c>
      <c r="G1481" s="8" t="s">
        <v>48</v>
      </c>
      <c r="H1481" s="8" t="s">
        <v>49</v>
      </c>
      <c r="I1481" s="9">
        <v>25000</v>
      </c>
      <c r="J1481" s="9">
        <v>25200</v>
      </c>
      <c r="K1481" s="8" t="s">
        <v>146</v>
      </c>
      <c r="L1481" s="10">
        <v>45966</v>
      </c>
      <c r="N1481" t="str">
        <f>IFERROR(VLOOKUP(A1481,Ordenes!$C$1:$C$215,1,FALSE),"N/A")</f>
        <v>N/A</v>
      </c>
      <c r="O1481" s="8" t="str">
        <f>_xlfn.CONCAT(YEAR(OP[[#This Row],[FechaDocumento]]),"-",MONTH(OP[[#This Row],[FechaDocumento]]))</f>
        <v>2025-11</v>
      </c>
    </row>
    <row r="1482" spans="1:15" ht="15">
      <c r="A1482" s="8">
        <v>2080</v>
      </c>
      <c r="B1482" s="8">
        <v>2310090493</v>
      </c>
      <c r="C1482" s="8" t="s">
        <v>145</v>
      </c>
      <c r="D1482" s="8" t="s">
        <v>12</v>
      </c>
      <c r="E1482" s="8" t="s">
        <v>13</v>
      </c>
      <c r="F1482" s="8" t="s">
        <v>47</v>
      </c>
      <c r="G1482" s="8" t="s">
        <v>48</v>
      </c>
      <c r="H1482" s="8" t="s">
        <v>49</v>
      </c>
      <c r="I1482" s="9">
        <v>25000</v>
      </c>
      <c r="J1482" s="9">
        <v>25330</v>
      </c>
      <c r="K1482" s="8" t="s">
        <v>145</v>
      </c>
      <c r="L1482" s="10">
        <v>45966</v>
      </c>
      <c r="N1482" t="str">
        <f>IFERROR(VLOOKUP(A1482,Ordenes!$C$1:$C$215,1,FALSE),"N/A")</f>
        <v>N/A</v>
      </c>
      <c r="O1482" s="8" t="str">
        <f>_xlfn.CONCAT(YEAR(OP[[#This Row],[FechaDocumento]]),"-",MONTH(OP[[#This Row],[FechaDocumento]]))</f>
        <v>2025-11</v>
      </c>
    </row>
    <row r="1483" spans="1:15" ht="15">
      <c r="A1483" s="8">
        <v>2081</v>
      </c>
      <c r="B1483" s="8">
        <v>2310090492</v>
      </c>
      <c r="C1483" s="8" t="s">
        <v>79</v>
      </c>
      <c r="D1483" s="8" t="s">
        <v>12</v>
      </c>
      <c r="E1483" s="8" t="s">
        <v>13</v>
      </c>
      <c r="F1483" s="8" t="s">
        <v>47</v>
      </c>
      <c r="G1483" s="8" t="s">
        <v>48</v>
      </c>
      <c r="H1483" s="8" t="s">
        <v>49</v>
      </c>
      <c r="I1483" s="9">
        <v>25000</v>
      </c>
      <c r="J1483" s="9">
        <v>25200</v>
      </c>
      <c r="K1483" s="8" t="s">
        <v>79</v>
      </c>
      <c r="L1483" s="10">
        <v>45966</v>
      </c>
      <c r="N1483" t="str">
        <f>IFERROR(VLOOKUP(A1483,Ordenes!$C$1:$C$215,1,FALSE),"N/A")</f>
        <v>N/A</v>
      </c>
      <c r="O1483" s="8" t="str">
        <f>_xlfn.CONCAT(YEAR(OP[[#This Row],[FechaDocumento]]),"-",MONTH(OP[[#This Row],[FechaDocumento]]))</f>
        <v>2025-11</v>
      </c>
    </row>
    <row r="1484" spans="1:15" ht="15">
      <c r="A1484" s="8">
        <v>2082</v>
      </c>
      <c r="B1484" s="8">
        <v>2310090491</v>
      </c>
      <c r="C1484" s="8" t="s">
        <v>78</v>
      </c>
      <c r="D1484" s="8" t="s">
        <v>12</v>
      </c>
      <c r="E1484" s="8" t="s">
        <v>13</v>
      </c>
      <c r="F1484" s="8" t="s">
        <v>47</v>
      </c>
      <c r="G1484" s="8" t="s">
        <v>48</v>
      </c>
      <c r="H1484" s="8" t="s">
        <v>49</v>
      </c>
      <c r="I1484" s="9">
        <v>25000</v>
      </c>
      <c r="J1484" s="9">
        <v>25620</v>
      </c>
      <c r="K1484" s="8" t="s">
        <v>78</v>
      </c>
      <c r="L1484" s="10">
        <v>45966</v>
      </c>
      <c r="N1484" t="str">
        <f>IFERROR(VLOOKUP(A1484,Ordenes!$C$1:$C$215,1,FALSE),"N/A")</f>
        <v>N/A</v>
      </c>
      <c r="O1484" s="8" t="str">
        <f>_xlfn.CONCAT(YEAR(OP[[#This Row],[FechaDocumento]]),"-",MONTH(OP[[#This Row],[FechaDocumento]]))</f>
        <v>2025-11</v>
      </c>
    </row>
    <row r="1485" spans="1:15" ht="15">
      <c r="A1485" s="8">
        <v>2083</v>
      </c>
      <c r="B1485" s="8">
        <v>2310090496</v>
      </c>
      <c r="C1485" s="8" t="s">
        <v>265</v>
      </c>
      <c r="D1485" s="8" t="s">
        <v>12</v>
      </c>
      <c r="E1485" s="8" t="s">
        <v>13</v>
      </c>
      <c r="F1485" s="8" t="s">
        <v>47</v>
      </c>
      <c r="G1485" s="8" t="s">
        <v>48</v>
      </c>
      <c r="H1485" s="8" t="s">
        <v>49</v>
      </c>
      <c r="I1485" s="9">
        <v>25000</v>
      </c>
      <c r="J1485" s="9">
        <v>25600</v>
      </c>
      <c r="K1485" s="8" t="s">
        <v>265</v>
      </c>
      <c r="L1485" s="10">
        <v>45966</v>
      </c>
      <c r="N1485" t="str">
        <f>IFERROR(VLOOKUP(A1485,Ordenes!$C$1:$C$215,1,FALSE),"N/A")</f>
        <v>N/A</v>
      </c>
      <c r="O1485" s="8" t="str">
        <f>_xlfn.CONCAT(YEAR(OP[[#This Row],[FechaDocumento]]),"-",MONTH(OP[[#This Row],[FechaDocumento]]))</f>
        <v>2025-11</v>
      </c>
    </row>
    <row r="1486" spans="1:15" ht="15">
      <c r="A1486" s="8">
        <v>2084</v>
      </c>
      <c r="B1486" s="8">
        <v>2310090498</v>
      </c>
      <c r="C1486" s="8" t="s">
        <v>76</v>
      </c>
      <c r="D1486" s="8" t="s">
        <v>12</v>
      </c>
      <c r="E1486" s="8" t="s">
        <v>13</v>
      </c>
      <c r="F1486" s="8" t="s">
        <v>47</v>
      </c>
      <c r="G1486" s="8" t="s">
        <v>48</v>
      </c>
      <c r="H1486" s="8" t="s">
        <v>49</v>
      </c>
      <c r="I1486" s="9">
        <v>20000</v>
      </c>
      <c r="J1486" s="9">
        <v>21000</v>
      </c>
      <c r="K1486" s="8" t="s">
        <v>76</v>
      </c>
      <c r="L1486" s="10">
        <v>45966</v>
      </c>
      <c r="N1486" t="str">
        <f>IFERROR(VLOOKUP(A1486,Ordenes!$C$1:$C$215,1,FALSE),"N/A")</f>
        <v>N/A</v>
      </c>
      <c r="O1486" s="8" t="str">
        <f>_xlfn.CONCAT(YEAR(OP[[#This Row],[FechaDocumento]]),"-",MONTH(OP[[#This Row],[FechaDocumento]]))</f>
        <v>2025-11</v>
      </c>
    </row>
    <row r="1487" spans="1:15" ht="15">
      <c r="A1487" s="8">
        <v>2085</v>
      </c>
      <c r="B1487" s="8">
        <v>2310210157</v>
      </c>
      <c r="C1487" s="8" t="s">
        <v>140</v>
      </c>
      <c r="D1487" s="8" t="s">
        <v>12</v>
      </c>
      <c r="E1487" s="8" t="s">
        <v>13</v>
      </c>
      <c r="F1487" s="8" t="s">
        <v>47</v>
      </c>
      <c r="G1487" s="8" t="s">
        <v>48</v>
      </c>
      <c r="H1487" s="8" t="s">
        <v>49</v>
      </c>
      <c r="I1487" s="9">
        <v>12000</v>
      </c>
      <c r="J1487" s="9">
        <v>0</v>
      </c>
      <c r="K1487" s="8" t="s">
        <v>140</v>
      </c>
      <c r="L1487" s="10">
        <v>45966</v>
      </c>
      <c r="N1487" t="str">
        <f>IFERROR(VLOOKUP(A1487,Ordenes!$C$1:$C$215,1,FALSE),"N/A")</f>
        <v>N/A</v>
      </c>
      <c r="O1487" s="8" t="str">
        <f>_xlfn.CONCAT(YEAR(OP[[#This Row],[FechaDocumento]]),"-",MONTH(OP[[#This Row],[FechaDocumento]]))</f>
        <v>2025-11</v>
      </c>
    </row>
    <row r="1488" spans="1:15" ht="15">
      <c r="A1488" s="8">
        <v>2088</v>
      </c>
      <c r="B1488" s="8">
        <v>2310370138</v>
      </c>
      <c r="C1488" s="8" t="s">
        <v>363</v>
      </c>
      <c r="D1488" s="8" t="s">
        <v>12</v>
      </c>
      <c r="E1488" s="8" t="s">
        <v>13</v>
      </c>
      <c r="F1488" s="8" t="s">
        <v>47</v>
      </c>
      <c r="G1488" s="8" t="s">
        <v>48</v>
      </c>
      <c r="H1488" s="8" t="s">
        <v>49</v>
      </c>
      <c r="I1488" s="9">
        <v>341</v>
      </c>
      <c r="J1488" s="9">
        <v>341</v>
      </c>
      <c r="K1488" s="8" t="s">
        <v>363</v>
      </c>
      <c r="L1488" s="10">
        <v>45966</v>
      </c>
      <c r="N1488" t="str">
        <f>IFERROR(VLOOKUP(A1488,Ordenes!$C$1:$C$215,1,FALSE),"N/A")</f>
        <v>N/A</v>
      </c>
      <c r="O1488" s="8" t="str">
        <f>_xlfn.CONCAT(YEAR(OP[[#This Row],[FechaDocumento]]),"-",MONTH(OP[[#This Row],[FechaDocumento]]))</f>
        <v>2025-11</v>
      </c>
    </row>
    <row r="1489" spans="1:15" ht="15">
      <c r="A1489" s="8">
        <v>2089</v>
      </c>
      <c r="B1489" s="8">
        <v>2310090238</v>
      </c>
      <c r="C1489" s="8" t="s">
        <v>788</v>
      </c>
      <c r="D1489" s="8" t="s">
        <v>12</v>
      </c>
      <c r="E1489" s="8" t="s">
        <v>13</v>
      </c>
      <c r="F1489" s="8" t="s">
        <v>47</v>
      </c>
      <c r="G1489" s="8" t="s">
        <v>48</v>
      </c>
      <c r="H1489" s="8" t="s">
        <v>49</v>
      </c>
      <c r="I1489" s="9">
        <v>102300</v>
      </c>
      <c r="J1489" s="9">
        <v>102300</v>
      </c>
      <c r="K1489" s="8" t="s">
        <v>788</v>
      </c>
      <c r="L1489" s="10">
        <v>45966</v>
      </c>
      <c r="N1489" t="str">
        <f>IFERROR(VLOOKUP(A1489,Ordenes!$C$1:$C$215,1,FALSE),"N/A")</f>
        <v>N/A</v>
      </c>
      <c r="O1489" s="8" t="str">
        <f>_xlfn.CONCAT(YEAR(OP[[#This Row],[FechaDocumento]]),"-",MONTH(OP[[#This Row],[FechaDocumento]]))</f>
        <v>2025-11</v>
      </c>
    </row>
    <row r="1490" spans="1:15" ht="15">
      <c r="A1490" s="8">
        <v>2090</v>
      </c>
      <c r="B1490" s="8">
        <v>2110110002</v>
      </c>
      <c r="C1490" s="8" t="s">
        <v>489</v>
      </c>
      <c r="D1490" s="8" t="s">
        <v>12</v>
      </c>
      <c r="E1490" s="8" t="s">
        <v>13</v>
      </c>
      <c r="F1490" s="8" t="s">
        <v>47</v>
      </c>
      <c r="G1490" s="8" t="s">
        <v>48</v>
      </c>
      <c r="H1490" s="8" t="s">
        <v>49</v>
      </c>
      <c r="I1490" s="9">
        <v>60000</v>
      </c>
      <c r="J1490" s="9">
        <v>59993</v>
      </c>
      <c r="K1490" s="8" t="s">
        <v>489</v>
      </c>
      <c r="L1490" s="10">
        <v>45966</v>
      </c>
      <c r="N1490" t="str">
        <f>IFERROR(VLOOKUP(A1490,Ordenes!$C$1:$C$215,1,FALSE),"N/A")</f>
        <v>N/A</v>
      </c>
      <c r="O1490" s="8" t="str">
        <f>_xlfn.CONCAT(YEAR(OP[[#This Row],[FechaDocumento]]),"-",MONTH(OP[[#This Row],[FechaDocumento]]))</f>
        <v>2025-11</v>
      </c>
    </row>
    <row r="1491" spans="1:15" ht="15">
      <c r="A1491" s="8">
        <v>2091</v>
      </c>
      <c r="B1491" s="8">
        <v>2110120150</v>
      </c>
      <c r="C1491" s="8" t="s">
        <v>831</v>
      </c>
      <c r="D1491" s="8" t="s">
        <v>12</v>
      </c>
      <c r="E1491" s="8" t="s">
        <v>13</v>
      </c>
      <c r="F1491" s="8" t="s">
        <v>47</v>
      </c>
      <c r="G1491" s="8" t="s">
        <v>48</v>
      </c>
      <c r="H1491" s="8" t="s">
        <v>49</v>
      </c>
      <c r="I1491" s="9">
        <v>500</v>
      </c>
      <c r="J1491" s="9">
        <v>500</v>
      </c>
      <c r="K1491" s="8" t="s">
        <v>832</v>
      </c>
      <c r="L1491" s="10">
        <v>45967</v>
      </c>
      <c r="N1491" t="str">
        <f>IFERROR(VLOOKUP(A1491,Ordenes!$C$1:$C$215,1,FALSE),"N/A")</f>
        <v>N/A</v>
      </c>
      <c r="O1491" s="8" t="str">
        <f>_xlfn.CONCAT(YEAR(OP[[#This Row],[FechaDocumento]]),"-",MONTH(OP[[#This Row],[FechaDocumento]]))</f>
        <v>2025-11</v>
      </c>
    </row>
    <row r="1492" spans="1:15" ht="15">
      <c r="A1492" s="8">
        <v>2092</v>
      </c>
      <c r="B1492" s="8">
        <v>2110120276</v>
      </c>
      <c r="C1492" s="8" t="s">
        <v>465</v>
      </c>
      <c r="D1492" s="8" t="s">
        <v>12</v>
      </c>
      <c r="E1492" s="8" t="s">
        <v>13</v>
      </c>
      <c r="F1492" s="8" t="s">
        <v>47</v>
      </c>
      <c r="G1492" s="8" t="s">
        <v>48</v>
      </c>
      <c r="H1492" s="8" t="s">
        <v>49</v>
      </c>
      <c r="I1492" s="9">
        <v>500</v>
      </c>
      <c r="J1492" s="9">
        <v>500</v>
      </c>
      <c r="K1492" s="8" t="s">
        <v>465</v>
      </c>
      <c r="L1492" s="10">
        <v>45967</v>
      </c>
      <c r="N1492" t="str">
        <f>IFERROR(VLOOKUP(A1492,Ordenes!$C$1:$C$215,1,FALSE),"N/A")</f>
        <v>N/A</v>
      </c>
      <c r="O1492" s="8" t="str">
        <f>_xlfn.CONCAT(YEAR(OP[[#This Row],[FechaDocumento]]),"-",MONTH(OP[[#This Row],[FechaDocumento]]))</f>
        <v>2025-11</v>
      </c>
    </row>
    <row r="1493" spans="1:15" ht="15">
      <c r="A1493" s="8">
        <v>2093</v>
      </c>
      <c r="B1493" s="8">
        <v>2110120129</v>
      </c>
      <c r="C1493" s="8" t="s">
        <v>833</v>
      </c>
      <c r="D1493" s="8" t="s">
        <v>12</v>
      </c>
      <c r="E1493" s="8" t="s">
        <v>13</v>
      </c>
      <c r="F1493" s="8" t="s">
        <v>47</v>
      </c>
      <c r="G1493" s="8" t="s">
        <v>48</v>
      </c>
      <c r="H1493" s="8" t="s">
        <v>49</v>
      </c>
      <c r="I1493" s="9">
        <v>500</v>
      </c>
      <c r="J1493" s="9">
        <v>500</v>
      </c>
      <c r="K1493" s="8" t="s">
        <v>833</v>
      </c>
      <c r="L1493" s="10">
        <v>45967</v>
      </c>
      <c r="N1493" t="str">
        <f>IFERROR(VLOOKUP(A1493,Ordenes!$C$1:$C$215,1,FALSE),"N/A")</f>
        <v>N/A</v>
      </c>
      <c r="O1493" s="8" t="str">
        <f>_xlfn.CONCAT(YEAR(OP[[#This Row],[FechaDocumento]]),"-",MONTH(OP[[#This Row],[FechaDocumento]]))</f>
        <v>2025-11</v>
      </c>
    </row>
    <row r="1494" spans="1:15" ht="15">
      <c r="A1494" s="8">
        <v>2094</v>
      </c>
      <c r="B1494" s="8">
        <v>2110120140</v>
      </c>
      <c r="C1494" s="8" t="s">
        <v>585</v>
      </c>
      <c r="D1494" s="8" t="s">
        <v>12</v>
      </c>
      <c r="E1494" s="8" t="s">
        <v>13</v>
      </c>
      <c r="F1494" s="8" t="s">
        <v>47</v>
      </c>
      <c r="G1494" s="8" t="s">
        <v>48</v>
      </c>
      <c r="H1494" s="8" t="s">
        <v>49</v>
      </c>
      <c r="I1494" s="9">
        <v>500</v>
      </c>
      <c r="J1494" s="9">
        <v>500</v>
      </c>
      <c r="K1494" s="8" t="s">
        <v>585</v>
      </c>
      <c r="L1494" s="10">
        <v>45967</v>
      </c>
      <c r="N1494" t="str">
        <f>IFERROR(VLOOKUP(A1494,Ordenes!$C$1:$C$215,1,FALSE),"N/A")</f>
        <v>N/A</v>
      </c>
      <c r="O1494" s="8" t="str">
        <f>_xlfn.CONCAT(YEAR(OP[[#This Row],[FechaDocumento]]),"-",MONTH(OP[[#This Row],[FechaDocumento]]))</f>
        <v>2025-11</v>
      </c>
    </row>
    <row r="1495" spans="1:15" ht="15">
      <c r="A1495" s="8">
        <v>2095</v>
      </c>
      <c r="B1495" s="8">
        <v>2310250019</v>
      </c>
      <c r="C1495" s="8" t="s">
        <v>189</v>
      </c>
      <c r="D1495" s="8" t="s">
        <v>12</v>
      </c>
      <c r="E1495" s="8" t="s">
        <v>13</v>
      </c>
      <c r="F1495" s="8" t="s">
        <v>47</v>
      </c>
      <c r="G1495" s="8" t="s">
        <v>48</v>
      </c>
      <c r="H1495" s="8" t="s">
        <v>49</v>
      </c>
      <c r="I1495" s="9">
        <v>20000</v>
      </c>
      <c r="J1495" s="9">
        <v>0</v>
      </c>
      <c r="K1495" s="8" t="s">
        <v>189</v>
      </c>
      <c r="L1495" s="10">
        <v>45967</v>
      </c>
      <c r="N1495" t="str">
        <f>IFERROR(VLOOKUP(A1495,Ordenes!$C$1:$C$215,1,FALSE),"N/A")</f>
        <v>N/A</v>
      </c>
      <c r="O1495" s="8" t="str">
        <f>_xlfn.CONCAT(YEAR(OP[[#This Row],[FechaDocumento]]),"-",MONTH(OP[[#This Row],[FechaDocumento]]))</f>
        <v>2025-11</v>
      </c>
    </row>
    <row r="1496" spans="1:15" ht="15">
      <c r="A1496" s="8">
        <v>2096</v>
      </c>
      <c r="B1496" s="8">
        <v>2140190011</v>
      </c>
      <c r="C1496" s="8" t="s">
        <v>834</v>
      </c>
      <c r="D1496" s="8" t="s">
        <v>12</v>
      </c>
      <c r="E1496" s="8" t="s">
        <v>13</v>
      </c>
      <c r="F1496" s="8" t="s">
        <v>47</v>
      </c>
      <c r="G1496" s="8" t="s">
        <v>48</v>
      </c>
      <c r="H1496" s="8" t="s">
        <v>49</v>
      </c>
      <c r="I1496" s="9">
        <v>800</v>
      </c>
      <c r="J1496" s="9">
        <v>800</v>
      </c>
      <c r="K1496" s="8" t="s">
        <v>834</v>
      </c>
      <c r="L1496" s="10">
        <v>45967</v>
      </c>
      <c r="N1496" t="str">
        <f>IFERROR(VLOOKUP(A1496,Ordenes!$C$1:$C$215,1,FALSE),"N/A")</f>
        <v>N/A</v>
      </c>
      <c r="O1496" s="8" t="str">
        <f>_xlfn.CONCAT(YEAR(OP[[#This Row],[FechaDocumento]]),"-",MONTH(OP[[#This Row],[FechaDocumento]]))</f>
        <v>2025-11</v>
      </c>
    </row>
    <row r="1497" spans="1:15" ht="15">
      <c r="A1497" s="8">
        <v>2097</v>
      </c>
      <c r="B1497" s="8">
        <v>2140190014</v>
      </c>
      <c r="C1497" s="8" t="s">
        <v>835</v>
      </c>
      <c r="D1497" s="8" t="s">
        <v>12</v>
      </c>
      <c r="E1497" s="8" t="s">
        <v>13</v>
      </c>
      <c r="F1497" s="8" t="s">
        <v>47</v>
      </c>
      <c r="G1497" s="8" t="s">
        <v>48</v>
      </c>
      <c r="H1497" s="8" t="s">
        <v>49</v>
      </c>
      <c r="I1497" s="9">
        <v>1600</v>
      </c>
      <c r="J1497" s="9">
        <v>1600</v>
      </c>
      <c r="K1497" s="8" t="s">
        <v>835</v>
      </c>
      <c r="L1497" s="10">
        <v>45967</v>
      </c>
      <c r="N1497" t="str">
        <f>IFERROR(VLOOKUP(A1497,Ordenes!$C$1:$C$215,1,FALSE),"N/A")</f>
        <v>N/A</v>
      </c>
      <c r="O1497" s="8" t="str">
        <f>_xlfn.CONCAT(YEAR(OP[[#This Row],[FechaDocumento]]),"-",MONTH(OP[[#This Row],[FechaDocumento]]))</f>
        <v>2025-11</v>
      </c>
    </row>
    <row r="1498" spans="1:15" ht="15">
      <c r="A1498" s="8">
        <v>2098</v>
      </c>
      <c r="B1498" s="8">
        <v>2140190012</v>
      </c>
      <c r="C1498" s="8" t="s">
        <v>836</v>
      </c>
      <c r="D1498" s="8" t="s">
        <v>12</v>
      </c>
      <c r="E1498" s="8" t="s">
        <v>13</v>
      </c>
      <c r="F1498" s="8" t="s">
        <v>47</v>
      </c>
      <c r="G1498" s="8" t="s">
        <v>48</v>
      </c>
      <c r="H1498" s="8" t="s">
        <v>49</v>
      </c>
      <c r="I1498" s="9">
        <v>1200</v>
      </c>
      <c r="J1498" s="9">
        <v>1222</v>
      </c>
      <c r="K1498" s="8" t="s">
        <v>836</v>
      </c>
      <c r="L1498" s="10">
        <v>45967</v>
      </c>
      <c r="N1498" t="str">
        <f>IFERROR(VLOOKUP(A1498,Ordenes!$C$1:$C$215,1,FALSE),"N/A")</f>
        <v>N/A</v>
      </c>
      <c r="O1498" s="8" t="str">
        <f>_xlfn.CONCAT(YEAR(OP[[#This Row],[FechaDocumento]]),"-",MONTH(OP[[#This Row],[FechaDocumento]]))</f>
        <v>2025-11</v>
      </c>
    </row>
    <row r="1499" spans="1:15" ht="15">
      <c r="A1499" s="8">
        <v>2099</v>
      </c>
      <c r="B1499" s="8">
        <v>2140190013</v>
      </c>
      <c r="C1499" s="8" t="s">
        <v>837</v>
      </c>
      <c r="D1499" s="8" t="s">
        <v>12</v>
      </c>
      <c r="E1499" s="8" t="s">
        <v>13</v>
      </c>
      <c r="F1499" s="8" t="s">
        <v>47</v>
      </c>
      <c r="G1499" s="8" t="s">
        <v>48</v>
      </c>
      <c r="H1499" s="8" t="s">
        <v>49</v>
      </c>
      <c r="I1499" s="9">
        <v>1700</v>
      </c>
      <c r="J1499" s="9">
        <v>1639</v>
      </c>
      <c r="K1499" s="8" t="s">
        <v>837</v>
      </c>
      <c r="L1499" s="10">
        <v>45967</v>
      </c>
      <c r="N1499" t="str">
        <f>IFERROR(VLOOKUP(A1499,Ordenes!$C$1:$C$215,1,FALSE),"N/A")</f>
        <v>N/A</v>
      </c>
      <c r="O1499" s="8" t="str">
        <f>_xlfn.CONCAT(YEAR(OP[[#This Row],[FechaDocumento]]),"-",MONTH(OP[[#This Row],[FechaDocumento]]))</f>
        <v>2025-11</v>
      </c>
    </row>
    <row r="1500" spans="1:15" ht="15">
      <c r="A1500" s="8">
        <v>2100</v>
      </c>
      <c r="B1500" s="8">
        <v>2140190030</v>
      </c>
      <c r="C1500" s="8" t="s">
        <v>838</v>
      </c>
      <c r="D1500" s="8" t="s">
        <v>12</v>
      </c>
      <c r="E1500" s="8" t="s">
        <v>13</v>
      </c>
      <c r="F1500" s="8" t="s">
        <v>47</v>
      </c>
      <c r="G1500" s="8" t="s">
        <v>48</v>
      </c>
      <c r="H1500" s="8" t="s">
        <v>49</v>
      </c>
      <c r="I1500" s="9">
        <v>10000</v>
      </c>
      <c r="J1500" s="9">
        <v>9991</v>
      </c>
      <c r="K1500" s="8" t="s">
        <v>838</v>
      </c>
      <c r="L1500" s="10">
        <v>45967</v>
      </c>
      <c r="N1500" t="str">
        <f>IFERROR(VLOOKUP(A1500,Ordenes!$C$1:$C$215,1,FALSE),"N/A")</f>
        <v>N/A</v>
      </c>
      <c r="O1500" s="8" t="str">
        <f>_xlfn.CONCAT(YEAR(OP[[#This Row],[FechaDocumento]]),"-",MONTH(OP[[#This Row],[FechaDocumento]]))</f>
        <v>2025-11</v>
      </c>
    </row>
    <row r="1501" spans="1:15" ht="15">
      <c r="A1501" s="8">
        <v>2101</v>
      </c>
      <c r="B1501" s="8">
        <v>2140190031</v>
      </c>
      <c r="C1501" s="8" t="s">
        <v>782</v>
      </c>
      <c r="D1501" s="8" t="s">
        <v>12</v>
      </c>
      <c r="E1501" s="8" t="s">
        <v>13</v>
      </c>
      <c r="F1501" s="8" t="s">
        <v>47</v>
      </c>
      <c r="G1501" s="8" t="s">
        <v>48</v>
      </c>
      <c r="H1501" s="8" t="s">
        <v>49</v>
      </c>
      <c r="I1501" s="9">
        <v>5000</v>
      </c>
      <c r="J1501" s="9">
        <v>4991</v>
      </c>
      <c r="K1501" s="8" t="s">
        <v>783</v>
      </c>
      <c r="L1501" s="10">
        <v>45967</v>
      </c>
      <c r="N1501" t="str">
        <f>IFERROR(VLOOKUP(A1501,Ordenes!$C$1:$C$215,1,FALSE),"N/A")</f>
        <v>N/A</v>
      </c>
      <c r="O1501" s="8" t="str">
        <f>_xlfn.CONCAT(YEAR(OP[[#This Row],[FechaDocumento]]),"-",MONTH(OP[[#This Row],[FechaDocumento]]))</f>
        <v>2025-11</v>
      </c>
    </row>
    <row r="1502" spans="1:15" ht="15">
      <c r="A1502" s="8">
        <v>2102</v>
      </c>
      <c r="B1502" s="8">
        <v>2310090446</v>
      </c>
      <c r="C1502" s="8" t="s">
        <v>493</v>
      </c>
      <c r="D1502" s="8" t="s">
        <v>12</v>
      </c>
      <c r="E1502" s="8" t="s">
        <v>13</v>
      </c>
      <c r="F1502" s="8" t="s">
        <v>14</v>
      </c>
      <c r="G1502" s="8" t="s">
        <v>15</v>
      </c>
      <c r="H1502" s="8" t="s">
        <v>16</v>
      </c>
      <c r="I1502" s="9">
        <v>90000</v>
      </c>
      <c r="J1502" s="9">
        <v>91740</v>
      </c>
      <c r="K1502" s="8" t="s">
        <v>493</v>
      </c>
      <c r="L1502" s="10">
        <v>45967</v>
      </c>
      <c r="N1502" t="str">
        <f>IFERROR(VLOOKUP(A1502,Ordenes!$C$1:$C$215,1,FALSE),"N/A")</f>
        <v>N/A</v>
      </c>
      <c r="O1502" s="8" t="str">
        <f>_xlfn.CONCAT(YEAR(OP[[#This Row],[FechaDocumento]]),"-",MONTH(OP[[#This Row],[FechaDocumento]]))</f>
        <v>2025-11</v>
      </c>
    </row>
    <row r="1503" spans="1:15" ht="15">
      <c r="A1503" s="8">
        <v>2103</v>
      </c>
      <c r="B1503" s="8">
        <v>2310090448</v>
      </c>
      <c r="C1503" s="8" t="s">
        <v>21</v>
      </c>
      <c r="D1503" s="8" t="s">
        <v>12</v>
      </c>
      <c r="E1503" s="8" t="s">
        <v>13</v>
      </c>
      <c r="F1503" s="8" t="s">
        <v>14</v>
      </c>
      <c r="G1503" s="8" t="s">
        <v>15</v>
      </c>
      <c r="H1503" s="8" t="s">
        <v>16</v>
      </c>
      <c r="I1503" s="9">
        <v>90000</v>
      </c>
      <c r="J1503" s="9">
        <v>90900</v>
      </c>
      <c r="K1503" s="8" t="s">
        <v>21</v>
      </c>
      <c r="L1503" s="10">
        <v>45967</v>
      </c>
      <c r="N1503" t="str">
        <f>IFERROR(VLOOKUP(A1503,Ordenes!$C$1:$C$215,1,FALSE),"N/A")</f>
        <v>N/A</v>
      </c>
      <c r="O1503" s="8" t="str">
        <f>_xlfn.CONCAT(YEAR(OP[[#This Row],[FechaDocumento]]),"-",MONTH(OP[[#This Row],[FechaDocumento]]))</f>
        <v>2025-11</v>
      </c>
    </row>
    <row r="1504" spans="1:15" ht="15">
      <c r="A1504" s="8">
        <v>2104</v>
      </c>
      <c r="B1504" s="8">
        <v>2310090450</v>
      </c>
      <c r="C1504" s="8" t="s">
        <v>812</v>
      </c>
      <c r="D1504" s="8" t="s">
        <v>12</v>
      </c>
      <c r="E1504" s="8" t="s">
        <v>13</v>
      </c>
      <c r="F1504" s="8" t="s">
        <v>14</v>
      </c>
      <c r="G1504" s="8" t="s">
        <v>15</v>
      </c>
      <c r="H1504" s="8" t="s">
        <v>16</v>
      </c>
      <c r="I1504" s="9">
        <v>90000</v>
      </c>
      <c r="J1504" s="9">
        <v>91200</v>
      </c>
      <c r="K1504" s="8" t="s">
        <v>812</v>
      </c>
      <c r="L1504" s="10">
        <v>45967</v>
      </c>
      <c r="N1504" t="str">
        <f>IFERROR(VLOOKUP(A1504,Ordenes!$C$1:$C$215,1,FALSE),"N/A")</f>
        <v>N/A</v>
      </c>
      <c r="O1504" s="8" t="str">
        <f>_xlfn.CONCAT(YEAR(OP[[#This Row],[FechaDocumento]]),"-",MONTH(OP[[#This Row],[FechaDocumento]]))</f>
        <v>2025-11</v>
      </c>
    </row>
    <row r="1505" spans="1:15" ht="15">
      <c r="A1505" s="8">
        <v>2105</v>
      </c>
      <c r="B1505" s="8">
        <v>2310090447</v>
      </c>
      <c r="C1505" s="8" t="s">
        <v>495</v>
      </c>
      <c r="D1505" s="8" t="s">
        <v>12</v>
      </c>
      <c r="E1505" s="8" t="s">
        <v>13</v>
      </c>
      <c r="F1505" s="8" t="s">
        <v>14</v>
      </c>
      <c r="G1505" s="8" t="s">
        <v>15</v>
      </c>
      <c r="H1505" s="8" t="s">
        <v>16</v>
      </c>
      <c r="I1505" s="9">
        <v>90000</v>
      </c>
      <c r="J1505" s="9">
        <v>90600</v>
      </c>
      <c r="K1505" s="8" t="s">
        <v>495</v>
      </c>
      <c r="L1505" s="10">
        <v>45967</v>
      </c>
      <c r="N1505" t="str">
        <f>IFERROR(VLOOKUP(A1505,Ordenes!$C$1:$C$215,1,FALSE),"N/A")</f>
        <v>N/A</v>
      </c>
      <c r="O1505" s="8" t="str">
        <f>_xlfn.CONCAT(YEAR(OP[[#This Row],[FechaDocumento]]),"-",MONTH(OP[[#This Row],[FechaDocumento]]))</f>
        <v>2025-11</v>
      </c>
    </row>
    <row r="1506" spans="1:15" ht="15">
      <c r="A1506" s="8">
        <v>2106</v>
      </c>
      <c r="B1506" s="8">
        <v>2310090445</v>
      </c>
      <c r="C1506" s="8" t="s">
        <v>22</v>
      </c>
      <c r="D1506" s="8" t="s">
        <v>12</v>
      </c>
      <c r="E1506" s="8" t="s">
        <v>13</v>
      </c>
      <c r="F1506" s="8" t="s">
        <v>14</v>
      </c>
      <c r="G1506" s="8" t="s">
        <v>15</v>
      </c>
      <c r="H1506" s="8" t="s">
        <v>16</v>
      </c>
      <c r="I1506" s="9">
        <v>90000</v>
      </c>
      <c r="J1506" s="9">
        <v>91200</v>
      </c>
      <c r="K1506" s="8" t="s">
        <v>22</v>
      </c>
      <c r="L1506" s="10">
        <v>45967</v>
      </c>
      <c r="N1506" t="str">
        <f>IFERROR(VLOOKUP(A1506,Ordenes!$C$1:$C$215,1,FALSE),"N/A")</f>
        <v>N/A</v>
      </c>
      <c r="O1506" s="8" t="str">
        <f>_xlfn.CONCAT(YEAR(OP[[#This Row],[FechaDocumento]]),"-",MONTH(OP[[#This Row],[FechaDocumento]]))</f>
        <v>2025-11</v>
      </c>
    </row>
    <row r="1507" spans="1:15" ht="15">
      <c r="A1507" s="8">
        <v>2107</v>
      </c>
      <c r="B1507" s="8">
        <v>2310090441</v>
      </c>
      <c r="C1507" s="8" t="s">
        <v>325</v>
      </c>
      <c r="D1507" s="8" t="s">
        <v>12</v>
      </c>
      <c r="E1507" s="8" t="s">
        <v>13</v>
      </c>
      <c r="F1507" s="8" t="s">
        <v>14</v>
      </c>
      <c r="G1507" s="8" t="s">
        <v>15</v>
      </c>
      <c r="H1507" s="8" t="s">
        <v>16</v>
      </c>
      <c r="I1507" s="9">
        <v>90000</v>
      </c>
      <c r="J1507" s="9">
        <v>91200</v>
      </c>
      <c r="K1507" s="8" t="s">
        <v>325</v>
      </c>
      <c r="L1507" s="10">
        <v>45967</v>
      </c>
      <c r="N1507" t="str">
        <f>IFERROR(VLOOKUP(A1507,Ordenes!$C$1:$C$215,1,FALSE),"N/A")</f>
        <v>N/A</v>
      </c>
      <c r="O1507" s="8" t="str">
        <f>_xlfn.CONCAT(YEAR(OP[[#This Row],[FechaDocumento]]),"-",MONTH(OP[[#This Row],[FechaDocumento]]))</f>
        <v>2025-11</v>
      </c>
    </row>
    <row r="1508" spans="1:15" ht="15">
      <c r="A1508" s="8">
        <v>2108</v>
      </c>
      <c r="B1508" s="8">
        <v>2310160472</v>
      </c>
      <c r="C1508" s="8" t="s">
        <v>233</v>
      </c>
      <c r="D1508" s="8" t="s">
        <v>12</v>
      </c>
      <c r="E1508" s="8" t="s">
        <v>13</v>
      </c>
      <c r="F1508" s="8" t="s">
        <v>14</v>
      </c>
      <c r="G1508" s="8" t="s">
        <v>15</v>
      </c>
      <c r="H1508" s="8" t="s">
        <v>16</v>
      </c>
      <c r="I1508" s="9">
        <v>70000</v>
      </c>
      <c r="J1508" s="9">
        <v>70200</v>
      </c>
      <c r="K1508" s="8" t="s">
        <v>233</v>
      </c>
      <c r="L1508" s="10">
        <v>45967</v>
      </c>
      <c r="N1508" t="str">
        <f>IFERROR(VLOOKUP(A1508,Ordenes!$C$1:$C$215,1,FALSE),"N/A")</f>
        <v>N/A</v>
      </c>
      <c r="O1508" s="8" t="str">
        <f>_xlfn.CONCAT(YEAR(OP[[#This Row],[FechaDocumento]]),"-",MONTH(OP[[#This Row],[FechaDocumento]]))</f>
        <v>2025-11</v>
      </c>
    </row>
    <row r="1509" spans="1:15" ht="15">
      <c r="A1509" s="8">
        <v>2109</v>
      </c>
      <c r="B1509" s="8">
        <v>2310160477</v>
      </c>
      <c r="C1509" s="8" t="s">
        <v>367</v>
      </c>
      <c r="D1509" s="8" t="s">
        <v>12</v>
      </c>
      <c r="E1509" s="8" t="s">
        <v>13</v>
      </c>
      <c r="F1509" s="8" t="s">
        <v>14</v>
      </c>
      <c r="G1509" s="8" t="s">
        <v>15</v>
      </c>
      <c r="H1509" s="8" t="s">
        <v>16</v>
      </c>
      <c r="I1509" s="9">
        <v>70000</v>
      </c>
      <c r="J1509" s="9">
        <v>70000</v>
      </c>
      <c r="K1509" s="8" t="s">
        <v>367</v>
      </c>
      <c r="L1509" s="10">
        <v>45967</v>
      </c>
      <c r="N1509" t="str">
        <f>IFERROR(VLOOKUP(A1509,Ordenes!$C$1:$C$215,1,FALSE),"N/A")</f>
        <v>N/A</v>
      </c>
      <c r="O1509" s="8" t="str">
        <f>_xlfn.CONCAT(YEAR(OP[[#This Row],[FechaDocumento]]),"-",MONTH(OP[[#This Row],[FechaDocumento]]))</f>
        <v>2025-11</v>
      </c>
    </row>
    <row r="1510" spans="1:15" ht="15">
      <c r="A1510" s="8">
        <v>2110</v>
      </c>
      <c r="B1510" s="8">
        <v>2310160476</v>
      </c>
      <c r="C1510" s="8" t="s">
        <v>26</v>
      </c>
      <c r="D1510" s="8" t="s">
        <v>12</v>
      </c>
      <c r="E1510" s="8" t="s">
        <v>13</v>
      </c>
      <c r="F1510" s="8" t="s">
        <v>14</v>
      </c>
      <c r="G1510" s="8" t="s">
        <v>15</v>
      </c>
      <c r="H1510" s="8" t="s">
        <v>16</v>
      </c>
      <c r="I1510" s="9">
        <v>70000</v>
      </c>
      <c r="J1510" s="9">
        <v>69800</v>
      </c>
      <c r="K1510" s="8" t="s">
        <v>26</v>
      </c>
      <c r="L1510" s="10">
        <v>45967</v>
      </c>
      <c r="N1510" t="str">
        <f>IFERROR(VLOOKUP(A1510,Ordenes!$C$1:$C$215,1,FALSE),"N/A")</f>
        <v>N/A</v>
      </c>
      <c r="O1510" s="8" t="str">
        <f>_xlfn.CONCAT(YEAR(OP[[#This Row],[FechaDocumento]]),"-",MONTH(OP[[#This Row],[FechaDocumento]]))</f>
        <v>2025-11</v>
      </c>
    </row>
    <row r="1511" spans="1:15" ht="15">
      <c r="A1511" s="8">
        <v>2111</v>
      </c>
      <c r="B1511" s="8">
        <v>2310160249</v>
      </c>
      <c r="C1511" s="8" t="s">
        <v>34</v>
      </c>
      <c r="D1511" s="8" t="s">
        <v>12</v>
      </c>
      <c r="E1511" s="8" t="s">
        <v>13</v>
      </c>
      <c r="F1511" s="8" t="s">
        <v>14</v>
      </c>
      <c r="G1511" s="8" t="s">
        <v>15</v>
      </c>
      <c r="H1511" s="8" t="s">
        <v>16</v>
      </c>
      <c r="I1511" s="9">
        <v>50000</v>
      </c>
      <c r="J1511" s="9">
        <v>47000</v>
      </c>
      <c r="K1511" s="8" t="s">
        <v>34</v>
      </c>
      <c r="L1511" s="10">
        <v>45967</v>
      </c>
      <c r="N1511" t="str">
        <f>IFERROR(VLOOKUP(A1511,Ordenes!$C$1:$C$215,1,FALSE),"N/A")</f>
        <v>N/A</v>
      </c>
      <c r="O1511" s="8" t="str">
        <f>_xlfn.CONCAT(YEAR(OP[[#This Row],[FechaDocumento]]),"-",MONTH(OP[[#This Row],[FechaDocumento]]))</f>
        <v>2025-11</v>
      </c>
    </row>
    <row r="1512" spans="1:15" ht="15">
      <c r="A1512" s="8">
        <v>2112</v>
      </c>
      <c r="B1512" s="8">
        <v>2310160251</v>
      </c>
      <c r="C1512" s="8" t="s">
        <v>239</v>
      </c>
      <c r="D1512" s="8" t="s">
        <v>12</v>
      </c>
      <c r="E1512" s="8" t="s">
        <v>13</v>
      </c>
      <c r="F1512" s="8" t="s">
        <v>14</v>
      </c>
      <c r="G1512" s="8" t="s">
        <v>15</v>
      </c>
      <c r="H1512" s="8" t="s">
        <v>16</v>
      </c>
      <c r="I1512" s="9">
        <v>50000</v>
      </c>
      <c r="J1512" s="9">
        <v>50000</v>
      </c>
      <c r="K1512" s="8" t="s">
        <v>239</v>
      </c>
      <c r="L1512" s="10">
        <v>45967</v>
      </c>
      <c r="N1512" t="str">
        <f>IFERROR(VLOOKUP(A1512,Ordenes!$C$1:$C$215,1,FALSE),"N/A")</f>
        <v>N/A</v>
      </c>
      <c r="O1512" s="8" t="str">
        <f>_xlfn.CONCAT(YEAR(OP[[#This Row],[FechaDocumento]]),"-",MONTH(OP[[#This Row],[FechaDocumento]]))</f>
        <v>2025-11</v>
      </c>
    </row>
    <row r="1513" spans="1:15" ht="15">
      <c r="A1513" s="8">
        <v>2113</v>
      </c>
      <c r="B1513" s="8">
        <v>2310160536</v>
      </c>
      <c r="C1513" s="8" t="s">
        <v>276</v>
      </c>
      <c r="D1513" s="8" t="s">
        <v>12</v>
      </c>
      <c r="E1513" s="8" t="s">
        <v>13</v>
      </c>
      <c r="F1513" s="8" t="s">
        <v>14</v>
      </c>
      <c r="G1513" s="8" t="s">
        <v>15</v>
      </c>
      <c r="H1513" s="8" t="s">
        <v>16</v>
      </c>
      <c r="I1513" s="9">
        <v>50000</v>
      </c>
      <c r="J1513" s="9">
        <v>50000</v>
      </c>
      <c r="K1513" s="8" t="s">
        <v>277</v>
      </c>
      <c r="L1513" s="10">
        <v>45967</v>
      </c>
      <c r="N1513" t="str">
        <f>IFERROR(VLOOKUP(A1513,Ordenes!$C$1:$C$215,1,FALSE),"N/A")</f>
        <v>N/A</v>
      </c>
      <c r="O1513" s="8" t="str">
        <f>_xlfn.CONCAT(YEAR(OP[[#This Row],[FechaDocumento]]),"-",MONTH(OP[[#This Row],[FechaDocumento]]))</f>
        <v>2025-11</v>
      </c>
    </row>
    <row r="1514" spans="1:15" ht="15">
      <c r="A1514" s="8">
        <v>2114</v>
      </c>
      <c r="B1514" s="8">
        <v>2310160483</v>
      </c>
      <c r="C1514" s="8" t="s">
        <v>839</v>
      </c>
      <c r="D1514" s="8" t="s">
        <v>12</v>
      </c>
      <c r="E1514" s="8" t="s">
        <v>13</v>
      </c>
      <c r="F1514" s="8" t="s">
        <v>14</v>
      </c>
      <c r="G1514" s="8" t="s">
        <v>15</v>
      </c>
      <c r="H1514" s="8" t="s">
        <v>16</v>
      </c>
      <c r="I1514" s="9">
        <v>80000</v>
      </c>
      <c r="J1514" s="9">
        <v>75800</v>
      </c>
      <c r="K1514" s="8" t="s">
        <v>839</v>
      </c>
      <c r="L1514" s="10">
        <v>45967</v>
      </c>
      <c r="N1514" t="str">
        <f>IFERROR(VLOOKUP(A1514,Ordenes!$C$1:$C$215,1,FALSE),"N/A")</f>
        <v>N/A</v>
      </c>
      <c r="O1514" s="8" t="str">
        <f>_xlfn.CONCAT(YEAR(OP[[#This Row],[FechaDocumento]]),"-",MONTH(OP[[#This Row],[FechaDocumento]]))</f>
        <v>2025-11</v>
      </c>
    </row>
    <row r="1515" spans="1:15" ht="15">
      <c r="A1515" s="8">
        <v>2115</v>
      </c>
      <c r="B1515" s="8">
        <v>2310160486</v>
      </c>
      <c r="C1515" s="8" t="s">
        <v>369</v>
      </c>
      <c r="D1515" s="8" t="s">
        <v>12</v>
      </c>
      <c r="E1515" s="8" t="s">
        <v>13</v>
      </c>
      <c r="F1515" s="8" t="s">
        <v>14</v>
      </c>
      <c r="G1515" s="8" t="s">
        <v>15</v>
      </c>
      <c r="H1515" s="8" t="s">
        <v>16</v>
      </c>
      <c r="I1515" s="9">
        <v>90000</v>
      </c>
      <c r="J1515" s="9">
        <v>89800</v>
      </c>
      <c r="K1515" s="8" t="s">
        <v>369</v>
      </c>
      <c r="L1515" s="10">
        <v>45967</v>
      </c>
      <c r="N1515" t="str">
        <f>IFERROR(VLOOKUP(A1515,Ordenes!$C$1:$C$215,1,FALSE),"N/A")</f>
        <v>N/A</v>
      </c>
      <c r="O1515" s="8" t="str">
        <f>_xlfn.CONCAT(YEAR(OP[[#This Row],[FechaDocumento]]),"-",MONTH(OP[[#This Row],[FechaDocumento]]))</f>
        <v>2025-11</v>
      </c>
    </row>
    <row r="1516" spans="1:15" ht="15">
      <c r="A1516" s="8">
        <v>2116</v>
      </c>
      <c r="B1516" s="8">
        <v>2310160501</v>
      </c>
      <c r="C1516" s="8" t="s">
        <v>500</v>
      </c>
      <c r="D1516" s="8" t="s">
        <v>12</v>
      </c>
      <c r="E1516" s="8" t="s">
        <v>13</v>
      </c>
      <c r="F1516" s="8" t="s">
        <v>14</v>
      </c>
      <c r="G1516" s="8" t="s">
        <v>15</v>
      </c>
      <c r="H1516" s="8" t="s">
        <v>16</v>
      </c>
      <c r="I1516" s="9">
        <v>75000</v>
      </c>
      <c r="J1516" s="9">
        <v>76450</v>
      </c>
      <c r="K1516" s="8" t="s">
        <v>500</v>
      </c>
      <c r="L1516" s="10">
        <v>45967</v>
      </c>
      <c r="N1516" t="str">
        <f>IFERROR(VLOOKUP(A1516,Ordenes!$C$1:$C$215,1,FALSE),"N/A")</f>
        <v>N/A</v>
      </c>
      <c r="O1516" s="8" t="str">
        <f>_xlfn.CONCAT(YEAR(OP[[#This Row],[FechaDocumento]]),"-",MONTH(OP[[#This Row],[FechaDocumento]]))</f>
        <v>2025-11</v>
      </c>
    </row>
    <row r="1517" spans="1:15" ht="15">
      <c r="A1517" s="8">
        <v>2117</v>
      </c>
      <c r="B1517" s="8">
        <v>2310160481</v>
      </c>
      <c r="C1517" s="8" t="s">
        <v>38</v>
      </c>
      <c r="D1517" s="8" t="s">
        <v>12</v>
      </c>
      <c r="E1517" s="8" t="s">
        <v>13</v>
      </c>
      <c r="F1517" s="8" t="s">
        <v>14</v>
      </c>
      <c r="G1517" s="8" t="s">
        <v>15</v>
      </c>
      <c r="H1517" s="8" t="s">
        <v>16</v>
      </c>
      <c r="I1517" s="9">
        <v>90000</v>
      </c>
      <c r="J1517" s="9">
        <v>91000</v>
      </c>
      <c r="K1517" s="8" t="s">
        <v>38</v>
      </c>
      <c r="L1517" s="10">
        <v>45967</v>
      </c>
      <c r="N1517" t="str">
        <f>IFERROR(VLOOKUP(A1517,Ordenes!$C$1:$C$215,1,FALSE),"N/A")</f>
        <v>N/A</v>
      </c>
      <c r="O1517" s="8" t="str">
        <f>_xlfn.CONCAT(YEAR(OP[[#This Row],[FechaDocumento]]),"-",MONTH(OP[[#This Row],[FechaDocumento]]))</f>
        <v>2025-11</v>
      </c>
    </row>
    <row r="1518" spans="1:15" ht="15">
      <c r="A1518" s="8">
        <v>2118</v>
      </c>
      <c r="B1518" s="8">
        <v>2310210157</v>
      </c>
      <c r="C1518" s="8" t="s">
        <v>140</v>
      </c>
      <c r="D1518" s="8" t="s">
        <v>12</v>
      </c>
      <c r="E1518" s="8" t="s">
        <v>13</v>
      </c>
      <c r="F1518" s="8" t="s">
        <v>47</v>
      </c>
      <c r="G1518" s="8" t="s">
        <v>48</v>
      </c>
      <c r="H1518" s="8" t="s">
        <v>49</v>
      </c>
      <c r="I1518" s="9">
        <v>25000</v>
      </c>
      <c r="J1518" s="9">
        <v>25000</v>
      </c>
      <c r="K1518" s="8" t="s">
        <v>140</v>
      </c>
      <c r="L1518" s="10">
        <v>45967</v>
      </c>
      <c r="N1518" t="str">
        <f>IFERROR(VLOOKUP(A1518,Ordenes!$C$1:$C$215,1,FALSE),"N/A")</f>
        <v>N/A</v>
      </c>
      <c r="O1518" s="8" t="str">
        <f>_xlfn.CONCAT(YEAR(OP[[#This Row],[FechaDocumento]]),"-",MONTH(OP[[#This Row],[FechaDocumento]]))</f>
        <v>2025-11</v>
      </c>
    </row>
    <row r="1519" spans="1:15" ht="15">
      <c r="A1519" s="8">
        <v>2119</v>
      </c>
      <c r="B1519" s="8">
        <v>2310210156</v>
      </c>
      <c r="C1519" s="8" t="s">
        <v>65</v>
      </c>
      <c r="D1519" s="8" t="s">
        <v>12</v>
      </c>
      <c r="E1519" s="8" t="s">
        <v>13</v>
      </c>
      <c r="F1519" s="8" t="s">
        <v>47</v>
      </c>
      <c r="G1519" s="8" t="s">
        <v>48</v>
      </c>
      <c r="H1519" s="8" t="s">
        <v>49</v>
      </c>
      <c r="I1519" s="9">
        <v>25000</v>
      </c>
      <c r="J1519" s="9">
        <v>24822</v>
      </c>
      <c r="K1519" s="8" t="s">
        <v>65</v>
      </c>
      <c r="L1519" s="10">
        <v>45967</v>
      </c>
      <c r="N1519" t="str">
        <f>IFERROR(VLOOKUP(A1519,Ordenes!$C$1:$C$215,1,FALSE),"N/A")</f>
        <v>N/A</v>
      </c>
      <c r="O1519" s="8" t="str">
        <f>_xlfn.CONCAT(YEAR(OP[[#This Row],[FechaDocumento]]),"-",MONTH(OP[[#This Row],[FechaDocumento]]))</f>
        <v>2025-11</v>
      </c>
    </row>
    <row r="1520" spans="1:15" ht="15">
      <c r="A1520" s="8">
        <v>2120</v>
      </c>
      <c r="B1520" s="8">
        <v>2110030079</v>
      </c>
      <c r="C1520" s="8" t="s">
        <v>392</v>
      </c>
      <c r="D1520" s="8" t="s">
        <v>12</v>
      </c>
      <c r="E1520" s="8" t="s">
        <v>13</v>
      </c>
      <c r="F1520" s="8" t="s">
        <v>47</v>
      </c>
      <c r="G1520" s="8" t="s">
        <v>48</v>
      </c>
      <c r="H1520" s="8" t="s">
        <v>49</v>
      </c>
      <c r="I1520" s="9">
        <v>30000</v>
      </c>
      <c r="J1520" s="9">
        <v>29424</v>
      </c>
      <c r="K1520" s="8" t="s">
        <v>392</v>
      </c>
      <c r="L1520" s="10">
        <v>45967</v>
      </c>
      <c r="N1520" t="str">
        <f>IFERROR(VLOOKUP(A1520,Ordenes!$C$1:$C$215,1,FALSE),"N/A")</f>
        <v>N/A</v>
      </c>
      <c r="O1520" s="8" t="str">
        <f>_xlfn.CONCAT(YEAR(OP[[#This Row],[FechaDocumento]]),"-",MONTH(OP[[#This Row],[FechaDocumento]]))</f>
        <v>2025-11</v>
      </c>
    </row>
    <row r="1521" spans="1:15" ht="15">
      <c r="A1521" s="8">
        <v>2124</v>
      </c>
      <c r="B1521" s="8">
        <v>2140110708</v>
      </c>
      <c r="C1521" s="8" t="s">
        <v>840</v>
      </c>
      <c r="D1521" s="8" t="s">
        <v>12</v>
      </c>
      <c r="E1521" s="8" t="s">
        <v>108</v>
      </c>
      <c r="F1521" s="8" t="s">
        <v>109</v>
      </c>
      <c r="G1521" s="8" t="s">
        <v>110</v>
      </c>
      <c r="H1521" s="8" t="s">
        <v>111</v>
      </c>
      <c r="I1521" s="9">
        <v>30000</v>
      </c>
      <c r="J1521" s="9">
        <v>30150</v>
      </c>
      <c r="K1521" s="8" t="s">
        <v>840</v>
      </c>
      <c r="L1521" s="10">
        <v>45967</v>
      </c>
      <c r="N1521" t="str">
        <f>IFERROR(VLOOKUP(A1521,Ordenes!$C$1:$C$215,1,FALSE),"N/A")</f>
        <v>N/A</v>
      </c>
      <c r="O1521" s="8" t="str">
        <f>_xlfn.CONCAT(YEAR(OP[[#This Row],[FechaDocumento]]),"-",MONTH(OP[[#This Row],[FechaDocumento]]))</f>
        <v>2025-11</v>
      </c>
    </row>
    <row r="1522" spans="1:15" ht="15">
      <c r="A1522" s="8">
        <v>2126</v>
      </c>
      <c r="B1522" s="8">
        <v>2140110709</v>
      </c>
      <c r="C1522" s="8" t="s">
        <v>841</v>
      </c>
      <c r="D1522" s="8" t="s">
        <v>12</v>
      </c>
      <c r="E1522" s="8" t="s">
        <v>108</v>
      </c>
      <c r="F1522" s="8" t="s">
        <v>109</v>
      </c>
      <c r="G1522" s="8" t="s">
        <v>110</v>
      </c>
      <c r="H1522" s="8" t="s">
        <v>111</v>
      </c>
      <c r="I1522" s="9">
        <v>30000</v>
      </c>
      <c r="J1522" s="9">
        <v>29800</v>
      </c>
      <c r="K1522" s="8" t="s">
        <v>841</v>
      </c>
      <c r="L1522" s="10">
        <v>45968</v>
      </c>
      <c r="N1522" t="str">
        <f>IFERROR(VLOOKUP(A1522,Ordenes!$C$1:$C$215,1,FALSE),"N/A")</f>
        <v>N/A</v>
      </c>
      <c r="O1522" s="8" t="str">
        <f>_xlfn.CONCAT(YEAR(OP[[#This Row],[FechaDocumento]]),"-",MONTH(OP[[#This Row],[FechaDocumento]]))</f>
        <v>2025-11</v>
      </c>
    </row>
    <row r="1523" spans="1:15" ht="15">
      <c r="A1523" s="8">
        <v>2128</v>
      </c>
      <c r="B1523" s="8">
        <v>2310250019</v>
      </c>
      <c r="C1523" s="8" t="s">
        <v>189</v>
      </c>
      <c r="D1523" s="8" t="s">
        <v>12</v>
      </c>
      <c r="E1523" s="8" t="s">
        <v>13</v>
      </c>
      <c r="F1523" s="8" t="s">
        <v>47</v>
      </c>
      <c r="G1523" s="8" t="s">
        <v>48</v>
      </c>
      <c r="H1523" s="8" t="s">
        <v>49</v>
      </c>
      <c r="I1523" s="9">
        <v>20000</v>
      </c>
      <c r="J1523" s="9">
        <v>20077</v>
      </c>
      <c r="K1523" s="8" t="s">
        <v>189</v>
      </c>
      <c r="L1523" s="10">
        <v>45968</v>
      </c>
      <c r="N1523" t="str">
        <f>IFERROR(VLOOKUP(A1523,Ordenes!$C$1:$C$215,1,FALSE),"N/A")</f>
        <v>N/A</v>
      </c>
      <c r="O1523" s="8" t="str">
        <f>_xlfn.CONCAT(YEAR(OP[[#This Row],[FechaDocumento]]),"-",MONTH(OP[[#This Row],[FechaDocumento]]))</f>
        <v>2025-11</v>
      </c>
    </row>
    <row r="1524" spans="1:15" ht="15">
      <c r="A1524" s="8">
        <v>2129</v>
      </c>
      <c r="B1524" s="8">
        <v>2310250021</v>
      </c>
      <c r="C1524" s="8" t="s">
        <v>185</v>
      </c>
      <c r="D1524" s="8" t="s">
        <v>12</v>
      </c>
      <c r="E1524" s="8" t="s">
        <v>13</v>
      </c>
      <c r="F1524" s="8" t="s">
        <v>47</v>
      </c>
      <c r="G1524" s="8" t="s">
        <v>48</v>
      </c>
      <c r="H1524" s="8" t="s">
        <v>49</v>
      </c>
      <c r="I1524" s="9">
        <v>20000</v>
      </c>
      <c r="J1524" s="9">
        <v>20441</v>
      </c>
      <c r="K1524" s="8" t="s">
        <v>185</v>
      </c>
      <c r="L1524" s="10">
        <v>45968</v>
      </c>
      <c r="N1524" t="str">
        <f>IFERROR(VLOOKUP(A1524,Ordenes!$C$1:$C$215,1,FALSE),"N/A")</f>
        <v>N/A</v>
      </c>
      <c r="O1524" s="8" t="str">
        <f>_xlfn.CONCAT(YEAR(OP[[#This Row],[FechaDocumento]]),"-",MONTH(OP[[#This Row],[FechaDocumento]]))</f>
        <v>2025-11</v>
      </c>
    </row>
    <row r="1525" spans="1:15" ht="15">
      <c r="A1525" s="8">
        <v>2130</v>
      </c>
      <c r="B1525" s="8">
        <v>2310250022</v>
      </c>
      <c r="C1525" s="8" t="s">
        <v>186</v>
      </c>
      <c r="D1525" s="8" t="s">
        <v>12</v>
      </c>
      <c r="E1525" s="8" t="s">
        <v>13</v>
      </c>
      <c r="F1525" s="8" t="s">
        <v>47</v>
      </c>
      <c r="G1525" s="8" t="s">
        <v>48</v>
      </c>
      <c r="H1525" s="8" t="s">
        <v>49</v>
      </c>
      <c r="I1525" s="9">
        <v>20000</v>
      </c>
      <c r="J1525" s="9">
        <v>20148</v>
      </c>
      <c r="K1525" s="8" t="s">
        <v>186</v>
      </c>
      <c r="L1525" s="10">
        <v>45968</v>
      </c>
      <c r="N1525" t="str">
        <f>IFERROR(VLOOKUP(A1525,Ordenes!$C$1:$C$215,1,FALSE),"N/A")</f>
        <v>N/A</v>
      </c>
      <c r="O1525" s="8" t="str">
        <f>_xlfn.CONCAT(YEAR(OP[[#This Row],[FechaDocumento]]),"-",MONTH(OP[[#This Row],[FechaDocumento]]))</f>
        <v>2025-11</v>
      </c>
    </row>
    <row r="1526" spans="1:15" ht="15">
      <c r="A1526" s="8">
        <v>2131</v>
      </c>
      <c r="B1526" s="8">
        <v>2310250030</v>
      </c>
      <c r="C1526" s="8" t="s">
        <v>188</v>
      </c>
      <c r="D1526" s="8" t="s">
        <v>12</v>
      </c>
      <c r="E1526" s="8" t="s">
        <v>13</v>
      </c>
      <c r="F1526" s="8" t="s">
        <v>47</v>
      </c>
      <c r="G1526" s="8" t="s">
        <v>48</v>
      </c>
      <c r="H1526" s="8" t="s">
        <v>49</v>
      </c>
      <c r="I1526" s="9">
        <v>20000</v>
      </c>
      <c r="J1526" s="9">
        <v>20000</v>
      </c>
      <c r="K1526" s="8" t="s">
        <v>188</v>
      </c>
      <c r="L1526" s="10">
        <v>45968</v>
      </c>
      <c r="N1526" t="str">
        <f>IFERROR(VLOOKUP(A1526,Ordenes!$C$1:$C$215,1,FALSE),"N/A")</f>
        <v>N/A</v>
      </c>
      <c r="O1526" s="8" t="str">
        <f>_xlfn.CONCAT(YEAR(OP[[#This Row],[FechaDocumento]]),"-",MONTH(OP[[#This Row],[FechaDocumento]]))</f>
        <v>2025-11</v>
      </c>
    </row>
    <row r="1527" spans="1:15" ht="15">
      <c r="A1527" s="8">
        <v>2132</v>
      </c>
      <c r="B1527" s="8">
        <v>2310250031</v>
      </c>
      <c r="C1527" s="8" t="s">
        <v>187</v>
      </c>
      <c r="D1527" s="8" t="s">
        <v>12</v>
      </c>
      <c r="E1527" s="8" t="s">
        <v>13</v>
      </c>
      <c r="F1527" s="8" t="s">
        <v>47</v>
      </c>
      <c r="G1527" s="8" t="s">
        <v>48</v>
      </c>
      <c r="H1527" s="8" t="s">
        <v>49</v>
      </c>
      <c r="I1527" s="9">
        <v>20000</v>
      </c>
      <c r="J1527" s="9">
        <v>20032</v>
      </c>
      <c r="K1527" s="8" t="s">
        <v>187</v>
      </c>
      <c r="L1527" s="10">
        <v>45968</v>
      </c>
      <c r="N1527" t="str">
        <f>IFERROR(VLOOKUP(A1527,Ordenes!$C$1:$C$215,1,FALSE),"N/A")</f>
        <v>N/A</v>
      </c>
      <c r="O1527" s="8" t="str">
        <f>_xlfn.CONCAT(YEAR(OP[[#This Row],[FechaDocumento]]),"-",MONTH(OP[[#This Row],[FechaDocumento]]))</f>
        <v>2025-11</v>
      </c>
    </row>
    <row r="1528" spans="1:15" ht="15">
      <c r="A1528" s="8">
        <v>2133</v>
      </c>
      <c r="B1528" s="8">
        <v>2310250032</v>
      </c>
      <c r="C1528" s="8" t="s">
        <v>180</v>
      </c>
      <c r="D1528" s="8" t="s">
        <v>12</v>
      </c>
      <c r="E1528" s="8" t="s">
        <v>13</v>
      </c>
      <c r="F1528" s="8" t="s">
        <v>47</v>
      </c>
      <c r="G1528" s="8" t="s">
        <v>48</v>
      </c>
      <c r="H1528" s="8" t="s">
        <v>49</v>
      </c>
      <c r="I1528" s="9">
        <v>20000</v>
      </c>
      <c r="J1528" s="9">
        <v>19962</v>
      </c>
      <c r="K1528" s="8" t="s">
        <v>180</v>
      </c>
      <c r="L1528" s="10">
        <v>45968</v>
      </c>
      <c r="N1528" t="str">
        <f>IFERROR(VLOOKUP(A1528,Ordenes!$C$1:$C$215,1,FALSE),"N/A")</f>
        <v>N/A</v>
      </c>
      <c r="O1528" s="8" t="str">
        <f>_xlfn.CONCAT(YEAR(OP[[#This Row],[FechaDocumento]]),"-",MONTH(OP[[#This Row],[FechaDocumento]]))</f>
        <v>2025-11</v>
      </c>
    </row>
    <row r="1529" spans="1:15" ht="15">
      <c r="A1529" s="8">
        <v>2140</v>
      </c>
      <c r="B1529" s="8">
        <v>2320130734</v>
      </c>
      <c r="C1529" s="8" t="s">
        <v>842</v>
      </c>
      <c r="D1529" s="8" t="s">
        <v>12</v>
      </c>
      <c r="E1529" s="8" t="s">
        <v>108</v>
      </c>
      <c r="F1529" s="8" t="s">
        <v>699</v>
      </c>
      <c r="G1529" s="8" t="s">
        <v>700</v>
      </c>
      <c r="H1529" s="8" t="s">
        <v>250</v>
      </c>
      <c r="I1529" s="9">
        <v>31500</v>
      </c>
      <c r="J1529" s="9">
        <v>0</v>
      </c>
      <c r="K1529" s="8" t="s">
        <v>842</v>
      </c>
      <c r="L1529" s="10">
        <v>45968</v>
      </c>
      <c r="N1529" t="str">
        <f>IFERROR(VLOOKUP(A1529,Ordenes!$C$1:$C$215,1,FALSE),"N/A")</f>
        <v>N/A</v>
      </c>
      <c r="O1529" s="8" t="str">
        <f>_xlfn.CONCAT(YEAR(OP[[#This Row],[FechaDocumento]]),"-",MONTH(OP[[#This Row],[FechaDocumento]]))</f>
        <v>2025-11</v>
      </c>
    </row>
    <row r="1530" spans="1:15" ht="15">
      <c r="A1530" s="8">
        <v>2141</v>
      </c>
      <c r="B1530" s="8">
        <v>2310210149</v>
      </c>
      <c r="C1530" s="8" t="s">
        <v>68</v>
      </c>
      <c r="D1530" s="8" t="s">
        <v>12</v>
      </c>
      <c r="E1530" s="8" t="s">
        <v>13</v>
      </c>
      <c r="F1530" s="8" t="s">
        <v>47</v>
      </c>
      <c r="G1530" s="8" t="s">
        <v>48</v>
      </c>
      <c r="H1530" s="8" t="s">
        <v>49</v>
      </c>
      <c r="I1530" s="9">
        <v>25000</v>
      </c>
      <c r="J1530" s="9">
        <v>25000</v>
      </c>
      <c r="K1530" s="8" t="s">
        <v>68</v>
      </c>
      <c r="L1530" s="10">
        <v>45968</v>
      </c>
      <c r="N1530" t="str">
        <f>IFERROR(VLOOKUP(A1530,Ordenes!$C$1:$C$215,1,FALSE),"N/A")</f>
        <v>N/A</v>
      </c>
      <c r="O1530" s="8" t="str">
        <f>_xlfn.CONCAT(YEAR(OP[[#This Row],[FechaDocumento]]),"-",MONTH(OP[[#This Row],[FechaDocumento]]))</f>
        <v>2025-11</v>
      </c>
    </row>
    <row r="1531" spans="1:15" ht="15">
      <c r="A1531" s="8">
        <v>2142</v>
      </c>
      <c r="B1531" s="8">
        <v>2310210150</v>
      </c>
      <c r="C1531" s="8" t="s">
        <v>142</v>
      </c>
      <c r="D1531" s="8" t="s">
        <v>12</v>
      </c>
      <c r="E1531" s="8" t="s">
        <v>13</v>
      </c>
      <c r="F1531" s="8" t="s">
        <v>47</v>
      </c>
      <c r="G1531" s="8" t="s">
        <v>48</v>
      </c>
      <c r="H1531" s="8" t="s">
        <v>49</v>
      </c>
      <c r="I1531" s="9">
        <v>25000</v>
      </c>
      <c r="J1531" s="9">
        <v>25000</v>
      </c>
      <c r="K1531" s="8" t="s">
        <v>142</v>
      </c>
      <c r="L1531" s="10">
        <v>45968</v>
      </c>
      <c r="N1531" t="str">
        <f>IFERROR(VLOOKUP(A1531,Ordenes!$C$1:$C$215,1,FALSE),"N/A")</f>
        <v>N/A</v>
      </c>
      <c r="O1531" s="8" t="str">
        <f>_xlfn.CONCAT(YEAR(OP[[#This Row],[FechaDocumento]]),"-",MONTH(OP[[#This Row],[FechaDocumento]]))</f>
        <v>2025-11</v>
      </c>
    </row>
    <row r="1532" spans="1:15" ht="15">
      <c r="A1532" s="8">
        <v>2143</v>
      </c>
      <c r="B1532" s="8">
        <v>2320330030</v>
      </c>
      <c r="C1532" s="8" t="s">
        <v>843</v>
      </c>
      <c r="D1532" s="8" t="s">
        <v>12</v>
      </c>
      <c r="E1532" s="8" t="s">
        <v>108</v>
      </c>
      <c r="F1532" s="8" t="s">
        <v>109</v>
      </c>
      <c r="G1532" s="8" t="s">
        <v>110</v>
      </c>
      <c r="H1532" s="8" t="s">
        <v>111</v>
      </c>
      <c r="I1532" s="9">
        <v>53500</v>
      </c>
      <c r="J1532" s="9">
        <v>53200</v>
      </c>
      <c r="K1532" s="8" t="s">
        <v>843</v>
      </c>
      <c r="L1532" s="10">
        <v>45992</v>
      </c>
      <c r="N1532" t="str">
        <f>IFERROR(VLOOKUP(A1532,Ordenes!$C$1:$C$215,1,FALSE),"N/A")</f>
        <v>N/A</v>
      </c>
      <c r="O1532" s="8" t="str">
        <f>_xlfn.CONCAT(YEAR(OP[[#This Row],[FechaDocumento]]),"-",MONTH(OP[[#This Row],[FechaDocumento]]))</f>
        <v>2025-12</v>
      </c>
    </row>
    <row r="1533" spans="1:15" ht="15">
      <c r="A1533" s="8">
        <v>2144</v>
      </c>
      <c r="B1533" s="8">
        <v>2310030236</v>
      </c>
      <c r="C1533" s="8" t="s">
        <v>280</v>
      </c>
      <c r="D1533" s="8" t="s">
        <v>12</v>
      </c>
      <c r="E1533" s="8" t="s">
        <v>13</v>
      </c>
      <c r="F1533" s="8" t="s">
        <v>91</v>
      </c>
      <c r="G1533" s="8" t="s">
        <v>92</v>
      </c>
      <c r="H1533" s="8" t="s">
        <v>93</v>
      </c>
      <c r="I1533" s="9">
        <v>450</v>
      </c>
      <c r="J1533" s="9">
        <v>450</v>
      </c>
      <c r="K1533" s="8" t="s">
        <v>844</v>
      </c>
      <c r="L1533" s="10">
        <v>45971</v>
      </c>
      <c r="N1533" t="str">
        <f>IFERROR(VLOOKUP(A1533,Ordenes!$C$1:$C$215,1,FALSE),"N/A")</f>
        <v>N/A</v>
      </c>
      <c r="O1533" s="8" t="str">
        <f>_xlfn.CONCAT(YEAR(OP[[#This Row],[FechaDocumento]]),"-",MONTH(OP[[#This Row],[FechaDocumento]]))</f>
        <v>2025-11</v>
      </c>
    </row>
    <row r="1534" spans="1:15" ht="15">
      <c r="A1534" s="8">
        <v>2145</v>
      </c>
      <c r="B1534" s="8">
        <v>2320330023</v>
      </c>
      <c r="C1534" s="8" t="s">
        <v>687</v>
      </c>
      <c r="D1534" s="8" t="s">
        <v>12</v>
      </c>
      <c r="E1534" s="8" t="s">
        <v>108</v>
      </c>
      <c r="F1534" s="8" t="s">
        <v>109</v>
      </c>
      <c r="G1534" s="8" t="s">
        <v>110</v>
      </c>
      <c r="H1534" s="8" t="s">
        <v>111</v>
      </c>
      <c r="I1534" s="9">
        <v>110000</v>
      </c>
      <c r="J1534" s="9">
        <v>49400</v>
      </c>
      <c r="K1534" s="8" t="s">
        <v>687</v>
      </c>
      <c r="L1534" s="10">
        <v>45971</v>
      </c>
      <c r="N1534" t="str">
        <f>IFERROR(VLOOKUP(A1534,Ordenes!$C$1:$C$215,1,FALSE),"N/A")</f>
        <v>N/A</v>
      </c>
      <c r="O1534" s="8" t="str">
        <f>_xlfn.CONCAT(YEAR(OP[[#This Row],[FechaDocumento]]),"-",MONTH(OP[[#This Row],[FechaDocumento]]))</f>
        <v>2025-11</v>
      </c>
    </row>
    <row r="1535" spans="1:15" ht="15">
      <c r="A1535" s="8">
        <v>2146</v>
      </c>
      <c r="B1535" s="8">
        <v>2320330020</v>
      </c>
      <c r="C1535" s="8" t="s">
        <v>553</v>
      </c>
      <c r="D1535" s="8" t="s">
        <v>12</v>
      </c>
      <c r="E1535" s="8" t="s">
        <v>108</v>
      </c>
      <c r="F1535" s="8" t="s">
        <v>109</v>
      </c>
      <c r="G1535" s="8" t="s">
        <v>110</v>
      </c>
      <c r="H1535" s="8" t="s">
        <v>111</v>
      </c>
      <c r="I1535" s="9">
        <v>109000</v>
      </c>
      <c r="J1535" s="9">
        <v>126700</v>
      </c>
      <c r="K1535" s="8" t="s">
        <v>553</v>
      </c>
      <c r="L1535" s="10">
        <v>45971</v>
      </c>
      <c r="N1535" t="str">
        <f>IFERROR(VLOOKUP(A1535,Ordenes!$C$1:$C$215,1,FALSE),"N/A")</f>
        <v>N/A</v>
      </c>
      <c r="O1535" s="8" t="str">
        <f>_xlfn.CONCAT(YEAR(OP[[#This Row],[FechaDocumento]]),"-",MONTH(OP[[#This Row],[FechaDocumento]]))</f>
        <v>2025-11</v>
      </c>
    </row>
    <row r="1536" spans="1:15" ht="15">
      <c r="A1536" s="8">
        <v>2147</v>
      </c>
      <c r="B1536" s="8">
        <v>2140110631</v>
      </c>
      <c r="C1536" s="8" t="s">
        <v>755</v>
      </c>
      <c r="D1536" s="8" t="s">
        <v>12</v>
      </c>
      <c r="E1536" s="8" t="s">
        <v>108</v>
      </c>
      <c r="F1536" s="8" t="s">
        <v>109</v>
      </c>
      <c r="G1536" s="8" t="s">
        <v>110</v>
      </c>
      <c r="H1536" s="8" t="s">
        <v>111</v>
      </c>
      <c r="I1536" s="9">
        <v>29000</v>
      </c>
      <c r="J1536" s="9">
        <v>29700</v>
      </c>
      <c r="K1536" s="8" t="s">
        <v>755</v>
      </c>
      <c r="L1536" s="10">
        <v>45971</v>
      </c>
      <c r="N1536" t="str">
        <f>IFERROR(VLOOKUP(A1536,Ordenes!$C$1:$C$215,1,FALSE),"N/A")</f>
        <v>N/A</v>
      </c>
      <c r="O1536" s="8" t="str">
        <f>_xlfn.CONCAT(YEAR(OP[[#This Row],[FechaDocumento]]),"-",MONTH(OP[[#This Row],[FechaDocumento]]))</f>
        <v>2025-11</v>
      </c>
    </row>
    <row r="1537" spans="1:15" ht="15">
      <c r="A1537" s="8">
        <v>2148</v>
      </c>
      <c r="B1537" s="8">
        <v>2310230105</v>
      </c>
      <c r="C1537" s="8" t="s">
        <v>705</v>
      </c>
      <c r="D1537" s="8" t="s">
        <v>12</v>
      </c>
      <c r="E1537" s="8" t="s">
        <v>13</v>
      </c>
      <c r="F1537" s="8" t="s">
        <v>47</v>
      </c>
      <c r="G1537" s="8" t="s">
        <v>48</v>
      </c>
      <c r="H1537" s="8" t="s">
        <v>49</v>
      </c>
      <c r="I1537" s="9">
        <v>360000</v>
      </c>
      <c r="J1537" s="9">
        <v>364220</v>
      </c>
      <c r="K1537" s="8" t="s">
        <v>706</v>
      </c>
      <c r="L1537" s="10">
        <v>45971</v>
      </c>
      <c r="N1537" t="str">
        <f>IFERROR(VLOOKUP(A1537,Ordenes!$C$1:$C$215,1,FALSE),"N/A")</f>
        <v>N/A</v>
      </c>
      <c r="O1537" s="8" t="str">
        <f>_xlfn.CONCAT(YEAR(OP[[#This Row],[FechaDocumento]]),"-",MONTH(OP[[#This Row],[FechaDocumento]]))</f>
        <v>2025-11</v>
      </c>
    </row>
    <row r="1538" spans="1:15" ht="15">
      <c r="A1538" s="8">
        <v>2149</v>
      </c>
      <c r="B1538" s="8">
        <v>2140110631</v>
      </c>
      <c r="C1538" s="8" t="s">
        <v>755</v>
      </c>
      <c r="D1538" s="8" t="s">
        <v>12</v>
      </c>
      <c r="E1538" s="8" t="s">
        <v>108</v>
      </c>
      <c r="F1538" s="8" t="s">
        <v>109</v>
      </c>
      <c r="G1538" s="8" t="s">
        <v>110</v>
      </c>
      <c r="H1538" s="8" t="s">
        <v>111</v>
      </c>
      <c r="I1538" s="9">
        <v>12550</v>
      </c>
      <c r="J1538" s="9">
        <v>12000</v>
      </c>
      <c r="K1538" s="8" t="s">
        <v>755</v>
      </c>
      <c r="L1538" s="10">
        <v>45971</v>
      </c>
      <c r="N1538" t="str">
        <f>IFERROR(VLOOKUP(A1538,Ordenes!$C$1:$C$215,1,FALSE),"N/A")</f>
        <v>N/A</v>
      </c>
      <c r="O1538" s="8" t="str">
        <f>_xlfn.CONCAT(YEAR(OP[[#This Row],[FechaDocumento]]),"-",MONTH(OP[[#This Row],[FechaDocumento]]))</f>
        <v>2025-11</v>
      </c>
    </row>
    <row r="1539" spans="1:15" ht="15">
      <c r="A1539" s="8">
        <v>2150</v>
      </c>
      <c r="B1539" s="8">
        <v>2140110633</v>
      </c>
      <c r="C1539" s="8" t="s">
        <v>508</v>
      </c>
      <c r="D1539" s="8" t="s">
        <v>12</v>
      </c>
      <c r="E1539" s="8" t="s">
        <v>108</v>
      </c>
      <c r="F1539" s="8" t="s">
        <v>109</v>
      </c>
      <c r="G1539" s="8" t="s">
        <v>110</v>
      </c>
      <c r="H1539" s="8" t="s">
        <v>111</v>
      </c>
      <c r="I1539" s="9">
        <v>30050</v>
      </c>
      <c r="J1539" s="9">
        <v>30100</v>
      </c>
      <c r="K1539" s="8" t="s">
        <v>508</v>
      </c>
      <c r="L1539" s="10">
        <v>45971</v>
      </c>
      <c r="N1539" t="str">
        <f>IFERROR(VLOOKUP(A1539,Ordenes!$C$1:$C$215,1,FALSE),"N/A")</f>
        <v>N/A</v>
      </c>
      <c r="O1539" s="8" t="str">
        <f>_xlfn.CONCAT(YEAR(OP[[#This Row],[FechaDocumento]]),"-",MONTH(OP[[#This Row],[FechaDocumento]]))</f>
        <v>2025-11</v>
      </c>
    </row>
    <row r="1540" spans="1:15" ht="15">
      <c r="A1540" s="8">
        <v>2151</v>
      </c>
      <c r="B1540" s="8">
        <v>2310160552</v>
      </c>
      <c r="C1540" s="8" t="s">
        <v>264</v>
      </c>
      <c r="D1540" s="8" t="s">
        <v>12</v>
      </c>
      <c r="E1540" s="8" t="s">
        <v>13</v>
      </c>
      <c r="F1540" s="8" t="s">
        <v>47</v>
      </c>
      <c r="G1540" s="8" t="s">
        <v>48</v>
      </c>
      <c r="H1540" s="8" t="s">
        <v>49</v>
      </c>
      <c r="I1540" s="9">
        <v>80000</v>
      </c>
      <c r="J1540" s="9">
        <v>154650</v>
      </c>
      <c r="K1540" s="8" t="s">
        <v>264</v>
      </c>
      <c r="L1540" s="10">
        <v>45971</v>
      </c>
      <c r="N1540" t="str">
        <f>IFERROR(VLOOKUP(A1540,Ordenes!$C$1:$C$215,1,FALSE),"N/A")</f>
        <v>N/A</v>
      </c>
      <c r="O1540" s="8" t="str">
        <f>_xlfn.CONCAT(YEAR(OP[[#This Row],[FechaDocumento]]),"-",MONTH(OP[[#This Row],[FechaDocumento]]))</f>
        <v>2025-11</v>
      </c>
    </row>
    <row r="1541" spans="1:15" ht="15">
      <c r="A1541" s="8">
        <v>2152</v>
      </c>
      <c r="B1541" s="8">
        <v>2140110632</v>
      </c>
      <c r="C1541" s="8" t="s">
        <v>509</v>
      </c>
      <c r="D1541" s="8" t="s">
        <v>12</v>
      </c>
      <c r="E1541" s="8" t="s">
        <v>108</v>
      </c>
      <c r="F1541" s="8" t="s">
        <v>109</v>
      </c>
      <c r="G1541" s="8" t="s">
        <v>110</v>
      </c>
      <c r="H1541" s="8" t="s">
        <v>111</v>
      </c>
      <c r="I1541" s="9">
        <v>7900</v>
      </c>
      <c r="J1541" s="9">
        <v>7950</v>
      </c>
      <c r="K1541" s="8" t="s">
        <v>509</v>
      </c>
      <c r="L1541" s="10">
        <v>45971</v>
      </c>
      <c r="N1541" t="str">
        <f>IFERROR(VLOOKUP(A1541,Ordenes!$C$1:$C$215,1,FALSE),"N/A")</f>
        <v>N/A</v>
      </c>
      <c r="O1541" s="8" t="str">
        <f>_xlfn.CONCAT(YEAR(OP[[#This Row],[FechaDocumento]]),"-",MONTH(OP[[#This Row],[FechaDocumento]]))</f>
        <v>2025-11</v>
      </c>
    </row>
    <row r="1542" spans="1:15" ht="15">
      <c r="A1542" s="8">
        <v>2161</v>
      </c>
      <c r="B1542" s="8">
        <v>2310090472</v>
      </c>
      <c r="C1542" s="8" t="s">
        <v>385</v>
      </c>
      <c r="D1542" s="8" t="s">
        <v>12</v>
      </c>
      <c r="E1542" s="8" t="s">
        <v>13</v>
      </c>
      <c r="F1542" s="8" t="s">
        <v>47</v>
      </c>
      <c r="G1542" s="8" t="s">
        <v>48</v>
      </c>
      <c r="H1542" s="8" t="s">
        <v>49</v>
      </c>
      <c r="I1542" s="9">
        <v>100000</v>
      </c>
      <c r="J1542" s="9">
        <v>105630</v>
      </c>
      <c r="K1542" s="8" t="s">
        <v>385</v>
      </c>
      <c r="L1542" s="10">
        <v>45971</v>
      </c>
      <c r="N1542" t="str">
        <f>IFERROR(VLOOKUP(A1542,Ordenes!$C$1:$C$215,1,FALSE),"N/A")</f>
        <v>N/A</v>
      </c>
      <c r="O1542" s="8" t="str">
        <f>_xlfn.CONCAT(YEAR(OP[[#This Row],[FechaDocumento]]),"-",MONTH(OP[[#This Row],[FechaDocumento]]))</f>
        <v>2025-11</v>
      </c>
    </row>
    <row r="1543" spans="1:15" ht="15">
      <c r="A1543" s="8">
        <v>2162</v>
      </c>
      <c r="B1543" s="8">
        <v>2310090470</v>
      </c>
      <c r="C1543" s="8" t="s">
        <v>116</v>
      </c>
      <c r="D1543" s="8" t="s">
        <v>12</v>
      </c>
      <c r="E1543" s="8" t="s">
        <v>13</v>
      </c>
      <c r="F1543" s="8" t="s">
        <v>47</v>
      </c>
      <c r="G1543" s="8" t="s">
        <v>48</v>
      </c>
      <c r="H1543" s="8" t="s">
        <v>49</v>
      </c>
      <c r="I1543" s="9">
        <v>70000</v>
      </c>
      <c r="J1543" s="9">
        <v>27300</v>
      </c>
      <c r="K1543" s="8" t="s">
        <v>116</v>
      </c>
      <c r="L1543" s="10">
        <v>45971</v>
      </c>
      <c r="N1543" t="str">
        <f>IFERROR(VLOOKUP(A1543,Ordenes!$C$1:$C$215,1,FALSE),"N/A")</f>
        <v>N/A</v>
      </c>
      <c r="O1543" s="8" t="str">
        <f>_xlfn.CONCAT(YEAR(OP[[#This Row],[FechaDocumento]]),"-",MONTH(OP[[#This Row],[FechaDocumento]]))</f>
        <v>2025-11</v>
      </c>
    </row>
    <row r="1544" spans="1:15" ht="15">
      <c r="A1544" s="8">
        <v>2163</v>
      </c>
      <c r="B1544" s="8">
        <v>2310360001</v>
      </c>
      <c r="C1544" s="8" t="s">
        <v>623</v>
      </c>
      <c r="D1544" s="8" t="s">
        <v>12</v>
      </c>
      <c r="E1544" s="8" t="s">
        <v>13</v>
      </c>
      <c r="F1544" s="8" t="s">
        <v>47</v>
      </c>
      <c r="G1544" s="8" t="s">
        <v>48</v>
      </c>
      <c r="H1544" s="8" t="s">
        <v>49</v>
      </c>
      <c r="I1544" s="9">
        <v>700000</v>
      </c>
      <c r="J1544" s="9">
        <v>118800</v>
      </c>
      <c r="K1544" s="8" t="s">
        <v>623</v>
      </c>
      <c r="L1544" s="10">
        <v>45971</v>
      </c>
      <c r="N1544" t="str">
        <f>IFERROR(VLOOKUP(A1544,Ordenes!$C$1:$C$215,1,FALSE),"N/A")</f>
        <v>N/A</v>
      </c>
      <c r="O1544" s="8" t="str">
        <f>_xlfn.CONCAT(YEAR(OP[[#This Row],[FechaDocumento]]),"-",MONTH(OP[[#This Row],[FechaDocumento]]))</f>
        <v>2025-11</v>
      </c>
    </row>
    <row r="1545" spans="1:15" ht="15">
      <c r="A1545" s="8">
        <v>2165</v>
      </c>
      <c r="B1545" s="8">
        <v>2110020109</v>
      </c>
      <c r="C1545" s="8" t="s">
        <v>490</v>
      </c>
      <c r="D1545" s="8" t="s">
        <v>12</v>
      </c>
      <c r="E1545" s="8" t="s">
        <v>13</v>
      </c>
      <c r="F1545" s="8" t="s">
        <v>47</v>
      </c>
      <c r="G1545" s="8" t="s">
        <v>48</v>
      </c>
      <c r="H1545" s="8" t="s">
        <v>49</v>
      </c>
      <c r="I1545" s="9">
        <v>3216</v>
      </c>
      <c r="J1545" s="9">
        <v>3216</v>
      </c>
      <c r="K1545" s="8" t="s">
        <v>490</v>
      </c>
      <c r="L1545" s="10">
        <v>45971</v>
      </c>
      <c r="N1545" t="str">
        <f>IFERROR(VLOOKUP(A1545,Ordenes!$C$1:$C$215,1,FALSE),"N/A")</f>
        <v>N/A</v>
      </c>
      <c r="O1545" s="8" t="str">
        <f>_xlfn.CONCAT(YEAR(OP[[#This Row],[FechaDocumento]]),"-",MONTH(OP[[#This Row],[FechaDocumento]]))</f>
        <v>2025-11</v>
      </c>
    </row>
    <row r="1546" spans="1:15" ht="15">
      <c r="A1546" s="8">
        <v>2166</v>
      </c>
      <c r="B1546" s="8">
        <v>2140250021</v>
      </c>
      <c r="C1546" s="8" t="s">
        <v>736</v>
      </c>
      <c r="D1546" s="8" t="s">
        <v>12</v>
      </c>
      <c r="E1546" s="8" t="s">
        <v>13</v>
      </c>
      <c r="F1546" s="8" t="s">
        <v>47</v>
      </c>
      <c r="G1546" s="8" t="s">
        <v>48</v>
      </c>
      <c r="H1546" s="8" t="s">
        <v>49</v>
      </c>
      <c r="I1546" s="9">
        <v>7300</v>
      </c>
      <c r="J1546" s="9">
        <v>7333</v>
      </c>
      <c r="K1546" s="8" t="s">
        <v>767</v>
      </c>
      <c r="L1546" s="10">
        <v>45971</v>
      </c>
      <c r="N1546" t="str">
        <f>IFERROR(VLOOKUP(A1546,Ordenes!$C$1:$C$215,1,FALSE),"N/A")</f>
        <v>N/A</v>
      </c>
      <c r="O1546" s="8" t="str">
        <f>_xlfn.CONCAT(YEAR(OP[[#This Row],[FechaDocumento]]),"-",MONTH(OP[[#This Row],[FechaDocumento]]))</f>
        <v>2025-11</v>
      </c>
    </row>
    <row r="1547" spans="1:15" ht="15">
      <c r="A1547" s="8">
        <v>2167</v>
      </c>
      <c r="B1547" s="8">
        <v>2140250019</v>
      </c>
      <c r="C1547" s="8" t="s">
        <v>735</v>
      </c>
      <c r="D1547" s="8" t="s">
        <v>12</v>
      </c>
      <c r="E1547" s="8" t="s">
        <v>13</v>
      </c>
      <c r="F1547" s="8" t="s">
        <v>47</v>
      </c>
      <c r="G1547" s="8" t="s">
        <v>48</v>
      </c>
      <c r="H1547" s="8" t="s">
        <v>49</v>
      </c>
      <c r="I1547" s="9">
        <v>7300</v>
      </c>
      <c r="J1547" s="9">
        <v>7416</v>
      </c>
      <c r="K1547" s="8" t="s">
        <v>735</v>
      </c>
      <c r="L1547" s="10">
        <v>45971</v>
      </c>
      <c r="N1547" t="str">
        <f>IFERROR(VLOOKUP(A1547,Ordenes!$C$1:$C$215,1,FALSE),"N/A")</f>
        <v>N/A</v>
      </c>
      <c r="O1547" s="8" t="str">
        <f>_xlfn.CONCAT(YEAR(OP[[#This Row],[FechaDocumento]]),"-",MONTH(OP[[#This Row],[FechaDocumento]]))</f>
        <v>2025-11</v>
      </c>
    </row>
    <row r="1548" spans="1:15" ht="15">
      <c r="A1548" s="8">
        <v>2168</v>
      </c>
      <c r="B1548" s="8">
        <v>2140250020</v>
      </c>
      <c r="C1548" s="8" t="s">
        <v>614</v>
      </c>
      <c r="D1548" s="8" t="s">
        <v>12</v>
      </c>
      <c r="E1548" s="8" t="s">
        <v>13</v>
      </c>
      <c r="F1548" s="8" t="s">
        <v>47</v>
      </c>
      <c r="G1548" s="8" t="s">
        <v>48</v>
      </c>
      <c r="H1548" s="8" t="s">
        <v>49</v>
      </c>
      <c r="I1548" s="9">
        <v>7300</v>
      </c>
      <c r="J1548" s="9">
        <v>7575</v>
      </c>
      <c r="K1548" s="8" t="s">
        <v>614</v>
      </c>
      <c r="L1548" s="10">
        <v>45971</v>
      </c>
      <c r="N1548" t="str">
        <f>IFERROR(VLOOKUP(A1548,Ordenes!$C$1:$C$215,1,FALSE),"N/A")</f>
        <v>N/A</v>
      </c>
      <c r="O1548" s="8" t="str">
        <f>_xlfn.CONCAT(YEAR(OP[[#This Row],[FechaDocumento]]),"-",MONTH(OP[[#This Row],[FechaDocumento]]))</f>
        <v>2025-11</v>
      </c>
    </row>
    <row r="1549" spans="1:15" ht="15">
      <c r="A1549" s="8">
        <v>2173</v>
      </c>
      <c r="B1549" s="8">
        <v>2310230085</v>
      </c>
      <c r="C1549" s="8" t="s">
        <v>845</v>
      </c>
      <c r="D1549" s="8" t="s">
        <v>12</v>
      </c>
      <c r="E1549" s="8" t="s">
        <v>13</v>
      </c>
      <c r="F1549" s="8" t="s">
        <v>14</v>
      </c>
      <c r="G1549" s="8" t="s">
        <v>15</v>
      </c>
      <c r="H1549" s="8" t="s">
        <v>16</v>
      </c>
      <c r="I1549" s="9">
        <v>95000</v>
      </c>
      <c r="J1549" s="9">
        <v>96940</v>
      </c>
      <c r="K1549" s="8" t="s">
        <v>846</v>
      </c>
      <c r="L1549" s="10">
        <v>45972</v>
      </c>
      <c r="N1549" t="str">
        <f>IFERROR(VLOOKUP(A1549,Ordenes!$C$1:$C$215,1,FALSE),"N/A")</f>
        <v>N/A</v>
      </c>
      <c r="O1549" s="8" t="str">
        <f>_xlfn.CONCAT(YEAR(OP[[#This Row],[FechaDocumento]]),"-",MONTH(OP[[#This Row],[FechaDocumento]]))</f>
        <v>2025-11</v>
      </c>
    </row>
    <row r="1550" spans="1:15" ht="15">
      <c r="A1550" s="8">
        <v>2174</v>
      </c>
      <c r="B1550" s="8">
        <v>2310320088</v>
      </c>
      <c r="C1550" s="8" t="s">
        <v>252</v>
      </c>
      <c r="D1550" s="8" t="s">
        <v>12</v>
      </c>
      <c r="E1550" s="8" t="s">
        <v>13</v>
      </c>
      <c r="F1550" s="8" t="s">
        <v>91</v>
      </c>
      <c r="G1550" s="8" t="s">
        <v>92</v>
      </c>
      <c r="H1550" s="8" t="s">
        <v>93</v>
      </c>
      <c r="I1550" s="9">
        <v>16000</v>
      </c>
      <c r="J1550" s="9">
        <v>16000</v>
      </c>
      <c r="K1550" s="8" t="s">
        <v>252</v>
      </c>
      <c r="L1550" s="10">
        <v>45972</v>
      </c>
      <c r="N1550" t="str">
        <f>IFERROR(VLOOKUP(A1550,Ordenes!$C$1:$C$215,1,FALSE),"N/A")</f>
        <v>N/A</v>
      </c>
      <c r="O1550" s="8" t="str">
        <f>_xlfn.CONCAT(YEAR(OP[[#This Row],[FechaDocumento]]),"-",MONTH(OP[[#This Row],[FechaDocumento]]))</f>
        <v>2025-11</v>
      </c>
    </row>
    <row r="1551" spans="1:15" ht="15">
      <c r="A1551" s="8">
        <v>2175</v>
      </c>
      <c r="B1551" s="8">
        <v>2310030273</v>
      </c>
      <c r="C1551" s="8" t="s">
        <v>349</v>
      </c>
      <c r="D1551" s="8" t="s">
        <v>12</v>
      </c>
      <c r="E1551" s="8" t="s">
        <v>13</v>
      </c>
      <c r="F1551" s="8" t="s">
        <v>91</v>
      </c>
      <c r="G1551" s="8" t="s">
        <v>92</v>
      </c>
      <c r="H1551" s="8" t="s">
        <v>93</v>
      </c>
      <c r="I1551" s="9">
        <v>1833.8</v>
      </c>
      <c r="J1551" s="9">
        <v>1823.5</v>
      </c>
      <c r="K1551" s="8" t="s">
        <v>349</v>
      </c>
      <c r="L1551" s="10">
        <v>45972</v>
      </c>
      <c r="N1551" t="str">
        <f>IFERROR(VLOOKUP(A1551,Ordenes!$C$1:$C$215,1,FALSE),"N/A")</f>
        <v>N/A</v>
      </c>
      <c r="O1551" s="8" t="str">
        <f>_xlfn.CONCAT(YEAR(OP[[#This Row],[FechaDocumento]]),"-",MONTH(OP[[#This Row],[FechaDocumento]]))</f>
        <v>2025-11</v>
      </c>
    </row>
    <row r="1552" spans="1:15" ht="15">
      <c r="A1552" s="8">
        <v>2176</v>
      </c>
      <c r="B1552" s="8">
        <v>2310250034</v>
      </c>
      <c r="C1552" s="8" t="s">
        <v>472</v>
      </c>
      <c r="D1552" s="8" t="s">
        <v>12</v>
      </c>
      <c r="E1552" s="8" t="s">
        <v>13</v>
      </c>
      <c r="F1552" s="8" t="s">
        <v>47</v>
      </c>
      <c r="G1552" s="8" t="s">
        <v>48</v>
      </c>
      <c r="H1552" s="8" t="s">
        <v>49</v>
      </c>
      <c r="I1552" s="9">
        <v>300</v>
      </c>
      <c r="J1552" s="9">
        <v>242.7</v>
      </c>
      <c r="K1552" s="8" t="s">
        <v>472</v>
      </c>
      <c r="L1552" s="10">
        <v>45972</v>
      </c>
      <c r="N1552" t="str">
        <f>IFERROR(VLOOKUP(A1552,Ordenes!$C$1:$C$215,1,FALSE),"N/A")</f>
        <v>N/A</v>
      </c>
      <c r="O1552" s="8" t="str">
        <f>_xlfn.CONCAT(YEAR(OP[[#This Row],[FechaDocumento]]),"-",MONTH(OP[[#This Row],[FechaDocumento]]))</f>
        <v>2025-11</v>
      </c>
    </row>
    <row r="1553" spans="1:15" ht="15">
      <c r="A1553" s="8">
        <v>2177</v>
      </c>
      <c r="B1553" s="8">
        <v>2310160529</v>
      </c>
      <c r="C1553" s="8" t="s">
        <v>202</v>
      </c>
      <c r="D1553" s="8" t="s">
        <v>12</v>
      </c>
      <c r="E1553" s="8" t="s">
        <v>13</v>
      </c>
      <c r="F1553" s="8" t="s">
        <v>14</v>
      </c>
      <c r="G1553" s="8" t="s">
        <v>15</v>
      </c>
      <c r="H1553" s="8" t="s">
        <v>16</v>
      </c>
      <c r="I1553" s="9">
        <v>72000</v>
      </c>
      <c r="J1553" s="9">
        <v>74360</v>
      </c>
      <c r="K1553" s="8" t="s">
        <v>203</v>
      </c>
      <c r="L1553" s="10">
        <v>45972</v>
      </c>
      <c r="N1553" t="str">
        <f>IFERROR(VLOOKUP(A1553,Ordenes!$C$1:$C$215,1,FALSE),"N/A")</f>
        <v>N/A</v>
      </c>
      <c r="O1553" s="8" t="str">
        <f>_xlfn.CONCAT(YEAR(OP[[#This Row],[FechaDocumento]]),"-",MONTH(OP[[#This Row],[FechaDocumento]]))</f>
        <v>2025-11</v>
      </c>
    </row>
    <row r="1554" spans="1:15" ht="15">
      <c r="A1554" s="8">
        <v>2178</v>
      </c>
      <c r="B1554" s="8">
        <v>2310160241</v>
      </c>
      <c r="C1554" s="8" t="s">
        <v>713</v>
      </c>
      <c r="D1554" s="8" t="s">
        <v>12</v>
      </c>
      <c r="E1554" s="8" t="s">
        <v>13</v>
      </c>
      <c r="F1554" s="8" t="s">
        <v>14</v>
      </c>
      <c r="G1554" s="8" t="s">
        <v>15</v>
      </c>
      <c r="H1554" s="8" t="s">
        <v>16</v>
      </c>
      <c r="I1554" s="9">
        <v>100000</v>
      </c>
      <c r="J1554" s="9">
        <v>99750</v>
      </c>
      <c r="K1554" s="8" t="s">
        <v>713</v>
      </c>
      <c r="L1554" s="10">
        <v>45972</v>
      </c>
      <c r="N1554" t="str">
        <f>IFERROR(VLOOKUP(A1554,Ordenes!$C$1:$C$215,1,FALSE),"N/A")</f>
        <v>N/A</v>
      </c>
      <c r="O1554" s="8" t="str">
        <f>_xlfn.CONCAT(YEAR(OP[[#This Row],[FechaDocumento]]),"-",MONTH(OP[[#This Row],[FechaDocumento]]))</f>
        <v>2025-11</v>
      </c>
    </row>
    <row r="1555" spans="1:15" ht="15">
      <c r="A1555" s="8">
        <v>2179</v>
      </c>
      <c r="B1555" s="8">
        <v>2310160243</v>
      </c>
      <c r="C1555" s="8" t="s">
        <v>847</v>
      </c>
      <c r="D1555" s="8" t="s">
        <v>12</v>
      </c>
      <c r="E1555" s="8" t="s">
        <v>13</v>
      </c>
      <c r="F1555" s="8" t="s">
        <v>14</v>
      </c>
      <c r="G1555" s="8" t="s">
        <v>15</v>
      </c>
      <c r="H1555" s="8" t="s">
        <v>16</v>
      </c>
      <c r="I1555" s="9">
        <v>52000</v>
      </c>
      <c r="J1555" s="9">
        <v>49500</v>
      </c>
      <c r="K1555" s="8" t="s">
        <v>847</v>
      </c>
      <c r="L1555" s="10">
        <v>45972</v>
      </c>
      <c r="N1555" t="str">
        <f>IFERROR(VLOOKUP(A1555,Ordenes!$C$1:$C$215,1,FALSE),"N/A")</f>
        <v>N/A</v>
      </c>
      <c r="O1555" s="8" t="str">
        <f>_xlfn.CONCAT(YEAR(OP[[#This Row],[FechaDocumento]]),"-",MONTH(OP[[#This Row],[FechaDocumento]]))</f>
        <v>2025-11</v>
      </c>
    </row>
    <row r="1556" spans="1:15" ht="15">
      <c r="A1556" s="8">
        <v>2180</v>
      </c>
      <c r="B1556" s="8">
        <v>2310160239</v>
      </c>
      <c r="C1556" s="8" t="s">
        <v>389</v>
      </c>
      <c r="D1556" s="8" t="s">
        <v>12</v>
      </c>
      <c r="E1556" s="8" t="s">
        <v>13</v>
      </c>
      <c r="F1556" s="8" t="s">
        <v>14</v>
      </c>
      <c r="G1556" s="8" t="s">
        <v>15</v>
      </c>
      <c r="H1556" s="8" t="s">
        <v>16</v>
      </c>
      <c r="I1556" s="9">
        <v>50000</v>
      </c>
      <c r="J1556" s="9">
        <v>55000</v>
      </c>
      <c r="K1556" s="8" t="s">
        <v>389</v>
      </c>
      <c r="L1556" s="10">
        <v>45972</v>
      </c>
      <c r="N1556" t="str">
        <f>IFERROR(VLOOKUP(A1556,Ordenes!$C$1:$C$215,1,FALSE),"N/A")</f>
        <v>N/A</v>
      </c>
      <c r="O1556" s="8" t="str">
        <f>_xlfn.CONCAT(YEAR(OP[[#This Row],[FechaDocumento]]),"-",MONTH(OP[[#This Row],[FechaDocumento]]))</f>
        <v>2025-11</v>
      </c>
    </row>
    <row r="1557" spans="1:15" ht="15">
      <c r="A1557" s="8">
        <v>2182</v>
      </c>
      <c r="B1557" s="8">
        <v>2310030017</v>
      </c>
      <c r="C1557" s="8" t="s">
        <v>97</v>
      </c>
      <c r="D1557" s="8" t="s">
        <v>12</v>
      </c>
      <c r="E1557" s="8" t="s">
        <v>13</v>
      </c>
      <c r="F1557" s="8" t="s">
        <v>91</v>
      </c>
      <c r="G1557" s="8" t="s">
        <v>92</v>
      </c>
      <c r="H1557" s="8" t="s">
        <v>93</v>
      </c>
      <c r="I1557" s="9">
        <v>2700</v>
      </c>
      <c r="J1557" s="9">
        <v>2700</v>
      </c>
      <c r="K1557" s="8" t="s">
        <v>97</v>
      </c>
      <c r="L1557" s="10">
        <v>45972</v>
      </c>
      <c r="N1557" t="str">
        <f>IFERROR(VLOOKUP(A1557,Ordenes!$C$1:$C$215,1,FALSE),"N/A")</f>
        <v>N/A</v>
      </c>
      <c r="O1557" s="8" t="str">
        <f>_xlfn.CONCAT(YEAR(OP[[#This Row],[FechaDocumento]]),"-",MONTH(OP[[#This Row],[FechaDocumento]]))</f>
        <v>2025-11</v>
      </c>
    </row>
    <row r="1558" spans="1:15" ht="15">
      <c r="A1558" s="8">
        <v>2183</v>
      </c>
      <c r="B1558" s="8">
        <v>2310030018</v>
      </c>
      <c r="C1558" s="8" t="s">
        <v>99</v>
      </c>
      <c r="D1558" s="8" t="s">
        <v>12</v>
      </c>
      <c r="E1558" s="8" t="s">
        <v>13</v>
      </c>
      <c r="F1558" s="8" t="s">
        <v>91</v>
      </c>
      <c r="G1558" s="8" t="s">
        <v>92</v>
      </c>
      <c r="H1558" s="8" t="s">
        <v>93</v>
      </c>
      <c r="I1558" s="9">
        <v>2700</v>
      </c>
      <c r="J1558" s="9">
        <v>2700</v>
      </c>
      <c r="K1558" s="8" t="s">
        <v>99</v>
      </c>
      <c r="L1558" s="10">
        <v>45972</v>
      </c>
      <c r="N1558" t="str">
        <f>IFERROR(VLOOKUP(A1558,Ordenes!$C$1:$C$215,1,FALSE),"N/A")</f>
        <v>N/A</v>
      </c>
      <c r="O1558" s="8" t="str">
        <f>_xlfn.CONCAT(YEAR(OP[[#This Row],[FechaDocumento]]),"-",MONTH(OP[[#This Row],[FechaDocumento]]))</f>
        <v>2025-11</v>
      </c>
    </row>
    <row r="1559" spans="1:15" ht="15">
      <c r="A1559" s="8">
        <v>2184</v>
      </c>
      <c r="B1559" s="8">
        <v>2310030021</v>
      </c>
      <c r="C1559" s="8" t="s">
        <v>90</v>
      </c>
      <c r="D1559" s="8" t="s">
        <v>12</v>
      </c>
      <c r="E1559" s="8" t="s">
        <v>13</v>
      </c>
      <c r="F1559" s="8" t="s">
        <v>91</v>
      </c>
      <c r="G1559" s="8" t="s">
        <v>92</v>
      </c>
      <c r="H1559" s="8" t="s">
        <v>93</v>
      </c>
      <c r="I1559" s="9">
        <v>2700</v>
      </c>
      <c r="J1559" s="9">
        <v>2700</v>
      </c>
      <c r="K1559" s="8" t="s">
        <v>90</v>
      </c>
      <c r="L1559" s="10">
        <v>45972</v>
      </c>
      <c r="N1559" t="str">
        <f>IFERROR(VLOOKUP(A1559,Ordenes!$C$1:$C$215,1,FALSE),"N/A")</f>
        <v>N/A</v>
      </c>
      <c r="O1559" s="8" t="str">
        <f>_xlfn.CONCAT(YEAR(OP[[#This Row],[FechaDocumento]]),"-",MONTH(OP[[#This Row],[FechaDocumento]]))</f>
        <v>2025-11</v>
      </c>
    </row>
    <row r="1560" spans="1:15" ht="15">
      <c r="A1560" s="8">
        <v>2185</v>
      </c>
      <c r="B1560" s="8">
        <v>2310030015</v>
      </c>
      <c r="C1560" s="8" t="s">
        <v>100</v>
      </c>
      <c r="D1560" s="8" t="s">
        <v>12</v>
      </c>
      <c r="E1560" s="8" t="s">
        <v>13</v>
      </c>
      <c r="F1560" s="8" t="s">
        <v>91</v>
      </c>
      <c r="G1560" s="8" t="s">
        <v>92</v>
      </c>
      <c r="H1560" s="8" t="s">
        <v>93</v>
      </c>
      <c r="I1560" s="9">
        <v>2700</v>
      </c>
      <c r="J1560" s="9">
        <v>2700</v>
      </c>
      <c r="K1560" s="8" t="s">
        <v>100</v>
      </c>
      <c r="L1560" s="10">
        <v>45972</v>
      </c>
      <c r="N1560" t="str">
        <f>IFERROR(VLOOKUP(A1560,Ordenes!$C$1:$C$215,1,FALSE),"N/A")</f>
        <v>N/A</v>
      </c>
      <c r="O1560" s="8" t="str">
        <f>_xlfn.CONCAT(YEAR(OP[[#This Row],[FechaDocumento]]),"-",MONTH(OP[[#This Row],[FechaDocumento]]))</f>
        <v>2025-11</v>
      </c>
    </row>
    <row r="1561" spans="1:15" ht="15">
      <c r="A1561" s="8">
        <v>2186</v>
      </c>
      <c r="B1561" s="8">
        <v>2310030020</v>
      </c>
      <c r="C1561" s="8" t="s">
        <v>96</v>
      </c>
      <c r="D1561" s="8" t="s">
        <v>12</v>
      </c>
      <c r="E1561" s="8" t="s">
        <v>13</v>
      </c>
      <c r="F1561" s="8" t="s">
        <v>91</v>
      </c>
      <c r="G1561" s="8" t="s">
        <v>92</v>
      </c>
      <c r="H1561" s="8" t="s">
        <v>93</v>
      </c>
      <c r="I1561" s="9">
        <v>2850</v>
      </c>
      <c r="J1561" s="9">
        <v>2850</v>
      </c>
      <c r="K1561" s="8" t="s">
        <v>96</v>
      </c>
      <c r="L1561" s="10">
        <v>45972</v>
      </c>
      <c r="N1561" t="str">
        <f>IFERROR(VLOOKUP(A1561,Ordenes!$C$1:$C$215,1,FALSE),"N/A")</f>
        <v>N/A</v>
      </c>
      <c r="O1561" s="8" t="str">
        <f>_xlfn.CONCAT(YEAR(OP[[#This Row],[FechaDocumento]]),"-",MONTH(OP[[#This Row],[FechaDocumento]]))</f>
        <v>2025-11</v>
      </c>
    </row>
    <row r="1562" spans="1:15" ht="15">
      <c r="A1562" s="8">
        <v>2187</v>
      </c>
      <c r="B1562" s="8">
        <v>2310030016</v>
      </c>
      <c r="C1562" s="8" t="s">
        <v>94</v>
      </c>
      <c r="D1562" s="8" t="s">
        <v>12</v>
      </c>
      <c r="E1562" s="8" t="s">
        <v>13</v>
      </c>
      <c r="F1562" s="8" t="s">
        <v>91</v>
      </c>
      <c r="G1562" s="8" t="s">
        <v>92</v>
      </c>
      <c r="H1562" s="8" t="s">
        <v>93</v>
      </c>
      <c r="I1562" s="9">
        <v>2700</v>
      </c>
      <c r="J1562" s="9">
        <v>2700</v>
      </c>
      <c r="K1562" s="8" t="s">
        <v>94</v>
      </c>
      <c r="L1562" s="10">
        <v>45972</v>
      </c>
      <c r="N1562" t="str">
        <f>IFERROR(VLOOKUP(A1562,Ordenes!$C$1:$C$215,1,FALSE),"N/A")</f>
        <v>N/A</v>
      </c>
      <c r="O1562" s="8" t="str">
        <f>_xlfn.CONCAT(YEAR(OP[[#This Row],[FechaDocumento]]),"-",MONTH(OP[[#This Row],[FechaDocumento]]))</f>
        <v>2025-11</v>
      </c>
    </row>
    <row r="1563" spans="1:15" ht="15">
      <c r="A1563" s="8">
        <v>2188</v>
      </c>
      <c r="B1563" s="8">
        <v>2310030019</v>
      </c>
      <c r="C1563" s="8" t="s">
        <v>98</v>
      </c>
      <c r="D1563" s="8" t="s">
        <v>12</v>
      </c>
      <c r="E1563" s="8" t="s">
        <v>13</v>
      </c>
      <c r="F1563" s="8" t="s">
        <v>91</v>
      </c>
      <c r="G1563" s="8" t="s">
        <v>92</v>
      </c>
      <c r="H1563" s="8" t="s">
        <v>93</v>
      </c>
      <c r="I1563" s="9">
        <v>2700</v>
      </c>
      <c r="J1563" s="9">
        <v>2700</v>
      </c>
      <c r="K1563" s="8" t="s">
        <v>98</v>
      </c>
      <c r="L1563" s="10">
        <v>45972</v>
      </c>
      <c r="N1563" t="str">
        <f>IFERROR(VLOOKUP(A1563,Ordenes!$C$1:$C$215,1,FALSE),"N/A")</f>
        <v>N/A</v>
      </c>
      <c r="O1563" s="8" t="str">
        <f>_xlfn.CONCAT(YEAR(OP[[#This Row],[FechaDocumento]]),"-",MONTH(OP[[#This Row],[FechaDocumento]]))</f>
        <v>2025-11</v>
      </c>
    </row>
    <row r="1564" spans="1:15" ht="15">
      <c r="A1564" s="8">
        <v>2189</v>
      </c>
      <c r="B1564" s="8">
        <v>2110080227</v>
      </c>
      <c r="C1564" s="8" t="s">
        <v>734</v>
      </c>
      <c r="D1564" s="8" t="s">
        <v>12</v>
      </c>
      <c r="E1564" s="8" t="s">
        <v>13</v>
      </c>
      <c r="F1564" s="8" t="s">
        <v>47</v>
      </c>
      <c r="G1564" s="8" t="s">
        <v>48</v>
      </c>
      <c r="H1564" s="8" t="s">
        <v>49</v>
      </c>
      <c r="I1564" s="9">
        <v>23100</v>
      </c>
      <c r="J1564" s="9">
        <v>22900</v>
      </c>
      <c r="K1564" s="8" t="s">
        <v>734</v>
      </c>
      <c r="L1564" s="10">
        <v>45972</v>
      </c>
      <c r="N1564" t="str">
        <f>IFERROR(VLOOKUP(A1564,Ordenes!$C$1:$C$215,1,FALSE),"N/A")</f>
        <v>N/A</v>
      </c>
      <c r="O1564" s="8" t="str">
        <f>_xlfn.CONCAT(YEAR(OP[[#This Row],[FechaDocumento]]),"-",MONTH(OP[[#This Row],[FechaDocumento]]))</f>
        <v>2025-11</v>
      </c>
    </row>
    <row r="1565" spans="1:15" ht="15">
      <c r="A1565" s="8">
        <v>2190</v>
      </c>
      <c r="B1565" s="8">
        <v>2140110610</v>
      </c>
      <c r="C1565" s="8" t="s">
        <v>117</v>
      </c>
      <c r="D1565" s="8" t="s">
        <v>12</v>
      </c>
      <c r="E1565" s="8" t="s">
        <v>108</v>
      </c>
      <c r="F1565" s="8" t="s">
        <v>109</v>
      </c>
      <c r="G1565" s="8" t="s">
        <v>110</v>
      </c>
      <c r="H1565" s="8" t="s">
        <v>111</v>
      </c>
      <c r="I1565" s="9">
        <v>60000</v>
      </c>
      <c r="J1565" s="9">
        <v>10150</v>
      </c>
      <c r="K1565" s="8" t="s">
        <v>117</v>
      </c>
      <c r="L1565" s="10">
        <v>45972</v>
      </c>
      <c r="N1565" t="str">
        <f>IFERROR(VLOOKUP(A1565,Ordenes!$C$1:$C$215,1,FALSE),"N/A")</f>
        <v>N/A</v>
      </c>
      <c r="O1565" s="8" t="str">
        <f>_xlfn.CONCAT(YEAR(OP[[#This Row],[FechaDocumento]]),"-",MONTH(OP[[#This Row],[FechaDocumento]]))</f>
        <v>2025-11</v>
      </c>
    </row>
    <row r="1566" spans="1:15" ht="15">
      <c r="A1566" s="8">
        <v>2193</v>
      </c>
      <c r="B1566" s="8">
        <v>2310030017</v>
      </c>
      <c r="C1566" s="8" t="s">
        <v>97</v>
      </c>
      <c r="D1566" s="8" t="s">
        <v>12</v>
      </c>
      <c r="E1566" s="8" t="s">
        <v>13</v>
      </c>
      <c r="F1566" s="8" t="s">
        <v>91</v>
      </c>
      <c r="G1566" s="8" t="s">
        <v>92</v>
      </c>
      <c r="H1566" s="8" t="s">
        <v>93</v>
      </c>
      <c r="I1566" s="9">
        <v>4500</v>
      </c>
      <c r="J1566" s="9">
        <v>4500</v>
      </c>
      <c r="K1566" s="8" t="s">
        <v>97</v>
      </c>
      <c r="L1566" s="10">
        <v>45973</v>
      </c>
      <c r="N1566" t="str">
        <f>IFERROR(VLOOKUP(A1566,Ordenes!$C$1:$C$215,1,FALSE),"N/A")</f>
        <v>N/A</v>
      </c>
      <c r="O1566" s="8" t="str">
        <f>_xlfn.CONCAT(YEAR(OP[[#This Row],[FechaDocumento]]),"-",MONTH(OP[[#This Row],[FechaDocumento]]))</f>
        <v>2025-11</v>
      </c>
    </row>
    <row r="1567" spans="1:15" ht="15">
      <c r="A1567" s="8">
        <v>2198</v>
      </c>
      <c r="B1567" s="8">
        <v>2310210135</v>
      </c>
      <c r="C1567" s="8" t="s">
        <v>88</v>
      </c>
      <c r="D1567" s="8" t="s">
        <v>12</v>
      </c>
      <c r="E1567" s="8" t="s">
        <v>13</v>
      </c>
      <c r="F1567" s="8" t="s">
        <v>47</v>
      </c>
      <c r="G1567" s="8" t="s">
        <v>48</v>
      </c>
      <c r="H1567" s="8" t="s">
        <v>49</v>
      </c>
      <c r="I1567" s="9">
        <v>10000</v>
      </c>
      <c r="J1567" s="9">
        <v>9680</v>
      </c>
      <c r="K1567" s="8" t="s">
        <v>88</v>
      </c>
      <c r="L1567" s="10">
        <v>45973</v>
      </c>
      <c r="N1567" t="str">
        <f>IFERROR(VLOOKUP(A1567,Ordenes!$C$1:$C$215,1,FALSE),"N/A")</f>
        <v>N/A</v>
      </c>
      <c r="O1567" s="8" t="str">
        <f>_xlfn.CONCAT(YEAR(OP[[#This Row],[FechaDocumento]]),"-",MONTH(OP[[#This Row],[FechaDocumento]]))</f>
        <v>2025-11</v>
      </c>
    </row>
    <row r="1568" spans="1:15" ht="15">
      <c r="A1568" s="8">
        <v>2199</v>
      </c>
      <c r="B1568" s="8">
        <v>2110020111</v>
      </c>
      <c r="C1568" s="8" t="s">
        <v>597</v>
      </c>
      <c r="D1568" s="8" t="s">
        <v>12</v>
      </c>
      <c r="E1568" s="8" t="s">
        <v>13</v>
      </c>
      <c r="F1568" s="8" t="s">
        <v>47</v>
      </c>
      <c r="G1568" s="8" t="s">
        <v>48</v>
      </c>
      <c r="H1568" s="8" t="s">
        <v>49</v>
      </c>
      <c r="I1568" s="9">
        <v>100000</v>
      </c>
      <c r="J1568" s="9">
        <v>49808</v>
      </c>
      <c r="K1568" s="8" t="s">
        <v>597</v>
      </c>
      <c r="L1568" s="10">
        <v>45973</v>
      </c>
      <c r="N1568" t="str">
        <f>IFERROR(VLOOKUP(A1568,Ordenes!$C$1:$C$215,1,FALSE),"N/A")</f>
        <v>N/A</v>
      </c>
      <c r="O1568" s="8" t="str">
        <f>_xlfn.CONCAT(YEAR(OP[[#This Row],[FechaDocumento]]),"-",MONTH(OP[[#This Row],[FechaDocumento]]))</f>
        <v>2025-11</v>
      </c>
    </row>
    <row r="1569" spans="1:15" ht="15">
      <c r="A1569" s="8">
        <v>2201</v>
      </c>
      <c r="B1569" s="8">
        <v>2310160468</v>
      </c>
      <c r="C1569" s="8" t="s">
        <v>348</v>
      </c>
      <c r="D1569" s="8" t="s">
        <v>12</v>
      </c>
      <c r="E1569" s="8" t="s">
        <v>13</v>
      </c>
      <c r="F1569" s="8" t="s">
        <v>14</v>
      </c>
      <c r="G1569" s="8" t="s">
        <v>15</v>
      </c>
      <c r="H1569" s="8" t="s">
        <v>16</v>
      </c>
      <c r="I1569" s="9">
        <v>70000</v>
      </c>
      <c r="J1569" s="9">
        <v>69100</v>
      </c>
      <c r="K1569" s="8" t="s">
        <v>348</v>
      </c>
      <c r="L1569" s="10">
        <v>45973</v>
      </c>
      <c r="N1569" t="str">
        <f>IFERROR(VLOOKUP(A1569,Ordenes!$C$1:$C$215,1,FALSE),"N/A")</f>
        <v>N/A</v>
      </c>
      <c r="O1569" s="8" t="str">
        <f>_xlfn.CONCAT(YEAR(OP[[#This Row],[FechaDocumento]]),"-",MONTH(OP[[#This Row],[FechaDocumento]]))</f>
        <v>2025-11</v>
      </c>
    </row>
    <row r="1570" spans="1:15" ht="15">
      <c r="A1570" s="8">
        <v>2202</v>
      </c>
      <c r="B1570" s="8">
        <v>2310160471</v>
      </c>
      <c r="C1570" s="8" t="s">
        <v>28</v>
      </c>
      <c r="D1570" s="8" t="s">
        <v>12</v>
      </c>
      <c r="E1570" s="8" t="s">
        <v>13</v>
      </c>
      <c r="F1570" s="8" t="s">
        <v>14</v>
      </c>
      <c r="G1570" s="8" t="s">
        <v>15</v>
      </c>
      <c r="H1570" s="8" t="s">
        <v>16</v>
      </c>
      <c r="I1570" s="9">
        <v>90000</v>
      </c>
      <c r="J1570" s="9">
        <v>92400</v>
      </c>
      <c r="K1570" s="8" t="s">
        <v>28</v>
      </c>
      <c r="L1570" s="10">
        <v>45973</v>
      </c>
      <c r="N1570" t="str">
        <f>IFERROR(VLOOKUP(A1570,Ordenes!$C$1:$C$215,1,FALSE),"N/A")</f>
        <v>N/A</v>
      </c>
      <c r="O1570" s="8" t="str">
        <f>_xlfn.CONCAT(YEAR(OP[[#This Row],[FechaDocumento]]),"-",MONTH(OP[[#This Row],[FechaDocumento]]))</f>
        <v>2025-11</v>
      </c>
    </row>
    <row r="1571" spans="1:15" ht="15">
      <c r="A1571" s="8">
        <v>2203</v>
      </c>
      <c r="B1571" s="8">
        <v>2310160473</v>
      </c>
      <c r="C1571" s="8" t="s">
        <v>848</v>
      </c>
      <c r="D1571" s="8" t="s">
        <v>12</v>
      </c>
      <c r="E1571" s="8" t="s">
        <v>13</v>
      </c>
      <c r="F1571" s="8" t="s">
        <v>14</v>
      </c>
      <c r="G1571" s="8" t="s">
        <v>15</v>
      </c>
      <c r="H1571" s="8" t="s">
        <v>16</v>
      </c>
      <c r="I1571" s="9">
        <v>140000</v>
      </c>
      <c r="J1571" s="9">
        <v>89600</v>
      </c>
      <c r="K1571" s="8" t="s">
        <v>848</v>
      </c>
      <c r="L1571" s="10">
        <v>45973</v>
      </c>
      <c r="N1571" t="str">
        <f>IFERROR(VLOOKUP(A1571,Ordenes!$C$1:$C$215,1,FALSE),"N/A")</f>
        <v>N/A</v>
      </c>
      <c r="O1571" s="8" t="str">
        <f>_xlfn.CONCAT(YEAR(OP[[#This Row],[FechaDocumento]]),"-",MONTH(OP[[#This Row],[FechaDocumento]]))</f>
        <v>2025-11</v>
      </c>
    </row>
    <row r="1572" spans="1:15" ht="15">
      <c r="A1572" s="8">
        <v>2205</v>
      </c>
      <c r="B1572" s="8">
        <v>2310160470</v>
      </c>
      <c r="C1572" s="8" t="s">
        <v>323</v>
      </c>
      <c r="D1572" s="8" t="s">
        <v>12</v>
      </c>
      <c r="E1572" s="8" t="s">
        <v>13</v>
      </c>
      <c r="F1572" s="8" t="s">
        <v>14</v>
      </c>
      <c r="G1572" s="8" t="s">
        <v>15</v>
      </c>
      <c r="H1572" s="8" t="s">
        <v>16</v>
      </c>
      <c r="I1572" s="9">
        <v>100000</v>
      </c>
      <c r="J1572" s="9">
        <v>89600</v>
      </c>
      <c r="K1572" s="8" t="s">
        <v>323</v>
      </c>
      <c r="L1572" s="10">
        <v>45973</v>
      </c>
      <c r="N1572" t="str">
        <f>IFERROR(VLOOKUP(A1572,Ordenes!$C$1:$C$215,1,FALSE),"N/A")</f>
        <v>N/A</v>
      </c>
      <c r="O1572" s="8" t="str">
        <f>_xlfn.CONCAT(YEAR(OP[[#This Row],[FechaDocumento]]),"-",MONTH(OP[[#This Row],[FechaDocumento]]))</f>
        <v>2025-11</v>
      </c>
    </row>
    <row r="1573" spans="1:15" ht="15">
      <c r="A1573" s="8">
        <v>2206</v>
      </c>
      <c r="B1573" s="8">
        <v>2110020288</v>
      </c>
      <c r="C1573" s="8" t="s">
        <v>81</v>
      </c>
      <c r="D1573" s="8" t="s">
        <v>12</v>
      </c>
      <c r="E1573" s="8" t="s">
        <v>13</v>
      </c>
      <c r="F1573" s="8" t="s">
        <v>47</v>
      </c>
      <c r="G1573" s="8" t="s">
        <v>48</v>
      </c>
      <c r="H1573" s="8" t="s">
        <v>49</v>
      </c>
      <c r="I1573" s="9">
        <v>20000</v>
      </c>
      <c r="J1573" s="9">
        <v>20433</v>
      </c>
      <c r="K1573" s="8" t="s">
        <v>81</v>
      </c>
      <c r="L1573" s="10">
        <v>45974</v>
      </c>
      <c r="N1573" t="str">
        <f>IFERROR(VLOOKUP(A1573,Ordenes!$C$1:$C$215,1,FALSE),"N/A")</f>
        <v>N/A</v>
      </c>
      <c r="O1573" s="8" t="str">
        <f>_xlfn.CONCAT(YEAR(OP[[#This Row],[FechaDocumento]]),"-",MONTH(OP[[#This Row],[FechaDocumento]]))</f>
        <v>2025-11</v>
      </c>
    </row>
    <row r="1574" spans="1:15" ht="15">
      <c r="A1574" s="8">
        <v>2207</v>
      </c>
      <c r="B1574" s="8">
        <v>2110020289</v>
      </c>
      <c r="C1574" s="8" t="s">
        <v>789</v>
      </c>
      <c r="D1574" s="8" t="s">
        <v>12</v>
      </c>
      <c r="E1574" s="8" t="s">
        <v>13</v>
      </c>
      <c r="F1574" s="8" t="s">
        <v>47</v>
      </c>
      <c r="G1574" s="8" t="s">
        <v>48</v>
      </c>
      <c r="H1574" s="8" t="s">
        <v>49</v>
      </c>
      <c r="I1574" s="9">
        <v>10000</v>
      </c>
      <c r="J1574" s="9">
        <v>10506</v>
      </c>
      <c r="K1574" s="8" t="s">
        <v>789</v>
      </c>
      <c r="L1574" s="10">
        <v>45974</v>
      </c>
      <c r="N1574" t="str">
        <f>IFERROR(VLOOKUP(A1574,Ordenes!$C$1:$C$215,1,FALSE),"N/A")</f>
        <v>N/A</v>
      </c>
      <c r="O1574" s="8" t="str">
        <f>_xlfn.CONCAT(YEAR(OP[[#This Row],[FechaDocumento]]),"-",MONTH(OP[[#This Row],[FechaDocumento]]))</f>
        <v>2025-11</v>
      </c>
    </row>
    <row r="1575" spans="1:15" ht="15">
      <c r="A1575" s="8">
        <v>2208</v>
      </c>
      <c r="B1575" s="8">
        <v>2140110604</v>
      </c>
      <c r="C1575" s="8" t="s">
        <v>421</v>
      </c>
      <c r="D1575" s="8" t="s">
        <v>12</v>
      </c>
      <c r="E1575" s="8" t="s">
        <v>108</v>
      </c>
      <c r="F1575" s="8" t="s">
        <v>109</v>
      </c>
      <c r="G1575" s="8" t="s">
        <v>110</v>
      </c>
      <c r="H1575" s="8" t="s">
        <v>111</v>
      </c>
      <c r="I1575" s="9">
        <v>35000</v>
      </c>
      <c r="J1575" s="9">
        <v>35100</v>
      </c>
      <c r="K1575" s="8" t="s">
        <v>849</v>
      </c>
      <c r="L1575" s="10">
        <v>45974</v>
      </c>
      <c r="N1575" t="str">
        <f>IFERROR(VLOOKUP(A1575,Ordenes!$C$1:$C$215,1,FALSE),"N/A")</f>
        <v>N/A</v>
      </c>
      <c r="O1575" s="8" t="str">
        <f>_xlfn.CONCAT(YEAR(OP[[#This Row],[FechaDocumento]]),"-",MONTH(OP[[#This Row],[FechaDocumento]]))</f>
        <v>2025-11</v>
      </c>
    </row>
    <row r="1576" spans="1:15" ht="15">
      <c r="A1576" s="8">
        <v>2210</v>
      </c>
      <c r="B1576" s="8">
        <v>2310210153</v>
      </c>
      <c r="C1576" s="8" t="s">
        <v>62</v>
      </c>
      <c r="D1576" s="8" t="s">
        <v>12</v>
      </c>
      <c r="E1576" s="8" t="s">
        <v>13</v>
      </c>
      <c r="F1576" s="8" t="s">
        <v>47</v>
      </c>
      <c r="G1576" s="8" t="s">
        <v>48</v>
      </c>
      <c r="H1576" s="8" t="s">
        <v>49</v>
      </c>
      <c r="I1576" s="9">
        <v>25000</v>
      </c>
      <c r="J1576" s="9">
        <v>25000</v>
      </c>
      <c r="K1576" s="8" t="s">
        <v>62</v>
      </c>
      <c r="L1576" s="10">
        <v>45974</v>
      </c>
      <c r="N1576" t="str">
        <f>IFERROR(VLOOKUP(A1576,Ordenes!$C$1:$C$215,1,FALSE),"N/A")</f>
        <v>N/A</v>
      </c>
      <c r="O1576" s="8" t="str">
        <f>_xlfn.CONCAT(YEAR(OP[[#This Row],[FechaDocumento]]),"-",MONTH(OP[[#This Row],[FechaDocumento]]))</f>
        <v>2025-11</v>
      </c>
    </row>
    <row r="1577" spans="1:15" ht="15">
      <c r="A1577" s="8">
        <v>2211</v>
      </c>
      <c r="B1577" s="8">
        <v>2310210149</v>
      </c>
      <c r="C1577" s="8" t="s">
        <v>68</v>
      </c>
      <c r="D1577" s="8" t="s">
        <v>12</v>
      </c>
      <c r="E1577" s="8" t="s">
        <v>13</v>
      </c>
      <c r="F1577" s="8" t="s">
        <v>47</v>
      </c>
      <c r="G1577" s="8" t="s">
        <v>48</v>
      </c>
      <c r="H1577" s="8" t="s">
        <v>49</v>
      </c>
      <c r="I1577" s="9">
        <v>25000</v>
      </c>
      <c r="J1577" s="9">
        <v>25000</v>
      </c>
      <c r="K1577" s="8" t="s">
        <v>68</v>
      </c>
      <c r="L1577" s="10">
        <v>45974</v>
      </c>
      <c r="N1577" t="str">
        <f>IFERROR(VLOOKUP(A1577,Ordenes!$C$1:$C$215,1,FALSE),"N/A")</f>
        <v>N/A</v>
      </c>
      <c r="O1577" s="8" t="str">
        <f>_xlfn.CONCAT(YEAR(OP[[#This Row],[FechaDocumento]]),"-",MONTH(OP[[#This Row],[FechaDocumento]]))</f>
        <v>2025-11</v>
      </c>
    </row>
    <row r="1578" spans="1:15" ht="15">
      <c r="A1578" s="8">
        <v>2212</v>
      </c>
      <c r="B1578" s="8">
        <v>2310210158</v>
      </c>
      <c r="C1578" s="8" t="s">
        <v>63</v>
      </c>
      <c r="D1578" s="8" t="s">
        <v>12</v>
      </c>
      <c r="E1578" s="8" t="s">
        <v>13</v>
      </c>
      <c r="F1578" s="8" t="s">
        <v>47</v>
      </c>
      <c r="G1578" s="8" t="s">
        <v>48</v>
      </c>
      <c r="H1578" s="8" t="s">
        <v>49</v>
      </c>
      <c r="I1578" s="9">
        <v>25000</v>
      </c>
      <c r="J1578" s="9">
        <v>25000</v>
      </c>
      <c r="K1578" s="8" t="s">
        <v>63</v>
      </c>
      <c r="L1578" s="10">
        <v>45974</v>
      </c>
      <c r="N1578" t="str">
        <f>IFERROR(VLOOKUP(A1578,Ordenes!$C$1:$C$215,1,FALSE),"N/A")</f>
        <v>N/A</v>
      </c>
      <c r="O1578" s="8" t="str">
        <f>_xlfn.CONCAT(YEAR(OP[[#This Row],[FechaDocumento]]),"-",MONTH(OP[[#This Row],[FechaDocumento]]))</f>
        <v>2025-11</v>
      </c>
    </row>
    <row r="1579" spans="1:15" ht="15">
      <c r="A1579" s="8">
        <v>2216</v>
      </c>
      <c r="B1579" s="8">
        <v>2110100213</v>
      </c>
      <c r="C1579" s="8" t="s">
        <v>826</v>
      </c>
      <c r="D1579" s="8" t="s">
        <v>12</v>
      </c>
      <c r="E1579" s="8" t="s">
        <v>13</v>
      </c>
      <c r="F1579" s="8" t="s">
        <v>47</v>
      </c>
      <c r="G1579" s="8" t="s">
        <v>48</v>
      </c>
      <c r="H1579" s="8" t="s">
        <v>49</v>
      </c>
      <c r="I1579" s="9">
        <v>10000</v>
      </c>
      <c r="J1579" s="9">
        <v>10000</v>
      </c>
      <c r="K1579" s="8" t="s">
        <v>826</v>
      </c>
      <c r="L1579" s="10">
        <v>45974</v>
      </c>
      <c r="N1579" t="str">
        <f>IFERROR(VLOOKUP(A1579,Ordenes!$C$1:$C$215,1,FALSE),"N/A")</f>
        <v>N/A</v>
      </c>
      <c r="O1579" s="8" t="str">
        <f>_xlfn.CONCAT(YEAR(OP[[#This Row],[FechaDocumento]]),"-",MONTH(OP[[#This Row],[FechaDocumento]]))</f>
        <v>2025-11</v>
      </c>
    </row>
    <row r="1580" spans="1:15" ht="15">
      <c r="A1580" s="8">
        <v>2217</v>
      </c>
      <c r="B1580" s="8">
        <v>2110020108</v>
      </c>
      <c r="C1580" s="8" t="s">
        <v>80</v>
      </c>
      <c r="D1580" s="8" t="s">
        <v>12</v>
      </c>
      <c r="E1580" s="8" t="s">
        <v>13</v>
      </c>
      <c r="F1580" s="8" t="s">
        <v>47</v>
      </c>
      <c r="G1580" s="8" t="s">
        <v>48</v>
      </c>
      <c r="H1580" s="8" t="s">
        <v>49</v>
      </c>
      <c r="I1580" s="9">
        <v>10000</v>
      </c>
      <c r="J1580" s="9">
        <v>10189</v>
      </c>
      <c r="K1580" s="8" t="s">
        <v>80</v>
      </c>
      <c r="L1580" s="10">
        <v>45974</v>
      </c>
      <c r="N1580" t="str">
        <f>IFERROR(VLOOKUP(A1580,Ordenes!$C$1:$C$215,1,FALSE),"N/A")</f>
        <v>N/A</v>
      </c>
      <c r="O1580" s="8" t="str">
        <f>_xlfn.CONCAT(YEAR(OP[[#This Row],[FechaDocumento]]),"-",MONTH(OP[[#This Row],[FechaDocumento]]))</f>
        <v>2025-11</v>
      </c>
    </row>
    <row r="1581" spans="1:15" ht="15">
      <c r="A1581" s="8">
        <v>2218</v>
      </c>
      <c r="B1581" s="8">
        <v>2140390001</v>
      </c>
      <c r="C1581" s="8" t="s">
        <v>160</v>
      </c>
      <c r="D1581" s="8" t="s">
        <v>12</v>
      </c>
      <c r="E1581" s="8" t="s">
        <v>13</v>
      </c>
      <c r="F1581" s="8" t="s">
        <v>47</v>
      </c>
      <c r="G1581" s="8" t="s">
        <v>48</v>
      </c>
      <c r="H1581" s="8" t="s">
        <v>49</v>
      </c>
      <c r="I1581" s="9">
        <v>10000</v>
      </c>
      <c r="J1581" s="9">
        <v>9905</v>
      </c>
      <c r="K1581" s="8" t="s">
        <v>160</v>
      </c>
      <c r="L1581" s="10">
        <v>45974</v>
      </c>
      <c r="N1581" t="str">
        <f>IFERROR(VLOOKUP(A1581,Ordenes!$C$1:$C$215,1,FALSE),"N/A")</f>
        <v>N/A</v>
      </c>
      <c r="O1581" s="8" t="str">
        <f>_xlfn.CONCAT(YEAR(OP[[#This Row],[FechaDocumento]]),"-",MONTH(OP[[#This Row],[FechaDocumento]]))</f>
        <v>2025-11</v>
      </c>
    </row>
    <row r="1582" spans="1:15" ht="15">
      <c r="A1582" s="8">
        <v>2219</v>
      </c>
      <c r="B1582" s="8">
        <v>2310090494</v>
      </c>
      <c r="C1582" s="8" t="s">
        <v>146</v>
      </c>
      <c r="D1582" s="8" t="s">
        <v>12</v>
      </c>
      <c r="E1582" s="8" t="s">
        <v>13</v>
      </c>
      <c r="F1582" s="8" t="s">
        <v>47</v>
      </c>
      <c r="G1582" s="8" t="s">
        <v>48</v>
      </c>
      <c r="H1582" s="8" t="s">
        <v>49</v>
      </c>
      <c r="I1582" s="9">
        <v>25000</v>
      </c>
      <c r="J1582" s="9">
        <v>25200</v>
      </c>
      <c r="K1582" s="8" t="s">
        <v>146</v>
      </c>
      <c r="L1582" s="10">
        <v>45974</v>
      </c>
      <c r="N1582" t="str">
        <f>IFERROR(VLOOKUP(A1582,Ordenes!$C$1:$C$215,1,FALSE),"N/A")</f>
        <v>N/A</v>
      </c>
      <c r="O1582" s="8" t="str">
        <f>_xlfn.CONCAT(YEAR(OP[[#This Row],[FechaDocumento]]),"-",MONTH(OP[[#This Row],[FechaDocumento]]))</f>
        <v>2025-11</v>
      </c>
    </row>
    <row r="1583" spans="1:15" ht="15">
      <c r="A1583" s="8">
        <v>2220</v>
      </c>
      <c r="B1583" s="8">
        <v>2310090493</v>
      </c>
      <c r="C1583" s="8" t="s">
        <v>145</v>
      </c>
      <c r="D1583" s="8" t="s">
        <v>12</v>
      </c>
      <c r="E1583" s="8" t="s">
        <v>13</v>
      </c>
      <c r="F1583" s="8" t="s">
        <v>47</v>
      </c>
      <c r="G1583" s="8" t="s">
        <v>48</v>
      </c>
      <c r="H1583" s="8" t="s">
        <v>49</v>
      </c>
      <c r="I1583" s="9">
        <v>25000</v>
      </c>
      <c r="J1583" s="9">
        <v>25200</v>
      </c>
      <c r="K1583" s="8" t="s">
        <v>145</v>
      </c>
      <c r="L1583" s="10">
        <v>45974</v>
      </c>
      <c r="N1583" t="str">
        <f>IFERROR(VLOOKUP(A1583,Ordenes!$C$1:$C$215,1,FALSE),"N/A")</f>
        <v>N/A</v>
      </c>
      <c r="O1583" s="8" t="str">
        <f>_xlfn.CONCAT(YEAR(OP[[#This Row],[FechaDocumento]]),"-",MONTH(OP[[#This Row],[FechaDocumento]]))</f>
        <v>2025-11</v>
      </c>
    </row>
    <row r="1584" spans="1:15" ht="15">
      <c r="A1584" s="8">
        <v>2221</v>
      </c>
      <c r="B1584" s="8">
        <v>2310090492</v>
      </c>
      <c r="C1584" s="8" t="s">
        <v>79</v>
      </c>
      <c r="D1584" s="8" t="s">
        <v>12</v>
      </c>
      <c r="E1584" s="8" t="s">
        <v>13</v>
      </c>
      <c r="F1584" s="8" t="s">
        <v>47</v>
      </c>
      <c r="G1584" s="8" t="s">
        <v>48</v>
      </c>
      <c r="H1584" s="8" t="s">
        <v>49</v>
      </c>
      <c r="I1584" s="9">
        <v>25000</v>
      </c>
      <c r="J1584" s="9">
        <v>25200</v>
      </c>
      <c r="K1584" s="8" t="s">
        <v>79</v>
      </c>
      <c r="L1584" s="10">
        <v>45974</v>
      </c>
      <c r="N1584" t="str">
        <f>IFERROR(VLOOKUP(A1584,Ordenes!$C$1:$C$215,1,FALSE),"N/A")</f>
        <v>N/A</v>
      </c>
      <c r="O1584" s="8" t="str">
        <f>_xlfn.CONCAT(YEAR(OP[[#This Row],[FechaDocumento]]),"-",MONTH(OP[[#This Row],[FechaDocumento]]))</f>
        <v>2025-11</v>
      </c>
    </row>
    <row r="1585" spans="1:15" ht="15">
      <c r="A1585" s="8">
        <v>2224</v>
      </c>
      <c r="B1585" s="8">
        <v>2110120140</v>
      </c>
      <c r="C1585" s="8" t="s">
        <v>585</v>
      </c>
      <c r="D1585" s="8" t="s">
        <v>12</v>
      </c>
      <c r="E1585" s="8" t="s">
        <v>13</v>
      </c>
      <c r="F1585" s="8" t="s">
        <v>47</v>
      </c>
      <c r="G1585" s="8" t="s">
        <v>48</v>
      </c>
      <c r="H1585" s="8" t="s">
        <v>49</v>
      </c>
      <c r="I1585" s="9">
        <v>2500</v>
      </c>
      <c r="J1585" s="9">
        <v>2500</v>
      </c>
      <c r="K1585" s="8" t="s">
        <v>585</v>
      </c>
      <c r="L1585" s="10">
        <v>45974</v>
      </c>
      <c r="N1585" t="str">
        <f>IFERROR(VLOOKUP(A1585,Ordenes!$C$1:$C$215,1,FALSE),"N/A")</f>
        <v>N/A</v>
      </c>
      <c r="O1585" s="8" t="str">
        <f>_xlfn.CONCAT(YEAR(OP[[#This Row],[FechaDocumento]]),"-",MONTH(OP[[#This Row],[FechaDocumento]]))</f>
        <v>2025-11</v>
      </c>
    </row>
    <row r="1586" spans="1:15" ht="15">
      <c r="A1586" s="8">
        <v>2231</v>
      </c>
      <c r="B1586" s="8">
        <v>2140110606</v>
      </c>
      <c r="C1586" s="8" t="s">
        <v>479</v>
      </c>
      <c r="D1586" s="8" t="s">
        <v>12</v>
      </c>
      <c r="E1586" s="8" t="s">
        <v>108</v>
      </c>
      <c r="F1586" s="8" t="s">
        <v>109</v>
      </c>
      <c r="G1586" s="8" t="s">
        <v>110</v>
      </c>
      <c r="H1586" s="8" t="s">
        <v>111</v>
      </c>
      <c r="I1586" s="9">
        <v>40000</v>
      </c>
      <c r="J1586" s="9">
        <v>40075</v>
      </c>
      <c r="K1586" s="8" t="s">
        <v>479</v>
      </c>
      <c r="L1586" s="10">
        <v>45974</v>
      </c>
      <c r="N1586" t="str">
        <f>IFERROR(VLOOKUP(A1586,Ordenes!$C$1:$C$215,1,FALSE),"N/A")</f>
        <v>N/A</v>
      </c>
      <c r="O1586" s="8" t="str">
        <f>_xlfn.CONCAT(YEAR(OP[[#This Row],[FechaDocumento]]),"-",MONTH(OP[[#This Row],[FechaDocumento]]))</f>
        <v>2025-11</v>
      </c>
    </row>
    <row r="1587" spans="1:15" ht="15">
      <c r="A1587" s="8">
        <v>2232</v>
      </c>
      <c r="B1587" s="8">
        <v>2110100213</v>
      </c>
      <c r="C1587" s="8" t="s">
        <v>826</v>
      </c>
      <c r="D1587" s="8" t="s">
        <v>12</v>
      </c>
      <c r="E1587" s="8" t="s">
        <v>13</v>
      </c>
      <c r="F1587" s="8" t="s">
        <v>47</v>
      </c>
      <c r="G1587" s="8" t="s">
        <v>48</v>
      </c>
      <c r="H1587" s="8" t="s">
        <v>49</v>
      </c>
      <c r="I1587" s="9">
        <v>500</v>
      </c>
      <c r="J1587" s="9">
        <v>500</v>
      </c>
      <c r="K1587" s="8" t="s">
        <v>826</v>
      </c>
      <c r="L1587" s="10">
        <v>45975</v>
      </c>
      <c r="N1587" t="str">
        <f>IFERROR(VLOOKUP(A1587,Ordenes!$C$1:$C$215,1,FALSE),"N/A")</f>
        <v>N/A</v>
      </c>
      <c r="O1587" s="8" t="str">
        <f>_xlfn.CONCAT(YEAR(OP[[#This Row],[FechaDocumento]]),"-",MONTH(OP[[#This Row],[FechaDocumento]]))</f>
        <v>2025-11</v>
      </c>
    </row>
    <row r="1588" spans="1:15" ht="15">
      <c r="A1588" s="8">
        <v>2233</v>
      </c>
      <c r="B1588" s="8">
        <v>2110120425</v>
      </c>
      <c r="C1588" s="8" t="s">
        <v>556</v>
      </c>
      <c r="D1588" s="8" t="s">
        <v>12</v>
      </c>
      <c r="E1588" s="8" t="s">
        <v>13</v>
      </c>
      <c r="F1588" s="8" t="s">
        <v>47</v>
      </c>
      <c r="G1588" s="8" t="s">
        <v>48</v>
      </c>
      <c r="H1588" s="8" t="s">
        <v>49</v>
      </c>
      <c r="I1588" s="9">
        <v>500</v>
      </c>
      <c r="J1588" s="9">
        <v>500</v>
      </c>
      <c r="K1588" s="8" t="s">
        <v>556</v>
      </c>
      <c r="L1588" s="10">
        <v>45975</v>
      </c>
      <c r="N1588" t="str">
        <f>IFERROR(VLOOKUP(A1588,Ordenes!$C$1:$C$215,1,FALSE),"N/A")</f>
        <v>N/A</v>
      </c>
      <c r="O1588" s="8" t="str">
        <f>_xlfn.CONCAT(YEAR(OP[[#This Row],[FechaDocumento]]),"-",MONTH(OP[[#This Row],[FechaDocumento]]))</f>
        <v>2025-11</v>
      </c>
    </row>
    <row r="1589" spans="1:15" ht="15">
      <c r="A1589" s="8">
        <v>2234</v>
      </c>
      <c r="B1589" s="8">
        <v>2110030170</v>
      </c>
      <c r="C1589" s="8" t="s">
        <v>704</v>
      </c>
      <c r="D1589" s="8" t="s">
        <v>12</v>
      </c>
      <c r="E1589" s="8" t="s">
        <v>13</v>
      </c>
      <c r="F1589" s="8" t="s">
        <v>47</v>
      </c>
      <c r="G1589" s="8" t="s">
        <v>48</v>
      </c>
      <c r="H1589" s="8" t="s">
        <v>49</v>
      </c>
      <c r="I1589" s="9">
        <v>30000</v>
      </c>
      <c r="J1589" s="9">
        <v>29736</v>
      </c>
      <c r="K1589" s="8" t="s">
        <v>704</v>
      </c>
      <c r="L1589" s="10">
        <v>45975</v>
      </c>
      <c r="N1589" t="str">
        <f>IFERROR(VLOOKUP(A1589,Ordenes!$C$1:$C$215,1,FALSE),"N/A")</f>
        <v>N/A</v>
      </c>
      <c r="O1589" s="8" t="str">
        <f>_xlfn.CONCAT(YEAR(OP[[#This Row],[FechaDocumento]]),"-",MONTH(OP[[#This Row],[FechaDocumento]]))</f>
        <v>2025-11</v>
      </c>
    </row>
    <row r="1590" spans="1:15" ht="15">
      <c r="A1590" s="8">
        <v>2235</v>
      </c>
      <c r="B1590" s="8">
        <v>2110030057</v>
      </c>
      <c r="C1590" s="8" t="s">
        <v>391</v>
      </c>
      <c r="D1590" s="8" t="s">
        <v>12</v>
      </c>
      <c r="E1590" s="8" t="s">
        <v>13</v>
      </c>
      <c r="F1590" s="8" t="s">
        <v>47</v>
      </c>
      <c r="G1590" s="8" t="s">
        <v>48</v>
      </c>
      <c r="H1590" s="8" t="s">
        <v>49</v>
      </c>
      <c r="I1590" s="9">
        <v>36112</v>
      </c>
      <c r="J1590" s="9">
        <v>35574</v>
      </c>
      <c r="K1590" s="8" t="s">
        <v>391</v>
      </c>
      <c r="L1590" s="10">
        <v>45975</v>
      </c>
      <c r="N1590" t="str">
        <f>IFERROR(VLOOKUP(A1590,Ordenes!$C$1:$C$215,1,FALSE),"N/A")</f>
        <v>N/A</v>
      </c>
      <c r="O1590" s="8" t="str">
        <f>_xlfn.CONCAT(YEAR(OP[[#This Row],[FechaDocumento]]),"-",MONTH(OP[[#This Row],[FechaDocumento]]))</f>
        <v>2025-11</v>
      </c>
    </row>
    <row r="1591" spans="1:15" ht="15">
      <c r="A1591" s="8">
        <v>2236</v>
      </c>
      <c r="B1591" s="8">
        <v>2110030055</v>
      </c>
      <c r="C1591" s="8" t="s">
        <v>46</v>
      </c>
      <c r="D1591" s="8" t="s">
        <v>12</v>
      </c>
      <c r="E1591" s="8" t="s">
        <v>13</v>
      </c>
      <c r="F1591" s="8" t="s">
        <v>47</v>
      </c>
      <c r="G1591" s="8" t="s">
        <v>48</v>
      </c>
      <c r="H1591" s="8" t="s">
        <v>49</v>
      </c>
      <c r="I1591" s="9">
        <v>25932</v>
      </c>
      <c r="J1591" s="9">
        <v>26851</v>
      </c>
      <c r="K1591" s="8" t="s">
        <v>46</v>
      </c>
      <c r="L1591" s="10">
        <v>45975</v>
      </c>
      <c r="N1591" t="str">
        <f>IFERROR(VLOOKUP(A1591,Ordenes!$C$1:$C$215,1,FALSE),"N/A")</f>
        <v>N/A</v>
      </c>
      <c r="O1591" s="8" t="str">
        <f>_xlfn.CONCAT(YEAR(OP[[#This Row],[FechaDocumento]]),"-",MONTH(OP[[#This Row],[FechaDocumento]]))</f>
        <v>2025-11</v>
      </c>
    </row>
    <row r="1592" spans="1:15" ht="15">
      <c r="A1592" s="8">
        <v>2237</v>
      </c>
      <c r="B1592" s="8">
        <v>2310320326</v>
      </c>
      <c r="C1592" s="8" t="s">
        <v>798</v>
      </c>
      <c r="D1592" s="8" t="s">
        <v>12</v>
      </c>
      <c r="E1592" s="8" t="s">
        <v>13</v>
      </c>
      <c r="F1592" s="8" t="s">
        <v>91</v>
      </c>
      <c r="G1592" s="8" t="s">
        <v>92</v>
      </c>
      <c r="H1592" s="8" t="s">
        <v>93</v>
      </c>
      <c r="I1592" s="9">
        <v>1028</v>
      </c>
      <c r="J1592" s="9">
        <v>2029</v>
      </c>
      <c r="K1592" s="8" t="s">
        <v>798</v>
      </c>
      <c r="L1592" s="10">
        <v>45975</v>
      </c>
      <c r="N1592" t="str">
        <f>IFERROR(VLOOKUP(A1592,Ordenes!$C$1:$C$215,1,FALSE),"N/A")</f>
        <v>N/A</v>
      </c>
      <c r="O1592" s="8" t="str">
        <f>_xlfn.CONCAT(YEAR(OP[[#This Row],[FechaDocumento]]),"-",MONTH(OP[[#This Row],[FechaDocumento]]))</f>
        <v>2025-11</v>
      </c>
    </row>
    <row r="1593" spans="1:15" ht="15">
      <c r="A1593" s="8">
        <v>2238</v>
      </c>
      <c r="B1593" s="8">
        <v>2310090499</v>
      </c>
      <c r="C1593" s="8" t="s">
        <v>77</v>
      </c>
      <c r="D1593" s="8" t="s">
        <v>12</v>
      </c>
      <c r="E1593" s="8" t="s">
        <v>13</v>
      </c>
      <c r="F1593" s="8" t="s">
        <v>47</v>
      </c>
      <c r="G1593" s="8" t="s">
        <v>48</v>
      </c>
      <c r="H1593" s="8" t="s">
        <v>49</v>
      </c>
      <c r="I1593" s="9">
        <v>12000</v>
      </c>
      <c r="J1593" s="9">
        <v>12720</v>
      </c>
      <c r="K1593" s="8" t="s">
        <v>77</v>
      </c>
      <c r="L1593" s="10">
        <v>45975</v>
      </c>
      <c r="N1593" t="str">
        <f>IFERROR(VLOOKUP(A1593,Ordenes!$C$1:$C$215,1,FALSE),"N/A")</f>
        <v>N/A</v>
      </c>
      <c r="O1593" s="8" t="str">
        <f>_xlfn.CONCAT(YEAR(OP[[#This Row],[FechaDocumento]]),"-",MONTH(OP[[#This Row],[FechaDocumento]]))</f>
        <v>2025-11</v>
      </c>
    </row>
    <row r="1594" spans="1:15" ht="15">
      <c r="A1594" s="8">
        <v>2241</v>
      </c>
      <c r="B1594" s="8">
        <v>2110120425</v>
      </c>
      <c r="C1594" s="8" t="s">
        <v>556</v>
      </c>
      <c r="D1594" s="8" t="s">
        <v>12</v>
      </c>
      <c r="E1594" s="8" t="s">
        <v>13</v>
      </c>
      <c r="F1594" s="8" t="s">
        <v>47</v>
      </c>
      <c r="G1594" s="8" t="s">
        <v>48</v>
      </c>
      <c r="H1594" s="8" t="s">
        <v>49</v>
      </c>
      <c r="I1594" s="9">
        <v>5000</v>
      </c>
      <c r="J1594" s="9">
        <v>5000</v>
      </c>
      <c r="K1594" s="8" t="s">
        <v>556</v>
      </c>
      <c r="L1594" s="10">
        <v>45978</v>
      </c>
      <c r="N1594" t="str">
        <f>IFERROR(VLOOKUP(A1594,Ordenes!$C$1:$C$215,1,FALSE),"N/A")</f>
        <v>N/A</v>
      </c>
      <c r="O1594" s="8" t="str">
        <f>_xlfn.CONCAT(YEAR(OP[[#This Row],[FechaDocumento]]),"-",MONTH(OP[[#This Row],[FechaDocumento]]))</f>
        <v>2025-11</v>
      </c>
    </row>
    <row r="1595" spans="1:15" ht="15">
      <c r="A1595" s="8">
        <v>2242</v>
      </c>
      <c r="B1595" s="8">
        <v>2110120276</v>
      </c>
      <c r="C1595" s="8" t="s">
        <v>465</v>
      </c>
      <c r="D1595" s="8" t="s">
        <v>12</v>
      </c>
      <c r="E1595" s="8" t="s">
        <v>13</v>
      </c>
      <c r="F1595" s="8" t="s">
        <v>47</v>
      </c>
      <c r="G1595" s="8" t="s">
        <v>48</v>
      </c>
      <c r="H1595" s="8" t="s">
        <v>49</v>
      </c>
      <c r="I1595" s="9">
        <v>3000</v>
      </c>
      <c r="J1595" s="9">
        <v>3000</v>
      </c>
      <c r="K1595" s="8" t="s">
        <v>465</v>
      </c>
      <c r="L1595" s="10">
        <v>45978</v>
      </c>
      <c r="N1595" t="str">
        <f>IFERROR(VLOOKUP(A1595,Ordenes!$C$1:$C$215,1,FALSE),"N/A")</f>
        <v>N/A</v>
      </c>
      <c r="O1595" s="8" t="str">
        <f>_xlfn.CONCAT(YEAR(OP[[#This Row],[FechaDocumento]]),"-",MONTH(OP[[#This Row],[FechaDocumento]]))</f>
        <v>2025-11</v>
      </c>
    </row>
    <row r="1596" spans="1:15" ht="15">
      <c r="A1596" s="8">
        <v>2243</v>
      </c>
      <c r="B1596" s="8">
        <v>2110080227</v>
      </c>
      <c r="C1596" s="8" t="s">
        <v>734</v>
      </c>
      <c r="D1596" s="8" t="s">
        <v>12</v>
      </c>
      <c r="E1596" s="8" t="s">
        <v>13</v>
      </c>
      <c r="F1596" s="8" t="s">
        <v>47</v>
      </c>
      <c r="G1596" s="8" t="s">
        <v>48</v>
      </c>
      <c r="H1596" s="8" t="s">
        <v>49</v>
      </c>
      <c r="I1596" s="9">
        <v>150000</v>
      </c>
      <c r="J1596" s="9">
        <v>150000</v>
      </c>
      <c r="K1596" s="8" t="s">
        <v>734</v>
      </c>
      <c r="L1596" s="10">
        <v>45978</v>
      </c>
      <c r="N1596" t="str">
        <f>IFERROR(VLOOKUP(A1596,Ordenes!$C$1:$C$215,1,FALSE),"N/A")</f>
        <v>N/A</v>
      </c>
      <c r="O1596" s="8" t="str">
        <f>_xlfn.CONCAT(YEAR(OP[[#This Row],[FechaDocumento]]),"-",MONTH(OP[[#This Row],[FechaDocumento]]))</f>
        <v>2025-11</v>
      </c>
    </row>
    <row r="1597" spans="1:15" ht="15">
      <c r="A1597" s="8">
        <v>2244</v>
      </c>
      <c r="B1597" s="8">
        <v>2140110663</v>
      </c>
      <c r="C1597" s="8" t="s">
        <v>246</v>
      </c>
      <c r="D1597" s="8" t="s">
        <v>12</v>
      </c>
      <c r="E1597" s="8" t="s">
        <v>108</v>
      </c>
      <c r="F1597" s="8" t="s">
        <v>109</v>
      </c>
      <c r="G1597" s="8" t="s">
        <v>110</v>
      </c>
      <c r="H1597" s="8" t="s">
        <v>111</v>
      </c>
      <c r="I1597" s="9">
        <v>31250</v>
      </c>
      <c r="J1597" s="9">
        <v>31300</v>
      </c>
      <c r="K1597" s="8" t="s">
        <v>246</v>
      </c>
      <c r="L1597" s="10">
        <v>45978</v>
      </c>
      <c r="N1597" t="str">
        <f>IFERROR(VLOOKUP(A1597,Ordenes!$C$1:$C$215,1,FALSE),"N/A")</f>
        <v>N/A</v>
      </c>
      <c r="O1597" s="8" t="str">
        <f>_xlfn.CONCAT(YEAR(OP[[#This Row],[FechaDocumento]]),"-",MONTH(OP[[#This Row],[FechaDocumento]]))</f>
        <v>2025-11</v>
      </c>
    </row>
    <row r="1598" spans="1:15" ht="15">
      <c r="A1598" s="8">
        <v>2245</v>
      </c>
      <c r="B1598" s="8">
        <v>2310160480</v>
      </c>
      <c r="C1598" s="8" t="s">
        <v>181</v>
      </c>
      <c r="D1598" s="8" t="s">
        <v>12</v>
      </c>
      <c r="E1598" s="8" t="s">
        <v>13</v>
      </c>
      <c r="F1598" s="8" t="s">
        <v>14</v>
      </c>
      <c r="G1598" s="8" t="s">
        <v>15</v>
      </c>
      <c r="H1598" s="8" t="s">
        <v>16</v>
      </c>
      <c r="I1598" s="9">
        <v>90000</v>
      </c>
      <c r="J1598" s="9">
        <v>90080</v>
      </c>
      <c r="K1598" s="8" t="s">
        <v>181</v>
      </c>
      <c r="L1598" s="10">
        <v>45978</v>
      </c>
      <c r="N1598" t="str">
        <f>IFERROR(VLOOKUP(A1598,Ordenes!$C$1:$C$215,1,FALSE),"N/A")</f>
        <v>N/A</v>
      </c>
      <c r="O1598" s="8" t="str">
        <f>_xlfn.CONCAT(YEAR(OP[[#This Row],[FechaDocumento]]),"-",MONTH(OP[[#This Row],[FechaDocumento]]))</f>
        <v>2025-11</v>
      </c>
    </row>
    <row r="1599" spans="1:15" ht="15">
      <c r="A1599" s="8">
        <v>2246</v>
      </c>
      <c r="B1599" s="8">
        <v>2310160488</v>
      </c>
      <c r="C1599" s="8" t="s">
        <v>37</v>
      </c>
      <c r="D1599" s="8" t="s">
        <v>12</v>
      </c>
      <c r="E1599" s="8" t="s">
        <v>13</v>
      </c>
      <c r="F1599" s="8" t="s">
        <v>14</v>
      </c>
      <c r="G1599" s="8" t="s">
        <v>15</v>
      </c>
      <c r="H1599" s="8" t="s">
        <v>16</v>
      </c>
      <c r="I1599" s="9">
        <v>70000</v>
      </c>
      <c r="J1599" s="9">
        <v>69700</v>
      </c>
      <c r="K1599" s="8" t="s">
        <v>37</v>
      </c>
      <c r="L1599" s="10">
        <v>45978</v>
      </c>
      <c r="N1599" t="str">
        <f>IFERROR(VLOOKUP(A1599,Ordenes!$C$1:$C$215,1,FALSE),"N/A")</f>
        <v>N/A</v>
      </c>
      <c r="O1599" s="8" t="str">
        <f>_xlfn.CONCAT(YEAR(OP[[#This Row],[FechaDocumento]]),"-",MONTH(OP[[#This Row],[FechaDocumento]]))</f>
        <v>2025-11</v>
      </c>
    </row>
    <row r="1600" spans="1:15" ht="15">
      <c r="A1600" s="8">
        <v>2247</v>
      </c>
      <c r="B1600" s="8">
        <v>2310160487</v>
      </c>
      <c r="C1600" s="8" t="s">
        <v>235</v>
      </c>
      <c r="D1600" s="8" t="s">
        <v>12</v>
      </c>
      <c r="E1600" s="8" t="s">
        <v>13</v>
      </c>
      <c r="F1600" s="8" t="s">
        <v>14</v>
      </c>
      <c r="G1600" s="8" t="s">
        <v>15</v>
      </c>
      <c r="H1600" s="8" t="s">
        <v>16</v>
      </c>
      <c r="I1600" s="9">
        <v>70000</v>
      </c>
      <c r="J1600" s="9">
        <v>86500</v>
      </c>
      <c r="K1600" s="8" t="s">
        <v>235</v>
      </c>
      <c r="L1600" s="10">
        <v>45978</v>
      </c>
      <c r="N1600" t="str">
        <f>IFERROR(VLOOKUP(A1600,Ordenes!$C$1:$C$215,1,FALSE),"N/A")</f>
        <v>N/A</v>
      </c>
      <c r="O1600" s="8" t="str">
        <f>_xlfn.CONCAT(YEAR(OP[[#This Row],[FechaDocumento]]),"-",MONTH(OP[[#This Row],[FechaDocumento]]))</f>
        <v>2025-11</v>
      </c>
    </row>
    <row r="1601" spans="1:15" ht="15">
      <c r="A1601" s="8">
        <v>2248</v>
      </c>
      <c r="B1601" s="8">
        <v>2310160491</v>
      </c>
      <c r="C1601" s="8" t="s">
        <v>804</v>
      </c>
      <c r="D1601" s="8" t="s">
        <v>12</v>
      </c>
      <c r="E1601" s="8" t="s">
        <v>13</v>
      </c>
      <c r="F1601" s="8" t="s">
        <v>14</v>
      </c>
      <c r="G1601" s="8" t="s">
        <v>15</v>
      </c>
      <c r="H1601" s="8" t="s">
        <v>16</v>
      </c>
      <c r="I1601" s="9">
        <v>70000</v>
      </c>
      <c r="J1601" s="9">
        <v>68960</v>
      </c>
      <c r="K1601" s="8" t="s">
        <v>804</v>
      </c>
      <c r="L1601" s="10">
        <v>45978</v>
      </c>
      <c r="N1601" t="str">
        <f>IFERROR(VLOOKUP(A1601,Ordenes!$C$1:$C$215,1,FALSE),"N/A")</f>
        <v>N/A</v>
      </c>
      <c r="O1601" s="8" t="str">
        <f>_xlfn.CONCAT(YEAR(OP[[#This Row],[FechaDocumento]]),"-",MONTH(OP[[#This Row],[FechaDocumento]]))</f>
        <v>2025-11</v>
      </c>
    </row>
    <row r="1602" spans="1:15" ht="15">
      <c r="A1602" s="8">
        <v>2249</v>
      </c>
      <c r="B1602" s="8">
        <v>2310090442</v>
      </c>
      <c r="C1602" s="8" t="s">
        <v>23</v>
      </c>
      <c r="D1602" s="8" t="s">
        <v>12</v>
      </c>
      <c r="E1602" s="8" t="s">
        <v>13</v>
      </c>
      <c r="F1602" s="8" t="s">
        <v>14</v>
      </c>
      <c r="G1602" s="8" t="s">
        <v>15</v>
      </c>
      <c r="H1602" s="8" t="s">
        <v>16</v>
      </c>
      <c r="I1602" s="9">
        <v>150000</v>
      </c>
      <c r="J1602" s="9">
        <v>151800</v>
      </c>
      <c r="K1602" s="8" t="s">
        <v>23</v>
      </c>
      <c r="L1602" s="10">
        <v>45978</v>
      </c>
      <c r="N1602" t="str">
        <f>IFERROR(VLOOKUP(A1602,Ordenes!$C$1:$C$215,1,FALSE),"N/A")</f>
        <v>N/A</v>
      </c>
      <c r="O1602" s="8" t="str">
        <f>_xlfn.CONCAT(YEAR(OP[[#This Row],[FechaDocumento]]),"-",MONTH(OP[[#This Row],[FechaDocumento]]))</f>
        <v>2025-11</v>
      </c>
    </row>
    <row r="1603" spans="1:15" ht="15">
      <c r="A1603" s="8">
        <v>2250</v>
      </c>
      <c r="B1603" s="8">
        <v>2310210135</v>
      </c>
      <c r="C1603" s="8" t="s">
        <v>88</v>
      </c>
      <c r="D1603" s="8" t="s">
        <v>12</v>
      </c>
      <c r="E1603" s="8" t="s">
        <v>13</v>
      </c>
      <c r="F1603" s="8" t="s">
        <v>47</v>
      </c>
      <c r="G1603" s="8" t="s">
        <v>48</v>
      </c>
      <c r="H1603" s="8" t="s">
        <v>49</v>
      </c>
      <c r="I1603" s="9">
        <v>50000</v>
      </c>
      <c r="J1603" s="9">
        <v>50000</v>
      </c>
      <c r="K1603" s="8" t="s">
        <v>88</v>
      </c>
      <c r="L1603" s="10">
        <v>45978</v>
      </c>
      <c r="N1603" t="str">
        <f>IFERROR(VLOOKUP(A1603,Ordenes!$C$1:$C$215,1,FALSE),"N/A")</f>
        <v>N/A</v>
      </c>
      <c r="O1603" s="8" t="str">
        <f>_xlfn.CONCAT(YEAR(OP[[#This Row],[FechaDocumento]]),"-",MONTH(OP[[#This Row],[FechaDocumento]]))</f>
        <v>2025-11</v>
      </c>
    </row>
    <row r="1604" spans="1:15" ht="15">
      <c r="A1604" s="8">
        <v>2251</v>
      </c>
      <c r="B1604" s="8">
        <v>2310210134</v>
      </c>
      <c r="C1604" s="8" t="s">
        <v>72</v>
      </c>
      <c r="D1604" s="8" t="s">
        <v>12</v>
      </c>
      <c r="E1604" s="8" t="s">
        <v>13</v>
      </c>
      <c r="F1604" s="8" t="s">
        <v>47</v>
      </c>
      <c r="G1604" s="8" t="s">
        <v>48</v>
      </c>
      <c r="H1604" s="8" t="s">
        <v>49</v>
      </c>
      <c r="I1604" s="9">
        <v>50000</v>
      </c>
      <c r="J1604" s="9">
        <v>50000</v>
      </c>
      <c r="K1604" s="8" t="s">
        <v>72</v>
      </c>
      <c r="L1604" s="10">
        <v>45978</v>
      </c>
      <c r="N1604" t="str">
        <f>IFERROR(VLOOKUP(A1604,Ordenes!$C$1:$C$215,1,FALSE),"N/A")</f>
        <v>N/A</v>
      </c>
      <c r="O1604" s="8" t="str">
        <f>_xlfn.CONCAT(YEAR(OP[[#This Row],[FechaDocumento]]),"-",MONTH(OP[[#This Row],[FechaDocumento]]))</f>
        <v>2025-11</v>
      </c>
    </row>
    <row r="1605" spans="1:15" ht="15">
      <c r="A1605" s="8">
        <v>2252</v>
      </c>
      <c r="B1605" s="8">
        <v>2310210132</v>
      </c>
      <c r="C1605" s="8" t="s">
        <v>73</v>
      </c>
      <c r="D1605" s="8" t="s">
        <v>12</v>
      </c>
      <c r="E1605" s="8" t="s">
        <v>13</v>
      </c>
      <c r="F1605" s="8" t="s">
        <v>47</v>
      </c>
      <c r="G1605" s="8" t="s">
        <v>48</v>
      </c>
      <c r="H1605" s="8" t="s">
        <v>49</v>
      </c>
      <c r="I1605" s="9">
        <v>50000</v>
      </c>
      <c r="J1605" s="9">
        <v>50000</v>
      </c>
      <c r="K1605" s="8" t="s">
        <v>73</v>
      </c>
      <c r="L1605" s="10">
        <v>45978</v>
      </c>
      <c r="N1605" t="str">
        <f>IFERROR(VLOOKUP(A1605,Ordenes!$C$1:$C$215,1,FALSE),"N/A")</f>
        <v>N/A</v>
      </c>
      <c r="O1605" s="8" t="str">
        <f>_xlfn.CONCAT(YEAR(OP[[#This Row],[FechaDocumento]]),"-",MONTH(OP[[#This Row],[FechaDocumento]]))</f>
        <v>2025-11</v>
      </c>
    </row>
    <row r="1606" spans="1:15" ht="15">
      <c r="A1606" s="8">
        <v>2253</v>
      </c>
      <c r="B1606" s="8">
        <v>2310210138</v>
      </c>
      <c r="C1606" s="8" t="s">
        <v>70</v>
      </c>
      <c r="D1606" s="8" t="s">
        <v>12</v>
      </c>
      <c r="E1606" s="8" t="s">
        <v>13</v>
      </c>
      <c r="F1606" s="8" t="s">
        <v>47</v>
      </c>
      <c r="G1606" s="8" t="s">
        <v>48</v>
      </c>
      <c r="H1606" s="8" t="s">
        <v>49</v>
      </c>
      <c r="I1606" s="9">
        <v>50000</v>
      </c>
      <c r="J1606" s="9">
        <v>50000</v>
      </c>
      <c r="K1606" s="8" t="s">
        <v>70</v>
      </c>
      <c r="L1606" s="10">
        <v>45978</v>
      </c>
      <c r="N1606" t="str">
        <f>IFERROR(VLOOKUP(A1606,Ordenes!$C$1:$C$215,1,FALSE),"N/A")</f>
        <v>N/A</v>
      </c>
      <c r="O1606" s="8" t="str">
        <f>_xlfn.CONCAT(YEAR(OP[[#This Row],[FechaDocumento]]),"-",MONTH(OP[[#This Row],[FechaDocumento]]))</f>
        <v>2025-11</v>
      </c>
    </row>
    <row r="1607" spans="1:15" ht="15">
      <c r="A1607" s="8">
        <v>2254</v>
      </c>
      <c r="B1607" s="8">
        <v>2310210137</v>
      </c>
      <c r="C1607" s="8" t="s">
        <v>105</v>
      </c>
      <c r="D1607" s="8" t="s">
        <v>12</v>
      </c>
      <c r="E1607" s="8" t="s">
        <v>13</v>
      </c>
      <c r="F1607" s="8" t="s">
        <v>47</v>
      </c>
      <c r="G1607" s="8" t="s">
        <v>48</v>
      </c>
      <c r="H1607" s="8" t="s">
        <v>49</v>
      </c>
      <c r="I1607" s="9">
        <v>50000</v>
      </c>
      <c r="J1607" s="9">
        <v>50000</v>
      </c>
      <c r="K1607" s="8" t="s">
        <v>105</v>
      </c>
      <c r="L1607" s="10">
        <v>45978</v>
      </c>
      <c r="N1607" t="str">
        <f>IFERROR(VLOOKUP(A1607,Ordenes!$C$1:$C$215,1,FALSE),"N/A")</f>
        <v>N/A</v>
      </c>
      <c r="O1607" s="8" t="str">
        <f>_xlfn.CONCAT(YEAR(OP[[#This Row],[FechaDocumento]]),"-",MONTH(OP[[#This Row],[FechaDocumento]]))</f>
        <v>2025-11</v>
      </c>
    </row>
    <row r="1608" spans="1:15" ht="15">
      <c r="A1608" s="8">
        <v>2255</v>
      </c>
      <c r="B1608" s="8">
        <v>2140230009</v>
      </c>
      <c r="C1608" s="8" t="s">
        <v>850</v>
      </c>
      <c r="D1608" s="8" t="s">
        <v>12</v>
      </c>
      <c r="E1608" s="8" t="s">
        <v>108</v>
      </c>
      <c r="F1608" s="8" t="s">
        <v>109</v>
      </c>
      <c r="G1608" s="8" t="s">
        <v>110</v>
      </c>
      <c r="H1608" s="8" t="s">
        <v>111</v>
      </c>
      <c r="I1608" s="9">
        <v>16700</v>
      </c>
      <c r="J1608" s="9">
        <v>16700</v>
      </c>
      <c r="K1608" s="8" t="s">
        <v>850</v>
      </c>
      <c r="L1608" s="10">
        <v>45992</v>
      </c>
      <c r="N1608" t="str">
        <f>IFERROR(VLOOKUP(A1608,Ordenes!$C$1:$C$215,1,FALSE),"N/A")</f>
        <v>N/A</v>
      </c>
      <c r="O1608" s="8" t="str">
        <f>_xlfn.CONCAT(YEAR(OP[[#This Row],[FechaDocumento]]),"-",MONTH(OP[[#This Row],[FechaDocumento]]))</f>
        <v>2025-12</v>
      </c>
    </row>
    <row r="1609" spans="1:15" ht="15">
      <c r="A1609" s="8">
        <v>2256</v>
      </c>
      <c r="B1609" s="8">
        <v>2140230010</v>
      </c>
      <c r="C1609" s="8" t="s">
        <v>851</v>
      </c>
      <c r="D1609" s="8" t="s">
        <v>12</v>
      </c>
      <c r="E1609" s="8" t="s">
        <v>108</v>
      </c>
      <c r="F1609" s="8" t="s">
        <v>109</v>
      </c>
      <c r="G1609" s="8" t="s">
        <v>110</v>
      </c>
      <c r="H1609" s="8" t="s">
        <v>111</v>
      </c>
      <c r="I1609" s="9">
        <v>2550</v>
      </c>
      <c r="J1609" s="9">
        <v>2550</v>
      </c>
      <c r="K1609" s="8" t="s">
        <v>851</v>
      </c>
      <c r="L1609" s="10">
        <v>45992</v>
      </c>
      <c r="N1609" t="str">
        <f>IFERROR(VLOOKUP(A1609,Ordenes!$C$1:$C$215,1,FALSE),"N/A")</f>
        <v>N/A</v>
      </c>
      <c r="O1609" s="8" t="str">
        <f>_xlfn.CONCAT(YEAR(OP[[#This Row],[FechaDocumento]]),"-",MONTH(OP[[#This Row],[FechaDocumento]]))</f>
        <v>2025-12</v>
      </c>
    </row>
    <row r="1610" spans="1:15" ht="15">
      <c r="A1610" s="8">
        <v>2257</v>
      </c>
      <c r="B1610" s="8">
        <v>2140230011</v>
      </c>
      <c r="C1610" s="8" t="s">
        <v>852</v>
      </c>
      <c r="D1610" s="8" t="s">
        <v>12</v>
      </c>
      <c r="E1610" s="8" t="s">
        <v>108</v>
      </c>
      <c r="F1610" s="8" t="s">
        <v>109</v>
      </c>
      <c r="G1610" s="8" t="s">
        <v>110</v>
      </c>
      <c r="H1610" s="8" t="s">
        <v>111</v>
      </c>
      <c r="I1610" s="9">
        <v>3700</v>
      </c>
      <c r="J1610" s="9">
        <v>3700</v>
      </c>
      <c r="K1610" s="8" t="s">
        <v>852</v>
      </c>
      <c r="L1610" s="10">
        <v>45992</v>
      </c>
      <c r="N1610" t="str">
        <f>IFERROR(VLOOKUP(A1610,Ordenes!$C$1:$C$215,1,FALSE),"N/A")</f>
        <v>N/A</v>
      </c>
      <c r="O1610" s="8" t="str">
        <f>_xlfn.CONCAT(YEAR(OP[[#This Row],[FechaDocumento]]),"-",MONTH(OP[[#This Row],[FechaDocumento]]))</f>
        <v>2025-12</v>
      </c>
    </row>
    <row r="1611" spans="1:15" ht="15">
      <c r="A1611" s="8">
        <v>2258</v>
      </c>
      <c r="B1611" s="8">
        <v>2110110025</v>
      </c>
      <c r="C1611" s="8" t="s">
        <v>853</v>
      </c>
      <c r="D1611" s="8" t="s">
        <v>12</v>
      </c>
      <c r="E1611" s="8" t="s">
        <v>13</v>
      </c>
      <c r="F1611" s="8" t="s">
        <v>47</v>
      </c>
      <c r="G1611" s="8" t="s">
        <v>48</v>
      </c>
      <c r="H1611" s="8" t="s">
        <v>49</v>
      </c>
      <c r="I1611" s="9">
        <v>105000</v>
      </c>
      <c r="J1611" s="9">
        <v>105984</v>
      </c>
      <c r="K1611" s="8" t="s">
        <v>853</v>
      </c>
      <c r="L1611" s="10">
        <v>45978</v>
      </c>
      <c r="N1611" t="str">
        <f>IFERROR(VLOOKUP(A1611,Ordenes!$C$1:$C$215,1,FALSE),"N/A")</f>
        <v>N/A</v>
      </c>
      <c r="O1611" s="8" t="str">
        <f>_xlfn.CONCAT(YEAR(OP[[#This Row],[FechaDocumento]]),"-",MONTH(OP[[#This Row],[FechaDocumento]]))</f>
        <v>2025-11</v>
      </c>
    </row>
    <row r="1612" spans="1:15" ht="15">
      <c r="A1612" s="8">
        <v>2262</v>
      </c>
      <c r="B1612" s="8">
        <v>2310030329</v>
      </c>
      <c r="C1612" s="8" t="s">
        <v>506</v>
      </c>
      <c r="D1612" s="8" t="s">
        <v>12</v>
      </c>
      <c r="E1612" s="8" t="s">
        <v>13</v>
      </c>
      <c r="F1612" s="8" t="s">
        <v>91</v>
      </c>
      <c r="G1612" s="8" t="s">
        <v>92</v>
      </c>
      <c r="H1612" s="8" t="s">
        <v>93</v>
      </c>
      <c r="I1612" s="9">
        <v>6300</v>
      </c>
      <c r="J1612" s="9">
        <v>5700</v>
      </c>
      <c r="K1612" s="8" t="s">
        <v>618</v>
      </c>
      <c r="L1612" s="10">
        <v>45978</v>
      </c>
      <c r="N1612" t="str">
        <f>IFERROR(VLOOKUP(A1612,Ordenes!$C$1:$C$215,1,FALSE),"N/A")</f>
        <v>N/A</v>
      </c>
      <c r="O1612" s="8" t="str">
        <f>_xlfn.CONCAT(YEAR(OP[[#This Row],[FechaDocumento]]),"-",MONTH(OP[[#This Row],[FechaDocumento]]))</f>
        <v>2025-11</v>
      </c>
    </row>
    <row r="1613" spans="1:15" ht="15">
      <c r="A1613" s="8">
        <v>2263</v>
      </c>
      <c r="B1613" s="8">
        <v>2310030073</v>
      </c>
      <c r="C1613" s="8" t="s">
        <v>291</v>
      </c>
      <c r="D1613" s="8" t="s">
        <v>12</v>
      </c>
      <c r="E1613" s="8" t="s">
        <v>13</v>
      </c>
      <c r="F1613" s="8" t="s">
        <v>91</v>
      </c>
      <c r="G1613" s="8" t="s">
        <v>92</v>
      </c>
      <c r="H1613" s="8" t="s">
        <v>93</v>
      </c>
      <c r="I1613" s="9">
        <v>1800</v>
      </c>
      <c r="J1613" s="9">
        <v>1800</v>
      </c>
      <c r="K1613" s="8" t="s">
        <v>291</v>
      </c>
      <c r="L1613" s="10">
        <v>45978</v>
      </c>
      <c r="N1613" t="str">
        <f>IFERROR(VLOOKUP(A1613,Ordenes!$C$1:$C$215,1,FALSE),"N/A")</f>
        <v>N/A</v>
      </c>
      <c r="O1613" s="8" t="str">
        <f>_xlfn.CONCAT(YEAR(OP[[#This Row],[FechaDocumento]]),"-",MONTH(OP[[#This Row],[FechaDocumento]]))</f>
        <v>2025-11</v>
      </c>
    </row>
    <row r="1614" spans="1:15" ht="15">
      <c r="A1614" s="8">
        <v>2264</v>
      </c>
      <c r="B1614" s="8">
        <v>2310030130</v>
      </c>
      <c r="C1614" s="8" t="s">
        <v>485</v>
      </c>
      <c r="D1614" s="8" t="s">
        <v>12</v>
      </c>
      <c r="E1614" s="8" t="s">
        <v>13</v>
      </c>
      <c r="F1614" s="8" t="s">
        <v>91</v>
      </c>
      <c r="G1614" s="8" t="s">
        <v>92</v>
      </c>
      <c r="H1614" s="8" t="s">
        <v>93</v>
      </c>
      <c r="I1614" s="9">
        <v>1300</v>
      </c>
      <c r="J1614" s="9">
        <v>1300</v>
      </c>
      <c r="K1614" s="8" t="s">
        <v>485</v>
      </c>
      <c r="L1614" s="10">
        <v>45978</v>
      </c>
      <c r="N1614" t="str">
        <f>IFERROR(VLOOKUP(A1614,Ordenes!$C$1:$C$215,1,FALSE),"N/A")</f>
        <v>N/A</v>
      </c>
      <c r="O1614" s="8" t="str">
        <f>_xlfn.CONCAT(YEAR(OP[[#This Row],[FechaDocumento]]),"-",MONTH(OP[[#This Row],[FechaDocumento]]))</f>
        <v>2025-11</v>
      </c>
    </row>
    <row r="1615" spans="1:15" ht="15">
      <c r="A1615" s="8">
        <v>2265</v>
      </c>
      <c r="B1615" s="8">
        <v>2310030132</v>
      </c>
      <c r="C1615" s="8" t="s">
        <v>486</v>
      </c>
      <c r="D1615" s="8" t="s">
        <v>12</v>
      </c>
      <c r="E1615" s="8" t="s">
        <v>13</v>
      </c>
      <c r="F1615" s="8" t="s">
        <v>91</v>
      </c>
      <c r="G1615" s="8" t="s">
        <v>92</v>
      </c>
      <c r="H1615" s="8" t="s">
        <v>93</v>
      </c>
      <c r="I1615" s="9">
        <v>1800</v>
      </c>
      <c r="J1615" s="9">
        <v>1800</v>
      </c>
      <c r="K1615" s="8" t="s">
        <v>486</v>
      </c>
      <c r="L1615" s="10">
        <v>45978</v>
      </c>
      <c r="N1615" t="str">
        <f>IFERROR(VLOOKUP(A1615,Ordenes!$C$1:$C$215,1,FALSE),"N/A")</f>
        <v>N/A</v>
      </c>
      <c r="O1615" s="8" t="str">
        <f>_xlfn.CONCAT(YEAR(OP[[#This Row],[FechaDocumento]]),"-",MONTH(OP[[#This Row],[FechaDocumento]]))</f>
        <v>2025-11</v>
      </c>
    </row>
    <row r="1616" spans="1:15" ht="15">
      <c r="A1616" s="8">
        <v>2266</v>
      </c>
      <c r="B1616" s="8">
        <v>2310180045</v>
      </c>
      <c r="C1616" s="8" t="s">
        <v>644</v>
      </c>
      <c r="D1616" s="8" t="s">
        <v>12</v>
      </c>
      <c r="E1616" s="8" t="s">
        <v>13</v>
      </c>
      <c r="F1616" s="8" t="s">
        <v>91</v>
      </c>
      <c r="G1616" s="8" t="s">
        <v>92</v>
      </c>
      <c r="H1616" s="8" t="s">
        <v>93</v>
      </c>
      <c r="I1616" s="9">
        <v>100</v>
      </c>
      <c r="J1616" s="9">
        <v>100</v>
      </c>
      <c r="K1616" s="8" t="s">
        <v>644</v>
      </c>
      <c r="L1616" s="10">
        <v>45978</v>
      </c>
      <c r="N1616" t="str">
        <f>IFERROR(VLOOKUP(A1616,Ordenes!$C$1:$C$215,1,FALSE),"N/A")</f>
        <v>N/A</v>
      </c>
      <c r="O1616" s="8" t="str">
        <f>_xlfn.CONCAT(YEAR(OP[[#This Row],[FechaDocumento]]),"-",MONTH(OP[[#This Row],[FechaDocumento]]))</f>
        <v>2025-11</v>
      </c>
    </row>
    <row r="1617" spans="1:15" ht="15">
      <c r="A1617" s="8">
        <v>2267</v>
      </c>
      <c r="B1617" s="8">
        <v>2310180047</v>
      </c>
      <c r="C1617" s="8" t="s">
        <v>642</v>
      </c>
      <c r="D1617" s="8" t="s">
        <v>12</v>
      </c>
      <c r="E1617" s="8" t="s">
        <v>13</v>
      </c>
      <c r="F1617" s="8" t="s">
        <v>91</v>
      </c>
      <c r="G1617" s="8" t="s">
        <v>92</v>
      </c>
      <c r="H1617" s="8" t="s">
        <v>93</v>
      </c>
      <c r="I1617" s="9">
        <v>150</v>
      </c>
      <c r="J1617" s="9">
        <v>150</v>
      </c>
      <c r="K1617" s="8" t="s">
        <v>642</v>
      </c>
      <c r="L1617" s="10">
        <v>45978</v>
      </c>
      <c r="N1617" t="str">
        <f>IFERROR(VLOOKUP(A1617,Ordenes!$C$1:$C$215,1,FALSE),"N/A")</f>
        <v>N/A</v>
      </c>
      <c r="O1617" s="8" t="str">
        <f>_xlfn.CONCAT(YEAR(OP[[#This Row],[FechaDocumento]]),"-",MONTH(OP[[#This Row],[FechaDocumento]]))</f>
        <v>2025-11</v>
      </c>
    </row>
    <row r="1618" spans="1:15" ht="15">
      <c r="A1618" s="8">
        <v>2268</v>
      </c>
      <c r="B1618" s="8">
        <v>2310180050</v>
      </c>
      <c r="C1618" s="8" t="s">
        <v>571</v>
      </c>
      <c r="D1618" s="8" t="s">
        <v>12</v>
      </c>
      <c r="E1618" s="8" t="s">
        <v>13</v>
      </c>
      <c r="F1618" s="8" t="s">
        <v>91</v>
      </c>
      <c r="G1618" s="8" t="s">
        <v>92</v>
      </c>
      <c r="H1618" s="8" t="s">
        <v>93</v>
      </c>
      <c r="I1618" s="9">
        <v>200</v>
      </c>
      <c r="J1618" s="9">
        <v>200</v>
      </c>
      <c r="K1618" s="8" t="s">
        <v>571</v>
      </c>
      <c r="L1618" s="10">
        <v>45978</v>
      </c>
      <c r="N1618" t="str">
        <f>IFERROR(VLOOKUP(A1618,Ordenes!$C$1:$C$215,1,FALSE),"N/A")</f>
        <v>N/A</v>
      </c>
      <c r="O1618" s="8" t="str">
        <f>_xlfn.CONCAT(YEAR(OP[[#This Row],[FechaDocumento]]),"-",MONTH(OP[[#This Row],[FechaDocumento]]))</f>
        <v>2025-11</v>
      </c>
    </row>
    <row r="1619" spans="1:15" ht="15">
      <c r="A1619" s="8">
        <v>2269</v>
      </c>
      <c r="B1619" s="8">
        <v>2110210010</v>
      </c>
      <c r="C1619" s="8" t="s">
        <v>568</v>
      </c>
      <c r="D1619" s="8" t="s">
        <v>12</v>
      </c>
      <c r="E1619" s="8" t="s">
        <v>13</v>
      </c>
      <c r="F1619" s="8" t="s">
        <v>47</v>
      </c>
      <c r="G1619" s="8" t="s">
        <v>48</v>
      </c>
      <c r="H1619" s="8" t="s">
        <v>49</v>
      </c>
      <c r="I1619" s="9">
        <v>3000</v>
      </c>
      <c r="J1619" s="9">
        <v>2990</v>
      </c>
      <c r="K1619" s="8" t="s">
        <v>568</v>
      </c>
      <c r="L1619" s="10">
        <v>45978</v>
      </c>
      <c r="N1619" t="str">
        <f>IFERROR(VLOOKUP(A1619,Ordenes!$C$1:$C$215,1,FALSE),"N/A")</f>
        <v>N/A</v>
      </c>
      <c r="O1619" s="8" t="str">
        <f>_xlfn.CONCAT(YEAR(OP[[#This Row],[FechaDocumento]]),"-",MONTH(OP[[#This Row],[FechaDocumento]]))</f>
        <v>2025-11</v>
      </c>
    </row>
    <row r="1620" spans="1:15" ht="15">
      <c r="A1620" s="8">
        <v>2270</v>
      </c>
      <c r="B1620" s="8">
        <v>2110210011</v>
      </c>
      <c r="C1620" s="8" t="s">
        <v>499</v>
      </c>
      <c r="D1620" s="8" t="s">
        <v>12</v>
      </c>
      <c r="E1620" s="8" t="s">
        <v>13</v>
      </c>
      <c r="F1620" s="8" t="s">
        <v>47</v>
      </c>
      <c r="G1620" s="8" t="s">
        <v>48</v>
      </c>
      <c r="H1620" s="8" t="s">
        <v>49</v>
      </c>
      <c r="I1620" s="9">
        <v>4000</v>
      </c>
      <c r="J1620" s="9">
        <v>3981</v>
      </c>
      <c r="K1620" s="8" t="s">
        <v>499</v>
      </c>
      <c r="L1620" s="10">
        <v>45978</v>
      </c>
      <c r="N1620" t="str">
        <f>IFERROR(VLOOKUP(A1620,Ordenes!$C$1:$C$215,1,FALSE),"N/A")</f>
        <v>N/A</v>
      </c>
      <c r="O1620" s="8" t="str">
        <f>_xlfn.CONCAT(YEAR(OP[[#This Row],[FechaDocumento]]),"-",MONTH(OP[[#This Row],[FechaDocumento]]))</f>
        <v>2025-11</v>
      </c>
    </row>
    <row r="1621" spans="1:15" ht="15">
      <c r="A1621" s="8">
        <v>2271</v>
      </c>
      <c r="B1621" s="8">
        <v>2110210012</v>
      </c>
      <c r="C1621" s="8" t="s">
        <v>496</v>
      </c>
      <c r="D1621" s="8" t="s">
        <v>12</v>
      </c>
      <c r="E1621" s="8" t="s">
        <v>13</v>
      </c>
      <c r="F1621" s="8" t="s">
        <v>47</v>
      </c>
      <c r="G1621" s="8" t="s">
        <v>48</v>
      </c>
      <c r="H1621" s="8" t="s">
        <v>49</v>
      </c>
      <c r="I1621" s="9">
        <v>1000</v>
      </c>
      <c r="J1621" s="9">
        <v>997</v>
      </c>
      <c r="K1621" s="8" t="s">
        <v>496</v>
      </c>
      <c r="L1621" s="10">
        <v>45978</v>
      </c>
      <c r="N1621" t="str">
        <f>IFERROR(VLOOKUP(A1621,Ordenes!$C$1:$C$215,1,FALSE),"N/A")</f>
        <v>N/A</v>
      </c>
      <c r="O1621" s="8" t="str">
        <f>_xlfn.CONCAT(YEAR(OP[[#This Row],[FechaDocumento]]),"-",MONTH(OP[[#This Row],[FechaDocumento]]))</f>
        <v>2025-11</v>
      </c>
    </row>
    <row r="1622" spans="1:15" ht="15">
      <c r="A1622" s="8">
        <v>2272</v>
      </c>
      <c r="B1622" s="8">
        <v>2110210013</v>
      </c>
      <c r="C1622" s="8" t="s">
        <v>613</v>
      </c>
      <c r="D1622" s="8" t="s">
        <v>12</v>
      </c>
      <c r="E1622" s="8" t="s">
        <v>13</v>
      </c>
      <c r="F1622" s="8" t="s">
        <v>47</v>
      </c>
      <c r="G1622" s="8" t="s">
        <v>48</v>
      </c>
      <c r="H1622" s="8" t="s">
        <v>49</v>
      </c>
      <c r="I1622" s="9">
        <v>4000</v>
      </c>
      <c r="J1622" s="9">
        <v>3981</v>
      </c>
      <c r="K1622" s="8" t="s">
        <v>613</v>
      </c>
      <c r="L1622" s="10">
        <v>45978</v>
      </c>
      <c r="N1622" t="str">
        <f>IFERROR(VLOOKUP(A1622,Ordenes!$C$1:$C$215,1,FALSE),"N/A")</f>
        <v>N/A</v>
      </c>
      <c r="O1622" s="8" t="str">
        <f>_xlfn.CONCAT(YEAR(OP[[#This Row],[FechaDocumento]]),"-",MONTH(OP[[#This Row],[FechaDocumento]]))</f>
        <v>2025-11</v>
      </c>
    </row>
    <row r="1623" spans="1:15" ht="15">
      <c r="A1623" s="8">
        <v>2273</v>
      </c>
      <c r="B1623" s="8">
        <v>2110210014</v>
      </c>
      <c r="C1623" s="8" t="s">
        <v>497</v>
      </c>
      <c r="D1623" s="8" t="s">
        <v>12</v>
      </c>
      <c r="E1623" s="8" t="s">
        <v>13</v>
      </c>
      <c r="F1623" s="8" t="s">
        <v>47</v>
      </c>
      <c r="G1623" s="8" t="s">
        <v>48</v>
      </c>
      <c r="H1623" s="8" t="s">
        <v>49</v>
      </c>
      <c r="I1623" s="9">
        <v>3000</v>
      </c>
      <c r="J1623" s="9">
        <v>2994</v>
      </c>
      <c r="K1623" s="8" t="s">
        <v>497</v>
      </c>
      <c r="L1623" s="10">
        <v>45978</v>
      </c>
      <c r="N1623" t="str">
        <f>IFERROR(VLOOKUP(A1623,Ordenes!$C$1:$C$215,1,FALSE),"N/A")</f>
        <v>N/A</v>
      </c>
      <c r="O1623" s="8" t="str">
        <f>_xlfn.CONCAT(YEAR(OP[[#This Row],[FechaDocumento]]),"-",MONTH(OP[[#This Row],[FechaDocumento]]))</f>
        <v>2025-11</v>
      </c>
    </row>
    <row r="1624" spans="1:15" ht="15">
      <c r="A1624" s="8">
        <v>2274</v>
      </c>
      <c r="B1624" s="8">
        <v>2110210015</v>
      </c>
      <c r="C1624" s="8" t="s">
        <v>498</v>
      </c>
      <c r="D1624" s="8" t="s">
        <v>12</v>
      </c>
      <c r="E1624" s="8" t="s">
        <v>13</v>
      </c>
      <c r="F1624" s="8" t="s">
        <v>47</v>
      </c>
      <c r="G1624" s="8" t="s">
        <v>48</v>
      </c>
      <c r="H1624" s="8" t="s">
        <v>49</v>
      </c>
      <c r="I1624" s="9">
        <v>2000</v>
      </c>
      <c r="J1624" s="9">
        <v>1995</v>
      </c>
      <c r="K1624" s="8" t="s">
        <v>498</v>
      </c>
      <c r="L1624" s="10">
        <v>45979</v>
      </c>
      <c r="N1624" t="str">
        <f>IFERROR(VLOOKUP(A1624,Ordenes!$C$1:$C$215,1,FALSE),"N/A")</f>
        <v>N/A</v>
      </c>
      <c r="O1624" s="8" t="str">
        <f>_xlfn.CONCAT(YEAR(OP[[#This Row],[FechaDocumento]]),"-",MONTH(OP[[#This Row],[FechaDocumento]]))</f>
        <v>2025-11</v>
      </c>
    </row>
    <row r="1625" spans="1:15" ht="15">
      <c r="A1625" s="8">
        <v>2275</v>
      </c>
      <c r="B1625" s="8">
        <v>2110210016</v>
      </c>
      <c r="C1625" s="8" t="s">
        <v>611</v>
      </c>
      <c r="D1625" s="8" t="s">
        <v>12</v>
      </c>
      <c r="E1625" s="8" t="s">
        <v>13</v>
      </c>
      <c r="F1625" s="8" t="s">
        <v>47</v>
      </c>
      <c r="G1625" s="8" t="s">
        <v>48</v>
      </c>
      <c r="H1625" s="8" t="s">
        <v>49</v>
      </c>
      <c r="I1625" s="9">
        <v>3000</v>
      </c>
      <c r="J1625" s="9">
        <v>2993</v>
      </c>
      <c r="K1625" s="8" t="s">
        <v>611</v>
      </c>
      <c r="L1625" s="10">
        <v>45979</v>
      </c>
      <c r="N1625" t="str">
        <f>IFERROR(VLOOKUP(A1625,Ordenes!$C$1:$C$215,1,FALSE),"N/A")</f>
        <v>N/A</v>
      </c>
      <c r="O1625" s="8" t="str">
        <f>_xlfn.CONCAT(YEAR(OP[[#This Row],[FechaDocumento]]),"-",MONTH(OP[[#This Row],[FechaDocumento]]))</f>
        <v>2025-11</v>
      </c>
    </row>
    <row r="1626" spans="1:15" ht="15">
      <c r="A1626" s="8">
        <v>2276</v>
      </c>
      <c r="B1626" s="8">
        <v>2110210027</v>
      </c>
      <c r="C1626" s="8" t="s">
        <v>626</v>
      </c>
      <c r="D1626" s="8" t="s">
        <v>12</v>
      </c>
      <c r="E1626" s="8" t="s">
        <v>13</v>
      </c>
      <c r="F1626" s="8" t="s">
        <v>47</v>
      </c>
      <c r="G1626" s="8" t="s">
        <v>48</v>
      </c>
      <c r="H1626" s="8" t="s">
        <v>49</v>
      </c>
      <c r="I1626" s="9">
        <v>2700</v>
      </c>
      <c r="J1626" s="9">
        <v>2683</v>
      </c>
      <c r="K1626" s="8" t="s">
        <v>626</v>
      </c>
      <c r="L1626" s="10">
        <v>45979</v>
      </c>
      <c r="N1626" t="str">
        <f>IFERROR(VLOOKUP(A1626,Ordenes!$C$1:$C$215,1,FALSE),"N/A")</f>
        <v>N/A</v>
      </c>
      <c r="O1626" s="8" t="str">
        <f>_xlfn.CONCAT(YEAR(OP[[#This Row],[FechaDocumento]]),"-",MONTH(OP[[#This Row],[FechaDocumento]]))</f>
        <v>2025-11</v>
      </c>
    </row>
    <row r="1627" spans="1:15" ht="15">
      <c r="A1627" s="8">
        <v>2277</v>
      </c>
      <c r="B1627" s="8">
        <v>2310250019</v>
      </c>
      <c r="C1627" s="8" t="s">
        <v>189</v>
      </c>
      <c r="D1627" s="8" t="s">
        <v>12</v>
      </c>
      <c r="E1627" s="8" t="s">
        <v>13</v>
      </c>
      <c r="F1627" s="8" t="s">
        <v>47</v>
      </c>
      <c r="G1627" s="8" t="s">
        <v>48</v>
      </c>
      <c r="H1627" s="8" t="s">
        <v>49</v>
      </c>
      <c r="I1627" s="9">
        <v>20000</v>
      </c>
      <c r="J1627" s="9">
        <v>4160</v>
      </c>
      <c r="K1627" s="8" t="s">
        <v>189</v>
      </c>
      <c r="L1627" s="10">
        <v>45979</v>
      </c>
      <c r="N1627" t="str">
        <f>IFERROR(VLOOKUP(A1627,Ordenes!$C$1:$C$215,1,FALSE),"N/A")</f>
        <v>N/A</v>
      </c>
      <c r="O1627" s="8" t="str">
        <f>_xlfn.CONCAT(YEAR(OP[[#This Row],[FechaDocumento]]),"-",MONTH(OP[[#This Row],[FechaDocumento]]))</f>
        <v>2025-11</v>
      </c>
    </row>
    <row r="1628" spans="1:15" ht="15">
      <c r="A1628" s="8">
        <v>2278</v>
      </c>
      <c r="B1628" s="8">
        <v>2310250021</v>
      </c>
      <c r="C1628" s="8" t="s">
        <v>185</v>
      </c>
      <c r="D1628" s="8" t="s">
        <v>12</v>
      </c>
      <c r="E1628" s="8" t="s">
        <v>13</v>
      </c>
      <c r="F1628" s="8" t="s">
        <v>47</v>
      </c>
      <c r="G1628" s="8" t="s">
        <v>48</v>
      </c>
      <c r="H1628" s="8" t="s">
        <v>49</v>
      </c>
      <c r="I1628" s="9">
        <v>20000</v>
      </c>
      <c r="J1628" s="9">
        <v>20007</v>
      </c>
      <c r="K1628" s="8" t="s">
        <v>185</v>
      </c>
      <c r="L1628" s="10">
        <v>45979</v>
      </c>
      <c r="N1628" t="str">
        <f>IFERROR(VLOOKUP(A1628,Ordenes!$C$1:$C$215,1,FALSE),"N/A")</f>
        <v>N/A</v>
      </c>
      <c r="O1628" s="8" t="str">
        <f>_xlfn.CONCAT(YEAR(OP[[#This Row],[FechaDocumento]]),"-",MONTH(OP[[#This Row],[FechaDocumento]]))</f>
        <v>2025-11</v>
      </c>
    </row>
    <row r="1629" spans="1:15" ht="15">
      <c r="A1629" s="8">
        <v>2279</v>
      </c>
      <c r="B1629" s="8">
        <v>2310250022</v>
      </c>
      <c r="C1629" s="8" t="s">
        <v>186</v>
      </c>
      <c r="D1629" s="8" t="s">
        <v>12</v>
      </c>
      <c r="E1629" s="8" t="s">
        <v>13</v>
      </c>
      <c r="F1629" s="8" t="s">
        <v>47</v>
      </c>
      <c r="G1629" s="8" t="s">
        <v>48</v>
      </c>
      <c r="H1629" s="8" t="s">
        <v>49</v>
      </c>
      <c r="I1629" s="9">
        <v>20000</v>
      </c>
      <c r="J1629" s="9">
        <v>20034</v>
      </c>
      <c r="K1629" s="8" t="s">
        <v>186</v>
      </c>
      <c r="L1629" s="10">
        <v>45979</v>
      </c>
      <c r="N1629" t="str">
        <f>IFERROR(VLOOKUP(A1629,Ordenes!$C$1:$C$215,1,FALSE),"N/A")</f>
        <v>N/A</v>
      </c>
      <c r="O1629" s="8" t="str">
        <f>_xlfn.CONCAT(YEAR(OP[[#This Row],[FechaDocumento]]),"-",MONTH(OP[[#This Row],[FechaDocumento]]))</f>
        <v>2025-11</v>
      </c>
    </row>
    <row r="1630" spans="1:15" ht="15">
      <c r="A1630" s="8">
        <v>2280</v>
      </c>
      <c r="B1630" s="8">
        <v>2310250030</v>
      </c>
      <c r="C1630" s="8" t="s">
        <v>188</v>
      </c>
      <c r="D1630" s="8" t="s">
        <v>12</v>
      </c>
      <c r="E1630" s="8" t="s">
        <v>13</v>
      </c>
      <c r="F1630" s="8" t="s">
        <v>47</v>
      </c>
      <c r="G1630" s="8" t="s">
        <v>48</v>
      </c>
      <c r="H1630" s="8" t="s">
        <v>49</v>
      </c>
      <c r="I1630" s="9">
        <v>20000</v>
      </c>
      <c r="J1630" s="9">
        <v>20186</v>
      </c>
      <c r="K1630" s="8" t="s">
        <v>188</v>
      </c>
      <c r="L1630" s="10">
        <v>45979</v>
      </c>
      <c r="N1630" t="str">
        <f>IFERROR(VLOOKUP(A1630,Ordenes!$C$1:$C$215,1,FALSE),"N/A")</f>
        <v>N/A</v>
      </c>
      <c r="O1630" s="8" t="str">
        <f>_xlfn.CONCAT(YEAR(OP[[#This Row],[FechaDocumento]]),"-",MONTH(OP[[#This Row],[FechaDocumento]]))</f>
        <v>2025-11</v>
      </c>
    </row>
    <row r="1631" spans="1:15" ht="15">
      <c r="A1631" s="8">
        <v>2281</v>
      </c>
      <c r="B1631" s="8">
        <v>2310250031</v>
      </c>
      <c r="C1631" s="8" t="s">
        <v>187</v>
      </c>
      <c r="D1631" s="8" t="s">
        <v>12</v>
      </c>
      <c r="E1631" s="8" t="s">
        <v>13</v>
      </c>
      <c r="F1631" s="8" t="s">
        <v>47</v>
      </c>
      <c r="G1631" s="8" t="s">
        <v>48</v>
      </c>
      <c r="H1631" s="8" t="s">
        <v>49</v>
      </c>
      <c r="I1631" s="9">
        <v>20000</v>
      </c>
      <c r="J1631" s="9">
        <v>19617</v>
      </c>
      <c r="K1631" s="8" t="s">
        <v>187</v>
      </c>
      <c r="L1631" s="10">
        <v>45979</v>
      </c>
      <c r="N1631" t="str">
        <f>IFERROR(VLOOKUP(A1631,Ordenes!$C$1:$C$215,1,FALSE),"N/A")</f>
        <v>N/A</v>
      </c>
      <c r="O1631" s="8" t="str">
        <f>_xlfn.CONCAT(YEAR(OP[[#This Row],[FechaDocumento]]),"-",MONTH(OP[[#This Row],[FechaDocumento]]))</f>
        <v>2025-11</v>
      </c>
    </row>
    <row r="1632" spans="1:15" ht="15">
      <c r="A1632" s="8">
        <v>2282</v>
      </c>
      <c r="B1632" s="8">
        <v>2310250032</v>
      </c>
      <c r="C1632" s="8" t="s">
        <v>180</v>
      </c>
      <c r="D1632" s="8" t="s">
        <v>12</v>
      </c>
      <c r="E1632" s="8" t="s">
        <v>13</v>
      </c>
      <c r="F1632" s="8" t="s">
        <v>47</v>
      </c>
      <c r="G1632" s="8" t="s">
        <v>48</v>
      </c>
      <c r="H1632" s="8" t="s">
        <v>49</v>
      </c>
      <c r="I1632" s="9">
        <v>20000</v>
      </c>
      <c r="J1632" s="9">
        <v>20347</v>
      </c>
      <c r="K1632" s="8" t="s">
        <v>180</v>
      </c>
      <c r="L1632" s="10">
        <v>45979</v>
      </c>
      <c r="N1632" t="str">
        <f>IFERROR(VLOOKUP(A1632,Ordenes!$C$1:$C$215,1,FALSE),"N/A")</f>
        <v>N/A</v>
      </c>
      <c r="O1632" s="8" t="str">
        <f>_xlfn.CONCAT(YEAR(OP[[#This Row],[FechaDocumento]]),"-",MONTH(OP[[#This Row],[FechaDocumento]]))</f>
        <v>2025-11</v>
      </c>
    </row>
    <row r="1633" spans="1:15" ht="15">
      <c r="A1633" s="8">
        <v>2283</v>
      </c>
      <c r="B1633" s="8">
        <v>2310320328</v>
      </c>
      <c r="C1633" s="8" t="s">
        <v>733</v>
      </c>
      <c r="D1633" s="8" t="s">
        <v>12</v>
      </c>
      <c r="E1633" s="8" t="s">
        <v>13</v>
      </c>
      <c r="F1633" s="8" t="s">
        <v>47</v>
      </c>
      <c r="G1633" s="8" t="s">
        <v>48</v>
      </c>
      <c r="H1633" s="8" t="s">
        <v>49</v>
      </c>
      <c r="I1633" s="9">
        <v>50000</v>
      </c>
      <c r="J1633" s="9">
        <v>170333</v>
      </c>
      <c r="K1633" s="8" t="s">
        <v>733</v>
      </c>
      <c r="L1633" s="10">
        <v>45979</v>
      </c>
      <c r="N1633" t="str">
        <f>IFERROR(VLOOKUP(A1633,Ordenes!$C$1:$C$215,1,FALSE),"N/A")</f>
        <v>N/A</v>
      </c>
      <c r="O1633" s="8" t="str">
        <f>_xlfn.CONCAT(YEAR(OP[[#This Row],[FechaDocumento]]),"-",MONTH(OP[[#This Row],[FechaDocumento]]))</f>
        <v>2025-11</v>
      </c>
    </row>
    <row r="1634" spans="1:15" ht="15">
      <c r="A1634" s="8">
        <v>2285</v>
      </c>
      <c r="B1634" s="8">
        <v>2140110665</v>
      </c>
      <c r="C1634" s="8" t="s">
        <v>501</v>
      </c>
      <c r="D1634" s="8" t="s">
        <v>12</v>
      </c>
      <c r="E1634" s="8" t="s">
        <v>108</v>
      </c>
      <c r="F1634" s="8" t="s">
        <v>109</v>
      </c>
      <c r="G1634" s="8" t="s">
        <v>110</v>
      </c>
      <c r="H1634" s="8" t="s">
        <v>111</v>
      </c>
      <c r="I1634" s="9">
        <v>30100</v>
      </c>
      <c r="J1634" s="9">
        <v>30150</v>
      </c>
      <c r="K1634" s="8" t="s">
        <v>501</v>
      </c>
      <c r="L1634" s="10">
        <v>45979</v>
      </c>
      <c r="N1634" t="str">
        <f>IFERROR(VLOOKUP(A1634,Ordenes!$C$1:$C$215,1,FALSE),"N/A")</f>
        <v>N/A</v>
      </c>
      <c r="O1634" s="8" t="str">
        <f>_xlfn.CONCAT(YEAR(OP[[#This Row],[FechaDocumento]]),"-",MONTH(OP[[#This Row],[FechaDocumento]]))</f>
        <v>2025-11</v>
      </c>
    </row>
    <row r="1635" spans="1:15" ht="15">
      <c r="A1635" s="8">
        <v>2286</v>
      </c>
      <c r="B1635" s="8">
        <v>2140110689</v>
      </c>
      <c r="C1635" s="8" t="s">
        <v>701</v>
      </c>
      <c r="D1635" s="8" t="s">
        <v>12</v>
      </c>
      <c r="E1635" s="8" t="s">
        <v>108</v>
      </c>
      <c r="F1635" s="8" t="s">
        <v>109</v>
      </c>
      <c r="G1635" s="8" t="s">
        <v>110</v>
      </c>
      <c r="H1635" s="8" t="s">
        <v>111</v>
      </c>
      <c r="I1635" s="9">
        <v>30000</v>
      </c>
      <c r="J1635" s="9">
        <v>30000</v>
      </c>
      <c r="K1635" s="8" t="s">
        <v>701</v>
      </c>
      <c r="L1635" s="10">
        <v>45979</v>
      </c>
      <c r="N1635" t="str">
        <f>IFERROR(VLOOKUP(A1635,Ordenes!$C$1:$C$215,1,FALSE),"N/A")</f>
        <v>N/A</v>
      </c>
      <c r="O1635" s="8" t="str">
        <f>_xlfn.CONCAT(YEAR(OP[[#This Row],[FechaDocumento]]),"-",MONTH(OP[[#This Row],[FechaDocumento]]))</f>
        <v>2025-11</v>
      </c>
    </row>
    <row r="1636" spans="1:15" ht="15">
      <c r="A1636" s="8">
        <v>2289</v>
      </c>
      <c r="B1636" s="8">
        <v>2140040002</v>
      </c>
      <c r="C1636" s="8" t="s">
        <v>255</v>
      </c>
      <c r="D1636" s="8" t="s">
        <v>12</v>
      </c>
      <c r="E1636" s="8" t="s">
        <v>13</v>
      </c>
      <c r="F1636" s="8" t="s">
        <v>47</v>
      </c>
      <c r="G1636" s="8" t="s">
        <v>48</v>
      </c>
      <c r="H1636" s="8" t="s">
        <v>49</v>
      </c>
      <c r="I1636" s="9">
        <v>120000</v>
      </c>
      <c r="J1636" s="9">
        <v>119640</v>
      </c>
      <c r="K1636" s="8" t="s">
        <v>255</v>
      </c>
      <c r="L1636" s="10">
        <v>45979</v>
      </c>
      <c r="N1636" t="str">
        <f>IFERROR(VLOOKUP(A1636,Ordenes!$C$1:$C$215,1,FALSE),"N/A")</f>
        <v>N/A</v>
      </c>
      <c r="O1636" s="8" t="str">
        <f>_xlfn.CONCAT(YEAR(OP[[#This Row],[FechaDocumento]]),"-",MONTH(OP[[#This Row],[FechaDocumento]]))</f>
        <v>2025-11</v>
      </c>
    </row>
    <row r="1637" spans="1:15" ht="15">
      <c r="A1637" s="8">
        <v>2290</v>
      </c>
      <c r="B1637" s="8">
        <v>2110210021</v>
      </c>
      <c r="C1637" s="8" t="s">
        <v>690</v>
      </c>
      <c r="D1637" s="8" t="s">
        <v>12</v>
      </c>
      <c r="E1637" s="8" t="s">
        <v>13</v>
      </c>
      <c r="F1637" s="8" t="s">
        <v>47</v>
      </c>
      <c r="G1637" s="8" t="s">
        <v>48</v>
      </c>
      <c r="H1637" s="8" t="s">
        <v>49</v>
      </c>
      <c r="I1637" s="9">
        <v>3300</v>
      </c>
      <c r="J1637" s="9">
        <v>3286</v>
      </c>
      <c r="K1637" s="8" t="s">
        <v>690</v>
      </c>
      <c r="L1637" s="10">
        <v>45980</v>
      </c>
      <c r="N1637" t="str">
        <f>IFERROR(VLOOKUP(A1637,Ordenes!$C$1:$C$215,1,FALSE),"N/A")</f>
        <v>N/A</v>
      </c>
      <c r="O1637" s="8" t="str">
        <f>_xlfn.CONCAT(YEAR(OP[[#This Row],[FechaDocumento]]),"-",MONTH(OP[[#This Row],[FechaDocumento]]))</f>
        <v>2025-11</v>
      </c>
    </row>
    <row r="1638" spans="1:15" ht="15">
      <c r="A1638" s="8">
        <v>2291</v>
      </c>
      <c r="B1638" s="8">
        <v>2110210022</v>
      </c>
      <c r="C1638" s="8" t="s">
        <v>612</v>
      </c>
      <c r="D1638" s="8" t="s">
        <v>12</v>
      </c>
      <c r="E1638" s="8" t="s">
        <v>13</v>
      </c>
      <c r="F1638" s="8" t="s">
        <v>47</v>
      </c>
      <c r="G1638" s="8" t="s">
        <v>48</v>
      </c>
      <c r="H1638" s="8" t="s">
        <v>49</v>
      </c>
      <c r="I1638" s="9">
        <v>3000</v>
      </c>
      <c r="J1638" s="9">
        <v>2995</v>
      </c>
      <c r="K1638" s="8" t="s">
        <v>612</v>
      </c>
      <c r="L1638" s="10">
        <v>45980</v>
      </c>
      <c r="N1638" t="str">
        <f>IFERROR(VLOOKUP(A1638,Ordenes!$C$1:$C$215,1,FALSE),"N/A")</f>
        <v>N/A</v>
      </c>
      <c r="O1638" s="8" t="str">
        <f>_xlfn.CONCAT(YEAR(OP[[#This Row],[FechaDocumento]]),"-",MONTH(OP[[#This Row],[FechaDocumento]]))</f>
        <v>2025-11</v>
      </c>
    </row>
    <row r="1639" spans="1:15" ht="15">
      <c r="A1639" s="8">
        <v>2292</v>
      </c>
      <c r="B1639" s="8">
        <v>2110210023</v>
      </c>
      <c r="C1639" s="8" t="s">
        <v>609</v>
      </c>
      <c r="D1639" s="8" t="s">
        <v>12</v>
      </c>
      <c r="E1639" s="8" t="s">
        <v>13</v>
      </c>
      <c r="F1639" s="8" t="s">
        <v>47</v>
      </c>
      <c r="G1639" s="8" t="s">
        <v>48</v>
      </c>
      <c r="H1639" s="8" t="s">
        <v>49</v>
      </c>
      <c r="I1639" s="9">
        <v>2000</v>
      </c>
      <c r="J1639" s="9">
        <v>1996</v>
      </c>
      <c r="K1639" s="8" t="s">
        <v>609</v>
      </c>
      <c r="L1639" s="10">
        <v>45980</v>
      </c>
      <c r="N1639" t="str">
        <f>IFERROR(VLOOKUP(A1639,Ordenes!$C$1:$C$215,1,FALSE),"N/A")</f>
        <v>N/A</v>
      </c>
      <c r="O1639" s="8" t="str">
        <f>_xlfn.CONCAT(YEAR(OP[[#This Row],[FechaDocumento]]),"-",MONTH(OP[[#This Row],[FechaDocumento]]))</f>
        <v>2025-11</v>
      </c>
    </row>
    <row r="1640" spans="1:15" ht="15">
      <c r="A1640" s="8">
        <v>2293</v>
      </c>
      <c r="B1640" s="8">
        <v>2110210024</v>
      </c>
      <c r="C1640" s="8" t="s">
        <v>610</v>
      </c>
      <c r="D1640" s="8" t="s">
        <v>12</v>
      </c>
      <c r="E1640" s="8" t="s">
        <v>13</v>
      </c>
      <c r="F1640" s="8" t="s">
        <v>47</v>
      </c>
      <c r="G1640" s="8" t="s">
        <v>48</v>
      </c>
      <c r="H1640" s="8" t="s">
        <v>49</v>
      </c>
      <c r="I1640" s="9">
        <v>1000</v>
      </c>
      <c r="J1640" s="9">
        <v>997</v>
      </c>
      <c r="K1640" s="8" t="s">
        <v>610</v>
      </c>
      <c r="L1640" s="10">
        <v>45980</v>
      </c>
      <c r="N1640" t="str">
        <f>IFERROR(VLOOKUP(A1640,Ordenes!$C$1:$C$215,1,FALSE),"N/A")</f>
        <v>N/A</v>
      </c>
      <c r="O1640" s="8" t="str">
        <f>_xlfn.CONCAT(YEAR(OP[[#This Row],[FechaDocumento]]),"-",MONTH(OP[[#This Row],[FechaDocumento]]))</f>
        <v>2025-11</v>
      </c>
    </row>
    <row r="1641" spans="1:15" ht="15">
      <c r="A1641" s="8">
        <v>2294</v>
      </c>
      <c r="B1641" s="8">
        <v>2110210028</v>
      </c>
      <c r="C1641" s="8" t="s">
        <v>695</v>
      </c>
      <c r="D1641" s="8" t="s">
        <v>12</v>
      </c>
      <c r="E1641" s="8" t="s">
        <v>13</v>
      </c>
      <c r="F1641" s="8" t="s">
        <v>47</v>
      </c>
      <c r="G1641" s="8" t="s">
        <v>48</v>
      </c>
      <c r="H1641" s="8" t="s">
        <v>49</v>
      </c>
      <c r="I1641" s="9">
        <v>2000</v>
      </c>
      <c r="J1641" s="9">
        <v>1993</v>
      </c>
      <c r="K1641" s="8" t="s">
        <v>695</v>
      </c>
      <c r="L1641" s="10">
        <v>45980</v>
      </c>
      <c r="N1641" t="str">
        <f>IFERROR(VLOOKUP(A1641,Ordenes!$C$1:$C$215,1,FALSE),"N/A")</f>
        <v>N/A</v>
      </c>
      <c r="O1641" s="8" t="str">
        <f>_xlfn.CONCAT(YEAR(OP[[#This Row],[FechaDocumento]]),"-",MONTH(OP[[#This Row],[FechaDocumento]]))</f>
        <v>2025-11</v>
      </c>
    </row>
    <row r="1642" spans="1:15" ht="15">
      <c r="A1642" s="8">
        <v>2295</v>
      </c>
      <c r="B1642" s="8">
        <v>2110210030</v>
      </c>
      <c r="C1642" s="8" t="s">
        <v>691</v>
      </c>
      <c r="D1642" s="8" t="s">
        <v>12</v>
      </c>
      <c r="E1642" s="8" t="s">
        <v>13</v>
      </c>
      <c r="F1642" s="8" t="s">
        <v>47</v>
      </c>
      <c r="G1642" s="8" t="s">
        <v>48</v>
      </c>
      <c r="H1642" s="8" t="s">
        <v>49</v>
      </c>
      <c r="I1642" s="9">
        <v>2000</v>
      </c>
      <c r="J1642" s="9">
        <v>1995</v>
      </c>
      <c r="K1642" s="8" t="s">
        <v>691</v>
      </c>
      <c r="L1642" s="10">
        <v>45980</v>
      </c>
      <c r="N1642" t="str">
        <f>IFERROR(VLOOKUP(A1642,Ordenes!$C$1:$C$215,1,FALSE),"N/A")</f>
        <v>N/A</v>
      </c>
      <c r="O1642" s="8" t="str">
        <f>_xlfn.CONCAT(YEAR(OP[[#This Row],[FechaDocumento]]),"-",MONTH(OP[[#This Row],[FechaDocumento]]))</f>
        <v>2025-11</v>
      </c>
    </row>
    <row r="1643" spans="1:15" ht="15">
      <c r="A1643" s="8">
        <v>2296</v>
      </c>
      <c r="B1643" s="8">
        <v>2310210136</v>
      </c>
      <c r="C1643" s="8" t="s">
        <v>87</v>
      </c>
      <c r="D1643" s="8" t="s">
        <v>12</v>
      </c>
      <c r="E1643" s="8" t="s">
        <v>13</v>
      </c>
      <c r="F1643" s="8" t="s">
        <v>47</v>
      </c>
      <c r="G1643" s="8" t="s">
        <v>48</v>
      </c>
      <c r="H1643" s="8" t="s">
        <v>49</v>
      </c>
      <c r="I1643" s="9">
        <v>50000</v>
      </c>
      <c r="J1643" s="9">
        <v>48900</v>
      </c>
      <c r="K1643" s="8" t="s">
        <v>87</v>
      </c>
      <c r="L1643" s="10">
        <v>45980</v>
      </c>
      <c r="N1643" t="str">
        <f>IFERROR(VLOOKUP(A1643,Ordenes!$C$1:$C$215,1,FALSE),"N/A")</f>
        <v>N/A</v>
      </c>
      <c r="O1643" s="8" t="str">
        <f>_xlfn.CONCAT(YEAR(OP[[#This Row],[FechaDocumento]]),"-",MONTH(OP[[#This Row],[FechaDocumento]]))</f>
        <v>2025-11</v>
      </c>
    </row>
    <row r="1644" spans="1:15" ht="15">
      <c r="A1644" s="8">
        <v>2297</v>
      </c>
      <c r="B1644" s="8">
        <v>2310090491</v>
      </c>
      <c r="C1644" s="8" t="s">
        <v>78</v>
      </c>
      <c r="D1644" s="8" t="s">
        <v>12</v>
      </c>
      <c r="E1644" s="8" t="s">
        <v>13</v>
      </c>
      <c r="F1644" s="8" t="s">
        <v>47</v>
      </c>
      <c r="G1644" s="8" t="s">
        <v>48</v>
      </c>
      <c r="H1644" s="8" t="s">
        <v>49</v>
      </c>
      <c r="I1644" s="9">
        <v>25000</v>
      </c>
      <c r="J1644" s="9">
        <v>26318</v>
      </c>
      <c r="K1644" s="8" t="s">
        <v>78</v>
      </c>
      <c r="L1644" s="10">
        <v>45980</v>
      </c>
      <c r="N1644" t="str">
        <f>IFERROR(VLOOKUP(A1644,Ordenes!$C$1:$C$215,1,FALSE),"N/A")</f>
        <v>N/A</v>
      </c>
      <c r="O1644" s="8" t="str">
        <f>_xlfn.CONCAT(YEAR(OP[[#This Row],[FechaDocumento]]),"-",MONTH(OP[[#This Row],[FechaDocumento]]))</f>
        <v>2025-11</v>
      </c>
    </row>
    <row r="1645" spans="1:15" ht="15">
      <c r="A1645" s="8">
        <v>2299</v>
      </c>
      <c r="B1645" s="8">
        <v>2110020343</v>
      </c>
      <c r="C1645" s="8" t="s">
        <v>680</v>
      </c>
      <c r="D1645" s="8" t="s">
        <v>12</v>
      </c>
      <c r="E1645" s="8" t="s">
        <v>13</v>
      </c>
      <c r="F1645" s="8" t="s">
        <v>47</v>
      </c>
      <c r="G1645" s="8" t="s">
        <v>48</v>
      </c>
      <c r="H1645" s="8" t="s">
        <v>49</v>
      </c>
      <c r="I1645" s="9">
        <v>20000</v>
      </c>
      <c r="J1645" s="9">
        <v>20004</v>
      </c>
      <c r="K1645" s="8" t="s">
        <v>680</v>
      </c>
      <c r="L1645" s="10">
        <v>45980</v>
      </c>
      <c r="N1645" t="str">
        <f>IFERROR(VLOOKUP(A1645,Ordenes!$C$1:$C$215,1,FALSE),"N/A")</f>
        <v>N/A</v>
      </c>
      <c r="O1645" s="8" t="str">
        <f>_xlfn.CONCAT(YEAR(OP[[#This Row],[FechaDocumento]]),"-",MONTH(OP[[#This Row],[FechaDocumento]]))</f>
        <v>2025-11</v>
      </c>
    </row>
    <row r="1646" spans="1:15" ht="15">
      <c r="A1646" s="8">
        <v>2300</v>
      </c>
      <c r="B1646" s="8">
        <v>2110020345</v>
      </c>
      <c r="C1646" s="8" t="s">
        <v>682</v>
      </c>
      <c r="D1646" s="8" t="s">
        <v>12</v>
      </c>
      <c r="E1646" s="8" t="s">
        <v>13</v>
      </c>
      <c r="F1646" s="8" t="s">
        <v>47</v>
      </c>
      <c r="G1646" s="8" t="s">
        <v>48</v>
      </c>
      <c r="H1646" s="8" t="s">
        <v>49</v>
      </c>
      <c r="I1646" s="9">
        <v>20000</v>
      </c>
      <c r="J1646" s="9">
        <v>20004</v>
      </c>
      <c r="K1646" s="8" t="s">
        <v>682</v>
      </c>
      <c r="L1646" s="10">
        <v>45980</v>
      </c>
      <c r="N1646" t="str">
        <f>IFERROR(VLOOKUP(A1646,Ordenes!$C$1:$C$215,1,FALSE),"N/A")</f>
        <v>N/A</v>
      </c>
      <c r="O1646" s="8" t="str">
        <f>_xlfn.CONCAT(YEAR(OP[[#This Row],[FechaDocumento]]),"-",MONTH(OP[[#This Row],[FechaDocumento]]))</f>
        <v>2025-11</v>
      </c>
    </row>
    <row r="1647" spans="1:15" ht="15">
      <c r="A1647" s="8">
        <v>2301</v>
      </c>
      <c r="B1647" s="8">
        <v>2140110687</v>
      </c>
      <c r="C1647" s="8" t="s">
        <v>703</v>
      </c>
      <c r="D1647" s="8" t="s">
        <v>12</v>
      </c>
      <c r="E1647" s="8" t="s">
        <v>108</v>
      </c>
      <c r="F1647" s="8" t="s">
        <v>109</v>
      </c>
      <c r="G1647" s="8" t="s">
        <v>110</v>
      </c>
      <c r="H1647" s="8" t="s">
        <v>111</v>
      </c>
      <c r="I1647" s="9">
        <v>93500</v>
      </c>
      <c r="J1647" s="9">
        <v>5500</v>
      </c>
      <c r="K1647" s="8" t="s">
        <v>703</v>
      </c>
      <c r="L1647" s="10">
        <v>45980</v>
      </c>
      <c r="N1647" t="str">
        <f>IFERROR(VLOOKUP(A1647,Ordenes!$C$1:$C$215,1,FALSE),"N/A")</f>
        <v>N/A</v>
      </c>
      <c r="O1647" s="8" t="str">
        <f>_xlfn.CONCAT(YEAR(OP[[#This Row],[FechaDocumento]]),"-",MONTH(OP[[#This Row],[FechaDocumento]]))</f>
        <v>2025-11</v>
      </c>
    </row>
    <row r="1648" spans="1:15" ht="15">
      <c r="A1648" s="8">
        <v>2302</v>
      </c>
      <c r="B1648" s="8">
        <v>2110020280</v>
      </c>
      <c r="C1648" s="8" t="s">
        <v>504</v>
      </c>
      <c r="D1648" s="8" t="s">
        <v>12</v>
      </c>
      <c r="E1648" s="8" t="s">
        <v>13</v>
      </c>
      <c r="F1648" s="8" t="s">
        <v>47</v>
      </c>
      <c r="G1648" s="8" t="s">
        <v>48</v>
      </c>
      <c r="H1648" s="8" t="s">
        <v>49</v>
      </c>
      <c r="I1648" s="9">
        <v>6000</v>
      </c>
      <c r="J1648" s="9">
        <v>6000</v>
      </c>
      <c r="K1648" s="8" t="s">
        <v>505</v>
      </c>
      <c r="L1648" s="10">
        <v>45980</v>
      </c>
      <c r="N1648" t="str">
        <f>IFERROR(VLOOKUP(A1648,Ordenes!$C$1:$C$215,1,FALSE),"N/A")</f>
        <v>N/A</v>
      </c>
      <c r="O1648" s="8" t="str">
        <f>_xlfn.CONCAT(YEAR(OP[[#This Row],[FechaDocumento]]),"-",MONTH(OP[[#This Row],[FechaDocumento]]))</f>
        <v>2025-11</v>
      </c>
    </row>
    <row r="1649" spans="1:15" ht="15">
      <c r="A1649" s="8">
        <v>2303</v>
      </c>
      <c r="B1649" s="8">
        <v>2110020344</v>
      </c>
      <c r="C1649" s="8" t="s">
        <v>684</v>
      </c>
      <c r="D1649" s="8" t="s">
        <v>12</v>
      </c>
      <c r="E1649" s="8" t="s">
        <v>13</v>
      </c>
      <c r="F1649" s="8" t="s">
        <v>47</v>
      </c>
      <c r="G1649" s="8" t="s">
        <v>48</v>
      </c>
      <c r="H1649" s="8" t="s">
        <v>49</v>
      </c>
      <c r="I1649" s="9">
        <v>80000</v>
      </c>
      <c r="J1649" s="9">
        <v>0</v>
      </c>
      <c r="K1649" s="8" t="s">
        <v>684</v>
      </c>
      <c r="L1649" s="10">
        <v>45980</v>
      </c>
      <c r="N1649" t="str">
        <f>IFERROR(VLOOKUP(A1649,Ordenes!$C$1:$C$215,1,FALSE),"N/A")</f>
        <v>N/A</v>
      </c>
      <c r="O1649" s="8" t="str">
        <f>_xlfn.CONCAT(YEAR(OP[[#This Row],[FechaDocumento]]),"-",MONTH(OP[[#This Row],[FechaDocumento]]))</f>
        <v>2025-11</v>
      </c>
    </row>
    <row r="1650" spans="1:15" ht="15">
      <c r="A1650" s="8">
        <v>2304</v>
      </c>
      <c r="B1650" s="8">
        <v>2310210128</v>
      </c>
      <c r="C1650" s="8" t="s">
        <v>263</v>
      </c>
      <c r="D1650" s="8" t="s">
        <v>12</v>
      </c>
      <c r="E1650" s="8" t="s">
        <v>13</v>
      </c>
      <c r="F1650" s="8" t="s">
        <v>47</v>
      </c>
      <c r="G1650" s="8" t="s">
        <v>48</v>
      </c>
      <c r="H1650" s="8" t="s">
        <v>49</v>
      </c>
      <c r="I1650" s="9">
        <v>100000</v>
      </c>
      <c r="J1650" s="9">
        <v>100000</v>
      </c>
      <c r="K1650" s="8" t="s">
        <v>263</v>
      </c>
      <c r="L1650" s="10">
        <v>45980</v>
      </c>
      <c r="N1650" t="str">
        <f>IFERROR(VLOOKUP(A1650,Ordenes!$C$1:$C$215,1,FALSE),"N/A")</f>
        <v>N/A</v>
      </c>
      <c r="O1650" s="8" t="str">
        <f>_xlfn.CONCAT(YEAR(OP[[#This Row],[FechaDocumento]]),"-",MONTH(OP[[#This Row],[FechaDocumento]]))</f>
        <v>2025-11</v>
      </c>
    </row>
    <row r="1651" spans="1:15" ht="15">
      <c r="A1651" s="8">
        <v>2305</v>
      </c>
      <c r="B1651" s="8">
        <v>2310180048</v>
      </c>
      <c r="C1651" s="8" t="s">
        <v>290</v>
      </c>
      <c r="D1651" s="8" t="s">
        <v>12</v>
      </c>
      <c r="E1651" s="8" t="s">
        <v>13</v>
      </c>
      <c r="F1651" s="8" t="s">
        <v>91</v>
      </c>
      <c r="G1651" s="8" t="s">
        <v>92</v>
      </c>
      <c r="H1651" s="8" t="s">
        <v>93</v>
      </c>
      <c r="I1651" s="9">
        <v>100</v>
      </c>
      <c r="J1651" s="9">
        <v>100</v>
      </c>
      <c r="K1651" s="8" t="s">
        <v>290</v>
      </c>
      <c r="L1651" s="10">
        <v>45980</v>
      </c>
      <c r="N1651" t="str">
        <f>IFERROR(VLOOKUP(A1651,Ordenes!$C$1:$C$215,1,FALSE),"N/A")</f>
        <v>N/A</v>
      </c>
      <c r="O1651" s="8" t="str">
        <f>_xlfn.CONCAT(YEAR(OP[[#This Row],[FechaDocumento]]),"-",MONTH(OP[[#This Row],[FechaDocumento]]))</f>
        <v>2025-11</v>
      </c>
    </row>
    <row r="1652" spans="1:15" ht="15">
      <c r="A1652" s="8">
        <v>2309</v>
      </c>
      <c r="B1652" s="8">
        <v>2310320088</v>
      </c>
      <c r="C1652" s="8" t="s">
        <v>252</v>
      </c>
      <c r="D1652" s="8" t="s">
        <v>12</v>
      </c>
      <c r="E1652" s="8" t="s">
        <v>13</v>
      </c>
      <c r="F1652" s="8" t="s">
        <v>91</v>
      </c>
      <c r="G1652" s="8" t="s">
        <v>92</v>
      </c>
      <c r="H1652" s="8" t="s">
        <v>93</v>
      </c>
      <c r="I1652" s="9">
        <v>16000</v>
      </c>
      <c r="J1652" s="9">
        <v>8000</v>
      </c>
      <c r="K1652" s="8" t="s">
        <v>252</v>
      </c>
      <c r="L1652" s="10">
        <v>45980</v>
      </c>
      <c r="N1652" t="str">
        <f>IFERROR(VLOOKUP(A1652,Ordenes!$C$1:$C$215,1,FALSE),"N/A")</f>
        <v>N/A</v>
      </c>
      <c r="O1652" s="8" t="str">
        <f>_xlfn.CONCAT(YEAR(OP[[#This Row],[FechaDocumento]]),"-",MONTH(OP[[#This Row],[FechaDocumento]]))</f>
        <v>2025-11</v>
      </c>
    </row>
    <row r="1653" spans="1:15" ht="15">
      <c r="A1653" s="8">
        <v>2310</v>
      </c>
      <c r="B1653" s="8">
        <v>2310320326</v>
      </c>
      <c r="C1653" s="8" t="s">
        <v>798</v>
      </c>
      <c r="D1653" s="8" t="s">
        <v>12</v>
      </c>
      <c r="E1653" s="8" t="s">
        <v>13</v>
      </c>
      <c r="F1653" s="8" t="s">
        <v>91</v>
      </c>
      <c r="G1653" s="8" t="s">
        <v>92</v>
      </c>
      <c r="H1653" s="8" t="s">
        <v>93</v>
      </c>
      <c r="I1653" s="9">
        <v>2037.35</v>
      </c>
      <c r="J1653" s="9">
        <v>2036</v>
      </c>
      <c r="K1653" s="8" t="s">
        <v>798</v>
      </c>
      <c r="L1653" s="10">
        <v>45980</v>
      </c>
      <c r="N1653" t="str">
        <f>IFERROR(VLOOKUP(A1653,Ordenes!$C$1:$C$215,1,FALSE),"N/A")</f>
        <v>N/A</v>
      </c>
      <c r="O1653" s="8" t="str">
        <f>_xlfn.CONCAT(YEAR(OP[[#This Row],[FechaDocumento]]),"-",MONTH(OP[[#This Row],[FechaDocumento]]))</f>
        <v>2025-11</v>
      </c>
    </row>
    <row r="1654" spans="1:15" ht="15">
      <c r="A1654" s="8">
        <v>2311</v>
      </c>
      <c r="B1654" s="8">
        <v>2110210017</v>
      </c>
      <c r="C1654" s="8" t="s">
        <v>737</v>
      </c>
      <c r="D1654" s="8" t="s">
        <v>12</v>
      </c>
      <c r="E1654" s="8" t="s">
        <v>13</v>
      </c>
      <c r="F1654" s="8" t="s">
        <v>47</v>
      </c>
      <c r="G1654" s="8" t="s">
        <v>48</v>
      </c>
      <c r="H1654" s="8" t="s">
        <v>49</v>
      </c>
      <c r="I1654" s="9">
        <v>1000</v>
      </c>
      <c r="J1654" s="9">
        <v>1000</v>
      </c>
      <c r="K1654" s="8" t="s">
        <v>737</v>
      </c>
      <c r="L1654" s="10">
        <v>45981</v>
      </c>
      <c r="N1654" t="str">
        <f>IFERROR(VLOOKUP(A1654,Ordenes!$C$1:$C$215,1,FALSE),"N/A")</f>
        <v>N/A</v>
      </c>
      <c r="O1654" s="8" t="str">
        <f>_xlfn.CONCAT(YEAR(OP[[#This Row],[FechaDocumento]]),"-",MONTH(OP[[#This Row],[FechaDocumento]]))</f>
        <v>2025-11</v>
      </c>
    </row>
    <row r="1655" spans="1:15" ht="15">
      <c r="A1655" s="8">
        <v>2312</v>
      </c>
      <c r="B1655" s="8">
        <v>2110210018</v>
      </c>
      <c r="C1655" s="8" t="s">
        <v>634</v>
      </c>
      <c r="D1655" s="8" t="s">
        <v>12</v>
      </c>
      <c r="E1655" s="8" t="s">
        <v>13</v>
      </c>
      <c r="F1655" s="8" t="s">
        <v>47</v>
      </c>
      <c r="G1655" s="8" t="s">
        <v>48</v>
      </c>
      <c r="H1655" s="8" t="s">
        <v>49</v>
      </c>
      <c r="I1655" s="9">
        <v>1000</v>
      </c>
      <c r="J1655" s="9">
        <v>993</v>
      </c>
      <c r="K1655" s="8" t="s">
        <v>634</v>
      </c>
      <c r="L1655" s="10">
        <v>45981</v>
      </c>
      <c r="N1655" t="str">
        <f>IFERROR(VLOOKUP(A1655,Ordenes!$C$1:$C$215,1,FALSE),"N/A")</f>
        <v>N/A</v>
      </c>
      <c r="O1655" s="8" t="str">
        <f>_xlfn.CONCAT(YEAR(OP[[#This Row],[FechaDocumento]]),"-",MONTH(OP[[#This Row],[FechaDocumento]]))</f>
        <v>2025-11</v>
      </c>
    </row>
    <row r="1656" spans="1:15" ht="15">
      <c r="A1656" s="8">
        <v>2313</v>
      </c>
      <c r="B1656" s="8">
        <v>2110210019</v>
      </c>
      <c r="C1656" s="8" t="s">
        <v>645</v>
      </c>
      <c r="D1656" s="8" t="s">
        <v>12</v>
      </c>
      <c r="E1656" s="8" t="s">
        <v>13</v>
      </c>
      <c r="F1656" s="8" t="s">
        <v>47</v>
      </c>
      <c r="G1656" s="8" t="s">
        <v>48</v>
      </c>
      <c r="H1656" s="8" t="s">
        <v>49</v>
      </c>
      <c r="I1656" s="9">
        <v>1000</v>
      </c>
      <c r="J1656" s="9">
        <v>997</v>
      </c>
      <c r="K1656" s="8" t="s">
        <v>645</v>
      </c>
      <c r="L1656" s="10">
        <v>45981</v>
      </c>
      <c r="N1656" t="str">
        <f>IFERROR(VLOOKUP(A1656,Ordenes!$C$1:$C$215,1,FALSE),"N/A")</f>
        <v>N/A</v>
      </c>
      <c r="O1656" s="8" t="str">
        <f>_xlfn.CONCAT(YEAR(OP[[#This Row],[FechaDocumento]]),"-",MONTH(OP[[#This Row],[FechaDocumento]]))</f>
        <v>2025-11</v>
      </c>
    </row>
    <row r="1657" spans="1:15" ht="15">
      <c r="A1657" s="8">
        <v>2314</v>
      </c>
      <c r="B1657" s="8">
        <v>2110210020</v>
      </c>
      <c r="C1657" s="8" t="s">
        <v>636</v>
      </c>
      <c r="D1657" s="8" t="s">
        <v>12</v>
      </c>
      <c r="E1657" s="8" t="s">
        <v>13</v>
      </c>
      <c r="F1657" s="8" t="s">
        <v>47</v>
      </c>
      <c r="G1657" s="8" t="s">
        <v>48</v>
      </c>
      <c r="H1657" s="8" t="s">
        <v>49</v>
      </c>
      <c r="I1657" s="9">
        <v>700</v>
      </c>
      <c r="J1657" s="8">
        <v>695</v>
      </c>
      <c r="K1657" s="8" t="s">
        <v>636</v>
      </c>
      <c r="L1657" s="10">
        <v>45981</v>
      </c>
      <c r="N1657" t="str">
        <f>IFERROR(VLOOKUP(A1657,Ordenes!$C$1:$C$215,1,FALSE),"N/A")</f>
        <v>N/A</v>
      </c>
      <c r="O1657" s="8" t="str">
        <f>_xlfn.CONCAT(YEAR(OP[[#This Row],[FechaDocumento]]),"-",MONTH(OP[[#This Row],[FechaDocumento]]))</f>
        <v>2025-11</v>
      </c>
    </row>
    <row r="1658" spans="1:15" ht="15">
      <c r="A1658" s="8">
        <v>2315</v>
      </c>
      <c r="B1658" s="8">
        <v>2110210026</v>
      </c>
      <c r="C1658" s="8" t="s">
        <v>746</v>
      </c>
      <c r="D1658" s="8" t="s">
        <v>12</v>
      </c>
      <c r="E1658" s="8" t="s">
        <v>13</v>
      </c>
      <c r="F1658" s="8" t="s">
        <v>47</v>
      </c>
      <c r="G1658" s="8" t="s">
        <v>48</v>
      </c>
      <c r="H1658" s="8" t="s">
        <v>49</v>
      </c>
      <c r="I1658" s="9">
        <v>2691</v>
      </c>
      <c r="J1658" s="9">
        <v>2691</v>
      </c>
      <c r="K1658" s="8" t="s">
        <v>746</v>
      </c>
      <c r="L1658" s="10">
        <v>45981</v>
      </c>
      <c r="N1658" t="str">
        <f>IFERROR(VLOOKUP(A1658,Ordenes!$C$1:$C$215,1,FALSE),"N/A")</f>
        <v>N/A</v>
      </c>
      <c r="O1658" s="8" t="str">
        <f>_xlfn.CONCAT(YEAR(OP[[#This Row],[FechaDocumento]]),"-",MONTH(OP[[#This Row],[FechaDocumento]]))</f>
        <v>2025-11</v>
      </c>
    </row>
    <row r="1659" spans="1:15" ht="15">
      <c r="A1659" s="8">
        <v>2316</v>
      </c>
      <c r="B1659" s="8">
        <v>2110210029</v>
      </c>
      <c r="C1659" s="8" t="s">
        <v>635</v>
      </c>
      <c r="D1659" s="8" t="s">
        <v>12</v>
      </c>
      <c r="E1659" s="8" t="s">
        <v>13</v>
      </c>
      <c r="F1659" s="8" t="s">
        <v>47</v>
      </c>
      <c r="G1659" s="8" t="s">
        <v>48</v>
      </c>
      <c r="H1659" s="8" t="s">
        <v>49</v>
      </c>
      <c r="I1659" s="9">
        <v>500</v>
      </c>
      <c r="J1659" s="9">
        <v>496</v>
      </c>
      <c r="K1659" s="8" t="s">
        <v>635</v>
      </c>
      <c r="L1659" s="10">
        <v>45981</v>
      </c>
      <c r="N1659" t="str">
        <f>IFERROR(VLOOKUP(A1659,Ordenes!$C$1:$C$215,1,FALSE),"N/A")</f>
        <v>N/A</v>
      </c>
      <c r="O1659" s="8" t="str">
        <f>_xlfn.CONCAT(YEAR(OP[[#This Row],[FechaDocumento]]),"-",MONTH(OP[[#This Row],[FechaDocumento]]))</f>
        <v>2025-11</v>
      </c>
    </row>
    <row r="1660" spans="1:15" ht="15">
      <c r="A1660" s="8">
        <v>2317</v>
      </c>
      <c r="B1660" s="8">
        <v>2110210003</v>
      </c>
      <c r="C1660" s="8" t="s">
        <v>633</v>
      </c>
      <c r="D1660" s="8" t="s">
        <v>12</v>
      </c>
      <c r="E1660" s="8" t="s">
        <v>13</v>
      </c>
      <c r="F1660" s="8" t="s">
        <v>47</v>
      </c>
      <c r="G1660" s="8" t="s">
        <v>48</v>
      </c>
      <c r="H1660" s="8" t="s">
        <v>49</v>
      </c>
      <c r="I1660" s="9">
        <v>5000</v>
      </c>
      <c r="J1660" s="9">
        <v>4982</v>
      </c>
      <c r="K1660" s="8" t="s">
        <v>633</v>
      </c>
      <c r="L1660" s="10">
        <v>45981</v>
      </c>
      <c r="N1660" t="str">
        <f>IFERROR(VLOOKUP(A1660,Ordenes!$C$1:$C$215,1,FALSE),"N/A")</f>
        <v>N/A</v>
      </c>
      <c r="O1660" s="8" t="str">
        <f>_xlfn.CONCAT(YEAR(OP[[#This Row],[FechaDocumento]]),"-",MONTH(OP[[#This Row],[FechaDocumento]]))</f>
        <v>2025-11</v>
      </c>
    </row>
    <row r="1661" spans="1:15" ht="15">
      <c r="A1661" s="8">
        <v>2318</v>
      </c>
      <c r="B1661" s="8">
        <v>2110210004</v>
      </c>
      <c r="C1661" s="8" t="s">
        <v>632</v>
      </c>
      <c r="D1661" s="8" t="s">
        <v>12</v>
      </c>
      <c r="E1661" s="8" t="s">
        <v>13</v>
      </c>
      <c r="F1661" s="8" t="s">
        <v>47</v>
      </c>
      <c r="G1661" s="8" t="s">
        <v>48</v>
      </c>
      <c r="H1661" s="8" t="s">
        <v>49</v>
      </c>
      <c r="I1661" s="9">
        <v>3000</v>
      </c>
      <c r="J1661" s="9">
        <v>2980</v>
      </c>
      <c r="K1661" s="8" t="s">
        <v>632</v>
      </c>
      <c r="L1661" s="10">
        <v>45981</v>
      </c>
      <c r="N1661" t="str">
        <f>IFERROR(VLOOKUP(A1661,Ordenes!$C$1:$C$215,1,FALSE),"N/A")</f>
        <v>N/A</v>
      </c>
      <c r="O1661" s="8" t="str">
        <f>_xlfn.CONCAT(YEAR(OP[[#This Row],[FechaDocumento]]),"-",MONTH(OP[[#This Row],[FechaDocumento]]))</f>
        <v>2025-11</v>
      </c>
    </row>
    <row r="1662" spans="1:15" ht="15">
      <c r="A1662" s="8">
        <v>2319</v>
      </c>
      <c r="B1662" s="8">
        <v>2110210005</v>
      </c>
      <c r="C1662" s="8" t="s">
        <v>631</v>
      </c>
      <c r="D1662" s="8" t="s">
        <v>12</v>
      </c>
      <c r="E1662" s="8" t="s">
        <v>13</v>
      </c>
      <c r="F1662" s="8" t="s">
        <v>47</v>
      </c>
      <c r="G1662" s="8" t="s">
        <v>48</v>
      </c>
      <c r="H1662" s="8" t="s">
        <v>49</v>
      </c>
      <c r="I1662" s="9">
        <v>7000</v>
      </c>
      <c r="J1662" s="9">
        <v>6973</v>
      </c>
      <c r="K1662" s="8" t="s">
        <v>631</v>
      </c>
      <c r="L1662" s="10">
        <v>45981</v>
      </c>
      <c r="N1662" t="str">
        <f>IFERROR(VLOOKUP(A1662,Ordenes!$C$1:$C$215,1,FALSE),"N/A")</f>
        <v>N/A</v>
      </c>
      <c r="O1662" s="8" t="str">
        <f>_xlfn.CONCAT(YEAR(OP[[#This Row],[FechaDocumento]]),"-",MONTH(OP[[#This Row],[FechaDocumento]]))</f>
        <v>2025-11</v>
      </c>
    </row>
    <row r="1663" spans="1:15" ht="15">
      <c r="A1663" s="8">
        <v>2320</v>
      </c>
      <c r="B1663" s="8">
        <v>2110210006</v>
      </c>
      <c r="C1663" s="8" t="s">
        <v>818</v>
      </c>
      <c r="D1663" s="8" t="s">
        <v>12</v>
      </c>
      <c r="E1663" s="8" t="s">
        <v>13</v>
      </c>
      <c r="F1663" s="8" t="s">
        <v>47</v>
      </c>
      <c r="G1663" s="8" t="s">
        <v>48</v>
      </c>
      <c r="H1663" s="8" t="s">
        <v>49</v>
      </c>
      <c r="I1663" s="9">
        <v>1500</v>
      </c>
      <c r="J1663" s="9">
        <v>1493</v>
      </c>
      <c r="K1663" s="8" t="s">
        <v>818</v>
      </c>
      <c r="L1663" s="10">
        <v>45981</v>
      </c>
      <c r="N1663" t="str">
        <f>IFERROR(VLOOKUP(A1663,Ordenes!$C$1:$C$215,1,FALSE),"N/A")</f>
        <v>N/A</v>
      </c>
      <c r="O1663" s="8" t="str">
        <f>_xlfn.CONCAT(YEAR(OP[[#This Row],[FechaDocumento]]),"-",MONTH(OP[[#This Row],[FechaDocumento]]))</f>
        <v>2025-11</v>
      </c>
    </row>
    <row r="1664" spans="1:15" ht="15">
      <c r="A1664" s="8">
        <v>2321</v>
      </c>
      <c r="B1664" s="8">
        <v>2110210009</v>
      </c>
      <c r="C1664" s="8" t="s">
        <v>819</v>
      </c>
      <c r="D1664" s="8" t="s">
        <v>12</v>
      </c>
      <c r="E1664" s="8" t="s">
        <v>13</v>
      </c>
      <c r="F1664" s="8" t="s">
        <v>47</v>
      </c>
      <c r="G1664" s="8" t="s">
        <v>48</v>
      </c>
      <c r="H1664" s="8" t="s">
        <v>49</v>
      </c>
      <c r="I1664" s="9">
        <v>2000</v>
      </c>
      <c r="J1664" s="9">
        <v>1987</v>
      </c>
      <c r="K1664" s="8" t="s">
        <v>819</v>
      </c>
      <c r="L1664" s="10">
        <v>45981</v>
      </c>
      <c r="N1664" t="str">
        <f>IFERROR(VLOOKUP(A1664,Ordenes!$C$1:$C$215,1,FALSE),"N/A")</f>
        <v>N/A</v>
      </c>
      <c r="O1664" s="8" t="str">
        <f>_xlfn.CONCAT(YEAR(OP[[#This Row],[FechaDocumento]]),"-",MONTH(OP[[#This Row],[FechaDocumento]]))</f>
        <v>2025-11</v>
      </c>
    </row>
    <row r="1665" spans="1:15" ht="15">
      <c r="A1665" s="8">
        <v>2322</v>
      </c>
      <c r="B1665" s="8">
        <v>2110210025</v>
      </c>
      <c r="C1665" s="8" t="s">
        <v>820</v>
      </c>
      <c r="D1665" s="8" t="s">
        <v>12</v>
      </c>
      <c r="E1665" s="8" t="s">
        <v>13</v>
      </c>
      <c r="F1665" s="8" t="s">
        <v>47</v>
      </c>
      <c r="G1665" s="8" t="s">
        <v>48</v>
      </c>
      <c r="H1665" s="8" t="s">
        <v>49</v>
      </c>
      <c r="I1665" s="9">
        <v>6964</v>
      </c>
      <c r="J1665" s="9">
        <v>6964</v>
      </c>
      <c r="K1665" s="8" t="s">
        <v>820</v>
      </c>
      <c r="L1665" s="10">
        <v>45981</v>
      </c>
      <c r="N1665" t="str">
        <f>IFERROR(VLOOKUP(A1665,Ordenes!$C$1:$C$215,1,FALSE),"N/A")</f>
        <v>N/A</v>
      </c>
      <c r="O1665" s="8" t="str">
        <f>_xlfn.CONCAT(YEAR(OP[[#This Row],[FechaDocumento]]),"-",MONTH(OP[[#This Row],[FechaDocumento]]))</f>
        <v>2025-11</v>
      </c>
    </row>
    <row r="1666" spans="1:15" ht="15">
      <c r="A1666" s="8">
        <v>2323</v>
      </c>
      <c r="B1666" s="8">
        <v>2310090507</v>
      </c>
      <c r="C1666" s="8" t="s">
        <v>494</v>
      </c>
      <c r="D1666" s="8" t="s">
        <v>12</v>
      </c>
      <c r="E1666" s="8" t="s">
        <v>13</v>
      </c>
      <c r="F1666" s="8" t="s">
        <v>14</v>
      </c>
      <c r="G1666" s="8" t="s">
        <v>15</v>
      </c>
      <c r="H1666" s="8" t="s">
        <v>16</v>
      </c>
      <c r="I1666" s="9">
        <v>90000</v>
      </c>
      <c r="J1666" s="9">
        <v>90500</v>
      </c>
      <c r="K1666" s="8" t="s">
        <v>494</v>
      </c>
      <c r="L1666" s="10">
        <v>45981</v>
      </c>
      <c r="N1666" t="str">
        <f>IFERROR(VLOOKUP(A1666,Ordenes!$C$1:$C$215,1,FALSE),"N/A")</f>
        <v>N/A</v>
      </c>
      <c r="O1666" s="8" t="str">
        <f>_xlfn.CONCAT(YEAR(OP[[#This Row],[FechaDocumento]]),"-",MONTH(OP[[#This Row],[FechaDocumento]]))</f>
        <v>2025-11</v>
      </c>
    </row>
    <row r="1667" spans="1:15" ht="15">
      <c r="A1667" s="8">
        <v>2324</v>
      </c>
      <c r="B1667" s="8">
        <v>2310090444</v>
      </c>
      <c r="C1667" s="8" t="s">
        <v>326</v>
      </c>
      <c r="D1667" s="8" t="s">
        <v>12</v>
      </c>
      <c r="E1667" s="8" t="s">
        <v>13</v>
      </c>
      <c r="F1667" s="8" t="s">
        <v>14</v>
      </c>
      <c r="G1667" s="8" t="s">
        <v>15</v>
      </c>
      <c r="H1667" s="8" t="s">
        <v>16</v>
      </c>
      <c r="I1667" s="9">
        <v>90500</v>
      </c>
      <c r="J1667" s="9">
        <v>90500</v>
      </c>
      <c r="K1667" s="8" t="s">
        <v>326</v>
      </c>
      <c r="L1667" s="10">
        <v>45981</v>
      </c>
      <c r="N1667" t="str">
        <f>IFERROR(VLOOKUP(A1667,Ordenes!$C$1:$C$215,1,FALSE),"N/A")</f>
        <v>N/A</v>
      </c>
      <c r="O1667" s="8" t="str">
        <f>_xlfn.CONCAT(YEAR(OP[[#This Row],[FechaDocumento]]),"-",MONTH(OP[[#This Row],[FechaDocumento]]))</f>
        <v>2025-11</v>
      </c>
    </row>
    <row r="1668" spans="1:15" ht="15">
      <c r="A1668" s="8">
        <v>2325</v>
      </c>
      <c r="B1668" s="8">
        <v>2110080242</v>
      </c>
      <c r="C1668" s="8" t="s">
        <v>854</v>
      </c>
      <c r="D1668" s="8" t="s">
        <v>12</v>
      </c>
      <c r="E1668" s="8" t="s">
        <v>13</v>
      </c>
      <c r="F1668" s="8" t="s">
        <v>47</v>
      </c>
      <c r="G1668" s="8" t="s">
        <v>48</v>
      </c>
      <c r="H1668" s="8" t="s">
        <v>49</v>
      </c>
      <c r="I1668" s="9">
        <v>155000</v>
      </c>
      <c r="J1668" s="9">
        <v>155000</v>
      </c>
      <c r="K1668" s="8" t="s">
        <v>854</v>
      </c>
      <c r="L1668" s="10">
        <v>45981</v>
      </c>
      <c r="N1668" t="str">
        <f>IFERROR(VLOOKUP(A1668,Ordenes!$C$1:$C$215,1,FALSE),"N/A")</f>
        <v>N/A</v>
      </c>
      <c r="O1668" s="8" t="str">
        <f>_xlfn.CONCAT(YEAR(OP[[#This Row],[FechaDocumento]]),"-",MONTH(OP[[#This Row],[FechaDocumento]]))</f>
        <v>2025-11</v>
      </c>
    </row>
    <row r="1669" spans="1:15" ht="15">
      <c r="A1669" s="8">
        <v>2327</v>
      </c>
      <c r="B1669" s="8">
        <v>2140110728</v>
      </c>
      <c r="C1669" s="8" t="s">
        <v>855</v>
      </c>
      <c r="D1669" s="8" t="s">
        <v>12</v>
      </c>
      <c r="E1669" s="8" t="s">
        <v>108</v>
      </c>
      <c r="F1669" s="8" t="s">
        <v>109</v>
      </c>
      <c r="G1669" s="8" t="s">
        <v>110</v>
      </c>
      <c r="H1669" s="8" t="s">
        <v>111</v>
      </c>
      <c r="I1669" s="9">
        <v>110800</v>
      </c>
      <c r="J1669" s="9">
        <v>110850</v>
      </c>
      <c r="K1669" s="8" t="s">
        <v>856</v>
      </c>
      <c r="L1669" s="10">
        <v>45981</v>
      </c>
      <c r="N1669" t="str">
        <f>IFERROR(VLOOKUP(A1669,Ordenes!$C$1:$C$215,1,FALSE),"N/A")</f>
        <v>N/A</v>
      </c>
      <c r="O1669" s="8" t="str">
        <f>_xlfn.CONCAT(YEAR(OP[[#This Row],[FechaDocumento]]),"-",MONTH(OP[[#This Row],[FechaDocumento]]))</f>
        <v>2025-11</v>
      </c>
    </row>
    <row r="1670" spans="1:15" ht="15">
      <c r="A1670" s="8">
        <v>2328</v>
      </c>
      <c r="B1670" s="8">
        <v>2310210130</v>
      </c>
      <c r="C1670" s="8" t="s">
        <v>147</v>
      </c>
      <c r="D1670" s="8" t="s">
        <v>12</v>
      </c>
      <c r="E1670" s="8" t="s">
        <v>13</v>
      </c>
      <c r="F1670" s="8" t="s">
        <v>47</v>
      </c>
      <c r="G1670" s="8" t="s">
        <v>48</v>
      </c>
      <c r="H1670" s="8" t="s">
        <v>49</v>
      </c>
      <c r="I1670" s="9">
        <v>50000</v>
      </c>
      <c r="J1670" s="9">
        <v>50000</v>
      </c>
      <c r="K1670" s="8" t="s">
        <v>147</v>
      </c>
      <c r="L1670" s="10">
        <v>45981</v>
      </c>
      <c r="N1670" t="str">
        <f>IFERROR(VLOOKUP(A1670,Ordenes!$C$1:$C$215,1,FALSE),"N/A")</f>
        <v>N/A</v>
      </c>
      <c r="O1670" s="8" t="str">
        <f>_xlfn.CONCAT(YEAR(OP[[#This Row],[FechaDocumento]]),"-",MONTH(OP[[#This Row],[FechaDocumento]]))</f>
        <v>2025-11</v>
      </c>
    </row>
    <row r="1671" spans="1:15" ht="15">
      <c r="A1671" s="8">
        <v>2329</v>
      </c>
      <c r="B1671" s="8">
        <v>2310210129</v>
      </c>
      <c r="C1671" s="8" t="s">
        <v>106</v>
      </c>
      <c r="D1671" s="8" t="s">
        <v>12</v>
      </c>
      <c r="E1671" s="8" t="s">
        <v>13</v>
      </c>
      <c r="F1671" s="8" t="s">
        <v>47</v>
      </c>
      <c r="G1671" s="8" t="s">
        <v>48</v>
      </c>
      <c r="H1671" s="8" t="s">
        <v>49</v>
      </c>
      <c r="I1671" s="9">
        <v>50000</v>
      </c>
      <c r="J1671" s="9">
        <v>50000</v>
      </c>
      <c r="K1671" s="8" t="s">
        <v>106</v>
      </c>
      <c r="L1671" s="10">
        <v>45981</v>
      </c>
      <c r="N1671" t="str">
        <f>IFERROR(VLOOKUP(A1671,Ordenes!$C$1:$C$215,1,FALSE),"N/A")</f>
        <v>N/A</v>
      </c>
      <c r="O1671" s="8" t="str">
        <f>_xlfn.CONCAT(YEAR(OP[[#This Row],[FechaDocumento]]),"-",MONTH(OP[[#This Row],[FechaDocumento]]))</f>
        <v>2025-11</v>
      </c>
    </row>
    <row r="1672" spans="1:15" ht="15">
      <c r="A1672" s="8">
        <v>2334</v>
      </c>
      <c r="B1672" s="8">
        <v>2310160528</v>
      </c>
      <c r="C1672" s="8" t="s">
        <v>314</v>
      </c>
      <c r="D1672" s="8" t="s">
        <v>12</v>
      </c>
      <c r="E1672" s="8" t="s">
        <v>13</v>
      </c>
      <c r="F1672" s="8" t="s">
        <v>14</v>
      </c>
      <c r="G1672" s="8" t="s">
        <v>15</v>
      </c>
      <c r="H1672" s="8" t="s">
        <v>16</v>
      </c>
      <c r="I1672" s="9">
        <v>50000</v>
      </c>
      <c r="J1672" s="9">
        <v>49500</v>
      </c>
      <c r="K1672" s="8" t="s">
        <v>315</v>
      </c>
      <c r="L1672" s="10">
        <v>45981</v>
      </c>
      <c r="N1672" t="str">
        <f>IFERROR(VLOOKUP(A1672,Ordenes!$C$1:$C$215,1,FALSE),"N/A")</f>
        <v>N/A</v>
      </c>
      <c r="O1672" s="8" t="str">
        <f>_xlfn.CONCAT(YEAR(OP[[#This Row],[FechaDocumento]]),"-",MONTH(OP[[#This Row],[FechaDocumento]]))</f>
        <v>2025-11</v>
      </c>
    </row>
    <row r="1673" spans="1:15" ht="15">
      <c r="A1673" s="8">
        <v>2335</v>
      </c>
      <c r="B1673" s="8">
        <v>2110020106</v>
      </c>
      <c r="C1673" s="8" t="s">
        <v>423</v>
      </c>
      <c r="D1673" s="8" t="s">
        <v>12</v>
      </c>
      <c r="E1673" s="8" t="s">
        <v>13</v>
      </c>
      <c r="F1673" s="8" t="s">
        <v>47</v>
      </c>
      <c r="G1673" s="8" t="s">
        <v>48</v>
      </c>
      <c r="H1673" s="8" t="s">
        <v>49</v>
      </c>
      <c r="I1673" s="9">
        <v>70000</v>
      </c>
      <c r="J1673" s="9">
        <v>61632</v>
      </c>
      <c r="K1673" s="8" t="s">
        <v>423</v>
      </c>
      <c r="L1673" s="10">
        <v>45981</v>
      </c>
      <c r="N1673" t="str">
        <f>IFERROR(VLOOKUP(A1673,Ordenes!$C$1:$C$215,1,FALSE),"N/A")</f>
        <v>N/A</v>
      </c>
      <c r="O1673" s="8" t="str">
        <f>_xlfn.CONCAT(YEAR(OP[[#This Row],[FechaDocumento]]),"-",MONTH(OP[[#This Row],[FechaDocumento]]))</f>
        <v>2025-11</v>
      </c>
    </row>
    <row r="1674" spans="1:15" ht="15">
      <c r="A1674" s="8">
        <v>2336</v>
      </c>
      <c r="B1674" s="8">
        <v>2110020107</v>
      </c>
      <c r="C1674" s="8" t="s">
        <v>424</v>
      </c>
      <c r="D1674" s="8" t="s">
        <v>12</v>
      </c>
      <c r="E1674" s="8" t="s">
        <v>13</v>
      </c>
      <c r="F1674" s="8" t="s">
        <v>47</v>
      </c>
      <c r="G1674" s="8" t="s">
        <v>48</v>
      </c>
      <c r="H1674" s="8" t="s">
        <v>49</v>
      </c>
      <c r="I1674" s="9">
        <v>25000</v>
      </c>
      <c r="J1674" s="9">
        <v>0</v>
      </c>
      <c r="K1674" s="8" t="s">
        <v>424</v>
      </c>
      <c r="L1674" s="10">
        <v>45981</v>
      </c>
      <c r="N1674" t="str">
        <f>IFERROR(VLOOKUP(A1674,Ordenes!$C$1:$C$215,1,FALSE),"N/A")</f>
        <v>N/A</v>
      </c>
      <c r="O1674" s="8" t="str">
        <f>_xlfn.CONCAT(YEAR(OP[[#This Row],[FechaDocumento]]),"-",MONTH(OP[[#This Row],[FechaDocumento]]))</f>
        <v>2025-11</v>
      </c>
    </row>
    <row r="1675" spans="1:15" ht="15">
      <c r="A1675" s="8">
        <v>2337</v>
      </c>
      <c r="B1675" s="8">
        <v>2110030190</v>
      </c>
      <c r="C1675" s="8" t="s">
        <v>621</v>
      </c>
      <c r="D1675" s="8" t="s">
        <v>12</v>
      </c>
      <c r="E1675" s="8" t="s">
        <v>13</v>
      </c>
      <c r="F1675" s="8" t="s">
        <v>47</v>
      </c>
      <c r="G1675" s="8" t="s">
        <v>48</v>
      </c>
      <c r="H1675" s="8" t="s">
        <v>49</v>
      </c>
      <c r="I1675" s="9">
        <v>18539</v>
      </c>
      <c r="J1675" s="9">
        <v>18539</v>
      </c>
      <c r="K1675" s="8" t="s">
        <v>621</v>
      </c>
      <c r="L1675" s="10">
        <v>45981</v>
      </c>
      <c r="N1675" t="str">
        <f>IFERROR(VLOOKUP(A1675,Ordenes!$C$1:$C$215,1,FALSE),"N/A")</f>
        <v>N/A</v>
      </c>
      <c r="O1675" s="8" t="str">
        <f>_xlfn.CONCAT(YEAR(OP[[#This Row],[FechaDocumento]]),"-",MONTH(OP[[#This Row],[FechaDocumento]]))</f>
        <v>2025-11</v>
      </c>
    </row>
    <row r="1676" spans="1:15" ht="15">
      <c r="A1676" s="8">
        <v>2341</v>
      </c>
      <c r="B1676" s="8">
        <v>2110040017</v>
      </c>
      <c r="C1676" s="8" t="s">
        <v>857</v>
      </c>
      <c r="D1676" s="8" t="s">
        <v>12</v>
      </c>
      <c r="E1676" s="8" t="s">
        <v>13</v>
      </c>
      <c r="F1676" s="8" t="s">
        <v>47</v>
      </c>
      <c r="G1676" s="8" t="s">
        <v>48</v>
      </c>
      <c r="H1676" s="8" t="s">
        <v>49</v>
      </c>
      <c r="I1676" s="9">
        <v>7000</v>
      </c>
      <c r="J1676" s="9">
        <v>7424</v>
      </c>
      <c r="K1676" s="8" t="s">
        <v>857</v>
      </c>
      <c r="L1676" s="10">
        <v>45982</v>
      </c>
      <c r="N1676" t="str">
        <f>IFERROR(VLOOKUP(A1676,Ordenes!$C$1:$C$215,1,FALSE),"N/A")</f>
        <v>N/A</v>
      </c>
      <c r="O1676" s="8" t="str">
        <f>_xlfn.CONCAT(YEAR(OP[[#This Row],[FechaDocumento]]),"-",MONTH(OP[[#This Row],[FechaDocumento]]))</f>
        <v>2025-11</v>
      </c>
    </row>
    <row r="1677" spans="1:15" ht="15">
      <c r="A1677" s="8">
        <v>2342</v>
      </c>
      <c r="B1677" s="8">
        <v>2310210154</v>
      </c>
      <c r="C1677" s="8" t="s">
        <v>141</v>
      </c>
      <c r="D1677" s="8" t="s">
        <v>12</v>
      </c>
      <c r="E1677" s="8" t="s">
        <v>13</v>
      </c>
      <c r="F1677" s="8" t="s">
        <v>47</v>
      </c>
      <c r="G1677" s="8" t="s">
        <v>48</v>
      </c>
      <c r="H1677" s="8" t="s">
        <v>49</v>
      </c>
      <c r="I1677" s="9">
        <v>25000</v>
      </c>
      <c r="J1677" s="9">
        <v>26450</v>
      </c>
      <c r="K1677" s="8" t="s">
        <v>141</v>
      </c>
      <c r="L1677" s="10">
        <v>45982</v>
      </c>
      <c r="N1677" t="str">
        <f>IFERROR(VLOOKUP(A1677,Ordenes!$C$1:$C$215,1,FALSE),"N/A")</f>
        <v>N/A</v>
      </c>
      <c r="O1677" s="8" t="str">
        <f>_xlfn.CONCAT(YEAR(OP[[#This Row],[FechaDocumento]]),"-",MONTH(OP[[#This Row],[FechaDocumento]]))</f>
        <v>2025-11</v>
      </c>
    </row>
    <row r="1678" spans="1:15" ht="15">
      <c r="A1678" s="8">
        <v>2343</v>
      </c>
      <c r="B1678" s="8">
        <v>2310210152</v>
      </c>
      <c r="C1678" s="8" t="s">
        <v>86</v>
      </c>
      <c r="D1678" s="8" t="s">
        <v>12</v>
      </c>
      <c r="E1678" s="8" t="s">
        <v>13</v>
      </c>
      <c r="F1678" s="8" t="s">
        <v>47</v>
      </c>
      <c r="G1678" s="8" t="s">
        <v>48</v>
      </c>
      <c r="H1678" s="8" t="s">
        <v>49</v>
      </c>
      <c r="I1678" s="9">
        <v>25000</v>
      </c>
      <c r="J1678" s="9">
        <v>25370</v>
      </c>
      <c r="K1678" s="8" t="s">
        <v>86</v>
      </c>
      <c r="L1678" s="10">
        <v>45982</v>
      </c>
      <c r="N1678" t="str">
        <f>IFERROR(VLOOKUP(A1678,Ordenes!$C$1:$C$215,1,FALSE),"N/A")</f>
        <v>N/A</v>
      </c>
      <c r="O1678" s="8" t="str">
        <f>_xlfn.CONCAT(YEAR(OP[[#This Row],[FechaDocumento]]),"-",MONTH(OP[[#This Row],[FechaDocumento]]))</f>
        <v>2025-11</v>
      </c>
    </row>
    <row r="1679" spans="1:15" ht="15">
      <c r="A1679" s="8">
        <v>2344</v>
      </c>
      <c r="B1679" s="8">
        <v>2310210151</v>
      </c>
      <c r="C1679" s="8" t="s">
        <v>66</v>
      </c>
      <c r="D1679" s="8" t="s">
        <v>12</v>
      </c>
      <c r="E1679" s="8" t="s">
        <v>13</v>
      </c>
      <c r="F1679" s="8" t="s">
        <v>47</v>
      </c>
      <c r="G1679" s="8" t="s">
        <v>48</v>
      </c>
      <c r="H1679" s="8" t="s">
        <v>49</v>
      </c>
      <c r="I1679" s="9">
        <v>25000</v>
      </c>
      <c r="J1679" s="9">
        <v>23200</v>
      </c>
      <c r="K1679" s="8" t="s">
        <v>66</v>
      </c>
      <c r="L1679" s="10">
        <v>45982</v>
      </c>
      <c r="N1679" t="str">
        <f>IFERROR(VLOOKUP(A1679,Ordenes!$C$1:$C$215,1,FALSE),"N/A")</f>
        <v>N/A</v>
      </c>
      <c r="O1679" s="8" t="str">
        <f>_xlfn.CONCAT(YEAR(OP[[#This Row],[FechaDocumento]]),"-",MONTH(OP[[#This Row],[FechaDocumento]]))</f>
        <v>2025-11</v>
      </c>
    </row>
    <row r="1680" spans="1:15" ht="15">
      <c r="A1680" s="8">
        <v>2345</v>
      </c>
      <c r="B1680" s="8">
        <v>2310210150</v>
      </c>
      <c r="C1680" s="8" t="s">
        <v>142</v>
      </c>
      <c r="D1680" s="8" t="s">
        <v>12</v>
      </c>
      <c r="E1680" s="8" t="s">
        <v>13</v>
      </c>
      <c r="F1680" s="8" t="s">
        <v>47</v>
      </c>
      <c r="G1680" s="8" t="s">
        <v>48</v>
      </c>
      <c r="H1680" s="8" t="s">
        <v>49</v>
      </c>
      <c r="I1680" s="9">
        <v>25000</v>
      </c>
      <c r="J1680" s="9">
        <v>25000</v>
      </c>
      <c r="K1680" s="8" t="s">
        <v>142</v>
      </c>
      <c r="L1680" s="10">
        <v>45982</v>
      </c>
      <c r="N1680" t="str">
        <f>IFERROR(VLOOKUP(A1680,Ordenes!$C$1:$C$215,1,FALSE),"N/A")</f>
        <v>N/A</v>
      </c>
      <c r="O1680" s="8" t="str">
        <f>_xlfn.CONCAT(YEAR(OP[[#This Row],[FechaDocumento]]),"-",MONTH(OP[[#This Row],[FechaDocumento]]))</f>
        <v>2025-11</v>
      </c>
    </row>
    <row r="1681" spans="1:15" ht="15">
      <c r="A1681" s="8">
        <v>2349</v>
      </c>
      <c r="B1681" s="8">
        <v>2310210138</v>
      </c>
      <c r="C1681" s="8" t="s">
        <v>70</v>
      </c>
      <c r="D1681" s="8" t="s">
        <v>12</v>
      </c>
      <c r="E1681" s="8" t="s">
        <v>13</v>
      </c>
      <c r="F1681" s="8" t="s">
        <v>47</v>
      </c>
      <c r="G1681" s="8" t="s">
        <v>48</v>
      </c>
      <c r="H1681" s="8" t="s">
        <v>49</v>
      </c>
      <c r="I1681" s="9">
        <v>50000</v>
      </c>
      <c r="J1681" s="9">
        <v>40000</v>
      </c>
      <c r="K1681" s="8" t="s">
        <v>70</v>
      </c>
      <c r="L1681" s="10">
        <v>45982</v>
      </c>
      <c r="N1681" t="str">
        <f>IFERROR(VLOOKUP(A1681,Ordenes!$C$1:$C$215,1,FALSE),"N/A")</f>
        <v>N/A</v>
      </c>
      <c r="O1681" s="8" t="str">
        <f>_xlfn.CONCAT(YEAR(OP[[#This Row],[FechaDocumento]]),"-",MONTH(OP[[#This Row],[FechaDocumento]]))</f>
        <v>2025-11</v>
      </c>
    </row>
    <row r="1682" spans="1:15" ht="15">
      <c r="A1682" s="8">
        <v>2350</v>
      </c>
      <c r="B1682" s="8">
        <v>2310210137</v>
      </c>
      <c r="C1682" s="8" t="s">
        <v>105</v>
      </c>
      <c r="D1682" s="8" t="s">
        <v>12</v>
      </c>
      <c r="E1682" s="8" t="s">
        <v>13</v>
      </c>
      <c r="F1682" s="8" t="s">
        <v>47</v>
      </c>
      <c r="G1682" s="8" t="s">
        <v>48</v>
      </c>
      <c r="H1682" s="8" t="s">
        <v>49</v>
      </c>
      <c r="I1682" s="9">
        <v>50000</v>
      </c>
      <c r="J1682" s="9">
        <v>50000</v>
      </c>
      <c r="K1682" s="8" t="s">
        <v>105</v>
      </c>
      <c r="L1682" s="10">
        <v>45982</v>
      </c>
      <c r="N1682" t="str">
        <f>IFERROR(VLOOKUP(A1682,Ordenes!$C$1:$C$215,1,FALSE),"N/A")</f>
        <v>N/A</v>
      </c>
      <c r="O1682" s="8" t="str">
        <f>_xlfn.CONCAT(YEAR(OP[[#This Row],[FechaDocumento]]),"-",MONTH(OP[[#This Row],[FechaDocumento]]))</f>
        <v>2025-11</v>
      </c>
    </row>
    <row r="1683" spans="1:15" ht="15">
      <c r="A1683" s="8">
        <v>2351</v>
      </c>
      <c r="B1683" s="8">
        <v>2310210127</v>
      </c>
      <c r="C1683" s="8" t="s">
        <v>89</v>
      </c>
      <c r="D1683" s="8" t="s">
        <v>12</v>
      </c>
      <c r="E1683" s="8" t="s">
        <v>13</v>
      </c>
      <c r="F1683" s="8" t="s">
        <v>47</v>
      </c>
      <c r="G1683" s="8" t="s">
        <v>48</v>
      </c>
      <c r="H1683" s="8" t="s">
        <v>49</v>
      </c>
      <c r="I1683" s="9">
        <v>50000</v>
      </c>
      <c r="J1683" s="9">
        <v>50000</v>
      </c>
      <c r="K1683" s="8" t="s">
        <v>89</v>
      </c>
      <c r="L1683" s="10">
        <v>45982</v>
      </c>
      <c r="N1683" t="str">
        <f>IFERROR(VLOOKUP(A1683,Ordenes!$C$1:$C$215,1,FALSE),"N/A")</f>
        <v>N/A</v>
      </c>
      <c r="O1683" s="8" t="str">
        <f>_xlfn.CONCAT(YEAR(OP[[#This Row],[FechaDocumento]]),"-",MONTH(OP[[#This Row],[FechaDocumento]]))</f>
        <v>2025-11</v>
      </c>
    </row>
    <row r="1684" spans="1:15" ht="15">
      <c r="A1684" s="8">
        <v>2352</v>
      </c>
      <c r="B1684" s="8">
        <v>2110030001</v>
      </c>
      <c r="C1684" s="8" t="s">
        <v>60</v>
      </c>
      <c r="D1684" s="8" t="s">
        <v>12</v>
      </c>
      <c r="E1684" s="8" t="s">
        <v>13</v>
      </c>
      <c r="F1684" s="8" t="s">
        <v>47</v>
      </c>
      <c r="G1684" s="8" t="s">
        <v>48</v>
      </c>
      <c r="H1684" s="8" t="s">
        <v>49</v>
      </c>
      <c r="I1684" s="9">
        <v>27120</v>
      </c>
      <c r="J1684" s="9">
        <v>27120</v>
      </c>
      <c r="K1684" s="8" t="s">
        <v>60</v>
      </c>
      <c r="L1684" s="10">
        <v>45982</v>
      </c>
      <c r="N1684" t="str">
        <f>IFERROR(VLOOKUP(A1684,Ordenes!$C$1:$C$215,1,FALSE),"N/A")</f>
        <v>N/A</v>
      </c>
      <c r="O1684" s="8" t="str">
        <f>_xlfn.CONCAT(YEAR(OP[[#This Row],[FechaDocumento]]),"-",MONTH(OP[[#This Row],[FechaDocumento]]))</f>
        <v>2025-11</v>
      </c>
    </row>
    <row r="1685" spans="1:15" ht="15">
      <c r="A1685" s="8">
        <v>2353</v>
      </c>
      <c r="B1685" s="8">
        <v>2110110002</v>
      </c>
      <c r="C1685" s="8" t="s">
        <v>489</v>
      </c>
      <c r="D1685" s="8" t="s">
        <v>12</v>
      </c>
      <c r="E1685" s="8" t="s">
        <v>13</v>
      </c>
      <c r="F1685" s="8" t="s">
        <v>47</v>
      </c>
      <c r="G1685" s="8" t="s">
        <v>48</v>
      </c>
      <c r="H1685" s="8" t="s">
        <v>49</v>
      </c>
      <c r="I1685" s="9">
        <v>40000</v>
      </c>
      <c r="J1685" s="9">
        <v>51000</v>
      </c>
      <c r="K1685" s="8" t="s">
        <v>489</v>
      </c>
      <c r="L1685" s="10">
        <v>45982</v>
      </c>
      <c r="N1685" t="str">
        <f>IFERROR(VLOOKUP(A1685,Ordenes!$C$1:$C$215,1,FALSE),"N/A")</f>
        <v>N/A</v>
      </c>
      <c r="O1685" s="8" t="str">
        <f>_xlfn.CONCAT(YEAR(OP[[#This Row],[FechaDocumento]]),"-",MONTH(OP[[#This Row],[FechaDocumento]]))</f>
        <v>2025-11</v>
      </c>
    </row>
    <row r="1686" spans="1:15" ht="15">
      <c r="A1686" s="8">
        <v>2354</v>
      </c>
      <c r="B1686" s="8">
        <v>2110020095</v>
      </c>
      <c r="C1686" s="8" t="s">
        <v>552</v>
      </c>
      <c r="D1686" s="8" t="s">
        <v>12</v>
      </c>
      <c r="E1686" s="8" t="s">
        <v>13</v>
      </c>
      <c r="F1686" s="8" t="s">
        <v>47</v>
      </c>
      <c r="G1686" s="8" t="s">
        <v>48</v>
      </c>
      <c r="H1686" s="8" t="s">
        <v>49</v>
      </c>
      <c r="I1686" s="9">
        <v>24000</v>
      </c>
      <c r="J1686" s="9">
        <v>7920</v>
      </c>
      <c r="K1686" s="8" t="s">
        <v>552</v>
      </c>
      <c r="L1686" s="10">
        <v>45982</v>
      </c>
      <c r="N1686" t="str">
        <f>IFERROR(VLOOKUP(A1686,Ordenes!$C$1:$C$215,1,FALSE),"N/A")</f>
        <v>N/A</v>
      </c>
      <c r="O1686" s="8" t="str">
        <f>_xlfn.CONCAT(YEAR(OP[[#This Row],[FechaDocumento]]),"-",MONTH(OP[[#This Row],[FechaDocumento]]))</f>
        <v>2025-11</v>
      </c>
    </row>
    <row r="1687" spans="1:15" ht="15">
      <c r="A1687" s="8">
        <v>2357</v>
      </c>
      <c r="B1687" s="8">
        <v>2310230012</v>
      </c>
      <c r="C1687" s="8" t="s">
        <v>44</v>
      </c>
      <c r="D1687" s="8" t="s">
        <v>12</v>
      </c>
      <c r="E1687" s="8" t="s">
        <v>13</v>
      </c>
      <c r="F1687" s="8" t="s">
        <v>14</v>
      </c>
      <c r="G1687" s="8" t="s">
        <v>15</v>
      </c>
      <c r="H1687" s="8" t="s">
        <v>16</v>
      </c>
      <c r="I1687" s="9">
        <v>60000</v>
      </c>
      <c r="J1687" s="9">
        <v>40500</v>
      </c>
      <c r="K1687" s="8" t="s">
        <v>45</v>
      </c>
      <c r="L1687" s="10">
        <v>45985</v>
      </c>
      <c r="N1687" t="str">
        <f>IFERROR(VLOOKUP(A1687,Ordenes!$C$1:$C$215,1,FALSE),"N/A")</f>
        <v>N/A</v>
      </c>
      <c r="O1687" s="8" t="str">
        <f>_xlfn.CONCAT(YEAR(OP[[#This Row],[FechaDocumento]]),"-",MONTH(OP[[#This Row],[FechaDocumento]]))</f>
        <v>2025-11</v>
      </c>
    </row>
    <row r="1688" spans="1:15" ht="15">
      <c r="A1688" s="8">
        <v>2358</v>
      </c>
      <c r="B1688" s="8">
        <v>2140190018</v>
      </c>
      <c r="C1688" s="8" t="s">
        <v>743</v>
      </c>
      <c r="D1688" s="8" t="s">
        <v>12</v>
      </c>
      <c r="E1688" s="8" t="s">
        <v>13</v>
      </c>
      <c r="F1688" s="8" t="s">
        <v>47</v>
      </c>
      <c r="G1688" s="8" t="s">
        <v>48</v>
      </c>
      <c r="H1688" s="8" t="s">
        <v>49</v>
      </c>
      <c r="I1688" s="9">
        <v>5000</v>
      </c>
      <c r="J1688" s="9">
        <v>4985</v>
      </c>
      <c r="K1688" s="8" t="s">
        <v>743</v>
      </c>
      <c r="L1688" s="10">
        <v>45985</v>
      </c>
      <c r="N1688" t="str">
        <f>IFERROR(VLOOKUP(A1688,Ordenes!$C$1:$C$215,1,FALSE),"N/A")</f>
        <v>N/A</v>
      </c>
      <c r="O1688" s="8" t="str">
        <f>_xlfn.CONCAT(YEAR(OP[[#This Row],[FechaDocumento]]),"-",MONTH(OP[[#This Row],[FechaDocumento]]))</f>
        <v>2025-11</v>
      </c>
    </row>
    <row r="1689" spans="1:15" ht="15">
      <c r="A1689" s="8">
        <v>2359</v>
      </c>
      <c r="B1689" s="8">
        <v>2140190031</v>
      </c>
      <c r="C1689" s="8" t="s">
        <v>782</v>
      </c>
      <c r="D1689" s="8" t="s">
        <v>12</v>
      </c>
      <c r="E1689" s="8" t="s">
        <v>13</v>
      </c>
      <c r="F1689" s="8" t="s">
        <v>47</v>
      </c>
      <c r="G1689" s="8" t="s">
        <v>48</v>
      </c>
      <c r="H1689" s="8" t="s">
        <v>49</v>
      </c>
      <c r="I1689" s="9">
        <v>5000</v>
      </c>
      <c r="J1689" s="9">
        <v>4983</v>
      </c>
      <c r="K1689" s="8" t="s">
        <v>783</v>
      </c>
      <c r="L1689" s="10">
        <v>45985</v>
      </c>
      <c r="N1689" t="str">
        <f>IFERROR(VLOOKUP(A1689,Ordenes!$C$1:$C$215,1,FALSE),"N/A")</f>
        <v>N/A</v>
      </c>
      <c r="O1689" s="8" t="str">
        <f>_xlfn.CONCAT(YEAR(OP[[#This Row],[FechaDocumento]]),"-",MONTH(OP[[#This Row],[FechaDocumento]]))</f>
        <v>2025-11</v>
      </c>
    </row>
    <row r="1690" spans="1:15" ht="15">
      <c r="A1690" s="8">
        <v>2360</v>
      </c>
      <c r="B1690" s="8">
        <v>2140190030</v>
      </c>
      <c r="C1690" s="8" t="s">
        <v>838</v>
      </c>
      <c r="D1690" s="8" t="s">
        <v>12</v>
      </c>
      <c r="E1690" s="8" t="s">
        <v>13</v>
      </c>
      <c r="F1690" s="8" t="s">
        <v>47</v>
      </c>
      <c r="G1690" s="8" t="s">
        <v>48</v>
      </c>
      <c r="H1690" s="8" t="s">
        <v>49</v>
      </c>
      <c r="I1690" s="9">
        <v>5000</v>
      </c>
      <c r="J1690" s="9">
        <v>5002</v>
      </c>
      <c r="K1690" s="8" t="s">
        <v>838</v>
      </c>
      <c r="L1690" s="10">
        <v>45985</v>
      </c>
      <c r="N1690" t="str">
        <f>IFERROR(VLOOKUP(A1690,Ordenes!$C$1:$C$215,1,FALSE),"N/A")</f>
        <v>N/A</v>
      </c>
      <c r="O1690" s="8" t="str">
        <f>_xlfn.CONCAT(YEAR(OP[[#This Row],[FechaDocumento]]),"-",MONTH(OP[[#This Row],[FechaDocumento]]))</f>
        <v>2025-11</v>
      </c>
    </row>
    <row r="1691" spans="1:15" ht="15">
      <c r="A1691" s="8">
        <v>2361</v>
      </c>
      <c r="B1691" s="8">
        <v>2310160483</v>
      </c>
      <c r="C1691" s="8" t="s">
        <v>839</v>
      </c>
      <c r="D1691" s="8" t="s">
        <v>12</v>
      </c>
      <c r="E1691" s="8" t="s">
        <v>13</v>
      </c>
      <c r="F1691" s="8" t="s">
        <v>14</v>
      </c>
      <c r="G1691" s="8" t="s">
        <v>15</v>
      </c>
      <c r="H1691" s="8" t="s">
        <v>16</v>
      </c>
      <c r="I1691" s="9">
        <v>40000</v>
      </c>
      <c r="J1691" s="9">
        <v>40000</v>
      </c>
      <c r="K1691" s="8" t="s">
        <v>839</v>
      </c>
      <c r="L1691" s="10">
        <v>45985</v>
      </c>
      <c r="N1691" t="str">
        <f>IFERROR(VLOOKUP(A1691,Ordenes!$C$1:$C$215,1,FALSE),"N/A")</f>
        <v>N/A</v>
      </c>
      <c r="O1691" s="8" t="str">
        <f>_xlfn.CONCAT(YEAR(OP[[#This Row],[FechaDocumento]]),"-",MONTH(OP[[#This Row],[FechaDocumento]]))</f>
        <v>2025-11</v>
      </c>
    </row>
    <row r="1692" spans="1:15" ht="15">
      <c r="A1692" s="8">
        <v>2362</v>
      </c>
      <c r="B1692" s="8">
        <v>2310160486</v>
      </c>
      <c r="C1692" s="8" t="s">
        <v>369</v>
      </c>
      <c r="D1692" s="8" t="s">
        <v>12</v>
      </c>
      <c r="E1692" s="8" t="s">
        <v>13</v>
      </c>
      <c r="F1692" s="8" t="s">
        <v>14</v>
      </c>
      <c r="G1692" s="8" t="s">
        <v>15</v>
      </c>
      <c r="H1692" s="8" t="s">
        <v>16</v>
      </c>
      <c r="I1692" s="9">
        <v>83800</v>
      </c>
      <c r="J1692" s="9">
        <v>83800</v>
      </c>
      <c r="K1692" s="8" t="s">
        <v>369</v>
      </c>
      <c r="L1692" s="10">
        <v>45985</v>
      </c>
      <c r="N1692" t="str">
        <f>IFERROR(VLOOKUP(A1692,Ordenes!$C$1:$C$215,1,FALSE),"N/A")</f>
        <v>N/A</v>
      </c>
      <c r="O1692" s="8" t="str">
        <f>_xlfn.CONCAT(YEAR(OP[[#This Row],[FechaDocumento]]),"-",MONTH(OP[[#This Row],[FechaDocumento]]))</f>
        <v>2025-11</v>
      </c>
    </row>
    <row r="1693" spans="1:15" ht="15">
      <c r="A1693" s="8">
        <v>2363</v>
      </c>
      <c r="B1693" s="8">
        <v>2310160489</v>
      </c>
      <c r="C1693" s="8" t="s">
        <v>370</v>
      </c>
      <c r="D1693" s="8" t="s">
        <v>12</v>
      </c>
      <c r="E1693" s="8" t="s">
        <v>13</v>
      </c>
      <c r="F1693" s="8" t="s">
        <v>14</v>
      </c>
      <c r="G1693" s="8" t="s">
        <v>15</v>
      </c>
      <c r="H1693" s="8" t="s">
        <v>16</v>
      </c>
      <c r="I1693" s="9">
        <v>80000</v>
      </c>
      <c r="J1693" s="9">
        <v>83000</v>
      </c>
      <c r="K1693" s="8" t="s">
        <v>370</v>
      </c>
      <c r="L1693" s="10">
        <v>45985</v>
      </c>
      <c r="N1693" t="str">
        <f>IFERROR(VLOOKUP(A1693,Ordenes!$C$1:$C$215,1,FALSE),"N/A")</f>
        <v>N/A</v>
      </c>
      <c r="O1693" s="8" t="str">
        <f>_xlfn.CONCAT(YEAR(OP[[#This Row],[FechaDocumento]]),"-",MONTH(OP[[#This Row],[FechaDocumento]]))</f>
        <v>2025-11</v>
      </c>
    </row>
    <row r="1694" spans="1:15" ht="15">
      <c r="A1694" s="8">
        <v>2364</v>
      </c>
      <c r="B1694" s="8">
        <v>2310250014</v>
      </c>
      <c r="C1694" s="8" t="s">
        <v>113</v>
      </c>
      <c r="D1694" s="8" t="s">
        <v>12</v>
      </c>
      <c r="E1694" s="8" t="s">
        <v>13</v>
      </c>
      <c r="F1694" s="8" t="s">
        <v>91</v>
      </c>
      <c r="G1694" s="8" t="s">
        <v>92</v>
      </c>
      <c r="H1694" s="8" t="s">
        <v>93</v>
      </c>
      <c r="I1694" s="9">
        <v>600</v>
      </c>
      <c r="J1694" s="9">
        <v>608.20000000000005</v>
      </c>
      <c r="K1694" s="8" t="s">
        <v>113</v>
      </c>
      <c r="L1694" s="10">
        <v>45985</v>
      </c>
      <c r="N1694" t="str">
        <f>IFERROR(VLOOKUP(A1694,Ordenes!$C$1:$C$215,1,FALSE),"N/A")</f>
        <v>N/A</v>
      </c>
      <c r="O1694" s="8" t="str">
        <f>_xlfn.CONCAT(YEAR(OP[[#This Row],[FechaDocumento]]),"-",MONTH(OP[[#This Row],[FechaDocumento]]))</f>
        <v>2025-11</v>
      </c>
    </row>
    <row r="1695" spans="1:15" ht="15">
      <c r="A1695" s="8">
        <v>2365</v>
      </c>
      <c r="B1695" s="8">
        <v>2310250009</v>
      </c>
      <c r="C1695" s="8" t="s">
        <v>104</v>
      </c>
      <c r="D1695" s="8" t="s">
        <v>12</v>
      </c>
      <c r="E1695" s="8" t="s">
        <v>13</v>
      </c>
      <c r="F1695" s="8" t="s">
        <v>91</v>
      </c>
      <c r="G1695" s="8" t="s">
        <v>92</v>
      </c>
      <c r="H1695" s="8" t="s">
        <v>93</v>
      </c>
      <c r="I1695" s="9">
        <v>600</v>
      </c>
      <c r="J1695" s="9">
        <v>602.5</v>
      </c>
      <c r="K1695" s="8" t="s">
        <v>104</v>
      </c>
      <c r="L1695" s="10">
        <v>45985</v>
      </c>
      <c r="N1695" t="str">
        <f>IFERROR(VLOOKUP(A1695,Ordenes!$C$1:$C$215,1,FALSE),"N/A")</f>
        <v>N/A</v>
      </c>
      <c r="O1695" s="8" t="str">
        <f>_xlfn.CONCAT(YEAR(OP[[#This Row],[FechaDocumento]]),"-",MONTH(OP[[#This Row],[FechaDocumento]]))</f>
        <v>2025-11</v>
      </c>
    </row>
    <row r="1696" spans="1:15" ht="15">
      <c r="A1696" s="8">
        <v>2366</v>
      </c>
      <c r="B1696" s="8">
        <v>2310250007</v>
      </c>
      <c r="C1696" s="8" t="s">
        <v>103</v>
      </c>
      <c r="D1696" s="8" t="s">
        <v>12</v>
      </c>
      <c r="E1696" s="8" t="s">
        <v>13</v>
      </c>
      <c r="F1696" s="8" t="s">
        <v>91</v>
      </c>
      <c r="G1696" s="8" t="s">
        <v>92</v>
      </c>
      <c r="H1696" s="8" t="s">
        <v>93</v>
      </c>
      <c r="I1696" s="9">
        <v>600</v>
      </c>
      <c r="J1696" s="9">
        <v>607.6</v>
      </c>
      <c r="K1696" s="8" t="s">
        <v>103</v>
      </c>
      <c r="L1696" s="10">
        <v>45985</v>
      </c>
      <c r="N1696" t="str">
        <f>IFERROR(VLOOKUP(A1696,Ordenes!$C$1:$C$215,1,FALSE),"N/A")</f>
        <v>N/A</v>
      </c>
      <c r="O1696" s="8" t="str">
        <f>_xlfn.CONCAT(YEAR(OP[[#This Row],[FechaDocumento]]),"-",MONTH(OP[[#This Row],[FechaDocumento]]))</f>
        <v>2025-11</v>
      </c>
    </row>
    <row r="1697" spans="1:15" ht="15">
      <c r="A1697" s="8">
        <v>2367</v>
      </c>
      <c r="B1697" s="8">
        <v>2310250029</v>
      </c>
      <c r="C1697" s="8" t="s">
        <v>115</v>
      </c>
      <c r="D1697" s="8" t="s">
        <v>12</v>
      </c>
      <c r="E1697" s="8" t="s">
        <v>13</v>
      </c>
      <c r="F1697" s="8" t="s">
        <v>91</v>
      </c>
      <c r="G1697" s="8" t="s">
        <v>92</v>
      </c>
      <c r="H1697" s="8" t="s">
        <v>93</v>
      </c>
      <c r="I1697" s="9">
        <v>600</v>
      </c>
      <c r="J1697" s="9">
        <v>605.20000000000005</v>
      </c>
      <c r="K1697" s="8" t="s">
        <v>115</v>
      </c>
      <c r="L1697" s="10">
        <v>45985</v>
      </c>
      <c r="N1697" t="str">
        <f>IFERROR(VLOOKUP(A1697,Ordenes!$C$1:$C$215,1,FALSE),"N/A")</f>
        <v>N/A</v>
      </c>
      <c r="O1697" s="8" t="str">
        <f>_xlfn.CONCAT(YEAR(OP[[#This Row],[FechaDocumento]]),"-",MONTH(OP[[#This Row],[FechaDocumento]]))</f>
        <v>2025-11</v>
      </c>
    </row>
    <row r="1698" spans="1:15" ht="15">
      <c r="A1698" s="8">
        <v>2368</v>
      </c>
      <c r="B1698" s="8">
        <v>2310250015</v>
      </c>
      <c r="C1698" s="8" t="s">
        <v>114</v>
      </c>
      <c r="D1698" s="8" t="s">
        <v>12</v>
      </c>
      <c r="E1698" s="8" t="s">
        <v>13</v>
      </c>
      <c r="F1698" s="8" t="s">
        <v>91</v>
      </c>
      <c r="G1698" s="8" t="s">
        <v>92</v>
      </c>
      <c r="H1698" s="8" t="s">
        <v>93</v>
      </c>
      <c r="I1698" s="9">
        <v>600</v>
      </c>
      <c r="J1698" s="9">
        <v>615.9</v>
      </c>
      <c r="K1698" s="8" t="s">
        <v>114</v>
      </c>
      <c r="L1698" s="10">
        <v>45985</v>
      </c>
      <c r="N1698" t="str">
        <f>IFERROR(VLOOKUP(A1698,Ordenes!$C$1:$C$215,1,FALSE),"N/A")</f>
        <v>N/A</v>
      </c>
      <c r="O1698" s="8" t="str">
        <f>_xlfn.CONCAT(YEAR(OP[[#This Row],[FechaDocumento]]),"-",MONTH(OP[[#This Row],[FechaDocumento]]))</f>
        <v>2025-11</v>
      </c>
    </row>
    <row r="1699" spans="1:15" ht="15">
      <c r="A1699" s="8">
        <v>2369</v>
      </c>
      <c r="B1699" s="8">
        <v>2310250012</v>
      </c>
      <c r="C1699" s="8" t="s">
        <v>112</v>
      </c>
      <c r="D1699" s="8" t="s">
        <v>12</v>
      </c>
      <c r="E1699" s="8" t="s">
        <v>13</v>
      </c>
      <c r="F1699" s="8" t="s">
        <v>91</v>
      </c>
      <c r="G1699" s="8" t="s">
        <v>92</v>
      </c>
      <c r="H1699" s="8" t="s">
        <v>93</v>
      </c>
      <c r="I1699" s="9">
        <v>600</v>
      </c>
      <c r="J1699" s="9">
        <v>603</v>
      </c>
      <c r="K1699" s="8" t="s">
        <v>112</v>
      </c>
      <c r="L1699" s="10">
        <v>45985</v>
      </c>
      <c r="N1699" t="str">
        <f>IFERROR(VLOOKUP(A1699,Ordenes!$C$1:$C$215,1,FALSE),"N/A")</f>
        <v>N/A</v>
      </c>
      <c r="O1699" s="8" t="str">
        <f>_xlfn.CONCAT(YEAR(OP[[#This Row],[FechaDocumento]]),"-",MONTH(OP[[#This Row],[FechaDocumento]]))</f>
        <v>2025-11</v>
      </c>
    </row>
    <row r="1700" spans="1:15" ht="15">
      <c r="A1700" s="8">
        <v>2373</v>
      </c>
      <c r="B1700" s="8">
        <v>2310090441</v>
      </c>
      <c r="C1700" s="8" t="s">
        <v>325</v>
      </c>
      <c r="D1700" s="8" t="s">
        <v>12</v>
      </c>
      <c r="E1700" s="8" t="s">
        <v>13</v>
      </c>
      <c r="F1700" s="8" t="s">
        <v>14</v>
      </c>
      <c r="G1700" s="8" t="s">
        <v>15</v>
      </c>
      <c r="H1700" s="8" t="s">
        <v>16</v>
      </c>
      <c r="I1700" s="9">
        <v>100000</v>
      </c>
      <c r="J1700" s="9">
        <v>98300</v>
      </c>
      <c r="K1700" s="8" t="s">
        <v>325</v>
      </c>
      <c r="L1700" s="10">
        <v>45986</v>
      </c>
      <c r="N1700" t="str">
        <f>IFERROR(VLOOKUP(A1700,Ordenes!$C$1:$C$215,1,FALSE),"N/A")</f>
        <v>N/A</v>
      </c>
      <c r="O1700" s="8" t="str">
        <f>_xlfn.CONCAT(YEAR(OP[[#This Row],[FechaDocumento]]),"-",MONTH(OP[[#This Row],[FechaDocumento]]))</f>
        <v>2025-11</v>
      </c>
    </row>
    <row r="1701" spans="1:15" ht="15">
      <c r="A1701" s="8">
        <v>2374</v>
      </c>
      <c r="B1701" s="8">
        <v>2310160530</v>
      </c>
      <c r="C1701" s="8" t="s">
        <v>40</v>
      </c>
      <c r="D1701" s="8" t="s">
        <v>12</v>
      </c>
      <c r="E1701" s="8" t="s">
        <v>13</v>
      </c>
      <c r="F1701" s="8" t="s">
        <v>14</v>
      </c>
      <c r="G1701" s="8" t="s">
        <v>15</v>
      </c>
      <c r="H1701" s="8" t="s">
        <v>16</v>
      </c>
      <c r="I1701" s="9">
        <v>80000</v>
      </c>
      <c r="J1701" s="9">
        <v>60500</v>
      </c>
      <c r="K1701" s="8" t="s">
        <v>41</v>
      </c>
      <c r="L1701" s="10">
        <v>45986</v>
      </c>
      <c r="N1701" t="str">
        <f>IFERROR(VLOOKUP(A1701,Ordenes!$C$1:$C$215,1,FALSE),"N/A")</f>
        <v>N/A</v>
      </c>
      <c r="O1701" s="8" t="str">
        <f>_xlfn.CONCAT(YEAR(OP[[#This Row],[FechaDocumento]]),"-",MONTH(OP[[#This Row],[FechaDocumento]]))</f>
        <v>2025-11</v>
      </c>
    </row>
    <row r="1702" spans="1:15" ht="15">
      <c r="A1702" s="8">
        <v>2375</v>
      </c>
      <c r="B1702" s="8">
        <v>2310160240</v>
      </c>
      <c r="C1702" s="8" t="s">
        <v>39</v>
      </c>
      <c r="D1702" s="8" t="s">
        <v>12</v>
      </c>
      <c r="E1702" s="8" t="s">
        <v>13</v>
      </c>
      <c r="F1702" s="8" t="s">
        <v>14</v>
      </c>
      <c r="G1702" s="8" t="s">
        <v>15</v>
      </c>
      <c r="H1702" s="8" t="s">
        <v>16</v>
      </c>
      <c r="I1702" s="9">
        <v>70000</v>
      </c>
      <c r="J1702" s="9">
        <v>71500</v>
      </c>
      <c r="K1702" s="8" t="s">
        <v>39</v>
      </c>
      <c r="L1702" s="10">
        <v>45986</v>
      </c>
      <c r="N1702" t="str">
        <f>IFERROR(VLOOKUP(A1702,Ordenes!$C$1:$C$215,1,FALSE),"N/A")</f>
        <v>N/A</v>
      </c>
      <c r="O1702" s="8" t="str">
        <f>_xlfn.CONCAT(YEAR(OP[[#This Row],[FechaDocumento]]),"-",MONTH(OP[[#This Row],[FechaDocumento]]))</f>
        <v>2025-11</v>
      </c>
    </row>
    <row r="1703" spans="1:15" ht="15">
      <c r="A1703" s="8">
        <v>2377</v>
      </c>
      <c r="B1703" s="8">
        <v>2140110604</v>
      </c>
      <c r="C1703" s="8" t="s">
        <v>421</v>
      </c>
      <c r="D1703" s="8" t="s">
        <v>12</v>
      </c>
      <c r="E1703" s="8" t="s">
        <v>108</v>
      </c>
      <c r="F1703" s="8" t="s">
        <v>109</v>
      </c>
      <c r="G1703" s="8" t="s">
        <v>110</v>
      </c>
      <c r="H1703" s="8" t="s">
        <v>111</v>
      </c>
      <c r="I1703" s="9">
        <v>20000</v>
      </c>
      <c r="J1703" s="9">
        <v>20050</v>
      </c>
      <c r="K1703" s="8" t="s">
        <v>421</v>
      </c>
      <c r="L1703" s="10">
        <v>45992</v>
      </c>
      <c r="N1703" t="str">
        <f>IFERROR(VLOOKUP(A1703,Ordenes!$C$1:$C$215,1,FALSE),"N/A")</f>
        <v>N/A</v>
      </c>
      <c r="O1703" s="8" t="str">
        <f>_xlfn.CONCAT(YEAR(OP[[#This Row],[FechaDocumento]]),"-",MONTH(OP[[#This Row],[FechaDocumento]]))</f>
        <v>2025-12</v>
      </c>
    </row>
    <row r="1704" spans="1:15" ht="15">
      <c r="A1704" s="8">
        <v>2378</v>
      </c>
      <c r="B1704" s="8">
        <v>2310030017</v>
      </c>
      <c r="C1704" s="8" t="s">
        <v>97</v>
      </c>
      <c r="D1704" s="8" t="s">
        <v>12</v>
      </c>
      <c r="E1704" s="8" t="s">
        <v>13</v>
      </c>
      <c r="F1704" s="8" t="s">
        <v>91</v>
      </c>
      <c r="G1704" s="8" t="s">
        <v>92</v>
      </c>
      <c r="H1704" s="8" t="s">
        <v>93</v>
      </c>
      <c r="I1704" s="9">
        <v>2700</v>
      </c>
      <c r="J1704" s="9">
        <v>2700</v>
      </c>
      <c r="K1704" s="8" t="s">
        <v>97</v>
      </c>
      <c r="L1704" s="10">
        <v>45986</v>
      </c>
      <c r="N1704" t="str">
        <f>IFERROR(VLOOKUP(A1704,Ordenes!$C$1:$C$215,1,FALSE),"N/A")</f>
        <v>N/A</v>
      </c>
      <c r="O1704" s="8" t="str">
        <f>_xlfn.CONCAT(YEAR(OP[[#This Row],[FechaDocumento]]),"-",MONTH(OP[[#This Row],[FechaDocumento]]))</f>
        <v>2025-11</v>
      </c>
    </row>
    <row r="1705" spans="1:15" ht="15">
      <c r="A1705" s="8">
        <v>2379</v>
      </c>
      <c r="B1705" s="8">
        <v>2310030018</v>
      </c>
      <c r="C1705" s="8" t="s">
        <v>99</v>
      </c>
      <c r="D1705" s="8" t="s">
        <v>12</v>
      </c>
      <c r="E1705" s="8" t="s">
        <v>13</v>
      </c>
      <c r="F1705" s="8" t="s">
        <v>91</v>
      </c>
      <c r="G1705" s="8" t="s">
        <v>92</v>
      </c>
      <c r="H1705" s="8" t="s">
        <v>93</v>
      </c>
      <c r="I1705" s="9">
        <v>2700</v>
      </c>
      <c r="J1705" s="9">
        <v>2700</v>
      </c>
      <c r="K1705" s="8" t="s">
        <v>99</v>
      </c>
      <c r="L1705" s="10">
        <v>45986</v>
      </c>
      <c r="N1705" t="str">
        <f>IFERROR(VLOOKUP(A1705,Ordenes!$C$1:$C$215,1,FALSE),"N/A")</f>
        <v>N/A</v>
      </c>
      <c r="O1705" s="8" t="str">
        <f>_xlfn.CONCAT(YEAR(OP[[#This Row],[FechaDocumento]]),"-",MONTH(OP[[#This Row],[FechaDocumento]]))</f>
        <v>2025-11</v>
      </c>
    </row>
    <row r="1706" spans="1:15" ht="15">
      <c r="A1706" s="8">
        <v>2380</v>
      </c>
      <c r="B1706" s="8">
        <v>2310030021</v>
      </c>
      <c r="C1706" s="8" t="s">
        <v>90</v>
      </c>
      <c r="D1706" s="8" t="s">
        <v>12</v>
      </c>
      <c r="E1706" s="8" t="s">
        <v>13</v>
      </c>
      <c r="F1706" s="8" t="s">
        <v>91</v>
      </c>
      <c r="G1706" s="8" t="s">
        <v>92</v>
      </c>
      <c r="H1706" s="8" t="s">
        <v>93</v>
      </c>
      <c r="I1706" s="9">
        <v>2700</v>
      </c>
      <c r="J1706" s="9">
        <v>2700</v>
      </c>
      <c r="K1706" s="8" t="s">
        <v>90</v>
      </c>
      <c r="L1706" s="10">
        <v>45986</v>
      </c>
      <c r="N1706" t="str">
        <f>IFERROR(VLOOKUP(A1706,Ordenes!$C$1:$C$215,1,FALSE),"N/A")</f>
        <v>N/A</v>
      </c>
      <c r="O1706" s="8" t="str">
        <f>_xlfn.CONCAT(YEAR(OP[[#This Row],[FechaDocumento]]),"-",MONTH(OP[[#This Row],[FechaDocumento]]))</f>
        <v>2025-11</v>
      </c>
    </row>
    <row r="1707" spans="1:15" ht="15">
      <c r="A1707" s="8">
        <v>2381</v>
      </c>
      <c r="B1707" s="8">
        <v>2310030015</v>
      </c>
      <c r="C1707" s="8" t="s">
        <v>100</v>
      </c>
      <c r="D1707" s="8" t="s">
        <v>12</v>
      </c>
      <c r="E1707" s="8" t="s">
        <v>13</v>
      </c>
      <c r="F1707" s="8" t="s">
        <v>91</v>
      </c>
      <c r="G1707" s="8" t="s">
        <v>92</v>
      </c>
      <c r="H1707" s="8" t="s">
        <v>93</v>
      </c>
      <c r="I1707" s="9">
        <v>2700</v>
      </c>
      <c r="J1707" s="9">
        <v>2700</v>
      </c>
      <c r="K1707" s="8" t="s">
        <v>100</v>
      </c>
      <c r="L1707" s="10">
        <v>45986</v>
      </c>
      <c r="N1707" t="str">
        <f>IFERROR(VLOOKUP(A1707,Ordenes!$C$1:$C$215,1,FALSE),"N/A")</f>
        <v>N/A</v>
      </c>
      <c r="O1707" s="8" t="str">
        <f>_xlfn.CONCAT(YEAR(OP[[#This Row],[FechaDocumento]]),"-",MONTH(OP[[#This Row],[FechaDocumento]]))</f>
        <v>2025-11</v>
      </c>
    </row>
    <row r="1708" spans="1:15" ht="15">
      <c r="A1708" s="8">
        <v>2382</v>
      </c>
      <c r="B1708" s="8">
        <v>2310030020</v>
      </c>
      <c r="C1708" s="8" t="s">
        <v>96</v>
      </c>
      <c r="D1708" s="8" t="s">
        <v>12</v>
      </c>
      <c r="E1708" s="8" t="s">
        <v>13</v>
      </c>
      <c r="F1708" s="8" t="s">
        <v>91</v>
      </c>
      <c r="G1708" s="8" t="s">
        <v>92</v>
      </c>
      <c r="H1708" s="8" t="s">
        <v>93</v>
      </c>
      <c r="I1708" s="9">
        <v>2850</v>
      </c>
      <c r="J1708" s="9">
        <v>2850</v>
      </c>
      <c r="K1708" s="8" t="s">
        <v>96</v>
      </c>
      <c r="L1708" s="10">
        <v>45986</v>
      </c>
      <c r="N1708" t="str">
        <f>IFERROR(VLOOKUP(A1708,Ordenes!$C$1:$C$215,1,FALSE),"N/A")</f>
        <v>N/A</v>
      </c>
      <c r="O1708" s="8" t="str">
        <f>_xlfn.CONCAT(YEAR(OP[[#This Row],[FechaDocumento]]),"-",MONTH(OP[[#This Row],[FechaDocumento]]))</f>
        <v>2025-11</v>
      </c>
    </row>
    <row r="1709" spans="1:15" ht="15">
      <c r="A1709" s="8">
        <v>2383</v>
      </c>
      <c r="B1709" s="8">
        <v>2310030016</v>
      </c>
      <c r="C1709" s="8" t="s">
        <v>94</v>
      </c>
      <c r="D1709" s="8" t="s">
        <v>12</v>
      </c>
      <c r="E1709" s="8" t="s">
        <v>13</v>
      </c>
      <c r="F1709" s="8" t="s">
        <v>91</v>
      </c>
      <c r="G1709" s="8" t="s">
        <v>92</v>
      </c>
      <c r="H1709" s="8" t="s">
        <v>93</v>
      </c>
      <c r="I1709" s="9">
        <v>2700</v>
      </c>
      <c r="J1709" s="9">
        <v>2700</v>
      </c>
      <c r="K1709" s="8" t="s">
        <v>94</v>
      </c>
      <c r="L1709" s="10">
        <v>45986</v>
      </c>
      <c r="N1709" t="str">
        <f>IFERROR(VLOOKUP(A1709,Ordenes!$C$1:$C$215,1,FALSE),"N/A")</f>
        <v>N/A</v>
      </c>
      <c r="O1709" s="8" t="str">
        <f>_xlfn.CONCAT(YEAR(OP[[#This Row],[FechaDocumento]]),"-",MONTH(OP[[#This Row],[FechaDocumento]]))</f>
        <v>2025-11</v>
      </c>
    </row>
    <row r="1710" spans="1:15" ht="15">
      <c r="A1710" s="8">
        <v>2384</v>
      </c>
      <c r="B1710" s="8">
        <v>2310030019</v>
      </c>
      <c r="C1710" s="8" t="s">
        <v>98</v>
      </c>
      <c r="D1710" s="8" t="s">
        <v>12</v>
      </c>
      <c r="E1710" s="8" t="s">
        <v>13</v>
      </c>
      <c r="F1710" s="8" t="s">
        <v>91</v>
      </c>
      <c r="G1710" s="8" t="s">
        <v>92</v>
      </c>
      <c r="H1710" s="8" t="s">
        <v>93</v>
      </c>
      <c r="I1710" s="9">
        <v>2700</v>
      </c>
      <c r="J1710" s="9">
        <v>2700</v>
      </c>
      <c r="K1710" s="8" t="s">
        <v>98</v>
      </c>
      <c r="L1710" s="10">
        <v>45986</v>
      </c>
      <c r="N1710" t="str">
        <f>IFERROR(VLOOKUP(A1710,Ordenes!$C$1:$C$215,1,FALSE),"N/A")</f>
        <v>N/A</v>
      </c>
      <c r="O1710" s="8" t="str">
        <f>_xlfn.CONCAT(YEAR(OP[[#This Row],[FechaDocumento]]),"-",MONTH(OP[[#This Row],[FechaDocumento]]))</f>
        <v>2025-11</v>
      </c>
    </row>
    <row r="1711" spans="1:15" ht="15">
      <c r="A1711" s="8">
        <v>2385</v>
      </c>
      <c r="B1711" s="8">
        <v>2110020322</v>
      </c>
      <c r="C1711" s="8" t="s">
        <v>243</v>
      </c>
      <c r="D1711" s="8" t="s">
        <v>12</v>
      </c>
      <c r="E1711" s="8" t="s">
        <v>13</v>
      </c>
      <c r="F1711" s="8" t="s">
        <v>47</v>
      </c>
      <c r="G1711" s="8" t="s">
        <v>48</v>
      </c>
      <c r="H1711" s="8" t="s">
        <v>49</v>
      </c>
      <c r="I1711" s="9">
        <v>10000</v>
      </c>
      <c r="J1711" s="9">
        <v>3072</v>
      </c>
      <c r="K1711" s="8" t="s">
        <v>243</v>
      </c>
      <c r="L1711" s="10">
        <v>45986</v>
      </c>
      <c r="N1711" t="str">
        <f>IFERROR(VLOOKUP(A1711,Ordenes!$C$1:$C$215,1,FALSE),"N/A")</f>
        <v>N/A</v>
      </c>
      <c r="O1711" s="8" t="str">
        <f>_xlfn.CONCAT(YEAR(OP[[#This Row],[FechaDocumento]]),"-",MONTH(OP[[#This Row],[FechaDocumento]]))</f>
        <v>2025-11</v>
      </c>
    </row>
    <row r="1712" spans="1:15" ht="15">
      <c r="A1712" s="8">
        <v>2388</v>
      </c>
      <c r="B1712" s="8">
        <v>2110100138</v>
      </c>
      <c r="C1712" s="8" t="s">
        <v>345</v>
      </c>
      <c r="D1712" s="8" t="s">
        <v>12</v>
      </c>
      <c r="E1712" s="8" t="s">
        <v>13</v>
      </c>
      <c r="F1712" s="8" t="s">
        <v>47</v>
      </c>
      <c r="G1712" s="8" t="s">
        <v>48</v>
      </c>
      <c r="H1712" s="8" t="s">
        <v>49</v>
      </c>
      <c r="I1712" s="9">
        <v>8900</v>
      </c>
      <c r="J1712" s="9">
        <v>8852</v>
      </c>
      <c r="K1712" s="8" t="s">
        <v>345</v>
      </c>
      <c r="L1712" s="10">
        <v>45986</v>
      </c>
      <c r="N1712" t="str">
        <f>IFERROR(VLOOKUP(A1712,Ordenes!$C$1:$C$215,1,FALSE),"N/A")</f>
        <v>N/A</v>
      </c>
      <c r="O1712" s="8" t="str">
        <f>_xlfn.CONCAT(YEAR(OP[[#This Row],[FechaDocumento]]),"-",MONTH(OP[[#This Row],[FechaDocumento]]))</f>
        <v>2025-11</v>
      </c>
    </row>
    <row r="1713" spans="1:15" ht="15">
      <c r="A1713" s="8">
        <v>2389</v>
      </c>
      <c r="B1713" s="8">
        <v>2110020107</v>
      </c>
      <c r="C1713" s="8" t="s">
        <v>424</v>
      </c>
      <c r="D1713" s="8" t="s">
        <v>12</v>
      </c>
      <c r="E1713" s="8" t="s">
        <v>13</v>
      </c>
      <c r="F1713" s="8" t="s">
        <v>47</v>
      </c>
      <c r="G1713" s="8" t="s">
        <v>48</v>
      </c>
      <c r="H1713" s="8" t="s">
        <v>49</v>
      </c>
      <c r="I1713" s="9">
        <v>25000</v>
      </c>
      <c r="J1713" s="9">
        <v>25344</v>
      </c>
      <c r="K1713" s="8" t="s">
        <v>424</v>
      </c>
      <c r="L1713" s="10">
        <v>45986</v>
      </c>
      <c r="N1713" t="str">
        <f>IFERROR(VLOOKUP(A1713,Ordenes!$C$1:$C$215,1,FALSE),"N/A")</f>
        <v>N/A</v>
      </c>
      <c r="O1713" s="8" t="str">
        <f>_xlfn.CONCAT(YEAR(OP[[#This Row],[FechaDocumento]]),"-",MONTH(OP[[#This Row],[FechaDocumento]]))</f>
        <v>2025-11</v>
      </c>
    </row>
    <row r="1714" spans="1:15" ht="15">
      <c r="A1714" s="8">
        <v>2390</v>
      </c>
      <c r="B1714" s="8">
        <v>2110020344</v>
      </c>
      <c r="C1714" s="8" t="s">
        <v>684</v>
      </c>
      <c r="D1714" s="8" t="s">
        <v>12</v>
      </c>
      <c r="E1714" s="8" t="s">
        <v>13</v>
      </c>
      <c r="F1714" s="8" t="s">
        <v>47</v>
      </c>
      <c r="G1714" s="8" t="s">
        <v>48</v>
      </c>
      <c r="H1714" s="8" t="s">
        <v>49</v>
      </c>
      <c r="I1714" s="9">
        <v>80000</v>
      </c>
      <c r="J1714" s="9">
        <v>80004</v>
      </c>
      <c r="K1714" s="8" t="s">
        <v>684</v>
      </c>
      <c r="L1714" s="10">
        <v>45986</v>
      </c>
      <c r="N1714" t="str">
        <f>IFERROR(VLOOKUP(A1714,Ordenes!$C$1:$C$215,1,FALSE),"N/A")</f>
        <v>N/A</v>
      </c>
      <c r="O1714" s="8" t="str">
        <f>_xlfn.CONCAT(YEAR(OP[[#This Row],[FechaDocumento]]),"-",MONTH(OP[[#This Row],[FechaDocumento]]))</f>
        <v>2025-11</v>
      </c>
    </row>
    <row r="1715" spans="1:15" ht="15">
      <c r="A1715" s="8">
        <v>2391</v>
      </c>
      <c r="B1715" s="8">
        <v>2320130734</v>
      </c>
      <c r="C1715" s="8" t="s">
        <v>842</v>
      </c>
      <c r="D1715" s="8" t="s">
        <v>12</v>
      </c>
      <c r="E1715" s="8" t="s">
        <v>108</v>
      </c>
      <c r="F1715" s="8" t="s">
        <v>109</v>
      </c>
      <c r="G1715" s="8" t="s">
        <v>110</v>
      </c>
      <c r="H1715" s="8" t="s">
        <v>111</v>
      </c>
      <c r="I1715" s="9">
        <v>31500</v>
      </c>
      <c r="J1715" s="9">
        <v>31500</v>
      </c>
      <c r="K1715" s="8" t="s">
        <v>842</v>
      </c>
      <c r="L1715" s="10">
        <v>45987</v>
      </c>
      <c r="N1715" t="str">
        <f>IFERROR(VLOOKUP(A1715,Ordenes!$C$1:$C$215,1,FALSE),"N/A")</f>
        <v>N/A</v>
      </c>
      <c r="O1715" s="8" t="str">
        <f>_xlfn.CONCAT(YEAR(OP[[#This Row],[FechaDocumento]]),"-",MONTH(OP[[#This Row],[FechaDocumento]]))</f>
        <v>2025-11</v>
      </c>
    </row>
    <row r="1716" spans="1:15" ht="15">
      <c r="A1716" s="8">
        <v>2392</v>
      </c>
      <c r="B1716" s="8">
        <v>2110020104</v>
      </c>
      <c r="C1716" s="8" t="s">
        <v>477</v>
      </c>
      <c r="D1716" s="8" t="s">
        <v>12</v>
      </c>
      <c r="E1716" s="8" t="s">
        <v>13</v>
      </c>
      <c r="F1716" s="8" t="s">
        <v>47</v>
      </c>
      <c r="G1716" s="8" t="s">
        <v>48</v>
      </c>
      <c r="H1716" s="8" t="s">
        <v>49</v>
      </c>
      <c r="I1716" s="9">
        <v>50000</v>
      </c>
      <c r="J1716" s="9">
        <v>50112</v>
      </c>
      <c r="K1716" s="8" t="s">
        <v>477</v>
      </c>
      <c r="L1716" s="10">
        <v>45987</v>
      </c>
      <c r="N1716" t="str">
        <f>IFERROR(VLOOKUP(A1716,Ordenes!$C$1:$C$215,1,FALSE),"N/A")</f>
        <v>N/A</v>
      </c>
      <c r="O1716" s="8" t="str">
        <f>_xlfn.CONCAT(YEAR(OP[[#This Row],[FechaDocumento]]),"-",MONTH(OP[[#This Row],[FechaDocumento]]))</f>
        <v>2025-11</v>
      </c>
    </row>
    <row r="1717" spans="1:15" ht="15">
      <c r="A1717" s="8">
        <v>2393</v>
      </c>
      <c r="B1717" s="8">
        <v>2110020105</v>
      </c>
      <c r="C1717" s="8" t="s">
        <v>586</v>
      </c>
      <c r="D1717" s="8" t="s">
        <v>12</v>
      </c>
      <c r="E1717" s="8" t="s">
        <v>13</v>
      </c>
      <c r="F1717" s="8" t="s">
        <v>47</v>
      </c>
      <c r="G1717" s="8" t="s">
        <v>48</v>
      </c>
      <c r="H1717" s="8" t="s">
        <v>49</v>
      </c>
      <c r="I1717" s="9">
        <v>50000</v>
      </c>
      <c r="J1717" s="9">
        <v>50112</v>
      </c>
      <c r="K1717" s="8" t="s">
        <v>586</v>
      </c>
      <c r="L1717" s="10">
        <v>45987</v>
      </c>
      <c r="N1717" t="str">
        <f>IFERROR(VLOOKUP(A1717,Ordenes!$C$1:$C$215,1,FALSE),"N/A")</f>
        <v>N/A</v>
      </c>
      <c r="O1717" s="8" t="str">
        <f>_xlfn.CONCAT(YEAR(OP[[#This Row],[FechaDocumento]]),"-",MONTH(OP[[#This Row],[FechaDocumento]]))</f>
        <v>2025-11</v>
      </c>
    </row>
    <row r="1718" spans="1:15" ht="15">
      <c r="A1718" s="8">
        <v>2394</v>
      </c>
      <c r="B1718" s="8">
        <v>2310230097</v>
      </c>
      <c r="C1718" s="8" t="s">
        <v>11</v>
      </c>
      <c r="D1718" s="8" t="s">
        <v>12</v>
      </c>
      <c r="E1718" s="8" t="s">
        <v>13</v>
      </c>
      <c r="F1718" s="8" t="s">
        <v>14</v>
      </c>
      <c r="G1718" s="8" t="s">
        <v>15</v>
      </c>
      <c r="H1718" s="8" t="s">
        <v>16</v>
      </c>
      <c r="I1718" s="9">
        <v>700000</v>
      </c>
      <c r="J1718" s="9">
        <v>325610</v>
      </c>
      <c r="K1718" s="8" t="s">
        <v>17</v>
      </c>
      <c r="L1718" s="10">
        <v>45987</v>
      </c>
      <c r="N1718" t="str">
        <f>IFERROR(VLOOKUP(A1718,Ordenes!$C$1:$C$215,1,FALSE),"N/A")</f>
        <v>N/A</v>
      </c>
      <c r="O1718" s="8" t="str">
        <f>_xlfn.CONCAT(YEAR(OP[[#This Row],[FechaDocumento]]),"-",MONTH(OP[[#This Row],[FechaDocumento]]))</f>
        <v>2025-11</v>
      </c>
    </row>
    <row r="1719" spans="1:15" ht="15">
      <c r="A1719" s="8">
        <v>2395</v>
      </c>
      <c r="B1719" s="8">
        <v>2310230002</v>
      </c>
      <c r="C1719" s="8" t="s">
        <v>24</v>
      </c>
      <c r="D1719" s="8" t="s">
        <v>12</v>
      </c>
      <c r="E1719" s="8" t="s">
        <v>13</v>
      </c>
      <c r="F1719" s="8" t="s">
        <v>14</v>
      </c>
      <c r="G1719" s="8" t="s">
        <v>15</v>
      </c>
      <c r="H1719" s="8" t="s">
        <v>16</v>
      </c>
      <c r="I1719" s="9">
        <v>700000</v>
      </c>
      <c r="J1719" s="9">
        <v>744000</v>
      </c>
      <c r="K1719" s="8" t="s">
        <v>25</v>
      </c>
      <c r="L1719" s="10">
        <v>45987</v>
      </c>
      <c r="N1719" t="str">
        <f>IFERROR(VLOOKUP(A1719,Ordenes!$C$1:$C$215,1,FALSE),"N/A")</f>
        <v>N/A</v>
      </c>
      <c r="O1719" s="8" t="str">
        <f>_xlfn.CONCAT(YEAR(OP[[#This Row],[FechaDocumento]]),"-",MONTH(OP[[#This Row],[FechaDocumento]]))</f>
        <v>2025-11</v>
      </c>
    </row>
    <row r="1720" spans="1:15" ht="15">
      <c r="A1720" s="8">
        <v>2396</v>
      </c>
      <c r="B1720" s="8">
        <v>2310160558</v>
      </c>
      <c r="C1720" s="8" t="s">
        <v>652</v>
      </c>
      <c r="D1720" s="8" t="s">
        <v>12</v>
      </c>
      <c r="E1720" s="8" t="s">
        <v>13</v>
      </c>
      <c r="F1720" s="8" t="s">
        <v>14</v>
      </c>
      <c r="G1720" s="8" t="s">
        <v>15</v>
      </c>
      <c r="H1720" s="8" t="s">
        <v>16</v>
      </c>
      <c r="I1720" s="9">
        <v>350000</v>
      </c>
      <c r="J1720" s="9">
        <v>150000</v>
      </c>
      <c r="K1720" s="8" t="s">
        <v>652</v>
      </c>
      <c r="L1720" s="10">
        <v>45987</v>
      </c>
      <c r="N1720" t="str">
        <f>IFERROR(VLOOKUP(A1720,Ordenes!$C$1:$C$215,1,FALSE),"N/A")</f>
        <v>N/A</v>
      </c>
      <c r="O1720" s="8" t="str">
        <f>_xlfn.CONCAT(YEAR(OP[[#This Row],[FechaDocumento]]),"-",MONTH(OP[[#This Row],[FechaDocumento]]))</f>
        <v>2025-11</v>
      </c>
    </row>
    <row r="1721" spans="1:15" ht="15">
      <c r="A1721" s="8">
        <v>2397</v>
      </c>
      <c r="B1721" s="8">
        <v>2310170002</v>
      </c>
      <c r="C1721" s="8" t="s">
        <v>469</v>
      </c>
      <c r="D1721" s="8" t="s">
        <v>12</v>
      </c>
      <c r="E1721" s="8" t="s">
        <v>13</v>
      </c>
      <c r="F1721" s="8" t="s">
        <v>14</v>
      </c>
      <c r="G1721" s="8" t="s">
        <v>15</v>
      </c>
      <c r="H1721" s="8" t="s">
        <v>16</v>
      </c>
      <c r="I1721" s="9">
        <v>300000</v>
      </c>
      <c r="J1721" s="9">
        <v>308000</v>
      </c>
      <c r="K1721" s="8" t="s">
        <v>469</v>
      </c>
      <c r="L1721" s="10">
        <v>45987</v>
      </c>
      <c r="N1721" t="str">
        <f>IFERROR(VLOOKUP(A1721,Ordenes!$C$1:$C$215,1,FALSE),"N/A")</f>
        <v>N/A</v>
      </c>
      <c r="O1721" s="8" t="str">
        <f>_xlfn.CONCAT(YEAR(OP[[#This Row],[FechaDocumento]]),"-",MONTH(OP[[#This Row],[FechaDocumento]]))</f>
        <v>2025-11</v>
      </c>
    </row>
    <row r="1722" spans="1:15" ht="15">
      <c r="A1722" s="8">
        <v>2398</v>
      </c>
      <c r="B1722" s="8">
        <v>2310160005</v>
      </c>
      <c r="C1722" s="8" t="s">
        <v>492</v>
      </c>
      <c r="D1722" s="8" t="s">
        <v>12</v>
      </c>
      <c r="E1722" s="8" t="s">
        <v>13</v>
      </c>
      <c r="F1722" s="8" t="s">
        <v>14</v>
      </c>
      <c r="G1722" s="8" t="s">
        <v>15</v>
      </c>
      <c r="H1722" s="8" t="s">
        <v>16</v>
      </c>
      <c r="I1722" s="9">
        <v>500000</v>
      </c>
      <c r="J1722" s="9">
        <v>420000</v>
      </c>
      <c r="K1722" s="8" t="s">
        <v>492</v>
      </c>
      <c r="L1722" s="10">
        <v>45987</v>
      </c>
      <c r="N1722" t="str">
        <f>IFERROR(VLOOKUP(A1722,Ordenes!$C$1:$C$215,1,FALSE),"N/A")</f>
        <v>N/A</v>
      </c>
      <c r="O1722" s="8" t="str">
        <f>_xlfn.CONCAT(YEAR(OP[[#This Row],[FechaDocumento]]),"-",MONTH(OP[[#This Row],[FechaDocumento]]))</f>
        <v>2025-11</v>
      </c>
    </row>
    <row r="1723" spans="1:15" ht="15">
      <c r="A1723" s="8">
        <v>2399</v>
      </c>
      <c r="B1723" s="8">
        <v>2110030001</v>
      </c>
      <c r="C1723" s="8" t="s">
        <v>60</v>
      </c>
      <c r="D1723" s="8" t="s">
        <v>12</v>
      </c>
      <c r="E1723" s="8" t="s">
        <v>13</v>
      </c>
      <c r="F1723" s="8" t="s">
        <v>47</v>
      </c>
      <c r="G1723" s="8" t="s">
        <v>48</v>
      </c>
      <c r="H1723" s="8" t="s">
        <v>49</v>
      </c>
      <c r="I1723" s="9">
        <v>35000</v>
      </c>
      <c r="J1723" s="9">
        <v>0</v>
      </c>
      <c r="K1723" s="8" t="s">
        <v>704</v>
      </c>
      <c r="L1723" s="10">
        <v>45987</v>
      </c>
      <c r="N1723" t="str">
        <f>IFERROR(VLOOKUP(A1723,Ordenes!$C$1:$C$215,1,FALSE),"N/A")</f>
        <v>N/A</v>
      </c>
      <c r="O1723" s="8" t="str">
        <f>_xlfn.CONCAT(YEAR(OP[[#This Row],[FechaDocumento]]),"-",MONTH(OP[[#This Row],[FechaDocumento]]))</f>
        <v>2025-11</v>
      </c>
    </row>
    <row r="1724" spans="1:15" ht="15">
      <c r="A1724" s="8">
        <v>2400</v>
      </c>
      <c r="B1724" s="8">
        <v>2110020095</v>
      </c>
      <c r="C1724" s="8" t="s">
        <v>552</v>
      </c>
      <c r="D1724" s="8" t="s">
        <v>12</v>
      </c>
      <c r="E1724" s="8" t="s">
        <v>13</v>
      </c>
      <c r="F1724" s="8" t="s">
        <v>47</v>
      </c>
      <c r="G1724" s="8" t="s">
        <v>48</v>
      </c>
      <c r="H1724" s="8" t="s">
        <v>49</v>
      </c>
      <c r="I1724" s="9">
        <v>80000</v>
      </c>
      <c r="J1724" s="9">
        <v>79976</v>
      </c>
      <c r="K1724" s="8" t="s">
        <v>552</v>
      </c>
      <c r="L1724" s="10">
        <v>45987</v>
      </c>
      <c r="N1724" t="str">
        <f>IFERROR(VLOOKUP(A1724,Ordenes!$C$1:$C$215,1,FALSE),"N/A")</f>
        <v>N/A</v>
      </c>
      <c r="O1724" s="8" t="str">
        <f>_xlfn.CONCAT(YEAR(OP[[#This Row],[FechaDocumento]]),"-",MONTH(OP[[#This Row],[FechaDocumento]]))</f>
        <v>2025-11</v>
      </c>
    </row>
    <row r="1725" spans="1:15" ht="15">
      <c r="A1725" s="8">
        <v>2401</v>
      </c>
      <c r="B1725" s="8">
        <v>2110020322</v>
      </c>
      <c r="C1725" s="8" t="s">
        <v>243</v>
      </c>
      <c r="D1725" s="8" t="s">
        <v>12</v>
      </c>
      <c r="E1725" s="8" t="s">
        <v>13</v>
      </c>
      <c r="F1725" s="8" t="s">
        <v>47</v>
      </c>
      <c r="G1725" s="8" t="s">
        <v>48</v>
      </c>
      <c r="H1725" s="8" t="s">
        <v>49</v>
      </c>
      <c r="I1725" s="9">
        <v>4000</v>
      </c>
      <c r="J1725" s="9">
        <v>10038</v>
      </c>
      <c r="K1725" s="8" t="s">
        <v>243</v>
      </c>
      <c r="L1725" s="10">
        <v>45987</v>
      </c>
      <c r="N1725" t="str">
        <f>IFERROR(VLOOKUP(A1725,Ordenes!$C$1:$C$215,1,FALSE),"N/A")</f>
        <v>N/A</v>
      </c>
      <c r="O1725" s="8" t="str">
        <f>_xlfn.CONCAT(YEAR(OP[[#This Row],[FechaDocumento]]),"-",MONTH(OP[[#This Row],[FechaDocumento]]))</f>
        <v>2025-11</v>
      </c>
    </row>
    <row r="1726" spans="1:15" ht="15">
      <c r="A1726" s="8">
        <v>2402</v>
      </c>
      <c r="B1726" s="8">
        <v>2140150001</v>
      </c>
      <c r="C1726" s="8" t="s">
        <v>82</v>
      </c>
      <c r="D1726" s="8" t="s">
        <v>12</v>
      </c>
      <c r="E1726" s="8" t="s">
        <v>13</v>
      </c>
      <c r="F1726" s="8" t="s">
        <v>47</v>
      </c>
      <c r="G1726" s="8" t="s">
        <v>48</v>
      </c>
      <c r="H1726" s="8" t="s">
        <v>49</v>
      </c>
      <c r="I1726" s="9">
        <v>10000</v>
      </c>
      <c r="J1726" s="9">
        <v>2448</v>
      </c>
      <c r="K1726" s="8" t="s">
        <v>82</v>
      </c>
      <c r="L1726" s="10">
        <v>45987</v>
      </c>
      <c r="N1726" t="str">
        <f>IFERROR(VLOOKUP(A1726,Ordenes!$C$1:$C$215,1,FALSE),"N/A")</f>
        <v>N/A</v>
      </c>
      <c r="O1726" s="8" t="str">
        <f>_xlfn.CONCAT(YEAR(OP[[#This Row],[FechaDocumento]]),"-",MONTH(OP[[#This Row],[FechaDocumento]]))</f>
        <v>2025-11</v>
      </c>
    </row>
    <row r="1727" spans="1:15" ht="15">
      <c r="A1727" s="8">
        <v>2403</v>
      </c>
      <c r="B1727" s="8">
        <v>2310160457</v>
      </c>
      <c r="C1727" s="8" t="s">
        <v>410</v>
      </c>
      <c r="D1727" s="8" t="s">
        <v>12</v>
      </c>
      <c r="E1727" s="8" t="s">
        <v>13</v>
      </c>
      <c r="F1727" s="8" t="s">
        <v>14</v>
      </c>
      <c r="G1727" s="8" t="s">
        <v>15</v>
      </c>
      <c r="H1727" s="8" t="s">
        <v>16</v>
      </c>
      <c r="I1727" s="9">
        <v>120000</v>
      </c>
      <c r="J1727" s="9">
        <v>125000</v>
      </c>
      <c r="K1727" s="8" t="s">
        <v>411</v>
      </c>
      <c r="L1727" s="10">
        <v>45987</v>
      </c>
      <c r="N1727" t="str">
        <f>IFERROR(VLOOKUP(A1727,Ordenes!$C$1:$C$215,1,FALSE),"N/A")</f>
        <v>N/A</v>
      </c>
      <c r="O1727" s="8" t="str">
        <f>_xlfn.CONCAT(YEAR(OP[[#This Row],[FechaDocumento]]),"-",MONTH(OP[[#This Row],[FechaDocumento]]))</f>
        <v>2025-11</v>
      </c>
    </row>
    <row r="1728" spans="1:15" ht="15">
      <c r="A1728" s="8">
        <v>2404</v>
      </c>
      <c r="B1728" s="8">
        <v>2310160552</v>
      </c>
      <c r="C1728" s="8" t="s">
        <v>264</v>
      </c>
      <c r="D1728" s="8" t="s">
        <v>12</v>
      </c>
      <c r="E1728" s="8" t="s">
        <v>13</v>
      </c>
      <c r="F1728" s="8" t="s">
        <v>47</v>
      </c>
      <c r="G1728" s="8" t="s">
        <v>48</v>
      </c>
      <c r="H1728" s="8" t="s">
        <v>49</v>
      </c>
      <c r="I1728" s="9">
        <v>67000</v>
      </c>
      <c r="J1728" s="9">
        <v>132880</v>
      </c>
      <c r="K1728" s="8" t="s">
        <v>264</v>
      </c>
      <c r="L1728" s="10">
        <v>45987</v>
      </c>
      <c r="N1728" t="str">
        <f>IFERROR(VLOOKUP(A1728,Ordenes!$C$1:$C$215,1,FALSE),"N/A")</f>
        <v>N/A</v>
      </c>
      <c r="O1728" s="8" t="str">
        <f>_xlfn.CONCAT(YEAR(OP[[#This Row],[FechaDocumento]]),"-",MONTH(OP[[#This Row],[FechaDocumento]]))</f>
        <v>2025-11</v>
      </c>
    </row>
    <row r="1729" spans="1:15" ht="15">
      <c r="A1729" s="8">
        <v>2405</v>
      </c>
      <c r="B1729" s="8">
        <v>2310160538</v>
      </c>
      <c r="C1729" s="8" t="s">
        <v>253</v>
      </c>
      <c r="D1729" s="8" t="s">
        <v>12</v>
      </c>
      <c r="E1729" s="8" t="s">
        <v>13</v>
      </c>
      <c r="F1729" s="8" t="s">
        <v>14</v>
      </c>
      <c r="G1729" s="8" t="s">
        <v>15</v>
      </c>
      <c r="H1729" s="8" t="s">
        <v>16</v>
      </c>
      <c r="I1729" s="9">
        <v>200000</v>
      </c>
      <c r="J1729" s="9">
        <v>210000</v>
      </c>
      <c r="K1729" s="8" t="s">
        <v>253</v>
      </c>
      <c r="L1729" s="10">
        <v>45987</v>
      </c>
      <c r="N1729" t="str">
        <f>IFERROR(VLOOKUP(A1729,Ordenes!$C$1:$C$215,1,FALSE),"N/A")</f>
        <v>N/A</v>
      </c>
      <c r="O1729" s="8" t="str">
        <f>_xlfn.CONCAT(YEAR(OP[[#This Row],[FechaDocumento]]),"-",MONTH(OP[[#This Row],[FechaDocumento]]))</f>
        <v>2025-11</v>
      </c>
    </row>
    <row r="1730" spans="1:15" ht="15">
      <c r="A1730" s="8">
        <v>2406</v>
      </c>
      <c r="B1730" s="8">
        <v>2310090470</v>
      </c>
      <c r="C1730" s="8" t="s">
        <v>116</v>
      </c>
      <c r="D1730" s="8" t="s">
        <v>12</v>
      </c>
      <c r="E1730" s="8" t="s">
        <v>13</v>
      </c>
      <c r="F1730" s="8" t="s">
        <v>47</v>
      </c>
      <c r="G1730" s="8" t="s">
        <v>48</v>
      </c>
      <c r="H1730" s="8" t="s">
        <v>49</v>
      </c>
      <c r="I1730" s="9">
        <v>40000</v>
      </c>
      <c r="J1730" s="9">
        <v>45800</v>
      </c>
      <c r="K1730" s="8" t="s">
        <v>116</v>
      </c>
      <c r="L1730" s="10">
        <v>45987</v>
      </c>
      <c r="N1730" t="str">
        <f>IFERROR(VLOOKUP(A1730,Ordenes!$C$1:$C$215,1,FALSE),"N/A")</f>
        <v>N/A</v>
      </c>
      <c r="O1730" s="8" t="str">
        <f>_xlfn.CONCAT(YEAR(OP[[#This Row],[FechaDocumento]]),"-",MONTH(OP[[#This Row],[FechaDocumento]]))</f>
        <v>2025-11</v>
      </c>
    </row>
    <row r="1731" spans="1:15" ht="15">
      <c r="A1731" s="8">
        <v>2409</v>
      </c>
      <c r="B1731" s="8">
        <v>2110020106</v>
      </c>
      <c r="C1731" s="8" t="s">
        <v>423</v>
      </c>
      <c r="D1731" s="8" t="s">
        <v>12</v>
      </c>
      <c r="E1731" s="8" t="s">
        <v>13</v>
      </c>
      <c r="F1731" s="8" t="s">
        <v>47</v>
      </c>
      <c r="G1731" s="8" t="s">
        <v>48</v>
      </c>
      <c r="H1731" s="8" t="s">
        <v>49</v>
      </c>
      <c r="I1731" s="9">
        <v>15000</v>
      </c>
      <c r="J1731" s="9">
        <v>8640</v>
      </c>
      <c r="K1731" s="8" t="s">
        <v>423</v>
      </c>
      <c r="L1731" s="10">
        <v>45987</v>
      </c>
      <c r="N1731" t="str">
        <f>IFERROR(VLOOKUP(A1731,Ordenes!$C$1:$C$215,1,FALSE),"N/A")</f>
        <v>N/A</v>
      </c>
      <c r="O1731" s="8" t="str">
        <f>_xlfn.CONCAT(YEAR(OP[[#This Row],[FechaDocumento]]),"-",MONTH(OP[[#This Row],[FechaDocumento]]))</f>
        <v>2025-11</v>
      </c>
    </row>
    <row r="1732" spans="1:15" ht="15">
      <c r="A1732" s="8">
        <v>2410</v>
      </c>
      <c r="B1732" s="8">
        <v>2140110606</v>
      </c>
      <c r="C1732" s="8" t="s">
        <v>479</v>
      </c>
      <c r="D1732" s="8" t="s">
        <v>12</v>
      </c>
      <c r="E1732" s="8" t="s">
        <v>108</v>
      </c>
      <c r="F1732" s="8" t="s">
        <v>109</v>
      </c>
      <c r="G1732" s="8" t="s">
        <v>110</v>
      </c>
      <c r="H1732" s="8" t="s">
        <v>111</v>
      </c>
      <c r="I1732" s="9">
        <v>17000</v>
      </c>
      <c r="J1732" s="9">
        <v>17100</v>
      </c>
      <c r="K1732" s="8" t="s">
        <v>479</v>
      </c>
      <c r="L1732" s="10">
        <v>45992</v>
      </c>
      <c r="N1732" t="str">
        <f>IFERROR(VLOOKUP(A1732,Ordenes!$C$1:$C$215,1,FALSE),"N/A")</f>
        <v>N/A</v>
      </c>
      <c r="O1732" s="8" t="str">
        <f>_xlfn.CONCAT(YEAR(OP[[#This Row],[FechaDocumento]]),"-",MONTH(OP[[#This Row],[FechaDocumento]]))</f>
        <v>2025-12</v>
      </c>
    </row>
    <row r="1733" spans="1:15" ht="15">
      <c r="A1733" s="8">
        <v>2412</v>
      </c>
      <c r="B1733" s="8">
        <v>2140110703</v>
      </c>
      <c r="C1733" s="8" t="s">
        <v>774</v>
      </c>
      <c r="D1733" s="8" t="s">
        <v>12</v>
      </c>
      <c r="E1733" s="8" t="s">
        <v>108</v>
      </c>
      <c r="F1733" s="8" t="s">
        <v>109</v>
      </c>
      <c r="G1733" s="8" t="s">
        <v>110</v>
      </c>
      <c r="H1733" s="8" t="s">
        <v>111</v>
      </c>
      <c r="I1733" s="9">
        <v>57500</v>
      </c>
      <c r="J1733" s="9">
        <v>57500</v>
      </c>
      <c r="K1733" s="8" t="s">
        <v>774</v>
      </c>
      <c r="L1733" s="10">
        <v>45987</v>
      </c>
      <c r="N1733" t="str">
        <f>IFERROR(VLOOKUP(A1733,Ordenes!$C$1:$C$215,1,FALSE),"N/A")</f>
        <v>N/A</v>
      </c>
      <c r="O1733" s="8" t="str">
        <f>_xlfn.CONCAT(YEAR(OP[[#This Row],[FechaDocumento]]),"-",MONTH(OP[[#This Row],[FechaDocumento]]))</f>
        <v>2025-11</v>
      </c>
    </row>
    <row r="1734" spans="1:15" ht="15">
      <c r="A1734" s="8">
        <v>2413</v>
      </c>
      <c r="B1734" s="8">
        <v>2310160007</v>
      </c>
      <c r="C1734" s="8" t="s">
        <v>101</v>
      </c>
      <c r="D1734" s="8" t="s">
        <v>12</v>
      </c>
      <c r="E1734" s="8" t="s">
        <v>13</v>
      </c>
      <c r="F1734" s="8" t="s">
        <v>14</v>
      </c>
      <c r="G1734" s="8" t="s">
        <v>15</v>
      </c>
      <c r="H1734" s="8" t="s">
        <v>16</v>
      </c>
      <c r="I1734" s="9">
        <v>930000</v>
      </c>
      <c r="J1734" s="9">
        <v>190000</v>
      </c>
      <c r="K1734" s="8" t="s">
        <v>102</v>
      </c>
      <c r="L1734" s="10">
        <v>45988</v>
      </c>
      <c r="N1734" t="str">
        <f>IFERROR(VLOOKUP(A1734,Ordenes!$C$1:$C$215,1,FALSE),"N/A")</f>
        <v>N/A</v>
      </c>
      <c r="O1734" s="8" t="str">
        <f>_xlfn.CONCAT(YEAR(OP[[#This Row],[FechaDocumento]]),"-",MONTH(OP[[#This Row],[FechaDocumento]]))</f>
        <v>2025-11</v>
      </c>
    </row>
    <row r="1735" spans="1:15" ht="15">
      <c r="A1735" s="8">
        <v>2414</v>
      </c>
      <c r="B1735" s="8">
        <v>2310090445</v>
      </c>
      <c r="C1735" s="8" t="s">
        <v>22</v>
      </c>
      <c r="D1735" s="8" t="s">
        <v>12</v>
      </c>
      <c r="E1735" s="8" t="s">
        <v>13</v>
      </c>
      <c r="F1735" s="8" t="s">
        <v>14</v>
      </c>
      <c r="G1735" s="8" t="s">
        <v>15</v>
      </c>
      <c r="H1735" s="8" t="s">
        <v>16</v>
      </c>
      <c r="I1735" s="9">
        <v>120000</v>
      </c>
      <c r="J1735" s="9">
        <v>120000</v>
      </c>
      <c r="K1735" s="8" t="s">
        <v>22</v>
      </c>
      <c r="L1735" s="10">
        <v>45988</v>
      </c>
      <c r="N1735" t="str">
        <f>IFERROR(VLOOKUP(A1735,Ordenes!$C$1:$C$215,1,FALSE),"N/A")</f>
        <v>N/A</v>
      </c>
      <c r="O1735" s="8" t="str">
        <f>_xlfn.CONCAT(YEAR(OP[[#This Row],[FechaDocumento]]),"-",MONTH(OP[[#This Row],[FechaDocumento]]))</f>
        <v>2025-11</v>
      </c>
    </row>
    <row r="1736" spans="1:15" ht="15">
      <c r="A1736" s="8">
        <v>2415</v>
      </c>
      <c r="B1736" s="8">
        <v>2310090450</v>
      </c>
      <c r="C1736" s="8" t="s">
        <v>812</v>
      </c>
      <c r="D1736" s="8" t="s">
        <v>12</v>
      </c>
      <c r="E1736" s="8" t="s">
        <v>13</v>
      </c>
      <c r="F1736" s="8" t="s">
        <v>14</v>
      </c>
      <c r="G1736" s="8" t="s">
        <v>15</v>
      </c>
      <c r="H1736" s="8" t="s">
        <v>16</v>
      </c>
      <c r="I1736" s="9">
        <v>110000</v>
      </c>
      <c r="J1736" s="9">
        <v>122330</v>
      </c>
      <c r="K1736" s="8" t="s">
        <v>812</v>
      </c>
      <c r="L1736" s="10">
        <v>45988</v>
      </c>
      <c r="N1736" t="str">
        <f>IFERROR(VLOOKUP(A1736,Ordenes!$C$1:$C$215,1,FALSE),"N/A")</f>
        <v>N/A</v>
      </c>
      <c r="O1736" s="8" t="str">
        <f>_xlfn.CONCAT(YEAR(OP[[#This Row],[FechaDocumento]]),"-",MONTH(OP[[#This Row],[FechaDocumento]]))</f>
        <v>2025-11</v>
      </c>
    </row>
    <row r="1737" spans="1:15" ht="15">
      <c r="A1737" s="8">
        <v>2416</v>
      </c>
      <c r="B1737" s="8">
        <v>2310090446</v>
      </c>
      <c r="C1737" s="8" t="s">
        <v>493</v>
      </c>
      <c r="D1737" s="8" t="s">
        <v>12</v>
      </c>
      <c r="E1737" s="8" t="s">
        <v>13</v>
      </c>
      <c r="F1737" s="8" t="s">
        <v>14</v>
      </c>
      <c r="G1737" s="8" t="s">
        <v>15</v>
      </c>
      <c r="H1737" s="8" t="s">
        <v>16</v>
      </c>
      <c r="I1737" s="9">
        <v>100000</v>
      </c>
      <c r="J1737" s="9">
        <v>98800</v>
      </c>
      <c r="K1737" s="8" t="s">
        <v>493</v>
      </c>
      <c r="L1737" s="10">
        <v>45988</v>
      </c>
      <c r="N1737" t="str">
        <f>IFERROR(VLOOKUP(A1737,Ordenes!$C$1:$C$215,1,FALSE),"N/A")</f>
        <v>N/A</v>
      </c>
      <c r="O1737" s="8" t="str">
        <f>_xlfn.CONCAT(YEAR(OP[[#This Row],[FechaDocumento]]),"-",MONTH(OP[[#This Row],[FechaDocumento]]))</f>
        <v>2025-11</v>
      </c>
    </row>
    <row r="1738" spans="1:15" ht="15">
      <c r="A1738" s="8">
        <v>2417</v>
      </c>
      <c r="B1738" s="8">
        <v>2310090440</v>
      </c>
      <c r="C1738" s="8" t="s">
        <v>386</v>
      </c>
      <c r="D1738" s="8" t="s">
        <v>12</v>
      </c>
      <c r="E1738" s="8" t="s">
        <v>13</v>
      </c>
      <c r="F1738" s="8" t="s">
        <v>14</v>
      </c>
      <c r="G1738" s="8" t="s">
        <v>15</v>
      </c>
      <c r="H1738" s="8" t="s">
        <v>16</v>
      </c>
      <c r="I1738" s="9">
        <v>120000</v>
      </c>
      <c r="J1738" s="9">
        <v>122200</v>
      </c>
      <c r="K1738" s="8" t="s">
        <v>387</v>
      </c>
      <c r="L1738" s="10">
        <v>45988</v>
      </c>
      <c r="N1738" t="str">
        <f>IFERROR(VLOOKUP(A1738,Ordenes!$C$1:$C$215,1,FALSE),"N/A")</f>
        <v>N/A</v>
      </c>
      <c r="O1738" s="8" t="str">
        <f>_xlfn.CONCAT(YEAR(OP[[#This Row],[FechaDocumento]]),"-",MONTH(OP[[#This Row],[FechaDocumento]]))</f>
        <v>2025-11</v>
      </c>
    </row>
    <row r="1739" spans="1:15" ht="15">
      <c r="A1739" s="8">
        <v>2418</v>
      </c>
      <c r="B1739" s="8">
        <v>2310090448</v>
      </c>
      <c r="C1739" s="8" t="s">
        <v>21</v>
      </c>
      <c r="D1739" s="8" t="s">
        <v>12</v>
      </c>
      <c r="E1739" s="8" t="s">
        <v>13</v>
      </c>
      <c r="F1739" s="8" t="s">
        <v>14</v>
      </c>
      <c r="G1739" s="8" t="s">
        <v>15</v>
      </c>
      <c r="H1739" s="8" t="s">
        <v>16</v>
      </c>
      <c r="I1739" s="9">
        <v>100000</v>
      </c>
      <c r="J1739" s="9">
        <v>98160</v>
      </c>
      <c r="K1739" s="8" t="s">
        <v>21</v>
      </c>
      <c r="L1739" s="10">
        <v>45988</v>
      </c>
      <c r="N1739" t="str">
        <f>IFERROR(VLOOKUP(A1739,Ordenes!$C$1:$C$215,1,FALSE),"N/A")</f>
        <v>N/A</v>
      </c>
      <c r="O1739" s="8" t="str">
        <f>_xlfn.CONCAT(YEAR(OP[[#This Row],[FechaDocumento]]),"-",MONTH(OP[[#This Row],[FechaDocumento]]))</f>
        <v>2025-11</v>
      </c>
    </row>
    <row r="1740" spans="1:15" ht="15">
      <c r="A1740" s="8">
        <v>2419</v>
      </c>
      <c r="B1740" s="8">
        <v>2310160483</v>
      </c>
      <c r="C1740" s="8" t="s">
        <v>839</v>
      </c>
      <c r="D1740" s="8" t="s">
        <v>12</v>
      </c>
      <c r="E1740" s="8" t="s">
        <v>13</v>
      </c>
      <c r="F1740" s="8" t="s">
        <v>14</v>
      </c>
      <c r="G1740" s="8" t="s">
        <v>15</v>
      </c>
      <c r="H1740" s="8" t="s">
        <v>16</v>
      </c>
      <c r="I1740" s="9">
        <v>40000</v>
      </c>
      <c r="J1740" s="9">
        <v>44090</v>
      </c>
      <c r="K1740" s="8" t="s">
        <v>839</v>
      </c>
      <c r="L1740" s="10">
        <v>45988</v>
      </c>
      <c r="N1740" t="str">
        <f>IFERROR(VLOOKUP(A1740,Ordenes!$C$1:$C$215,1,FALSE),"N/A")</f>
        <v>N/A</v>
      </c>
      <c r="O1740" s="8" t="str">
        <f>_xlfn.CONCAT(YEAR(OP[[#This Row],[FechaDocumento]]),"-",MONTH(OP[[#This Row],[FechaDocumento]]))</f>
        <v>2025-11</v>
      </c>
    </row>
    <row r="1741" spans="1:15" ht="15">
      <c r="A1741" s="8">
        <v>2420</v>
      </c>
      <c r="B1741" s="8">
        <v>2310160539</v>
      </c>
      <c r="C1741" s="8" t="s">
        <v>29</v>
      </c>
      <c r="D1741" s="8" t="s">
        <v>12</v>
      </c>
      <c r="E1741" s="8" t="s">
        <v>13</v>
      </c>
      <c r="F1741" s="8" t="s">
        <v>14</v>
      </c>
      <c r="G1741" s="8" t="s">
        <v>15</v>
      </c>
      <c r="H1741" s="8" t="s">
        <v>16</v>
      </c>
      <c r="I1741" s="9">
        <v>12000</v>
      </c>
      <c r="J1741" s="9">
        <v>16200</v>
      </c>
      <c r="K1741" s="8" t="s">
        <v>30</v>
      </c>
      <c r="L1741" s="10">
        <v>45988</v>
      </c>
      <c r="N1741" t="str">
        <f>IFERROR(VLOOKUP(A1741,Ordenes!$C$1:$C$215,1,FALSE),"N/A")</f>
        <v>N/A</v>
      </c>
      <c r="O1741" s="8" t="str">
        <f>_xlfn.CONCAT(YEAR(OP[[#This Row],[FechaDocumento]]),"-",MONTH(OP[[#This Row],[FechaDocumento]]))</f>
        <v>2025-11</v>
      </c>
    </row>
    <row r="1742" spans="1:15" ht="15">
      <c r="A1742" s="8">
        <v>2421</v>
      </c>
      <c r="B1742" s="8">
        <v>2310160530</v>
      </c>
      <c r="C1742" s="8" t="s">
        <v>40</v>
      </c>
      <c r="D1742" s="8" t="s">
        <v>12</v>
      </c>
      <c r="E1742" s="8" t="s">
        <v>13</v>
      </c>
      <c r="F1742" s="8" t="s">
        <v>14</v>
      </c>
      <c r="G1742" s="8" t="s">
        <v>15</v>
      </c>
      <c r="H1742" s="8" t="s">
        <v>16</v>
      </c>
      <c r="I1742" s="9">
        <v>17000</v>
      </c>
      <c r="J1742" s="9">
        <v>18700</v>
      </c>
      <c r="K1742" s="8" t="s">
        <v>41</v>
      </c>
      <c r="L1742" s="10">
        <v>45988</v>
      </c>
      <c r="N1742" t="str">
        <f>IFERROR(VLOOKUP(A1742,Ordenes!$C$1:$C$215,1,FALSE),"N/A")</f>
        <v>N/A</v>
      </c>
      <c r="O1742" s="8" t="str">
        <f>_xlfn.CONCAT(YEAR(OP[[#This Row],[FechaDocumento]]),"-",MONTH(OP[[#This Row],[FechaDocumento]]))</f>
        <v>2025-11</v>
      </c>
    </row>
    <row r="1743" spans="1:15" ht="15">
      <c r="A1743" s="8">
        <v>2423</v>
      </c>
      <c r="B1743" s="8">
        <v>2310250019</v>
      </c>
      <c r="C1743" s="8" t="s">
        <v>189</v>
      </c>
      <c r="D1743" s="8" t="s">
        <v>12</v>
      </c>
      <c r="E1743" s="8" t="s">
        <v>13</v>
      </c>
      <c r="F1743" s="8" t="s">
        <v>47</v>
      </c>
      <c r="G1743" s="8" t="s">
        <v>48</v>
      </c>
      <c r="H1743" s="8" t="s">
        <v>49</v>
      </c>
      <c r="I1743" s="9">
        <v>16000</v>
      </c>
      <c r="J1743" s="9">
        <v>16322</v>
      </c>
      <c r="K1743" s="8" t="s">
        <v>189</v>
      </c>
      <c r="L1743" s="10">
        <v>45988</v>
      </c>
      <c r="N1743" t="str">
        <f>IFERROR(VLOOKUP(A1743,Ordenes!$C$1:$C$215,1,FALSE),"N/A")</f>
        <v>N/A</v>
      </c>
      <c r="O1743" s="8" t="str">
        <f>_xlfn.CONCAT(YEAR(OP[[#This Row],[FechaDocumento]]),"-",MONTH(OP[[#This Row],[FechaDocumento]]))</f>
        <v>2025-11</v>
      </c>
    </row>
    <row r="1744" spans="1:15" ht="15">
      <c r="A1744" s="8">
        <v>2424</v>
      </c>
      <c r="B1744" s="8">
        <v>2140040002</v>
      </c>
      <c r="C1744" s="8" t="s">
        <v>255</v>
      </c>
      <c r="D1744" s="8" t="s">
        <v>12</v>
      </c>
      <c r="E1744" s="8" t="s">
        <v>13</v>
      </c>
      <c r="F1744" s="8" t="s">
        <v>47</v>
      </c>
      <c r="G1744" s="8" t="s">
        <v>48</v>
      </c>
      <c r="H1744" s="8" t="s">
        <v>49</v>
      </c>
      <c r="I1744" s="9">
        <v>120000</v>
      </c>
      <c r="J1744" s="9">
        <v>117504</v>
      </c>
      <c r="K1744" s="8" t="s">
        <v>255</v>
      </c>
      <c r="L1744" s="10">
        <v>45988</v>
      </c>
      <c r="N1744" t="str">
        <f>IFERROR(VLOOKUP(A1744,Ordenes!$C$1:$C$215,1,FALSE),"N/A")</f>
        <v>N/A</v>
      </c>
      <c r="O1744" s="8" t="str">
        <f>_xlfn.CONCAT(YEAR(OP[[#This Row],[FechaDocumento]]),"-",MONTH(OP[[#This Row],[FechaDocumento]]))</f>
        <v>2025-11</v>
      </c>
    </row>
    <row r="1745" spans="1:15" ht="15">
      <c r="A1745" s="8">
        <v>2426</v>
      </c>
      <c r="B1745" s="8">
        <v>2310210138</v>
      </c>
      <c r="C1745" s="8" t="s">
        <v>70</v>
      </c>
      <c r="D1745" s="8" t="s">
        <v>12</v>
      </c>
      <c r="E1745" s="8" t="s">
        <v>13</v>
      </c>
      <c r="F1745" s="8" t="s">
        <v>47</v>
      </c>
      <c r="G1745" s="8" t="s">
        <v>48</v>
      </c>
      <c r="H1745" s="8" t="s">
        <v>49</v>
      </c>
      <c r="I1745" s="9">
        <v>10000</v>
      </c>
      <c r="J1745" s="9">
        <v>10000</v>
      </c>
      <c r="K1745" s="8" t="s">
        <v>70</v>
      </c>
      <c r="L1745" s="10">
        <v>45988</v>
      </c>
      <c r="N1745" t="str">
        <f>IFERROR(VLOOKUP(A1745,Ordenes!$C$1:$C$215,1,FALSE),"N/A")</f>
        <v>N/A</v>
      </c>
      <c r="O1745" s="8" t="str">
        <f>_xlfn.CONCAT(YEAR(OP[[#This Row],[FechaDocumento]]),"-",MONTH(OP[[#This Row],[FechaDocumento]]))</f>
        <v>2025-11</v>
      </c>
    </row>
    <row r="1746" spans="1:15" ht="15">
      <c r="A1746" s="8">
        <v>2428</v>
      </c>
      <c r="B1746" s="8">
        <v>2110030081</v>
      </c>
      <c r="C1746" s="8" t="s">
        <v>328</v>
      </c>
      <c r="D1746" s="8" t="s">
        <v>12</v>
      </c>
      <c r="E1746" s="8" t="s">
        <v>13</v>
      </c>
      <c r="F1746" s="8" t="s">
        <v>47</v>
      </c>
      <c r="G1746" s="8" t="s">
        <v>48</v>
      </c>
      <c r="H1746" s="8" t="s">
        <v>49</v>
      </c>
      <c r="I1746" s="9">
        <v>7776</v>
      </c>
      <c r="J1746" s="9">
        <v>7875</v>
      </c>
      <c r="K1746" s="8" t="s">
        <v>328</v>
      </c>
      <c r="L1746" s="10">
        <v>45988</v>
      </c>
      <c r="N1746" t="str">
        <f>IFERROR(VLOOKUP(A1746,Ordenes!$C$1:$C$215,1,FALSE),"N/A")</f>
        <v>N/A</v>
      </c>
      <c r="O1746" s="8" t="str">
        <f>_xlfn.CONCAT(YEAR(OP[[#This Row],[FechaDocumento]]),"-",MONTH(OP[[#This Row],[FechaDocumento]]))</f>
        <v>2025-11</v>
      </c>
    </row>
    <row r="1747" spans="1:15" ht="15">
      <c r="A1747" s="8">
        <v>2429</v>
      </c>
      <c r="B1747" s="8">
        <v>2110110001</v>
      </c>
      <c r="C1747" s="8" t="s">
        <v>622</v>
      </c>
      <c r="D1747" s="8" t="s">
        <v>12</v>
      </c>
      <c r="E1747" s="8" t="s">
        <v>13</v>
      </c>
      <c r="F1747" s="8" t="s">
        <v>47</v>
      </c>
      <c r="G1747" s="8" t="s">
        <v>48</v>
      </c>
      <c r="H1747" s="8" t="s">
        <v>49</v>
      </c>
      <c r="I1747" s="9">
        <v>123500</v>
      </c>
      <c r="J1747" s="9">
        <v>122125</v>
      </c>
      <c r="K1747" s="8" t="s">
        <v>622</v>
      </c>
      <c r="L1747" s="10">
        <v>45988</v>
      </c>
      <c r="N1747" t="str">
        <f>IFERROR(VLOOKUP(A1747,Ordenes!$C$1:$C$215,1,FALSE),"N/A")</f>
        <v>N/A</v>
      </c>
      <c r="O1747" s="8" t="str">
        <f>_xlfn.CONCAT(YEAR(OP[[#This Row],[FechaDocumento]]),"-",MONTH(OP[[#This Row],[FechaDocumento]]))</f>
        <v>2025-11</v>
      </c>
    </row>
    <row r="1748" spans="1:15" ht="15">
      <c r="A1748" s="8">
        <v>2432</v>
      </c>
      <c r="B1748" s="8">
        <v>2310210133</v>
      </c>
      <c r="C1748" s="8" t="s">
        <v>71</v>
      </c>
      <c r="D1748" s="8" t="s">
        <v>12</v>
      </c>
      <c r="E1748" s="8" t="s">
        <v>13</v>
      </c>
      <c r="F1748" s="8" t="s">
        <v>47</v>
      </c>
      <c r="G1748" s="8" t="s">
        <v>48</v>
      </c>
      <c r="H1748" s="8" t="s">
        <v>49</v>
      </c>
      <c r="I1748" s="9">
        <v>50000</v>
      </c>
      <c r="J1748" s="9">
        <v>50000</v>
      </c>
      <c r="K1748" s="8" t="s">
        <v>71</v>
      </c>
      <c r="L1748" s="10">
        <v>45988</v>
      </c>
      <c r="N1748" t="str">
        <f>IFERROR(VLOOKUP(A1748,Ordenes!$C$1:$C$215,1,FALSE),"N/A")</f>
        <v>N/A</v>
      </c>
      <c r="O1748" s="8" t="str">
        <f>_xlfn.CONCAT(YEAR(OP[[#This Row],[FechaDocumento]]),"-",MONTH(OP[[#This Row],[FechaDocumento]]))</f>
        <v>2025-11</v>
      </c>
    </row>
    <row r="1749" spans="1:15" ht="15">
      <c r="A1749" s="8">
        <v>2433</v>
      </c>
      <c r="B1749" s="8">
        <v>2310210132</v>
      </c>
      <c r="C1749" s="8" t="s">
        <v>73</v>
      </c>
      <c r="D1749" s="8" t="s">
        <v>12</v>
      </c>
      <c r="E1749" s="8" t="s">
        <v>13</v>
      </c>
      <c r="F1749" s="8" t="s">
        <v>47</v>
      </c>
      <c r="G1749" s="8" t="s">
        <v>48</v>
      </c>
      <c r="H1749" s="8" t="s">
        <v>49</v>
      </c>
      <c r="I1749" s="9">
        <v>50000</v>
      </c>
      <c r="J1749" s="9">
        <v>50000</v>
      </c>
      <c r="K1749" s="8" t="s">
        <v>73</v>
      </c>
      <c r="L1749" s="10">
        <v>45988</v>
      </c>
      <c r="N1749" t="str">
        <f>IFERROR(VLOOKUP(A1749,Ordenes!$C$1:$C$215,1,FALSE),"N/A")</f>
        <v>N/A</v>
      </c>
      <c r="O1749" s="8" t="str">
        <f>_xlfn.CONCAT(YEAR(OP[[#This Row],[FechaDocumento]]),"-",MONTH(OP[[#This Row],[FechaDocumento]]))</f>
        <v>2025-11</v>
      </c>
    </row>
    <row r="1750" spans="1:15" ht="15">
      <c r="A1750" s="8">
        <v>2434</v>
      </c>
      <c r="B1750" s="8">
        <v>2310210131</v>
      </c>
      <c r="C1750" s="8" t="s">
        <v>84</v>
      </c>
      <c r="D1750" s="8" t="s">
        <v>12</v>
      </c>
      <c r="E1750" s="8" t="s">
        <v>13</v>
      </c>
      <c r="F1750" s="8" t="s">
        <v>47</v>
      </c>
      <c r="G1750" s="8" t="s">
        <v>48</v>
      </c>
      <c r="H1750" s="8" t="s">
        <v>49</v>
      </c>
      <c r="I1750" s="9">
        <v>50000</v>
      </c>
      <c r="J1750" s="9">
        <v>50000</v>
      </c>
      <c r="K1750" s="8" t="s">
        <v>84</v>
      </c>
      <c r="L1750" s="10">
        <v>45988</v>
      </c>
      <c r="N1750" t="str">
        <f>IFERROR(VLOOKUP(A1750,Ordenes!$C$1:$C$215,1,FALSE),"N/A")</f>
        <v>N/A</v>
      </c>
      <c r="O1750" s="8" t="str">
        <f>_xlfn.CONCAT(YEAR(OP[[#This Row],[FechaDocumento]]),"-",MONTH(OP[[#This Row],[FechaDocumento]]))</f>
        <v>2025-11</v>
      </c>
    </row>
    <row r="1751" spans="1:15" ht="15">
      <c r="A1751" s="8">
        <v>2435</v>
      </c>
      <c r="B1751" s="8">
        <v>2310210128</v>
      </c>
      <c r="C1751" s="8" t="s">
        <v>263</v>
      </c>
      <c r="D1751" s="8" t="s">
        <v>12</v>
      </c>
      <c r="E1751" s="8" t="s">
        <v>13</v>
      </c>
      <c r="F1751" s="8" t="s">
        <v>47</v>
      </c>
      <c r="G1751" s="8" t="s">
        <v>48</v>
      </c>
      <c r="H1751" s="8" t="s">
        <v>49</v>
      </c>
      <c r="I1751" s="9">
        <v>50000</v>
      </c>
      <c r="J1751" s="9">
        <v>50000</v>
      </c>
      <c r="K1751" s="8" t="s">
        <v>263</v>
      </c>
      <c r="L1751" s="10">
        <v>45988</v>
      </c>
      <c r="N1751" t="str">
        <f>IFERROR(VLOOKUP(A1751,Ordenes!$C$1:$C$215,1,FALSE),"N/A")</f>
        <v>N/A</v>
      </c>
      <c r="O1751" s="8" t="str">
        <f>_xlfn.CONCAT(YEAR(OP[[#This Row],[FechaDocumento]]),"-",MONTH(OP[[#This Row],[FechaDocumento]]))</f>
        <v>2025-11</v>
      </c>
    </row>
    <row r="1752" spans="1:15" ht="15">
      <c r="A1752" s="8">
        <v>2436</v>
      </c>
      <c r="B1752" s="8">
        <v>2310090471</v>
      </c>
      <c r="C1752" s="8" t="s">
        <v>709</v>
      </c>
      <c r="D1752" s="8" t="s">
        <v>12</v>
      </c>
      <c r="E1752" s="8" t="s">
        <v>13</v>
      </c>
      <c r="F1752" s="8" t="s">
        <v>47</v>
      </c>
      <c r="G1752" s="8" t="s">
        <v>48</v>
      </c>
      <c r="H1752" s="8" t="s">
        <v>49</v>
      </c>
      <c r="I1752" s="9">
        <v>50000</v>
      </c>
      <c r="J1752" s="9">
        <v>48585</v>
      </c>
      <c r="K1752" s="8" t="s">
        <v>709</v>
      </c>
      <c r="L1752" s="10">
        <v>45988</v>
      </c>
      <c r="N1752" t="str">
        <f>IFERROR(VLOOKUP(A1752,Ordenes!$C$1:$C$215,1,FALSE),"N/A")</f>
        <v>N/A</v>
      </c>
      <c r="O1752" s="8" t="str">
        <f>_xlfn.CONCAT(YEAR(OP[[#This Row],[FechaDocumento]]),"-",MONTH(OP[[#This Row],[FechaDocumento]]))</f>
        <v>2025-11</v>
      </c>
    </row>
    <row r="1753" spans="1:15" ht="15">
      <c r="A1753" s="8">
        <v>2437</v>
      </c>
      <c r="B1753" s="8">
        <v>2310090527</v>
      </c>
      <c r="C1753" s="8" t="s">
        <v>144</v>
      </c>
      <c r="D1753" s="8" t="s">
        <v>12</v>
      </c>
      <c r="E1753" s="8" t="s">
        <v>13</v>
      </c>
      <c r="F1753" s="8" t="s">
        <v>47</v>
      </c>
      <c r="G1753" s="8" t="s">
        <v>48</v>
      </c>
      <c r="H1753" s="8" t="s">
        <v>49</v>
      </c>
      <c r="I1753" s="9">
        <v>60000</v>
      </c>
      <c r="J1753" s="9">
        <v>63000</v>
      </c>
      <c r="K1753" s="8" t="s">
        <v>144</v>
      </c>
      <c r="L1753" s="10">
        <v>45988</v>
      </c>
      <c r="N1753" t="str">
        <f>IFERROR(VLOOKUP(A1753,Ordenes!$C$1:$C$215,1,FALSE),"N/A")</f>
        <v>N/A</v>
      </c>
      <c r="O1753" s="8" t="str">
        <f>_xlfn.CONCAT(YEAR(OP[[#This Row],[FechaDocumento]]),"-",MONTH(OP[[#This Row],[FechaDocumento]]))</f>
        <v>2025-11</v>
      </c>
    </row>
    <row r="1754" spans="1:15" ht="15">
      <c r="A1754" s="8">
        <v>2438</v>
      </c>
      <c r="B1754" s="8">
        <v>2310090526</v>
      </c>
      <c r="C1754" s="8" t="s">
        <v>344</v>
      </c>
      <c r="D1754" s="8" t="s">
        <v>12</v>
      </c>
      <c r="E1754" s="8" t="s">
        <v>13</v>
      </c>
      <c r="F1754" s="8" t="s">
        <v>47</v>
      </c>
      <c r="G1754" s="8" t="s">
        <v>48</v>
      </c>
      <c r="H1754" s="8" t="s">
        <v>49</v>
      </c>
      <c r="I1754" s="9">
        <v>70000</v>
      </c>
      <c r="J1754" s="9">
        <v>74000</v>
      </c>
      <c r="K1754" s="8" t="s">
        <v>344</v>
      </c>
      <c r="L1754" s="10">
        <v>45988</v>
      </c>
      <c r="N1754" t="str">
        <f>IFERROR(VLOOKUP(A1754,Ordenes!$C$1:$C$215,1,FALSE),"N/A")</f>
        <v>N/A</v>
      </c>
      <c r="O1754" s="8" t="str">
        <f>_xlfn.CONCAT(YEAR(OP[[#This Row],[FechaDocumento]]),"-",MONTH(OP[[#This Row],[FechaDocumento]]))</f>
        <v>2025-11</v>
      </c>
    </row>
    <row r="1755" spans="1:15" ht="15">
      <c r="A1755" s="8">
        <v>2441</v>
      </c>
      <c r="B1755" s="8">
        <v>2310250050</v>
      </c>
      <c r="C1755" s="8" t="s">
        <v>561</v>
      </c>
      <c r="D1755" s="8" t="s">
        <v>12</v>
      </c>
      <c r="E1755" s="8" t="s">
        <v>13</v>
      </c>
      <c r="F1755" s="8" t="s">
        <v>47</v>
      </c>
      <c r="G1755" s="8" t="s">
        <v>48</v>
      </c>
      <c r="H1755" s="8" t="s">
        <v>49</v>
      </c>
      <c r="I1755" s="9">
        <v>4700</v>
      </c>
      <c r="J1755" s="9">
        <v>4700</v>
      </c>
      <c r="K1755" s="8" t="s">
        <v>561</v>
      </c>
      <c r="L1755" s="10">
        <v>45988</v>
      </c>
      <c r="N1755" t="str">
        <f>IFERROR(VLOOKUP(A1755,Ordenes!$C$1:$C$215,1,FALSE),"N/A")</f>
        <v>N/A</v>
      </c>
      <c r="O1755" s="8" t="str">
        <f>_xlfn.CONCAT(YEAR(OP[[#This Row],[FechaDocumento]]),"-",MONTH(OP[[#This Row],[FechaDocumento]]))</f>
        <v>2025-11</v>
      </c>
    </row>
    <row r="1756" spans="1:15" ht="15">
      <c r="A1756" s="8">
        <v>2442</v>
      </c>
      <c r="B1756" s="8">
        <v>2310250045</v>
      </c>
      <c r="C1756" s="8" t="s">
        <v>557</v>
      </c>
      <c r="D1756" s="8" t="s">
        <v>12</v>
      </c>
      <c r="E1756" s="8" t="s">
        <v>13</v>
      </c>
      <c r="F1756" s="8" t="s">
        <v>47</v>
      </c>
      <c r="G1756" s="8" t="s">
        <v>48</v>
      </c>
      <c r="H1756" s="8" t="s">
        <v>49</v>
      </c>
      <c r="I1756" s="9">
        <v>5550</v>
      </c>
      <c r="J1756" s="9">
        <v>5550</v>
      </c>
      <c r="K1756" s="8" t="s">
        <v>557</v>
      </c>
      <c r="L1756" s="10">
        <v>45988</v>
      </c>
      <c r="N1756" t="str">
        <f>IFERROR(VLOOKUP(A1756,Ordenes!$C$1:$C$215,1,FALSE),"N/A")</f>
        <v>N/A</v>
      </c>
      <c r="O1756" s="8" t="str">
        <f>_xlfn.CONCAT(YEAR(OP[[#This Row],[FechaDocumento]]),"-",MONTH(OP[[#This Row],[FechaDocumento]]))</f>
        <v>2025-11</v>
      </c>
    </row>
    <row r="1757" spans="1:15" ht="15">
      <c r="A1757" s="8">
        <v>2443</v>
      </c>
      <c r="B1757" s="8">
        <v>2310250046</v>
      </c>
      <c r="C1757" s="8" t="s">
        <v>558</v>
      </c>
      <c r="D1757" s="8" t="s">
        <v>12</v>
      </c>
      <c r="E1757" s="8" t="s">
        <v>13</v>
      </c>
      <c r="F1757" s="8" t="s">
        <v>47</v>
      </c>
      <c r="G1757" s="8" t="s">
        <v>48</v>
      </c>
      <c r="H1757" s="8" t="s">
        <v>49</v>
      </c>
      <c r="I1757" s="9">
        <v>5550</v>
      </c>
      <c r="J1757" s="9">
        <v>5550</v>
      </c>
      <c r="K1757" s="8" t="s">
        <v>558</v>
      </c>
      <c r="L1757" s="10">
        <v>45988</v>
      </c>
      <c r="N1757" t="str">
        <f>IFERROR(VLOOKUP(A1757,Ordenes!$C$1:$C$215,1,FALSE),"N/A")</f>
        <v>N/A</v>
      </c>
      <c r="O1757" s="8" t="str">
        <f>_xlfn.CONCAT(YEAR(OP[[#This Row],[FechaDocumento]]),"-",MONTH(OP[[#This Row],[FechaDocumento]]))</f>
        <v>2025-11</v>
      </c>
    </row>
    <row r="1758" spans="1:15" ht="15">
      <c r="A1758" s="8">
        <v>2444</v>
      </c>
      <c r="B1758" s="8">
        <v>2310250047</v>
      </c>
      <c r="C1758" s="8" t="s">
        <v>559</v>
      </c>
      <c r="D1758" s="8" t="s">
        <v>12</v>
      </c>
      <c r="E1758" s="8" t="s">
        <v>13</v>
      </c>
      <c r="F1758" s="8" t="s">
        <v>47</v>
      </c>
      <c r="G1758" s="8" t="s">
        <v>48</v>
      </c>
      <c r="H1758" s="8" t="s">
        <v>49</v>
      </c>
      <c r="I1758" s="9">
        <v>5550</v>
      </c>
      <c r="J1758" s="9">
        <v>5550</v>
      </c>
      <c r="K1758" s="8" t="s">
        <v>559</v>
      </c>
      <c r="L1758" s="10">
        <v>45988</v>
      </c>
      <c r="N1758" t="str">
        <f>IFERROR(VLOOKUP(A1758,Ordenes!$C$1:$C$215,1,FALSE),"N/A")</f>
        <v>N/A</v>
      </c>
      <c r="O1758" s="8" t="str">
        <f>_xlfn.CONCAT(YEAR(OP[[#This Row],[FechaDocumento]]),"-",MONTH(OP[[#This Row],[FechaDocumento]]))</f>
        <v>2025-11</v>
      </c>
    </row>
    <row r="1759" spans="1:15" ht="15">
      <c r="A1759" s="8">
        <v>2445</v>
      </c>
      <c r="B1759" s="8">
        <v>2310250048</v>
      </c>
      <c r="C1759" s="8" t="s">
        <v>560</v>
      </c>
      <c r="D1759" s="8" t="s">
        <v>12</v>
      </c>
      <c r="E1759" s="8" t="s">
        <v>13</v>
      </c>
      <c r="F1759" s="8" t="s">
        <v>47</v>
      </c>
      <c r="G1759" s="8" t="s">
        <v>48</v>
      </c>
      <c r="H1759" s="8" t="s">
        <v>49</v>
      </c>
      <c r="I1759" s="9">
        <v>5550</v>
      </c>
      <c r="J1759" s="9">
        <v>5550</v>
      </c>
      <c r="K1759" s="8" t="s">
        <v>560</v>
      </c>
      <c r="L1759" s="10">
        <v>45988</v>
      </c>
      <c r="N1759" t="str">
        <f>IFERROR(VLOOKUP(A1759,Ordenes!$C$1:$C$215,1,FALSE),"N/A")</f>
        <v>N/A</v>
      </c>
      <c r="O1759" s="8" t="str">
        <f>_xlfn.CONCAT(YEAR(OP[[#This Row],[FechaDocumento]]),"-",MONTH(OP[[#This Row],[FechaDocumento]]))</f>
        <v>2025-11</v>
      </c>
    </row>
    <row r="1760" spans="1:15" ht="15">
      <c r="A1760" s="8">
        <v>2446</v>
      </c>
      <c r="B1760" s="8">
        <v>2310250049</v>
      </c>
      <c r="C1760" s="8" t="s">
        <v>562</v>
      </c>
      <c r="D1760" s="8" t="s">
        <v>12</v>
      </c>
      <c r="E1760" s="8" t="s">
        <v>13</v>
      </c>
      <c r="F1760" s="8" t="s">
        <v>47</v>
      </c>
      <c r="G1760" s="8" t="s">
        <v>48</v>
      </c>
      <c r="H1760" s="8" t="s">
        <v>49</v>
      </c>
      <c r="I1760" s="9">
        <v>5550</v>
      </c>
      <c r="J1760" s="9">
        <v>5550</v>
      </c>
      <c r="K1760" s="8" t="s">
        <v>562</v>
      </c>
      <c r="L1760" s="10">
        <v>45988</v>
      </c>
      <c r="N1760" t="str">
        <f>IFERROR(VLOOKUP(A1760,Ordenes!$C$1:$C$215,1,FALSE),"N/A")</f>
        <v>N/A</v>
      </c>
      <c r="O1760" s="8" t="str">
        <f>_xlfn.CONCAT(YEAR(OP[[#This Row],[FechaDocumento]]),"-",MONTH(OP[[#This Row],[FechaDocumento]]))</f>
        <v>2025-11</v>
      </c>
    </row>
    <row r="1761" spans="1:15" ht="15">
      <c r="A1761" s="8">
        <v>2447</v>
      </c>
      <c r="B1761" s="8">
        <v>2320330019</v>
      </c>
      <c r="C1761" s="8" t="s">
        <v>754</v>
      </c>
      <c r="D1761" s="8" t="s">
        <v>12</v>
      </c>
      <c r="E1761" s="8" t="s">
        <v>108</v>
      </c>
      <c r="F1761" s="8" t="s">
        <v>109</v>
      </c>
      <c r="G1761" s="8" t="s">
        <v>110</v>
      </c>
      <c r="H1761" s="8" t="s">
        <v>111</v>
      </c>
      <c r="I1761" s="9">
        <v>60000</v>
      </c>
      <c r="J1761" s="9">
        <v>52750</v>
      </c>
      <c r="K1761" s="8" t="s">
        <v>754</v>
      </c>
      <c r="L1761" s="10">
        <v>45992</v>
      </c>
      <c r="N1761" t="str">
        <f>IFERROR(VLOOKUP(A1761,Ordenes!$C$1:$C$215,1,FALSE),"N/A")</f>
        <v>N/A</v>
      </c>
      <c r="O1761" s="8" t="str">
        <f>_xlfn.CONCAT(YEAR(OP[[#This Row],[FechaDocumento]]),"-",MONTH(OP[[#This Row],[FechaDocumento]]))</f>
        <v>2025-12</v>
      </c>
    </row>
    <row r="1762" spans="1:15" ht="15">
      <c r="A1762" s="8">
        <v>2449</v>
      </c>
      <c r="B1762" s="8">
        <v>2310160473</v>
      </c>
      <c r="C1762" s="8" t="s">
        <v>848</v>
      </c>
      <c r="D1762" s="8" t="s">
        <v>12</v>
      </c>
      <c r="E1762" s="8" t="s">
        <v>13</v>
      </c>
      <c r="F1762" s="8" t="s">
        <v>14</v>
      </c>
      <c r="G1762" s="8" t="s">
        <v>15</v>
      </c>
      <c r="H1762" s="8" t="s">
        <v>16</v>
      </c>
      <c r="I1762" s="9">
        <v>50000</v>
      </c>
      <c r="J1762" s="9">
        <v>48500</v>
      </c>
      <c r="K1762" s="8" t="s">
        <v>848</v>
      </c>
      <c r="L1762" s="10">
        <v>45989</v>
      </c>
      <c r="N1762" t="str">
        <f>IFERROR(VLOOKUP(A1762,Ordenes!$C$1:$C$215,1,FALSE),"N/A")</f>
        <v>N/A</v>
      </c>
      <c r="O1762" s="8" t="str">
        <f>_xlfn.CONCAT(YEAR(OP[[#This Row],[FechaDocumento]]),"-",MONTH(OP[[#This Row],[FechaDocumento]]))</f>
        <v>2025-11</v>
      </c>
    </row>
    <row r="1763" spans="1:15" ht="15">
      <c r="A1763" s="8">
        <v>2450</v>
      </c>
      <c r="B1763" s="8">
        <v>2310230030</v>
      </c>
      <c r="C1763" s="8" t="s">
        <v>205</v>
      </c>
      <c r="D1763" s="8" t="s">
        <v>12</v>
      </c>
      <c r="E1763" s="8" t="s">
        <v>13</v>
      </c>
      <c r="F1763" s="8" t="s">
        <v>14</v>
      </c>
      <c r="G1763" s="8" t="s">
        <v>15</v>
      </c>
      <c r="H1763" s="8" t="s">
        <v>16</v>
      </c>
      <c r="I1763" s="9">
        <v>150000</v>
      </c>
      <c r="J1763" s="9">
        <v>41400</v>
      </c>
      <c r="K1763" s="8" t="s">
        <v>205</v>
      </c>
      <c r="L1763" s="10">
        <v>45989</v>
      </c>
      <c r="N1763" t="str">
        <f>IFERROR(VLOOKUP(A1763,Ordenes!$C$1:$C$215,1,FALSE),"N/A")</f>
        <v>N/A</v>
      </c>
      <c r="O1763" s="8" t="str">
        <f>_xlfn.CONCAT(YEAR(OP[[#This Row],[FechaDocumento]]),"-",MONTH(OP[[#This Row],[FechaDocumento]]))</f>
        <v>2025-11</v>
      </c>
    </row>
    <row r="1764" spans="1:15" ht="15">
      <c r="A1764" s="8">
        <v>2451</v>
      </c>
      <c r="B1764" s="8">
        <v>2310160485</v>
      </c>
      <c r="C1764" s="8" t="s">
        <v>805</v>
      </c>
      <c r="D1764" s="8" t="s">
        <v>12</v>
      </c>
      <c r="E1764" s="8" t="s">
        <v>13</v>
      </c>
      <c r="F1764" s="8" t="s">
        <v>14</v>
      </c>
      <c r="G1764" s="8" t="s">
        <v>15</v>
      </c>
      <c r="H1764" s="8" t="s">
        <v>16</v>
      </c>
      <c r="I1764" s="9">
        <v>120000</v>
      </c>
      <c r="J1764" s="9">
        <v>120000</v>
      </c>
      <c r="K1764" s="8" t="s">
        <v>805</v>
      </c>
      <c r="L1764" s="10">
        <v>45989</v>
      </c>
      <c r="N1764" t="str">
        <f>IFERROR(VLOOKUP(A1764,Ordenes!$C$1:$C$215,1,FALSE),"N/A")</f>
        <v>N/A</v>
      </c>
      <c r="O1764" s="8" t="str">
        <f>_xlfn.CONCAT(YEAR(OP[[#This Row],[FechaDocumento]]),"-",MONTH(OP[[#This Row],[FechaDocumento]]))</f>
        <v>2025-11</v>
      </c>
    </row>
    <row r="1765" spans="1:15" ht="15">
      <c r="A1765" s="8">
        <v>2452</v>
      </c>
      <c r="B1765" s="8">
        <v>2140110704</v>
      </c>
      <c r="C1765" s="8" t="s">
        <v>858</v>
      </c>
      <c r="D1765" s="8" t="s">
        <v>12</v>
      </c>
      <c r="E1765" s="8" t="s">
        <v>108</v>
      </c>
      <c r="F1765" s="8" t="s">
        <v>109</v>
      </c>
      <c r="G1765" s="8" t="s">
        <v>110</v>
      </c>
      <c r="H1765" s="8" t="s">
        <v>111</v>
      </c>
      <c r="I1765" s="9">
        <v>15000</v>
      </c>
      <c r="J1765" s="9">
        <v>15000</v>
      </c>
      <c r="K1765" s="8" t="s">
        <v>858</v>
      </c>
      <c r="L1765" s="10">
        <v>45989</v>
      </c>
      <c r="N1765" t="str">
        <f>IFERROR(VLOOKUP(A1765,Ordenes!$C$1:$C$215,1,FALSE),"N/A")</f>
        <v>N/A</v>
      </c>
      <c r="O1765" s="8" t="str">
        <f>_xlfn.CONCAT(YEAR(OP[[#This Row],[FechaDocumento]]),"-",MONTH(OP[[#This Row],[FechaDocumento]]))</f>
        <v>2025-11</v>
      </c>
    </row>
    <row r="1766" spans="1:15" ht="15">
      <c r="A1766" s="8">
        <v>2453</v>
      </c>
      <c r="B1766" s="8">
        <v>2140110705</v>
      </c>
      <c r="C1766" s="8" t="s">
        <v>859</v>
      </c>
      <c r="D1766" s="8" t="s">
        <v>12</v>
      </c>
      <c r="E1766" s="8" t="s">
        <v>108</v>
      </c>
      <c r="F1766" s="8" t="s">
        <v>109</v>
      </c>
      <c r="G1766" s="8" t="s">
        <v>110</v>
      </c>
      <c r="H1766" s="8" t="s">
        <v>111</v>
      </c>
      <c r="I1766" s="9">
        <v>21500</v>
      </c>
      <c r="J1766" s="9">
        <v>21500</v>
      </c>
      <c r="K1766" s="8" t="s">
        <v>859</v>
      </c>
      <c r="L1766" s="10">
        <v>45989</v>
      </c>
      <c r="N1766" t="str">
        <f>IFERROR(VLOOKUP(A1766,Ordenes!$C$1:$C$215,1,FALSE),"N/A")</f>
        <v>N/A</v>
      </c>
      <c r="O1766" s="8" t="str">
        <f>_xlfn.CONCAT(YEAR(OP[[#This Row],[FechaDocumento]]),"-",MONTH(OP[[#This Row],[FechaDocumento]]))</f>
        <v>2025-11</v>
      </c>
    </row>
    <row r="1767" spans="1:15" ht="15">
      <c r="A1767" s="8">
        <v>2454</v>
      </c>
      <c r="B1767" s="8">
        <v>2310320088</v>
      </c>
      <c r="C1767" s="8" t="s">
        <v>252</v>
      </c>
      <c r="D1767" s="8" t="s">
        <v>12</v>
      </c>
      <c r="E1767" s="8" t="s">
        <v>13</v>
      </c>
      <c r="F1767" s="8" t="s">
        <v>91</v>
      </c>
      <c r="G1767" s="8" t="s">
        <v>92</v>
      </c>
      <c r="H1767" s="8" t="s">
        <v>93</v>
      </c>
      <c r="I1767" s="9">
        <v>8000</v>
      </c>
      <c r="J1767" s="9">
        <v>8000</v>
      </c>
      <c r="K1767" s="8" t="s">
        <v>252</v>
      </c>
      <c r="L1767" s="10">
        <v>45989</v>
      </c>
      <c r="N1767" t="str">
        <f>IFERROR(VLOOKUP(A1767,Ordenes!$C$1:$C$215,1,FALSE),"N/A")</f>
        <v>N/A</v>
      </c>
      <c r="O1767" s="8" t="str">
        <f>_xlfn.CONCAT(YEAR(OP[[#This Row],[FechaDocumento]]),"-",MONTH(OP[[#This Row],[FechaDocumento]]))</f>
        <v>2025-11</v>
      </c>
    </row>
    <row r="1768" spans="1:15" ht="15">
      <c r="A1768" s="8">
        <v>2455</v>
      </c>
      <c r="B1768" s="8">
        <v>2310030073</v>
      </c>
      <c r="C1768" s="8" t="s">
        <v>291</v>
      </c>
      <c r="D1768" s="8" t="s">
        <v>12</v>
      </c>
      <c r="E1768" s="8" t="s">
        <v>13</v>
      </c>
      <c r="F1768" s="8" t="s">
        <v>91</v>
      </c>
      <c r="G1768" s="8" t="s">
        <v>92</v>
      </c>
      <c r="H1768" s="8" t="s">
        <v>93</v>
      </c>
      <c r="I1768" s="9">
        <v>1550</v>
      </c>
      <c r="J1768" s="9">
        <v>1550</v>
      </c>
      <c r="K1768" s="8" t="s">
        <v>291</v>
      </c>
      <c r="L1768" s="10">
        <v>45989</v>
      </c>
      <c r="N1768" t="str">
        <f>IFERROR(VLOOKUP(A1768,Ordenes!$C$1:$C$215,1,FALSE),"N/A")</f>
        <v>N/A</v>
      </c>
      <c r="O1768" s="8" t="str">
        <f>_xlfn.CONCAT(YEAR(OP[[#This Row],[FechaDocumento]]),"-",MONTH(OP[[#This Row],[FechaDocumento]]))</f>
        <v>2025-11</v>
      </c>
    </row>
    <row r="1769" spans="1:15" ht="15">
      <c r="A1769" s="8">
        <v>2456</v>
      </c>
      <c r="B1769" s="8">
        <v>2310030329</v>
      </c>
      <c r="C1769" s="8" t="s">
        <v>506</v>
      </c>
      <c r="D1769" s="8" t="s">
        <v>12</v>
      </c>
      <c r="E1769" s="8" t="s">
        <v>13</v>
      </c>
      <c r="F1769" s="8" t="s">
        <v>91</v>
      </c>
      <c r="G1769" s="8" t="s">
        <v>92</v>
      </c>
      <c r="H1769" s="8" t="s">
        <v>93</v>
      </c>
      <c r="I1769" s="9">
        <v>604</v>
      </c>
      <c r="J1769" s="9">
        <v>600</v>
      </c>
      <c r="K1769" s="8" t="s">
        <v>506</v>
      </c>
      <c r="L1769" s="10">
        <v>45989</v>
      </c>
      <c r="N1769" t="str">
        <f>IFERROR(VLOOKUP(A1769,Ordenes!$C$1:$C$215,1,FALSE),"N/A")</f>
        <v>N/A</v>
      </c>
      <c r="O1769" s="8" t="str">
        <f>_xlfn.CONCAT(YEAR(OP[[#This Row],[FechaDocumento]]),"-",MONTH(OP[[#This Row],[FechaDocumento]]))</f>
        <v>2025-11</v>
      </c>
    </row>
    <row r="1770" spans="1:15" ht="15">
      <c r="A1770" s="8">
        <v>2457</v>
      </c>
      <c r="B1770" s="8">
        <v>2140190018</v>
      </c>
      <c r="C1770" s="8" t="s">
        <v>743</v>
      </c>
      <c r="D1770" s="8" t="s">
        <v>12</v>
      </c>
      <c r="E1770" s="8" t="s">
        <v>13</v>
      </c>
      <c r="F1770" s="8" t="s">
        <v>47</v>
      </c>
      <c r="G1770" s="8" t="s">
        <v>48</v>
      </c>
      <c r="H1770" s="8" t="s">
        <v>49</v>
      </c>
      <c r="I1770" s="9">
        <v>5000</v>
      </c>
      <c r="J1770" s="9">
        <v>5000</v>
      </c>
      <c r="K1770" s="8" t="s">
        <v>743</v>
      </c>
      <c r="L1770" s="10">
        <v>45989</v>
      </c>
      <c r="N1770" t="str">
        <f>IFERROR(VLOOKUP(A1770,Ordenes!$C$1:$C$215,1,FALSE),"N/A")</f>
        <v>N/A</v>
      </c>
      <c r="O1770" s="8" t="str">
        <f>_xlfn.CONCAT(YEAR(OP[[#This Row],[FechaDocumento]]),"-",MONTH(OP[[#This Row],[FechaDocumento]]))</f>
        <v>2025-11</v>
      </c>
    </row>
    <row r="1771" spans="1:15" ht="15">
      <c r="A1771" s="8">
        <v>2459</v>
      </c>
      <c r="B1771" s="8">
        <v>2140400001</v>
      </c>
      <c r="C1771" s="8" t="s">
        <v>806</v>
      </c>
      <c r="D1771" s="8" t="s">
        <v>12</v>
      </c>
      <c r="E1771" s="8" t="s">
        <v>13</v>
      </c>
      <c r="F1771" s="8" t="s">
        <v>47</v>
      </c>
      <c r="G1771" s="8" t="s">
        <v>48</v>
      </c>
      <c r="H1771" s="8" t="s">
        <v>49</v>
      </c>
      <c r="I1771" s="9">
        <v>2000</v>
      </c>
      <c r="J1771" s="9">
        <v>2013</v>
      </c>
      <c r="K1771" s="8" t="s">
        <v>806</v>
      </c>
      <c r="L1771" s="10">
        <v>45989</v>
      </c>
      <c r="N1771" t="str">
        <f>IFERROR(VLOOKUP(A1771,Ordenes!$C$1:$C$215,1,FALSE),"N/A")</f>
        <v>N/A</v>
      </c>
      <c r="O1771" s="8" t="str">
        <f>_xlfn.CONCAT(YEAR(OP[[#This Row],[FechaDocumento]]),"-",MONTH(OP[[#This Row],[FechaDocumento]]))</f>
        <v>2025-11</v>
      </c>
    </row>
    <row r="1772" spans="1:15" ht="15">
      <c r="A1772" s="8">
        <v>2460</v>
      </c>
      <c r="B1772" s="8">
        <v>2140400002</v>
      </c>
      <c r="C1772" s="8" t="s">
        <v>807</v>
      </c>
      <c r="D1772" s="8" t="s">
        <v>12</v>
      </c>
      <c r="E1772" s="8" t="s">
        <v>13</v>
      </c>
      <c r="F1772" s="8" t="s">
        <v>47</v>
      </c>
      <c r="G1772" s="8" t="s">
        <v>48</v>
      </c>
      <c r="H1772" s="8" t="s">
        <v>49</v>
      </c>
      <c r="I1772" s="9">
        <v>2000</v>
      </c>
      <c r="J1772" s="9">
        <v>1994</v>
      </c>
      <c r="K1772" s="8" t="s">
        <v>807</v>
      </c>
      <c r="L1772" s="10">
        <v>45989</v>
      </c>
      <c r="N1772" t="str">
        <f>IFERROR(VLOOKUP(A1772,Ordenes!$C$1:$C$215,1,FALSE),"N/A")</f>
        <v>N/A</v>
      </c>
      <c r="O1772" s="8" t="str">
        <f>_xlfn.CONCAT(YEAR(OP[[#This Row],[FechaDocumento]]),"-",MONTH(OP[[#This Row],[FechaDocumento]]))</f>
        <v>2025-11</v>
      </c>
    </row>
    <row r="1773" spans="1:15" ht="15">
      <c r="A1773" s="8">
        <v>2461</v>
      </c>
      <c r="B1773" s="8">
        <v>2140400010</v>
      </c>
      <c r="C1773" s="8" t="s">
        <v>809</v>
      </c>
      <c r="D1773" s="8" t="s">
        <v>12</v>
      </c>
      <c r="E1773" s="8" t="s">
        <v>13</v>
      </c>
      <c r="F1773" s="8" t="s">
        <v>47</v>
      </c>
      <c r="G1773" s="8" t="s">
        <v>48</v>
      </c>
      <c r="H1773" s="8" t="s">
        <v>49</v>
      </c>
      <c r="I1773" s="9">
        <v>2500</v>
      </c>
      <c r="J1773" s="9">
        <v>2500</v>
      </c>
      <c r="K1773" s="8" t="s">
        <v>809</v>
      </c>
      <c r="L1773" s="10">
        <v>45989</v>
      </c>
      <c r="N1773" t="str">
        <f>IFERROR(VLOOKUP(A1773,Ordenes!$C$1:$C$215,1,FALSE),"N/A")</f>
        <v>N/A</v>
      </c>
      <c r="O1773" s="8" t="str">
        <f>_xlfn.CONCAT(YEAR(OP[[#This Row],[FechaDocumento]]),"-",MONTH(OP[[#This Row],[FechaDocumento]]))</f>
        <v>2025-11</v>
      </c>
    </row>
    <row r="1774" spans="1:15" ht="15">
      <c r="A1774" s="8">
        <v>2462</v>
      </c>
      <c r="B1774" s="8">
        <v>2140190031</v>
      </c>
      <c r="C1774" s="8" t="s">
        <v>782</v>
      </c>
      <c r="D1774" s="8" t="s">
        <v>12</v>
      </c>
      <c r="E1774" s="8" t="s">
        <v>13</v>
      </c>
      <c r="F1774" s="8" t="s">
        <v>47</v>
      </c>
      <c r="G1774" s="8" t="s">
        <v>48</v>
      </c>
      <c r="H1774" s="8" t="s">
        <v>49</v>
      </c>
      <c r="I1774" s="9">
        <v>5000</v>
      </c>
      <c r="J1774" s="9">
        <v>4969</v>
      </c>
      <c r="K1774" s="8" t="s">
        <v>783</v>
      </c>
      <c r="L1774" s="10">
        <v>45989</v>
      </c>
      <c r="N1774" t="str">
        <f>IFERROR(VLOOKUP(A1774,Ordenes!$C$1:$C$215,1,FALSE),"N/A")</f>
        <v>N/A</v>
      </c>
      <c r="O1774" s="8" t="str">
        <f>_xlfn.CONCAT(YEAR(OP[[#This Row],[FechaDocumento]]),"-",MONTH(OP[[#This Row],[FechaDocumento]]))</f>
        <v>2025-11</v>
      </c>
    </row>
    <row r="1775" spans="1:15" ht="15">
      <c r="A1775" s="8">
        <v>2463</v>
      </c>
      <c r="B1775" s="8">
        <v>2140250021</v>
      </c>
      <c r="C1775" s="8" t="s">
        <v>736</v>
      </c>
      <c r="D1775" s="8" t="s">
        <v>12</v>
      </c>
      <c r="E1775" s="8" t="s">
        <v>13</v>
      </c>
      <c r="F1775" s="8" t="s">
        <v>47</v>
      </c>
      <c r="G1775" s="8" t="s">
        <v>48</v>
      </c>
      <c r="H1775" s="8" t="s">
        <v>49</v>
      </c>
      <c r="I1775" s="9">
        <v>16900</v>
      </c>
      <c r="J1775" s="9">
        <v>17239</v>
      </c>
      <c r="K1775" s="8" t="s">
        <v>767</v>
      </c>
      <c r="L1775" s="10">
        <v>45989</v>
      </c>
      <c r="N1775" t="str">
        <f>IFERROR(VLOOKUP(A1775,Ordenes!$C$1:$C$215,1,FALSE),"N/A")</f>
        <v>N/A</v>
      </c>
      <c r="O1775" s="8" t="str">
        <f>_xlfn.CONCAT(YEAR(OP[[#This Row],[FechaDocumento]]),"-",MONTH(OP[[#This Row],[FechaDocumento]]))</f>
        <v>2025-11</v>
      </c>
    </row>
    <row r="1776" spans="1:15" ht="15">
      <c r="A1776" s="8">
        <v>2464</v>
      </c>
      <c r="B1776" s="8">
        <v>2140250019</v>
      </c>
      <c r="C1776" s="8" t="s">
        <v>735</v>
      </c>
      <c r="D1776" s="8" t="s">
        <v>12</v>
      </c>
      <c r="E1776" s="8" t="s">
        <v>13</v>
      </c>
      <c r="F1776" s="8" t="s">
        <v>47</v>
      </c>
      <c r="G1776" s="8" t="s">
        <v>48</v>
      </c>
      <c r="H1776" s="8" t="s">
        <v>49</v>
      </c>
      <c r="I1776" s="9">
        <v>22000</v>
      </c>
      <c r="J1776" s="9">
        <v>8750</v>
      </c>
      <c r="K1776" s="8" t="s">
        <v>735</v>
      </c>
      <c r="L1776" s="10">
        <v>45989</v>
      </c>
      <c r="N1776" t="str">
        <f>IFERROR(VLOOKUP(A1776,Ordenes!$C$1:$C$215,1,FALSE),"N/A")</f>
        <v>N/A</v>
      </c>
      <c r="O1776" s="8" t="str">
        <f>_xlfn.CONCAT(YEAR(OP[[#This Row],[FechaDocumento]]),"-",MONTH(OP[[#This Row],[FechaDocumento]]))</f>
        <v>2025-11</v>
      </c>
    </row>
    <row r="1777" spans="1:15" ht="15">
      <c r="A1777" s="8">
        <v>2465</v>
      </c>
      <c r="B1777" s="8">
        <v>2140360002</v>
      </c>
      <c r="C1777" s="8" t="s">
        <v>745</v>
      </c>
      <c r="D1777" s="8" t="s">
        <v>12</v>
      </c>
      <c r="E1777" s="8" t="s">
        <v>13</v>
      </c>
      <c r="F1777" s="8" t="s">
        <v>47</v>
      </c>
      <c r="G1777" s="8" t="s">
        <v>48</v>
      </c>
      <c r="H1777" s="8" t="s">
        <v>49</v>
      </c>
      <c r="I1777" s="9">
        <v>1000</v>
      </c>
      <c r="J1777" s="9">
        <v>1297</v>
      </c>
      <c r="K1777" s="8" t="s">
        <v>745</v>
      </c>
      <c r="L1777" s="10">
        <v>45989</v>
      </c>
      <c r="N1777" t="str">
        <f>IFERROR(VLOOKUP(A1777,Ordenes!$C$1:$C$215,1,FALSE),"N/A")</f>
        <v>N/A</v>
      </c>
      <c r="O1777" s="8" t="str">
        <f>_xlfn.CONCAT(YEAR(OP[[#This Row],[FechaDocumento]]),"-",MONTH(OP[[#This Row],[FechaDocumento]]))</f>
        <v>2025-11</v>
      </c>
    </row>
    <row r="1778" spans="1:15" ht="15">
      <c r="A1778" s="8">
        <v>2466</v>
      </c>
      <c r="B1778" s="8">
        <v>2140370003</v>
      </c>
      <c r="C1778" s="8" t="s">
        <v>860</v>
      </c>
      <c r="D1778" s="8" t="s">
        <v>12</v>
      </c>
      <c r="E1778" s="8" t="s">
        <v>13</v>
      </c>
      <c r="F1778" s="8" t="s">
        <v>47</v>
      </c>
      <c r="G1778" s="8" t="s">
        <v>48</v>
      </c>
      <c r="H1778" s="8" t="s">
        <v>49</v>
      </c>
      <c r="I1778" s="9">
        <v>3000</v>
      </c>
      <c r="J1778" s="9">
        <v>3005</v>
      </c>
      <c r="K1778" s="8" t="s">
        <v>860</v>
      </c>
      <c r="L1778" s="10">
        <v>45989</v>
      </c>
      <c r="N1778" t="str">
        <f>IFERROR(VLOOKUP(A1778,Ordenes!$C$1:$C$215,1,FALSE),"N/A")</f>
        <v>N/A</v>
      </c>
      <c r="O1778" s="8" t="str">
        <f>_xlfn.CONCAT(YEAR(OP[[#This Row],[FechaDocumento]]),"-",MONTH(OP[[#This Row],[FechaDocumento]]))</f>
        <v>2025-11</v>
      </c>
    </row>
    <row r="1779" spans="1:15" ht="15">
      <c r="A1779" s="8">
        <v>2467</v>
      </c>
      <c r="B1779" s="8">
        <v>2140370001</v>
      </c>
      <c r="C1779" s="8" t="s">
        <v>795</v>
      </c>
      <c r="D1779" s="8" t="s">
        <v>12</v>
      </c>
      <c r="E1779" s="8" t="s">
        <v>13</v>
      </c>
      <c r="F1779" s="8" t="s">
        <v>47</v>
      </c>
      <c r="G1779" s="8" t="s">
        <v>48</v>
      </c>
      <c r="H1779" s="8" t="s">
        <v>49</v>
      </c>
      <c r="I1779" s="9">
        <v>2100</v>
      </c>
      <c r="J1779" s="9">
        <v>2105</v>
      </c>
      <c r="K1779" s="8" t="s">
        <v>795</v>
      </c>
      <c r="L1779" s="10">
        <v>45989</v>
      </c>
      <c r="N1779" t="str">
        <f>IFERROR(VLOOKUP(A1779,Ordenes!$C$1:$C$215,1,FALSE),"N/A")</f>
        <v>N/A</v>
      </c>
      <c r="O1779" s="8" t="str">
        <f>_xlfn.CONCAT(YEAR(OP[[#This Row],[FechaDocumento]]),"-",MONTH(OP[[#This Row],[FechaDocumento]]))</f>
        <v>2025-11</v>
      </c>
    </row>
    <row r="1780" spans="1:15" ht="15">
      <c r="A1780" s="8">
        <v>2468</v>
      </c>
      <c r="B1780" s="8">
        <v>2110020288</v>
      </c>
      <c r="C1780" s="8" t="s">
        <v>81</v>
      </c>
      <c r="D1780" s="8" t="s">
        <v>12</v>
      </c>
      <c r="E1780" s="8" t="s">
        <v>13</v>
      </c>
      <c r="F1780" s="8" t="s">
        <v>47</v>
      </c>
      <c r="G1780" s="8" t="s">
        <v>48</v>
      </c>
      <c r="H1780" s="8" t="s">
        <v>49</v>
      </c>
      <c r="I1780" s="9">
        <v>10000</v>
      </c>
      <c r="J1780" s="9">
        <v>10032</v>
      </c>
      <c r="K1780" s="8" t="s">
        <v>81</v>
      </c>
      <c r="L1780" s="10">
        <v>45989</v>
      </c>
      <c r="N1780" t="str">
        <f>IFERROR(VLOOKUP(A1780,Ordenes!$C$1:$C$215,1,FALSE),"N/A")</f>
        <v>N/A</v>
      </c>
      <c r="O1780" s="8" t="str">
        <f>_xlfn.CONCAT(YEAR(OP[[#This Row],[FechaDocumento]]),"-",MONTH(OP[[#This Row],[FechaDocumento]]))</f>
        <v>2025-11</v>
      </c>
    </row>
    <row r="1781" spans="1:15" ht="15">
      <c r="A1781" s="8">
        <v>2469</v>
      </c>
      <c r="B1781" s="8">
        <v>2110020287</v>
      </c>
      <c r="C1781" s="8" t="s">
        <v>790</v>
      </c>
      <c r="D1781" s="8" t="s">
        <v>12</v>
      </c>
      <c r="E1781" s="8" t="s">
        <v>13</v>
      </c>
      <c r="F1781" s="8" t="s">
        <v>47</v>
      </c>
      <c r="G1781" s="8" t="s">
        <v>48</v>
      </c>
      <c r="H1781" s="8" t="s">
        <v>49</v>
      </c>
      <c r="I1781" s="9">
        <v>15000</v>
      </c>
      <c r="J1781" s="9">
        <v>15185</v>
      </c>
      <c r="K1781" s="8" t="s">
        <v>790</v>
      </c>
      <c r="L1781" s="10">
        <v>45989</v>
      </c>
      <c r="N1781" t="str">
        <f>IFERROR(VLOOKUP(A1781,Ordenes!$C$1:$C$215,1,FALSE),"N/A")</f>
        <v>N/A</v>
      </c>
      <c r="O1781" s="8" t="str">
        <f>_xlfn.CONCAT(YEAR(OP[[#This Row],[FechaDocumento]]),"-",MONTH(OP[[#This Row],[FechaDocumento]]))</f>
        <v>2025-11</v>
      </c>
    </row>
    <row r="1782" spans="1:15" ht="15">
      <c r="A1782" s="8">
        <v>2470</v>
      </c>
      <c r="B1782" s="8">
        <v>2110030001</v>
      </c>
      <c r="C1782" s="8" t="s">
        <v>60</v>
      </c>
      <c r="D1782" s="8" t="s">
        <v>12</v>
      </c>
      <c r="E1782" s="8" t="s">
        <v>13</v>
      </c>
      <c r="F1782" s="8" t="s">
        <v>47</v>
      </c>
      <c r="G1782" s="8" t="s">
        <v>48</v>
      </c>
      <c r="H1782" s="8" t="s">
        <v>49</v>
      </c>
      <c r="I1782" s="9">
        <v>88620</v>
      </c>
      <c r="J1782" s="9">
        <v>88620</v>
      </c>
      <c r="K1782" s="8" t="s">
        <v>60</v>
      </c>
      <c r="L1782" s="10">
        <v>45989</v>
      </c>
      <c r="N1782" t="str">
        <f>IFERROR(VLOOKUP(A1782,Ordenes!$C$1:$C$215,1,FALSE),"N/A")</f>
        <v>N/A</v>
      </c>
      <c r="O1782" s="8" t="str">
        <f>_xlfn.CONCAT(YEAR(OP[[#This Row],[FechaDocumento]]),"-",MONTH(OP[[#This Row],[FechaDocumento]]))</f>
        <v>2025-11</v>
      </c>
    </row>
    <row r="1783" spans="1:15" ht="15">
      <c r="A1783" s="8">
        <v>2471</v>
      </c>
      <c r="B1783" s="8">
        <v>2310090500</v>
      </c>
      <c r="C1783" s="8" t="s">
        <v>592</v>
      </c>
      <c r="D1783" s="8" t="s">
        <v>12</v>
      </c>
      <c r="E1783" s="8" t="s">
        <v>13</v>
      </c>
      <c r="F1783" s="8" t="s">
        <v>47</v>
      </c>
      <c r="G1783" s="8" t="s">
        <v>48</v>
      </c>
      <c r="H1783" s="8" t="s">
        <v>49</v>
      </c>
      <c r="I1783" s="9">
        <v>10483</v>
      </c>
      <c r="J1783" s="9">
        <v>10620</v>
      </c>
      <c r="K1783" s="8" t="s">
        <v>592</v>
      </c>
      <c r="L1783" s="10">
        <v>45989</v>
      </c>
      <c r="N1783" t="str">
        <f>IFERROR(VLOOKUP(A1783,Ordenes!$C$1:$C$215,1,FALSE),"N/A")</f>
        <v>N/A</v>
      </c>
      <c r="O1783" s="8" t="str">
        <f>_xlfn.CONCAT(YEAR(OP[[#This Row],[FechaDocumento]]),"-",MONTH(OP[[#This Row],[FechaDocumento]]))</f>
        <v>2025-11</v>
      </c>
    </row>
    <row r="1784" spans="1:15" ht="15">
      <c r="A1784" s="8">
        <v>2472</v>
      </c>
      <c r="B1784" s="8">
        <v>2310090496</v>
      </c>
      <c r="C1784" s="8" t="s">
        <v>265</v>
      </c>
      <c r="D1784" s="8" t="s">
        <v>12</v>
      </c>
      <c r="E1784" s="8" t="s">
        <v>13</v>
      </c>
      <c r="F1784" s="8" t="s">
        <v>47</v>
      </c>
      <c r="G1784" s="8" t="s">
        <v>48</v>
      </c>
      <c r="H1784" s="8" t="s">
        <v>49</v>
      </c>
      <c r="I1784" s="9">
        <v>25000</v>
      </c>
      <c r="J1784" s="9">
        <v>25400</v>
      </c>
      <c r="K1784" s="8" t="s">
        <v>265</v>
      </c>
      <c r="L1784" s="10">
        <v>45989</v>
      </c>
      <c r="N1784" t="str">
        <f>IFERROR(VLOOKUP(A1784,Ordenes!$C$1:$C$215,1,FALSE),"N/A")</f>
        <v>N/A</v>
      </c>
      <c r="O1784" s="8" t="str">
        <f>_xlfn.CONCAT(YEAR(OP[[#This Row],[FechaDocumento]]),"-",MONTH(OP[[#This Row],[FechaDocumento]]))</f>
        <v>2025-11</v>
      </c>
    </row>
    <row r="1785" spans="1:15" ht="15">
      <c r="A1785" s="8">
        <v>2473</v>
      </c>
      <c r="B1785" s="8">
        <v>2310090495</v>
      </c>
      <c r="C1785" s="8" t="s">
        <v>254</v>
      </c>
      <c r="D1785" s="8" t="s">
        <v>12</v>
      </c>
      <c r="E1785" s="8" t="s">
        <v>13</v>
      </c>
      <c r="F1785" s="8" t="s">
        <v>47</v>
      </c>
      <c r="G1785" s="8" t="s">
        <v>48</v>
      </c>
      <c r="H1785" s="8" t="s">
        <v>49</v>
      </c>
      <c r="I1785" s="9">
        <v>25000</v>
      </c>
      <c r="J1785" s="9">
        <v>25500</v>
      </c>
      <c r="K1785" s="8" t="s">
        <v>254</v>
      </c>
      <c r="L1785" s="10">
        <v>45989</v>
      </c>
      <c r="N1785" t="str">
        <f>IFERROR(VLOOKUP(A1785,Ordenes!$C$1:$C$215,1,FALSE),"N/A")</f>
        <v>N/A</v>
      </c>
      <c r="O1785" s="8" t="str">
        <f>_xlfn.CONCAT(YEAR(OP[[#This Row],[FechaDocumento]]),"-",MONTH(OP[[#This Row],[FechaDocumento]]))</f>
        <v>2025-11</v>
      </c>
    </row>
    <row r="1786" spans="1:15" ht="15">
      <c r="A1786" s="8">
        <v>2474</v>
      </c>
      <c r="B1786" s="8">
        <v>2310090494</v>
      </c>
      <c r="C1786" s="8" t="s">
        <v>146</v>
      </c>
      <c r="D1786" s="8" t="s">
        <v>12</v>
      </c>
      <c r="E1786" s="8" t="s">
        <v>13</v>
      </c>
      <c r="F1786" s="8" t="s">
        <v>47</v>
      </c>
      <c r="G1786" s="8" t="s">
        <v>48</v>
      </c>
      <c r="H1786" s="8" t="s">
        <v>49</v>
      </c>
      <c r="I1786" s="9">
        <v>25000</v>
      </c>
      <c r="J1786" s="9">
        <v>25200</v>
      </c>
      <c r="K1786" s="8" t="s">
        <v>146</v>
      </c>
      <c r="L1786" s="10">
        <v>45989</v>
      </c>
      <c r="N1786" t="str">
        <f>IFERROR(VLOOKUP(A1786,Ordenes!$C$1:$C$215,1,FALSE),"N/A")</f>
        <v>N/A</v>
      </c>
      <c r="O1786" s="8" t="str">
        <f>_xlfn.CONCAT(YEAR(OP[[#This Row],[FechaDocumento]]),"-",MONTH(OP[[#This Row],[FechaDocumento]]))</f>
        <v>2025-11</v>
      </c>
    </row>
    <row r="1787" spans="1:15" ht="15">
      <c r="A1787" s="8">
        <v>2475</v>
      </c>
      <c r="B1787" s="8">
        <v>2310090492</v>
      </c>
      <c r="C1787" s="8" t="s">
        <v>79</v>
      </c>
      <c r="D1787" s="8" t="s">
        <v>12</v>
      </c>
      <c r="E1787" s="8" t="s">
        <v>13</v>
      </c>
      <c r="F1787" s="8" t="s">
        <v>47</v>
      </c>
      <c r="G1787" s="8" t="s">
        <v>48</v>
      </c>
      <c r="H1787" s="8" t="s">
        <v>49</v>
      </c>
      <c r="I1787" s="9">
        <v>30000</v>
      </c>
      <c r="J1787" s="9">
        <v>30605</v>
      </c>
      <c r="K1787" s="8" t="s">
        <v>79</v>
      </c>
      <c r="L1787" s="10">
        <v>45989</v>
      </c>
      <c r="N1787" t="str">
        <f>IFERROR(VLOOKUP(A1787,Ordenes!$C$1:$C$215,1,FALSE),"N/A")</f>
        <v>N/A</v>
      </c>
      <c r="O1787" s="8" t="str">
        <f>_xlfn.CONCAT(YEAR(OP[[#This Row],[FechaDocumento]]),"-",MONTH(OP[[#This Row],[FechaDocumento]]))</f>
        <v>2025-11</v>
      </c>
    </row>
    <row r="1788" spans="1:15" ht="15">
      <c r="A1788" s="8">
        <v>2476</v>
      </c>
      <c r="B1788" s="8">
        <v>2310090491</v>
      </c>
      <c r="C1788" s="8" t="s">
        <v>78</v>
      </c>
      <c r="D1788" s="8" t="s">
        <v>12</v>
      </c>
      <c r="E1788" s="8" t="s">
        <v>13</v>
      </c>
      <c r="F1788" s="8" t="s">
        <v>47</v>
      </c>
      <c r="G1788" s="8" t="s">
        <v>48</v>
      </c>
      <c r="H1788" s="8" t="s">
        <v>49</v>
      </c>
      <c r="I1788" s="9">
        <v>30000</v>
      </c>
      <c r="J1788" s="9">
        <v>3497</v>
      </c>
      <c r="K1788" s="8" t="s">
        <v>78</v>
      </c>
      <c r="L1788" s="10">
        <v>45989</v>
      </c>
      <c r="N1788" t="str">
        <f>IFERROR(VLOOKUP(A1788,Ordenes!$C$1:$C$215,1,FALSE),"N/A")</f>
        <v>N/A</v>
      </c>
      <c r="O1788" s="8" t="str">
        <f>_xlfn.CONCAT(YEAR(OP[[#This Row],[FechaDocumento]]),"-",MONTH(OP[[#This Row],[FechaDocumento]]))</f>
        <v>2025-11</v>
      </c>
    </row>
    <row r="1789" spans="1:15" ht="15">
      <c r="A1789" s="8">
        <v>2477</v>
      </c>
      <c r="B1789" s="8">
        <v>2310040570</v>
      </c>
      <c r="C1789" s="8" t="s">
        <v>545</v>
      </c>
      <c r="D1789" s="8" t="s">
        <v>12</v>
      </c>
      <c r="E1789" s="8" t="s">
        <v>13</v>
      </c>
      <c r="F1789" s="8" t="s">
        <v>47</v>
      </c>
      <c r="G1789" s="8" t="s">
        <v>48</v>
      </c>
      <c r="H1789" s="8" t="s">
        <v>49</v>
      </c>
      <c r="I1789" s="9">
        <v>49415</v>
      </c>
      <c r="J1789" s="9">
        <v>49749</v>
      </c>
      <c r="K1789" s="8" t="s">
        <v>545</v>
      </c>
      <c r="L1789" s="10">
        <v>45989</v>
      </c>
      <c r="N1789" t="str">
        <f>IFERROR(VLOOKUP(A1789,Ordenes!$C$1:$C$215,1,FALSE),"N/A")</f>
        <v>N/A</v>
      </c>
      <c r="O1789" s="8" t="str">
        <f>_xlfn.CONCAT(YEAR(OP[[#This Row],[FechaDocumento]]),"-",MONTH(OP[[#This Row],[FechaDocumento]]))</f>
        <v>2025-11</v>
      </c>
    </row>
    <row r="1790" spans="1:15" ht="15">
      <c r="A1790" s="8">
        <v>2478</v>
      </c>
      <c r="B1790" s="8">
        <v>2310040569</v>
      </c>
      <c r="C1790" s="8" t="s">
        <v>542</v>
      </c>
      <c r="D1790" s="8" t="s">
        <v>12</v>
      </c>
      <c r="E1790" s="8" t="s">
        <v>13</v>
      </c>
      <c r="F1790" s="8" t="s">
        <v>47</v>
      </c>
      <c r="G1790" s="8" t="s">
        <v>48</v>
      </c>
      <c r="H1790" s="8" t="s">
        <v>49</v>
      </c>
      <c r="I1790" s="9">
        <v>49324</v>
      </c>
      <c r="J1790" s="9">
        <v>49324</v>
      </c>
      <c r="K1790" s="8" t="s">
        <v>542</v>
      </c>
      <c r="L1790" s="10">
        <v>45989</v>
      </c>
      <c r="N1790" t="str">
        <f>IFERROR(VLOOKUP(A1790,Ordenes!$C$1:$C$215,1,FALSE),"N/A")</f>
        <v>N/A</v>
      </c>
      <c r="O1790" s="8" t="str">
        <f>_xlfn.CONCAT(YEAR(OP[[#This Row],[FechaDocumento]]),"-",MONTH(OP[[#This Row],[FechaDocumento]]))</f>
        <v>2025-11</v>
      </c>
    </row>
    <row r="1791" spans="1:15" ht="15">
      <c r="A1791" s="8">
        <v>2479</v>
      </c>
      <c r="B1791" s="8">
        <v>2310040568</v>
      </c>
      <c r="C1791" s="8" t="s">
        <v>541</v>
      </c>
      <c r="D1791" s="8" t="s">
        <v>12</v>
      </c>
      <c r="E1791" s="8" t="s">
        <v>13</v>
      </c>
      <c r="F1791" s="8" t="s">
        <v>47</v>
      </c>
      <c r="G1791" s="8" t="s">
        <v>48</v>
      </c>
      <c r="H1791" s="8" t="s">
        <v>49</v>
      </c>
      <c r="I1791" s="9">
        <v>47349</v>
      </c>
      <c r="J1791" s="9">
        <v>44779</v>
      </c>
      <c r="K1791" s="8" t="s">
        <v>541</v>
      </c>
      <c r="L1791" s="10">
        <v>45989</v>
      </c>
      <c r="N1791" t="str">
        <f>IFERROR(VLOOKUP(A1791,Ordenes!$C$1:$C$215,1,FALSE),"N/A")</f>
        <v>N/A</v>
      </c>
      <c r="O1791" s="8" t="str">
        <f>_xlfn.CONCAT(YEAR(OP[[#This Row],[FechaDocumento]]),"-",MONTH(OP[[#This Row],[FechaDocumento]]))</f>
        <v>2025-11</v>
      </c>
    </row>
    <row r="1792" spans="1:15" ht="15">
      <c r="A1792" s="8">
        <v>2480</v>
      </c>
      <c r="B1792" s="8">
        <v>2310040567</v>
      </c>
      <c r="C1792" s="8" t="s">
        <v>550</v>
      </c>
      <c r="D1792" s="8" t="s">
        <v>12</v>
      </c>
      <c r="E1792" s="8" t="s">
        <v>13</v>
      </c>
      <c r="F1792" s="8" t="s">
        <v>47</v>
      </c>
      <c r="G1792" s="8" t="s">
        <v>48</v>
      </c>
      <c r="H1792" s="8" t="s">
        <v>49</v>
      </c>
      <c r="I1792" s="9">
        <v>54247</v>
      </c>
      <c r="J1792" s="9">
        <v>49507</v>
      </c>
      <c r="K1792" s="8" t="s">
        <v>550</v>
      </c>
      <c r="L1792" s="10">
        <v>45989</v>
      </c>
      <c r="N1792" t="str">
        <f>IFERROR(VLOOKUP(A1792,Ordenes!$C$1:$C$215,1,FALSE),"N/A")</f>
        <v>N/A</v>
      </c>
      <c r="O1792" s="8" t="str">
        <f>_xlfn.CONCAT(YEAR(OP[[#This Row],[FechaDocumento]]),"-",MONTH(OP[[#This Row],[FechaDocumento]]))</f>
        <v>2025-11</v>
      </c>
    </row>
    <row r="1793" spans="1:15" ht="15">
      <c r="A1793" s="8">
        <v>2481</v>
      </c>
      <c r="B1793" s="8">
        <v>2310040566</v>
      </c>
      <c r="C1793" s="8" t="s">
        <v>544</v>
      </c>
      <c r="D1793" s="8" t="s">
        <v>12</v>
      </c>
      <c r="E1793" s="8" t="s">
        <v>13</v>
      </c>
      <c r="F1793" s="8" t="s">
        <v>47</v>
      </c>
      <c r="G1793" s="8" t="s">
        <v>48</v>
      </c>
      <c r="H1793" s="8" t="s">
        <v>49</v>
      </c>
      <c r="I1793" s="9">
        <v>54733</v>
      </c>
      <c r="J1793" s="9">
        <v>54733</v>
      </c>
      <c r="K1793" s="8" t="s">
        <v>544</v>
      </c>
      <c r="L1793" s="10">
        <v>45989</v>
      </c>
      <c r="N1793" t="str">
        <f>IFERROR(VLOOKUP(A1793,Ordenes!$C$1:$C$215,1,FALSE),"N/A")</f>
        <v>N/A</v>
      </c>
      <c r="O1793" s="8" t="str">
        <f>_xlfn.CONCAT(YEAR(OP[[#This Row],[FechaDocumento]]),"-",MONTH(OP[[#This Row],[FechaDocumento]]))</f>
        <v>2025-11</v>
      </c>
    </row>
    <row r="1794" spans="1:15" ht="15">
      <c r="A1794" s="8">
        <v>2482</v>
      </c>
      <c r="B1794" s="8">
        <v>2310040565</v>
      </c>
      <c r="C1794" s="8" t="s">
        <v>543</v>
      </c>
      <c r="D1794" s="8" t="s">
        <v>12</v>
      </c>
      <c r="E1794" s="8" t="s">
        <v>13</v>
      </c>
      <c r="F1794" s="8" t="s">
        <v>47</v>
      </c>
      <c r="G1794" s="8" t="s">
        <v>48</v>
      </c>
      <c r="H1794" s="8" t="s">
        <v>49</v>
      </c>
      <c r="I1794" s="9">
        <v>57772</v>
      </c>
      <c r="J1794" s="9">
        <v>57772</v>
      </c>
      <c r="K1794" s="8" t="s">
        <v>543</v>
      </c>
      <c r="L1794" s="10">
        <v>45989</v>
      </c>
      <c r="N1794" t="str">
        <f>IFERROR(VLOOKUP(A1794,Ordenes!$C$1:$C$215,1,FALSE),"N/A")</f>
        <v>N/A</v>
      </c>
      <c r="O1794" s="8" t="str">
        <f>_xlfn.CONCAT(YEAR(OP[[#This Row],[FechaDocumento]]),"-",MONTH(OP[[#This Row],[FechaDocumento]]))</f>
        <v>2025-11</v>
      </c>
    </row>
    <row r="1795" spans="1:15" ht="15">
      <c r="A1795" s="8">
        <v>2483</v>
      </c>
      <c r="B1795" s="8">
        <v>2310040564</v>
      </c>
      <c r="C1795" s="8" t="s">
        <v>547</v>
      </c>
      <c r="D1795" s="8" t="s">
        <v>12</v>
      </c>
      <c r="E1795" s="8" t="s">
        <v>13</v>
      </c>
      <c r="F1795" s="8" t="s">
        <v>47</v>
      </c>
      <c r="G1795" s="8" t="s">
        <v>48</v>
      </c>
      <c r="H1795" s="8" t="s">
        <v>49</v>
      </c>
      <c r="I1795" s="9">
        <v>58360</v>
      </c>
      <c r="J1795" s="9">
        <v>58360</v>
      </c>
      <c r="K1795" s="8" t="s">
        <v>547</v>
      </c>
      <c r="L1795" s="10">
        <v>45989</v>
      </c>
      <c r="N1795" t="str">
        <f>IFERROR(VLOOKUP(A1795,Ordenes!$C$1:$C$215,1,FALSE),"N/A")</f>
        <v>N/A</v>
      </c>
      <c r="O1795" s="8" t="str">
        <f>_xlfn.CONCAT(YEAR(OP[[#This Row],[FechaDocumento]]),"-",MONTH(OP[[#This Row],[FechaDocumento]]))</f>
        <v>2025-11</v>
      </c>
    </row>
    <row r="1796" spans="1:15" ht="15">
      <c r="A1796" s="8">
        <v>2484</v>
      </c>
      <c r="B1796" s="8">
        <v>2310040563</v>
      </c>
      <c r="C1796" s="8" t="s">
        <v>546</v>
      </c>
      <c r="D1796" s="8" t="s">
        <v>12</v>
      </c>
      <c r="E1796" s="8" t="s">
        <v>13</v>
      </c>
      <c r="F1796" s="8" t="s">
        <v>47</v>
      </c>
      <c r="G1796" s="8" t="s">
        <v>48</v>
      </c>
      <c r="H1796" s="8" t="s">
        <v>49</v>
      </c>
      <c r="I1796" s="9">
        <v>57400</v>
      </c>
      <c r="J1796" s="9">
        <v>57400</v>
      </c>
      <c r="K1796" s="8" t="s">
        <v>546</v>
      </c>
      <c r="L1796" s="10">
        <v>45989</v>
      </c>
      <c r="N1796" t="str">
        <f>IFERROR(VLOOKUP(A1796,Ordenes!$C$1:$C$215,1,FALSE),"N/A")</f>
        <v>N/A</v>
      </c>
      <c r="O1796" s="8" t="str">
        <f>_xlfn.CONCAT(YEAR(OP[[#This Row],[FechaDocumento]]),"-",MONTH(OP[[#This Row],[FechaDocumento]]))</f>
        <v>2025-11</v>
      </c>
    </row>
    <row r="1797" spans="1:15" ht="15">
      <c r="A1797" s="8">
        <v>2485</v>
      </c>
      <c r="B1797" s="8">
        <v>2310040562</v>
      </c>
      <c r="C1797" s="8" t="s">
        <v>548</v>
      </c>
      <c r="D1797" s="8" t="s">
        <v>12</v>
      </c>
      <c r="E1797" s="8" t="s">
        <v>13</v>
      </c>
      <c r="F1797" s="8" t="s">
        <v>47</v>
      </c>
      <c r="G1797" s="8" t="s">
        <v>48</v>
      </c>
      <c r="H1797" s="8" t="s">
        <v>49</v>
      </c>
      <c r="I1797" s="9">
        <v>52913</v>
      </c>
      <c r="J1797" s="9">
        <v>53091</v>
      </c>
      <c r="K1797" s="8" t="s">
        <v>548</v>
      </c>
      <c r="L1797" s="10">
        <v>45989</v>
      </c>
      <c r="N1797" t="str">
        <f>IFERROR(VLOOKUP(A1797,Ordenes!$C$1:$C$215,1,FALSE),"N/A")</f>
        <v>N/A</v>
      </c>
      <c r="O1797" s="8" t="str">
        <f>_xlfn.CONCAT(YEAR(OP[[#This Row],[FechaDocumento]]),"-",MONTH(OP[[#This Row],[FechaDocumento]]))</f>
        <v>2025-11</v>
      </c>
    </row>
    <row r="1798" spans="1:15" ht="15">
      <c r="A1798" s="8">
        <v>2486</v>
      </c>
      <c r="B1798" s="8">
        <v>2310040561</v>
      </c>
      <c r="C1798" s="8" t="s">
        <v>549</v>
      </c>
      <c r="D1798" s="8" t="s">
        <v>12</v>
      </c>
      <c r="E1798" s="8" t="s">
        <v>13</v>
      </c>
      <c r="F1798" s="8" t="s">
        <v>47</v>
      </c>
      <c r="G1798" s="8" t="s">
        <v>48</v>
      </c>
      <c r="H1798" s="8" t="s">
        <v>49</v>
      </c>
      <c r="I1798" s="9">
        <v>59835</v>
      </c>
      <c r="J1798" s="9">
        <v>59830</v>
      </c>
      <c r="K1798" s="8" t="s">
        <v>549</v>
      </c>
      <c r="L1798" s="10">
        <v>45989</v>
      </c>
      <c r="N1798" t="str">
        <f>IFERROR(VLOOKUP(A1798,Ordenes!$C$1:$C$215,1,FALSE),"N/A")</f>
        <v>N/A</v>
      </c>
      <c r="O1798" s="8" t="str">
        <f>_xlfn.CONCAT(YEAR(OP[[#This Row],[FechaDocumento]]),"-",MONTH(OP[[#This Row],[FechaDocumento]]))</f>
        <v>2025-11</v>
      </c>
    </row>
    <row r="1799" spans="1:15" ht="15">
      <c r="A1799" s="8">
        <v>2487</v>
      </c>
      <c r="B1799" s="8">
        <v>2310040560</v>
      </c>
      <c r="C1799" s="8" t="s">
        <v>551</v>
      </c>
      <c r="D1799" s="8" t="s">
        <v>12</v>
      </c>
      <c r="E1799" s="8" t="s">
        <v>13</v>
      </c>
      <c r="F1799" s="8" t="s">
        <v>47</v>
      </c>
      <c r="G1799" s="8" t="s">
        <v>48</v>
      </c>
      <c r="H1799" s="8" t="s">
        <v>49</v>
      </c>
      <c r="I1799" s="9">
        <v>52066</v>
      </c>
      <c r="J1799" s="9">
        <v>51351</v>
      </c>
      <c r="K1799" s="8" t="s">
        <v>551</v>
      </c>
      <c r="L1799" s="10">
        <v>45989</v>
      </c>
      <c r="N1799" t="str">
        <f>IFERROR(VLOOKUP(A1799,Ordenes!$C$1:$C$215,1,FALSE),"N/A")</f>
        <v>N/A</v>
      </c>
      <c r="O1799" s="8" t="str">
        <f>_xlfn.CONCAT(YEAR(OP[[#This Row],[FechaDocumento]]),"-",MONTH(OP[[#This Row],[FechaDocumento]]))</f>
        <v>2025-11</v>
      </c>
    </row>
    <row r="1800" spans="1:15" ht="15">
      <c r="A1800" s="8">
        <v>2488</v>
      </c>
      <c r="B1800" s="8">
        <v>2310040559</v>
      </c>
      <c r="C1800" s="8" t="s">
        <v>539</v>
      </c>
      <c r="D1800" s="8" t="s">
        <v>12</v>
      </c>
      <c r="E1800" s="8" t="s">
        <v>13</v>
      </c>
      <c r="F1800" s="8" t="s">
        <v>47</v>
      </c>
      <c r="G1800" s="8" t="s">
        <v>48</v>
      </c>
      <c r="H1800" s="8" t="s">
        <v>49</v>
      </c>
      <c r="I1800" s="9">
        <v>48960</v>
      </c>
      <c r="J1800" s="9">
        <v>48960</v>
      </c>
      <c r="K1800" s="8" t="s">
        <v>540</v>
      </c>
      <c r="L1800" s="10">
        <v>45989</v>
      </c>
      <c r="N1800" t="str">
        <f>IFERROR(VLOOKUP(A1800,Ordenes!$C$1:$C$215,1,FALSE),"N/A")</f>
        <v>N/A</v>
      </c>
      <c r="O1800" s="8" t="str">
        <f>_xlfn.CONCAT(YEAR(OP[[#This Row],[FechaDocumento]]),"-",MONTH(OP[[#This Row],[FechaDocumento]]))</f>
        <v>2025-11</v>
      </c>
    </row>
    <row r="1801" spans="1:15" ht="15">
      <c r="A1801" s="8">
        <v>2491</v>
      </c>
      <c r="B1801" s="8">
        <v>2310210129</v>
      </c>
      <c r="C1801" s="8" t="s">
        <v>106</v>
      </c>
      <c r="D1801" s="8" t="s">
        <v>12</v>
      </c>
      <c r="E1801" s="8" t="s">
        <v>13</v>
      </c>
      <c r="F1801" s="8" t="s">
        <v>47</v>
      </c>
      <c r="G1801" s="8" t="s">
        <v>48</v>
      </c>
      <c r="H1801" s="8" t="s">
        <v>49</v>
      </c>
      <c r="I1801" s="9">
        <v>50000</v>
      </c>
      <c r="J1801" s="9">
        <v>50000</v>
      </c>
      <c r="K1801" s="8" t="s">
        <v>106</v>
      </c>
      <c r="L1801" s="10">
        <v>45989</v>
      </c>
      <c r="N1801" t="str">
        <f>IFERROR(VLOOKUP(A1801,Ordenes!$C$1:$C$215,1,FALSE),"N/A")</f>
        <v>N/A</v>
      </c>
      <c r="O1801" s="8" t="str">
        <f>_xlfn.CONCAT(YEAR(OP[[#This Row],[FechaDocumento]]),"-",MONTH(OP[[#This Row],[FechaDocumento]]))</f>
        <v>2025-11</v>
      </c>
    </row>
    <row r="1802" spans="1:15" ht="15">
      <c r="A1802" s="8">
        <v>2492</v>
      </c>
      <c r="B1802" s="8">
        <v>2310210127</v>
      </c>
      <c r="C1802" s="8" t="s">
        <v>89</v>
      </c>
      <c r="D1802" s="8" t="s">
        <v>12</v>
      </c>
      <c r="E1802" s="8" t="s">
        <v>13</v>
      </c>
      <c r="F1802" s="8" t="s">
        <v>47</v>
      </c>
      <c r="G1802" s="8" t="s">
        <v>48</v>
      </c>
      <c r="H1802" s="8" t="s">
        <v>49</v>
      </c>
      <c r="I1802" s="9">
        <v>50000</v>
      </c>
      <c r="J1802" s="9">
        <v>50000</v>
      </c>
      <c r="K1802" s="8" t="s">
        <v>89</v>
      </c>
      <c r="L1802" s="10">
        <v>45989</v>
      </c>
      <c r="N1802" t="str">
        <f>IFERROR(VLOOKUP(A1802,Ordenes!$C$1:$C$215,1,FALSE),"N/A")</f>
        <v>N/A</v>
      </c>
      <c r="O1802" s="8" t="str">
        <f>_xlfn.CONCAT(YEAR(OP[[#This Row],[FechaDocumento]]),"-",MONTH(OP[[#This Row],[FechaDocumento]]))</f>
        <v>2025-11</v>
      </c>
    </row>
    <row r="1803" spans="1:15" ht="15">
      <c r="A1803" s="8">
        <v>2493</v>
      </c>
      <c r="B1803" s="8">
        <v>2310210136</v>
      </c>
      <c r="C1803" s="8" t="s">
        <v>87</v>
      </c>
      <c r="D1803" s="8" t="s">
        <v>12</v>
      </c>
      <c r="E1803" s="8" t="s">
        <v>13</v>
      </c>
      <c r="F1803" s="8" t="s">
        <v>47</v>
      </c>
      <c r="G1803" s="8" t="s">
        <v>48</v>
      </c>
      <c r="H1803" s="8" t="s">
        <v>49</v>
      </c>
      <c r="I1803" s="9">
        <v>50000</v>
      </c>
      <c r="J1803" s="9">
        <v>50000</v>
      </c>
      <c r="K1803" s="8" t="s">
        <v>87</v>
      </c>
      <c r="L1803" s="10">
        <v>45989</v>
      </c>
      <c r="N1803" t="str">
        <f>IFERROR(VLOOKUP(A1803,Ordenes!$C$1:$C$215,1,FALSE),"N/A")</f>
        <v>N/A</v>
      </c>
      <c r="O1803" s="8" t="str">
        <f>_xlfn.CONCAT(YEAR(OP[[#This Row],[FechaDocumento]]),"-",MONTH(OP[[#This Row],[FechaDocumento]]))</f>
        <v>2025-11</v>
      </c>
    </row>
    <row r="1804" spans="1:15" ht="15">
      <c r="A1804" s="8">
        <v>2494</v>
      </c>
      <c r="B1804" s="8">
        <v>2310210134</v>
      </c>
      <c r="C1804" s="8" t="s">
        <v>72</v>
      </c>
      <c r="D1804" s="8" t="s">
        <v>12</v>
      </c>
      <c r="E1804" s="8" t="s">
        <v>13</v>
      </c>
      <c r="F1804" s="8" t="s">
        <v>47</v>
      </c>
      <c r="G1804" s="8" t="s">
        <v>48</v>
      </c>
      <c r="H1804" s="8" t="s">
        <v>49</v>
      </c>
      <c r="I1804" s="9">
        <v>50000</v>
      </c>
      <c r="J1804" s="9">
        <v>50000</v>
      </c>
      <c r="K1804" s="8" t="s">
        <v>72</v>
      </c>
      <c r="L1804" s="10">
        <v>45989</v>
      </c>
      <c r="N1804" t="str">
        <f>IFERROR(VLOOKUP(A1804,Ordenes!$C$1:$C$215,1,FALSE),"N/A")</f>
        <v>N/A</v>
      </c>
      <c r="O1804" s="8" t="str">
        <f>_xlfn.CONCAT(YEAR(OP[[#This Row],[FechaDocumento]]),"-",MONTH(OP[[#This Row],[FechaDocumento]]))</f>
        <v>2025-11</v>
      </c>
    </row>
    <row r="1805" spans="1:15" ht="15">
      <c r="A1805" s="8">
        <v>2495</v>
      </c>
      <c r="B1805" s="8">
        <v>2310210132</v>
      </c>
      <c r="C1805" s="8" t="s">
        <v>73</v>
      </c>
      <c r="D1805" s="8" t="s">
        <v>12</v>
      </c>
      <c r="E1805" s="8" t="s">
        <v>13</v>
      </c>
      <c r="F1805" s="8" t="s">
        <v>47</v>
      </c>
      <c r="G1805" s="8" t="s">
        <v>48</v>
      </c>
      <c r="H1805" s="8" t="s">
        <v>49</v>
      </c>
      <c r="I1805" s="9">
        <v>50000</v>
      </c>
      <c r="J1805" s="9">
        <v>50000</v>
      </c>
      <c r="K1805" s="8" t="s">
        <v>73</v>
      </c>
      <c r="L1805" s="10">
        <v>45989</v>
      </c>
      <c r="N1805" t="str">
        <f>IFERROR(VLOOKUP(A1805,Ordenes!$C$1:$C$215,1,FALSE),"N/A")</f>
        <v>N/A</v>
      </c>
      <c r="O1805" s="8" t="str">
        <f>_xlfn.CONCAT(YEAR(OP[[#This Row],[FechaDocumento]]),"-",MONTH(OP[[#This Row],[FechaDocumento]]))</f>
        <v>2025-11</v>
      </c>
    </row>
    <row r="1806" spans="1:15" ht="15">
      <c r="A1806" s="8">
        <v>2496</v>
      </c>
      <c r="B1806" s="8">
        <v>2310210131</v>
      </c>
      <c r="C1806" s="8" t="s">
        <v>84</v>
      </c>
      <c r="D1806" s="8" t="s">
        <v>12</v>
      </c>
      <c r="E1806" s="8" t="s">
        <v>13</v>
      </c>
      <c r="F1806" s="8" t="s">
        <v>47</v>
      </c>
      <c r="G1806" s="8" t="s">
        <v>48</v>
      </c>
      <c r="H1806" s="8" t="s">
        <v>49</v>
      </c>
      <c r="I1806" s="9">
        <v>50000</v>
      </c>
      <c r="J1806" s="9">
        <v>27171</v>
      </c>
      <c r="K1806" s="8" t="s">
        <v>84</v>
      </c>
      <c r="L1806" s="10">
        <v>45989</v>
      </c>
      <c r="N1806" t="str">
        <f>IFERROR(VLOOKUP(A1806,Ordenes!$C$1:$C$215,1,FALSE),"N/A")</f>
        <v>N/A</v>
      </c>
      <c r="O1806" s="8" t="str">
        <f>_xlfn.CONCAT(YEAR(OP[[#This Row],[FechaDocumento]]),"-",MONTH(OP[[#This Row],[FechaDocumento]]))</f>
        <v>2025-11</v>
      </c>
    </row>
    <row r="1807" spans="1:15" ht="15">
      <c r="A1807" s="8">
        <v>2497</v>
      </c>
      <c r="B1807" s="8">
        <v>2310160479</v>
      </c>
      <c r="C1807" s="8" t="s">
        <v>711</v>
      </c>
      <c r="D1807" s="8" t="s">
        <v>12</v>
      </c>
      <c r="E1807" s="8" t="s">
        <v>13</v>
      </c>
      <c r="F1807" s="8" t="s">
        <v>14</v>
      </c>
      <c r="G1807" s="8" t="s">
        <v>15</v>
      </c>
      <c r="H1807" s="8" t="s">
        <v>16</v>
      </c>
      <c r="I1807" s="9">
        <v>90000</v>
      </c>
      <c r="J1807" s="9">
        <v>94100</v>
      </c>
      <c r="K1807" s="8" t="s">
        <v>711</v>
      </c>
      <c r="L1807" s="10">
        <v>45989</v>
      </c>
      <c r="N1807" t="str">
        <f>IFERROR(VLOOKUP(A1807,Ordenes!$C$1:$C$215,1,FALSE),"N/A")</f>
        <v>N/A</v>
      </c>
      <c r="O1807" s="8" t="str">
        <f>_xlfn.CONCAT(YEAR(OP[[#This Row],[FechaDocumento]]),"-",MONTH(OP[[#This Row],[FechaDocumento]]))</f>
        <v>2025-11</v>
      </c>
    </row>
    <row r="1808" spans="1:15" ht="15">
      <c r="A1808" s="8">
        <v>2498</v>
      </c>
      <c r="B1808" s="8">
        <v>2310160477</v>
      </c>
      <c r="C1808" s="8" t="s">
        <v>367</v>
      </c>
      <c r="D1808" s="8" t="s">
        <v>12</v>
      </c>
      <c r="E1808" s="8" t="s">
        <v>13</v>
      </c>
      <c r="F1808" s="8" t="s">
        <v>14</v>
      </c>
      <c r="G1808" s="8" t="s">
        <v>15</v>
      </c>
      <c r="H1808" s="8" t="s">
        <v>16</v>
      </c>
      <c r="I1808" s="9">
        <v>60000</v>
      </c>
      <c r="J1808" s="9">
        <v>59500</v>
      </c>
      <c r="K1808" s="8" t="s">
        <v>367</v>
      </c>
      <c r="L1808" s="10">
        <v>45989</v>
      </c>
      <c r="N1808" t="str">
        <f>IFERROR(VLOOKUP(A1808,Ordenes!$C$1:$C$215,1,FALSE),"N/A")</f>
        <v>N/A</v>
      </c>
      <c r="O1808" s="8" t="str">
        <f>_xlfn.CONCAT(YEAR(OP[[#This Row],[FechaDocumento]]),"-",MONTH(OP[[#This Row],[FechaDocumento]]))</f>
        <v>2025-11</v>
      </c>
    </row>
    <row r="1809" spans="1:15" ht="15">
      <c r="A1809" s="8">
        <v>2499</v>
      </c>
      <c r="B1809" s="8">
        <v>2310160474</v>
      </c>
      <c r="C1809" s="8" t="s">
        <v>368</v>
      </c>
      <c r="D1809" s="8" t="s">
        <v>12</v>
      </c>
      <c r="E1809" s="8" t="s">
        <v>13</v>
      </c>
      <c r="F1809" s="8" t="s">
        <v>14</v>
      </c>
      <c r="G1809" s="8" t="s">
        <v>15</v>
      </c>
      <c r="H1809" s="8" t="s">
        <v>16</v>
      </c>
      <c r="I1809" s="9">
        <v>50000</v>
      </c>
      <c r="J1809" s="9">
        <v>49600</v>
      </c>
      <c r="K1809" s="8" t="s">
        <v>368</v>
      </c>
      <c r="L1809" s="10">
        <v>45989</v>
      </c>
      <c r="N1809" t="str">
        <f>IFERROR(VLOOKUP(A1809,Ordenes!$C$1:$C$215,1,FALSE),"N/A")</f>
        <v>N/A</v>
      </c>
      <c r="O1809" s="8" t="str">
        <f>_xlfn.CONCAT(YEAR(OP[[#This Row],[FechaDocumento]]),"-",MONTH(OP[[#This Row],[FechaDocumento]]))</f>
        <v>2025-11</v>
      </c>
    </row>
    <row r="1810" spans="1:15" ht="15">
      <c r="A1810" s="8">
        <v>2500</v>
      </c>
      <c r="B1810" s="8">
        <v>2310160500</v>
      </c>
      <c r="C1810" s="8" t="s">
        <v>816</v>
      </c>
      <c r="D1810" s="8" t="s">
        <v>12</v>
      </c>
      <c r="E1810" s="8" t="s">
        <v>13</v>
      </c>
      <c r="F1810" s="8" t="s">
        <v>14</v>
      </c>
      <c r="G1810" s="8" t="s">
        <v>15</v>
      </c>
      <c r="H1810" s="8" t="s">
        <v>16</v>
      </c>
      <c r="I1810" s="9">
        <v>90000</v>
      </c>
      <c r="J1810" s="9">
        <v>94400</v>
      </c>
      <c r="K1810" s="8" t="s">
        <v>816</v>
      </c>
      <c r="L1810" s="10">
        <v>45989</v>
      </c>
      <c r="N1810" t="str">
        <f>IFERROR(VLOOKUP(A1810,Ordenes!$C$1:$C$215,1,FALSE),"N/A")</f>
        <v>N/A</v>
      </c>
      <c r="O1810" s="8" t="str">
        <f>_xlfn.CONCAT(YEAR(OP[[#This Row],[FechaDocumento]]),"-",MONTH(OP[[#This Row],[FechaDocumento]]))</f>
        <v>2025-11</v>
      </c>
    </row>
    <row r="1811" spans="1:15" ht="15">
      <c r="A1811" s="8">
        <v>2502</v>
      </c>
      <c r="B1811" s="8">
        <v>2310160491</v>
      </c>
      <c r="C1811" s="8" t="s">
        <v>804</v>
      </c>
      <c r="D1811" s="8" t="s">
        <v>12</v>
      </c>
      <c r="E1811" s="8" t="s">
        <v>13</v>
      </c>
      <c r="F1811" s="8" t="s">
        <v>14</v>
      </c>
      <c r="G1811" s="8" t="s">
        <v>15</v>
      </c>
      <c r="H1811" s="8" t="s">
        <v>16</v>
      </c>
      <c r="I1811" s="9">
        <v>50000</v>
      </c>
      <c r="J1811" s="9">
        <v>50300</v>
      </c>
      <c r="K1811" s="8" t="s">
        <v>804</v>
      </c>
      <c r="L1811" s="10">
        <v>45989</v>
      </c>
      <c r="N1811" t="str">
        <f>IFERROR(VLOOKUP(A1811,Ordenes!$C$1:$C$215,1,FALSE),"N/A")</f>
        <v>N/A</v>
      </c>
      <c r="O1811" s="8" t="str">
        <f>_xlfn.CONCAT(YEAR(OP[[#This Row],[FechaDocumento]]),"-",MONTH(OP[[#This Row],[FechaDocumento]]))</f>
        <v>2025-11</v>
      </c>
    </row>
    <row r="1812" spans="1:15" ht="15">
      <c r="A1812" s="8">
        <v>2503</v>
      </c>
      <c r="B1812" s="8">
        <v>2310160501</v>
      </c>
      <c r="C1812" s="8" t="s">
        <v>500</v>
      </c>
      <c r="D1812" s="8" t="s">
        <v>12</v>
      </c>
      <c r="E1812" s="8" t="s">
        <v>13</v>
      </c>
      <c r="F1812" s="8" t="s">
        <v>14</v>
      </c>
      <c r="G1812" s="8" t="s">
        <v>15</v>
      </c>
      <c r="H1812" s="8" t="s">
        <v>16</v>
      </c>
      <c r="I1812" s="9">
        <v>70000</v>
      </c>
      <c r="J1812" s="9">
        <v>71200</v>
      </c>
      <c r="K1812" s="8" t="s">
        <v>500</v>
      </c>
      <c r="L1812" s="10">
        <v>45989</v>
      </c>
      <c r="N1812" t="str">
        <f>IFERROR(VLOOKUP(A1812,Ordenes!$C$1:$C$215,1,FALSE),"N/A")</f>
        <v>N/A</v>
      </c>
      <c r="O1812" s="8" t="str">
        <f>_xlfn.CONCAT(YEAR(OP[[#This Row],[FechaDocumento]]),"-",MONTH(OP[[#This Row],[FechaDocumento]]))</f>
        <v>2025-11</v>
      </c>
    </row>
    <row r="1813" spans="1:15" ht="15">
      <c r="A1813" s="8">
        <v>2504</v>
      </c>
      <c r="B1813" s="8">
        <v>2310160482</v>
      </c>
      <c r="C1813" s="8" t="s">
        <v>324</v>
      </c>
      <c r="D1813" s="8" t="s">
        <v>12</v>
      </c>
      <c r="E1813" s="8" t="s">
        <v>13</v>
      </c>
      <c r="F1813" s="8" t="s">
        <v>14</v>
      </c>
      <c r="G1813" s="8" t="s">
        <v>15</v>
      </c>
      <c r="H1813" s="8" t="s">
        <v>16</v>
      </c>
      <c r="I1813" s="9">
        <v>70000</v>
      </c>
      <c r="J1813" s="9">
        <v>87400</v>
      </c>
      <c r="K1813" s="8" t="s">
        <v>324</v>
      </c>
      <c r="L1813" s="10">
        <v>45989</v>
      </c>
      <c r="N1813" t="str">
        <f>IFERROR(VLOOKUP(A1813,Ordenes!$C$1:$C$215,1,FALSE),"N/A")</f>
        <v>N/A</v>
      </c>
      <c r="O1813" s="8" t="str">
        <f>_xlfn.CONCAT(YEAR(OP[[#This Row],[FechaDocumento]]),"-",MONTH(OP[[#This Row],[FechaDocumento]]))</f>
        <v>2025-11</v>
      </c>
    </row>
    <row r="1814" spans="1:15" ht="15">
      <c r="A1814" s="8">
        <v>2505</v>
      </c>
      <c r="B1814" s="8">
        <v>2310160530</v>
      </c>
      <c r="C1814" s="8" t="s">
        <v>40</v>
      </c>
      <c r="D1814" s="8" t="s">
        <v>12</v>
      </c>
      <c r="E1814" s="8" t="s">
        <v>13</v>
      </c>
      <c r="F1814" s="8" t="s">
        <v>14</v>
      </c>
      <c r="G1814" s="8" t="s">
        <v>15</v>
      </c>
      <c r="H1814" s="8" t="s">
        <v>16</v>
      </c>
      <c r="I1814" s="9">
        <v>70000</v>
      </c>
      <c r="J1814" s="9">
        <v>71500</v>
      </c>
      <c r="K1814" s="8" t="s">
        <v>41</v>
      </c>
      <c r="L1814" s="10">
        <v>45989</v>
      </c>
      <c r="N1814" t="str">
        <f>IFERROR(VLOOKUP(A1814,Ordenes!$C$1:$C$215,1,FALSE),"N/A")</f>
        <v>N/A</v>
      </c>
      <c r="O1814" s="8" t="str">
        <f>_xlfn.CONCAT(YEAR(OP[[#This Row],[FechaDocumento]]),"-",MONTH(OP[[#This Row],[FechaDocumento]]))</f>
        <v>2025-11</v>
      </c>
    </row>
    <row r="1815" spans="1:15" ht="15">
      <c r="A1815" s="8">
        <v>2506</v>
      </c>
      <c r="B1815" s="8">
        <v>2310160238</v>
      </c>
      <c r="C1815" s="8" t="s">
        <v>42</v>
      </c>
      <c r="D1815" s="8" t="s">
        <v>12</v>
      </c>
      <c r="E1815" s="8" t="s">
        <v>13</v>
      </c>
      <c r="F1815" s="8" t="s">
        <v>14</v>
      </c>
      <c r="G1815" s="8" t="s">
        <v>15</v>
      </c>
      <c r="H1815" s="8" t="s">
        <v>16</v>
      </c>
      <c r="I1815" s="9">
        <v>70000</v>
      </c>
      <c r="J1815" s="9">
        <v>69200</v>
      </c>
      <c r="K1815" s="8" t="s">
        <v>42</v>
      </c>
      <c r="L1815" s="10">
        <v>45992</v>
      </c>
      <c r="N1815" t="str">
        <f>IFERROR(VLOOKUP(A1815,Ordenes!$C$1:$C$215,1,FALSE),"N/A")</f>
        <v>N/A</v>
      </c>
      <c r="O1815" s="8" t="str">
        <f>_xlfn.CONCAT(YEAR(OP[[#This Row],[FechaDocumento]]),"-",MONTH(OP[[#This Row],[FechaDocumento]]))</f>
        <v>2025-12</v>
      </c>
    </row>
    <row r="1816" spans="1:15" ht="15">
      <c r="A1816" s="8">
        <v>2507</v>
      </c>
      <c r="B1816" s="8">
        <v>2310160245</v>
      </c>
      <c r="C1816" s="8" t="s">
        <v>829</v>
      </c>
      <c r="D1816" s="8" t="s">
        <v>12</v>
      </c>
      <c r="E1816" s="8" t="s">
        <v>13</v>
      </c>
      <c r="F1816" s="8" t="s">
        <v>14</v>
      </c>
      <c r="G1816" s="8" t="s">
        <v>15</v>
      </c>
      <c r="H1816" s="8" t="s">
        <v>16</v>
      </c>
      <c r="I1816" s="9">
        <v>25000</v>
      </c>
      <c r="J1816" s="9">
        <v>24500</v>
      </c>
      <c r="K1816" s="8" t="s">
        <v>829</v>
      </c>
      <c r="L1816" s="10">
        <v>45992</v>
      </c>
      <c r="N1816" t="str">
        <f>IFERROR(VLOOKUP(A1816,Ordenes!$C$1:$C$215,1,FALSE),"N/A")</f>
        <v>N/A</v>
      </c>
      <c r="O1816" s="8" t="str">
        <f>_xlfn.CONCAT(YEAR(OP[[#This Row],[FechaDocumento]]),"-",MONTH(OP[[#This Row],[FechaDocumento]]))</f>
        <v>2025-12</v>
      </c>
    </row>
    <row r="1817" spans="1:15" ht="15">
      <c r="A1817" s="8">
        <v>2508</v>
      </c>
      <c r="B1817" s="8">
        <v>2310160246</v>
      </c>
      <c r="C1817" s="8" t="s">
        <v>861</v>
      </c>
      <c r="D1817" s="8" t="s">
        <v>12</v>
      </c>
      <c r="E1817" s="8" t="s">
        <v>13</v>
      </c>
      <c r="F1817" s="8" t="s">
        <v>14</v>
      </c>
      <c r="G1817" s="8" t="s">
        <v>15</v>
      </c>
      <c r="H1817" s="8" t="s">
        <v>16</v>
      </c>
      <c r="I1817" s="9">
        <v>25000</v>
      </c>
      <c r="J1817" s="9">
        <v>24980</v>
      </c>
      <c r="K1817" s="8" t="s">
        <v>861</v>
      </c>
      <c r="L1817" s="10">
        <v>45992</v>
      </c>
      <c r="N1817" t="str">
        <f>IFERROR(VLOOKUP(A1817,Ordenes!$C$1:$C$215,1,FALSE),"N/A")</f>
        <v>N/A</v>
      </c>
      <c r="O1817" s="8" t="str">
        <f>_xlfn.CONCAT(YEAR(OP[[#This Row],[FechaDocumento]]),"-",MONTH(OP[[#This Row],[FechaDocumento]]))</f>
        <v>2025-12</v>
      </c>
    </row>
    <row r="1818" spans="1:15" ht="15">
      <c r="A1818" s="8">
        <v>2509</v>
      </c>
      <c r="B1818" s="8">
        <v>2310030017</v>
      </c>
      <c r="C1818" s="8" t="s">
        <v>97</v>
      </c>
      <c r="D1818" s="8" t="s">
        <v>12</v>
      </c>
      <c r="E1818" s="8" t="s">
        <v>13</v>
      </c>
      <c r="F1818" s="8" t="s">
        <v>91</v>
      </c>
      <c r="G1818" s="8" t="s">
        <v>92</v>
      </c>
      <c r="H1818" s="8" t="s">
        <v>93</v>
      </c>
      <c r="I1818" s="9">
        <v>2700</v>
      </c>
      <c r="J1818" s="9">
        <v>2700</v>
      </c>
      <c r="K1818" s="8" t="s">
        <v>97</v>
      </c>
      <c r="L1818" s="10">
        <v>45992</v>
      </c>
      <c r="N1818" t="str">
        <f>IFERROR(VLOOKUP(A1818,Ordenes!$C$1:$C$215,1,FALSE),"N/A")</f>
        <v>N/A</v>
      </c>
      <c r="O1818" s="8" t="str">
        <f>_xlfn.CONCAT(YEAR(OP[[#This Row],[FechaDocumento]]),"-",MONTH(OP[[#This Row],[FechaDocumento]]))</f>
        <v>2025-12</v>
      </c>
    </row>
    <row r="1819" spans="1:15" ht="15">
      <c r="A1819" s="8">
        <v>2511</v>
      </c>
      <c r="B1819" s="8">
        <v>2310030018</v>
      </c>
      <c r="C1819" s="8" t="s">
        <v>99</v>
      </c>
      <c r="D1819" s="8" t="s">
        <v>12</v>
      </c>
      <c r="E1819" s="8" t="s">
        <v>13</v>
      </c>
      <c r="F1819" s="8" t="s">
        <v>91</v>
      </c>
      <c r="G1819" s="8" t="s">
        <v>92</v>
      </c>
      <c r="H1819" s="8" t="s">
        <v>93</v>
      </c>
      <c r="I1819" s="9">
        <v>2700</v>
      </c>
      <c r="J1819" s="9">
        <v>2700</v>
      </c>
      <c r="K1819" s="8" t="s">
        <v>99</v>
      </c>
      <c r="L1819" s="10">
        <v>45992</v>
      </c>
      <c r="N1819" t="str">
        <f>IFERROR(VLOOKUP(A1819,Ordenes!$C$1:$C$215,1,FALSE),"N/A")</f>
        <v>N/A</v>
      </c>
      <c r="O1819" s="8" t="str">
        <f>_xlfn.CONCAT(YEAR(OP[[#This Row],[FechaDocumento]]),"-",MONTH(OP[[#This Row],[FechaDocumento]]))</f>
        <v>2025-12</v>
      </c>
    </row>
    <row r="1820" spans="1:15" ht="15">
      <c r="A1820" s="8">
        <v>2512</v>
      </c>
      <c r="B1820" s="8">
        <v>2310030021</v>
      </c>
      <c r="C1820" s="8" t="s">
        <v>90</v>
      </c>
      <c r="D1820" s="8" t="s">
        <v>12</v>
      </c>
      <c r="E1820" s="8" t="s">
        <v>13</v>
      </c>
      <c r="F1820" s="8" t="s">
        <v>91</v>
      </c>
      <c r="G1820" s="8" t="s">
        <v>92</v>
      </c>
      <c r="H1820" s="8" t="s">
        <v>93</v>
      </c>
      <c r="I1820" s="9">
        <v>2700</v>
      </c>
      <c r="J1820" s="9">
        <v>2700</v>
      </c>
      <c r="K1820" s="8" t="s">
        <v>90</v>
      </c>
      <c r="L1820" s="10">
        <v>45992</v>
      </c>
      <c r="N1820" t="str">
        <f>IFERROR(VLOOKUP(A1820,Ordenes!$C$1:$C$215,1,FALSE),"N/A")</f>
        <v>N/A</v>
      </c>
      <c r="O1820" s="8" t="str">
        <f>_xlfn.CONCAT(YEAR(OP[[#This Row],[FechaDocumento]]),"-",MONTH(OP[[#This Row],[FechaDocumento]]))</f>
        <v>2025-12</v>
      </c>
    </row>
    <row r="1821" spans="1:15" ht="15">
      <c r="A1821" s="8">
        <v>2514</v>
      </c>
      <c r="B1821" s="8">
        <v>2310030015</v>
      </c>
      <c r="C1821" s="8" t="s">
        <v>100</v>
      </c>
      <c r="D1821" s="8" t="s">
        <v>12</v>
      </c>
      <c r="E1821" s="8" t="s">
        <v>13</v>
      </c>
      <c r="F1821" s="8" t="s">
        <v>91</v>
      </c>
      <c r="G1821" s="8" t="s">
        <v>92</v>
      </c>
      <c r="H1821" s="8" t="s">
        <v>93</v>
      </c>
      <c r="I1821" s="9">
        <v>2700</v>
      </c>
      <c r="J1821" s="9">
        <v>2700</v>
      </c>
      <c r="K1821" s="8" t="s">
        <v>100</v>
      </c>
      <c r="L1821" s="10">
        <v>45992</v>
      </c>
      <c r="N1821" t="str">
        <f>IFERROR(VLOOKUP(A1821,Ordenes!$C$1:$C$215,1,FALSE),"N/A")</f>
        <v>N/A</v>
      </c>
      <c r="O1821" s="8" t="str">
        <f>_xlfn.CONCAT(YEAR(OP[[#This Row],[FechaDocumento]]),"-",MONTH(OP[[#This Row],[FechaDocumento]]))</f>
        <v>2025-12</v>
      </c>
    </row>
    <row r="1822" spans="1:15" ht="15">
      <c r="A1822" s="8">
        <v>2515</v>
      </c>
      <c r="B1822" s="8">
        <v>2310030020</v>
      </c>
      <c r="C1822" s="8" t="s">
        <v>96</v>
      </c>
      <c r="D1822" s="8" t="s">
        <v>12</v>
      </c>
      <c r="E1822" s="8" t="s">
        <v>13</v>
      </c>
      <c r="F1822" s="8" t="s">
        <v>91</v>
      </c>
      <c r="G1822" s="8" t="s">
        <v>92</v>
      </c>
      <c r="H1822" s="8" t="s">
        <v>93</v>
      </c>
      <c r="I1822" s="9">
        <v>2850</v>
      </c>
      <c r="J1822" s="9">
        <v>2850</v>
      </c>
      <c r="K1822" s="8" t="s">
        <v>96</v>
      </c>
      <c r="L1822" s="10">
        <v>45992</v>
      </c>
      <c r="N1822" t="str">
        <f>IFERROR(VLOOKUP(A1822,Ordenes!$C$1:$C$215,1,FALSE),"N/A")</f>
        <v>N/A</v>
      </c>
      <c r="O1822" s="8" t="str">
        <f>_xlfn.CONCAT(YEAR(OP[[#This Row],[FechaDocumento]]),"-",MONTH(OP[[#This Row],[FechaDocumento]]))</f>
        <v>2025-12</v>
      </c>
    </row>
    <row r="1823" spans="1:15" ht="15">
      <c r="A1823" s="8">
        <v>2516</v>
      </c>
      <c r="B1823" s="8">
        <v>2310030016</v>
      </c>
      <c r="C1823" s="8" t="s">
        <v>94</v>
      </c>
      <c r="D1823" s="8" t="s">
        <v>12</v>
      </c>
      <c r="E1823" s="8" t="s">
        <v>13</v>
      </c>
      <c r="F1823" s="8" t="s">
        <v>91</v>
      </c>
      <c r="G1823" s="8" t="s">
        <v>92</v>
      </c>
      <c r="H1823" s="8" t="s">
        <v>93</v>
      </c>
      <c r="I1823" s="9">
        <v>2700</v>
      </c>
      <c r="J1823" s="9">
        <v>2700</v>
      </c>
      <c r="K1823" s="8" t="s">
        <v>94</v>
      </c>
      <c r="L1823" s="10">
        <v>45992</v>
      </c>
      <c r="N1823" t="str">
        <f>IFERROR(VLOOKUP(A1823,Ordenes!$C$1:$C$215,1,FALSE),"N/A")</f>
        <v>N/A</v>
      </c>
      <c r="O1823" s="8" t="str">
        <f>_xlfn.CONCAT(YEAR(OP[[#This Row],[FechaDocumento]]),"-",MONTH(OP[[#This Row],[FechaDocumento]]))</f>
        <v>2025-12</v>
      </c>
    </row>
    <row r="1824" spans="1:15" ht="15">
      <c r="A1824" s="8">
        <v>2517</v>
      </c>
      <c r="B1824" s="8">
        <v>2310030019</v>
      </c>
      <c r="C1824" s="8" t="s">
        <v>98</v>
      </c>
      <c r="D1824" s="8" t="s">
        <v>12</v>
      </c>
      <c r="E1824" s="8" t="s">
        <v>13</v>
      </c>
      <c r="F1824" s="8" t="s">
        <v>91</v>
      </c>
      <c r="G1824" s="8" t="s">
        <v>92</v>
      </c>
      <c r="H1824" s="8" t="s">
        <v>93</v>
      </c>
      <c r="I1824" s="9">
        <v>2700</v>
      </c>
      <c r="J1824" s="9">
        <v>2700</v>
      </c>
      <c r="K1824" s="8" t="s">
        <v>98</v>
      </c>
      <c r="L1824" s="10">
        <v>45992</v>
      </c>
      <c r="N1824" t="str">
        <f>IFERROR(VLOOKUP(A1824,Ordenes!$C$1:$C$215,1,FALSE),"N/A")</f>
        <v>N/A</v>
      </c>
      <c r="O1824" s="8" t="str">
        <f>_xlfn.CONCAT(YEAR(OP[[#This Row],[FechaDocumento]]),"-",MONTH(OP[[#This Row],[FechaDocumento]]))</f>
        <v>2025-12</v>
      </c>
    </row>
    <row r="1825" spans="1:15" ht="15">
      <c r="A1825" s="8">
        <v>2518</v>
      </c>
      <c r="B1825" s="8">
        <v>2310320088</v>
      </c>
      <c r="C1825" s="8" t="s">
        <v>252</v>
      </c>
      <c r="D1825" s="8" t="s">
        <v>12</v>
      </c>
      <c r="E1825" s="8" t="s">
        <v>13</v>
      </c>
      <c r="F1825" s="8" t="s">
        <v>91</v>
      </c>
      <c r="G1825" s="8" t="s">
        <v>92</v>
      </c>
      <c r="H1825" s="8" t="s">
        <v>93</v>
      </c>
      <c r="I1825" s="9">
        <v>16000</v>
      </c>
      <c r="J1825" s="9">
        <v>16000</v>
      </c>
      <c r="K1825" s="8" t="s">
        <v>252</v>
      </c>
      <c r="L1825" s="10">
        <v>45992</v>
      </c>
      <c r="N1825" t="str">
        <f>IFERROR(VLOOKUP(A1825,Ordenes!$C$1:$C$215,1,FALSE),"N/A")</f>
        <v>N/A</v>
      </c>
      <c r="O1825" s="8" t="str">
        <f>_xlfn.CONCAT(YEAR(OP[[#This Row],[FechaDocumento]]),"-",MONTH(OP[[#This Row],[FechaDocumento]]))</f>
        <v>2025-12</v>
      </c>
    </row>
    <row r="1826" spans="1:15" ht="15">
      <c r="A1826" s="8">
        <v>2519</v>
      </c>
      <c r="B1826" s="8">
        <v>2310250014</v>
      </c>
      <c r="C1826" s="8" t="s">
        <v>113</v>
      </c>
      <c r="D1826" s="8" t="s">
        <v>12</v>
      </c>
      <c r="E1826" s="8" t="s">
        <v>13</v>
      </c>
      <c r="F1826" s="8" t="s">
        <v>91</v>
      </c>
      <c r="G1826" s="8" t="s">
        <v>92</v>
      </c>
      <c r="H1826" s="8" t="s">
        <v>93</v>
      </c>
      <c r="I1826" s="9">
        <v>600</v>
      </c>
      <c r="J1826" s="9">
        <v>619.79999999999995</v>
      </c>
      <c r="K1826" s="8" t="s">
        <v>113</v>
      </c>
      <c r="L1826" s="10">
        <v>45992</v>
      </c>
      <c r="N1826" t="str">
        <f>IFERROR(VLOOKUP(A1826,Ordenes!$C$1:$C$215,1,FALSE),"N/A")</f>
        <v>N/A</v>
      </c>
      <c r="O1826" s="8" t="str">
        <f>_xlfn.CONCAT(YEAR(OP[[#This Row],[FechaDocumento]]),"-",MONTH(OP[[#This Row],[FechaDocumento]]))</f>
        <v>2025-12</v>
      </c>
    </row>
    <row r="1827" spans="1:15" ht="15">
      <c r="A1827" s="8">
        <v>2520</v>
      </c>
      <c r="B1827" s="8">
        <v>2310250009</v>
      </c>
      <c r="C1827" s="8" t="s">
        <v>104</v>
      </c>
      <c r="D1827" s="8" t="s">
        <v>12</v>
      </c>
      <c r="E1827" s="8" t="s">
        <v>13</v>
      </c>
      <c r="F1827" s="8" t="s">
        <v>91</v>
      </c>
      <c r="G1827" s="8" t="s">
        <v>92</v>
      </c>
      <c r="H1827" s="8" t="s">
        <v>93</v>
      </c>
      <c r="I1827" s="9">
        <v>600</v>
      </c>
      <c r="J1827" s="9">
        <v>599.77</v>
      </c>
      <c r="K1827" s="8" t="s">
        <v>104</v>
      </c>
      <c r="L1827" s="10">
        <v>45992</v>
      </c>
      <c r="N1827" t="str">
        <f>IFERROR(VLOOKUP(A1827,Ordenes!$C$1:$C$215,1,FALSE),"N/A")</f>
        <v>N/A</v>
      </c>
      <c r="O1827" s="8" t="str">
        <f>_xlfn.CONCAT(YEAR(OP[[#This Row],[FechaDocumento]]),"-",MONTH(OP[[#This Row],[FechaDocumento]]))</f>
        <v>2025-12</v>
      </c>
    </row>
    <row r="1828" spans="1:15" ht="15">
      <c r="A1828" s="8">
        <v>2521</v>
      </c>
      <c r="B1828" s="8">
        <v>2310250007</v>
      </c>
      <c r="C1828" s="8" t="s">
        <v>103</v>
      </c>
      <c r="D1828" s="8" t="s">
        <v>12</v>
      </c>
      <c r="E1828" s="8" t="s">
        <v>13</v>
      </c>
      <c r="F1828" s="8" t="s">
        <v>91</v>
      </c>
      <c r="G1828" s="8" t="s">
        <v>92</v>
      </c>
      <c r="H1828" s="8" t="s">
        <v>93</v>
      </c>
      <c r="I1828" s="9">
        <v>600</v>
      </c>
      <c r="J1828" s="9">
        <v>600.20000000000005</v>
      </c>
      <c r="K1828" s="8" t="s">
        <v>103</v>
      </c>
      <c r="L1828" s="10">
        <v>45992</v>
      </c>
      <c r="N1828" t="str">
        <f>IFERROR(VLOOKUP(A1828,Ordenes!$C$1:$C$215,1,FALSE),"N/A")</f>
        <v>N/A</v>
      </c>
      <c r="O1828" s="8" t="str">
        <f>_xlfn.CONCAT(YEAR(OP[[#This Row],[FechaDocumento]]),"-",MONTH(OP[[#This Row],[FechaDocumento]]))</f>
        <v>2025-12</v>
      </c>
    </row>
    <row r="1829" spans="1:15" ht="15">
      <c r="A1829" s="8">
        <v>2522</v>
      </c>
      <c r="B1829" s="8">
        <v>2310250029</v>
      </c>
      <c r="C1829" s="8" t="s">
        <v>115</v>
      </c>
      <c r="D1829" s="8" t="s">
        <v>12</v>
      </c>
      <c r="E1829" s="8" t="s">
        <v>13</v>
      </c>
      <c r="F1829" s="8" t="s">
        <v>91</v>
      </c>
      <c r="G1829" s="8" t="s">
        <v>92</v>
      </c>
      <c r="H1829" s="8" t="s">
        <v>93</v>
      </c>
      <c r="I1829" s="9">
        <v>600</v>
      </c>
      <c r="J1829" s="9">
        <v>592</v>
      </c>
      <c r="K1829" s="8" t="s">
        <v>115</v>
      </c>
      <c r="L1829" s="10">
        <v>45992</v>
      </c>
      <c r="N1829" t="str">
        <f>IFERROR(VLOOKUP(A1829,Ordenes!$C$1:$C$215,1,FALSE),"N/A")</f>
        <v>N/A</v>
      </c>
      <c r="O1829" s="8" t="str">
        <f>_xlfn.CONCAT(YEAR(OP[[#This Row],[FechaDocumento]]),"-",MONTH(OP[[#This Row],[FechaDocumento]]))</f>
        <v>2025-12</v>
      </c>
    </row>
    <row r="1830" spans="1:15" ht="15">
      <c r="A1830" s="8">
        <v>2523</v>
      </c>
      <c r="B1830" s="8">
        <v>2310250015</v>
      </c>
      <c r="C1830" s="8" t="s">
        <v>114</v>
      </c>
      <c r="D1830" s="8" t="s">
        <v>12</v>
      </c>
      <c r="E1830" s="8" t="s">
        <v>13</v>
      </c>
      <c r="F1830" s="8" t="s">
        <v>91</v>
      </c>
      <c r="G1830" s="8" t="s">
        <v>92</v>
      </c>
      <c r="H1830" s="8" t="s">
        <v>93</v>
      </c>
      <c r="I1830" s="9">
        <v>600</v>
      </c>
      <c r="J1830" s="9">
        <v>610</v>
      </c>
      <c r="K1830" s="8" t="s">
        <v>114</v>
      </c>
      <c r="L1830" s="10">
        <v>45992</v>
      </c>
      <c r="N1830" t="str">
        <f>IFERROR(VLOOKUP(A1830,Ordenes!$C$1:$C$215,1,FALSE),"N/A")</f>
        <v>N/A</v>
      </c>
      <c r="O1830" s="8" t="str">
        <f>_xlfn.CONCAT(YEAR(OP[[#This Row],[FechaDocumento]]),"-",MONTH(OP[[#This Row],[FechaDocumento]]))</f>
        <v>2025-12</v>
      </c>
    </row>
    <row r="1831" spans="1:15" ht="15">
      <c r="A1831" s="8">
        <v>2524</v>
      </c>
      <c r="B1831" s="8">
        <v>2310250012</v>
      </c>
      <c r="C1831" s="8" t="s">
        <v>112</v>
      </c>
      <c r="D1831" s="8" t="s">
        <v>12</v>
      </c>
      <c r="E1831" s="8" t="s">
        <v>13</v>
      </c>
      <c r="F1831" s="8" t="s">
        <v>91</v>
      </c>
      <c r="G1831" s="8" t="s">
        <v>92</v>
      </c>
      <c r="H1831" s="8" t="s">
        <v>93</v>
      </c>
      <c r="I1831" s="9">
        <v>600</v>
      </c>
      <c r="J1831" s="9">
        <v>595.9</v>
      </c>
      <c r="K1831" s="8" t="s">
        <v>112</v>
      </c>
      <c r="L1831" s="10">
        <v>45992</v>
      </c>
      <c r="N1831" t="str">
        <f>IFERROR(VLOOKUP(A1831,Ordenes!$C$1:$C$215,1,FALSE),"N/A")</f>
        <v>N/A</v>
      </c>
      <c r="O1831" s="8" t="str">
        <f>_xlfn.CONCAT(YEAR(OP[[#This Row],[FechaDocumento]]),"-",MONTH(OP[[#This Row],[FechaDocumento]]))</f>
        <v>2025-12</v>
      </c>
    </row>
    <row r="1832" spans="1:15" ht="15">
      <c r="A1832" s="8">
        <v>2525</v>
      </c>
      <c r="B1832" s="8">
        <v>2310320326</v>
      </c>
      <c r="C1832" s="8" t="s">
        <v>798</v>
      </c>
      <c r="D1832" s="8" t="s">
        <v>12</v>
      </c>
      <c r="E1832" s="8" t="s">
        <v>13</v>
      </c>
      <c r="F1832" s="8" t="s">
        <v>91</v>
      </c>
      <c r="G1832" s="8" t="s">
        <v>92</v>
      </c>
      <c r="H1832" s="8" t="s">
        <v>93</v>
      </c>
      <c r="I1832" s="9">
        <v>2037.35</v>
      </c>
      <c r="J1832" s="9">
        <v>2020</v>
      </c>
      <c r="K1832" s="8" t="s">
        <v>798</v>
      </c>
      <c r="L1832" s="10">
        <v>45992</v>
      </c>
      <c r="N1832" t="str">
        <f>IFERROR(VLOOKUP(A1832,Ordenes!$C$1:$C$215,1,FALSE),"N/A")</f>
        <v>N/A</v>
      </c>
      <c r="O1832" s="8" t="str">
        <f>_xlfn.CONCAT(YEAR(OP[[#This Row],[FechaDocumento]]),"-",MONTH(OP[[#This Row],[FechaDocumento]]))</f>
        <v>2025-12</v>
      </c>
    </row>
    <row r="1833" spans="1:15" ht="15">
      <c r="A1833" s="8">
        <v>2526</v>
      </c>
      <c r="B1833" s="8">
        <v>2310030273</v>
      </c>
      <c r="C1833" s="8" t="s">
        <v>349</v>
      </c>
      <c r="D1833" s="8" t="s">
        <v>12</v>
      </c>
      <c r="E1833" s="8" t="s">
        <v>13</v>
      </c>
      <c r="F1833" s="8" t="s">
        <v>91</v>
      </c>
      <c r="G1833" s="8" t="s">
        <v>92</v>
      </c>
      <c r="H1833" s="8" t="s">
        <v>93</v>
      </c>
      <c r="I1833" s="9">
        <v>3667.6</v>
      </c>
      <c r="J1833" s="9">
        <v>3603</v>
      </c>
      <c r="K1833" s="8" t="s">
        <v>349</v>
      </c>
      <c r="L1833" s="10">
        <v>45992</v>
      </c>
      <c r="N1833" t="str">
        <f>IFERROR(VLOOKUP(A1833,Ordenes!$C$1:$C$215,1,FALSE),"N/A")</f>
        <v>N/A</v>
      </c>
      <c r="O1833" s="8" t="str">
        <f>_xlfn.CONCAT(YEAR(OP[[#This Row],[FechaDocumento]]),"-",MONTH(OP[[#This Row],[FechaDocumento]]))</f>
        <v>2025-12</v>
      </c>
    </row>
    <row r="1834" spans="1:15" ht="15">
      <c r="A1834" s="8">
        <v>2527</v>
      </c>
      <c r="B1834" s="8">
        <v>2310180044</v>
      </c>
      <c r="C1834" s="8" t="s">
        <v>638</v>
      </c>
      <c r="D1834" s="8" t="s">
        <v>12</v>
      </c>
      <c r="E1834" s="8" t="s">
        <v>13</v>
      </c>
      <c r="F1834" s="8" t="s">
        <v>91</v>
      </c>
      <c r="G1834" s="8" t="s">
        <v>92</v>
      </c>
      <c r="H1834" s="8" t="s">
        <v>93</v>
      </c>
      <c r="I1834" s="9">
        <v>200</v>
      </c>
      <c r="J1834" s="9">
        <v>200</v>
      </c>
      <c r="K1834" s="8" t="s">
        <v>638</v>
      </c>
      <c r="L1834" s="10">
        <v>45992</v>
      </c>
      <c r="N1834" t="str">
        <f>IFERROR(VLOOKUP(A1834,Ordenes!$C$1:$C$215,1,FALSE),"N/A")</f>
        <v>N/A</v>
      </c>
      <c r="O1834" s="8" t="str">
        <f>_xlfn.CONCAT(YEAR(OP[[#This Row],[FechaDocumento]]),"-",MONTH(OP[[#This Row],[FechaDocumento]]))</f>
        <v>2025-12</v>
      </c>
    </row>
    <row r="1835" spans="1:15" ht="15">
      <c r="A1835" s="8">
        <v>2528</v>
      </c>
      <c r="B1835" s="8">
        <v>2310180041</v>
      </c>
      <c r="C1835" s="8" t="s">
        <v>570</v>
      </c>
      <c r="D1835" s="8" t="s">
        <v>12</v>
      </c>
      <c r="E1835" s="8" t="s">
        <v>13</v>
      </c>
      <c r="F1835" s="8" t="s">
        <v>91</v>
      </c>
      <c r="G1835" s="8" t="s">
        <v>92</v>
      </c>
      <c r="H1835" s="8" t="s">
        <v>93</v>
      </c>
      <c r="I1835" s="9">
        <v>400</v>
      </c>
      <c r="J1835" s="9">
        <v>400</v>
      </c>
      <c r="K1835" s="8" t="s">
        <v>570</v>
      </c>
      <c r="L1835" s="10">
        <v>45992</v>
      </c>
      <c r="N1835" t="str">
        <f>IFERROR(VLOOKUP(A1835,Ordenes!$C$1:$C$215,1,FALSE),"N/A")</f>
        <v>N/A</v>
      </c>
      <c r="O1835" s="8" t="str">
        <f>_xlfn.CONCAT(YEAR(OP[[#This Row],[FechaDocumento]]),"-",MONTH(OP[[#This Row],[FechaDocumento]]))</f>
        <v>2025-12</v>
      </c>
    </row>
    <row r="1836" spans="1:15" ht="15">
      <c r="A1836" s="8">
        <v>2529</v>
      </c>
      <c r="B1836" s="8">
        <v>2310180036</v>
      </c>
      <c r="C1836" s="8" t="s">
        <v>569</v>
      </c>
      <c r="D1836" s="8" t="s">
        <v>12</v>
      </c>
      <c r="E1836" s="8" t="s">
        <v>13</v>
      </c>
      <c r="F1836" s="8" t="s">
        <v>91</v>
      </c>
      <c r="G1836" s="8" t="s">
        <v>92</v>
      </c>
      <c r="H1836" s="8" t="s">
        <v>93</v>
      </c>
      <c r="I1836" s="9">
        <v>200</v>
      </c>
      <c r="J1836" s="9">
        <v>200</v>
      </c>
      <c r="K1836" s="8" t="s">
        <v>569</v>
      </c>
      <c r="L1836" s="10">
        <v>45992</v>
      </c>
      <c r="N1836" t="str">
        <f>IFERROR(VLOOKUP(A1836,Ordenes!$C$1:$C$215,1,FALSE),"N/A")</f>
        <v>N/A</v>
      </c>
      <c r="O1836" s="8" t="str">
        <f>_xlfn.CONCAT(YEAR(OP[[#This Row],[FechaDocumento]]),"-",MONTH(OP[[#This Row],[FechaDocumento]]))</f>
        <v>2025-12</v>
      </c>
    </row>
    <row r="1837" spans="1:15" ht="15">
      <c r="A1837" s="8">
        <v>2530</v>
      </c>
      <c r="B1837" s="8">
        <v>2310030236</v>
      </c>
      <c r="C1837" s="8" t="s">
        <v>280</v>
      </c>
      <c r="D1837" s="8" t="s">
        <v>12</v>
      </c>
      <c r="E1837" s="8" t="s">
        <v>13</v>
      </c>
      <c r="F1837" s="8" t="s">
        <v>47</v>
      </c>
      <c r="G1837" s="8" t="s">
        <v>48</v>
      </c>
      <c r="H1837" s="8" t="s">
        <v>49</v>
      </c>
      <c r="I1837" s="9">
        <v>150</v>
      </c>
      <c r="J1837" s="9">
        <v>150</v>
      </c>
      <c r="K1837" s="8" t="s">
        <v>280</v>
      </c>
      <c r="L1837" s="10">
        <v>45992</v>
      </c>
      <c r="N1837" t="str">
        <f>IFERROR(VLOOKUP(A1837,Ordenes!$C$1:$C$215,1,FALSE),"N/A")</f>
        <v>N/A</v>
      </c>
      <c r="O1837" s="8" t="str">
        <f>_xlfn.CONCAT(YEAR(OP[[#This Row],[FechaDocumento]]),"-",MONTH(OP[[#This Row],[FechaDocumento]]))</f>
        <v>2025-12</v>
      </c>
    </row>
    <row r="1838" spans="1:15" ht="15">
      <c r="A1838" s="8">
        <v>2531</v>
      </c>
      <c r="B1838" s="8">
        <v>2140110690</v>
      </c>
      <c r="C1838" s="8" t="s">
        <v>862</v>
      </c>
      <c r="D1838" s="8" t="s">
        <v>12</v>
      </c>
      <c r="E1838" s="8" t="s">
        <v>108</v>
      </c>
      <c r="F1838" s="8" t="s">
        <v>109</v>
      </c>
      <c r="G1838" s="8" t="s">
        <v>110</v>
      </c>
      <c r="H1838" s="8" t="s">
        <v>111</v>
      </c>
      <c r="I1838" s="9">
        <v>3000</v>
      </c>
      <c r="J1838" s="9">
        <v>3100</v>
      </c>
      <c r="K1838" s="8" t="s">
        <v>862</v>
      </c>
      <c r="L1838" s="10">
        <v>45992</v>
      </c>
      <c r="N1838" t="str">
        <f>IFERROR(VLOOKUP(A1838,Ordenes!$C$1:$C$215,1,FALSE),"N/A")</f>
        <v>N/A</v>
      </c>
      <c r="O1838" s="8" t="str">
        <f>_xlfn.CONCAT(YEAR(OP[[#This Row],[FechaDocumento]]),"-",MONTH(OP[[#This Row],[FechaDocumento]]))</f>
        <v>2025-12</v>
      </c>
    </row>
    <row r="1839" spans="1:15" ht="15">
      <c r="A1839" s="8">
        <v>2532</v>
      </c>
      <c r="B1839" s="8">
        <v>2140110691</v>
      </c>
      <c r="C1839" s="8" t="s">
        <v>863</v>
      </c>
      <c r="D1839" s="8" t="s">
        <v>12</v>
      </c>
      <c r="E1839" s="8" t="s">
        <v>108</v>
      </c>
      <c r="F1839" s="8" t="s">
        <v>109</v>
      </c>
      <c r="G1839" s="8" t="s">
        <v>110</v>
      </c>
      <c r="H1839" s="8" t="s">
        <v>111</v>
      </c>
      <c r="I1839" s="9">
        <v>4000</v>
      </c>
      <c r="J1839" s="9">
        <v>4075</v>
      </c>
      <c r="K1839" s="8" t="s">
        <v>863</v>
      </c>
      <c r="L1839" s="10">
        <v>45992</v>
      </c>
      <c r="N1839" t="str">
        <f>IFERROR(VLOOKUP(A1839,Ordenes!$C$1:$C$215,1,FALSE),"N/A")</f>
        <v>N/A</v>
      </c>
      <c r="O1839" s="8" t="str">
        <f>_xlfn.CONCAT(YEAR(OP[[#This Row],[FechaDocumento]]),"-",MONTH(OP[[#This Row],[FechaDocumento]]))</f>
        <v>2025-12</v>
      </c>
    </row>
    <row r="1840" spans="1:15" ht="15">
      <c r="A1840" s="8">
        <v>2533</v>
      </c>
      <c r="B1840" s="8">
        <v>2140110729</v>
      </c>
      <c r="C1840" s="8" t="s">
        <v>864</v>
      </c>
      <c r="D1840" s="8" t="s">
        <v>12</v>
      </c>
      <c r="E1840" s="8" t="s">
        <v>108</v>
      </c>
      <c r="F1840" s="8" t="s">
        <v>109</v>
      </c>
      <c r="G1840" s="8" t="s">
        <v>110</v>
      </c>
      <c r="H1840" s="8" t="s">
        <v>111</v>
      </c>
      <c r="I1840" s="9">
        <v>3500</v>
      </c>
      <c r="J1840" s="9">
        <v>3500</v>
      </c>
      <c r="K1840" s="8" t="s">
        <v>864</v>
      </c>
      <c r="L1840" s="10">
        <v>45992</v>
      </c>
      <c r="N1840" t="str">
        <f>IFERROR(VLOOKUP(A1840,Ordenes!$C$1:$C$215,1,FALSE),"N/A")</f>
        <v>N/A</v>
      </c>
      <c r="O1840" s="8" t="str">
        <f>_xlfn.CONCAT(YEAR(OP[[#This Row],[FechaDocumento]]),"-",MONTH(OP[[#This Row],[FechaDocumento]]))</f>
        <v>2025-12</v>
      </c>
    </row>
    <row r="1841" spans="1:15" ht="15">
      <c r="A1841" s="8">
        <v>2534</v>
      </c>
      <c r="B1841" s="8">
        <v>2140110730</v>
      </c>
      <c r="C1841" s="8" t="s">
        <v>865</v>
      </c>
      <c r="D1841" s="8" t="s">
        <v>12</v>
      </c>
      <c r="E1841" s="8" t="s">
        <v>108</v>
      </c>
      <c r="F1841" s="8" t="s">
        <v>109</v>
      </c>
      <c r="G1841" s="8" t="s">
        <v>110</v>
      </c>
      <c r="H1841" s="8" t="s">
        <v>111</v>
      </c>
      <c r="I1841" s="9">
        <v>3000</v>
      </c>
      <c r="J1841" s="9">
        <v>3000</v>
      </c>
      <c r="K1841" s="8" t="s">
        <v>866</v>
      </c>
      <c r="L1841" s="10">
        <v>45992</v>
      </c>
      <c r="N1841" t="str">
        <f>IFERROR(VLOOKUP(A1841,Ordenes!$C$1:$C$215,1,FALSE),"N/A")</f>
        <v>N/A</v>
      </c>
      <c r="O1841" s="8" t="str">
        <f>_xlfn.CONCAT(YEAR(OP[[#This Row],[FechaDocumento]]),"-",MONTH(OP[[#This Row],[FechaDocumento]]))</f>
        <v>2025-12</v>
      </c>
    </row>
    <row r="1842" spans="1:15" ht="15">
      <c r="A1842" s="8">
        <v>2535</v>
      </c>
      <c r="B1842" s="8">
        <v>2110030170</v>
      </c>
      <c r="C1842" s="8" t="s">
        <v>704</v>
      </c>
      <c r="D1842" s="8" t="s">
        <v>12</v>
      </c>
      <c r="E1842" s="8" t="s">
        <v>13</v>
      </c>
      <c r="F1842" s="8" t="s">
        <v>47</v>
      </c>
      <c r="G1842" s="8" t="s">
        <v>48</v>
      </c>
      <c r="H1842" s="8" t="s">
        <v>49</v>
      </c>
      <c r="I1842" s="9">
        <v>35000</v>
      </c>
      <c r="J1842" s="9">
        <v>35016</v>
      </c>
      <c r="K1842" s="8" t="s">
        <v>867</v>
      </c>
      <c r="L1842" s="10">
        <v>45992</v>
      </c>
      <c r="N1842" t="str">
        <f>IFERROR(VLOOKUP(A1842,Ordenes!$C$1:$C$215,1,FALSE),"N/A")</f>
        <v>N/A</v>
      </c>
      <c r="O1842" s="8" t="str">
        <f>_xlfn.CONCAT(YEAR(OP[[#This Row],[FechaDocumento]]),"-",MONTH(OP[[#This Row],[FechaDocumento]]))</f>
        <v>2025-12</v>
      </c>
    </row>
    <row r="1843" spans="1:15" ht="15">
      <c r="A1843" s="8">
        <v>2536</v>
      </c>
      <c r="B1843" s="8">
        <v>2310230012</v>
      </c>
      <c r="C1843" s="8" t="s">
        <v>44</v>
      </c>
      <c r="D1843" s="8" t="s">
        <v>12</v>
      </c>
      <c r="E1843" s="8" t="s">
        <v>13</v>
      </c>
      <c r="F1843" s="8" t="s">
        <v>14</v>
      </c>
      <c r="G1843" s="8" t="s">
        <v>15</v>
      </c>
      <c r="H1843" s="8" t="s">
        <v>16</v>
      </c>
      <c r="I1843" s="9">
        <v>60000</v>
      </c>
      <c r="J1843" s="9">
        <v>26750</v>
      </c>
      <c r="K1843" s="8" t="s">
        <v>45</v>
      </c>
      <c r="L1843" s="10">
        <v>45992</v>
      </c>
      <c r="N1843" t="str">
        <f>IFERROR(VLOOKUP(A1843,Ordenes!$C$1:$C$215,1,FALSE),"N/A")</f>
        <v>N/A</v>
      </c>
      <c r="O1843" s="8" t="str">
        <f>_xlfn.CONCAT(YEAR(OP[[#This Row],[FechaDocumento]]),"-",MONTH(OP[[#This Row],[FechaDocumento]]))</f>
        <v>2025-12</v>
      </c>
    </row>
    <row r="1844" spans="1:15" ht="15">
      <c r="A1844" s="8">
        <v>2537</v>
      </c>
      <c r="B1844" s="8">
        <v>2110100224</v>
      </c>
      <c r="C1844" s="8" t="s">
        <v>868</v>
      </c>
      <c r="D1844" s="8" t="s">
        <v>12</v>
      </c>
      <c r="E1844" s="8" t="s">
        <v>13</v>
      </c>
      <c r="F1844" s="8" t="s">
        <v>47</v>
      </c>
      <c r="G1844" s="8" t="s">
        <v>48</v>
      </c>
      <c r="H1844" s="8" t="s">
        <v>49</v>
      </c>
      <c r="I1844" s="9">
        <v>1000</v>
      </c>
      <c r="J1844" s="9">
        <v>1000</v>
      </c>
      <c r="K1844" s="8" t="s">
        <v>868</v>
      </c>
      <c r="L1844" s="10">
        <v>45992</v>
      </c>
      <c r="N1844" t="str">
        <f>IFERROR(VLOOKUP(A1844,Ordenes!$C$1:$C$215,1,FALSE),"N/A")</f>
        <v>N/A</v>
      </c>
      <c r="O1844" s="8" t="str">
        <f>_xlfn.CONCAT(YEAR(OP[[#This Row],[FechaDocumento]]),"-",MONTH(OP[[#This Row],[FechaDocumento]]))</f>
        <v>2025-12</v>
      </c>
    </row>
    <row r="1845" spans="1:15" ht="15">
      <c r="A1845" s="8">
        <v>2538</v>
      </c>
      <c r="B1845" s="8">
        <v>2110120137</v>
      </c>
      <c r="C1845" s="8" t="s">
        <v>869</v>
      </c>
      <c r="D1845" s="8" t="s">
        <v>12</v>
      </c>
      <c r="E1845" s="8" t="s">
        <v>13</v>
      </c>
      <c r="F1845" s="8" t="s">
        <v>47</v>
      </c>
      <c r="G1845" s="8" t="s">
        <v>48</v>
      </c>
      <c r="H1845" s="8" t="s">
        <v>49</v>
      </c>
      <c r="I1845" s="9">
        <v>2000</v>
      </c>
      <c r="J1845" s="9">
        <v>2000</v>
      </c>
      <c r="K1845" s="8" t="s">
        <v>869</v>
      </c>
      <c r="L1845" s="10">
        <v>45992</v>
      </c>
      <c r="N1845" t="str">
        <f>IFERROR(VLOOKUP(A1845,Ordenes!$C$1:$C$215,1,FALSE),"N/A")</f>
        <v>N/A</v>
      </c>
      <c r="O1845" s="8" t="str">
        <f>_xlfn.CONCAT(YEAR(OP[[#This Row],[FechaDocumento]]),"-",MONTH(OP[[#This Row],[FechaDocumento]]))</f>
        <v>2025-12</v>
      </c>
    </row>
    <row r="1846" spans="1:15" ht="15">
      <c r="A1846" s="8">
        <v>2539</v>
      </c>
      <c r="B1846" s="8">
        <v>2110120439</v>
      </c>
      <c r="C1846" s="8" t="s">
        <v>870</v>
      </c>
      <c r="D1846" s="8" t="s">
        <v>12</v>
      </c>
      <c r="E1846" s="8" t="s">
        <v>13</v>
      </c>
      <c r="F1846" s="8" t="s">
        <v>47</v>
      </c>
      <c r="G1846" s="8" t="s">
        <v>48</v>
      </c>
      <c r="H1846" s="8" t="s">
        <v>49</v>
      </c>
      <c r="I1846" s="9">
        <v>10000</v>
      </c>
      <c r="J1846" s="9">
        <v>2000</v>
      </c>
      <c r="K1846" s="8" t="s">
        <v>870</v>
      </c>
      <c r="L1846" s="10">
        <v>45992</v>
      </c>
      <c r="N1846" t="str">
        <f>IFERROR(VLOOKUP(A1846,Ordenes!$C$1:$C$215,1,FALSE),"N/A")</f>
        <v>N/A</v>
      </c>
      <c r="O1846" s="8" t="str">
        <f>_xlfn.CONCAT(YEAR(OP[[#This Row],[FechaDocumento]]),"-",MONTH(OP[[#This Row],[FechaDocumento]]))</f>
        <v>2025-12</v>
      </c>
    </row>
    <row r="1847" spans="1:15" ht="15">
      <c r="A1847" s="8">
        <v>2540</v>
      </c>
      <c r="B1847" s="8">
        <v>2110120150</v>
      </c>
      <c r="C1847" s="8" t="s">
        <v>831</v>
      </c>
      <c r="D1847" s="8" t="s">
        <v>12</v>
      </c>
      <c r="E1847" s="8" t="s">
        <v>13</v>
      </c>
      <c r="F1847" s="8" t="s">
        <v>47</v>
      </c>
      <c r="G1847" s="8" t="s">
        <v>48</v>
      </c>
      <c r="H1847" s="8" t="s">
        <v>49</v>
      </c>
      <c r="I1847" s="9">
        <v>15000</v>
      </c>
      <c r="J1847" s="9">
        <v>15000</v>
      </c>
      <c r="K1847" s="8" t="s">
        <v>832</v>
      </c>
      <c r="L1847" s="10">
        <v>45992</v>
      </c>
      <c r="N1847" t="str">
        <f>IFERROR(VLOOKUP(A1847,Ordenes!$C$1:$C$215,1,FALSE),"N/A")</f>
        <v>N/A</v>
      </c>
      <c r="O1847" s="8" t="str">
        <f>_xlfn.CONCAT(YEAR(OP[[#This Row],[FechaDocumento]]),"-",MONTH(OP[[#This Row],[FechaDocumento]]))</f>
        <v>2025-12</v>
      </c>
    </row>
    <row r="1848" spans="1:15" ht="15">
      <c r="A1848" s="8">
        <v>2544</v>
      </c>
      <c r="B1848" s="8">
        <v>2110100225</v>
      </c>
      <c r="C1848" s="8" t="s">
        <v>871</v>
      </c>
      <c r="D1848" s="8" t="s">
        <v>12</v>
      </c>
      <c r="E1848" s="8" t="s">
        <v>13</v>
      </c>
      <c r="F1848" s="8" t="s">
        <v>47</v>
      </c>
      <c r="G1848" s="8" t="s">
        <v>48</v>
      </c>
      <c r="H1848" s="8" t="s">
        <v>49</v>
      </c>
      <c r="I1848" s="9">
        <v>4000</v>
      </c>
      <c r="J1848" s="9">
        <v>0</v>
      </c>
      <c r="K1848" s="8" t="s">
        <v>871</v>
      </c>
      <c r="L1848" s="10">
        <v>45992</v>
      </c>
      <c r="N1848" t="str">
        <f>IFERROR(VLOOKUP(A1848,Ordenes!$C$1:$C$215,1,FALSE),"N/A")</f>
        <v>N/A</v>
      </c>
      <c r="O1848" s="8" t="str">
        <f>_xlfn.CONCAT(YEAR(OP[[#This Row],[FechaDocumento]]),"-",MONTH(OP[[#This Row],[FechaDocumento]]))</f>
        <v>2025-12</v>
      </c>
    </row>
    <row r="1849" spans="1:15" ht="15">
      <c r="A1849" s="8">
        <v>2547</v>
      </c>
      <c r="B1849" s="8">
        <v>2110120129</v>
      </c>
      <c r="C1849" s="8" t="s">
        <v>833</v>
      </c>
      <c r="D1849" s="8" t="s">
        <v>12</v>
      </c>
      <c r="E1849" s="8" t="s">
        <v>13</v>
      </c>
      <c r="F1849" s="8" t="s">
        <v>47</v>
      </c>
      <c r="G1849" s="8" t="s">
        <v>48</v>
      </c>
      <c r="H1849" s="8" t="s">
        <v>49</v>
      </c>
      <c r="I1849" s="9">
        <v>7000</v>
      </c>
      <c r="J1849" s="9">
        <v>6997</v>
      </c>
      <c r="K1849" s="8" t="s">
        <v>833</v>
      </c>
      <c r="L1849" s="10">
        <v>45992</v>
      </c>
      <c r="N1849" t="str">
        <f>IFERROR(VLOOKUP(A1849,Ordenes!$C$1:$C$215,1,FALSE),"N/A")</f>
        <v>N/A</v>
      </c>
      <c r="O1849" s="8" t="str">
        <f>_xlfn.CONCAT(YEAR(OP[[#This Row],[FechaDocumento]]),"-",MONTH(OP[[#This Row],[FechaDocumento]]))</f>
        <v>2025-12</v>
      </c>
    </row>
    <row r="1850" spans="1:15" ht="15">
      <c r="A1850" s="8">
        <v>2548</v>
      </c>
      <c r="B1850" s="8">
        <v>2110100245</v>
      </c>
      <c r="C1850" s="8" t="s">
        <v>872</v>
      </c>
      <c r="D1850" s="8" t="s">
        <v>12</v>
      </c>
      <c r="E1850" s="8" t="s">
        <v>13</v>
      </c>
      <c r="F1850" s="8" t="s">
        <v>47</v>
      </c>
      <c r="G1850" s="8" t="s">
        <v>48</v>
      </c>
      <c r="H1850" s="8" t="s">
        <v>49</v>
      </c>
      <c r="I1850" s="9">
        <v>5000</v>
      </c>
      <c r="J1850" s="9">
        <v>0</v>
      </c>
      <c r="K1850" s="8" t="s">
        <v>872</v>
      </c>
      <c r="L1850" s="10">
        <v>45992</v>
      </c>
      <c r="N1850" t="str">
        <f>IFERROR(VLOOKUP(A1850,Ordenes!$C$1:$C$215,1,FALSE),"N/A")</f>
        <v>N/A</v>
      </c>
      <c r="O1850" s="8" t="str">
        <f>_xlfn.CONCAT(YEAR(OP[[#This Row],[FechaDocumento]]),"-",MONTH(OP[[#This Row],[FechaDocumento]]))</f>
        <v>2025-12</v>
      </c>
    </row>
    <row r="1851" spans="1:15" ht="15">
      <c r="A1851" s="8">
        <v>2551</v>
      </c>
      <c r="B1851" s="8">
        <v>2310360001</v>
      </c>
      <c r="C1851" s="8" t="s">
        <v>623</v>
      </c>
      <c r="D1851" s="8" t="s">
        <v>12</v>
      </c>
      <c r="E1851" s="8" t="s">
        <v>13</v>
      </c>
      <c r="F1851" s="8" t="s">
        <v>47</v>
      </c>
      <c r="G1851" s="8" t="s">
        <v>48</v>
      </c>
      <c r="H1851" s="8" t="s">
        <v>49</v>
      </c>
      <c r="I1851" s="9">
        <v>500000</v>
      </c>
      <c r="J1851" s="9">
        <v>307400</v>
      </c>
      <c r="K1851" s="8" t="s">
        <v>623</v>
      </c>
      <c r="L1851" s="10">
        <v>45993</v>
      </c>
      <c r="N1851" t="str">
        <f>IFERROR(VLOOKUP(A1851,Ordenes!$C$1:$C$215,1,FALSE),"N/A")</f>
        <v>N/A</v>
      </c>
      <c r="O1851" s="8" t="str">
        <f>_xlfn.CONCAT(YEAR(OP[[#This Row],[FechaDocumento]]),"-",MONTH(OP[[#This Row],[FechaDocumento]]))</f>
        <v>2025-12</v>
      </c>
    </row>
    <row r="1852" spans="1:15" ht="15">
      <c r="A1852" s="8">
        <v>2556</v>
      </c>
      <c r="B1852" s="8">
        <v>2140110610</v>
      </c>
      <c r="C1852" s="8" t="s">
        <v>117</v>
      </c>
      <c r="D1852" s="8" t="s">
        <v>12</v>
      </c>
      <c r="E1852" s="8" t="s">
        <v>108</v>
      </c>
      <c r="F1852" s="8" t="s">
        <v>109</v>
      </c>
      <c r="G1852" s="8" t="s">
        <v>110</v>
      </c>
      <c r="H1852" s="8" t="s">
        <v>111</v>
      </c>
      <c r="I1852" s="9">
        <v>130000</v>
      </c>
      <c r="J1852" s="9">
        <v>130075</v>
      </c>
      <c r="K1852" s="8" t="s">
        <v>117</v>
      </c>
      <c r="L1852" s="10">
        <v>45994</v>
      </c>
      <c r="N1852" t="str">
        <f>IFERROR(VLOOKUP(A1852,Ordenes!$C$1:$C$215,1,FALSE),"N/A")</f>
        <v>N/A</v>
      </c>
      <c r="O1852" s="8" t="str">
        <f>_xlfn.CONCAT(YEAR(OP[[#This Row],[FechaDocumento]]),"-",MONTH(OP[[#This Row],[FechaDocumento]]))</f>
        <v>2025-12</v>
      </c>
    </row>
    <row r="1853" spans="1:15" ht="15">
      <c r="A1853" s="8">
        <v>2557</v>
      </c>
      <c r="B1853" s="8">
        <v>2110210004</v>
      </c>
      <c r="C1853" s="8" t="s">
        <v>632</v>
      </c>
      <c r="D1853" s="8" t="s">
        <v>12</v>
      </c>
      <c r="E1853" s="8" t="s">
        <v>13</v>
      </c>
      <c r="F1853" s="8" t="s">
        <v>47</v>
      </c>
      <c r="G1853" s="8" t="s">
        <v>48</v>
      </c>
      <c r="H1853" s="8" t="s">
        <v>49</v>
      </c>
      <c r="I1853" s="9">
        <v>3000</v>
      </c>
      <c r="J1853" s="9">
        <v>3000</v>
      </c>
      <c r="K1853" s="8" t="s">
        <v>873</v>
      </c>
      <c r="L1853" s="10">
        <v>45994</v>
      </c>
      <c r="N1853" t="str">
        <f>IFERROR(VLOOKUP(A1853,Ordenes!$C$1:$C$215,1,FALSE),"N/A")</f>
        <v>N/A</v>
      </c>
      <c r="O1853" s="8" t="str">
        <f>_xlfn.CONCAT(YEAR(OP[[#This Row],[FechaDocumento]]),"-",MONTH(OP[[#This Row],[FechaDocumento]]))</f>
        <v>2025-12</v>
      </c>
    </row>
    <row r="1854" spans="1:15" ht="15">
      <c r="A1854" s="8">
        <v>2558</v>
      </c>
      <c r="B1854" s="8">
        <v>2110210003</v>
      </c>
      <c r="C1854" s="8" t="s">
        <v>633</v>
      </c>
      <c r="D1854" s="8" t="s">
        <v>12</v>
      </c>
      <c r="E1854" s="8" t="s">
        <v>13</v>
      </c>
      <c r="F1854" s="8" t="s">
        <v>47</v>
      </c>
      <c r="G1854" s="8" t="s">
        <v>48</v>
      </c>
      <c r="H1854" s="8" t="s">
        <v>49</v>
      </c>
      <c r="I1854" s="9">
        <v>4500</v>
      </c>
      <c r="J1854" s="9">
        <v>4500</v>
      </c>
      <c r="K1854" s="8" t="s">
        <v>874</v>
      </c>
      <c r="L1854" s="10">
        <v>45994</v>
      </c>
      <c r="N1854" t="str">
        <f>IFERROR(VLOOKUP(A1854,Ordenes!$C$1:$C$215,1,FALSE),"N/A")</f>
        <v>N/A</v>
      </c>
      <c r="O1854" s="8" t="str">
        <f>_xlfn.CONCAT(YEAR(OP[[#This Row],[FechaDocumento]]),"-",MONTH(OP[[#This Row],[FechaDocumento]]))</f>
        <v>2025-12</v>
      </c>
    </row>
    <row r="1855" spans="1:15" ht="15">
      <c r="A1855" s="8">
        <v>2561</v>
      </c>
      <c r="B1855" s="8">
        <v>2310250043</v>
      </c>
      <c r="C1855" s="8" t="s">
        <v>802</v>
      </c>
      <c r="D1855" s="8" t="s">
        <v>12</v>
      </c>
      <c r="E1855" s="8" t="s">
        <v>13</v>
      </c>
      <c r="F1855" s="8" t="s">
        <v>47</v>
      </c>
      <c r="G1855" s="8" t="s">
        <v>48</v>
      </c>
      <c r="H1855" s="8" t="s">
        <v>49</v>
      </c>
      <c r="I1855" s="9">
        <v>20000</v>
      </c>
      <c r="J1855" s="9">
        <v>19950</v>
      </c>
      <c r="K1855" s="8" t="s">
        <v>802</v>
      </c>
      <c r="L1855" s="10">
        <v>45994</v>
      </c>
      <c r="N1855" t="str">
        <f>IFERROR(VLOOKUP(A1855,Ordenes!$C$1:$C$215,1,FALSE),"N/A")</f>
        <v>N/A</v>
      </c>
      <c r="O1855" s="8" t="str">
        <f>_xlfn.CONCAT(YEAR(OP[[#This Row],[FechaDocumento]]),"-",MONTH(OP[[#This Row],[FechaDocumento]]))</f>
        <v>2025-12</v>
      </c>
    </row>
    <row r="1856" spans="1:15" ht="15">
      <c r="A1856" s="8">
        <v>2566</v>
      </c>
      <c r="B1856" s="8">
        <v>2310250042</v>
      </c>
      <c r="C1856" s="8" t="s">
        <v>787</v>
      </c>
      <c r="D1856" s="8" t="s">
        <v>12</v>
      </c>
      <c r="E1856" s="8" t="s">
        <v>13</v>
      </c>
      <c r="F1856" s="8" t="s">
        <v>47</v>
      </c>
      <c r="G1856" s="8" t="s">
        <v>48</v>
      </c>
      <c r="H1856" s="8" t="s">
        <v>49</v>
      </c>
      <c r="I1856" s="9">
        <v>20000</v>
      </c>
      <c r="J1856" s="9">
        <v>19950</v>
      </c>
      <c r="K1856" s="8" t="s">
        <v>787</v>
      </c>
      <c r="L1856" s="10">
        <v>45995</v>
      </c>
      <c r="N1856" t="str">
        <f>IFERROR(VLOOKUP(A1856,Ordenes!$C$1:$C$215,1,FALSE),"N/A")</f>
        <v>N/A</v>
      </c>
      <c r="O1856" s="8" t="str">
        <f>_xlfn.CONCAT(YEAR(OP[[#This Row],[FechaDocumento]]),"-",MONTH(OP[[#This Row],[FechaDocumento]]))</f>
        <v>2025-12</v>
      </c>
    </row>
    <row r="1857" spans="1:15" ht="15">
      <c r="A1857" s="8">
        <v>2567</v>
      </c>
      <c r="B1857" s="8">
        <v>2310250041</v>
      </c>
      <c r="C1857" s="8" t="s">
        <v>800</v>
      </c>
      <c r="D1857" s="8" t="s">
        <v>12</v>
      </c>
      <c r="E1857" s="8" t="s">
        <v>13</v>
      </c>
      <c r="F1857" s="8" t="s">
        <v>47</v>
      </c>
      <c r="G1857" s="8" t="s">
        <v>48</v>
      </c>
      <c r="H1857" s="8" t="s">
        <v>49</v>
      </c>
      <c r="I1857" s="9">
        <v>20000</v>
      </c>
      <c r="J1857" s="9">
        <v>19950</v>
      </c>
      <c r="K1857" s="8" t="s">
        <v>800</v>
      </c>
      <c r="L1857" s="10">
        <v>45995</v>
      </c>
      <c r="N1857" t="str">
        <f>IFERROR(VLOOKUP(A1857,Ordenes!$C$1:$C$215,1,FALSE),"N/A")</f>
        <v>N/A</v>
      </c>
      <c r="O1857" s="8" t="str">
        <f>_xlfn.CONCAT(YEAR(OP[[#This Row],[FechaDocumento]]),"-",MONTH(OP[[#This Row],[FechaDocumento]]))</f>
        <v>2025-12</v>
      </c>
    </row>
    <row r="1858" spans="1:15" ht="15">
      <c r="A1858" s="8">
        <v>2568</v>
      </c>
      <c r="B1858" s="8">
        <v>2310250040</v>
      </c>
      <c r="C1858" s="8" t="s">
        <v>801</v>
      </c>
      <c r="D1858" s="8" t="s">
        <v>12</v>
      </c>
      <c r="E1858" s="8" t="s">
        <v>13</v>
      </c>
      <c r="F1858" s="8" t="s">
        <v>47</v>
      </c>
      <c r="G1858" s="8" t="s">
        <v>48</v>
      </c>
      <c r="H1858" s="8" t="s">
        <v>49</v>
      </c>
      <c r="I1858" s="9">
        <v>20000</v>
      </c>
      <c r="J1858" s="9">
        <v>19950</v>
      </c>
      <c r="K1858" s="8" t="s">
        <v>801</v>
      </c>
      <c r="L1858" s="10">
        <v>45995</v>
      </c>
      <c r="N1858" t="str">
        <f>IFERROR(VLOOKUP(A1858,Ordenes!$C$1:$C$215,1,FALSE),"N/A")</f>
        <v>N/A</v>
      </c>
      <c r="O1858" s="8" t="str">
        <f>_xlfn.CONCAT(YEAR(OP[[#This Row],[FechaDocumento]]),"-",MONTH(OP[[#This Row],[FechaDocumento]]))</f>
        <v>2025-12</v>
      </c>
    </row>
    <row r="1859" spans="1:15" ht="15">
      <c r="A1859" s="8">
        <v>2569</v>
      </c>
      <c r="B1859" s="8">
        <v>2140040018</v>
      </c>
      <c r="C1859" s="8" t="s">
        <v>598</v>
      </c>
      <c r="D1859" s="8" t="s">
        <v>12</v>
      </c>
      <c r="E1859" s="8" t="s">
        <v>13</v>
      </c>
      <c r="F1859" s="8" t="s">
        <v>47</v>
      </c>
      <c r="G1859" s="8" t="s">
        <v>48</v>
      </c>
      <c r="H1859" s="8" t="s">
        <v>49</v>
      </c>
      <c r="I1859" s="9">
        <v>33000</v>
      </c>
      <c r="J1859" s="9">
        <v>33528</v>
      </c>
      <c r="K1859" s="8" t="s">
        <v>598</v>
      </c>
      <c r="L1859" s="10">
        <v>45995</v>
      </c>
      <c r="N1859" t="str">
        <f>IFERROR(VLOOKUP(A1859,Ordenes!$C$1:$C$215,1,FALSE),"N/A")</f>
        <v>N/A</v>
      </c>
      <c r="O1859" s="8" t="str">
        <f>_xlfn.CONCAT(YEAR(OP[[#This Row],[FechaDocumento]]),"-",MONTH(OP[[#This Row],[FechaDocumento]]))</f>
        <v>2025-12</v>
      </c>
    </row>
    <row r="1860" spans="1:15" ht="15">
      <c r="A1860" s="8">
        <v>2570</v>
      </c>
      <c r="B1860" s="8">
        <v>2310210155</v>
      </c>
      <c r="C1860" s="8" t="s">
        <v>67</v>
      </c>
      <c r="D1860" s="8" t="s">
        <v>12</v>
      </c>
      <c r="E1860" s="8" t="s">
        <v>13</v>
      </c>
      <c r="F1860" s="8" t="s">
        <v>47</v>
      </c>
      <c r="G1860" s="8" t="s">
        <v>48</v>
      </c>
      <c r="H1860" s="8" t="s">
        <v>49</v>
      </c>
      <c r="I1860" s="9">
        <v>28751</v>
      </c>
      <c r="J1860" s="9">
        <v>28900</v>
      </c>
      <c r="K1860" s="8" t="s">
        <v>67</v>
      </c>
      <c r="L1860" s="10">
        <v>45995</v>
      </c>
      <c r="N1860" t="str">
        <f>IFERROR(VLOOKUP(A1860,Ordenes!$C$1:$C$215,1,FALSE),"N/A")</f>
        <v>N/A</v>
      </c>
      <c r="O1860" s="8" t="str">
        <f>_xlfn.CONCAT(YEAR(OP[[#This Row],[FechaDocumento]]),"-",MONTH(OP[[#This Row],[FechaDocumento]]))</f>
        <v>2025-12</v>
      </c>
    </row>
    <row r="1861" spans="1:15" ht="15">
      <c r="A1861" s="8">
        <v>2571</v>
      </c>
      <c r="B1861" s="8">
        <v>2310210159</v>
      </c>
      <c r="C1861" s="8" t="s">
        <v>61</v>
      </c>
      <c r="D1861" s="8" t="s">
        <v>12</v>
      </c>
      <c r="E1861" s="8" t="s">
        <v>13</v>
      </c>
      <c r="F1861" s="8" t="s">
        <v>47</v>
      </c>
      <c r="G1861" s="8" t="s">
        <v>48</v>
      </c>
      <c r="H1861" s="8" t="s">
        <v>49</v>
      </c>
      <c r="I1861" s="9">
        <v>25000</v>
      </c>
      <c r="J1861" s="9">
        <v>25000</v>
      </c>
      <c r="K1861" s="8" t="s">
        <v>61</v>
      </c>
      <c r="L1861" s="10">
        <v>45995</v>
      </c>
      <c r="N1861" t="str">
        <f>IFERROR(VLOOKUP(A1861,Ordenes!$C$1:$C$215,1,FALSE),"N/A")</f>
        <v>N/A</v>
      </c>
      <c r="O1861" s="8" t="str">
        <f>_xlfn.CONCAT(YEAR(OP[[#This Row],[FechaDocumento]]),"-",MONTH(OP[[#This Row],[FechaDocumento]]))</f>
        <v>2025-12</v>
      </c>
    </row>
    <row r="1862" spans="1:15" ht="15">
      <c r="A1862" s="8">
        <v>2572</v>
      </c>
      <c r="B1862" s="8">
        <v>2110020109</v>
      </c>
      <c r="C1862" s="8" t="s">
        <v>490</v>
      </c>
      <c r="D1862" s="8" t="s">
        <v>12</v>
      </c>
      <c r="E1862" s="8" t="s">
        <v>13</v>
      </c>
      <c r="F1862" s="8" t="s">
        <v>47</v>
      </c>
      <c r="G1862" s="8" t="s">
        <v>48</v>
      </c>
      <c r="H1862" s="8" t="s">
        <v>49</v>
      </c>
      <c r="I1862" s="9">
        <v>11900</v>
      </c>
      <c r="J1862" s="9">
        <v>11965</v>
      </c>
      <c r="K1862" s="8" t="s">
        <v>490</v>
      </c>
      <c r="L1862" s="10">
        <v>45995</v>
      </c>
      <c r="N1862" t="str">
        <f>IFERROR(VLOOKUP(A1862,Ordenes!$C$1:$C$215,1,FALSE),"N/A")</f>
        <v>N/A</v>
      </c>
      <c r="O1862" s="8" t="str">
        <f>_xlfn.CONCAT(YEAR(OP[[#This Row],[FechaDocumento]]),"-",MONTH(OP[[#This Row],[FechaDocumento]]))</f>
        <v>2025-12</v>
      </c>
    </row>
    <row r="1863" spans="1:15" ht="15">
      <c r="A1863" s="8">
        <v>2573</v>
      </c>
      <c r="B1863" s="8">
        <v>2110020322</v>
      </c>
      <c r="C1863" s="8" t="s">
        <v>243</v>
      </c>
      <c r="D1863" s="8" t="s">
        <v>12</v>
      </c>
      <c r="E1863" s="8" t="s">
        <v>13</v>
      </c>
      <c r="F1863" s="8" t="s">
        <v>47</v>
      </c>
      <c r="G1863" s="8" t="s">
        <v>48</v>
      </c>
      <c r="H1863" s="8" t="s">
        <v>49</v>
      </c>
      <c r="I1863" s="9">
        <v>11900</v>
      </c>
      <c r="J1863" s="9">
        <v>11904</v>
      </c>
      <c r="K1863" s="8" t="s">
        <v>243</v>
      </c>
      <c r="L1863" s="10">
        <v>45995</v>
      </c>
      <c r="N1863" t="str">
        <f>IFERROR(VLOOKUP(A1863,Ordenes!$C$1:$C$215,1,FALSE),"N/A")</f>
        <v>N/A</v>
      </c>
      <c r="O1863" s="8" t="str">
        <f>_xlfn.CONCAT(YEAR(OP[[#This Row],[FechaDocumento]]),"-",MONTH(OP[[#This Row],[FechaDocumento]]))</f>
        <v>2025-12</v>
      </c>
    </row>
    <row r="1864" spans="1:15" ht="15">
      <c r="A1864" s="8">
        <v>2574</v>
      </c>
      <c r="B1864" s="8">
        <v>2140110726</v>
      </c>
      <c r="C1864" s="8" t="s">
        <v>875</v>
      </c>
      <c r="D1864" s="8" t="s">
        <v>12</v>
      </c>
      <c r="E1864" s="8" t="s">
        <v>108</v>
      </c>
      <c r="F1864" s="8" t="s">
        <v>109</v>
      </c>
      <c r="G1864" s="8" t="s">
        <v>110</v>
      </c>
      <c r="H1864" s="8" t="s">
        <v>111</v>
      </c>
      <c r="I1864" s="9">
        <v>155000</v>
      </c>
      <c r="J1864" s="9">
        <v>155000</v>
      </c>
      <c r="K1864" s="8" t="s">
        <v>875</v>
      </c>
      <c r="L1864" s="10">
        <v>45995</v>
      </c>
      <c r="N1864" t="str">
        <f>IFERROR(VLOOKUP(A1864,Ordenes!$C$1:$C$215,1,FALSE),"N/A")</f>
        <v>N/A</v>
      </c>
      <c r="O1864" s="8" t="str">
        <f>_xlfn.CONCAT(YEAR(OP[[#This Row],[FechaDocumento]]),"-",MONTH(OP[[#This Row],[FechaDocumento]]))</f>
        <v>2025-12</v>
      </c>
    </row>
    <row r="1865" spans="1:15" ht="15">
      <c r="A1865" s="8">
        <v>2575</v>
      </c>
      <c r="B1865" s="8">
        <v>2310160473</v>
      </c>
      <c r="C1865" s="8" t="s">
        <v>848</v>
      </c>
      <c r="D1865" s="8" t="s">
        <v>12</v>
      </c>
      <c r="E1865" s="8" t="s">
        <v>13</v>
      </c>
      <c r="F1865" s="8" t="s">
        <v>14</v>
      </c>
      <c r="G1865" s="8" t="s">
        <v>15</v>
      </c>
      <c r="H1865" s="8" t="s">
        <v>16</v>
      </c>
      <c r="I1865" s="9">
        <v>50000</v>
      </c>
      <c r="J1865" s="9">
        <v>67200</v>
      </c>
      <c r="K1865" s="8" t="s">
        <v>848</v>
      </c>
      <c r="L1865" s="10">
        <v>45995</v>
      </c>
      <c r="N1865" t="str">
        <f>IFERROR(VLOOKUP(A1865,Ordenes!$C$1:$C$215,1,FALSE),"N/A")</f>
        <v>N/A</v>
      </c>
      <c r="O1865" s="8" t="str">
        <f>_xlfn.CONCAT(YEAR(OP[[#This Row],[FechaDocumento]]),"-",MONTH(OP[[#This Row],[FechaDocumento]]))</f>
        <v>2025-12</v>
      </c>
    </row>
    <row r="1866" spans="1:15" ht="15">
      <c r="A1866" s="8">
        <v>2576</v>
      </c>
      <c r="B1866" s="8">
        <v>2110210003</v>
      </c>
      <c r="C1866" s="8" t="s">
        <v>633</v>
      </c>
      <c r="D1866" s="8" t="s">
        <v>12</v>
      </c>
      <c r="E1866" s="8" t="s">
        <v>13</v>
      </c>
      <c r="F1866" s="8" t="s">
        <v>47</v>
      </c>
      <c r="G1866" s="8" t="s">
        <v>48</v>
      </c>
      <c r="H1866" s="8" t="s">
        <v>49</v>
      </c>
      <c r="I1866" s="9">
        <v>1000</v>
      </c>
      <c r="J1866" s="9">
        <v>997</v>
      </c>
      <c r="K1866" s="8" t="s">
        <v>633</v>
      </c>
      <c r="L1866" s="10">
        <v>45995</v>
      </c>
      <c r="N1866" t="str">
        <f>IFERROR(VLOOKUP(A1866,Ordenes!$C$1:$C$215,1,FALSE),"N/A")</f>
        <v>N/A</v>
      </c>
      <c r="O1866" s="8" t="str">
        <f>_xlfn.CONCAT(YEAR(OP[[#This Row],[FechaDocumento]]),"-",MONTH(OP[[#This Row],[FechaDocumento]]))</f>
        <v>2025-12</v>
      </c>
    </row>
    <row r="1867" spans="1:15" ht="15">
      <c r="A1867" s="8">
        <v>2577</v>
      </c>
      <c r="B1867" s="8">
        <v>2110210004</v>
      </c>
      <c r="C1867" s="8" t="s">
        <v>632</v>
      </c>
      <c r="D1867" s="8" t="s">
        <v>12</v>
      </c>
      <c r="E1867" s="8" t="s">
        <v>13</v>
      </c>
      <c r="F1867" s="8" t="s">
        <v>47</v>
      </c>
      <c r="G1867" s="8" t="s">
        <v>48</v>
      </c>
      <c r="H1867" s="8" t="s">
        <v>49</v>
      </c>
      <c r="I1867" s="9">
        <v>1000</v>
      </c>
      <c r="J1867" s="9">
        <v>1000</v>
      </c>
      <c r="K1867" s="8" t="s">
        <v>632</v>
      </c>
      <c r="L1867" s="10">
        <v>45995</v>
      </c>
      <c r="N1867" t="str">
        <f>IFERROR(VLOOKUP(A1867,Ordenes!$C$1:$C$215,1,FALSE),"N/A")</f>
        <v>N/A</v>
      </c>
      <c r="O1867" s="8" t="str">
        <f>_xlfn.CONCAT(YEAR(OP[[#This Row],[FechaDocumento]]),"-",MONTH(OP[[#This Row],[FechaDocumento]]))</f>
        <v>2025-12</v>
      </c>
    </row>
    <row r="1868" spans="1:15" ht="15">
      <c r="A1868" s="8">
        <v>2578</v>
      </c>
      <c r="B1868" s="8">
        <v>2110210005</v>
      </c>
      <c r="C1868" s="8" t="s">
        <v>631</v>
      </c>
      <c r="D1868" s="8" t="s">
        <v>12</v>
      </c>
      <c r="E1868" s="8" t="s">
        <v>13</v>
      </c>
      <c r="F1868" s="8" t="s">
        <v>47</v>
      </c>
      <c r="G1868" s="8" t="s">
        <v>48</v>
      </c>
      <c r="H1868" s="8" t="s">
        <v>49</v>
      </c>
      <c r="I1868" s="9">
        <v>2000</v>
      </c>
      <c r="J1868" s="9">
        <v>1995</v>
      </c>
      <c r="K1868" s="8" t="s">
        <v>631</v>
      </c>
      <c r="L1868" s="10">
        <v>45995</v>
      </c>
      <c r="N1868" t="str">
        <f>IFERROR(VLOOKUP(A1868,Ordenes!$C$1:$C$215,1,FALSE),"N/A")</f>
        <v>N/A</v>
      </c>
      <c r="O1868" s="8" t="str">
        <f>_xlfn.CONCAT(YEAR(OP[[#This Row],[FechaDocumento]]),"-",MONTH(OP[[#This Row],[FechaDocumento]]))</f>
        <v>2025-12</v>
      </c>
    </row>
    <row r="1869" spans="1:15" ht="15">
      <c r="A1869" s="8">
        <v>2579</v>
      </c>
      <c r="B1869" s="8">
        <v>2110210006</v>
      </c>
      <c r="C1869" s="8" t="s">
        <v>818</v>
      </c>
      <c r="D1869" s="8" t="s">
        <v>12</v>
      </c>
      <c r="E1869" s="8" t="s">
        <v>13</v>
      </c>
      <c r="F1869" s="8" t="s">
        <v>47</v>
      </c>
      <c r="G1869" s="8" t="s">
        <v>48</v>
      </c>
      <c r="H1869" s="8" t="s">
        <v>49</v>
      </c>
      <c r="I1869" s="9">
        <v>2000</v>
      </c>
      <c r="J1869" s="9">
        <v>2000</v>
      </c>
      <c r="K1869" s="8" t="s">
        <v>818</v>
      </c>
      <c r="L1869" s="10">
        <v>45995</v>
      </c>
      <c r="N1869" t="str">
        <f>IFERROR(VLOOKUP(A1869,Ordenes!$C$1:$C$215,1,FALSE),"N/A")</f>
        <v>N/A</v>
      </c>
      <c r="O1869" s="8" t="str">
        <f>_xlfn.CONCAT(YEAR(OP[[#This Row],[FechaDocumento]]),"-",MONTH(OP[[#This Row],[FechaDocumento]]))</f>
        <v>2025-12</v>
      </c>
    </row>
    <row r="1870" spans="1:15" ht="15">
      <c r="A1870" s="8">
        <v>2580</v>
      </c>
      <c r="B1870" s="8">
        <v>2110210007</v>
      </c>
      <c r="C1870" s="8" t="s">
        <v>583</v>
      </c>
      <c r="D1870" s="8" t="s">
        <v>12</v>
      </c>
      <c r="E1870" s="8" t="s">
        <v>13</v>
      </c>
      <c r="F1870" s="8" t="s">
        <v>47</v>
      </c>
      <c r="G1870" s="8" t="s">
        <v>48</v>
      </c>
      <c r="H1870" s="8" t="s">
        <v>49</v>
      </c>
      <c r="I1870" s="9">
        <v>1000</v>
      </c>
      <c r="J1870" s="9">
        <v>996</v>
      </c>
      <c r="K1870" s="8" t="s">
        <v>583</v>
      </c>
      <c r="L1870" s="10">
        <v>45995</v>
      </c>
      <c r="N1870" t="str">
        <f>IFERROR(VLOOKUP(A1870,Ordenes!$C$1:$C$215,1,FALSE),"N/A")</f>
        <v>N/A</v>
      </c>
      <c r="O1870" s="8" t="str">
        <f>_xlfn.CONCAT(YEAR(OP[[#This Row],[FechaDocumento]]),"-",MONTH(OP[[#This Row],[FechaDocumento]]))</f>
        <v>2025-12</v>
      </c>
    </row>
    <row r="1871" spans="1:15" ht="15">
      <c r="A1871" s="8">
        <v>2581</v>
      </c>
      <c r="B1871" s="8">
        <v>2110210008</v>
      </c>
      <c r="C1871" s="8" t="s">
        <v>584</v>
      </c>
      <c r="D1871" s="8" t="s">
        <v>12</v>
      </c>
      <c r="E1871" s="8" t="s">
        <v>13</v>
      </c>
      <c r="F1871" s="8" t="s">
        <v>47</v>
      </c>
      <c r="G1871" s="8" t="s">
        <v>48</v>
      </c>
      <c r="H1871" s="8" t="s">
        <v>49</v>
      </c>
      <c r="I1871" s="9">
        <v>800</v>
      </c>
      <c r="J1871" s="9">
        <v>799</v>
      </c>
      <c r="K1871" s="8" t="s">
        <v>584</v>
      </c>
      <c r="L1871" s="10">
        <v>45995</v>
      </c>
      <c r="N1871" t="str">
        <f>IFERROR(VLOOKUP(A1871,Ordenes!$C$1:$C$215,1,FALSE),"N/A")</f>
        <v>N/A</v>
      </c>
      <c r="O1871" s="8" t="str">
        <f>_xlfn.CONCAT(YEAR(OP[[#This Row],[FechaDocumento]]),"-",MONTH(OP[[#This Row],[FechaDocumento]]))</f>
        <v>2025-12</v>
      </c>
    </row>
    <row r="1872" spans="1:15" ht="15">
      <c r="A1872" s="8">
        <v>2582</v>
      </c>
      <c r="B1872" s="8">
        <v>2110210009</v>
      </c>
      <c r="C1872" s="8" t="s">
        <v>819</v>
      </c>
      <c r="D1872" s="8" t="s">
        <v>12</v>
      </c>
      <c r="E1872" s="8" t="s">
        <v>13</v>
      </c>
      <c r="F1872" s="8" t="s">
        <v>47</v>
      </c>
      <c r="G1872" s="8" t="s">
        <v>48</v>
      </c>
      <c r="H1872" s="8" t="s">
        <v>49</v>
      </c>
      <c r="I1872" s="9">
        <v>2000</v>
      </c>
      <c r="J1872" s="9">
        <v>1994</v>
      </c>
      <c r="K1872" s="8" t="s">
        <v>819</v>
      </c>
      <c r="L1872" s="10">
        <v>45995</v>
      </c>
      <c r="N1872" t="str">
        <f>IFERROR(VLOOKUP(A1872,Ordenes!$C$1:$C$215,1,FALSE),"N/A")</f>
        <v>N/A</v>
      </c>
      <c r="O1872" s="8" t="str">
        <f>_xlfn.CONCAT(YEAR(OP[[#This Row],[FechaDocumento]]),"-",MONTH(OP[[#This Row],[FechaDocumento]]))</f>
        <v>2025-12</v>
      </c>
    </row>
    <row r="1873" spans="1:15" ht="15">
      <c r="A1873" s="8">
        <v>2583</v>
      </c>
      <c r="B1873" s="8">
        <v>2110210025</v>
      </c>
      <c r="C1873" s="8" t="s">
        <v>820</v>
      </c>
      <c r="D1873" s="8" t="s">
        <v>12</v>
      </c>
      <c r="E1873" s="8" t="s">
        <v>13</v>
      </c>
      <c r="F1873" s="8" t="s">
        <v>47</v>
      </c>
      <c r="G1873" s="8" t="s">
        <v>48</v>
      </c>
      <c r="H1873" s="8" t="s">
        <v>49</v>
      </c>
      <c r="I1873" s="9">
        <v>5000</v>
      </c>
      <c r="J1873" s="9">
        <v>4985</v>
      </c>
      <c r="K1873" s="8" t="s">
        <v>820</v>
      </c>
      <c r="L1873" s="10">
        <v>45995</v>
      </c>
      <c r="N1873" t="str">
        <f>IFERROR(VLOOKUP(A1873,Ordenes!$C$1:$C$215,1,FALSE),"N/A")</f>
        <v>N/A</v>
      </c>
      <c r="O1873" s="8" t="str">
        <f>_xlfn.CONCAT(YEAR(OP[[#This Row],[FechaDocumento]]),"-",MONTH(OP[[#This Row],[FechaDocumento]]))</f>
        <v>2025-12</v>
      </c>
    </row>
    <row r="1874" spans="1:15" ht="15">
      <c r="A1874" s="8">
        <v>2584</v>
      </c>
      <c r="B1874" s="8">
        <v>2110210021</v>
      </c>
      <c r="C1874" s="8" t="s">
        <v>690</v>
      </c>
      <c r="D1874" s="8" t="s">
        <v>12</v>
      </c>
      <c r="E1874" s="8" t="s">
        <v>13</v>
      </c>
      <c r="F1874" s="8" t="s">
        <v>47</v>
      </c>
      <c r="G1874" s="8" t="s">
        <v>48</v>
      </c>
      <c r="H1874" s="8" t="s">
        <v>49</v>
      </c>
      <c r="I1874" s="9">
        <v>8000</v>
      </c>
      <c r="J1874" s="9">
        <v>7961</v>
      </c>
      <c r="K1874" s="8" t="s">
        <v>690</v>
      </c>
      <c r="L1874" s="10">
        <v>45995</v>
      </c>
      <c r="N1874" t="str">
        <f>IFERROR(VLOOKUP(A1874,Ordenes!$C$1:$C$215,1,FALSE),"N/A")</f>
        <v>N/A</v>
      </c>
      <c r="O1874" s="8" t="str">
        <f>_xlfn.CONCAT(YEAR(OP[[#This Row],[FechaDocumento]]),"-",MONTH(OP[[#This Row],[FechaDocumento]]))</f>
        <v>2025-12</v>
      </c>
    </row>
    <row r="1875" spans="1:15" ht="15">
      <c r="A1875" s="8">
        <v>2585</v>
      </c>
      <c r="B1875" s="8">
        <v>2110210022</v>
      </c>
      <c r="C1875" s="8" t="s">
        <v>612</v>
      </c>
      <c r="D1875" s="8" t="s">
        <v>12</v>
      </c>
      <c r="E1875" s="8" t="s">
        <v>13</v>
      </c>
      <c r="F1875" s="8" t="s">
        <v>47</v>
      </c>
      <c r="G1875" s="8" t="s">
        <v>48</v>
      </c>
      <c r="H1875" s="8" t="s">
        <v>49</v>
      </c>
      <c r="I1875" s="9">
        <v>9000</v>
      </c>
      <c r="J1875" s="9">
        <v>8963</v>
      </c>
      <c r="K1875" s="8" t="s">
        <v>612</v>
      </c>
      <c r="L1875" s="10">
        <v>45995</v>
      </c>
      <c r="N1875" t="str">
        <f>IFERROR(VLOOKUP(A1875,Ordenes!$C$1:$C$215,1,FALSE),"N/A")</f>
        <v>N/A</v>
      </c>
      <c r="O1875" s="8" t="str">
        <f>_xlfn.CONCAT(YEAR(OP[[#This Row],[FechaDocumento]]),"-",MONTH(OP[[#This Row],[FechaDocumento]]))</f>
        <v>2025-12</v>
      </c>
    </row>
    <row r="1876" spans="1:15" ht="15">
      <c r="A1876" s="8">
        <v>2586</v>
      </c>
      <c r="B1876" s="8">
        <v>2110210023</v>
      </c>
      <c r="C1876" s="8" t="s">
        <v>609</v>
      </c>
      <c r="D1876" s="8" t="s">
        <v>12</v>
      </c>
      <c r="E1876" s="8" t="s">
        <v>13</v>
      </c>
      <c r="F1876" s="8" t="s">
        <v>47</v>
      </c>
      <c r="G1876" s="8" t="s">
        <v>48</v>
      </c>
      <c r="H1876" s="8" t="s">
        <v>49</v>
      </c>
      <c r="I1876" s="9">
        <v>6000</v>
      </c>
      <c r="J1876" s="9">
        <v>5992</v>
      </c>
      <c r="K1876" s="8" t="s">
        <v>609</v>
      </c>
      <c r="L1876" s="10">
        <v>45995</v>
      </c>
      <c r="N1876" t="str">
        <f>IFERROR(VLOOKUP(A1876,Ordenes!$C$1:$C$215,1,FALSE),"N/A")</f>
        <v>N/A</v>
      </c>
      <c r="O1876" s="8" t="str">
        <f>_xlfn.CONCAT(YEAR(OP[[#This Row],[FechaDocumento]]),"-",MONTH(OP[[#This Row],[FechaDocumento]]))</f>
        <v>2025-12</v>
      </c>
    </row>
    <row r="1877" spans="1:15" ht="15">
      <c r="A1877" s="8">
        <v>2587</v>
      </c>
      <c r="B1877" s="8">
        <v>2110210030</v>
      </c>
      <c r="C1877" s="8" t="s">
        <v>691</v>
      </c>
      <c r="D1877" s="8" t="s">
        <v>12</v>
      </c>
      <c r="E1877" s="8" t="s">
        <v>13</v>
      </c>
      <c r="F1877" s="8" t="s">
        <v>47</v>
      </c>
      <c r="G1877" s="8" t="s">
        <v>48</v>
      </c>
      <c r="H1877" s="8" t="s">
        <v>49</v>
      </c>
      <c r="I1877" s="9">
        <v>5000</v>
      </c>
      <c r="J1877" s="9">
        <v>4997</v>
      </c>
      <c r="K1877" s="8" t="s">
        <v>691</v>
      </c>
      <c r="L1877" s="10">
        <v>45995</v>
      </c>
      <c r="N1877" t="str">
        <f>IFERROR(VLOOKUP(A1877,Ordenes!$C$1:$C$215,1,FALSE),"N/A")</f>
        <v>N/A</v>
      </c>
      <c r="O1877" s="8" t="str">
        <f>_xlfn.CONCAT(YEAR(OP[[#This Row],[FechaDocumento]]),"-",MONTH(OP[[#This Row],[FechaDocumento]]))</f>
        <v>2025-12</v>
      </c>
    </row>
    <row r="1878" spans="1:15" ht="15">
      <c r="A1878" s="8">
        <v>2588</v>
      </c>
      <c r="B1878" s="8">
        <v>2110210024</v>
      </c>
      <c r="C1878" s="8" t="s">
        <v>610</v>
      </c>
      <c r="D1878" s="8" t="s">
        <v>12</v>
      </c>
      <c r="E1878" s="8" t="s">
        <v>13</v>
      </c>
      <c r="F1878" s="8" t="s">
        <v>47</v>
      </c>
      <c r="G1878" s="8" t="s">
        <v>48</v>
      </c>
      <c r="H1878" s="8" t="s">
        <v>49</v>
      </c>
      <c r="I1878" s="9">
        <v>5000</v>
      </c>
      <c r="J1878" s="9">
        <v>4980</v>
      </c>
      <c r="K1878" s="8" t="s">
        <v>610</v>
      </c>
      <c r="L1878" s="10">
        <v>45995</v>
      </c>
      <c r="N1878" t="str">
        <f>IFERROR(VLOOKUP(A1878,Ordenes!$C$1:$C$215,1,FALSE),"N/A")</f>
        <v>N/A</v>
      </c>
      <c r="O1878" s="8" t="str">
        <f>_xlfn.CONCAT(YEAR(OP[[#This Row],[FechaDocumento]]),"-",MONTH(OP[[#This Row],[FechaDocumento]]))</f>
        <v>2025-12</v>
      </c>
    </row>
    <row r="1879" spans="1:15" ht="15">
      <c r="A1879" s="8">
        <v>2589</v>
      </c>
      <c r="B1879" s="8">
        <v>2110210028</v>
      </c>
      <c r="C1879" s="8" t="s">
        <v>695</v>
      </c>
      <c r="D1879" s="8" t="s">
        <v>12</v>
      </c>
      <c r="E1879" s="8" t="s">
        <v>13</v>
      </c>
      <c r="F1879" s="8" t="s">
        <v>47</v>
      </c>
      <c r="G1879" s="8" t="s">
        <v>48</v>
      </c>
      <c r="H1879" s="8" t="s">
        <v>49</v>
      </c>
      <c r="I1879" s="9">
        <v>7800</v>
      </c>
      <c r="J1879" s="9">
        <v>7760</v>
      </c>
      <c r="K1879" s="8" t="s">
        <v>695</v>
      </c>
      <c r="L1879" s="10">
        <v>45995</v>
      </c>
      <c r="N1879" t="str">
        <f>IFERROR(VLOOKUP(A1879,Ordenes!$C$1:$C$215,1,FALSE),"N/A")</f>
        <v>N/A</v>
      </c>
      <c r="O1879" s="8" t="str">
        <f>_xlfn.CONCAT(YEAR(OP[[#This Row],[FechaDocumento]]),"-",MONTH(OP[[#This Row],[FechaDocumento]]))</f>
        <v>2025-12</v>
      </c>
    </row>
    <row r="1880" spans="1:15" ht="15">
      <c r="A1880" s="8">
        <v>2590</v>
      </c>
      <c r="B1880" s="8">
        <v>2110210010</v>
      </c>
      <c r="C1880" s="8" t="s">
        <v>568</v>
      </c>
      <c r="D1880" s="8" t="s">
        <v>12</v>
      </c>
      <c r="E1880" s="8" t="s">
        <v>13</v>
      </c>
      <c r="F1880" s="8" t="s">
        <v>47</v>
      </c>
      <c r="G1880" s="8" t="s">
        <v>48</v>
      </c>
      <c r="H1880" s="8" t="s">
        <v>49</v>
      </c>
      <c r="I1880" s="9">
        <v>5000</v>
      </c>
      <c r="J1880" s="9">
        <v>4990</v>
      </c>
      <c r="K1880" s="8" t="s">
        <v>568</v>
      </c>
      <c r="L1880" s="10">
        <v>45995</v>
      </c>
      <c r="N1880" t="str">
        <f>IFERROR(VLOOKUP(A1880,Ordenes!$C$1:$C$215,1,FALSE),"N/A")</f>
        <v>N/A</v>
      </c>
      <c r="O1880" s="8" t="str">
        <f>_xlfn.CONCAT(YEAR(OP[[#This Row],[FechaDocumento]]),"-",MONTH(OP[[#This Row],[FechaDocumento]]))</f>
        <v>2025-12</v>
      </c>
    </row>
    <row r="1881" spans="1:15" ht="15">
      <c r="A1881" s="8">
        <v>2591</v>
      </c>
      <c r="B1881" s="8">
        <v>2110210011</v>
      </c>
      <c r="C1881" s="8" t="s">
        <v>499</v>
      </c>
      <c r="D1881" s="8" t="s">
        <v>12</v>
      </c>
      <c r="E1881" s="8" t="s">
        <v>13</v>
      </c>
      <c r="F1881" s="8" t="s">
        <v>47</v>
      </c>
      <c r="G1881" s="8" t="s">
        <v>48</v>
      </c>
      <c r="H1881" s="8" t="s">
        <v>49</v>
      </c>
      <c r="I1881" s="9">
        <v>4800</v>
      </c>
      <c r="J1881" s="9">
        <v>4767</v>
      </c>
      <c r="K1881" s="8" t="s">
        <v>499</v>
      </c>
      <c r="L1881" s="10">
        <v>45995</v>
      </c>
      <c r="N1881" t="str">
        <f>IFERROR(VLOOKUP(A1881,Ordenes!$C$1:$C$215,1,FALSE),"N/A")</f>
        <v>N/A</v>
      </c>
      <c r="O1881" s="8" t="str">
        <f>_xlfn.CONCAT(YEAR(OP[[#This Row],[FechaDocumento]]),"-",MONTH(OP[[#This Row],[FechaDocumento]]))</f>
        <v>2025-12</v>
      </c>
    </row>
    <row r="1882" spans="1:15" ht="15">
      <c r="A1882" s="8">
        <v>2592</v>
      </c>
      <c r="B1882" s="8">
        <v>2110210012</v>
      </c>
      <c r="C1882" s="8" t="s">
        <v>496</v>
      </c>
      <c r="D1882" s="8" t="s">
        <v>12</v>
      </c>
      <c r="E1882" s="8" t="s">
        <v>13</v>
      </c>
      <c r="F1882" s="8" t="s">
        <v>47</v>
      </c>
      <c r="G1882" s="8" t="s">
        <v>48</v>
      </c>
      <c r="H1882" s="8" t="s">
        <v>49</v>
      </c>
      <c r="I1882" s="9">
        <v>3000</v>
      </c>
      <c r="J1882" s="9">
        <v>2989</v>
      </c>
      <c r="K1882" s="8" t="s">
        <v>496</v>
      </c>
      <c r="L1882" s="10">
        <v>45995</v>
      </c>
      <c r="N1882" t="str">
        <f>IFERROR(VLOOKUP(A1882,Ordenes!$C$1:$C$215,1,FALSE),"N/A")</f>
        <v>N/A</v>
      </c>
      <c r="O1882" s="8" t="str">
        <f>_xlfn.CONCAT(YEAR(OP[[#This Row],[FechaDocumento]]),"-",MONTH(OP[[#This Row],[FechaDocumento]]))</f>
        <v>2025-12</v>
      </c>
    </row>
    <row r="1883" spans="1:15" ht="15">
      <c r="A1883" s="8">
        <v>2593</v>
      </c>
      <c r="B1883" s="8">
        <v>2110210013</v>
      </c>
      <c r="C1883" s="8" t="s">
        <v>613</v>
      </c>
      <c r="D1883" s="8" t="s">
        <v>12</v>
      </c>
      <c r="E1883" s="8" t="s">
        <v>13</v>
      </c>
      <c r="F1883" s="8" t="s">
        <v>47</v>
      </c>
      <c r="G1883" s="8" t="s">
        <v>48</v>
      </c>
      <c r="H1883" s="8" t="s">
        <v>49</v>
      </c>
      <c r="I1883" s="9">
        <v>5000</v>
      </c>
      <c r="J1883" s="9">
        <v>4970</v>
      </c>
      <c r="K1883" s="8" t="s">
        <v>613</v>
      </c>
      <c r="L1883" s="10">
        <v>45995</v>
      </c>
      <c r="N1883" t="str">
        <f>IFERROR(VLOOKUP(A1883,Ordenes!$C$1:$C$215,1,FALSE),"N/A")</f>
        <v>N/A</v>
      </c>
      <c r="O1883" s="8" t="str">
        <f>_xlfn.CONCAT(YEAR(OP[[#This Row],[FechaDocumento]]),"-",MONTH(OP[[#This Row],[FechaDocumento]]))</f>
        <v>2025-12</v>
      </c>
    </row>
    <row r="1884" spans="1:15" ht="15">
      <c r="A1884" s="8">
        <v>2594</v>
      </c>
      <c r="B1884" s="8">
        <v>2110210014</v>
      </c>
      <c r="C1884" s="8" t="s">
        <v>497</v>
      </c>
      <c r="D1884" s="8" t="s">
        <v>12</v>
      </c>
      <c r="E1884" s="8" t="s">
        <v>13</v>
      </c>
      <c r="F1884" s="8" t="s">
        <v>47</v>
      </c>
      <c r="G1884" s="8" t="s">
        <v>48</v>
      </c>
      <c r="H1884" s="8" t="s">
        <v>49</v>
      </c>
      <c r="I1884" s="9">
        <v>5000</v>
      </c>
      <c r="J1884" s="9">
        <v>4982</v>
      </c>
      <c r="K1884" s="8" t="s">
        <v>497</v>
      </c>
      <c r="L1884" s="10">
        <v>45995</v>
      </c>
      <c r="N1884" t="str">
        <f>IFERROR(VLOOKUP(A1884,Ordenes!$C$1:$C$215,1,FALSE),"N/A")</f>
        <v>N/A</v>
      </c>
      <c r="O1884" s="8" t="str">
        <f>_xlfn.CONCAT(YEAR(OP[[#This Row],[FechaDocumento]]),"-",MONTH(OP[[#This Row],[FechaDocumento]]))</f>
        <v>2025-12</v>
      </c>
    </row>
    <row r="1885" spans="1:15" ht="15">
      <c r="A1885" s="8">
        <v>2595</v>
      </c>
      <c r="B1885" s="8">
        <v>2110210015</v>
      </c>
      <c r="C1885" s="8" t="s">
        <v>498</v>
      </c>
      <c r="D1885" s="8" t="s">
        <v>12</v>
      </c>
      <c r="E1885" s="8" t="s">
        <v>13</v>
      </c>
      <c r="F1885" s="8" t="s">
        <v>47</v>
      </c>
      <c r="G1885" s="8" t="s">
        <v>48</v>
      </c>
      <c r="H1885" s="8" t="s">
        <v>49</v>
      </c>
      <c r="I1885" s="9">
        <v>3000</v>
      </c>
      <c r="J1885" s="9">
        <v>2993</v>
      </c>
      <c r="K1885" s="8" t="s">
        <v>498</v>
      </c>
      <c r="L1885" s="10">
        <v>45995</v>
      </c>
      <c r="N1885" t="str">
        <f>IFERROR(VLOOKUP(A1885,Ordenes!$C$1:$C$215,1,FALSE),"N/A")</f>
        <v>N/A</v>
      </c>
      <c r="O1885" s="8" t="str">
        <f>_xlfn.CONCAT(YEAR(OP[[#This Row],[FechaDocumento]]),"-",MONTH(OP[[#This Row],[FechaDocumento]]))</f>
        <v>2025-12</v>
      </c>
    </row>
    <row r="1886" spans="1:15" ht="15">
      <c r="A1886" s="8">
        <v>2596</v>
      </c>
      <c r="B1886" s="8">
        <v>2110210016</v>
      </c>
      <c r="C1886" s="8" t="s">
        <v>611</v>
      </c>
      <c r="D1886" s="8" t="s">
        <v>12</v>
      </c>
      <c r="E1886" s="8" t="s">
        <v>13</v>
      </c>
      <c r="F1886" s="8" t="s">
        <v>47</v>
      </c>
      <c r="G1886" s="8" t="s">
        <v>48</v>
      </c>
      <c r="H1886" s="8" t="s">
        <v>49</v>
      </c>
      <c r="I1886" s="9">
        <v>4000</v>
      </c>
      <c r="J1886" s="9">
        <v>3989</v>
      </c>
      <c r="K1886" s="8" t="s">
        <v>611</v>
      </c>
      <c r="L1886" s="10">
        <v>45995</v>
      </c>
      <c r="N1886" t="str">
        <f>IFERROR(VLOOKUP(A1886,Ordenes!$C$1:$C$215,1,FALSE),"N/A")</f>
        <v>N/A</v>
      </c>
      <c r="O1886" s="8" t="str">
        <f>_xlfn.CONCAT(YEAR(OP[[#This Row],[FechaDocumento]]),"-",MONTH(OP[[#This Row],[FechaDocumento]]))</f>
        <v>2025-12</v>
      </c>
    </row>
    <row r="1887" spans="1:15" ht="15">
      <c r="A1887" s="8">
        <v>2597</v>
      </c>
      <c r="B1887" s="8">
        <v>2110210027</v>
      </c>
      <c r="C1887" s="8" t="s">
        <v>626</v>
      </c>
      <c r="D1887" s="8" t="s">
        <v>12</v>
      </c>
      <c r="E1887" s="8" t="s">
        <v>13</v>
      </c>
      <c r="F1887" s="8" t="s">
        <v>47</v>
      </c>
      <c r="G1887" s="8" t="s">
        <v>48</v>
      </c>
      <c r="H1887" s="8" t="s">
        <v>49</v>
      </c>
      <c r="I1887" s="9">
        <v>4000</v>
      </c>
      <c r="J1887" s="9">
        <v>3993</v>
      </c>
      <c r="K1887" s="8" t="s">
        <v>626</v>
      </c>
      <c r="L1887" s="10">
        <v>45995</v>
      </c>
      <c r="N1887" t="str">
        <f>IFERROR(VLOOKUP(A1887,Ordenes!$C$1:$C$215,1,FALSE),"N/A")</f>
        <v>N/A</v>
      </c>
      <c r="O1887" s="8" t="str">
        <f>_xlfn.CONCAT(YEAR(OP[[#This Row],[FechaDocumento]]),"-",MONTH(OP[[#This Row],[FechaDocumento]]))</f>
        <v>2025-12</v>
      </c>
    </row>
    <row r="1888" spans="1:15" ht="15">
      <c r="A1888" s="8">
        <v>2602</v>
      </c>
      <c r="B1888" s="8">
        <v>2310090529</v>
      </c>
      <c r="C1888" s="8" t="s">
        <v>394</v>
      </c>
      <c r="D1888" s="8" t="s">
        <v>12</v>
      </c>
      <c r="E1888" s="8" t="s">
        <v>13</v>
      </c>
      <c r="F1888" s="8" t="s">
        <v>14</v>
      </c>
      <c r="G1888" s="8" t="s">
        <v>15</v>
      </c>
      <c r="H1888" s="8" t="s">
        <v>16</v>
      </c>
      <c r="I1888" s="9">
        <v>12000</v>
      </c>
      <c r="J1888" s="9">
        <v>12800</v>
      </c>
      <c r="K1888" s="8" t="s">
        <v>394</v>
      </c>
      <c r="L1888" s="10">
        <v>45996</v>
      </c>
      <c r="N1888" t="str">
        <f>IFERROR(VLOOKUP(A1888,Ordenes!$C$1:$C$215,1,FALSE),"N/A")</f>
        <v>N/A</v>
      </c>
      <c r="O1888" s="8" t="str">
        <f>_xlfn.CONCAT(YEAR(OP[[#This Row],[FechaDocumento]]),"-",MONTH(OP[[#This Row],[FechaDocumento]]))</f>
        <v>2025-12</v>
      </c>
    </row>
    <row r="1889" spans="1:15" ht="15">
      <c r="A1889" s="8">
        <v>2603</v>
      </c>
      <c r="B1889" s="8">
        <v>2310090530</v>
      </c>
      <c r="C1889" s="8" t="s">
        <v>401</v>
      </c>
      <c r="D1889" s="8" t="s">
        <v>12</v>
      </c>
      <c r="E1889" s="8" t="s">
        <v>13</v>
      </c>
      <c r="F1889" s="8" t="s">
        <v>14</v>
      </c>
      <c r="G1889" s="8" t="s">
        <v>15</v>
      </c>
      <c r="H1889" s="8" t="s">
        <v>16</v>
      </c>
      <c r="I1889" s="9">
        <v>12000</v>
      </c>
      <c r="J1889" s="9">
        <v>12800</v>
      </c>
      <c r="K1889" s="8" t="s">
        <v>401</v>
      </c>
      <c r="L1889" s="10">
        <v>45996</v>
      </c>
      <c r="N1889" t="str">
        <f>IFERROR(VLOOKUP(A1889,Ordenes!$C$1:$C$215,1,FALSE),"N/A")</f>
        <v>N/A</v>
      </c>
      <c r="O1889" s="8" t="str">
        <f>_xlfn.CONCAT(YEAR(OP[[#This Row],[FechaDocumento]]),"-",MONTH(OP[[#This Row],[FechaDocumento]]))</f>
        <v>2025-12</v>
      </c>
    </row>
    <row r="1890" spans="1:15" ht="15">
      <c r="A1890" s="8">
        <v>2604</v>
      </c>
      <c r="B1890" s="8">
        <v>2310090531</v>
      </c>
      <c r="C1890" s="8" t="s">
        <v>395</v>
      </c>
      <c r="D1890" s="8" t="s">
        <v>12</v>
      </c>
      <c r="E1890" s="8" t="s">
        <v>13</v>
      </c>
      <c r="F1890" s="8" t="s">
        <v>14</v>
      </c>
      <c r="G1890" s="8" t="s">
        <v>15</v>
      </c>
      <c r="H1890" s="8" t="s">
        <v>16</v>
      </c>
      <c r="I1890" s="9">
        <v>12000</v>
      </c>
      <c r="J1890" s="9">
        <v>11500</v>
      </c>
      <c r="K1890" s="8" t="s">
        <v>395</v>
      </c>
      <c r="L1890" s="10">
        <v>45996</v>
      </c>
      <c r="N1890" t="str">
        <f>IFERROR(VLOOKUP(A1890,Ordenes!$C$1:$C$215,1,FALSE),"N/A")</f>
        <v>N/A</v>
      </c>
      <c r="O1890" s="8" t="str">
        <f>_xlfn.CONCAT(YEAR(OP[[#This Row],[FechaDocumento]]),"-",MONTH(OP[[#This Row],[FechaDocumento]]))</f>
        <v>2025-12</v>
      </c>
    </row>
    <row r="1891" spans="1:15" ht="15">
      <c r="A1891" s="8">
        <v>2605</v>
      </c>
      <c r="B1891" s="8">
        <v>2310090532</v>
      </c>
      <c r="C1891" s="8" t="s">
        <v>399</v>
      </c>
      <c r="D1891" s="8" t="s">
        <v>12</v>
      </c>
      <c r="E1891" s="8" t="s">
        <v>13</v>
      </c>
      <c r="F1891" s="8" t="s">
        <v>14</v>
      </c>
      <c r="G1891" s="8" t="s">
        <v>15</v>
      </c>
      <c r="H1891" s="8" t="s">
        <v>16</v>
      </c>
      <c r="I1891" s="9">
        <v>12000</v>
      </c>
      <c r="J1891" s="9">
        <v>12000</v>
      </c>
      <c r="K1891" s="8" t="s">
        <v>399</v>
      </c>
      <c r="L1891" s="10">
        <v>45996</v>
      </c>
      <c r="N1891" t="str">
        <f>IFERROR(VLOOKUP(A1891,Ordenes!$C$1:$C$215,1,FALSE),"N/A")</f>
        <v>N/A</v>
      </c>
      <c r="O1891" s="8" t="str">
        <f>_xlfn.CONCAT(YEAR(OP[[#This Row],[FechaDocumento]]),"-",MONTH(OP[[#This Row],[FechaDocumento]]))</f>
        <v>2025-12</v>
      </c>
    </row>
    <row r="1892" spans="1:15" ht="15">
      <c r="A1892" s="8">
        <v>2606</v>
      </c>
      <c r="B1892" s="8">
        <v>2310090533</v>
      </c>
      <c r="C1892" s="8" t="s">
        <v>393</v>
      </c>
      <c r="D1892" s="8" t="s">
        <v>12</v>
      </c>
      <c r="E1892" s="8" t="s">
        <v>13</v>
      </c>
      <c r="F1892" s="8" t="s">
        <v>14</v>
      </c>
      <c r="G1892" s="8" t="s">
        <v>15</v>
      </c>
      <c r="H1892" s="8" t="s">
        <v>16</v>
      </c>
      <c r="I1892" s="9">
        <v>12000</v>
      </c>
      <c r="J1892" s="9">
        <v>12000</v>
      </c>
      <c r="K1892" s="8" t="s">
        <v>393</v>
      </c>
      <c r="L1892" s="10">
        <v>45996</v>
      </c>
      <c r="N1892" t="str">
        <f>IFERROR(VLOOKUP(A1892,Ordenes!$C$1:$C$215,1,FALSE),"N/A")</f>
        <v>N/A</v>
      </c>
      <c r="O1892" s="8" t="str">
        <f>_xlfn.CONCAT(YEAR(OP[[#This Row],[FechaDocumento]]),"-",MONTH(OP[[#This Row],[FechaDocumento]]))</f>
        <v>2025-12</v>
      </c>
    </row>
    <row r="1893" spans="1:15" ht="15">
      <c r="A1893" s="8">
        <v>2607</v>
      </c>
      <c r="B1893" s="8">
        <v>2310090534</v>
      </c>
      <c r="C1893" s="8" t="s">
        <v>397</v>
      </c>
      <c r="D1893" s="8" t="s">
        <v>12</v>
      </c>
      <c r="E1893" s="8" t="s">
        <v>13</v>
      </c>
      <c r="F1893" s="8" t="s">
        <v>14</v>
      </c>
      <c r="G1893" s="8" t="s">
        <v>15</v>
      </c>
      <c r="H1893" s="8" t="s">
        <v>16</v>
      </c>
      <c r="I1893" s="9">
        <v>12000</v>
      </c>
      <c r="J1893" s="9">
        <v>12000</v>
      </c>
      <c r="K1893" s="8" t="s">
        <v>397</v>
      </c>
      <c r="L1893" s="10">
        <v>45996</v>
      </c>
      <c r="N1893" t="str">
        <f>IFERROR(VLOOKUP(A1893,Ordenes!$C$1:$C$215,1,FALSE),"N/A")</f>
        <v>N/A</v>
      </c>
      <c r="O1893" s="8" t="str">
        <f>_xlfn.CONCAT(YEAR(OP[[#This Row],[FechaDocumento]]),"-",MONTH(OP[[#This Row],[FechaDocumento]]))</f>
        <v>2025-12</v>
      </c>
    </row>
    <row r="1894" spans="1:15" ht="15">
      <c r="A1894" s="8">
        <v>2608</v>
      </c>
      <c r="B1894" s="8">
        <v>2310090535</v>
      </c>
      <c r="C1894" s="8" t="s">
        <v>404</v>
      </c>
      <c r="D1894" s="8" t="s">
        <v>12</v>
      </c>
      <c r="E1894" s="8" t="s">
        <v>13</v>
      </c>
      <c r="F1894" s="8" t="s">
        <v>14</v>
      </c>
      <c r="G1894" s="8" t="s">
        <v>15</v>
      </c>
      <c r="H1894" s="8" t="s">
        <v>16</v>
      </c>
      <c r="I1894" s="9">
        <v>12000</v>
      </c>
      <c r="J1894" s="9">
        <v>12000</v>
      </c>
      <c r="K1894" s="8" t="s">
        <v>404</v>
      </c>
      <c r="L1894" s="10">
        <v>45996</v>
      </c>
      <c r="N1894" t="str">
        <f>IFERROR(VLOOKUP(A1894,Ordenes!$C$1:$C$215,1,FALSE),"N/A")</f>
        <v>N/A</v>
      </c>
      <c r="O1894" s="8" t="str">
        <f>_xlfn.CONCAT(YEAR(OP[[#This Row],[FechaDocumento]]),"-",MONTH(OP[[#This Row],[FechaDocumento]]))</f>
        <v>2025-12</v>
      </c>
    </row>
    <row r="1895" spans="1:15" ht="15">
      <c r="A1895" s="8">
        <v>2609</v>
      </c>
      <c r="B1895" s="8">
        <v>2310090536</v>
      </c>
      <c r="C1895" s="8" t="s">
        <v>402</v>
      </c>
      <c r="D1895" s="8" t="s">
        <v>12</v>
      </c>
      <c r="E1895" s="8" t="s">
        <v>13</v>
      </c>
      <c r="F1895" s="8" t="s">
        <v>14</v>
      </c>
      <c r="G1895" s="8" t="s">
        <v>15</v>
      </c>
      <c r="H1895" s="8" t="s">
        <v>16</v>
      </c>
      <c r="I1895" s="9">
        <v>12000</v>
      </c>
      <c r="J1895" s="9">
        <v>12000</v>
      </c>
      <c r="K1895" s="8" t="s">
        <v>402</v>
      </c>
      <c r="L1895" s="10">
        <v>45996</v>
      </c>
      <c r="N1895" t="str">
        <f>IFERROR(VLOOKUP(A1895,Ordenes!$C$1:$C$215,1,FALSE),"N/A")</f>
        <v>N/A</v>
      </c>
      <c r="O1895" s="8" t="str">
        <f>_xlfn.CONCAT(YEAR(OP[[#This Row],[FechaDocumento]]),"-",MONTH(OP[[#This Row],[FechaDocumento]]))</f>
        <v>2025-12</v>
      </c>
    </row>
    <row r="1896" spans="1:15" ht="15">
      <c r="A1896" s="8">
        <v>2610</v>
      </c>
      <c r="B1896" s="8">
        <v>2310090537</v>
      </c>
      <c r="C1896" s="8" t="s">
        <v>400</v>
      </c>
      <c r="D1896" s="8" t="s">
        <v>12</v>
      </c>
      <c r="E1896" s="8" t="s">
        <v>13</v>
      </c>
      <c r="F1896" s="8" t="s">
        <v>14</v>
      </c>
      <c r="G1896" s="8" t="s">
        <v>15</v>
      </c>
      <c r="H1896" s="8" t="s">
        <v>16</v>
      </c>
      <c r="I1896" s="9">
        <v>12000</v>
      </c>
      <c r="J1896" s="9">
        <v>12000</v>
      </c>
      <c r="K1896" s="8" t="s">
        <v>400</v>
      </c>
      <c r="L1896" s="10">
        <v>45996</v>
      </c>
      <c r="N1896" t="str">
        <f>IFERROR(VLOOKUP(A1896,Ordenes!$C$1:$C$215,1,FALSE),"N/A")</f>
        <v>N/A</v>
      </c>
      <c r="O1896" s="8" t="str">
        <f>_xlfn.CONCAT(YEAR(OP[[#This Row],[FechaDocumento]]),"-",MONTH(OP[[#This Row],[FechaDocumento]]))</f>
        <v>2025-12</v>
      </c>
    </row>
    <row r="1897" spans="1:15" ht="15">
      <c r="A1897" s="8">
        <v>2611</v>
      </c>
      <c r="B1897" s="8">
        <v>2310090538</v>
      </c>
      <c r="C1897" s="8" t="s">
        <v>398</v>
      </c>
      <c r="D1897" s="8" t="s">
        <v>12</v>
      </c>
      <c r="E1897" s="8" t="s">
        <v>13</v>
      </c>
      <c r="F1897" s="8" t="s">
        <v>14</v>
      </c>
      <c r="G1897" s="8" t="s">
        <v>15</v>
      </c>
      <c r="H1897" s="8" t="s">
        <v>16</v>
      </c>
      <c r="I1897" s="9">
        <v>12000</v>
      </c>
      <c r="J1897" s="9">
        <v>12000</v>
      </c>
      <c r="K1897" s="8" t="s">
        <v>398</v>
      </c>
      <c r="L1897" s="10">
        <v>45996</v>
      </c>
      <c r="N1897" t="str">
        <f>IFERROR(VLOOKUP(A1897,Ordenes!$C$1:$C$215,1,FALSE),"N/A")</f>
        <v>N/A</v>
      </c>
      <c r="O1897" s="8" t="str">
        <f>_xlfn.CONCAT(YEAR(OP[[#This Row],[FechaDocumento]]),"-",MONTH(OP[[#This Row],[FechaDocumento]]))</f>
        <v>2025-12</v>
      </c>
    </row>
    <row r="1898" spans="1:15" ht="15">
      <c r="A1898" s="8">
        <v>2612</v>
      </c>
      <c r="B1898" s="8">
        <v>2310090539</v>
      </c>
      <c r="C1898" s="8" t="s">
        <v>396</v>
      </c>
      <c r="D1898" s="8" t="s">
        <v>12</v>
      </c>
      <c r="E1898" s="8" t="s">
        <v>13</v>
      </c>
      <c r="F1898" s="8" t="s">
        <v>14</v>
      </c>
      <c r="G1898" s="8" t="s">
        <v>15</v>
      </c>
      <c r="H1898" s="8" t="s">
        <v>16</v>
      </c>
      <c r="I1898" s="9">
        <v>12000</v>
      </c>
      <c r="J1898" s="9">
        <v>12000</v>
      </c>
      <c r="K1898" s="8" t="s">
        <v>396</v>
      </c>
      <c r="L1898" s="10">
        <v>45996</v>
      </c>
      <c r="N1898" t="str">
        <f>IFERROR(VLOOKUP(A1898,Ordenes!$C$1:$C$215,1,FALSE),"N/A")</f>
        <v>N/A</v>
      </c>
      <c r="O1898" s="8" t="str">
        <f>_xlfn.CONCAT(YEAR(OP[[#This Row],[FechaDocumento]]),"-",MONTH(OP[[#This Row],[FechaDocumento]]))</f>
        <v>2025-12</v>
      </c>
    </row>
    <row r="1899" spans="1:15" ht="15">
      <c r="A1899" s="8">
        <v>2613</v>
      </c>
      <c r="B1899" s="8">
        <v>2310090540</v>
      </c>
      <c r="C1899" s="8" t="s">
        <v>403</v>
      </c>
      <c r="D1899" s="8" t="s">
        <v>12</v>
      </c>
      <c r="E1899" s="8" t="s">
        <v>13</v>
      </c>
      <c r="F1899" s="8" t="s">
        <v>14</v>
      </c>
      <c r="G1899" s="8" t="s">
        <v>15</v>
      </c>
      <c r="H1899" s="8" t="s">
        <v>16</v>
      </c>
      <c r="I1899" s="9">
        <v>12000</v>
      </c>
      <c r="J1899" s="9">
        <v>12000</v>
      </c>
      <c r="K1899" s="8" t="s">
        <v>403</v>
      </c>
      <c r="L1899" s="10">
        <v>45996</v>
      </c>
      <c r="N1899" t="str">
        <f>IFERROR(VLOOKUP(A1899,Ordenes!$C$1:$C$215,1,FALSE),"N/A")</f>
        <v>N/A</v>
      </c>
      <c r="O1899" s="8" t="str">
        <f>_xlfn.CONCAT(YEAR(OP[[#This Row],[FechaDocumento]]),"-",MONTH(OP[[#This Row],[FechaDocumento]]))</f>
        <v>2025-12</v>
      </c>
    </row>
    <row r="1900" spans="1:15" ht="15">
      <c r="A1900" s="8">
        <v>2614</v>
      </c>
      <c r="B1900" s="8">
        <v>2310230012</v>
      </c>
      <c r="C1900" s="8" t="s">
        <v>44</v>
      </c>
      <c r="D1900" s="8" t="s">
        <v>12</v>
      </c>
      <c r="E1900" s="8" t="s">
        <v>13</v>
      </c>
      <c r="F1900" s="8" t="s">
        <v>14</v>
      </c>
      <c r="G1900" s="8" t="s">
        <v>15</v>
      </c>
      <c r="H1900" s="8" t="s">
        <v>16</v>
      </c>
      <c r="I1900" s="9">
        <v>80000</v>
      </c>
      <c r="J1900" s="9">
        <v>60000</v>
      </c>
      <c r="K1900" s="8" t="s">
        <v>45</v>
      </c>
      <c r="L1900" s="10">
        <v>45996</v>
      </c>
      <c r="N1900" t="str">
        <f>IFERROR(VLOOKUP(A1900,Ordenes!$C$1:$C$215,1,FALSE),"N/A")</f>
        <v>N/A</v>
      </c>
      <c r="O1900" s="8" t="str">
        <f>_xlfn.CONCAT(YEAR(OP[[#This Row],[FechaDocumento]]),"-",MONTH(OP[[#This Row],[FechaDocumento]]))</f>
        <v>2025-12</v>
      </c>
    </row>
    <row r="1901" spans="1:15" ht="15">
      <c r="A1901" s="8">
        <v>2616</v>
      </c>
      <c r="B1901" s="8">
        <v>2110020111</v>
      </c>
      <c r="C1901" s="8" t="s">
        <v>597</v>
      </c>
      <c r="D1901" s="8" t="s">
        <v>12</v>
      </c>
      <c r="E1901" s="8" t="s">
        <v>13</v>
      </c>
      <c r="F1901" s="8" t="s">
        <v>47</v>
      </c>
      <c r="G1901" s="8" t="s">
        <v>48</v>
      </c>
      <c r="H1901" s="8" t="s">
        <v>49</v>
      </c>
      <c r="I1901" s="9">
        <v>60000</v>
      </c>
      <c r="J1901" s="9">
        <v>60480</v>
      </c>
      <c r="K1901" s="8" t="s">
        <v>597</v>
      </c>
      <c r="L1901" s="10">
        <v>45996</v>
      </c>
      <c r="N1901" t="str">
        <f>IFERROR(VLOOKUP(A1901,Ordenes!$C$1:$C$215,1,FALSE),"N/A")</f>
        <v>N/A</v>
      </c>
      <c r="O1901" s="8" t="str">
        <f>_xlfn.CONCAT(YEAR(OP[[#This Row],[FechaDocumento]]),"-",MONTH(OP[[#This Row],[FechaDocumento]]))</f>
        <v>2025-12</v>
      </c>
    </row>
    <row r="1902" spans="1:15" ht="15">
      <c r="A1902" s="8">
        <v>2617</v>
      </c>
      <c r="B1902" s="8">
        <v>2110020112</v>
      </c>
      <c r="C1902" s="8" t="s">
        <v>596</v>
      </c>
      <c r="D1902" s="8" t="s">
        <v>12</v>
      </c>
      <c r="E1902" s="8" t="s">
        <v>13</v>
      </c>
      <c r="F1902" s="8" t="s">
        <v>47</v>
      </c>
      <c r="G1902" s="8" t="s">
        <v>48</v>
      </c>
      <c r="H1902" s="8" t="s">
        <v>49</v>
      </c>
      <c r="I1902" s="9">
        <v>60000</v>
      </c>
      <c r="J1902" s="9">
        <v>60480</v>
      </c>
      <c r="K1902" s="8" t="s">
        <v>596</v>
      </c>
      <c r="L1902" s="10">
        <v>45996</v>
      </c>
      <c r="N1902" t="str">
        <f>IFERROR(VLOOKUP(A1902,Ordenes!$C$1:$C$215,1,FALSE),"N/A")</f>
        <v>N/A</v>
      </c>
      <c r="O1902" s="8" t="str">
        <f>_xlfn.CONCAT(YEAR(OP[[#This Row],[FechaDocumento]]),"-",MONTH(OP[[#This Row],[FechaDocumento]]))</f>
        <v>2025-12</v>
      </c>
    </row>
    <row r="1903" spans="1:15" ht="15">
      <c r="A1903" s="8">
        <v>2618</v>
      </c>
      <c r="B1903" s="8">
        <v>2110020113</v>
      </c>
      <c r="C1903" s="8" t="s">
        <v>567</v>
      </c>
      <c r="D1903" s="8" t="s">
        <v>12</v>
      </c>
      <c r="E1903" s="8" t="s">
        <v>13</v>
      </c>
      <c r="F1903" s="8" t="s">
        <v>47</v>
      </c>
      <c r="G1903" s="8" t="s">
        <v>48</v>
      </c>
      <c r="H1903" s="8" t="s">
        <v>49</v>
      </c>
      <c r="I1903" s="9">
        <v>28615</v>
      </c>
      <c r="J1903" s="9">
        <v>26712</v>
      </c>
      <c r="K1903" s="8" t="s">
        <v>567</v>
      </c>
      <c r="L1903" s="10">
        <v>45996</v>
      </c>
      <c r="N1903" t="str">
        <f>IFERROR(VLOOKUP(A1903,Ordenes!$C$1:$C$215,1,FALSE),"N/A")</f>
        <v>N/A</v>
      </c>
      <c r="O1903" s="8" t="str">
        <f>_xlfn.CONCAT(YEAR(OP[[#This Row],[FechaDocumento]]),"-",MONTH(OP[[#This Row],[FechaDocumento]]))</f>
        <v>2025-12</v>
      </c>
    </row>
    <row r="1904" spans="1:15" ht="15">
      <c r="A1904" s="8">
        <v>2619</v>
      </c>
      <c r="B1904" s="8">
        <v>2110020106</v>
      </c>
      <c r="C1904" s="8" t="s">
        <v>423</v>
      </c>
      <c r="D1904" s="8" t="s">
        <v>12</v>
      </c>
      <c r="E1904" s="8" t="s">
        <v>13</v>
      </c>
      <c r="F1904" s="8" t="s">
        <v>47</v>
      </c>
      <c r="G1904" s="8" t="s">
        <v>48</v>
      </c>
      <c r="H1904" s="8" t="s">
        <v>49</v>
      </c>
      <c r="I1904" s="9">
        <v>25000</v>
      </c>
      <c r="J1904" s="9">
        <v>25188</v>
      </c>
      <c r="K1904" s="8" t="s">
        <v>423</v>
      </c>
      <c r="L1904" s="10">
        <v>45996</v>
      </c>
      <c r="N1904" t="str">
        <f>IFERROR(VLOOKUP(A1904,Ordenes!$C$1:$C$215,1,FALSE),"N/A")</f>
        <v>N/A</v>
      </c>
      <c r="O1904" s="8" t="str">
        <f>_xlfn.CONCAT(YEAR(OP[[#This Row],[FechaDocumento]]),"-",MONTH(OP[[#This Row],[FechaDocumento]]))</f>
        <v>2025-12</v>
      </c>
    </row>
    <row r="1905" spans="1:15" ht="15">
      <c r="A1905" s="8">
        <v>2620</v>
      </c>
      <c r="B1905" s="8">
        <v>2110020320</v>
      </c>
      <c r="C1905" s="8" t="s">
        <v>708</v>
      </c>
      <c r="D1905" s="8" t="s">
        <v>12</v>
      </c>
      <c r="E1905" s="8" t="s">
        <v>13</v>
      </c>
      <c r="F1905" s="8" t="s">
        <v>47</v>
      </c>
      <c r="G1905" s="8" t="s">
        <v>48</v>
      </c>
      <c r="H1905" s="8" t="s">
        <v>49</v>
      </c>
      <c r="I1905" s="9">
        <v>4328</v>
      </c>
      <c r="J1905" s="9">
        <v>2232</v>
      </c>
      <c r="K1905" s="8" t="s">
        <v>708</v>
      </c>
      <c r="L1905" s="10">
        <v>45996</v>
      </c>
      <c r="N1905" t="str">
        <f>IFERROR(VLOOKUP(A1905,Ordenes!$C$1:$C$215,1,FALSE),"N/A")</f>
        <v>N/A</v>
      </c>
      <c r="O1905" s="8" t="str">
        <f>_xlfn.CONCAT(YEAR(OP[[#This Row],[FechaDocumento]]),"-",MONTH(OP[[#This Row],[FechaDocumento]]))</f>
        <v>2025-12</v>
      </c>
    </row>
    <row r="1906" spans="1:15" ht="15">
      <c r="A1906" s="8">
        <v>2621</v>
      </c>
      <c r="B1906" s="8">
        <v>2310210138</v>
      </c>
      <c r="C1906" s="8" t="s">
        <v>70</v>
      </c>
      <c r="D1906" s="8" t="s">
        <v>12</v>
      </c>
      <c r="E1906" s="8" t="s">
        <v>13</v>
      </c>
      <c r="F1906" s="8" t="s">
        <v>47</v>
      </c>
      <c r="G1906" s="8" t="s">
        <v>48</v>
      </c>
      <c r="H1906" s="8" t="s">
        <v>49</v>
      </c>
      <c r="I1906" s="9">
        <v>50000</v>
      </c>
      <c r="J1906" s="9">
        <v>50000</v>
      </c>
      <c r="K1906" s="8" t="s">
        <v>70</v>
      </c>
      <c r="L1906" s="10">
        <v>45996</v>
      </c>
      <c r="N1906" t="str">
        <f>IFERROR(VLOOKUP(A1906,Ordenes!$C$1:$C$215,1,FALSE),"N/A")</f>
        <v>N/A</v>
      </c>
      <c r="O1906" s="8" t="str">
        <f>_xlfn.CONCAT(YEAR(OP[[#This Row],[FechaDocumento]]),"-",MONTH(OP[[#This Row],[FechaDocumento]]))</f>
        <v>2025-12</v>
      </c>
    </row>
    <row r="1907" spans="1:15" ht="15">
      <c r="A1907" s="8">
        <v>2622</v>
      </c>
      <c r="B1907" s="8">
        <v>2310210137</v>
      </c>
      <c r="C1907" s="8" t="s">
        <v>105</v>
      </c>
      <c r="D1907" s="8" t="s">
        <v>12</v>
      </c>
      <c r="E1907" s="8" t="s">
        <v>13</v>
      </c>
      <c r="F1907" s="8" t="s">
        <v>47</v>
      </c>
      <c r="G1907" s="8" t="s">
        <v>48</v>
      </c>
      <c r="H1907" s="8" t="s">
        <v>49</v>
      </c>
      <c r="I1907" s="9">
        <v>48000</v>
      </c>
      <c r="J1907" s="9">
        <v>50000</v>
      </c>
      <c r="K1907" s="8" t="s">
        <v>105</v>
      </c>
      <c r="L1907" s="10">
        <v>45996</v>
      </c>
      <c r="N1907" t="str">
        <f>IFERROR(VLOOKUP(A1907,Ordenes!$C$1:$C$215,1,FALSE),"N/A")</f>
        <v>N/A</v>
      </c>
      <c r="O1907" s="8" t="str">
        <f>_xlfn.CONCAT(YEAR(OP[[#This Row],[FechaDocumento]]),"-",MONTH(OP[[#This Row],[FechaDocumento]]))</f>
        <v>2025-12</v>
      </c>
    </row>
    <row r="1908" spans="1:15" ht="15">
      <c r="A1908" s="8">
        <v>2623</v>
      </c>
      <c r="B1908" s="8">
        <v>2310210135</v>
      </c>
      <c r="C1908" s="8" t="s">
        <v>88</v>
      </c>
      <c r="D1908" s="8" t="s">
        <v>12</v>
      </c>
      <c r="E1908" s="8" t="s">
        <v>13</v>
      </c>
      <c r="F1908" s="8" t="s">
        <v>47</v>
      </c>
      <c r="G1908" s="8" t="s">
        <v>48</v>
      </c>
      <c r="H1908" s="8" t="s">
        <v>49</v>
      </c>
      <c r="I1908" s="9">
        <v>50000</v>
      </c>
      <c r="J1908" s="9">
        <v>50000</v>
      </c>
      <c r="K1908" s="8" t="s">
        <v>88</v>
      </c>
      <c r="L1908" s="10">
        <v>45996</v>
      </c>
      <c r="N1908" t="str">
        <f>IFERROR(VLOOKUP(A1908,Ordenes!$C$1:$C$215,1,FALSE),"N/A")</f>
        <v>N/A</v>
      </c>
      <c r="O1908" s="8" t="str">
        <f>_xlfn.CONCAT(YEAR(OP[[#This Row],[FechaDocumento]]),"-",MONTH(OP[[#This Row],[FechaDocumento]]))</f>
        <v>2025-12</v>
      </c>
    </row>
    <row r="1909" spans="1:15" ht="15">
      <c r="A1909" s="8">
        <v>2624</v>
      </c>
      <c r="B1909" s="8">
        <v>2310210133</v>
      </c>
      <c r="C1909" s="8" t="s">
        <v>71</v>
      </c>
      <c r="D1909" s="8" t="s">
        <v>12</v>
      </c>
      <c r="E1909" s="8" t="s">
        <v>13</v>
      </c>
      <c r="F1909" s="8" t="s">
        <v>47</v>
      </c>
      <c r="G1909" s="8" t="s">
        <v>48</v>
      </c>
      <c r="H1909" s="8" t="s">
        <v>49</v>
      </c>
      <c r="I1909" s="9">
        <v>50000</v>
      </c>
      <c r="J1909" s="9">
        <v>50000</v>
      </c>
      <c r="K1909" s="8" t="s">
        <v>71</v>
      </c>
      <c r="L1909" s="10">
        <v>45996</v>
      </c>
      <c r="N1909" t="str">
        <f>IFERROR(VLOOKUP(A1909,Ordenes!$C$1:$C$215,1,FALSE),"N/A")</f>
        <v>N/A</v>
      </c>
      <c r="O1909" s="8" t="str">
        <f>_xlfn.CONCAT(YEAR(OP[[#This Row],[FechaDocumento]]),"-",MONTH(OP[[#This Row],[FechaDocumento]]))</f>
        <v>2025-12</v>
      </c>
    </row>
    <row r="1910" spans="1:15" ht="15">
      <c r="A1910" s="8">
        <v>2625</v>
      </c>
      <c r="B1910" s="8">
        <v>2310210130</v>
      </c>
      <c r="C1910" s="8" t="s">
        <v>147</v>
      </c>
      <c r="D1910" s="8" t="s">
        <v>12</v>
      </c>
      <c r="E1910" s="8" t="s">
        <v>13</v>
      </c>
      <c r="F1910" s="8" t="s">
        <v>47</v>
      </c>
      <c r="G1910" s="8" t="s">
        <v>48</v>
      </c>
      <c r="H1910" s="8" t="s">
        <v>49</v>
      </c>
      <c r="I1910" s="9">
        <v>50000</v>
      </c>
      <c r="J1910" s="9">
        <v>50000</v>
      </c>
      <c r="K1910" s="8" t="s">
        <v>147</v>
      </c>
      <c r="L1910" s="10">
        <v>45996</v>
      </c>
      <c r="N1910" t="str">
        <f>IFERROR(VLOOKUP(A1910,Ordenes!$C$1:$C$215,1,FALSE),"N/A")</f>
        <v>N/A</v>
      </c>
      <c r="O1910" s="8" t="str">
        <f>_xlfn.CONCAT(YEAR(OP[[#This Row],[FechaDocumento]]),"-",MONTH(OP[[#This Row],[FechaDocumento]]))</f>
        <v>2025-12</v>
      </c>
    </row>
    <row r="1911" spans="1:15" ht="15">
      <c r="A1911" s="8">
        <v>2626</v>
      </c>
      <c r="B1911" s="8">
        <v>2140110674</v>
      </c>
      <c r="C1911" s="8" t="s">
        <v>876</v>
      </c>
      <c r="D1911" s="8" t="s">
        <v>12</v>
      </c>
      <c r="E1911" s="8" t="s">
        <v>108</v>
      </c>
      <c r="F1911" s="8" t="s">
        <v>109</v>
      </c>
      <c r="G1911" s="8" t="s">
        <v>110</v>
      </c>
      <c r="H1911" s="8" t="s">
        <v>111</v>
      </c>
      <c r="I1911" s="9">
        <v>10000</v>
      </c>
      <c r="J1911" s="9">
        <v>10100</v>
      </c>
      <c r="K1911" s="8" t="s">
        <v>876</v>
      </c>
      <c r="L1911" s="10">
        <v>45996</v>
      </c>
      <c r="N1911" t="str">
        <f>IFERROR(VLOOKUP(A1911,Ordenes!$C$1:$C$215,1,FALSE),"N/A")</f>
        <v>N/A</v>
      </c>
      <c r="O1911" s="8" t="str">
        <f>_xlfn.CONCAT(YEAR(OP[[#This Row],[FechaDocumento]]),"-",MONTH(OP[[#This Row],[FechaDocumento]]))</f>
        <v>2025-12</v>
      </c>
    </row>
    <row r="1912" spans="1:15" ht="15">
      <c r="A1912" s="8">
        <v>2627</v>
      </c>
      <c r="B1912" s="8">
        <v>2140110687</v>
      </c>
      <c r="C1912" s="8" t="s">
        <v>703</v>
      </c>
      <c r="D1912" s="8" t="s">
        <v>12</v>
      </c>
      <c r="E1912" s="8" t="s">
        <v>108</v>
      </c>
      <c r="F1912" s="8" t="s">
        <v>109</v>
      </c>
      <c r="G1912" s="8" t="s">
        <v>110</v>
      </c>
      <c r="H1912" s="8" t="s">
        <v>111</v>
      </c>
      <c r="I1912" s="9">
        <v>81950</v>
      </c>
      <c r="J1912" s="9">
        <v>81950</v>
      </c>
      <c r="K1912" s="8" t="s">
        <v>703</v>
      </c>
      <c r="L1912" s="10">
        <v>45996</v>
      </c>
      <c r="N1912" t="str">
        <f>IFERROR(VLOOKUP(A1912,Ordenes!$C$1:$C$215,1,FALSE),"N/A")</f>
        <v>N/A</v>
      </c>
      <c r="O1912" s="8" t="str">
        <f>_xlfn.CONCAT(YEAR(OP[[#This Row],[FechaDocumento]]),"-",MONTH(OP[[#This Row],[FechaDocumento]]))</f>
        <v>2025-12</v>
      </c>
    </row>
    <row r="1913" spans="1:15" ht="15">
      <c r="A1913" s="8">
        <v>2634</v>
      </c>
      <c r="B1913" s="8">
        <v>2320330019</v>
      </c>
      <c r="C1913" s="8" t="s">
        <v>754</v>
      </c>
      <c r="D1913" s="8" t="s">
        <v>12</v>
      </c>
      <c r="E1913" s="8" t="s">
        <v>108</v>
      </c>
      <c r="F1913" s="8" t="s">
        <v>109</v>
      </c>
      <c r="G1913" s="8" t="s">
        <v>110</v>
      </c>
      <c r="H1913" s="8" t="s">
        <v>111</v>
      </c>
      <c r="I1913" s="9">
        <v>84000</v>
      </c>
      <c r="J1913" s="9">
        <v>0</v>
      </c>
      <c r="K1913" s="8" t="s">
        <v>754</v>
      </c>
      <c r="L1913" s="10">
        <v>45996</v>
      </c>
      <c r="N1913" t="str">
        <f>IFERROR(VLOOKUP(A1913,Ordenes!$C$1:$C$215,1,FALSE),"N/A")</f>
        <v>N/A</v>
      </c>
      <c r="O1913" s="8" t="str">
        <f>_xlfn.CONCAT(YEAR(OP[[#This Row],[FechaDocumento]]),"-",MONTH(OP[[#This Row],[FechaDocumento]]))</f>
        <v>2025-12</v>
      </c>
    </row>
    <row r="1914" spans="1:15" ht="15">
      <c r="A1914" s="8">
        <v>2635</v>
      </c>
      <c r="B1914" s="8">
        <v>2110120440</v>
      </c>
      <c r="C1914" s="8" t="s">
        <v>877</v>
      </c>
      <c r="D1914" s="8" t="s">
        <v>12</v>
      </c>
      <c r="E1914" s="8" t="s">
        <v>13</v>
      </c>
      <c r="F1914" s="8" t="s">
        <v>47</v>
      </c>
      <c r="G1914" s="8" t="s">
        <v>48</v>
      </c>
      <c r="H1914" s="8" t="s">
        <v>49</v>
      </c>
      <c r="I1914" s="9">
        <v>72</v>
      </c>
      <c r="J1914" s="9">
        <v>72</v>
      </c>
      <c r="K1914" s="8" t="s">
        <v>878</v>
      </c>
      <c r="L1914" s="10">
        <v>46001</v>
      </c>
      <c r="N1914" t="str">
        <f>IFERROR(VLOOKUP(A1914,Ordenes!$C$1:$C$215,1,FALSE),"N/A")</f>
        <v>N/A</v>
      </c>
      <c r="O1914" s="8" t="str">
        <f>_xlfn.CONCAT(YEAR(OP[[#This Row],[FechaDocumento]]),"-",MONTH(OP[[#This Row],[FechaDocumento]]))</f>
        <v>2025-12</v>
      </c>
    </row>
    <row r="1915" spans="1:15" ht="15">
      <c r="A1915" s="8">
        <v>2636</v>
      </c>
      <c r="B1915" s="8">
        <v>2110120443</v>
      </c>
      <c r="C1915" s="8" t="s">
        <v>879</v>
      </c>
      <c r="D1915" s="8" t="s">
        <v>12</v>
      </c>
      <c r="E1915" s="8" t="s">
        <v>13</v>
      </c>
      <c r="F1915" s="8" t="s">
        <v>47</v>
      </c>
      <c r="G1915" s="8" t="s">
        <v>48</v>
      </c>
      <c r="H1915" s="8" t="s">
        <v>49</v>
      </c>
      <c r="I1915" s="9">
        <v>36</v>
      </c>
      <c r="J1915" s="9">
        <v>36</v>
      </c>
      <c r="K1915" s="8" t="s">
        <v>880</v>
      </c>
      <c r="L1915" s="10">
        <v>46001</v>
      </c>
      <c r="N1915" t="str">
        <f>IFERROR(VLOOKUP(A1915,Ordenes!$C$1:$C$215,1,FALSE),"N/A")</f>
        <v>N/A</v>
      </c>
      <c r="O1915" s="8" t="str">
        <f>_xlfn.CONCAT(YEAR(OP[[#This Row],[FechaDocumento]]),"-",MONTH(OP[[#This Row],[FechaDocumento]]))</f>
        <v>2025-12</v>
      </c>
    </row>
    <row r="1916" spans="1:15" ht="15">
      <c r="A1916" s="8">
        <v>2637</v>
      </c>
      <c r="B1916" s="8">
        <v>2110120439</v>
      </c>
      <c r="C1916" s="8" t="s">
        <v>870</v>
      </c>
      <c r="D1916" s="8" t="s">
        <v>12</v>
      </c>
      <c r="E1916" s="8" t="s">
        <v>13</v>
      </c>
      <c r="F1916" s="8" t="s">
        <v>47</v>
      </c>
      <c r="G1916" s="8" t="s">
        <v>48</v>
      </c>
      <c r="H1916" s="8" t="s">
        <v>49</v>
      </c>
      <c r="I1916" s="9">
        <v>24</v>
      </c>
      <c r="J1916" s="9">
        <v>24</v>
      </c>
      <c r="K1916" s="8" t="s">
        <v>870</v>
      </c>
      <c r="L1916" s="10">
        <v>46001</v>
      </c>
      <c r="N1916" t="str">
        <f>IFERROR(VLOOKUP(A1916,Ordenes!$C$1:$C$215,1,FALSE),"N/A")</f>
        <v>N/A</v>
      </c>
      <c r="O1916" s="8" t="str">
        <f>_xlfn.CONCAT(YEAR(OP[[#This Row],[FechaDocumento]]),"-",MONTH(OP[[#This Row],[FechaDocumento]]))</f>
        <v>2025-12</v>
      </c>
    </row>
    <row r="1917" spans="1:15" ht="15">
      <c r="A1917" s="8">
        <v>2638</v>
      </c>
      <c r="B1917" s="8">
        <v>2310160580</v>
      </c>
      <c r="C1917" s="8" t="s">
        <v>454</v>
      </c>
      <c r="D1917" s="8" t="s">
        <v>12</v>
      </c>
      <c r="E1917" s="8" t="s">
        <v>13</v>
      </c>
      <c r="F1917" s="8" t="s">
        <v>14</v>
      </c>
      <c r="G1917" s="8" t="s">
        <v>15</v>
      </c>
      <c r="H1917" s="8" t="s">
        <v>16</v>
      </c>
      <c r="I1917" s="9">
        <v>12000</v>
      </c>
      <c r="J1917" s="9">
        <v>12000</v>
      </c>
      <c r="K1917" s="8" t="s">
        <v>454</v>
      </c>
      <c r="L1917" s="10">
        <v>46001</v>
      </c>
      <c r="N1917" t="str">
        <f>IFERROR(VLOOKUP(A1917,Ordenes!$C$1:$C$215,1,FALSE),"N/A")</f>
        <v>N/A</v>
      </c>
      <c r="O1917" s="8" t="str">
        <f>_xlfn.CONCAT(YEAR(OP[[#This Row],[FechaDocumento]]),"-",MONTH(OP[[#This Row],[FechaDocumento]]))</f>
        <v>2025-12</v>
      </c>
    </row>
    <row r="1918" spans="1:15" ht="15">
      <c r="A1918" s="8">
        <v>2639</v>
      </c>
      <c r="B1918" s="8">
        <v>2310160581</v>
      </c>
      <c r="C1918" s="8" t="s">
        <v>461</v>
      </c>
      <c r="D1918" s="8" t="s">
        <v>12</v>
      </c>
      <c r="E1918" s="8" t="s">
        <v>13</v>
      </c>
      <c r="F1918" s="8" t="s">
        <v>14</v>
      </c>
      <c r="G1918" s="8" t="s">
        <v>15</v>
      </c>
      <c r="H1918" s="8" t="s">
        <v>16</v>
      </c>
      <c r="I1918" s="9">
        <v>12000</v>
      </c>
      <c r="J1918" s="9">
        <v>12000</v>
      </c>
      <c r="K1918" s="8" t="s">
        <v>461</v>
      </c>
      <c r="L1918" s="10">
        <v>46001</v>
      </c>
      <c r="N1918" t="str">
        <f>IFERROR(VLOOKUP(A1918,Ordenes!$C$1:$C$215,1,FALSE),"N/A")</f>
        <v>N/A</v>
      </c>
      <c r="O1918" s="8" t="str">
        <f>_xlfn.CONCAT(YEAR(OP[[#This Row],[FechaDocumento]]),"-",MONTH(OP[[#This Row],[FechaDocumento]]))</f>
        <v>2025-12</v>
      </c>
    </row>
    <row r="1919" spans="1:15" ht="15">
      <c r="A1919" s="8">
        <v>2640</v>
      </c>
      <c r="B1919" s="8">
        <v>2310160582</v>
      </c>
      <c r="C1919" s="8" t="s">
        <v>455</v>
      </c>
      <c r="D1919" s="8" t="s">
        <v>12</v>
      </c>
      <c r="E1919" s="8" t="s">
        <v>13</v>
      </c>
      <c r="F1919" s="8" t="s">
        <v>14</v>
      </c>
      <c r="G1919" s="8" t="s">
        <v>15</v>
      </c>
      <c r="H1919" s="8" t="s">
        <v>16</v>
      </c>
      <c r="I1919" s="9">
        <v>12000</v>
      </c>
      <c r="J1919" s="9">
        <v>12000</v>
      </c>
      <c r="K1919" s="8" t="s">
        <v>455</v>
      </c>
      <c r="L1919" s="10">
        <v>46001</v>
      </c>
      <c r="N1919" t="str">
        <f>IFERROR(VLOOKUP(A1919,Ordenes!$C$1:$C$215,1,FALSE),"N/A")</f>
        <v>N/A</v>
      </c>
      <c r="O1919" s="8" t="str">
        <f>_xlfn.CONCAT(YEAR(OP[[#This Row],[FechaDocumento]]),"-",MONTH(OP[[#This Row],[FechaDocumento]]))</f>
        <v>2025-12</v>
      </c>
    </row>
    <row r="1920" spans="1:15" ht="15">
      <c r="A1920" s="8">
        <v>2641</v>
      </c>
      <c r="B1920" s="8">
        <v>2310160584</v>
      </c>
      <c r="C1920" s="8" t="s">
        <v>453</v>
      </c>
      <c r="D1920" s="8" t="s">
        <v>12</v>
      </c>
      <c r="E1920" s="8" t="s">
        <v>13</v>
      </c>
      <c r="F1920" s="8" t="s">
        <v>14</v>
      </c>
      <c r="G1920" s="8" t="s">
        <v>15</v>
      </c>
      <c r="H1920" s="8" t="s">
        <v>16</v>
      </c>
      <c r="I1920" s="9">
        <v>12000</v>
      </c>
      <c r="J1920" s="9">
        <v>12000</v>
      </c>
      <c r="K1920" s="8" t="s">
        <v>453</v>
      </c>
      <c r="L1920" s="10">
        <v>46001</v>
      </c>
      <c r="N1920" t="str">
        <f>IFERROR(VLOOKUP(A1920,Ordenes!$C$1:$C$215,1,FALSE),"N/A")</f>
        <v>N/A</v>
      </c>
      <c r="O1920" s="8" t="str">
        <f>_xlfn.CONCAT(YEAR(OP[[#This Row],[FechaDocumento]]),"-",MONTH(OP[[#This Row],[FechaDocumento]]))</f>
        <v>2025-12</v>
      </c>
    </row>
    <row r="1921" spans="1:15" ht="15">
      <c r="A1921" s="8">
        <v>2642</v>
      </c>
      <c r="B1921" s="8">
        <v>2310160585</v>
      </c>
      <c r="C1921" s="8" t="s">
        <v>457</v>
      </c>
      <c r="D1921" s="8" t="s">
        <v>12</v>
      </c>
      <c r="E1921" s="8" t="s">
        <v>13</v>
      </c>
      <c r="F1921" s="8" t="s">
        <v>14</v>
      </c>
      <c r="G1921" s="8" t="s">
        <v>15</v>
      </c>
      <c r="H1921" s="8" t="s">
        <v>16</v>
      </c>
      <c r="I1921" s="9">
        <v>12000</v>
      </c>
      <c r="J1921" s="9">
        <v>12000</v>
      </c>
      <c r="K1921" s="8" t="s">
        <v>457</v>
      </c>
      <c r="L1921" s="10">
        <v>46001</v>
      </c>
      <c r="N1921" t="str">
        <f>IFERROR(VLOOKUP(A1921,Ordenes!$C$1:$C$215,1,FALSE),"N/A")</f>
        <v>N/A</v>
      </c>
      <c r="O1921" s="8" t="str">
        <f>_xlfn.CONCAT(YEAR(OP[[#This Row],[FechaDocumento]]),"-",MONTH(OP[[#This Row],[FechaDocumento]]))</f>
        <v>2025-12</v>
      </c>
    </row>
    <row r="1922" spans="1:15" ht="15">
      <c r="A1922" s="8">
        <v>2643</v>
      </c>
      <c r="B1922" s="8">
        <v>2310160586</v>
      </c>
      <c r="C1922" s="8" t="s">
        <v>464</v>
      </c>
      <c r="D1922" s="8" t="s">
        <v>12</v>
      </c>
      <c r="E1922" s="8" t="s">
        <v>13</v>
      </c>
      <c r="F1922" s="8" t="s">
        <v>14</v>
      </c>
      <c r="G1922" s="8" t="s">
        <v>15</v>
      </c>
      <c r="H1922" s="8" t="s">
        <v>16</v>
      </c>
      <c r="I1922" s="9">
        <v>12000</v>
      </c>
      <c r="J1922" s="9">
        <v>12000</v>
      </c>
      <c r="K1922" s="8" t="s">
        <v>464</v>
      </c>
      <c r="L1922" s="10">
        <v>46001</v>
      </c>
      <c r="N1922" t="str">
        <f>IFERROR(VLOOKUP(A1922,Ordenes!$C$1:$C$215,1,FALSE),"N/A")</f>
        <v>N/A</v>
      </c>
      <c r="O1922" s="8" t="str">
        <f>_xlfn.CONCAT(YEAR(OP[[#This Row],[FechaDocumento]]),"-",MONTH(OP[[#This Row],[FechaDocumento]]))</f>
        <v>2025-12</v>
      </c>
    </row>
    <row r="1923" spans="1:15" ht="15">
      <c r="A1923" s="8">
        <v>2644</v>
      </c>
      <c r="B1923" s="8">
        <v>2310160587</v>
      </c>
      <c r="C1923" s="8" t="s">
        <v>462</v>
      </c>
      <c r="D1923" s="8" t="s">
        <v>12</v>
      </c>
      <c r="E1923" s="8" t="s">
        <v>13</v>
      </c>
      <c r="F1923" s="8" t="s">
        <v>14</v>
      </c>
      <c r="G1923" s="8" t="s">
        <v>15</v>
      </c>
      <c r="H1923" s="8" t="s">
        <v>16</v>
      </c>
      <c r="I1923" s="9">
        <v>12000</v>
      </c>
      <c r="J1923" s="9">
        <v>12000</v>
      </c>
      <c r="K1923" s="8" t="s">
        <v>462</v>
      </c>
      <c r="L1923" s="10">
        <v>46001</v>
      </c>
      <c r="N1923" t="str">
        <f>IFERROR(VLOOKUP(A1923,Ordenes!$C$1:$C$215,1,FALSE),"N/A")</f>
        <v>N/A</v>
      </c>
      <c r="O1923" s="8" t="str">
        <f>_xlfn.CONCAT(YEAR(OP[[#This Row],[FechaDocumento]]),"-",MONTH(OP[[#This Row],[FechaDocumento]]))</f>
        <v>2025-12</v>
      </c>
    </row>
    <row r="1924" spans="1:15" ht="15">
      <c r="A1924" s="8">
        <v>2651</v>
      </c>
      <c r="B1924" s="8">
        <v>2310160589</v>
      </c>
      <c r="C1924" s="8" t="s">
        <v>458</v>
      </c>
      <c r="D1924" s="8" t="s">
        <v>12</v>
      </c>
      <c r="E1924" s="8" t="s">
        <v>13</v>
      </c>
      <c r="F1924" s="8" t="s">
        <v>14</v>
      </c>
      <c r="G1924" s="8" t="s">
        <v>15</v>
      </c>
      <c r="H1924" s="8" t="s">
        <v>16</v>
      </c>
      <c r="I1924" s="9">
        <v>12000</v>
      </c>
      <c r="J1924" s="9">
        <v>12000</v>
      </c>
      <c r="K1924" s="8" t="s">
        <v>458</v>
      </c>
      <c r="L1924" s="10">
        <v>46001</v>
      </c>
      <c r="N1924" t="str">
        <f>IFERROR(VLOOKUP(A1924,Ordenes!$C$1:$C$215,1,FALSE),"N/A")</f>
        <v>N/A</v>
      </c>
      <c r="O1924" s="8" t="str">
        <f>_xlfn.CONCAT(YEAR(OP[[#This Row],[FechaDocumento]]),"-",MONTH(OP[[#This Row],[FechaDocumento]]))</f>
        <v>2025-12</v>
      </c>
    </row>
    <row r="1925" spans="1:15" ht="15">
      <c r="A1925" s="8">
        <v>2652</v>
      </c>
      <c r="B1925" s="8">
        <v>2310160590</v>
      </c>
      <c r="C1925" s="8" t="s">
        <v>456</v>
      </c>
      <c r="D1925" s="8" t="s">
        <v>12</v>
      </c>
      <c r="E1925" s="8" t="s">
        <v>13</v>
      </c>
      <c r="F1925" s="8" t="s">
        <v>14</v>
      </c>
      <c r="G1925" s="8" t="s">
        <v>15</v>
      </c>
      <c r="H1925" s="8" t="s">
        <v>16</v>
      </c>
      <c r="I1925" s="9">
        <v>12000</v>
      </c>
      <c r="J1925" s="9">
        <v>12000</v>
      </c>
      <c r="K1925" s="8" t="s">
        <v>456</v>
      </c>
      <c r="L1925" s="10">
        <v>46001</v>
      </c>
      <c r="N1925" t="str">
        <f>IFERROR(VLOOKUP(A1925,Ordenes!$C$1:$C$215,1,FALSE),"N/A")</f>
        <v>N/A</v>
      </c>
      <c r="O1925" s="8" t="str">
        <f>_xlfn.CONCAT(YEAR(OP[[#This Row],[FechaDocumento]]),"-",MONTH(OP[[#This Row],[FechaDocumento]]))</f>
        <v>2025-12</v>
      </c>
    </row>
    <row r="1926" spans="1:15" ht="15">
      <c r="A1926" s="8">
        <v>2653</v>
      </c>
      <c r="B1926" s="8">
        <v>2310160591</v>
      </c>
      <c r="C1926" s="8" t="s">
        <v>463</v>
      </c>
      <c r="D1926" s="8" t="s">
        <v>12</v>
      </c>
      <c r="E1926" s="8" t="s">
        <v>13</v>
      </c>
      <c r="F1926" s="8" t="s">
        <v>14</v>
      </c>
      <c r="G1926" s="8" t="s">
        <v>15</v>
      </c>
      <c r="H1926" s="8" t="s">
        <v>16</v>
      </c>
      <c r="I1926" s="9">
        <v>12000</v>
      </c>
      <c r="J1926" s="9">
        <v>12000</v>
      </c>
      <c r="K1926" s="8" t="s">
        <v>463</v>
      </c>
      <c r="L1926" s="10">
        <v>46001</v>
      </c>
      <c r="N1926" t="str">
        <f>IFERROR(VLOOKUP(A1926,Ordenes!$C$1:$C$215,1,FALSE),"N/A")</f>
        <v>N/A</v>
      </c>
      <c r="O1926" s="8" t="str">
        <f>_xlfn.CONCAT(YEAR(OP[[#This Row],[FechaDocumento]]),"-",MONTH(OP[[#This Row],[FechaDocumento]]))</f>
        <v>2025-12</v>
      </c>
    </row>
    <row r="1927" spans="1:15" ht="15">
      <c r="A1927" s="8">
        <v>2654</v>
      </c>
      <c r="B1927" s="8">
        <v>2310160588</v>
      </c>
      <c r="C1927" s="8" t="s">
        <v>460</v>
      </c>
      <c r="D1927" s="8" t="s">
        <v>12</v>
      </c>
      <c r="E1927" s="8" t="s">
        <v>13</v>
      </c>
      <c r="F1927" s="8" t="s">
        <v>14</v>
      </c>
      <c r="G1927" s="8" t="s">
        <v>15</v>
      </c>
      <c r="H1927" s="8" t="s">
        <v>16</v>
      </c>
      <c r="I1927" s="9">
        <v>12000</v>
      </c>
      <c r="J1927" s="9">
        <v>12000</v>
      </c>
      <c r="K1927" s="8" t="s">
        <v>460</v>
      </c>
      <c r="L1927" s="10">
        <v>46001</v>
      </c>
      <c r="N1927" t="str">
        <f>IFERROR(VLOOKUP(A1927,Ordenes!$C$1:$C$215,1,FALSE),"N/A")</f>
        <v>N/A</v>
      </c>
      <c r="O1927" s="8" t="str">
        <f>_xlfn.CONCAT(YEAR(OP[[#This Row],[FechaDocumento]]),"-",MONTH(OP[[#This Row],[FechaDocumento]]))</f>
        <v>2025-12</v>
      </c>
    </row>
    <row r="1928" spans="1:15" ht="15">
      <c r="A1928" s="8">
        <v>2655</v>
      </c>
      <c r="B1928" s="8">
        <v>2310160592</v>
      </c>
      <c r="C1928" s="8" t="s">
        <v>459</v>
      </c>
      <c r="D1928" s="8" t="s">
        <v>12</v>
      </c>
      <c r="E1928" s="8" t="s">
        <v>13</v>
      </c>
      <c r="F1928" s="8" t="s">
        <v>14</v>
      </c>
      <c r="G1928" s="8" t="s">
        <v>15</v>
      </c>
      <c r="H1928" s="8" t="s">
        <v>16</v>
      </c>
      <c r="I1928" s="9">
        <v>12000</v>
      </c>
      <c r="J1928" s="9">
        <v>12000</v>
      </c>
      <c r="K1928" s="8" t="s">
        <v>459</v>
      </c>
      <c r="L1928" s="10">
        <v>46001</v>
      </c>
      <c r="N1928" t="str">
        <f>IFERROR(VLOOKUP(A1928,Ordenes!$C$1:$C$215,1,FALSE),"N/A")</f>
        <v>N/A</v>
      </c>
      <c r="O1928" s="8" t="str">
        <f>_xlfn.CONCAT(YEAR(OP[[#This Row],[FechaDocumento]]),"-",MONTH(OP[[#This Row],[FechaDocumento]]))</f>
        <v>2025-12</v>
      </c>
    </row>
    <row r="1929" spans="1:15" ht="15">
      <c r="A1929" s="8">
        <v>2656</v>
      </c>
      <c r="B1929" s="8">
        <v>2110110004</v>
      </c>
      <c r="C1929" s="8" t="s">
        <v>320</v>
      </c>
      <c r="D1929" s="8" t="s">
        <v>12</v>
      </c>
      <c r="E1929" s="8" t="s">
        <v>13</v>
      </c>
      <c r="F1929" s="8" t="s">
        <v>47</v>
      </c>
      <c r="G1929" s="8" t="s">
        <v>48</v>
      </c>
      <c r="H1929" s="8" t="s">
        <v>49</v>
      </c>
      <c r="I1929" s="9">
        <v>40000</v>
      </c>
      <c r="J1929" s="9">
        <v>35532</v>
      </c>
      <c r="K1929" s="8" t="s">
        <v>320</v>
      </c>
      <c r="L1929" s="10">
        <v>46001</v>
      </c>
      <c r="N1929" t="str">
        <f>IFERROR(VLOOKUP(A1929,Ordenes!$C$1:$C$215,1,FALSE),"N/A")</f>
        <v>N/A</v>
      </c>
      <c r="O1929" s="8" t="str">
        <f>_xlfn.CONCAT(YEAR(OP[[#This Row],[FechaDocumento]]),"-",MONTH(OP[[#This Row],[FechaDocumento]]))</f>
        <v>2025-12</v>
      </c>
    </row>
    <row r="1930" spans="1:15" ht="15">
      <c r="A1930" s="8">
        <v>2657</v>
      </c>
      <c r="B1930" s="8">
        <v>2110110002</v>
      </c>
      <c r="C1930" s="8" t="s">
        <v>489</v>
      </c>
      <c r="D1930" s="8" t="s">
        <v>12</v>
      </c>
      <c r="E1930" s="8" t="s">
        <v>13</v>
      </c>
      <c r="F1930" s="8" t="s">
        <v>47</v>
      </c>
      <c r="G1930" s="8" t="s">
        <v>48</v>
      </c>
      <c r="H1930" s="8" t="s">
        <v>49</v>
      </c>
      <c r="I1930" s="9">
        <v>47840</v>
      </c>
      <c r="J1930" s="9">
        <v>48000</v>
      </c>
      <c r="K1930" s="8" t="s">
        <v>489</v>
      </c>
      <c r="L1930" s="10">
        <v>46001</v>
      </c>
      <c r="N1930" t="str">
        <f>IFERROR(VLOOKUP(A1930,Ordenes!$C$1:$C$215,1,FALSE),"N/A")</f>
        <v>N/A</v>
      </c>
      <c r="O1930" s="8" t="str">
        <f>_xlfn.CONCAT(YEAR(OP[[#This Row],[FechaDocumento]]),"-",MONTH(OP[[#This Row],[FechaDocumento]]))</f>
        <v>2025-12</v>
      </c>
    </row>
    <row r="1931" spans="1:15" ht="15">
      <c r="A1931" s="8">
        <v>2661</v>
      </c>
      <c r="B1931" s="8">
        <v>2310180048</v>
      </c>
      <c r="C1931" s="8" t="s">
        <v>290</v>
      </c>
      <c r="D1931" s="8" t="s">
        <v>12</v>
      </c>
      <c r="E1931" s="8" t="s">
        <v>13</v>
      </c>
      <c r="F1931" s="8" t="s">
        <v>91</v>
      </c>
      <c r="G1931" s="8" t="s">
        <v>92</v>
      </c>
      <c r="H1931" s="8" t="s">
        <v>93</v>
      </c>
      <c r="I1931" s="9">
        <v>200</v>
      </c>
      <c r="J1931" s="9">
        <v>200</v>
      </c>
      <c r="K1931" s="8" t="s">
        <v>290</v>
      </c>
      <c r="L1931" s="10">
        <v>46001</v>
      </c>
      <c r="N1931" t="str">
        <f>IFERROR(VLOOKUP(A1931,Ordenes!$C$1:$C$215,1,FALSE),"N/A")</f>
        <v>N/A</v>
      </c>
      <c r="O1931" s="8" t="str">
        <f>_xlfn.CONCAT(YEAR(OP[[#This Row],[FechaDocumento]]),"-",MONTH(OP[[#This Row],[FechaDocumento]]))</f>
        <v>2025-12</v>
      </c>
    </row>
    <row r="1932" spans="1:15" ht="15">
      <c r="A1932" s="8">
        <v>2663</v>
      </c>
      <c r="B1932" s="8">
        <v>2310160007</v>
      </c>
      <c r="C1932" s="8" t="s">
        <v>101</v>
      </c>
      <c r="D1932" s="8" t="s">
        <v>12</v>
      </c>
      <c r="E1932" s="8" t="s">
        <v>13</v>
      </c>
      <c r="F1932" s="8" t="s">
        <v>14</v>
      </c>
      <c r="G1932" s="8" t="s">
        <v>15</v>
      </c>
      <c r="H1932" s="8" t="s">
        <v>16</v>
      </c>
      <c r="I1932" s="9">
        <v>250000</v>
      </c>
      <c r="J1932" s="9">
        <v>598260</v>
      </c>
      <c r="K1932" s="8" t="s">
        <v>102</v>
      </c>
      <c r="L1932" s="10">
        <v>46002</v>
      </c>
      <c r="N1932" t="str">
        <f>IFERROR(VLOOKUP(A1932,Ordenes!$C$1:$C$215,1,FALSE),"N/A")</f>
        <v>N/A</v>
      </c>
      <c r="O1932" s="8" t="str">
        <f>_xlfn.CONCAT(YEAR(OP[[#This Row],[FechaDocumento]]),"-",MONTH(OP[[#This Row],[FechaDocumento]]))</f>
        <v>2025-12</v>
      </c>
    </row>
    <row r="1933" spans="1:15" ht="15">
      <c r="A1933" s="8">
        <v>2665</v>
      </c>
      <c r="B1933" s="8">
        <v>2320130734</v>
      </c>
      <c r="C1933" s="8" t="s">
        <v>842</v>
      </c>
      <c r="D1933" s="8" t="s">
        <v>12</v>
      </c>
      <c r="E1933" s="8" t="s">
        <v>108</v>
      </c>
      <c r="F1933" s="8" t="s">
        <v>109</v>
      </c>
      <c r="G1933" s="8" t="s">
        <v>110</v>
      </c>
      <c r="H1933" s="8" t="s">
        <v>111</v>
      </c>
      <c r="I1933" s="9">
        <v>1000</v>
      </c>
      <c r="J1933" s="9">
        <v>0</v>
      </c>
      <c r="K1933" s="8" t="s">
        <v>881</v>
      </c>
      <c r="L1933" s="10">
        <v>46002</v>
      </c>
      <c r="N1933" t="str">
        <f>IFERROR(VLOOKUP(A1933,Ordenes!$C$1:$C$215,1,FALSE),"N/A")</f>
        <v>N/A</v>
      </c>
      <c r="O1933" s="8" t="str">
        <f>_xlfn.CONCAT(YEAR(OP[[#This Row],[FechaDocumento]]),"-",MONTH(OP[[#This Row],[FechaDocumento]]))</f>
        <v>2025-12</v>
      </c>
    </row>
    <row r="1934" spans="1:15" ht="15">
      <c r="A1934" s="8">
        <v>2678</v>
      </c>
      <c r="B1934" s="8">
        <v>2140110533</v>
      </c>
      <c r="C1934" s="8" t="s">
        <v>624</v>
      </c>
      <c r="D1934" s="8" t="s">
        <v>12</v>
      </c>
      <c r="E1934" s="8" t="s">
        <v>108</v>
      </c>
      <c r="F1934" s="8" t="s">
        <v>109</v>
      </c>
      <c r="G1934" s="8" t="s">
        <v>110</v>
      </c>
      <c r="H1934" s="8" t="s">
        <v>111</v>
      </c>
      <c r="I1934" s="9">
        <v>1500</v>
      </c>
      <c r="J1934" s="9">
        <v>1500</v>
      </c>
      <c r="K1934" s="8" t="s">
        <v>882</v>
      </c>
      <c r="L1934" s="10">
        <v>46002</v>
      </c>
      <c r="N1934" t="str">
        <f>IFERROR(VLOOKUP(A1934,Ordenes!$C$1:$C$215,1,FALSE),"N/A")</f>
        <v>N/A</v>
      </c>
      <c r="O1934" s="8" t="str">
        <f>_xlfn.CONCAT(YEAR(OP[[#This Row],[FechaDocumento]]),"-",MONTH(OP[[#This Row],[FechaDocumento]]))</f>
        <v>2025-12</v>
      </c>
    </row>
    <row r="1935" spans="1:15" ht="15">
      <c r="A1935" s="8">
        <v>2679</v>
      </c>
      <c r="B1935" s="8">
        <v>2110120150</v>
      </c>
      <c r="C1935" s="8" t="s">
        <v>831</v>
      </c>
      <c r="D1935" s="8" t="s">
        <v>12</v>
      </c>
      <c r="E1935" s="8" t="s">
        <v>13</v>
      </c>
      <c r="F1935" s="8" t="s">
        <v>47</v>
      </c>
      <c r="G1935" s="8" t="s">
        <v>48</v>
      </c>
      <c r="H1935" s="8" t="s">
        <v>49</v>
      </c>
      <c r="I1935" s="9">
        <v>1356</v>
      </c>
      <c r="J1935" s="9">
        <v>1356</v>
      </c>
      <c r="K1935" s="8" t="s">
        <v>832</v>
      </c>
      <c r="L1935" s="10">
        <v>46002</v>
      </c>
      <c r="N1935" t="str">
        <f>IFERROR(VLOOKUP(A1935,Ordenes!$C$1:$C$215,1,FALSE),"N/A")</f>
        <v>N/A</v>
      </c>
      <c r="O1935" s="8" t="str">
        <f>_xlfn.CONCAT(YEAR(OP[[#This Row],[FechaDocumento]]),"-",MONTH(OP[[#This Row],[FechaDocumento]]))</f>
        <v>2025-12</v>
      </c>
    </row>
    <row r="1936" spans="1:15" ht="15">
      <c r="A1936" s="8">
        <v>2680</v>
      </c>
      <c r="B1936" s="8">
        <v>2110120376</v>
      </c>
      <c r="C1936" s="8" t="s">
        <v>883</v>
      </c>
      <c r="D1936" s="8" t="s">
        <v>12</v>
      </c>
      <c r="E1936" s="8" t="s">
        <v>13</v>
      </c>
      <c r="F1936" s="8" t="s">
        <v>47</v>
      </c>
      <c r="G1936" s="8" t="s">
        <v>48</v>
      </c>
      <c r="H1936" s="8" t="s">
        <v>49</v>
      </c>
      <c r="I1936" s="9">
        <v>636</v>
      </c>
      <c r="J1936" s="9">
        <v>636</v>
      </c>
      <c r="K1936" s="8" t="s">
        <v>884</v>
      </c>
      <c r="L1936" s="10">
        <v>46002</v>
      </c>
      <c r="N1936" t="str">
        <f>IFERROR(VLOOKUP(A1936,Ordenes!$C$1:$C$215,1,FALSE),"N/A")</f>
        <v>N/A</v>
      </c>
      <c r="O1936" s="8" t="str">
        <f>_xlfn.CONCAT(YEAR(OP[[#This Row],[FechaDocumento]]),"-",MONTH(OP[[#This Row],[FechaDocumento]]))</f>
        <v>2025-12</v>
      </c>
    </row>
    <row r="1937" spans="1:15" ht="15">
      <c r="A1937" s="8">
        <v>2681</v>
      </c>
      <c r="B1937" s="8">
        <v>2110120440</v>
      </c>
      <c r="C1937" s="8" t="s">
        <v>877</v>
      </c>
      <c r="D1937" s="8" t="s">
        <v>12</v>
      </c>
      <c r="E1937" s="8" t="s">
        <v>13</v>
      </c>
      <c r="F1937" s="8" t="s">
        <v>47</v>
      </c>
      <c r="G1937" s="8" t="s">
        <v>48</v>
      </c>
      <c r="H1937" s="8" t="s">
        <v>49</v>
      </c>
      <c r="I1937" s="9">
        <v>72</v>
      </c>
      <c r="J1937" s="9">
        <v>72</v>
      </c>
      <c r="K1937" s="8" t="s">
        <v>885</v>
      </c>
      <c r="L1937" s="10">
        <v>46002</v>
      </c>
      <c r="N1937" t="str">
        <f>IFERROR(VLOOKUP(A1937,Ordenes!$C$1:$C$215,1,FALSE),"N/A")</f>
        <v>N/A</v>
      </c>
      <c r="O1937" s="8" t="str">
        <f>_xlfn.CONCAT(YEAR(OP[[#This Row],[FechaDocumento]]),"-",MONTH(OP[[#This Row],[FechaDocumento]]))</f>
        <v>2025-12</v>
      </c>
    </row>
    <row r="1938" spans="1:15" ht="15">
      <c r="A1938" s="8">
        <v>2682</v>
      </c>
      <c r="B1938" s="8">
        <v>2110120443</v>
      </c>
      <c r="C1938" s="8" t="s">
        <v>879</v>
      </c>
      <c r="D1938" s="8" t="s">
        <v>12</v>
      </c>
      <c r="E1938" s="8" t="s">
        <v>13</v>
      </c>
      <c r="F1938" s="8" t="s">
        <v>47</v>
      </c>
      <c r="G1938" s="8" t="s">
        <v>48</v>
      </c>
      <c r="H1938" s="8" t="s">
        <v>49</v>
      </c>
      <c r="I1938" s="9">
        <v>528</v>
      </c>
      <c r="J1938" s="9">
        <v>528</v>
      </c>
      <c r="K1938" s="8" t="s">
        <v>880</v>
      </c>
      <c r="L1938" s="10">
        <v>46002</v>
      </c>
      <c r="N1938" t="str">
        <f>IFERROR(VLOOKUP(A1938,Ordenes!$C$1:$C$215,1,FALSE),"N/A")</f>
        <v>N/A</v>
      </c>
      <c r="O1938" s="8" t="str">
        <f>_xlfn.CONCAT(YEAR(OP[[#This Row],[FechaDocumento]]),"-",MONTH(OP[[#This Row],[FechaDocumento]]))</f>
        <v>2025-12</v>
      </c>
    </row>
    <row r="1939" spans="1:15" ht="15">
      <c r="A1939" s="8">
        <v>2685</v>
      </c>
      <c r="B1939" s="8">
        <v>2110120445</v>
      </c>
      <c r="C1939" s="8" t="s">
        <v>886</v>
      </c>
      <c r="D1939" s="8" t="s">
        <v>12</v>
      </c>
      <c r="E1939" s="8" t="s">
        <v>13</v>
      </c>
      <c r="F1939" s="8" t="s">
        <v>47</v>
      </c>
      <c r="G1939" s="8" t="s">
        <v>48</v>
      </c>
      <c r="H1939" s="8" t="s">
        <v>49</v>
      </c>
      <c r="I1939" s="9">
        <v>144</v>
      </c>
      <c r="J1939" s="9">
        <v>144</v>
      </c>
      <c r="K1939" s="8" t="s">
        <v>887</v>
      </c>
      <c r="L1939" s="10">
        <v>46002</v>
      </c>
      <c r="N1939" t="str">
        <f>IFERROR(VLOOKUP(A1939,Ordenes!$C$1:$C$215,1,FALSE),"N/A")</f>
        <v>N/A</v>
      </c>
      <c r="O1939" s="8" t="str">
        <f>_xlfn.CONCAT(YEAR(OP[[#This Row],[FechaDocumento]]),"-",MONTH(OP[[#This Row],[FechaDocumento]]))</f>
        <v>2025-12</v>
      </c>
    </row>
    <row r="1940" spans="1:15" ht="15">
      <c r="A1940" s="8">
        <v>2686</v>
      </c>
      <c r="B1940" s="8">
        <v>2110120446</v>
      </c>
      <c r="C1940" s="8" t="s">
        <v>888</v>
      </c>
      <c r="D1940" s="8" t="s">
        <v>12</v>
      </c>
      <c r="E1940" s="8" t="s">
        <v>13</v>
      </c>
      <c r="F1940" s="8" t="s">
        <v>47</v>
      </c>
      <c r="G1940" s="8" t="s">
        <v>48</v>
      </c>
      <c r="H1940" s="8" t="s">
        <v>49</v>
      </c>
      <c r="I1940" s="9">
        <v>144</v>
      </c>
      <c r="J1940" s="9">
        <v>144</v>
      </c>
      <c r="K1940" s="8" t="s">
        <v>889</v>
      </c>
      <c r="L1940" s="10">
        <v>46002</v>
      </c>
      <c r="N1940" t="str">
        <f>IFERROR(VLOOKUP(A1940,Ordenes!$C$1:$C$215,1,FALSE),"N/A")</f>
        <v>N/A</v>
      </c>
      <c r="O1940" s="8" t="str">
        <f>_xlfn.CONCAT(YEAR(OP[[#This Row],[FechaDocumento]]),"-",MONTH(OP[[#This Row],[FechaDocumento]]))</f>
        <v>2025-12</v>
      </c>
    </row>
    <row r="1941" spans="1:15" ht="15">
      <c r="A1941" s="8">
        <v>2687</v>
      </c>
      <c r="B1941" s="8">
        <v>2110120447</v>
      </c>
      <c r="C1941" s="8" t="s">
        <v>890</v>
      </c>
      <c r="D1941" s="8" t="s">
        <v>12</v>
      </c>
      <c r="E1941" s="8" t="s">
        <v>13</v>
      </c>
      <c r="F1941" s="8" t="s">
        <v>47</v>
      </c>
      <c r="G1941" s="8" t="s">
        <v>48</v>
      </c>
      <c r="H1941" s="8" t="s">
        <v>49</v>
      </c>
      <c r="I1941" s="9">
        <v>120</v>
      </c>
      <c r="J1941" s="9">
        <v>120</v>
      </c>
      <c r="K1941" s="8" t="s">
        <v>891</v>
      </c>
      <c r="L1941" s="10">
        <v>46002</v>
      </c>
      <c r="N1941" t="str">
        <f>IFERROR(VLOOKUP(A1941,Ordenes!$C$1:$C$215,1,FALSE),"N/A")</f>
        <v>N/A</v>
      </c>
      <c r="O1941" s="8" t="str">
        <f>_xlfn.CONCAT(YEAR(OP[[#This Row],[FechaDocumento]]),"-",MONTH(OP[[#This Row],[FechaDocumento]]))</f>
        <v>2025-12</v>
      </c>
    </row>
    <row r="1942" spans="1:15" ht="15">
      <c r="A1942" s="8">
        <v>2688</v>
      </c>
      <c r="B1942" s="8">
        <v>2110120448</v>
      </c>
      <c r="C1942" s="8" t="s">
        <v>892</v>
      </c>
      <c r="D1942" s="8" t="s">
        <v>12</v>
      </c>
      <c r="E1942" s="8" t="s">
        <v>13</v>
      </c>
      <c r="F1942" s="8" t="s">
        <v>47</v>
      </c>
      <c r="G1942" s="8" t="s">
        <v>48</v>
      </c>
      <c r="H1942" s="8" t="s">
        <v>49</v>
      </c>
      <c r="I1942" s="9">
        <v>120</v>
      </c>
      <c r="J1942" s="9">
        <v>120</v>
      </c>
      <c r="K1942" s="8" t="s">
        <v>893</v>
      </c>
      <c r="L1942" s="10">
        <v>46002</v>
      </c>
      <c r="N1942" t="str">
        <f>IFERROR(VLOOKUP(A1942,Ordenes!$C$1:$C$215,1,FALSE),"N/A")</f>
        <v>N/A</v>
      </c>
      <c r="O1942" s="8" t="str">
        <f>_xlfn.CONCAT(YEAR(OP[[#This Row],[FechaDocumento]]),"-",MONTH(OP[[#This Row],[FechaDocumento]]))</f>
        <v>2025-12</v>
      </c>
    </row>
    <row r="1943" spans="1:15" ht="15">
      <c r="A1943" s="8">
        <v>2689</v>
      </c>
      <c r="B1943" s="8">
        <v>2110120449</v>
      </c>
      <c r="C1943" s="8" t="s">
        <v>894</v>
      </c>
      <c r="D1943" s="8" t="s">
        <v>12</v>
      </c>
      <c r="E1943" s="8" t="s">
        <v>13</v>
      </c>
      <c r="F1943" s="8" t="s">
        <v>47</v>
      </c>
      <c r="G1943" s="8" t="s">
        <v>48</v>
      </c>
      <c r="H1943" s="8" t="s">
        <v>49</v>
      </c>
      <c r="I1943" s="9">
        <v>132</v>
      </c>
      <c r="J1943" s="9">
        <v>132</v>
      </c>
      <c r="K1943" s="8" t="s">
        <v>895</v>
      </c>
      <c r="L1943" s="10">
        <v>46002</v>
      </c>
      <c r="N1943" t="str">
        <f>IFERROR(VLOOKUP(A1943,Ordenes!$C$1:$C$215,1,FALSE),"N/A")</f>
        <v>N/A</v>
      </c>
      <c r="O1943" s="8" t="str">
        <f>_xlfn.CONCAT(YEAR(OP[[#This Row],[FechaDocumento]]),"-",MONTH(OP[[#This Row],[FechaDocumento]]))</f>
        <v>2025-12</v>
      </c>
    </row>
    <row r="1944" spans="1:15" ht="15">
      <c r="A1944" s="8">
        <v>2690</v>
      </c>
      <c r="B1944" s="8">
        <v>2110120450</v>
      </c>
      <c r="C1944" s="8" t="s">
        <v>896</v>
      </c>
      <c r="D1944" s="8" t="s">
        <v>12</v>
      </c>
      <c r="E1944" s="8" t="s">
        <v>13</v>
      </c>
      <c r="F1944" s="8" t="s">
        <v>47</v>
      </c>
      <c r="G1944" s="8" t="s">
        <v>48</v>
      </c>
      <c r="H1944" s="8" t="s">
        <v>49</v>
      </c>
      <c r="I1944" s="9">
        <v>132</v>
      </c>
      <c r="J1944" s="9">
        <v>132</v>
      </c>
      <c r="K1944" s="8" t="s">
        <v>897</v>
      </c>
      <c r="L1944" s="10">
        <v>46002</v>
      </c>
      <c r="N1944" t="str">
        <f>IFERROR(VLOOKUP(A1944,Ordenes!$C$1:$C$215,1,FALSE),"N/A")</f>
        <v>N/A</v>
      </c>
      <c r="O1944" s="8" t="str">
        <f>_xlfn.CONCAT(YEAR(OP[[#This Row],[FechaDocumento]]),"-",MONTH(OP[[#This Row],[FechaDocumento]]))</f>
        <v>2025-12</v>
      </c>
    </row>
    <row r="1945" spans="1:15" ht="15">
      <c r="A1945" s="8">
        <v>2691</v>
      </c>
      <c r="B1945" s="8">
        <v>2140110688</v>
      </c>
      <c r="C1945" s="8" t="s">
        <v>702</v>
      </c>
      <c r="D1945" s="8" t="s">
        <v>12</v>
      </c>
      <c r="E1945" s="8" t="s">
        <v>108</v>
      </c>
      <c r="F1945" s="8" t="s">
        <v>109</v>
      </c>
      <c r="G1945" s="8" t="s">
        <v>110</v>
      </c>
      <c r="H1945" s="8" t="s">
        <v>111</v>
      </c>
      <c r="I1945" s="9">
        <v>13550</v>
      </c>
      <c r="J1945" s="9">
        <v>13550</v>
      </c>
      <c r="K1945" s="8" t="s">
        <v>702</v>
      </c>
      <c r="L1945" s="10">
        <v>46003</v>
      </c>
      <c r="N1945" t="str">
        <f>IFERROR(VLOOKUP(A1945,Ordenes!$C$1:$C$215,1,FALSE),"N/A")</f>
        <v>N/A</v>
      </c>
      <c r="O1945" s="8" t="str">
        <f>_xlfn.CONCAT(YEAR(OP[[#This Row],[FechaDocumento]]),"-",MONTH(OP[[#This Row],[FechaDocumento]]))</f>
        <v>2025-12</v>
      </c>
    </row>
    <row r="1946" spans="1:15" ht="15">
      <c r="A1946" s="8">
        <v>2692</v>
      </c>
      <c r="B1946" s="8">
        <v>2110210017</v>
      </c>
      <c r="C1946" s="8" t="s">
        <v>737</v>
      </c>
      <c r="D1946" s="8" t="s">
        <v>12</v>
      </c>
      <c r="E1946" s="8" t="s">
        <v>13</v>
      </c>
      <c r="F1946" s="8" t="s">
        <v>47</v>
      </c>
      <c r="G1946" s="8" t="s">
        <v>48</v>
      </c>
      <c r="H1946" s="8" t="s">
        <v>49</v>
      </c>
      <c r="I1946" s="9">
        <v>2000</v>
      </c>
      <c r="J1946" s="9">
        <v>1993</v>
      </c>
      <c r="K1946" s="8" t="s">
        <v>737</v>
      </c>
      <c r="L1946" s="10">
        <v>46003</v>
      </c>
      <c r="N1946" t="str">
        <f>IFERROR(VLOOKUP(A1946,Ordenes!$C$1:$C$215,1,FALSE),"N/A")</f>
        <v>N/A</v>
      </c>
      <c r="O1946" s="8" t="str">
        <f>_xlfn.CONCAT(YEAR(OP[[#This Row],[FechaDocumento]]),"-",MONTH(OP[[#This Row],[FechaDocumento]]))</f>
        <v>2025-12</v>
      </c>
    </row>
    <row r="1947" spans="1:15" ht="15">
      <c r="A1947" s="8">
        <v>2693</v>
      </c>
      <c r="B1947" s="8">
        <v>2110210018</v>
      </c>
      <c r="C1947" s="8" t="s">
        <v>634</v>
      </c>
      <c r="D1947" s="8" t="s">
        <v>12</v>
      </c>
      <c r="E1947" s="8" t="s">
        <v>13</v>
      </c>
      <c r="F1947" s="8" t="s">
        <v>47</v>
      </c>
      <c r="G1947" s="8" t="s">
        <v>48</v>
      </c>
      <c r="H1947" s="8" t="s">
        <v>49</v>
      </c>
      <c r="I1947" s="9">
        <v>1500</v>
      </c>
      <c r="J1947" s="9">
        <v>1498</v>
      </c>
      <c r="K1947" s="8" t="s">
        <v>634</v>
      </c>
      <c r="L1947" s="10">
        <v>46003</v>
      </c>
      <c r="N1947" t="str">
        <f>IFERROR(VLOOKUP(A1947,Ordenes!$C$1:$C$215,1,FALSE),"N/A")</f>
        <v>N/A</v>
      </c>
      <c r="O1947" s="8" t="str">
        <f>_xlfn.CONCAT(YEAR(OP[[#This Row],[FechaDocumento]]),"-",MONTH(OP[[#This Row],[FechaDocumento]]))</f>
        <v>2025-12</v>
      </c>
    </row>
    <row r="1948" spans="1:15" ht="15">
      <c r="A1948" s="8">
        <v>2694</v>
      </c>
      <c r="B1948" s="8">
        <v>2110210019</v>
      </c>
      <c r="C1948" s="8" t="s">
        <v>645</v>
      </c>
      <c r="D1948" s="8" t="s">
        <v>12</v>
      </c>
      <c r="E1948" s="8" t="s">
        <v>13</v>
      </c>
      <c r="F1948" s="8" t="s">
        <v>47</v>
      </c>
      <c r="G1948" s="8" t="s">
        <v>48</v>
      </c>
      <c r="H1948" s="8" t="s">
        <v>49</v>
      </c>
      <c r="I1948" s="9">
        <v>1500</v>
      </c>
      <c r="J1948" s="9">
        <v>1498</v>
      </c>
      <c r="K1948" s="8" t="s">
        <v>645</v>
      </c>
      <c r="L1948" s="10">
        <v>46003</v>
      </c>
      <c r="N1948" t="str">
        <f>IFERROR(VLOOKUP(A1948,Ordenes!$C$1:$C$215,1,FALSE),"N/A")</f>
        <v>N/A</v>
      </c>
      <c r="O1948" s="8" t="str">
        <f>_xlfn.CONCAT(YEAR(OP[[#This Row],[FechaDocumento]]),"-",MONTH(OP[[#This Row],[FechaDocumento]]))</f>
        <v>2025-12</v>
      </c>
    </row>
    <row r="1949" spans="1:15" ht="15">
      <c r="A1949" s="8">
        <v>2695</v>
      </c>
      <c r="B1949" s="8">
        <v>2110210029</v>
      </c>
      <c r="C1949" s="8" t="s">
        <v>635</v>
      </c>
      <c r="D1949" s="8" t="s">
        <v>12</v>
      </c>
      <c r="E1949" s="8" t="s">
        <v>13</v>
      </c>
      <c r="F1949" s="8" t="s">
        <v>47</v>
      </c>
      <c r="G1949" s="8" t="s">
        <v>48</v>
      </c>
      <c r="H1949" s="8" t="s">
        <v>49</v>
      </c>
      <c r="I1949" s="9">
        <v>1500</v>
      </c>
      <c r="J1949" s="9">
        <v>1493</v>
      </c>
      <c r="K1949" s="8" t="s">
        <v>635</v>
      </c>
      <c r="L1949" s="10">
        <v>46003</v>
      </c>
      <c r="N1949" t="str">
        <f>IFERROR(VLOOKUP(A1949,Ordenes!$C$1:$C$215,1,FALSE),"N/A")</f>
        <v>N/A</v>
      </c>
      <c r="O1949" s="8" t="str">
        <f>_xlfn.CONCAT(YEAR(OP[[#This Row],[FechaDocumento]]),"-",MONTH(OP[[#This Row],[FechaDocumento]]))</f>
        <v>2025-12</v>
      </c>
    </row>
    <row r="1950" spans="1:15" ht="15">
      <c r="A1950" s="8">
        <v>2696</v>
      </c>
      <c r="B1950" s="8">
        <v>2110210020</v>
      </c>
      <c r="C1950" s="8" t="s">
        <v>636</v>
      </c>
      <c r="D1950" s="8" t="s">
        <v>12</v>
      </c>
      <c r="E1950" s="8" t="s">
        <v>13</v>
      </c>
      <c r="F1950" s="8" t="s">
        <v>47</v>
      </c>
      <c r="G1950" s="8" t="s">
        <v>48</v>
      </c>
      <c r="H1950" s="8" t="s">
        <v>49</v>
      </c>
      <c r="I1950" s="9">
        <v>1500</v>
      </c>
      <c r="J1950" s="9">
        <v>1500</v>
      </c>
      <c r="K1950" s="8" t="s">
        <v>636</v>
      </c>
      <c r="L1950" s="10">
        <v>46003</v>
      </c>
      <c r="N1950" t="str">
        <f>IFERROR(VLOOKUP(A1950,Ordenes!$C$1:$C$215,1,FALSE),"N/A")</f>
        <v>N/A</v>
      </c>
      <c r="O1950" s="8" t="str">
        <f>_xlfn.CONCAT(YEAR(OP[[#This Row],[FechaDocumento]]),"-",MONTH(OP[[#This Row],[FechaDocumento]]))</f>
        <v>2025-12</v>
      </c>
    </row>
    <row r="1951" spans="1:15" ht="15">
      <c r="A1951" s="8">
        <v>2697</v>
      </c>
      <c r="B1951" s="8">
        <v>2110210026</v>
      </c>
      <c r="C1951" s="8" t="s">
        <v>746</v>
      </c>
      <c r="D1951" s="8" t="s">
        <v>12</v>
      </c>
      <c r="E1951" s="8" t="s">
        <v>13</v>
      </c>
      <c r="F1951" s="8" t="s">
        <v>47</v>
      </c>
      <c r="G1951" s="8" t="s">
        <v>48</v>
      </c>
      <c r="H1951" s="8" t="s">
        <v>49</v>
      </c>
      <c r="I1951" s="9">
        <v>10400</v>
      </c>
      <c r="J1951" s="9">
        <v>10368</v>
      </c>
      <c r="K1951" s="8" t="s">
        <v>746</v>
      </c>
      <c r="L1951" s="10">
        <v>46003</v>
      </c>
      <c r="N1951" t="str">
        <f>IFERROR(VLOOKUP(A1951,Ordenes!$C$1:$C$215,1,FALSE),"N/A")</f>
        <v>N/A</v>
      </c>
      <c r="O1951" s="8" t="str">
        <f>_xlfn.CONCAT(YEAR(OP[[#This Row],[FechaDocumento]]),"-",MONTH(OP[[#This Row],[FechaDocumento]]))</f>
        <v>2025-12</v>
      </c>
    </row>
    <row r="1952" spans="1:15" ht="15">
      <c r="A1952" s="8">
        <v>2698</v>
      </c>
      <c r="B1952" s="8">
        <v>2140110533</v>
      </c>
      <c r="C1952" s="8" t="s">
        <v>624</v>
      </c>
      <c r="D1952" s="8" t="s">
        <v>12</v>
      </c>
      <c r="E1952" s="8" t="s">
        <v>108</v>
      </c>
      <c r="F1952" s="8" t="s">
        <v>109</v>
      </c>
      <c r="G1952" s="8" t="s">
        <v>110</v>
      </c>
      <c r="H1952" s="8" t="s">
        <v>111</v>
      </c>
      <c r="I1952" s="9">
        <v>1000</v>
      </c>
      <c r="J1952" s="9">
        <v>0</v>
      </c>
      <c r="K1952" s="8" t="s">
        <v>882</v>
      </c>
      <c r="L1952" s="10">
        <v>46003</v>
      </c>
      <c r="N1952" t="str">
        <f>IFERROR(VLOOKUP(A1952,Ordenes!$C$1:$C$215,1,FALSE),"N/A")</f>
        <v>N/A</v>
      </c>
      <c r="O1952" s="8" t="str">
        <f>_xlfn.CONCAT(YEAR(OP[[#This Row],[FechaDocumento]]),"-",MONTH(OP[[#This Row],[FechaDocumento]]))</f>
        <v>2025-12</v>
      </c>
    </row>
    <row r="1953" spans="1:15" ht="15">
      <c r="A1953" s="8">
        <v>2704</v>
      </c>
      <c r="B1953" s="8">
        <v>2320130547</v>
      </c>
      <c r="C1953" s="8" t="s">
        <v>898</v>
      </c>
      <c r="D1953" s="8" t="s">
        <v>12</v>
      </c>
      <c r="E1953" s="8" t="s">
        <v>108</v>
      </c>
      <c r="F1953" s="8" t="s">
        <v>109</v>
      </c>
      <c r="G1953" s="8" t="s">
        <v>110</v>
      </c>
      <c r="H1953" s="8" t="s">
        <v>111</v>
      </c>
      <c r="I1953" s="9">
        <v>1000</v>
      </c>
      <c r="J1953" s="9">
        <v>1000</v>
      </c>
      <c r="K1953" s="8" t="s">
        <v>899</v>
      </c>
      <c r="L1953" s="10">
        <v>46003</v>
      </c>
      <c r="N1953" t="str">
        <f>IFERROR(VLOOKUP(A1953,Ordenes!$C$1:$C$215,1,FALSE),"N/A")</f>
        <v>N/A</v>
      </c>
      <c r="O1953" s="8" t="str">
        <f>_xlfn.CONCAT(YEAR(OP[[#This Row],[FechaDocumento]]),"-",MONTH(OP[[#This Row],[FechaDocumento]]))</f>
        <v>2025-12</v>
      </c>
    </row>
    <row r="1954" spans="1:15" ht="15">
      <c r="A1954" s="8">
        <v>2705</v>
      </c>
      <c r="B1954" s="8">
        <v>2310210160</v>
      </c>
      <c r="C1954" s="8" t="s">
        <v>69</v>
      </c>
      <c r="D1954" s="8" t="s">
        <v>12</v>
      </c>
      <c r="E1954" s="8" t="s">
        <v>13</v>
      </c>
      <c r="F1954" s="8" t="s">
        <v>47</v>
      </c>
      <c r="G1954" s="8" t="s">
        <v>48</v>
      </c>
      <c r="H1954" s="8" t="s">
        <v>49</v>
      </c>
      <c r="I1954" s="9">
        <v>25000</v>
      </c>
      <c r="J1954" s="9">
        <v>25000</v>
      </c>
      <c r="K1954" s="8" t="s">
        <v>69</v>
      </c>
      <c r="L1954" s="10">
        <v>46003</v>
      </c>
      <c r="N1954" t="str">
        <f>IFERROR(VLOOKUP(A1954,Ordenes!$C$1:$C$215,1,FALSE),"N/A")</f>
        <v>N/A</v>
      </c>
      <c r="O1954" s="8" t="str">
        <f>_xlfn.CONCAT(YEAR(OP[[#This Row],[FechaDocumento]]),"-",MONTH(OP[[#This Row],[FechaDocumento]]))</f>
        <v>2025-12</v>
      </c>
    </row>
    <row r="1955" spans="1:15" ht="15">
      <c r="A1955" s="8">
        <v>2706</v>
      </c>
      <c r="B1955" s="8">
        <v>2110020289</v>
      </c>
      <c r="C1955" s="8" t="s">
        <v>789</v>
      </c>
      <c r="D1955" s="8" t="s">
        <v>12</v>
      </c>
      <c r="E1955" s="8" t="s">
        <v>13</v>
      </c>
      <c r="F1955" s="8" t="s">
        <v>47</v>
      </c>
      <c r="G1955" s="8" t="s">
        <v>48</v>
      </c>
      <c r="H1955" s="8" t="s">
        <v>49</v>
      </c>
      <c r="I1955" s="9">
        <v>23000</v>
      </c>
      <c r="J1955" s="9">
        <v>23040</v>
      </c>
      <c r="K1955" s="8" t="s">
        <v>789</v>
      </c>
      <c r="L1955" s="10">
        <v>46003</v>
      </c>
      <c r="N1955" t="str">
        <f>IFERROR(VLOOKUP(A1955,Ordenes!$C$1:$C$215,1,FALSE),"N/A")</f>
        <v>N/A</v>
      </c>
      <c r="O1955" s="8" t="str">
        <f>_xlfn.CONCAT(YEAR(OP[[#This Row],[FechaDocumento]]),"-",MONTH(OP[[#This Row],[FechaDocumento]]))</f>
        <v>2025-12</v>
      </c>
    </row>
    <row r="1956" spans="1:15" ht="15">
      <c r="A1956" s="8">
        <v>2707</v>
      </c>
      <c r="B1956" s="8">
        <v>2110020110</v>
      </c>
      <c r="C1956" s="8" t="s">
        <v>587</v>
      </c>
      <c r="D1956" s="8" t="s">
        <v>12</v>
      </c>
      <c r="E1956" s="8" t="s">
        <v>13</v>
      </c>
      <c r="F1956" s="8" t="s">
        <v>47</v>
      </c>
      <c r="G1956" s="8" t="s">
        <v>48</v>
      </c>
      <c r="H1956" s="8" t="s">
        <v>49</v>
      </c>
      <c r="I1956" s="9">
        <v>44000</v>
      </c>
      <c r="J1956" s="9">
        <v>44352</v>
      </c>
      <c r="K1956" s="8" t="s">
        <v>587</v>
      </c>
      <c r="L1956" s="10">
        <v>46003</v>
      </c>
      <c r="N1956" t="str">
        <f>IFERROR(VLOOKUP(A1956,Ordenes!$C$1:$C$215,1,FALSE),"N/A")</f>
        <v>N/A</v>
      </c>
      <c r="O1956" s="8" t="str">
        <f>_xlfn.CONCAT(YEAR(OP[[#This Row],[FechaDocumento]]),"-",MONTH(OP[[#This Row],[FechaDocumento]]))</f>
        <v>2025-12</v>
      </c>
    </row>
    <row r="1957" spans="1:15" ht="15">
      <c r="A1957" s="8">
        <v>2708</v>
      </c>
      <c r="B1957" s="8">
        <v>2310210128</v>
      </c>
      <c r="C1957" s="8" t="s">
        <v>263</v>
      </c>
      <c r="D1957" s="8" t="s">
        <v>12</v>
      </c>
      <c r="E1957" s="8" t="s">
        <v>13</v>
      </c>
      <c r="F1957" s="8" t="s">
        <v>47</v>
      </c>
      <c r="G1957" s="8" t="s">
        <v>48</v>
      </c>
      <c r="H1957" s="8" t="s">
        <v>49</v>
      </c>
      <c r="I1957" s="9">
        <v>50000</v>
      </c>
      <c r="J1957" s="9">
        <v>50000</v>
      </c>
      <c r="K1957" s="8" t="s">
        <v>263</v>
      </c>
      <c r="L1957" s="10">
        <v>46003</v>
      </c>
      <c r="N1957" t="str">
        <f>IFERROR(VLOOKUP(A1957,Ordenes!$C$1:$C$215,1,FALSE),"N/A")</f>
        <v>N/A</v>
      </c>
      <c r="O1957" s="8" t="str">
        <f>_xlfn.CONCAT(YEAR(OP[[#This Row],[FechaDocumento]]),"-",MONTH(OP[[#This Row],[FechaDocumento]]))</f>
        <v>2025-12</v>
      </c>
    </row>
    <row r="1958" spans="1:15" ht="15">
      <c r="A1958" s="8">
        <v>2709</v>
      </c>
      <c r="B1958" s="8">
        <v>2310250019</v>
      </c>
      <c r="C1958" s="8" t="s">
        <v>189</v>
      </c>
      <c r="D1958" s="8" t="s">
        <v>12</v>
      </c>
      <c r="E1958" s="8" t="s">
        <v>13</v>
      </c>
      <c r="F1958" s="8" t="s">
        <v>47</v>
      </c>
      <c r="G1958" s="8" t="s">
        <v>48</v>
      </c>
      <c r="H1958" s="8" t="s">
        <v>49</v>
      </c>
      <c r="I1958" s="9">
        <v>20000</v>
      </c>
      <c r="J1958" s="9">
        <v>20000</v>
      </c>
      <c r="K1958" s="8" t="s">
        <v>189</v>
      </c>
      <c r="L1958" s="10">
        <v>46003</v>
      </c>
      <c r="N1958" t="str">
        <f>IFERROR(VLOOKUP(A1958,Ordenes!$C$1:$C$215,1,FALSE),"N/A")</f>
        <v>N/A</v>
      </c>
      <c r="O1958" s="8" t="str">
        <f>_xlfn.CONCAT(YEAR(OP[[#This Row],[FechaDocumento]]),"-",MONTH(OP[[#This Row],[FechaDocumento]]))</f>
        <v>2025-12</v>
      </c>
    </row>
    <row r="1959" spans="1:15" ht="15">
      <c r="A1959" s="8">
        <v>2710</v>
      </c>
      <c r="B1959" s="8">
        <v>2310250021</v>
      </c>
      <c r="C1959" s="8" t="s">
        <v>185</v>
      </c>
      <c r="D1959" s="8" t="s">
        <v>12</v>
      </c>
      <c r="E1959" s="8" t="s">
        <v>13</v>
      </c>
      <c r="F1959" s="8" t="s">
        <v>47</v>
      </c>
      <c r="G1959" s="8" t="s">
        <v>48</v>
      </c>
      <c r="H1959" s="8" t="s">
        <v>49</v>
      </c>
      <c r="I1959" s="9">
        <v>20000</v>
      </c>
      <c r="J1959" s="9">
        <v>20198</v>
      </c>
      <c r="K1959" s="8" t="s">
        <v>185</v>
      </c>
      <c r="L1959" s="10">
        <v>46003</v>
      </c>
      <c r="N1959" t="str">
        <f>IFERROR(VLOOKUP(A1959,Ordenes!$C$1:$C$215,1,FALSE),"N/A")</f>
        <v>N/A</v>
      </c>
      <c r="O1959" s="8" t="str">
        <f>_xlfn.CONCAT(YEAR(OP[[#This Row],[FechaDocumento]]),"-",MONTH(OP[[#This Row],[FechaDocumento]]))</f>
        <v>2025-12</v>
      </c>
    </row>
    <row r="1960" spans="1:15" ht="15">
      <c r="A1960" s="8">
        <v>2711</v>
      </c>
      <c r="B1960" s="8">
        <v>2310250022</v>
      </c>
      <c r="C1960" s="8" t="s">
        <v>186</v>
      </c>
      <c r="D1960" s="8" t="s">
        <v>12</v>
      </c>
      <c r="E1960" s="8" t="s">
        <v>13</v>
      </c>
      <c r="F1960" s="8" t="s">
        <v>47</v>
      </c>
      <c r="G1960" s="8" t="s">
        <v>48</v>
      </c>
      <c r="H1960" s="8" t="s">
        <v>49</v>
      </c>
      <c r="I1960" s="9">
        <v>20000</v>
      </c>
      <c r="J1960" s="9">
        <v>20640</v>
      </c>
      <c r="K1960" s="8" t="s">
        <v>186</v>
      </c>
      <c r="L1960" s="10">
        <v>46003</v>
      </c>
      <c r="N1960" t="str">
        <f>IFERROR(VLOOKUP(A1960,Ordenes!$C$1:$C$215,1,FALSE),"N/A")</f>
        <v>N/A</v>
      </c>
      <c r="O1960" s="8" t="str">
        <f>_xlfn.CONCAT(YEAR(OP[[#This Row],[FechaDocumento]]),"-",MONTH(OP[[#This Row],[FechaDocumento]]))</f>
        <v>2025-12</v>
      </c>
    </row>
    <row r="1961" spans="1:15" ht="15">
      <c r="A1961" s="8">
        <v>2712</v>
      </c>
      <c r="B1961" s="8">
        <v>2310250030</v>
      </c>
      <c r="C1961" s="8" t="s">
        <v>188</v>
      </c>
      <c r="D1961" s="8" t="s">
        <v>12</v>
      </c>
      <c r="E1961" s="8" t="s">
        <v>13</v>
      </c>
      <c r="F1961" s="8" t="s">
        <v>47</v>
      </c>
      <c r="G1961" s="8" t="s">
        <v>48</v>
      </c>
      <c r="H1961" s="8" t="s">
        <v>49</v>
      </c>
      <c r="I1961" s="9">
        <v>20000</v>
      </c>
      <c r="J1961" s="9">
        <v>20540</v>
      </c>
      <c r="K1961" s="8" t="s">
        <v>188</v>
      </c>
      <c r="L1961" s="10">
        <v>46003</v>
      </c>
      <c r="N1961" t="str">
        <f>IFERROR(VLOOKUP(A1961,Ordenes!$C$1:$C$215,1,FALSE),"N/A")</f>
        <v>N/A</v>
      </c>
      <c r="O1961" s="8" t="str">
        <f>_xlfn.CONCAT(YEAR(OP[[#This Row],[FechaDocumento]]),"-",MONTH(OP[[#This Row],[FechaDocumento]]))</f>
        <v>2025-12</v>
      </c>
    </row>
    <row r="1962" spans="1:15" ht="15">
      <c r="A1962" s="8">
        <v>2713</v>
      </c>
      <c r="B1962" s="8">
        <v>2310250031</v>
      </c>
      <c r="C1962" s="8" t="s">
        <v>187</v>
      </c>
      <c r="D1962" s="8" t="s">
        <v>12</v>
      </c>
      <c r="E1962" s="8" t="s">
        <v>13</v>
      </c>
      <c r="F1962" s="8" t="s">
        <v>47</v>
      </c>
      <c r="G1962" s="8" t="s">
        <v>48</v>
      </c>
      <c r="H1962" s="8" t="s">
        <v>49</v>
      </c>
      <c r="I1962" s="9">
        <v>20000</v>
      </c>
      <c r="J1962" s="9">
        <v>20005</v>
      </c>
      <c r="K1962" s="8" t="s">
        <v>187</v>
      </c>
      <c r="L1962" s="10">
        <v>46003</v>
      </c>
      <c r="N1962" t="str">
        <f>IFERROR(VLOOKUP(A1962,Ordenes!$C$1:$C$215,1,FALSE),"N/A")</f>
        <v>N/A</v>
      </c>
      <c r="O1962" s="8" t="str">
        <f>_xlfn.CONCAT(YEAR(OP[[#This Row],[FechaDocumento]]),"-",MONTH(OP[[#This Row],[FechaDocumento]]))</f>
        <v>2025-12</v>
      </c>
    </row>
    <row r="1963" spans="1:15" ht="15">
      <c r="A1963" s="8">
        <v>2714</v>
      </c>
      <c r="B1963" s="8">
        <v>2310250032</v>
      </c>
      <c r="C1963" s="8" t="s">
        <v>180</v>
      </c>
      <c r="D1963" s="8" t="s">
        <v>12</v>
      </c>
      <c r="E1963" s="8" t="s">
        <v>13</v>
      </c>
      <c r="F1963" s="8" t="s">
        <v>47</v>
      </c>
      <c r="G1963" s="8" t="s">
        <v>48</v>
      </c>
      <c r="H1963" s="8" t="s">
        <v>49</v>
      </c>
      <c r="I1963" s="9">
        <v>20000</v>
      </c>
      <c r="J1963" s="9">
        <v>20164</v>
      </c>
      <c r="K1963" s="8" t="s">
        <v>180</v>
      </c>
      <c r="L1963" s="10">
        <v>46003</v>
      </c>
      <c r="N1963" t="str">
        <f>IFERROR(VLOOKUP(A1963,Ordenes!$C$1:$C$215,1,FALSE),"N/A")</f>
        <v>N/A</v>
      </c>
      <c r="O1963" s="8" t="str">
        <f>_xlfn.CONCAT(YEAR(OP[[#This Row],[FechaDocumento]]),"-",MONTH(OP[[#This Row],[FechaDocumento]]))</f>
        <v>2025-12</v>
      </c>
    </row>
    <row r="1964" spans="1:15" ht="15">
      <c r="A1964" s="8">
        <v>2727</v>
      </c>
      <c r="B1964" s="8">
        <v>2310180036</v>
      </c>
      <c r="C1964" s="8" t="s">
        <v>569</v>
      </c>
      <c r="D1964" s="8" t="s">
        <v>12</v>
      </c>
      <c r="E1964" s="8" t="s">
        <v>13</v>
      </c>
      <c r="F1964" s="8" t="s">
        <v>91</v>
      </c>
      <c r="G1964" s="8" t="s">
        <v>92</v>
      </c>
      <c r="H1964" s="8" t="s">
        <v>93</v>
      </c>
      <c r="I1964" s="9">
        <v>200</v>
      </c>
      <c r="J1964" s="9">
        <v>200</v>
      </c>
      <c r="K1964" s="8" t="s">
        <v>569</v>
      </c>
      <c r="L1964" s="10">
        <v>46006</v>
      </c>
      <c r="N1964" t="str">
        <f>IFERROR(VLOOKUP(A1964,Ordenes!$C$1:$C$215,1,FALSE),"N/A")</f>
        <v>N/A</v>
      </c>
      <c r="O1964" s="8" t="str">
        <f>_xlfn.CONCAT(YEAR(OP[[#This Row],[FechaDocumento]]),"-",MONTH(OP[[#This Row],[FechaDocumento]]))</f>
        <v>2025-12</v>
      </c>
    </row>
    <row r="1965" spans="1:15" ht="15">
      <c r="A1965" s="8">
        <v>2728</v>
      </c>
      <c r="B1965" s="8">
        <v>2310180041</v>
      </c>
      <c r="C1965" s="8" t="s">
        <v>570</v>
      </c>
      <c r="D1965" s="8" t="s">
        <v>12</v>
      </c>
      <c r="E1965" s="8" t="s">
        <v>13</v>
      </c>
      <c r="F1965" s="8" t="s">
        <v>91</v>
      </c>
      <c r="G1965" s="8" t="s">
        <v>92</v>
      </c>
      <c r="H1965" s="8" t="s">
        <v>93</v>
      </c>
      <c r="I1965" s="9">
        <v>200</v>
      </c>
      <c r="J1965" s="9">
        <v>200</v>
      </c>
      <c r="K1965" s="8" t="s">
        <v>570</v>
      </c>
      <c r="L1965" s="10">
        <v>46006</v>
      </c>
      <c r="N1965" t="str">
        <f>IFERROR(VLOOKUP(A1965,Ordenes!$C$1:$C$215,1,FALSE),"N/A")</f>
        <v>N/A</v>
      </c>
      <c r="O1965" s="8" t="str">
        <f>_xlfn.CONCAT(YEAR(OP[[#This Row],[FechaDocumento]]),"-",MONTH(OP[[#This Row],[FechaDocumento]]))</f>
        <v>2025-12</v>
      </c>
    </row>
    <row r="1966" spans="1:15" ht="15">
      <c r="A1966" s="8">
        <v>2729</v>
      </c>
      <c r="B1966" s="8">
        <v>2310180040</v>
      </c>
      <c r="C1966" s="8" t="s">
        <v>643</v>
      </c>
      <c r="D1966" s="8" t="s">
        <v>12</v>
      </c>
      <c r="E1966" s="8" t="s">
        <v>13</v>
      </c>
      <c r="F1966" s="8" t="s">
        <v>91</v>
      </c>
      <c r="G1966" s="8" t="s">
        <v>92</v>
      </c>
      <c r="H1966" s="8" t="s">
        <v>93</v>
      </c>
      <c r="I1966" s="9">
        <v>100</v>
      </c>
      <c r="J1966" s="9">
        <v>100</v>
      </c>
      <c r="K1966" s="8" t="s">
        <v>643</v>
      </c>
      <c r="L1966" s="10">
        <v>46006</v>
      </c>
      <c r="N1966" t="str">
        <f>IFERROR(VLOOKUP(A1966,Ordenes!$C$1:$C$215,1,FALSE),"N/A")</f>
        <v>N/A</v>
      </c>
      <c r="O1966" s="8" t="str">
        <f>_xlfn.CONCAT(YEAR(OP[[#This Row],[FechaDocumento]]),"-",MONTH(OP[[#This Row],[FechaDocumento]]))</f>
        <v>2025-12</v>
      </c>
    </row>
    <row r="1967" spans="1:15" ht="15">
      <c r="A1967" s="8">
        <v>2730</v>
      </c>
      <c r="B1967" s="8">
        <v>2310180042</v>
      </c>
      <c r="C1967" s="8" t="s">
        <v>637</v>
      </c>
      <c r="D1967" s="8" t="s">
        <v>12</v>
      </c>
      <c r="E1967" s="8" t="s">
        <v>13</v>
      </c>
      <c r="F1967" s="8" t="s">
        <v>91</v>
      </c>
      <c r="G1967" s="8" t="s">
        <v>92</v>
      </c>
      <c r="H1967" s="8" t="s">
        <v>93</v>
      </c>
      <c r="I1967" s="9">
        <v>215</v>
      </c>
      <c r="J1967" s="9">
        <v>215</v>
      </c>
      <c r="K1967" s="8" t="s">
        <v>637</v>
      </c>
      <c r="L1967" s="10">
        <v>46006</v>
      </c>
      <c r="N1967" t="str">
        <f>IFERROR(VLOOKUP(A1967,Ordenes!$C$1:$C$215,1,FALSE),"N/A")</f>
        <v>N/A</v>
      </c>
      <c r="O1967" s="8" t="str">
        <f>_xlfn.CONCAT(YEAR(OP[[#This Row],[FechaDocumento]]),"-",MONTH(OP[[#This Row],[FechaDocumento]]))</f>
        <v>2025-12</v>
      </c>
    </row>
    <row r="1968" spans="1:15" ht="15">
      <c r="A1968" s="8">
        <v>2731</v>
      </c>
      <c r="B1968" s="8">
        <v>2310320088</v>
      </c>
      <c r="C1968" s="8" t="s">
        <v>252</v>
      </c>
      <c r="D1968" s="8" t="s">
        <v>12</v>
      </c>
      <c r="E1968" s="8" t="s">
        <v>13</v>
      </c>
      <c r="F1968" s="8" t="s">
        <v>91</v>
      </c>
      <c r="G1968" s="8" t="s">
        <v>92</v>
      </c>
      <c r="H1968" s="8" t="s">
        <v>93</v>
      </c>
      <c r="I1968" s="9">
        <v>16000</v>
      </c>
      <c r="J1968" s="9">
        <v>16000</v>
      </c>
      <c r="K1968" s="8" t="s">
        <v>252</v>
      </c>
      <c r="L1968" s="10">
        <v>46006</v>
      </c>
      <c r="N1968" t="str">
        <f>IFERROR(VLOOKUP(A1968,Ordenes!$C$1:$C$215,1,FALSE),"N/A")</f>
        <v>N/A</v>
      </c>
      <c r="O1968" s="8" t="str">
        <f>_xlfn.CONCAT(YEAR(OP[[#This Row],[FechaDocumento]]),"-",MONTH(OP[[#This Row],[FechaDocumento]]))</f>
        <v>2025-12</v>
      </c>
    </row>
    <row r="1969" spans="1:15" ht="15">
      <c r="A1969" s="8">
        <v>2732</v>
      </c>
      <c r="B1969" s="8">
        <v>2310160538</v>
      </c>
      <c r="C1969" s="8" t="s">
        <v>253</v>
      </c>
      <c r="D1969" s="8" t="s">
        <v>12</v>
      </c>
      <c r="E1969" s="8" t="s">
        <v>13</v>
      </c>
      <c r="F1969" s="8" t="s">
        <v>14</v>
      </c>
      <c r="G1969" s="8" t="s">
        <v>15</v>
      </c>
      <c r="H1969" s="8" t="s">
        <v>16</v>
      </c>
      <c r="I1969" s="9">
        <v>150000</v>
      </c>
      <c r="J1969" s="9">
        <v>146000</v>
      </c>
      <c r="K1969" s="8" t="s">
        <v>253</v>
      </c>
      <c r="L1969" s="10">
        <v>46006</v>
      </c>
      <c r="N1969" t="str">
        <f>IFERROR(VLOOKUP(A1969,Ordenes!$C$1:$C$215,1,FALSE),"N/A")</f>
        <v>N/A</v>
      </c>
      <c r="O1969" s="8" t="str">
        <f>_xlfn.CONCAT(YEAR(OP[[#This Row],[FechaDocumento]]),"-",MONTH(OP[[#This Row],[FechaDocumento]]))</f>
        <v>2025-12</v>
      </c>
    </row>
    <row r="1970" spans="1:15" ht="15">
      <c r="A1970" s="8">
        <v>2733</v>
      </c>
      <c r="B1970" s="8">
        <v>2310030017</v>
      </c>
      <c r="C1970" s="8" t="s">
        <v>97</v>
      </c>
      <c r="D1970" s="8" t="s">
        <v>12</v>
      </c>
      <c r="E1970" s="8" t="s">
        <v>13</v>
      </c>
      <c r="F1970" s="8" t="s">
        <v>91</v>
      </c>
      <c r="G1970" s="8" t="s">
        <v>92</v>
      </c>
      <c r="H1970" s="8" t="s">
        <v>93</v>
      </c>
      <c r="I1970" s="9">
        <v>2700</v>
      </c>
      <c r="J1970" s="9">
        <v>2700</v>
      </c>
      <c r="K1970" s="8" t="s">
        <v>97</v>
      </c>
      <c r="L1970" s="10">
        <v>46006</v>
      </c>
      <c r="N1970" t="str">
        <f>IFERROR(VLOOKUP(A1970,Ordenes!$C$1:$C$215,1,FALSE),"N/A")</f>
        <v>N/A</v>
      </c>
      <c r="O1970" s="8" t="str">
        <f>_xlfn.CONCAT(YEAR(OP[[#This Row],[FechaDocumento]]),"-",MONTH(OP[[#This Row],[FechaDocumento]]))</f>
        <v>2025-12</v>
      </c>
    </row>
    <row r="1971" spans="1:15" ht="15">
      <c r="A1971" s="8">
        <v>2734</v>
      </c>
      <c r="B1971" s="8">
        <v>2310030018</v>
      </c>
      <c r="C1971" s="8" t="s">
        <v>99</v>
      </c>
      <c r="D1971" s="8" t="s">
        <v>12</v>
      </c>
      <c r="E1971" s="8" t="s">
        <v>13</v>
      </c>
      <c r="F1971" s="8" t="s">
        <v>91</v>
      </c>
      <c r="G1971" s="8" t="s">
        <v>92</v>
      </c>
      <c r="H1971" s="8" t="s">
        <v>93</v>
      </c>
      <c r="I1971" s="9">
        <v>2700</v>
      </c>
      <c r="J1971" s="9">
        <v>2700</v>
      </c>
      <c r="K1971" s="8" t="s">
        <v>99</v>
      </c>
      <c r="L1971" s="10">
        <v>46006</v>
      </c>
      <c r="N1971" t="str">
        <f>IFERROR(VLOOKUP(A1971,Ordenes!$C$1:$C$215,1,FALSE),"N/A")</f>
        <v>N/A</v>
      </c>
      <c r="O1971" s="8" t="str">
        <f>_xlfn.CONCAT(YEAR(OP[[#This Row],[FechaDocumento]]),"-",MONTH(OP[[#This Row],[FechaDocumento]]))</f>
        <v>2025-12</v>
      </c>
    </row>
    <row r="1972" spans="1:15" ht="15">
      <c r="A1972" s="8">
        <v>2735</v>
      </c>
      <c r="B1972" s="8">
        <v>2310030021</v>
      </c>
      <c r="C1972" s="8" t="s">
        <v>90</v>
      </c>
      <c r="D1972" s="8" t="s">
        <v>12</v>
      </c>
      <c r="E1972" s="8" t="s">
        <v>13</v>
      </c>
      <c r="F1972" s="8" t="s">
        <v>91</v>
      </c>
      <c r="G1972" s="8" t="s">
        <v>92</v>
      </c>
      <c r="H1972" s="8" t="s">
        <v>93</v>
      </c>
      <c r="I1972" s="9">
        <v>2700</v>
      </c>
      <c r="J1972" s="9">
        <v>2700</v>
      </c>
      <c r="K1972" s="8" t="s">
        <v>90</v>
      </c>
      <c r="L1972" s="10">
        <v>46006</v>
      </c>
      <c r="N1972" t="str">
        <f>IFERROR(VLOOKUP(A1972,Ordenes!$C$1:$C$215,1,FALSE),"N/A")</f>
        <v>N/A</v>
      </c>
      <c r="O1972" s="8" t="str">
        <f>_xlfn.CONCAT(YEAR(OP[[#This Row],[FechaDocumento]]),"-",MONTH(OP[[#This Row],[FechaDocumento]]))</f>
        <v>2025-12</v>
      </c>
    </row>
    <row r="1973" spans="1:15" ht="15">
      <c r="A1973" s="8">
        <v>2736</v>
      </c>
      <c r="B1973" s="8">
        <v>2310030015</v>
      </c>
      <c r="C1973" s="8" t="s">
        <v>100</v>
      </c>
      <c r="D1973" s="8" t="s">
        <v>12</v>
      </c>
      <c r="E1973" s="8" t="s">
        <v>13</v>
      </c>
      <c r="F1973" s="8" t="s">
        <v>91</v>
      </c>
      <c r="G1973" s="8" t="s">
        <v>92</v>
      </c>
      <c r="H1973" s="8" t="s">
        <v>93</v>
      </c>
      <c r="I1973" s="9">
        <v>2700</v>
      </c>
      <c r="J1973" s="9">
        <v>2700</v>
      </c>
      <c r="K1973" s="8" t="s">
        <v>100</v>
      </c>
      <c r="L1973" s="10">
        <v>46006</v>
      </c>
      <c r="N1973" t="str">
        <f>IFERROR(VLOOKUP(A1973,Ordenes!$C$1:$C$215,1,FALSE),"N/A")</f>
        <v>N/A</v>
      </c>
      <c r="O1973" s="8" t="str">
        <f>_xlfn.CONCAT(YEAR(OP[[#This Row],[FechaDocumento]]),"-",MONTH(OP[[#This Row],[FechaDocumento]]))</f>
        <v>2025-12</v>
      </c>
    </row>
    <row r="1974" spans="1:15" ht="15">
      <c r="A1974" s="8">
        <v>2737</v>
      </c>
      <c r="B1974" s="8">
        <v>2310030020</v>
      </c>
      <c r="C1974" s="8" t="s">
        <v>96</v>
      </c>
      <c r="D1974" s="8" t="s">
        <v>12</v>
      </c>
      <c r="E1974" s="8" t="s">
        <v>13</v>
      </c>
      <c r="F1974" s="8" t="s">
        <v>91</v>
      </c>
      <c r="G1974" s="8" t="s">
        <v>92</v>
      </c>
      <c r="H1974" s="8" t="s">
        <v>93</v>
      </c>
      <c r="I1974" s="9">
        <v>2850</v>
      </c>
      <c r="J1974" s="9">
        <v>2850</v>
      </c>
      <c r="K1974" s="8" t="s">
        <v>96</v>
      </c>
      <c r="L1974" s="10">
        <v>46006</v>
      </c>
      <c r="N1974" t="str">
        <f>IFERROR(VLOOKUP(A1974,Ordenes!$C$1:$C$215,1,FALSE),"N/A")</f>
        <v>N/A</v>
      </c>
      <c r="O1974" s="8" t="str">
        <f>_xlfn.CONCAT(YEAR(OP[[#This Row],[FechaDocumento]]),"-",MONTH(OP[[#This Row],[FechaDocumento]]))</f>
        <v>2025-12</v>
      </c>
    </row>
    <row r="1975" spans="1:15" ht="15">
      <c r="A1975" s="8">
        <v>2738</v>
      </c>
      <c r="B1975" s="8">
        <v>2310030016</v>
      </c>
      <c r="C1975" s="8" t="s">
        <v>94</v>
      </c>
      <c r="D1975" s="8" t="s">
        <v>12</v>
      </c>
      <c r="E1975" s="8" t="s">
        <v>13</v>
      </c>
      <c r="F1975" s="8" t="s">
        <v>91</v>
      </c>
      <c r="G1975" s="8" t="s">
        <v>92</v>
      </c>
      <c r="H1975" s="8" t="s">
        <v>93</v>
      </c>
      <c r="I1975" s="9">
        <v>2700</v>
      </c>
      <c r="J1975" s="9">
        <v>2700</v>
      </c>
      <c r="K1975" s="8" t="s">
        <v>94</v>
      </c>
      <c r="L1975" s="10">
        <v>46006</v>
      </c>
      <c r="N1975" t="str">
        <f>IFERROR(VLOOKUP(A1975,Ordenes!$C$1:$C$215,1,FALSE),"N/A")</f>
        <v>N/A</v>
      </c>
      <c r="O1975" s="8" t="str">
        <f>_xlfn.CONCAT(YEAR(OP[[#This Row],[FechaDocumento]]),"-",MONTH(OP[[#This Row],[FechaDocumento]]))</f>
        <v>2025-12</v>
      </c>
    </row>
    <row r="1976" spans="1:15" ht="15">
      <c r="A1976" s="8">
        <v>2739</v>
      </c>
      <c r="B1976" s="8">
        <v>2310030019</v>
      </c>
      <c r="C1976" s="8" t="s">
        <v>98</v>
      </c>
      <c r="D1976" s="8" t="s">
        <v>12</v>
      </c>
      <c r="E1976" s="8" t="s">
        <v>13</v>
      </c>
      <c r="F1976" s="8" t="s">
        <v>91</v>
      </c>
      <c r="G1976" s="8" t="s">
        <v>92</v>
      </c>
      <c r="H1976" s="8" t="s">
        <v>93</v>
      </c>
      <c r="I1976" s="9">
        <v>2700</v>
      </c>
      <c r="J1976" s="9">
        <v>2700</v>
      </c>
      <c r="K1976" s="8" t="s">
        <v>98</v>
      </c>
      <c r="L1976" s="10">
        <v>46006</v>
      </c>
      <c r="N1976" t="str">
        <f>IFERROR(VLOOKUP(A1976,Ordenes!$C$1:$C$215,1,FALSE),"N/A")</f>
        <v>N/A</v>
      </c>
      <c r="O1976" s="8" t="str">
        <f>_xlfn.CONCAT(YEAR(OP[[#This Row],[FechaDocumento]]),"-",MONTH(OP[[#This Row],[FechaDocumento]]))</f>
        <v>2025-12</v>
      </c>
    </row>
    <row r="1977" spans="1:15" ht="15">
      <c r="A1977" s="8">
        <v>2740</v>
      </c>
      <c r="B1977" s="8">
        <v>2140040017</v>
      </c>
      <c r="C1977" s="8" t="s">
        <v>900</v>
      </c>
      <c r="D1977" s="8" t="s">
        <v>12</v>
      </c>
      <c r="E1977" s="8" t="s">
        <v>13</v>
      </c>
      <c r="F1977" s="8" t="s">
        <v>47</v>
      </c>
      <c r="G1977" s="8" t="s">
        <v>48</v>
      </c>
      <c r="H1977" s="8" t="s">
        <v>49</v>
      </c>
      <c r="I1977" s="9">
        <v>120000</v>
      </c>
      <c r="J1977" s="9">
        <v>119484</v>
      </c>
      <c r="K1977" s="8" t="s">
        <v>900</v>
      </c>
      <c r="L1977" s="10">
        <v>46006</v>
      </c>
      <c r="N1977" t="str">
        <f>IFERROR(VLOOKUP(A1977,Ordenes!$C$1:$C$215,1,FALSE),"N/A")</f>
        <v>N/A</v>
      </c>
      <c r="O1977" s="8" t="str">
        <f>_xlfn.CONCAT(YEAR(OP[[#This Row],[FechaDocumento]]),"-",MONTH(OP[[#This Row],[FechaDocumento]]))</f>
        <v>2025-12</v>
      </c>
    </row>
    <row r="1978" spans="1:15" ht="15">
      <c r="A1978" s="8">
        <v>2741</v>
      </c>
      <c r="B1978" s="8">
        <v>2310090238</v>
      </c>
      <c r="C1978" s="8" t="s">
        <v>788</v>
      </c>
      <c r="D1978" s="8" t="s">
        <v>12</v>
      </c>
      <c r="E1978" s="8" t="s">
        <v>13</v>
      </c>
      <c r="F1978" s="8" t="s">
        <v>47</v>
      </c>
      <c r="G1978" s="8" t="s">
        <v>48</v>
      </c>
      <c r="H1978" s="8" t="s">
        <v>49</v>
      </c>
      <c r="I1978" s="9">
        <v>50000</v>
      </c>
      <c r="J1978" s="9">
        <v>49570</v>
      </c>
      <c r="K1978" s="8" t="s">
        <v>788</v>
      </c>
      <c r="L1978" s="10">
        <v>46006</v>
      </c>
      <c r="N1978" t="str">
        <f>IFERROR(VLOOKUP(A1978,Ordenes!$C$1:$C$215,1,FALSE),"N/A")</f>
        <v>N/A</v>
      </c>
      <c r="O1978" s="8" t="str">
        <f>_xlfn.CONCAT(YEAR(OP[[#This Row],[FechaDocumento]]),"-",MONTH(OP[[#This Row],[FechaDocumento]]))</f>
        <v>2025-12</v>
      </c>
    </row>
    <row r="1979" spans="1:15" ht="15">
      <c r="A1979" s="8">
        <v>2742</v>
      </c>
      <c r="B1979" s="8">
        <v>2140110669</v>
      </c>
      <c r="C1979" s="8" t="s">
        <v>390</v>
      </c>
      <c r="D1979" s="8" t="s">
        <v>12</v>
      </c>
      <c r="E1979" s="8" t="s">
        <v>108</v>
      </c>
      <c r="F1979" s="8" t="s">
        <v>109</v>
      </c>
      <c r="G1979" s="8" t="s">
        <v>110</v>
      </c>
      <c r="H1979" s="8" t="s">
        <v>111</v>
      </c>
      <c r="I1979" s="9">
        <v>40000</v>
      </c>
      <c r="J1979" s="9">
        <v>12256</v>
      </c>
      <c r="K1979" s="8" t="s">
        <v>390</v>
      </c>
      <c r="L1979" s="10">
        <v>46006</v>
      </c>
      <c r="N1979" t="str">
        <f>IFERROR(VLOOKUP(A1979,Ordenes!$C$1:$C$215,1,FALSE),"N/A")</f>
        <v>N/A</v>
      </c>
      <c r="O1979" s="8" t="str">
        <f>_xlfn.CONCAT(YEAR(OP[[#This Row],[FechaDocumento]]),"-",MONTH(OP[[#This Row],[FechaDocumento]]))</f>
        <v>2025-12</v>
      </c>
    </row>
    <row r="1980" spans="1:15" ht="15">
      <c r="A1980" s="8">
        <v>2743</v>
      </c>
      <c r="B1980" s="8">
        <v>2310210129</v>
      </c>
      <c r="C1980" s="8" t="s">
        <v>106</v>
      </c>
      <c r="D1980" s="8" t="s">
        <v>12</v>
      </c>
      <c r="E1980" s="8" t="s">
        <v>13</v>
      </c>
      <c r="F1980" s="8" t="s">
        <v>47</v>
      </c>
      <c r="G1980" s="8" t="s">
        <v>48</v>
      </c>
      <c r="H1980" s="8" t="s">
        <v>49</v>
      </c>
      <c r="I1980" s="9">
        <v>50000</v>
      </c>
      <c r="J1980" s="9">
        <v>50000</v>
      </c>
      <c r="K1980" s="8" t="s">
        <v>106</v>
      </c>
      <c r="L1980" s="10">
        <v>46006</v>
      </c>
      <c r="N1980" t="str">
        <f>IFERROR(VLOOKUP(A1980,Ordenes!$C$1:$C$215,1,FALSE),"N/A")</f>
        <v>N/A</v>
      </c>
      <c r="O1980" s="8" t="str">
        <f>_xlfn.CONCAT(YEAR(OP[[#This Row],[FechaDocumento]]),"-",MONTH(OP[[#This Row],[FechaDocumento]]))</f>
        <v>2025-12</v>
      </c>
    </row>
    <row r="1981" spans="1:15" ht="15">
      <c r="A1981" s="8">
        <v>2750</v>
      </c>
      <c r="B1981" s="8">
        <v>2310160568</v>
      </c>
      <c r="C1981" s="8" t="s">
        <v>442</v>
      </c>
      <c r="D1981" s="8" t="s">
        <v>12</v>
      </c>
      <c r="E1981" s="8" t="s">
        <v>13</v>
      </c>
      <c r="F1981" s="8" t="s">
        <v>14</v>
      </c>
      <c r="G1981" s="8" t="s">
        <v>15</v>
      </c>
      <c r="H1981" s="8" t="s">
        <v>16</v>
      </c>
      <c r="I1981" s="9">
        <v>12000</v>
      </c>
      <c r="J1981" s="9">
        <v>12000</v>
      </c>
      <c r="K1981" s="8" t="s">
        <v>442</v>
      </c>
      <c r="L1981" s="10">
        <v>46006</v>
      </c>
      <c r="N1981" t="str">
        <f>IFERROR(VLOOKUP(A1981,Ordenes!$C$1:$C$215,1,FALSE),"N/A")</f>
        <v>N/A</v>
      </c>
      <c r="O1981" s="8" t="str">
        <f>_xlfn.CONCAT(YEAR(OP[[#This Row],[FechaDocumento]]),"-",MONTH(OP[[#This Row],[FechaDocumento]]))</f>
        <v>2025-12</v>
      </c>
    </row>
    <row r="1982" spans="1:15" ht="15">
      <c r="A1982" s="8">
        <v>2751</v>
      </c>
      <c r="B1982" s="8">
        <v>2310160569</v>
      </c>
      <c r="C1982" s="8" t="s">
        <v>449</v>
      </c>
      <c r="D1982" s="8" t="s">
        <v>12</v>
      </c>
      <c r="E1982" s="8" t="s">
        <v>13</v>
      </c>
      <c r="F1982" s="8" t="s">
        <v>14</v>
      </c>
      <c r="G1982" s="8" t="s">
        <v>15</v>
      </c>
      <c r="H1982" s="8" t="s">
        <v>16</v>
      </c>
      <c r="I1982" s="9">
        <v>12000</v>
      </c>
      <c r="J1982" s="9">
        <v>12000</v>
      </c>
      <c r="K1982" s="8" t="s">
        <v>449</v>
      </c>
      <c r="L1982" s="10">
        <v>46006</v>
      </c>
      <c r="N1982" t="str">
        <f>IFERROR(VLOOKUP(A1982,Ordenes!$C$1:$C$215,1,FALSE),"N/A")</f>
        <v>N/A</v>
      </c>
      <c r="O1982" s="8" t="str">
        <f>_xlfn.CONCAT(YEAR(OP[[#This Row],[FechaDocumento]]),"-",MONTH(OP[[#This Row],[FechaDocumento]]))</f>
        <v>2025-12</v>
      </c>
    </row>
    <row r="1983" spans="1:15" ht="15">
      <c r="A1983" s="8">
        <v>2752</v>
      </c>
      <c r="B1983" s="8">
        <v>2310160570</v>
      </c>
      <c r="C1983" s="8" t="s">
        <v>443</v>
      </c>
      <c r="D1983" s="8" t="s">
        <v>12</v>
      </c>
      <c r="E1983" s="8" t="s">
        <v>13</v>
      </c>
      <c r="F1983" s="8" t="s">
        <v>14</v>
      </c>
      <c r="G1983" s="8" t="s">
        <v>15</v>
      </c>
      <c r="H1983" s="8" t="s">
        <v>16</v>
      </c>
      <c r="I1983" s="9">
        <v>12000</v>
      </c>
      <c r="J1983" s="9">
        <v>12000</v>
      </c>
      <c r="K1983" s="8" t="s">
        <v>443</v>
      </c>
      <c r="L1983" s="10">
        <v>46006</v>
      </c>
      <c r="N1983" t="str">
        <f>IFERROR(VLOOKUP(A1983,Ordenes!$C$1:$C$215,1,FALSE),"N/A")</f>
        <v>N/A</v>
      </c>
      <c r="O1983" s="8" t="str">
        <f>_xlfn.CONCAT(YEAR(OP[[#This Row],[FechaDocumento]]),"-",MONTH(OP[[#This Row],[FechaDocumento]]))</f>
        <v>2025-12</v>
      </c>
    </row>
    <row r="1984" spans="1:15" ht="15">
      <c r="A1984" s="8">
        <v>2753</v>
      </c>
      <c r="B1984" s="8">
        <v>2310160571</v>
      </c>
      <c r="C1984" s="8" t="s">
        <v>447</v>
      </c>
      <c r="D1984" s="8" t="s">
        <v>12</v>
      </c>
      <c r="E1984" s="8" t="s">
        <v>13</v>
      </c>
      <c r="F1984" s="8" t="s">
        <v>14</v>
      </c>
      <c r="G1984" s="8" t="s">
        <v>15</v>
      </c>
      <c r="H1984" s="8" t="s">
        <v>16</v>
      </c>
      <c r="I1984" s="9">
        <v>12000</v>
      </c>
      <c r="J1984" s="9">
        <v>12000</v>
      </c>
      <c r="K1984" s="8" t="s">
        <v>447</v>
      </c>
      <c r="L1984" s="10">
        <v>46006</v>
      </c>
      <c r="N1984" t="str">
        <f>IFERROR(VLOOKUP(A1984,Ordenes!$C$1:$C$215,1,FALSE),"N/A")</f>
        <v>N/A</v>
      </c>
      <c r="O1984" s="8" t="str">
        <f>_xlfn.CONCAT(YEAR(OP[[#This Row],[FechaDocumento]]),"-",MONTH(OP[[#This Row],[FechaDocumento]]))</f>
        <v>2025-12</v>
      </c>
    </row>
    <row r="1985" spans="1:15" ht="15">
      <c r="A1985" s="8">
        <v>2754</v>
      </c>
      <c r="B1985" s="8">
        <v>2310160572</v>
      </c>
      <c r="C1985" s="8" t="s">
        <v>441</v>
      </c>
      <c r="D1985" s="8" t="s">
        <v>12</v>
      </c>
      <c r="E1985" s="8" t="s">
        <v>13</v>
      </c>
      <c r="F1985" s="8" t="s">
        <v>14</v>
      </c>
      <c r="G1985" s="8" t="s">
        <v>15</v>
      </c>
      <c r="H1985" s="8" t="s">
        <v>16</v>
      </c>
      <c r="I1985" s="9">
        <v>12000</v>
      </c>
      <c r="J1985" s="9">
        <v>12000</v>
      </c>
      <c r="K1985" s="8" t="s">
        <v>441</v>
      </c>
      <c r="L1985" s="10">
        <v>46006</v>
      </c>
      <c r="N1985" t="str">
        <f>IFERROR(VLOOKUP(A1985,Ordenes!$C$1:$C$215,1,FALSE),"N/A")</f>
        <v>N/A</v>
      </c>
      <c r="O1985" s="8" t="str">
        <f>_xlfn.CONCAT(YEAR(OP[[#This Row],[FechaDocumento]]),"-",MONTH(OP[[#This Row],[FechaDocumento]]))</f>
        <v>2025-12</v>
      </c>
    </row>
    <row r="1986" spans="1:15" ht="15">
      <c r="A1986" s="8">
        <v>2755</v>
      </c>
      <c r="B1986" s="8">
        <v>2310160573</v>
      </c>
      <c r="C1986" s="8" t="s">
        <v>445</v>
      </c>
      <c r="D1986" s="8" t="s">
        <v>12</v>
      </c>
      <c r="E1986" s="8" t="s">
        <v>13</v>
      </c>
      <c r="F1986" s="8" t="s">
        <v>14</v>
      </c>
      <c r="G1986" s="8" t="s">
        <v>15</v>
      </c>
      <c r="H1986" s="8" t="s">
        <v>16</v>
      </c>
      <c r="I1986" s="9">
        <v>12000</v>
      </c>
      <c r="J1986" s="9">
        <v>12000</v>
      </c>
      <c r="K1986" s="8" t="s">
        <v>445</v>
      </c>
      <c r="L1986" s="10">
        <v>46006</v>
      </c>
      <c r="N1986" t="str">
        <f>IFERROR(VLOOKUP(A1986,Ordenes!$C$1:$C$215,1,FALSE),"N/A")</f>
        <v>N/A</v>
      </c>
      <c r="O1986" s="8" t="str">
        <f>_xlfn.CONCAT(YEAR(OP[[#This Row],[FechaDocumento]]),"-",MONTH(OP[[#This Row],[FechaDocumento]]))</f>
        <v>2025-12</v>
      </c>
    </row>
    <row r="1987" spans="1:15" ht="15">
      <c r="A1987" s="8">
        <v>2756</v>
      </c>
      <c r="B1987" s="8">
        <v>2310160574</v>
      </c>
      <c r="C1987" s="8" t="s">
        <v>452</v>
      </c>
      <c r="D1987" s="8" t="s">
        <v>12</v>
      </c>
      <c r="E1987" s="8" t="s">
        <v>13</v>
      </c>
      <c r="F1987" s="8" t="s">
        <v>14</v>
      </c>
      <c r="G1987" s="8" t="s">
        <v>15</v>
      </c>
      <c r="H1987" s="8" t="s">
        <v>16</v>
      </c>
      <c r="I1987" s="9">
        <v>12000</v>
      </c>
      <c r="J1987" s="9">
        <v>12000</v>
      </c>
      <c r="K1987" s="8" t="s">
        <v>452</v>
      </c>
      <c r="L1987" s="10">
        <v>46006</v>
      </c>
      <c r="N1987" t="str">
        <f>IFERROR(VLOOKUP(A1987,Ordenes!$C$1:$C$215,1,FALSE),"N/A")</f>
        <v>N/A</v>
      </c>
      <c r="O1987" s="8" t="str">
        <f>_xlfn.CONCAT(YEAR(OP[[#This Row],[FechaDocumento]]),"-",MONTH(OP[[#This Row],[FechaDocumento]]))</f>
        <v>2025-12</v>
      </c>
    </row>
    <row r="1988" spans="1:15" ht="15">
      <c r="A1988" s="8">
        <v>2757</v>
      </c>
      <c r="B1988" s="8">
        <v>2310160575</v>
      </c>
      <c r="C1988" s="8" t="s">
        <v>450</v>
      </c>
      <c r="D1988" s="8" t="s">
        <v>12</v>
      </c>
      <c r="E1988" s="8" t="s">
        <v>13</v>
      </c>
      <c r="F1988" s="8" t="s">
        <v>14</v>
      </c>
      <c r="G1988" s="8" t="s">
        <v>15</v>
      </c>
      <c r="H1988" s="8" t="s">
        <v>16</v>
      </c>
      <c r="I1988" s="9">
        <v>12000</v>
      </c>
      <c r="J1988" s="9">
        <v>12000</v>
      </c>
      <c r="K1988" s="8" t="s">
        <v>450</v>
      </c>
      <c r="L1988" s="10">
        <v>46006</v>
      </c>
      <c r="N1988" t="str">
        <f>IFERROR(VLOOKUP(A1988,Ordenes!$C$1:$C$215,1,FALSE),"N/A")</f>
        <v>N/A</v>
      </c>
      <c r="O1988" s="8" t="str">
        <f>_xlfn.CONCAT(YEAR(OP[[#This Row],[FechaDocumento]]),"-",MONTH(OP[[#This Row],[FechaDocumento]]))</f>
        <v>2025-12</v>
      </c>
    </row>
    <row r="1989" spans="1:15" ht="15">
      <c r="A1989" s="8">
        <v>2758</v>
      </c>
      <c r="B1989" s="8">
        <v>2310160576</v>
      </c>
      <c r="C1989" s="8" t="s">
        <v>448</v>
      </c>
      <c r="D1989" s="8" t="s">
        <v>12</v>
      </c>
      <c r="E1989" s="8" t="s">
        <v>13</v>
      </c>
      <c r="F1989" s="8" t="s">
        <v>14</v>
      </c>
      <c r="G1989" s="8" t="s">
        <v>15</v>
      </c>
      <c r="H1989" s="8" t="s">
        <v>16</v>
      </c>
      <c r="I1989" s="9">
        <v>12000</v>
      </c>
      <c r="J1989" s="9">
        <v>12000</v>
      </c>
      <c r="K1989" s="8" t="s">
        <v>448</v>
      </c>
      <c r="L1989" s="10">
        <v>46006</v>
      </c>
      <c r="N1989" t="str">
        <f>IFERROR(VLOOKUP(A1989,Ordenes!$C$1:$C$215,1,FALSE),"N/A")</f>
        <v>N/A</v>
      </c>
      <c r="O1989" s="8" t="str">
        <f>_xlfn.CONCAT(YEAR(OP[[#This Row],[FechaDocumento]]),"-",MONTH(OP[[#This Row],[FechaDocumento]]))</f>
        <v>2025-12</v>
      </c>
    </row>
    <row r="1990" spans="1:15" ht="15">
      <c r="A1990" s="8">
        <v>2759</v>
      </c>
      <c r="B1990" s="8">
        <v>2310160577</v>
      </c>
      <c r="C1990" s="8" t="s">
        <v>446</v>
      </c>
      <c r="D1990" s="8" t="s">
        <v>12</v>
      </c>
      <c r="E1990" s="8" t="s">
        <v>13</v>
      </c>
      <c r="F1990" s="8" t="s">
        <v>14</v>
      </c>
      <c r="G1990" s="8" t="s">
        <v>15</v>
      </c>
      <c r="H1990" s="8" t="s">
        <v>16</v>
      </c>
      <c r="I1990" s="9">
        <v>12000</v>
      </c>
      <c r="J1990" s="9">
        <v>12000</v>
      </c>
      <c r="K1990" s="8" t="s">
        <v>446</v>
      </c>
      <c r="L1990" s="10">
        <v>46006</v>
      </c>
      <c r="N1990" t="str">
        <f>IFERROR(VLOOKUP(A1990,Ordenes!$C$1:$C$215,1,FALSE),"N/A")</f>
        <v>N/A</v>
      </c>
      <c r="O1990" s="8" t="str">
        <f>_xlfn.CONCAT(YEAR(OP[[#This Row],[FechaDocumento]]),"-",MONTH(OP[[#This Row],[FechaDocumento]]))</f>
        <v>2025-12</v>
      </c>
    </row>
    <row r="1991" spans="1:15" ht="15">
      <c r="A1991" s="8">
        <v>2760</v>
      </c>
      <c r="B1991" s="8">
        <v>2310160578</v>
      </c>
      <c r="C1991" s="8" t="s">
        <v>444</v>
      </c>
      <c r="D1991" s="8" t="s">
        <v>12</v>
      </c>
      <c r="E1991" s="8" t="s">
        <v>13</v>
      </c>
      <c r="F1991" s="8" t="s">
        <v>14</v>
      </c>
      <c r="G1991" s="8" t="s">
        <v>15</v>
      </c>
      <c r="H1991" s="8" t="s">
        <v>16</v>
      </c>
      <c r="I1991" s="9">
        <v>12000</v>
      </c>
      <c r="J1991" s="9">
        <v>12000</v>
      </c>
      <c r="K1991" s="8" t="s">
        <v>444</v>
      </c>
      <c r="L1991" s="10">
        <v>46006</v>
      </c>
      <c r="N1991" t="str">
        <f>IFERROR(VLOOKUP(A1991,Ordenes!$C$1:$C$215,1,FALSE),"N/A")</f>
        <v>N/A</v>
      </c>
      <c r="O1991" s="8" t="str">
        <f>_xlfn.CONCAT(YEAR(OP[[#This Row],[FechaDocumento]]),"-",MONTH(OP[[#This Row],[FechaDocumento]]))</f>
        <v>2025-12</v>
      </c>
    </row>
    <row r="1992" spans="1:15" ht="15">
      <c r="A1992" s="8">
        <v>2761</v>
      </c>
      <c r="B1992" s="8">
        <v>2310160579</v>
      </c>
      <c r="C1992" s="8" t="s">
        <v>451</v>
      </c>
      <c r="D1992" s="8" t="s">
        <v>12</v>
      </c>
      <c r="E1992" s="8" t="s">
        <v>13</v>
      </c>
      <c r="F1992" s="8" t="s">
        <v>14</v>
      </c>
      <c r="G1992" s="8" t="s">
        <v>15</v>
      </c>
      <c r="H1992" s="8" t="s">
        <v>16</v>
      </c>
      <c r="I1992" s="9">
        <v>12000</v>
      </c>
      <c r="J1992" s="9">
        <v>12000</v>
      </c>
      <c r="K1992" s="8" t="s">
        <v>451</v>
      </c>
      <c r="L1992" s="10">
        <v>46006</v>
      </c>
      <c r="N1992" t="str">
        <f>IFERROR(VLOOKUP(A1992,Ordenes!$C$1:$C$215,1,FALSE),"N/A")</f>
        <v>N/A</v>
      </c>
      <c r="O1992" s="8" t="str">
        <f>_xlfn.CONCAT(YEAR(OP[[#This Row],[FechaDocumento]]),"-",MONTH(OP[[#This Row],[FechaDocumento]]))</f>
        <v>2025-12</v>
      </c>
    </row>
    <row r="1993" spans="1:15" ht="15">
      <c r="A1993" s="8">
        <v>2762</v>
      </c>
      <c r="B1993" s="8">
        <v>2110020104</v>
      </c>
      <c r="C1993" s="8" t="s">
        <v>477</v>
      </c>
      <c r="D1993" s="8" t="s">
        <v>12</v>
      </c>
      <c r="E1993" s="8" t="s">
        <v>13</v>
      </c>
      <c r="F1993" s="8" t="s">
        <v>47</v>
      </c>
      <c r="G1993" s="8" t="s">
        <v>48</v>
      </c>
      <c r="H1993" s="8" t="s">
        <v>49</v>
      </c>
      <c r="I1993" s="9">
        <v>50000</v>
      </c>
      <c r="J1993" s="9">
        <v>74568</v>
      </c>
      <c r="K1993" s="8" t="s">
        <v>477</v>
      </c>
      <c r="L1993" s="10">
        <v>46007</v>
      </c>
      <c r="N1993" t="str">
        <f>IFERROR(VLOOKUP(A1993,Ordenes!$C$1:$C$215,1,FALSE),"N/A")</f>
        <v>N/A</v>
      </c>
      <c r="O1993" s="8" t="str">
        <f>_xlfn.CONCAT(YEAR(OP[[#This Row],[FechaDocumento]]),"-",MONTH(OP[[#This Row],[FechaDocumento]]))</f>
        <v>2025-12</v>
      </c>
    </row>
    <row r="1994" spans="1:15" ht="15">
      <c r="A1994" s="8">
        <v>2763</v>
      </c>
      <c r="B1994" s="8">
        <v>2110020105</v>
      </c>
      <c r="C1994" s="8" t="s">
        <v>586</v>
      </c>
      <c r="D1994" s="8" t="s">
        <v>12</v>
      </c>
      <c r="E1994" s="8" t="s">
        <v>13</v>
      </c>
      <c r="F1994" s="8" t="s">
        <v>47</v>
      </c>
      <c r="G1994" s="8" t="s">
        <v>48</v>
      </c>
      <c r="H1994" s="8" t="s">
        <v>49</v>
      </c>
      <c r="I1994" s="9">
        <v>25000</v>
      </c>
      <c r="J1994" s="9">
        <v>25344</v>
      </c>
      <c r="K1994" s="8" t="s">
        <v>586</v>
      </c>
      <c r="L1994" s="10">
        <v>46007</v>
      </c>
      <c r="N1994" t="str">
        <f>IFERROR(VLOOKUP(A1994,Ordenes!$C$1:$C$215,1,FALSE),"N/A")</f>
        <v>N/A</v>
      </c>
      <c r="O1994" s="8" t="str">
        <f>_xlfn.CONCAT(YEAR(OP[[#This Row],[FechaDocumento]]),"-",MONTH(OP[[#This Row],[FechaDocumento]]))</f>
        <v>2025-12</v>
      </c>
    </row>
    <row r="1995" spans="1:15" ht="15">
      <c r="A1995" s="8">
        <v>2764</v>
      </c>
      <c r="B1995" s="8">
        <v>2310210158</v>
      </c>
      <c r="C1995" s="8" t="s">
        <v>63</v>
      </c>
      <c r="D1995" s="8" t="s">
        <v>12</v>
      </c>
      <c r="E1995" s="8" t="s">
        <v>13</v>
      </c>
      <c r="F1995" s="8" t="s">
        <v>47</v>
      </c>
      <c r="G1995" s="8" t="s">
        <v>48</v>
      </c>
      <c r="H1995" s="8" t="s">
        <v>49</v>
      </c>
      <c r="I1995" s="9">
        <v>13414</v>
      </c>
      <c r="J1995" s="9">
        <v>13231</v>
      </c>
      <c r="K1995" s="8" t="s">
        <v>63</v>
      </c>
      <c r="L1995" s="10">
        <v>46007</v>
      </c>
      <c r="N1995" t="str">
        <f>IFERROR(VLOOKUP(A1995,Ordenes!$C$1:$C$215,1,FALSE),"N/A")</f>
        <v>N/A</v>
      </c>
      <c r="O1995" s="8" t="str">
        <f>_xlfn.CONCAT(YEAR(OP[[#This Row],[FechaDocumento]]),"-",MONTH(OP[[#This Row],[FechaDocumento]]))</f>
        <v>2025-12</v>
      </c>
    </row>
    <row r="1996" spans="1:15" ht="15">
      <c r="A1996" s="8">
        <v>2777</v>
      </c>
      <c r="B1996" s="8">
        <v>2310210132</v>
      </c>
      <c r="C1996" s="8" t="s">
        <v>73</v>
      </c>
      <c r="D1996" s="8" t="s">
        <v>12</v>
      </c>
      <c r="E1996" s="8" t="s">
        <v>13</v>
      </c>
      <c r="F1996" s="8" t="s">
        <v>47</v>
      </c>
      <c r="G1996" s="8" t="s">
        <v>48</v>
      </c>
      <c r="H1996" s="8" t="s">
        <v>49</v>
      </c>
      <c r="I1996" s="9">
        <v>50000</v>
      </c>
      <c r="J1996" s="9">
        <v>50000</v>
      </c>
      <c r="K1996" s="8" t="s">
        <v>73</v>
      </c>
      <c r="L1996" s="10">
        <v>46007</v>
      </c>
      <c r="N1996" t="str">
        <f>IFERROR(VLOOKUP(A1996,Ordenes!$C$1:$C$215,1,FALSE),"N/A")</f>
        <v>N/A</v>
      </c>
      <c r="O1996" s="8" t="str">
        <f>_xlfn.CONCAT(YEAR(OP[[#This Row],[FechaDocumento]]),"-",MONTH(OP[[#This Row],[FechaDocumento]]))</f>
        <v>2025-12</v>
      </c>
    </row>
    <row r="1997" spans="1:15" ht="15">
      <c r="A1997" s="8">
        <v>2778</v>
      </c>
      <c r="B1997" s="8">
        <v>2110030001</v>
      </c>
      <c r="C1997" s="8" t="s">
        <v>60</v>
      </c>
      <c r="D1997" s="8" t="s">
        <v>12</v>
      </c>
      <c r="E1997" s="8" t="s">
        <v>13</v>
      </c>
      <c r="F1997" s="8" t="s">
        <v>47</v>
      </c>
      <c r="G1997" s="8" t="s">
        <v>48</v>
      </c>
      <c r="H1997" s="8" t="s">
        <v>49</v>
      </c>
      <c r="I1997" s="9">
        <v>50000</v>
      </c>
      <c r="J1997" s="9">
        <v>46860</v>
      </c>
      <c r="K1997" s="8" t="s">
        <v>60</v>
      </c>
      <c r="L1997" s="10">
        <v>46007</v>
      </c>
      <c r="N1997" t="str">
        <f>IFERROR(VLOOKUP(A1997,Ordenes!$C$1:$C$215,1,FALSE),"N/A")</f>
        <v>N/A</v>
      </c>
      <c r="O1997" s="8" t="str">
        <f>_xlfn.CONCAT(YEAR(OP[[#This Row],[FechaDocumento]]),"-",MONTH(OP[[#This Row],[FechaDocumento]]))</f>
        <v>2025-12</v>
      </c>
    </row>
    <row r="1998" spans="1:15" ht="15">
      <c r="A1998" s="8">
        <v>2779</v>
      </c>
      <c r="B1998" s="8">
        <v>2310210133</v>
      </c>
      <c r="C1998" s="8" t="s">
        <v>71</v>
      </c>
      <c r="D1998" s="8" t="s">
        <v>12</v>
      </c>
      <c r="E1998" s="8" t="s">
        <v>13</v>
      </c>
      <c r="F1998" s="8" t="s">
        <v>47</v>
      </c>
      <c r="G1998" s="8" t="s">
        <v>48</v>
      </c>
      <c r="H1998" s="8" t="s">
        <v>49</v>
      </c>
      <c r="I1998" s="9">
        <v>26000</v>
      </c>
      <c r="J1998" s="9">
        <v>28000</v>
      </c>
      <c r="K1998" s="8" t="s">
        <v>71</v>
      </c>
      <c r="L1998" s="10">
        <v>46008</v>
      </c>
      <c r="N1998" t="str">
        <f>IFERROR(VLOOKUP(A1998,Ordenes!$C$1:$C$215,1,FALSE),"N/A")</f>
        <v>N/A</v>
      </c>
      <c r="O1998" s="8" t="str">
        <f>_xlfn.CONCAT(YEAR(OP[[#This Row],[FechaDocumento]]),"-",MONTH(OP[[#This Row],[FechaDocumento]]))</f>
        <v>2025-12</v>
      </c>
    </row>
    <row r="1999" spans="1:15" ht="15">
      <c r="A1999" s="8">
        <v>2780</v>
      </c>
      <c r="B1999" s="8">
        <v>2310210135</v>
      </c>
      <c r="C1999" s="8" t="s">
        <v>88</v>
      </c>
      <c r="D1999" s="8" t="s">
        <v>12</v>
      </c>
      <c r="E1999" s="8" t="s">
        <v>13</v>
      </c>
      <c r="F1999" s="8" t="s">
        <v>47</v>
      </c>
      <c r="G1999" s="8" t="s">
        <v>48</v>
      </c>
      <c r="H1999" s="8" t="s">
        <v>49</v>
      </c>
      <c r="I1999" s="9">
        <v>62303</v>
      </c>
      <c r="J1999" s="9">
        <v>62303</v>
      </c>
      <c r="K1999" s="8" t="s">
        <v>88</v>
      </c>
      <c r="L1999" s="10">
        <v>46008</v>
      </c>
      <c r="N1999" t="str">
        <f>IFERROR(VLOOKUP(A1999,Ordenes!$C$1:$C$215,1,FALSE),"N/A")</f>
        <v>N/A</v>
      </c>
      <c r="O1999" s="8" t="str">
        <f>_xlfn.CONCAT(YEAR(OP[[#This Row],[FechaDocumento]]),"-",MONTH(OP[[#This Row],[FechaDocumento]]))</f>
        <v>2025-12</v>
      </c>
    </row>
    <row r="2000" spans="1:15" ht="15">
      <c r="A2000" s="8">
        <v>2781</v>
      </c>
      <c r="B2000" s="8">
        <v>2110040016</v>
      </c>
      <c r="C2000" s="8" t="s">
        <v>231</v>
      </c>
      <c r="D2000" s="8" t="s">
        <v>12</v>
      </c>
      <c r="E2000" s="8" t="s">
        <v>13</v>
      </c>
      <c r="F2000" s="8" t="s">
        <v>47</v>
      </c>
      <c r="G2000" s="8" t="s">
        <v>48</v>
      </c>
      <c r="H2000" s="8" t="s">
        <v>49</v>
      </c>
      <c r="I2000" s="9">
        <v>40000</v>
      </c>
      <c r="J2000" s="9">
        <v>23734</v>
      </c>
      <c r="K2000" s="8" t="s">
        <v>231</v>
      </c>
      <c r="L2000" s="10">
        <v>46008</v>
      </c>
      <c r="N2000" t="str">
        <f>IFERROR(VLOOKUP(A2000,Ordenes!$C$1:$C$215,1,FALSE),"N/A")</f>
        <v>N/A</v>
      </c>
      <c r="O2000" s="8" t="str">
        <f>_xlfn.CONCAT(YEAR(OP[[#This Row],[FechaDocumento]]),"-",MONTH(OP[[#This Row],[FechaDocumento]]))</f>
        <v>2025-12</v>
      </c>
    </row>
    <row r="2001" spans="1:15" ht="15">
      <c r="A2001" s="8">
        <v>2782</v>
      </c>
      <c r="B2001" s="8">
        <v>2310090404</v>
      </c>
      <c r="C2001" s="8" t="s">
        <v>148</v>
      </c>
      <c r="D2001" s="8" t="s">
        <v>12</v>
      </c>
      <c r="E2001" s="8" t="s">
        <v>13</v>
      </c>
      <c r="F2001" s="8" t="s">
        <v>14</v>
      </c>
      <c r="G2001" s="8" t="s">
        <v>15</v>
      </c>
      <c r="H2001" s="8" t="s">
        <v>16</v>
      </c>
      <c r="I2001" s="9">
        <v>20000</v>
      </c>
      <c r="J2001" s="9">
        <v>21000</v>
      </c>
      <c r="K2001" s="8" t="s">
        <v>148</v>
      </c>
      <c r="L2001" s="10">
        <v>46008</v>
      </c>
      <c r="N2001" t="str">
        <f>IFERROR(VLOOKUP(A2001,Ordenes!$C$1:$C$215,1,FALSE),"N/A")</f>
        <v>N/A</v>
      </c>
      <c r="O2001" s="8" t="str">
        <f>_xlfn.CONCAT(YEAR(OP[[#This Row],[FechaDocumento]]),"-",MONTH(OP[[#This Row],[FechaDocumento]]))</f>
        <v>2025-12</v>
      </c>
    </row>
    <row r="2002" spans="1:15" ht="15">
      <c r="A2002" s="8">
        <v>2783</v>
      </c>
      <c r="B2002" s="8">
        <v>2310090398</v>
      </c>
      <c r="C2002" s="8" t="s">
        <v>155</v>
      </c>
      <c r="D2002" s="8" t="s">
        <v>12</v>
      </c>
      <c r="E2002" s="8" t="s">
        <v>13</v>
      </c>
      <c r="F2002" s="8" t="s">
        <v>14</v>
      </c>
      <c r="G2002" s="8" t="s">
        <v>15</v>
      </c>
      <c r="H2002" s="8" t="s">
        <v>16</v>
      </c>
      <c r="I2002" s="9">
        <v>20000</v>
      </c>
      <c r="J2002" s="9">
        <v>20000</v>
      </c>
      <c r="K2002" s="8" t="s">
        <v>155</v>
      </c>
      <c r="L2002" s="10">
        <v>46008</v>
      </c>
      <c r="N2002" t="str">
        <f>IFERROR(VLOOKUP(A2002,Ordenes!$C$1:$C$215,1,FALSE),"N/A")</f>
        <v>N/A</v>
      </c>
      <c r="O2002" s="8" t="str">
        <f>_xlfn.CONCAT(YEAR(OP[[#This Row],[FechaDocumento]]),"-",MONTH(OP[[#This Row],[FechaDocumento]]))</f>
        <v>2025-12</v>
      </c>
    </row>
    <row r="2003" spans="1:15" ht="15">
      <c r="A2003" s="8">
        <v>2784</v>
      </c>
      <c r="B2003" s="8">
        <v>2310090399</v>
      </c>
      <c r="C2003" s="8" t="s">
        <v>152</v>
      </c>
      <c r="D2003" s="8" t="s">
        <v>12</v>
      </c>
      <c r="E2003" s="8" t="s">
        <v>13</v>
      </c>
      <c r="F2003" s="8" t="s">
        <v>14</v>
      </c>
      <c r="G2003" s="8" t="s">
        <v>15</v>
      </c>
      <c r="H2003" s="8" t="s">
        <v>16</v>
      </c>
      <c r="I2003" s="9">
        <v>20000</v>
      </c>
      <c r="J2003" s="9">
        <v>20000</v>
      </c>
      <c r="K2003" s="8" t="s">
        <v>152</v>
      </c>
      <c r="L2003" s="10">
        <v>46008</v>
      </c>
      <c r="N2003" t="str">
        <f>IFERROR(VLOOKUP(A2003,Ordenes!$C$1:$C$215,1,FALSE),"N/A")</f>
        <v>N/A</v>
      </c>
      <c r="O2003" s="8" t="str">
        <f>_xlfn.CONCAT(YEAR(OP[[#This Row],[FechaDocumento]]),"-",MONTH(OP[[#This Row],[FechaDocumento]]))</f>
        <v>2025-12</v>
      </c>
    </row>
    <row r="2004" spans="1:15" ht="15">
      <c r="A2004" s="8">
        <v>2785</v>
      </c>
      <c r="B2004" s="8">
        <v>2310090394</v>
      </c>
      <c r="C2004" s="8" t="s">
        <v>157</v>
      </c>
      <c r="D2004" s="8" t="s">
        <v>12</v>
      </c>
      <c r="E2004" s="8" t="s">
        <v>13</v>
      </c>
      <c r="F2004" s="8" t="s">
        <v>14</v>
      </c>
      <c r="G2004" s="8" t="s">
        <v>15</v>
      </c>
      <c r="H2004" s="8" t="s">
        <v>16</v>
      </c>
      <c r="I2004" s="9">
        <v>20000</v>
      </c>
      <c r="J2004" s="9">
        <v>20300</v>
      </c>
      <c r="K2004" s="8" t="s">
        <v>157</v>
      </c>
      <c r="L2004" s="10">
        <v>46008</v>
      </c>
      <c r="N2004" t="str">
        <f>IFERROR(VLOOKUP(A2004,Ordenes!$C$1:$C$215,1,FALSE),"N/A")</f>
        <v>N/A</v>
      </c>
      <c r="O2004" s="8" t="str">
        <f>_xlfn.CONCAT(YEAR(OP[[#This Row],[FechaDocumento]]),"-",MONTH(OP[[#This Row],[FechaDocumento]]))</f>
        <v>2025-12</v>
      </c>
    </row>
    <row r="2005" spans="1:15" ht="15">
      <c r="A2005" s="8">
        <v>2786</v>
      </c>
      <c r="B2005" s="8">
        <v>2310090393</v>
      </c>
      <c r="C2005" s="8" t="s">
        <v>159</v>
      </c>
      <c r="D2005" s="8" t="s">
        <v>12</v>
      </c>
      <c r="E2005" s="8" t="s">
        <v>13</v>
      </c>
      <c r="F2005" s="8" t="s">
        <v>14</v>
      </c>
      <c r="G2005" s="8" t="s">
        <v>15</v>
      </c>
      <c r="H2005" s="8" t="s">
        <v>16</v>
      </c>
      <c r="I2005" s="9">
        <v>17000</v>
      </c>
      <c r="J2005" s="9">
        <v>17000</v>
      </c>
      <c r="K2005" s="8" t="s">
        <v>159</v>
      </c>
      <c r="L2005" s="10">
        <v>46008</v>
      </c>
      <c r="N2005" t="str">
        <f>IFERROR(VLOOKUP(A2005,Ordenes!$C$1:$C$215,1,FALSE),"N/A")</f>
        <v>N/A</v>
      </c>
      <c r="O2005" s="8" t="str">
        <f>_xlfn.CONCAT(YEAR(OP[[#This Row],[FechaDocumento]]),"-",MONTH(OP[[#This Row],[FechaDocumento]]))</f>
        <v>2025-12</v>
      </c>
    </row>
    <row r="2006" spans="1:15" ht="15">
      <c r="A2006" s="8">
        <v>2787</v>
      </c>
      <c r="B2006" s="8">
        <v>2310090395</v>
      </c>
      <c r="C2006" s="8" t="s">
        <v>153</v>
      </c>
      <c r="D2006" s="8" t="s">
        <v>12</v>
      </c>
      <c r="E2006" s="8" t="s">
        <v>13</v>
      </c>
      <c r="F2006" s="8" t="s">
        <v>14</v>
      </c>
      <c r="G2006" s="8" t="s">
        <v>15</v>
      </c>
      <c r="H2006" s="8" t="s">
        <v>16</v>
      </c>
      <c r="I2006" s="9">
        <v>21000</v>
      </c>
      <c r="J2006" s="9">
        <v>20500</v>
      </c>
      <c r="K2006" s="8" t="s">
        <v>153</v>
      </c>
      <c r="L2006" s="10">
        <v>46008</v>
      </c>
      <c r="N2006" t="str">
        <f>IFERROR(VLOOKUP(A2006,Ordenes!$C$1:$C$215,1,FALSE),"N/A")</f>
        <v>N/A</v>
      </c>
      <c r="O2006" s="8" t="str">
        <f>_xlfn.CONCAT(YEAR(OP[[#This Row],[FechaDocumento]]),"-",MONTH(OP[[#This Row],[FechaDocumento]]))</f>
        <v>2025-12</v>
      </c>
    </row>
    <row r="2007" spans="1:15" ht="15">
      <c r="A2007" s="8">
        <v>2788</v>
      </c>
      <c r="B2007" s="8">
        <v>2310090397</v>
      </c>
      <c r="C2007" s="8" t="s">
        <v>149</v>
      </c>
      <c r="D2007" s="8" t="s">
        <v>12</v>
      </c>
      <c r="E2007" s="8" t="s">
        <v>13</v>
      </c>
      <c r="F2007" s="8" t="s">
        <v>14</v>
      </c>
      <c r="G2007" s="8" t="s">
        <v>15</v>
      </c>
      <c r="H2007" s="8" t="s">
        <v>16</v>
      </c>
      <c r="I2007" s="9">
        <v>20000</v>
      </c>
      <c r="J2007" s="9">
        <v>20000</v>
      </c>
      <c r="K2007" s="8" t="s">
        <v>149</v>
      </c>
      <c r="L2007" s="10">
        <v>46008</v>
      </c>
      <c r="N2007" t="str">
        <f>IFERROR(VLOOKUP(A2007,Ordenes!$C$1:$C$215,1,FALSE),"N/A")</f>
        <v>N/A</v>
      </c>
      <c r="O2007" s="8" t="str">
        <f>_xlfn.CONCAT(YEAR(OP[[#This Row],[FechaDocumento]]),"-",MONTH(OP[[#This Row],[FechaDocumento]]))</f>
        <v>2025-12</v>
      </c>
    </row>
    <row r="2008" spans="1:15" ht="15">
      <c r="A2008" s="8">
        <v>2789</v>
      </c>
      <c r="B2008" s="8">
        <v>2310090400</v>
      </c>
      <c r="C2008" s="8" t="s">
        <v>151</v>
      </c>
      <c r="D2008" s="8" t="s">
        <v>12</v>
      </c>
      <c r="E2008" s="8" t="s">
        <v>13</v>
      </c>
      <c r="F2008" s="8" t="s">
        <v>14</v>
      </c>
      <c r="G2008" s="8" t="s">
        <v>15</v>
      </c>
      <c r="H2008" s="8" t="s">
        <v>16</v>
      </c>
      <c r="I2008" s="9">
        <v>21000</v>
      </c>
      <c r="J2008" s="9">
        <v>21000</v>
      </c>
      <c r="K2008" s="8" t="s">
        <v>151</v>
      </c>
      <c r="L2008" s="10">
        <v>46008</v>
      </c>
      <c r="N2008" t="str">
        <f>IFERROR(VLOOKUP(A2008,Ordenes!$C$1:$C$215,1,FALSE),"N/A")</f>
        <v>N/A</v>
      </c>
      <c r="O2008" s="8" t="str">
        <f>_xlfn.CONCAT(YEAR(OP[[#This Row],[FechaDocumento]]),"-",MONTH(OP[[#This Row],[FechaDocumento]]))</f>
        <v>2025-12</v>
      </c>
    </row>
    <row r="2009" spans="1:15" ht="15">
      <c r="A2009" s="8">
        <v>2790</v>
      </c>
      <c r="B2009" s="8">
        <v>2310090396</v>
      </c>
      <c r="C2009" s="8" t="s">
        <v>154</v>
      </c>
      <c r="D2009" s="8" t="s">
        <v>12</v>
      </c>
      <c r="E2009" s="8" t="s">
        <v>13</v>
      </c>
      <c r="F2009" s="8" t="s">
        <v>14</v>
      </c>
      <c r="G2009" s="8" t="s">
        <v>15</v>
      </c>
      <c r="H2009" s="8" t="s">
        <v>16</v>
      </c>
      <c r="I2009" s="9">
        <v>20000</v>
      </c>
      <c r="J2009" s="9">
        <v>20000</v>
      </c>
      <c r="K2009" s="8" t="s">
        <v>154</v>
      </c>
      <c r="L2009" s="10">
        <v>46008</v>
      </c>
      <c r="N2009" t="str">
        <f>IFERROR(VLOOKUP(A2009,Ordenes!$C$1:$C$215,1,FALSE),"N/A")</f>
        <v>N/A</v>
      </c>
      <c r="O2009" s="8" t="str">
        <f>_xlfn.CONCAT(YEAR(OP[[#This Row],[FechaDocumento]]),"-",MONTH(OP[[#This Row],[FechaDocumento]]))</f>
        <v>2025-12</v>
      </c>
    </row>
    <row r="2010" spans="1:15" ht="15">
      <c r="A2010" s="8">
        <v>2791</v>
      </c>
      <c r="B2010" s="8">
        <v>2310090402</v>
      </c>
      <c r="C2010" s="8" t="s">
        <v>156</v>
      </c>
      <c r="D2010" s="8" t="s">
        <v>12</v>
      </c>
      <c r="E2010" s="8" t="s">
        <v>13</v>
      </c>
      <c r="F2010" s="8" t="s">
        <v>14</v>
      </c>
      <c r="G2010" s="8" t="s">
        <v>15</v>
      </c>
      <c r="H2010" s="8" t="s">
        <v>16</v>
      </c>
      <c r="I2010" s="9">
        <v>20500</v>
      </c>
      <c r="J2010" s="9">
        <v>20300</v>
      </c>
      <c r="K2010" s="8" t="s">
        <v>156</v>
      </c>
      <c r="L2010" s="10">
        <v>46008</v>
      </c>
      <c r="N2010" t="str">
        <f>IFERROR(VLOOKUP(A2010,Ordenes!$C$1:$C$215,1,FALSE),"N/A")</f>
        <v>N/A</v>
      </c>
      <c r="O2010" s="8" t="str">
        <f>_xlfn.CONCAT(YEAR(OP[[#This Row],[FechaDocumento]]),"-",MONTH(OP[[#This Row],[FechaDocumento]]))</f>
        <v>2025-12</v>
      </c>
    </row>
    <row r="2011" spans="1:15" ht="15">
      <c r="A2011" s="8">
        <v>2792</v>
      </c>
      <c r="B2011" s="8">
        <v>2310090374</v>
      </c>
      <c r="C2011" s="8" t="s">
        <v>158</v>
      </c>
      <c r="D2011" s="8" t="s">
        <v>12</v>
      </c>
      <c r="E2011" s="8" t="s">
        <v>13</v>
      </c>
      <c r="F2011" s="8" t="s">
        <v>14</v>
      </c>
      <c r="G2011" s="8" t="s">
        <v>15</v>
      </c>
      <c r="H2011" s="8" t="s">
        <v>16</v>
      </c>
      <c r="I2011" s="9">
        <v>20500</v>
      </c>
      <c r="J2011" s="9">
        <v>20500</v>
      </c>
      <c r="K2011" s="8" t="s">
        <v>158</v>
      </c>
      <c r="L2011" s="10">
        <v>46008</v>
      </c>
      <c r="N2011" t="str">
        <f>IFERROR(VLOOKUP(A2011,Ordenes!$C$1:$C$215,1,FALSE),"N/A")</f>
        <v>N/A</v>
      </c>
      <c r="O2011" s="8" t="str">
        <f>_xlfn.CONCAT(YEAR(OP[[#This Row],[FechaDocumento]]),"-",MONTH(OP[[#This Row],[FechaDocumento]]))</f>
        <v>2025-12</v>
      </c>
    </row>
    <row r="2012" spans="1:15" ht="15">
      <c r="A2012" s="8">
        <v>2793</v>
      </c>
      <c r="B2012" s="8">
        <v>2310090405</v>
      </c>
      <c r="C2012" s="8" t="s">
        <v>150</v>
      </c>
      <c r="D2012" s="8" t="s">
        <v>12</v>
      </c>
      <c r="E2012" s="8" t="s">
        <v>13</v>
      </c>
      <c r="F2012" s="8" t="s">
        <v>14</v>
      </c>
      <c r="G2012" s="8" t="s">
        <v>15</v>
      </c>
      <c r="H2012" s="8" t="s">
        <v>16</v>
      </c>
      <c r="I2012" s="9">
        <v>20500</v>
      </c>
      <c r="J2012" s="9">
        <v>20500</v>
      </c>
      <c r="K2012" s="8" t="s">
        <v>150</v>
      </c>
      <c r="L2012" s="10">
        <v>46008</v>
      </c>
      <c r="N2012" t="str">
        <f>IFERROR(VLOOKUP(A2012,Ordenes!$C$1:$C$215,1,FALSE),"N/A")</f>
        <v>N/A</v>
      </c>
      <c r="O2012" s="8" t="str">
        <f>_xlfn.CONCAT(YEAR(OP[[#This Row],[FechaDocumento]]),"-",MONTH(OP[[#This Row],[FechaDocumento]]))</f>
        <v>2025-12</v>
      </c>
    </row>
    <row r="2013" spans="1:15" ht="15">
      <c r="A2013" s="8">
        <v>2794</v>
      </c>
      <c r="B2013" s="8">
        <v>2310160431</v>
      </c>
      <c r="C2013" s="8" t="s">
        <v>182</v>
      </c>
      <c r="D2013" s="8" t="s">
        <v>12</v>
      </c>
      <c r="E2013" s="8" t="s">
        <v>13</v>
      </c>
      <c r="F2013" s="8" t="s">
        <v>14</v>
      </c>
      <c r="G2013" s="8" t="s">
        <v>15</v>
      </c>
      <c r="H2013" s="8" t="s">
        <v>16</v>
      </c>
      <c r="I2013" s="9">
        <v>18000</v>
      </c>
      <c r="J2013" s="9">
        <v>17000</v>
      </c>
      <c r="K2013" s="8" t="s">
        <v>182</v>
      </c>
      <c r="L2013" s="10">
        <v>46008</v>
      </c>
      <c r="N2013" t="str">
        <f>IFERROR(VLOOKUP(A2013,Ordenes!$C$1:$C$215,1,FALSE),"N/A")</f>
        <v>N/A</v>
      </c>
      <c r="O2013" s="8" t="str">
        <f>_xlfn.CONCAT(YEAR(OP[[#This Row],[FechaDocumento]]),"-",MONTH(OP[[#This Row],[FechaDocumento]]))</f>
        <v>2025-12</v>
      </c>
    </row>
    <row r="2014" spans="1:15" ht="15">
      <c r="A2014" s="8">
        <v>2795</v>
      </c>
      <c r="B2014" s="8">
        <v>2310160425</v>
      </c>
      <c r="C2014" s="8" t="s">
        <v>194</v>
      </c>
      <c r="D2014" s="8" t="s">
        <v>12</v>
      </c>
      <c r="E2014" s="8" t="s">
        <v>13</v>
      </c>
      <c r="F2014" s="8" t="s">
        <v>14</v>
      </c>
      <c r="G2014" s="8" t="s">
        <v>15</v>
      </c>
      <c r="H2014" s="8" t="s">
        <v>16</v>
      </c>
      <c r="I2014" s="9">
        <v>18000</v>
      </c>
      <c r="J2014" s="9">
        <v>18000</v>
      </c>
      <c r="K2014" s="8" t="s">
        <v>194</v>
      </c>
      <c r="L2014" s="10">
        <v>46008</v>
      </c>
      <c r="N2014" t="str">
        <f>IFERROR(VLOOKUP(A2014,Ordenes!$C$1:$C$215,1,FALSE),"N/A")</f>
        <v>N/A</v>
      </c>
      <c r="O2014" s="8" t="str">
        <f>_xlfn.CONCAT(YEAR(OP[[#This Row],[FechaDocumento]]),"-",MONTH(OP[[#This Row],[FechaDocumento]]))</f>
        <v>2025-12</v>
      </c>
    </row>
    <row r="2015" spans="1:15" ht="15">
      <c r="A2015" s="8">
        <v>2796</v>
      </c>
      <c r="B2015" s="8">
        <v>2310160426</v>
      </c>
      <c r="C2015" s="8" t="s">
        <v>191</v>
      </c>
      <c r="D2015" s="8" t="s">
        <v>12</v>
      </c>
      <c r="E2015" s="8" t="s">
        <v>13</v>
      </c>
      <c r="F2015" s="8" t="s">
        <v>14</v>
      </c>
      <c r="G2015" s="8" t="s">
        <v>15</v>
      </c>
      <c r="H2015" s="8" t="s">
        <v>16</v>
      </c>
      <c r="I2015" s="9">
        <v>19000</v>
      </c>
      <c r="J2015" s="9">
        <v>18670</v>
      </c>
      <c r="K2015" s="8" t="s">
        <v>191</v>
      </c>
      <c r="L2015" s="10">
        <v>46008</v>
      </c>
      <c r="N2015" t="str">
        <f>IFERROR(VLOOKUP(A2015,Ordenes!$C$1:$C$215,1,FALSE),"N/A")</f>
        <v>N/A</v>
      </c>
      <c r="O2015" s="8" t="str">
        <f>_xlfn.CONCAT(YEAR(OP[[#This Row],[FechaDocumento]]),"-",MONTH(OP[[#This Row],[FechaDocumento]]))</f>
        <v>2025-12</v>
      </c>
    </row>
    <row r="2016" spans="1:15" ht="15">
      <c r="A2016" s="8">
        <v>2797</v>
      </c>
      <c r="B2016" s="8">
        <v>2310160214</v>
      </c>
      <c r="C2016" s="8" t="s">
        <v>196</v>
      </c>
      <c r="D2016" s="8" t="s">
        <v>12</v>
      </c>
      <c r="E2016" s="8" t="s">
        <v>13</v>
      </c>
      <c r="F2016" s="8" t="s">
        <v>14</v>
      </c>
      <c r="G2016" s="8" t="s">
        <v>15</v>
      </c>
      <c r="H2016" s="8" t="s">
        <v>16</v>
      </c>
      <c r="I2016" s="9">
        <v>18000</v>
      </c>
      <c r="J2016" s="9">
        <v>18000</v>
      </c>
      <c r="K2016" s="8" t="s">
        <v>196</v>
      </c>
      <c r="L2016" s="10">
        <v>46008</v>
      </c>
      <c r="N2016" t="str">
        <f>IFERROR(VLOOKUP(A2016,Ordenes!$C$1:$C$215,1,FALSE),"N/A")</f>
        <v>N/A</v>
      </c>
      <c r="O2016" s="8" t="str">
        <f>_xlfn.CONCAT(YEAR(OP[[#This Row],[FechaDocumento]]),"-",MONTH(OP[[#This Row],[FechaDocumento]]))</f>
        <v>2025-12</v>
      </c>
    </row>
    <row r="2017" spans="1:15" ht="15">
      <c r="A2017" s="8">
        <v>2798</v>
      </c>
      <c r="B2017" s="8">
        <v>2310160104</v>
      </c>
      <c r="C2017" s="8" t="s">
        <v>199</v>
      </c>
      <c r="D2017" s="8" t="s">
        <v>12</v>
      </c>
      <c r="E2017" s="8" t="s">
        <v>13</v>
      </c>
      <c r="F2017" s="8" t="s">
        <v>14</v>
      </c>
      <c r="G2017" s="8" t="s">
        <v>15</v>
      </c>
      <c r="H2017" s="8" t="s">
        <v>16</v>
      </c>
      <c r="I2017" s="9">
        <v>17000</v>
      </c>
      <c r="J2017" s="9">
        <v>16800</v>
      </c>
      <c r="K2017" s="8" t="s">
        <v>199</v>
      </c>
      <c r="L2017" s="10">
        <v>46008</v>
      </c>
      <c r="N2017" t="str">
        <f>IFERROR(VLOOKUP(A2017,Ordenes!$C$1:$C$215,1,FALSE),"N/A")</f>
        <v>N/A</v>
      </c>
      <c r="O2017" s="8" t="str">
        <f>_xlfn.CONCAT(YEAR(OP[[#This Row],[FechaDocumento]]),"-",MONTH(OP[[#This Row],[FechaDocumento]]))</f>
        <v>2025-12</v>
      </c>
    </row>
    <row r="2018" spans="1:15" ht="15">
      <c r="A2018" s="8">
        <v>2799</v>
      </c>
      <c r="B2018" s="8">
        <v>2310160219</v>
      </c>
      <c r="C2018" s="8" t="s">
        <v>192</v>
      </c>
      <c r="D2018" s="8" t="s">
        <v>12</v>
      </c>
      <c r="E2018" s="8" t="s">
        <v>13</v>
      </c>
      <c r="F2018" s="8" t="s">
        <v>14</v>
      </c>
      <c r="G2018" s="8" t="s">
        <v>15</v>
      </c>
      <c r="H2018" s="8" t="s">
        <v>16</v>
      </c>
      <c r="I2018" s="9">
        <v>20000</v>
      </c>
      <c r="J2018" s="9">
        <v>17300</v>
      </c>
      <c r="K2018" s="8" t="s">
        <v>192</v>
      </c>
      <c r="L2018" s="10">
        <v>46008</v>
      </c>
      <c r="N2018" t="str">
        <f>IFERROR(VLOOKUP(A2018,Ordenes!$C$1:$C$215,1,FALSE),"N/A")</f>
        <v>N/A</v>
      </c>
      <c r="O2018" s="8" t="str">
        <f>_xlfn.CONCAT(YEAR(OP[[#This Row],[FechaDocumento]]),"-",MONTH(OP[[#This Row],[FechaDocumento]]))</f>
        <v>2025-12</v>
      </c>
    </row>
    <row r="2019" spans="1:15" ht="15">
      <c r="A2019" s="8">
        <v>2800</v>
      </c>
      <c r="B2019" s="8">
        <v>2310160424</v>
      </c>
      <c r="C2019" s="8" t="s">
        <v>183</v>
      </c>
      <c r="D2019" s="8" t="s">
        <v>12</v>
      </c>
      <c r="E2019" s="8" t="s">
        <v>13</v>
      </c>
      <c r="F2019" s="8" t="s">
        <v>14</v>
      </c>
      <c r="G2019" s="8" t="s">
        <v>15</v>
      </c>
      <c r="H2019" s="8" t="s">
        <v>16</v>
      </c>
      <c r="I2019" s="9">
        <v>16500</v>
      </c>
      <c r="J2019" s="9">
        <v>17000</v>
      </c>
      <c r="K2019" s="8" t="s">
        <v>183</v>
      </c>
      <c r="L2019" s="10">
        <v>46008</v>
      </c>
      <c r="N2019" t="str">
        <f>IFERROR(VLOOKUP(A2019,Ordenes!$C$1:$C$215,1,FALSE),"N/A")</f>
        <v>N/A</v>
      </c>
      <c r="O2019" s="8" t="str">
        <f>_xlfn.CONCAT(YEAR(OP[[#This Row],[FechaDocumento]]),"-",MONTH(OP[[#This Row],[FechaDocumento]]))</f>
        <v>2025-12</v>
      </c>
    </row>
    <row r="2020" spans="1:15" ht="15">
      <c r="A2020" s="8">
        <v>2801</v>
      </c>
      <c r="B2020" s="8">
        <v>2310160220</v>
      </c>
      <c r="C2020" s="8" t="s">
        <v>193</v>
      </c>
      <c r="D2020" s="8" t="s">
        <v>12</v>
      </c>
      <c r="E2020" s="8" t="s">
        <v>13</v>
      </c>
      <c r="F2020" s="8" t="s">
        <v>14</v>
      </c>
      <c r="G2020" s="8" t="s">
        <v>15</v>
      </c>
      <c r="H2020" s="8" t="s">
        <v>16</v>
      </c>
      <c r="I2020" s="9">
        <v>18000</v>
      </c>
      <c r="J2020" s="9">
        <v>18000</v>
      </c>
      <c r="K2020" s="8" t="s">
        <v>193</v>
      </c>
      <c r="L2020" s="10">
        <v>46008</v>
      </c>
      <c r="N2020" t="str">
        <f>IFERROR(VLOOKUP(A2020,Ordenes!$C$1:$C$215,1,FALSE),"N/A")</f>
        <v>N/A</v>
      </c>
      <c r="O2020" s="8" t="str">
        <f>_xlfn.CONCAT(YEAR(OP[[#This Row],[FechaDocumento]]),"-",MONTH(OP[[#This Row],[FechaDocumento]]))</f>
        <v>2025-12</v>
      </c>
    </row>
    <row r="2021" spans="1:15" ht="15">
      <c r="A2021" s="8">
        <v>2802</v>
      </c>
      <c r="B2021" s="8">
        <v>2310160429</v>
      </c>
      <c r="C2021" s="8" t="s">
        <v>195</v>
      </c>
      <c r="D2021" s="8" t="s">
        <v>12</v>
      </c>
      <c r="E2021" s="8" t="s">
        <v>13</v>
      </c>
      <c r="F2021" s="8" t="s">
        <v>14</v>
      </c>
      <c r="G2021" s="8" t="s">
        <v>15</v>
      </c>
      <c r="H2021" s="8" t="s">
        <v>16</v>
      </c>
      <c r="I2021" s="9">
        <v>18500</v>
      </c>
      <c r="J2021" s="9">
        <v>18500</v>
      </c>
      <c r="K2021" s="8" t="s">
        <v>195</v>
      </c>
      <c r="L2021" s="10">
        <v>46008</v>
      </c>
      <c r="N2021" t="str">
        <f>IFERROR(VLOOKUP(A2021,Ordenes!$C$1:$C$215,1,FALSE),"N/A")</f>
        <v>N/A</v>
      </c>
      <c r="O2021" s="8" t="str">
        <f>_xlfn.CONCAT(YEAR(OP[[#This Row],[FechaDocumento]]),"-",MONTH(OP[[#This Row],[FechaDocumento]]))</f>
        <v>2025-12</v>
      </c>
    </row>
    <row r="2022" spans="1:15" ht="15">
      <c r="A2022" s="8">
        <v>2803</v>
      </c>
      <c r="B2022" s="8">
        <v>2310160103</v>
      </c>
      <c r="C2022" s="8" t="s">
        <v>197</v>
      </c>
      <c r="D2022" s="8" t="s">
        <v>12</v>
      </c>
      <c r="E2022" s="8" t="s">
        <v>13</v>
      </c>
      <c r="F2022" s="8" t="s">
        <v>47</v>
      </c>
      <c r="G2022" s="8" t="s">
        <v>48</v>
      </c>
      <c r="H2022" s="8" t="s">
        <v>49</v>
      </c>
      <c r="I2022" s="9">
        <v>17000</v>
      </c>
      <c r="J2022" s="9">
        <v>17000</v>
      </c>
      <c r="K2022" s="8" t="s">
        <v>197</v>
      </c>
      <c r="L2022" s="10">
        <v>46008</v>
      </c>
      <c r="N2022" t="str">
        <f>IFERROR(VLOOKUP(A2022,Ordenes!$C$1:$C$215,1,FALSE),"N/A")</f>
        <v>N/A</v>
      </c>
      <c r="O2022" s="8" t="str">
        <f>_xlfn.CONCAT(YEAR(OP[[#This Row],[FechaDocumento]]),"-",MONTH(OP[[#This Row],[FechaDocumento]]))</f>
        <v>2025-12</v>
      </c>
    </row>
    <row r="2023" spans="1:15" ht="15">
      <c r="A2023" s="8">
        <v>2804</v>
      </c>
      <c r="B2023" s="8">
        <v>2310160441</v>
      </c>
      <c r="C2023" s="8" t="s">
        <v>184</v>
      </c>
      <c r="D2023" s="8" t="s">
        <v>12</v>
      </c>
      <c r="E2023" s="8" t="s">
        <v>13</v>
      </c>
      <c r="F2023" s="8" t="s">
        <v>14</v>
      </c>
      <c r="G2023" s="8" t="s">
        <v>15</v>
      </c>
      <c r="H2023" s="8" t="s">
        <v>16</v>
      </c>
      <c r="I2023" s="9">
        <v>18500</v>
      </c>
      <c r="J2023" s="9">
        <v>18500</v>
      </c>
      <c r="K2023" s="8" t="s">
        <v>184</v>
      </c>
      <c r="L2023" s="10">
        <v>46008</v>
      </c>
      <c r="N2023" t="str">
        <f>IFERROR(VLOOKUP(A2023,Ordenes!$C$1:$C$215,1,FALSE),"N/A")</f>
        <v>N/A</v>
      </c>
      <c r="O2023" s="8" t="str">
        <f>_xlfn.CONCAT(YEAR(OP[[#This Row],[FechaDocumento]]),"-",MONTH(OP[[#This Row],[FechaDocumento]]))</f>
        <v>2025-12</v>
      </c>
    </row>
    <row r="2024" spans="1:15" ht="15">
      <c r="A2024" s="8">
        <v>2805</v>
      </c>
      <c r="B2024" s="8">
        <v>2310160427</v>
      </c>
      <c r="C2024" s="8" t="s">
        <v>190</v>
      </c>
      <c r="D2024" s="8" t="s">
        <v>12</v>
      </c>
      <c r="E2024" s="8" t="s">
        <v>13</v>
      </c>
      <c r="F2024" s="8" t="s">
        <v>14</v>
      </c>
      <c r="G2024" s="8" t="s">
        <v>15</v>
      </c>
      <c r="H2024" s="8" t="s">
        <v>16</v>
      </c>
      <c r="I2024" s="9">
        <v>19000</v>
      </c>
      <c r="J2024" s="9">
        <v>19000</v>
      </c>
      <c r="K2024" s="8" t="s">
        <v>190</v>
      </c>
      <c r="L2024" s="10">
        <v>46008</v>
      </c>
      <c r="N2024" t="str">
        <f>IFERROR(VLOOKUP(A2024,Ordenes!$C$1:$C$215,1,FALSE),"N/A")</f>
        <v>N/A</v>
      </c>
      <c r="O2024" s="8" t="str">
        <f>_xlfn.CONCAT(YEAR(OP[[#This Row],[FechaDocumento]]),"-",MONTH(OP[[#This Row],[FechaDocumento]]))</f>
        <v>2025-12</v>
      </c>
    </row>
    <row r="2025" spans="1:15" ht="15">
      <c r="A2025" s="8">
        <v>2806</v>
      </c>
      <c r="B2025" s="8">
        <v>2310160454</v>
      </c>
      <c r="C2025" s="8" t="s">
        <v>161</v>
      </c>
      <c r="D2025" s="8" t="s">
        <v>12</v>
      </c>
      <c r="E2025" s="8" t="s">
        <v>13</v>
      </c>
      <c r="F2025" s="8" t="s">
        <v>14</v>
      </c>
      <c r="G2025" s="8" t="s">
        <v>15</v>
      </c>
      <c r="H2025" s="8" t="s">
        <v>16</v>
      </c>
      <c r="I2025" s="9">
        <v>17000</v>
      </c>
      <c r="J2025" s="9">
        <v>17000</v>
      </c>
      <c r="K2025" s="8" t="s">
        <v>162</v>
      </c>
      <c r="L2025" s="10">
        <v>46008</v>
      </c>
      <c r="N2025" t="str">
        <f>IFERROR(VLOOKUP(A2025,Ordenes!$C$1:$C$215,1,FALSE),"N/A")</f>
        <v>N/A</v>
      </c>
      <c r="O2025" s="8" t="str">
        <f>_xlfn.CONCAT(YEAR(OP[[#This Row],[FechaDocumento]]),"-",MONTH(OP[[#This Row],[FechaDocumento]]))</f>
        <v>2025-12</v>
      </c>
    </row>
    <row r="2026" spans="1:15" ht="15">
      <c r="A2026" s="8">
        <v>2807</v>
      </c>
      <c r="B2026" s="8">
        <v>2310160434</v>
      </c>
      <c r="C2026" s="8" t="s">
        <v>171</v>
      </c>
      <c r="D2026" s="8" t="s">
        <v>12</v>
      </c>
      <c r="E2026" s="8" t="s">
        <v>13</v>
      </c>
      <c r="F2026" s="8" t="s">
        <v>14</v>
      </c>
      <c r="G2026" s="8" t="s">
        <v>15</v>
      </c>
      <c r="H2026" s="8" t="s">
        <v>16</v>
      </c>
      <c r="I2026" s="9">
        <v>18500</v>
      </c>
      <c r="J2026" s="9">
        <v>18500</v>
      </c>
      <c r="K2026" s="8" t="s">
        <v>172</v>
      </c>
      <c r="L2026" s="10">
        <v>46008</v>
      </c>
      <c r="N2026" t="str">
        <f>IFERROR(VLOOKUP(A2026,Ordenes!$C$1:$C$215,1,FALSE),"N/A")</f>
        <v>N/A</v>
      </c>
      <c r="O2026" s="8" t="str">
        <f>_xlfn.CONCAT(YEAR(OP[[#This Row],[FechaDocumento]]),"-",MONTH(OP[[#This Row],[FechaDocumento]]))</f>
        <v>2025-12</v>
      </c>
    </row>
    <row r="2027" spans="1:15" ht="15">
      <c r="A2027" s="8">
        <v>2808</v>
      </c>
      <c r="B2027" s="8">
        <v>2310160435</v>
      </c>
      <c r="C2027" s="8" t="s">
        <v>167</v>
      </c>
      <c r="D2027" s="8" t="s">
        <v>12</v>
      </c>
      <c r="E2027" s="8" t="s">
        <v>13</v>
      </c>
      <c r="F2027" s="8" t="s">
        <v>14</v>
      </c>
      <c r="G2027" s="8" t="s">
        <v>15</v>
      </c>
      <c r="H2027" s="8" t="s">
        <v>16</v>
      </c>
      <c r="I2027" s="9">
        <v>18000</v>
      </c>
      <c r="J2027" s="9">
        <v>18000</v>
      </c>
      <c r="K2027" s="8" t="s">
        <v>167</v>
      </c>
      <c r="L2027" s="10">
        <v>46008</v>
      </c>
      <c r="N2027" t="str">
        <f>IFERROR(VLOOKUP(A2027,Ordenes!$C$1:$C$215,1,FALSE),"N/A")</f>
        <v>N/A</v>
      </c>
      <c r="O2027" s="8" t="str">
        <f>_xlfn.CONCAT(YEAR(OP[[#This Row],[FechaDocumento]]),"-",MONTH(OP[[#This Row],[FechaDocumento]]))</f>
        <v>2025-12</v>
      </c>
    </row>
    <row r="2028" spans="1:15" ht="15">
      <c r="A2028" s="8">
        <v>2809</v>
      </c>
      <c r="B2028" s="8">
        <v>2310160225</v>
      </c>
      <c r="C2028" s="8" t="s">
        <v>175</v>
      </c>
      <c r="D2028" s="8" t="s">
        <v>12</v>
      </c>
      <c r="E2028" s="8" t="s">
        <v>13</v>
      </c>
      <c r="F2028" s="8" t="s">
        <v>14</v>
      </c>
      <c r="G2028" s="8" t="s">
        <v>15</v>
      </c>
      <c r="H2028" s="8" t="s">
        <v>16</v>
      </c>
      <c r="I2028" s="9">
        <v>18500</v>
      </c>
      <c r="J2028" s="9">
        <v>18500</v>
      </c>
      <c r="K2028" s="8" t="s">
        <v>175</v>
      </c>
      <c r="L2028" s="10">
        <v>46008</v>
      </c>
      <c r="N2028" t="str">
        <f>IFERROR(VLOOKUP(A2028,Ordenes!$C$1:$C$215,1,FALSE),"N/A")</f>
        <v>N/A</v>
      </c>
      <c r="O2028" s="8" t="str">
        <f>_xlfn.CONCAT(YEAR(OP[[#This Row],[FechaDocumento]]),"-",MONTH(OP[[#This Row],[FechaDocumento]]))</f>
        <v>2025-12</v>
      </c>
    </row>
    <row r="2029" spans="1:15" ht="15">
      <c r="A2029" s="8">
        <v>2810</v>
      </c>
      <c r="B2029" s="8">
        <v>2310160432</v>
      </c>
      <c r="C2029" s="8" t="s">
        <v>178</v>
      </c>
      <c r="D2029" s="8" t="s">
        <v>12</v>
      </c>
      <c r="E2029" s="8" t="s">
        <v>13</v>
      </c>
      <c r="F2029" s="8" t="s">
        <v>47</v>
      </c>
      <c r="G2029" s="8" t="s">
        <v>48</v>
      </c>
      <c r="H2029" s="8" t="s">
        <v>49</v>
      </c>
      <c r="I2029" s="9">
        <v>6500</v>
      </c>
      <c r="J2029" s="9">
        <v>6500</v>
      </c>
      <c r="K2029" s="8" t="s">
        <v>179</v>
      </c>
      <c r="L2029" s="10">
        <v>46008</v>
      </c>
      <c r="N2029" t="str">
        <f>IFERROR(VLOOKUP(A2029,Ordenes!$C$1:$C$215,1,FALSE),"N/A")</f>
        <v>N/A</v>
      </c>
      <c r="O2029" s="8" t="str">
        <f>_xlfn.CONCAT(YEAR(OP[[#This Row],[FechaDocumento]]),"-",MONTH(OP[[#This Row],[FechaDocumento]]))</f>
        <v>2025-12</v>
      </c>
    </row>
    <row r="2030" spans="1:15" ht="15">
      <c r="A2030" s="8">
        <v>2811</v>
      </c>
      <c r="B2030" s="8">
        <v>2310160230</v>
      </c>
      <c r="C2030" s="8" t="s">
        <v>169</v>
      </c>
      <c r="D2030" s="8" t="s">
        <v>12</v>
      </c>
      <c r="E2030" s="8" t="s">
        <v>13</v>
      </c>
      <c r="F2030" s="8" t="s">
        <v>14</v>
      </c>
      <c r="G2030" s="8" t="s">
        <v>15</v>
      </c>
      <c r="H2030" s="8" t="s">
        <v>16</v>
      </c>
      <c r="I2030" s="9">
        <v>17000</v>
      </c>
      <c r="J2030" s="9">
        <v>17000</v>
      </c>
      <c r="K2030" s="8" t="s">
        <v>169</v>
      </c>
      <c r="L2030" s="10">
        <v>46008</v>
      </c>
      <c r="N2030" t="str">
        <f>IFERROR(VLOOKUP(A2030,Ordenes!$C$1:$C$215,1,FALSE),"N/A")</f>
        <v>N/A</v>
      </c>
      <c r="O2030" s="8" t="str">
        <f>_xlfn.CONCAT(YEAR(OP[[#This Row],[FechaDocumento]]),"-",MONTH(OP[[#This Row],[FechaDocumento]]))</f>
        <v>2025-12</v>
      </c>
    </row>
    <row r="2031" spans="1:15" ht="15">
      <c r="A2031" s="8">
        <v>2812</v>
      </c>
      <c r="B2031" s="8">
        <v>2310160433</v>
      </c>
      <c r="C2031" s="8" t="s">
        <v>163</v>
      </c>
      <c r="D2031" s="8" t="s">
        <v>12</v>
      </c>
      <c r="E2031" s="8" t="s">
        <v>13</v>
      </c>
      <c r="F2031" s="8" t="s">
        <v>14</v>
      </c>
      <c r="G2031" s="8" t="s">
        <v>15</v>
      </c>
      <c r="H2031" s="8" t="s">
        <v>16</v>
      </c>
      <c r="I2031" s="9">
        <v>19500</v>
      </c>
      <c r="J2031" s="9">
        <v>19500</v>
      </c>
      <c r="K2031" s="8" t="s">
        <v>164</v>
      </c>
      <c r="L2031" s="10">
        <v>46008</v>
      </c>
      <c r="N2031" t="str">
        <f>IFERROR(VLOOKUP(A2031,Ordenes!$C$1:$C$215,1,FALSE),"N/A")</f>
        <v>N/A</v>
      </c>
      <c r="O2031" s="8" t="str">
        <f>_xlfn.CONCAT(YEAR(OP[[#This Row],[FechaDocumento]]),"-",MONTH(OP[[#This Row],[FechaDocumento]]))</f>
        <v>2025-12</v>
      </c>
    </row>
    <row r="2032" spans="1:15" ht="15">
      <c r="A2032" s="8">
        <v>2813</v>
      </c>
      <c r="B2032" s="8">
        <v>2310160436</v>
      </c>
      <c r="C2032" s="8" t="s">
        <v>166</v>
      </c>
      <c r="D2032" s="8" t="s">
        <v>12</v>
      </c>
      <c r="E2032" s="8" t="s">
        <v>13</v>
      </c>
      <c r="F2032" s="8" t="s">
        <v>14</v>
      </c>
      <c r="G2032" s="8" t="s">
        <v>15</v>
      </c>
      <c r="H2032" s="8" t="s">
        <v>16</v>
      </c>
      <c r="I2032" s="9">
        <v>16500</v>
      </c>
      <c r="J2032" s="9">
        <v>16500</v>
      </c>
      <c r="K2032" s="8" t="s">
        <v>166</v>
      </c>
      <c r="L2032" s="10">
        <v>46008</v>
      </c>
      <c r="N2032" t="str">
        <f>IFERROR(VLOOKUP(A2032,Ordenes!$C$1:$C$215,1,FALSE),"N/A")</f>
        <v>N/A</v>
      </c>
      <c r="O2032" s="8" t="str">
        <f>_xlfn.CONCAT(YEAR(OP[[#This Row],[FechaDocumento]]),"-",MONTH(OP[[#This Row],[FechaDocumento]]))</f>
        <v>2025-12</v>
      </c>
    </row>
    <row r="2033" spans="1:15" ht="15">
      <c r="A2033" s="8">
        <v>2814</v>
      </c>
      <c r="B2033" s="8">
        <v>2310160231</v>
      </c>
      <c r="C2033" s="8" t="s">
        <v>170</v>
      </c>
      <c r="D2033" s="8" t="s">
        <v>12</v>
      </c>
      <c r="E2033" s="8" t="s">
        <v>13</v>
      </c>
      <c r="F2033" s="8" t="s">
        <v>14</v>
      </c>
      <c r="G2033" s="8" t="s">
        <v>15</v>
      </c>
      <c r="H2033" s="8" t="s">
        <v>16</v>
      </c>
      <c r="I2033" s="9">
        <v>19000</v>
      </c>
      <c r="J2033" s="9">
        <v>19000</v>
      </c>
      <c r="K2033" s="8" t="s">
        <v>170</v>
      </c>
      <c r="L2033" s="10">
        <v>46008</v>
      </c>
      <c r="N2033" t="str">
        <f>IFERROR(VLOOKUP(A2033,Ordenes!$C$1:$C$215,1,FALSE),"N/A")</f>
        <v>N/A</v>
      </c>
      <c r="O2033" s="8" t="str">
        <f>_xlfn.CONCAT(YEAR(OP[[#This Row],[FechaDocumento]]),"-",MONTH(OP[[#This Row],[FechaDocumento]]))</f>
        <v>2025-12</v>
      </c>
    </row>
    <row r="2034" spans="1:15" ht="15">
      <c r="A2034" s="8">
        <v>2815</v>
      </c>
      <c r="B2034" s="8">
        <v>2310160438</v>
      </c>
      <c r="C2034" s="8" t="s">
        <v>173</v>
      </c>
      <c r="D2034" s="8" t="s">
        <v>12</v>
      </c>
      <c r="E2034" s="8" t="s">
        <v>13</v>
      </c>
      <c r="F2034" s="8" t="s">
        <v>14</v>
      </c>
      <c r="G2034" s="8" t="s">
        <v>15</v>
      </c>
      <c r="H2034" s="8" t="s">
        <v>16</v>
      </c>
      <c r="I2034" s="9">
        <v>18500</v>
      </c>
      <c r="J2034" s="9">
        <v>18500</v>
      </c>
      <c r="K2034" s="8" t="s">
        <v>174</v>
      </c>
      <c r="L2034" s="10">
        <v>46008</v>
      </c>
      <c r="N2034" t="str">
        <f>IFERROR(VLOOKUP(A2034,Ordenes!$C$1:$C$215,1,FALSE),"N/A")</f>
        <v>N/A</v>
      </c>
      <c r="O2034" s="8" t="str">
        <f>_xlfn.CONCAT(YEAR(OP[[#This Row],[FechaDocumento]]),"-",MONTH(OP[[#This Row],[FechaDocumento]]))</f>
        <v>2025-12</v>
      </c>
    </row>
    <row r="2035" spans="1:15" ht="15">
      <c r="A2035" s="8">
        <v>2816</v>
      </c>
      <c r="B2035" s="8">
        <v>2310160110</v>
      </c>
      <c r="C2035" s="8" t="s">
        <v>176</v>
      </c>
      <c r="D2035" s="8" t="s">
        <v>12</v>
      </c>
      <c r="E2035" s="8" t="s">
        <v>13</v>
      </c>
      <c r="F2035" s="8" t="s">
        <v>47</v>
      </c>
      <c r="G2035" s="8" t="s">
        <v>48</v>
      </c>
      <c r="H2035" s="8" t="s">
        <v>49</v>
      </c>
      <c r="I2035" s="9">
        <v>6000</v>
      </c>
      <c r="J2035" s="9">
        <v>6500</v>
      </c>
      <c r="K2035" s="8" t="s">
        <v>176</v>
      </c>
      <c r="L2035" s="10">
        <v>46008</v>
      </c>
      <c r="N2035" t="str">
        <f>IFERROR(VLOOKUP(A2035,Ordenes!$C$1:$C$215,1,FALSE),"N/A")</f>
        <v>N/A</v>
      </c>
      <c r="O2035" s="8" t="str">
        <f>_xlfn.CONCAT(YEAR(OP[[#This Row],[FechaDocumento]]),"-",MONTH(OP[[#This Row],[FechaDocumento]]))</f>
        <v>2025-12</v>
      </c>
    </row>
    <row r="2036" spans="1:15" ht="15">
      <c r="A2036" s="8">
        <v>2817</v>
      </c>
      <c r="B2036" s="8">
        <v>2310160442</v>
      </c>
      <c r="C2036" s="8" t="s">
        <v>165</v>
      </c>
      <c r="D2036" s="8" t="s">
        <v>12</v>
      </c>
      <c r="E2036" s="8" t="s">
        <v>13</v>
      </c>
      <c r="F2036" s="8" t="s">
        <v>14</v>
      </c>
      <c r="G2036" s="8" t="s">
        <v>15</v>
      </c>
      <c r="H2036" s="8" t="s">
        <v>16</v>
      </c>
      <c r="I2036" s="9">
        <v>18000</v>
      </c>
      <c r="J2036" s="9">
        <v>18000</v>
      </c>
      <c r="K2036" s="8" t="s">
        <v>165</v>
      </c>
      <c r="L2036" s="10">
        <v>46008</v>
      </c>
      <c r="N2036" t="str">
        <f>IFERROR(VLOOKUP(A2036,Ordenes!$C$1:$C$215,1,FALSE),"N/A")</f>
        <v>N/A</v>
      </c>
      <c r="O2036" s="8" t="str">
        <f>_xlfn.CONCAT(YEAR(OP[[#This Row],[FechaDocumento]]),"-",MONTH(OP[[#This Row],[FechaDocumento]]))</f>
        <v>2025-12</v>
      </c>
    </row>
    <row r="2037" spans="1:15" ht="15">
      <c r="A2037" s="8">
        <v>2818</v>
      </c>
      <c r="B2037" s="8">
        <v>2310160484</v>
      </c>
      <c r="C2037" s="8" t="s">
        <v>36</v>
      </c>
      <c r="D2037" s="8" t="s">
        <v>12</v>
      </c>
      <c r="E2037" s="8" t="s">
        <v>13</v>
      </c>
      <c r="F2037" s="8" t="s">
        <v>14</v>
      </c>
      <c r="G2037" s="8" t="s">
        <v>15</v>
      </c>
      <c r="H2037" s="8" t="s">
        <v>16</v>
      </c>
      <c r="I2037" s="9">
        <v>20000</v>
      </c>
      <c r="J2037" s="9">
        <v>20000</v>
      </c>
      <c r="K2037" s="8" t="s">
        <v>36</v>
      </c>
      <c r="L2037" s="10">
        <v>46009</v>
      </c>
      <c r="N2037" t="str">
        <f>IFERROR(VLOOKUP(A2037,Ordenes!$C$1:$C$215,1,FALSE),"N/A")</f>
        <v>N/A</v>
      </c>
      <c r="O2037" s="8" t="str">
        <f>_xlfn.CONCAT(YEAR(OP[[#This Row],[FechaDocumento]]),"-",MONTH(OP[[#This Row],[FechaDocumento]]))</f>
        <v>2025-12</v>
      </c>
    </row>
    <row r="2038" spans="1:15" ht="15">
      <c r="A2038" s="8">
        <v>2819</v>
      </c>
      <c r="B2038" s="8">
        <v>2310030236</v>
      </c>
      <c r="C2038" s="8" t="s">
        <v>280</v>
      </c>
      <c r="D2038" s="8" t="s">
        <v>12</v>
      </c>
      <c r="E2038" s="8" t="s">
        <v>13</v>
      </c>
      <c r="F2038" s="8" t="s">
        <v>91</v>
      </c>
      <c r="G2038" s="8" t="s">
        <v>92</v>
      </c>
      <c r="H2038" s="8" t="s">
        <v>93</v>
      </c>
      <c r="I2038" s="9">
        <v>162</v>
      </c>
      <c r="J2038" s="9">
        <v>204</v>
      </c>
      <c r="K2038" s="8" t="s">
        <v>280</v>
      </c>
      <c r="L2038" s="10">
        <v>46009</v>
      </c>
      <c r="N2038" t="str">
        <f>IFERROR(VLOOKUP(A2038,Ordenes!$C$1:$C$215,1,FALSE),"N/A")</f>
        <v>N/A</v>
      </c>
      <c r="O2038" s="8" t="str">
        <f>_xlfn.CONCAT(YEAR(OP[[#This Row],[FechaDocumento]]),"-",MONTH(OP[[#This Row],[FechaDocumento]]))</f>
        <v>2025-12</v>
      </c>
    </row>
    <row r="2039" spans="1:15" ht="15">
      <c r="A2039" s="8">
        <v>2820</v>
      </c>
      <c r="B2039" s="8">
        <v>2310230002</v>
      </c>
      <c r="C2039" s="8" t="s">
        <v>24</v>
      </c>
      <c r="D2039" s="8" t="s">
        <v>12</v>
      </c>
      <c r="E2039" s="8" t="s">
        <v>13</v>
      </c>
      <c r="F2039" s="8" t="s">
        <v>14</v>
      </c>
      <c r="G2039" s="8" t="s">
        <v>15</v>
      </c>
      <c r="H2039" s="8" t="s">
        <v>16</v>
      </c>
      <c r="I2039" s="9">
        <v>500000</v>
      </c>
      <c r="J2039" s="9">
        <v>143320</v>
      </c>
      <c r="K2039" s="8" t="s">
        <v>25</v>
      </c>
      <c r="L2039" s="10">
        <v>46009</v>
      </c>
      <c r="N2039" t="str">
        <f>IFERROR(VLOOKUP(A2039,Ordenes!$C$1:$C$215,1,FALSE),"N/A")</f>
        <v>N/A</v>
      </c>
      <c r="O2039" s="8" t="str">
        <f>_xlfn.CONCAT(YEAR(OP[[#This Row],[FechaDocumento]]),"-",MONTH(OP[[#This Row],[FechaDocumento]]))</f>
        <v>2025-12</v>
      </c>
    </row>
    <row r="2040" spans="1:15" ht="15">
      <c r="A2040" s="8">
        <v>2828</v>
      </c>
      <c r="B2040" s="8">
        <v>2110020280</v>
      </c>
      <c r="C2040" s="8" t="s">
        <v>504</v>
      </c>
      <c r="D2040" s="8" t="s">
        <v>12</v>
      </c>
      <c r="E2040" s="8" t="s">
        <v>13</v>
      </c>
      <c r="F2040" s="8" t="s">
        <v>47</v>
      </c>
      <c r="G2040" s="8" t="s">
        <v>48</v>
      </c>
      <c r="H2040" s="8" t="s">
        <v>49</v>
      </c>
      <c r="I2040" s="9">
        <v>1740</v>
      </c>
      <c r="J2040" s="9">
        <v>589</v>
      </c>
      <c r="K2040" s="8" t="s">
        <v>505</v>
      </c>
      <c r="L2040" s="10">
        <v>46009</v>
      </c>
      <c r="N2040" t="str">
        <f>IFERROR(VLOOKUP(A2040,Ordenes!$C$1:$C$215,1,FALSE),"N/A")</f>
        <v>N/A</v>
      </c>
      <c r="O2040" s="8" t="str">
        <f>_xlfn.CONCAT(YEAR(OP[[#This Row],[FechaDocumento]]),"-",MONTH(OP[[#This Row],[FechaDocumento]]))</f>
        <v>2025-12</v>
      </c>
    </row>
    <row r="2041" spans="1:15" ht="15">
      <c r="A2041" s="8">
        <v>2829</v>
      </c>
      <c r="B2041" s="8">
        <v>2310320330</v>
      </c>
      <c r="C2041" s="8" t="s">
        <v>759</v>
      </c>
      <c r="D2041" s="8" t="s">
        <v>12</v>
      </c>
      <c r="E2041" s="8" t="s">
        <v>13</v>
      </c>
      <c r="F2041" s="8" t="s">
        <v>47</v>
      </c>
      <c r="G2041" s="8" t="s">
        <v>48</v>
      </c>
      <c r="H2041" s="8" t="s">
        <v>49</v>
      </c>
      <c r="I2041" s="9">
        <v>50000</v>
      </c>
      <c r="J2041" s="9">
        <v>51940</v>
      </c>
      <c r="K2041" s="8" t="s">
        <v>759</v>
      </c>
      <c r="L2041" s="10">
        <v>46009</v>
      </c>
      <c r="N2041" t="str">
        <f>IFERROR(VLOOKUP(A2041,Ordenes!$C$1:$C$215,1,FALSE),"N/A")</f>
        <v>N/A</v>
      </c>
      <c r="O2041" s="8" t="str">
        <f>_xlfn.CONCAT(YEAR(OP[[#This Row],[FechaDocumento]]),"-",MONTH(OP[[#This Row],[FechaDocumento]]))</f>
        <v>2025-12</v>
      </c>
    </row>
    <row r="2042" spans="1:15" ht="15">
      <c r="A2042" s="8">
        <v>2830</v>
      </c>
      <c r="B2042" s="8">
        <v>2110080228</v>
      </c>
      <c r="C2042" s="8" t="s">
        <v>761</v>
      </c>
      <c r="D2042" s="8" t="s">
        <v>12</v>
      </c>
      <c r="E2042" s="8" t="s">
        <v>13</v>
      </c>
      <c r="F2042" s="8" t="s">
        <v>47</v>
      </c>
      <c r="G2042" s="8" t="s">
        <v>48</v>
      </c>
      <c r="H2042" s="8" t="s">
        <v>49</v>
      </c>
      <c r="I2042" s="9">
        <v>50000</v>
      </c>
      <c r="J2042" s="9">
        <v>50000</v>
      </c>
      <c r="K2042" s="8" t="s">
        <v>761</v>
      </c>
      <c r="L2042" s="10">
        <v>46009</v>
      </c>
      <c r="N2042" t="str">
        <f>IFERROR(VLOOKUP(A2042,Ordenes!$C$1:$C$215,1,FALSE),"N/A")</f>
        <v>N/A</v>
      </c>
      <c r="O2042" s="8" t="str">
        <f>_xlfn.CONCAT(YEAR(OP[[#This Row],[FechaDocumento]]),"-",MONTH(OP[[#This Row],[FechaDocumento]]))</f>
        <v>2025-12</v>
      </c>
    </row>
    <row r="2043" spans="1:15" ht="15">
      <c r="A2043" s="8">
        <v>2831</v>
      </c>
      <c r="B2043" s="8">
        <v>2310210152</v>
      </c>
      <c r="C2043" s="8" t="s">
        <v>86</v>
      </c>
      <c r="D2043" s="8" t="s">
        <v>12</v>
      </c>
      <c r="E2043" s="8" t="s">
        <v>13</v>
      </c>
      <c r="F2043" s="8" t="s">
        <v>47</v>
      </c>
      <c r="G2043" s="8" t="s">
        <v>48</v>
      </c>
      <c r="H2043" s="8" t="s">
        <v>49</v>
      </c>
      <c r="I2043" s="9">
        <v>25000</v>
      </c>
      <c r="J2043" s="9">
        <v>25000</v>
      </c>
      <c r="K2043" s="8" t="s">
        <v>86</v>
      </c>
      <c r="L2043" s="10">
        <v>46009</v>
      </c>
      <c r="N2043" t="str">
        <f>IFERROR(VLOOKUP(A2043,Ordenes!$C$1:$C$215,1,FALSE),"N/A")</f>
        <v>N/A</v>
      </c>
      <c r="O2043" s="8" t="str">
        <f>_xlfn.CONCAT(YEAR(OP[[#This Row],[FechaDocumento]]),"-",MONTH(OP[[#This Row],[FechaDocumento]]))</f>
        <v>2025-12</v>
      </c>
    </row>
    <row r="2044" spans="1:15" ht="15">
      <c r="A2044" s="8">
        <v>2832</v>
      </c>
      <c r="B2044" s="8">
        <v>2310210150</v>
      </c>
      <c r="C2044" s="8" t="s">
        <v>142</v>
      </c>
      <c r="D2044" s="8" t="s">
        <v>12</v>
      </c>
      <c r="E2044" s="8" t="s">
        <v>13</v>
      </c>
      <c r="F2044" s="8" t="s">
        <v>47</v>
      </c>
      <c r="G2044" s="8" t="s">
        <v>48</v>
      </c>
      <c r="H2044" s="8" t="s">
        <v>49</v>
      </c>
      <c r="I2044" s="9">
        <v>31911</v>
      </c>
      <c r="J2044" s="9">
        <v>32300</v>
      </c>
      <c r="K2044" s="8" t="s">
        <v>142</v>
      </c>
      <c r="L2044" s="10">
        <v>46009</v>
      </c>
      <c r="N2044" t="str">
        <f>IFERROR(VLOOKUP(A2044,Ordenes!$C$1:$C$215,1,FALSE),"N/A")</f>
        <v>N/A</v>
      </c>
      <c r="O2044" s="8" t="str">
        <f>_xlfn.CONCAT(YEAR(OP[[#This Row],[FechaDocumento]]),"-",MONTH(OP[[#This Row],[FechaDocumento]]))</f>
        <v>2025-12</v>
      </c>
    </row>
    <row r="2045" spans="1:15" ht="15">
      <c r="A2045" s="8">
        <v>2833</v>
      </c>
      <c r="B2045" s="8">
        <v>2110020322</v>
      </c>
      <c r="C2045" s="8" t="s">
        <v>243</v>
      </c>
      <c r="D2045" s="8" t="s">
        <v>12</v>
      </c>
      <c r="E2045" s="8" t="s">
        <v>13</v>
      </c>
      <c r="F2045" s="8" t="s">
        <v>47</v>
      </c>
      <c r="G2045" s="8" t="s">
        <v>48</v>
      </c>
      <c r="H2045" s="8" t="s">
        <v>49</v>
      </c>
      <c r="I2045" s="9">
        <v>5000</v>
      </c>
      <c r="J2045" s="9">
        <v>5028</v>
      </c>
      <c r="K2045" s="8" t="s">
        <v>243</v>
      </c>
      <c r="L2045" s="10">
        <v>46009</v>
      </c>
      <c r="N2045" t="str">
        <f>IFERROR(VLOOKUP(A2045,Ordenes!$C$1:$C$215,1,FALSE),"N/A")</f>
        <v>N/A</v>
      </c>
      <c r="O2045" s="8" t="str">
        <f>_xlfn.CONCAT(YEAR(OP[[#This Row],[FechaDocumento]]),"-",MONTH(OP[[#This Row],[FechaDocumento]]))</f>
        <v>2025-12</v>
      </c>
    </row>
    <row r="2046" spans="1:15" ht="15">
      <c r="A2046" s="8">
        <v>2834</v>
      </c>
      <c r="B2046" s="8">
        <v>2110020109</v>
      </c>
      <c r="C2046" s="8" t="s">
        <v>490</v>
      </c>
      <c r="D2046" s="8" t="s">
        <v>12</v>
      </c>
      <c r="E2046" s="8" t="s">
        <v>13</v>
      </c>
      <c r="F2046" s="8" t="s">
        <v>47</v>
      </c>
      <c r="G2046" s="8" t="s">
        <v>48</v>
      </c>
      <c r="H2046" s="8" t="s">
        <v>49</v>
      </c>
      <c r="I2046" s="9">
        <v>2000</v>
      </c>
      <c r="J2046" s="9">
        <v>2119</v>
      </c>
      <c r="K2046" s="8" t="s">
        <v>490</v>
      </c>
      <c r="L2046" s="10">
        <v>46009</v>
      </c>
      <c r="N2046" t="str">
        <f>IFERROR(VLOOKUP(A2046,Ordenes!$C$1:$C$215,1,FALSE),"N/A")</f>
        <v>N/A</v>
      </c>
      <c r="O2046" s="8" t="str">
        <f>_xlfn.CONCAT(YEAR(OP[[#This Row],[FechaDocumento]]),"-",MONTH(OP[[#This Row],[FechaDocumento]]))</f>
        <v>2025-12</v>
      </c>
    </row>
    <row r="2047" spans="1:15" ht="15">
      <c r="A2047" s="8">
        <v>2835</v>
      </c>
      <c r="B2047" s="8">
        <v>2110030117</v>
      </c>
      <c r="C2047" s="8" t="s">
        <v>901</v>
      </c>
      <c r="D2047" s="8" t="s">
        <v>12</v>
      </c>
      <c r="E2047" s="8" t="s">
        <v>13</v>
      </c>
      <c r="F2047" s="8" t="s">
        <v>47</v>
      </c>
      <c r="G2047" s="8" t="s">
        <v>48</v>
      </c>
      <c r="H2047" s="8" t="s">
        <v>49</v>
      </c>
      <c r="I2047" s="9">
        <v>3500</v>
      </c>
      <c r="J2047" s="9">
        <v>3504</v>
      </c>
      <c r="K2047" s="8" t="s">
        <v>901</v>
      </c>
      <c r="L2047" s="10">
        <v>46009</v>
      </c>
      <c r="N2047" t="str">
        <f>IFERROR(VLOOKUP(A2047,Ordenes!$C$1:$C$215,1,FALSE),"N/A")</f>
        <v>N/A</v>
      </c>
      <c r="O2047" s="8" t="str">
        <f>_xlfn.CONCAT(YEAR(OP[[#This Row],[FechaDocumento]]),"-",MONTH(OP[[#This Row],[FechaDocumento]]))</f>
        <v>2025-12</v>
      </c>
    </row>
    <row r="2048" spans="1:15" ht="15">
      <c r="A2048" s="8">
        <v>2836</v>
      </c>
      <c r="B2048" s="8">
        <v>2110030118</v>
      </c>
      <c r="C2048" s="8" t="s">
        <v>580</v>
      </c>
      <c r="D2048" s="8" t="s">
        <v>12</v>
      </c>
      <c r="E2048" s="8" t="s">
        <v>13</v>
      </c>
      <c r="F2048" s="8" t="s">
        <v>47</v>
      </c>
      <c r="G2048" s="8" t="s">
        <v>48</v>
      </c>
      <c r="H2048" s="8" t="s">
        <v>49</v>
      </c>
      <c r="I2048" s="9">
        <v>3000</v>
      </c>
      <c r="J2048" s="9">
        <v>3000</v>
      </c>
      <c r="K2048" s="8" t="s">
        <v>580</v>
      </c>
      <c r="L2048" s="10">
        <v>46009</v>
      </c>
      <c r="N2048" t="str">
        <f>IFERROR(VLOOKUP(A2048,Ordenes!$C$1:$C$215,1,FALSE),"N/A")</f>
        <v>N/A</v>
      </c>
      <c r="O2048" s="8" t="str">
        <f>_xlfn.CONCAT(YEAR(OP[[#This Row],[FechaDocumento]]),"-",MONTH(OP[[#This Row],[FechaDocumento]]))</f>
        <v>2025-12</v>
      </c>
    </row>
    <row r="2049" spans="1:15" ht="15">
      <c r="A2049" s="8">
        <v>2838</v>
      </c>
      <c r="B2049" s="8">
        <v>2110030081</v>
      </c>
      <c r="C2049" s="8" t="s">
        <v>328</v>
      </c>
      <c r="D2049" s="8" t="s">
        <v>12</v>
      </c>
      <c r="E2049" s="8" t="s">
        <v>13</v>
      </c>
      <c r="F2049" s="8" t="s">
        <v>47</v>
      </c>
      <c r="G2049" s="8" t="s">
        <v>48</v>
      </c>
      <c r="H2049" s="8" t="s">
        <v>49</v>
      </c>
      <c r="I2049" s="9">
        <v>4000</v>
      </c>
      <c r="J2049" s="9">
        <v>3940</v>
      </c>
      <c r="K2049" s="8" t="s">
        <v>328</v>
      </c>
      <c r="L2049" s="10">
        <v>46009</v>
      </c>
      <c r="N2049" t="str">
        <f>IFERROR(VLOOKUP(A2049,Ordenes!$C$1:$C$215,1,FALSE),"N/A")</f>
        <v>N/A</v>
      </c>
      <c r="O2049" s="8" t="str">
        <f>_xlfn.CONCAT(YEAR(OP[[#This Row],[FechaDocumento]]),"-",MONTH(OP[[#This Row],[FechaDocumento]]))</f>
        <v>2025-12</v>
      </c>
    </row>
    <row r="2050" spans="1:15" ht="15">
      <c r="A2050" s="8">
        <v>2839</v>
      </c>
      <c r="B2050" s="8">
        <v>2310210136</v>
      </c>
      <c r="C2050" s="8" t="s">
        <v>87</v>
      </c>
      <c r="D2050" s="8" t="s">
        <v>12</v>
      </c>
      <c r="E2050" s="8" t="s">
        <v>13</v>
      </c>
      <c r="F2050" s="8" t="s">
        <v>47</v>
      </c>
      <c r="G2050" s="8" t="s">
        <v>48</v>
      </c>
      <c r="H2050" s="8" t="s">
        <v>49</v>
      </c>
      <c r="I2050" s="9">
        <v>32666</v>
      </c>
      <c r="J2050" s="9">
        <v>32360</v>
      </c>
      <c r="K2050" s="8" t="s">
        <v>87</v>
      </c>
      <c r="L2050" s="10">
        <v>46009</v>
      </c>
      <c r="N2050" t="str">
        <f>IFERROR(VLOOKUP(A2050,Ordenes!$C$1:$C$215,1,FALSE),"N/A")</f>
        <v>N/A</v>
      </c>
      <c r="O2050" s="8" t="str">
        <f>_xlfn.CONCAT(YEAR(OP[[#This Row],[FechaDocumento]]),"-",MONTH(OP[[#This Row],[FechaDocumento]]))</f>
        <v>2025-12</v>
      </c>
    </row>
    <row r="2051" spans="1:15" ht="15">
      <c r="A2051" s="8">
        <v>2840</v>
      </c>
      <c r="B2051" s="8">
        <v>2310210134</v>
      </c>
      <c r="C2051" s="8" t="s">
        <v>72</v>
      </c>
      <c r="D2051" s="8" t="s">
        <v>12</v>
      </c>
      <c r="E2051" s="8" t="s">
        <v>13</v>
      </c>
      <c r="F2051" s="8" t="s">
        <v>47</v>
      </c>
      <c r="G2051" s="8" t="s">
        <v>48</v>
      </c>
      <c r="H2051" s="8" t="s">
        <v>49</v>
      </c>
      <c r="I2051" s="9">
        <v>29667</v>
      </c>
      <c r="J2051" s="9">
        <v>29667</v>
      </c>
      <c r="K2051" s="8" t="s">
        <v>72</v>
      </c>
      <c r="L2051" s="10">
        <v>46009</v>
      </c>
      <c r="N2051" t="str">
        <f>IFERROR(VLOOKUP(A2051,Ordenes!$C$1:$C$215,1,FALSE),"N/A")</f>
        <v>N/A</v>
      </c>
      <c r="O2051" s="8" t="str">
        <f>_xlfn.CONCAT(YEAR(OP[[#This Row],[FechaDocumento]]),"-",MONTH(OP[[#This Row],[FechaDocumento]]))</f>
        <v>2025-12</v>
      </c>
    </row>
    <row r="2052" spans="1:15" ht="15">
      <c r="A2052" s="8">
        <v>2841</v>
      </c>
      <c r="B2052" s="8">
        <v>2310210130</v>
      </c>
      <c r="C2052" s="8" t="s">
        <v>147</v>
      </c>
      <c r="D2052" s="8" t="s">
        <v>12</v>
      </c>
      <c r="E2052" s="8" t="s">
        <v>13</v>
      </c>
      <c r="F2052" s="8" t="s">
        <v>47</v>
      </c>
      <c r="G2052" s="8" t="s">
        <v>48</v>
      </c>
      <c r="H2052" s="8" t="s">
        <v>49</v>
      </c>
      <c r="I2052" s="9">
        <v>36864</v>
      </c>
      <c r="J2052" s="9">
        <v>36900</v>
      </c>
      <c r="K2052" s="8" t="s">
        <v>147</v>
      </c>
      <c r="L2052" s="10">
        <v>46009</v>
      </c>
      <c r="N2052" t="str">
        <f>IFERROR(VLOOKUP(A2052,Ordenes!$C$1:$C$215,1,FALSE),"N/A")</f>
        <v>N/A</v>
      </c>
      <c r="O2052" s="8" t="str">
        <f>_xlfn.CONCAT(YEAR(OP[[#This Row],[FechaDocumento]]),"-",MONTH(OP[[#This Row],[FechaDocumento]]))</f>
        <v>2025-12</v>
      </c>
    </row>
    <row r="2053" spans="1:15" ht="15">
      <c r="A2053" s="8">
        <v>2842</v>
      </c>
      <c r="B2053" s="8">
        <v>2310210128</v>
      </c>
      <c r="C2053" s="8" t="s">
        <v>263</v>
      </c>
      <c r="D2053" s="8" t="s">
        <v>12</v>
      </c>
      <c r="E2053" s="8" t="s">
        <v>13</v>
      </c>
      <c r="F2053" s="8" t="s">
        <v>47</v>
      </c>
      <c r="G2053" s="8" t="s">
        <v>48</v>
      </c>
      <c r="H2053" s="8" t="s">
        <v>49</v>
      </c>
      <c r="I2053" s="9">
        <v>33969</v>
      </c>
      <c r="J2053" s="9">
        <v>32685</v>
      </c>
      <c r="K2053" s="8" t="s">
        <v>263</v>
      </c>
      <c r="L2053" s="10">
        <v>46009</v>
      </c>
      <c r="N2053" t="str">
        <f>IFERROR(VLOOKUP(A2053,Ordenes!$C$1:$C$215,1,FALSE),"N/A")</f>
        <v>N/A</v>
      </c>
      <c r="O2053" s="8" t="str">
        <f>_xlfn.CONCAT(YEAR(OP[[#This Row],[FechaDocumento]]),"-",MONTH(OP[[#This Row],[FechaDocumento]]))</f>
        <v>2025-12</v>
      </c>
    </row>
    <row r="2054" spans="1:15" ht="15">
      <c r="A2054" s="8">
        <v>2843</v>
      </c>
      <c r="B2054" s="8">
        <v>2310090472</v>
      </c>
      <c r="C2054" s="8" t="s">
        <v>385</v>
      </c>
      <c r="D2054" s="8" t="s">
        <v>12</v>
      </c>
      <c r="E2054" s="8" t="s">
        <v>13</v>
      </c>
      <c r="F2054" s="8" t="s">
        <v>47</v>
      </c>
      <c r="G2054" s="8" t="s">
        <v>48</v>
      </c>
      <c r="H2054" s="8" t="s">
        <v>49</v>
      </c>
      <c r="I2054" s="9">
        <v>40000</v>
      </c>
      <c r="J2054" s="9">
        <v>18900</v>
      </c>
      <c r="K2054" s="8" t="s">
        <v>385</v>
      </c>
      <c r="L2054" s="10">
        <v>46009</v>
      </c>
      <c r="N2054" t="str">
        <f>IFERROR(VLOOKUP(A2054,Ordenes!$C$1:$C$215,1,FALSE),"N/A")</f>
        <v>N/A</v>
      </c>
      <c r="O2054" s="8" t="str">
        <f>_xlfn.CONCAT(YEAR(OP[[#This Row],[FechaDocumento]]),"-",MONTH(OP[[#This Row],[FechaDocumento]]))</f>
        <v>2025-12</v>
      </c>
    </row>
    <row r="2055" spans="1:15" ht="15">
      <c r="A2055" s="8">
        <v>2844</v>
      </c>
      <c r="B2055" s="8">
        <v>2310090526</v>
      </c>
      <c r="C2055" s="8" t="s">
        <v>344</v>
      </c>
      <c r="D2055" s="8" t="s">
        <v>12</v>
      </c>
      <c r="E2055" s="8" t="s">
        <v>13</v>
      </c>
      <c r="F2055" s="8" t="s">
        <v>47</v>
      </c>
      <c r="G2055" s="8" t="s">
        <v>48</v>
      </c>
      <c r="H2055" s="8" t="s">
        <v>49</v>
      </c>
      <c r="I2055" s="9">
        <v>30000</v>
      </c>
      <c r="J2055" s="9">
        <v>31620</v>
      </c>
      <c r="K2055" s="8" t="s">
        <v>344</v>
      </c>
      <c r="L2055" s="10">
        <v>46009</v>
      </c>
      <c r="N2055" t="str">
        <f>IFERROR(VLOOKUP(A2055,Ordenes!$C$1:$C$215,1,FALSE),"N/A")</f>
        <v>N/A</v>
      </c>
      <c r="O2055" s="8" t="str">
        <f>_xlfn.CONCAT(YEAR(OP[[#This Row],[FechaDocumento]]),"-",MONTH(OP[[#This Row],[FechaDocumento]]))</f>
        <v>2025-12</v>
      </c>
    </row>
    <row r="2056" spans="1:15" ht="15">
      <c r="A2056" s="8">
        <v>2845</v>
      </c>
      <c r="B2056" s="8">
        <v>2110210012</v>
      </c>
      <c r="C2056" s="8" t="s">
        <v>496</v>
      </c>
      <c r="D2056" s="8" t="s">
        <v>12</v>
      </c>
      <c r="E2056" s="8" t="s">
        <v>13</v>
      </c>
      <c r="F2056" s="8" t="s">
        <v>47</v>
      </c>
      <c r="G2056" s="8" t="s">
        <v>48</v>
      </c>
      <c r="H2056" s="8" t="s">
        <v>49</v>
      </c>
      <c r="I2056" s="9">
        <v>2000</v>
      </c>
      <c r="J2056" s="9">
        <v>1978</v>
      </c>
      <c r="K2056" s="8" t="s">
        <v>496</v>
      </c>
      <c r="L2056" s="10">
        <v>46010</v>
      </c>
      <c r="N2056" t="str">
        <f>IFERROR(VLOOKUP(A2056,Ordenes!$C$1:$C$215,1,FALSE),"N/A")</f>
        <v>N/A</v>
      </c>
      <c r="O2056" s="8" t="str">
        <f>_xlfn.CONCAT(YEAR(OP[[#This Row],[FechaDocumento]]),"-",MONTH(OP[[#This Row],[FechaDocumento]]))</f>
        <v>2025-12</v>
      </c>
    </row>
    <row r="2057" spans="1:15" ht="15">
      <c r="A2057" s="8">
        <v>2846</v>
      </c>
      <c r="B2057" s="8">
        <v>2110210013</v>
      </c>
      <c r="C2057" s="8" t="s">
        <v>613</v>
      </c>
      <c r="D2057" s="8" t="s">
        <v>12</v>
      </c>
      <c r="E2057" s="8" t="s">
        <v>13</v>
      </c>
      <c r="F2057" s="8" t="s">
        <v>47</v>
      </c>
      <c r="G2057" s="8" t="s">
        <v>48</v>
      </c>
      <c r="H2057" s="8" t="s">
        <v>49</v>
      </c>
      <c r="I2057" s="9">
        <v>9000</v>
      </c>
      <c r="J2057" s="9">
        <v>8931</v>
      </c>
      <c r="K2057" s="8" t="s">
        <v>613</v>
      </c>
      <c r="L2057" s="10">
        <v>46010</v>
      </c>
      <c r="N2057" t="str">
        <f>IFERROR(VLOOKUP(A2057,Ordenes!$C$1:$C$215,1,FALSE),"N/A")</f>
        <v>N/A</v>
      </c>
      <c r="O2057" s="8" t="str">
        <f>_xlfn.CONCAT(YEAR(OP[[#This Row],[FechaDocumento]]),"-",MONTH(OP[[#This Row],[FechaDocumento]]))</f>
        <v>2025-12</v>
      </c>
    </row>
    <row r="2058" spans="1:15" ht="15">
      <c r="A2058" s="8">
        <v>2847</v>
      </c>
      <c r="B2058" s="8">
        <v>2110210014</v>
      </c>
      <c r="C2058" s="8" t="s">
        <v>497</v>
      </c>
      <c r="D2058" s="8" t="s">
        <v>12</v>
      </c>
      <c r="E2058" s="8" t="s">
        <v>13</v>
      </c>
      <c r="F2058" s="8" t="s">
        <v>47</v>
      </c>
      <c r="G2058" s="8" t="s">
        <v>48</v>
      </c>
      <c r="H2058" s="8" t="s">
        <v>49</v>
      </c>
      <c r="I2058" s="9">
        <v>4000</v>
      </c>
      <c r="J2058" s="9">
        <v>3960</v>
      </c>
      <c r="K2058" s="8" t="s">
        <v>497</v>
      </c>
      <c r="L2058" s="10">
        <v>46010</v>
      </c>
      <c r="N2058" t="str">
        <f>IFERROR(VLOOKUP(A2058,Ordenes!$C$1:$C$215,1,FALSE),"N/A")</f>
        <v>N/A</v>
      </c>
      <c r="O2058" s="8" t="str">
        <f>_xlfn.CONCAT(YEAR(OP[[#This Row],[FechaDocumento]]),"-",MONTH(OP[[#This Row],[FechaDocumento]]))</f>
        <v>2025-12</v>
      </c>
    </row>
    <row r="2059" spans="1:15" ht="15">
      <c r="A2059" s="8">
        <v>2848</v>
      </c>
      <c r="B2059" s="8">
        <v>2110210015</v>
      </c>
      <c r="C2059" s="8" t="s">
        <v>498</v>
      </c>
      <c r="D2059" s="8" t="s">
        <v>12</v>
      </c>
      <c r="E2059" s="8" t="s">
        <v>13</v>
      </c>
      <c r="F2059" s="8" t="s">
        <v>47</v>
      </c>
      <c r="G2059" s="8" t="s">
        <v>48</v>
      </c>
      <c r="H2059" s="8" t="s">
        <v>49</v>
      </c>
      <c r="I2059" s="9">
        <v>2000</v>
      </c>
      <c r="J2059" s="9">
        <v>1999</v>
      </c>
      <c r="K2059" s="8" t="s">
        <v>498</v>
      </c>
      <c r="L2059" s="10">
        <v>46010</v>
      </c>
      <c r="N2059" t="str">
        <f>IFERROR(VLOOKUP(A2059,Ordenes!$C$1:$C$215,1,FALSE),"N/A")</f>
        <v>N/A</v>
      </c>
      <c r="O2059" s="8" t="str">
        <f>_xlfn.CONCAT(YEAR(OP[[#This Row],[FechaDocumento]]),"-",MONTH(OP[[#This Row],[FechaDocumento]]))</f>
        <v>2025-12</v>
      </c>
    </row>
    <row r="2060" spans="1:15" ht="15">
      <c r="A2060" s="8">
        <v>2849</v>
      </c>
      <c r="B2060" s="8">
        <v>2110210011</v>
      </c>
      <c r="C2060" s="8" t="s">
        <v>499</v>
      </c>
      <c r="D2060" s="8" t="s">
        <v>12</v>
      </c>
      <c r="E2060" s="8" t="s">
        <v>13</v>
      </c>
      <c r="F2060" s="8" t="s">
        <v>47</v>
      </c>
      <c r="G2060" s="8" t="s">
        <v>48</v>
      </c>
      <c r="H2060" s="8" t="s">
        <v>49</v>
      </c>
      <c r="I2060" s="9">
        <v>10000</v>
      </c>
      <c r="J2060" s="9">
        <v>9724</v>
      </c>
      <c r="K2060" s="8" t="s">
        <v>499</v>
      </c>
      <c r="L2060" s="10">
        <v>46010</v>
      </c>
      <c r="N2060" t="str">
        <f>IFERROR(VLOOKUP(A2060,Ordenes!$C$1:$C$215,1,FALSE),"N/A")</f>
        <v>N/A</v>
      </c>
      <c r="O2060" s="8" t="str">
        <f>_xlfn.CONCAT(YEAR(OP[[#This Row],[FechaDocumento]]),"-",MONTH(OP[[#This Row],[FechaDocumento]]))</f>
        <v>2025-12</v>
      </c>
    </row>
    <row r="2061" spans="1:15" ht="15">
      <c r="A2061" s="8">
        <v>2850</v>
      </c>
      <c r="B2061" s="8">
        <v>2110210010</v>
      </c>
      <c r="C2061" s="8" t="s">
        <v>568</v>
      </c>
      <c r="D2061" s="8" t="s">
        <v>12</v>
      </c>
      <c r="E2061" s="8" t="s">
        <v>13</v>
      </c>
      <c r="F2061" s="8" t="s">
        <v>47</v>
      </c>
      <c r="G2061" s="8" t="s">
        <v>48</v>
      </c>
      <c r="H2061" s="8" t="s">
        <v>49</v>
      </c>
      <c r="I2061" s="9">
        <v>5000</v>
      </c>
      <c r="J2061" s="9">
        <v>4975</v>
      </c>
      <c r="K2061" s="8" t="s">
        <v>568</v>
      </c>
      <c r="L2061" s="10">
        <v>46010</v>
      </c>
      <c r="N2061" t="str">
        <f>IFERROR(VLOOKUP(A2061,Ordenes!$C$1:$C$215,1,FALSE),"N/A")</f>
        <v>N/A</v>
      </c>
      <c r="O2061" s="8" t="str">
        <f>_xlfn.CONCAT(YEAR(OP[[#This Row],[FechaDocumento]]),"-",MONTH(OP[[#This Row],[FechaDocumento]]))</f>
        <v>2025-12</v>
      </c>
    </row>
    <row r="2062" spans="1:15" ht="15">
      <c r="A2062" s="8">
        <v>2851</v>
      </c>
      <c r="B2062" s="8">
        <v>2110210016</v>
      </c>
      <c r="C2062" s="8" t="s">
        <v>611</v>
      </c>
      <c r="D2062" s="8" t="s">
        <v>12</v>
      </c>
      <c r="E2062" s="8" t="s">
        <v>13</v>
      </c>
      <c r="F2062" s="8" t="s">
        <v>47</v>
      </c>
      <c r="G2062" s="8" t="s">
        <v>48</v>
      </c>
      <c r="H2062" s="8" t="s">
        <v>49</v>
      </c>
      <c r="I2062" s="9">
        <v>5000</v>
      </c>
      <c r="J2062" s="9">
        <v>4977</v>
      </c>
      <c r="K2062" s="8" t="s">
        <v>611</v>
      </c>
      <c r="L2062" s="10">
        <v>46010</v>
      </c>
      <c r="N2062" t="str">
        <f>IFERROR(VLOOKUP(A2062,Ordenes!$C$1:$C$215,1,FALSE),"N/A")</f>
        <v>N/A</v>
      </c>
      <c r="O2062" s="8" t="str">
        <f>_xlfn.CONCAT(YEAR(OP[[#This Row],[FechaDocumento]]),"-",MONTH(OP[[#This Row],[FechaDocumento]]))</f>
        <v>2025-12</v>
      </c>
    </row>
    <row r="2063" spans="1:15" ht="15">
      <c r="A2063" s="8">
        <v>2852</v>
      </c>
      <c r="B2063" s="8">
        <v>2110210027</v>
      </c>
      <c r="C2063" s="8" t="s">
        <v>626</v>
      </c>
      <c r="D2063" s="8" t="s">
        <v>12</v>
      </c>
      <c r="E2063" s="8" t="s">
        <v>13</v>
      </c>
      <c r="F2063" s="8" t="s">
        <v>47</v>
      </c>
      <c r="G2063" s="8" t="s">
        <v>48</v>
      </c>
      <c r="H2063" s="8" t="s">
        <v>49</v>
      </c>
      <c r="I2063" s="9">
        <v>2700</v>
      </c>
      <c r="J2063" s="9">
        <v>2694</v>
      </c>
      <c r="K2063" s="8" t="s">
        <v>626</v>
      </c>
      <c r="L2063" s="10">
        <v>46010</v>
      </c>
      <c r="N2063" t="str">
        <f>IFERROR(VLOOKUP(A2063,Ordenes!$C$1:$C$215,1,FALSE),"N/A")</f>
        <v>N/A</v>
      </c>
      <c r="O2063" s="8" t="str">
        <f>_xlfn.CONCAT(YEAR(OP[[#This Row],[FechaDocumento]]),"-",MONTH(OP[[#This Row],[FechaDocumento]]))</f>
        <v>2025-12</v>
      </c>
    </row>
    <row r="2064" spans="1:15" ht="15">
      <c r="A2064" s="8">
        <v>2853</v>
      </c>
      <c r="B2064" s="8">
        <v>2140110533</v>
      </c>
      <c r="C2064" s="8" t="s">
        <v>624</v>
      </c>
      <c r="D2064" s="8" t="s">
        <v>12</v>
      </c>
      <c r="E2064" s="8" t="s">
        <v>108</v>
      </c>
      <c r="F2064" s="8" t="s">
        <v>109</v>
      </c>
      <c r="G2064" s="8" t="s">
        <v>110</v>
      </c>
      <c r="H2064" s="8" t="s">
        <v>111</v>
      </c>
      <c r="I2064" s="9">
        <v>120000</v>
      </c>
      <c r="J2064" s="9">
        <v>120000</v>
      </c>
      <c r="K2064" s="8" t="s">
        <v>624</v>
      </c>
      <c r="L2064" s="10">
        <v>46010</v>
      </c>
      <c r="N2064" t="str">
        <f>IFERROR(VLOOKUP(A2064,Ordenes!$C$1:$C$215,1,FALSE),"N/A")</f>
        <v>N/A</v>
      </c>
      <c r="O2064" s="8" t="str">
        <f>_xlfn.CONCAT(YEAR(OP[[#This Row],[FechaDocumento]]),"-",MONTH(OP[[#This Row],[FechaDocumento]]))</f>
        <v>2025-12</v>
      </c>
    </row>
    <row r="2065" spans="1:15" ht="15">
      <c r="A2065" s="8">
        <v>2856</v>
      </c>
      <c r="B2065" s="8">
        <v>2310230030</v>
      </c>
      <c r="C2065" s="8" t="s">
        <v>205</v>
      </c>
      <c r="D2065" s="8" t="s">
        <v>12</v>
      </c>
      <c r="E2065" s="8" t="s">
        <v>13</v>
      </c>
      <c r="F2065" s="8" t="s">
        <v>14</v>
      </c>
      <c r="G2065" s="8" t="s">
        <v>15</v>
      </c>
      <c r="H2065" s="8" t="s">
        <v>16</v>
      </c>
      <c r="I2065" s="9">
        <v>60000</v>
      </c>
      <c r="J2065" s="9">
        <v>28800</v>
      </c>
      <c r="K2065" s="8" t="s">
        <v>205</v>
      </c>
      <c r="L2065" s="10">
        <v>46013</v>
      </c>
      <c r="N2065" t="str">
        <f>IFERROR(VLOOKUP(A2065,Ordenes!$C$1:$C$215,1,FALSE),"N/A")</f>
        <v>N/A</v>
      </c>
      <c r="O2065" s="8" t="str">
        <f>_xlfn.CONCAT(YEAR(OP[[#This Row],[FechaDocumento]]),"-",MONTH(OP[[#This Row],[FechaDocumento]]))</f>
        <v>2025-12</v>
      </c>
    </row>
    <row r="2066" spans="1:15" ht="15">
      <c r="A2066" s="8">
        <v>2857</v>
      </c>
      <c r="B2066" s="8">
        <v>2140110703</v>
      </c>
      <c r="C2066" s="8" t="s">
        <v>774</v>
      </c>
      <c r="D2066" s="8" t="s">
        <v>12</v>
      </c>
      <c r="E2066" s="8" t="s">
        <v>108</v>
      </c>
      <c r="F2066" s="8" t="s">
        <v>109</v>
      </c>
      <c r="G2066" s="8" t="s">
        <v>110</v>
      </c>
      <c r="H2066" s="8" t="s">
        <v>111</v>
      </c>
      <c r="I2066" s="9">
        <v>80000</v>
      </c>
      <c r="J2066" s="9">
        <v>80200</v>
      </c>
      <c r="K2066" s="8" t="s">
        <v>774</v>
      </c>
      <c r="L2066" s="10">
        <v>46013</v>
      </c>
      <c r="N2066" t="str">
        <f>IFERROR(VLOOKUP(A2066,Ordenes!$C$1:$C$215,1,FALSE),"N/A")</f>
        <v>N/A</v>
      </c>
      <c r="O2066" s="8" t="str">
        <f>_xlfn.CONCAT(YEAR(OP[[#This Row],[FechaDocumento]]),"-",MONTH(OP[[#This Row],[FechaDocumento]]))</f>
        <v>2025-12</v>
      </c>
    </row>
    <row r="2067" spans="1:15" ht="15">
      <c r="A2067" s="8">
        <v>2858</v>
      </c>
      <c r="B2067" s="8">
        <v>2140110707</v>
      </c>
      <c r="C2067" s="8" t="s">
        <v>830</v>
      </c>
      <c r="D2067" s="8" t="s">
        <v>12</v>
      </c>
      <c r="E2067" s="8" t="s">
        <v>108</v>
      </c>
      <c r="F2067" s="8" t="s">
        <v>109</v>
      </c>
      <c r="G2067" s="8" t="s">
        <v>110</v>
      </c>
      <c r="H2067" s="8" t="s">
        <v>111</v>
      </c>
      <c r="I2067" s="9">
        <v>65000</v>
      </c>
      <c r="J2067" s="9">
        <v>65000</v>
      </c>
      <c r="K2067" s="8" t="s">
        <v>830</v>
      </c>
      <c r="L2067" s="10">
        <v>46013</v>
      </c>
      <c r="N2067" t="str">
        <f>IFERROR(VLOOKUP(A2067,Ordenes!$C$1:$C$215,1,FALSE),"N/A")</f>
        <v>N/A</v>
      </c>
      <c r="O2067" s="8" t="str">
        <f>_xlfn.CONCAT(YEAR(OP[[#This Row],[FechaDocumento]]),"-",MONTH(OP[[#This Row],[FechaDocumento]]))</f>
        <v>2025-12</v>
      </c>
    </row>
    <row r="2068" spans="1:15" ht="15">
      <c r="A2068" s="8">
        <v>2859</v>
      </c>
      <c r="B2068" s="8">
        <v>2140110704</v>
      </c>
      <c r="C2068" s="8" t="s">
        <v>858</v>
      </c>
      <c r="D2068" s="8" t="s">
        <v>12</v>
      </c>
      <c r="E2068" s="8" t="s">
        <v>108</v>
      </c>
      <c r="F2068" s="8" t="s">
        <v>109</v>
      </c>
      <c r="G2068" s="8" t="s">
        <v>110</v>
      </c>
      <c r="H2068" s="8" t="s">
        <v>111</v>
      </c>
      <c r="I2068" s="9">
        <v>20000</v>
      </c>
      <c r="J2068" s="9">
        <v>20000</v>
      </c>
      <c r="K2068" s="8" t="s">
        <v>858</v>
      </c>
      <c r="L2068" s="10">
        <v>46013</v>
      </c>
      <c r="N2068" t="str">
        <f>IFERROR(VLOOKUP(A2068,Ordenes!$C$1:$C$215,1,FALSE),"N/A")</f>
        <v>N/A</v>
      </c>
      <c r="O2068" s="8" t="str">
        <f>_xlfn.CONCAT(YEAR(OP[[#This Row],[FechaDocumento]]),"-",MONTH(OP[[#This Row],[FechaDocumento]]))</f>
        <v>2025-12</v>
      </c>
    </row>
    <row r="2069" spans="1:15" ht="15">
      <c r="A2069" s="8">
        <v>2860</v>
      </c>
      <c r="B2069" s="8">
        <v>2140110708</v>
      </c>
      <c r="C2069" s="8" t="s">
        <v>840</v>
      </c>
      <c r="D2069" s="8" t="s">
        <v>12</v>
      </c>
      <c r="E2069" s="8" t="s">
        <v>108</v>
      </c>
      <c r="F2069" s="8" t="s">
        <v>109</v>
      </c>
      <c r="G2069" s="8" t="s">
        <v>110</v>
      </c>
      <c r="H2069" s="8" t="s">
        <v>111</v>
      </c>
      <c r="I2069" s="9">
        <v>12000</v>
      </c>
      <c r="J2069" s="9">
        <v>12000</v>
      </c>
      <c r="K2069" s="8" t="s">
        <v>840</v>
      </c>
      <c r="L2069" s="10">
        <v>46013</v>
      </c>
      <c r="N2069" t="str">
        <f>IFERROR(VLOOKUP(A2069,Ordenes!$C$1:$C$215,1,FALSE),"N/A")</f>
        <v>N/A</v>
      </c>
      <c r="O2069" s="8" t="str">
        <f>_xlfn.CONCAT(YEAR(OP[[#This Row],[FechaDocumento]]),"-",MONTH(OP[[#This Row],[FechaDocumento]]))</f>
        <v>2025-12</v>
      </c>
    </row>
    <row r="2070" spans="1:15" ht="15">
      <c r="A2070" s="8">
        <v>2861</v>
      </c>
      <c r="B2070" s="8">
        <v>2140110705</v>
      </c>
      <c r="C2070" s="8" t="s">
        <v>859</v>
      </c>
      <c r="D2070" s="8" t="s">
        <v>12</v>
      </c>
      <c r="E2070" s="8" t="s">
        <v>108</v>
      </c>
      <c r="F2070" s="8" t="s">
        <v>109</v>
      </c>
      <c r="G2070" s="8" t="s">
        <v>110</v>
      </c>
      <c r="H2070" s="8" t="s">
        <v>111</v>
      </c>
      <c r="I2070" s="9">
        <v>15000</v>
      </c>
      <c r="J2070" s="9">
        <v>15000</v>
      </c>
      <c r="K2070" s="8" t="s">
        <v>859</v>
      </c>
      <c r="L2070" s="10">
        <v>46013</v>
      </c>
      <c r="N2070" t="str">
        <f>IFERROR(VLOOKUP(A2070,Ordenes!$C$1:$C$215,1,FALSE),"N/A")</f>
        <v>N/A</v>
      </c>
      <c r="O2070" s="8" t="str">
        <f>_xlfn.CONCAT(YEAR(OP[[#This Row],[FechaDocumento]]),"-",MONTH(OP[[#This Row],[FechaDocumento]]))</f>
        <v>2025-12</v>
      </c>
    </row>
    <row r="2071" spans="1:15" ht="15">
      <c r="A2071" s="8">
        <v>2862</v>
      </c>
      <c r="B2071" s="8">
        <v>2140110709</v>
      </c>
      <c r="C2071" s="8" t="s">
        <v>841</v>
      </c>
      <c r="D2071" s="8" t="s">
        <v>12</v>
      </c>
      <c r="E2071" s="8" t="s">
        <v>108</v>
      </c>
      <c r="F2071" s="8" t="s">
        <v>109</v>
      </c>
      <c r="G2071" s="8" t="s">
        <v>110</v>
      </c>
      <c r="H2071" s="8" t="s">
        <v>111</v>
      </c>
      <c r="I2071" s="9">
        <v>10000</v>
      </c>
      <c r="J2071" s="9">
        <v>10000</v>
      </c>
      <c r="K2071" s="8" t="s">
        <v>841</v>
      </c>
      <c r="L2071" s="10">
        <v>46013</v>
      </c>
      <c r="N2071" t="str">
        <f>IFERROR(VLOOKUP(A2071,Ordenes!$C$1:$C$215,1,FALSE),"N/A")</f>
        <v>N/A</v>
      </c>
      <c r="O2071" s="8" t="str">
        <f>_xlfn.CONCAT(YEAR(OP[[#This Row],[FechaDocumento]]),"-",MONTH(OP[[#This Row],[FechaDocumento]]))</f>
        <v>2025-12</v>
      </c>
    </row>
    <row r="2072" spans="1:15" ht="15">
      <c r="A2072" s="8">
        <v>2868</v>
      </c>
      <c r="B2072" s="8">
        <v>2140190030</v>
      </c>
      <c r="C2072" s="8" t="s">
        <v>838</v>
      </c>
      <c r="D2072" s="8" t="s">
        <v>12</v>
      </c>
      <c r="E2072" s="8" t="s">
        <v>13</v>
      </c>
      <c r="F2072" s="8" t="s">
        <v>47</v>
      </c>
      <c r="G2072" s="8" t="s">
        <v>48</v>
      </c>
      <c r="H2072" s="8" t="s">
        <v>49</v>
      </c>
      <c r="I2072" s="9">
        <v>5000</v>
      </c>
      <c r="J2072" s="9">
        <v>4998</v>
      </c>
      <c r="K2072" s="8" t="s">
        <v>838</v>
      </c>
      <c r="L2072" s="10">
        <v>46013</v>
      </c>
      <c r="N2072" t="str">
        <f>IFERROR(VLOOKUP(A2072,Ordenes!$C$1:$C$215,1,FALSE),"N/A")</f>
        <v>N/A</v>
      </c>
      <c r="O2072" s="8" t="str">
        <f>_xlfn.CONCAT(YEAR(OP[[#This Row],[FechaDocumento]]),"-",MONTH(OP[[#This Row],[FechaDocumento]]))</f>
        <v>2025-12</v>
      </c>
    </row>
    <row r="2073" spans="1:15" ht="15">
      <c r="A2073" s="8">
        <v>2869</v>
      </c>
      <c r="B2073" s="8">
        <v>2140400001</v>
      </c>
      <c r="C2073" s="8" t="s">
        <v>806</v>
      </c>
      <c r="D2073" s="8" t="s">
        <v>12</v>
      </c>
      <c r="E2073" s="8" t="s">
        <v>13</v>
      </c>
      <c r="F2073" s="8" t="s">
        <v>47</v>
      </c>
      <c r="G2073" s="8" t="s">
        <v>48</v>
      </c>
      <c r="H2073" s="8" t="s">
        <v>49</v>
      </c>
      <c r="I2073" s="9">
        <v>2078</v>
      </c>
      <c r="J2073" s="9">
        <v>2113</v>
      </c>
      <c r="K2073" s="8" t="s">
        <v>806</v>
      </c>
      <c r="L2073" s="10">
        <v>46013</v>
      </c>
      <c r="N2073" t="str">
        <f>IFERROR(VLOOKUP(A2073,Ordenes!$C$1:$C$215,1,FALSE),"N/A")</f>
        <v>N/A</v>
      </c>
      <c r="O2073" s="8" t="str">
        <f>_xlfn.CONCAT(YEAR(OP[[#This Row],[FechaDocumento]]),"-",MONTH(OP[[#This Row],[FechaDocumento]]))</f>
        <v>2025-12</v>
      </c>
    </row>
    <row r="2074" spans="1:15" ht="15">
      <c r="A2074" s="8">
        <v>2870</v>
      </c>
      <c r="B2074" s="8">
        <v>2140400002</v>
      </c>
      <c r="C2074" s="8" t="s">
        <v>807</v>
      </c>
      <c r="D2074" s="8" t="s">
        <v>12</v>
      </c>
      <c r="E2074" s="8" t="s">
        <v>13</v>
      </c>
      <c r="F2074" s="8" t="s">
        <v>47</v>
      </c>
      <c r="G2074" s="8" t="s">
        <v>48</v>
      </c>
      <c r="H2074" s="8" t="s">
        <v>49</v>
      </c>
      <c r="I2074" s="9">
        <v>1706</v>
      </c>
      <c r="J2074" s="9">
        <v>1732</v>
      </c>
      <c r="K2074" s="8" t="s">
        <v>807</v>
      </c>
      <c r="L2074" s="10">
        <v>46013</v>
      </c>
      <c r="N2074" t="str">
        <f>IFERROR(VLOOKUP(A2074,Ordenes!$C$1:$C$215,1,FALSE),"N/A")</f>
        <v>N/A</v>
      </c>
      <c r="O2074" s="8" t="str">
        <f>_xlfn.CONCAT(YEAR(OP[[#This Row],[FechaDocumento]]),"-",MONTH(OP[[#This Row],[FechaDocumento]]))</f>
        <v>2025-12</v>
      </c>
    </row>
    <row r="2075" spans="1:15" ht="15">
      <c r="A2075" s="8">
        <v>2871</v>
      </c>
      <c r="B2075" s="8">
        <v>2140400004</v>
      </c>
      <c r="C2075" s="8" t="s">
        <v>595</v>
      </c>
      <c r="D2075" s="8" t="s">
        <v>12</v>
      </c>
      <c r="E2075" s="8" t="s">
        <v>13</v>
      </c>
      <c r="F2075" s="8" t="s">
        <v>47</v>
      </c>
      <c r="G2075" s="8" t="s">
        <v>48</v>
      </c>
      <c r="H2075" s="8" t="s">
        <v>49</v>
      </c>
      <c r="I2075" s="9">
        <v>700</v>
      </c>
      <c r="J2075" s="9">
        <v>700</v>
      </c>
      <c r="K2075" s="8" t="s">
        <v>595</v>
      </c>
      <c r="L2075" s="10">
        <v>46013</v>
      </c>
      <c r="N2075" t="str">
        <f>IFERROR(VLOOKUP(A2075,Ordenes!$C$1:$C$215,1,FALSE),"N/A")</f>
        <v>N/A</v>
      </c>
      <c r="O2075" s="8" t="str">
        <f>_xlfn.CONCAT(YEAR(OP[[#This Row],[FechaDocumento]]),"-",MONTH(OP[[#This Row],[FechaDocumento]]))</f>
        <v>2025-12</v>
      </c>
    </row>
    <row r="2076" spans="1:15" ht="15">
      <c r="A2076" s="8">
        <v>2872</v>
      </c>
      <c r="B2076" s="8">
        <v>2140400008</v>
      </c>
      <c r="C2076" s="8" t="s">
        <v>808</v>
      </c>
      <c r="D2076" s="8" t="s">
        <v>12</v>
      </c>
      <c r="E2076" s="8" t="s">
        <v>13</v>
      </c>
      <c r="F2076" s="8" t="s">
        <v>47</v>
      </c>
      <c r="G2076" s="8" t="s">
        <v>48</v>
      </c>
      <c r="H2076" s="8" t="s">
        <v>49</v>
      </c>
      <c r="I2076" s="9">
        <v>1400</v>
      </c>
      <c r="J2076" s="9">
        <v>1397</v>
      </c>
      <c r="K2076" s="8" t="s">
        <v>808</v>
      </c>
      <c r="L2076" s="10">
        <v>46013</v>
      </c>
      <c r="N2076" t="str">
        <f>IFERROR(VLOOKUP(A2076,Ordenes!$C$1:$C$215,1,FALSE),"N/A")</f>
        <v>N/A</v>
      </c>
      <c r="O2076" s="8" t="str">
        <f>_xlfn.CONCAT(YEAR(OP[[#This Row],[FechaDocumento]]),"-",MONTH(OP[[#This Row],[FechaDocumento]]))</f>
        <v>2025-12</v>
      </c>
    </row>
    <row r="2077" spans="1:15" ht="15">
      <c r="A2077" s="8">
        <v>2873</v>
      </c>
      <c r="B2077" s="8">
        <v>2140400010</v>
      </c>
      <c r="C2077" s="8" t="s">
        <v>809</v>
      </c>
      <c r="D2077" s="8" t="s">
        <v>12</v>
      </c>
      <c r="E2077" s="8" t="s">
        <v>13</v>
      </c>
      <c r="F2077" s="8" t="s">
        <v>47</v>
      </c>
      <c r="G2077" s="8" t="s">
        <v>48</v>
      </c>
      <c r="H2077" s="8" t="s">
        <v>49</v>
      </c>
      <c r="I2077" s="9">
        <v>1694</v>
      </c>
      <c r="J2077" s="9">
        <v>1692</v>
      </c>
      <c r="K2077" s="8" t="s">
        <v>809</v>
      </c>
      <c r="L2077" s="10">
        <v>46013</v>
      </c>
      <c r="N2077" t="str">
        <f>IFERROR(VLOOKUP(A2077,Ordenes!$C$1:$C$215,1,FALSE),"N/A")</f>
        <v>N/A</v>
      </c>
      <c r="O2077" s="8" t="str">
        <f>_xlfn.CONCAT(YEAR(OP[[#This Row],[FechaDocumento]]),"-",MONTH(OP[[#This Row],[FechaDocumento]]))</f>
        <v>2025-12</v>
      </c>
    </row>
    <row r="2078" spans="1:15" ht="15">
      <c r="A2078" s="8">
        <v>2874</v>
      </c>
      <c r="B2078" s="8">
        <v>2140400012</v>
      </c>
      <c r="C2078" s="8" t="s">
        <v>810</v>
      </c>
      <c r="D2078" s="8" t="s">
        <v>12</v>
      </c>
      <c r="E2078" s="8" t="s">
        <v>13</v>
      </c>
      <c r="F2078" s="8" t="s">
        <v>47</v>
      </c>
      <c r="G2078" s="8" t="s">
        <v>48</v>
      </c>
      <c r="H2078" s="8" t="s">
        <v>49</v>
      </c>
      <c r="I2078" s="9">
        <v>2919</v>
      </c>
      <c r="J2078" s="9">
        <v>2996</v>
      </c>
      <c r="K2078" s="8" t="s">
        <v>810</v>
      </c>
      <c r="L2078" s="10">
        <v>46013</v>
      </c>
      <c r="N2078" t="str">
        <f>IFERROR(VLOOKUP(A2078,Ordenes!$C$1:$C$215,1,FALSE),"N/A")</f>
        <v>N/A</v>
      </c>
      <c r="O2078" s="8" t="str">
        <f>_xlfn.CONCAT(YEAR(OP[[#This Row],[FechaDocumento]]),"-",MONTH(OP[[#This Row],[FechaDocumento]]))</f>
        <v>2025-12</v>
      </c>
    </row>
    <row r="2079" spans="1:15" ht="15">
      <c r="A2079" s="8">
        <v>2875</v>
      </c>
      <c r="B2079" s="8">
        <v>2140400013</v>
      </c>
      <c r="C2079" s="8" t="s">
        <v>615</v>
      </c>
      <c r="D2079" s="8" t="s">
        <v>12</v>
      </c>
      <c r="E2079" s="8" t="s">
        <v>13</v>
      </c>
      <c r="F2079" s="8" t="s">
        <v>47</v>
      </c>
      <c r="G2079" s="8" t="s">
        <v>48</v>
      </c>
      <c r="H2079" s="8" t="s">
        <v>49</v>
      </c>
      <c r="I2079" s="9">
        <v>1503</v>
      </c>
      <c r="J2079" s="9">
        <v>1526</v>
      </c>
      <c r="K2079" s="8" t="s">
        <v>615</v>
      </c>
      <c r="L2079" s="10">
        <v>46013</v>
      </c>
      <c r="N2079" t="str">
        <f>IFERROR(VLOOKUP(A2079,Ordenes!$C$1:$C$215,1,FALSE),"N/A")</f>
        <v>N/A</v>
      </c>
      <c r="O2079" s="8" t="str">
        <f>_xlfn.CONCAT(YEAR(OP[[#This Row],[FechaDocumento]]),"-",MONTH(OP[[#This Row],[FechaDocumento]]))</f>
        <v>2025-12</v>
      </c>
    </row>
    <row r="2080" spans="1:15" ht="15">
      <c r="A2080" s="8">
        <v>2880</v>
      </c>
      <c r="B2080" s="8">
        <v>2110120443</v>
      </c>
      <c r="C2080" s="8" t="s">
        <v>879</v>
      </c>
      <c r="D2080" s="8" t="s">
        <v>12</v>
      </c>
      <c r="E2080" s="8" t="s">
        <v>13</v>
      </c>
      <c r="F2080" s="8" t="s">
        <v>47</v>
      </c>
      <c r="G2080" s="8" t="s">
        <v>48</v>
      </c>
      <c r="H2080" s="8" t="s">
        <v>49</v>
      </c>
      <c r="I2080" s="9">
        <v>4400</v>
      </c>
      <c r="J2080" s="9">
        <v>4400</v>
      </c>
      <c r="K2080" s="8" t="s">
        <v>880</v>
      </c>
      <c r="L2080" s="10">
        <v>46013</v>
      </c>
      <c r="N2080" t="str">
        <f>IFERROR(VLOOKUP(A2080,Ordenes!$C$1:$C$215,1,FALSE),"N/A")</f>
        <v>N/A</v>
      </c>
      <c r="O2080" s="8" t="str">
        <f>_xlfn.CONCAT(YEAR(OP[[#This Row],[FechaDocumento]]),"-",MONTH(OP[[#This Row],[FechaDocumento]]))</f>
        <v>2025-12</v>
      </c>
    </row>
    <row r="2081" spans="1:15" ht="15">
      <c r="A2081" s="8">
        <v>2881</v>
      </c>
      <c r="B2081" s="8">
        <v>2110120440</v>
      </c>
      <c r="C2081" s="8" t="s">
        <v>877</v>
      </c>
      <c r="D2081" s="8" t="s">
        <v>12</v>
      </c>
      <c r="E2081" s="8" t="s">
        <v>13</v>
      </c>
      <c r="F2081" s="8" t="s">
        <v>47</v>
      </c>
      <c r="G2081" s="8" t="s">
        <v>48</v>
      </c>
      <c r="H2081" s="8" t="s">
        <v>49</v>
      </c>
      <c r="I2081" s="9">
        <v>3000</v>
      </c>
      <c r="J2081" s="9">
        <v>3018</v>
      </c>
      <c r="K2081" s="8" t="s">
        <v>902</v>
      </c>
      <c r="L2081" s="10">
        <v>46013</v>
      </c>
      <c r="N2081" t="str">
        <f>IFERROR(VLOOKUP(A2081,Ordenes!$C$1:$C$215,1,FALSE),"N/A")</f>
        <v>N/A</v>
      </c>
      <c r="O2081" s="8" t="str">
        <f>_xlfn.CONCAT(YEAR(OP[[#This Row],[FechaDocumento]]),"-",MONTH(OP[[#This Row],[FechaDocumento]]))</f>
        <v>2025-12</v>
      </c>
    </row>
    <row r="2082" spans="1:15" ht="15">
      <c r="A2082" s="8">
        <v>2882</v>
      </c>
      <c r="B2082" s="8">
        <v>2110120445</v>
      </c>
      <c r="C2082" s="8" t="s">
        <v>886</v>
      </c>
      <c r="D2082" s="8" t="s">
        <v>12</v>
      </c>
      <c r="E2082" s="8" t="s">
        <v>13</v>
      </c>
      <c r="F2082" s="8" t="s">
        <v>47</v>
      </c>
      <c r="G2082" s="8" t="s">
        <v>48</v>
      </c>
      <c r="H2082" s="8" t="s">
        <v>49</v>
      </c>
      <c r="I2082" s="9">
        <v>500</v>
      </c>
      <c r="J2082" s="9">
        <v>504</v>
      </c>
      <c r="K2082" s="8" t="s">
        <v>903</v>
      </c>
      <c r="L2082" s="10">
        <v>46013</v>
      </c>
      <c r="N2082" t="str">
        <f>IFERROR(VLOOKUP(A2082,Ordenes!$C$1:$C$215,1,FALSE),"N/A")</f>
        <v>N/A</v>
      </c>
      <c r="O2082" s="8" t="str">
        <f>_xlfn.CONCAT(YEAR(OP[[#This Row],[FechaDocumento]]),"-",MONTH(OP[[#This Row],[FechaDocumento]]))</f>
        <v>2025-12</v>
      </c>
    </row>
    <row r="2083" spans="1:15" ht="15">
      <c r="A2083" s="8">
        <v>2883</v>
      </c>
      <c r="B2083" s="8">
        <v>2110120446</v>
      </c>
      <c r="C2083" s="8" t="s">
        <v>888</v>
      </c>
      <c r="D2083" s="8" t="s">
        <v>12</v>
      </c>
      <c r="E2083" s="8" t="s">
        <v>13</v>
      </c>
      <c r="F2083" s="8" t="s">
        <v>47</v>
      </c>
      <c r="G2083" s="8" t="s">
        <v>48</v>
      </c>
      <c r="H2083" s="8" t="s">
        <v>49</v>
      </c>
      <c r="I2083" s="9">
        <v>500</v>
      </c>
      <c r="J2083" s="9">
        <v>504</v>
      </c>
      <c r="K2083" s="8" t="s">
        <v>904</v>
      </c>
      <c r="L2083" s="10">
        <v>46013</v>
      </c>
      <c r="N2083" t="str">
        <f>IFERROR(VLOOKUP(A2083,Ordenes!$C$1:$C$215,1,FALSE),"N/A")</f>
        <v>N/A</v>
      </c>
      <c r="O2083" s="8" t="str">
        <f>_xlfn.CONCAT(YEAR(OP[[#This Row],[FechaDocumento]]),"-",MONTH(OP[[#This Row],[FechaDocumento]]))</f>
        <v>2025-12</v>
      </c>
    </row>
    <row r="2084" spans="1:15" ht="15">
      <c r="A2084" s="8">
        <v>2884</v>
      </c>
      <c r="B2084" s="8">
        <v>2110120447</v>
      </c>
      <c r="C2084" s="8" t="s">
        <v>890</v>
      </c>
      <c r="D2084" s="8" t="s">
        <v>12</v>
      </c>
      <c r="E2084" s="8" t="s">
        <v>13</v>
      </c>
      <c r="F2084" s="8" t="s">
        <v>47</v>
      </c>
      <c r="G2084" s="8" t="s">
        <v>48</v>
      </c>
      <c r="H2084" s="8" t="s">
        <v>49</v>
      </c>
      <c r="I2084" s="9">
        <v>1008</v>
      </c>
      <c r="J2084" s="9">
        <v>1008</v>
      </c>
      <c r="K2084" s="8" t="s">
        <v>905</v>
      </c>
      <c r="L2084" s="10">
        <v>46013</v>
      </c>
      <c r="N2084" t="str">
        <f>IFERROR(VLOOKUP(A2084,Ordenes!$C$1:$C$215,1,FALSE),"N/A")</f>
        <v>N/A</v>
      </c>
      <c r="O2084" s="8" t="str">
        <f>_xlfn.CONCAT(YEAR(OP[[#This Row],[FechaDocumento]]),"-",MONTH(OP[[#This Row],[FechaDocumento]]))</f>
        <v>2025-12</v>
      </c>
    </row>
    <row r="2085" spans="1:15" ht="15">
      <c r="A2085" s="8">
        <v>2885</v>
      </c>
      <c r="B2085" s="8">
        <v>2110120448</v>
      </c>
      <c r="C2085" s="8" t="s">
        <v>892</v>
      </c>
      <c r="D2085" s="8" t="s">
        <v>12</v>
      </c>
      <c r="E2085" s="8" t="s">
        <v>13</v>
      </c>
      <c r="F2085" s="8" t="s">
        <v>47</v>
      </c>
      <c r="G2085" s="8" t="s">
        <v>48</v>
      </c>
      <c r="H2085" s="8" t="s">
        <v>49</v>
      </c>
      <c r="I2085" s="9">
        <v>1008</v>
      </c>
      <c r="J2085" s="9">
        <v>1008</v>
      </c>
      <c r="K2085" s="8" t="s">
        <v>906</v>
      </c>
      <c r="L2085" s="10">
        <v>46013</v>
      </c>
      <c r="N2085" t="str">
        <f>IFERROR(VLOOKUP(A2085,Ordenes!$C$1:$C$215,1,FALSE),"N/A")</f>
        <v>N/A</v>
      </c>
      <c r="O2085" s="8" t="str">
        <f>_xlfn.CONCAT(YEAR(OP[[#This Row],[FechaDocumento]]),"-",MONTH(OP[[#This Row],[FechaDocumento]]))</f>
        <v>2025-12</v>
      </c>
    </row>
    <row r="2086" spans="1:15" ht="15">
      <c r="A2086" s="8">
        <v>2886</v>
      </c>
      <c r="B2086" s="8">
        <v>2110120449</v>
      </c>
      <c r="C2086" s="8" t="s">
        <v>894</v>
      </c>
      <c r="D2086" s="8" t="s">
        <v>12</v>
      </c>
      <c r="E2086" s="8" t="s">
        <v>13</v>
      </c>
      <c r="F2086" s="8" t="s">
        <v>47</v>
      </c>
      <c r="G2086" s="8" t="s">
        <v>48</v>
      </c>
      <c r="H2086" s="8" t="s">
        <v>49</v>
      </c>
      <c r="I2086" s="9">
        <v>1008</v>
      </c>
      <c r="J2086" s="9">
        <v>1008</v>
      </c>
      <c r="K2086" s="8" t="s">
        <v>907</v>
      </c>
      <c r="L2086" s="10">
        <v>46013</v>
      </c>
      <c r="N2086" t="str">
        <f>IFERROR(VLOOKUP(A2086,Ordenes!$C$1:$C$215,1,FALSE),"N/A")</f>
        <v>N/A</v>
      </c>
      <c r="O2086" s="8" t="str">
        <f>_xlfn.CONCAT(YEAR(OP[[#This Row],[FechaDocumento]]),"-",MONTH(OP[[#This Row],[FechaDocumento]]))</f>
        <v>2025-12</v>
      </c>
    </row>
    <row r="2087" spans="1:15" ht="15">
      <c r="A2087" s="8">
        <v>2887</v>
      </c>
      <c r="B2087" s="8">
        <v>2110120450</v>
      </c>
      <c r="C2087" s="8" t="s">
        <v>896</v>
      </c>
      <c r="D2087" s="8" t="s">
        <v>12</v>
      </c>
      <c r="E2087" s="8" t="s">
        <v>13</v>
      </c>
      <c r="F2087" s="8" t="s">
        <v>47</v>
      </c>
      <c r="G2087" s="8" t="s">
        <v>48</v>
      </c>
      <c r="H2087" s="8" t="s">
        <v>49</v>
      </c>
      <c r="I2087" s="9">
        <v>1008</v>
      </c>
      <c r="J2087" s="9">
        <v>1008</v>
      </c>
      <c r="K2087" s="8" t="s">
        <v>908</v>
      </c>
      <c r="L2087" s="10">
        <v>46013</v>
      </c>
      <c r="N2087" t="str">
        <f>IFERROR(VLOOKUP(A2087,Ordenes!$C$1:$C$215,1,FALSE),"N/A")</f>
        <v>N/A</v>
      </c>
      <c r="O2087" s="8" t="str">
        <f>_xlfn.CONCAT(YEAR(OP[[#This Row],[FechaDocumento]]),"-",MONTH(OP[[#This Row],[FechaDocumento]]))</f>
        <v>2025-12</v>
      </c>
    </row>
    <row r="2088" spans="1:15" ht="15">
      <c r="A2088" s="8">
        <v>2889</v>
      </c>
      <c r="B2088" s="8">
        <v>2110210021</v>
      </c>
      <c r="C2088" s="8" t="s">
        <v>690</v>
      </c>
      <c r="D2088" s="8" t="s">
        <v>12</v>
      </c>
      <c r="E2088" s="8" t="s">
        <v>13</v>
      </c>
      <c r="F2088" s="8" t="s">
        <v>47</v>
      </c>
      <c r="G2088" s="8" t="s">
        <v>48</v>
      </c>
      <c r="H2088" s="8" t="s">
        <v>49</v>
      </c>
      <c r="I2088" s="9">
        <v>3000</v>
      </c>
      <c r="J2088" s="9">
        <v>2990</v>
      </c>
      <c r="K2088" s="8" t="s">
        <v>690</v>
      </c>
      <c r="L2088" s="10">
        <v>46014</v>
      </c>
      <c r="N2088" t="str">
        <f>IFERROR(VLOOKUP(A2088,Ordenes!$C$1:$C$215,1,FALSE),"N/A")</f>
        <v>N/A</v>
      </c>
      <c r="O2088" s="8" t="str">
        <f>_xlfn.CONCAT(YEAR(OP[[#This Row],[FechaDocumento]]),"-",MONTH(OP[[#This Row],[FechaDocumento]]))</f>
        <v>2025-12</v>
      </c>
    </row>
    <row r="2089" spans="1:15" ht="15">
      <c r="A2089" s="8">
        <v>2890</v>
      </c>
      <c r="B2089" s="8">
        <v>2110210022</v>
      </c>
      <c r="C2089" s="8" t="s">
        <v>612</v>
      </c>
      <c r="D2089" s="8" t="s">
        <v>12</v>
      </c>
      <c r="E2089" s="8" t="s">
        <v>13</v>
      </c>
      <c r="F2089" s="8" t="s">
        <v>47</v>
      </c>
      <c r="G2089" s="8" t="s">
        <v>48</v>
      </c>
      <c r="H2089" s="8" t="s">
        <v>49</v>
      </c>
      <c r="I2089" s="9">
        <v>3900</v>
      </c>
      <c r="J2089" s="9">
        <v>3878</v>
      </c>
      <c r="K2089" s="8" t="s">
        <v>612</v>
      </c>
      <c r="L2089" s="10">
        <v>46014</v>
      </c>
      <c r="N2089" t="str">
        <f>IFERROR(VLOOKUP(A2089,Ordenes!$C$1:$C$215,1,FALSE),"N/A")</f>
        <v>N/A</v>
      </c>
      <c r="O2089" s="8" t="str">
        <f>_xlfn.CONCAT(YEAR(OP[[#This Row],[FechaDocumento]]),"-",MONTH(OP[[#This Row],[FechaDocumento]]))</f>
        <v>2025-12</v>
      </c>
    </row>
    <row r="2090" spans="1:15" ht="15">
      <c r="A2090" s="8">
        <v>2891</v>
      </c>
      <c r="B2090" s="8">
        <v>2110210023</v>
      </c>
      <c r="C2090" s="8" t="s">
        <v>609</v>
      </c>
      <c r="D2090" s="8" t="s">
        <v>12</v>
      </c>
      <c r="E2090" s="8" t="s">
        <v>13</v>
      </c>
      <c r="F2090" s="8" t="s">
        <v>47</v>
      </c>
      <c r="G2090" s="8" t="s">
        <v>48</v>
      </c>
      <c r="H2090" s="8" t="s">
        <v>49</v>
      </c>
      <c r="I2090" s="9">
        <v>2500</v>
      </c>
      <c r="J2090" s="9">
        <v>2489</v>
      </c>
      <c r="K2090" s="8" t="s">
        <v>609</v>
      </c>
      <c r="L2090" s="10">
        <v>46014</v>
      </c>
      <c r="N2090" t="str">
        <f>IFERROR(VLOOKUP(A2090,Ordenes!$C$1:$C$215,1,FALSE),"N/A")</f>
        <v>N/A</v>
      </c>
      <c r="O2090" s="8" t="str">
        <f>_xlfn.CONCAT(YEAR(OP[[#This Row],[FechaDocumento]]),"-",MONTH(OP[[#This Row],[FechaDocumento]]))</f>
        <v>2025-12</v>
      </c>
    </row>
    <row r="2091" spans="1:15" ht="15">
      <c r="A2091" s="8">
        <v>2893</v>
      </c>
      <c r="B2091" s="8">
        <v>2110210030</v>
      </c>
      <c r="C2091" s="8" t="s">
        <v>691</v>
      </c>
      <c r="D2091" s="8" t="s">
        <v>12</v>
      </c>
      <c r="E2091" s="8" t="s">
        <v>13</v>
      </c>
      <c r="F2091" s="8" t="s">
        <v>47</v>
      </c>
      <c r="G2091" s="8" t="s">
        <v>48</v>
      </c>
      <c r="H2091" s="8" t="s">
        <v>49</v>
      </c>
      <c r="I2091" s="9">
        <v>1500</v>
      </c>
      <c r="J2091" s="9">
        <v>1494</v>
      </c>
      <c r="K2091" s="8" t="s">
        <v>691</v>
      </c>
      <c r="L2091" s="10">
        <v>46014</v>
      </c>
      <c r="N2091" t="str">
        <f>IFERROR(VLOOKUP(A2091,Ordenes!$C$1:$C$215,1,FALSE),"N/A")</f>
        <v>N/A</v>
      </c>
      <c r="O2091" s="8" t="str">
        <f>_xlfn.CONCAT(YEAR(OP[[#This Row],[FechaDocumento]]),"-",MONTH(OP[[#This Row],[FechaDocumento]]))</f>
        <v>2025-12</v>
      </c>
    </row>
    <row r="2092" spans="1:15" ht="15">
      <c r="A2092" s="8">
        <v>2894</v>
      </c>
      <c r="B2092" s="8">
        <v>2110210024</v>
      </c>
      <c r="C2092" s="8" t="s">
        <v>610</v>
      </c>
      <c r="D2092" s="8" t="s">
        <v>12</v>
      </c>
      <c r="E2092" s="8" t="s">
        <v>13</v>
      </c>
      <c r="F2092" s="8" t="s">
        <v>47</v>
      </c>
      <c r="G2092" s="8" t="s">
        <v>48</v>
      </c>
      <c r="H2092" s="8" t="s">
        <v>49</v>
      </c>
      <c r="I2092" s="9">
        <v>1000</v>
      </c>
      <c r="J2092" s="9">
        <v>993</v>
      </c>
      <c r="K2092" s="8" t="s">
        <v>610</v>
      </c>
      <c r="L2092" s="10">
        <v>46014</v>
      </c>
      <c r="N2092" t="str">
        <f>IFERROR(VLOOKUP(A2092,Ordenes!$C$1:$C$215,1,FALSE),"N/A")</f>
        <v>N/A</v>
      </c>
      <c r="O2092" s="8" t="str">
        <f>_xlfn.CONCAT(YEAR(OP[[#This Row],[FechaDocumento]]),"-",MONTH(OP[[#This Row],[FechaDocumento]]))</f>
        <v>2025-12</v>
      </c>
    </row>
    <row r="2093" spans="1:15" ht="15">
      <c r="A2093" s="8">
        <v>2895</v>
      </c>
      <c r="B2093" s="8">
        <v>2110210028</v>
      </c>
      <c r="C2093" s="8" t="s">
        <v>695</v>
      </c>
      <c r="D2093" s="8" t="s">
        <v>12</v>
      </c>
      <c r="E2093" s="8" t="s">
        <v>13</v>
      </c>
      <c r="F2093" s="8" t="s">
        <v>47</v>
      </c>
      <c r="G2093" s="8" t="s">
        <v>48</v>
      </c>
      <c r="H2093" s="8" t="s">
        <v>49</v>
      </c>
      <c r="I2093" s="9">
        <v>1000</v>
      </c>
      <c r="J2093" s="9">
        <v>994</v>
      </c>
      <c r="K2093" s="8" t="s">
        <v>695</v>
      </c>
      <c r="L2093" s="10">
        <v>46014</v>
      </c>
      <c r="N2093" t="str">
        <f>IFERROR(VLOOKUP(A2093,Ordenes!$C$1:$C$215,1,FALSE),"N/A")</f>
        <v>N/A</v>
      </c>
      <c r="O2093" s="8" t="str">
        <f>_xlfn.CONCAT(YEAR(OP[[#This Row],[FechaDocumento]]),"-",MONTH(OP[[#This Row],[FechaDocumento]]))</f>
        <v>2025-12</v>
      </c>
    </row>
    <row r="2094" spans="1:15" ht="15">
      <c r="A2094" s="8">
        <v>2896</v>
      </c>
      <c r="B2094" s="8">
        <v>2110210003</v>
      </c>
      <c r="C2094" s="8" t="s">
        <v>633</v>
      </c>
      <c r="D2094" s="8" t="s">
        <v>12</v>
      </c>
      <c r="E2094" s="8" t="s">
        <v>13</v>
      </c>
      <c r="F2094" s="8" t="s">
        <v>47</v>
      </c>
      <c r="G2094" s="8" t="s">
        <v>48</v>
      </c>
      <c r="H2094" s="8" t="s">
        <v>49</v>
      </c>
      <c r="I2094" s="9">
        <v>1000</v>
      </c>
      <c r="J2094" s="9">
        <v>1000</v>
      </c>
      <c r="K2094" s="8" t="s">
        <v>633</v>
      </c>
      <c r="L2094" s="10">
        <v>46014</v>
      </c>
      <c r="N2094" t="str">
        <f>IFERROR(VLOOKUP(A2094,Ordenes!$C$1:$C$215,1,FALSE),"N/A")</f>
        <v>N/A</v>
      </c>
      <c r="O2094" s="8" t="str">
        <f>_xlfn.CONCAT(YEAR(OP[[#This Row],[FechaDocumento]]),"-",MONTH(OP[[#This Row],[FechaDocumento]]))</f>
        <v>2025-12</v>
      </c>
    </row>
    <row r="2095" spans="1:15" ht="15">
      <c r="A2095" s="8">
        <v>2897</v>
      </c>
      <c r="B2095" s="8">
        <v>2110210004</v>
      </c>
      <c r="C2095" s="8" t="s">
        <v>632</v>
      </c>
      <c r="D2095" s="8" t="s">
        <v>12</v>
      </c>
      <c r="E2095" s="8" t="s">
        <v>13</v>
      </c>
      <c r="F2095" s="8" t="s">
        <v>47</v>
      </c>
      <c r="G2095" s="8" t="s">
        <v>48</v>
      </c>
      <c r="H2095" s="8" t="s">
        <v>49</v>
      </c>
      <c r="I2095" s="9">
        <v>1000</v>
      </c>
      <c r="J2095" s="9">
        <v>1000</v>
      </c>
      <c r="K2095" s="8" t="s">
        <v>632</v>
      </c>
      <c r="L2095" s="10">
        <v>46014</v>
      </c>
      <c r="N2095" t="str">
        <f>IFERROR(VLOOKUP(A2095,Ordenes!$C$1:$C$215,1,FALSE),"N/A")</f>
        <v>N/A</v>
      </c>
      <c r="O2095" s="8" t="str">
        <f>_xlfn.CONCAT(YEAR(OP[[#This Row],[FechaDocumento]]),"-",MONTH(OP[[#This Row],[FechaDocumento]]))</f>
        <v>2025-12</v>
      </c>
    </row>
    <row r="2096" spans="1:15" ht="15">
      <c r="A2096" s="8">
        <v>2898</v>
      </c>
      <c r="B2096" s="8">
        <v>2110210005</v>
      </c>
      <c r="C2096" s="8" t="s">
        <v>631</v>
      </c>
      <c r="D2096" s="8" t="s">
        <v>12</v>
      </c>
      <c r="E2096" s="8" t="s">
        <v>13</v>
      </c>
      <c r="F2096" s="8" t="s">
        <v>47</v>
      </c>
      <c r="G2096" s="8" t="s">
        <v>48</v>
      </c>
      <c r="H2096" s="8" t="s">
        <v>49</v>
      </c>
      <c r="I2096" s="9">
        <v>2000</v>
      </c>
      <c r="J2096" s="9">
        <v>1990</v>
      </c>
      <c r="K2096" s="8" t="s">
        <v>631</v>
      </c>
      <c r="L2096" s="10">
        <v>46014</v>
      </c>
      <c r="N2096" t="str">
        <f>IFERROR(VLOOKUP(A2096,Ordenes!$C$1:$C$215,1,FALSE),"N/A")</f>
        <v>N/A</v>
      </c>
      <c r="O2096" s="8" t="str">
        <f>_xlfn.CONCAT(YEAR(OP[[#This Row],[FechaDocumento]]),"-",MONTH(OP[[#This Row],[FechaDocumento]]))</f>
        <v>2025-12</v>
      </c>
    </row>
    <row r="2097" spans="1:15" ht="15">
      <c r="A2097" s="8">
        <v>2899</v>
      </c>
      <c r="B2097" s="8">
        <v>2110210006</v>
      </c>
      <c r="C2097" s="8" t="s">
        <v>818</v>
      </c>
      <c r="D2097" s="8" t="s">
        <v>12</v>
      </c>
      <c r="E2097" s="8" t="s">
        <v>13</v>
      </c>
      <c r="F2097" s="8" t="s">
        <v>47</v>
      </c>
      <c r="G2097" s="8" t="s">
        <v>48</v>
      </c>
      <c r="H2097" s="8" t="s">
        <v>49</v>
      </c>
      <c r="I2097" s="9">
        <v>1000</v>
      </c>
      <c r="J2097" s="9">
        <v>999</v>
      </c>
      <c r="K2097" s="8" t="s">
        <v>818</v>
      </c>
      <c r="L2097" s="10">
        <v>46014</v>
      </c>
      <c r="N2097" t="str">
        <f>IFERROR(VLOOKUP(A2097,Ordenes!$C$1:$C$215,1,FALSE),"N/A")</f>
        <v>N/A</v>
      </c>
      <c r="O2097" s="8" t="str">
        <f>_xlfn.CONCAT(YEAR(OP[[#This Row],[FechaDocumento]]),"-",MONTH(OP[[#This Row],[FechaDocumento]]))</f>
        <v>2025-12</v>
      </c>
    </row>
    <row r="2098" spans="1:15" ht="15">
      <c r="A2098" s="8">
        <v>2900</v>
      </c>
      <c r="B2098" s="8">
        <v>2110210007</v>
      </c>
      <c r="C2098" s="8" t="s">
        <v>583</v>
      </c>
      <c r="D2098" s="8" t="s">
        <v>12</v>
      </c>
      <c r="E2098" s="8" t="s">
        <v>13</v>
      </c>
      <c r="F2098" s="8" t="s">
        <v>47</v>
      </c>
      <c r="G2098" s="8" t="s">
        <v>48</v>
      </c>
      <c r="H2098" s="8" t="s">
        <v>49</v>
      </c>
      <c r="I2098" s="9">
        <v>2000</v>
      </c>
      <c r="J2098" s="9">
        <v>1996</v>
      </c>
      <c r="K2098" s="8" t="s">
        <v>583</v>
      </c>
      <c r="L2098" s="10">
        <v>46014</v>
      </c>
      <c r="N2098" t="str">
        <f>IFERROR(VLOOKUP(A2098,Ordenes!$C$1:$C$215,1,FALSE),"N/A")</f>
        <v>N/A</v>
      </c>
      <c r="O2098" s="8" t="str">
        <f>_xlfn.CONCAT(YEAR(OP[[#This Row],[FechaDocumento]]),"-",MONTH(OP[[#This Row],[FechaDocumento]]))</f>
        <v>2025-12</v>
      </c>
    </row>
    <row r="2099" spans="1:15" ht="15">
      <c r="A2099" s="8">
        <v>2901</v>
      </c>
      <c r="B2099" s="8">
        <v>2110210008</v>
      </c>
      <c r="C2099" s="8" t="s">
        <v>584</v>
      </c>
      <c r="D2099" s="8" t="s">
        <v>12</v>
      </c>
      <c r="E2099" s="8" t="s">
        <v>13</v>
      </c>
      <c r="F2099" s="8" t="s">
        <v>47</v>
      </c>
      <c r="G2099" s="8" t="s">
        <v>48</v>
      </c>
      <c r="H2099" s="8" t="s">
        <v>49</v>
      </c>
      <c r="I2099" s="9">
        <v>2000</v>
      </c>
      <c r="J2099" s="9">
        <v>1999</v>
      </c>
      <c r="K2099" s="8" t="s">
        <v>584</v>
      </c>
      <c r="L2099" s="10">
        <v>46014</v>
      </c>
      <c r="N2099" t="str">
        <f>IFERROR(VLOOKUP(A2099,Ordenes!$C$1:$C$215,1,FALSE),"N/A")</f>
        <v>N/A</v>
      </c>
      <c r="O2099" s="8" t="str">
        <f>_xlfn.CONCAT(YEAR(OP[[#This Row],[FechaDocumento]]),"-",MONTH(OP[[#This Row],[FechaDocumento]]))</f>
        <v>2025-12</v>
      </c>
    </row>
    <row r="2100" spans="1:15" ht="15">
      <c r="A2100" s="8">
        <v>2902</v>
      </c>
      <c r="B2100" s="8">
        <v>2110210009</v>
      </c>
      <c r="C2100" s="8" t="s">
        <v>819</v>
      </c>
      <c r="D2100" s="8" t="s">
        <v>12</v>
      </c>
      <c r="E2100" s="8" t="s">
        <v>13</v>
      </c>
      <c r="F2100" s="8" t="s">
        <v>47</v>
      </c>
      <c r="G2100" s="8" t="s">
        <v>48</v>
      </c>
      <c r="H2100" s="8" t="s">
        <v>49</v>
      </c>
      <c r="I2100" s="9">
        <v>1000</v>
      </c>
      <c r="J2100" s="9">
        <v>1000</v>
      </c>
      <c r="K2100" s="8" t="s">
        <v>819</v>
      </c>
      <c r="L2100" s="10">
        <v>46014</v>
      </c>
      <c r="N2100" t="str">
        <f>IFERROR(VLOOKUP(A2100,Ordenes!$C$1:$C$215,1,FALSE),"N/A")</f>
        <v>N/A</v>
      </c>
      <c r="O2100" s="8" t="str">
        <f>_xlfn.CONCAT(YEAR(OP[[#This Row],[FechaDocumento]]),"-",MONTH(OP[[#This Row],[FechaDocumento]]))</f>
        <v>2025-12</v>
      </c>
    </row>
    <row r="2101" spans="1:15" ht="15">
      <c r="A2101" s="8">
        <v>2903</v>
      </c>
      <c r="B2101" s="8">
        <v>2110210025</v>
      </c>
      <c r="C2101" s="8" t="s">
        <v>820</v>
      </c>
      <c r="D2101" s="8" t="s">
        <v>12</v>
      </c>
      <c r="E2101" s="8" t="s">
        <v>13</v>
      </c>
      <c r="F2101" s="8" t="s">
        <v>47</v>
      </c>
      <c r="G2101" s="8" t="s">
        <v>48</v>
      </c>
      <c r="H2101" s="8" t="s">
        <v>49</v>
      </c>
      <c r="I2101" s="9">
        <v>2900</v>
      </c>
      <c r="J2101" s="9">
        <v>2895</v>
      </c>
      <c r="K2101" s="8" t="s">
        <v>820</v>
      </c>
      <c r="L2101" s="10">
        <v>46014</v>
      </c>
      <c r="N2101" t="str">
        <f>IFERROR(VLOOKUP(A2101,Ordenes!$C$1:$C$215,1,FALSE),"N/A")</f>
        <v>N/A</v>
      </c>
      <c r="O2101" s="8" t="str">
        <f>_xlfn.CONCAT(YEAR(OP[[#This Row],[FechaDocumento]]),"-",MONTH(OP[[#This Row],[FechaDocumento]]))</f>
        <v>2025-12</v>
      </c>
    </row>
    <row r="2102" spans="1:15" ht="15">
      <c r="A2102" s="8">
        <v>2904</v>
      </c>
      <c r="B2102" s="8">
        <v>2110210017</v>
      </c>
      <c r="C2102" s="8" t="s">
        <v>737</v>
      </c>
      <c r="D2102" s="8" t="s">
        <v>12</v>
      </c>
      <c r="E2102" s="8" t="s">
        <v>13</v>
      </c>
      <c r="F2102" s="8" t="s">
        <v>47</v>
      </c>
      <c r="G2102" s="8" t="s">
        <v>48</v>
      </c>
      <c r="H2102" s="8" t="s">
        <v>49</v>
      </c>
      <c r="I2102" s="9">
        <v>2000</v>
      </c>
      <c r="J2102" s="9">
        <v>1977</v>
      </c>
      <c r="K2102" s="8" t="s">
        <v>737</v>
      </c>
      <c r="L2102" s="10">
        <v>46014</v>
      </c>
      <c r="N2102" t="str">
        <f>IFERROR(VLOOKUP(A2102,Ordenes!$C$1:$C$215,1,FALSE),"N/A")</f>
        <v>N/A</v>
      </c>
      <c r="O2102" s="8" t="str">
        <f>_xlfn.CONCAT(YEAR(OP[[#This Row],[FechaDocumento]]),"-",MONTH(OP[[#This Row],[FechaDocumento]]))</f>
        <v>2025-12</v>
      </c>
    </row>
    <row r="2103" spans="1:15" ht="15">
      <c r="A2103" s="8">
        <v>2905</v>
      </c>
      <c r="B2103" s="8">
        <v>2110210019</v>
      </c>
      <c r="C2103" s="8" t="s">
        <v>645</v>
      </c>
      <c r="D2103" s="8" t="s">
        <v>12</v>
      </c>
      <c r="E2103" s="8" t="s">
        <v>13</v>
      </c>
      <c r="F2103" s="8" t="s">
        <v>47</v>
      </c>
      <c r="G2103" s="8" t="s">
        <v>48</v>
      </c>
      <c r="H2103" s="8" t="s">
        <v>49</v>
      </c>
      <c r="I2103" s="9">
        <v>2500</v>
      </c>
      <c r="J2103" s="9">
        <v>2487</v>
      </c>
      <c r="K2103" s="8" t="s">
        <v>645</v>
      </c>
      <c r="L2103" s="10">
        <v>46014</v>
      </c>
      <c r="N2103" t="str">
        <f>IFERROR(VLOOKUP(A2103,Ordenes!$C$1:$C$215,1,FALSE),"N/A")</f>
        <v>N/A</v>
      </c>
      <c r="O2103" s="8" t="str">
        <f>_xlfn.CONCAT(YEAR(OP[[#This Row],[FechaDocumento]]),"-",MONTH(OP[[#This Row],[FechaDocumento]]))</f>
        <v>2025-12</v>
      </c>
    </row>
    <row r="2104" spans="1:15" ht="15">
      <c r="A2104" s="8">
        <v>2906</v>
      </c>
      <c r="B2104" s="8">
        <v>2110210018</v>
      </c>
      <c r="C2104" s="8" t="s">
        <v>634</v>
      </c>
      <c r="D2104" s="8" t="s">
        <v>12</v>
      </c>
      <c r="E2104" s="8" t="s">
        <v>13</v>
      </c>
      <c r="F2104" s="8" t="s">
        <v>47</v>
      </c>
      <c r="G2104" s="8" t="s">
        <v>48</v>
      </c>
      <c r="H2104" s="8" t="s">
        <v>49</v>
      </c>
      <c r="I2104" s="9">
        <v>2000</v>
      </c>
      <c r="J2104" s="9">
        <v>1984</v>
      </c>
      <c r="K2104" s="8" t="s">
        <v>634</v>
      </c>
      <c r="L2104" s="10">
        <v>46014</v>
      </c>
      <c r="N2104" t="str">
        <f>IFERROR(VLOOKUP(A2104,Ordenes!$C$1:$C$215,1,FALSE),"N/A")</f>
        <v>N/A</v>
      </c>
      <c r="O2104" s="8" t="str">
        <f>_xlfn.CONCAT(YEAR(OP[[#This Row],[FechaDocumento]]),"-",MONTH(OP[[#This Row],[FechaDocumento]]))</f>
        <v>2025-12</v>
      </c>
    </row>
    <row r="2105" spans="1:15" ht="15">
      <c r="A2105" s="8">
        <v>2907</v>
      </c>
      <c r="B2105" s="8">
        <v>2110210029</v>
      </c>
      <c r="C2105" s="8" t="s">
        <v>635</v>
      </c>
      <c r="D2105" s="8" t="s">
        <v>12</v>
      </c>
      <c r="E2105" s="8" t="s">
        <v>13</v>
      </c>
      <c r="F2105" s="8" t="s">
        <v>47</v>
      </c>
      <c r="G2105" s="8" t="s">
        <v>48</v>
      </c>
      <c r="H2105" s="8" t="s">
        <v>49</v>
      </c>
      <c r="I2105" s="9">
        <v>2000</v>
      </c>
      <c r="J2105" s="9">
        <v>1987</v>
      </c>
      <c r="K2105" s="8" t="s">
        <v>635</v>
      </c>
      <c r="L2105" s="10">
        <v>46014</v>
      </c>
      <c r="N2105" t="str">
        <f>IFERROR(VLOOKUP(A2105,Ordenes!$C$1:$C$215,1,FALSE),"N/A")</f>
        <v>N/A</v>
      </c>
      <c r="O2105" s="8" t="str">
        <f>_xlfn.CONCAT(YEAR(OP[[#This Row],[FechaDocumento]]),"-",MONTH(OP[[#This Row],[FechaDocumento]]))</f>
        <v>2025-12</v>
      </c>
    </row>
    <row r="2106" spans="1:15" ht="15">
      <c r="A2106" s="8">
        <v>2908</v>
      </c>
      <c r="B2106" s="8">
        <v>2110210020</v>
      </c>
      <c r="C2106" s="8" t="s">
        <v>636</v>
      </c>
      <c r="D2106" s="8" t="s">
        <v>12</v>
      </c>
      <c r="E2106" s="8" t="s">
        <v>13</v>
      </c>
      <c r="F2106" s="8" t="s">
        <v>47</v>
      </c>
      <c r="G2106" s="8" t="s">
        <v>48</v>
      </c>
      <c r="H2106" s="8" t="s">
        <v>49</v>
      </c>
      <c r="I2106" s="9">
        <v>2000</v>
      </c>
      <c r="J2106" s="9">
        <v>1978</v>
      </c>
      <c r="K2106" s="8" t="s">
        <v>636</v>
      </c>
      <c r="L2106" s="10">
        <v>46014</v>
      </c>
      <c r="N2106" t="str">
        <f>IFERROR(VLOOKUP(A2106,Ordenes!$C$1:$C$215,1,FALSE),"N/A")</f>
        <v>N/A</v>
      </c>
      <c r="O2106" s="8" t="str">
        <f>_xlfn.CONCAT(YEAR(OP[[#This Row],[FechaDocumento]]),"-",MONTH(OP[[#This Row],[FechaDocumento]]))</f>
        <v>2025-12</v>
      </c>
    </row>
    <row r="2107" spans="1:15" ht="15">
      <c r="A2107" s="8">
        <v>2909</v>
      </c>
      <c r="B2107" s="8">
        <v>2110210026</v>
      </c>
      <c r="C2107" s="8" t="s">
        <v>746</v>
      </c>
      <c r="D2107" s="8" t="s">
        <v>12</v>
      </c>
      <c r="E2107" s="8" t="s">
        <v>13</v>
      </c>
      <c r="F2107" s="8" t="s">
        <v>47</v>
      </c>
      <c r="G2107" s="8" t="s">
        <v>48</v>
      </c>
      <c r="H2107" s="8" t="s">
        <v>49</v>
      </c>
      <c r="I2107" s="9">
        <v>6900</v>
      </c>
      <c r="J2107" s="9">
        <v>6876</v>
      </c>
      <c r="K2107" s="8" t="s">
        <v>746</v>
      </c>
      <c r="L2107" s="10">
        <v>46014</v>
      </c>
      <c r="N2107" t="str">
        <f>IFERROR(VLOOKUP(A2107,Ordenes!$C$1:$C$215,1,FALSE),"N/A")</f>
        <v>N/A</v>
      </c>
      <c r="O2107" s="8" t="str">
        <f>_xlfn.CONCAT(YEAR(OP[[#This Row],[FechaDocumento]]),"-",MONTH(OP[[#This Row],[FechaDocumento]]))</f>
        <v>2025-12</v>
      </c>
    </row>
    <row r="2108" spans="1:15" ht="15">
      <c r="A2108" s="8">
        <v>2914</v>
      </c>
      <c r="B2108" s="8">
        <v>2110120439</v>
      </c>
      <c r="C2108" s="8" t="s">
        <v>870</v>
      </c>
      <c r="D2108" s="8" t="s">
        <v>12</v>
      </c>
      <c r="E2108" s="8" t="s">
        <v>13</v>
      </c>
      <c r="F2108" s="8" t="s">
        <v>47</v>
      </c>
      <c r="G2108" s="8" t="s">
        <v>48</v>
      </c>
      <c r="H2108" s="8" t="s">
        <v>49</v>
      </c>
      <c r="I2108" s="9">
        <v>8000</v>
      </c>
      <c r="J2108" s="9">
        <v>8000</v>
      </c>
      <c r="K2108" s="8" t="s">
        <v>870</v>
      </c>
      <c r="L2108" s="10">
        <v>46014</v>
      </c>
      <c r="N2108" t="str">
        <f>IFERROR(VLOOKUP(A2108,Ordenes!$C$1:$C$215,1,FALSE),"N/A")</f>
        <v>N/A</v>
      </c>
      <c r="O2108" s="8" t="str">
        <f>_xlfn.CONCAT(YEAR(OP[[#This Row],[FechaDocumento]]),"-",MONTH(OP[[#This Row],[FechaDocumento]]))</f>
        <v>2025-12</v>
      </c>
    </row>
    <row r="2109" spans="1:15" ht="15">
      <c r="A2109" s="8">
        <v>2917</v>
      </c>
      <c r="B2109" s="8">
        <v>2110100225</v>
      </c>
      <c r="C2109" s="8" t="s">
        <v>871</v>
      </c>
      <c r="D2109" s="8" t="s">
        <v>12</v>
      </c>
      <c r="E2109" s="8" t="s">
        <v>13</v>
      </c>
      <c r="F2109" s="8" t="s">
        <v>47</v>
      </c>
      <c r="G2109" s="8" t="s">
        <v>48</v>
      </c>
      <c r="H2109" s="8" t="s">
        <v>49</v>
      </c>
      <c r="I2109" s="9">
        <v>4000</v>
      </c>
      <c r="J2109" s="9">
        <v>4000</v>
      </c>
      <c r="K2109" s="8" t="s">
        <v>871</v>
      </c>
      <c r="L2109" s="10">
        <v>46018</v>
      </c>
      <c r="N2109" t="str">
        <f>IFERROR(VLOOKUP(A2109,Ordenes!$C$1:$C$215,1,FALSE),"N/A")</f>
        <v>N/A</v>
      </c>
      <c r="O2109" s="8" t="str">
        <f>_xlfn.CONCAT(YEAR(OP[[#This Row],[FechaDocumento]]),"-",MONTH(OP[[#This Row],[FechaDocumento]]))</f>
        <v>2025-12</v>
      </c>
    </row>
    <row r="2110" spans="1:15" ht="15">
      <c r="A2110" s="8">
        <v>2918</v>
      </c>
      <c r="B2110" s="8">
        <v>2110100245</v>
      </c>
      <c r="C2110" s="8" t="s">
        <v>872</v>
      </c>
      <c r="D2110" s="8" t="s">
        <v>12</v>
      </c>
      <c r="E2110" s="8" t="s">
        <v>13</v>
      </c>
      <c r="F2110" s="8" t="s">
        <v>47</v>
      </c>
      <c r="G2110" s="8" t="s">
        <v>48</v>
      </c>
      <c r="H2110" s="8" t="s">
        <v>49</v>
      </c>
      <c r="I2110" s="9">
        <v>5000</v>
      </c>
      <c r="J2110" s="9">
        <v>5000</v>
      </c>
      <c r="K2110" s="8" t="s">
        <v>872</v>
      </c>
      <c r="L2110" s="10">
        <v>46018</v>
      </c>
      <c r="N2110" t="str">
        <f>IFERROR(VLOOKUP(A2110,Ordenes!$C$1:$C$215,1,FALSE),"N/A")</f>
        <v>N/A</v>
      </c>
      <c r="O2110" s="8" t="str">
        <f>_xlfn.CONCAT(YEAR(OP[[#This Row],[FechaDocumento]]),"-",MONTH(OP[[#This Row],[FechaDocumento]]))</f>
        <v>2025-12</v>
      </c>
    </row>
    <row r="2111" spans="1:15" ht="15">
      <c r="A2111" s="8">
        <v>2919</v>
      </c>
      <c r="B2111" s="8">
        <v>2110120376</v>
      </c>
      <c r="C2111" s="8" t="s">
        <v>883</v>
      </c>
      <c r="D2111" s="8" t="s">
        <v>12</v>
      </c>
      <c r="E2111" s="8" t="s">
        <v>13</v>
      </c>
      <c r="F2111" s="8" t="s">
        <v>47</v>
      </c>
      <c r="G2111" s="8" t="s">
        <v>48</v>
      </c>
      <c r="H2111" s="8" t="s">
        <v>49</v>
      </c>
      <c r="I2111" s="9">
        <v>5000</v>
      </c>
      <c r="J2111" s="9">
        <v>5000</v>
      </c>
      <c r="K2111" s="8" t="s">
        <v>883</v>
      </c>
      <c r="L2111" s="10">
        <v>46018</v>
      </c>
      <c r="N2111" t="str">
        <f>IFERROR(VLOOKUP(A2111,Ordenes!$C$1:$C$215,1,FALSE),"N/A")</f>
        <v>N/A</v>
      </c>
      <c r="O2111" s="8" t="str">
        <f>_xlfn.CONCAT(YEAR(OP[[#This Row],[FechaDocumento]]),"-",MONTH(OP[[#This Row],[FechaDocumento]]))</f>
        <v>2025-12</v>
      </c>
    </row>
    <row r="2112" spans="1:15" ht="15">
      <c r="A2112" s="8">
        <v>2923</v>
      </c>
      <c r="B2112" s="8">
        <v>2110120140</v>
      </c>
      <c r="C2112" s="8" t="s">
        <v>585</v>
      </c>
      <c r="D2112" s="8" t="s">
        <v>12</v>
      </c>
      <c r="E2112" s="8" t="s">
        <v>13</v>
      </c>
      <c r="F2112" s="8" t="s">
        <v>47</v>
      </c>
      <c r="G2112" s="8" t="s">
        <v>48</v>
      </c>
      <c r="H2112" s="8" t="s">
        <v>49</v>
      </c>
      <c r="I2112" s="9">
        <v>8155</v>
      </c>
      <c r="J2112" s="9">
        <v>8155</v>
      </c>
      <c r="K2112" s="8" t="s">
        <v>585</v>
      </c>
      <c r="L2112" s="10">
        <v>46020</v>
      </c>
      <c r="N2112" t="str">
        <f>IFERROR(VLOOKUP(A2112,Ordenes!$C$1:$C$215,1,FALSE),"N/A")</f>
        <v>N/A</v>
      </c>
      <c r="O2112" s="8" t="str">
        <f>_xlfn.CONCAT(YEAR(OP[[#This Row],[FechaDocumento]]),"-",MONTH(OP[[#This Row],[FechaDocumento]]))</f>
        <v>2025-12</v>
      </c>
    </row>
    <row r="2113" spans="1:15" ht="15">
      <c r="A2113" s="8">
        <v>2924</v>
      </c>
      <c r="B2113" s="8">
        <v>2110110002</v>
      </c>
      <c r="C2113" s="8" t="s">
        <v>489</v>
      </c>
      <c r="D2113" s="8" t="s">
        <v>12</v>
      </c>
      <c r="E2113" s="8" t="s">
        <v>13</v>
      </c>
      <c r="F2113" s="8" t="s">
        <v>47</v>
      </c>
      <c r="G2113" s="8" t="s">
        <v>48</v>
      </c>
      <c r="H2113" s="8" t="s">
        <v>49</v>
      </c>
      <c r="I2113" s="9">
        <v>22000</v>
      </c>
      <c r="J2113" s="9">
        <v>22104</v>
      </c>
      <c r="K2113" s="8" t="s">
        <v>489</v>
      </c>
      <c r="L2113" s="10">
        <v>46020</v>
      </c>
      <c r="N2113" t="str">
        <f>IFERROR(VLOOKUP(A2113,Ordenes!$C$1:$C$215,1,FALSE),"N/A")</f>
        <v>N/A</v>
      </c>
      <c r="O2113" s="8" t="str">
        <f>_xlfn.CONCAT(YEAR(OP[[#This Row],[FechaDocumento]]),"-",MONTH(OP[[#This Row],[FechaDocumento]]))</f>
        <v>2025-12</v>
      </c>
    </row>
    <row r="2114" spans="1:15" ht="15">
      <c r="A2114" s="8">
        <v>2925</v>
      </c>
      <c r="B2114" s="8">
        <v>2110030001</v>
      </c>
      <c r="C2114" s="8" t="s">
        <v>60</v>
      </c>
      <c r="D2114" s="8" t="s">
        <v>12</v>
      </c>
      <c r="E2114" s="8" t="s">
        <v>13</v>
      </c>
      <c r="F2114" s="8" t="s">
        <v>47</v>
      </c>
      <c r="G2114" s="8" t="s">
        <v>48</v>
      </c>
      <c r="H2114" s="8" t="s">
        <v>49</v>
      </c>
      <c r="I2114" s="9">
        <v>60000</v>
      </c>
      <c r="J2114" s="9">
        <v>9360</v>
      </c>
      <c r="K2114" s="8" t="s">
        <v>60</v>
      </c>
      <c r="L2114" s="10">
        <v>46020</v>
      </c>
      <c r="N2114" t="str">
        <f>IFERROR(VLOOKUP(A2114,Ordenes!$C$1:$C$215,1,FALSE),"N/A")</f>
        <v>N/A</v>
      </c>
      <c r="O2114" s="8" t="str">
        <f>_xlfn.CONCAT(YEAR(OP[[#This Row],[FechaDocumento]]),"-",MONTH(OP[[#This Row],[FechaDocumento]]))</f>
        <v>2025-12</v>
      </c>
    </row>
    <row r="2115" spans="1:15" ht="15">
      <c r="A2115" s="8">
        <v>2930</v>
      </c>
      <c r="B2115" s="8">
        <v>2110040016</v>
      </c>
      <c r="C2115" s="8" t="s">
        <v>231</v>
      </c>
      <c r="D2115" s="8" t="s">
        <v>12</v>
      </c>
      <c r="E2115" s="8" t="s">
        <v>13</v>
      </c>
      <c r="F2115" s="8" t="s">
        <v>47</v>
      </c>
      <c r="G2115" s="8" t="s">
        <v>48</v>
      </c>
      <c r="H2115" s="8" t="s">
        <v>49</v>
      </c>
      <c r="I2115" s="9">
        <v>15000</v>
      </c>
      <c r="J2115" s="9">
        <v>23772</v>
      </c>
      <c r="K2115" s="8" t="s">
        <v>231</v>
      </c>
      <c r="L2115" s="10">
        <v>46021</v>
      </c>
      <c r="N2115" t="str">
        <f>IFERROR(VLOOKUP(A2115,Ordenes!$C$1:$C$215,1,FALSE),"N/A")</f>
        <v>N/A</v>
      </c>
      <c r="O2115" s="8" t="str">
        <f>_xlfn.CONCAT(YEAR(OP[[#This Row],[FechaDocumento]]),"-",MONTH(OP[[#This Row],[FechaDocumento]]))</f>
        <v>2025-12</v>
      </c>
    </row>
    <row r="2116" spans="1:15" ht="15">
      <c r="A2116" s="8">
        <v>2931</v>
      </c>
      <c r="B2116" s="8">
        <v>2140250019</v>
      </c>
      <c r="C2116" s="8" t="s">
        <v>735</v>
      </c>
      <c r="D2116" s="8" t="s">
        <v>12</v>
      </c>
      <c r="E2116" s="8" t="s">
        <v>13</v>
      </c>
      <c r="F2116" s="8" t="s">
        <v>47</v>
      </c>
      <c r="G2116" s="8" t="s">
        <v>48</v>
      </c>
      <c r="H2116" s="8" t="s">
        <v>49</v>
      </c>
      <c r="I2116" s="9">
        <v>14000</v>
      </c>
      <c r="J2116" s="9">
        <v>13782</v>
      </c>
      <c r="K2116" s="8" t="s">
        <v>735</v>
      </c>
      <c r="L2116" s="10">
        <v>46021</v>
      </c>
      <c r="N2116" t="str">
        <f>IFERROR(VLOOKUP(A2116,Ordenes!$C$1:$C$215,1,FALSE),"N/A")</f>
        <v>N/A</v>
      </c>
      <c r="O2116" s="8" t="str">
        <f>_xlfn.CONCAT(YEAR(OP[[#This Row],[FechaDocumento]]),"-",MONTH(OP[[#This Row],[FechaDocumento]]))</f>
        <v>2025-12</v>
      </c>
    </row>
    <row r="2117" spans="1:15" ht="15">
      <c r="A2117" s="8">
        <v>2932</v>
      </c>
      <c r="B2117" s="8">
        <v>2110120110</v>
      </c>
      <c r="C2117" s="8" t="s">
        <v>911</v>
      </c>
      <c r="D2117" s="8" t="s">
        <v>12</v>
      </c>
      <c r="E2117" s="8" t="s">
        <v>13</v>
      </c>
      <c r="F2117" s="8" t="s">
        <v>47</v>
      </c>
      <c r="G2117" s="8" t="s">
        <v>48</v>
      </c>
      <c r="H2117" s="8" t="s">
        <v>49</v>
      </c>
      <c r="I2117" s="9">
        <v>2500</v>
      </c>
      <c r="J2117" s="9">
        <v>2500</v>
      </c>
      <c r="K2117" s="8" t="s">
        <v>911</v>
      </c>
      <c r="L2117" s="10">
        <v>46021</v>
      </c>
      <c r="N2117" t="str">
        <f>IFERROR(VLOOKUP(A2117,Ordenes!$C$1:$C$215,1,FALSE),"N/A")</f>
        <v>N/A</v>
      </c>
      <c r="O2117" s="8" t="str">
        <f>_xlfn.CONCAT(YEAR(OP[[#This Row],[FechaDocumento]]),"-",MONTH(OP[[#This Row],[FechaDocumento]]))</f>
        <v>2025-12</v>
      </c>
    </row>
    <row r="2118" spans="1:15" ht="15">
      <c r="A2118" s="8">
        <v>2933</v>
      </c>
      <c r="B2118" s="8">
        <v>2110030002</v>
      </c>
      <c r="C2118" s="8" t="s">
        <v>481</v>
      </c>
      <c r="D2118" s="8" t="s">
        <v>12</v>
      </c>
      <c r="E2118" s="8" t="s">
        <v>13</v>
      </c>
      <c r="F2118" s="8" t="s">
        <v>47</v>
      </c>
      <c r="G2118" s="8" t="s">
        <v>48</v>
      </c>
      <c r="H2118" s="8" t="s">
        <v>49</v>
      </c>
      <c r="I2118" s="9">
        <v>7000</v>
      </c>
      <c r="J2118" s="9">
        <v>7020</v>
      </c>
      <c r="K2118" s="8" t="s">
        <v>481</v>
      </c>
      <c r="L2118" s="10">
        <v>46021</v>
      </c>
      <c r="N2118" t="str">
        <f>IFERROR(VLOOKUP(A2118,Ordenes!$C$1:$C$215,1,FALSE),"N/A")</f>
        <v>N/A</v>
      </c>
      <c r="O2118" s="8" t="str">
        <f>_xlfn.CONCAT(YEAR(OP[[#This Row],[FechaDocumento]]),"-",MONTH(OP[[#This Row],[FechaDocumento]]))</f>
        <v>2025-12</v>
      </c>
    </row>
    <row r="2119" spans="1:15" ht="15">
      <c r="A2119" s="8">
        <v>2934</v>
      </c>
      <c r="B2119" s="8">
        <v>2110030003</v>
      </c>
      <c r="C2119" s="8" t="s">
        <v>480</v>
      </c>
      <c r="D2119" s="8" t="s">
        <v>12</v>
      </c>
      <c r="E2119" s="8" t="s">
        <v>13</v>
      </c>
      <c r="F2119" s="8" t="s">
        <v>47</v>
      </c>
      <c r="G2119" s="8" t="s">
        <v>48</v>
      </c>
      <c r="H2119" s="8" t="s">
        <v>49</v>
      </c>
      <c r="I2119" s="9">
        <v>7000</v>
      </c>
      <c r="J2119" s="9">
        <v>7020</v>
      </c>
      <c r="K2119" s="8" t="s">
        <v>480</v>
      </c>
      <c r="L2119" s="10">
        <v>46021</v>
      </c>
      <c r="N2119" t="str">
        <f>IFERROR(VLOOKUP(A2119,Ordenes!$C$1:$C$215,1,FALSE),"N/A")</f>
        <v>N/A</v>
      </c>
      <c r="O2119" s="8" t="str">
        <f>_xlfn.CONCAT(YEAR(OP[[#This Row],[FechaDocumento]]),"-",MONTH(OP[[#This Row],[FechaDocumento]]))</f>
        <v>2025-12</v>
      </c>
    </row>
    <row r="2120" spans="1:15" ht="15">
      <c r="A2120" s="8">
        <v>2935</v>
      </c>
      <c r="B2120" s="8">
        <v>2110030004</v>
      </c>
      <c r="C2120" s="8" t="s">
        <v>482</v>
      </c>
      <c r="D2120" s="8" t="s">
        <v>12</v>
      </c>
      <c r="E2120" s="8" t="s">
        <v>13</v>
      </c>
      <c r="F2120" s="8" t="s">
        <v>47</v>
      </c>
      <c r="G2120" s="8" t="s">
        <v>48</v>
      </c>
      <c r="H2120" s="8" t="s">
        <v>49</v>
      </c>
      <c r="I2120" s="9">
        <v>6000</v>
      </c>
      <c r="J2120" s="9">
        <v>6000</v>
      </c>
      <c r="K2120" s="8" t="s">
        <v>482</v>
      </c>
      <c r="L2120" s="10">
        <v>46021</v>
      </c>
      <c r="N2120" t="str">
        <f>IFERROR(VLOOKUP(A2120,Ordenes!$C$1:$C$215,1,FALSE),"N/A")</f>
        <v>N/A</v>
      </c>
      <c r="O2120" s="8" t="str">
        <f>_xlfn.CONCAT(YEAR(OP[[#This Row],[FechaDocumento]]),"-",MONTH(OP[[#This Row],[FechaDocumento]]))</f>
        <v>2025-12</v>
      </c>
    </row>
    <row r="2121" spans="1:15" ht="15">
      <c r="A2121" s="8">
        <v>2936</v>
      </c>
      <c r="B2121" s="8">
        <v>2110030005</v>
      </c>
      <c r="C2121" s="8" t="s">
        <v>531</v>
      </c>
      <c r="D2121" s="8" t="s">
        <v>12</v>
      </c>
      <c r="E2121" s="8" t="s">
        <v>13</v>
      </c>
      <c r="F2121" s="8" t="s">
        <v>47</v>
      </c>
      <c r="G2121" s="8" t="s">
        <v>48</v>
      </c>
      <c r="H2121" s="8" t="s">
        <v>49</v>
      </c>
      <c r="I2121" s="9">
        <v>6000</v>
      </c>
      <c r="J2121" s="9">
        <v>6000</v>
      </c>
      <c r="K2121" s="8" t="s">
        <v>531</v>
      </c>
      <c r="L2121" s="10">
        <v>46021</v>
      </c>
      <c r="N2121" t="str">
        <f>IFERROR(VLOOKUP(A2121,Ordenes!$C$1:$C$215,1,FALSE),"N/A")</f>
        <v>N/A</v>
      </c>
      <c r="O2121" s="8" t="str">
        <f>_xlfn.CONCAT(YEAR(OP[[#This Row],[FechaDocumento]]),"-",MONTH(OP[[#This Row],[FechaDocumento]]))</f>
        <v>2025-12</v>
      </c>
    </row>
    <row r="2122" spans="1:15" ht="15">
      <c r="A2122" s="8">
        <v>2937</v>
      </c>
      <c r="B2122" s="8">
        <v>2110030006</v>
      </c>
      <c r="C2122" s="8" t="s">
        <v>483</v>
      </c>
      <c r="D2122" s="8" t="s">
        <v>12</v>
      </c>
      <c r="E2122" s="8" t="s">
        <v>13</v>
      </c>
      <c r="F2122" s="8" t="s">
        <v>47</v>
      </c>
      <c r="G2122" s="8" t="s">
        <v>48</v>
      </c>
      <c r="H2122" s="8" t="s">
        <v>49</v>
      </c>
      <c r="I2122" s="9">
        <v>6000</v>
      </c>
      <c r="J2122" s="9">
        <v>6000</v>
      </c>
      <c r="K2122" s="8" t="s">
        <v>483</v>
      </c>
      <c r="L2122" s="10">
        <v>46021</v>
      </c>
      <c r="N2122" t="str">
        <f>IFERROR(VLOOKUP(A2122,Ordenes!$C$1:$C$215,1,FALSE),"N/A")</f>
        <v>N/A</v>
      </c>
      <c r="O2122" s="8" t="str">
        <f>_xlfn.CONCAT(YEAR(OP[[#This Row],[FechaDocumento]]),"-",MONTH(OP[[#This Row],[FechaDocumento]]))</f>
        <v>2025-12</v>
      </c>
    </row>
    <row r="2123" spans="1:15" ht="15">
      <c r="A2123" s="8">
        <v>2938</v>
      </c>
      <c r="B2123" s="8">
        <v>2110030007</v>
      </c>
      <c r="C2123" s="8" t="s">
        <v>484</v>
      </c>
      <c r="D2123" s="8" t="s">
        <v>12</v>
      </c>
      <c r="E2123" s="8" t="s">
        <v>13</v>
      </c>
      <c r="F2123" s="8" t="s">
        <v>47</v>
      </c>
      <c r="G2123" s="8" t="s">
        <v>48</v>
      </c>
      <c r="H2123" s="8" t="s">
        <v>49</v>
      </c>
      <c r="I2123" s="9">
        <v>6000</v>
      </c>
      <c r="J2123" s="9">
        <v>6000</v>
      </c>
      <c r="K2123" s="8" t="s">
        <v>484</v>
      </c>
      <c r="L2123" s="10">
        <v>46021</v>
      </c>
      <c r="N2123" t="str">
        <f>IFERROR(VLOOKUP(A2123,Ordenes!$C$1:$C$215,1,FALSE),"N/A")</f>
        <v>N/A</v>
      </c>
      <c r="O2123" s="8" t="str">
        <f>_xlfn.CONCAT(YEAR(OP[[#This Row],[FechaDocumento]]),"-",MONTH(OP[[#This Row],[FechaDocumento]]))</f>
        <v>2025-12</v>
      </c>
    </row>
    <row r="2124" spans="1:15" ht="15">
      <c r="A2124" s="8">
        <v>2941</v>
      </c>
      <c r="B2124" s="8">
        <v>2110110033</v>
      </c>
      <c r="C2124" s="8" t="s">
        <v>240</v>
      </c>
      <c r="D2124" s="8" t="s">
        <v>12</v>
      </c>
      <c r="E2124" s="8" t="s">
        <v>13</v>
      </c>
      <c r="F2124" s="8" t="s">
        <v>47</v>
      </c>
      <c r="G2124" s="8" t="s">
        <v>48</v>
      </c>
      <c r="H2124" s="8" t="s">
        <v>49</v>
      </c>
      <c r="I2124" s="9">
        <v>9700</v>
      </c>
      <c r="J2124" s="9">
        <v>8440</v>
      </c>
      <c r="K2124" s="8" t="s">
        <v>240</v>
      </c>
      <c r="L2124" s="10">
        <v>46021</v>
      </c>
      <c r="N2124" t="str">
        <f>IFERROR(VLOOKUP(A2124,Ordenes!$C$1:$C$215,1,FALSE),"N/A")</f>
        <v>N/A</v>
      </c>
      <c r="O2124" s="8" t="str">
        <f>_xlfn.CONCAT(YEAR(OP[[#This Row],[FechaDocumento]]),"-",MONTH(OP[[#This Row],[FechaDocumento]]))</f>
        <v>2025-12</v>
      </c>
    </row>
    <row r="2125" spans="1:15" ht="15">
      <c r="A2125" s="8">
        <v>2942</v>
      </c>
      <c r="B2125" s="8">
        <v>2310320330</v>
      </c>
      <c r="C2125" s="8" t="s">
        <v>759</v>
      </c>
      <c r="D2125" s="8" t="s">
        <v>12</v>
      </c>
      <c r="E2125" s="8" t="s">
        <v>13</v>
      </c>
      <c r="F2125" s="8" t="s">
        <v>47</v>
      </c>
      <c r="G2125" s="8" t="s">
        <v>48</v>
      </c>
      <c r="H2125" s="8" t="s">
        <v>49</v>
      </c>
      <c r="I2125" s="9">
        <v>32000</v>
      </c>
      <c r="J2125" s="9">
        <v>33378</v>
      </c>
      <c r="K2125" s="8" t="s">
        <v>759</v>
      </c>
      <c r="L2125" s="10">
        <v>46021</v>
      </c>
      <c r="N2125" t="str">
        <f>IFERROR(VLOOKUP(A2125,Ordenes!$C$1:$C$215,1,FALSE),"N/A")</f>
        <v>N/A</v>
      </c>
      <c r="O2125" s="8" t="str">
        <f>_xlfn.CONCAT(YEAR(OP[[#This Row],[FechaDocumento]]),"-",MONTH(OP[[#This Row],[FechaDocumento]]))</f>
        <v>2025-12</v>
      </c>
    </row>
    <row r="2126" spans="1:15" ht="15">
      <c r="A2126" s="8">
        <v>2943</v>
      </c>
      <c r="B2126" s="8">
        <v>2310320348</v>
      </c>
      <c r="C2126" s="8" t="s">
        <v>912</v>
      </c>
      <c r="D2126" s="8" t="s">
        <v>12</v>
      </c>
      <c r="E2126" s="8" t="s">
        <v>13</v>
      </c>
      <c r="F2126" s="8" t="s">
        <v>47</v>
      </c>
      <c r="G2126" s="8" t="s">
        <v>48</v>
      </c>
      <c r="H2126" s="8" t="s">
        <v>49</v>
      </c>
      <c r="I2126" s="9">
        <v>25000</v>
      </c>
      <c r="J2126" s="9">
        <v>26712</v>
      </c>
      <c r="K2126" s="8" t="s">
        <v>912</v>
      </c>
      <c r="L2126" s="10">
        <v>46021</v>
      </c>
      <c r="N2126" t="str">
        <f>IFERROR(VLOOKUP(A2126,Ordenes!$C$1:$C$215,1,FALSE),"N/A")</f>
        <v>N/A</v>
      </c>
      <c r="O2126" s="8" t="str">
        <f>_xlfn.CONCAT(YEAR(OP[[#This Row],[FechaDocumento]]),"-",MONTH(OP[[#This Row],[FechaDocumento]]))</f>
        <v>2025-12</v>
      </c>
    </row>
    <row r="2127" spans="1:15" ht="15">
      <c r="A2127" s="8">
        <v>2944</v>
      </c>
      <c r="B2127" s="8">
        <v>2310320329</v>
      </c>
      <c r="C2127" s="8" t="s">
        <v>760</v>
      </c>
      <c r="D2127" s="8" t="s">
        <v>12</v>
      </c>
      <c r="E2127" s="8" t="s">
        <v>13</v>
      </c>
      <c r="F2127" s="8" t="s">
        <v>47</v>
      </c>
      <c r="G2127" s="8" t="s">
        <v>48</v>
      </c>
      <c r="H2127" s="8" t="s">
        <v>49</v>
      </c>
      <c r="I2127" s="9">
        <v>50000</v>
      </c>
      <c r="J2127" s="9">
        <v>51354</v>
      </c>
      <c r="K2127" s="8" t="s">
        <v>760</v>
      </c>
      <c r="L2127" s="10">
        <v>46021</v>
      </c>
      <c r="N2127" t="str">
        <f>IFERROR(VLOOKUP(A2127,Ordenes!$C$1:$C$215,1,FALSE),"N/A")</f>
        <v>N/A</v>
      </c>
      <c r="O2127" s="8" t="str">
        <f>_xlfn.CONCAT(YEAR(OP[[#This Row],[FechaDocumento]]),"-",MONTH(OP[[#This Row],[FechaDocumento]]))</f>
        <v>2025-12</v>
      </c>
    </row>
    <row r="2128" spans="1:15" ht="15">
      <c r="A2128" s="8">
        <v>2945</v>
      </c>
      <c r="B2128" s="8">
        <v>2310320328</v>
      </c>
      <c r="C2128" s="8" t="s">
        <v>733</v>
      </c>
      <c r="D2128" s="8" t="s">
        <v>12</v>
      </c>
      <c r="E2128" s="8" t="s">
        <v>13</v>
      </c>
      <c r="F2128" s="8" t="s">
        <v>47</v>
      </c>
      <c r="G2128" s="8" t="s">
        <v>48</v>
      </c>
      <c r="H2128" s="8" t="s">
        <v>49</v>
      </c>
      <c r="I2128" s="9">
        <v>50000</v>
      </c>
      <c r="J2128" s="9">
        <v>50805</v>
      </c>
      <c r="K2128" s="8" t="s">
        <v>733</v>
      </c>
      <c r="L2128" s="10">
        <v>46021</v>
      </c>
      <c r="N2128" t="str">
        <f>IFERROR(VLOOKUP(A2128,Ordenes!$C$1:$C$215,1,FALSE),"N/A")</f>
        <v>N/A</v>
      </c>
      <c r="O2128" s="8" t="str">
        <f>_xlfn.CONCAT(YEAR(OP[[#This Row],[FechaDocumento]]),"-",MONTH(OP[[#This Row],[FechaDocumento]]))</f>
        <v>2025-12</v>
      </c>
    </row>
    <row r="2129" spans="1:15" ht="15">
      <c r="A2129" s="8">
        <v>2946</v>
      </c>
      <c r="B2129" s="8">
        <v>2140040002</v>
      </c>
      <c r="C2129" s="8" t="s">
        <v>255</v>
      </c>
      <c r="D2129" s="8" t="s">
        <v>12</v>
      </c>
      <c r="E2129" s="8" t="s">
        <v>13</v>
      </c>
      <c r="F2129" s="8" t="s">
        <v>47</v>
      </c>
      <c r="G2129" s="8" t="s">
        <v>48</v>
      </c>
      <c r="H2129" s="8" t="s">
        <v>49</v>
      </c>
      <c r="I2129" s="9">
        <v>120000</v>
      </c>
      <c r="J2129" s="9">
        <v>120024</v>
      </c>
      <c r="K2129" s="8" t="s">
        <v>255</v>
      </c>
      <c r="L2129" s="10">
        <v>46021</v>
      </c>
      <c r="N2129" t="str">
        <f>IFERROR(VLOOKUP(A2129,Ordenes!$C$1:$C$215,1,FALSE),"N/A")</f>
        <v>N/A</v>
      </c>
      <c r="O2129" s="8" t="str">
        <f>_xlfn.CONCAT(YEAR(OP[[#This Row],[FechaDocumento]]),"-",MONTH(OP[[#This Row],[FechaDocumento]]))</f>
        <v>2025-12</v>
      </c>
    </row>
    <row r="2130" spans="1:15" ht="15">
      <c r="A2130" s="8">
        <v>2947</v>
      </c>
      <c r="B2130" s="8">
        <v>2110080231</v>
      </c>
      <c r="C2130" s="8" t="s">
        <v>913</v>
      </c>
      <c r="D2130" s="8" t="s">
        <v>12</v>
      </c>
      <c r="E2130" s="8" t="s">
        <v>13</v>
      </c>
      <c r="F2130" s="8" t="s">
        <v>47</v>
      </c>
      <c r="G2130" s="8" t="s">
        <v>48</v>
      </c>
      <c r="H2130" s="8" t="s">
        <v>49</v>
      </c>
      <c r="I2130" s="9">
        <v>25000</v>
      </c>
      <c r="J2130" s="9">
        <v>25000</v>
      </c>
      <c r="K2130" s="8" t="s">
        <v>913</v>
      </c>
      <c r="L2130" s="10">
        <v>46021</v>
      </c>
      <c r="N2130" t="str">
        <f>IFERROR(VLOOKUP(A2130,Ordenes!$C$1:$C$215,1,FALSE),"N/A")</f>
        <v>N/A</v>
      </c>
      <c r="O2130" s="8" t="str">
        <f>_xlfn.CONCAT(YEAR(OP[[#This Row],[FechaDocumento]]),"-",MONTH(OP[[#This Row],[FechaDocumento]]))</f>
        <v>2025-12</v>
      </c>
    </row>
    <row r="2131" spans="1:15" ht="15">
      <c r="A2131" s="8">
        <v>2948</v>
      </c>
      <c r="B2131" s="8">
        <v>2110080227</v>
      </c>
      <c r="C2131" s="8" t="s">
        <v>734</v>
      </c>
      <c r="D2131" s="8" t="s">
        <v>12</v>
      </c>
      <c r="E2131" s="8" t="s">
        <v>13</v>
      </c>
      <c r="F2131" s="8" t="s">
        <v>47</v>
      </c>
      <c r="G2131" s="8" t="s">
        <v>48</v>
      </c>
      <c r="H2131" s="8" t="s">
        <v>49</v>
      </c>
      <c r="I2131" s="9">
        <v>50000</v>
      </c>
      <c r="J2131" s="9">
        <v>16700</v>
      </c>
      <c r="K2131" s="8" t="s">
        <v>734</v>
      </c>
      <c r="L2131" s="10">
        <v>46021</v>
      </c>
      <c r="N2131" t="str">
        <f>IFERROR(VLOOKUP(A2131,Ordenes!$C$1:$C$215,1,FALSE),"N/A")</f>
        <v>N/A</v>
      </c>
      <c r="O2131" s="8" t="str">
        <f>_xlfn.CONCAT(YEAR(OP[[#This Row],[FechaDocumento]]),"-",MONTH(OP[[#This Row],[FechaDocumento]]))</f>
        <v>2025-12</v>
      </c>
    </row>
    <row r="2132" spans="1:15" ht="15">
      <c r="A2132" s="8">
        <v>2949</v>
      </c>
      <c r="B2132" s="8">
        <v>2110080228</v>
      </c>
      <c r="C2132" s="8" t="s">
        <v>761</v>
      </c>
      <c r="D2132" s="8" t="s">
        <v>12</v>
      </c>
      <c r="E2132" s="8" t="s">
        <v>13</v>
      </c>
      <c r="F2132" s="8" t="s">
        <v>47</v>
      </c>
      <c r="G2132" s="8" t="s">
        <v>48</v>
      </c>
      <c r="H2132" s="8" t="s">
        <v>49</v>
      </c>
      <c r="I2132" s="9">
        <v>50000</v>
      </c>
      <c r="J2132" s="9">
        <v>50000</v>
      </c>
      <c r="K2132" s="8" t="s">
        <v>761</v>
      </c>
      <c r="L2132" s="10">
        <v>46021</v>
      </c>
      <c r="N2132" t="str">
        <f>IFERROR(VLOOKUP(A2132,Ordenes!$C$1:$C$215,1,FALSE),"N/A")</f>
        <v>N/A</v>
      </c>
      <c r="O2132" s="8" t="str">
        <f>_xlfn.CONCAT(YEAR(OP[[#This Row],[FechaDocumento]]),"-",MONTH(OP[[#This Row],[FechaDocumento]]))</f>
        <v>2025-12</v>
      </c>
    </row>
    <row r="2133" spans="1:15" ht="15">
      <c r="A2133" s="8">
        <v>2950</v>
      </c>
      <c r="B2133" s="8">
        <v>2110080229</v>
      </c>
      <c r="C2133" s="8" t="s">
        <v>762</v>
      </c>
      <c r="D2133" s="8" t="s">
        <v>12</v>
      </c>
      <c r="E2133" s="8" t="s">
        <v>13</v>
      </c>
      <c r="F2133" s="8" t="s">
        <v>47</v>
      </c>
      <c r="G2133" s="8" t="s">
        <v>48</v>
      </c>
      <c r="H2133" s="8" t="s">
        <v>49</v>
      </c>
      <c r="I2133" s="9">
        <v>50000</v>
      </c>
      <c r="J2133" s="9">
        <v>50000</v>
      </c>
      <c r="K2133" s="8" t="s">
        <v>762</v>
      </c>
      <c r="L2133" s="10">
        <v>46021</v>
      </c>
      <c r="N2133" t="str">
        <f>IFERROR(VLOOKUP(A2133,Ordenes!$C$1:$C$215,1,FALSE),"N/A")</f>
        <v>N/A</v>
      </c>
      <c r="O2133" s="8" t="str">
        <f>_xlfn.CONCAT(YEAR(OP[[#This Row],[FechaDocumento]]),"-",MONTH(OP[[#This Row],[FechaDocumento]]))</f>
        <v>2025-12</v>
      </c>
    </row>
    <row r="2134" spans="1:15" ht="15">
      <c r="A2134" s="8">
        <v>2951</v>
      </c>
      <c r="B2134" s="8">
        <v>2310230030</v>
      </c>
      <c r="C2134" s="8" t="s">
        <v>205</v>
      </c>
      <c r="D2134" s="8" t="s">
        <v>12</v>
      </c>
      <c r="E2134" s="8" t="s">
        <v>13</v>
      </c>
      <c r="F2134" s="8" t="s">
        <v>14</v>
      </c>
      <c r="G2134" s="8" t="s">
        <v>15</v>
      </c>
      <c r="H2134" s="8" t="s">
        <v>16</v>
      </c>
      <c r="I2134" s="9">
        <v>150000</v>
      </c>
      <c r="J2134" s="9">
        <v>150000</v>
      </c>
      <c r="K2134" s="8" t="s">
        <v>205</v>
      </c>
      <c r="L2134" s="10">
        <v>46021</v>
      </c>
      <c r="N2134" t="str">
        <f>IFERROR(VLOOKUP(A2134,Ordenes!$C$1:$C$215,1,FALSE),"N/A")</f>
        <v>N/A</v>
      </c>
      <c r="O2134" s="8" t="str">
        <f>_xlfn.CONCAT(YEAR(OP[[#This Row],[FechaDocumento]]),"-",MONTH(OP[[#This Row],[FechaDocumento]]))</f>
        <v>2025-12</v>
      </c>
    </row>
    <row r="2135" spans="1:15" ht="15">
      <c r="A2135" s="8">
        <v>2952</v>
      </c>
      <c r="B2135" s="8">
        <v>2310230002</v>
      </c>
      <c r="C2135" s="8" t="s">
        <v>24</v>
      </c>
      <c r="D2135" s="8" t="s">
        <v>12</v>
      </c>
      <c r="E2135" s="8" t="s">
        <v>13</v>
      </c>
      <c r="F2135" s="8" t="s">
        <v>14</v>
      </c>
      <c r="G2135" s="8" t="s">
        <v>15</v>
      </c>
      <c r="H2135" s="8" t="s">
        <v>16</v>
      </c>
      <c r="I2135" s="9">
        <v>620000</v>
      </c>
      <c r="J2135" s="9">
        <v>555000</v>
      </c>
      <c r="K2135" s="8" t="s">
        <v>25</v>
      </c>
      <c r="L2135" s="10">
        <v>46021</v>
      </c>
      <c r="N2135" t="str">
        <f>IFERROR(VLOOKUP(A2135,Ordenes!$C$1:$C$215,1,FALSE),"N/A")</f>
        <v>N/A</v>
      </c>
      <c r="O2135" s="8" t="str">
        <f>_xlfn.CONCAT(YEAR(OP[[#This Row],[FechaDocumento]]),"-",MONTH(OP[[#This Row],[FechaDocumento]]))</f>
        <v>2025-12</v>
      </c>
    </row>
    <row r="2136" spans="1:15" ht="15">
      <c r="A2136" s="8">
        <v>2953</v>
      </c>
      <c r="B2136" s="8">
        <v>2310090226</v>
      </c>
      <c r="C2136" s="8" t="s">
        <v>651</v>
      </c>
      <c r="D2136" s="8" t="s">
        <v>12</v>
      </c>
      <c r="E2136" s="8" t="s">
        <v>13</v>
      </c>
      <c r="F2136" s="8" t="s">
        <v>14</v>
      </c>
      <c r="G2136" s="8" t="s">
        <v>15</v>
      </c>
      <c r="H2136" s="8" t="s">
        <v>16</v>
      </c>
      <c r="I2136" s="9">
        <v>400000</v>
      </c>
      <c r="J2136" s="9">
        <v>133400</v>
      </c>
      <c r="K2136" s="8" t="s">
        <v>651</v>
      </c>
      <c r="L2136" s="10">
        <v>46021</v>
      </c>
      <c r="N2136" t="str">
        <f>IFERROR(VLOOKUP(A2136,Ordenes!$C$1:$C$215,1,FALSE),"N/A")</f>
        <v>N/A</v>
      </c>
      <c r="O2136" s="8" t="str">
        <f>_xlfn.CONCAT(YEAR(OP[[#This Row],[FechaDocumento]]),"-",MONTH(OP[[#This Row],[FechaDocumento]]))</f>
        <v>2025-12</v>
      </c>
    </row>
    <row r="2137" spans="1:15" ht="15">
      <c r="A2137" s="8">
        <v>2954</v>
      </c>
      <c r="B2137" s="8">
        <v>2310250022</v>
      </c>
      <c r="C2137" s="8" t="s">
        <v>186</v>
      </c>
      <c r="D2137" s="8" t="s">
        <v>12</v>
      </c>
      <c r="E2137" s="8" t="s">
        <v>13</v>
      </c>
      <c r="F2137" s="8" t="s">
        <v>47</v>
      </c>
      <c r="G2137" s="8" t="s">
        <v>48</v>
      </c>
      <c r="H2137" s="8" t="s">
        <v>49</v>
      </c>
      <c r="I2137" s="9">
        <v>600</v>
      </c>
      <c r="J2137" s="9">
        <v>0</v>
      </c>
      <c r="K2137" s="8" t="s">
        <v>103</v>
      </c>
      <c r="L2137" s="10">
        <v>46021</v>
      </c>
      <c r="N2137" t="str">
        <f>IFERROR(VLOOKUP(A2137,Ordenes!$C$1:$C$215,1,FALSE),"N/A")</f>
        <v>N/A</v>
      </c>
      <c r="O2137" s="8" t="str">
        <f>_xlfn.CONCAT(YEAR(OP[[#This Row],[FechaDocumento]]),"-",MONTH(OP[[#This Row],[FechaDocumento]]))</f>
        <v>2025-12</v>
      </c>
    </row>
    <row r="2138" spans="1:15" ht="15">
      <c r="A2138" s="8">
        <v>2955</v>
      </c>
      <c r="B2138" s="8">
        <v>2310250021</v>
      </c>
      <c r="C2138" s="8" t="s">
        <v>185</v>
      </c>
      <c r="D2138" s="8" t="s">
        <v>12</v>
      </c>
      <c r="E2138" s="8" t="s">
        <v>13</v>
      </c>
      <c r="F2138" s="8" t="s">
        <v>47</v>
      </c>
      <c r="G2138" s="8" t="s">
        <v>48</v>
      </c>
      <c r="H2138" s="8" t="s">
        <v>49</v>
      </c>
      <c r="I2138" s="9">
        <v>600</v>
      </c>
      <c r="J2138" s="9">
        <v>0</v>
      </c>
      <c r="K2138" s="8" t="s">
        <v>104</v>
      </c>
      <c r="L2138" s="10">
        <v>46021</v>
      </c>
      <c r="N2138" t="str">
        <f>IFERROR(VLOOKUP(A2138,Ordenes!$C$1:$C$215,1,FALSE),"N/A")</f>
        <v>N/A</v>
      </c>
      <c r="O2138" s="8" t="str">
        <f>_xlfn.CONCAT(YEAR(OP[[#This Row],[FechaDocumento]]),"-",MONTH(OP[[#This Row],[FechaDocumento]]))</f>
        <v>2025-12</v>
      </c>
    </row>
    <row r="2139" spans="1:15" ht="15">
      <c r="A2139" s="8">
        <v>2956</v>
      </c>
      <c r="B2139" s="8">
        <v>2310250019</v>
      </c>
      <c r="C2139" s="8" t="s">
        <v>189</v>
      </c>
      <c r="D2139" s="8" t="s">
        <v>12</v>
      </c>
      <c r="E2139" s="8" t="s">
        <v>13</v>
      </c>
      <c r="F2139" s="8" t="s">
        <v>47</v>
      </c>
      <c r="G2139" s="8" t="s">
        <v>48</v>
      </c>
      <c r="H2139" s="8" t="s">
        <v>49</v>
      </c>
      <c r="I2139" s="9">
        <v>600</v>
      </c>
      <c r="J2139" s="9">
        <v>0</v>
      </c>
      <c r="K2139" s="8" t="s">
        <v>189</v>
      </c>
      <c r="L2139" s="10">
        <v>46021</v>
      </c>
      <c r="N2139" t="str">
        <f>IFERROR(VLOOKUP(A2139,Ordenes!$C$1:$C$215,1,FALSE),"N/A")</f>
        <v>N/A</v>
      </c>
      <c r="O2139" s="8" t="str">
        <f>_xlfn.CONCAT(YEAR(OP[[#This Row],[FechaDocumento]]),"-",MONTH(OP[[#This Row],[FechaDocumento]]))</f>
        <v>2025-12</v>
      </c>
    </row>
    <row r="2140" spans="1:15" ht="15">
      <c r="A2140" s="8">
        <v>2957</v>
      </c>
      <c r="B2140" s="8">
        <v>2310250029</v>
      </c>
      <c r="C2140" s="8" t="s">
        <v>115</v>
      </c>
      <c r="D2140" s="8" t="s">
        <v>12</v>
      </c>
      <c r="E2140" s="8" t="s">
        <v>13</v>
      </c>
      <c r="F2140" s="8" t="s">
        <v>91</v>
      </c>
      <c r="G2140" s="8" t="s">
        <v>92</v>
      </c>
      <c r="H2140" s="8" t="s">
        <v>93</v>
      </c>
      <c r="I2140" s="9">
        <v>600</v>
      </c>
      <c r="J2140" s="9">
        <v>0</v>
      </c>
      <c r="K2140" s="8" t="s">
        <v>115</v>
      </c>
      <c r="L2140" s="10">
        <v>46021</v>
      </c>
      <c r="N2140" t="str">
        <f>IFERROR(VLOOKUP(A2140,Ordenes!$C$1:$C$215,1,FALSE),"N/A")</f>
        <v>N/A</v>
      </c>
      <c r="O2140" s="8" t="str">
        <f>_xlfn.CONCAT(YEAR(OP[[#This Row],[FechaDocumento]]),"-",MONTH(OP[[#This Row],[FechaDocumento]]))</f>
        <v>2025-12</v>
      </c>
    </row>
    <row r="2141" spans="1:15" ht="15">
      <c r="A2141" s="8">
        <v>2961</v>
      </c>
      <c r="B2141" s="8">
        <v>2310250009</v>
      </c>
      <c r="C2141" s="8" t="s">
        <v>104</v>
      </c>
      <c r="D2141" s="8" t="s">
        <v>12</v>
      </c>
      <c r="E2141" s="8" t="s">
        <v>13</v>
      </c>
      <c r="F2141" s="8" t="s">
        <v>91</v>
      </c>
      <c r="G2141" s="8" t="s">
        <v>92</v>
      </c>
      <c r="H2141" s="8" t="s">
        <v>93</v>
      </c>
      <c r="I2141" s="9">
        <v>600</v>
      </c>
      <c r="J2141" s="9">
        <v>608</v>
      </c>
      <c r="K2141" s="8" t="s">
        <v>104</v>
      </c>
      <c r="L2141" s="10">
        <v>46021</v>
      </c>
      <c r="N2141" t="str">
        <f>IFERROR(VLOOKUP(A2141,Ordenes!$C$1:$C$215,1,FALSE),"N/A")</f>
        <v>N/A</v>
      </c>
      <c r="O2141" s="8" t="str">
        <f>_xlfn.CONCAT(YEAR(OP[[#This Row],[FechaDocumento]]),"-",MONTH(OP[[#This Row],[FechaDocumento]]))</f>
        <v>2025-12</v>
      </c>
    </row>
    <row r="2142" spans="1:15" ht="15">
      <c r="A2142" s="8">
        <v>2962</v>
      </c>
      <c r="B2142" s="8">
        <v>2310250015</v>
      </c>
      <c r="C2142" s="8" t="s">
        <v>114</v>
      </c>
      <c r="D2142" s="8" t="s">
        <v>12</v>
      </c>
      <c r="E2142" s="8" t="s">
        <v>13</v>
      </c>
      <c r="F2142" s="8" t="s">
        <v>91</v>
      </c>
      <c r="G2142" s="8" t="s">
        <v>92</v>
      </c>
      <c r="H2142" s="8" t="s">
        <v>93</v>
      </c>
      <c r="I2142" s="9">
        <v>600</v>
      </c>
      <c r="J2142" s="9">
        <v>612</v>
      </c>
      <c r="K2142" s="8" t="s">
        <v>114</v>
      </c>
      <c r="L2142" s="10">
        <v>46021</v>
      </c>
      <c r="N2142" t="str">
        <f>IFERROR(VLOOKUP(A2142,Ordenes!$C$1:$C$215,1,FALSE),"N/A")</f>
        <v>N/A</v>
      </c>
      <c r="O2142" s="8" t="str">
        <f>_xlfn.CONCAT(YEAR(OP[[#This Row],[FechaDocumento]]),"-",MONTH(OP[[#This Row],[FechaDocumento]]))</f>
        <v>2025-12</v>
      </c>
    </row>
    <row r="2143" spans="1:15" ht="15">
      <c r="A2143" s="8">
        <v>2963</v>
      </c>
      <c r="B2143" s="8">
        <v>2310250007</v>
      </c>
      <c r="C2143" s="8" t="s">
        <v>103</v>
      </c>
      <c r="D2143" s="8" t="s">
        <v>12</v>
      </c>
      <c r="E2143" s="8" t="s">
        <v>13</v>
      </c>
      <c r="F2143" s="8" t="s">
        <v>91</v>
      </c>
      <c r="G2143" s="8" t="s">
        <v>92</v>
      </c>
      <c r="H2143" s="8" t="s">
        <v>93</v>
      </c>
      <c r="I2143" s="9">
        <v>600</v>
      </c>
      <c r="J2143" s="9">
        <v>616.5</v>
      </c>
      <c r="K2143" s="8" t="s">
        <v>103</v>
      </c>
      <c r="L2143" s="10">
        <v>46021</v>
      </c>
      <c r="N2143" t="str">
        <f>IFERROR(VLOOKUP(A2143,Ordenes!$C$1:$C$215,1,FALSE),"N/A")</f>
        <v>N/A</v>
      </c>
      <c r="O2143" s="8" t="str">
        <f>_xlfn.CONCAT(YEAR(OP[[#This Row],[FechaDocumento]]),"-",MONTH(OP[[#This Row],[FechaDocumento]]))</f>
        <v>2025-12</v>
      </c>
    </row>
    <row r="2144" spans="1:15" ht="15">
      <c r="A2144" s="8">
        <v>2964</v>
      </c>
      <c r="B2144" s="8">
        <v>2310090457</v>
      </c>
      <c r="C2144" s="8" t="s">
        <v>19</v>
      </c>
      <c r="D2144" s="8" t="s">
        <v>12</v>
      </c>
      <c r="E2144" s="8" t="s">
        <v>13</v>
      </c>
      <c r="F2144" s="8" t="s">
        <v>14</v>
      </c>
      <c r="G2144" s="8" t="s">
        <v>15</v>
      </c>
      <c r="H2144" s="8" t="s">
        <v>16</v>
      </c>
      <c r="I2144" s="9">
        <v>200000</v>
      </c>
      <c r="J2144" s="9">
        <v>198950</v>
      </c>
      <c r="K2144" s="8" t="s">
        <v>19</v>
      </c>
      <c r="L2144" s="10">
        <v>46021</v>
      </c>
      <c r="N2144" t="str">
        <f>IFERROR(VLOOKUP(A2144,Ordenes!$C$1:$C$215,1,FALSE),"N/A")</f>
        <v>N/A</v>
      </c>
      <c r="O2144" s="8" t="str">
        <f>_xlfn.CONCAT(YEAR(OP[[#This Row],[FechaDocumento]]),"-",MONTH(OP[[#This Row],[FechaDocumento]]))</f>
        <v>2025-12</v>
      </c>
    </row>
    <row r="2145" spans="1:15" ht="15">
      <c r="A2145" s="8">
        <v>2965</v>
      </c>
      <c r="B2145" s="8">
        <v>2310090460</v>
      </c>
      <c r="C2145" s="8" t="s">
        <v>20</v>
      </c>
      <c r="D2145" s="8" t="s">
        <v>12</v>
      </c>
      <c r="E2145" s="8" t="s">
        <v>13</v>
      </c>
      <c r="F2145" s="8" t="s">
        <v>14</v>
      </c>
      <c r="G2145" s="8" t="s">
        <v>15</v>
      </c>
      <c r="H2145" s="8" t="s">
        <v>16</v>
      </c>
      <c r="I2145" s="9">
        <v>60000</v>
      </c>
      <c r="J2145" s="9">
        <v>90300</v>
      </c>
      <c r="K2145" s="8" t="s">
        <v>20</v>
      </c>
      <c r="L2145" s="10">
        <v>46021</v>
      </c>
      <c r="N2145" t="str">
        <f>IFERROR(VLOOKUP(A2145,Ordenes!$C$1:$C$215,1,FALSE),"N/A")</f>
        <v>N/A</v>
      </c>
      <c r="O2145" s="8" t="str">
        <f>_xlfn.CONCAT(YEAR(OP[[#This Row],[FechaDocumento]]),"-",MONTH(OP[[#This Row],[FechaDocumento]]))</f>
        <v>2025-12</v>
      </c>
    </row>
    <row r="2146" spans="1:15" ht="15">
      <c r="A2146" s="8">
        <v>2966</v>
      </c>
      <c r="B2146" s="8">
        <v>2310090439</v>
      </c>
      <c r="C2146" s="8" t="s">
        <v>313</v>
      </c>
      <c r="D2146" s="8" t="s">
        <v>12</v>
      </c>
      <c r="E2146" s="8" t="s">
        <v>13</v>
      </c>
      <c r="F2146" s="8" t="s">
        <v>14</v>
      </c>
      <c r="G2146" s="8" t="s">
        <v>15</v>
      </c>
      <c r="H2146" s="8" t="s">
        <v>16</v>
      </c>
      <c r="I2146" s="9">
        <v>133000</v>
      </c>
      <c r="J2146" s="9">
        <v>133400</v>
      </c>
      <c r="K2146" s="8" t="s">
        <v>313</v>
      </c>
      <c r="L2146" s="10">
        <v>46021</v>
      </c>
      <c r="N2146" t="str">
        <f>IFERROR(VLOOKUP(A2146,Ordenes!$C$1:$C$215,1,FALSE),"N/A")</f>
        <v>N/A</v>
      </c>
      <c r="O2146" s="8" t="str">
        <f>_xlfn.CONCAT(YEAR(OP[[#This Row],[FechaDocumento]]),"-",MONTH(OP[[#This Row],[FechaDocumento]]))</f>
        <v>2025-12</v>
      </c>
    </row>
    <row r="2147" spans="1:15" ht="15">
      <c r="A2147" s="8">
        <v>2967</v>
      </c>
      <c r="B2147" s="8">
        <v>2310090441</v>
      </c>
      <c r="C2147" s="8" t="s">
        <v>325</v>
      </c>
      <c r="D2147" s="8" t="s">
        <v>12</v>
      </c>
      <c r="E2147" s="8" t="s">
        <v>13</v>
      </c>
      <c r="F2147" s="8" t="s">
        <v>14</v>
      </c>
      <c r="G2147" s="8" t="s">
        <v>15</v>
      </c>
      <c r="H2147" s="8" t="s">
        <v>16</v>
      </c>
      <c r="I2147" s="9">
        <v>132000</v>
      </c>
      <c r="J2147" s="9">
        <v>136750</v>
      </c>
      <c r="K2147" s="8" t="s">
        <v>325</v>
      </c>
      <c r="L2147" s="10">
        <v>46021</v>
      </c>
      <c r="N2147" t="str">
        <f>IFERROR(VLOOKUP(A2147,Ordenes!$C$1:$C$215,1,FALSE),"N/A")</f>
        <v>N/A</v>
      </c>
      <c r="O2147" s="8" t="str">
        <f>_xlfn.CONCAT(YEAR(OP[[#This Row],[FechaDocumento]]),"-",MONTH(OP[[#This Row],[FechaDocumento]]))</f>
        <v>2025-12</v>
      </c>
    </row>
    <row r="2148" spans="1:15" ht="15">
      <c r="A2148" s="8">
        <v>2968</v>
      </c>
      <c r="B2148" s="8">
        <v>2310160471</v>
      </c>
      <c r="C2148" s="8" t="s">
        <v>28</v>
      </c>
      <c r="D2148" s="8" t="s">
        <v>12</v>
      </c>
      <c r="E2148" s="8" t="s">
        <v>13</v>
      </c>
      <c r="F2148" s="8" t="s">
        <v>14</v>
      </c>
      <c r="G2148" s="8" t="s">
        <v>15</v>
      </c>
      <c r="H2148" s="8" t="s">
        <v>16</v>
      </c>
      <c r="I2148" s="9">
        <v>94000</v>
      </c>
      <c r="J2148" s="9">
        <v>92400</v>
      </c>
      <c r="K2148" s="8" t="s">
        <v>28</v>
      </c>
      <c r="L2148" s="10">
        <v>46021</v>
      </c>
      <c r="N2148" t="str">
        <f>IFERROR(VLOOKUP(A2148,Ordenes!$C$1:$C$215,1,FALSE),"N/A")</f>
        <v>N/A</v>
      </c>
      <c r="O2148" s="8" t="str">
        <f>_xlfn.CONCAT(YEAR(OP[[#This Row],[FechaDocumento]]),"-",MONTH(OP[[#This Row],[FechaDocumento]]))</f>
        <v>2025-12</v>
      </c>
    </row>
    <row r="2149" spans="1:15" ht="15">
      <c r="A2149" s="8">
        <v>2969</v>
      </c>
      <c r="B2149" s="8">
        <v>2310160472</v>
      </c>
      <c r="C2149" s="8" t="s">
        <v>233</v>
      </c>
      <c r="D2149" s="8" t="s">
        <v>12</v>
      </c>
      <c r="E2149" s="8" t="s">
        <v>13</v>
      </c>
      <c r="F2149" s="8" t="s">
        <v>14</v>
      </c>
      <c r="G2149" s="8" t="s">
        <v>15</v>
      </c>
      <c r="H2149" s="8" t="s">
        <v>16</v>
      </c>
      <c r="I2149" s="9">
        <v>88000</v>
      </c>
      <c r="J2149" s="9">
        <v>89600</v>
      </c>
      <c r="K2149" s="8" t="s">
        <v>233</v>
      </c>
      <c r="L2149" s="10">
        <v>46021</v>
      </c>
      <c r="N2149" t="str">
        <f>IFERROR(VLOOKUP(A2149,Ordenes!$C$1:$C$215,1,FALSE),"N/A")</f>
        <v>N/A</v>
      </c>
      <c r="O2149" s="8" t="str">
        <f>_xlfn.CONCAT(YEAR(OP[[#This Row],[FechaDocumento]]),"-",MONTH(OP[[#This Row],[FechaDocumento]]))</f>
        <v>2025-12</v>
      </c>
    </row>
    <row r="2150" spans="1:15" ht="15">
      <c r="A2150" s="8">
        <v>2970</v>
      </c>
      <c r="B2150" s="8">
        <v>2310160470</v>
      </c>
      <c r="C2150" s="8" t="s">
        <v>323</v>
      </c>
      <c r="D2150" s="8" t="s">
        <v>12</v>
      </c>
      <c r="E2150" s="8" t="s">
        <v>13</v>
      </c>
      <c r="F2150" s="8" t="s">
        <v>14</v>
      </c>
      <c r="G2150" s="8" t="s">
        <v>15</v>
      </c>
      <c r="H2150" s="8" t="s">
        <v>16</v>
      </c>
      <c r="I2150" s="9">
        <v>103000</v>
      </c>
      <c r="J2150" s="9">
        <v>120000</v>
      </c>
      <c r="K2150" s="8" t="s">
        <v>323</v>
      </c>
      <c r="L2150" s="10">
        <v>46021</v>
      </c>
      <c r="N2150" t="str">
        <f>IFERROR(VLOOKUP(A2150,Ordenes!$C$1:$C$215,1,FALSE),"N/A")</f>
        <v>N/A</v>
      </c>
      <c r="O2150" s="8" t="str">
        <f>_xlfn.CONCAT(YEAR(OP[[#This Row],[FechaDocumento]]),"-",MONTH(OP[[#This Row],[FechaDocumento]]))</f>
        <v>2025-12</v>
      </c>
    </row>
    <row r="2151" spans="1:15" ht="15">
      <c r="A2151" s="8">
        <v>2971</v>
      </c>
      <c r="B2151" s="8">
        <v>2310160469</v>
      </c>
      <c r="C2151" s="8" t="s">
        <v>27</v>
      </c>
      <c r="D2151" s="8" t="s">
        <v>12</v>
      </c>
      <c r="E2151" s="8" t="s">
        <v>13</v>
      </c>
      <c r="F2151" s="8" t="s">
        <v>14</v>
      </c>
      <c r="G2151" s="8" t="s">
        <v>15</v>
      </c>
      <c r="H2151" s="8" t="s">
        <v>16</v>
      </c>
      <c r="I2151" s="9">
        <v>52000</v>
      </c>
      <c r="J2151" s="9">
        <v>50800</v>
      </c>
      <c r="K2151" s="8" t="s">
        <v>27</v>
      </c>
      <c r="L2151" s="10">
        <v>46021</v>
      </c>
      <c r="N2151" t="str">
        <f>IFERROR(VLOOKUP(A2151,Ordenes!$C$1:$C$215,1,FALSE),"N/A")</f>
        <v>N/A</v>
      </c>
      <c r="O2151" s="8" t="str">
        <f>_xlfn.CONCAT(YEAR(OP[[#This Row],[FechaDocumento]]),"-",MONTH(OP[[#This Row],[FechaDocumento]]))</f>
        <v>2025-12</v>
      </c>
    </row>
    <row r="2152" spans="1:15" ht="15">
      <c r="A2152" s="8">
        <v>2972</v>
      </c>
      <c r="B2152" s="8">
        <v>2310160539</v>
      </c>
      <c r="C2152" s="8" t="s">
        <v>29</v>
      </c>
      <c r="D2152" s="8" t="s">
        <v>12</v>
      </c>
      <c r="E2152" s="8" t="s">
        <v>13</v>
      </c>
      <c r="F2152" s="8" t="s">
        <v>14</v>
      </c>
      <c r="G2152" s="8" t="s">
        <v>15</v>
      </c>
      <c r="H2152" s="8" t="s">
        <v>16</v>
      </c>
      <c r="I2152" s="9">
        <v>290000</v>
      </c>
      <c r="J2152" s="9">
        <v>282000</v>
      </c>
      <c r="K2152" s="8" t="s">
        <v>30</v>
      </c>
      <c r="L2152" s="10">
        <v>46021</v>
      </c>
      <c r="N2152" t="str">
        <f>IFERROR(VLOOKUP(A2152,Ordenes!$C$1:$C$215,1,FALSE),"N/A")</f>
        <v>N/A</v>
      </c>
      <c r="O2152" s="8" t="str">
        <f>_xlfn.CONCAT(YEAR(OP[[#This Row],[FechaDocumento]]),"-",MONTH(OP[[#This Row],[FechaDocumento]]))</f>
        <v>2025-12</v>
      </c>
    </row>
    <row r="2153" spans="1:15" ht="15">
      <c r="A2153" s="8">
        <v>2973</v>
      </c>
      <c r="B2153" s="8">
        <v>2310160256</v>
      </c>
      <c r="C2153" s="8" t="s">
        <v>914</v>
      </c>
      <c r="D2153" s="8" t="s">
        <v>12</v>
      </c>
      <c r="E2153" s="8" t="s">
        <v>13</v>
      </c>
      <c r="F2153" s="8" t="s">
        <v>14</v>
      </c>
      <c r="G2153" s="8" t="s">
        <v>15</v>
      </c>
      <c r="H2153" s="8" t="s">
        <v>16</v>
      </c>
      <c r="I2153" s="9">
        <v>62000</v>
      </c>
      <c r="J2153" s="9">
        <v>63800</v>
      </c>
      <c r="K2153" s="8" t="s">
        <v>914</v>
      </c>
      <c r="L2153" s="10">
        <v>46021</v>
      </c>
      <c r="N2153" t="str">
        <f>IFERROR(VLOOKUP(A2153,Ordenes!$C$1:$C$215,1,FALSE),"N/A")</f>
        <v>N/A</v>
      </c>
      <c r="O2153" s="8" t="str">
        <f>_xlfn.CONCAT(YEAR(OP[[#This Row],[FechaDocumento]]),"-",MONTH(OP[[#This Row],[FechaDocumento]]))</f>
        <v>2025-12</v>
      </c>
    </row>
    <row r="2154" spans="1:15" ht="15">
      <c r="A2154" s="8">
        <v>2974</v>
      </c>
      <c r="B2154" s="8">
        <v>2310160257</v>
      </c>
      <c r="C2154" s="8" t="s">
        <v>915</v>
      </c>
      <c r="D2154" s="8" t="s">
        <v>12</v>
      </c>
      <c r="E2154" s="8" t="s">
        <v>13</v>
      </c>
      <c r="F2154" s="8" t="s">
        <v>14</v>
      </c>
      <c r="G2154" s="8" t="s">
        <v>15</v>
      </c>
      <c r="H2154" s="8" t="s">
        <v>16</v>
      </c>
      <c r="I2154" s="9">
        <v>51000</v>
      </c>
      <c r="J2154" s="9">
        <v>50850</v>
      </c>
      <c r="K2154" s="8" t="s">
        <v>915</v>
      </c>
      <c r="L2154" s="10">
        <v>46021</v>
      </c>
      <c r="N2154" t="str">
        <f>IFERROR(VLOOKUP(A2154,Ordenes!$C$1:$C$215,1,FALSE),"N/A")</f>
        <v>N/A</v>
      </c>
      <c r="O2154" s="8" t="str">
        <f>_xlfn.CONCAT(YEAR(OP[[#This Row],[FechaDocumento]]),"-",MONTH(OP[[#This Row],[FechaDocumento]]))</f>
        <v>2025-12</v>
      </c>
    </row>
    <row r="2155" spans="1:15" ht="15">
      <c r="A2155" s="8">
        <v>2975</v>
      </c>
      <c r="B2155" s="8">
        <v>2310160255</v>
      </c>
      <c r="C2155" s="8" t="s">
        <v>916</v>
      </c>
      <c r="D2155" s="8" t="s">
        <v>12</v>
      </c>
      <c r="E2155" s="8" t="s">
        <v>13</v>
      </c>
      <c r="F2155" s="8" t="s">
        <v>14</v>
      </c>
      <c r="G2155" s="8" t="s">
        <v>15</v>
      </c>
      <c r="H2155" s="8" t="s">
        <v>16</v>
      </c>
      <c r="I2155" s="9">
        <v>45000</v>
      </c>
      <c r="J2155" s="9">
        <v>44000</v>
      </c>
      <c r="K2155" s="8" t="s">
        <v>916</v>
      </c>
      <c r="L2155" s="10">
        <v>46021</v>
      </c>
      <c r="N2155" t="str">
        <f>IFERROR(VLOOKUP(A2155,Ordenes!$C$1:$C$215,1,FALSE),"N/A")</f>
        <v>N/A</v>
      </c>
      <c r="O2155" s="8" t="str">
        <f>_xlfn.CONCAT(YEAR(OP[[#This Row],[FechaDocumento]]),"-",MONTH(OP[[#This Row],[FechaDocumento]]))</f>
        <v>2025-12</v>
      </c>
    </row>
    <row r="2156" spans="1:15" ht="15">
      <c r="A2156" s="8">
        <v>2977</v>
      </c>
      <c r="B2156" s="8">
        <v>2310160489</v>
      </c>
      <c r="C2156" s="8" t="s">
        <v>370</v>
      </c>
      <c r="D2156" s="8" t="s">
        <v>12</v>
      </c>
      <c r="E2156" s="8" t="s">
        <v>13</v>
      </c>
      <c r="F2156" s="8" t="s">
        <v>14</v>
      </c>
      <c r="G2156" s="8" t="s">
        <v>15</v>
      </c>
      <c r="H2156" s="8" t="s">
        <v>16</v>
      </c>
      <c r="I2156" s="9">
        <v>102000</v>
      </c>
      <c r="J2156" s="9">
        <v>102450</v>
      </c>
      <c r="K2156" s="8" t="s">
        <v>370</v>
      </c>
      <c r="L2156" s="10">
        <v>46021</v>
      </c>
      <c r="N2156" t="str">
        <f>IFERROR(VLOOKUP(A2156,Ordenes!$C$1:$C$215,1,FALSE),"N/A")</f>
        <v>N/A</v>
      </c>
      <c r="O2156" s="8" t="str">
        <f>_xlfn.CONCAT(YEAR(OP[[#This Row],[FechaDocumento]]),"-",MONTH(OP[[#This Row],[FechaDocumento]]))</f>
        <v>2025-12</v>
      </c>
    </row>
    <row r="2157" spans="1:15" ht="15">
      <c r="A2157" s="8">
        <v>2978</v>
      </c>
      <c r="B2157" s="8">
        <v>2310160244</v>
      </c>
      <c r="C2157" s="8" t="s">
        <v>917</v>
      </c>
      <c r="D2157" s="8" t="s">
        <v>12</v>
      </c>
      <c r="E2157" s="8" t="s">
        <v>13</v>
      </c>
      <c r="F2157" s="8" t="s">
        <v>14</v>
      </c>
      <c r="G2157" s="8" t="s">
        <v>15</v>
      </c>
      <c r="H2157" s="8" t="s">
        <v>16</v>
      </c>
      <c r="I2157" s="9">
        <v>56000</v>
      </c>
      <c r="J2157" s="9">
        <v>55650</v>
      </c>
      <c r="K2157" s="8" t="s">
        <v>917</v>
      </c>
      <c r="L2157" s="10">
        <v>46021</v>
      </c>
      <c r="N2157" t="str">
        <f>IFERROR(VLOOKUP(A2157,Ordenes!$C$1:$C$215,1,FALSE),"N/A")</f>
        <v>N/A</v>
      </c>
      <c r="O2157" s="8" t="str">
        <f>_xlfn.CONCAT(YEAR(OP[[#This Row],[FechaDocumento]]),"-",MONTH(OP[[#This Row],[FechaDocumento]]))</f>
        <v>2025-12</v>
      </c>
    </row>
    <row r="2158" spans="1:15" ht="15">
      <c r="A2158" s="8">
        <v>2979</v>
      </c>
      <c r="B2158" s="8">
        <v>2310160247</v>
      </c>
      <c r="C2158" s="8" t="s">
        <v>714</v>
      </c>
      <c r="D2158" s="8" t="s">
        <v>12</v>
      </c>
      <c r="E2158" s="8" t="s">
        <v>13</v>
      </c>
      <c r="F2158" s="8" t="s">
        <v>14</v>
      </c>
      <c r="G2158" s="8" t="s">
        <v>15</v>
      </c>
      <c r="H2158" s="8" t="s">
        <v>16</v>
      </c>
      <c r="I2158" s="9">
        <v>43000</v>
      </c>
      <c r="J2158" s="9">
        <v>43350</v>
      </c>
      <c r="K2158" s="8" t="s">
        <v>714</v>
      </c>
      <c r="L2158" s="10">
        <v>46021</v>
      </c>
      <c r="N2158" t="str">
        <f>IFERROR(VLOOKUP(A2158,Ordenes!$C$1:$C$215,1,FALSE),"N/A")</f>
        <v>N/A</v>
      </c>
      <c r="O2158" s="8" t="str">
        <f>_xlfn.CONCAT(YEAR(OP[[#This Row],[FechaDocumento]]),"-",MONTH(OP[[#This Row],[FechaDocumento]]))</f>
        <v>2025-12</v>
      </c>
    </row>
    <row r="2159" spans="1:15" ht="15">
      <c r="A2159" s="8">
        <v>2980</v>
      </c>
      <c r="B2159" s="8">
        <v>2310210178</v>
      </c>
      <c r="C2159" s="8" t="s">
        <v>373</v>
      </c>
      <c r="D2159" s="8" t="s">
        <v>12</v>
      </c>
      <c r="E2159" s="8" t="s">
        <v>13</v>
      </c>
      <c r="F2159" s="8" t="s">
        <v>47</v>
      </c>
      <c r="G2159" s="8" t="s">
        <v>48</v>
      </c>
      <c r="H2159" s="8" t="s">
        <v>49</v>
      </c>
      <c r="I2159" s="9">
        <v>22813</v>
      </c>
      <c r="J2159" s="9">
        <v>20530</v>
      </c>
      <c r="K2159" s="8" t="s">
        <v>374</v>
      </c>
      <c r="L2159" s="10">
        <v>46021</v>
      </c>
      <c r="N2159" t="str">
        <f>IFERROR(VLOOKUP(A2159,Ordenes!$C$1:$C$215,1,FALSE),"N/A")</f>
        <v>N/A</v>
      </c>
      <c r="O2159" s="8" t="str">
        <f>_xlfn.CONCAT(YEAR(OP[[#This Row],[FechaDocumento]]),"-",MONTH(OP[[#This Row],[FechaDocumento]]))</f>
        <v>2025-12</v>
      </c>
    </row>
    <row r="2160" spans="1:15" ht="15">
      <c r="A2160" s="8">
        <v>2981</v>
      </c>
      <c r="B2160" s="8">
        <v>2310210180</v>
      </c>
      <c r="C2160" s="8" t="s">
        <v>375</v>
      </c>
      <c r="D2160" s="8" t="s">
        <v>12</v>
      </c>
      <c r="E2160" s="8" t="s">
        <v>13</v>
      </c>
      <c r="F2160" s="8" t="s">
        <v>47</v>
      </c>
      <c r="G2160" s="8" t="s">
        <v>48</v>
      </c>
      <c r="H2160" s="8" t="s">
        <v>49</v>
      </c>
      <c r="I2160" s="9">
        <v>20758</v>
      </c>
      <c r="J2160" s="9">
        <v>20134</v>
      </c>
      <c r="K2160" s="8" t="s">
        <v>376</v>
      </c>
      <c r="L2160" s="10">
        <v>46021</v>
      </c>
      <c r="N2160" t="str">
        <f>IFERROR(VLOOKUP(A2160,Ordenes!$C$1:$C$215,1,FALSE),"N/A")</f>
        <v>N/A</v>
      </c>
      <c r="O2160" s="8" t="str">
        <f>_xlfn.CONCAT(YEAR(OP[[#This Row],[FechaDocumento]]),"-",MONTH(OP[[#This Row],[FechaDocumento]]))</f>
        <v>2025-12</v>
      </c>
    </row>
    <row r="2161" spans="1:15" ht="15">
      <c r="A2161" s="8">
        <v>2982</v>
      </c>
      <c r="B2161" s="8">
        <v>2310210182</v>
      </c>
      <c r="C2161" s="8" t="s">
        <v>334</v>
      </c>
      <c r="D2161" s="8" t="s">
        <v>12</v>
      </c>
      <c r="E2161" s="8" t="s">
        <v>13</v>
      </c>
      <c r="F2161" s="8" t="s">
        <v>47</v>
      </c>
      <c r="G2161" s="8" t="s">
        <v>48</v>
      </c>
      <c r="H2161" s="8" t="s">
        <v>49</v>
      </c>
      <c r="I2161" s="9">
        <v>23343</v>
      </c>
      <c r="J2161" s="9">
        <v>22050</v>
      </c>
      <c r="K2161" s="8" t="s">
        <v>335</v>
      </c>
      <c r="L2161" s="10">
        <v>46021</v>
      </c>
      <c r="N2161" t="str">
        <f>IFERROR(VLOOKUP(A2161,Ordenes!$C$1:$C$215,1,FALSE),"N/A")</f>
        <v>N/A</v>
      </c>
      <c r="O2161" s="8" t="str">
        <f>_xlfn.CONCAT(YEAR(OP[[#This Row],[FechaDocumento]]),"-",MONTH(OP[[#This Row],[FechaDocumento]]))</f>
        <v>2025-12</v>
      </c>
    </row>
    <row r="2162" spans="1:15" ht="15">
      <c r="A2162" s="8">
        <v>2983</v>
      </c>
      <c r="B2162" s="8">
        <v>2310210183</v>
      </c>
      <c r="C2162" s="8" t="s">
        <v>336</v>
      </c>
      <c r="D2162" s="8" t="s">
        <v>12</v>
      </c>
      <c r="E2162" s="8" t="s">
        <v>13</v>
      </c>
      <c r="F2162" s="8" t="s">
        <v>47</v>
      </c>
      <c r="G2162" s="8" t="s">
        <v>48</v>
      </c>
      <c r="H2162" s="8" t="s">
        <v>49</v>
      </c>
      <c r="I2162" s="9">
        <v>23000</v>
      </c>
      <c r="J2162" s="9">
        <v>22150</v>
      </c>
      <c r="K2162" s="8" t="s">
        <v>337</v>
      </c>
      <c r="L2162" s="10">
        <v>46021</v>
      </c>
      <c r="N2162" t="str">
        <f>IFERROR(VLOOKUP(A2162,Ordenes!$C$1:$C$215,1,FALSE),"N/A")</f>
        <v>N/A</v>
      </c>
      <c r="O2162" s="8" t="str">
        <f>_xlfn.CONCAT(YEAR(OP[[#This Row],[FechaDocumento]]),"-",MONTH(OP[[#This Row],[FechaDocumento]]))</f>
        <v>2025-12</v>
      </c>
    </row>
    <row r="2163" spans="1:15" ht="15">
      <c r="A2163" s="8">
        <v>2984</v>
      </c>
      <c r="B2163" s="8">
        <v>2310090472</v>
      </c>
      <c r="C2163" s="8" t="s">
        <v>385</v>
      </c>
      <c r="D2163" s="8" t="s">
        <v>12</v>
      </c>
      <c r="E2163" s="8" t="s">
        <v>13</v>
      </c>
      <c r="F2163" s="8" t="s">
        <v>47</v>
      </c>
      <c r="G2163" s="8" t="s">
        <v>48</v>
      </c>
      <c r="H2163" s="8" t="s">
        <v>49</v>
      </c>
      <c r="I2163" s="9">
        <v>22000</v>
      </c>
      <c r="J2163" s="9">
        <v>23100</v>
      </c>
      <c r="K2163" s="8" t="s">
        <v>385</v>
      </c>
      <c r="L2163" s="10">
        <v>46021</v>
      </c>
      <c r="N2163" t="str">
        <f>IFERROR(VLOOKUP(A2163,Ordenes!$C$1:$C$215,1,FALSE),"N/A")</f>
        <v>N/A</v>
      </c>
      <c r="O2163" s="8" t="str">
        <f>_xlfn.CONCAT(YEAR(OP[[#This Row],[FechaDocumento]]),"-",MONTH(OP[[#This Row],[FechaDocumento]]))</f>
        <v>2025-12</v>
      </c>
    </row>
    <row r="2164" spans="1:15" ht="15">
      <c r="A2164" s="8">
        <v>2986</v>
      </c>
      <c r="B2164" s="8">
        <v>2110020112</v>
      </c>
      <c r="C2164" s="8" t="s">
        <v>596</v>
      </c>
      <c r="D2164" s="8" t="s">
        <v>12</v>
      </c>
      <c r="E2164" s="8" t="s">
        <v>13</v>
      </c>
      <c r="F2164" s="8" t="s">
        <v>47</v>
      </c>
      <c r="G2164" s="8" t="s">
        <v>48</v>
      </c>
      <c r="H2164" s="8" t="s">
        <v>49</v>
      </c>
      <c r="I2164" s="9">
        <v>30000</v>
      </c>
      <c r="J2164" s="9">
        <v>28560</v>
      </c>
      <c r="K2164" s="8" t="s">
        <v>596</v>
      </c>
      <c r="L2164" s="10">
        <v>46021</v>
      </c>
      <c r="N2164" t="str">
        <f>IFERROR(VLOOKUP(A2164,Ordenes!$C$1:$C$215,1,FALSE),"N/A")</f>
        <v>N/A</v>
      </c>
      <c r="O2164" s="8" t="str">
        <f>_xlfn.CONCAT(YEAR(OP[[#This Row],[FechaDocumento]]),"-",MONTH(OP[[#This Row],[FechaDocumento]]))</f>
        <v>2025-12</v>
      </c>
    </row>
    <row r="2165" spans="1:15" ht="15">
      <c r="A2165" s="8">
        <v>2987</v>
      </c>
      <c r="B2165" s="8">
        <v>2110020095</v>
      </c>
      <c r="C2165" s="8" t="s">
        <v>552</v>
      </c>
      <c r="D2165" s="8" t="s">
        <v>12</v>
      </c>
      <c r="E2165" s="8" t="s">
        <v>13</v>
      </c>
      <c r="F2165" s="8" t="s">
        <v>47</v>
      </c>
      <c r="G2165" s="8" t="s">
        <v>48</v>
      </c>
      <c r="H2165" s="8" t="s">
        <v>49</v>
      </c>
      <c r="I2165" s="9">
        <v>50000</v>
      </c>
      <c r="J2165" s="9">
        <v>51648</v>
      </c>
      <c r="K2165" s="8" t="s">
        <v>552</v>
      </c>
      <c r="L2165" s="10">
        <v>46021</v>
      </c>
      <c r="N2165" t="str">
        <f>IFERROR(VLOOKUP(A2165,Ordenes!$C$1:$C$215,1,FALSE),"N/A")</f>
        <v>N/A</v>
      </c>
      <c r="O2165" s="8" t="str">
        <f>_xlfn.CONCAT(YEAR(OP[[#This Row],[FechaDocumento]]),"-",MONTH(OP[[#This Row],[FechaDocumento]]))</f>
        <v>2025-12</v>
      </c>
    </row>
    <row r="2166" spans="1:15" ht="15">
      <c r="A2166" s="8">
        <v>2989</v>
      </c>
      <c r="B2166" s="8">
        <v>2320330019</v>
      </c>
      <c r="C2166" s="8" t="s">
        <v>754</v>
      </c>
      <c r="D2166" s="8" t="s">
        <v>12</v>
      </c>
      <c r="E2166" s="8" t="s">
        <v>108</v>
      </c>
      <c r="F2166" s="8" t="s">
        <v>109</v>
      </c>
      <c r="G2166" s="8" t="s">
        <v>110</v>
      </c>
      <c r="H2166" s="8" t="s">
        <v>111</v>
      </c>
      <c r="I2166" s="9">
        <v>84000</v>
      </c>
      <c r="J2166" s="9">
        <v>84000</v>
      </c>
      <c r="K2166" s="8" t="s">
        <v>754</v>
      </c>
      <c r="L2166" s="10">
        <v>46024</v>
      </c>
      <c r="N2166" t="str">
        <f>IFERROR(VLOOKUP(A2166,Ordenes!$C$1:$C$215,1,FALSE),"N/A")</f>
        <v>N/A</v>
      </c>
      <c r="O2166" s="8" t="str">
        <f>_xlfn.CONCAT(YEAR(OP[[#This Row],[FechaDocumento]]),"-",MONTH(OP[[#This Row],[FechaDocumento]]))</f>
        <v>2026-1</v>
      </c>
    </row>
    <row r="2167" spans="1:15" ht="15">
      <c r="A2167" s="8">
        <v>2997</v>
      </c>
      <c r="B2167" s="8">
        <v>2140110604</v>
      </c>
      <c r="C2167" s="8" t="s">
        <v>421</v>
      </c>
      <c r="D2167" s="8" t="s">
        <v>12</v>
      </c>
      <c r="E2167" s="8" t="s">
        <v>108</v>
      </c>
      <c r="F2167" s="8" t="s">
        <v>109</v>
      </c>
      <c r="G2167" s="8" t="s">
        <v>110</v>
      </c>
      <c r="H2167" s="8" t="s">
        <v>111</v>
      </c>
      <c r="I2167" s="9">
        <v>200000</v>
      </c>
      <c r="J2167" s="9">
        <v>198850</v>
      </c>
      <c r="K2167" s="8" t="s">
        <v>421</v>
      </c>
      <c r="L2167" s="10">
        <v>46027</v>
      </c>
      <c r="N2167" t="str">
        <f>IFERROR(VLOOKUP(A2167,Ordenes!$C$1:$C$215,1,FALSE),"N/A")</f>
        <v>N/A</v>
      </c>
      <c r="O2167" s="8" t="str">
        <f>_xlfn.CONCAT(YEAR(OP[[#This Row],[FechaDocumento]]),"-",MONTH(OP[[#This Row],[FechaDocumento]]))</f>
        <v>2026-1</v>
      </c>
    </row>
    <row r="2168" spans="1:15" ht="15">
      <c r="A2168" s="8">
        <v>2998</v>
      </c>
      <c r="B2168" s="8">
        <v>2140390001</v>
      </c>
      <c r="C2168" s="8" t="s">
        <v>160</v>
      </c>
      <c r="D2168" s="8" t="s">
        <v>12</v>
      </c>
      <c r="E2168" s="8" t="s">
        <v>13</v>
      </c>
      <c r="F2168" s="8" t="s">
        <v>47</v>
      </c>
      <c r="G2168" s="8" t="s">
        <v>48</v>
      </c>
      <c r="H2168" s="8" t="s">
        <v>49</v>
      </c>
      <c r="I2168" s="9">
        <v>7000</v>
      </c>
      <c r="J2168" s="9">
        <v>7638</v>
      </c>
      <c r="K2168" s="8" t="s">
        <v>160</v>
      </c>
      <c r="L2168" s="10">
        <v>46028</v>
      </c>
      <c r="N2168" t="str">
        <f>IFERROR(VLOOKUP(A2168,Ordenes!$C$1:$C$215,1,FALSE),"N/A")</f>
        <v>N/A</v>
      </c>
      <c r="O2168" s="8" t="str">
        <f>_xlfn.CONCAT(YEAR(OP[[#This Row],[FechaDocumento]]),"-",MONTH(OP[[#This Row],[FechaDocumento]]))</f>
        <v>2026-1</v>
      </c>
    </row>
    <row r="2169" spans="1:15" ht="15">
      <c r="A2169" s="8">
        <v>2999</v>
      </c>
      <c r="B2169" s="8">
        <v>2310210010</v>
      </c>
      <c r="C2169" s="8" t="s">
        <v>372</v>
      </c>
      <c r="D2169" s="8" t="s">
        <v>12</v>
      </c>
      <c r="E2169" s="8" t="s">
        <v>13</v>
      </c>
      <c r="F2169" s="8" t="s">
        <v>47</v>
      </c>
      <c r="G2169" s="8" t="s">
        <v>48</v>
      </c>
      <c r="H2169" s="8" t="s">
        <v>49</v>
      </c>
      <c r="I2169" s="9">
        <v>17000</v>
      </c>
      <c r="J2169" s="9">
        <v>21932</v>
      </c>
      <c r="K2169" s="8" t="s">
        <v>372</v>
      </c>
      <c r="L2169" s="10">
        <v>46028</v>
      </c>
      <c r="N2169" t="str">
        <f>IFERROR(VLOOKUP(A2169,Ordenes!$C$1:$C$215,1,FALSE),"N/A")</f>
        <v>N/A</v>
      </c>
      <c r="O2169" s="8" t="str">
        <f>_xlfn.CONCAT(YEAR(OP[[#This Row],[FechaDocumento]]),"-",MONTH(OP[[#This Row],[FechaDocumento]]))</f>
        <v>2026-1</v>
      </c>
    </row>
    <row r="2170" spans="1:15" ht="15">
      <c r="A2170" s="8">
        <v>3000</v>
      </c>
      <c r="B2170" s="8">
        <v>2310210184</v>
      </c>
      <c r="C2170" s="8" t="s">
        <v>338</v>
      </c>
      <c r="D2170" s="8" t="s">
        <v>12</v>
      </c>
      <c r="E2170" s="8" t="s">
        <v>13</v>
      </c>
      <c r="F2170" s="8" t="s">
        <v>47</v>
      </c>
      <c r="G2170" s="8" t="s">
        <v>48</v>
      </c>
      <c r="H2170" s="8" t="s">
        <v>49</v>
      </c>
      <c r="I2170" s="9">
        <v>23000</v>
      </c>
      <c r="J2170" s="9">
        <v>22330</v>
      </c>
      <c r="K2170" s="8" t="s">
        <v>339</v>
      </c>
      <c r="L2170" s="10">
        <v>46028</v>
      </c>
      <c r="N2170" t="str">
        <f>IFERROR(VLOOKUP(A2170,Ordenes!$C$1:$C$215,1,FALSE),"N/A")</f>
        <v>N/A</v>
      </c>
      <c r="O2170" s="8" t="str">
        <f>_xlfn.CONCAT(YEAR(OP[[#This Row],[FechaDocumento]]),"-",MONTH(OP[[#This Row],[FechaDocumento]]))</f>
        <v>2026-1</v>
      </c>
    </row>
    <row r="2171" spans="1:15" ht="15">
      <c r="A2171" s="8">
        <v>3001</v>
      </c>
      <c r="B2171" s="8">
        <v>2310210187</v>
      </c>
      <c r="C2171" s="8" t="s">
        <v>381</v>
      </c>
      <c r="D2171" s="8" t="s">
        <v>12</v>
      </c>
      <c r="E2171" s="8" t="s">
        <v>13</v>
      </c>
      <c r="F2171" s="8" t="s">
        <v>47</v>
      </c>
      <c r="G2171" s="8" t="s">
        <v>48</v>
      </c>
      <c r="H2171" s="8" t="s">
        <v>49</v>
      </c>
      <c r="I2171" s="9">
        <v>23000</v>
      </c>
      <c r="J2171" s="9">
        <v>22341</v>
      </c>
      <c r="K2171" s="8" t="s">
        <v>382</v>
      </c>
      <c r="L2171" s="10">
        <v>46028</v>
      </c>
      <c r="N2171" t="str">
        <f>IFERROR(VLOOKUP(A2171,Ordenes!$C$1:$C$215,1,FALSE),"N/A")</f>
        <v>N/A</v>
      </c>
      <c r="O2171" s="8" t="str">
        <f>_xlfn.CONCAT(YEAR(OP[[#This Row],[FechaDocumento]]),"-",MONTH(OP[[#This Row],[FechaDocumento]]))</f>
        <v>2026-1</v>
      </c>
    </row>
    <row r="2172" spans="1:15" ht="15">
      <c r="A2172" s="8">
        <v>3002</v>
      </c>
      <c r="B2172" s="8">
        <v>2310210188</v>
      </c>
      <c r="C2172" s="8" t="s">
        <v>383</v>
      </c>
      <c r="D2172" s="8" t="s">
        <v>12</v>
      </c>
      <c r="E2172" s="8" t="s">
        <v>13</v>
      </c>
      <c r="F2172" s="8" t="s">
        <v>47</v>
      </c>
      <c r="G2172" s="8" t="s">
        <v>48</v>
      </c>
      <c r="H2172" s="8" t="s">
        <v>49</v>
      </c>
      <c r="I2172" s="9">
        <v>22000</v>
      </c>
      <c r="J2172" s="9">
        <v>22000</v>
      </c>
      <c r="K2172" s="8" t="s">
        <v>384</v>
      </c>
      <c r="L2172" s="10">
        <v>46028</v>
      </c>
      <c r="N2172" t="str">
        <f>IFERROR(VLOOKUP(A2172,Ordenes!$C$1:$C$215,1,FALSE),"N/A")</f>
        <v>N/A</v>
      </c>
      <c r="O2172" s="8" t="str">
        <f>_xlfn.CONCAT(YEAR(OP[[#This Row],[FechaDocumento]]),"-",MONTH(OP[[#This Row],[FechaDocumento]]))</f>
        <v>2026-1</v>
      </c>
    </row>
    <row r="2173" spans="1:15" ht="15">
      <c r="A2173" s="8">
        <v>3003</v>
      </c>
      <c r="B2173" s="8">
        <v>2310250019</v>
      </c>
      <c r="C2173" s="8" t="s">
        <v>189</v>
      </c>
      <c r="D2173" s="8" t="s">
        <v>12</v>
      </c>
      <c r="E2173" s="8" t="s">
        <v>13</v>
      </c>
      <c r="F2173" s="8" t="s">
        <v>47</v>
      </c>
      <c r="G2173" s="8" t="s">
        <v>48</v>
      </c>
      <c r="H2173" s="8" t="s">
        <v>49</v>
      </c>
      <c r="I2173" s="9">
        <v>20000</v>
      </c>
      <c r="J2173" s="9">
        <v>20092</v>
      </c>
      <c r="K2173" s="8" t="s">
        <v>189</v>
      </c>
      <c r="L2173" s="10">
        <v>46028</v>
      </c>
      <c r="N2173" t="str">
        <f>IFERROR(VLOOKUP(A2173,Ordenes!$C$1:$C$215,1,FALSE),"N/A")</f>
        <v>N/A</v>
      </c>
      <c r="O2173" s="8" t="str">
        <f>_xlfn.CONCAT(YEAR(OP[[#This Row],[FechaDocumento]]),"-",MONTH(OP[[#This Row],[FechaDocumento]]))</f>
        <v>2026-1</v>
      </c>
    </row>
    <row r="2174" spans="1:15" ht="15">
      <c r="A2174" s="8">
        <v>3004</v>
      </c>
      <c r="B2174" s="8">
        <v>2310250021</v>
      </c>
      <c r="C2174" s="8" t="s">
        <v>185</v>
      </c>
      <c r="D2174" s="8" t="s">
        <v>12</v>
      </c>
      <c r="E2174" s="8" t="s">
        <v>13</v>
      </c>
      <c r="F2174" s="8" t="s">
        <v>47</v>
      </c>
      <c r="G2174" s="8" t="s">
        <v>48</v>
      </c>
      <c r="H2174" s="8" t="s">
        <v>49</v>
      </c>
      <c r="I2174" s="9">
        <v>20000</v>
      </c>
      <c r="J2174" s="9">
        <v>19714</v>
      </c>
      <c r="K2174" s="8" t="s">
        <v>185</v>
      </c>
      <c r="L2174" s="10">
        <v>46028</v>
      </c>
      <c r="N2174" t="str">
        <f>IFERROR(VLOOKUP(A2174,Ordenes!$C$1:$C$215,1,FALSE),"N/A")</f>
        <v>N/A</v>
      </c>
      <c r="O2174" s="8" t="str">
        <f>_xlfn.CONCAT(YEAR(OP[[#This Row],[FechaDocumento]]),"-",MONTH(OP[[#This Row],[FechaDocumento]]))</f>
        <v>2026-1</v>
      </c>
    </row>
    <row r="2175" spans="1:15" ht="15">
      <c r="A2175" s="8">
        <v>3005</v>
      </c>
      <c r="B2175" s="8">
        <v>2310250022</v>
      </c>
      <c r="C2175" s="8" t="s">
        <v>186</v>
      </c>
      <c r="D2175" s="8" t="s">
        <v>12</v>
      </c>
      <c r="E2175" s="8" t="s">
        <v>13</v>
      </c>
      <c r="F2175" s="8" t="s">
        <v>47</v>
      </c>
      <c r="G2175" s="8" t="s">
        <v>48</v>
      </c>
      <c r="H2175" s="8" t="s">
        <v>49</v>
      </c>
      <c r="I2175" s="9">
        <v>20000</v>
      </c>
      <c r="J2175" s="9">
        <v>20126</v>
      </c>
      <c r="K2175" s="8" t="s">
        <v>186</v>
      </c>
      <c r="L2175" s="10">
        <v>46028</v>
      </c>
      <c r="N2175" t="str">
        <f>IFERROR(VLOOKUP(A2175,Ordenes!$C$1:$C$215,1,FALSE),"N/A")</f>
        <v>N/A</v>
      </c>
      <c r="O2175" s="8" t="str">
        <f>_xlfn.CONCAT(YEAR(OP[[#This Row],[FechaDocumento]]),"-",MONTH(OP[[#This Row],[FechaDocumento]]))</f>
        <v>2026-1</v>
      </c>
    </row>
    <row r="2176" spans="1:15" ht="15">
      <c r="A2176" s="8">
        <v>3006</v>
      </c>
      <c r="B2176" s="8">
        <v>2310250030</v>
      </c>
      <c r="C2176" s="8" t="s">
        <v>188</v>
      </c>
      <c r="D2176" s="8" t="s">
        <v>12</v>
      </c>
      <c r="E2176" s="8" t="s">
        <v>13</v>
      </c>
      <c r="F2176" s="8" t="s">
        <v>47</v>
      </c>
      <c r="G2176" s="8" t="s">
        <v>48</v>
      </c>
      <c r="H2176" s="8" t="s">
        <v>49</v>
      </c>
      <c r="I2176" s="9">
        <v>20000</v>
      </c>
      <c r="J2176" s="9">
        <v>20143</v>
      </c>
      <c r="K2176" s="8" t="s">
        <v>188</v>
      </c>
      <c r="L2176" s="10">
        <v>46028</v>
      </c>
      <c r="N2176" t="str">
        <f>IFERROR(VLOOKUP(A2176,Ordenes!$C$1:$C$215,1,FALSE),"N/A")</f>
        <v>N/A</v>
      </c>
      <c r="O2176" s="8" t="str">
        <f>_xlfn.CONCAT(YEAR(OP[[#This Row],[FechaDocumento]]),"-",MONTH(OP[[#This Row],[FechaDocumento]]))</f>
        <v>2026-1</v>
      </c>
    </row>
    <row r="2177" spans="1:15" ht="15">
      <c r="A2177" s="8">
        <v>3007</v>
      </c>
      <c r="B2177" s="8">
        <v>2310250031</v>
      </c>
      <c r="C2177" s="8" t="s">
        <v>187</v>
      </c>
      <c r="D2177" s="8" t="s">
        <v>12</v>
      </c>
      <c r="E2177" s="8" t="s">
        <v>13</v>
      </c>
      <c r="F2177" s="8" t="s">
        <v>47</v>
      </c>
      <c r="G2177" s="8" t="s">
        <v>48</v>
      </c>
      <c r="H2177" s="8" t="s">
        <v>49</v>
      </c>
      <c r="I2177" s="9">
        <v>20000</v>
      </c>
      <c r="J2177" s="9">
        <v>19454</v>
      </c>
      <c r="K2177" s="8" t="s">
        <v>187</v>
      </c>
      <c r="L2177" s="10">
        <v>46028</v>
      </c>
      <c r="N2177" t="str">
        <f>IFERROR(VLOOKUP(A2177,Ordenes!$C$1:$C$215,1,FALSE),"N/A")</f>
        <v>N/A</v>
      </c>
      <c r="O2177" s="8" t="str">
        <f>_xlfn.CONCAT(YEAR(OP[[#This Row],[FechaDocumento]]),"-",MONTH(OP[[#This Row],[FechaDocumento]]))</f>
        <v>2026-1</v>
      </c>
    </row>
    <row r="2178" spans="1:15" ht="15">
      <c r="A2178" s="8">
        <v>3008</v>
      </c>
      <c r="B2178" s="8">
        <v>2310250032</v>
      </c>
      <c r="C2178" s="8" t="s">
        <v>180</v>
      </c>
      <c r="D2178" s="8" t="s">
        <v>12</v>
      </c>
      <c r="E2178" s="8" t="s">
        <v>13</v>
      </c>
      <c r="F2178" s="8" t="s">
        <v>47</v>
      </c>
      <c r="G2178" s="8" t="s">
        <v>48</v>
      </c>
      <c r="H2178" s="8" t="s">
        <v>49</v>
      </c>
      <c r="I2178" s="9">
        <v>20000</v>
      </c>
      <c r="J2178" s="9">
        <v>20420</v>
      </c>
      <c r="K2178" s="8" t="s">
        <v>180</v>
      </c>
      <c r="L2178" s="10">
        <v>46028</v>
      </c>
      <c r="N2178" t="str">
        <f>IFERROR(VLOOKUP(A2178,Ordenes!$C$1:$C$215,1,FALSE),"N/A")</f>
        <v>N/A</v>
      </c>
      <c r="O2178" s="8" t="str">
        <f>_xlfn.CONCAT(YEAR(OP[[#This Row],[FechaDocumento]]),"-",MONTH(OP[[#This Row],[FechaDocumento]]))</f>
        <v>2026-1</v>
      </c>
    </row>
    <row r="2179" spans="1:15" ht="15">
      <c r="A2179" s="8">
        <v>3011</v>
      </c>
      <c r="B2179" s="8">
        <v>2110120445</v>
      </c>
      <c r="C2179" s="8" t="s">
        <v>886</v>
      </c>
      <c r="D2179" s="8" t="s">
        <v>12</v>
      </c>
      <c r="E2179" s="8" t="s">
        <v>13</v>
      </c>
      <c r="F2179" s="8" t="s">
        <v>47</v>
      </c>
      <c r="G2179" s="8" t="s">
        <v>48</v>
      </c>
      <c r="H2179" s="8" t="s">
        <v>49</v>
      </c>
      <c r="I2179" s="9">
        <v>2500</v>
      </c>
      <c r="J2179" s="9">
        <v>2500</v>
      </c>
      <c r="K2179" s="8" t="s">
        <v>903</v>
      </c>
      <c r="L2179" s="10">
        <v>46028</v>
      </c>
      <c r="N2179" t="str">
        <f>IFERROR(VLOOKUP(A2179,Ordenes!$C$1:$C$215,1,FALSE),"N/A")</f>
        <v>N/A</v>
      </c>
      <c r="O2179" s="8" t="str">
        <f>_xlfn.CONCAT(YEAR(OP[[#This Row],[FechaDocumento]]),"-",MONTH(OP[[#This Row],[FechaDocumento]]))</f>
        <v>2026-1</v>
      </c>
    </row>
    <row r="2180" spans="1:15" ht="15">
      <c r="A2180" s="8">
        <v>3012</v>
      </c>
      <c r="B2180" s="8">
        <v>2110120446</v>
      </c>
      <c r="C2180" s="8" t="s">
        <v>888</v>
      </c>
      <c r="D2180" s="8" t="s">
        <v>12</v>
      </c>
      <c r="E2180" s="8" t="s">
        <v>13</v>
      </c>
      <c r="F2180" s="8" t="s">
        <v>47</v>
      </c>
      <c r="G2180" s="8" t="s">
        <v>48</v>
      </c>
      <c r="H2180" s="8" t="s">
        <v>49</v>
      </c>
      <c r="I2180" s="9">
        <v>2500</v>
      </c>
      <c r="J2180" s="9">
        <v>2500</v>
      </c>
      <c r="K2180" s="8" t="s">
        <v>904</v>
      </c>
      <c r="L2180" s="10">
        <v>46028</v>
      </c>
      <c r="N2180" t="str">
        <f>IFERROR(VLOOKUP(A2180,Ordenes!$C$1:$C$215,1,FALSE),"N/A")</f>
        <v>N/A</v>
      </c>
      <c r="O2180" s="8" t="str">
        <f>_xlfn.CONCAT(YEAR(OP[[#This Row],[FechaDocumento]]),"-",MONTH(OP[[#This Row],[FechaDocumento]]))</f>
        <v>2026-1</v>
      </c>
    </row>
    <row r="2181" spans="1:15" ht="15">
      <c r="A2181" s="8">
        <v>3013</v>
      </c>
      <c r="B2181" s="8">
        <v>2110120447</v>
      </c>
      <c r="C2181" s="8" t="s">
        <v>890</v>
      </c>
      <c r="D2181" s="8" t="s">
        <v>12</v>
      </c>
      <c r="E2181" s="8" t="s">
        <v>13</v>
      </c>
      <c r="F2181" s="8" t="s">
        <v>47</v>
      </c>
      <c r="G2181" s="8" t="s">
        <v>48</v>
      </c>
      <c r="H2181" s="8" t="s">
        <v>49</v>
      </c>
      <c r="I2181" s="9">
        <v>2000</v>
      </c>
      <c r="J2181" s="9">
        <v>2000</v>
      </c>
      <c r="K2181" s="8" t="s">
        <v>905</v>
      </c>
      <c r="L2181" s="10">
        <v>46028</v>
      </c>
      <c r="N2181" t="str">
        <f>IFERROR(VLOOKUP(A2181,Ordenes!$C$1:$C$215,1,FALSE),"N/A")</f>
        <v>N/A</v>
      </c>
      <c r="O2181" s="8" t="str">
        <f>_xlfn.CONCAT(YEAR(OP[[#This Row],[FechaDocumento]]),"-",MONTH(OP[[#This Row],[FechaDocumento]]))</f>
        <v>2026-1</v>
      </c>
    </row>
    <row r="2182" spans="1:15" ht="15">
      <c r="A2182" s="8">
        <v>3014</v>
      </c>
      <c r="B2182" s="8">
        <v>2110120448</v>
      </c>
      <c r="C2182" s="8" t="s">
        <v>892</v>
      </c>
      <c r="D2182" s="8" t="s">
        <v>12</v>
      </c>
      <c r="E2182" s="8" t="s">
        <v>13</v>
      </c>
      <c r="F2182" s="8" t="s">
        <v>47</v>
      </c>
      <c r="G2182" s="8" t="s">
        <v>48</v>
      </c>
      <c r="H2182" s="8" t="s">
        <v>49</v>
      </c>
      <c r="I2182" s="9">
        <v>1500</v>
      </c>
      <c r="J2182" s="9">
        <v>1500</v>
      </c>
      <c r="K2182" s="8" t="s">
        <v>906</v>
      </c>
      <c r="L2182" s="10">
        <v>46028</v>
      </c>
      <c r="N2182" t="str">
        <f>IFERROR(VLOOKUP(A2182,Ordenes!$C$1:$C$215,1,FALSE),"N/A")</f>
        <v>N/A</v>
      </c>
      <c r="O2182" s="8" t="str">
        <f>_xlfn.CONCAT(YEAR(OP[[#This Row],[FechaDocumento]]),"-",MONTH(OP[[#This Row],[FechaDocumento]]))</f>
        <v>2026-1</v>
      </c>
    </row>
    <row r="2183" spans="1:15" ht="15">
      <c r="A2183" s="8">
        <v>3015</v>
      </c>
      <c r="B2183" s="8">
        <v>2110120449</v>
      </c>
      <c r="C2183" s="8" t="s">
        <v>894</v>
      </c>
      <c r="D2183" s="8" t="s">
        <v>12</v>
      </c>
      <c r="E2183" s="8" t="s">
        <v>13</v>
      </c>
      <c r="F2183" s="8" t="s">
        <v>47</v>
      </c>
      <c r="G2183" s="8" t="s">
        <v>48</v>
      </c>
      <c r="H2183" s="8" t="s">
        <v>49</v>
      </c>
      <c r="I2183" s="9">
        <v>500</v>
      </c>
      <c r="J2183" s="9">
        <v>500</v>
      </c>
      <c r="K2183" s="8" t="s">
        <v>907</v>
      </c>
      <c r="L2183" s="10">
        <v>46028</v>
      </c>
      <c r="N2183" t="str">
        <f>IFERROR(VLOOKUP(A2183,Ordenes!$C$1:$C$215,1,FALSE),"N/A")</f>
        <v>N/A</v>
      </c>
      <c r="O2183" s="8" t="str">
        <f>_xlfn.CONCAT(YEAR(OP[[#This Row],[FechaDocumento]]),"-",MONTH(OP[[#This Row],[FechaDocumento]]))</f>
        <v>2026-1</v>
      </c>
    </row>
    <row r="2184" spans="1:15" ht="15">
      <c r="A2184" s="8">
        <v>3019</v>
      </c>
      <c r="B2184" s="8">
        <v>2110030193</v>
      </c>
      <c r="C2184" s="8" t="s">
        <v>537</v>
      </c>
      <c r="D2184" s="8" t="s">
        <v>12</v>
      </c>
      <c r="E2184" s="8" t="s">
        <v>13</v>
      </c>
      <c r="F2184" s="8" t="s">
        <v>47</v>
      </c>
      <c r="G2184" s="8" t="s">
        <v>48</v>
      </c>
      <c r="H2184" s="8" t="s">
        <v>49</v>
      </c>
      <c r="I2184" s="9">
        <v>18000</v>
      </c>
      <c r="J2184" s="9">
        <v>20730</v>
      </c>
      <c r="K2184" s="8" t="s">
        <v>537</v>
      </c>
      <c r="L2184" s="10">
        <v>46028</v>
      </c>
      <c r="N2184" t="str">
        <f>IFERROR(VLOOKUP(A2184,Ordenes!$C$1:$C$215,1,FALSE),"N/A")</f>
        <v>N/A</v>
      </c>
      <c r="O2184" s="8" t="str">
        <f>_xlfn.CONCAT(YEAR(OP[[#This Row],[FechaDocumento]]),"-",MONTH(OP[[#This Row],[FechaDocumento]]))</f>
        <v>2026-1</v>
      </c>
    </row>
    <row r="2185" spans="1:15" ht="15">
      <c r="A2185" s="8">
        <v>3020</v>
      </c>
      <c r="B2185" s="8">
        <v>2110030192</v>
      </c>
      <c r="C2185" s="8" t="s">
        <v>536</v>
      </c>
      <c r="D2185" s="8" t="s">
        <v>12</v>
      </c>
      <c r="E2185" s="8" t="s">
        <v>13</v>
      </c>
      <c r="F2185" s="8" t="s">
        <v>47</v>
      </c>
      <c r="G2185" s="8" t="s">
        <v>48</v>
      </c>
      <c r="H2185" s="8" t="s">
        <v>49</v>
      </c>
      <c r="I2185" s="9">
        <v>18000</v>
      </c>
      <c r="J2185" s="9">
        <v>16695</v>
      </c>
      <c r="K2185" s="8" t="s">
        <v>536</v>
      </c>
      <c r="L2185" s="10">
        <v>46028</v>
      </c>
      <c r="N2185" t="str">
        <f>IFERROR(VLOOKUP(A2185,Ordenes!$C$1:$C$215,1,FALSE),"N/A")</f>
        <v>N/A</v>
      </c>
      <c r="O2185" s="8" t="str">
        <f>_xlfn.CONCAT(YEAR(OP[[#This Row],[FechaDocumento]]),"-",MONTH(OP[[#This Row],[FechaDocumento]]))</f>
        <v>2026-1</v>
      </c>
    </row>
    <row r="2186" spans="1:15" ht="15">
      <c r="A2186" s="8">
        <v>3021</v>
      </c>
      <c r="B2186" s="8">
        <v>2110030194</v>
      </c>
      <c r="C2186" s="8" t="s">
        <v>538</v>
      </c>
      <c r="D2186" s="8" t="s">
        <v>12</v>
      </c>
      <c r="E2186" s="8" t="s">
        <v>13</v>
      </c>
      <c r="F2186" s="8" t="s">
        <v>47</v>
      </c>
      <c r="G2186" s="8" t="s">
        <v>48</v>
      </c>
      <c r="H2186" s="8" t="s">
        <v>49</v>
      </c>
      <c r="I2186" s="9">
        <v>18000</v>
      </c>
      <c r="J2186" s="9">
        <v>21390</v>
      </c>
      <c r="K2186" s="8" t="s">
        <v>538</v>
      </c>
      <c r="L2186" s="10">
        <v>46028</v>
      </c>
      <c r="N2186" t="str">
        <f>IFERROR(VLOOKUP(A2186,Ordenes!$C$1:$C$215,1,FALSE),"N/A")</f>
        <v>N/A</v>
      </c>
      <c r="O2186" s="8" t="str">
        <f>_xlfn.CONCAT(YEAR(OP[[#This Row],[FechaDocumento]]),"-",MONTH(OP[[#This Row],[FechaDocumento]]))</f>
        <v>2026-1</v>
      </c>
    </row>
    <row r="2187" spans="1:15" ht="15">
      <c r="A2187" s="8">
        <v>3022</v>
      </c>
      <c r="B2187" s="8">
        <v>2310210156</v>
      </c>
      <c r="C2187" s="8" t="s">
        <v>65</v>
      </c>
      <c r="D2187" s="8" t="s">
        <v>12</v>
      </c>
      <c r="E2187" s="8" t="s">
        <v>13</v>
      </c>
      <c r="F2187" s="8" t="s">
        <v>47</v>
      </c>
      <c r="G2187" s="8" t="s">
        <v>48</v>
      </c>
      <c r="H2187" s="8" t="s">
        <v>49</v>
      </c>
      <c r="I2187" s="9">
        <v>20000</v>
      </c>
      <c r="J2187" s="9">
        <v>20000</v>
      </c>
      <c r="K2187" s="8" t="s">
        <v>65</v>
      </c>
      <c r="L2187" s="10">
        <v>46028</v>
      </c>
      <c r="N2187" t="str">
        <f>IFERROR(VLOOKUP(A2187,Ordenes!$C$1:$C$215,1,FALSE),"N/A")</f>
        <v>N/A</v>
      </c>
      <c r="O2187" s="8" t="str">
        <f>_xlfn.CONCAT(YEAR(OP[[#This Row],[FechaDocumento]]),"-",MONTH(OP[[#This Row],[FechaDocumento]]))</f>
        <v>2026-1</v>
      </c>
    </row>
    <row r="2188" spans="1:15" ht="15">
      <c r="A2188" s="8">
        <v>3023</v>
      </c>
      <c r="B2188" s="8">
        <v>2310210154</v>
      </c>
      <c r="C2188" s="8" t="s">
        <v>141</v>
      </c>
      <c r="D2188" s="8" t="s">
        <v>12</v>
      </c>
      <c r="E2188" s="8" t="s">
        <v>13</v>
      </c>
      <c r="F2188" s="8" t="s">
        <v>47</v>
      </c>
      <c r="G2188" s="8" t="s">
        <v>48</v>
      </c>
      <c r="H2188" s="8" t="s">
        <v>49</v>
      </c>
      <c r="I2188" s="9">
        <v>20000</v>
      </c>
      <c r="J2188" s="9">
        <v>18819</v>
      </c>
      <c r="K2188" s="8" t="s">
        <v>141</v>
      </c>
      <c r="L2188" s="10">
        <v>46028</v>
      </c>
      <c r="N2188" t="str">
        <f>IFERROR(VLOOKUP(A2188,Ordenes!$C$1:$C$215,1,FALSE),"N/A")</f>
        <v>N/A</v>
      </c>
      <c r="O2188" s="8" t="str">
        <f>_xlfn.CONCAT(YEAR(OP[[#This Row],[FechaDocumento]]),"-",MONTH(OP[[#This Row],[FechaDocumento]]))</f>
        <v>2026-1</v>
      </c>
    </row>
    <row r="2189" spans="1:15" ht="15">
      <c r="A2189" s="8">
        <v>3024</v>
      </c>
      <c r="B2189" s="8">
        <v>2310210151</v>
      </c>
      <c r="C2189" s="8" t="s">
        <v>66</v>
      </c>
      <c r="D2189" s="8" t="s">
        <v>12</v>
      </c>
      <c r="E2189" s="8" t="s">
        <v>13</v>
      </c>
      <c r="F2189" s="8" t="s">
        <v>47</v>
      </c>
      <c r="G2189" s="8" t="s">
        <v>48</v>
      </c>
      <c r="H2189" s="8" t="s">
        <v>49</v>
      </c>
      <c r="I2189" s="9">
        <v>25000</v>
      </c>
      <c r="J2189" s="9">
        <v>25000</v>
      </c>
      <c r="K2189" s="8" t="s">
        <v>66</v>
      </c>
      <c r="L2189" s="10">
        <v>46028</v>
      </c>
      <c r="N2189" t="str">
        <f>IFERROR(VLOOKUP(A2189,Ordenes!$C$1:$C$215,1,FALSE),"N/A")</f>
        <v>N/A</v>
      </c>
      <c r="O2189" s="8" t="str">
        <f>_xlfn.CONCAT(YEAR(OP[[#This Row],[FechaDocumento]]),"-",MONTH(OP[[#This Row],[FechaDocumento]]))</f>
        <v>2026-1</v>
      </c>
    </row>
    <row r="2190" spans="1:15" ht="15">
      <c r="A2190" s="8">
        <v>3025</v>
      </c>
      <c r="B2190" s="8">
        <v>2310090491</v>
      </c>
      <c r="C2190" s="8" t="s">
        <v>78</v>
      </c>
      <c r="D2190" s="8" t="s">
        <v>12</v>
      </c>
      <c r="E2190" s="8" t="s">
        <v>13</v>
      </c>
      <c r="F2190" s="8" t="s">
        <v>47</v>
      </c>
      <c r="G2190" s="8" t="s">
        <v>48</v>
      </c>
      <c r="H2190" s="8" t="s">
        <v>49</v>
      </c>
      <c r="I2190" s="9">
        <v>32000</v>
      </c>
      <c r="J2190" s="9">
        <v>33720</v>
      </c>
      <c r="K2190" s="8" t="s">
        <v>78</v>
      </c>
      <c r="L2190" s="10">
        <v>46028</v>
      </c>
      <c r="N2190" t="str">
        <f>IFERROR(VLOOKUP(A2190,Ordenes!$C$1:$C$215,1,FALSE),"N/A")</f>
        <v>N/A</v>
      </c>
      <c r="O2190" s="8" t="str">
        <f>_xlfn.CONCAT(YEAR(OP[[#This Row],[FechaDocumento]]),"-",MONTH(OP[[#This Row],[FechaDocumento]]))</f>
        <v>2026-1</v>
      </c>
    </row>
    <row r="2191" spans="1:15" ht="15">
      <c r="A2191" s="8">
        <v>3026</v>
      </c>
      <c r="B2191" s="8">
        <v>2310090500</v>
      </c>
      <c r="C2191" s="8" t="s">
        <v>592</v>
      </c>
      <c r="D2191" s="8" t="s">
        <v>12</v>
      </c>
      <c r="E2191" s="8" t="s">
        <v>13</v>
      </c>
      <c r="F2191" s="8" t="s">
        <v>47</v>
      </c>
      <c r="G2191" s="8" t="s">
        <v>48</v>
      </c>
      <c r="H2191" s="8" t="s">
        <v>49</v>
      </c>
      <c r="I2191" s="9">
        <v>10000</v>
      </c>
      <c r="J2191" s="9">
        <v>21160</v>
      </c>
      <c r="K2191" s="8" t="s">
        <v>592</v>
      </c>
      <c r="L2191" s="10">
        <v>46028</v>
      </c>
      <c r="N2191" t="str">
        <f>IFERROR(VLOOKUP(A2191,Ordenes!$C$1:$C$215,1,FALSE),"N/A")</f>
        <v>N/A</v>
      </c>
      <c r="O2191" s="8" t="str">
        <f>_xlfn.CONCAT(YEAR(OP[[#This Row],[FechaDocumento]]),"-",MONTH(OP[[#This Row],[FechaDocumento]]))</f>
        <v>2026-1</v>
      </c>
    </row>
    <row r="2192" spans="1:15" ht="15">
      <c r="A2192" s="8">
        <v>3027</v>
      </c>
      <c r="B2192" s="8">
        <v>2310090495</v>
      </c>
      <c r="C2192" s="8" t="s">
        <v>254</v>
      </c>
      <c r="D2192" s="8" t="s">
        <v>12</v>
      </c>
      <c r="E2192" s="8" t="s">
        <v>13</v>
      </c>
      <c r="F2192" s="8" t="s">
        <v>47</v>
      </c>
      <c r="G2192" s="8" t="s">
        <v>48</v>
      </c>
      <c r="H2192" s="8" t="s">
        <v>49</v>
      </c>
      <c r="I2192" s="9">
        <v>10000</v>
      </c>
      <c r="J2192" s="9">
        <v>10620</v>
      </c>
      <c r="K2192" s="8" t="s">
        <v>254</v>
      </c>
      <c r="L2192" s="10">
        <v>46028</v>
      </c>
      <c r="N2192" t="str">
        <f>IFERROR(VLOOKUP(A2192,Ordenes!$C$1:$C$215,1,FALSE),"N/A")</f>
        <v>N/A</v>
      </c>
      <c r="O2192" s="8" t="str">
        <f>_xlfn.CONCAT(YEAR(OP[[#This Row],[FechaDocumento]]),"-",MONTH(OP[[#This Row],[FechaDocumento]]))</f>
        <v>2026-1</v>
      </c>
    </row>
    <row r="2193" spans="1:15" ht="15">
      <c r="A2193" s="8">
        <v>3028</v>
      </c>
      <c r="B2193" s="8">
        <v>2310090493</v>
      </c>
      <c r="C2193" s="8" t="s">
        <v>145</v>
      </c>
      <c r="D2193" s="8" t="s">
        <v>12</v>
      </c>
      <c r="E2193" s="8" t="s">
        <v>13</v>
      </c>
      <c r="F2193" s="8" t="s">
        <v>47</v>
      </c>
      <c r="G2193" s="8" t="s">
        <v>48</v>
      </c>
      <c r="H2193" s="8" t="s">
        <v>49</v>
      </c>
      <c r="I2193" s="9">
        <v>20000</v>
      </c>
      <c r="J2193" s="9">
        <v>21000</v>
      </c>
      <c r="K2193" s="8" t="s">
        <v>145</v>
      </c>
      <c r="L2193" s="10">
        <v>46028</v>
      </c>
      <c r="N2193" t="str">
        <f>IFERROR(VLOOKUP(A2193,Ordenes!$C$1:$C$215,1,FALSE),"N/A")</f>
        <v>N/A</v>
      </c>
      <c r="O2193" s="8" t="str">
        <f>_xlfn.CONCAT(YEAR(OP[[#This Row],[FechaDocumento]]),"-",MONTH(OP[[#This Row],[FechaDocumento]]))</f>
        <v>2026-1</v>
      </c>
    </row>
    <row r="2194" spans="1:15" ht="15">
      <c r="A2194" s="8">
        <v>3029</v>
      </c>
      <c r="B2194" s="8">
        <v>2310210179</v>
      </c>
      <c r="C2194" s="8" t="s">
        <v>342</v>
      </c>
      <c r="D2194" s="8" t="s">
        <v>12</v>
      </c>
      <c r="E2194" s="8" t="s">
        <v>13</v>
      </c>
      <c r="F2194" s="8" t="s">
        <v>47</v>
      </c>
      <c r="G2194" s="8" t="s">
        <v>48</v>
      </c>
      <c r="H2194" s="8" t="s">
        <v>49</v>
      </c>
      <c r="I2194" s="9">
        <v>23000</v>
      </c>
      <c r="J2194" s="9">
        <v>20400</v>
      </c>
      <c r="K2194" s="8" t="s">
        <v>343</v>
      </c>
      <c r="L2194" s="10">
        <v>46028</v>
      </c>
      <c r="N2194" t="str">
        <f>IFERROR(VLOOKUP(A2194,Ordenes!$C$1:$C$215,1,FALSE),"N/A")</f>
        <v>N/A</v>
      </c>
      <c r="O2194" s="8" t="str">
        <f>_xlfn.CONCAT(YEAR(OP[[#This Row],[FechaDocumento]]),"-",MONTH(OP[[#This Row],[FechaDocumento]]))</f>
        <v>2026-1</v>
      </c>
    </row>
    <row r="2195" spans="1:15" ht="15">
      <c r="A2195" s="8">
        <v>3030</v>
      </c>
      <c r="B2195" s="8">
        <v>2310250014</v>
      </c>
      <c r="C2195" s="8" t="s">
        <v>113</v>
      </c>
      <c r="D2195" s="8" t="s">
        <v>12</v>
      </c>
      <c r="E2195" s="8" t="s">
        <v>13</v>
      </c>
      <c r="F2195" s="8" t="s">
        <v>91</v>
      </c>
      <c r="G2195" s="8" t="s">
        <v>92</v>
      </c>
      <c r="H2195" s="8" t="s">
        <v>93</v>
      </c>
      <c r="I2195" s="9">
        <v>600</v>
      </c>
      <c r="J2195" s="9">
        <v>614.5</v>
      </c>
      <c r="K2195" s="8" t="s">
        <v>113</v>
      </c>
      <c r="L2195" s="10">
        <v>46028</v>
      </c>
      <c r="N2195" t="str">
        <f>IFERROR(VLOOKUP(A2195,Ordenes!$C$1:$C$215,1,FALSE),"N/A")</f>
        <v>N/A</v>
      </c>
      <c r="O2195" s="8" t="str">
        <f>_xlfn.CONCAT(YEAR(OP[[#This Row],[FechaDocumento]]),"-",MONTH(OP[[#This Row],[FechaDocumento]]))</f>
        <v>2026-1</v>
      </c>
    </row>
    <row r="2196" spans="1:15" ht="15">
      <c r="A2196" s="8">
        <v>3031</v>
      </c>
      <c r="B2196" s="8">
        <v>2310250029</v>
      </c>
      <c r="C2196" s="8" t="s">
        <v>115</v>
      </c>
      <c r="D2196" s="8" t="s">
        <v>12</v>
      </c>
      <c r="E2196" s="8" t="s">
        <v>13</v>
      </c>
      <c r="F2196" s="8" t="s">
        <v>91</v>
      </c>
      <c r="G2196" s="8" t="s">
        <v>92</v>
      </c>
      <c r="H2196" s="8" t="s">
        <v>93</v>
      </c>
      <c r="I2196" s="9">
        <v>600</v>
      </c>
      <c r="J2196" s="9">
        <v>604</v>
      </c>
      <c r="K2196" s="8" t="s">
        <v>115</v>
      </c>
      <c r="L2196" s="10">
        <v>46028</v>
      </c>
      <c r="N2196" t="str">
        <f>IFERROR(VLOOKUP(A2196,Ordenes!$C$1:$C$215,1,FALSE),"N/A")</f>
        <v>N/A</v>
      </c>
      <c r="O2196" s="8" t="str">
        <f>_xlfn.CONCAT(YEAR(OP[[#This Row],[FechaDocumento]]),"-",MONTH(OP[[#This Row],[FechaDocumento]]))</f>
        <v>2026-1</v>
      </c>
    </row>
    <row r="2197" spans="1:15" ht="15">
      <c r="A2197" s="8">
        <v>3032</v>
      </c>
      <c r="B2197" s="8">
        <v>2310250012</v>
      </c>
      <c r="C2197" s="8" t="s">
        <v>112</v>
      </c>
      <c r="D2197" s="8" t="s">
        <v>12</v>
      </c>
      <c r="E2197" s="8" t="s">
        <v>13</v>
      </c>
      <c r="F2197" s="8" t="s">
        <v>91</v>
      </c>
      <c r="G2197" s="8" t="s">
        <v>92</v>
      </c>
      <c r="H2197" s="8" t="s">
        <v>93</v>
      </c>
      <c r="I2197" s="9">
        <v>600</v>
      </c>
      <c r="J2197" s="9">
        <v>613.5</v>
      </c>
      <c r="K2197" s="8" t="s">
        <v>112</v>
      </c>
      <c r="L2197" s="10">
        <v>46028</v>
      </c>
      <c r="N2197" t="str">
        <f>IFERROR(VLOOKUP(A2197,Ordenes!$C$1:$C$215,1,FALSE),"N/A")</f>
        <v>N/A</v>
      </c>
      <c r="O2197" s="8" t="str">
        <f>_xlfn.CONCAT(YEAR(OP[[#This Row],[FechaDocumento]]),"-",MONTH(OP[[#This Row],[FechaDocumento]]))</f>
        <v>2026-1</v>
      </c>
    </row>
    <row r="2198" spans="1:15" ht="15">
      <c r="A2198" s="8">
        <v>3033</v>
      </c>
      <c r="B2198" s="8">
        <v>2310320088</v>
      </c>
      <c r="C2198" s="8" t="s">
        <v>252</v>
      </c>
      <c r="D2198" s="8" t="s">
        <v>12</v>
      </c>
      <c r="E2198" s="8" t="s">
        <v>13</v>
      </c>
      <c r="F2198" s="8" t="s">
        <v>91</v>
      </c>
      <c r="G2198" s="8" t="s">
        <v>92</v>
      </c>
      <c r="H2198" s="8" t="s">
        <v>93</v>
      </c>
      <c r="I2198" s="9">
        <v>16000</v>
      </c>
      <c r="J2198" s="9">
        <v>16000</v>
      </c>
      <c r="K2198" s="8" t="s">
        <v>252</v>
      </c>
      <c r="L2198" s="10">
        <v>46028</v>
      </c>
      <c r="N2198" t="str">
        <f>IFERROR(VLOOKUP(A2198,Ordenes!$C$1:$C$215,1,FALSE),"N/A")</f>
        <v>N/A</v>
      </c>
      <c r="O2198" s="8" t="str">
        <f>_xlfn.CONCAT(YEAR(OP[[#This Row],[FechaDocumento]]),"-",MONTH(OP[[#This Row],[FechaDocumento]]))</f>
        <v>2026-1</v>
      </c>
    </row>
    <row r="2199" spans="1:15" ht="15">
      <c r="A2199" s="8">
        <v>3038</v>
      </c>
      <c r="B2199" s="8">
        <v>2310090525</v>
      </c>
      <c r="C2199" s="8" t="s">
        <v>143</v>
      </c>
      <c r="D2199" s="8" t="s">
        <v>12</v>
      </c>
      <c r="E2199" s="8" t="s">
        <v>13</v>
      </c>
      <c r="F2199" s="8" t="s">
        <v>47</v>
      </c>
      <c r="G2199" s="8" t="s">
        <v>48</v>
      </c>
      <c r="H2199" s="8" t="s">
        <v>49</v>
      </c>
      <c r="I2199" s="9">
        <v>95000</v>
      </c>
      <c r="J2199" s="9">
        <v>92144</v>
      </c>
      <c r="K2199" s="8" t="s">
        <v>143</v>
      </c>
      <c r="L2199" s="10">
        <v>46028</v>
      </c>
      <c r="N2199" t="str">
        <f>IFERROR(VLOOKUP(A2199,Ordenes!$C$1:$C$215,1,FALSE),"N/A")</f>
        <v>N/A</v>
      </c>
      <c r="O2199" s="8" t="str">
        <f>_xlfn.CONCAT(YEAR(OP[[#This Row],[FechaDocumento]]),"-",MONTH(OP[[#This Row],[FechaDocumento]]))</f>
        <v>2026-1</v>
      </c>
    </row>
    <row r="2200" spans="1:15" ht="15">
      <c r="A2200" s="8">
        <v>3048</v>
      </c>
      <c r="B2200" s="8">
        <v>2310160254</v>
      </c>
      <c r="C2200" s="8" t="s">
        <v>825</v>
      </c>
      <c r="D2200" s="8" t="s">
        <v>12</v>
      </c>
      <c r="E2200" s="8" t="s">
        <v>13</v>
      </c>
      <c r="F2200" s="8" t="s">
        <v>14</v>
      </c>
      <c r="G2200" s="8" t="s">
        <v>15</v>
      </c>
      <c r="H2200" s="8" t="s">
        <v>16</v>
      </c>
      <c r="I2200" s="9">
        <v>46000</v>
      </c>
      <c r="J2200" s="9">
        <v>44000</v>
      </c>
      <c r="K2200" s="8" t="s">
        <v>825</v>
      </c>
      <c r="L2200" s="10">
        <v>46029</v>
      </c>
      <c r="N2200" t="str">
        <f>IFERROR(VLOOKUP(A2200,Ordenes!$C$1:$C$215,1,FALSE),"N/A")</f>
        <v>N/A</v>
      </c>
      <c r="O2200" s="8" t="str">
        <f>_xlfn.CONCAT(YEAR(OP[[#This Row],[FechaDocumento]]),"-",MONTH(OP[[#This Row],[FechaDocumento]]))</f>
        <v>2026-1</v>
      </c>
    </row>
    <row r="2201" spans="1:15" ht="15">
      <c r="A2201" s="8">
        <v>3049</v>
      </c>
      <c r="B2201" s="8">
        <v>2310160246</v>
      </c>
      <c r="C2201" s="8" t="s">
        <v>861</v>
      </c>
      <c r="D2201" s="8" t="s">
        <v>12</v>
      </c>
      <c r="E2201" s="8" t="s">
        <v>13</v>
      </c>
      <c r="F2201" s="8" t="s">
        <v>14</v>
      </c>
      <c r="G2201" s="8" t="s">
        <v>15</v>
      </c>
      <c r="H2201" s="8" t="s">
        <v>16</v>
      </c>
      <c r="I2201" s="9">
        <v>39000</v>
      </c>
      <c r="J2201" s="9">
        <v>45500</v>
      </c>
      <c r="K2201" s="8" t="s">
        <v>861</v>
      </c>
      <c r="L2201" s="10">
        <v>46029</v>
      </c>
      <c r="N2201" t="str">
        <f>IFERROR(VLOOKUP(A2201,Ordenes!$C$1:$C$215,1,FALSE),"N/A")</f>
        <v>N/A</v>
      </c>
      <c r="O2201" s="8" t="str">
        <f>_xlfn.CONCAT(YEAR(OP[[#This Row],[FechaDocumento]]),"-",MONTH(OP[[#This Row],[FechaDocumento]]))</f>
        <v>2026-1</v>
      </c>
    </row>
    <row r="2202" spans="1:15" ht="15">
      <c r="A2202" s="8">
        <v>3050</v>
      </c>
      <c r="B2202" s="8">
        <v>2310090459</v>
      </c>
      <c r="C2202" s="8" t="s">
        <v>18</v>
      </c>
      <c r="D2202" s="8" t="s">
        <v>12</v>
      </c>
      <c r="E2202" s="8" t="s">
        <v>13</v>
      </c>
      <c r="F2202" s="8" t="s">
        <v>14</v>
      </c>
      <c r="G2202" s="8" t="s">
        <v>15</v>
      </c>
      <c r="H2202" s="8" t="s">
        <v>16</v>
      </c>
      <c r="I2202" s="9">
        <v>101000</v>
      </c>
      <c r="J2202" s="9">
        <v>103720</v>
      </c>
      <c r="K2202" s="8" t="s">
        <v>18</v>
      </c>
      <c r="L2202" s="10">
        <v>46029</v>
      </c>
      <c r="N2202" t="str">
        <f>IFERROR(VLOOKUP(A2202,Ordenes!$C$1:$C$215,1,FALSE),"N/A")</f>
        <v>N/A</v>
      </c>
      <c r="O2202" s="8" t="str">
        <f>_xlfn.CONCAT(YEAR(OP[[#This Row],[FechaDocumento]]),"-",MONTH(OP[[#This Row],[FechaDocumento]]))</f>
        <v>2026-1</v>
      </c>
    </row>
    <row r="2203" spans="1:15" ht="15">
      <c r="A2203" s="8">
        <v>3051</v>
      </c>
      <c r="B2203" s="8">
        <v>2310090458</v>
      </c>
      <c r="C2203" s="8" t="s">
        <v>593</v>
      </c>
      <c r="D2203" s="8" t="s">
        <v>12</v>
      </c>
      <c r="E2203" s="8" t="s">
        <v>13</v>
      </c>
      <c r="F2203" s="8" t="s">
        <v>14</v>
      </c>
      <c r="G2203" s="8" t="s">
        <v>15</v>
      </c>
      <c r="H2203" s="8" t="s">
        <v>16</v>
      </c>
      <c r="I2203" s="9">
        <v>62000</v>
      </c>
      <c r="J2203" s="9">
        <v>60900</v>
      </c>
      <c r="K2203" s="8" t="s">
        <v>593</v>
      </c>
      <c r="L2203" s="10">
        <v>46029</v>
      </c>
      <c r="N2203" t="str">
        <f>IFERROR(VLOOKUP(A2203,Ordenes!$C$1:$C$215,1,FALSE),"N/A")</f>
        <v>N/A</v>
      </c>
      <c r="O2203" s="8" t="str">
        <f>_xlfn.CONCAT(YEAR(OP[[#This Row],[FechaDocumento]]),"-",MONTH(OP[[#This Row],[FechaDocumento]]))</f>
        <v>2026-1</v>
      </c>
    </row>
    <row r="2204" spans="1:15" ht="15">
      <c r="A2204" s="8">
        <v>3052</v>
      </c>
      <c r="B2204" s="8">
        <v>2310090524</v>
      </c>
      <c r="C2204" s="8" t="s">
        <v>236</v>
      </c>
      <c r="D2204" s="8" t="s">
        <v>12</v>
      </c>
      <c r="E2204" s="8" t="s">
        <v>13</v>
      </c>
      <c r="F2204" s="8" t="s">
        <v>14</v>
      </c>
      <c r="G2204" s="8" t="s">
        <v>15</v>
      </c>
      <c r="H2204" s="8" t="s">
        <v>16</v>
      </c>
      <c r="I2204" s="9">
        <v>105000</v>
      </c>
      <c r="J2204" s="9">
        <v>10500</v>
      </c>
      <c r="K2204" s="8" t="s">
        <v>236</v>
      </c>
      <c r="L2204" s="10">
        <v>46029</v>
      </c>
      <c r="N2204" t="str">
        <f>IFERROR(VLOOKUP(A2204,Ordenes!$C$1:$C$215,1,FALSE),"N/A")</f>
        <v>N/A</v>
      </c>
      <c r="O2204" s="8" t="str">
        <f>_xlfn.CONCAT(YEAR(OP[[#This Row],[FechaDocumento]]),"-",MONTH(OP[[#This Row],[FechaDocumento]]))</f>
        <v>2026-1</v>
      </c>
    </row>
    <row r="2205" spans="1:15" ht="15">
      <c r="A2205" s="8">
        <v>3053</v>
      </c>
      <c r="B2205" s="8">
        <v>2310090444</v>
      </c>
      <c r="C2205" s="8" t="s">
        <v>326</v>
      </c>
      <c r="D2205" s="8" t="s">
        <v>12</v>
      </c>
      <c r="E2205" s="8" t="s">
        <v>13</v>
      </c>
      <c r="F2205" s="8" t="s">
        <v>14</v>
      </c>
      <c r="G2205" s="8" t="s">
        <v>15</v>
      </c>
      <c r="H2205" s="8" t="s">
        <v>16</v>
      </c>
      <c r="I2205" s="9">
        <v>50000</v>
      </c>
      <c r="J2205" s="9">
        <v>50000</v>
      </c>
      <c r="K2205" s="8" t="s">
        <v>326</v>
      </c>
      <c r="L2205" s="10">
        <v>46029</v>
      </c>
      <c r="N2205" t="str">
        <f>IFERROR(VLOOKUP(A2205,Ordenes!$C$1:$C$215,1,FALSE),"N/A")</f>
        <v>N/A</v>
      </c>
      <c r="O2205" s="8" t="str">
        <f>_xlfn.CONCAT(YEAR(OP[[#This Row],[FechaDocumento]]),"-",MONTH(OP[[#This Row],[FechaDocumento]]))</f>
        <v>2026-1</v>
      </c>
    </row>
    <row r="2206" spans="1:15" ht="15">
      <c r="A2206" s="8">
        <v>3054</v>
      </c>
      <c r="B2206" s="8">
        <v>2310090447</v>
      </c>
      <c r="C2206" s="8" t="s">
        <v>495</v>
      </c>
      <c r="D2206" s="8" t="s">
        <v>12</v>
      </c>
      <c r="E2206" s="8" t="s">
        <v>13</v>
      </c>
      <c r="F2206" s="8" t="s">
        <v>14</v>
      </c>
      <c r="G2206" s="8" t="s">
        <v>15</v>
      </c>
      <c r="H2206" s="8" t="s">
        <v>16</v>
      </c>
      <c r="I2206" s="9">
        <v>81000</v>
      </c>
      <c r="J2206" s="9">
        <v>80260</v>
      </c>
      <c r="K2206" s="8" t="s">
        <v>495</v>
      </c>
      <c r="L2206" s="10">
        <v>46029</v>
      </c>
      <c r="N2206" t="str">
        <f>IFERROR(VLOOKUP(A2206,Ordenes!$C$1:$C$215,1,FALSE),"N/A")</f>
        <v>N/A</v>
      </c>
      <c r="O2206" s="8" t="str">
        <f>_xlfn.CONCAT(YEAR(OP[[#This Row],[FechaDocumento]]),"-",MONTH(OP[[#This Row],[FechaDocumento]]))</f>
        <v>2026-1</v>
      </c>
    </row>
    <row r="2207" spans="1:15" ht="15">
      <c r="A2207" s="8">
        <v>3055</v>
      </c>
      <c r="B2207" s="8">
        <v>2310090445</v>
      </c>
      <c r="C2207" s="8" t="s">
        <v>22</v>
      </c>
      <c r="D2207" s="8" t="s">
        <v>12</v>
      </c>
      <c r="E2207" s="8" t="s">
        <v>13</v>
      </c>
      <c r="F2207" s="8" t="s">
        <v>14</v>
      </c>
      <c r="G2207" s="8" t="s">
        <v>15</v>
      </c>
      <c r="H2207" s="8" t="s">
        <v>16</v>
      </c>
      <c r="I2207" s="9">
        <v>45000</v>
      </c>
      <c r="J2207" s="9">
        <v>45300</v>
      </c>
      <c r="K2207" s="8" t="s">
        <v>22</v>
      </c>
      <c r="L2207" s="10">
        <v>46029</v>
      </c>
      <c r="N2207" t="str">
        <f>IFERROR(VLOOKUP(A2207,Ordenes!$C$1:$C$215,1,FALSE),"N/A")</f>
        <v>N/A</v>
      </c>
      <c r="O2207" s="8" t="str">
        <f>_xlfn.CONCAT(YEAR(OP[[#This Row],[FechaDocumento]]),"-",MONTH(OP[[#This Row],[FechaDocumento]]))</f>
        <v>2026-1</v>
      </c>
    </row>
    <row r="2208" spans="1:15" ht="15">
      <c r="A2208" s="8">
        <v>3057</v>
      </c>
      <c r="B2208" s="8">
        <v>2310160488</v>
      </c>
      <c r="C2208" s="8" t="s">
        <v>37</v>
      </c>
      <c r="D2208" s="8" t="s">
        <v>12</v>
      </c>
      <c r="E2208" s="8" t="s">
        <v>13</v>
      </c>
      <c r="F2208" s="8" t="s">
        <v>14</v>
      </c>
      <c r="G2208" s="8" t="s">
        <v>15</v>
      </c>
      <c r="H2208" s="8" t="s">
        <v>16</v>
      </c>
      <c r="I2208" s="9">
        <v>105000</v>
      </c>
      <c r="J2208" s="9">
        <v>108200</v>
      </c>
      <c r="K2208" s="8" t="s">
        <v>37</v>
      </c>
      <c r="L2208" s="10">
        <v>46029</v>
      </c>
      <c r="N2208" t="str">
        <f>IFERROR(VLOOKUP(A2208,Ordenes!$C$1:$C$215,1,FALSE),"N/A")</f>
        <v>N/A</v>
      </c>
      <c r="O2208" s="8" t="str">
        <f>_xlfn.CONCAT(YEAR(OP[[#This Row],[FechaDocumento]]),"-",MONTH(OP[[#This Row],[FechaDocumento]]))</f>
        <v>2026-1</v>
      </c>
    </row>
    <row r="2209" spans="1:15" ht="15">
      <c r="A2209" s="8">
        <v>3058</v>
      </c>
      <c r="B2209" s="8">
        <v>2310160487</v>
      </c>
      <c r="C2209" s="8" t="s">
        <v>235</v>
      </c>
      <c r="D2209" s="8" t="s">
        <v>12</v>
      </c>
      <c r="E2209" s="8" t="s">
        <v>13</v>
      </c>
      <c r="F2209" s="8" t="s">
        <v>14</v>
      </c>
      <c r="G2209" s="8" t="s">
        <v>15</v>
      </c>
      <c r="H2209" s="8" t="s">
        <v>16</v>
      </c>
      <c r="I2209" s="9">
        <v>90000</v>
      </c>
      <c r="J2209" s="9">
        <v>85500</v>
      </c>
      <c r="K2209" s="8" t="s">
        <v>235</v>
      </c>
      <c r="L2209" s="10">
        <v>46029</v>
      </c>
      <c r="N2209" t="str">
        <f>IFERROR(VLOOKUP(A2209,Ordenes!$C$1:$C$215,1,FALSE),"N/A")</f>
        <v>N/A</v>
      </c>
      <c r="O2209" s="8" t="str">
        <f>_xlfn.CONCAT(YEAR(OP[[#This Row],[FechaDocumento]]),"-",MONTH(OP[[#This Row],[FechaDocumento]]))</f>
        <v>2026-1</v>
      </c>
    </row>
    <row r="2210" spans="1:15" ht="15">
      <c r="A2210" s="8">
        <v>3059</v>
      </c>
      <c r="B2210" s="8">
        <v>2310160483</v>
      </c>
      <c r="C2210" s="8" t="s">
        <v>839</v>
      </c>
      <c r="D2210" s="8" t="s">
        <v>12</v>
      </c>
      <c r="E2210" s="8" t="s">
        <v>13</v>
      </c>
      <c r="F2210" s="8" t="s">
        <v>14</v>
      </c>
      <c r="G2210" s="8" t="s">
        <v>15</v>
      </c>
      <c r="H2210" s="8" t="s">
        <v>16</v>
      </c>
      <c r="I2210" s="9">
        <v>90000</v>
      </c>
      <c r="J2210" s="9">
        <v>90000</v>
      </c>
      <c r="K2210" s="8" t="s">
        <v>839</v>
      </c>
      <c r="L2210" s="10">
        <v>46029</v>
      </c>
      <c r="N2210" t="str">
        <f>IFERROR(VLOOKUP(A2210,Ordenes!$C$1:$C$215,1,FALSE),"N/A")</f>
        <v>N/A</v>
      </c>
      <c r="O2210" s="8" t="str">
        <f>_xlfn.CONCAT(YEAR(OP[[#This Row],[FechaDocumento]]),"-",MONTH(OP[[#This Row],[FechaDocumento]]))</f>
        <v>2026-1</v>
      </c>
    </row>
    <row r="2211" spans="1:15" ht="15">
      <c r="A2211" s="8">
        <v>3060</v>
      </c>
      <c r="B2211" s="8">
        <v>2310160251</v>
      </c>
      <c r="C2211" s="8" t="s">
        <v>239</v>
      </c>
      <c r="D2211" s="8" t="s">
        <v>12</v>
      </c>
      <c r="E2211" s="8" t="s">
        <v>13</v>
      </c>
      <c r="F2211" s="8" t="s">
        <v>14</v>
      </c>
      <c r="G2211" s="8" t="s">
        <v>15</v>
      </c>
      <c r="H2211" s="8" t="s">
        <v>16</v>
      </c>
      <c r="I2211" s="9">
        <v>66000</v>
      </c>
      <c r="J2211" s="9">
        <v>66000</v>
      </c>
      <c r="K2211" s="8" t="s">
        <v>239</v>
      </c>
      <c r="L2211" s="10">
        <v>46029</v>
      </c>
      <c r="N2211" t="str">
        <f>IFERROR(VLOOKUP(A2211,Ordenes!$C$1:$C$215,1,FALSE),"N/A")</f>
        <v>N/A</v>
      </c>
      <c r="O2211" s="8" t="str">
        <f>_xlfn.CONCAT(YEAR(OP[[#This Row],[FechaDocumento]]),"-",MONTH(OP[[#This Row],[FechaDocumento]]))</f>
        <v>2026-1</v>
      </c>
    </row>
    <row r="2212" spans="1:15" ht="15">
      <c r="A2212" s="8">
        <v>3061</v>
      </c>
      <c r="B2212" s="8">
        <v>2310160536</v>
      </c>
      <c r="C2212" s="8" t="s">
        <v>276</v>
      </c>
      <c r="D2212" s="8" t="s">
        <v>12</v>
      </c>
      <c r="E2212" s="8" t="s">
        <v>13</v>
      </c>
      <c r="F2212" s="8" t="s">
        <v>14</v>
      </c>
      <c r="G2212" s="8" t="s">
        <v>15</v>
      </c>
      <c r="H2212" s="8" t="s">
        <v>16</v>
      </c>
      <c r="I2212" s="9">
        <v>16000</v>
      </c>
      <c r="J2212" s="9">
        <v>17000</v>
      </c>
      <c r="K2212" s="8" t="s">
        <v>277</v>
      </c>
      <c r="L2212" s="10">
        <v>46029</v>
      </c>
      <c r="N2212" t="str">
        <f>IFERROR(VLOOKUP(A2212,Ordenes!$C$1:$C$215,1,FALSE),"N/A")</f>
        <v>N/A</v>
      </c>
      <c r="O2212" s="8" t="str">
        <f>_xlfn.CONCAT(YEAR(OP[[#This Row],[FechaDocumento]]),"-",MONTH(OP[[#This Row],[FechaDocumento]]))</f>
        <v>2026-1</v>
      </c>
    </row>
    <row r="2213" spans="1:15" ht="15">
      <c r="A2213" s="8">
        <v>3062</v>
      </c>
      <c r="B2213" s="8">
        <v>2310160250</v>
      </c>
      <c r="C2213" s="8" t="s">
        <v>31</v>
      </c>
      <c r="D2213" s="8" t="s">
        <v>12</v>
      </c>
      <c r="E2213" s="8" t="s">
        <v>13</v>
      </c>
      <c r="F2213" s="8" t="s">
        <v>14</v>
      </c>
      <c r="G2213" s="8" t="s">
        <v>15</v>
      </c>
      <c r="H2213" s="8" t="s">
        <v>16</v>
      </c>
      <c r="I2213" s="9">
        <v>78000</v>
      </c>
      <c r="J2213" s="9">
        <v>77000</v>
      </c>
      <c r="K2213" s="8" t="s">
        <v>31</v>
      </c>
      <c r="L2213" s="10">
        <v>46029</v>
      </c>
      <c r="N2213" t="str">
        <f>IFERROR(VLOOKUP(A2213,Ordenes!$C$1:$C$215,1,FALSE),"N/A")</f>
        <v>N/A</v>
      </c>
      <c r="O2213" s="8" t="str">
        <f>_xlfn.CONCAT(YEAR(OP[[#This Row],[FechaDocumento]]),"-",MONTH(OP[[#This Row],[FechaDocumento]]))</f>
        <v>2026-1</v>
      </c>
    </row>
    <row r="2214" spans="1:15" ht="15">
      <c r="A2214" s="8">
        <v>3063</v>
      </c>
      <c r="B2214" s="8">
        <v>2310160535</v>
      </c>
      <c r="C2214" s="8" t="s">
        <v>237</v>
      </c>
      <c r="D2214" s="8" t="s">
        <v>12</v>
      </c>
      <c r="E2214" s="8" t="s">
        <v>13</v>
      </c>
      <c r="F2214" s="8" t="s">
        <v>14</v>
      </c>
      <c r="G2214" s="8" t="s">
        <v>15</v>
      </c>
      <c r="H2214" s="8" t="s">
        <v>16</v>
      </c>
      <c r="I2214" s="9">
        <v>98000</v>
      </c>
      <c r="J2214" s="9">
        <v>99000</v>
      </c>
      <c r="K2214" s="8" t="s">
        <v>238</v>
      </c>
      <c r="L2214" s="10">
        <v>46029</v>
      </c>
      <c r="N2214" t="str">
        <f>IFERROR(VLOOKUP(A2214,Ordenes!$C$1:$C$215,1,FALSE),"N/A")</f>
        <v>N/A</v>
      </c>
      <c r="O2214" s="8" t="str">
        <f>_xlfn.CONCAT(YEAR(OP[[#This Row],[FechaDocumento]]),"-",MONTH(OP[[#This Row],[FechaDocumento]]))</f>
        <v>2026-1</v>
      </c>
    </row>
    <row r="2215" spans="1:15" ht="15">
      <c r="A2215" s="8">
        <v>3064</v>
      </c>
      <c r="B2215" s="8">
        <v>2310160245</v>
      </c>
      <c r="C2215" s="8" t="s">
        <v>829</v>
      </c>
      <c r="D2215" s="8" t="s">
        <v>12</v>
      </c>
      <c r="E2215" s="8" t="s">
        <v>13</v>
      </c>
      <c r="F2215" s="8" t="s">
        <v>14</v>
      </c>
      <c r="G2215" s="8" t="s">
        <v>15</v>
      </c>
      <c r="H2215" s="8" t="s">
        <v>16</v>
      </c>
      <c r="I2215" s="9">
        <v>46000</v>
      </c>
      <c r="J2215" s="9">
        <v>25800</v>
      </c>
      <c r="K2215" s="8" t="s">
        <v>829</v>
      </c>
      <c r="L2215" s="10">
        <v>46029</v>
      </c>
      <c r="N2215" t="str">
        <f>IFERROR(VLOOKUP(A2215,Ordenes!$C$1:$C$215,1,FALSE),"N/A")</f>
        <v>N/A</v>
      </c>
      <c r="O2215" s="8" t="str">
        <f>_xlfn.CONCAT(YEAR(OP[[#This Row],[FechaDocumento]]),"-",MONTH(OP[[#This Row],[FechaDocumento]]))</f>
        <v>2026-1</v>
      </c>
    </row>
    <row r="2216" spans="1:15" ht="15">
      <c r="A2216" s="8">
        <v>3065</v>
      </c>
      <c r="B2216" s="8">
        <v>2310160238</v>
      </c>
      <c r="C2216" s="8" t="s">
        <v>42</v>
      </c>
      <c r="D2216" s="8" t="s">
        <v>12</v>
      </c>
      <c r="E2216" s="8" t="s">
        <v>13</v>
      </c>
      <c r="F2216" s="8" t="s">
        <v>14</v>
      </c>
      <c r="G2216" s="8" t="s">
        <v>15</v>
      </c>
      <c r="H2216" s="8" t="s">
        <v>16</v>
      </c>
      <c r="I2216" s="9">
        <v>133000</v>
      </c>
      <c r="J2216" s="9">
        <v>132000</v>
      </c>
      <c r="K2216" s="8" t="s">
        <v>42</v>
      </c>
      <c r="L2216" s="10">
        <v>46029</v>
      </c>
      <c r="N2216" t="str">
        <f>IFERROR(VLOOKUP(A2216,Ordenes!$C$1:$C$215,1,FALSE),"N/A")</f>
        <v>N/A</v>
      </c>
      <c r="O2216" s="8" t="str">
        <f>_xlfn.CONCAT(YEAR(OP[[#This Row],[FechaDocumento]]),"-",MONTH(OP[[#This Row],[FechaDocumento]]))</f>
        <v>2026-1</v>
      </c>
    </row>
    <row r="2217" spans="1:15" ht="15">
      <c r="A2217" s="8">
        <v>3066</v>
      </c>
      <c r="B2217" s="8">
        <v>2310160529</v>
      </c>
      <c r="C2217" s="8" t="s">
        <v>202</v>
      </c>
      <c r="D2217" s="8" t="s">
        <v>12</v>
      </c>
      <c r="E2217" s="8" t="s">
        <v>13</v>
      </c>
      <c r="F2217" s="8" t="s">
        <v>14</v>
      </c>
      <c r="G2217" s="8" t="s">
        <v>15</v>
      </c>
      <c r="H2217" s="8" t="s">
        <v>16</v>
      </c>
      <c r="I2217" s="9">
        <v>117000</v>
      </c>
      <c r="J2217" s="9">
        <v>127540</v>
      </c>
      <c r="K2217" s="8" t="s">
        <v>203</v>
      </c>
      <c r="L2217" s="10">
        <v>46029</v>
      </c>
      <c r="N2217" t="str">
        <f>IFERROR(VLOOKUP(A2217,Ordenes!$C$1:$C$215,1,FALSE),"N/A")</f>
        <v>N/A</v>
      </c>
      <c r="O2217" s="8" t="str">
        <f>_xlfn.CONCAT(YEAR(OP[[#This Row],[FechaDocumento]]),"-",MONTH(OP[[#This Row],[FechaDocumento]]))</f>
        <v>2026-1</v>
      </c>
    </row>
    <row r="2218" spans="1:15" ht="15">
      <c r="A2218" s="8">
        <v>3067</v>
      </c>
      <c r="B2218" s="8">
        <v>2310160239</v>
      </c>
      <c r="C2218" s="8" t="s">
        <v>389</v>
      </c>
      <c r="D2218" s="8" t="s">
        <v>12</v>
      </c>
      <c r="E2218" s="8" t="s">
        <v>13</v>
      </c>
      <c r="F2218" s="8" t="s">
        <v>14</v>
      </c>
      <c r="G2218" s="8" t="s">
        <v>15</v>
      </c>
      <c r="H2218" s="8" t="s">
        <v>16</v>
      </c>
      <c r="I2218" s="9">
        <v>119000</v>
      </c>
      <c r="J2218" s="9">
        <v>121000</v>
      </c>
      <c r="K2218" s="8" t="s">
        <v>389</v>
      </c>
      <c r="L2218" s="10">
        <v>46029</v>
      </c>
      <c r="N2218" t="str">
        <f>IFERROR(VLOOKUP(A2218,Ordenes!$C$1:$C$215,1,FALSE),"N/A")</f>
        <v>N/A</v>
      </c>
      <c r="O2218" s="8" t="str">
        <f>_xlfn.CONCAT(YEAR(OP[[#This Row],[FechaDocumento]]),"-",MONTH(OP[[#This Row],[FechaDocumento]]))</f>
        <v>2026-1</v>
      </c>
    </row>
    <row r="2219" spans="1:15" ht="15">
      <c r="A2219" s="8">
        <v>3068</v>
      </c>
      <c r="B2219" s="8">
        <v>2310160528</v>
      </c>
      <c r="C2219" s="8" t="s">
        <v>314</v>
      </c>
      <c r="D2219" s="8" t="s">
        <v>12</v>
      </c>
      <c r="E2219" s="8" t="s">
        <v>13</v>
      </c>
      <c r="F2219" s="8" t="s">
        <v>14</v>
      </c>
      <c r="G2219" s="8" t="s">
        <v>15</v>
      </c>
      <c r="H2219" s="8" t="s">
        <v>16</v>
      </c>
      <c r="I2219" s="9">
        <v>109000</v>
      </c>
      <c r="J2219" s="9">
        <v>111800</v>
      </c>
      <c r="K2219" s="8" t="s">
        <v>315</v>
      </c>
      <c r="L2219" s="10">
        <v>46029</v>
      </c>
      <c r="N2219" t="str">
        <f>IFERROR(VLOOKUP(A2219,Ordenes!$C$1:$C$215,1,FALSE),"N/A")</f>
        <v>N/A</v>
      </c>
      <c r="O2219" s="8" t="str">
        <f>_xlfn.CONCAT(YEAR(OP[[#This Row],[FechaDocumento]]),"-",MONTH(OP[[#This Row],[FechaDocumento]]))</f>
        <v>2026-1</v>
      </c>
    </row>
    <row r="2220" spans="1:15" ht="15">
      <c r="A2220" s="8">
        <v>3069</v>
      </c>
      <c r="B2220" s="8">
        <v>2310160240</v>
      </c>
      <c r="C2220" s="8" t="s">
        <v>39</v>
      </c>
      <c r="D2220" s="8" t="s">
        <v>12</v>
      </c>
      <c r="E2220" s="8" t="s">
        <v>13</v>
      </c>
      <c r="F2220" s="8" t="s">
        <v>14</v>
      </c>
      <c r="G2220" s="8" t="s">
        <v>15</v>
      </c>
      <c r="H2220" s="8" t="s">
        <v>16</v>
      </c>
      <c r="I2220" s="9">
        <v>137000</v>
      </c>
      <c r="J2220" s="9">
        <v>137500</v>
      </c>
      <c r="K2220" s="8" t="s">
        <v>39</v>
      </c>
      <c r="L2220" s="10">
        <v>46029</v>
      </c>
      <c r="N2220" t="str">
        <f>IFERROR(VLOOKUP(A2220,Ordenes!$C$1:$C$215,1,FALSE),"N/A")</f>
        <v>N/A</v>
      </c>
      <c r="O2220" s="8" t="str">
        <f>_xlfn.CONCAT(YEAR(OP[[#This Row],[FechaDocumento]]),"-",MONTH(OP[[#This Row],[FechaDocumento]]))</f>
        <v>2026-1</v>
      </c>
    </row>
    <row r="2221" spans="1:15" ht="15">
      <c r="A2221" s="8">
        <v>3070</v>
      </c>
      <c r="B2221" s="8">
        <v>2310160530</v>
      </c>
      <c r="C2221" s="8" t="s">
        <v>40</v>
      </c>
      <c r="D2221" s="8" t="s">
        <v>12</v>
      </c>
      <c r="E2221" s="8" t="s">
        <v>13</v>
      </c>
      <c r="F2221" s="8" t="s">
        <v>14</v>
      </c>
      <c r="G2221" s="8" t="s">
        <v>15</v>
      </c>
      <c r="H2221" s="8" t="s">
        <v>16</v>
      </c>
      <c r="I2221" s="9">
        <v>62000</v>
      </c>
      <c r="J2221" s="9">
        <v>61700</v>
      </c>
      <c r="K2221" s="8" t="s">
        <v>41</v>
      </c>
      <c r="L2221" s="10">
        <v>46029</v>
      </c>
      <c r="N2221" t="str">
        <f>IFERROR(VLOOKUP(A2221,Ordenes!$C$1:$C$215,1,FALSE),"N/A")</f>
        <v>N/A</v>
      </c>
      <c r="O2221" s="8" t="str">
        <f>_xlfn.CONCAT(YEAR(OP[[#This Row],[FechaDocumento]]),"-",MONTH(OP[[#This Row],[FechaDocumento]]))</f>
        <v>2026-1</v>
      </c>
    </row>
    <row r="2222" spans="1:15" ht="15">
      <c r="A2222" s="8">
        <v>3071</v>
      </c>
      <c r="B2222" s="8">
        <v>2310090458</v>
      </c>
      <c r="C2222" s="8" t="s">
        <v>593</v>
      </c>
      <c r="D2222" s="8" t="s">
        <v>12</v>
      </c>
      <c r="E2222" s="8" t="s">
        <v>13</v>
      </c>
      <c r="F2222" s="8" t="s">
        <v>14</v>
      </c>
      <c r="G2222" s="8" t="s">
        <v>15</v>
      </c>
      <c r="H2222" s="8" t="s">
        <v>16</v>
      </c>
      <c r="I2222" s="9">
        <v>20000</v>
      </c>
      <c r="J2222" s="9">
        <v>35700</v>
      </c>
      <c r="K2222" s="8" t="s">
        <v>593</v>
      </c>
      <c r="L2222" s="10">
        <v>46029</v>
      </c>
      <c r="N2222" t="str">
        <f>IFERROR(VLOOKUP(A2222,Ordenes!$C$1:$C$215,1,FALSE),"N/A")</f>
        <v>N/A</v>
      </c>
      <c r="O2222" s="8" t="str">
        <f>_xlfn.CONCAT(YEAR(OP[[#This Row],[FechaDocumento]]),"-",MONTH(OP[[#This Row],[FechaDocumento]]))</f>
        <v>2026-1</v>
      </c>
    </row>
    <row r="2223" spans="1:15" ht="15">
      <c r="A2223" s="8">
        <v>3076</v>
      </c>
      <c r="B2223" s="8">
        <v>2310210153</v>
      </c>
      <c r="C2223" s="8" t="s">
        <v>62</v>
      </c>
      <c r="D2223" s="8" t="s">
        <v>12</v>
      </c>
      <c r="E2223" s="8" t="s">
        <v>13</v>
      </c>
      <c r="F2223" s="8" t="s">
        <v>47</v>
      </c>
      <c r="G2223" s="8" t="s">
        <v>48</v>
      </c>
      <c r="H2223" s="8" t="s">
        <v>49</v>
      </c>
      <c r="I2223" s="9">
        <v>25000</v>
      </c>
      <c r="J2223" s="9">
        <v>23563</v>
      </c>
      <c r="K2223" s="8" t="s">
        <v>62</v>
      </c>
      <c r="L2223" s="10">
        <v>46029</v>
      </c>
      <c r="N2223" t="str">
        <f>IFERROR(VLOOKUP(A2223,Ordenes!$C$1:$C$215,1,FALSE),"N/A")</f>
        <v>N/A</v>
      </c>
      <c r="O2223" s="8" t="str">
        <f>_xlfn.CONCAT(YEAR(OP[[#This Row],[FechaDocumento]]),"-",MONTH(OP[[#This Row],[FechaDocumento]]))</f>
        <v>2026-1</v>
      </c>
    </row>
    <row r="2224" spans="1:15" ht="15">
      <c r="A2224" s="8">
        <v>3077</v>
      </c>
      <c r="B2224" s="8">
        <v>2310210149</v>
      </c>
      <c r="C2224" s="8" t="s">
        <v>68</v>
      </c>
      <c r="D2224" s="8" t="s">
        <v>12</v>
      </c>
      <c r="E2224" s="8" t="s">
        <v>13</v>
      </c>
      <c r="F2224" s="8" t="s">
        <v>47</v>
      </c>
      <c r="G2224" s="8" t="s">
        <v>48</v>
      </c>
      <c r="H2224" s="8" t="s">
        <v>49</v>
      </c>
      <c r="I2224" s="9">
        <v>25000</v>
      </c>
      <c r="J2224" s="9">
        <v>25000</v>
      </c>
      <c r="K2224" s="8" t="s">
        <v>68</v>
      </c>
      <c r="L2224" s="10">
        <v>46029</v>
      </c>
      <c r="N2224" t="str">
        <f>IFERROR(VLOOKUP(A2224,Ordenes!$C$1:$C$215,1,FALSE),"N/A")</f>
        <v>N/A</v>
      </c>
      <c r="O2224" s="8" t="str">
        <f>_xlfn.CONCAT(YEAR(OP[[#This Row],[FechaDocumento]]),"-",MONTH(OP[[#This Row],[FechaDocumento]]))</f>
        <v>2026-1</v>
      </c>
    </row>
    <row r="2225" spans="1:15" ht="15">
      <c r="A2225" s="8">
        <v>3078</v>
      </c>
      <c r="B2225" s="8">
        <v>2310210196</v>
      </c>
      <c r="C2225" s="8" t="s">
        <v>515</v>
      </c>
      <c r="D2225" s="8" t="s">
        <v>12</v>
      </c>
      <c r="E2225" s="8" t="s">
        <v>13</v>
      </c>
      <c r="F2225" s="8" t="s">
        <v>47</v>
      </c>
      <c r="G2225" s="8" t="s">
        <v>48</v>
      </c>
      <c r="H2225" s="8" t="s">
        <v>49</v>
      </c>
      <c r="I2225" s="9">
        <v>12000</v>
      </c>
      <c r="J2225" s="9">
        <v>12000</v>
      </c>
      <c r="K2225" s="8" t="s">
        <v>516</v>
      </c>
      <c r="L2225" s="10">
        <v>46029</v>
      </c>
      <c r="N2225" t="str">
        <f>IFERROR(VLOOKUP(A2225,Ordenes!$C$1:$C$215,1,FALSE),"N/A")</f>
        <v>N/A</v>
      </c>
      <c r="O2225" s="8" t="str">
        <f>_xlfn.CONCAT(YEAR(OP[[#This Row],[FechaDocumento]]),"-",MONTH(OP[[#This Row],[FechaDocumento]]))</f>
        <v>2026-1</v>
      </c>
    </row>
    <row r="2226" spans="1:15" ht="15">
      <c r="A2226" s="8">
        <v>3079</v>
      </c>
      <c r="B2226" s="8">
        <v>2310210201</v>
      </c>
      <c r="C2226" s="8" t="s">
        <v>512</v>
      </c>
      <c r="D2226" s="8" t="s">
        <v>12</v>
      </c>
      <c r="E2226" s="8" t="s">
        <v>13</v>
      </c>
      <c r="F2226" s="8" t="s">
        <v>47</v>
      </c>
      <c r="G2226" s="8" t="s">
        <v>48</v>
      </c>
      <c r="H2226" s="8" t="s">
        <v>49</v>
      </c>
      <c r="I2226" s="9">
        <v>11000</v>
      </c>
      <c r="J2226" s="9">
        <v>12000</v>
      </c>
      <c r="K2226" s="8" t="s">
        <v>513</v>
      </c>
      <c r="L2226" s="10">
        <v>46029</v>
      </c>
      <c r="N2226" t="str">
        <f>IFERROR(VLOOKUP(A2226,Ordenes!$C$1:$C$215,1,FALSE),"N/A")</f>
        <v>N/A</v>
      </c>
      <c r="O2226" s="8" t="str">
        <f>_xlfn.CONCAT(YEAR(OP[[#This Row],[FechaDocumento]]),"-",MONTH(OP[[#This Row],[FechaDocumento]]))</f>
        <v>2026-1</v>
      </c>
    </row>
    <row r="2227" spans="1:15" ht="15">
      <c r="A2227" s="8">
        <v>3080</v>
      </c>
      <c r="B2227" s="8">
        <v>2310210197</v>
      </c>
      <c r="C2227" s="8" t="s">
        <v>510</v>
      </c>
      <c r="D2227" s="8" t="s">
        <v>12</v>
      </c>
      <c r="E2227" s="8" t="s">
        <v>13</v>
      </c>
      <c r="F2227" s="8" t="s">
        <v>47</v>
      </c>
      <c r="G2227" s="8" t="s">
        <v>48</v>
      </c>
      <c r="H2227" s="8" t="s">
        <v>49</v>
      </c>
      <c r="I2227" s="9">
        <v>12000</v>
      </c>
      <c r="J2227" s="9">
        <v>12000</v>
      </c>
      <c r="K2227" s="8" t="s">
        <v>511</v>
      </c>
      <c r="L2227" s="10">
        <v>46029</v>
      </c>
      <c r="N2227" t="str">
        <f>IFERROR(VLOOKUP(A2227,Ordenes!$C$1:$C$215,1,FALSE),"N/A")</f>
        <v>N/A</v>
      </c>
      <c r="O2227" s="8" t="str">
        <f>_xlfn.CONCAT(YEAR(OP[[#This Row],[FechaDocumento]]),"-",MONTH(OP[[#This Row],[FechaDocumento]]))</f>
        <v>2026-1</v>
      </c>
    </row>
    <row r="2228" spans="1:15" ht="15">
      <c r="A2228" s="8">
        <v>3081</v>
      </c>
      <c r="B2228" s="8">
        <v>2310210200</v>
      </c>
      <c r="C2228" s="8" t="s">
        <v>523</v>
      </c>
      <c r="D2228" s="8" t="s">
        <v>12</v>
      </c>
      <c r="E2228" s="8" t="s">
        <v>13</v>
      </c>
      <c r="F2228" s="8" t="s">
        <v>47</v>
      </c>
      <c r="G2228" s="8" t="s">
        <v>48</v>
      </c>
      <c r="H2228" s="8" t="s">
        <v>49</v>
      </c>
      <c r="I2228" s="9">
        <v>12000</v>
      </c>
      <c r="J2228" s="9">
        <v>12000</v>
      </c>
      <c r="K2228" s="8" t="s">
        <v>524</v>
      </c>
      <c r="L2228" s="10">
        <v>46029</v>
      </c>
      <c r="N2228" t="str">
        <f>IFERROR(VLOOKUP(A2228,Ordenes!$C$1:$C$215,1,FALSE),"N/A")</f>
        <v>N/A</v>
      </c>
      <c r="O2228" s="8" t="str">
        <f>_xlfn.CONCAT(YEAR(OP[[#This Row],[FechaDocumento]]),"-",MONTH(OP[[#This Row],[FechaDocumento]]))</f>
        <v>2026-1</v>
      </c>
    </row>
    <row r="2229" spans="1:15" ht="15">
      <c r="A2229" s="8">
        <v>3082</v>
      </c>
      <c r="B2229" s="8">
        <v>2320330019</v>
      </c>
      <c r="C2229" s="8" t="s">
        <v>754</v>
      </c>
      <c r="D2229" s="8" t="s">
        <v>12</v>
      </c>
      <c r="E2229" s="8" t="s">
        <v>108</v>
      </c>
      <c r="F2229" s="8" t="s">
        <v>109</v>
      </c>
      <c r="G2229" s="8" t="s">
        <v>110</v>
      </c>
      <c r="H2229" s="8" t="s">
        <v>111</v>
      </c>
      <c r="I2229" s="9">
        <v>67700</v>
      </c>
      <c r="J2229" s="9">
        <v>67700</v>
      </c>
      <c r="K2229" s="8" t="s">
        <v>754</v>
      </c>
      <c r="L2229" s="10">
        <v>46030</v>
      </c>
      <c r="N2229" t="str">
        <f>IFERROR(VLOOKUP(A2229,Ordenes!$C$1:$C$215,1,FALSE),"N/A")</f>
        <v>N/A</v>
      </c>
      <c r="O2229" s="8" t="str">
        <f>_xlfn.CONCAT(YEAR(OP[[#This Row],[FechaDocumento]]),"-",MONTH(OP[[#This Row],[FechaDocumento]]))</f>
        <v>2026-1</v>
      </c>
    </row>
    <row r="2230" spans="1:15" ht="15">
      <c r="A2230" s="8">
        <v>3084</v>
      </c>
      <c r="B2230" s="8">
        <v>2310180044</v>
      </c>
      <c r="C2230" s="8" t="s">
        <v>638</v>
      </c>
      <c r="D2230" s="8" t="s">
        <v>12</v>
      </c>
      <c r="E2230" s="8" t="s">
        <v>13</v>
      </c>
      <c r="F2230" s="8" t="s">
        <v>91</v>
      </c>
      <c r="G2230" s="8" t="s">
        <v>92</v>
      </c>
      <c r="H2230" s="8" t="s">
        <v>93</v>
      </c>
      <c r="I2230" s="9">
        <v>200</v>
      </c>
      <c r="J2230" s="9">
        <v>200</v>
      </c>
      <c r="K2230" s="8" t="s">
        <v>638</v>
      </c>
      <c r="L2230" s="10">
        <v>46030</v>
      </c>
      <c r="N2230" t="str">
        <f>IFERROR(VLOOKUP(A2230,Ordenes!$C$1:$C$215,1,FALSE),"N/A")</f>
        <v>N/A</v>
      </c>
      <c r="O2230" s="8" t="str">
        <f>_xlfn.CONCAT(YEAR(OP[[#This Row],[FechaDocumento]]),"-",MONTH(OP[[#This Row],[FechaDocumento]]))</f>
        <v>2026-1</v>
      </c>
    </row>
    <row r="2231" spans="1:15" ht="15">
      <c r="A2231" s="8">
        <v>3085</v>
      </c>
      <c r="B2231" s="8">
        <v>2310180042</v>
      </c>
      <c r="C2231" s="8" t="s">
        <v>637</v>
      </c>
      <c r="D2231" s="8" t="s">
        <v>12</v>
      </c>
      <c r="E2231" s="8" t="s">
        <v>13</v>
      </c>
      <c r="F2231" s="8" t="s">
        <v>91</v>
      </c>
      <c r="G2231" s="8" t="s">
        <v>92</v>
      </c>
      <c r="H2231" s="8" t="s">
        <v>93</v>
      </c>
      <c r="I2231" s="9">
        <v>200</v>
      </c>
      <c r="J2231" s="9">
        <v>200</v>
      </c>
      <c r="K2231" s="8" t="s">
        <v>637</v>
      </c>
      <c r="L2231" s="10">
        <v>46030</v>
      </c>
      <c r="N2231" t="str">
        <f>IFERROR(VLOOKUP(A2231,Ordenes!$C$1:$C$215,1,FALSE),"N/A")</f>
        <v>N/A</v>
      </c>
      <c r="O2231" s="8" t="str">
        <f>_xlfn.CONCAT(YEAR(OP[[#This Row],[FechaDocumento]]),"-",MONTH(OP[[#This Row],[FechaDocumento]]))</f>
        <v>2026-1</v>
      </c>
    </row>
    <row r="2232" spans="1:15" ht="15">
      <c r="A2232" s="8">
        <v>3086</v>
      </c>
      <c r="B2232" s="8">
        <v>2310180043</v>
      </c>
      <c r="C2232" s="8" t="s">
        <v>430</v>
      </c>
      <c r="D2232" s="8" t="s">
        <v>12</v>
      </c>
      <c r="E2232" s="8" t="s">
        <v>13</v>
      </c>
      <c r="F2232" s="8" t="s">
        <v>91</v>
      </c>
      <c r="G2232" s="8" t="s">
        <v>92</v>
      </c>
      <c r="H2232" s="8" t="s">
        <v>93</v>
      </c>
      <c r="I2232" s="9">
        <v>25</v>
      </c>
      <c r="J2232" s="9">
        <v>25</v>
      </c>
      <c r="K2232" s="8" t="s">
        <v>430</v>
      </c>
      <c r="L2232" s="10">
        <v>46030</v>
      </c>
      <c r="N2232" t="str">
        <f>IFERROR(VLOOKUP(A2232,Ordenes!$C$1:$C$215,1,FALSE),"N/A")</f>
        <v>N/A</v>
      </c>
      <c r="O2232" s="8" t="str">
        <f>_xlfn.CONCAT(YEAR(OP[[#This Row],[FechaDocumento]]),"-",MONTH(OP[[#This Row],[FechaDocumento]]))</f>
        <v>2026-1</v>
      </c>
    </row>
    <row r="2233" spans="1:15" ht="15">
      <c r="A2233" s="8">
        <v>3087</v>
      </c>
      <c r="B2233" s="8">
        <v>2310180046</v>
      </c>
      <c r="C2233" s="8" t="s">
        <v>429</v>
      </c>
      <c r="D2233" s="8" t="s">
        <v>12</v>
      </c>
      <c r="E2233" s="8" t="s">
        <v>13</v>
      </c>
      <c r="F2233" s="8" t="s">
        <v>91</v>
      </c>
      <c r="G2233" s="8" t="s">
        <v>92</v>
      </c>
      <c r="H2233" s="8" t="s">
        <v>93</v>
      </c>
      <c r="I2233" s="9">
        <v>25</v>
      </c>
      <c r="J2233" s="9">
        <v>25</v>
      </c>
      <c r="K2233" s="8" t="s">
        <v>429</v>
      </c>
      <c r="L2233" s="10">
        <v>46030</v>
      </c>
      <c r="N2233" t="str">
        <f>IFERROR(VLOOKUP(A2233,Ordenes!$C$1:$C$215,1,FALSE),"N/A")</f>
        <v>N/A</v>
      </c>
      <c r="O2233" s="8" t="str">
        <f>_xlfn.CONCAT(YEAR(OP[[#This Row],[FechaDocumento]]),"-",MONTH(OP[[#This Row],[FechaDocumento]]))</f>
        <v>2026-1</v>
      </c>
    </row>
    <row r="2234" spans="1:15" ht="15">
      <c r="A2234" s="8">
        <v>3088</v>
      </c>
      <c r="B2234" s="8">
        <v>2310180072</v>
      </c>
      <c r="C2234" s="8" t="s">
        <v>439</v>
      </c>
      <c r="D2234" s="8" t="s">
        <v>12</v>
      </c>
      <c r="E2234" s="8" t="s">
        <v>13</v>
      </c>
      <c r="F2234" s="8" t="s">
        <v>91</v>
      </c>
      <c r="G2234" s="8" t="s">
        <v>92</v>
      </c>
      <c r="H2234" s="8" t="s">
        <v>93</v>
      </c>
      <c r="I2234" s="9">
        <v>25</v>
      </c>
      <c r="J2234" s="9">
        <v>25</v>
      </c>
      <c r="K2234" s="8" t="s">
        <v>439</v>
      </c>
      <c r="L2234" s="10">
        <v>46030</v>
      </c>
      <c r="N2234" t="str">
        <f>IFERROR(VLOOKUP(A2234,Ordenes!$C$1:$C$215,1,FALSE),"N/A")</f>
        <v>N/A</v>
      </c>
      <c r="O2234" s="8" t="str">
        <f>_xlfn.CONCAT(YEAR(OP[[#This Row],[FechaDocumento]]),"-",MONTH(OP[[#This Row],[FechaDocumento]]))</f>
        <v>2026-1</v>
      </c>
    </row>
    <row r="2235" spans="1:15" ht="15">
      <c r="A2235" s="8">
        <v>3089</v>
      </c>
      <c r="B2235" s="8">
        <v>2310160552</v>
      </c>
      <c r="C2235" s="8" t="s">
        <v>264</v>
      </c>
      <c r="D2235" s="8" t="s">
        <v>12</v>
      </c>
      <c r="E2235" s="8" t="s">
        <v>13</v>
      </c>
      <c r="F2235" s="8" t="s">
        <v>47</v>
      </c>
      <c r="G2235" s="8" t="s">
        <v>48</v>
      </c>
      <c r="H2235" s="8" t="s">
        <v>49</v>
      </c>
      <c r="I2235" s="9">
        <v>48000</v>
      </c>
      <c r="J2235" s="9">
        <v>49509</v>
      </c>
      <c r="K2235" s="8" t="s">
        <v>264</v>
      </c>
      <c r="L2235" s="10">
        <v>46030</v>
      </c>
      <c r="N2235" t="str">
        <f>IFERROR(VLOOKUP(A2235,Ordenes!$C$1:$C$215,1,FALSE),"N/A")</f>
        <v>N/A</v>
      </c>
      <c r="O2235" s="8" t="str">
        <f>_xlfn.CONCAT(YEAR(OP[[#This Row],[FechaDocumento]]),"-",MONTH(OP[[#This Row],[FechaDocumento]]))</f>
        <v>2026-1</v>
      </c>
    </row>
    <row r="2236" spans="1:15" ht="15">
      <c r="A2236" s="8">
        <v>3091</v>
      </c>
      <c r="B2236" s="8">
        <v>2310210157</v>
      </c>
      <c r="C2236" s="8" t="s">
        <v>140</v>
      </c>
      <c r="D2236" s="8" t="s">
        <v>12</v>
      </c>
      <c r="E2236" s="8" t="s">
        <v>13</v>
      </c>
      <c r="F2236" s="8" t="s">
        <v>47</v>
      </c>
      <c r="G2236" s="8" t="s">
        <v>48</v>
      </c>
      <c r="H2236" s="8" t="s">
        <v>49</v>
      </c>
      <c r="I2236" s="9">
        <v>25000</v>
      </c>
      <c r="J2236" s="9">
        <v>21962</v>
      </c>
      <c r="K2236" s="8" t="s">
        <v>140</v>
      </c>
      <c r="L2236" s="10">
        <v>46030</v>
      </c>
      <c r="N2236" t="str">
        <f>IFERROR(VLOOKUP(A2236,Ordenes!$C$1:$C$215,1,FALSE),"N/A")</f>
        <v>N/A</v>
      </c>
      <c r="O2236" s="8" t="str">
        <f>_xlfn.CONCAT(YEAR(OP[[#This Row],[FechaDocumento]]),"-",MONTH(OP[[#This Row],[FechaDocumento]]))</f>
        <v>2026-1</v>
      </c>
    </row>
    <row r="2237" spans="1:15" ht="15">
      <c r="A2237" s="8">
        <v>3092</v>
      </c>
      <c r="B2237" s="8">
        <v>2110020108</v>
      </c>
      <c r="C2237" s="8" t="s">
        <v>80</v>
      </c>
      <c r="D2237" s="8" t="s">
        <v>12</v>
      </c>
      <c r="E2237" s="8" t="s">
        <v>13</v>
      </c>
      <c r="F2237" s="8" t="s">
        <v>47</v>
      </c>
      <c r="G2237" s="8" t="s">
        <v>48</v>
      </c>
      <c r="H2237" s="8" t="s">
        <v>49</v>
      </c>
      <c r="I2237" s="9">
        <v>11000</v>
      </c>
      <c r="J2237" s="9">
        <v>11240</v>
      </c>
      <c r="K2237" s="8" t="s">
        <v>80</v>
      </c>
      <c r="L2237" s="10">
        <v>46030</v>
      </c>
      <c r="N2237" t="str">
        <f>IFERROR(VLOOKUP(A2237,Ordenes!$C$1:$C$215,1,FALSE),"N/A")</f>
        <v>N/A</v>
      </c>
      <c r="O2237" s="8" t="str">
        <f>_xlfn.CONCAT(YEAR(OP[[#This Row],[FechaDocumento]]),"-",MONTH(OP[[#This Row],[FechaDocumento]]))</f>
        <v>2026-1</v>
      </c>
    </row>
    <row r="2238" spans="1:15" ht="15">
      <c r="A2238" s="8">
        <v>3093</v>
      </c>
      <c r="B2238" s="8">
        <v>2310040558</v>
      </c>
      <c r="C2238" s="8" t="s">
        <v>322</v>
      </c>
      <c r="D2238" s="8" t="s">
        <v>12</v>
      </c>
      <c r="E2238" s="8" t="s">
        <v>13</v>
      </c>
      <c r="F2238" s="8" t="s">
        <v>91</v>
      </c>
      <c r="G2238" s="8" t="s">
        <v>92</v>
      </c>
      <c r="H2238" s="8" t="s">
        <v>93</v>
      </c>
      <c r="I2238" s="9">
        <v>20500</v>
      </c>
      <c r="J2238" s="9">
        <v>20263</v>
      </c>
      <c r="K2238" s="8" t="s">
        <v>322</v>
      </c>
      <c r="L2238" s="10">
        <v>46030</v>
      </c>
      <c r="N2238" t="str">
        <f>IFERROR(VLOOKUP(A2238,Ordenes!$C$1:$C$215,1,FALSE),"N/A")</f>
        <v>N/A</v>
      </c>
      <c r="O2238" s="8" t="str">
        <f>_xlfn.CONCAT(YEAR(OP[[#This Row],[FechaDocumento]]),"-",MONTH(OP[[#This Row],[FechaDocumento]]))</f>
        <v>2026-1</v>
      </c>
    </row>
    <row r="2239" spans="1:15" ht="15">
      <c r="A2239" s="8">
        <v>3094</v>
      </c>
      <c r="B2239" s="8">
        <v>2310040557</v>
      </c>
      <c r="C2239" s="8" t="s">
        <v>312</v>
      </c>
      <c r="D2239" s="8" t="s">
        <v>12</v>
      </c>
      <c r="E2239" s="8" t="s">
        <v>13</v>
      </c>
      <c r="F2239" s="8" t="s">
        <v>91</v>
      </c>
      <c r="G2239" s="8" t="s">
        <v>92</v>
      </c>
      <c r="H2239" s="8" t="s">
        <v>93</v>
      </c>
      <c r="I2239" s="9">
        <v>22500</v>
      </c>
      <c r="J2239" s="9">
        <v>22886</v>
      </c>
      <c r="K2239" s="8" t="s">
        <v>312</v>
      </c>
      <c r="L2239" s="10">
        <v>46030</v>
      </c>
      <c r="N2239" t="str">
        <f>IFERROR(VLOOKUP(A2239,Ordenes!$C$1:$C$215,1,FALSE),"N/A")</f>
        <v>N/A</v>
      </c>
      <c r="O2239" s="8" t="str">
        <f>_xlfn.CONCAT(YEAR(OP[[#This Row],[FechaDocumento]]),"-",MONTH(OP[[#This Row],[FechaDocumento]]))</f>
        <v>2026-1</v>
      </c>
    </row>
    <row r="2240" spans="1:15" ht="15">
      <c r="A2240" s="8">
        <v>3095</v>
      </c>
      <c r="B2240" s="8">
        <v>2310040556</v>
      </c>
      <c r="C2240" s="8" t="s">
        <v>311</v>
      </c>
      <c r="D2240" s="8" t="s">
        <v>12</v>
      </c>
      <c r="E2240" s="8" t="s">
        <v>13</v>
      </c>
      <c r="F2240" s="8" t="s">
        <v>91</v>
      </c>
      <c r="G2240" s="8" t="s">
        <v>92</v>
      </c>
      <c r="H2240" s="8" t="s">
        <v>93</v>
      </c>
      <c r="I2240" s="9">
        <v>26500</v>
      </c>
      <c r="J2240" s="9">
        <v>25304</v>
      </c>
      <c r="K2240" s="8" t="s">
        <v>311</v>
      </c>
      <c r="L2240" s="10">
        <v>46030</v>
      </c>
      <c r="N2240" t="str">
        <f>IFERROR(VLOOKUP(A2240,Ordenes!$C$1:$C$215,1,FALSE),"N/A")</f>
        <v>N/A</v>
      </c>
      <c r="O2240" s="8" t="str">
        <f>_xlfn.CONCAT(YEAR(OP[[#This Row],[FechaDocumento]]),"-",MONTH(OP[[#This Row],[FechaDocumento]]))</f>
        <v>2026-1</v>
      </c>
    </row>
    <row r="2241" spans="1:15" ht="15">
      <c r="A2241" s="8">
        <v>3096</v>
      </c>
      <c r="B2241" s="8">
        <v>2310040555</v>
      </c>
      <c r="C2241" s="8" t="s">
        <v>321</v>
      </c>
      <c r="D2241" s="8" t="s">
        <v>12</v>
      </c>
      <c r="E2241" s="8" t="s">
        <v>13</v>
      </c>
      <c r="F2241" s="8" t="s">
        <v>91</v>
      </c>
      <c r="G2241" s="8" t="s">
        <v>92</v>
      </c>
      <c r="H2241" s="8" t="s">
        <v>93</v>
      </c>
      <c r="I2241" s="9">
        <v>19000</v>
      </c>
      <c r="J2241" s="9">
        <v>19787</v>
      </c>
      <c r="K2241" s="8" t="s">
        <v>321</v>
      </c>
      <c r="L2241" s="10">
        <v>46030</v>
      </c>
      <c r="N2241" t="str">
        <f>IFERROR(VLOOKUP(A2241,Ordenes!$C$1:$C$215,1,FALSE),"N/A")</f>
        <v>N/A</v>
      </c>
      <c r="O2241" s="8" t="str">
        <f>_xlfn.CONCAT(YEAR(OP[[#This Row],[FechaDocumento]]),"-",MONTH(OP[[#This Row],[FechaDocumento]]))</f>
        <v>2026-1</v>
      </c>
    </row>
    <row r="2242" spans="1:15" ht="15">
      <c r="A2242" s="8">
        <v>3097</v>
      </c>
      <c r="B2242" s="8">
        <v>2310040554</v>
      </c>
      <c r="C2242" s="8" t="s">
        <v>310</v>
      </c>
      <c r="D2242" s="8" t="s">
        <v>12</v>
      </c>
      <c r="E2242" s="8" t="s">
        <v>13</v>
      </c>
      <c r="F2242" s="8" t="s">
        <v>91</v>
      </c>
      <c r="G2242" s="8" t="s">
        <v>92</v>
      </c>
      <c r="H2242" s="8" t="s">
        <v>93</v>
      </c>
      <c r="I2242" s="9">
        <v>20000</v>
      </c>
      <c r="J2242" s="9">
        <v>20653</v>
      </c>
      <c r="K2242" s="8" t="s">
        <v>310</v>
      </c>
      <c r="L2242" s="10">
        <v>46030</v>
      </c>
      <c r="N2242" t="str">
        <f>IFERROR(VLOOKUP(A2242,Ordenes!$C$1:$C$215,1,FALSE),"N/A")</f>
        <v>N/A</v>
      </c>
      <c r="O2242" s="8" t="str">
        <f>_xlfn.CONCAT(YEAR(OP[[#This Row],[FechaDocumento]]),"-",MONTH(OP[[#This Row],[FechaDocumento]]))</f>
        <v>2026-1</v>
      </c>
    </row>
    <row r="2243" spans="1:15" ht="15">
      <c r="A2243" s="8">
        <v>3098</v>
      </c>
      <c r="B2243" s="8">
        <v>2310040553</v>
      </c>
      <c r="C2243" s="8" t="s">
        <v>309</v>
      </c>
      <c r="D2243" s="8" t="s">
        <v>12</v>
      </c>
      <c r="E2243" s="8" t="s">
        <v>13</v>
      </c>
      <c r="F2243" s="8" t="s">
        <v>91</v>
      </c>
      <c r="G2243" s="8" t="s">
        <v>92</v>
      </c>
      <c r="H2243" s="8" t="s">
        <v>93</v>
      </c>
      <c r="I2243" s="9">
        <v>18000</v>
      </c>
      <c r="J2243" s="9">
        <v>18053</v>
      </c>
      <c r="K2243" s="8" t="s">
        <v>309</v>
      </c>
      <c r="L2243" s="10">
        <v>46030</v>
      </c>
      <c r="N2243" t="str">
        <f>IFERROR(VLOOKUP(A2243,Ordenes!$C$1:$C$215,1,FALSE),"N/A")</f>
        <v>N/A</v>
      </c>
      <c r="O2243" s="8" t="str">
        <f>_xlfn.CONCAT(YEAR(OP[[#This Row],[FechaDocumento]]),"-",MONTH(OP[[#This Row],[FechaDocumento]]))</f>
        <v>2026-1</v>
      </c>
    </row>
    <row r="2244" spans="1:15" ht="15">
      <c r="A2244" s="8">
        <v>3099</v>
      </c>
      <c r="B2244" s="8">
        <v>2310040552</v>
      </c>
      <c r="C2244" s="8" t="s">
        <v>308</v>
      </c>
      <c r="D2244" s="8" t="s">
        <v>12</v>
      </c>
      <c r="E2244" s="8" t="s">
        <v>13</v>
      </c>
      <c r="F2244" s="8" t="s">
        <v>91</v>
      </c>
      <c r="G2244" s="8" t="s">
        <v>92</v>
      </c>
      <c r="H2244" s="8" t="s">
        <v>93</v>
      </c>
      <c r="I2244" s="9">
        <v>18000</v>
      </c>
      <c r="J2244" s="9">
        <v>18320</v>
      </c>
      <c r="K2244" s="8" t="s">
        <v>308</v>
      </c>
      <c r="L2244" s="10">
        <v>46030</v>
      </c>
      <c r="N2244" t="str">
        <f>IFERROR(VLOOKUP(A2244,Ordenes!$C$1:$C$215,1,FALSE),"N/A")</f>
        <v>N/A</v>
      </c>
      <c r="O2244" s="8" t="str">
        <f>_xlfn.CONCAT(YEAR(OP[[#This Row],[FechaDocumento]]),"-",MONTH(OP[[#This Row],[FechaDocumento]]))</f>
        <v>2026-1</v>
      </c>
    </row>
    <row r="2245" spans="1:15" ht="15">
      <c r="A2245" s="8">
        <v>3100</v>
      </c>
      <c r="B2245" s="8">
        <v>2310040551</v>
      </c>
      <c r="C2245" s="8" t="s">
        <v>307</v>
      </c>
      <c r="D2245" s="8" t="s">
        <v>12</v>
      </c>
      <c r="E2245" s="8" t="s">
        <v>13</v>
      </c>
      <c r="F2245" s="8" t="s">
        <v>91</v>
      </c>
      <c r="G2245" s="8" t="s">
        <v>92</v>
      </c>
      <c r="H2245" s="8" t="s">
        <v>93</v>
      </c>
      <c r="I2245" s="9">
        <v>20000</v>
      </c>
      <c r="J2245" s="9">
        <v>20547</v>
      </c>
      <c r="K2245" s="8" t="s">
        <v>307</v>
      </c>
      <c r="L2245" s="10">
        <v>46030</v>
      </c>
      <c r="N2245" t="str">
        <f>IFERROR(VLOOKUP(A2245,Ordenes!$C$1:$C$215,1,FALSE),"N/A")</f>
        <v>N/A</v>
      </c>
      <c r="O2245" s="8" t="str">
        <f>_xlfn.CONCAT(YEAR(OP[[#This Row],[FechaDocumento]]),"-",MONTH(OP[[#This Row],[FechaDocumento]]))</f>
        <v>2026-1</v>
      </c>
    </row>
    <row r="2246" spans="1:15" ht="15">
      <c r="A2246" s="8">
        <v>3101</v>
      </c>
      <c r="B2246" s="8">
        <v>2310040550</v>
      </c>
      <c r="C2246" s="8" t="s">
        <v>306</v>
      </c>
      <c r="D2246" s="8" t="s">
        <v>12</v>
      </c>
      <c r="E2246" s="8" t="s">
        <v>13</v>
      </c>
      <c r="F2246" s="8" t="s">
        <v>91</v>
      </c>
      <c r="G2246" s="8" t="s">
        <v>92</v>
      </c>
      <c r="H2246" s="8" t="s">
        <v>93</v>
      </c>
      <c r="I2246" s="9">
        <v>20500</v>
      </c>
      <c r="J2246" s="9">
        <v>20711</v>
      </c>
      <c r="K2246" s="8" t="s">
        <v>306</v>
      </c>
      <c r="L2246" s="10">
        <v>46030</v>
      </c>
      <c r="N2246" t="str">
        <f>IFERROR(VLOOKUP(A2246,Ordenes!$C$1:$C$215,1,FALSE),"N/A")</f>
        <v>N/A</v>
      </c>
      <c r="O2246" s="8" t="str">
        <f>_xlfn.CONCAT(YEAR(OP[[#This Row],[FechaDocumento]]),"-",MONTH(OP[[#This Row],[FechaDocumento]]))</f>
        <v>2026-1</v>
      </c>
    </row>
    <row r="2247" spans="1:15" ht="15">
      <c r="A2247" s="8">
        <v>3102</v>
      </c>
      <c r="B2247" s="8">
        <v>2310040549</v>
      </c>
      <c r="C2247" s="8" t="s">
        <v>304</v>
      </c>
      <c r="D2247" s="8" t="s">
        <v>12</v>
      </c>
      <c r="E2247" s="8" t="s">
        <v>13</v>
      </c>
      <c r="F2247" s="8" t="s">
        <v>91</v>
      </c>
      <c r="G2247" s="8" t="s">
        <v>92</v>
      </c>
      <c r="H2247" s="8" t="s">
        <v>93</v>
      </c>
      <c r="I2247" s="9">
        <v>17000</v>
      </c>
      <c r="J2247" s="9">
        <v>17625</v>
      </c>
      <c r="K2247" s="8" t="s">
        <v>305</v>
      </c>
      <c r="L2247" s="10">
        <v>46030</v>
      </c>
      <c r="N2247" t="str">
        <f>IFERROR(VLOOKUP(A2247,Ordenes!$C$1:$C$215,1,FALSE),"N/A")</f>
        <v>N/A</v>
      </c>
      <c r="O2247" s="8" t="str">
        <f>_xlfn.CONCAT(YEAR(OP[[#This Row],[FechaDocumento]]),"-",MONTH(OP[[#This Row],[FechaDocumento]]))</f>
        <v>2026-1</v>
      </c>
    </row>
    <row r="2248" spans="1:15" ht="15">
      <c r="A2248" s="8">
        <v>3103</v>
      </c>
      <c r="B2248" s="8">
        <v>2310040548</v>
      </c>
      <c r="C2248" s="8" t="s">
        <v>303</v>
      </c>
      <c r="D2248" s="8" t="s">
        <v>12</v>
      </c>
      <c r="E2248" s="8" t="s">
        <v>13</v>
      </c>
      <c r="F2248" s="8" t="s">
        <v>91</v>
      </c>
      <c r="G2248" s="8" t="s">
        <v>92</v>
      </c>
      <c r="H2248" s="8" t="s">
        <v>93</v>
      </c>
      <c r="I2248" s="9">
        <v>23000</v>
      </c>
      <c r="J2248" s="9">
        <v>24660</v>
      </c>
      <c r="K2248" s="8" t="s">
        <v>303</v>
      </c>
      <c r="L2248" s="10">
        <v>46030</v>
      </c>
      <c r="N2248" t="str">
        <f>IFERROR(VLOOKUP(A2248,Ordenes!$C$1:$C$215,1,FALSE),"N/A")</f>
        <v>N/A</v>
      </c>
      <c r="O2248" s="8" t="str">
        <f>_xlfn.CONCAT(YEAR(OP[[#This Row],[FechaDocumento]]),"-",MONTH(OP[[#This Row],[FechaDocumento]]))</f>
        <v>2026-1</v>
      </c>
    </row>
    <row r="2249" spans="1:15" ht="15">
      <c r="A2249" s="8">
        <v>3104</v>
      </c>
      <c r="B2249" s="8">
        <v>2310040547</v>
      </c>
      <c r="C2249" s="8" t="s">
        <v>302</v>
      </c>
      <c r="D2249" s="8" t="s">
        <v>12</v>
      </c>
      <c r="E2249" s="8" t="s">
        <v>13</v>
      </c>
      <c r="F2249" s="8" t="s">
        <v>91</v>
      </c>
      <c r="G2249" s="8" t="s">
        <v>92</v>
      </c>
      <c r="H2249" s="8" t="s">
        <v>93</v>
      </c>
      <c r="I2249" s="9">
        <v>26000</v>
      </c>
      <c r="J2249" s="9">
        <v>16389</v>
      </c>
      <c r="K2249" s="8" t="s">
        <v>302</v>
      </c>
      <c r="L2249" s="10">
        <v>46030</v>
      </c>
      <c r="N2249" t="str">
        <f>IFERROR(VLOOKUP(A2249,Ordenes!$C$1:$C$215,1,FALSE),"N/A")</f>
        <v>N/A</v>
      </c>
      <c r="O2249" s="8" t="str">
        <f>_xlfn.CONCAT(YEAR(OP[[#This Row],[FechaDocumento]]),"-",MONTH(OP[[#This Row],[FechaDocumento]]))</f>
        <v>2026-1</v>
      </c>
    </row>
    <row r="2250" spans="1:15" ht="15">
      <c r="A2250" s="8">
        <v>3105</v>
      </c>
      <c r="B2250" s="8">
        <v>2110020109</v>
      </c>
      <c r="C2250" s="8" t="s">
        <v>490</v>
      </c>
      <c r="D2250" s="8" t="s">
        <v>12</v>
      </c>
      <c r="E2250" s="8" t="s">
        <v>13</v>
      </c>
      <c r="F2250" s="8" t="s">
        <v>47</v>
      </c>
      <c r="G2250" s="8" t="s">
        <v>48</v>
      </c>
      <c r="H2250" s="8" t="s">
        <v>49</v>
      </c>
      <c r="I2250" s="9">
        <v>8000</v>
      </c>
      <c r="J2250" s="9">
        <v>8138</v>
      </c>
      <c r="K2250" s="8" t="s">
        <v>490</v>
      </c>
      <c r="L2250" s="10">
        <v>46030</v>
      </c>
      <c r="N2250" t="str">
        <f>IFERROR(VLOOKUP(A2250,Ordenes!$C$1:$C$215,1,FALSE),"N/A")</f>
        <v>N/A</v>
      </c>
      <c r="O2250" s="8" t="str">
        <f>_xlfn.CONCAT(YEAR(OP[[#This Row],[FechaDocumento]]),"-",MONTH(OP[[#This Row],[FechaDocumento]]))</f>
        <v>2026-1</v>
      </c>
    </row>
    <row r="2251" spans="1:15" ht="15">
      <c r="A2251" s="8">
        <v>3106</v>
      </c>
      <c r="B2251" s="8">
        <v>2310160282</v>
      </c>
      <c r="C2251" s="8" t="s">
        <v>329</v>
      </c>
      <c r="D2251" s="8" t="s">
        <v>12</v>
      </c>
      <c r="E2251" s="8" t="s">
        <v>13</v>
      </c>
      <c r="F2251" s="8" t="s">
        <v>47</v>
      </c>
      <c r="G2251" s="8" t="s">
        <v>48</v>
      </c>
      <c r="H2251" s="8" t="s">
        <v>49</v>
      </c>
      <c r="I2251" s="9">
        <v>89320</v>
      </c>
      <c r="J2251" s="9">
        <v>83744</v>
      </c>
      <c r="K2251" s="8" t="s">
        <v>329</v>
      </c>
      <c r="L2251" s="10">
        <v>46030</v>
      </c>
      <c r="N2251" t="str">
        <f>IFERROR(VLOOKUP(A2251,Ordenes!$C$1:$C$215,1,FALSE),"N/A")</f>
        <v>N/A</v>
      </c>
      <c r="O2251" s="8" t="str">
        <f>_xlfn.CONCAT(YEAR(OP[[#This Row],[FechaDocumento]]),"-",MONTH(OP[[#This Row],[FechaDocumento]]))</f>
        <v>2026-1</v>
      </c>
    </row>
    <row r="2252" spans="1:15" ht="15">
      <c r="A2252" s="8">
        <v>3107</v>
      </c>
      <c r="B2252" s="8">
        <v>2310210198</v>
      </c>
      <c r="C2252" s="8" t="s">
        <v>519</v>
      </c>
      <c r="D2252" s="8" t="s">
        <v>12</v>
      </c>
      <c r="E2252" s="8" t="s">
        <v>13</v>
      </c>
      <c r="F2252" s="8" t="s">
        <v>47</v>
      </c>
      <c r="G2252" s="8" t="s">
        <v>48</v>
      </c>
      <c r="H2252" s="8" t="s">
        <v>49</v>
      </c>
      <c r="I2252" s="9">
        <v>11000</v>
      </c>
      <c r="J2252" s="9">
        <v>12000</v>
      </c>
      <c r="K2252" s="8" t="s">
        <v>520</v>
      </c>
      <c r="L2252" s="10">
        <v>46030</v>
      </c>
      <c r="N2252" t="str">
        <f>IFERROR(VLOOKUP(A2252,Ordenes!$C$1:$C$215,1,FALSE),"N/A")</f>
        <v>N/A</v>
      </c>
      <c r="O2252" s="8" t="str">
        <f>_xlfn.CONCAT(YEAR(OP[[#This Row],[FechaDocumento]]),"-",MONTH(OP[[#This Row],[FechaDocumento]]))</f>
        <v>2026-1</v>
      </c>
    </row>
    <row r="2253" spans="1:15" ht="15">
      <c r="A2253" s="8">
        <v>3108</v>
      </c>
      <c r="B2253" s="8">
        <v>2310210194</v>
      </c>
      <c r="C2253" s="8" t="s">
        <v>525</v>
      </c>
      <c r="D2253" s="8" t="s">
        <v>12</v>
      </c>
      <c r="E2253" s="8" t="s">
        <v>13</v>
      </c>
      <c r="F2253" s="8" t="s">
        <v>47</v>
      </c>
      <c r="G2253" s="8" t="s">
        <v>48</v>
      </c>
      <c r="H2253" s="8" t="s">
        <v>49</v>
      </c>
      <c r="I2253" s="9">
        <v>12000</v>
      </c>
      <c r="J2253" s="9">
        <v>12000</v>
      </c>
      <c r="K2253" s="8" t="s">
        <v>526</v>
      </c>
      <c r="L2253" s="10">
        <v>46030</v>
      </c>
      <c r="N2253" t="str">
        <f>IFERROR(VLOOKUP(A2253,Ordenes!$C$1:$C$215,1,FALSE),"N/A")</f>
        <v>N/A</v>
      </c>
      <c r="O2253" s="8" t="str">
        <f>_xlfn.CONCAT(YEAR(OP[[#This Row],[FechaDocumento]]),"-",MONTH(OP[[#This Row],[FechaDocumento]]))</f>
        <v>2026-1</v>
      </c>
    </row>
    <row r="2254" spans="1:15" ht="15">
      <c r="A2254" s="8">
        <v>3109</v>
      </c>
      <c r="B2254" s="8">
        <v>2310210193</v>
      </c>
      <c r="C2254" s="8" t="s">
        <v>521</v>
      </c>
      <c r="D2254" s="8" t="s">
        <v>12</v>
      </c>
      <c r="E2254" s="8" t="s">
        <v>13</v>
      </c>
      <c r="F2254" s="8" t="s">
        <v>47</v>
      </c>
      <c r="G2254" s="8" t="s">
        <v>48</v>
      </c>
      <c r="H2254" s="8" t="s">
        <v>49</v>
      </c>
      <c r="I2254" s="9">
        <v>12000</v>
      </c>
      <c r="J2254" s="9">
        <v>12000</v>
      </c>
      <c r="K2254" s="8" t="s">
        <v>522</v>
      </c>
      <c r="L2254" s="10">
        <v>46030</v>
      </c>
      <c r="N2254" t="str">
        <f>IFERROR(VLOOKUP(A2254,Ordenes!$C$1:$C$215,1,FALSE),"N/A")</f>
        <v>N/A</v>
      </c>
      <c r="O2254" s="8" t="str">
        <f>_xlfn.CONCAT(YEAR(OP[[#This Row],[FechaDocumento]]),"-",MONTH(OP[[#This Row],[FechaDocumento]]))</f>
        <v>2026-1</v>
      </c>
    </row>
    <row r="2255" spans="1:15" ht="15">
      <c r="A2255" s="8">
        <v>3110</v>
      </c>
      <c r="B2255" s="8">
        <v>2310210185</v>
      </c>
      <c r="C2255" s="8" t="s">
        <v>340</v>
      </c>
      <c r="D2255" s="8" t="s">
        <v>12</v>
      </c>
      <c r="E2255" s="8" t="s">
        <v>13</v>
      </c>
      <c r="F2255" s="8" t="s">
        <v>47</v>
      </c>
      <c r="G2255" s="8" t="s">
        <v>48</v>
      </c>
      <c r="H2255" s="8" t="s">
        <v>49</v>
      </c>
      <c r="I2255" s="9">
        <v>23000</v>
      </c>
      <c r="J2255" s="9">
        <v>21000</v>
      </c>
      <c r="K2255" s="8" t="s">
        <v>341</v>
      </c>
      <c r="L2255" s="10">
        <v>46030</v>
      </c>
      <c r="N2255" t="str">
        <f>IFERROR(VLOOKUP(A2255,Ordenes!$C$1:$C$215,1,FALSE),"N/A")</f>
        <v>N/A</v>
      </c>
      <c r="O2255" s="8" t="str">
        <f>_xlfn.CONCAT(YEAR(OP[[#This Row],[FechaDocumento]]),"-",MONTH(OP[[#This Row],[FechaDocumento]]))</f>
        <v>2026-1</v>
      </c>
    </row>
    <row r="2256" spans="1:15" ht="15">
      <c r="A2256" s="8">
        <v>3111</v>
      </c>
      <c r="B2256" s="8">
        <v>2310210199</v>
      </c>
      <c r="C2256" s="8" t="s">
        <v>514</v>
      </c>
      <c r="D2256" s="8" t="s">
        <v>12</v>
      </c>
      <c r="E2256" s="8" t="s">
        <v>13</v>
      </c>
      <c r="F2256" s="8" t="s">
        <v>47</v>
      </c>
      <c r="G2256" s="8" t="s">
        <v>48</v>
      </c>
      <c r="H2256" s="8" t="s">
        <v>49</v>
      </c>
      <c r="I2256" s="9">
        <v>11000</v>
      </c>
      <c r="J2256" s="9">
        <v>11000</v>
      </c>
      <c r="K2256" s="8" t="s">
        <v>514</v>
      </c>
      <c r="L2256" s="10">
        <v>46030</v>
      </c>
      <c r="N2256" t="str">
        <f>IFERROR(VLOOKUP(A2256,Ordenes!$C$1:$C$215,1,FALSE),"N/A")</f>
        <v>N/A</v>
      </c>
      <c r="O2256" s="8" t="str">
        <f>_xlfn.CONCAT(YEAR(OP[[#This Row],[FechaDocumento]]),"-",MONTH(OP[[#This Row],[FechaDocumento]]))</f>
        <v>2026-1</v>
      </c>
    </row>
    <row r="2257" spans="1:15" ht="15">
      <c r="A2257" s="8">
        <v>3112</v>
      </c>
      <c r="B2257" s="8">
        <v>2310210195</v>
      </c>
      <c r="C2257" s="8" t="s">
        <v>529</v>
      </c>
      <c r="D2257" s="8" t="s">
        <v>12</v>
      </c>
      <c r="E2257" s="8" t="s">
        <v>13</v>
      </c>
      <c r="F2257" s="8" t="s">
        <v>47</v>
      </c>
      <c r="G2257" s="8" t="s">
        <v>48</v>
      </c>
      <c r="H2257" s="8" t="s">
        <v>49</v>
      </c>
      <c r="I2257" s="9">
        <v>11000</v>
      </c>
      <c r="J2257" s="9">
        <v>11000</v>
      </c>
      <c r="K2257" s="8" t="s">
        <v>530</v>
      </c>
      <c r="L2257" s="10">
        <v>46030</v>
      </c>
      <c r="N2257" t="str">
        <f>IFERROR(VLOOKUP(A2257,Ordenes!$C$1:$C$215,1,FALSE),"N/A")</f>
        <v>N/A</v>
      </c>
      <c r="O2257" s="8" t="str">
        <f>_xlfn.CONCAT(YEAR(OP[[#This Row],[FechaDocumento]]),"-",MONTH(OP[[#This Row],[FechaDocumento]]))</f>
        <v>2026-1</v>
      </c>
    </row>
    <row r="2258" spans="1:15" ht="15">
      <c r="A2258" s="8">
        <v>3113</v>
      </c>
      <c r="B2258" s="8">
        <v>2310210190</v>
      </c>
      <c r="C2258" s="8" t="s">
        <v>527</v>
      </c>
      <c r="D2258" s="8" t="s">
        <v>12</v>
      </c>
      <c r="E2258" s="8" t="s">
        <v>13</v>
      </c>
      <c r="F2258" s="8" t="s">
        <v>47</v>
      </c>
      <c r="G2258" s="8" t="s">
        <v>48</v>
      </c>
      <c r="H2258" s="8" t="s">
        <v>49</v>
      </c>
      <c r="I2258" s="9">
        <v>12000</v>
      </c>
      <c r="J2258" s="9">
        <v>12000</v>
      </c>
      <c r="K2258" s="8" t="s">
        <v>528</v>
      </c>
      <c r="L2258" s="10">
        <v>46030</v>
      </c>
      <c r="N2258" t="str">
        <f>IFERROR(VLOOKUP(A2258,Ordenes!$C$1:$C$215,1,FALSE),"N/A")</f>
        <v>N/A</v>
      </c>
      <c r="O2258" s="8" t="str">
        <f>_xlfn.CONCAT(YEAR(OP[[#This Row],[FechaDocumento]]),"-",MONTH(OP[[#This Row],[FechaDocumento]]))</f>
        <v>2026-1</v>
      </c>
    </row>
    <row r="2259" spans="1:15" ht="15">
      <c r="A2259" s="8">
        <v>3114</v>
      </c>
      <c r="B2259" s="8">
        <v>2110110002</v>
      </c>
      <c r="C2259" s="8" t="s">
        <v>489</v>
      </c>
      <c r="D2259" s="8" t="s">
        <v>12</v>
      </c>
      <c r="E2259" s="8" t="s">
        <v>13</v>
      </c>
      <c r="F2259" s="8" t="s">
        <v>47</v>
      </c>
      <c r="G2259" s="8" t="s">
        <v>48</v>
      </c>
      <c r="H2259" s="8" t="s">
        <v>49</v>
      </c>
      <c r="I2259" s="9">
        <v>60000</v>
      </c>
      <c r="J2259" s="9">
        <v>58606</v>
      </c>
      <c r="K2259" s="8" t="s">
        <v>489</v>
      </c>
      <c r="L2259" s="10">
        <v>46030</v>
      </c>
      <c r="N2259" t="str">
        <f>IFERROR(VLOOKUP(A2259,Ordenes!$C$1:$C$215,1,FALSE),"N/A")</f>
        <v>N/A</v>
      </c>
      <c r="O2259" s="8" t="str">
        <f>_xlfn.CONCAT(YEAR(OP[[#This Row],[FechaDocumento]]),"-",MONTH(OP[[#This Row],[FechaDocumento]]))</f>
        <v>2026-1</v>
      </c>
    </row>
    <row r="2260" spans="1:15" ht="15">
      <c r="A2260" s="8">
        <v>3115</v>
      </c>
      <c r="B2260" s="8">
        <v>2110030001</v>
      </c>
      <c r="C2260" s="8" t="s">
        <v>60</v>
      </c>
      <c r="D2260" s="8" t="s">
        <v>12</v>
      </c>
      <c r="E2260" s="8" t="s">
        <v>13</v>
      </c>
      <c r="F2260" s="8" t="s">
        <v>47</v>
      </c>
      <c r="G2260" s="8" t="s">
        <v>48</v>
      </c>
      <c r="H2260" s="8" t="s">
        <v>49</v>
      </c>
      <c r="I2260" s="9">
        <v>105000</v>
      </c>
      <c r="J2260" s="9">
        <v>48600</v>
      </c>
      <c r="K2260" s="8" t="s">
        <v>60</v>
      </c>
      <c r="L2260" s="10">
        <v>46030</v>
      </c>
      <c r="N2260" t="str">
        <f>IFERROR(VLOOKUP(A2260,Ordenes!$C$1:$C$215,1,FALSE),"N/A")</f>
        <v>N/A</v>
      </c>
      <c r="O2260" s="8" t="str">
        <f>_xlfn.CONCAT(YEAR(OP[[#This Row],[FechaDocumento]]),"-",MONTH(OP[[#This Row],[FechaDocumento]]))</f>
        <v>2026-1</v>
      </c>
    </row>
    <row r="2261" spans="1:15" ht="15">
      <c r="A2261" s="8">
        <v>3125</v>
      </c>
      <c r="B2261" s="8">
        <v>2110100251</v>
      </c>
      <c r="C2261" s="8" t="s">
        <v>918</v>
      </c>
      <c r="D2261" s="8" t="s">
        <v>12</v>
      </c>
      <c r="E2261" s="8" t="s">
        <v>13</v>
      </c>
      <c r="F2261" s="8" t="s">
        <v>47</v>
      </c>
      <c r="G2261" s="8" t="s">
        <v>48</v>
      </c>
      <c r="H2261" s="8" t="s">
        <v>49</v>
      </c>
      <c r="I2261" s="9">
        <v>695</v>
      </c>
      <c r="J2261" s="9">
        <v>695</v>
      </c>
      <c r="K2261" s="8" t="s">
        <v>918</v>
      </c>
      <c r="L2261" s="10">
        <v>46031</v>
      </c>
      <c r="N2261" t="str">
        <f>IFERROR(VLOOKUP(A2261,Ordenes!$C$1:$C$215,1,FALSE),"N/A")</f>
        <v>N/A</v>
      </c>
      <c r="O2261" s="8" t="str">
        <f>_xlfn.CONCAT(YEAR(OP[[#This Row],[FechaDocumento]]),"-",MONTH(OP[[#This Row],[FechaDocumento]]))</f>
        <v>2026-1</v>
      </c>
    </row>
    <row r="2262" spans="1:15" ht="15">
      <c r="A2262" s="8">
        <v>3126</v>
      </c>
      <c r="B2262" s="8">
        <v>2110020110</v>
      </c>
      <c r="C2262" s="8" t="s">
        <v>587</v>
      </c>
      <c r="D2262" s="8" t="s">
        <v>12</v>
      </c>
      <c r="E2262" s="8" t="s">
        <v>13</v>
      </c>
      <c r="F2262" s="8" t="s">
        <v>47</v>
      </c>
      <c r="G2262" s="8" t="s">
        <v>48</v>
      </c>
      <c r="H2262" s="8" t="s">
        <v>49</v>
      </c>
      <c r="I2262" s="9">
        <v>35000</v>
      </c>
      <c r="J2262" s="9">
        <v>35484</v>
      </c>
      <c r="K2262" s="8" t="s">
        <v>587</v>
      </c>
      <c r="L2262" s="10">
        <v>46031</v>
      </c>
      <c r="N2262" t="str">
        <f>IFERROR(VLOOKUP(A2262,Ordenes!$C$1:$C$215,1,FALSE),"N/A")</f>
        <v>N/A</v>
      </c>
      <c r="O2262" s="8" t="str">
        <f>_xlfn.CONCAT(YEAR(OP[[#This Row],[FechaDocumento]]),"-",MONTH(OP[[#This Row],[FechaDocumento]]))</f>
        <v>2026-1</v>
      </c>
    </row>
    <row r="2263" spans="1:15" ht="15">
      <c r="A2263" s="8">
        <v>3127</v>
      </c>
      <c r="B2263" s="8">
        <v>2110020111</v>
      </c>
      <c r="C2263" s="8" t="s">
        <v>597</v>
      </c>
      <c r="D2263" s="8" t="s">
        <v>12</v>
      </c>
      <c r="E2263" s="8" t="s">
        <v>13</v>
      </c>
      <c r="F2263" s="8" t="s">
        <v>47</v>
      </c>
      <c r="G2263" s="8" t="s">
        <v>48</v>
      </c>
      <c r="H2263" s="8" t="s">
        <v>49</v>
      </c>
      <c r="I2263" s="9">
        <v>42000</v>
      </c>
      <c r="J2263" s="9">
        <v>42048</v>
      </c>
      <c r="K2263" s="8" t="s">
        <v>597</v>
      </c>
      <c r="L2263" s="10">
        <v>46031</v>
      </c>
      <c r="N2263" t="str">
        <f>IFERROR(VLOOKUP(A2263,Ordenes!$C$1:$C$215,1,FALSE),"N/A")</f>
        <v>N/A</v>
      </c>
      <c r="O2263" s="8" t="str">
        <f>_xlfn.CONCAT(YEAR(OP[[#This Row],[FechaDocumento]]),"-",MONTH(OP[[#This Row],[FechaDocumento]]))</f>
        <v>2026-1</v>
      </c>
    </row>
    <row r="2264" spans="1:15" ht="15">
      <c r="A2264" s="8">
        <v>3131</v>
      </c>
      <c r="B2264" s="8">
        <v>2310210191</v>
      </c>
      <c r="C2264" s="8" t="s">
        <v>588</v>
      </c>
      <c r="D2264" s="8" t="s">
        <v>12</v>
      </c>
      <c r="E2264" s="8" t="s">
        <v>13</v>
      </c>
      <c r="F2264" s="8" t="s">
        <v>47</v>
      </c>
      <c r="G2264" s="8" t="s">
        <v>48</v>
      </c>
      <c r="H2264" s="8" t="s">
        <v>49</v>
      </c>
      <c r="I2264" s="9">
        <v>11000</v>
      </c>
      <c r="J2264" s="9">
        <v>12000</v>
      </c>
      <c r="K2264" s="8" t="s">
        <v>589</v>
      </c>
      <c r="L2264" s="10">
        <v>46031</v>
      </c>
      <c r="N2264" t="str">
        <f>IFERROR(VLOOKUP(A2264,Ordenes!$C$1:$C$215,1,FALSE),"N/A")</f>
        <v>N/A</v>
      </c>
      <c r="O2264" s="8" t="str">
        <f>_xlfn.CONCAT(YEAR(OP[[#This Row],[FechaDocumento]]),"-",MONTH(OP[[#This Row],[FechaDocumento]]))</f>
        <v>2026-1</v>
      </c>
    </row>
    <row r="2265" spans="1:15" ht="15">
      <c r="A2265" s="8">
        <v>3134</v>
      </c>
      <c r="B2265" s="8">
        <v>2110120433</v>
      </c>
      <c r="C2265" s="8" t="s">
        <v>919</v>
      </c>
      <c r="D2265" s="8" t="s">
        <v>12</v>
      </c>
      <c r="E2265" s="8" t="s">
        <v>13</v>
      </c>
      <c r="F2265" s="8" t="s">
        <v>47</v>
      </c>
      <c r="G2265" s="8" t="s">
        <v>48</v>
      </c>
      <c r="H2265" s="8" t="s">
        <v>49</v>
      </c>
      <c r="I2265" s="9">
        <v>900</v>
      </c>
      <c r="J2265" s="9">
        <v>900</v>
      </c>
      <c r="K2265" s="8" t="s">
        <v>919</v>
      </c>
      <c r="L2265" s="10">
        <v>46034</v>
      </c>
      <c r="N2265" t="str">
        <f>IFERROR(VLOOKUP(A2265,Ordenes!$C$1:$C$215,1,FALSE),"N/A")</f>
        <v>N/A</v>
      </c>
      <c r="O2265" s="8" t="str">
        <f>_xlfn.CONCAT(YEAR(OP[[#This Row],[FechaDocumento]]),"-",MONTH(OP[[#This Row],[FechaDocumento]]))</f>
        <v>2026-1</v>
      </c>
    </row>
    <row r="2266" spans="1:15" ht="15">
      <c r="A2266" s="8">
        <v>3136</v>
      </c>
      <c r="B2266" s="8">
        <v>2310160005</v>
      </c>
      <c r="C2266" s="8" t="s">
        <v>492</v>
      </c>
      <c r="D2266" s="8" t="s">
        <v>12</v>
      </c>
      <c r="E2266" s="8" t="s">
        <v>13</v>
      </c>
      <c r="F2266" s="8" t="s">
        <v>14</v>
      </c>
      <c r="G2266" s="8" t="s">
        <v>15</v>
      </c>
      <c r="H2266" s="8" t="s">
        <v>16</v>
      </c>
      <c r="I2266" s="9">
        <v>60000</v>
      </c>
      <c r="J2266" s="9">
        <v>42000</v>
      </c>
      <c r="K2266" s="8" t="s">
        <v>492</v>
      </c>
      <c r="L2266" s="10">
        <v>46034</v>
      </c>
      <c r="N2266" t="str">
        <f>IFERROR(VLOOKUP(A2266,Ordenes!$C$1:$C$215,1,FALSE),"N/A")</f>
        <v>N/A</v>
      </c>
      <c r="O2266" s="8" t="str">
        <f>_xlfn.CONCAT(YEAR(OP[[#This Row],[FechaDocumento]]),"-",MONTH(OP[[#This Row],[FechaDocumento]]))</f>
        <v>2026-1</v>
      </c>
    </row>
    <row r="2267" spans="1:15" ht="15">
      <c r="A2267" s="8">
        <v>3137</v>
      </c>
      <c r="B2267" s="8">
        <v>2310210136</v>
      </c>
      <c r="C2267" s="8" t="s">
        <v>87</v>
      </c>
      <c r="D2267" s="8" t="s">
        <v>12</v>
      </c>
      <c r="E2267" s="8" t="s">
        <v>13</v>
      </c>
      <c r="F2267" s="8" t="s">
        <v>47</v>
      </c>
      <c r="G2267" s="8" t="s">
        <v>48</v>
      </c>
      <c r="H2267" s="8" t="s">
        <v>49</v>
      </c>
      <c r="I2267" s="9">
        <v>55000</v>
      </c>
      <c r="J2267" s="9">
        <v>55000</v>
      </c>
      <c r="K2267" s="8" t="s">
        <v>87</v>
      </c>
      <c r="L2267" s="10">
        <v>46034</v>
      </c>
      <c r="N2267" t="str">
        <f>IFERROR(VLOOKUP(A2267,Ordenes!$C$1:$C$215,1,FALSE),"N/A")</f>
        <v>N/A</v>
      </c>
      <c r="O2267" s="8" t="str">
        <f>_xlfn.CONCAT(YEAR(OP[[#This Row],[FechaDocumento]]),"-",MONTH(OP[[#This Row],[FechaDocumento]]))</f>
        <v>2026-1</v>
      </c>
    </row>
    <row r="2268" spans="1:15" ht="15">
      <c r="A2268" s="8">
        <v>3138</v>
      </c>
      <c r="B2268" s="8">
        <v>2310090502</v>
      </c>
      <c r="C2268" s="8" t="s">
        <v>242</v>
      </c>
      <c r="D2268" s="8" t="s">
        <v>12</v>
      </c>
      <c r="E2268" s="8" t="s">
        <v>13</v>
      </c>
      <c r="F2268" s="8" t="s">
        <v>47</v>
      </c>
      <c r="G2268" s="8" t="s">
        <v>48</v>
      </c>
      <c r="H2268" s="8" t="s">
        <v>49</v>
      </c>
      <c r="I2268" s="9">
        <v>15000</v>
      </c>
      <c r="J2268" s="9">
        <v>17020</v>
      </c>
      <c r="K2268" s="8" t="s">
        <v>242</v>
      </c>
      <c r="L2268" s="10">
        <v>46034</v>
      </c>
      <c r="N2268" t="str">
        <f>IFERROR(VLOOKUP(A2268,Ordenes!$C$1:$C$215,1,FALSE),"N/A")</f>
        <v>N/A</v>
      </c>
      <c r="O2268" s="8" t="str">
        <f>_xlfn.CONCAT(YEAR(OP[[#This Row],[FechaDocumento]]),"-",MONTH(OP[[#This Row],[FechaDocumento]]))</f>
        <v>2026-1</v>
      </c>
    </row>
    <row r="2269" spans="1:15" ht="15">
      <c r="A2269" s="8">
        <v>3139</v>
      </c>
      <c r="B2269" s="8">
        <v>2310090494</v>
      </c>
      <c r="C2269" s="8" t="s">
        <v>146</v>
      </c>
      <c r="D2269" s="8" t="s">
        <v>12</v>
      </c>
      <c r="E2269" s="8" t="s">
        <v>13</v>
      </c>
      <c r="F2269" s="8" t="s">
        <v>47</v>
      </c>
      <c r="G2269" s="8" t="s">
        <v>48</v>
      </c>
      <c r="H2269" s="8" t="s">
        <v>49</v>
      </c>
      <c r="I2269" s="9">
        <v>30000</v>
      </c>
      <c r="J2269" s="9">
        <v>31500</v>
      </c>
      <c r="K2269" s="8" t="s">
        <v>146</v>
      </c>
      <c r="L2269" s="10">
        <v>46034</v>
      </c>
      <c r="N2269" t="str">
        <f>IFERROR(VLOOKUP(A2269,Ordenes!$C$1:$C$215,1,FALSE),"N/A")</f>
        <v>N/A</v>
      </c>
      <c r="O2269" s="8" t="str">
        <f>_xlfn.CONCAT(YEAR(OP[[#This Row],[FechaDocumento]]),"-",MONTH(OP[[#This Row],[FechaDocumento]]))</f>
        <v>2026-1</v>
      </c>
    </row>
    <row r="2270" spans="1:15" ht="15">
      <c r="A2270" s="8">
        <v>3140</v>
      </c>
      <c r="B2270" s="8">
        <v>2310090492</v>
      </c>
      <c r="C2270" s="8" t="s">
        <v>79</v>
      </c>
      <c r="D2270" s="8" t="s">
        <v>12</v>
      </c>
      <c r="E2270" s="8" t="s">
        <v>13</v>
      </c>
      <c r="F2270" s="8" t="s">
        <v>47</v>
      </c>
      <c r="G2270" s="8" t="s">
        <v>48</v>
      </c>
      <c r="H2270" s="8" t="s">
        <v>49</v>
      </c>
      <c r="I2270" s="9">
        <v>22000</v>
      </c>
      <c r="J2270" s="9">
        <v>23320</v>
      </c>
      <c r="K2270" s="8" t="s">
        <v>79</v>
      </c>
      <c r="L2270" s="10">
        <v>46034</v>
      </c>
      <c r="N2270" t="str">
        <f>IFERROR(VLOOKUP(A2270,Ordenes!$C$1:$C$215,1,FALSE),"N/A")</f>
        <v>N/A</v>
      </c>
      <c r="O2270" s="8" t="str">
        <f>_xlfn.CONCAT(YEAR(OP[[#This Row],[FechaDocumento]]),"-",MONTH(OP[[#This Row],[FechaDocumento]]))</f>
        <v>2026-1</v>
      </c>
    </row>
    <row r="2271" spans="1:15" ht="15">
      <c r="A2271" s="8">
        <v>3141</v>
      </c>
      <c r="B2271" s="8">
        <v>2310090471</v>
      </c>
      <c r="C2271" s="8" t="s">
        <v>709</v>
      </c>
      <c r="D2271" s="8" t="s">
        <v>12</v>
      </c>
      <c r="E2271" s="8" t="s">
        <v>13</v>
      </c>
      <c r="F2271" s="8" t="s">
        <v>47</v>
      </c>
      <c r="G2271" s="8" t="s">
        <v>48</v>
      </c>
      <c r="H2271" s="8" t="s">
        <v>49</v>
      </c>
      <c r="I2271" s="9">
        <v>100000</v>
      </c>
      <c r="J2271" s="9">
        <v>96600</v>
      </c>
      <c r="K2271" s="8" t="s">
        <v>709</v>
      </c>
      <c r="L2271" s="10">
        <v>46034</v>
      </c>
      <c r="N2271" t="str">
        <f>IFERROR(VLOOKUP(A2271,Ordenes!$C$1:$C$215,1,FALSE),"N/A")</f>
        <v>N/A</v>
      </c>
      <c r="O2271" s="8" t="str">
        <f>_xlfn.CONCAT(YEAR(OP[[#This Row],[FechaDocumento]]),"-",MONTH(OP[[#This Row],[FechaDocumento]]))</f>
        <v>2026-1</v>
      </c>
    </row>
    <row r="2272" spans="1:15" ht="15">
      <c r="A2272" s="8">
        <v>3142</v>
      </c>
      <c r="B2272" s="8">
        <v>2310090470</v>
      </c>
      <c r="C2272" s="8" t="s">
        <v>116</v>
      </c>
      <c r="D2272" s="8" t="s">
        <v>12</v>
      </c>
      <c r="E2272" s="8" t="s">
        <v>13</v>
      </c>
      <c r="F2272" s="8" t="s">
        <v>47</v>
      </c>
      <c r="G2272" s="8" t="s">
        <v>48</v>
      </c>
      <c r="H2272" s="8" t="s">
        <v>49</v>
      </c>
      <c r="I2272" s="9">
        <v>120000</v>
      </c>
      <c r="J2272" s="9">
        <v>92400</v>
      </c>
      <c r="K2272" s="8" t="s">
        <v>116</v>
      </c>
      <c r="L2272" s="10">
        <v>46034</v>
      </c>
      <c r="N2272" t="str">
        <f>IFERROR(VLOOKUP(A2272,Ordenes!$C$1:$C$215,1,FALSE),"N/A")</f>
        <v>N/A</v>
      </c>
      <c r="O2272" s="8" t="str">
        <f>_xlfn.CONCAT(YEAR(OP[[#This Row],[FechaDocumento]]),"-",MONTH(OP[[#This Row],[FechaDocumento]]))</f>
        <v>2026-1</v>
      </c>
    </row>
    <row r="2273" spans="1:15" ht="15">
      <c r="A2273" s="8">
        <v>3143</v>
      </c>
      <c r="B2273" s="8">
        <v>2310090473</v>
      </c>
      <c r="C2273" s="8" t="s">
        <v>74</v>
      </c>
      <c r="D2273" s="8" t="s">
        <v>12</v>
      </c>
      <c r="E2273" s="8" t="s">
        <v>13</v>
      </c>
      <c r="F2273" s="8" t="s">
        <v>47</v>
      </c>
      <c r="G2273" s="8" t="s">
        <v>48</v>
      </c>
      <c r="H2273" s="8" t="s">
        <v>49</v>
      </c>
      <c r="I2273" s="9">
        <v>60000</v>
      </c>
      <c r="J2273" s="9">
        <v>63717</v>
      </c>
      <c r="K2273" s="8" t="s">
        <v>74</v>
      </c>
      <c r="L2273" s="10">
        <v>46034</v>
      </c>
      <c r="N2273" t="str">
        <f>IFERROR(VLOOKUP(A2273,Ordenes!$C$1:$C$215,1,FALSE),"N/A")</f>
        <v>N/A</v>
      </c>
      <c r="O2273" s="8" t="str">
        <f>_xlfn.CONCAT(YEAR(OP[[#This Row],[FechaDocumento]]),"-",MONTH(OP[[#This Row],[FechaDocumento]]))</f>
        <v>2026-1</v>
      </c>
    </row>
    <row r="2274" spans="1:15" ht="15">
      <c r="A2274" s="8">
        <v>3144</v>
      </c>
      <c r="B2274" s="8">
        <v>2310090472</v>
      </c>
      <c r="C2274" s="8" t="s">
        <v>385</v>
      </c>
      <c r="D2274" s="8" t="s">
        <v>12</v>
      </c>
      <c r="E2274" s="8" t="s">
        <v>13</v>
      </c>
      <c r="F2274" s="8" t="s">
        <v>47</v>
      </c>
      <c r="G2274" s="8" t="s">
        <v>48</v>
      </c>
      <c r="H2274" s="8" t="s">
        <v>49</v>
      </c>
      <c r="I2274" s="9">
        <v>90000</v>
      </c>
      <c r="J2274" s="9">
        <v>90430</v>
      </c>
      <c r="K2274" s="8" t="s">
        <v>385</v>
      </c>
      <c r="L2274" s="10">
        <v>46034</v>
      </c>
      <c r="N2274" t="str">
        <f>IFERROR(VLOOKUP(A2274,Ordenes!$C$1:$C$215,1,FALSE),"N/A")</f>
        <v>N/A</v>
      </c>
      <c r="O2274" s="8" t="str">
        <f>_xlfn.CONCAT(YEAR(OP[[#This Row],[FechaDocumento]]),"-",MONTH(OP[[#This Row],[FechaDocumento]]))</f>
        <v>2026-1</v>
      </c>
    </row>
    <row r="2275" spans="1:15" ht="15">
      <c r="A2275" s="8">
        <v>3145</v>
      </c>
      <c r="B2275" s="8">
        <v>2310210133</v>
      </c>
      <c r="C2275" s="8" t="s">
        <v>71</v>
      </c>
      <c r="D2275" s="8" t="s">
        <v>12</v>
      </c>
      <c r="E2275" s="8" t="s">
        <v>13</v>
      </c>
      <c r="F2275" s="8" t="s">
        <v>47</v>
      </c>
      <c r="G2275" s="8" t="s">
        <v>48</v>
      </c>
      <c r="H2275" s="8" t="s">
        <v>49</v>
      </c>
      <c r="I2275" s="9">
        <v>50000</v>
      </c>
      <c r="J2275" s="9">
        <v>50000</v>
      </c>
      <c r="K2275" s="8" t="s">
        <v>71</v>
      </c>
      <c r="L2275" s="10">
        <v>46034</v>
      </c>
      <c r="N2275" t="str">
        <f>IFERROR(VLOOKUP(A2275,Ordenes!$C$1:$C$215,1,FALSE),"N/A")</f>
        <v>N/A</v>
      </c>
      <c r="O2275" s="8" t="str">
        <f>_xlfn.CONCAT(YEAR(OP[[#This Row],[FechaDocumento]]),"-",MONTH(OP[[#This Row],[FechaDocumento]]))</f>
        <v>2026-1</v>
      </c>
    </row>
    <row r="2276" spans="1:15" ht="15">
      <c r="A2276" s="8">
        <v>3146</v>
      </c>
      <c r="B2276" s="8">
        <v>2140110610</v>
      </c>
      <c r="C2276" s="8" t="s">
        <v>117</v>
      </c>
      <c r="D2276" s="8" t="s">
        <v>12</v>
      </c>
      <c r="E2276" s="8" t="s">
        <v>108</v>
      </c>
      <c r="F2276" s="8" t="s">
        <v>109</v>
      </c>
      <c r="G2276" s="8" t="s">
        <v>110</v>
      </c>
      <c r="H2276" s="8" t="s">
        <v>111</v>
      </c>
      <c r="I2276" s="9">
        <v>145000</v>
      </c>
      <c r="J2276" s="9">
        <v>145050</v>
      </c>
      <c r="K2276" s="8" t="s">
        <v>117</v>
      </c>
      <c r="L2276" s="10">
        <v>46034</v>
      </c>
      <c r="N2276" t="str">
        <f>IFERROR(VLOOKUP(A2276,Ordenes!$C$1:$C$215,1,FALSE),"N/A")</f>
        <v>N/A</v>
      </c>
      <c r="O2276" s="8" t="str">
        <f>_xlfn.CONCAT(YEAR(OP[[#This Row],[FechaDocumento]]),"-",MONTH(OP[[#This Row],[FechaDocumento]]))</f>
        <v>2026-1</v>
      </c>
    </row>
    <row r="2277" spans="1:15" ht="15">
      <c r="A2277" s="8">
        <v>3147</v>
      </c>
      <c r="B2277" s="8">
        <v>2310210181</v>
      </c>
      <c r="C2277" s="8" t="s">
        <v>377</v>
      </c>
      <c r="D2277" s="8" t="s">
        <v>12</v>
      </c>
      <c r="E2277" s="8" t="s">
        <v>13</v>
      </c>
      <c r="F2277" s="8" t="s">
        <v>47</v>
      </c>
      <c r="G2277" s="8" t="s">
        <v>48</v>
      </c>
      <c r="H2277" s="8" t="s">
        <v>49</v>
      </c>
      <c r="I2277" s="9">
        <v>23000</v>
      </c>
      <c r="J2277" s="9">
        <v>23000</v>
      </c>
      <c r="K2277" s="8" t="s">
        <v>378</v>
      </c>
      <c r="L2277" s="10">
        <v>46034</v>
      </c>
      <c r="N2277" t="str">
        <f>IFERROR(VLOOKUP(A2277,Ordenes!$C$1:$C$215,1,FALSE),"N/A")</f>
        <v>N/A</v>
      </c>
      <c r="O2277" s="8" t="str">
        <f>_xlfn.CONCAT(YEAR(OP[[#This Row],[FechaDocumento]]),"-",MONTH(OP[[#This Row],[FechaDocumento]]))</f>
        <v>2026-1</v>
      </c>
    </row>
    <row r="2278" spans="1:15" ht="15">
      <c r="A2278" s="8">
        <v>3148</v>
      </c>
      <c r="B2278" s="8">
        <v>2310210186</v>
      </c>
      <c r="C2278" s="8" t="s">
        <v>379</v>
      </c>
      <c r="D2278" s="8" t="s">
        <v>12</v>
      </c>
      <c r="E2278" s="8" t="s">
        <v>13</v>
      </c>
      <c r="F2278" s="8" t="s">
        <v>47</v>
      </c>
      <c r="G2278" s="8" t="s">
        <v>48</v>
      </c>
      <c r="H2278" s="8" t="s">
        <v>49</v>
      </c>
      <c r="I2278" s="9">
        <v>23000</v>
      </c>
      <c r="J2278" s="9">
        <v>23000</v>
      </c>
      <c r="K2278" s="8" t="s">
        <v>380</v>
      </c>
      <c r="L2278" s="10">
        <v>46034</v>
      </c>
      <c r="N2278" t="str">
        <f>IFERROR(VLOOKUP(A2278,Ordenes!$C$1:$C$215,1,FALSE),"N/A")</f>
        <v>N/A</v>
      </c>
      <c r="O2278" s="8" t="str">
        <f>_xlfn.CONCAT(YEAR(OP[[#This Row],[FechaDocumento]]),"-",MONTH(OP[[#This Row],[FechaDocumento]]))</f>
        <v>2026-1</v>
      </c>
    </row>
    <row r="2279" spans="1:15" ht="15">
      <c r="A2279" s="8">
        <v>3149</v>
      </c>
      <c r="B2279" s="8">
        <v>2310210189</v>
      </c>
      <c r="C2279" s="8" t="s">
        <v>502</v>
      </c>
      <c r="D2279" s="8" t="s">
        <v>12</v>
      </c>
      <c r="E2279" s="8" t="s">
        <v>13</v>
      </c>
      <c r="F2279" s="8" t="s">
        <v>47</v>
      </c>
      <c r="G2279" s="8" t="s">
        <v>48</v>
      </c>
      <c r="H2279" s="8" t="s">
        <v>49</v>
      </c>
      <c r="I2279" s="9">
        <v>20000</v>
      </c>
      <c r="J2279" s="9">
        <v>19690</v>
      </c>
      <c r="K2279" s="8" t="s">
        <v>503</v>
      </c>
      <c r="L2279" s="10">
        <v>46034</v>
      </c>
      <c r="N2279" t="str">
        <f>IFERROR(VLOOKUP(A2279,Ordenes!$C$1:$C$215,1,FALSE),"N/A")</f>
        <v>N/A</v>
      </c>
      <c r="O2279" s="8" t="str">
        <f>_xlfn.CONCAT(YEAR(OP[[#This Row],[FechaDocumento]]),"-",MONTH(OP[[#This Row],[FechaDocumento]]))</f>
        <v>2026-1</v>
      </c>
    </row>
    <row r="2280" spans="1:15" ht="15">
      <c r="A2280" s="8">
        <v>3150</v>
      </c>
      <c r="B2280" s="8">
        <v>2310210127</v>
      </c>
      <c r="C2280" s="8" t="s">
        <v>89</v>
      </c>
      <c r="D2280" s="8" t="s">
        <v>12</v>
      </c>
      <c r="E2280" s="8" t="s">
        <v>13</v>
      </c>
      <c r="F2280" s="8" t="s">
        <v>47</v>
      </c>
      <c r="G2280" s="8" t="s">
        <v>48</v>
      </c>
      <c r="H2280" s="8" t="s">
        <v>49</v>
      </c>
      <c r="I2280" s="9">
        <v>50000</v>
      </c>
      <c r="J2280" s="9">
        <v>50000</v>
      </c>
      <c r="K2280" s="8" t="s">
        <v>89</v>
      </c>
      <c r="L2280" s="10">
        <v>46034</v>
      </c>
      <c r="N2280" t="str">
        <f>IFERROR(VLOOKUP(A2280,Ordenes!$C$1:$C$215,1,FALSE),"N/A")</f>
        <v>N/A</v>
      </c>
      <c r="O2280" s="8" t="str">
        <f>_xlfn.CONCAT(YEAR(OP[[#This Row],[FechaDocumento]]),"-",MONTH(OP[[#This Row],[FechaDocumento]]))</f>
        <v>2026-1</v>
      </c>
    </row>
    <row r="2281" spans="1:15" ht="15">
      <c r="A2281" s="8">
        <v>3151</v>
      </c>
      <c r="B2281" s="8">
        <v>2310210134</v>
      </c>
      <c r="C2281" s="8" t="s">
        <v>72</v>
      </c>
      <c r="D2281" s="8" t="s">
        <v>12</v>
      </c>
      <c r="E2281" s="8" t="s">
        <v>13</v>
      </c>
      <c r="F2281" s="8" t="s">
        <v>47</v>
      </c>
      <c r="G2281" s="8" t="s">
        <v>48</v>
      </c>
      <c r="H2281" s="8" t="s">
        <v>49</v>
      </c>
      <c r="I2281" s="9">
        <v>50000</v>
      </c>
      <c r="J2281" s="9">
        <v>47842</v>
      </c>
      <c r="K2281" s="8" t="s">
        <v>72</v>
      </c>
      <c r="L2281" s="10">
        <v>46034</v>
      </c>
      <c r="N2281" t="str">
        <f>IFERROR(VLOOKUP(A2281,Ordenes!$C$1:$C$215,1,FALSE),"N/A")</f>
        <v>N/A</v>
      </c>
      <c r="O2281" s="8" t="str">
        <f>_xlfn.CONCAT(YEAR(OP[[#This Row],[FechaDocumento]]),"-",MONTH(OP[[#This Row],[FechaDocumento]]))</f>
        <v>2026-1</v>
      </c>
    </row>
    <row r="2282" spans="1:15" ht="15">
      <c r="A2282" s="8">
        <v>3152</v>
      </c>
      <c r="B2282" s="8">
        <v>2310210192</v>
      </c>
      <c r="C2282" s="8" t="s">
        <v>517</v>
      </c>
      <c r="D2282" s="8" t="s">
        <v>12</v>
      </c>
      <c r="E2282" s="8" t="s">
        <v>13</v>
      </c>
      <c r="F2282" s="8" t="s">
        <v>47</v>
      </c>
      <c r="G2282" s="8" t="s">
        <v>48</v>
      </c>
      <c r="H2282" s="8" t="s">
        <v>49</v>
      </c>
      <c r="I2282" s="9">
        <v>12000</v>
      </c>
      <c r="J2282" s="9">
        <v>12000</v>
      </c>
      <c r="K2282" s="8" t="s">
        <v>518</v>
      </c>
      <c r="L2282" s="10">
        <v>46034</v>
      </c>
      <c r="N2282" t="str">
        <f>IFERROR(VLOOKUP(A2282,Ordenes!$C$1:$C$215,1,FALSE),"N/A")</f>
        <v>N/A</v>
      </c>
      <c r="O2282" s="8" t="str">
        <f>_xlfn.CONCAT(YEAR(OP[[#This Row],[FechaDocumento]]),"-",MONTH(OP[[#This Row],[FechaDocumento]]))</f>
        <v>2026-1</v>
      </c>
    </row>
    <row r="2283" spans="1:15" ht="15">
      <c r="A2283" s="8">
        <v>3153</v>
      </c>
      <c r="B2283" s="8">
        <v>2310030017</v>
      </c>
      <c r="C2283" s="8" t="s">
        <v>97</v>
      </c>
      <c r="D2283" s="8" t="s">
        <v>12</v>
      </c>
      <c r="E2283" s="8" t="s">
        <v>13</v>
      </c>
      <c r="F2283" s="8" t="s">
        <v>91</v>
      </c>
      <c r="G2283" s="8" t="s">
        <v>92</v>
      </c>
      <c r="H2283" s="8" t="s">
        <v>93</v>
      </c>
      <c r="I2283" s="9">
        <v>8100</v>
      </c>
      <c r="J2283" s="9">
        <v>8100</v>
      </c>
      <c r="K2283" s="8" t="s">
        <v>97</v>
      </c>
      <c r="L2283" s="10">
        <v>46034</v>
      </c>
      <c r="N2283" t="str">
        <f>IFERROR(VLOOKUP(A2283,Ordenes!$C$1:$C$215,1,FALSE),"N/A")</f>
        <v>N/A</v>
      </c>
      <c r="O2283" s="8" t="str">
        <f>_xlfn.CONCAT(YEAR(OP[[#This Row],[FechaDocumento]]),"-",MONTH(OP[[#This Row],[FechaDocumento]]))</f>
        <v>2026-1</v>
      </c>
    </row>
    <row r="2284" spans="1:15" ht="15">
      <c r="A2284" s="8">
        <v>3154</v>
      </c>
      <c r="B2284" s="8">
        <v>2310030018</v>
      </c>
      <c r="C2284" s="8" t="s">
        <v>99</v>
      </c>
      <c r="D2284" s="8" t="s">
        <v>12</v>
      </c>
      <c r="E2284" s="8" t="s">
        <v>13</v>
      </c>
      <c r="F2284" s="8" t="s">
        <v>91</v>
      </c>
      <c r="G2284" s="8" t="s">
        <v>92</v>
      </c>
      <c r="H2284" s="8" t="s">
        <v>93</v>
      </c>
      <c r="I2284" s="9">
        <v>3600</v>
      </c>
      <c r="J2284" s="9">
        <v>3600</v>
      </c>
      <c r="K2284" s="8" t="s">
        <v>99</v>
      </c>
      <c r="L2284" s="10">
        <v>46034</v>
      </c>
      <c r="N2284" t="str">
        <f>IFERROR(VLOOKUP(A2284,Ordenes!$C$1:$C$215,1,FALSE),"N/A")</f>
        <v>N/A</v>
      </c>
      <c r="O2284" s="8" t="str">
        <f>_xlfn.CONCAT(YEAR(OP[[#This Row],[FechaDocumento]]),"-",MONTH(OP[[#This Row],[FechaDocumento]]))</f>
        <v>2026-1</v>
      </c>
    </row>
    <row r="2285" spans="1:15" ht="15">
      <c r="A2285" s="8">
        <v>3155</v>
      </c>
      <c r="B2285" s="8">
        <v>2310030020</v>
      </c>
      <c r="C2285" s="8" t="s">
        <v>96</v>
      </c>
      <c r="D2285" s="8" t="s">
        <v>12</v>
      </c>
      <c r="E2285" s="8" t="s">
        <v>13</v>
      </c>
      <c r="F2285" s="8" t="s">
        <v>91</v>
      </c>
      <c r="G2285" s="8" t="s">
        <v>92</v>
      </c>
      <c r="H2285" s="8" t="s">
        <v>93</v>
      </c>
      <c r="I2285" s="9">
        <v>12600</v>
      </c>
      <c r="J2285" s="9">
        <v>12350</v>
      </c>
      <c r="K2285" s="8" t="s">
        <v>96</v>
      </c>
      <c r="L2285" s="10">
        <v>46034</v>
      </c>
      <c r="N2285" t="str">
        <f>IFERROR(VLOOKUP(A2285,Ordenes!$C$1:$C$215,1,FALSE),"N/A")</f>
        <v>N/A</v>
      </c>
      <c r="O2285" s="8" t="str">
        <f>_xlfn.CONCAT(YEAR(OP[[#This Row],[FechaDocumento]]),"-",MONTH(OP[[#This Row],[FechaDocumento]]))</f>
        <v>2026-1</v>
      </c>
    </row>
    <row r="2286" spans="1:15" ht="15">
      <c r="A2286" s="8">
        <v>3156</v>
      </c>
      <c r="B2286" s="8">
        <v>2310030019</v>
      </c>
      <c r="C2286" s="8" t="s">
        <v>98</v>
      </c>
      <c r="D2286" s="8" t="s">
        <v>12</v>
      </c>
      <c r="E2286" s="8" t="s">
        <v>13</v>
      </c>
      <c r="F2286" s="8" t="s">
        <v>91</v>
      </c>
      <c r="G2286" s="8" t="s">
        <v>92</v>
      </c>
      <c r="H2286" s="8" t="s">
        <v>93</v>
      </c>
      <c r="I2286" s="9">
        <v>7200</v>
      </c>
      <c r="J2286" s="9">
        <v>7200</v>
      </c>
      <c r="K2286" s="8" t="s">
        <v>98</v>
      </c>
      <c r="L2286" s="10">
        <v>46034</v>
      </c>
      <c r="N2286" t="str">
        <f>IFERROR(VLOOKUP(A2286,Ordenes!$C$1:$C$215,1,FALSE),"N/A")</f>
        <v>N/A</v>
      </c>
      <c r="O2286" s="8" t="str">
        <f>_xlfn.CONCAT(YEAR(OP[[#This Row],[FechaDocumento]]),"-",MONTH(OP[[#This Row],[FechaDocumento]]))</f>
        <v>2026-1</v>
      </c>
    </row>
    <row r="2287" spans="1:15" ht="15">
      <c r="A2287" s="8">
        <v>3157</v>
      </c>
      <c r="B2287" s="8">
        <v>2310030016</v>
      </c>
      <c r="C2287" s="8" t="s">
        <v>94</v>
      </c>
      <c r="D2287" s="8" t="s">
        <v>12</v>
      </c>
      <c r="E2287" s="8" t="s">
        <v>13</v>
      </c>
      <c r="F2287" s="8" t="s">
        <v>91</v>
      </c>
      <c r="G2287" s="8" t="s">
        <v>92</v>
      </c>
      <c r="H2287" s="8" t="s">
        <v>93</v>
      </c>
      <c r="I2287" s="9">
        <v>5400</v>
      </c>
      <c r="J2287" s="9">
        <v>5400</v>
      </c>
      <c r="K2287" s="8" t="s">
        <v>94</v>
      </c>
      <c r="L2287" s="10">
        <v>46034</v>
      </c>
      <c r="N2287" t="str">
        <f>IFERROR(VLOOKUP(A2287,Ordenes!$C$1:$C$215,1,FALSE),"N/A")</f>
        <v>N/A</v>
      </c>
      <c r="O2287" s="8" t="str">
        <f>_xlfn.CONCAT(YEAR(OP[[#This Row],[FechaDocumento]]),"-",MONTH(OP[[#This Row],[FechaDocumento]]))</f>
        <v>2026-1</v>
      </c>
    </row>
    <row r="2288" spans="1:15" ht="15">
      <c r="A2288" s="8">
        <v>3158</v>
      </c>
      <c r="B2288" s="8">
        <v>2310030015</v>
      </c>
      <c r="C2288" s="8" t="s">
        <v>100</v>
      </c>
      <c r="D2288" s="8" t="s">
        <v>12</v>
      </c>
      <c r="E2288" s="8" t="s">
        <v>13</v>
      </c>
      <c r="F2288" s="8" t="s">
        <v>91</v>
      </c>
      <c r="G2288" s="8" t="s">
        <v>92</v>
      </c>
      <c r="H2288" s="8" t="s">
        <v>93</v>
      </c>
      <c r="I2288" s="9">
        <v>1800</v>
      </c>
      <c r="J2288" s="9">
        <v>1800</v>
      </c>
      <c r="K2288" s="8" t="s">
        <v>100</v>
      </c>
      <c r="L2288" s="10">
        <v>46034</v>
      </c>
      <c r="N2288" t="str">
        <f>IFERROR(VLOOKUP(A2288,Ordenes!$C$1:$C$215,1,FALSE),"N/A")</f>
        <v>N/A</v>
      </c>
      <c r="O2288" s="8" t="str">
        <f>_xlfn.CONCAT(YEAR(OP[[#This Row],[FechaDocumento]]),"-",MONTH(OP[[#This Row],[FechaDocumento]]))</f>
        <v>2026-1</v>
      </c>
    </row>
    <row r="2289" spans="1:15" ht="15">
      <c r="A2289" s="8">
        <v>3159</v>
      </c>
      <c r="B2289" s="8">
        <v>2310030021</v>
      </c>
      <c r="C2289" s="8" t="s">
        <v>90</v>
      </c>
      <c r="D2289" s="8" t="s">
        <v>12</v>
      </c>
      <c r="E2289" s="8" t="s">
        <v>13</v>
      </c>
      <c r="F2289" s="8" t="s">
        <v>91</v>
      </c>
      <c r="G2289" s="8" t="s">
        <v>92</v>
      </c>
      <c r="H2289" s="8" t="s">
        <v>93</v>
      </c>
      <c r="I2289" s="9">
        <v>1800</v>
      </c>
      <c r="J2289" s="9">
        <v>1800</v>
      </c>
      <c r="K2289" s="8" t="s">
        <v>90</v>
      </c>
      <c r="L2289" s="10">
        <v>46034</v>
      </c>
      <c r="N2289" t="str">
        <f>IFERROR(VLOOKUP(A2289,Ordenes!$C$1:$C$215,1,FALSE),"N/A")</f>
        <v>N/A</v>
      </c>
      <c r="O2289" s="8" t="str">
        <f>_xlfn.CONCAT(YEAR(OP[[#This Row],[FechaDocumento]]),"-",MONTH(OP[[#This Row],[FechaDocumento]]))</f>
        <v>2026-1</v>
      </c>
    </row>
    <row r="2290" spans="1:15" ht="15">
      <c r="A2290" s="8">
        <v>3160</v>
      </c>
      <c r="B2290" s="8">
        <v>2310030072</v>
      </c>
      <c r="C2290" s="8" t="s">
        <v>487</v>
      </c>
      <c r="D2290" s="8" t="s">
        <v>12</v>
      </c>
      <c r="E2290" s="8" t="s">
        <v>13</v>
      </c>
      <c r="F2290" s="8" t="s">
        <v>91</v>
      </c>
      <c r="G2290" s="8" t="s">
        <v>92</v>
      </c>
      <c r="H2290" s="8" t="s">
        <v>93</v>
      </c>
      <c r="I2290" s="9">
        <v>1800</v>
      </c>
      <c r="J2290" s="9">
        <v>1800</v>
      </c>
      <c r="K2290" s="8" t="s">
        <v>487</v>
      </c>
      <c r="L2290" s="10">
        <v>46034</v>
      </c>
      <c r="N2290" t="str">
        <f>IFERROR(VLOOKUP(A2290,Ordenes!$C$1:$C$215,1,FALSE),"N/A")</f>
        <v>N/A</v>
      </c>
      <c r="O2290" s="8" t="str">
        <f>_xlfn.CONCAT(YEAR(OP[[#This Row],[FechaDocumento]]),"-",MONTH(OP[[#This Row],[FechaDocumento]]))</f>
        <v>2026-1</v>
      </c>
    </row>
    <row r="2291" spans="1:15" ht="15">
      <c r="A2291" s="8">
        <v>3161</v>
      </c>
      <c r="B2291" s="8">
        <v>2310030086</v>
      </c>
      <c r="C2291" s="8" t="s">
        <v>122</v>
      </c>
      <c r="D2291" s="8" t="s">
        <v>12</v>
      </c>
      <c r="E2291" s="8" t="s">
        <v>13</v>
      </c>
      <c r="F2291" s="8" t="s">
        <v>91</v>
      </c>
      <c r="G2291" s="8" t="s">
        <v>92</v>
      </c>
      <c r="H2291" s="8" t="s">
        <v>93</v>
      </c>
      <c r="I2291" s="9">
        <v>600</v>
      </c>
      <c r="J2291" s="9">
        <v>600</v>
      </c>
      <c r="K2291" s="8" t="s">
        <v>122</v>
      </c>
      <c r="L2291" s="10">
        <v>46034</v>
      </c>
      <c r="N2291" t="str">
        <f>IFERROR(VLOOKUP(A2291,Ordenes!$C$1:$C$215,1,FALSE),"N/A")</f>
        <v>N/A</v>
      </c>
      <c r="O2291" s="8" t="str">
        <f>_xlfn.CONCAT(YEAR(OP[[#This Row],[FechaDocumento]]),"-",MONTH(OP[[#This Row],[FechaDocumento]]))</f>
        <v>2026-1</v>
      </c>
    </row>
    <row r="2292" spans="1:15" ht="15">
      <c r="A2292" s="8">
        <v>3162</v>
      </c>
      <c r="B2292" s="8">
        <v>2310030077</v>
      </c>
      <c r="C2292" s="8" t="s">
        <v>95</v>
      </c>
      <c r="D2292" s="8" t="s">
        <v>12</v>
      </c>
      <c r="E2292" s="8" t="s">
        <v>13</v>
      </c>
      <c r="F2292" s="8" t="s">
        <v>91</v>
      </c>
      <c r="G2292" s="8" t="s">
        <v>92</v>
      </c>
      <c r="H2292" s="8" t="s">
        <v>93</v>
      </c>
      <c r="I2292" s="9">
        <v>900</v>
      </c>
      <c r="J2292" s="9">
        <v>900</v>
      </c>
      <c r="K2292" s="8" t="s">
        <v>95</v>
      </c>
      <c r="L2292" s="10">
        <v>46034</v>
      </c>
      <c r="N2292" t="str">
        <f>IFERROR(VLOOKUP(A2292,Ordenes!$C$1:$C$215,1,FALSE),"N/A")</f>
        <v>N/A</v>
      </c>
      <c r="O2292" s="8" t="str">
        <f>_xlfn.CONCAT(YEAR(OP[[#This Row],[FechaDocumento]]),"-",MONTH(OP[[#This Row],[FechaDocumento]]))</f>
        <v>2026-1</v>
      </c>
    </row>
    <row r="2293" spans="1:15" ht="15">
      <c r="A2293" s="8">
        <v>3163</v>
      </c>
      <c r="B2293" s="8">
        <v>2310030131</v>
      </c>
      <c r="C2293" s="8" t="s">
        <v>121</v>
      </c>
      <c r="D2293" s="8" t="s">
        <v>12</v>
      </c>
      <c r="E2293" s="8" t="s">
        <v>13</v>
      </c>
      <c r="F2293" s="8" t="s">
        <v>91</v>
      </c>
      <c r="G2293" s="8" t="s">
        <v>92</v>
      </c>
      <c r="H2293" s="8" t="s">
        <v>93</v>
      </c>
      <c r="I2293" s="9">
        <v>600</v>
      </c>
      <c r="J2293" s="9">
        <v>600</v>
      </c>
      <c r="K2293" s="8" t="s">
        <v>121</v>
      </c>
      <c r="L2293" s="10">
        <v>46034</v>
      </c>
      <c r="N2293" t="str">
        <f>IFERROR(VLOOKUP(A2293,Ordenes!$C$1:$C$215,1,FALSE),"N/A")</f>
        <v>N/A</v>
      </c>
      <c r="O2293" s="8" t="str">
        <f>_xlfn.CONCAT(YEAR(OP[[#This Row],[FechaDocumento]]),"-",MONTH(OP[[#This Row],[FechaDocumento]]))</f>
        <v>2026-1</v>
      </c>
    </row>
    <row r="2294" spans="1:15" ht="15">
      <c r="A2294" s="8">
        <v>3164</v>
      </c>
      <c r="B2294" s="8">
        <v>2310250014</v>
      </c>
      <c r="C2294" s="8" t="s">
        <v>113</v>
      </c>
      <c r="D2294" s="8" t="s">
        <v>12</v>
      </c>
      <c r="E2294" s="8" t="s">
        <v>13</v>
      </c>
      <c r="F2294" s="8" t="s">
        <v>91</v>
      </c>
      <c r="G2294" s="8" t="s">
        <v>92</v>
      </c>
      <c r="H2294" s="8" t="s">
        <v>93</v>
      </c>
      <c r="I2294" s="9">
        <v>600</v>
      </c>
      <c r="J2294" s="9">
        <v>610</v>
      </c>
      <c r="K2294" s="8" t="s">
        <v>113</v>
      </c>
      <c r="L2294" s="10">
        <v>46034</v>
      </c>
      <c r="N2294" t="str">
        <f>IFERROR(VLOOKUP(A2294,Ordenes!$C$1:$C$215,1,FALSE),"N/A")</f>
        <v>N/A</v>
      </c>
      <c r="O2294" s="8" t="str">
        <f>_xlfn.CONCAT(YEAR(OP[[#This Row],[FechaDocumento]]),"-",MONTH(OP[[#This Row],[FechaDocumento]]))</f>
        <v>2026-1</v>
      </c>
    </row>
    <row r="2295" spans="1:15" ht="15">
      <c r="A2295" s="8">
        <v>3165</v>
      </c>
      <c r="B2295" s="8">
        <v>2310250009</v>
      </c>
      <c r="C2295" s="8" t="s">
        <v>104</v>
      </c>
      <c r="D2295" s="8" t="s">
        <v>12</v>
      </c>
      <c r="E2295" s="8" t="s">
        <v>13</v>
      </c>
      <c r="F2295" s="8" t="s">
        <v>91</v>
      </c>
      <c r="G2295" s="8" t="s">
        <v>92</v>
      </c>
      <c r="H2295" s="8" t="s">
        <v>93</v>
      </c>
      <c r="I2295" s="9">
        <v>600</v>
      </c>
      <c r="J2295" s="9">
        <v>615.4</v>
      </c>
      <c r="K2295" s="8" t="s">
        <v>104</v>
      </c>
      <c r="L2295" s="10">
        <v>46034</v>
      </c>
      <c r="N2295" t="str">
        <f>IFERROR(VLOOKUP(A2295,Ordenes!$C$1:$C$215,1,FALSE),"N/A")</f>
        <v>N/A</v>
      </c>
      <c r="O2295" s="8" t="str">
        <f>_xlfn.CONCAT(YEAR(OP[[#This Row],[FechaDocumento]]),"-",MONTH(OP[[#This Row],[FechaDocumento]]))</f>
        <v>2026-1</v>
      </c>
    </row>
    <row r="2296" spans="1:15" ht="15">
      <c r="A2296" s="8">
        <v>3166</v>
      </c>
      <c r="B2296" s="8">
        <v>2310250007</v>
      </c>
      <c r="C2296" s="8" t="s">
        <v>103</v>
      </c>
      <c r="D2296" s="8" t="s">
        <v>12</v>
      </c>
      <c r="E2296" s="8" t="s">
        <v>13</v>
      </c>
      <c r="F2296" s="8" t="s">
        <v>91</v>
      </c>
      <c r="G2296" s="8" t="s">
        <v>92</v>
      </c>
      <c r="H2296" s="8" t="s">
        <v>93</v>
      </c>
      <c r="I2296" s="9">
        <v>600</v>
      </c>
      <c r="J2296" s="9">
        <v>607</v>
      </c>
      <c r="K2296" s="8" t="s">
        <v>103</v>
      </c>
      <c r="L2296" s="10">
        <v>46034</v>
      </c>
      <c r="N2296" t="str">
        <f>IFERROR(VLOOKUP(A2296,Ordenes!$C$1:$C$215,1,FALSE),"N/A")</f>
        <v>N/A</v>
      </c>
      <c r="O2296" s="8" t="str">
        <f>_xlfn.CONCAT(YEAR(OP[[#This Row],[FechaDocumento]]),"-",MONTH(OP[[#This Row],[FechaDocumento]]))</f>
        <v>2026-1</v>
      </c>
    </row>
    <row r="2297" spans="1:15" ht="15">
      <c r="A2297" s="8">
        <v>3167</v>
      </c>
      <c r="B2297" s="8">
        <v>2310250029</v>
      </c>
      <c r="C2297" s="8" t="s">
        <v>115</v>
      </c>
      <c r="D2297" s="8" t="s">
        <v>12</v>
      </c>
      <c r="E2297" s="8" t="s">
        <v>13</v>
      </c>
      <c r="F2297" s="8" t="s">
        <v>91</v>
      </c>
      <c r="G2297" s="8" t="s">
        <v>92</v>
      </c>
      <c r="H2297" s="8" t="s">
        <v>93</v>
      </c>
      <c r="I2297" s="9">
        <v>600</v>
      </c>
      <c r="J2297" s="9">
        <v>617</v>
      </c>
      <c r="K2297" s="8" t="s">
        <v>115</v>
      </c>
      <c r="L2297" s="10">
        <v>46034</v>
      </c>
      <c r="N2297" t="str">
        <f>IFERROR(VLOOKUP(A2297,Ordenes!$C$1:$C$215,1,FALSE),"N/A")</f>
        <v>N/A</v>
      </c>
      <c r="O2297" s="8" t="str">
        <f>_xlfn.CONCAT(YEAR(OP[[#This Row],[FechaDocumento]]),"-",MONTH(OP[[#This Row],[FechaDocumento]]))</f>
        <v>2026-1</v>
      </c>
    </row>
    <row r="2298" spans="1:15" ht="15">
      <c r="A2298" s="8">
        <v>3168</v>
      </c>
      <c r="B2298" s="8">
        <v>2310250015</v>
      </c>
      <c r="C2298" s="8" t="s">
        <v>114</v>
      </c>
      <c r="D2298" s="8" t="s">
        <v>12</v>
      </c>
      <c r="E2298" s="8" t="s">
        <v>13</v>
      </c>
      <c r="F2298" s="8" t="s">
        <v>91</v>
      </c>
      <c r="G2298" s="8" t="s">
        <v>92</v>
      </c>
      <c r="H2298" s="8" t="s">
        <v>93</v>
      </c>
      <c r="I2298" s="9">
        <v>600</v>
      </c>
      <c r="J2298" s="9">
        <v>610</v>
      </c>
      <c r="K2298" s="8" t="s">
        <v>114</v>
      </c>
      <c r="L2298" s="10">
        <v>46034</v>
      </c>
      <c r="N2298" t="str">
        <f>IFERROR(VLOOKUP(A2298,Ordenes!$C$1:$C$215,1,FALSE),"N/A")</f>
        <v>N/A</v>
      </c>
      <c r="O2298" s="8" t="str">
        <f>_xlfn.CONCAT(YEAR(OP[[#This Row],[FechaDocumento]]),"-",MONTH(OP[[#This Row],[FechaDocumento]]))</f>
        <v>2026-1</v>
      </c>
    </row>
    <row r="2299" spans="1:15" ht="15">
      <c r="A2299" s="8">
        <v>3169</v>
      </c>
      <c r="B2299" s="8">
        <v>2310250012</v>
      </c>
      <c r="C2299" s="8" t="s">
        <v>112</v>
      </c>
      <c r="D2299" s="8" t="s">
        <v>12</v>
      </c>
      <c r="E2299" s="8" t="s">
        <v>13</v>
      </c>
      <c r="F2299" s="8" t="s">
        <v>91</v>
      </c>
      <c r="G2299" s="8" t="s">
        <v>92</v>
      </c>
      <c r="H2299" s="8" t="s">
        <v>93</v>
      </c>
      <c r="I2299" s="9">
        <v>600</v>
      </c>
      <c r="J2299" s="9">
        <v>611.29999999999995</v>
      </c>
      <c r="K2299" s="8" t="s">
        <v>112</v>
      </c>
      <c r="L2299" s="10">
        <v>46034</v>
      </c>
      <c r="N2299" t="str">
        <f>IFERROR(VLOOKUP(A2299,Ordenes!$C$1:$C$215,1,FALSE),"N/A")</f>
        <v>N/A</v>
      </c>
      <c r="O2299" s="8" t="str">
        <f>_xlfn.CONCAT(YEAR(OP[[#This Row],[FechaDocumento]]),"-",MONTH(OP[[#This Row],[FechaDocumento]]))</f>
        <v>2026-1</v>
      </c>
    </row>
    <row r="2300" spans="1:15" ht="15">
      <c r="A2300" s="8">
        <v>3170</v>
      </c>
      <c r="B2300" s="8">
        <v>2310040536</v>
      </c>
      <c r="C2300" s="8" t="s">
        <v>648</v>
      </c>
      <c r="D2300" s="8" t="s">
        <v>12</v>
      </c>
      <c r="E2300" s="8" t="s">
        <v>13</v>
      </c>
      <c r="F2300" s="8" t="s">
        <v>91</v>
      </c>
      <c r="G2300" s="8" t="s">
        <v>92</v>
      </c>
      <c r="H2300" s="8" t="s">
        <v>93</v>
      </c>
      <c r="I2300" s="9">
        <v>50</v>
      </c>
      <c r="J2300" s="9">
        <v>50</v>
      </c>
      <c r="K2300" s="8" t="s">
        <v>648</v>
      </c>
      <c r="L2300" s="10">
        <v>46034</v>
      </c>
      <c r="N2300" t="str">
        <f>IFERROR(VLOOKUP(A2300,Ordenes!$C$1:$C$215,1,FALSE),"N/A")</f>
        <v>N/A</v>
      </c>
      <c r="O2300" s="8" t="str">
        <f>_xlfn.CONCAT(YEAR(OP[[#This Row],[FechaDocumento]]),"-",MONTH(OP[[#This Row],[FechaDocumento]]))</f>
        <v>2026-1</v>
      </c>
    </row>
    <row r="2301" spans="1:15" ht="15">
      <c r="A2301" s="8">
        <v>3171</v>
      </c>
      <c r="B2301" s="8">
        <v>2310320326</v>
      </c>
      <c r="C2301" s="8" t="s">
        <v>798</v>
      </c>
      <c r="D2301" s="8" t="s">
        <v>12</v>
      </c>
      <c r="E2301" s="8" t="s">
        <v>13</v>
      </c>
      <c r="F2301" s="8" t="s">
        <v>91</v>
      </c>
      <c r="G2301" s="8" t="s">
        <v>92</v>
      </c>
      <c r="H2301" s="8" t="s">
        <v>93</v>
      </c>
      <c r="I2301" s="9">
        <v>2037.35</v>
      </c>
      <c r="J2301" s="9">
        <v>2023</v>
      </c>
      <c r="K2301" s="8" t="s">
        <v>798</v>
      </c>
      <c r="L2301" s="10">
        <v>46034</v>
      </c>
      <c r="N2301" t="str">
        <f>IFERROR(VLOOKUP(A2301,Ordenes!$C$1:$C$215,1,FALSE),"N/A")</f>
        <v>N/A</v>
      </c>
      <c r="O2301" s="8" t="str">
        <f>_xlfn.CONCAT(YEAR(OP[[#This Row],[FechaDocumento]]),"-",MONTH(OP[[#This Row],[FechaDocumento]]))</f>
        <v>2026-1</v>
      </c>
    </row>
    <row r="2302" spans="1:15" ht="15">
      <c r="A2302" s="8">
        <v>3172</v>
      </c>
      <c r="B2302" s="8">
        <v>2310030273</v>
      </c>
      <c r="C2302" s="8" t="s">
        <v>349</v>
      </c>
      <c r="D2302" s="8" t="s">
        <v>12</v>
      </c>
      <c r="E2302" s="8" t="s">
        <v>13</v>
      </c>
      <c r="F2302" s="8" t="s">
        <v>91</v>
      </c>
      <c r="G2302" s="8" t="s">
        <v>92</v>
      </c>
      <c r="H2302" s="8" t="s">
        <v>93</v>
      </c>
      <c r="I2302" s="9">
        <v>3667.6</v>
      </c>
      <c r="J2302" s="9">
        <v>1810</v>
      </c>
      <c r="K2302" s="8" t="s">
        <v>349</v>
      </c>
      <c r="L2302" s="10">
        <v>46034</v>
      </c>
      <c r="N2302" t="str">
        <f>IFERROR(VLOOKUP(A2302,Ordenes!$C$1:$C$215,1,FALSE),"N/A")</f>
        <v>N/A</v>
      </c>
      <c r="O2302" s="8" t="str">
        <f>_xlfn.CONCAT(YEAR(OP[[#This Row],[FechaDocumento]]),"-",MONTH(OP[[#This Row],[FechaDocumento]]))</f>
        <v>2026-1</v>
      </c>
    </row>
    <row r="2303" spans="1:15" ht="15">
      <c r="A2303" s="8">
        <v>3173</v>
      </c>
      <c r="B2303" s="8">
        <v>2310250019</v>
      </c>
      <c r="C2303" s="8" t="s">
        <v>189</v>
      </c>
      <c r="D2303" s="8" t="s">
        <v>12</v>
      </c>
      <c r="E2303" s="8" t="s">
        <v>13</v>
      </c>
      <c r="F2303" s="8" t="s">
        <v>47</v>
      </c>
      <c r="G2303" s="8" t="s">
        <v>48</v>
      </c>
      <c r="H2303" s="8" t="s">
        <v>49</v>
      </c>
      <c r="I2303" s="9">
        <v>20000</v>
      </c>
      <c r="J2303" s="9">
        <v>20074</v>
      </c>
      <c r="K2303" s="8" t="s">
        <v>189</v>
      </c>
      <c r="L2303" s="10">
        <v>46034</v>
      </c>
      <c r="N2303" t="str">
        <f>IFERROR(VLOOKUP(A2303,Ordenes!$C$1:$C$215,1,FALSE),"N/A")</f>
        <v>N/A</v>
      </c>
      <c r="O2303" s="8" t="str">
        <f>_xlfn.CONCAT(YEAR(OP[[#This Row],[FechaDocumento]]),"-",MONTH(OP[[#This Row],[FechaDocumento]]))</f>
        <v>2026-1</v>
      </c>
    </row>
    <row r="2304" spans="1:15" ht="15">
      <c r="A2304" s="8">
        <v>3174</v>
      </c>
      <c r="B2304" s="8">
        <v>2310250021</v>
      </c>
      <c r="C2304" s="8" t="s">
        <v>185</v>
      </c>
      <c r="D2304" s="8" t="s">
        <v>12</v>
      </c>
      <c r="E2304" s="8" t="s">
        <v>13</v>
      </c>
      <c r="F2304" s="8" t="s">
        <v>47</v>
      </c>
      <c r="G2304" s="8" t="s">
        <v>48</v>
      </c>
      <c r="H2304" s="8" t="s">
        <v>49</v>
      </c>
      <c r="I2304" s="9">
        <v>20000</v>
      </c>
      <c r="J2304" s="9">
        <v>20012</v>
      </c>
      <c r="K2304" s="8" t="s">
        <v>185</v>
      </c>
      <c r="L2304" s="10">
        <v>46034</v>
      </c>
      <c r="N2304" t="str">
        <f>IFERROR(VLOOKUP(A2304,Ordenes!$C$1:$C$215,1,FALSE),"N/A")</f>
        <v>N/A</v>
      </c>
      <c r="O2304" s="8" t="str">
        <f>_xlfn.CONCAT(YEAR(OP[[#This Row],[FechaDocumento]]),"-",MONTH(OP[[#This Row],[FechaDocumento]]))</f>
        <v>2026-1</v>
      </c>
    </row>
    <row r="2305" spans="1:15" ht="15">
      <c r="A2305" s="8">
        <v>3175</v>
      </c>
      <c r="B2305" s="8">
        <v>2310250022</v>
      </c>
      <c r="C2305" s="8" t="s">
        <v>186</v>
      </c>
      <c r="D2305" s="8" t="s">
        <v>12</v>
      </c>
      <c r="E2305" s="8" t="s">
        <v>13</v>
      </c>
      <c r="F2305" s="8" t="s">
        <v>47</v>
      </c>
      <c r="G2305" s="8" t="s">
        <v>48</v>
      </c>
      <c r="H2305" s="8" t="s">
        <v>49</v>
      </c>
      <c r="I2305" s="9">
        <v>20000</v>
      </c>
      <c r="J2305" s="9">
        <v>20082</v>
      </c>
      <c r="K2305" s="8" t="s">
        <v>186</v>
      </c>
      <c r="L2305" s="10">
        <v>46034</v>
      </c>
      <c r="N2305" t="str">
        <f>IFERROR(VLOOKUP(A2305,Ordenes!$C$1:$C$215,1,FALSE),"N/A")</f>
        <v>N/A</v>
      </c>
      <c r="O2305" s="8" t="str">
        <f>_xlfn.CONCAT(YEAR(OP[[#This Row],[FechaDocumento]]),"-",MONTH(OP[[#This Row],[FechaDocumento]]))</f>
        <v>2026-1</v>
      </c>
    </row>
    <row r="2306" spans="1:15" ht="15">
      <c r="A2306" s="8">
        <v>3176</v>
      </c>
      <c r="B2306" s="8">
        <v>2310250030</v>
      </c>
      <c r="C2306" s="8" t="s">
        <v>188</v>
      </c>
      <c r="D2306" s="8" t="s">
        <v>12</v>
      </c>
      <c r="E2306" s="8" t="s">
        <v>13</v>
      </c>
      <c r="F2306" s="8" t="s">
        <v>47</v>
      </c>
      <c r="G2306" s="8" t="s">
        <v>48</v>
      </c>
      <c r="H2306" s="8" t="s">
        <v>49</v>
      </c>
      <c r="I2306" s="9">
        <v>20000</v>
      </c>
      <c r="J2306" s="9">
        <v>21085</v>
      </c>
      <c r="K2306" s="8" t="s">
        <v>188</v>
      </c>
      <c r="L2306" s="10">
        <v>46034</v>
      </c>
      <c r="N2306" t="str">
        <f>IFERROR(VLOOKUP(A2306,Ordenes!$C$1:$C$215,1,FALSE),"N/A")</f>
        <v>N/A</v>
      </c>
      <c r="O2306" s="8" t="str">
        <f>_xlfn.CONCAT(YEAR(OP[[#This Row],[FechaDocumento]]),"-",MONTH(OP[[#This Row],[FechaDocumento]]))</f>
        <v>2026-1</v>
      </c>
    </row>
    <row r="2307" spans="1:15" ht="15">
      <c r="A2307" s="8">
        <v>3177</v>
      </c>
      <c r="B2307" s="8">
        <v>2310250031</v>
      </c>
      <c r="C2307" s="8" t="s">
        <v>187</v>
      </c>
      <c r="D2307" s="8" t="s">
        <v>12</v>
      </c>
      <c r="E2307" s="8" t="s">
        <v>13</v>
      </c>
      <c r="F2307" s="8" t="s">
        <v>47</v>
      </c>
      <c r="G2307" s="8" t="s">
        <v>48</v>
      </c>
      <c r="H2307" s="8" t="s">
        <v>49</v>
      </c>
      <c r="I2307" s="9">
        <v>20000</v>
      </c>
      <c r="J2307" s="9">
        <v>20827</v>
      </c>
      <c r="K2307" s="8" t="s">
        <v>187</v>
      </c>
      <c r="L2307" s="10">
        <v>46034</v>
      </c>
      <c r="N2307" t="str">
        <f>IFERROR(VLOOKUP(A2307,Ordenes!$C$1:$C$215,1,FALSE),"N/A")</f>
        <v>N/A</v>
      </c>
      <c r="O2307" s="8" t="str">
        <f>_xlfn.CONCAT(YEAR(OP[[#This Row],[FechaDocumento]]),"-",MONTH(OP[[#This Row],[FechaDocumento]]))</f>
        <v>2026-1</v>
      </c>
    </row>
    <row r="2308" spans="1:15" ht="15">
      <c r="A2308" s="8">
        <v>3178</v>
      </c>
      <c r="B2308" s="8">
        <v>2310250032</v>
      </c>
      <c r="C2308" s="8" t="s">
        <v>180</v>
      </c>
      <c r="D2308" s="8" t="s">
        <v>12</v>
      </c>
      <c r="E2308" s="8" t="s">
        <v>13</v>
      </c>
      <c r="F2308" s="8" t="s">
        <v>47</v>
      </c>
      <c r="G2308" s="8" t="s">
        <v>48</v>
      </c>
      <c r="H2308" s="8" t="s">
        <v>49</v>
      </c>
      <c r="I2308" s="9">
        <v>20000</v>
      </c>
      <c r="J2308" s="9">
        <v>20413</v>
      </c>
      <c r="K2308" s="8" t="s">
        <v>180</v>
      </c>
      <c r="L2308" s="10">
        <v>46034</v>
      </c>
      <c r="N2308" t="str">
        <f>IFERROR(VLOOKUP(A2308,Ordenes!$C$1:$C$215,1,FALSE),"N/A")</f>
        <v>N/A</v>
      </c>
      <c r="O2308" s="8" t="str">
        <f>_xlfn.CONCAT(YEAR(OP[[#This Row],[FechaDocumento]]),"-",MONTH(OP[[#This Row],[FechaDocumento]]))</f>
        <v>2026-1</v>
      </c>
    </row>
    <row r="2309" spans="1:15" ht="15">
      <c r="A2309" s="8">
        <v>3184</v>
      </c>
      <c r="B2309" s="8">
        <v>2140040002</v>
      </c>
      <c r="C2309" s="8" t="s">
        <v>255</v>
      </c>
      <c r="D2309" s="8" t="s">
        <v>12</v>
      </c>
      <c r="E2309" s="8" t="s">
        <v>13</v>
      </c>
      <c r="F2309" s="8" t="s">
        <v>47</v>
      </c>
      <c r="G2309" s="8" t="s">
        <v>48</v>
      </c>
      <c r="H2309" s="8" t="s">
        <v>49</v>
      </c>
      <c r="I2309" s="9">
        <v>120000</v>
      </c>
      <c r="J2309" s="9">
        <v>116280</v>
      </c>
      <c r="K2309" s="8" t="s">
        <v>255</v>
      </c>
      <c r="L2309" s="10">
        <v>46034</v>
      </c>
      <c r="N2309" t="str">
        <f>IFERROR(VLOOKUP(A2309,Ordenes!$C$1:$C$215,1,FALSE),"N/A")</f>
        <v>N/A</v>
      </c>
      <c r="O2309" s="8" t="str">
        <f>_xlfn.CONCAT(YEAR(OP[[#This Row],[FechaDocumento]]),"-",MONTH(OP[[#This Row],[FechaDocumento]]))</f>
        <v>2026-1</v>
      </c>
    </row>
    <row r="2310" spans="1:15" ht="15">
      <c r="A2310" s="8">
        <v>3185</v>
      </c>
      <c r="B2310" s="8">
        <v>2310090512</v>
      </c>
      <c r="C2310" s="8" t="s">
        <v>920</v>
      </c>
      <c r="D2310" s="8" t="s">
        <v>12</v>
      </c>
      <c r="E2310" s="8" t="s">
        <v>13</v>
      </c>
      <c r="F2310" s="8" t="s">
        <v>47</v>
      </c>
      <c r="G2310" s="8" t="s">
        <v>48</v>
      </c>
      <c r="H2310" s="8" t="s">
        <v>49</v>
      </c>
      <c r="I2310" s="9">
        <v>3700</v>
      </c>
      <c r="J2310" s="9">
        <v>3732</v>
      </c>
      <c r="K2310" s="8" t="s">
        <v>920</v>
      </c>
      <c r="L2310" s="10">
        <v>46034</v>
      </c>
      <c r="N2310" t="str">
        <f>IFERROR(VLOOKUP(A2310,Ordenes!$C$1:$C$215,1,FALSE),"N/A")</f>
        <v>N/A</v>
      </c>
      <c r="O2310" s="8" t="str">
        <f>_xlfn.CONCAT(YEAR(OP[[#This Row],[FechaDocumento]]),"-",MONTH(OP[[#This Row],[FechaDocumento]]))</f>
        <v>2026-1</v>
      </c>
    </row>
    <row r="2311" spans="1:15" ht="15">
      <c r="A2311" s="8">
        <v>3186</v>
      </c>
      <c r="B2311" s="8">
        <v>2310090511</v>
      </c>
      <c r="C2311" s="8" t="s">
        <v>921</v>
      </c>
      <c r="D2311" s="8" t="s">
        <v>12</v>
      </c>
      <c r="E2311" s="8" t="s">
        <v>13</v>
      </c>
      <c r="F2311" s="8" t="s">
        <v>47</v>
      </c>
      <c r="G2311" s="8" t="s">
        <v>48</v>
      </c>
      <c r="H2311" s="8" t="s">
        <v>49</v>
      </c>
      <c r="I2311" s="9">
        <v>3700</v>
      </c>
      <c r="J2311" s="9">
        <v>4200</v>
      </c>
      <c r="K2311" s="8" t="s">
        <v>921</v>
      </c>
      <c r="L2311" s="10">
        <v>46034</v>
      </c>
      <c r="N2311" t="str">
        <f>IFERROR(VLOOKUP(A2311,Ordenes!$C$1:$C$215,1,FALSE),"N/A")</f>
        <v>N/A</v>
      </c>
      <c r="O2311" s="8" t="str">
        <f>_xlfn.CONCAT(YEAR(OP[[#This Row],[FechaDocumento]]),"-",MONTH(OP[[#This Row],[FechaDocumento]]))</f>
        <v>2026-1</v>
      </c>
    </row>
    <row r="2312" spans="1:15" ht="15">
      <c r="A2312" s="8">
        <v>3187</v>
      </c>
      <c r="B2312" s="8">
        <v>2310090510</v>
      </c>
      <c r="C2312" s="8" t="s">
        <v>922</v>
      </c>
      <c r="D2312" s="8" t="s">
        <v>12</v>
      </c>
      <c r="E2312" s="8" t="s">
        <v>13</v>
      </c>
      <c r="F2312" s="8" t="s">
        <v>47</v>
      </c>
      <c r="G2312" s="8" t="s">
        <v>48</v>
      </c>
      <c r="H2312" s="8" t="s">
        <v>49</v>
      </c>
      <c r="I2312" s="9">
        <v>4200</v>
      </c>
      <c r="J2312" s="9">
        <v>4538</v>
      </c>
      <c r="K2312" s="8" t="s">
        <v>922</v>
      </c>
      <c r="L2312" s="10">
        <v>46034</v>
      </c>
      <c r="N2312" t="str">
        <f>IFERROR(VLOOKUP(A2312,Ordenes!$C$1:$C$215,1,FALSE),"N/A")</f>
        <v>N/A</v>
      </c>
      <c r="O2312" s="8" t="str">
        <f>_xlfn.CONCAT(YEAR(OP[[#This Row],[FechaDocumento]]),"-",MONTH(OP[[#This Row],[FechaDocumento]]))</f>
        <v>2026-1</v>
      </c>
    </row>
    <row r="2313" spans="1:15" ht="15">
      <c r="A2313" s="8">
        <v>3188</v>
      </c>
      <c r="B2313" s="8">
        <v>2310090508</v>
      </c>
      <c r="C2313" s="8" t="s">
        <v>573</v>
      </c>
      <c r="D2313" s="8" t="s">
        <v>12</v>
      </c>
      <c r="E2313" s="8" t="s">
        <v>13</v>
      </c>
      <c r="F2313" s="8" t="s">
        <v>47</v>
      </c>
      <c r="G2313" s="8" t="s">
        <v>48</v>
      </c>
      <c r="H2313" s="8" t="s">
        <v>49</v>
      </c>
      <c r="I2313" s="9">
        <v>4300</v>
      </c>
      <c r="J2313" s="9">
        <v>5047</v>
      </c>
      <c r="K2313" s="8" t="s">
        <v>573</v>
      </c>
      <c r="L2313" s="10">
        <v>46034</v>
      </c>
      <c r="N2313" t="str">
        <f>IFERROR(VLOOKUP(A2313,Ordenes!$C$1:$C$215,1,FALSE),"N/A")</f>
        <v>N/A</v>
      </c>
      <c r="O2313" s="8" t="str">
        <f>_xlfn.CONCAT(YEAR(OP[[#This Row],[FechaDocumento]]),"-",MONTH(OP[[#This Row],[FechaDocumento]]))</f>
        <v>2026-1</v>
      </c>
    </row>
    <row r="2314" spans="1:15" ht="15">
      <c r="A2314" s="8">
        <v>3189</v>
      </c>
      <c r="B2314" s="8">
        <v>2310160062</v>
      </c>
      <c r="C2314" s="8" t="s">
        <v>671</v>
      </c>
      <c r="D2314" s="8" t="s">
        <v>12</v>
      </c>
      <c r="E2314" s="8" t="s">
        <v>13</v>
      </c>
      <c r="F2314" s="8" t="s">
        <v>14</v>
      </c>
      <c r="G2314" s="8" t="s">
        <v>15</v>
      </c>
      <c r="H2314" s="8" t="s">
        <v>16</v>
      </c>
      <c r="I2314" s="9">
        <v>150000</v>
      </c>
      <c r="J2314" s="9">
        <v>156320</v>
      </c>
      <c r="K2314" s="8" t="s">
        <v>671</v>
      </c>
      <c r="L2314" s="10">
        <v>46035</v>
      </c>
      <c r="N2314" t="str">
        <f>IFERROR(VLOOKUP(A2314,Ordenes!$C$1:$C$215,1,FALSE),"N/A")</f>
        <v>N/A</v>
      </c>
      <c r="O2314" s="8" t="str">
        <f>_xlfn.CONCAT(YEAR(OP[[#This Row],[FechaDocumento]]),"-",MONTH(OP[[#This Row],[FechaDocumento]]))</f>
        <v>2026-1</v>
      </c>
    </row>
    <row r="2315" spans="1:15" ht="15">
      <c r="A2315" s="8">
        <v>3190</v>
      </c>
      <c r="B2315" s="8">
        <v>2310160380</v>
      </c>
      <c r="C2315" s="8" t="s">
        <v>672</v>
      </c>
      <c r="D2315" s="8" t="s">
        <v>12</v>
      </c>
      <c r="E2315" s="8" t="s">
        <v>13</v>
      </c>
      <c r="F2315" s="8" t="s">
        <v>14</v>
      </c>
      <c r="G2315" s="8" t="s">
        <v>15</v>
      </c>
      <c r="H2315" s="8" t="s">
        <v>16</v>
      </c>
      <c r="I2315" s="9">
        <v>165000</v>
      </c>
      <c r="J2315" s="9">
        <v>180000</v>
      </c>
      <c r="K2315" s="8" t="s">
        <v>673</v>
      </c>
      <c r="L2315" s="10">
        <v>46035</v>
      </c>
      <c r="N2315" t="str">
        <f>IFERROR(VLOOKUP(A2315,Ordenes!$C$1:$C$215,1,FALSE),"N/A")</f>
        <v>N/A</v>
      </c>
      <c r="O2315" s="8" t="str">
        <f>_xlfn.CONCAT(YEAR(OP[[#This Row],[FechaDocumento]]),"-",MONTH(OP[[#This Row],[FechaDocumento]]))</f>
        <v>2026-1</v>
      </c>
    </row>
    <row r="2316" spans="1:15" ht="15">
      <c r="A2316" s="8">
        <v>3197</v>
      </c>
      <c r="B2316" s="8">
        <v>2310090466</v>
      </c>
      <c r="C2316" s="8" t="s">
        <v>923</v>
      </c>
      <c r="D2316" s="8" t="s">
        <v>12</v>
      </c>
      <c r="E2316" s="8" t="s">
        <v>13</v>
      </c>
      <c r="F2316" s="8" t="s">
        <v>14</v>
      </c>
      <c r="G2316" s="8" t="s">
        <v>15</v>
      </c>
      <c r="H2316" s="8" t="s">
        <v>16</v>
      </c>
      <c r="I2316" s="9">
        <v>60000</v>
      </c>
      <c r="J2316" s="9">
        <v>60900</v>
      </c>
      <c r="K2316" s="8" t="s">
        <v>923</v>
      </c>
      <c r="L2316" s="10">
        <v>46035</v>
      </c>
      <c r="N2316" t="str">
        <f>IFERROR(VLOOKUP(A2316,Ordenes!$C$1:$C$215,1,FALSE),"N/A")</f>
        <v>N/A</v>
      </c>
      <c r="O2316" s="8" t="str">
        <f>_xlfn.CONCAT(YEAR(OP[[#This Row],[FechaDocumento]]),"-",MONTH(OP[[#This Row],[FechaDocumento]]))</f>
        <v>2026-1</v>
      </c>
    </row>
    <row r="2317" spans="1:15" ht="15">
      <c r="A2317" s="8">
        <v>3198</v>
      </c>
      <c r="B2317" s="8">
        <v>2310090450</v>
      </c>
      <c r="C2317" s="8" t="s">
        <v>812</v>
      </c>
      <c r="D2317" s="8" t="s">
        <v>12</v>
      </c>
      <c r="E2317" s="8" t="s">
        <v>13</v>
      </c>
      <c r="F2317" s="8" t="s">
        <v>14</v>
      </c>
      <c r="G2317" s="8" t="s">
        <v>15</v>
      </c>
      <c r="H2317" s="8" t="s">
        <v>16</v>
      </c>
      <c r="I2317" s="9">
        <v>32000</v>
      </c>
      <c r="J2317" s="9">
        <v>31985</v>
      </c>
      <c r="K2317" s="8" t="s">
        <v>812</v>
      </c>
      <c r="L2317" s="10">
        <v>46035</v>
      </c>
      <c r="N2317" t="str">
        <f>IFERROR(VLOOKUP(A2317,Ordenes!$C$1:$C$215,1,FALSE),"N/A")</f>
        <v>N/A</v>
      </c>
      <c r="O2317" s="8" t="str">
        <f>_xlfn.CONCAT(YEAR(OP[[#This Row],[FechaDocumento]]),"-",MONTH(OP[[#This Row],[FechaDocumento]]))</f>
        <v>2026-1</v>
      </c>
    </row>
    <row r="2318" spans="1:15" ht="15">
      <c r="A2318" s="8">
        <v>3199</v>
      </c>
      <c r="B2318" s="8">
        <v>2310090442</v>
      </c>
      <c r="C2318" s="8" t="s">
        <v>23</v>
      </c>
      <c r="D2318" s="8" t="s">
        <v>12</v>
      </c>
      <c r="E2318" s="8" t="s">
        <v>13</v>
      </c>
      <c r="F2318" s="8" t="s">
        <v>14</v>
      </c>
      <c r="G2318" s="8" t="s">
        <v>15</v>
      </c>
      <c r="H2318" s="8" t="s">
        <v>16</v>
      </c>
      <c r="I2318" s="9">
        <v>42000</v>
      </c>
      <c r="J2318" s="9">
        <v>42400</v>
      </c>
      <c r="K2318" s="8" t="s">
        <v>23</v>
      </c>
      <c r="L2318" s="10">
        <v>46035</v>
      </c>
      <c r="N2318" t="str">
        <f>IFERROR(VLOOKUP(A2318,Ordenes!$C$1:$C$215,1,FALSE),"N/A")</f>
        <v>N/A</v>
      </c>
      <c r="O2318" s="8" t="str">
        <f>_xlfn.CONCAT(YEAR(OP[[#This Row],[FechaDocumento]]),"-",MONTH(OP[[#This Row],[FechaDocumento]]))</f>
        <v>2026-1</v>
      </c>
    </row>
    <row r="2319" spans="1:15" ht="15">
      <c r="A2319" s="8">
        <v>3200</v>
      </c>
      <c r="B2319" s="8">
        <v>2310090446</v>
      </c>
      <c r="C2319" s="8" t="s">
        <v>493</v>
      </c>
      <c r="D2319" s="8" t="s">
        <v>12</v>
      </c>
      <c r="E2319" s="8" t="s">
        <v>13</v>
      </c>
      <c r="F2319" s="8" t="s">
        <v>14</v>
      </c>
      <c r="G2319" s="8" t="s">
        <v>15</v>
      </c>
      <c r="H2319" s="8" t="s">
        <v>16</v>
      </c>
      <c r="I2319" s="9">
        <v>26000</v>
      </c>
      <c r="J2319" s="9">
        <v>26100</v>
      </c>
      <c r="K2319" s="8" t="s">
        <v>493</v>
      </c>
      <c r="L2319" s="10">
        <v>46035</v>
      </c>
      <c r="N2319" t="str">
        <f>IFERROR(VLOOKUP(A2319,Ordenes!$C$1:$C$215,1,FALSE),"N/A")</f>
        <v>N/A</v>
      </c>
      <c r="O2319" s="8" t="str">
        <f>_xlfn.CONCAT(YEAR(OP[[#This Row],[FechaDocumento]]),"-",MONTH(OP[[#This Row],[FechaDocumento]]))</f>
        <v>2026-1</v>
      </c>
    </row>
    <row r="2320" spans="1:15" ht="15">
      <c r="A2320" s="8">
        <v>3206</v>
      </c>
      <c r="B2320" s="8">
        <v>2310160486</v>
      </c>
      <c r="C2320" s="8" t="s">
        <v>369</v>
      </c>
      <c r="D2320" s="8" t="s">
        <v>12</v>
      </c>
      <c r="E2320" s="8" t="s">
        <v>13</v>
      </c>
      <c r="F2320" s="8" t="s">
        <v>14</v>
      </c>
      <c r="G2320" s="8" t="s">
        <v>15</v>
      </c>
      <c r="H2320" s="8" t="s">
        <v>16</v>
      </c>
      <c r="I2320" s="9">
        <v>118000</v>
      </c>
      <c r="J2320" s="9">
        <v>116400</v>
      </c>
      <c r="K2320" s="8" t="s">
        <v>369</v>
      </c>
      <c r="L2320" s="10">
        <v>46035</v>
      </c>
      <c r="N2320" t="str">
        <f>IFERROR(VLOOKUP(A2320,Ordenes!$C$1:$C$215,1,FALSE),"N/A")</f>
        <v>N/A</v>
      </c>
      <c r="O2320" s="8" t="str">
        <f>_xlfn.CONCAT(YEAR(OP[[#This Row],[FechaDocumento]]),"-",MONTH(OP[[#This Row],[FechaDocumento]]))</f>
        <v>2026-1</v>
      </c>
    </row>
    <row r="2321" spans="1:15" ht="15">
      <c r="A2321" s="8">
        <v>3207</v>
      </c>
      <c r="B2321" s="8">
        <v>2310160468</v>
      </c>
      <c r="C2321" s="8" t="s">
        <v>348</v>
      </c>
      <c r="D2321" s="8" t="s">
        <v>12</v>
      </c>
      <c r="E2321" s="8" t="s">
        <v>13</v>
      </c>
      <c r="F2321" s="8" t="s">
        <v>14</v>
      </c>
      <c r="G2321" s="8" t="s">
        <v>15</v>
      </c>
      <c r="H2321" s="8" t="s">
        <v>16</v>
      </c>
      <c r="I2321" s="9">
        <v>61000</v>
      </c>
      <c r="J2321" s="9">
        <v>60000</v>
      </c>
      <c r="K2321" s="8" t="s">
        <v>348</v>
      </c>
      <c r="L2321" s="10">
        <v>46035</v>
      </c>
      <c r="N2321" t="str">
        <f>IFERROR(VLOOKUP(A2321,Ordenes!$C$1:$C$215,1,FALSE),"N/A")</f>
        <v>N/A</v>
      </c>
      <c r="O2321" s="8" t="str">
        <f>_xlfn.CONCAT(YEAR(OP[[#This Row],[FechaDocumento]]),"-",MONTH(OP[[#This Row],[FechaDocumento]]))</f>
        <v>2026-1</v>
      </c>
    </row>
    <row r="2322" spans="1:15" ht="15">
      <c r="A2322" s="8">
        <v>3208</v>
      </c>
      <c r="B2322" s="8">
        <v>2310160474</v>
      </c>
      <c r="C2322" s="8" t="s">
        <v>368</v>
      </c>
      <c r="D2322" s="8" t="s">
        <v>12</v>
      </c>
      <c r="E2322" s="8" t="s">
        <v>13</v>
      </c>
      <c r="F2322" s="8" t="s">
        <v>14</v>
      </c>
      <c r="G2322" s="8" t="s">
        <v>15</v>
      </c>
      <c r="H2322" s="8" t="s">
        <v>16</v>
      </c>
      <c r="I2322" s="9">
        <v>80000</v>
      </c>
      <c r="J2322" s="9">
        <v>78400</v>
      </c>
      <c r="K2322" s="8" t="s">
        <v>368</v>
      </c>
      <c r="L2322" s="10">
        <v>46035</v>
      </c>
      <c r="N2322" t="str">
        <f>IFERROR(VLOOKUP(A2322,Ordenes!$C$1:$C$215,1,FALSE),"N/A")</f>
        <v>N/A</v>
      </c>
      <c r="O2322" s="8" t="str">
        <f>_xlfn.CONCAT(YEAR(OP[[#This Row],[FechaDocumento]]),"-",MONTH(OP[[#This Row],[FechaDocumento]]))</f>
        <v>2026-1</v>
      </c>
    </row>
    <row r="2323" spans="1:15" ht="15">
      <c r="A2323" s="8">
        <v>3211</v>
      </c>
      <c r="B2323" s="8">
        <v>2140150001</v>
      </c>
      <c r="C2323" s="8" t="s">
        <v>82</v>
      </c>
      <c r="D2323" s="8" t="s">
        <v>12</v>
      </c>
      <c r="E2323" s="8" t="s">
        <v>13</v>
      </c>
      <c r="F2323" s="8" t="s">
        <v>47</v>
      </c>
      <c r="G2323" s="8" t="s">
        <v>48</v>
      </c>
      <c r="H2323" s="8" t="s">
        <v>49</v>
      </c>
      <c r="I2323" s="9">
        <v>20000</v>
      </c>
      <c r="J2323" s="9">
        <v>10608</v>
      </c>
      <c r="K2323" s="8" t="s">
        <v>82</v>
      </c>
      <c r="L2323" s="10">
        <v>46035</v>
      </c>
      <c r="N2323" t="str">
        <f>IFERROR(VLOOKUP(A2323,Ordenes!$C$1:$C$215,1,FALSE),"N/A")</f>
        <v>N/A</v>
      </c>
      <c r="O2323" s="8" t="str">
        <f>_xlfn.CONCAT(YEAR(OP[[#This Row],[FechaDocumento]]),"-",MONTH(OP[[#This Row],[FechaDocumento]]))</f>
        <v>2026-1</v>
      </c>
    </row>
    <row r="2324" spans="1:15" ht="15">
      <c r="A2324" s="8">
        <v>3212</v>
      </c>
      <c r="B2324" s="8">
        <v>2310340006</v>
      </c>
      <c r="C2324" s="8" t="s">
        <v>732</v>
      </c>
      <c r="D2324" s="8" t="s">
        <v>12</v>
      </c>
      <c r="E2324" s="8" t="s">
        <v>13</v>
      </c>
      <c r="F2324" s="8" t="s">
        <v>47</v>
      </c>
      <c r="G2324" s="8" t="s">
        <v>48</v>
      </c>
      <c r="H2324" s="8" t="s">
        <v>49</v>
      </c>
      <c r="I2324" s="9">
        <v>250000</v>
      </c>
      <c r="J2324" s="9">
        <v>206800</v>
      </c>
      <c r="K2324" s="8" t="s">
        <v>732</v>
      </c>
      <c r="L2324" s="10">
        <v>46036</v>
      </c>
      <c r="N2324" t="str">
        <f>IFERROR(VLOOKUP(A2324,Ordenes!$C$1:$C$215,1,FALSE),"N/A")</f>
        <v>N/A</v>
      </c>
      <c r="O2324" s="8" t="str">
        <f>_xlfn.CONCAT(YEAR(OP[[#This Row],[FechaDocumento]]),"-",MONTH(OP[[#This Row],[FechaDocumento]]))</f>
        <v>2026-1</v>
      </c>
    </row>
    <row r="2325" spans="1:15" ht="15">
      <c r="A2325" s="8">
        <v>3213</v>
      </c>
      <c r="B2325" s="8">
        <v>2310210159</v>
      </c>
      <c r="C2325" s="8" t="s">
        <v>61</v>
      </c>
      <c r="D2325" s="8" t="s">
        <v>12</v>
      </c>
      <c r="E2325" s="8" t="s">
        <v>13</v>
      </c>
      <c r="F2325" s="8" t="s">
        <v>47</v>
      </c>
      <c r="G2325" s="8" t="s">
        <v>48</v>
      </c>
      <c r="H2325" s="8" t="s">
        <v>49</v>
      </c>
      <c r="I2325" s="9">
        <v>17755</v>
      </c>
      <c r="J2325" s="9">
        <v>15021</v>
      </c>
      <c r="K2325" s="8" t="s">
        <v>61</v>
      </c>
      <c r="L2325" s="10">
        <v>46036</v>
      </c>
      <c r="N2325" t="str">
        <f>IFERROR(VLOOKUP(A2325,Ordenes!$C$1:$C$215,1,FALSE),"N/A")</f>
        <v>N/A</v>
      </c>
      <c r="O2325" s="8" t="str">
        <f>_xlfn.CONCAT(YEAR(OP[[#This Row],[FechaDocumento]]),"-",MONTH(OP[[#This Row],[FechaDocumento]]))</f>
        <v>2026-1</v>
      </c>
    </row>
    <row r="2326" spans="1:15" ht="15">
      <c r="A2326" s="8">
        <v>3214</v>
      </c>
      <c r="B2326" s="8">
        <v>2310210150</v>
      </c>
      <c r="C2326" s="8" t="s">
        <v>142</v>
      </c>
      <c r="D2326" s="8" t="s">
        <v>12</v>
      </c>
      <c r="E2326" s="8" t="s">
        <v>13</v>
      </c>
      <c r="F2326" s="8" t="s">
        <v>47</v>
      </c>
      <c r="G2326" s="8" t="s">
        <v>48</v>
      </c>
      <c r="H2326" s="8" t="s">
        <v>49</v>
      </c>
      <c r="I2326" s="9">
        <v>22367</v>
      </c>
      <c r="J2326" s="9">
        <v>22500</v>
      </c>
      <c r="K2326" s="8" t="s">
        <v>142</v>
      </c>
      <c r="L2326" s="10">
        <v>46036</v>
      </c>
      <c r="N2326" t="str">
        <f>IFERROR(VLOOKUP(A2326,Ordenes!$C$1:$C$215,1,FALSE),"N/A")</f>
        <v>N/A</v>
      </c>
      <c r="O2326" s="8" t="str">
        <f>_xlfn.CONCAT(YEAR(OP[[#This Row],[FechaDocumento]]),"-",MONTH(OP[[#This Row],[FechaDocumento]]))</f>
        <v>2026-1</v>
      </c>
    </row>
    <row r="2327" spans="1:15" ht="15">
      <c r="A2327" s="8">
        <v>3215</v>
      </c>
      <c r="B2327" s="8">
        <v>2310210152</v>
      </c>
      <c r="C2327" s="8" t="s">
        <v>86</v>
      </c>
      <c r="D2327" s="8" t="s">
        <v>12</v>
      </c>
      <c r="E2327" s="8" t="s">
        <v>13</v>
      </c>
      <c r="F2327" s="8" t="s">
        <v>47</v>
      </c>
      <c r="G2327" s="8" t="s">
        <v>48</v>
      </c>
      <c r="H2327" s="8" t="s">
        <v>49</v>
      </c>
      <c r="I2327" s="9">
        <v>32489</v>
      </c>
      <c r="J2327" s="9">
        <v>32489</v>
      </c>
      <c r="K2327" s="8" t="s">
        <v>86</v>
      </c>
      <c r="L2327" s="10">
        <v>46036</v>
      </c>
      <c r="N2327" t="str">
        <f>IFERROR(VLOOKUP(A2327,Ordenes!$C$1:$C$215,1,FALSE),"N/A")</f>
        <v>N/A</v>
      </c>
      <c r="O2327" s="8" t="str">
        <f>_xlfn.CONCAT(YEAR(OP[[#This Row],[FechaDocumento]]),"-",MONTH(OP[[#This Row],[FechaDocumento]]))</f>
        <v>2026-1</v>
      </c>
    </row>
    <row r="2328" spans="1:15" ht="15">
      <c r="A2328" s="8">
        <v>3216</v>
      </c>
      <c r="B2328" s="8">
        <v>2110030058</v>
      </c>
      <c r="C2328" s="8" t="s">
        <v>440</v>
      </c>
      <c r="D2328" s="8" t="s">
        <v>12</v>
      </c>
      <c r="E2328" s="8" t="s">
        <v>13</v>
      </c>
      <c r="F2328" s="8" t="s">
        <v>47</v>
      </c>
      <c r="G2328" s="8" t="s">
        <v>48</v>
      </c>
      <c r="H2328" s="8" t="s">
        <v>49</v>
      </c>
      <c r="I2328" s="9">
        <v>20000</v>
      </c>
      <c r="J2328" s="9">
        <v>39912</v>
      </c>
      <c r="K2328" s="8" t="s">
        <v>440</v>
      </c>
      <c r="L2328" s="10">
        <v>46036</v>
      </c>
      <c r="N2328" t="str">
        <f>IFERROR(VLOOKUP(A2328,Ordenes!$C$1:$C$215,1,FALSE),"N/A")</f>
        <v>N/A</v>
      </c>
      <c r="O2328" s="8" t="str">
        <f>_xlfn.CONCAT(YEAR(OP[[#This Row],[FechaDocumento]]),"-",MONTH(OP[[#This Row],[FechaDocumento]]))</f>
        <v>2026-1</v>
      </c>
    </row>
    <row r="2329" spans="1:15" ht="15">
      <c r="A2329" s="8">
        <v>3217</v>
      </c>
      <c r="B2329" s="8">
        <v>2310160552</v>
      </c>
      <c r="C2329" s="8" t="s">
        <v>264</v>
      </c>
      <c r="D2329" s="8" t="s">
        <v>12</v>
      </c>
      <c r="E2329" s="8" t="s">
        <v>13</v>
      </c>
      <c r="F2329" s="8" t="s">
        <v>47</v>
      </c>
      <c r="G2329" s="8" t="s">
        <v>48</v>
      </c>
      <c r="H2329" s="8" t="s">
        <v>49</v>
      </c>
      <c r="I2329" s="9">
        <v>40000</v>
      </c>
      <c r="J2329" s="9">
        <v>69340</v>
      </c>
      <c r="K2329" s="8" t="s">
        <v>264</v>
      </c>
      <c r="L2329" s="10">
        <v>46036</v>
      </c>
      <c r="N2329" t="str">
        <f>IFERROR(VLOOKUP(A2329,Ordenes!$C$1:$C$215,1,FALSE),"N/A")</f>
        <v>N/A</v>
      </c>
      <c r="O2329" s="8" t="str">
        <f>_xlfn.CONCAT(YEAR(OP[[#This Row],[FechaDocumento]]),"-",MONTH(OP[[#This Row],[FechaDocumento]]))</f>
        <v>2026-1</v>
      </c>
    </row>
    <row r="2330" spans="1:15" ht="15">
      <c r="A2330" s="8">
        <v>3218</v>
      </c>
      <c r="B2330" s="8">
        <v>2110020112</v>
      </c>
      <c r="C2330" s="8" t="s">
        <v>596</v>
      </c>
      <c r="D2330" s="8" t="s">
        <v>12</v>
      </c>
      <c r="E2330" s="8" t="s">
        <v>13</v>
      </c>
      <c r="F2330" s="8" t="s">
        <v>47</v>
      </c>
      <c r="G2330" s="8" t="s">
        <v>48</v>
      </c>
      <c r="H2330" s="8" t="s">
        <v>49</v>
      </c>
      <c r="I2330" s="9">
        <v>30000</v>
      </c>
      <c r="J2330" s="9">
        <v>30528</v>
      </c>
      <c r="K2330" s="8" t="s">
        <v>924</v>
      </c>
      <c r="L2330" s="10">
        <v>46036</v>
      </c>
      <c r="N2330" t="str">
        <f>IFERROR(VLOOKUP(A2330,Ordenes!$C$1:$C$215,1,FALSE),"N/A")</f>
        <v>N/A</v>
      </c>
      <c r="O2330" s="8" t="str">
        <f>_xlfn.CONCAT(YEAR(OP[[#This Row],[FechaDocumento]]),"-",MONTH(OP[[#This Row],[FechaDocumento]]))</f>
        <v>2026-1</v>
      </c>
    </row>
    <row r="2331" spans="1:15" ht="15">
      <c r="A2331" s="8">
        <v>3223</v>
      </c>
      <c r="B2331" s="8">
        <v>2310160491</v>
      </c>
      <c r="C2331" s="8" t="s">
        <v>804</v>
      </c>
      <c r="D2331" s="8" t="s">
        <v>12</v>
      </c>
      <c r="E2331" s="8" t="s">
        <v>13</v>
      </c>
      <c r="F2331" s="8" t="s">
        <v>14</v>
      </c>
      <c r="G2331" s="8" t="s">
        <v>15</v>
      </c>
      <c r="H2331" s="8" t="s">
        <v>16</v>
      </c>
      <c r="I2331" s="9">
        <v>130000</v>
      </c>
      <c r="J2331" s="9">
        <v>130850</v>
      </c>
      <c r="K2331" s="8" t="s">
        <v>804</v>
      </c>
      <c r="L2331" s="10">
        <v>46037</v>
      </c>
      <c r="N2331" t="str">
        <f>IFERROR(VLOOKUP(A2331,Ordenes!$C$1:$C$215,1,FALSE),"N/A")</f>
        <v>N/A</v>
      </c>
      <c r="O2331" s="8" t="str">
        <f>_xlfn.CONCAT(YEAR(OP[[#This Row],[FechaDocumento]]),"-",MONTH(OP[[#This Row],[FechaDocumento]]))</f>
        <v>2026-1</v>
      </c>
    </row>
    <row r="2332" spans="1:15" ht="15">
      <c r="A2332" s="8">
        <v>3224</v>
      </c>
      <c r="B2332" s="8">
        <v>2310160484</v>
      </c>
      <c r="C2332" s="8" t="s">
        <v>36</v>
      </c>
      <c r="D2332" s="8" t="s">
        <v>12</v>
      </c>
      <c r="E2332" s="8" t="s">
        <v>13</v>
      </c>
      <c r="F2332" s="8" t="s">
        <v>14</v>
      </c>
      <c r="G2332" s="8" t="s">
        <v>15</v>
      </c>
      <c r="H2332" s="8" t="s">
        <v>16</v>
      </c>
      <c r="I2332" s="9">
        <v>95000</v>
      </c>
      <c r="J2332" s="9">
        <v>96500</v>
      </c>
      <c r="K2332" s="8" t="s">
        <v>36</v>
      </c>
      <c r="L2332" s="10">
        <v>46037</v>
      </c>
      <c r="N2332" t="str">
        <f>IFERROR(VLOOKUP(A2332,Ordenes!$C$1:$C$215,1,FALSE),"N/A")</f>
        <v>N/A</v>
      </c>
      <c r="O2332" s="8" t="str">
        <f>_xlfn.CONCAT(YEAR(OP[[#This Row],[FechaDocumento]]),"-",MONTH(OP[[#This Row],[FechaDocumento]]))</f>
        <v>2026-1</v>
      </c>
    </row>
    <row r="2333" spans="1:15" ht="15">
      <c r="A2333" s="8">
        <v>3225</v>
      </c>
      <c r="B2333" s="8">
        <v>2310160481</v>
      </c>
      <c r="C2333" s="8" t="s">
        <v>38</v>
      </c>
      <c r="D2333" s="8" t="s">
        <v>12</v>
      </c>
      <c r="E2333" s="8" t="s">
        <v>13</v>
      </c>
      <c r="F2333" s="8" t="s">
        <v>14</v>
      </c>
      <c r="G2333" s="8" t="s">
        <v>15</v>
      </c>
      <c r="H2333" s="8" t="s">
        <v>16</v>
      </c>
      <c r="I2333" s="9">
        <v>80000</v>
      </c>
      <c r="J2333" s="9">
        <v>77100</v>
      </c>
      <c r="K2333" s="8" t="s">
        <v>38</v>
      </c>
      <c r="L2333" s="10">
        <v>46037</v>
      </c>
      <c r="N2333" t="str">
        <f>IFERROR(VLOOKUP(A2333,Ordenes!$C$1:$C$215,1,FALSE),"N/A")</f>
        <v>N/A</v>
      </c>
      <c r="O2333" s="8" t="str">
        <f>_xlfn.CONCAT(YEAR(OP[[#This Row],[FechaDocumento]]),"-",MONTH(OP[[#This Row],[FechaDocumento]]))</f>
        <v>2026-1</v>
      </c>
    </row>
    <row r="2334" spans="1:15" ht="15">
      <c r="A2334" s="8">
        <v>3226</v>
      </c>
      <c r="B2334" s="8">
        <v>2310160501</v>
      </c>
      <c r="C2334" s="8" t="s">
        <v>500</v>
      </c>
      <c r="D2334" s="8" t="s">
        <v>12</v>
      </c>
      <c r="E2334" s="8" t="s">
        <v>13</v>
      </c>
      <c r="F2334" s="8" t="s">
        <v>14</v>
      </c>
      <c r="G2334" s="8" t="s">
        <v>15</v>
      </c>
      <c r="H2334" s="8" t="s">
        <v>16</v>
      </c>
      <c r="I2334" s="9">
        <v>70000</v>
      </c>
      <c r="J2334" s="9">
        <v>70000</v>
      </c>
      <c r="K2334" s="8" t="s">
        <v>500</v>
      </c>
      <c r="L2334" s="10">
        <v>46037</v>
      </c>
      <c r="N2334" t="str">
        <f>IFERROR(VLOOKUP(A2334,Ordenes!$C$1:$C$215,1,FALSE),"N/A")</f>
        <v>N/A</v>
      </c>
      <c r="O2334" s="8" t="str">
        <f>_xlfn.CONCAT(YEAR(OP[[#This Row],[FechaDocumento]]),"-",MONTH(OP[[#This Row],[FechaDocumento]]))</f>
        <v>2026-1</v>
      </c>
    </row>
    <row r="2335" spans="1:15" ht="15">
      <c r="A2335" s="8">
        <v>3227</v>
      </c>
      <c r="B2335" s="8">
        <v>2310160480</v>
      </c>
      <c r="C2335" s="8" t="s">
        <v>181</v>
      </c>
      <c r="D2335" s="8" t="s">
        <v>12</v>
      </c>
      <c r="E2335" s="8" t="s">
        <v>13</v>
      </c>
      <c r="F2335" s="8" t="s">
        <v>14</v>
      </c>
      <c r="G2335" s="8" t="s">
        <v>15</v>
      </c>
      <c r="H2335" s="8" t="s">
        <v>16</v>
      </c>
      <c r="I2335" s="9">
        <v>97000</v>
      </c>
      <c r="J2335" s="9">
        <v>98200</v>
      </c>
      <c r="K2335" s="8" t="s">
        <v>181</v>
      </c>
      <c r="L2335" s="10">
        <v>46037</v>
      </c>
      <c r="N2335" t="str">
        <f>IFERROR(VLOOKUP(A2335,Ordenes!$C$1:$C$215,1,FALSE),"N/A")</f>
        <v>N/A</v>
      </c>
      <c r="O2335" s="8" t="str">
        <f>_xlfn.CONCAT(YEAR(OP[[#This Row],[FechaDocumento]]),"-",MONTH(OP[[#This Row],[FechaDocumento]]))</f>
        <v>2026-1</v>
      </c>
    </row>
    <row r="2336" spans="1:15" ht="15">
      <c r="A2336" s="8">
        <v>3228</v>
      </c>
      <c r="B2336" s="8">
        <v>2310160485</v>
      </c>
      <c r="C2336" s="8" t="s">
        <v>805</v>
      </c>
      <c r="D2336" s="8" t="s">
        <v>12</v>
      </c>
      <c r="E2336" s="8" t="s">
        <v>13</v>
      </c>
      <c r="F2336" s="8" t="s">
        <v>14</v>
      </c>
      <c r="G2336" s="8" t="s">
        <v>15</v>
      </c>
      <c r="H2336" s="8" t="s">
        <v>16</v>
      </c>
      <c r="I2336" s="9">
        <v>60000</v>
      </c>
      <c r="J2336" s="9">
        <v>60000</v>
      </c>
      <c r="K2336" s="8" t="s">
        <v>805</v>
      </c>
      <c r="L2336" s="10">
        <v>46037</v>
      </c>
      <c r="N2336" t="str">
        <f>IFERROR(VLOOKUP(A2336,Ordenes!$C$1:$C$215,1,FALSE),"N/A")</f>
        <v>N/A</v>
      </c>
      <c r="O2336" s="8" t="str">
        <f>_xlfn.CONCAT(YEAR(OP[[#This Row],[FechaDocumento]]),"-",MONTH(OP[[#This Row],[FechaDocumento]]))</f>
        <v>2026-1</v>
      </c>
    </row>
    <row r="2337" spans="1:15" ht="15">
      <c r="A2337" s="8">
        <v>3229</v>
      </c>
      <c r="B2337" s="8">
        <v>2310160482</v>
      </c>
      <c r="C2337" s="8" t="s">
        <v>324</v>
      </c>
      <c r="D2337" s="8" t="s">
        <v>12</v>
      </c>
      <c r="E2337" s="8" t="s">
        <v>13</v>
      </c>
      <c r="F2337" s="8" t="s">
        <v>14</v>
      </c>
      <c r="G2337" s="8" t="s">
        <v>15</v>
      </c>
      <c r="H2337" s="8" t="s">
        <v>16</v>
      </c>
      <c r="I2337" s="9">
        <v>120000</v>
      </c>
      <c r="J2337" s="9">
        <v>60000</v>
      </c>
      <c r="K2337" s="8" t="s">
        <v>324</v>
      </c>
      <c r="L2337" s="10">
        <v>46037</v>
      </c>
      <c r="N2337" t="str">
        <f>IFERROR(VLOOKUP(A2337,Ordenes!$C$1:$C$215,1,FALSE),"N/A")</f>
        <v>N/A</v>
      </c>
      <c r="O2337" s="8" t="str">
        <f>_xlfn.CONCAT(YEAR(OP[[#This Row],[FechaDocumento]]),"-",MONTH(OP[[#This Row],[FechaDocumento]]))</f>
        <v>2026-1</v>
      </c>
    </row>
    <row r="2338" spans="1:15" ht="15">
      <c r="A2338" s="8">
        <v>3231</v>
      </c>
      <c r="B2338" s="8">
        <v>2310090461</v>
      </c>
      <c r="C2338" s="8" t="s">
        <v>925</v>
      </c>
      <c r="D2338" s="8" t="s">
        <v>12</v>
      </c>
      <c r="E2338" s="8" t="s">
        <v>13</v>
      </c>
      <c r="F2338" s="8" t="s">
        <v>14</v>
      </c>
      <c r="G2338" s="8" t="s">
        <v>15</v>
      </c>
      <c r="H2338" s="8" t="s">
        <v>16</v>
      </c>
      <c r="I2338" s="9">
        <v>40000</v>
      </c>
      <c r="J2338" s="9">
        <v>39900</v>
      </c>
      <c r="K2338" s="8" t="s">
        <v>925</v>
      </c>
      <c r="L2338" s="10">
        <v>46037</v>
      </c>
      <c r="N2338" t="str">
        <f>IFERROR(VLOOKUP(A2338,Ordenes!$C$1:$C$215,1,FALSE),"N/A")</f>
        <v>N/A</v>
      </c>
      <c r="O2338" s="8" t="str">
        <f>_xlfn.CONCAT(YEAR(OP[[#This Row],[FechaDocumento]]),"-",MONTH(OP[[#This Row],[FechaDocumento]]))</f>
        <v>2026-1</v>
      </c>
    </row>
    <row r="2339" spans="1:15" ht="15">
      <c r="A2339" s="8">
        <v>3232</v>
      </c>
      <c r="B2339" s="8">
        <v>2310090464</v>
      </c>
      <c r="C2339" s="8" t="s">
        <v>814</v>
      </c>
      <c r="D2339" s="8" t="s">
        <v>12</v>
      </c>
      <c r="E2339" s="8" t="s">
        <v>13</v>
      </c>
      <c r="F2339" s="8" t="s">
        <v>14</v>
      </c>
      <c r="G2339" s="8" t="s">
        <v>15</v>
      </c>
      <c r="H2339" s="8" t="s">
        <v>16</v>
      </c>
      <c r="I2339" s="9">
        <v>30000</v>
      </c>
      <c r="J2339" s="9">
        <v>29400</v>
      </c>
      <c r="K2339" s="8" t="s">
        <v>814</v>
      </c>
      <c r="L2339" s="10">
        <v>46037</v>
      </c>
      <c r="N2339" t="str">
        <f>IFERROR(VLOOKUP(A2339,Ordenes!$C$1:$C$215,1,FALSE),"N/A")</f>
        <v>N/A</v>
      </c>
      <c r="O2339" s="8" t="str">
        <f>_xlfn.CONCAT(YEAR(OP[[#This Row],[FechaDocumento]]),"-",MONTH(OP[[#This Row],[FechaDocumento]]))</f>
        <v>2026-1</v>
      </c>
    </row>
    <row r="2340" spans="1:15" ht="15">
      <c r="A2340" s="8">
        <v>3233</v>
      </c>
      <c r="B2340" s="8">
        <v>2310090463</v>
      </c>
      <c r="C2340" s="8" t="s">
        <v>813</v>
      </c>
      <c r="D2340" s="8" t="s">
        <v>12</v>
      </c>
      <c r="E2340" s="8" t="s">
        <v>13</v>
      </c>
      <c r="F2340" s="8" t="s">
        <v>14</v>
      </c>
      <c r="G2340" s="8" t="s">
        <v>15</v>
      </c>
      <c r="H2340" s="8" t="s">
        <v>16</v>
      </c>
      <c r="I2340" s="9">
        <v>25000</v>
      </c>
      <c r="J2340" s="9">
        <v>24750</v>
      </c>
      <c r="K2340" s="8" t="s">
        <v>813</v>
      </c>
      <c r="L2340" s="10">
        <v>46037</v>
      </c>
      <c r="N2340" t="str">
        <f>IFERROR(VLOOKUP(A2340,Ordenes!$C$1:$C$215,1,FALSE),"N/A")</f>
        <v>N/A</v>
      </c>
      <c r="O2340" s="8" t="str">
        <f>_xlfn.CONCAT(YEAR(OP[[#This Row],[FechaDocumento]]),"-",MONTH(OP[[#This Row],[FechaDocumento]]))</f>
        <v>2026-1</v>
      </c>
    </row>
    <row r="2341" spans="1:15" ht="15">
      <c r="A2341" s="8">
        <v>3234</v>
      </c>
      <c r="B2341" s="8">
        <v>2310090465</v>
      </c>
      <c r="C2341" s="8" t="s">
        <v>815</v>
      </c>
      <c r="D2341" s="8" t="s">
        <v>12</v>
      </c>
      <c r="E2341" s="8" t="s">
        <v>13</v>
      </c>
      <c r="F2341" s="8" t="s">
        <v>14</v>
      </c>
      <c r="G2341" s="8" t="s">
        <v>15</v>
      </c>
      <c r="H2341" s="8" t="s">
        <v>16</v>
      </c>
      <c r="I2341" s="9">
        <v>30000</v>
      </c>
      <c r="J2341" s="9">
        <v>30100</v>
      </c>
      <c r="K2341" s="8" t="s">
        <v>815</v>
      </c>
      <c r="L2341" s="10">
        <v>46037</v>
      </c>
      <c r="N2341" t="str">
        <f>IFERROR(VLOOKUP(A2341,Ordenes!$C$1:$C$215,1,FALSE),"N/A")</f>
        <v>N/A</v>
      </c>
      <c r="O2341" s="8" t="str">
        <f>_xlfn.CONCAT(YEAR(OP[[#This Row],[FechaDocumento]]),"-",MONTH(OP[[#This Row],[FechaDocumento]]))</f>
        <v>2026-1</v>
      </c>
    </row>
    <row r="2342" spans="1:15" ht="15">
      <c r="A2342" s="8">
        <v>3235</v>
      </c>
      <c r="B2342" s="8">
        <v>2310090462</v>
      </c>
      <c r="C2342" s="8" t="s">
        <v>926</v>
      </c>
      <c r="D2342" s="8" t="s">
        <v>12</v>
      </c>
      <c r="E2342" s="8" t="s">
        <v>13</v>
      </c>
      <c r="F2342" s="8" t="s">
        <v>14</v>
      </c>
      <c r="G2342" s="8" t="s">
        <v>15</v>
      </c>
      <c r="H2342" s="8" t="s">
        <v>16</v>
      </c>
      <c r="I2342" s="9">
        <v>25000</v>
      </c>
      <c r="J2342" s="9">
        <v>23100</v>
      </c>
      <c r="K2342" s="8" t="s">
        <v>926</v>
      </c>
      <c r="L2342" s="10">
        <v>46037</v>
      </c>
      <c r="N2342" t="str">
        <f>IFERROR(VLOOKUP(A2342,Ordenes!$C$1:$C$215,1,FALSE),"N/A")</f>
        <v>N/A</v>
      </c>
      <c r="O2342" s="8" t="str">
        <f>_xlfn.CONCAT(YEAR(OP[[#This Row],[FechaDocumento]]),"-",MONTH(OP[[#This Row],[FechaDocumento]]))</f>
        <v>2026-1</v>
      </c>
    </row>
    <row r="2343" spans="1:15" ht="15">
      <c r="A2343" s="8">
        <v>3236</v>
      </c>
      <c r="B2343" s="8">
        <v>2310090448</v>
      </c>
      <c r="C2343" s="8" t="s">
        <v>21</v>
      </c>
      <c r="D2343" s="8" t="s">
        <v>12</v>
      </c>
      <c r="E2343" s="8" t="s">
        <v>13</v>
      </c>
      <c r="F2343" s="8" t="s">
        <v>14</v>
      </c>
      <c r="G2343" s="8" t="s">
        <v>15</v>
      </c>
      <c r="H2343" s="8" t="s">
        <v>16</v>
      </c>
      <c r="I2343" s="9">
        <v>30000</v>
      </c>
      <c r="J2343" s="9">
        <v>30250</v>
      </c>
      <c r="K2343" s="8" t="s">
        <v>21</v>
      </c>
      <c r="L2343" s="10">
        <v>46037</v>
      </c>
      <c r="N2343" t="str">
        <f>IFERROR(VLOOKUP(A2343,Ordenes!$C$1:$C$215,1,FALSE),"N/A")</f>
        <v>N/A</v>
      </c>
      <c r="O2343" s="8" t="str">
        <f>_xlfn.CONCAT(YEAR(OP[[#This Row],[FechaDocumento]]),"-",MONTH(OP[[#This Row],[FechaDocumento]]))</f>
        <v>2026-1</v>
      </c>
    </row>
    <row r="2344" spans="1:15" ht="15">
      <c r="A2344" s="8">
        <v>3237</v>
      </c>
      <c r="B2344" s="8">
        <v>2310090507</v>
      </c>
      <c r="C2344" s="8" t="s">
        <v>494</v>
      </c>
      <c r="D2344" s="8" t="s">
        <v>12</v>
      </c>
      <c r="E2344" s="8" t="s">
        <v>13</v>
      </c>
      <c r="F2344" s="8" t="s">
        <v>14</v>
      </c>
      <c r="G2344" s="8" t="s">
        <v>15</v>
      </c>
      <c r="H2344" s="8" t="s">
        <v>16</v>
      </c>
      <c r="I2344" s="9">
        <v>20000</v>
      </c>
      <c r="J2344" s="9">
        <v>19200</v>
      </c>
      <c r="K2344" s="8" t="s">
        <v>494</v>
      </c>
      <c r="L2344" s="10">
        <v>46037</v>
      </c>
      <c r="N2344" t="str">
        <f>IFERROR(VLOOKUP(A2344,Ordenes!$C$1:$C$215,1,FALSE),"N/A")</f>
        <v>N/A</v>
      </c>
      <c r="O2344" s="8" t="str">
        <f>_xlfn.CONCAT(YEAR(OP[[#This Row],[FechaDocumento]]),"-",MONTH(OP[[#This Row],[FechaDocumento]]))</f>
        <v>2026-1</v>
      </c>
    </row>
    <row r="2345" spans="1:15" ht="15">
      <c r="A2345" s="8">
        <v>3238</v>
      </c>
      <c r="B2345" s="8">
        <v>2310160477</v>
      </c>
      <c r="C2345" s="8" t="s">
        <v>367</v>
      </c>
      <c r="D2345" s="8" t="s">
        <v>12</v>
      </c>
      <c r="E2345" s="8" t="s">
        <v>13</v>
      </c>
      <c r="F2345" s="8" t="s">
        <v>14</v>
      </c>
      <c r="G2345" s="8" t="s">
        <v>15</v>
      </c>
      <c r="H2345" s="8" t="s">
        <v>16</v>
      </c>
      <c r="I2345" s="9">
        <v>20000</v>
      </c>
      <c r="J2345" s="9">
        <v>20200</v>
      </c>
      <c r="K2345" s="8" t="s">
        <v>367</v>
      </c>
      <c r="L2345" s="10">
        <v>46037</v>
      </c>
      <c r="N2345" t="str">
        <f>IFERROR(VLOOKUP(A2345,Ordenes!$C$1:$C$215,1,FALSE),"N/A")</f>
        <v>N/A</v>
      </c>
      <c r="O2345" s="8" t="str">
        <f>_xlfn.CONCAT(YEAR(OP[[#This Row],[FechaDocumento]]),"-",MONTH(OP[[#This Row],[FechaDocumento]]))</f>
        <v>2026-1</v>
      </c>
    </row>
    <row r="2346" spans="1:15" ht="15">
      <c r="A2346" s="8">
        <v>3239</v>
      </c>
      <c r="B2346" s="8">
        <v>2310160475</v>
      </c>
      <c r="C2346" s="8" t="s">
        <v>710</v>
      </c>
      <c r="D2346" s="8" t="s">
        <v>12</v>
      </c>
      <c r="E2346" s="8" t="s">
        <v>13</v>
      </c>
      <c r="F2346" s="8" t="s">
        <v>14</v>
      </c>
      <c r="G2346" s="8" t="s">
        <v>15</v>
      </c>
      <c r="H2346" s="8" t="s">
        <v>16</v>
      </c>
      <c r="I2346" s="9">
        <v>42000</v>
      </c>
      <c r="J2346" s="9">
        <v>42000</v>
      </c>
      <c r="K2346" s="8" t="s">
        <v>710</v>
      </c>
      <c r="L2346" s="10">
        <v>46037</v>
      </c>
      <c r="N2346" t="str">
        <f>IFERROR(VLOOKUP(A2346,Ordenes!$C$1:$C$215,1,FALSE),"N/A")</f>
        <v>N/A</v>
      </c>
      <c r="O2346" s="8" t="str">
        <f>_xlfn.CONCAT(YEAR(OP[[#This Row],[FechaDocumento]]),"-",MONTH(OP[[#This Row],[FechaDocumento]]))</f>
        <v>2026-1</v>
      </c>
    </row>
    <row r="2347" spans="1:15" ht="15">
      <c r="A2347" s="8">
        <v>3240</v>
      </c>
      <c r="B2347" s="8">
        <v>2310160476</v>
      </c>
      <c r="C2347" s="8" t="s">
        <v>26</v>
      </c>
      <c r="D2347" s="8" t="s">
        <v>12</v>
      </c>
      <c r="E2347" s="8" t="s">
        <v>13</v>
      </c>
      <c r="F2347" s="8" t="s">
        <v>14</v>
      </c>
      <c r="G2347" s="8" t="s">
        <v>15</v>
      </c>
      <c r="H2347" s="8" t="s">
        <v>16</v>
      </c>
      <c r="I2347" s="9">
        <v>28000</v>
      </c>
      <c r="J2347" s="9">
        <v>28000</v>
      </c>
      <c r="K2347" s="8" t="s">
        <v>26</v>
      </c>
      <c r="L2347" s="10">
        <v>46037</v>
      </c>
      <c r="N2347" t="str">
        <f>IFERROR(VLOOKUP(A2347,Ordenes!$C$1:$C$215,1,FALSE),"N/A")</f>
        <v>N/A</v>
      </c>
      <c r="O2347" s="8" t="str">
        <f>_xlfn.CONCAT(YEAR(OP[[#This Row],[FechaDocumento]]),"-",MONTH(OP[[#This Row],[FechaDocumento]]))</f>
        <v>2026-1</v>
      </c>
    </row>
    <row r="2348" spans="1:15" ht="15">
      <c r="A2348" s="8">
        <v>3241</v>
      </c>
      <c r="B2348" s="8">
        <v>2310160500</v>
      </c>
      <c r="C2348" s="8" t="s">
        <v>816</v>
      </c>
      <c r="D2348" s="8" t="s">
        <v>12</v>
      </c>
      <c r="E2348" s="8" t="s">
        <v>13</v>
      </c>
      <c r="F2348" s="8" t="s">
        <v>14</v>
      </c>
      <c r="G2348" s="8" t="s">
        <v>15</v>
      </c>
      <c r="H2348" s="8" t="s">
        <v>16</v>
      </c>
      <c r="I2348" s="9">
        <v>16000</v>
      </c>
      <c r="J2348" s="9">
        <v>16000</v>
      </c>
      <c r="K2348" s="8" t="s">
        <v>816</v>
      </c>
      <c r="L2348" s="10">
        <v>46037</v>
      </c>
      <c r="N2348" t="str">
        <f>IFERROR(VLOOKUP(A2348,Ordenes!$C$1:$C$215,1,FALSE),"N/A")</f>
        <v>N/A</v>
      </c>
      <c r="O2348" s="8" t="str">
        <f>_xlfn.CONCAT(YEAR(OP[[#This Row],[FechaDocumento]]),"-",MONTH(OP[[#This Row],[FechaDocumento]]))</f>
        <v>2026-1</v>
      </c>
    </row>
    <row r="2349" spans="1:15" ht="15">
      <c r="A2349" s="8">
        <v>3242</v>
      </c>
      <c r="B2349" s="8">
        <v>2310160473</v>
      </c>
      <c r="C2349" s="8" t="s">
        <v>848</v>
      </c>
      <c r="D2349" s="8" t="s">
        <v>12</v>
      </c>
      <c r="E2349" s="8" t="s">
        <v>13</v>
      </c>
      <c r="F2349" s="8" t="s">
        <v>14</v>
      </c>
      <c r="G2349" s="8" t="s">
        <v>15</v>
      </c>
      <c r="H2349" s="8" t="s">
        <v>16</v>
      </c>
      <c r="I2349" s="9">
        <v>18000</v>
      </c>
      <c r="J2349" s="9">
        <v>18000</v>
      </c>
      <c r="K2349" s="8" t="s">
        <v>848</v>
      </c>
      <c r="L2349" s="10">
        <v>46037</v>
      </c>
      <c r="N2349" t="str">
        <f>IFERROR(VLOOKUP(A2349,Ordenes!$C$1:$C$215,1,FALSE),"N/A")</f>
        <v>N/A</v>
      </c>
      <c r="O2349" s="8" t="str">
        <f>_xlfn.CONCAT(YEAR(OP[[#This Row],[FechaDocumento]]),"-",MONTH(OP[[#This Row],[FechaDocumento]]))</f>
        <v>2026-1</v>
      </c>
    </row>
    <row r="2350" spans="1:15" ht="15">
      <c r="A2350" s="8">
        <v>3243</v>
      </c>
      <c r="B2350" s="8">
        <v>2310160353</v>
      </c>
      <c r="C2350" s="8" t="s">
        <v>712</v>
      </c>
      <c r="D2350" s="8" t="s">
        <v>12</v>
      </c>
      <c r="E2350" s="8" t="s">
        <v>13</v>
      </c>
      <c r="F2350" s="8" t="s">
        <v>14</v>
      </c>
      <c r="G2350" s="8" t="s">
        <v>15</v>
      </c>
      <c r="H2350" s="8" t="s">
        <v>16</v>
      </c>
      <c r="I2350" s="9">
        <v>15000</v>
      </c>
      <c r="J2350" s="9">
        <v>15000</v>
      </c>
      <c r="K2350" s="8" t="s">
        <v>712</v>
      </c>
      <c r="L2350" s="10">
        <v>46037</v>
      </c>
      <c r="N2350" t="str">
        <f>IFERROR(VLOOKUP(A2350,Ordenes!$C$1:$C$215,1,FALSE),"N/A")</f>
        <v>N/A</v>
      </c>
      <c r="O2350" s="8" t="str">
        <f>_xlfn.CONCAT(YEAR(OP[[#This Row],[FechaDocumento]]),"-",MONTH(OP[[#This Row],[FechaDocumento]]))</f>
        <v>2026-1</v>
      </c>
    </row>
    <row r="2351" spans="1:15" ht="15">
      <c r="A2351" s="8">
        <v>3244</v>
      </c>
      <c r="B2351" s="8">
        <v>2310160252</v>
      </c>
      <c r="C2351" s="8" t="s">
        <v>927</v>
      </c>
      <c r="D2351" s="8" t="s">
        <v>12</v>
      </c>
      <c r="E2351" s="8" t="s">
        <v>13</v>
      </c>
      <c r="F2351" s="8" t="s">
        <v>14</v>
      </c>
      <c r="G2351" s="8" t="s">
        <v>15</v>
      </c>
      <c r="H2351" s="8" t="s">
        <v>16</v>
      </c>
      <c r="I2351" s="9">
        <v>20000</v>
      </c>
      <c r="J2351" s="9">
        <v>20000</v>
      </c>
      <c r="K2351" s="8" t="s">
        <v>927</v>
      </c>
      <c r="L2351" s="10">
        <v>46037</v>
      </c>
      <c r="N2351" t="str">
        <f>IFERROR(VLOOKUP(A2351,Ordenes!$C$1:$C$215,1,FALSE),"N/A")</f>
        <v>N/A</v>
      </c>
      <c r="O2351" s="8" t="str">
        <f>_xlfn.CONCAT(YEAR(OP[[#This Row],[FechaDocumento]]),"-",MONTH(OP[[#This Row],[FechaDocumento]]))</f>
        <v>2026-1</v>
      </c>
    </row>
    <row r="2352" spans="1:15" ht="15">
      <c r="A2352" s="8">
        <v>3245</v>
      </c>
      <c r="B2352" s="8">
        <v>2310160253</v>
      </c>
      <c r="C2352" s="8" t="s">
        <v>928</v>
      </c>
      <c r="D2352" s="8" t="s">
        <v>12</v>
      </c>
      <c r="E2352" s="8" t="s">
        <v>13</v>
      </c>
      <c r="F2352" s="8" t="s">
        <v>14</v>
      </c>
      <c r="G2352" s="8" t="s">
        <v>15</v>
      </c>
      <c r="H2352" s="8" t="s">
        <v>16</v>
      </c>
      <c r="I2352" s="9">
        <v>10000</v>
      </c>
      <c r="J2352" s="9">
        <v>11000</v>
      </c>
      <c r="K2352" s="8" t="s">
        <v>928</v>
      </c>
      <c r="L2352" s="10">
        <v>46037</v>
      </c>
      <c r="N2352" t="str">
        <f>IFERROR(VLOOKUP(A2352,Ordenes!$C$1:$C$215,1,FALSE),"N/A")</f>
        <v>N/A</v>
      </c>
      <c r="O2352" s="8" t="str">
        <f>_xlfn.CONCAT(YEAR(OP[[#This Row],[FechaDocumento]]),"-",MONTH(OP[[#This Row],[FechaDocumento]]))</f>
        <v>2026-1</v>
      </c>
    </row>
    <row r="2353" spans="1:15" ht="15">
      <c r="A2353" s="8">
        <v>3246</v>
      </c>
      <c r="B2353" s="8">
        <v>2310160537</v>
      </c>
      <c r="C2353" s="8" t="s">
        <v>200</v>
      </c>
      <c r="D2353" s="8" t="s">
        <v>12</v>
      </c>
      <c r="E2353" s="8" t="s">
        <v>13</v>
      </c>
      <c r="F2353" s="8" t="s">
        <v>14</v>
      </c>
      <c r="G2353" s="8" t="s">
        <v>15</v>
      </c>
      <c r="H2353" s="8" t="s">
        <v>16</v>
      </c>
      <c r="I2353" s="9">
        <v>100000</v>
      </c>
      <c r="J2353" s="9">
        <v>99000</v>
      </c>
      <c r="K2353" s="8" t="s">
        <v>201</v>
      </c>
      <c r="L2353" s="10">
        <v>46037</v>
      </c>
      <c r="N2353" t="str">
        <f>IFERROR(VLOOKUP(A2353,Ordenes!$C$1:$C$215,1,FALSE),"N/A")</f>
        <v>N/A</v>
      </c>
      <c r="O2353" s="8" t="str">
        <f>_xlfn.CONCAT(YEAR(OP[[#This Row],[FechaDocumento]]),"-",MONTH(OP[[#This Row],[FechaDocumento]]))</f>
        <v>2026-1</v>
      </c>
    </row>
    <row r="2354" spans="1:15" ht="15">
      <c r="A2354" s="8">
        <v>3247</v>
      </c>
      <c r="B2354" s="8">
        <v>2310160249</v>
      </c>
      <c r="C2354" s="8" t="s">
        <v>34</v>
      </c>
      <c r="D2354" s="8" t="s">
        <v>12</v>
      </c>
      <c r="E2354" s="8" t="s">
        <v>13</v>
      </c>
      <c r="F2354" s="8" t="s">
        <v>14</v>
      </c>
      <c r="G2354" s="8" t="s">
        <v>15</v>
      </c>
      <c r="H2354" s="8" t="s">
        <v>16</v>
      </c>
      <c r="I2354" s="9">
        <v>117000</v>
      </c>
      <c r="J2354" s="9">
        <v>121000</v>
      </c>
      <c r="K2354" s="8" t="s">
        <v>34</v>
      </c>
      <c r="L2354" s="10">
        <v>46037</v>
      </c>
      <c r="N2354" t="str">
        <f>IFERROR(VLOOKUP(A2354,Ordenes!$C$1:$C$215,1,FALSE),"N/A")</f>
        <v>N/A</v>
      </c>
      <c r="O2354" s="8" t="str">
        <f>_xlfn.CONCAT(YEAR(OP[[#This Row],[FechaDocumento]]),"-",MONTH(OP[[#This Row],[FechaDocumento]]))</f>
        <v>2026-1</v>
      </c>
    </row>
    <row r="2355" spans="1:15" ht="15">
      <c r="A2355" s="8">
        <v>3248</v>
      </c>
      <c r="B2355" s="8">
        <v>2310160241</v>
      </c>
      <c r="C2355" s="8" t="s">
        <v>713</v>
      </c>
      <c r="D2355" s="8" t="s">
        <v>12</v>
      </c>
      <c r="E2355" s="8" t="s">
        <v>13</v>
      </c>
      <c r="F2355" s="8" t="s">
        <v>14</v>
      </c>
      <c r="G2355" s="8" t="s">
        <v>15</v>
      </c>
      <c r="H2355" s="8" t="s">
        <v>16</v>
      </c>
      <c r="I2355" s="9">
        <v>63000</v>
      </c>
      <c r="J2355" s="9">
        <v>62600</v>
      </c>
      <c r="K2355" s="8" t="s">
        <v>713</v>
      </c>
      <c r="L2355" s="10">
        <v>46037</v>
      </c>
      <c r="N2355" t="str">
        <f>IFERROR(VLOOKUP(A2355,Ordenes!$C$1:$C$215,1,FALSE),"N/A")</f>
        <v>N/A</v>
      </c>
      <c r="O2355" s="8" t="str">
        <f>_xlfn.CONCAT(YEAR(OP[[#This Row],[FechaDocumento]]),"-",MONTH(OP[[#This Row],[FechaDocumento]]))</f>
        <v>2026-1</v>
      </c>
    </row>
    <row r="2356" spans="1:15" ht="15">
      <c r="A2356" s="8">
        <v>3249</v>
      </c>
      <c r="B2356" s="8">
        <v>2310160536</v>
      </c>
      <c r="C2356" s="8" t="s">
        <v>276</v>
      </c>
      <c r="D2356" s="8" t="s">
        <v>12</v>
      </c>
      <c r="E2356" s="8" t="s">
        <v>13</v>
      </c>
      <c r="F2356" s="8" t="s">
        <v>14</v>
      </c>
      <c r="G2356" s="8" t="s">
        <v>15</v>
      </c>
      <c r="H2356" s="8" t="s">
        <v>16</v>
      </c>
      <c r="I2356" s="9">
        <v>11000</v>
      </c>
      <c r="J2356" s="9">
        <v>11000</v>
      </c>
      <c r="K2356" s="8" t="s">
        <v>277</v>
      </c>
      <c r="L2356" s="10">
        <v>46037</v>
      </c>
      <c r="N2356" t="str">
        <f>IFERROR(VLOOKUP(A2356,Ordenes!$C$1:$C$215,1,FALSE),"N/A")</f>
        <v>N/A</v>
      </c>
      <c r="O2356" s="8" t="str">
        <f>_xlfn.CONCAT(YEAR(OP[[#This Row],[FechaDocumento]]),"-",MONTH(OP[[#This Row],[FechaDocumento]]))</f>
        <v>2026-1</v>
      </c>
    </row>
    <row r="2357" spans="1:15" ht="15">
      <c r="A2357" s="8">
        <v>3250</v>
      </c>
      <c r="B2357" s="8">
        <v>2310160242</v>
      </c>
      <c r="C2357" s="8" t="s">
        <v>827</v>
      </c>
      <c r="D2357" s="8" t="s">
        <v>12</v>
      </c>
      <c r="E2357" s="8" t="s">
        <v>13</v>
      </c>
      <c r="F2357" s="8" t="s">
        <v>14</v>
      </c>
      <c r="G2357" s="8" t="s">
        <v>15</v>
      </c>
      <c r="H2357" s="8" t="s">
        <v>16</v>
      </c>
      <c r="I2357" s="9">
        <v>36000</v>
      </c>
      <c r="J2357" s="9">
        <v>35000</v>
      </c>
      <c r="K2357" s="8" t="s">
        <v>827</v>
      </c>
      <c r="L2357" s="10">
        <v>46037</v>
      </c>
      <c r="N2357" t="str">
        <f>IFERROR(VLOOKUP(A2357,Ordenes!$C$1:$C$215,1,FALSE),"N/A")</f>
        <v>N/A</v>
      </c>
      <c r="O2357" s="8" t="str">
        <f>_xlfn.CONCAT(YEAR(OP[[#This Row],[FechaDocumento]]),"-",MONTH(OP[[#This Row],[FechaDocumento]]))</f>
        <v>2026-1</v>
      </c>
    </row>
    <row r="2358" spans="1:15" ht="15">
      <c r="A2358" s="8">
        <v>3251</v>
      </c>
      <c r="B2358" s="8">
        <v>2310160243</v>
      </c>
      <c r="C2358" s="8" t="s">
        <v>847</v>
      </c>
      <c r="D2358" s="8" t="s">
        <v>12</v>
      </c>
      <c r="E2358" s="8" t="s">
        <v>13</v>
      </c>
      <c r="F2358" s="8" t="s">
        <v>14</v>
      </c>
      <c r="G2358" s="8" t="s">
        <v>15</v>
      </c>
      <c r="H2358" s="8" t="s">
        <v>16</v>
      </c>
      <c r="I2358" s="9">
        <v>55000</v>
      </c>
      <c r="J2358" s="9">
        <v>53800</v>
      </c>
      <c r="K2358" s="8" t="s">
        <v>847</v>
      </c>
      <c r="L2358" s="10">
        <v>46037</v>
      </c>
      <c r="N2358" t="str">
        <f>IFERROR(VLOOKUP(A2358,Ordenes!$C$1:$C$215,1,FALSE),"N/A")</f>
        <v>N/A</v>
      </c>
      <c r="O2358" s="8" t="str">
        <f>_xlfn.CONCAT(YEAR(OP[[#This Row],[FechaDocumento]]),"-",MONTH(OP[[#This Row],[FechaDocumento]]))</f>
        <v>2026-1</v>
      </c>
    </row>
    <row r="2359" spans="1:15" ht="15">
      <c r="A2359" s="8">
        <v>3258</v>
      </c>
      <c r="B2359" s="8">
        <v>2110210021</v>
      </c>
      <c r="C2359" s="8" t="s">
        <v>690</v>
      </c>
      <c r="D2359" s="8" t="s">
        <v>12</v>
      </c>
      <c r="E2359" s="8" t="s">
        <v>13</v>
      </c>
      <c r="F2359" s="8" t="s">
        <v>47</v>
      </c>
      <c r="G2359" s="8" t="s">
        <v>48</v>
      </c>
      <c r="H2359" s="8" t="s">
        <v>49</v>
      </c>
      <c r="I2359" s="9">
        <v>2000</v>
      </c>
      <c r="J2359" s="9">
        <v>1987</v>
      </c>
      <c r="K2359" s="8" t="s">
        <v>690</v>
      </c>
      <c r="L2359" s="10">
        <v>46037</v>
      </c>
      <c r="N2359" t="str">
        <f>IFERROR(VLOOKUP(A2359,Ordenes!$C$1:$C$215,1,FALSE),"N/A")</f>
        <v>N/A</v>
      </c>
      <c r="O2359" s="8" t="str">
        <f>_xlfn.CONCAT(YEAR(OP[[#This Row],[FechaDocumento]]),"-",MONTH(OP[[#This Row],[FechaDocumento]]))</f>
        <v>2026-1</v>
      </c>
    </row>
    <row r="2360" spans="1:15" ht="15">
      <c r="A2360" s="8">
        <v>3259</v>
      </c>
      <c r="B2360" s="8">
        <v>2110210022</v>
      </c>
      <c r="C2360" s="8" t="s">
        <v>612</v>
      </c>
      <c r="D2360" s="8" t="s">
        <v>12</v>
      </c>
      <c r="E2360" s="8" t="s">
        <v>13</v>
      </c>
      <c r="F2360" s="8" t="s">
        <v>47</v>
      </c>
      <c r="G2360" s="8" t="s">
        <v>48</v>
      </c>
      <c r="H2360" s="8" t="s">
        <v>49</v>
      </c>
      <c r="I2360" s="9">
        <v>2000</v>
      </c>
      <c r="J2360" s="9">
        <v>1996</v>
      </c>
      <c r="K2360" s="8" t="s">
        <v>612</v>
      </c>
      <c r="L2360" s="10">
        <v>46037</v>
      </c>
      <c r="N2360" t="str">
        <f>IFERROR(VLOOKUP(A2360,Ordenes!$C$1:$C$215,1,FALSE),"N/A")</f>
        <v>N/A</v>
      </c>
      <c r="O2360" s="8" t="str">
        <f>_xlfn.CONCAT(YEAR(OP[[#This Row],[FechaDocumento]]),"-",MONTH(OP[[#This Row],[FechaDocumento]]))</f>
        <v>2026-1</v>
      </c>
    </row>
    <row r="2361" spans="1:15" ht="15">
      <c r="A2361" s="8">
        <v>3260</v>
      </c>
      <c r="B2361" s="8">
        <v>2110210023</v>
      </c>
      <c r="C2361" s="8" t="s">
        <v>609</v>
      </c>
      <c r="D2361" s="8" t="s">
        <v>12</v>
      </c>
      <c r="E2361" s="8" t="s">
        <v>13</v>
      </c>
      <c r="F2361" s="8" t="s">
        <v>47</v>
      </c>
      <c r="G2361" s="8" t="s">
        <v>48</v>
      </c>
      <c r="H2361" s="8" t="s">
        <v>49</v>
      </c>
      <c r="I2361" s="9">
        <v>2600</v>
      </c>
      <c r="J2361" s="9">
        <v>2589</v>
      </c>
      <c r="K2361" s="8" t="s">
        <v>609</v>
      </c>
      <c r="L2361" s="10">
        <v>46037</v>
      </c>
      <c r="N2361" t="str">
        <f>IFERROR(VLOOKUP(A2361,Ordenes!$C$1:$C$215,1,FALSE),"N/A")</f>
        <v>N/A</v>
      </c>
      <c r="O2361" s="8" t="str">
        <f>_xlfn.CONCAT(YEAR(OP[[#This Row],[FechaDocumento]]),"-",MONTH(OP[[#This Row],[FechaDocumento]]))</f>
        <v>2026-1</v>
      </c>
    </row>
    <row r="2362" spans="1:15" ht="15">
      <c r="A2362" s="8">
        <v>3261</v>
      </c>
      <c r="B2362" s="8">
        <v>2110210030</v>
      </c>
      <c r="C2362" s="8" t="s">
        <v>691</v>
      </c>
      <c r="D2362" s="8" t="s">
        <v>12</v>
      </c>
      <c r="E2362" s="8" t="s">
        <v>13</v>
      </c>
      <c r="F2362" s="8" t="s">
        <v>47</v>
      </c>
      <c r="G2362" s="8" t="s">
        <v>48</v>
      </c>
      <c r="H2362" s="8" t="s">
        <v>49</v>
      </c>
      <c r="I2362" s="9">
        <v>2000</v>
      </c>
      <c r="J2362" s="9">
        <v>1993</v>
      </c>
      <c r="K2362" s="8" t="s">
        <v>691</v>
      </c>
      <c r="L2362" s="10">
        <v>46037</v>
      </c>
      <c r="N2362" t="str">
        <f>IFERROR(VLOOKUP(A2362,Ordenes!$C$1:$C$215,1,FALSE),"N/A")</f>
        <v>N/A</v>
      </c>
      <c r="O2362" s="8" t="str">
        <f>_xlfn.CONCAT(YEAR(OP[[#This Row],[FechaDocumento]]),"-",MONTH(OP[[#This Row],[FechaDocumento]]))</f>
        <v>2026-1</v>
      </c>
    </row>
    <row r="2363" spans="1:15" ht="15">
      <c r="A2363" s="8">
        <v>3262</v>
      </c>
      <c r="B2363" s="8">
        <v>2110210024</v>
      </c>
      <c r="C2363" s="8" t="s">
        <v>610</v>
      </c>
      <c r="D2363" s="8" t="s">
        <v>12</v>
      </c>
      <c r="E2363" s="8" t="s">
        <v>13</v>
      </c>
      <c r="F2363" s="8" t="s">
        <v>47</v>
      </c>
      <c r="G2363" s="8" t="s">
        <v>48</v>
      </c>
      <c r="H2363" s="8" t="s">
        <v>49</v>
      </c>
      <c r="I2363" s="9">
        <v>2000</v>
      </c>
      <c r="J2363" s="9">
        <v>1996</v>
      </c>
      <c r="K2363" s="8" t="s">
        <v>610</v>
      </c>
      <c r="L2363" s="10">
        <v>46037</v>
      </c>
      <c r="N2363" t="str">
        <f>IFERROR(VLOOKUP(A2363,Ordenes!$C$1:$C$215,1,FALSE),"N/A")</f>
        <v>N/A</v>
      </c>
      <c r="O2363" s="8" t="str">
        <f>_xlfn.CONCAT(YEAR(OP[[#This Row],[FechaDocumento]]),"-",MONTH(OP[[#This Row],[FechaDocumento]]))</f>
        <v>2026-1</v>
      </c>
    </row>
    <row r="2364" spans="1:15" ht="15">
      <c r="A2364" s="8">
        <v>3263</v>
      </c>
      <c r="B2364" s="8">
        <v>2110210005</v>
      </c>
      <c r="C2364" s="8" t="s">
        <v>631</v>
      </c>
      <c r="D2364" s="8" t="s">
        <v>12</v>
      </c>
      <c r="E2364" s="8" t="s">
        <v>13</v>
      </c>
      <c r="F2364" s="8" t="s">
        <v>47</v>
      </c>
      <c r="G2364" s="8" t="s">
        <v>48</v>
      </c>
      <c r="H2364" s="8" t="s">
        <v>49</v>
      </c>
      <c r="I2364" s="9">
        <v>1000</v>
      </c>
      <c r="J2364" s="9">
        <v>999</v>
      </c>
      <c r="K2364" s="8" t="s">
        <v>631</v>
      </c>
      <c r="L2364" s="10">
        <v>46037</v>
      </c>
      <c r="N2364" t="str">
        <f>IFERROR(VLOOKUP(A2364,Ordenes!$C$1:$C$215,1,FALSE),"N/A")</f>
        <v>N/A</v>
      </c>
      <c r="O2364" s="8" t="str">
        <f>_xlfn.CONCAT(YEAR(OP[[#This Row],[FechaDocumento]]),"-",MONTH(OP[[#This Row],[FechaDocumento]]))</f>
        <v>2026-1</v>
      </c>
    </row>
    <row r="2365" spans="1:15" ht="15">
      <c r="A2365" s="8">
        <v>3264</v>
      </c>
      <c r="B2365" s="8">
        <v>2110210006</v>
      </c>
      <c r="C2365" s="8" t="s">
        <v>818</v>
      </c>
      <c r="D2365" s="8" t="s">
        <v>12</v>
      </c>
      <c r="E2365" s="8" t="s">
        <v>13</v>
      </c>
      <c r="F2365" s="8" t="s">
        <v>47</v>
      </c>
      <c r="G2365" s="8" t="s">
        <v>48</v>
      </c>
      <c r="H2365" s="8" t="s">
        <v>49</v>
      </c>
      <c r="I2365" s="9">
        <v>1000</v>
      </c>
      <c r="J2365" s="9">
        <v>1000</v>
      </c>
      <c r="K2365" s="8" t="s">
        <v>818</v>
      </c>
      <c r="L2365" s="10">
        <v>46037</v>
      </c>
      <c r="N2365" t="str">
        <f>IFERROR(VLOOKUP(A2365,Ordenes!$C$1:$C$215,1,FALSE),"N/A")</f>
        <v>N/A</v>
      </c>
      <c r="O2365" s="8" t="str">
        <f>_xlfn.CONCAT(YEAR(OP[[#This Row],[FechaDocumento]]),"-",MONTH(OP[[#This Row],[FechaDocumento]]))</f>
        <v>2026-1</v>
      </c>
    </row>
    <row r="2366" spans="1:15" ht="15">
      <c r="A2366" s="8">
        <v>3265</v>
      </c>
      <c r="B2366" s="8">
        <v>2110210007</v>
      </c>
      <c r="C2366" s="8" t="s">
        <v>583</v>
      </c>
      <c r="D2366" s="8" t="s">
        <v>12</v>
      </c>
      <c r="E2366" s="8" t="s">
        <v>13</v>
      </c>
      <c r="F2366" s="8" t="s">
        <v>47</v>
      </c>
      <c r="G2366" s="8" t="s">
        <v>48</v>
      </c>
      <c r="H2366" s="8" t="s">
        <v>49</v>
      </c>
      <c r="I2366" s="9">
        <v>1000</v>
      </c>
      <c r="J2366" s="9">
        <v>899</v>
      </c>
      <c r="K2366" s="8" t="s">
        <v>583</v>
      </c>
      <c r="L2366" s="10">
        <v>46037</v>
      </c>
      <c r="N2366" t="str">
        <f>IFERROR(VLOOKUP(A2366,Ordenes!$C$1:$C$215,1,FALSE),"N/A")</f>
        <v>N/A</v>
      </c>
      <c r="O2366" s="8" t="str">
        <f>_xlfn.CONCAT(YEAR(OP[[#This Row],[FechaDocumento]]),"-",MONTH(OP[[#This Row],[FechaDocumento]]))</f>
        <v>2026-1</v>
      </c>
    </row>
    <row r="2367" spans="1:15" ht="15">
      <c r="A2367" s="8">
        <v>3266</v>
      </c>
      <c r="B2367" s="8">
        <v>2110210004</v>
      </c>
      <c r="C2367" s="8" t="s">
        <v>632</v>
      </c>
      <c r="D2367" s="8" t="s">
        <v>12</v>
      </c>
      <c r="E2367" s="8" t="s">
        <v>13</v>
      </c>
      <c r="F2367" s="8" t="s">
        <v>47</v>
      </c>
      <c r="G2367" s="8" t="s">
        <v>48</v>
      </c>
      <c r="H2367" s="8" t="s">
        <v>49</v>
      </c>
      <c r="I2367" s="9">
        <v>1000</v>
      </c>
      <c r="J2367" s="9">
        <v>1000</v>
      </c>
      <c r="K2367" s="8" t="s">
        <v>632</v>
      </c>
      <c r="L2367" s="10">
        <v>46037</v>
      </c>
      <c r="N2367" t="str">
        <f>IFERROR(VLOOKUP(A2367,Ordenes!$C$1:$C$215,1,FALSE),"N/A")</f>
        <v>N/A</v>
      </c>
      <c r="O2367" s="8" t="str">
        <f>_xlfn.CONCAT(YEAR(OP[[#This Row],[FechaDocumento]]),"-",MONTH(OP[[#This Row],[FechaDocumento]]))</f>
        <v>2026-1</v>
      </c>
    </row>
    <row r="2368" spans="1:15" ht="15">
      <c r="A2368" s="8">
        <v>3267</v>
      </c>
      <c r="B2368" s="8">
        <v>2110210009</v>
      </c>
      <c r="C2368" s="8" t="s">
        <v>819</v>
      </c>
      <c r="D2368" s="8" t="s">
        <v>12</v>
      </c>
      <c r="E2368" s="8" t="s">
        <v>13</v>
      </c>
      <c r="F2368" s="8" t="s">
        <v>47</v>
      </c>
      <c r="G2368" s="8" t="s">
        <v>48</v>
      </c>
      <c r="H2368" s="8" t="s">
        <v>49</v>
      </c>
      <c r="I2368" s="9">
        <v>1000</v>
      </c>
      <c r="J2368" s="9">
        <v>999</v>
      </c>
      <c r="K2368" s="8" t="s">
        <v>819</v>
      </c>
      <c r="L2368" s="10">
        <v>46037</v>
      </c>
      <c r="N2368" t="str">
        <f>IFERROR(VLOOKUP(A2368,Ordenes!$C$1:$C$215,1,FALSE),"N/A")</f>
        <v>N/A</v>
      </c>
      <c r="O2368" s="8" t="str">
        <f>_xlfn.CONCAT(YEAR(OP[[#This Row],[FechaDocumento]]),"-",MONTH(OP[[#This Row],[FechaDocumento]]))</f>
        <v>2026-1</v>
      </c>
    </row>
    <row r="2369" spans="1:15" ht="15">
      <c r="A2369" s="8">
        <v>3268</v>
      </c>
      <c r="B2369" s="8">
        <v>2110210003</v>
      </c>
      <c r="C2369" s="8" t="s">
        <v>633</v>
      </c>
      <c r="D2369" s="8" t="s">
        <v>12</v>
      </c>
      <c r="E2369" s="8" t="s">
        <v>13</v>
      </c>
      <c r="F2369" s="8" t="s">
        <v>47</v>
      </c>
      <c r="G2369" s="8" t="s">
        <v>48</v>
      </c>
      <c r="H2369" s="8" t="s">
        <v>49</v>
      </c>
      <c r="I2369" s="9">
        <v>1000</v>
      </c>
      <c r="J2369" s="9">
        <v>1000</v>
      </c>
      <c r="K2369" s="8" t="s">
        <v>633</v>
      </c>
      <c r="L2369" s="10">
        <v>46037</v>
      </c>
      <c r="N2369" t="str">
        <f>IFERROR(VLOOKUP(A2369,Ordenes!$C$1:$C$215,1,FALSE),"N/A")</f>
        <v>N/A</v>
      </c>
      <c r="O2369" s="8" t="str">
        <f>_xlfn.CONCAT(YEAR(OP[[#This Row],[FechaDocumento]]),"-",MONTH(OP[[#This Row],[FechaDocumento]]))</f>
        <v>2026-1</v>
      </c>
    </row>
    <row r="2370" spans="1:15" ht="15">
      <c r="A2370" s="8">
        <v>3269</v>
      </c>
      <c r="B2370" s="8">
        <v>2110210025</v>
      </c>
      <c r="C2370" s="8" t="s">
        <v>820</v>
      </c>
      <c r="D2370" s="8" t="s">
        <v>12</v>
      </c>
      <c r="E2370" s="8" t="s">
        <v>13</v>
      </c>
      <c r="F2370" s="8" t="s">
        <v>47</v>
      </c>
      <c r="G2370" s="8" t="s">
        <v>48</v>
      </c>
      <c r="H2370" s="8" t="s">
        <v>49</v>
      </c>
      <c r="I2370" s="9">
        <v>1000</v>
      </c>
      <c r="J2370" s="9">
        <v>1000</v>
      </c>
      <c r="K2370" s="8" t="s">
        <v>820</v>
      </c>
      <c r="L2370" s="10">
        <v>46037</v>
      </c>
      <c r="N2370" t="str">
        <f>IFERROR(VLOOKUP(A2370,Ordenes!$C$1:$C$215,1,FALSE),"N/A")</f>
        <v>N/A</v>
      </c>
      <c r="O2370" s="8" t="str">
        <f>_xlfn.CONCAT(YEAR(OP[[#This Row],[FechaDocumento]]),"-",MONTH(OP[[#This Row],[FechaDocumento]]))</f>
        <v>2026-1</v>
      </c>
    </row>
    <row r="2371" spans="1:15" ht="15">
      <c r="A2371" s="8">
        <v>3274</v>
      </c>
      <c r="B2371" s="8">
        <v>2110210012</v>
      </c>
      <c r="C2371" s="8" t="s">
        <v>496</v>
      </c>
      <c r="D2371" s="8" t="s">
        <v>12</v>
      </c>
      <c r="E2371" s="8" t="s">
        <v>13</v>
      </c>
      <c r="F2371" s="8" t="s">
        <v>47</v>
      </c>
      <c r="G2371" s="8" t="s">
        <v>48</v>
      </c>
      <c r="H2371" s="8" t="s">
        <v>49</v>
      </c>
      <c r="I2371" s="9">
        <v>1000</v>
      </c>
      <c r="J2371" s="9">
        <v>998</v>
      </c>
      <c r="K2371" s="8" t="s">
        <v>496</v>
      </c>
      <c r="L2371" s="10">
        <v>46038</v>
      </c>
      <c r="N2371" t="str">
        <f>IFERROR(VLOOKUP(A2371,Ordenes!$C$1:$C$215,1,FALSE),"N/A")</f>
        <v>N/A</v>
      </c>
      <c r="O2371" s="8" t="str">
        <f>_xlfn.CONCAT(YEAR(OP[[#This Row],[FechaDocumento]]),"-",MONTH(OP[[#This Row],[FechaDocumento]]))</f>
        <v>2026-1</v>
      </c>
    </row>
    <row r="2372" spans="1:15" ht="15">
      <c r="A2372" s="8">
        <v>3275</v>
      </c>
      <c r="B2372" s="8">
        <v>2110210013</v>
      </c>
      <c r="C2372" s="8" t="s">
        <v>613</v>
      </c>
      <c r="D2372" s="8" t="s">
        <v>12</v>
      </c>
      <c r="E2372" s="8" t="s">
        <v>13</v>
      </c>
      <c r="F2372" s="8" t="s">
        <v>47</v>
      </c>
      <c r="G2372" s="8" t="s">
        <v>48</v>
      </c>
      <c r="H2372" s="8" t="s">
        <v>49</v>
      </c>
      <c r="I2372" s="9">
        <v>1000</v>
      </c>
      <c r="J2372" s="9">
        <v>998</v>
      </c>
      <c r="K2372" s="8" t="s">
        <v>613</v>
      </c>
      <c r="L2372" s="10">
        <v>46038</v>
      </c>
      <c r="N2372" t="str">
        <f>IFERROR(VLOOKUP(A2372,Ordenes!$C$1:$C$215,1,FALSE),"N/A")</f>
        <v>N/A</v>
      </c>
      <c r="O2372" s="8" t="str">
        <f>_xlfn.CONCAT(YEAR(OP[[#This Row],[FechaDocumento]]),"-",MONTH(OP[[#This Row],[FechaDocumento]]))</f>
        <v>2026-1</v>
      </c>
    </row>
    <row r="2373" spans="1:15" ht="15">
      <c r="A2373" s="8">
        <v>3276</v>
      </c>
      <c r="B2373" s="8">
        <v>2110210014</v>
      </c>
      <c r="C2373" s="8" t="s">
        <v>497</v>
      </c>
      <c r="D2373" s="8" t="s">
        <v>12</v>
      </c>
      <c r="E2373" s="8" t="s">
        <v>13</v>
      </c>
      <c r="F2373" s="8" t="s">
        <v>47</v>
      </c>
      <c r="G2373" s="8" t="s">
        <v>48</v>
      </c>
      <c r="H2373" s="8" t="s">
        <v>49</v>
      </c>
      <c r="I2373" s="9">
        <v>1000</v>
      </c>
      <c r="J2373" s="9">
        <v>999</v>
      </c>
      <c r="K2373" s="8" t="s">
        <v>497</v>
      </c>
      <c r="L2373" s="10">
        <v>46038</v>
      </c>
      <c r="N2373" t="str">
        <f>IFERROR(VLOOKUP(A2373,Ordenes!$C$1:$C$215,1,FALSE),"N/A")</f>
        <v>N/A</v>
      </c>
      <c r="O2373" s="8" t="str">
        <f>_xlfn.CONCAT(YEAR(OP[[#This Row],[FechaDocumento]]),"-",MONTH(OP[[#This Row],[FechaDocumento]]))</f>
        <v>2026-1</v>
      </c>
    </row>
    <row r="2374" spans="1:15" ht="15">
      <c r="A2374" s="8">
        <v>3277</v>
      </c>
      <c r="B2374" s="8">
        <v>2110210015</v>
      </c>
      <c r="C2374" s="8" t="s">
        <v>498</v>
      </c>
      <c r="D2374" s="8" t="s">
        <v>12</v>
      </c>
      <c r="E2374" s="8" t="s">
        <v>13</v>
      </c>
      <c r="F2374" s="8" t="s">
        <v>47</v>
      </c>
      <c r="G2374" s="8" t="s">
        <v>48</v>
      </c>
      <c r="H2374" s="8" t="s">
        <v>49</v>
      </c>
      <c r="I2374" s="9">
        <v>1000</v>
      </c>
      <c r="J2374" s="9">
        <v>996</v>
      </c>
      <c r="K2374" s="8" t="s">
        <v>498</v>
      </c>
      <c r="L2374" s="10">
        <v>46038</v>
      </c>
      <c r="N2374" t="str">
        <f>IFERROR(VLOOKUP(A2374,Ordenes!$C$1:$C$215,1,FALSE),"N/A")</f>
        <v>N/A</v>
      </c>
      <c r="O2374" s="8" t="str">
        <f>_xlfn.CONCAT(YEAR(OP[[#This Row],[FechaDocumento]]),"-",MONTH(OP[[#This Row],[FechaDocumento]]))</f>
        <v>2026-1</v>
      </c>
    </row>
    <row r="2375" spans="1:15" ht="15">
      <c r="A2375" s="8">
        <v>3278</v>
      </c>
      <c r="B2375" s="8">
        <v>2110210010</v>
      </c>
      <c r="C2375" s="8" t="s">
        <v>568</v>
      </c>
      <c r="D2375" s="8" t="s">
        <v>12</v>
      </c>
      <c r="E2375" s="8" t="s">
        <v>13</v>
      </c>
      <c r="F2375" s="8" t="s">
        <v>47</v>
      </c>
      <c r="G2375" s="8" t="s">
        <v>48</v>
      </c>
      <c r="H2375" s="8" t="s">
        <v>49</v>
      </c>
      <c r="I2375" s="9">
        <v>1400</v>
      </c>
      <c r="J2375" s="9">
        <v>1394</v>
      </c>
      <c r="K2375" s="8" t="s">
        <v>568</v>
      </c>
      <c r="L2375" s="10">
        <v>46038</v>
      </c>
      <c r="N2375" t="str">
        <f>IFERROR(VLOOKUP(A2375,Ordenes!$C$1:$C$215,1,FALSE),"N/A")</f>
        <v>N/A</v>
      </c>
      <c r="O2375" s="8" t="str">
        <f>_xlfn.CONCAT(YEAR(OP[[#This Row],[FechaDocumento]]),"-",MONTH(OP[[#This Row],[FechaDocumento]]))</f>
        <v>2026-1</v>
      </c>
    </row>
    <row r="2376" spans="1:15" ht="15">
      <c r="A2376" s="8">
        <v>3279</v>
      </c>
      <c r="B2376" s="8">
        <v>2140110666</v>
      </c>
      <c r="C2376" s="8" t="s">
        <v>388</v>
      </c>
      <c r="D2376" s="8" t="s">
        <v>12</v>
      </c>
      <c r="E2376" s="8" t="s">
        <v>108</v>
      </c>
      <c r="F2376" s="8" t="s">
        <v>109</v>
      </c>
      <c r="G2376" s="8" t="s">
        <v>110</v>
      </c>
      <c r="H2376" s="8" t="s">
        <v>111</v>
      </c>
      <c r="I2376" s="9">
        <v>27603</v>
      </c>
      <c r="J2376" s="9">
        <v>27625</v>
      </c>
      <c r="K2376" s="8" t="s">
        <v>388</v>
      </c>
      <c r="L2376" s="10">
        <v>46038</v>
      </c>
      <c r="N2376" t="str">
        <f>IFERROR(VLOOKUP(A2376,Ordenes!$C$1:$C$215,1,FALSE),"N/A")</f>
        <v>N/A</v>
      </c>
      <c r="O2376" s="8" t="str">
        <f>_xlfn.CONCAT(YEAR(OP[[#This Row],[FechaDocumento]]),"-",MONTH(OP[[#This Row],[FechaDocumento]]))</f>
        <v>2026-1</v>
      </c>
    </row>
    <row r="2377" spans="1:15" ht="15">
      <c r="A2377" s="8">
        <v>3280</v>
      </c>
      <c r="B2377" s="8">
        <v>2140110669</v>
      </c>
      <c r="C2377" s="8" t="s">
        <v>390</v>
      </c>
      <c r="D2377" s="8" t="s">
        <v>12</v>
      </c>
      <c r="E2377" s="8" t="s">
        <v>108</v>
      </c>
      <c r="F2377" s="8" t="s">
        <v>109</v>
      </c>
      <c r="G2377" s="8" t="s">
        <v>110</v>
      </c>
      <c r="H2377" s="8" t="s">
        <v>111</v>
      </c>
      <c r="I2377" s="9">
        <v>36000</v>
      </c>
      <c r="J2377" s="9">
        <v>36025</v>
      </c>
      <c r="K2377" s="8" t="s">
        <v>390</v>
      </c>
      <c r="L2377" s="10">
        <v>46038</v>
      </c>
      <c r="N2377" t="str">
        <f>IFERROR(VLOOKUP(A2377,Ordenes!$C$1:$C$215,1,FALSE),"N/A")</f>
        <v>N/A</v>
      </c>
      <c r="O2377" s="8" t="str">
        <f>_xlfn.CONCAT(YEAR(OP[[#This Row],[FechaDocumento]]),"-",MONTH(OP[[#This Row],[FechaDocumento]]))</f>
        <v>2026-1</v>
      </c>
    </row>
    <row r="2378" spans="1:15" ht="15">
      <c r="A2378" s="8">
        <v>3281</v>
      </c>
      <c r="B2378" s="8">
        <v>2140110606</v>
      </c>
      <c r="C2378" s="8" t="s">
        <v>479</v>
      </c>
      <c r="D2378" s="8" t="s">
        <v>12</v>
      </c>
      <c r="E2378" s="8" t="s">
        <v>108</v>
      </c>
      <c r="F2378" s="8" t="s">
        <v>109</v>
      </c>
      <c r="G2378" s="8" t="s">
        <v>110</v>
      </c>
      <c r="H2378" s="8" t="s">
        <v>111</v>
      </c>
      <c r="I2378" s="9">
        <v>60000</v>
      </c>
      <c r="J2378" s="9">
        <v>60025</v>
      </c>
      <c r="K2378" s="8" t="s">
        <v>479</v>
      </c>
      <c r="L2378" s="10">
        <v>46038</v>
      </c>
      <c r="N2378" t="str">
        <f>IFERROR(VLOOKUP(A2378,Ordenes!$C$1:$C$215,1,FALSE),"N/A")</f>
        <v>N/A</v>
      </c>
      <c r="O2378" s="8" t="str">
        <f>_xlfn.CONCAT(YEAR(OP[[#This Row],[FechaDocumento]]),"-",MONTH(OP[[#This Row],[FechaDocumento]]))</f>
        <v>2026-1</v>
      </c>
    </row>
    <row r="2379" spans="1:15" ht="15">
      <c r="A2379" s="8">
        <v>3282</v>
      </c>
      <c r="B2379" s="8">
        <v>2140110671</v>
      </c>
      <c r="C2379" s="8" t="s">
        <v>419</v>
      </c>
      <c r="D2379" s="8" t="s">
        <v>12</v>
      </c>
      <c r="E2379" s="8" t="s">
        <v>108</v>
      </c>
      <c r="F2379" s="8" t="s">
        <v>109</v>
      </c>
      <c r="G2379" s="8" t="s">
        <v>110</v>
      </c>
      <c r="H2379" s="8" t="s">
        <v>111</v>
      </c>
      <c r="I2379" s="9">
        <v>14000</v>
      </c>
      <c r="J2379" s="9">
        <v>14025</v>
      </c>
      <c r="K2379" s="8" t="s">
        <v>419</v>
      </c>
      <c r="L2379" s="10">
        <v>46038</v>
      </c>
      <c r="N2379" t="str">
        <f>IFERROR(VLOOKUP(A2379,Ordenes!$C$1:$C$215,1,FALSE),"N/A")</f>
        <v>N/A</v>
      </c>
      <c r="O2379" s="8" t="str">
        <f>_xlfn.CONCAT(YEAR(OP[[#This Row],[FechaDocumento]]),"-",MONTH(OP[[#This Row],[FechaDocumento]]))</f>
        <v>2026-1</v>
      </c>
    </row>
    <row r="2380" spans="1:15" ht="15">
      <c r="A2380" s="8">
        <v>3283</v>
      </c>
      <c r="B2380" s="8">
        <v>2140110668</v>
      </c>
      <c r="C2380" s="8" t="s">
        <v>418</v>
      </c>
      <c r="D2380" s="8" t="s">
        <v>12</v>
      </c>
      <c r="E2380" s="8" t="s">
        <v>108</v>
      </c>
      <c r="F2380" s="8" t="s">
        <v>109</v>
      </c>
      <c r="G2380" s="8" t="s">
        <v>110</v>
      </c>
      <c r="H2380" s="8" t="s">
        <v>111</v>
      </c>
      <c r="I2380" s="9">
        <v>11000</v>
      </c>
      <c r="J2380" s="9">
        <v>11025</v>
      </c>
      <c r="K2380" s="8" t="s">
        <v>418</v>
      </c>
      <c r="L2380" s="10">
        <v>46038</v>
      </c>
      <c r="N2380" t="str">
        <f>IFERROR(VLOOKUP(A2380,Ordenes!$C$1:$C$215,1,FALSE),"N/A")</f>
        <v>N/A</v>
      </c>
      <c r="O2380" s="8" t="str">
        <f>_xlfn.CONCAT(YEAR(OP[[#This Row],[FechaDocumento]]),"-",MONTH(OP[[#This Row],[FechaDocumento]]))</f>
        <v>2026-1</v>
      </c>
    </row>
    <row r="2381" spans="1:15" ht="15">
      <c r="A2381" s="8">
        <v>3284</v>
      </c>
      <c r="B2381" s="8">
        <v>2140110667</v>
      </c>
      <c r="C2381" s="8" t="s">
        <v>416</v>
      </c>
      <c r="D2381" s="8" t="s">
        <v>12</v>
      </c>
      <c r="E2381" s="8" t="s">
        <v>108</v>
      </c>
      <c r="F2381" s="8" t="s">
        <v>109</v>
      </c>
      <c r="G2381" s="8" t="s">
        <v>110</v>
      </c>
      <c r="H2381" s="8" t="s">
        <v>111</v>
      </c>
      <c r="I2381" s="9">
        <v>15000</v>
      </c>
      <c r="J2381" s="9">
        <v>15050</v>
      </c>
      <c r="K2381" s="8" t="s">
        <v>416</v>
      </c>
      <c r="L2381" s="10">
        <v>46038</v>
      </c>
      <c r="N2381" t="str">
        <f>IFERROR(VLOOKUP(A2381,Ordenes!$C$1:$C$215,1,FALSE),"N/A")</f>
        <v>N/A</v>
      </c>
      <c r="O2381" s="8" t="str">
        <f>_xlfn.CONCAT(YEAR(OP[[#This Row],[FechaDocumento]]),"-",MONTH(OP[[#This Row],[FechaDocumento]]))</f>
        <v>2026-1</v>
      </c>
    </row>
    <row r="2382" spans="1:15" ht="15">
      <c r="A2382" s="8">
        <v>3285</v>
      </c>
      <c r="B2382" s="8">
        <v>2140110670</v>
      </c>
      <c r="C2382" s="8" t="s">
        <v>417</v>
      </c>
      <c r="D2382" s="8" t="s">
        <v>12</v>
      </c>
      <c r="E2382" s="8" t="s">
        <v>108</v>
      </c>
      <c r="F2382" s="8" t="s">
        <v>109</v>
      </c>
      <c r="G2382" s="8" t="s">
        <v>110</v>
      </c>
      <c r="H2382" s="8" t="s">
        <v>111</v>
      </c>
      <c r="I2382" s="9">
        <v>10000</v>
      </c>
      <c r="J2382" s="9">
        <v>10325</v>
      </c>
      <c r="K2382" s="8" t="s">
        <v>417</v>
      </c>
      <c r="L2382" s="10">
        <v>46038</v>
      </c>
      <c r="N2382" t="str">
        <f>IFERROR(VLOOKUP(A2382,Ordenes!$C$1:$C$215,1,FALSE),"N/A")</f>
        <v>N/A</v>
      </c>
      <c r="O2382" s="8" t="str">
        <f>_xlfn.CONCAT(YEAR(OP[[#This Row],[FechaDocumento]]),"-",MONTH(OP[[#This Row],[FechaDocumento]]))</f>
        <v>2026-1</v>
      </c>
    </row>
    <row r="2383" spans="1:15" ht="15">
      <c r="A2383" s="8">
        <v>3287</v>
      </c>
      <c r="B2383" s="8">
        <v>2310040564</v>
      </c>
      <c r="C2383" s="8" t="s">
        <v>547</v>
      </c>
      <c r="D2383" s="8" t="s">
        <v>12</v>
      </c>
      <c r="E2383" s="8" t="s">
        <v>13</v>
      </c>
      <c r="F2383" s="8" t="s">
        <v>47</v>
      </c>
      <c r="G2383" s="8" t="s">
        <v>48</v>
      </c>
      <c r="H2383" s="8" t="s">
        <v>49</v>
      </c>
      <c r="I2383" s="9">
        <v>18320</v>
      </c>
      <c r="J2383" s="9">
        <v>18320</v>
      </c>
      <c r="K2383" s="8" t="s">
        <v>547</v>
      </c>
      <c r="L2383" s="10">
        <v>46038</v>
      </c>
      <c r="N2383" t="str">
        <f>IFERROR(VLOOKUP(A2383,Ordenes!$C$1:$C$215,1,FALSE),"N/A")</f>
        <v>N/A</v>
      </c>
      <c r="O2383" s="8" t="str">
        <f>_xlfn.CONCAT(YEAR(OP[[#This Row],[FechaDocumento]]),"-",MONTH(OP[[#This Row],[FechaDocumento]]))</f>
        <v>2026-1</v>
      </c>
    </row>
    <row r="2384" spans="1:15" ht="15">
      <c r="A2384" s="8">
        <v>3288</v>
      </c>
      <c r="B2384" s="8">
        <v>2310040569</v>
      </c>
      <c r="C2384" s="8" t="s">
        <v>542</v>
      </c>
      <c r="D2384" s="8" t="s">
        <v>12</v>
      </c>
      <c r="E2384" s="8" t="s">
        <v>13</v>
      </c>
      <c r="F2384" s="8" t="s">
        <v>47</v>
      </c>
      <c r="G2384" s="8" t="s">
        <v>48</v>
      </c>
      <c r="H2384" s="8" t="s">
        <v>49</v>
      </c>
      <c r="I2384" s="9">
        <v>22886</v>
      </c>
      <c r="J2384" s="9">
        <v>22886</v>
      </c>
      <c r="K2384" s="8" t="s">
        <v>542</v>
      </c>
      <c r="L2384" s="10">
        <v>46038</v>
      </c>
      <c r="N2384" t="str">
        <f>IFERROR(VLOOKUP(A2384,Ordenes!$C$1:$C$215,1,FALSE),"N/A")</f>
        <v>N/A</v>
      </c>
      <c r="O2384" s="8" t="str">
        <f>_xlfn.CONCAT(YEAR(OP[[#This Row],[FechaDocumento]]),"-",MONTH(OP[[#This Row],[FechaDocumento]]))</f>
        <v>2026-1</v>
      </c>
    </row>
    <row r="2385" spans="1:15" ht="15">
      <c r="A2385" s="8">
        <v>3289</v>
      </c>
      <c r="B2385" s="8">
        <v>2310040563</v>
      </c>
      <c r="C2385" s="8" t="s">
        <v>546</v>
      </c>
      <c r="D2385" s="8" t="s">
        <v>12</v>
      </c>
      <c r="E2385" s="8" t="s">
        <v>13</v>
      </c>
      <c r="F2385" s="8" t="s">
        <v>47</v>
      </c>
      <c r="G2385" s="8" t="s">
        <v>48</v>
      </c>
      <c r="H2385" s="8" t="s">
        <v>49</v>
      </c>
      <c r="I2385" s="9">
        <v>20547</v>
      </c>
      <c r="J2385" s="9">
        <v>20547</v>
      </c>
      <c r="K2385" s="8" t="s">
        <v>546</v>
      </c>
      <c r="L2385" s="10">
        <v>46038</v>
      </c>
      <c r="N2385" t="str">
        <f>IFERROR(VLOOKUP(A2385,Ordenes!$C$1:$C$215,1,FALSE),"N/A")</f>
        <v>N/A</v>
      </c>
      <c r="O2385" s="8" t="str">
        <f>_xlfn.CONCAT(YEAR(OP[[#This Row],[FechaDocumento]]),"-",MONTH(OP[[#This Row],[FechaDocumento]]))</f>
        <v>2026-1</v>
      </c>
    </row>
    <row r="2386" spans="1:15" ht="15">
      <c r="A2386" s="8">
        <v>3290</v>
      </c>
      <c r="B2386" s="8">
        <v>2140110676</v>
      </c>
      <c r="C2386" s="8" t="s">
        <v>811</v>
      </c>
      <c r="D2386" s="8" t="s">
        <v>12</v>
      </c>
      <c r="E2386" s="8" t="s">
        <v>108</v>
      </c>
      <c r="F2386" s="8" t="s">
        <v>109</v>
      </c>
      <c r="G2386" s="8" t="s">
        <v>110</v>
      </c>
      <c r="H2386" s="8" t="s">
        <v>111</v>
      </c>
      <c r="I2386" s="9">
        <v>30000</v>
      </c>
      <c r="J2386" s="9">
        <v>30025</v>
      </c>
      <c r="K2386" s="8" t="s">
        <v>811</v>
      </c>
      <c r="L2386" s="10">
        <v>46038</v>
      </c>
      <c r="N2386" t="str">
        <f>IFERROR(VLOOKUP(A2386,Ordenes!$C$1:$C$215,1,FALSE),"N/A")</f>
        <v>N/A</v>
      </c>
      <c r="O2386" s="8" t="str">
        <f>_xlfn.CONCAT(YEAR(OP[[#This Row],[FechaDocumento]]),"-",MONTH(OP[[#This Row],[FechaDocumento]]))</f>
        <v>2026-1</v>
      </c>
    </row>
    <row r="2387" spans="1:15" ht="15">
      <c r="A2387" s="8">
        <v>3291</v>
      </c>
      <c r="B2387" s="8">
        <v>2310040562</v>
      </c>
      <c r="C2387" s="8" t="s">
        <v>548</v>
      </c>
      <c r="D2387" s="8" t="s">
        <v>12</v>
      </c>
      <c r="E2387" s="8" t="s">
        <v>13</v>
      </c>
      <c r="F2387" s="8" t="s">
        <v>47</v>
      </c>
      <c r="G2387" s="8" t="s">
        <v>48</v>
      </c>
      <c r="H2387" s="8" t="s">
        <v>49</v>
      </c>
      <c r="I2387" s="9">
        <v>20711</v>
      </c>
      <c r="J2387" s="9">
        <v>20711</v>
      </c>
      <c r="K2387" s="8" t="s">
        <v>548</v>
      </c>
      <c r="L2387" s="10">
        <v>46038</v>
      </c>
      <c r="N2387" t="str">
        <f>IFERROR(VLOOKUP(A2387,Ordenes!$C$1:$C$215,1,FALSE),"N/A")</f>
        <v>N/A</v>
      </c>
      <c r="O2387" s="8" t="str">
        <f>_xlfn.CONCAT(YEAR(OP[[#This Row],[FechaDocumento]]),"-",MONTH(OP[[#This Row],[FechaDocumento]]))</f>
        <v>2026-1</v>
      </c>
    </row>
    <row r="2388" spans="1:15" ht="15">
      <c r="A2388" s="8">
        <v>3292</v>
      </c>
      <c r="B2388" s="8">
        <v>2140110724</v>
      </c>
      <c r="C2388" s="8" t="s">
        <v>772</v>
      </c>
      <c r="D2388" s="8" t="s">
        <v>12</v>
      </c>
      <c r="E2388" s="8" t="s">
        <v>108</v>
      </c>
      <c r="F2388" s="8" t="s">
        <v>109</v>
      </c>
      <c r="G2388" s="8" t="s">
        <v>110</v>
      </c>
      <c r="H2388" s="8" t="s">
        <v>111</v>
      </c>
      <c r="I2388" s="9">
        <v>3000</v>
      </c>
      <c r="J2388" s="9">
        <v>2500</v>
      </c>
      <c r="K2388" s="8" t="s">
        <v>773</v>
      </c>
      <c r="L2388" s="10">
        <v>46038</v>
      </c>
      <c r="N2388" t="str">
        <f>IFERROR(VLOOKUP(A2388,Ordenes!$C$1:$C$215,1,FALSE),"N/A")</f>
        <v>N/A</v>
      </c>
      <c r="O2388" s="8" t="str">
        <f>_xlfn.CONCAT(YEAR(OP[[#This Row],[FechaDocumento]]),"-",MONTH(OP[[#This Row],[FechaDocumento]]))</f>
        <v>2026-1</v>
      </c>
    </row>
    <row r="2389" spans="1:15" ht="15">
      <c r="A2389" s="8">
        <v>3293</v>
      </c>
      <c r="B2389" s="8">
        <v>2310320088</v>
      </c>
      <c r="C2389" s="8" t="s">
        <v>252</v>
      </c>
      <c r="D2389" s="8" t="s">
        <v>12</v>
      </c>
      <c r="E2389" s="8" t="s">
        <v>13</v>
      </c>
      <c r="F2389" s="8" t="s">
        <v>91</v>
      </c>
      <c r="G2389" s="8" t="s">
        <v>92</v>
      </c>
      <c r="H2389" s="8" t="s">
        <v>93</v>
      </c>
      <c r="I2389" s="9">
        <v>16000</v>
      </c>
      <c r="J2389" s="9">
        <v>16000</v>
      </c>
      <c r="K2389" s="8" t="s">
        <v>252</v>
      </c>
      <c r="L2389" s="10">
        <v>46038</v>
      </c>
      <c r="N2389" t="str">
        <f>IFERROR(VLOOKUP(A2389,Ordenes!$C$1:$C$215,1,FALSE),"N/A")</f>
        <v>N/A</v>
      </c>
      <c r="O2389" s="8" t="str">
        <f>_xlfn.CONCAT(YEAR(OP[[#This Row],[FechaDocumento]]),"-",MONTH(OP[[#This Row],[FechaDocumento]]))</f>
        <v>2026-1</v>
      </c>
    </row>
    <row r="2390" spans="1:15" ht="15">
      <c r="A2390" s="8">
        <v>3294</v>
      </c>
      <c r="B2390" s="8">
        <v>2140110674</v>
      </c>
      <c r="C2390" s="8" t="s">
        <v>876</v>
      </c>
      <c r="D2390" s="8" t="s">
        <v>12</v>
      </c>
      <c r="E2390" s="8" t="s">
        <v>108</v>
      </c>
      <c r="F2390" s="8" t="s">
        <v>109</v>
      </c>
      <c r="G2390" s="8" t="s">
        <v>110</v>
      </c>
      <c r="H2390" s="8" t="s">
        <v>111</v>
      </c>
      <c r="I2390" s="9">
        <v>25000</v>
      </c>
      <c r="J2390" s="9">
        <v>25025</v>
      </c>
      <c r="K2390" s="8" t="s">
        <v>876</v>
      </c>
      <c r="L2390" s="10">
        <v>46038</v>
      </c>
      <c r="N2390" t="str">
        <f>IFERROR(VLOOKUP(A2390,Ordenes!$C$1:$C$215,1,FALSE),"N/A")</f>
        <v>N/A</v>
      </c>
      <c r="O2390" s="8" t="str">
        <f>_xlfn.CONCAT(YEAR(OP[[#This Row],[FechaDocumento]]),"-",MONTH(OP[[#This Row],[FechaDocumento]]))</f>
        <v>2026-1</v>
      </c>
    </row>
    <row r="2391" spans="1:15" ht="15">
      <c r="A2391" s="8">
        <v>3295</v>
      </c>
      <c r="B2391" s="8">
        <v>2310320328</v>
      </c>
      <c r="C2391" s="8" t="s">
        <v>733</v>
      </c>
      <c r="D2391" s="8" t="s">
        <v>12</v>
      </c>
      <c r="E2391" s="8" t="s">
        <v>13</v>
      </c>
      <c r="F2391" s="8" t="s">
        <v>47</v>
      </c>
      <c r="G2391" s="8" t="s">
        <v>48</v>
      </c>
      <c r="H2391" s="8" t="s">
        <v>49</v>
      </c>
      <c r="I2391" s="9">
        <v>100000</v>
      </c>
      <c r="J2391" s="9">
        <v>100706</v>
      </c>
      <c r="K2391" s="8" t="s">
        <v>733</v>
      </c>
      <c r="L2391" s="10">
        <v>46038</v>
      </c>
      <c r="N2391" t="str">
        <f>IFERROR(VLOOKUP(A2391,Ordenes!$C$1:$C$215,1,FALSE),"N/A")</f>
        <v>N/A</v>
      </c>
      <c r="O2391" s="8" t="str">
        <f>_xlfn.CONCAT(YEAR(OP[[#This Row],[FechaDocumento]]),"-",MONTH(OP[[#This Row],[FechaDocumento]]))</f>
        <v>2026-1</v>
      </c>
    </row>
    <row r="2392" spans="1:15" ht="15">
      <c r="A2392" s="8">
        <v>3296</v>
      </c>
      <c r="B2392" s="8">
        <v>2310320329</v>
      </c>
      <c r="C2392" s="8" t="s">
        <v>760</v>
      </c>
      <c r="D2392" s="8" t="s">
        <v>12</v>
      </c>
      <c r="E2392" s="8" t="s">
        <v>13</v>
      </c>
      <c r="F2392" s="8" t="s">
        <v>47</v>
      </c>
      <c r="G2392" s="8" t="s">
        <v>48</v>
      </c>
      <c r="H2392" s="8" t="s">
        <v>49</v>
      </c>
      <c r="I2392" s="9">
        <v>80000</v>
      </c>
      <c r="J2392" s="9">
        <v>51952</v>
      </c>
      <c r="K2392" s="8" t="s">
        <v>760</v>
      </c>
      <c r="L2392" s="10">
        <v>46038</v>
      </c>
      <c r="N2392" t="str">
        <f>IFERROR(VLOOKUP(A2392,Ordenes!$C$1:$C$215,1,FALSE),"N/A")</f>
        <v>N/A</v>
      </c>
      <c r="O2392" s="8" t="str">
        <f>_xlfn.CONCAT(YEAR(OP[[#This Row],[FechaDocumento]]),"-",MONTH(OP[[#This Row],[FechaDocumento]]))</f>
        <v>2026-1</v>
      </c>
    </row>
    <row r="2393" spans="1:15" ht="15">
      <c r="A2393" s="8">
        <v>3297</v>
      </c>
      <c r="B2393" s="8">
        <v>2310320330</v>
      </c>
      <c r="C2393" s="8" t="s">
        <v>759</v>
      </c>
      <c r="D2393" s="8" t="s">
        <v>12</v>
      </c>
      <c r="E2393" s="8" t="s">
        <v>13</v>
      </c>
      <c r="F2393" s="8" t="s">
        <v>47</v>
      </c>
      <c r="G2393" s="8" t="s">
        <v>48</v>
      </c>
      <c r="H2393" s="8" t="s">
        <v>49</v>
      </c>
      <c r="I2393" s="9">
        <v>80000</v>
      </c>
      <c r="J2393" s="9">
        <v>50688</v>
      </c>
      <c r="K2393" s="8" t="s">
        <v>759</v>
      </c>
      <c r="L2393" s="10">
        <v>46038</v>
      </c>
      <c r="N2393" t="str">
        <f>IFERROR(VLOOKUP(A2393,Ordenes!$C$1:$C$215,1,FALSE),"N/A")</f>
        <v>N/A</v>
      </c>
      <c r="O2393" s="8" t="str">
        <f>_xlfn.CONCAT(YEAR(OP[[#This Row],[FechaDocumento]]),"-",MONTH(OP[[#This Row],[FechaDocumento]]))</f>
        <v>2026-1</v>
      </c>
    </row>
    <row r="2394" spans="1:15" ht="15">
      <c r="A2394" s="8">
        <v>3298</v>
      </c>
      <c r="B2394" s="8">
        <v>2140110673</v>
      </c>
      <c r="C2394" s="8" t="s">
        <v>817</v>
      </c>
      <c r="D2394" s="8" t="s">
        <v>12</v>
      </c>
      <c r="E2394" s="8" t="s">
        <v>108</v>
      </c>
      <c r="F2394" s="8" t="s">
        <v>109</v>
      </c>
      <c r="G2394" s="8" t="s">
        <v>110</v>
      </c>
      <c r="H2394" s="8" t="s">
        <v>111</v>
      </c>
      <c r="I2394" s="9">
        <v>32000</v>
      </c>
      <c r="J2394" s="9">
        <v>32025</v>
      </c>
      <c r="K2394" s="8" t="s">
        <v>817</v>
      </c>
      <c r="L2394" s="10">
        <v>46038</v>
      </c>
      <c r="N2394" t="str">
        <f>IFERROR(VLOOKUP(A2394,Ordenes!$C$1:$C$215,1,FALSE),"N/A")</f>
        <v>N/A</v>
      </c>
      <c r="O2394" s="8" t="str">
        <f>_xlfn.CONCAT(YEAR(OP[[#This Row],[FechaDocumento]]),"-",MONTH(OP[[#This Row],[FechaDocumento]]))</f>
        <v>2026-1</v>
      </c>
    </row>
    <row r="2395" spans="1:15" ht="15">
      <c r="A2395" s="8">
        <v>3299</v>
      </c>
      <c r="B2395" s="8">
        <v>2140110703</v>
      </c>
      <c r="C2395" s="8" t="s">
        <v>774</v>
      </c>
      <c r="D2395" s="8" t="s">
        <v>12</v>
      </c>
      <c r="E2395" s="8" t="s">
        <v>108</v>
      </c>
      <c r="F2395" s="8" t="s">
        <v>109</v>
      </c>
      <c r="G2395" s="8" t="s">
        <v>110</v>
      </c>
      <c r="H2395" s="8" t="s">
        <v>111</v>
      </c>
      <c r="I2395" s="9">
        <v>50000</v>
      </c>
      <c r="J2395" s="9">
        <v>50000</v>
      </c>
      <c r="K2395" s="8" t="s">
        <v>774</v>
      </c>
      <c r="L2395" s="10">
        <v>46038</v>
      </c>
      <c r="N2395" t="str">
        <f>IFERROR(VLOOKUP(A2395,Ordenes!$C$1:$C$215,1,FALSE),"N/A")</f>
        <v>N/A</v>
      </c>
      <c r="O2395" s="8" t="str">
        <f>_xlfn.CONCAT(YEAR(OP[[#This Row],[FechaDocumento]]),"-",MONTH(OP[[#This Row],[FechaDocumento]]))</f>
        <v>2026-1</v>
      </c>
    </row>
    <row r="2396" spans="1:15" ht="15">
      <c r="A2396" s="8">
        <v>3300</v>
      </c>
      <c r="B2396" s="8">
        <v>2140110704</v>
      </c>
      <c r="C2396" s="8" t="s">
        <v>858</v>
      </c>
      <c r="D2396" s="8" t="s">
        <v>12</v>
      </c>
      <c r="E2396" s="8" t="s">
        <v>108</v>
      </c>
      <c r="F2396" s="8" t="s">
        <v>109</v>
      </c>
      <c r="G2396" s="8" t="s">
        <v>110</v>
      </c>
      <c r="H2396" s="8" t="s">
        <v>111</v>
      </c>
      <c r="I2396" s="9">
        <v>11000</v>
      </c>
      <c r="J2396" s="9">
        <v>11000</v>
      </c>
      <c r="K2396" s="8" t="s">
        <v>858</v>
      </c>
      <c r="L2396" s="10">
        <v>46038</v>
      </c>
      <c r="N2396" t="str">
        <f>IFERROR(VLOOKUP(A2396,Ordenes!$C$1:$C$215,1,FALSE),"N/A")</f>
        <v>N/A</v>
      </c>
      <c r="O2396" s="8" t="str">
        <f>_xlfn.CONCAT(YEAR(OP[[#This Row],[FechaDocumento]]),"-",MONTH(OP[[#This Row],[FechaDocumento]]))</f>
        <v>2026-1</v>
      </c>
    </row>
    <row r="2397" spans="1:15" ht="15">
      <c r="A2397" s="8">
        <v>3301</v>
      </c>
      <c r="B2397" s="8">
        <v>2140110707</v>
      </c>
      <c r="C2397" s="8" t="s">
        <v>830</v>
      </c>
      <c r="D2397" s="8" t="s">
        <v>12</v>
      </c>
      <c r="E2397" s="8" t="s">
        <v>108</v>
      </c>
      <c r="F2397" s="8" t="s">
        <v>109</v>
      </c>
      <c r="G2397" s="8" t="s">
        <v>110</v>
      </c>
      <c r="H2397" s="8" t="s">
        <v>111</v>
      </c>
      <c r="I2397" s="9">
        <v>21000</v>
      </c>
      <c r="J2397" s="9">
        <v>21000</v>
      </c>
      <c r="K2397" s="8" t="s">
        <v>830</v>
      </c>
      <c r="L2397" s="10">
        <v>46038</v>
      </c>
      <c r="N2397" t="str">
        <f>IFERROR(VLOOKUP(A2397,Ordenes!$C$1:$C$215,1,FALSE),"N/A")</f>
        <v>N/A</v>
      </c>
      <c r="O2397" s="8" t="str">
        <f>_xlfn.CONCAT(YEAR(OP[[#This Row],[FechaDocumento]]),"-",MONTH(OP[[#This Row],[FechaDocumento]]))</f>
        <v>2026-1</v>
      </c>
    </row>
    <row r="2398" spans="1:15" ht="15">
      <c r="A2398" s="8">
        <v>3302</v>
      </c>
      <c r="B2398" s="8">
        <v>2140110708</v>
      </c>
      <c r="C2398" s="8" t="s">
        <v>840</v>
      </c>
      <c r="D2398" s="8" t="s">
        <v>12</v>
      </c>
      <c r="E2398" s="8" t="s">
        <v>108</v>
      </c>
      <c r="F2398" s="8" t="s">
        <v>109</v>
      </c>
      <c r="G2398" s="8" t="s">
        <v>110</v>
      </c>
      <c r="H2398" s="8" t="s">
        <v>111</v>
      </c>
      <c r="I2398" s="9">
        <v>5000</v>
      </c>
      <c r="J2398" s="9">
        <v>5000</v>
      </c>
      <c r="K2398" s="8" t="s">
        <v>840</v>
      </c>
      <c r="L2398" s="10">
        <v>46038</v>
      </c>
      <c r="N2398" t="str">
        <f>IFERROR(VLOOKUP(A2398,Ordenes!$C$1:$C$215,1,FALSE),"N/A")</f>
        <v>N/A</v>
      </c>
      <c r="O2398" s="8" t="str">
        <f>_xlfn.CONCAT(YEAR(OP[[#This Row],[FechaDocumento]]),"-",MONTH(OP[[#This Row],[FechaDocumento]]))</f>
        <v>2026-1</v>
      </c>
    </row>
    <row r="2399" spans="1:15" ht="15">
      <c r="A2399" s="8">
        <v>3303</v>
      </c>
      <c r="B2399" s="8">
        <v>2140110709</v>
      </c>
      <c r="C2399" s="8" t="s">
        <v>841</v>
      </c>
      <c r="D2399" s="8" t="s">
        <v>12</v>
      </c>
      <c r="E2399" s="8" t="s">
        <v>108</v>
      </c>
      <c r="F2399" s="8" t="s">
        <v>109</v>
      </c>
      <c r="G2399" s="8" t="s">
        <v>110</v>
      </c>
      <c r="H2399" s="8" t="s">
        <v>111</v>
      </c>
      <c r="I2399" s="9">
        <v>10000</v>
      </c>
      <c r="J2399" s="9">
        <v>10000</v>
      </c>
      <c r="K2399" s="8" t="s">
        <v>841</v>
      </c>
      <c r="L2399" s="10">
        <v>46038</v>
      </c>
      <c r="N2399" t="str">
        <f>IFERROR(VLOOKUP(A2399,Ordenes!$C$1:$C$215,1,FALSE),"N/A")</f>
        <v>N/A</v>
      </c>
      <c r="O2399" s="8" t="str">
        <f>_xlfn.CONCAT(YEAR(OP[[#This Row],[FechaDocumento]]),"-",MONTH(OP[[#This Row],[FechaDocumento]]))</f>
        <v>2026-1</v>
      </c>
    </row>
    <row r="2400" spans="1:15" ht="15">
      <c r="A2400" s="8">
        <v>3304</v>
      </c>
      <c r="B2400" s="8">
        <v>2140110705</v>
      </c>
      <c r="C2400" s="8" t="s">
        <v>859</v>
      </c>
      <c r="D2400" s="8" t="s">
        <v>12</v>
      </c>
      <c r="E2400" s="8" t="s">
        <v>108</v>
      </c>
      <c r="F2400" s="8" t="s">
        <v>109</v>
      </c>
      <c r="G2400" s="8" t="s">
        <v>110</v>
      </c>
      <c r="H2400" s="8" t="s">
        <v>111</v>
      </c>
      <c r="I2400" s="9">
        <v>10000</v>
      </c>
      <c r="J2400" s="9">
        <v>10000</v>
      </c>
      <c r="K2400" s="8" t="s">
        <v>859</v>
      </c>
      <c r="L2400" s="10">
        <v>46038</v>
      </c>
      <c r="N2400" t="str">
        <f>IFERROR(VLOOKUP(A2400,Ordenes!$C$1:$C$215,1,FALSE),"N/A")</f>
        <v>N/A</v>
      </c>
      <c r="O2400" s="8" t="str">
        <f>_xlfn.CONCAT(YEAR(OP[[#This Row],[FechaDocumento]]),"-",MONTH(OP[[#This Row],[FechaDocumento]]))</f>
        <v>2026-1</v>
      </c>
    </row>
    <row r="2401" spans="1:15" ht="15">
      <c r="A2401" s="8">
        <v>3305</v>
      </c>
      <c r="B2401" s="8">
        <v>2310210138</v>
      </c>
      <c r="C2401" s="8" t="s">
        <v>70</v>
      </c>
      <c r="D2401" s="8" t="s">
        <v>12</v>
      </c>
      <c r="E2401" s="8" t="s">
        <v>13</v>
      </c>
      <c r="F2401" s="8" t="s">
        <v>47</v>
      </c>
      <c r="G2401" s="8" t="s">
        <v>48</v>
      </c>
      <c r="H2401" s="8" t="s">
        <v>49</v>
      </c>
      <c r="I2401" s="9">
        <v>50000</v>
      </c>
      <c r="J2401" s="9">
        <v>48358</v>
      </c>
      <c r="K2401" s="8" t="s">
        <v>70</v>
      </c>
      <c r="L2401" s="10">
        <v>46038</v>
      </c>
      <c r="N2401" t="str">
        <f>IFERROR(VLOOKUP(A2401,Ordenes!$C$1:$C$215,1,FALSE),"N/A")</f>
        <v>N/A</v>
      </c>
      <c r="O2401" s="8" t="str">
        <f>_xlfn.CONCAT(YEAR(OP[[#This Row],[FechaDocumento]]),"-",MONTH(OP[[#This Row],[FechaDocumento]]))</f>
        <v>2026-1</v>
      </c>
    </row>
    <row r="2402" spans="1:15" ht="15">
      <c r="A2402" s="8">
        <v>3306</v>
      </c>
      <c r="B2402" s="8">
        <v>2310210137</v>
      </c>
      <c r="C2402" s="8" t="s">
        <v>105</v>
      </c>
      <c r="D2402" s="8" t="s">
        <v>12</v>
      </c>
      <c r="E2402" s="8" t="s">
        <v>13</v>
      </c>
      <c r="F2402" s="8" t="s">
        <v>47</v>
      </c>
      <c r="G2402" s="8" t="s">
        <v>48</v>
      </c>
      <c r="H2402" s="8" t="s">
        <v>49</v>
      </c>
      <c r="I2402" s="9">
        <v>50000</v>
      </c>
      <c r="J2402" s="9">
        <v>50000</v>
      </c>
      <c r="K2402" s="8" t="s">
        <v>105</v>
      </c>
      <c r="L2402" s="10">
        <v>46038</v>
      </c>
      <c r="N2402" t="str">
        <f>IFERROR(VLOOKUP(A2402,Ordenes!$C$1:$C$215,1,FALSE),"N/A")</f>
        <v>N/A</v>
      </c>
      <c r="O2402" s="8" t="str">
        <f>_xlfn.CONCAT(YEAR(OP[[#This Row],[FechaDocumento]]),"-",MONTH(OP[[#This Row],[FechaDocumento]]))</f>
        <v>2026-1</v>
      </c>
    </row>
    <row r="2403" spans="1:15" ht="15">
      <c r="A2403" s="8">
        <v>3307</v>
      </c>
      <c r="B2403" s="8">
        <v>2310210130</v>
      </c>
      <c r="C2403" s="8" t="s">
        <v>147</v>
      </c>
      <c r="D2403" s="8" t="s">
        <v>12</v>
      </c>
      <c r="E2403" s="8" t="s">
        <v>13</v>
      </c>
      <c r="F2403" s="8" t="s">
        <v>47</v>
      </c>
      <c r="G2403" s="8" t="s">
        <v>48</v>
      </c>
      <c r="H2403" s="8" t="s">
        <v>49</v>
      </c>
      <c r="I2403" s="9">
        <v>50000</v>
      </c>
      <c r="J2403" s="9">
        <v>48866</v>
      </c>
      <c r="K2403" s="8" t="s">
        <v>147</v>
      </c>
      <c r="L2403" s="10">
        <v>46038</v>
      </c>
      <c r="N2403" t="str">
        <f>IFERROR(VLOOKUP(A2403,Ordenes!$C$1:$C$215,1,FALSE),"N/A")</f>
        <v>N/A</v>
      </c>
      <c r="O2403" s="8" t="str">
        <f>_xlfn.CONCAT(YEAR(OP[[#This Row],[FechaDocumento]]),"-",MONTH(OP[[#This Row],[FechaDocumento]]))</f>
        <v>2026-1</v>
      </c>
    </row>
    <row r="2404" spans="1:15" ht="15">
      <c r="A2404" s="8">
        <v>3308</v>
      </c>
      <c r="B2404" s="8">
        <v>2310210129</v>
      </c>
      <c r="C2404" s="8" t="s">
        <v>106</v>
      </c>
      <c r="D2404" s="8" t="s">
        <v>12</v>
      </c>
      <c r="E2404" s="8" t="s">
        <v>13</v>
      </c>
      <c r="F2404" s="8" t="s">
        <v>47</v>
      </c>
      <c r="G2404" s="8" t="s">
        <v>48</v>
      </c>
      <c r="H2404" s="8" t="s">
        <v>49</v>
      </c>
      <c r="I2404" s="9">
        <v>80000</v>
      </c>
      <c r="J2404" s="9">
        <v>80000</v>
      </c>
      <c r="K2404" s="8" t="s">
        <v>106</v>
      </c>
      <c r="L2404" s="10">
        <v>46038</v>
      </c>
      <c r="N2404" t="str">
        <f>IFERROR(VLOOKUP(A2404,Ordenes!$C$1:$C$215,1,FALSE),"N/A")</f>
        <v>N/A</v>
      </c>
      <c r="O2404" s="8" t="str">
        <f>_xlfn.CONCAT(YEAR(OP[[#This Row],[FechaDocumento]]),"-",MONTH(OP[[#This Row],[FechaDocumento]]))</f>
        <v>2026-1</v>
      </c>
    </row>
    <row r="2405" spans="1:15" ht="15">
      <c r="A2405" s="8">
        <v>3309</v>
      </c>
      <c r="B2405" s="8">
        <v>2140110605</v>
      </c>
      <c r="C2405" s="8" t="s">
        <v>422</v>
      </c>
      <c r="D2405" s="8" t="s">
        <v>12</v>
      </c>
      <c r="E2405" s="8" t="s">
        <v>108</v>
      </c>
      <c r="F2405" s="8" t="s">
        <v>109</v>
      </c>
      <c r="G2405" s="8" t="s">
        <v>110</v>
      </c>
      <c r="H2405" s="8" t="s">
        <v>111</v>
      </c>
      <c r="I2405" s="9">
        <v>5000</v>
      </c>
      <c r="J2405" s="9">
        <v>5000</v>
      </c>
      <c r="K2405" s="8" t="s">
        <v>422</v>
      </c>
      <c r="L2405" s="10">
        <v>46038</v>
      </c>
      <c r="N2405" t="str">
        <f>IFERROR(VLOOKUP(A2405,Ordenes!$C$1:$C$215,1,FALSE),"N/A")</f>
        <v>N/A</v>
      </c>
      <c r="O2405" s="8" t="str">
        <f>_xlfn.CONCAT(YEAR(OP[[#This Row],[FechaDocumento]]),"-",MONTH(OP[[#This Row],[FechaDocumento]]))</f>
        <v>2026-1</v>
      </c>
    </row>
    <row r="2406" spans="1:15" ht="15">
      <c r="A2406" s="8">
        <v>3310</v>
      </c>
      <c r="B2406" s="8">
        <v>2310210135</v>
      </c>
      <c r="C2406" s="8" t="s">
        <v>88</v>
      </c>
      <c r="D2406" s="8" t="s">
        <v>12</v>
      </c>
      <c r="E2406" s="8" t="s">
        <v>13</v>
      </c>
      <c r="F2406" s="8" t="s">
        <v>47</v>
      </c>
      <c r="G2406" s="8" t="s">
        <v>48</v>
      </c>
      <c r="H2406" s="8" t="s">
        <v>49</v>
      </c>
      <c r="I2406" s="9">
        <v>65000</v>
      </c>
      <c r="J2406" s="9">
        <v>57340</v>
      </c>
      <c r="K2406" s="8" t="s">
        <v>88</v>
      </c>
      <c r="L2406" s="10">
        <v>46038</v>
      </c>
      <c r="N2406" t="str">
        <f>IFERROR(VLOOKUP(A2406,Ordenes!$C$1:$C$215,1,FALSE),"N/A")</f>
        <v>N/A</v>
      </c>
      <c r="O2406" s="8" t="str">
        <f>_xlfn.CONCAT(YEAR(OP[[#This Row],[FechaDocumento]]),"-",MONTH(OP[[#This Row],[FechaDocumento]]))</f>
        <v>2026-1</v>
      </c>
    </row>
    <row r="2407" spans="1:15" ht="15">
      <c r="A2407" s="8">
        <v>3311</v>
      </c>
      <c r="B2407" s="8">
        <v>2110020095</v>
      </c>
      <c r="C2407" s="8" t="s">
        <v>552</v>
      </c>
      <c r="D2407" s="8" t="s">
        <v>12</v>
      </c>
      <c r="E2407" s="8" t="s">
        <v>13</v>
      </c>
      <c r="F2407" s="8" t="s">
        <v>47</v>
      </c>
      <c r="G2407" s="8" t="s">
        <v>48</v>
      </c>
      <c r="H2407" s="8" t="s">
        <v>49</v>
      </c>
      <c r="I2407" s="9">
        <v>5000</v>
      </c>
      <c r="J2407" s="9">
        <v>5000</v>
      </c>
      <c r="K2407" s="8" t="s">
        <v>552</v>
      </c>
      <c r="L2407" s="10">
        <v>46038</v>
      </c>
      <c r="N2407" t="str">
        <f>IFERROR(VLOOKUP(A2407,Ordenes!$C$1:$C$215,1,FALSE),"N/A")</f>
        <v>N/A</v>
      </c>
      <c r="O2407" s="8" t="str">
        <f>_xlfn.CONCAT(YEAR(OP[[#This Row],[FechaDocumento]]),"-",MONTH(OP[[#This Row],[FechaDocumento]]))</f>
        <v>2026-1</v>
      </c>
    </row>
    <row r="2408" spans="1:15" ht="15">
      <c r="A2408" s="8">
        <v>3312</v>
      </c>
      <c r="B2408" s="8">
        <v>2110020095</v>
      </c>
      <c r="C2408" s="8" t="s">
        <v>552</v>
      </c>
      <c r="D2408" s="8" t="s">
        <v>12</v>
      </c>
      <c r="E2408" s="8" t="s">
        <v>13</v>
      </c>
      <c r="F2408" s="8" t="s">
        <v>47</v>
      </c>
      <c r="G2408" s="8" t="s">
        <v>48</v>
      </c>
      <c r="H2408" s="8" t="s">
        <v>49</v>
      </c>
      <c r="I2408" s="9">
        <v>70000</v>
      </c>
      <c r="J2408" s="9">
        <v>29700</v>
      </c>
      <c r="K2408" s="8" t="s">
        <v>929</v>
      </c>
      <c r="L2408" s="10">
        <v>46038</v>
      </c>
      <c r="N2408" t="str">
        <f>IFERROR(VLOOKUP(A2408,Ordenes!$C$1:$C$215,1,FALSE),"N/A")</f>
        <v>N/A</v>
      </c>
      <c r="O2408" s="8" t="str">
        <f>_xlfn.CONCAT(YEAR(OP[[#This Row],[FechaDocumento]]),"-",MONTH(OP[[#This Row],[FechaDocumento]]))</f>
        <v>2026-1</v>
      </c>
    </row>
    <row r="2409" spans="1:15" ht="15">
      <c r="A2409" s="8">
        <v>3313</v>
      </c>
      <c r="B2409" s="8">
        <v>2140110727</v>
      </c>
      <c r="C2409" s="8" t="s">
        <v>930</v>
      </c>
      <c r="D2409" s="8" t="s">
        <v>12</v>
      </c>
      <c r="E2409" s="8" t="s">
        <v>108</v>
      </c>
      <c r="F2409" s="8" t="s">
        <v>109</v>
      </c>
      <c r="G2409" s="8" t="s">
        <v>110</v>
      </c>
      <c r="H2409" s="8" t="s">
        <v>111</v>
      </c>
      <c r="I2409" s="9">
        <v>6000</v>
      </c>
      <c r="J2409" s="9">
        <v>6000</v>
      </c>
      <c r="K2409" s="8" t="s">
        <v>930</v>
      </c>
      <c r="L2409" s="10">
        <v>46038</v>
      </c>
      <c r="N2409" t="str">
        <f>IFERROR(VLOOKUP(A2409,Ordenes!$C$1:$C$215,1,FALSE),"N/A")</f>
        <v>N/A</v>
      </c>
      <c r="O2409" s="8" t="str">
        <f>_xlfn.CONCAT(YEAR(OP[[#This Row],[FechaDocumento]]),"-",MONTH(OP[[#This Row],[FechaDocumento]]))</f>
        <v>2026-1</v>
      </c>
    </row>
    <row r="2410" spans="1:15" ht="15">
      <c r="A2410" s="8">
        <v>3314</v>
      </c>
      <c r="B2410" s="8">
        <v>2140110713</v>
      </c>
      <c r="C2410" s="8" t="s">
        <v>931</v>
      </c>
      <c r="D2410" s="8" t="s">
        <v>12</v>
      </c>
      <c r="E2410" s="8" t="s">
        <v>108</v>
      </c>
      <c r="F2410" s="8" t="s">
        <v>109</v>
      </c>
      <c r="G2410" s="8" t="s">
        <v>110</v>
      </c>
      <c r="H2410" s="8" t="s">
        <v>111</v>
      </c>
      <c r="I2410" s="9">
        <v>6000</v>
      </c>
      <c r="J2410" s="9">
        <v>6000</v>
      </c>
      <c r="K2410" s="8" t="s">
        <v>931</v>
      </c>
      <c r="L2410" s="10">
        <v>46046</v>
      </c>
      <c r="N2410" t="str">
        <f>IFERROR(VLOOKUP(A2410,Ordenes!$C$1:$C$215,1,FALSE),"N/A")</f>
        <v>N/A</v>
      </c>
      <c r="O2410" s="8" t="str">
        <f>_xlfn.CONCAT(YEAR(OP[[#This Row],[FechaDocumento]]),"-",MONTH(OP[[#This Row],[FechaDocumento]]))</f>
        <v>2026-1</v>
      </c>
    </row>
    <row r="2411" spans="1:15" ht="15">
      <c r="A2411" s="8">
        <v>3315</v>
      </c>
      <c r="B2411" s="8">
        <v>2110080227</v>
      </c>
      <c r="C2411" s="8" t="s">
        <v>734</v>
      </c>
      <c r="D2411" s="8" t="s">
        <v>12</v>
      </c>
      <c r="E2411" s="8" t="s">
        <v>13</v>
      </c>
      <c r="F2411" s="8" t="s">
        <v>47</v>
      </c>
      <c r="G2411" s="8" t="s">
        <v>48</v>
      </c>
      <c r="H2411" s="8" t="s">
        <v>49</v>
      </c>
      <c r="I2411" s="9">
        <v>100000</v>
      </c>
      <c r="J2411" s="9">
        <v>100000</v>
      </c>
      <c r="K2411" s="8" t="s">
        <v>734</v>
      </c>
      <c r="L2411" s="10">
        <v>46038</v>
      </c>
      <c r="N2411" t="str">
        <f>IFERROR(VLOOKUP(A2411,Ordenes!$C$1:$C$215,1,FALSE),"N/A")</f>
        <v>N/A</v>
      </c>
      <c r="O2411" s="8" t="str">
        <f>_xlfn.CONCAT(YEAR(OP[[#This Row],[FechaDocumento]]),"-",MONTH(OP[[#This Row],[FechaDocumento]]))</f>
        <v>2026-1</v>
      </c>
    </row>
    <row r="2412" spans="1:15" ht="15">
      <c r="A2412" s="8">
        <v>3317</v>
      </c>
      <c r="B2412" s="8">
        <v>2110030055</v>
      </c>
      <c r="C2412" s="8" t="s">
        <v>46</v>
      </c>
      <c r="D2412" s="8" t="s">
        <v>12</v>
      </c>
      <c r="E2412" s="8" t="s">
        <v>13</v>
      </c>
      <c r="F2412" s="8" t="s">
        <v>47</v>
      </c>
      <c r="G2412" s="8" t="s">
        <v>48</v>
      </c>
      <c r="H2412" s="8" t="s">
        <v>49</v>
      </c>
      <c r="I2412" s="9">
        <v>11000</v>
      </c>
      <c r="J2412" s="9">
        <v>11040</v>
      </c>
      <c r="K2412" s="8" t="s">
        <v>46</v>
      </c>
      <c r="L2412" s="10">
        <v>46038</v>
      </c>
      <c r="N2412" t="str">
        <f>IFERROR(VLOOKUP(A2412,Ordenes!$C$1:$C$215,1,FALSE),"N/A")</f>
        <v>N/A</v>
      </c>
      <c r="O2412" s="8" t="str">
        <f>_xlfn.CONCAT(YEAR(OP[[#This Row],[FechaDocumento]]),"-",MONTH(OP[[#This Row],[FechaDocumento]]))</f>
        <v>2026-1</v>
      </c>
    </row>
    <row r="2413" spans="1:15" ht="15">
      <c r="A2413" s="8">
        <v>3319</v>
      </c>
      <c r="B2413" s="8">
        <v>2310210131</v>
      </c>
      <c r="C2413" s="8" t="s">
        <v>84</v>
      </c>
      <c r="D2413" s="8" t="s">
        <v>12</v>
      </c>
      <c r="E2413" s="8" t="s">
        <v>13</v>
      </c>
      <c r="F2413" s="8" t="s">
        <v>47</v>
      </c>
      <c r="G2413" s="8" t="s">
        <v>48</v>
      </c>
      <c r="H2413" s="8" t="s">
        <v>49</v>
      </c>
      <c r="I2413" s="9">
        <v>50000</v>
      </c>
      <c r="J2413" s="9">
        <v>50000</v>
      </c>
      <c r="K2413" s="8" t="s">
        <v>84</v>
      </c>
      <c r="L2413" s="10">
        <v>46038</v>
      </c>
      <c r="N2413" t="str">
        <f>IFERROR(VLOOKUP(A2413,Ordenes!$C$1:$C$215,1,FALSE),"N/A")</f>
        <v>N/A</v>
      </c>
      <c r="O2413" s="8" t="str">
        <f>_xlfn.CONCAT(YEAR(OP[[#This Row],[FechaDocumento]]),"-",MONTH(OP[[#This Row],[FechaDocumento]]))</f>
        <v>2026-1</v>
      </c>
    </row>
    <row r="2414" spans="1:15" ht="15">
      <c r="A2414" s="8">
        <v>3320</v>
      </c>
      <c r="B2414" s="8">
        <v>2140110675</v>
      </c>
      <c r="C2414" s="8" t="s">
        <v>932</v>
      </c>
      <c r="D2414" s="8" t="s">
        <v>12</v>
      </c>
      <c r="E2414" s="8" t="s">
        <v>108</v>
      </c>
      <c r="F2414" s="8" t="s">
        <v>109</v>
      </c>
      <c r="G2414" s="8" t="s">
        <v>110</v>
      </c>
      <c r="H2414" s="8" t="s">
        <v>111</v>
      </c>
      <c r="I2414" s="9">
        <v>25000</v>
      </c>
      <c r="J2414" s="9">
        <v>24025</v>
      </c>
      <c r="K2414" s="8" t="s">
        <v>932</v>
      </c>
      <c r="L2414" s="10">
        <v>46038</v>
      </c>
      <c r="N2414" t="str">
        <f>IFERROR(VLOOKUP(A2414,Ordenes!$C$1:$C$215,1,FALSE),"N/A")</f>
        <v>N/A</v>
      </c>
      <c r="O2414" s="8" t="str">
        <f>_xlfn.CONCAT(YEAR(OP[[#This Row],[FechaDocumento]]),"-",MONTH(OP[[#This Row],[FechaDocumento]]))</f>
        <v>2026-1</v>
      </c>
    </row>
    <row r="2415" spans="1:15" ht="15">
      <c r="A2415" s="8">
        <v>3321</v>
      </c>
      <c r="B2415" s="8">
        <v>2140110716</v>
      </c>
      <c r="C2415" s="8" t="s">
        <v>933</v>
      </c>
      <c r="D2415" s="8" t="s">
        <v>12</v>
      </c>
      <c r="E2415" s="8" t="s">
        <v>108</v>
      </c>
      <c r="F2415" s="8" t="s">
        <v>109</v>
      </c>
      <c r="G2415" s="8" t="s">
        <v>110</v>
      </c>
      <c r="H2415" s="8" t="s">
        <v>111</v>
      </c>
      <c r="I2415" s="9">
        <v>10000</v>
      </c>
      <c r="J2415" s="9">
        <v>10050</v>
      </c>
      <c r="K2415" s="8" t="s">
        <v>933</v>
      </c>
      <c r="L2415" s="10">
        <v>46038</v>
      </c>
      <c r="N2415" t="str">
        <f>IFERROR(VLOOKUP(A2415,Ordenes!$C$1:$C$215,1,FALSE),"N/A")</f>
        <v>N/A</v>
      </c>
      <c r="O2415" s="8" t="str">
        <f>_xlfn.CONCAT(YEAR(OP[[#This Row],[FechaDocumento]]),"-",MONTH(OP[[#This Row],[FechaDocumento]]))</f>
        <v>2026-1</v>
      </c>
    </row>
    <row r="2416" spans="1:15" ht="15">
      <c r="A2416" s="8">
        <v>3323</v>
      </c>
      <c r="B2416" s="8">
        <v>2310210155</v>
      </c>
      <c r="C2416" s="8" t="s">
        <v>67</v>
      </c>
      <c r="D2416" s="8" t="s">
        <v>12</v>
      </c>
      <c r="E2416" s="8" t="s">
        <v>13</v>
      </c>
      <c r="F2416" s="8" t="s">
        <v>47</v>
      </c>
      <c r="G2416" s="8" t="s">
        <v>48</v>
      </c>
      <c r="H2416" s="8" t="s">
        <v>49</v>
      </c>
      <c r="I2416" s="9">
        <v>23108</v>
      </c>
      <c r="J2416" s="9">
        <v>23696</v>
      </c>
      <c r="K2416" s="8" t="s">
        <v>67</v>
      </c>
      <c r="L2416" s="10">
        <v>46038</v>
      </c>
      <c r="N2416" t="str">
        <f>IFERROR(VLOOKUP(A2416,Ordenes!$C$1:$C$215,1,FALSE),"N/A")</f>
        <v>N/A</v>
      </c>
      <c r="O2416" s="8" t="str">
        <f>_xlfn.CONCAT(YEAR(OP[[#This Row],[FechaDocumento]]),"-",MONTH(OP[[#This Row],[FechaDocumento]]))</f>
        <v>2026-1</v>
      </c>
    </row>
    <row r="2417" spans="1:15" ht="15">
      <c r="A2417" s="8">
        <v>3324</v>
      </c>
      <c r="B2417" s="8">
        <v>2310210151</v>
      </c>
      <c r="C2417" s="8" t="s">
        <v>66</v>
      </c>
      <c r="D2417" s="8" t="s">
        <v>12</v>
      </c>
      <c r="E2417" s="8" t="s">
        <v>13</v>
      </c>
      <c r="F2417" s="8" t="s">
        <v>47</v>
      </c>
      <c r="G2417" s="8" t="s">
        <v>48</v>
      </c>
      <c r="H2417" s="8" t="s">
        <v>49</v>
      </c>
      <c r="I2417" s="9">
        <v>33000</v>
      </c>
      <c r="J2417" s="9">
        <v>32360</v>
      </c>
      <c r="K2417" s="8" t="s">
        <v>66</v>
      </c>
      <c r="L2417" s="10">
        <v>46038</v>
      </c>
      <c r="N2417" t="str">
        <f>IFERROR(VLOOKUP(A2417,Ordenes!$C$1:$C$215,1,FALSE),"N/A")</f>
        <v>N/A</v>
      </c>
      <c r="O2417" s="8" t="str">
        <f>_xlfn.CONCAT(YEAR(OP[[#This Row],[FechaDocumento]]),"-",MONTH(OP[[#This Row],[FechaDocumento]]))</f>
        <v>2026-1</v>
      </c>
    </row>
    <row r="2418" spans="1:15" ht="15">
      <c r="A2418" s="8">
        <v>3325</v>
      </c>
      <c r="B2418" s="8">
        <v>2310210149</v>
      </c>
      <c r="C2418" s="8" t="s">
        <v>68</v>
      </c>
      <c r="D2418" s="8" t="s">
        <v>12</v>
      </c>
      <c r="E2418" s="8" t="s">
        <v>13</v>
      </c>
      <c r="F2418" s="8" t="s">
        <v>47</v>
      </c>
      <c r="G2418" s="8" t="s">
        <v>48</v>
      </c>
      <c r="H2418" s="8" t="s">
        <v>49</v>
      </c>
      <c r="I2418" s="9">
        <v>35000</v>
      </c>
      <c r="J2418" s="9">
        <v>35000</v>
      </c>
      <c r="K2418" s="8" t="s">
        <v>68</v>
      </c>
      <c r="L2418" s="10">
        <v>46038</v>
      </c>
      <c r="N2418" t="str">
        <f>IFERROR(VLOOKUP(A2418,Ordenes!$C$1:$C$215,1,FALSE),"N/A")</f>
        <v>N/A</v>
      </c>
      <c r="O2418" s="8" t="str">
        <f>_xlfn.CONCAT(YEAR(OP[[#This Row],[FechaDocumento]]),"-",MONTH(OP[[#This Row],[FechaDocumento]]))</f>
        <v>2026-1</v>
      </c>
    </row>
    <row r="2419" spans="1:15" ht="15">
      <c r="A2419" s="8">
        <v>3326</v>
      </c>
      <c r="B2419" s="8">
        <v>2310090493</v>
      </c>
      <c r="C2419" s="8" t="s">
        <v>145</v>
      </c>
      <c r="D2419" s="8" t="s">
        <v>12</v>
      </c>
      <c r="E2419" s="8" t="s">
        <v>13</v>
      </c>
      <c r="F2419" s="8" t="s">
        <v>47</v>
      </c>
      <c r="G2419" s="8" t="s">
        <v>48</v>
      </c>
      <c r="H2419" s="8" t="s">
        <v>49</v>
      </c>
      <c r="I2419" s="9">
        <v>10000</v>
      </c>
      <c r="J2419" s="9">
        <v>10644</v>
      </c>
      <c r="K2419" s="8" t="s">
        <v>145</v>
      </c>
      <c r="L2419" s="10">
        <v>46038</v>
      </c>
      <c r="N2419" t="str">
        <f>IFERROR(VLOOKUP(A2419,Ordenes!$C$1:$C$215,1,FALSE),"N/A")</f>
        <v>N/A</v>
      </c>
      <c r="O2419" s="8" t="str">
        <f>_xlfn.CONCAT(YEAR(OP[[#This Row],[FechaDocumento]]),"-",MONTH(OP[[#This Row],[FechaDocumento]]))</f>
        <v>2026-1</v>
      </c>
    </row>
    <row r="2420" spans="1:15" ht="15">
      <c r="A2420" s="8">
        <v>3327</v>
      </c>
      <c r="B2420" s="8">
        <v>2310090491</v>
      </c>
      <c r="C2420" s="8" t="s">
        <v>78</v>
      </c>
      <c r="D2420" s="8" t="s">
        <v>12</v>
      </c>
      <c r="E2420" s="8" t="s">
        <v>13</v>
      </c>
      <c r="F2420" s="8" t="s">
        <v>47</v>
      </c>
      <c r="G2420" s="8" t="s">
        <v>48</v>
      </c>
      <c r="H2420" s="8" t="s">
        <v>49</v>
      </c>
      <c r="I2420" s="9">
        <v>19000</v>
      </c>
      <c r="J2420" s="9">
        <v>21160</v>
      </c>
      <c r="K2420" s="8" t="s">
        <v>78</v>
      </c>
      <c r="L2420" s="10">
        <v>46038</v>
      </c>
      <c r="N2420" t="str">
        <f>IFERROR(VLOOKUP(A2420,Ordenes!$C$1:$C$215,1,FALSE),"N/A")</f>
        <v>N/A</v>
      </c>
      <c r="O2420" s="8" t="str">
        <f>_xlfn.CONCAT(YEAR(OP[[#This Row],[FechaDocumento]]),"-",MONTH(OP[[#This Row],[FechaDocumento]]))</f>
        <v>2026-1</v>
      </c>
    </row>
    <row r="2421" spans="1:15" ht="15">
      <c r="A2421" s="8">
        <v>3328</v>
      </c>
      <c r="B2421" s="8">
        <v>2310230030</v>
      </c>
      <c r="C2421" s="8" t="s">
        <v>205</v>
      </c>
      <c r="D2421" s="8" t="s">
        <v>12</v>
      </c>
      <c r="E2421" s="8" t="s">
        <v>13</v>
      </c>
      <c r="F2421" s="8" t="s">
        <v>14</v>
      </c>
      <c r="G2421" s="8" t="s">
        <v>15</v>
      </c>
      <c r="H2421" s="8" t="s">
        <v>16</v>
      </c>
      <c r="I2421" s="9">
        <v>70000</v>
      </c>
      <c r="J2421" s="9">
        <v>99000</v>
      </c>
      <c r="K2421" s="8" t="s">
        <v>205</v>
      </c>
      <c r="L2421" s="10">
        <v>46041</v>
      </c>
      <c r="N2421" t="str">
        <f>IFERROR(VLOOKUP(A2421,Ordenes!$C$1:$C$215,1,FALSE),"N/A")</f>
        <v>N/A</v>
      </c>
      <c r="O2421" s="8" t="str">
        <f>_xlfn.CONCAT(YEAR(OP[[#This Row],[FechaDocumento]]),"-",MONTH(OP[[#This Row],[FechaDocumento]]))</f>
        <v>2026-1</v>
      </c>
    </row>
    <row r="2422" spans="1:15" ht="15">
      <c r="A2422" s="8">
        <v>3329</v>
      </c>
      <c r="B2422" s="8">
        <v>2310230056</v>
      </c>
      <c r="C2422" s="8" t="s">
        <v>934</v>
      </c>
      <c r="D2422" s="8" t="s">
        <v>12</v>
      </c>
      <c r="E2422" s="8" t="s">
        <v>13</v>
      </c>
      <c r="F2422" s="8" t="s">
        <v>14</v>
      </c>
      <c r="G2422" s="8" t="s">
        <v>15</v>
      </c>
      <c r="H2422" s="8" t="s">
        <v>16</v>
      </c>
      <c r="I2422" s="9">
        <v>12000</v>
      </c>
      <c r="J2422" s="9">
        <v>6000</v>
      </c>
      <c r="K2422" s="8" t="s">
        <v>934</v>
      </c>
      <c r="L2422" s="10">
        <v>46041</v>
      </c>
      <c r="N2422" t="str">
        <f>IFERROR(VLOOKUP(A2422,Ordenes!$C$1:$C$215,1,FALSE),"N/A")</f>
        <v>N/A</v>
      </c>
      <c r="O2422" s="8" t="str">
        <f>_xlfn.CONCAT(YEAR(OP[[#This Row],[FechaDocumento]]),"-",MONTH(OP[[#This Row],[FechaDocumento]]))</f>
        <v>2026-1</v>
      </c>
    </row>
    <row r="2423" spans="1:15" ht="15">
      <c r="A2423" s="8">
        <v>3330</v>
      </c>
      <c r="B2423" s="8">
        <v>2310160266</v>
      </c>
      <c r="C2423" s="8" t="s">
        <v>935</v>
      </c>
      <c r="D2423" s="8" t="s">
        <v>12</v>
      </c>
      <c r="E2423" s="8" t="s">
        <v>13</v>
      </c>
      <c r="F2423" s="8" t="s">
        <v>14</v>
      </c>
      <c r="G2423" s="8" t="s">
        <v>15</v>
      </c>
      <c r="H2423" s="8" t="s">
        <v>16</v>
      </c>
      <c r="I2423" s="9">
        <v>20000</v>
      </c>
      <c r="J2423" s="9">
        <v>20000</v>
      </c>
      <c r="K2423" s="8" t="s">
        <v>935</v>
      </c>
      <c r="L2423" s="10">
        <v>46041</v>
      </c>
      <c r="N2423" t="str">
        <f>IFERROR(VLOOKUP(A2423,Ordenes!$C$1:$C$215,1,FALSE),"N/A")</f>
        <v>N/A</v>
      </c>
      <c r="O2423" s="8" t="str">
        <f>_xlfn.CONCAT(YEAR(OP[[#This Row],[FechaDocumento]]),"-",MONTH(OP[[#This Row],[FechaDocumento]]))</f>
        <v>2026-1</v>
      </c>
    </row>
    <row r="2424" spans="1:15" ht="15">
      <c r="A2424" s="8">
        <v>3331</v>
      </c>
      <c r="B2424" s="8">
        <v>2310160002</v>
      </c>
      <c r="C2424" s="8" t="s">
        <v>936</v>
      </c>
      <c r="D2424" s="8" t="s">
        <v>12</v>
      </c>
      <c r="E2424" s="8" t="s">
        <v>13</v>
      </c>
      <c r="F2424" s="8" t="s">
        <v>14</v>
      </c>
      <c r="G2424" s="8" t="s">
        <v>15</v>
      </c>
      <c r="H2424" s="8" t="s">
        <v>16</v>
      </c>
      <c r="I2424" s="9">
        <v>20000</v>
      </c>
      <c r="J2424" s="9">
        <v>22800</v>
      </c>
      <c r="K2424" s="8" t="s">
        <v>936</v>
      </c>
      <c r="L2424" s="10">
        <v>46041</v>
      </c>
      <c r="N2424" t="str">
        <f>IFERROR(VLOOKUP(A2424,Ordenes!$C$1:$C$215,1,FALSE),"N/A")</f>
        <v>N/A</v>
      </c>
      <c r="O2424" s="8" t="str">
        <f>_xlfn.CONCAT(YEAR(OP[[#This Row],[FechaDocumento]]),"-",MONTH(OP[[#This Row],[FechaDocumento]]))</f>
        <v>2026-1</v>
      </c>
    </row>
    <row r="2425" spans="1:15" ht="15">
      <c r="A2425" s="8">
        <v>3332</v>
      </c>
      <c r="B2425" s="8">
        <v>2310180035</v>
      </c>
      <c r="C2425" s="8" t="s">
        <v>578</v>
      </c>
      <c r="D2425" s="8" t="s">
        <v>12</v>
      </c>
      <c r="E2425" s="8" t="s">
        <v>13</v>
      </c>
      <c r="F2425" s="8" t="s">
        <v>91</v>
      </c>
      <c r="G2425" s="8" t="s">
        <v>92</v>
      </c>
      <c r="H2425" s="8" t="s">
        <v>93</v>
      </c>
      <c r="I2425" s="9">
        <v>225</v>
      </c>
      <c r="J2425" s="9">
        <v>225</v>
      </c>
      <c r="K2425" s="8" t="s">
        <v>578</v>
      </c>
      <c r="L2425" s="10">
        <v>46041</v>
      </c>
      <c r="N2425" t="str">
        <f>IFERROR(VLOOKUP(A2425,Ordenes!$C$1:$C$215,1,FALSE),"N/A")</f>
        <v>N/A</v>
      </c>
      <c r="O2425" s="8" t="str">
        <f>_xlfn.CONCAT(YEAR(OP[[#This Row],[FechaDocumento]]),"-",MONTH(OP[[#This Row],[FechaDocumento]]))</f>
        <v>2026-1</v>
      </c>
    </row>
    <row r="2426" spans="1:15" ht="15">
      <c r="A2426" s="8">
        <v>3333</v>
      </c>
      <c r="B2426" s="8">
        <v>2310180036</v>
      </c>
      <c r="C2426" s="8" t="s">
        <v>569</v>
      </c>
      <c r="D2426" s="8" t="s">
        <v>12</v>
      </c>
      <c r="E2426" s="8" t="s">
        <v>13</v>
      </c>
      <c r="F2426" s="8" t="s">
        <v>91</v>
      </c>
      <c r="G2426" s="8" t="s">
        <v>92</v>
      </c>
      <c r="H2426" s="8" t="s">
        <v>93</v>
      </c>
      <c r="I2426" s="9">
        <v>500</v>
      </c>
      <c r="J2426" s="9">
        <v>500</v>
      </c>
      <c r="K2426" s="8" t="s">
        <v>569</v>
      </c>
      <c r="L2426" s="10">
        <v>46041</v>
      </c>
      <c r="N2426" t="str">
        <f>IFERROR(VLOOKUP(A2426,Ordenes!$C$1:$C$215,1,FALSE),"N/A")</f>
        <v>N/A</v>
      </c>
      <c r="O2426" s="8" t="str">
        <f>_xlfn.CONCAT(YEAR(OP[[#This Row],[FechaDocumento]]),"-",MONTH(OP[[#This Row],[FechaDocumento]]))</f>
        <v>2026-1</v>
      </c>
    </row>
    <row r="2427" spans="1:15" ht="15">
      <c r="A2427" s="8">
        <v>3334</v>
      </c>
      <c r="B2427" s="8">
        <v>2310180039</v>
      </c>
      <c r="C2427" s="8" t="s">
        <v>639</v>
      </c>
      <c r="D2427" s="8" t="s">
        <v>12</v>
      </c>
      <c r="E2427" s="8" t="s">
        <v>13</v>
      </c>
      <c r="F2427" s="8" t="s">
        <v>91</v>
      </c>
      <c r="G2427" s="8" t="s">
        <v>92</v>
      </c>
      <c r="H2427" s="8" t="s">
        <v>93</v>
      </c>
      <c r="I2427" s="9">
        <v>200</v>
      </c>
      <c r="J2427" s="9">
        <v>200</v>
      </c>
      <c r="K2427" s="8" t="s">
        <v>639</v>
      </c>
      <c r="L2427" s="10">
        <v>46041</v>
      </c>
      <c r="N2427" t="str">
        <f>IFERROR(VLOOKUP(A2427,Ordenes!$C$1:$C$215,1,FALSE),"N/A")</f>
        <v>N/A</v>
      </c>
      <c r="O2427" s="8" t="str">
        <f>_xlfn.CONCAT(YEAR(OP[[#This Row],[FechaDocumento]]),"-",MONTH(OP[[#This Row],[FechaDocumento]]))</f>
        <v>2026-1</v>
      </c>
    </row>
    <row r="2428" spans="1:15" ht="15">
      <c r="A2428" s="8">
        <v>3335</v>
      </c>
      <c r="B2428" s="8">
        <v>2310180040</v>
      </c>
      <c r="C2428" s="8" t="s">
        <v>643</v>
      </c>
      <c r="D2428" s="8" t="s">
        <v>12</v>
      </c>
      <c r="E2428" s="8" t="s">
        <v>13</v>
      </c>
      <c r="F2428" s="8" t="s">
        <v>91</v>
      </c>
      <c r="G2428" s="8" t="s">
        <v>92</v>
      </c>
      <c r="H2428" s="8" t="s">
        <v>93</v>
      </c>
      <c r="I2428" s="9">
        <v>100</v>
      </c>
      <c r="J2428" s="9">
        <v>100</v>
      </c>
      <c r="K2428" s="8" t="s">
        <v>643</v>
      </c>
      <c r="L2428" s="10">
        <v>46041</v>
      </c>
      <c r="N2428" t="str">
        <f>IFERROR(VLOOKUP(A2428,Ordenes!$C$1:$C$215,1,FALSE),"N/A")</f>
        <v>N/A</v>
      </c>
      <c r="O2428" s="8" t="str">
        <f>_xlfn.CONCAT(YEAR(OP[[#This Row],[FechaDocumento]]),"-",MONTH(OP[[#This Row],[FechaDocumento]]))</f>
        <v>2026-1</v>
      </c>
    </row>
    <row r="2429" spans="1:15" ht="15">
      <c r="A2429" s="8">
        <v>3336</v>
      </c>
      <c r="B2429" s="8">
        <v>2310180041</v>
      </c>
      <c r="C2429" s="8" t="s">
        <v>570</v>
      </c>
      <c r="D2429" s="8" t="s">
        <v>12</v>
      </c>
      <c r="E2429" s="8" t="s">
        <v>13</v>
      </c>
      <c r="F2429" s="8" t="s">
        <v>91</v>
      </c>
      <c r="G2429" s="8" t="s">
        <v>92</v>
      </c>
      <c r="H2429" s="8" t="s">
        <v>93</v>
      </c>
      <c r="I2429" s="9">
        <v>300</v>
      </c>
      <c r="J2429" s="9">
        <v>300</v>
      </c>
      <c r="K2429" s="8" t="s">
        <v>570</v>
      </c>
      <c r="L2429" s="10">
        <v>46041</v>
      </c>
      <c r="N2429" t="str">
        <f>IFERROR(VLOOKUP(A2429,Ordenes!$C$1:$C$215,1,FALSE),"N/A")</f>
        <v>N/A</v>
      </c>
      <c r="O2429" s="8" t="str">
        <f>_xlfn.CONCAT(YEAR(OP[[#This Row],[FechaDocumento]]),"-",MONTH(OP[[#This Row],[FechaDocumento]]))</f>
        <v>2026-1</v>
      </c>
    </row>
    <row r="2430" spans="1:15" ht="15">
      <c r="A2430" s="8">
        <v>3337</v>
      </c>
      <c r="B2430" s="8">
        <v>2310180042</v>
      </c>
      <c r="C2430" s="8" t="s">
        <v>637</v>
      </c>
      <c r="D2430" s="8" t="s">
        <v>12</v>
      </c>
      <c r="E2430" s="8" t="s">
        <v>13</v>
      </c>
      <c r="F2430" s="8" t="s">
        <v>91</v>
      </c>
      <c r="G2430" s="8" t="s">
        <v>92</v>
      </c>
      <c r="H2430" s="8" t="s">
        <v>93</v>
      </c>
      <c r="I2430" s="9">
        <v>300</v>
      </c>
      <c r="J2430" s="9">
        <v>300</v>
      </c>
      <c r="K2430" s="8" t="s">
        <v>637</v>
      </c>
      <c r="L2430" s="10">
        <v>46041</v>
      </c>
      <c r="N2430" t="str">
        <f>IFERROR(VLOOKUP(A2430,Ordenes!$C$1:$C$215,1,FALSE),"N/A")</f>
        <v>N/A</v>
      </c>
      <c r="O2430" s="8" t="str">
        <f>_xlfn.CONCAT(YEAR(OP[[#This Row],[FechaDocumento]]),"-",MONTH(OP[[#This Row],[FechaDocumento]]))</f>
        <v>2026-1</v>
      </c>
    </row>
    <row r="2431" spans="1:15" ht="15">
      <c r="A2431" s="8">
        <v>3338</v>
      </c>
      <c r="B2431" s="8">
        <v>2310180045</v>
      </c>
      <c r="C2431" s="8" t="s">
        <v>644</v>
      </c>
      <c r="D2431" s="8" t="s">
        <v>12</v>
      </c>
      <c r="E2431" s="8" t="s">
        <v>13</v>
      </c>
      <c r="F2431" s="8" t="s">
        <v>91</v>
      </c>
      <c r="G2431" s="8" t="s">
        <v>92</v>
      </c>
      <c r="H2431" s="8" t="s">
        <v>93</v>
      </c>
      <c r="I2431" s="9">
        <v>150</v>
      </c>
      <c r="J2431" s="9">
        <v>150</v>
      </c>
      <c r="K2431" s="8" t="s">
        <v>644</v>
      </c>
      <c r="L2431" s="10">
        <v>46041</v>
      </c>
      <c r="N2431" t="str">
        <f>IFERROR(VLOOKUP(A2431,Ordenes!$C$1:$C$215,1,FALSE),"N/A")</f>
        <v>N/A</v>
      </c>
      <c r="O2431" s="8" t="str">
        <f>_xlfn.CONCAT(YEAR(OP[[#This Row],[FechaDocumento]]),"-",MONTH(OP[[#This Row],[FechaDocumento]]))</f>
        <v>2026-1</v>
      </c>
    </row>
    <row r="2432" spans="1:15" ht="15">
      <c r="A2432" s="8">
        <v>3339</v>
      </c>
      <c r="B2432" s="8">
        <v>2310180047</v>
      </c>
      <c r="C2432" s="8" t="s">
        <v>642</v>
      </c>
      <c r="D2432" s="8" t="s">
        <v>12</v>
      </c>
      <c r="E2432" s="8" t="s">
        <v>13</v>
      </c>
      <c r="F2432" s="8" t="s">
        <v>91</v>
      </c>
      <c r="G2432" s="8" t="s">
        <v>92</v>
      </c>
      <c r="H2432" s="8" t="s">
        <v>93</v>
      </c>
      <c r="I2432" s="9">
        <v>200</v>
      </c>
      <c r="J2432" s="9">
        <v>200</v>
      </c>
      <c r="K2432" s="8" t="s">
        <v>642</v>
      </c>
      <c r="L2432" s="10">
        <v>46041</v>
      </c>
      <c r="N2432" t="str">
        <f>IFERROR(VLOOKUP(A2432,Ordenes!$C$1:$C$215,1,FALSE),"N/A")</f>
        <v>N/A</v>
      </c>
      <c r="O2432" s="8" t="str">
        <f>_xlfn.CONCAT(YEAR(OP[[#This Row],[FechaDocumento]]),"-",MONTH(OP[[#This Row],[FechaDocumento]]))</f>
        <v>2026-1</v>
      </c>
    </row>
    <row r="2433" spans="1:15" ht="15">
      <c r="A2433" s="8">
        <v>3340</v>
      </c>
      <c r="B2433" s="8">
        <v>2310180050</v>
      </c>
      <c r="C2433" s="8" t="s">
        <v>571</v>
      </c>
      <c r="D2433" s="8" t="s">
        <v>12</v>
      </c>
      <c r="E2433" s="8" t="s">
        <v>13</v>
      </c>
      <c r="F2433" s="8" t="s">
        <v>91</v>
      </c>
      <c r="G2433" s="8" t="s">
        <v>92</v>
      </c>
      <c r="H2433" s="8" t="s">
        <v>93</v>
      </c>
      <c r="I2433" s="9">
        <v>100</v>
      </c>
      <c r="J2433" s="9">
        <v>100</v>
      </c>
      <c r="K2433" s="8" t="s">
        <v>571</v>
      </c>
      <c r="L2433" s="10">
        <v>46041</v>
      </c>
      <c r="N2433" t="str">
        <f>IFERROR(VLOOKUP(A2433,Ordenes!$C$1:$C$215,1,FALSE),"N/A")</f>
        <v>N/A</v>
      </c>
      <c r="O2433" s="8" t="str">
        <f>_xlfn.CONCAT(YEAR(OP[[#This Row],[FechaDocumento]]),"-",MONTH(OP[[#This Row],[FechaDocumento]]))</f>
        <v>2026-1</v>
      </c>
    </row>
    <row r="2434" spans="1:15" ht="15">
      <c r="A2434" s="8">
        <v>3341</v>
      </c>
      <c r="B2434" s="8">
        <v>2310180051</v>
      </c>
      <c r="C2434" s="8" t="s">
        <v>640</v>
      </c>
      <c r="D2434" s="8" t="s">
        <v>12</v>
      </c>
      <c r="E2434" s="8" t="s">
        <v>13</v>
      </c>
      <c r="F2434" s="8" t="s">
        <v>91</v>
      </c>
      <c r="G2434" s="8" t="s">
        <v>92</v>
      </c>
      <c r="H2434" s="8" t="s">
        <v>93</v>
      </c>
      <c r="I2434" s="9">
        <v>50</v>
      </c>
      <c r="J2434" s="9">
        <v>50</v>
      </c>
      <c r="K2434" s="8" t="s">
        <v>640</v>
      </c>
      <c r="L2434" s="10">
        <v>46041</v>
      </c>
      <c r="N2434" t="str">
        <f>IFERROR(VLOOKUP(A2434,Ordenes!$C$1:$C$215,1,FALSE),"N/A")</f>
        <v>N/A</v>
      </c>
      <c r="O2434" s="8" t="str">
        <f>_xlfn.CONCAT(YEAR(OP[[#This Row],[FechaDocumento]]),"-",MONTH(OP[[#This Row],[FechaDocumento]]))</f>
        <v>2026-1</v>
      </c>
    </row>
    <row r="2435" spans="1:15" ht="15">
      <c r="A2435" s="8">
        <v>3342</v>
      </c>
      <c r="B2435" s="8">
        <v>2310180037</v>
      </c>
      <c r="C2435" s="8" t="s">
        <v>641</v>
      </c>
      <c r="D2435" s="8" t="s">
        <v>12</v>
      </c>
      <c r="E2435" s="8" t="s">
        <v>13</v>
      </c>
      <c r="F2435" s="8" t="s">
        <v>91</v>
      </c>
      <c r="G2435" s="8" t="s">
        <v>92</v>
      </c>
      <c r="H2435" s="8" t="s">
        <v>93</v>
      </c>
      <c r="I2435" s="9">
        <v>50</v>
      </c>
      <c r="J2435" s="9">
        <v>50</v>
      </c>
      <c r="K2435" s="8" t="s">
        <v>641</v>
      </c>
      <c r="L2435" s="10">
        <v>46041</v>
      </c>
      <c r="N2435" t="str">
        <f>IFERROR(VLOOKUP(A2435,Ordenes!$C$1:$C$215,1,FALSE),"N/A")</f>
        <v>N/A</v>
      </c>
      <c r="O2435" s="8" t="str">
        <f>_xlfn.CONCAT(YEAR(OP[[#This Row],[FechaDocumento]]),"-",MONTH(OP[[#This Row],[FechaDocumento]]))</f>
        <v>2026-1</v>
      </c>
    </row>
    <row r="2436" spans="1:15" ht="15">
      <c r="A2436" s="8">
        <v>3343</v>
      </c>
      <c r="B2436" s="8">
        <v>2110020280</v>
      </c>
      <c r="C2436" s="8" t="s">
        <v>504</v>
      </c>
      <c r="D2436" s="8" t="s">
        <v>12</v>
      </c>
      <c r="E2436" s="8" t="s">
        <v>13</v>
      </c>
      <c r="F2436" s="8" t="s">
        <v>47</v>
      </c>
      <c r="G2436" s="8" t="s">
        <v>48</v>
      </c>
      <c r="H2436" s="8" t="s">
        <v>49</v>
      </c>
      <c r="I2436" s="9">
        <v>10000</v>
      </c>
      <c r="J2436" s="9">
        <v>10097</v>
      </c>
      <c r="K2436" s="8" t="s">
        <v>937</v>
      </c>
      <c r="L2436" s="10">
        <v>46041</v>
      </c>
      <c r="N2436" t="str">
        <f>IFERROR(VLOOKUP(A2436,Ordenes!$C$1:$C$215,1,FALSE),"N/A")</f>
        <v>N/A</v>
      </c>
      <c r="O2436" s="8" t="str">
        <f>_xlfn.CONCAT(YEAR(OP[[#This Row],[FechaDocumento]]),"-",MONTH(OP[[#This Row],[FechaDocumento]]))</f>
        <v>2026-1</v>
      </c>
    </row>
    <row r="2437" spans="1:15" ht="15">
      <c r="A2437" s="8">
        <v>3344</v>
      </c>
      <c r="B2437" s="8">
        <v>2310040566</v>
      </c>
      <c r="C2437" s="8" t="s">
        <v>544</v>
      </c>
      <c r="D2437" s="8" t="s">
        <v>12</v>
      </c>
      <c r="E2437" s="8" t="s">
        <v>13</v>
      </c>
      <c r="F2437" s="8" t="s">
        <v>47</v>
      </c>
      <c r="G2437" s="8" t="s">
        <v>48</v>
      </c>
      <c r="H2437" s="8" t="s">
        <v>49</v>
      </c>
      <c r="I2437" s="9">
        <v>20653</v>
      </c>
      <c r="J2437" s="9">
        <v>20653</v>
      </c>
      <c r="K2437" s="8" t="s">
        <v>544</v>
      </c>
      <c r="L2437" s="10">
        <v>46041</v>
      </c>
      <c r="N2437" t="str">
        <f>IFERROR(VLOOKUP(A2437,Ordenes!$C$1:$C$215,1,FALSE),"N/A")</f>
        <v>N/A</v>
      </c>
      <c r="O2437" s="8" t="str">
        <f>_xlfn.CONCAT(YEAR(OP[[#This Row],[FechaDocumento]]),"-",MONTH(OP[[#This Row],[FechaDocumento]]))</f>
        <v>2026-1</v>
      </c>
    </row>
    <row r="2438" spans="1:15" ht="15">
      <c r="A2438" s="8">
        <v>3346</v>
      </c>
      <c r="B2438" s="8">
        <v>2110030056</v>
      </c>
      <c r="C2438" s="8" t="s">
        <v>327</v>
      </c>
      <c r="D2438" s="8" t="s">
        <v>12</v>
      </c>
      <c r="E2438" s="8" t="s">
        <v>13</v>
      </c>
      <c r="F2438" s="8" t="s">
        <v>47</v>
      </c>
      <c r="G2438" s="8" t="s">
        <v>48</v>
      </c>
      <c r="H2438" s="8" t="s">
        <v>49</v>
      </c>
      <c r="I2438" s="9">
        <v>40000</v>
      </c>
      <c r="J2438" s="9">
        <v>35280</v>
      </c>
      <c r="K2438" s="8" t="s">
        <v>327</v>
      </c>
      <c r="L2438" s="10">
        <v>46042</v>
      </c>
      <c r="N2438" t="str">
        <f>IFERROR(VLOOKUP(A2438,Ordenes!$C$1:$C$215,1,FALSE),"N/A")</f>
        <v>N/A</v>
      </c>
      <c r="O2438" s="8" t="str">
        <f>_xlfn.CONCAT(YEAR(OP[[#This Row],[FechaDocumento]]),"-",MONTH(OP[[#This Row],[FechaDocumento]]))</f>
        <v>2026-1</v>
      </c>
    </row>
    <row r="2439" spans="1:15" ht="15">
      <c r="A2439" s="8">
        <v>3347</v>
      </c>
      <c r="B2439" s="8">
        <v>2110110002</v>
      </c>
      <c r="C2439" s="8" t="s">
        <v>489</v>
      </c>
      <c r="D2439" s="8" t="s">
        <v>12</v>
      </c>
      <c r="E2439" s="8" t="s">
        <v>13</v>
      </c>
      <c r="F2439" s="8" t="s">
        <v>47</v>
      </c>
      <c r="G2439" s="8" t="s">
        <v>48</v>
      </c>
      <c r="H2439" s="8" t="s">
        <v>49</v>
      </c>
      <c r="I2439" s="9">
        <v>50000</v>
      </c>
      <c r="J2439" s="9">
        <v>49968</v>
      </c>
      <c r="K2439" s="8" t="s">
        <v>489</v>
      </c>
      <c r="L2439" s="10">
        <v>46042</v>
      </c>
      <c r="N2439" t="str">
        <f>IFERROR(VLOOKUP(A2439,Ordenes!$C$1:$C$215,1,FALSE),"N/A")</f>
        <v>N/A</v>
      </c>
      <c r="O2439" s="8" t="str">
        <f>_xlfn.CONCAT(YEAR(OP[[#This Row],[FechaDocumento]]),"-",MONTH(OP[[#This Row],[FechaDocumento]]))</f>
        <v>2026-1</v>
      </c>
    </row>
    <row r="2440" spans="1:15" ht="15">
      <c r="A2440" s="8">
        <v>3350</v>
      </c>
      <c r="B2440" s="8">
        <v>2110020106</v>
      </c>
      <c r="C2440" s="8" t="s">
        <v>423</v>
      </c>
      <c r="D2440" s="8" t="s">
        <v>12</v>
      </c>
      <c r="E2440" s="8" t="s">
        <v>13</v>
      </c>
      <c r="F2440" s="8" t="s">
        <v>47</v>
      </c>
      <c r="G2440" s="8" t="s">
        <v>48</v>
      </c>
      <c r="H2440" s="8" t="s">
        <v>49</v>
      </c>
      <c r="I2440" s="9">
        <v>50000</v>
      </c>
      <c r="J2440" s="9">
        <v>50112</v>
      </c>
      <c r="K2440" s="8" t="s">
        <v>423</v>
      </c>
      <c r="L2440" s="10">
        <v>46042</v>
      </c>
      <c r="N2440" t="str">
        <f>IFERROR(VLOOKUP(A2440,Ordenes!$C$1:$C$215,1,FALSE),"N/A")</f>
        <v>N/A</v>
      </c>
      <c r="O2440" s="8" t="str">
        <f>_xlfn.CONCAT(YEAR(OP[[#This Row],[FechaDocumento]]),"-",MONTH(OP[[#This Row],[FechaDocumento]]))</f>
        <v>2026-1</v>
      </c>
    </row>
    <row r="2441" spans="1:15" ht="15">
      <c r="A2441" s="8">
        <v>3351</v>
      </c>
      <c r="B2441" s="8">
        <v>2140040002</v>
      </c>
      <c r="C2441" s="8" t="s">
        <v>255</v>
      </c>
      <c r="D2441" s="8" t="s">
        <v>12</v>
      </c>
      <c r="E2441" s="8" t="s">
        <v>13</v>
      </c>
      <c r="F2441" s="8" t="s">
        <v>47</v>
      </c>
      <c r="G2441" s="8" t="s">
        <v>48</v>
      </c>
      <c r="H2441" s="8" t="s">
        <v>49</v>
      </c>
      <c r="I2441" s="9">
        <v>120000</v>
      </c>
      <c r="J2441" s="9">
        <v>119964</v>
      </c>
      <c r="K2441" s="8" t="s">
        <v>255</v>
      </c>
      <c r="L2441" s="10">
        <v>46042</v>
      </c>
      <c r="N2441" t="str">
        <f>IFERROR(VLOOKUP(A2441,Ordenes!$C$1:$C$215,1,FALSE),"N/A")</f>
        <v>N/A</v>
      </c>
      <c r="O2441" s="8" t="str">
        <f>_xlfn.CONCAT(YEAR(OP[[#This Row],[FechaDocumento]]),"-",MONTH(OP[[#This Row],[FechaDocumento]]))</f>
        <v>2026-1</v>
      </c>
    </row>
    <row r="2442" spans="1:15" ht="15">
      <c r="A2442" s="8">
        <v>3352</v>
      </c>
      <c r="B2442" s="8">
        <v>2310180048</v>
      </c>
      <c r="C2442" s="8" t="s">
        <v>290</v>
      </c>
      <c r="D2442" s="8" t="s">
        <v>12</v>
      </c>
      <c r="E2442" s="8" t="s">
        <v>13</v>
      </c>
      <c r="F2442" s="8" t="s">
        <v>91</v>
      </c>
      <c r="G2442" s="8" t="s">
        <v>92</v>
      </c>
      <c r="H2442" s="8" t="s">
        <v>93</v>
      </c>
      <c r="I2442" s="9">
        <v>170</v>
      </c>
      <c r="J2442" s="9">
        <v>271</v>
      </c>
      <c r="K2442" s="8" t="s">
        <v>290</v>
      </c>
      <c r="L2442" s="10">
        <v>46042</v>
      </c>
      <c r="N2442" t="str">
        <f>IFERROR(VLOOKUP(A2442,Ordenes!$C$1:$C$215,1,FALSE),"N/A")</f>
        <v>N/A</v>
      </c>
      <c r="O2442" s="8" t="str">
        <f>_xlfn.CONCAT(YEAR(OP[[#This Row],[FechaDocumento]]),"-",MONTH(OP[[#This Row],[FechaDocumento]]))</f>
        <v>2026-1</v>
      </c>
    </row>
    <row r="2443" spans="1:15" ht="15">
      <c r="A2443" s="8">
        <v>3353</v>
      </c>
      <c r="B2443" s="8">
        <v>2310320326</v>
      </c>
      <c r="C2443" s="8" t="s">
        <v>798</v>
      </c>
      <c r="D2443" s="8" t="s">
        <v>12</v>
      </c>
      <c r="E2443" s="8" t="s">
        <v>13</v>
      </c>
      <c r="F2443" s="8" t="s">
        <v>91</v>
      </c>
      <c r="G2443" s="8" t="s">
        <v>92</v>
      </c>
      <c r="H2443" s="8" t="s">
        <v>93</v>
      </c>
      <c r="I2443" s="9">
        <v>2037.35</v>
      </c>
      <c r="J2443" s="9">
        <v>2035</v>
      </c>
      <c r="K2443" s="8" t="s">
        <v>798</v>
      </c>
      <c r="L2443" s="10">
        <v>46043</v>
      </c>
      <c r="N2443" t="str">
        <f>IFERROR(VLOOKUP(A2443,Ordenes!$C$1:$C$215,1,FALSE),"N/A")</f>
        <v>N/A</v>
      </c>
      <c r="O2443" s="8" t="str">
        <f>_xlfn.CONCAT(YEAR(OP[[#This Row],[FechaDocumento]]),"-",MONTH(OP[[#This Row],[FechaDocumento]]))</f>
        <v>2026-1</v>
      </c>
    </row>
    <row r="2444" spans="1:15" ht="15">
      <c r="A2444" s="8">
        <v>3354</v>
      </c>
      <c r="B2444" s="8">
        <v>2310030273</v>
      </c>
      <c r="C2444" s="8" t="s">
        <v>349</v>
      </c>
      <c r="D2444" s="8" t="s">
        <v>12</v>
      </c>
      <c r="E2444" s="8" t="s">
        <v>13</v>
      </c>
      <c r="F2444" s="8" t="s">
        <v>91</v>
      </c>
      <c r="G2444" s="8" t="s">
        <v>92</v>
      </c>
      <c r="H2444" s="8" t="s">
        <v>93</v>
      </c>
      <c r="I2444" s="9">
        <v>3667.6</v>
      </c>
      <c r="J2444" s="9">
        <v>1820</v>
      </c>
      <c r="K2444" s="8" t="s">
        <v>349</v>
      </c>
      <c r="L2444" s="10">
        <v>46043</v>
      </c>
      <c r="N2444" t="str">
        <f>IFERROR(VLOOKUP(A2444,Ordenes!$C$1:$C$215,1,FALSE),"N/A")</f>
        <v>N/A</v>
      </c>
      <c r="O2444" s="8" t="str">
        <f>_xlfn.CONCAT(YEAR(OP[[#This Row],[FechaDocumento]]),"-",MONTH(OP[[#This Row],[FechaDocumento]]))</f>
        <v>2026-1</v>
      </c>
    </row>
    <row r="2445" spans="1:15" ht="15">
      <c r="A2445" s="8">
        <v>3355</v>
      </c>
      <c r="B2445" s="8">
        <v>2310040561</v>
      </c>
      <c r="C2445" s="8" t="s">
        <v>549</v>
      </c>
      <c r="D2445" s="8" t="s">
        <v>12</v>
      </c>
      <c r="E2445" s="8" t="s">
        <v>13</v>
      </c>
      <c r="F2445" s="8" t="s">
        <v>47</v>
      </c>
      <c r="G2445" s="8" t="s">
        <v>48</v>
      </c>
      <c r="H2445" s="8" t="s">
        <v>49</v>
      </c>
      <c r="I2445" s="9">
        <v>18000</v>
      </c>
      <c r="J2445" s="9">
        <v>18000</v>
      </c>
      <c r="K2445" s="8" t="s">
        <v>549</v>
      </c>
      <c r="L2445" s="10">
        <v>46043</v>
      </c>
      <c r="N2445" t="str">
        <f>IFERROR(VLOOKUP(A2445,Ordenes!$C$1:$C$215,1,FALSE),"N/A")</f>
        <v>N/A</v>
      </c>
      <c r="O2445" s="8" t="str">
        <f>_xlfn.CONCAT(YEAR(OP[[#This Row],[FechaDocumento]]),"-",MONTH(OP[[#This Row],[FechaDocumento]]))</f>
        <v>2026-1</v>
      </c>
    </row>
    <row r="2446" spans="1:15" ht="15">
      <c r="A2446" s="8">
        <v>3356</v>
      </c>
      <c r="B2446" s="8">
        <v>2310040560</v>
      </c>
      <c r="C2446" s="8" t="s">
        <v>551</v>
      </c>
      <c r="D2446" s="8" t="s">
        <v>12</v>
      </c>
      <c r="E2446" s="8" t="s">
        <v>13</v>
      </c>
      <c r="F2446" s="8" t="s">
        <v>47</v>
      </c>
      <c r="G2446" s="8" t="s">
        <v>48</v>
      </c>
      <c r="H2446" s="8" t="s">
        <v>49</v>
      </c>
      <c r="I2446" s="9">
        <v>25000</v>
      </c>
      <c r="J2446" s="9">
        <v>27402</v>
      </c>
      <c r="K2446" s="8" t="s">
        <v>551</v>
      </c>
      <c r="L2446" s="10">
        <v>46043</v>
      </c>
      <c r="N2446" t="str">
        <f>IFERROR(VLOOKUP(A2446,Ordenes!$C$1:$C$215,1,FALSE),"N/A")</f>
        <v>N/A</v>
      </c>
      <c r="O2446" s="8" t="str">
        <f>_xlfn.CONCAT(YEAR(OP[[#This Row],[FechaDocumento]]),"-",MONTH(OP[[#This Row],[FechaDocumento]]))</f>
        <v>2026-1</v>
      </c>
    </row>
    <row r="2447" spans="1:15" ht="15">
      <c r="A2447" s="8">
        <v>3357</v>
      </c>
      <c r="B2447" s="8">
        <v>2310040559</v>
      </c>
      <c r="C2447" s="8" t="s">
        <v>539</v>
      </c>
      <c r="D2447" s="8" t="s">
        <v>12</v>
      </c>
      <c r="E2447" s="8" t="s">
        <v>13</v>
      </c>
      <c r="F2447" s="8" t="s">
        <v>47</v>
      </c>
      <c r="G2447" s="8" t="s">
        <v>48</v>
      </c>
      <c r="H2447" s="8" t="s">
        <v>49</v>
      </c>
      <c r="I2447" s="9">
        <v>27000</v>
      </c>
      <c r="J2447" s="9">
        <v>16389</v>
      </c>
      <c r="K2447" s="8" t="s">
        <v>540</v>
      </c>
      <c r="L2447" s="10">
        <v>46043</v>
      </c>
      <c r="N2447" t="str">
        <f>IFERROR(VLOOKUP(A2447,Ordenes!$C$1:$C$215,1,FALSE),"N/A")</f>
        <v>N/A</v>
      </c>
      <c r="O2447" s="8" t="str">
        <f>_xlfn.CONCAT(YEAR(OP[[#This Row],[FechaDocumento]]),"-",MONTH(OP[[#This Row],[FechaDocumento]]))</f>
        <v>2026-1</v>
      </c>
    </row>
    <row r="2448" spans="1:15" ht="15">
      <c r="A2448" s="8">
        <v>3358</v>
      </c>
      <c r="B2448" s="8">
        <v>2310040565</v>
      </c>
      <c r="C2448" s="8" t="s">
        <v>543</v>
      </c>
      <c r="D2448" s="8" t="s">
        <v>12</v>
      </c>
      <c r="E2448" s="8" t="s">
        <v>13</v>
      </c>
      <c r="F2448" s="8" t="s">
        <v>47</v>
      </c>
      <c r="G2448" s="8" t="s">
        <v>48</v>
      </c>
      <c r="H2448" s="8" t="s">
        <v>49</v>
      </c>
      <c r="I2448" s="9">
        <v>19000</v>
      </c>
      <c r="J2448" s="9">
        <v>19000</v>
      </c>
      <c r="K2448" s="8" t="s">
        <v>543</v>
      </c>
      <c r="L2448" s="10">
        <v>46043</v>
      </c>
      <c r="N2448" t="str">
        <f>IFERROR(VLOOKUP(A2448,Ordenes!$C$1:$C$215,1,FALSE),"N/A")</f>
        <v>N/A</v>
      </c>
      <c r="O2448" s="8" t="str">
        <f>_xlfn.CONCAT(YEAR(OP[[#This Row],[FechaDocumento]]),"-",MONTH(OP[[#This Row],[FechaDocumento]]))</f>
        <v>2026-1</v>
      </c>
    </row>
    <row r="2449" spans="1:15" ht="15">
      <c r="A2449" s="8">
        <v>3359</v>
      </c>
      <c r="B2449" s="8">
        <v>2310040567</v>
      </c>
      <c r="C2449" s="8" t="s">
        <v>550</v>
      </c>
      <c r="D2449" s="8" t="s">
        <v>12</v>
      </c>
      <c r="E2449" s="8" t="s">
        <v>13</v>
      </c>
      <c r="F2449" s="8" t="s">
        <v>47</v>
      </c>
      <c r="G2449" s="8" t="s">
        <v>48</v>
      </c>
      <c r="H2449" s="8" t="s">
        <v>49</v>
      </c>
      <c r="I2449" s="9">
        <v>25000</v>
      </c>
      <c r="J2449" s="9">
        <v>24915</v>
      </c>
      <c r="K2449" s="8" t="s">
        <v>550</v>
      </c>
      <c r="L2449" s="10">
        <v>46043</v>
      </c>
      <c r="N2449" t="str">
        <f>IFERROR(VLOOKUP(A2449,Ordenes!$C$1:$C$215,1,FALSE),"N/A")</f>
        <v>N/A</v>
      </c>
      <c r="O2449" s="8" t="str">
        <f>_xlfn.CONCAT(YEAR(OP[[#This Row],[FechaDocumento]]),"-",MONTH(OP[[#This Row],[FechaDocumento]]))</f>
        <v>2026-1</v>
      </c>
    </row>
    <row r="2450" spans="1:15" ht="15">
      <c r="A2450" s="8">
        <v>3360</v>
      </c>
      <c r="B2450" s="8">
        <v>2310040568</v>
      </c>
      <c r="C2450" s="8" t="s">
        <v>541</v>
      </c>
      <c r="D2450" s="8" t="s">
        <v>12</v>
      </c>
      <c r="E2450" s="8" t="s">
        <v>13</v>
      </c>
      <c r="F2450" s="8" t="s">
        <v>47</v>
      </c>
      <c r="G2450" s="8" t="s">
        <v>48</v>
      </c>
      <c r="H2450" s="8" t="s">
        <v>49</v>
      </c>
      <c r="I2450" s="9">
        <v>30000</v>
      </c>
      <c r="J2450" s="9">
        <v>25304</v>
      </c>
      <c r="K2450" s="8" t="s">
        <v>541</v>
      </c>
      <c r="L2450" s="10">
        <v>46043</v>
      </c>
      <c r="N2450" t="str">
        <f>IFERROR(VLOOKUP(A2450,Ordenes!$C$1:$C$215,1,FALSE),"N/A")</f>
        <v>N/A</v>
      </c>
      <c r="O2450" s="8" t="str">
        <f>_xlfn.CONCAT(YEAR(OP[[#This Row],[FechaDocumento]]),"-",MONTH(OP[[#This Row],[FechaDocumento]]))</f>
        <v>2026-1</v>
      </c>
    </row>
    <row r="2451" spans="1:15" ht="15">
      <c r="A2451" s="8">
        <v>3361</v>
      </c>
      <c r="B2451" s="8">
        <v>2310040570</v>
      </c>
      <c r="C2451" s="8" t="s">
        <v>545</v>
      </c>
      <c r="D2451" s="8" t="s">
        <v>12</v>
      </c>
      <c r="E2451" s="8" t="s">
        <v>13</v>
      </c>
      <c r="F2451" s="8" t="s">
        <v>47</v>
      </c>
      <c r="G2451" s="8" t="s">
        <v>48</v>
      </c>
      <c r="H2451" s="8" t="s">
        <v>49</v>
      </c>
      <c r="I2451" s="9">
        <v>22000</v>
      </c>
      <c r="J2451" s="9">
        <v>20263</v>
      </c>
      <c r="K2451" s="8" t="s">
        <v>545</v>
      </c>
      <c r="L2451" s="10">
        <v>46043</v>
      </c>
      <c r="N2451" t="str">
        <f>IFERROR(VLOOKUP(A2451,Ordenes!$C$1:$C$215,1,FALSE),"N/A")</f>
        <v>N/A</v>
      </c>
      <c r="O2451" s="8" t="str">
        <f>_xlfn.CONCAT(YEAR(OP[[#This Row],[FechaDocumento]]),"-",MONTH(OP[[#This Row],[FechaDocumento]]))</f>
        <v>2026-1</v>
      </c>
    </row>
    <row r="2452" spans="1:15" ht="15">
      <c r="A2452" s="8">
        <v>3362</v>
      </c>
      <c r="B2452" s="8">
        <v>2310250019</v>
      </c>
      <c r="C2452" s="8" t="s">
        <v>189</v>
      </c>
      <c r="D2452" s="8" t="s">
        <v>12</v>
      </c>
      <c r="E2452" s="8" t="s">
        <v>13</v>
      </c>
      <c r="F2452" s="8" t="s">
        <v>47</v>
      </c>
      <c r="G2452" s="8" t="s">
        <v>48</v>
      </c>
      <c r="H2452" s="8" t="s">
        <v>49</v>
      </c>
      <c r="I2452" s="9">
        <v>20000</v>
      </c>
      <c r="J2452" s="9">
        <v>20700</v>
      </c>
      <c r="K2452" s="8" t="s">
        <v>189</v>
      </c>
      <c r="L2452" s="10">
        <v>46043</v>
      </c>
      <c r="N2452" t="str">
        <f>IFERROR(VLOOKUP(A2452,Ordenes!$C$1:$C$215,1,FALSE),"N/A")</f>
        <v>N/A</v>
      </c>
      <c r="O2452" s="8" t="str">
        <f>_xlfn.CONCAT(YEAR(OP[[#This Row],[FechaDocumento]]),"-",MONTH(OP[[#This Row],[FechaDocumento]]))</f>
        <v>2026-1</v>
      </c>
    </row>
    <row r="2453" spans="1:15" ht="15">
      <c r="A2453" s="8">
        <v>3363</v>
      </c>
      <c r="B2453" s="8">
        <v>2310250021</v>
      </c>
      <c r="C2453" s="8" t="s">
        <v>185</v>
      </c>
      <c r="D2453" s="8" t="s">
        <v>12</v>
      </c>
      <c r="E2453" s="8" t="s">
        <v>13</v>
      </c>
      <c r="F2453" s="8" t="s">
        <v>47</v>
      </c>
      <c r="G2453" s="8" t="s">
        <v>48</v>
      </c>
      <c r="H2453" s="8" t="s">
        <v>49</v>
      </c>
      <c r="I2453" s="9">
        <v>20000</v>
      </c>
      <c r="J2453" s="9">
        <v>20228</v>
      </c>
      <c r="K2453" s="8" t="s">
        <v>185</v>
      </c>
      <c r="L2453" s="10">
        <v>46043</v>
      </c>
      <c r="N2453" t="str">
        <f>IFERROR(VLOOKUP(A2453,Ordenes!$C$1:$C$215,1,FALSE),"N/A")</f>
        <v>N/A</v>
      </c>
      <c r="O2453" s="8" t="str">
        <f>_xlfn.CONCAT(YEAR(OP[[#This Row],[FechaDocumento]]),"-",MONTH(OP[[#This Row],[FechaDocumento]]))</f>
        <v>2026-1</v>
      </c>
    </row>
    <row r="2454" spans="1:15" ht="15">
      <c r="A2454" s="8">
        <v>3364</v>
      </c>
      <c r="B2454" s="8">
        <v>2310250022</v>
      </c>
      <c r="C2454" s="8" t="s">
        <v>186</v>
      </c>
      <c r="D2454" s="8" t="s">
        <v>12</v>
      </c>
      <c r="E2454" s="8" t="s">
        <v>13</v>
      </c>
      <c r="F2454" s="8" t="s">
        <v>47</v>
      </c>
      <c r="G2454" s="8" t="s">
        <v>48</v>
      </c>
      <c r="H2454" s="8" t="s">
        <v>49</v>
      </c>
      <c r="I2454" s="9">
        <v>5000</v>
      </c>
      <c r="J2454" s="9">
        <v>9900</v>
      </c>
      <c r="K2454" s="8" t="s">
        <v>186</v>
      </c>
      <c r="L2454" s="10">
        <v>46043</v>
      </c>
      <c r="N2454" t="str">
        <f>IFERROR(VLOOKUP(A2454,Ordenes!$C$1:$C$215,1,FALSE),"N/A")</f>
        <v>N/A</v>
      </c>
      <c r="O2454" s="8" t="str">
        <f>_xlfn.CONCAT(YEAR(OP[[#This Row],[FechaDocumento]]),"-",MONTH(OP[[#This Row],[FechaDocumento]]))</f>
        <v>2026-1</v>
      </c>
    </row>
    <row r="2455" spans="1:15" ht="15">
      <c r="A2455" s="8">
        <v>3365</v>
      </c>
      <c r="B2455" s="8">
        <v>2310250030</v>
      </c>
      <c r="C2455" s="8" t="s">
        <v>188</v>
      </c>
      <c r="D2455" s="8" t="s">
        <v>12</v>
      </c>
      <c r="E2455" s="8" t="s">
        <v>13</v>
      </c>
      <c r="F2455" s="8" t="s">
        <v>47</v>
      </c>
      <c r="G2455" s="8" t="s">
        <v>48</v>
      </c>
      <c r="H2455" s="8" t="s">
        <v>49</v>
      </c>
      <c r="I2455" s="9">
        <v>20000</v>
      </c>
      <c r="J2455" s="9">
        <v>20373</v>
      </c>
      <c r="K2455" s="8" t="s">
        <v>188</v>
      </c>
      <c r="L2455" s="10">
        <v>46043</v>
      </c>
      <c r="N2455" t="str">
        <f>IFERROR(VLOOKUP(A2455,Ordenes!$C$1:$C$215,1,FALSE),"N/A")</f>
        <v>N/A</v>
      </c>
      <c r="O2455" s="8" t="str">
        <f>_xlfn.CONCAT(YEAR(OP[[#This Row],[FechaDocumento]]),"-",MONTH(OP[[#This Row],[FechaDocumento]]))</f>
        <v>2026-1</v>
      </c>
    </row>
    <row r="2456" spans="1:15" ht="15">
      <c r="A2456" s="8">
        <v>3366</v>
      </c>
      <c r="B2456" s="8">
        <v>2310250031</v>
      </c>
      <c r="C2456" s="8" t="s">
        <v>187</v>
      </c>
      <c r="D2456" s="8" t="s">
        <v>12</v>
      </c>
      <c r="E2456" s="8" t="s">
        <v>13</v>
      </c>
      <c r="F2456" s="8" t="s">
        <v>47</v>
      </c>
      <c r="G2456" s="8" t="s">
        <v>48</v>
      </c>
      <c r="H2456" s="8" t="s">
        <v>49</v>
      </c>
      <c r="I2456" s="9">
        <v>20000</v>
      </c>
      <c r="J2456" s="9">
        <v>20752</v>
      </c>
      <c r="K2456" s="8" t="s">
        <v>187</v>
      </c>
      <c r="L2456" s="10">
        <v>46043</v>
      </c>
      <c r="N2456" t="str">
        <f>IFERROR(VLOOKUP(A2456,Ordenes!$C$1:$C$215,1,FALSE),"N/A")</f>
        <v>N/A</v>
      </c>
      <c r="O2456" s="8" t="str">
        <f>_xlfn.CONCAT(YEAR(OP[[#This Row],[FechaDocumento]]),"-",MONTH(OP[[#This Row],[FechaDocumento]]))</f>
        <v>2026-1</v>
      </c>
    </row>
    <row r="2457" spans="1:15" ht="15">
      <c r="A2457" s="8">
        <v>3367</v>
      </c>
      <c r="B2457" s="8">
        <v>2310250032</v>
      </c>
      <c r="C2457" s="8" t="s">
        <v>180</v>
      </c>
      <c r="D2457" s="8" t="s">
        <v>12</v>
      </c>
      <c r="E2457" s="8" t="s">
        <v>13</v>
      </c>
      <c r="F2457" s="8" t="s">
        <v>47</v>
      </c>
      <c r="G2457" s="8" t="s">
        <v>48</v>
      </c>
      <c r="H2457" s="8" t="s">
        <v>49</v>
      </c>
      <c r="I2457" s="9">
        <v>20000</v>
      </c>
      <c r="J2457" s="9">
        <v>20872</v>
      </c>
      <c r="K2457" s="8" t="s">
        <v>180</v>
      </c>
      <c r="L2457" s="10">
        <v>46043</v>
      </c>
      <c r="N2457" t="str">
        <f>IFERROR(VLOOKUP(A2457,Ordenes!$C$1:$C$215,1,FALSE),"N/A")</f>
        <v>N/A</v>
      </c>
      <c r="O2457" s="8" t="str">
        <f>_xlfn.CONCAT(YEAR(OP[[#This Row],[FechaDocumento]]),"-",MONTH(OP[[#This Row],[FechaDocumento]]))</f>
        <v>2026-1</v>
      </c>
    </row>
    <row r="2458" spans="1:15" ht="15">
      <c r="A2458" s="8">
        <v>3370</v>
      </c>
      <c r="B2458" s="8">
        <v>2310210158</v>
      </c>
      <c r="C2458" s="8" t="s">
        <v>63</v>
      </c>
      <c r="D2458" s="8" t="s">
        <v>12</v>
      </c>
      <c r="E2458" s="8" t="s">
        <v>13</v>
      </c>
      <c r="F2458" s="8" t="s">
        <v>47</v>
      </c>
      <c r="G2458" s="8" t="s">
        <v>48</v>
      </c>
      <c r="H2458" s="8" t="s">
        <v>49</v>
      </c>
      <c r="I2458" s="9">
        <v>21629</v>
      </c>
      <c r="J2458" s="9">
        <v>21250</v>
      </c>
      <c r="K2458" s="8" t="s">
        <v>63</v>
      </c>
      <c r="L2458" s="10">
        <v>46043</v>
      </c>
      <c r="N2458" t="str">
        <f>IFERROR(VLOOKUP(A2458,Ordenes!$C$1:$C$215,1,FALSE),"N/A")</f>
        <v>N/A</v>
      </c>
      <c r="O2458" s="8" t="str">
        <f>_xlfn.CONCAT(YEAR(OP[[#This Row],[FechaDocumento]]),"-",MONTH(OP[[#This Row],[FechaDocumento]]))</f>
        <v>2026-1</v>
      </c>
    </row>
    <row r="2459" spans="1:15" ht="15">
      <c r="A2459" s="8">
        <v>3373</v>
      </c>
      <c r="B2459" s="8">
        <v>2140110723</v>
      </c>
      <c r="C2459" s="8" t="s">
        <v>938</v>
      </c>
      <c r="D2459" s="8" t="s">
        <v>12</v>
      </c>
      <c r="E2459" s="8" t="s">
        <v>108</v>
      </c>
      <c r="F2459" s="8" t="s">
        <v>109</v>
      </c>
      <c r="G2459" s="8" t="s">
        <v>110</v>
      </c>
      <c r="H2459" s="8" t="s">
        <v>111</v>
      </c>
      <c r="I2459" s="9">
        <v>10000</v>
      </c>
      <c r="J2459" s="9">
        <v>10050</v>
      </c>
      <c r="K2459" s="8" t="s">
        <v>938</v>
      </c>
      <c r="L2459" s="10">
        <v>46044</v>
      </c>
      <c r="N2459" t="str">
        <f>IFERROR(VLOOKUP(A2459,Ordenes!$C$1:$C$215,1,FALSE),"N/A")</f>
        <v>N/A</v>
      </c>
      <c r="O2459" s="8" t="str">
        <f>_xlfn.CONCAT(YEAR(OP[[#This Row],[FechaDocumento]]),"-",MONTH(OP[[#This Row],[FechaDocumento]]))</f>
        <v>2026-1</v>
      </c>
    </row>
    <row r="2460" spans="1:15" ht="15">
      <c r="A2460" s="8">
        <v>3374</v>
      </c>
      <c r="B2460" s="8">
        <v>2140110712</v>
      </c>
      <c r="C2460" s="8" t="s">
        <v>939</v>
      </c>
      <c r="D2460" s="8" t="s">
        <v>12</v>
      </c>
      <c r="E2460" s="8" t="s">
        <v>108</v>
      </c>
      <c r="F2460" s="8" t="s">
        <v>109</v>
      </c>
      <c r="G2460" s="8" t="s">
        <v>110</v>
      </c>
      <c r="H2460" s="8" t="s">
        <v>111</v>
      </c>
      <c r="I2460" s="9">
        <v>6000</v>
      </c>
      <c r="J2460" s="9">
        <v>6000</v>
      </c>
      <c r="K2460" s="8" t="s">
        <v>939</v>
      </c>
      <c r="L2460" s="10">
        <v>46044</v>
      </c>
      <c r="N2460" t="str">
        <f>IFERROR(VLOOKUP(A2460,Ordenes!$C$1:$C$215,1,FALSE),"N/A")</f>
        <v>N/A</v>
      </c>
      <c r="O2460" s="8" t="str">
        <f>_xlfn.CONCAT(YEAR(OP[[#This Row],[FechaDocumento]]),"-",MONTH(OP[[#This Row],[FechaDocumento]]))</f>
        <v>2026-1</v>
      </c>
    </row>
    <row r="2461" spans="1:15" ht="15">
      <c r="A2461" s="8">
        <v>3375</v>
      </c>
      <c r="B2461" s="8">
        <v>2140110715</v>
      </c>
      <c r="C2461" s="8" t="s">
        <v>940</v>
      </c>
      <c r="D2461" s="8" t="s">
        <v>12</v>
      </c>
      <c r="E2461" s="8" t="s">
        <v>108</v>
      </c>
      <c r="F2461" s="8" t="s">
        <v>109</v>
      </c>
      <c r="G2461" s="8" t="s">
        <v>110</v>
      </c>
      <c r="H2461" s="8" t="s">
        <v>111</v>
      </c>
      <c r="I2461" s="9">
        <v>15000</v>
      </c>
      <c r="J2461" s="9">
        <v>15000</v>
      </c>
      <c r="K2461" s="8" t="s">
        <v>940</v>
      </c>
      <c r="L2461" s="10">
        <v>46044</v>
      </c>
      <c r="N2461" t="str">
        <f>IFERROR(VLOOKUP(A2461,Ordenes!$C$1:$C$215,1,FALSE),"N/A")</f>
        <v>N/A</v>
      </c>
      <c r="O2461" s="8" t="str">
        <f>_xlfn.CONCAT(YEAR(OP[[#This Row],[FechaDocumento]]),"-",MONTH(OP[[#This Row],[FechaDocumento]]))</f>
        <v>2026-1</v>
      </c>
    </row>
    <row r="2462" spans="1:15" ht="15">
      <c r="A2462" s="8">
        <v>3376</v>
      </c>
      <c r="B2462" s="8">
        <v>2140110711</v>
      </c>
      <c r="C2462" s="8" t="s">
        <v>941</v>
      </c>
      <c r="D2462" s="8" t="s">
        <v>12</v>
      </c>
      <c r="E2462" s="8" t="s">
        <v>108</v>
      </c>
      <c r="F2462" s="8" t="s">
        <v>109</v>
      </c>
      <c r="G2462" s="8" t="s">
        <v>110</v>
      </c>
      <c r="H2462" s="8" t="s">
        <v>111</v>
      </c>
      <c r="I2462" s="9">
        <v>6000</v>
      </c>
      <c r="J2462" s="9">
        <v>4000</v>
      </c>
      <c r="K2462" s="8" t="s">
        <v>941</v>
      </c>
      <c r="L2462" s="10">
        <v>46044</v>
      </c>
      <c r="N2462" t="str">
        <f>IFERROR(VLOOKUP(A2462,Ordenes!$C$1:$C$215,1,FALSE),"N/A")</f>
        <v>N/A</v>
      </c>
      <c r="O2462" s="8" t="str">
        <f>_xlfn.CONCAT(YEAR(OP[[#This Row],[FechaDocumento]]),"-",MONTH(OP[[#This Row],[FechaDocumento]]))</f>
        <v>2026-1</v>
      </c>
    </row>
    <row r="2463" spans="1:15" ht="15">
      <c r="A2463" s="8">
        <v>3379</v>
      </c>
      <c r="B2463" s="8">
        <v>2310210133</v>
      </c>
      <c r="C2463" s="8" t="s">
        <v>71</v>
      </c>
      <c r="D2463" s="8" t="s">
        <v>12</v>
      </c>
      <c r="E2463" s="8" t="s">
        <v>13</v>
      </c>
      <c r="F2463" s="8" t="s">
        <v>47</v>
      </c>
      <c r="G2463" s="8" t="s">
        <v>48</v>
      </c>
      <c r="H2463" s="8" t="s">
        <v>49</v>
      </c>
      <c r="I2463" s="9">
        <v>50000</v>
      </c>
      <c r="J2463" s="9">
        <v>50000</v>
      </c>
      <c r="K2463" s="8" t="s">
        <v>71</v>
      </c>
      <c r="L2463" s="10">
        <v>46044</v>
      </c>
      <c r="N2463" t="str">
        <f>IFERROR(VLOOKUP(A2463,Ordenes!$C$1:$C$215,1,FALSE),"N/A")</f>
        <v>N/A</v>
      </c>
      <c r="O2463" s="8" t="str">
        <f>_xlfn.CONCAT(YEAR(OP[[#This Row],[FechaDocumento]]),"-",MONTH(OP[[#This Row],[FechaDocumento]]))</f>
        <v>2026-1</v>
      </c>
    </row>
    <row r="2464" spans="1:15" ht="15">
      <c r="A2464" s="8">
        <v>3380</v>
      </c>
      <c r="B2464" s="8">
        <v>2310210157</v>
      </c>
      <c r="C2464" s="8" t="s">
        <v>140</v>
      </c>
      <c r="D2464" s="8" t="s">
        <v>12</v>
      </c>
      <c r="E2464" s="8" t="s">
        <v>13</v>
      </c>
      <c r="F2464" s="8" t="s">
        <v>47</v>
      </c>
      <c r="G2464" s="8" t="s">
        <v>48</v>
      </c>
      <c r="H2464" s="8" t="s">
        <v>49</v>
      </c>
      <c r="I2464" s="9">
        <v>22116</v>
      </c>
      <c r="J2464" s="9">
        <v>22116</v>
      </c>
      <c r="K2464" s="8" t="s">
        <v>140</v>
      </c>
      <c r="L2464" s="10">
        <v>46044</v>
      </c>
      <c r="N2464" t="str">
        <f>IFERROR(VLOOKUP(A2464,Ordenes!$C$1:$C$215,1,FALSE),"N/A")</f>
        <v>N/A</v>
      </c>
      <c r="O2464" s="8" t="str">
        <f>_xlfn.CONCAT(YEAR(OP[[#This Row],[FechaDocumento]]),"-",MONTH(OP[[#This Row],[FechaDocumento]]))</f>
        <v>2026-1</v>
      </c>
    </row>
    <row r="2465" spans="1:15" ht="15">
      <c r="A2465" s="8">
        <v>3381</v>
      </c>
      <c r="B2465" s="8">
        <v>2110020318</v>
      </c>
      <c r="C2465" s="8" t="s">
        <v>707</v>
      </c>
      <c r="D2465" s="8" t="s">
        <v>12</v>
      </c>
      <c r="E2465" s="8" t="s">
        <v>13</v>
      </c>
      <c r="F2465" s="8" t="s">
        <v>47</v>
      </c>
      <c r="G2465" s="8" t="s">
        <v>48</v>
      </c>
      <c r="H2465" s="8" t="s">
        <v>49</v>
      </c>
      <c r="I2465" s="9">
        <v>5000</v>
      </c>
      <c r="J2465" s="9">
        <v>4560</v>
      </c>
      <c r="K2465" s="8" t="s">
        <v>942</v>
      </c>
      <c r="L2465" s="10">
        <v>46044</v>
      </c>
      <c r="N2465" t="str">
        <f>IFERROR(VLOOKUP(A2465,Ordenes!$C$1:$C$215,1,FALSE),"N/A")</f>
        <v>N/A</v>
      </c>
      <c r="O2465" s="8" t="str">
        <f>_xlfn.CONCAT(YEAR(OP[[#This Row],[FechaDocumento]]),"-",MONTH(OP[[#This Row],[FechaDocumento]]))</f>
        <v>2026-1</v>
      </c>
    </row>
    <row r="2466" spans="1:15" ht="15">
      <c r="A2466" s="8">
        <v>3382</v>
      </c>
      <c r="B2466" s="8">
        <v>2110020319</v>
      </c>
      <c r="C2466" s="8" t="s">
        <v>575</v>
      </c>
      <c r="D2466" s="8" t="s">
        <v>12</v>
      </c>
      <c r="E2466" s="8" t="s">
        <v>13</v>
      </c>
      <c r="F2466" s="8" t="s">
        <v>47</v>
      </c>
      <c r="G2466" s="8" t="s">
        <v>48</v>
      </c>
      <c r="H2466" s="8" t="s">
        <v>49</v>
      </c>
      <c r="I2466" s="9">
        <v>5000</v>
      </c>
      <c r="J2466" s="9">
        <v>5016</v>
      </c>
      <c r="K2466" s="8" t="s">
        <v>575</v>
      </c>
      <c r="L2466" s="10">
        <v>46044</v>
      </c>
      <c r="N2466" t="str">
        <f>IFERROR(VLOOKUP(A2466,Ordenes!$C$1:$C$215,1,FALSE),"N/A")</f>
        <v>N/A</v>
      </c>
      <c r="O2466" s="8" t="str">
        <f>_xlfn.CONCAT(YEAR(OP[[#This Row],[FechaDocumento]]),"-",MONTH(OP[[#This Row],[FechaDocumento]]))</f>
        <v>2026-1</v>
      </c>
    </row>
    <row r="2467" spans="1:15" ht="15">
      <c r="A2467" s="8">
        <v>3383</v>
      </c>
      <c r="B2467" s="8">
        <v>2110020320</v>
      </c>
      <c r="C2467" s="8" t="s">
        <v>708</v>
      </c>
      <c r="D2467" s="8" t="s">
        <v>12</v>
      </c>
      <c r="E2467" s="8" t="s">
        <v>13</v>
      </c>
      <c r="F2467" s="8" t="s">
        <v>47</v>
      </c>
      <c r="G2467" s="8" t="s">
        <v>48</v>
      </c>
      <c r="H2467" s="8" t="s">
        <v>49</v>
      </c>
      <c r="I2467" s="9">
        <v>5000</v>
      </c>
      <c r="J2467" s="9">
        <v>4188</v>
      </c>
      <c r="K2467" s="8" t="s">
        <v>708</v>
      </c>
      <c r="L2467" s="10">
        <v>46044</v>
      </c>
      <c r="N2467" t="str">
        <f>IFERROR(VLOOKUP(A2467,Ordenes!$C$1:$C$215,1,FALSE),"N/A")</f>
        <v>N/A</v>
      </c>
      <c r="O2467" s="8" t="str">
        <f>_xlfn.CONCAT(YEAR(OP[[#This Row],[FechaDocumento]]),"-",MONTH(OP[[#This Row],[FechaDocumento]]))</f>
        <v>2026-1</v>
      </c>
    </row>
    <row r="2468" spans="1:15" ht="15">
      <c r="A2468" s="8">
        <v>3385</v>
      </c>
      <c r="B2468" s="8">
        <v>2110020104</v>
      </c>
      <c r="C2468" s="8" t="s">
        <v>477</v>
      </c>
      <c r="D2468" s="8" t="s">
        <v>12</v>
      </c>
      <c r="E2468" s="8" t="s">
        <v>13</v>
      </c>
      <c r="F2468" s="8" t="s">
        <v>47</v>
      </c>
      <c r="G2468" s="8" t="s">
        <v>48</v>
      </c>
      <c r="H2468" s="8" t="s">
        <v>49</v>
      </c>
      <c r="I2468" s="9">
        <v>20000</v>
      </c>
      <c r="J2468" s="9">
        <v>19824</v>
      </c>
      <c r="K2468" s="8" t="s">
        <v>477</v>
      </c>
      <c r="L2468" s="10">
        <v>46045</v>
      </c>
      <c r="N2468" t="str">
        <f>IFERROR(VLOOKUP(A2468,Ordenes!$C$1:$C$215,1,FALSE),"N/A")</f>
        <v>N/A</v>
      </c>
      <c r="O2468" s="8" t="str">
        <f>_xlfn.CONCAT(YEAR(OP[[#This Row],[FechaDocumento]]),"-",MONTH(OP[[#This Row],[FechaDocumento]]))</f>
        <v>2026-1</v>
      </c>
    </row>
    <row r="2469" spans="1:15" ht="15">
      <c r="A2469" s="8">
        <v>3388</v>
      </c>
      <c r="B2469" s="8">
        <v>2310030240</v>
      </c>
      <c r="C2469" s="8" t="s">
        <v>577</v>
      </c>
      <c r="D2469" s="8" t="s">
        <v>12</v>
      </c>
      <c r="E2469" s="8" t="s">
        <v>13</v>
      </c>
      <c r="F2469" s="8" t="s">
        <v>91</v>
      </c>
      <c r="G2469" s="8" t="s">
        <v>92</v>
      </c>
      <c r="H2469" s="8" t="s">
        <v>93</v>
      </c>
      <c r="I2469" s="9">
        <v>150</v>
      </c>
      <c r="J2469" s="9">
        <v>150</v>
      </c>
      <c r="K2469" s="8" t="s">
        <v>577</v>
      </c>
      <c r="L2469" s="10">
        <v>46045</v>
      </c>
      <c r="N2469" t="str">
        <f>IFERROR(VLOOKUP(A2469,Ordenes!$C$1:$C$215,1,FALSE),"N/A")</f>
        <v>N/A</v>
      </c>
      <c r="O2469" s="8" t="str">
        <f>_xlfn.CONCAT(YEAR(OP[[#This Row],[FechaDocumento]]),"-",MONTH(OP[[#This Row],[FechaDocumento]]))</f>
        <v>2026-1</v>
      </c>
    </row>
    <row r="2470" spans="1:15" ht="15">
      <c r="A2470" s="8">
        <v>3393</v>
      </c>
      <c r="B2470" s="8">
        <v>2310210137</v>
      </c>
      <c r="C2470" s="8" t="s">
        <v>105</v>
      </c>
      <c r="D2470" s="8" t="s">
        <v>12</v>
      </c>
      <c r="E2470" s="8" t="s">
        <v>13</v>
      </c>
      <c r="F2470" s="8" t="s">
        <v>47</v>
      </c>
      <c r="G2470" s="8" t="s">
        <v>48</v>
      </c>
      <c r="H2470" s="8" t="s">
        <v>49</v>
      </c>
      <c r="I2470" s="9">
        <v>81510</v>
      </c>
      <c r="J2470" s="9">
        <v>48000</v>
      </c>
      <c r="K2470" s="8" t="s">
        <v>105</v>
      </c>
      <c r="L2470" s="10">
        <v>46048</v>
      </c>
      <c r="N2470" t="str">
        <f>IFERROR(VLOOKUP(A2470,Ordenes!$C$1:$C$215,1,FALSE),"N/A")</f>
        <v>N/A</v>
      </c>
      <c r="O2470" s="8" t="str">
        <f>_xlfn.CONCAT(YEAR(OP[[#This Row],[FechaDocumento]]),"-",MONTH(OP[[#This Row],[FechaDocumento]]))</f>
        <v>2026-1</v>
      </c>
    </row>
    <row r="2471" spans="1:15" ht="15">
      <c r="A2471" s="8">
        <v>3394</v>
      </c>
      <c r="B2471" s="8">
        <v>2310210136</v>
      </c>
      <c r="C2471" s="8" t="s">
        <v>87</v>
      </c>
      <c r="D2471" s="8" t="s">
        <v>12</v>
      </c>
      <c r="E2471" s="8" t="s">
        <v>13</v>
      </c>
      <c r="F2471" s="8" t="s">
        <v>47</v>
      </c>
      <c r="G2471" s="8" t="s">
        <v>48</v>
      </c>
      <c r="H2471" s="8" t="s">
        <v>49</v>
      </c>
      <c r="I2471" s="9">
        <v>46672</v>
      </c>
      <c r="J2471" s="9">
        <v>46000</v>
      </c>
      <c r="K2471" s="8" t="s">
        <v>87</v>
      </c>
      <c r="L2471" s="10">
        <v>46048</v>
      </c>
      <c r="N2471" t="str">
        <f>IFERROR(VLOOKUP(A2471,Ordenes!$C$1:$C$215,1,FALSE),"N/A")</f>
        <v>N/A</v>
      </c>
      <c r="O2471" s="8" t="str">
        <f>_xlfn.CONCAT(YEAR(OP[[#This Row],[FechaDocumento]]),"-",MONTH(OP[[#This Row],[FechaDocumento]]))</f>
        <v>2026-1</v>
      </c>
    </row>
    <row r="2472" spans="1:15" ht="15">
      <c r="A2472" s="8">
        <v>3395</v>
      </c>
      <c r="B2472" s="8">
        <v>2310210127</v>
      </c>
      <c r="C2472" s="8" t="s">
        <v>89</v>
      </c>
      <c r="D2472" s="8" t="s">
        <v>12</v>
      </c>
      <c r="E2472" s="8" t="s">
        <v>13</v>
      </c>
      <c r="F2472" s="8" t="s">
        <v>47</v>
      </c>
      <c r="G2472" s="8" t="s">
        <v>48</v>
      </c>
      <c r="H2472" s="8" t="s">
        <v>49</v>
      </c>
      <c r="I2472" s="9">
        <v>87000</v>
      </c>
      <c r="J2472" s="9">
        <v>87000</v>
      </c>
      <c r="K2472" s="8" t="s">
        <v>89</v>
      </c>
      <c r="L2472" s="10">
        <v>46048</v>
      </c>
      <c r="N2472" t="str">
        <f>IFERROR(VLOOKUP(A2472,Ordenes!$C$1:$C$215,1,FALSE),"N/A")</f>
        <v>N/A</v>
      </c>
      <c r="O2472" s="8" t="str">
        <f>_xlfn.CONCAT(YEAR(OP[[#This Row],[FechaDocumento]]),"-",MONTH(OP[[#This Row],[FechaDocumento]]))</f>
        <v>2026-1</v>
      </c>
    </row>
    <row r="2473" spans="1:15" ht="15">
      <c r="A2473" s="8">
        <v>3396</v>
      </c>
      <c r="B2473" s="8">
        <v>2110020105</v>
      </c>
      <c r="C2473" s="8" t="s">
        <v>586</v>
      </c>
      <c r="D2473" s="8" t="s">
        <v>12</v>
      </c>
      <c r="E2473" s="8" t="s">
        <v>13</v>
      </c>
      <c r="F2473" s="8" t="s">
        <v>47</v>
      </c>
      <c r="G2473" s="8" t="s">
        <v>48</v>
      </c>
      <c r="H2473" s="8" t="s">
        <v>49</v>
      </c>
      <c r="I2473" s="9">
        <v>50000</v>
      </c>
      <c r="J2473" s="9">
        <v>50112</v>
      </c>
      <c r="K2473" s="8" t="s">
        <v>943</v>
      </c>
      <c r="L2473" s="10">
        <v>46048</v>
      </c>
      <c r="N2473" t="str">
        <f>IFERROR(VLOOKUP(A2473,Ordenes!$C$1:$C$215,1,FALSE),"N/A")</f>
        <v>N/A</v>
      </c>
      <c r="O2473" s="8" t="str">
        <f>_xlfn.CONCAT(YEAR(OP[[#This Row],[FechaDocumento]]),"-",MONTH(OP[[#This Row],[FechaDocumento]]))</f>
        <v>2026-1</v>
      </c>
    </row>
    <row r="2474" spans="1:15" ht="15">
      <c r="A2474" s="8">
        <v>3397</v>
      </c>
      <c r="B2474" s="8">
        <v>2140040018</v>
      </c>
      <c r="C2474" s="8" t="s">
        <v>598</v>
      </c>
      <c r="D2474" s="8" t="s">
        <v>12</v>
      </c>
      <c r="E2474" s="8" t="s">
        <v>13</v>
      </c>
      <c r="F2474" s="8" t="s">
        <v>47</v>
      </c>
      <c r="G2474" s="8" t="s">
        <v>48</v>
      </c>
      <c r="H2474" s="8" t="s">
        <v>49</v>
      </c>
      <c r="I2474" s="9">
        <v>30000</v>
      </c>
      <c r="J2474" s="9">
        <v>30000</v>
      </c>
      <c r="K2474" s="8" t="s">
        <v>598</v>
      </c>
      <c r="L2474" s="10">
        <v>46048</v>
      </c>
      <c r="N2474" t="str">
        <f>IFERROR(VLOOKUP(A2474,Ordenes!$C$1:$C$215,1,FALSE),"N/A")</f>
        <v>N/A</v>
      </c>
      <c r="O2474" s="8" t="str">
        <f>_xlfn.CONCAT(YEAR(OP[[#This Row],[FechaDocumento]]),"-",MONTH(OP[[#This Row],[FechaDocumento]]))</f>
        <v>2026-1</v>
      </c>
    </row>
    <row r="2475" spans="1:15" ht="15">
      <c r="A2475" s="8">
        <v>3398</v>
      </c>
      <c r="B2475" s="8">
        <v>2310250014</v>
      </c>
      <c r="C2475" s="8" t="s">
        <v>113</v>
      </c>
      <c r="D2475" s="8" t="s">
        <v>12</v>
      </c>
      <c r="E2475" s="8" t="s">
        <v>13</v>
      </c>
      <c r="F2475" s="8" t="s">
        <v>91</v>
      </c>
      <c r="G2475" s="8" t="s">
        <v>92</v>
      </c>
      <c r="H2475" s="8" t="s">
        <v>93</v>
      </c>
      <c r="I2475" s="9">
        <v>600</v>
      </c>
      <c r="J2475" s="9">
        <v>598.9</v>
      </c>
      <c r="K2475" s="8" t="s">
        <v>113</v>
      </c>
      <c r="L2475" s="10">
        <v>46048</v>
      </c>
      <c r="N2475" t="str">
        <f>IFERROR(VLOOKUP(A2475,Ordenes!$C$1:$C$215,1,FALSE),"N/A")</f>
        <v>N/A</v>
      </c>
      <c r="O2475" s="8" t="str">
        <f>_xlfn.CONCAT(YEAR(OP[[#This Row],[FechaDocumento]]),"-",MONTH(OP[[#This Row],[FechaDocumento]]))</f>
        <v>2026-1</v>
      </c>
    </row>
    <row r="2476" spans="1:15" ht="15">
      <c r="A2476" s="8">
        <v>3399</v>
      </c>
      <c r="B2476" s="8">
        <v>2310250029</v>
      </c>
      <c r="C2476" s="8" t="s">
        <v>115</v>
      </c>
      <c r="D2476" s="8" t="s">
        <v>12</v>
      </c>
      <c r="E2476" s="8" t="s">
        <v>13</v>
      </c>
      <c r="F2476" s="8" t="s">
        <v>91</v>
      </c>
      <c r="G2476" s="8" t="s">
        <v>92</v>
      </c>
      <c r="H2476" s="8" t="s">
        <v>93</v>
      </c>
      <c r="I2476" s="9">
        <v>600</v>
      </c>
      <c r="J2476" s="9">
        <v>600</v>
      </c>
      <c r="K2476" s="8" t="s">
        <v>115</v>
      </c>
      <c r="L2476" s="10">
        <v>46048</v>
      </c>
      <c r="N2476" t="str">
        <f>IFERROR(VLOOKUP(A2476,Ordenes!$C$1:$C$215,1,FALSE),"N/A")</f>
        <v>N/A</v>
      </c>
      <c r="O2476" s="8" t="str">
        <f>_xlfn.CONCAT(YEAR(OP[[#This Row],[FechaDocumento]]),"-",MONTH(OP[[#This Row],[FechaDocumento]]))</f>
        <v>2026-1</v>
      </c>
    </row>
    <row r="2477" spans="1:15" ht="15">
      <c r="A2477" s="8">
        <v>3400</v>
      </c>
      <c r="B2477" s="8">
        <v>2310250009</v>
      </c>
      <c r="C2477" s="8" t="s">
        <v>104</v>
      </c>
      <c r="D2477" s="8" t="s">
        <v>12</v>
      </c>
      <c r="E2477" s="8" t="s">
        <v>13</v>
      </c>
      <c r="F2477" s="8" t="s">
        <v>91</v>
      </c>
      <c r="G2477" s="8" t="s">
        <v>92</v>
      </c>
      <c r="H2477" s="8" t="s">
        <v>93</v>
      </c>
      <c r="I2477" s="9">
        <v>600</v>
      </c>
      <c r="J2477" s="9">
        <v>600</v>
      </c>
      <c r="K2477" s="8" t="s">
        <v>104</v>
      </c>
      <c r="L2477" s="10">
        <v>46048</v>
      </c>
      <c r="N2477" t="str">
        <f>IFERROR(VLOOKUP(A2477,Ordenes!$C$1:$C$215,1,FALSE),"N/A")</f>
        <v>N/A</v>
      </c>
      <c r="O2477" s="8" t="str">
        <f>_xlfn.CONCAT(YEAR(OP[[#This Row],[FechaDocumento]]),"-",MONTH(OP[[#This Row],[FechaDocumento]]))</f>
        <v>2026-1</v>
      </c>
    </row>
    <row r="2478" spans="1:15" ht="15">
      <c r="A2478" s="8">
        <v>3401</v>
      </c>
      <c r="B2478" s="8">
        <v>2310250015</v>
      </c>
      <c r="C2478" s="8" t="s">
        <v>114</v>
      </c>
      <c r="D2478" s="8" t="s">
        <v>12</v>
      </c>
      <c r="E2478" s="8" t="s">
        <v>13</v>
      </c>
      <c r="F2478" s="8" t="s">
        <v>91</v>
      </c>
      <c r="G2478" s="8" t="s">
        <v>92</v>
      </c>
      <c r="H2478" s="8" t="s">
        <v>93</v>
      </c>
      <c r="I2478" s="9">
        <v>600</v>
      </c>
      <c r="J2478" s="9">
        <v>602</v>
      </c>
      <c r="K2478" s="8" t="s">
        <v>114</v>
      </c>
      <c r="L2478" s="10">
        <v>46048</v>
      </c>
      <c r="N2478" t="str">
        <f>IFERROR(VLOOKUP(A2478,Ordenes!$C$1:$C$215,1,FALSE),"N/A")</f>
        <v>N/A</v>
      </c>
      <c r="O2478" s="8" t="str">
        <f>_xlfn.CONCAT(YEAR(OP[[#This Row],[FechaDocumento]]),"-",MONTH(OP[[#This Row],[FechaDocumento]]))</f>
        <v>2026-1</v>
      </c>
    </row>
    <row r="2479" spans="1:15" ht="15">
      <c r="A2479" s="8">
        <v>3402</v>
      </c>
      <c r="B2479" s="8">
        <v>2310250012</v>
      </c>
      <c r="C2479" s="8" t="s">
        <v>112</v>
      </c>
      <c r="D2479" s="8" t="s">
        <v>12</v>
      </c>
      <c r="E2479" s="8" t="s">
        <v>13</v>
      </c>
      <c r="F2479" s="8" t="s">
        <v>91</v>
      </c>
      <c r="G2479" s="8" t="s">
        <v>92</v>
      </c>
      <c r="H2479" s="8" t="s">
        <v>93</v>
      </c>
      <c r="I2479" s="9">
        <v>600</v>
      </c>
      <c r="J2479" s="9">
        <v>595</v>
      </c>
      <c r="K2479" s="8" t="s">
        <v>112</v>
      </c>
      <c r="L2479" s="10">
        <v>46048</v>
      </c>
      <c r="N2479" t="str">
        <f>IFERROR(VLOOKUP(A2479,Ordenes!$C$1:$C$215,1,FALSE),"N/A")</f>
        <v>N/A</v>
      </c>
      <c r="O2479" s="8" t="str">
        <f>_xlfn.CONCAT(YEAR(OP[[#This Row],[FechaDocumento]]),"-",MONTH(OP[[#This Row],[FechaDocumento]]))</f>
        <v>2026-1</v>
      </c>
    </row>
    <row r="2480" spans="1:15" ht="15">
      <c r="A2480" s="8">
        <v>3403</v>
      </c>
      <c r="B2480" s="8">
        <v>2310250019</v>
      </c>
      <c r="C2480" s="8" t="s">
        <v>189</v>
      </c>
      <c r="D2480" s="8" t="s">
        <v>12</v>
      </c>
      <c r="E2480" s="8" t="s">
        <v>13</v>
      </c>
      <c r="F2480" s="8" t="s">
        <v>47</v>
      </c>
      <c r="G2480" s="8" t="s">
        <v>48</v>
      </c>
      <c r="H2480" s="8" t="s">
        <v>49</v>
      </c>
      <c r="I2480" s="9">
        <v>10000</v>
      </c>
      <c r="J2480" s="9">
        <v>10000</v>
      </c>
      <c r="K2480" s="8" t="s">
        <v>189</v>
      </c>
      <c r="L2480" s="10">
        <v>46048</v>
      </c>
      <c r="N2480" t="str">
        <f>IFERROR(VLOOKUP(A2480,Ordenes!$C$1:$C$215,1,FALSE),"N/A")</f>
        <v>N/A</v>
      </c>
      <c r="O2480" s="8" t="str">
        <f>_xlfn.CONCAT(YEAR(OP[[#This Row],[FechaDocumento]]),"-",MONTH(OP[[#This Row],[FechaDocumento]]))</f>
        <v>2026-1</v>
      </c>
    </row>
    <row r="2481" spans="1:15" ht="15">
      <c r="A2481" s="8">
        <v>3404</v>
      </c>
      <c r="B2481" s="8">
        <v>2310250021</v>
      </c>
      <c r="C2481" s="8" t="s">
        <v>185</v>
      </c>
      <c r="D2481" s="8" t="s">
        <v>12</v>
      </c>
      <c r="E2481" s="8" t="s">
        <v>13</v>
      </c>
      <c r="F2481" s="8" t="s">
        <v>47</v>
      </c>
      <c r="G2481" s="8" t="s">
        <v>48</v>
      </c>
      <c r="H2481" s="8" t="s">
        <v>49</v>
      </c>
      <c r="I2481" s="9">
        <v>10000</v>
      </c>
      <c r="J2481" s="9">
        <v>10000</v>
      </c>
      <c r="K2481" s="8" t="s">
        <v>185</v>
      </c>
      <c r="L2481" s="10">
        <v>46048</v>
      </c>
      <c r="N2481" t="str">
        <f>IFERROR(VLOOKUP(A2481,Ordenes!$C$1:$C$215,1,FALSE),"N/A")</f>
        <v>N/A</v>
      </c>
      <c r="O2481" s="8" t="str">
        <f>_xlfn.CONCAT(YEAR(OP[[#This Row],[FechaDocumento]]),"-",MONTH(OP[[#This Row],[FechaDocumento]]))</f>
        <v>2026-1</v>
      </c>
    </row>
    <row r="2482" spans="1:15" ht="15">
      <c r="A2482" s="8">
        <v>3405</v>
      </c>
      <c r="B2482" s="8">
        <v>2310250022</v>
      </c>
      <c r="C2482" s="8" t="s">
        <v>186</v>
      </c>
      <c r="D2482" s="8" t="s">
        <v>12</v>
      </c>
      <c r="E2482" s="8" t="s">
        <v>13</v>
      </c>
      <c r="F2482" s="8" t="s">
        <v>47</v>
      </c>
      <c r="G2482" s="8" t="s">
        <v>48</v>
      </c>
      <c r="H2482" s="8" t="s">
        <v>49</v>
      </c>
      <c r="I2482" s="9">
        <v>10000</v>
      </c>
      <c r="J2482" s="9">
        <v>10000</v>
      </c>
      <c r="K2482" s="8" t="s">
        <v>186</v>
      </c>
      <c r="L2482" s="10">
        <v>46048</v>
      </c>
      <c r="N2482" t="str">
        <f>IFERROR(VLOOKUP(A2482,Ordenes!$C$1:$C$215,1,FALSE),"N/A")</f>
        <v>N/A</v>
      </c>
      <c r="O2482" s="8" t="str">
        <f>_xlfn.CONCAT(YEAR(OP[[#This Row],[FechaDocumento]]),"-",MONTH(OP[[#This Row],[FechaDocumento]]))</f>
        <v>2026-1</v>
      </c>
    </row>
    <row r="2483" spans="1:15" ht="15">
      <c r="A2483" s="8">
        <v>3406</v>
      </c>
      <c r="B2483" s="8">
        <v>2310250030</v>
      </c>
      <c r="C2483" s="8" t="s">
        <v>188</v>
      </c>
      <c r="D2483" s="8" t="s">
        <v>12</v>
      </c>
      <c r="E2483" s="8" t="s">
        <v>13</v>
      </c>
      <c r="F2483" s="8" t="s">
        <v>47</v>
      </c>
      <c r="G2483" s="8" t="s">
        <v>48</v>
      </c>
      <c r="H2483" s="8" t="s">
        <v>49</v>
      </c>
      <c r="I2483" s="9">
        <v>10000</v>
      </c>
      <c r="J2483" s="9">
        <v>10000</v>
      </c>
      <c r="K2483" s="8" t="s">
        <v>188</v>
      </c>
      <c r="L2483" s="10">
        <v>46048</v>
      </c>
      <c r="N2483" t="str">
        <f>IFERROR(VLOOKUP(A2483,Ordenes!$C$1:$C$215,1,FALSE),"N/A")</f>
        <v>N/A</v>
      </c>
      <c r="O2483" s="8" t="str">
        <f>_xlfn.CONCAT(YEAR(OP[[#This Row],[FechaDocumento]]),"-",MONTH(OP[[#This Row],[FechaDocumento]]))</f>
        <v>2026-1</v>
      </c>
    </row>
    <row r="2484" spans="1:15" ht="15">
      <c r="A2484" s="8">
        <v>3407</v>
      </c>
      <c r="B2484" s="8">
        <v>2310250031</v>
      </c>
      <c r="C2484" s="8" t="s">
        <v>187</v>
      </c>
      <c r="D2484" s="8" t="s">
        <v>12</v>
      </c>
      <c r="E2484" s="8" t="s">
        <v>13</v>
      </c>
      <c r="F2484" s="8" t="s">
        <v>47</v>
      </c>
      <c r="G2484" s="8" t="s">
        <v>48</v>
      </c>
      <c r="H2484" s="8" t="s">
        <v>49</v>
      </c>
      <c r="I2484" s="9">
        <v>10000</v>
      </c>
      <c r="J2484" s="9">
        <v>10000</v>
      </c>
      <c r="K2484" s="8" t="s">
        <v>187</v>
      </c>
      <c r="L2484" s="10">
        <v>46048</v>
      </c>
      <c r="N2484" t="str">
        <f>IFERROR(VLOOKUP(A2484,Ordenes!$C$1:$C$215,1,FALSE),"N/A")</f>
        <v>N/A</v>
      </c>
      <c r="O2484" s="8" t="str">
        <f>_xlfn.CONCAT(YEAR(OP[[#This Row],[FechaDocumento]]),"-",MONTH(OP[[#This Row],[FechaDocumento]]))</f>
        <v>2026-1</v>
      </c>
    </row>
    <row r="2485" spans="1:15" ht="15">
      <c r="A2485" s="8">
        <v>3408</v>
      </c>
      <c r="B2485" s="8">
        <v>2310250032</v>
      </c>
      <c r="C2485" s="8" t="s">
        <v>180</v>
      </c>
      <c r="D2485" s="8" t="s">
        <v>12</v>
      </c>
      <c r="E2485" s="8" t="s">
        <v>13</v>
      </c>
      <c r="F2485" s="8" t="s">
        <v>47</v>
      </c>
      <c r="G2485" s="8" t="s">
        <v>48</v>
      </c>
      <c r="H2485" s="8" t="s">
        <v>49</v>
      </c>
      <c r="I2485" s="9">
        <v>10000</v>
      </c>
      <c r="J2485" s="9">
        <v>10000</v>
      </c>
      <c r="K2485" s="8" t="s">
        <v>180</v>
      </c>
      <c r="L2485" s="10">
        <v>46048</v>
      </c>
      <c r="N2485" t="str">
        <f>IFERROR(VLOOKUP(A2485,Ordenes!$C$1:$C$215,1,FALSE),"N/A")</f>
        <v>N/A</v>
      </c>
      <c r="O2485" s="8" t="str">
        <f>_xlfn.CONCAT(YEAR(OP[[#This Row],[FechaDocumento]]),"-",MONTH(OP[[#This Row],[FechaDocumento]]))</f>
        <v>2026-1</v>
      </c>
    </row>
    <row r="2486" spans="1:15" ht="15">
      <c r="A2486" s="8">
        <v>3409</v>
      </c>
      <c r="B2486" s="8">
        <v>2310250007</v>
      </c>
      <c r="C2486" s="8" t="s">
        <v>103</v>
      </c>
      <c r="D2486" s="8" t="s">
        <v>12</v>
      </c>
      <c r="E2486" s="8" t="s">
        <v>13</v>
      </c>
      <c r="F2486" s="8" t="s">
        <v>91</v>
      </c>
      <c r="G2486" s="8" t="s">
        <v>92</v>
      </c>
      <c r="H2486" s="8" t="s">
        <v>93</v>
      </c>
      <c r="I2486" s="9">
        <v>600</v>
      </c>
      <c r="J2486" s="9">
        <v>600</v>
      </c>
      <c r="K2486" s="8" t="s">
        <v>103</v>
      </c>
      <c r="L2486" s="10">
        <v>46049</v>
      </c>
      <c r="N2486" t="str">
        <f>IFERROR(VLOOKUP(A2486,Ordenes!$C$1:$C$215,1,FALSE),"N/A")</f>
        <v>N/A</v>
      </c>
      <c r="O2486" s="8" t="str">
        <f>_xlfn.CONCAT(YEAR(OP[[#This Row],[FechaDocumento]]),"-",MONTH(OP[[#This Row],[FechaDocumento]]))</f>
        <v>2026-1</v>
      </c>
    </row>
    <row r="2487" spans="1:15" ht="15">
      <c r="A2487" s="8">
        <v>3421</v>
      </c>
      <c r="B2487" s="8">
        <v>2310210160</v>
      </c>
      <c r="C2487" s="8" t="s">
        <v>69</v>
      </c>
      <c r="D2487" s="8" t="s">
        <v>12</v>
      </c>
      <c r="E2487" s="8" t="s">
        <v>13</v>
      </c>
      <c r="F2487" s="8" t="s">
        <v>47</v>
      </c>
      <c r="G2487" s="8" t="s">
        <v>48</v>
      </c>
      <c r="H2487" s="8" t="s">
        <v>49</v>
      </c>
      <c r="I2487" s="9">
        <v>20000</v>
      </c>
      <c r="J2487" s="9">
        <v>11700</v>
      </c>
      <c r="K2487" s="8" t="s">
        <v>69</v>
      </c>
      <c r="L2487" s="10">
        <v>46049</v>
      </c>
      <c r="N2487" t="str">
        <f>IFERROR(VLOOKUP(A2487,Ordenes!$C$1:$C$215,1,FALSE),"N/A")</f>
        <v>N/A</v>
      </c>
      <c r="O2487" s="8" t="str">
        <f>_xlfn.CONCAT(YEAR(OP[[#This Row],[FechaDocumento]]),"-",MONTH(OP[[#This Row],[FechaDocumento]]))</f>
        <v>2026-1</v>
      </c>
    </row>
    <row r="2488" spans="1:15" ht="15">
      <c r="A2488" s="8">
        <v>3422</v>
      </c>
      <c r="B2488" s="8">
        <v>2110020106</v>
      </c>
      <c r="C2488" s="8" t="s">
        <v>423</v>
      </c>
      <c r="D2488" s="8" t="s">
        <v>12</v>
      </c>
      <c r="E2488" s="8" t="s">
        <v>13</v>
      </c>
      <c r="F2488" s="8" t="s">
        <v>47</v>
      </c>
      <c r="G2488" s="8" t="s">
        <v>48</v>
      </c>
      <c r="H2488" s="8" t="s">
        <v>49</v>
      </c>
      <c r="I2488" s="9">
        <v>20000</v>
      </c>
      <c r="J2488" s="9">
        <v>17376</v>
      </c>
      <c r="K2488" s="8" t="s">
        <v>423</v>
      </c>
      <c r="L2488" s="10">
        <v>46049</v>
      </c>
      <c r="N2488" t="str">
        <f>IFERROR(VLOOKUP(A2488,Ordenes!$C$1:$C$215,1,FALSE),"N/A")</f>
        <v>N/A</v>
      </c>
      <c r="O2488" s="8" t="str">
        <f>_xlfn.CONCAT(YEAR(OP[[#This Row],[FechaDocumento]]),"-",MONTH(OP[[#This Row],[FechaDocumento]]))</f>
        <v>2026-1</v>
      </c>
    </row>
    <row r="2489" spans="1:15" ht="15">
      <c r="A2489" s="8">
        <v>3424</v>
      </c>
      <c r="B2489" s="8">
        <v>2110020321</v>
      </c>
      <c r="C2489" s="8" t="s">
        <v>576</v>
      </c>
      <c r="D2489" s="8" t="s">
        <v>12</v>
      </c>
      <c r="E2489" s="8" t="s">
        <v>13</v>
      </c>
      <c r="F2489" s="8" t="s">
        <v>47</v>
      </c>
      <c r="G2489" s="8" t="s">
        <v>48</v>
      </c>
      <c r="H2489" s="8" t="s">
        <v>49</v>
      </c>
      <c r="I2489" s="9">
        <v>6735</v>
      </c>
      <c r="J2489" s="9">
        <v>5016</v>
      </c>
      <c r="K2489" s="8" t="s">
        <v>576</v>
      </c>
      <c r="L2489" s="10">
        <v>46049</v>
      </c>
      <c r="N2489" t="str">
        <f>IFERROR(VLOOKUP(A2489,Ordenes!$C$1:$C$215,1,FALSE),"N/A")</f>
        <v>N/A</v>
      </c>
      <c r="O2489" s="8" t="str">
        <f>_xlfn.CONCAT(YEAR(OP[[#This Row],[FechaDocumento]]),"-",MONTH(OP[[#This Row],[FechaDocumento]]))</f>
        <v>2026-1</v>
      </c>
    </row>
    <row r="2490" spans="1:15" ht="15">
      <c r="A2490" s="8">
        <v>3425</v>
      </c>
      <c r="B2490" s="8">
        <v>2310090498</v>
      </c>
      <c r="C2490" s="8" t="s">
        <v>76</v>
      </c>
      <c r="D2490" s="8" t="s">
        <v>12</v>
      </c>
      <c r="E2490" s="8" t="s">
        <v>13</v>
      </c>
      <c r="F2490" s="8" t="s">
        <v>47</v>
      </c>
      <c r="G2490" s="8" t="s">
        <v>48</v>
      </c>
      <c r="H2490" s="8" t="s">
        <v>49</v>
      </c>
      <c r="I2490" s="9">
        <v>25000</v>
      </c>
      <c r="J2490" s="9">
        <v>25320</v>
      </c>
      <c r="K2490" s="8" t="s">
        <v>76</v>
      </c>
      <c r="L2490" s="10">
        <v>46049</v>
      </c>
      <c r="N2490" t="str">
        <f>IFERROR(VLOOKUP(A2490,Ordenes!$C$1:$C$215,1,FALSE),"N/A")</f>
        <v>N/A</v>
      </c>
      <c r="O2490" s="8" t="str">
        <f>_xlfn.CONCAT(YEAR(OP[[#This Row],[FechaDocumento]]),"-",MONTH(OP[[#This Row],[FechaDocumento]]))</f>
        <v>2026-1</v>
      </c>
    </row>
    <row r="2491" spans="1:15" ht="15">
      <c r="A2491" s="8">
        <v>3426</v>
      </c>
      <c r="B2491" s="8">
        <v>2310090496</v>
      </c>
      <c r="C2491" s="8" t="s">
        <v>265</v>
      </c>
      <c r="D2491" s="8" t="s">
        <v>12</v>
      </c>
      <c r="E2491" s="8" t="s">
        <v>13</v>
      </c>
      <c r="F2491" s="8" t="s">
        <v>47</v>
      </c>
      <c r="G2491" s="8" t="s">
        <v>48</v>
      </c>
      <c r="H2491" s="8" t="s">
        <v>49</v>
      </c>
      <c r="I2491" s="9">
        <v>20000</v>
      </c>
      <c r="J2491" s="9">
        <v>21100</v>
      </c>
      <c r="K2491" s="8" t="s">
        <v>265</v>
      </c>
      <c r="L2491" s="10">
        <v>46049</v>
      </c>
      <c r="N2491" t="str">
        <f>IFERROR(VLOOKUP(A2491,Ordenes!$C$1:$C$215,1,FALSE),"N/A")</f>
        <v>N/A</v>
      </c>
      <c r="O2491" s="8" t="str">
        <f>_xlfn.CONCAT(YEAR(OP[[#This Row],[FechaDocumento]]),"-",MONTH(OP[[#This Row],[FechaDocumento]]))</f>
        <v>2026-1</v>
      </c>
    </row>
    <row r="2492" spans="1:15" ht="15">
      <c r="A2492" s="8">
        <v>3427</v>
      </c>
      <c r="B2492" s="8">
        <v>2140110699</v>
      </c>
      <c r="C2492" s="8" t="s">
        <v>697</v>
      </c>
      <c r="D2492" s="8" t="s">
        <v>12</v>
      </c>
      <c r="E2492" s="8" t="s">
        <v>108</v>
      </c>
      <c r="F2492" s="8" t="s">
        <v>109</v>
      </c>
      <c r="G2492" s="8" t="s">
        <v>110</v>
      </c>
      <c r="H2492" s="8" t="s">
        <v>111</v>
      </c>
      <c r="I2492" s="9">
        <v>40000</v>
      </c>
      <c r="J2492" s="9">
        <v>40000</v>
      </c>
      <c r="K2492" s="8" t="s">
        <v>697</v>
      </c>
      <c r="L2492" s="10">
        <v>46049</v>
      </c>
      <c r="N2492" t="str">
        <f>IFERROR(VLOOKUP(A2492,Ordenes!$C$1:$C$215,1,FALSE),"N/A")</f>
        <v>N/A</v>
      </c>
      <c r="O2492" s="8" t="str">
        <f>_xlfn.CONCAT(YEAR(OP[[#This Row],[FechaDocumento]]),"-",MONTH(OP[[#This Row],[FechaDocumento]]))</f>
        <v>2026-1</v>
      </c>
    </row>
    <row r="2493" spans="1:15" ht="15">
      <c r="A2493" s="8">
        <v>3428</v>
      </c>
      <c r="B2493" s="8">
        <v>2110100251</v>
      </c>
      <c r="C2493" s="8" t="s">
        <v>918</v>
      </c>
      <c r="D2493" s="8" t="s">
        <v>12</v>
      </c>
      <c r="E2493" s="8" t="s">
        <v>13</v>
      </c>
      <c r="F2493" s="8" t="s">
        <v>47</v>
      </c>
      <c r="G2493" s="8" t="s">
        <v>48</v>
      </c>
      <c r="H2493" s="8" t="s">
        <v>49</v>
      </c>
      <c r="I2493" s="9">
        <v>25</v>
      </c>
      <c r="J2493" s="9">
        <v>25</v>
      </c>
      <c r="K2493" s="8" t="s">
        <v>918</v>
      </c>
      <c r="L2493" s="10">
        <v>46050</v>
      </c>
      <c r="N2493" t="str">
        <f>IFERROR(VLOOKUP(A2493,Ordenes!$C$1:$C$215,1,FALSE),"N/A")</f>
        <v>N/A</v>
      </c>
      <c r="O2493" s="8" t="str">
        <f>_xlfn.CONCAT(YEAR(OP[[#This Row],[FechaDocumento]]),"-",MONTH(OP[[#This Row],[FechaDocumento]]))</f>
        <v>2026-1</v>
      </c>
    </row>
    <row r="2494" spans="1:15" ht="15">
      <c r="A2494" s="8">
        <v>3431</v>
      </c>
      <c r="B2494" s="8">
        <v>2320330023</v>
      </c>
      <c r="C2494" s="8" t="s">
        <v>687</v>
      </c>
      <c r="D2494" s="8" t="s">
        <v>12</v>
      </c>
      <c r="E2494" s="8" t="s">
        <v>13</v>
      </c>
      <c r="F2494" s="8" t="s">
        <v>109</v>
      </c>
      <c r="G2494" s="8" t="s">
        <v>110</v>
      </c>
      <c r="H2494" s="8" t="s">
        <v>111</v>
      </c>
      <c r="I2494" s="9">
        <v>20600</v>
      </c>
      <c r="J2494" s="9">
        <v>0</v>
      </c>
      <c r="K2494" s="8" t="s">
        <v>687</v>
      </c>
      <c r="L2494" s="10">
        <v>46050</v>
      </c>
      <c r="N2494" t="str">
        <f>IFERROR(VLOOKUP(A2494,Ordenes!$C$1:$C$215,1,FALSE),"N/A")</f>
        <v>N/A</v>
      </c>
      <c r="O2494" s="8" t="str">
        <f>_xlfn.CONCAT(YEAR(OP[[#This Row],[FechaDocumento]]),"-",MONTH(OP[[#This Row],[FechaDocumento]]))</f>
        <v>2026-1</v>
      </c>
    </row>
    <row r="2495" spans="1:15" ht="15">
      <c r="A2495" s="8">
        <v>3432</v>
      </c>
      <c r="B2495" s="8">
        <v>2320330023</v>
      </c>
      <c r="C2495" s="8" t="s">
        <v>687</v>
      </c>
      <c r="D2495" s="8" t="s">
        <v>12</v>
      </c>
      <c r="E2495" s="8" t="s">
        <v>108</v>
      </c>
      <c r="F2495" s="8" t="s">
        <v>109</v>
      </c>
      <c r="G2495" s="8" t="s">
        <v>110</v>
      </c>
      <c r="H2495" s="8" t="s">
        <v>111</v>
      </c>
      <c r="I2495" s="9">
        <v>21000</v>
      </c>
      <c r="J2495" s="9">
        <v>21000</v>
      </c>
      <c r="K2495" s="8" t="s">
        <v>687</v>
      </c>
      <c r="L2495" s="10">
        <v>46050</v>
      </c>
      <c r="N2495" t="str">
        <f>IFERROR(VLOOKUP(A2495,Ordenes!$C$1:$C$215,1,FALSE),"N/A")</f>
        <v>N/A</v>
      </c>
      <c r="O2495" s="8" t="str">
        <f>_xlfn.CONCAT(YEAR(OP[[#This Row],[FechaDocumento]]),"-",MONTH(OP[[#This Row],[FechaDocumento]]))</f>
        <v>2026-1</v>
      </c>
    </row>
    <row r="2496" spans="1:15" ht="15">
      <c r="A2496" s="8">
        <v>3433</v>
      </c>
      <c r="B2496" s="8">
        <v>2110030057</v>
      </c>
      <c r="C2496" s="8" t="s">
        <v>391</v>
      </c>
      <c r="D2496" s="8" t="s">
        <v>12</v>
      </c>
      <c r="E2496" s="8" t="s">
        <v>13</v>
      </c>
      <c r="F2496" s="8" t="s">
        <v>47</v>
      </c>
      <c r="G2496" s="8" t="s">
        <v>48</v>
      </c>
      <c r="H2496" s="8" t="s">
        <v>49</v>
      </c>
      <c r="I2496" s="9">
        <v>27000</v>
      </c>
      <c r="J2496" s="9">
        <v>26684</v>
      </c>
      <c r="K2496" s="8" t="s">
        <v>391</v>
      </c>
      <c r="L2496" s="10">
        <v>46050</v>
      </c>
      <c r="N2496" t="str">
        <f>IFERROR(VLOOKUP(A2496,Ordenes!$C$1:$C$215,1,FALSE),"N/A")</f>
        <v>N/A</v>
      </c>
      <c r="O2496" s="8" t="str">
        <f>_xlfn.CONCAT(YEAR(OP[[#This Row],[FechaDocumento]]),"-",MONTH(OP[[#This Row],[FechaDocumento]]))</f>
        <v>2026-1</v>
      </c>
    </row>
    <row r="2497" spans="1:15" ht="15">
      <c r="A2497" s="8">
        <v>3434</v>
      </c>
      <c r="B2497" s="8">
        <v>2110030001</v>
      </c>
      <c r="C2497" s="8" t="s">
        <v>60</v>
      </c>
      <c r="D2497" s="8" t="s">
        <v>12</v>
      </c>
      <c r="E2497" s="8" t="s">
        <v>13</v>
      </c>
      <c r="F2497" s="8" t="s">
        <v>47</v>
      </c>
      <c r="G2497" s="8" t="s">
        <v>48</v>
      </c>
      <c r="H2497" s="8" t="s">
        <v>49</v>
      </c>
      <c r="I2497" s="9">
        <v>100000</v>
      </c>
      <c r="J2497" s="9">
        <v>63000</v>
      </c>
      <c r="K2497" s="8" t="s">
        <v>60</v>
      </c>
      <c r="L2497" s="10">
        <v>46050</v>
      </c>
      <c r="N2497" t="str">
        <f>IFERROR(VLOOKUP(A2497,Ordenes!$C$1:$C$215,1,FALSE),"N/A")</f>
        <v>N/A</v>
      </c>
      <c r="O2497" s="8" t="str">
        <f>_xlfn.CONCAT(YEAR(OP[[#This Row],[FechaDocumento]]),"-",MONTH(OP[[#This Row],[FechaDocumento]]))</f>
        <v>2026-1</v>
      </c>
    </row>
    <row r="2498" spans="1:15" ht="15">
      <c r="A2498" s="8">
        <v>3435</v>
      </c>
      <c r="B2498" s="8">
        <v>2140150001</v>
      </c>
      <c r="C2498" s="8" t="s">
        <v>82</v>
      </c>
      <c r="D2498" s="8" t="s">
        <v>12</v>
      </c>
      <c r="E2498" s="8" t="s">
        <v>13</v>
      </c>
      <c r="F2498" s="8" t="s">
        <v>47</v>
      </c>
      <c r="G2498" s="8" t="s">
        <v>48</v>
      </c>
      <c r="H2498" s="8" t="s">
        <v>49</v>
      </c>
      <c r="I2498" s="9">
        <v>47976</v>
      </c>
      <c r="J2498" s="9">
        <v>47976</v>
      </c>
      <c r="K2498" s="8" t="s">
        <v>82</v>
      </c>
      <c r="L2498" s="10">
        <v>46050</v>
      </c>
      <c r="N2498" t="str">
        <f>IFERROR(VLOOKUP(A2498,Ordenes!$C$1:$C$215,1,FALSE),"N/A")</f>
        <v>N/A</v>
      </c>
      <c r="O2498" s="8" t="str">
        <f>_xlfn.CONCAT(YEAR(OP[[#This Row],[FechaDocumento]]),"-",MONTH(OP[[#This Row],[FechaDocumento]]))</f>
        <v>2026-1</v>
      </c>
    </row>
    <row r="2499" spans="1:15" ht="15">
      <c r="A2499" s="8">
        <v>3436</v>
      </c>
      <c r="B2499" s="8">
        <v>2110020346</v>
      </c>
      <c r="C2499" s="8" t="s">
        <v>590</v>
      </c>
      <c r="D2499" s="8" t="s">
        <v>12</v>
      </c>
      <c r="E2499" s="8" t="s">
        <v>13</v>
      </c>
      <c r="F2499" s="8" t="s">
        <v>47</v>
      </c>
      <c r="G2499" s="8" t="s">
        <v>48</v>
      </c>
      <c r="H2499" s="8" t="s">
        <v>49</v>
      </c>
      <c r="I2499" s="9">
        <v>10000</v>
      </c>
      <c r="J2499" s="9">
        <v>9879</v>
      </c>
      <c r="K2499" s="8" t="s">
        <v>590</v>
      </c>
      <c r="L2499" s="10">
        <v>46050</v>
      </c>
      <c r="N2499" t="str">
        <f>IFERROR(VLOOKUP(A2499,Ordenes!$C$1:$C$215,1,FALSE),"N/A")</f>
        <v>N/A</v>
      </c>
      <c r="O2499" s="8" t="str">
        <f>_xlfn.CONCAT(YEAR(OP[[#This Row],[FechaDocumento]]),"-",MONTH(OP[[#This Row],[FechaDocumento]]))</f>
        <v>2026-1</v>
      </c>
    </row>
    <row r="2500" spans="1:15" ht="15">
      <c r="A2500" s="8">
        <v>3437</v>
      </c>
      <c r="B2500" s="8">
        <v>2110020095</v>
      </c>
      <c r="C2500" s="8" t="s">
        <v>552</v>
      </c>
      <c r="D2500" s="8" t="s">
        <v>12</v>
      </c>
      <c r="E2500" s="8" t="s">
        <v>13</v>
      </c>
      <c r="F2500" s="8" t="s">
        <v>47</v>
      </c>
      <c r="G2500" s="8" t="s">
        <v>48</v>
      </c>
      <c r="H2500" s="8" t="s">
        <v>49</v>
      </c>
      <c r="I2500" s="9">
        <v>45000</v>
      </c>
      <c r="J2500" s="9">
        <v>40080</v>
      </c>
      <c r="K2500" s="8" t="s">
        <v>552</v>
      </c>
      <c r="L2500" s="10">
        <v>46050</v>
      </c>
      <c r="N2500" t="str">
        <f>IFERROR(VLOOKUP(A2500,Ordenes!$C$1:$C$215,1,FALSE),"N/A")</f>
        <v>N/A</v>
      </c>
      <c r="O2500" s="8" t="str">
        <f>_xlfn.CONCAT(YEAR(OP[[#This Row],[FechaDocumento]]),"-",MONTH(OP[[#This Row],[FechaDocumento]]))</f>
        <v>2026-1</v>
      </c>
    </row>
    <row r="2501" spans="1:15" ht="15">
      <c r="A2501" s="8">
        <v>3438</v>
      </c>
      <c r="B2501" s="8">
        <v>2310210137</v>
      </c>
      <c r="C2501" s="8" t="s">
        <v>105</v>
      </c>
      <c r="D2501" s="8" t="s">
        <v>12</v>
      </c>
      <c r="E2501" s="8" t="s">
        <v>13</v>
      </c>
      <c r="F2501" s="8" t="s">
        <v>47</v>
      </c>
      <c r="G2501" s="8" t="s">
        <v>48</v>
      </c>
      <c r="H2501" s="8" t="s">
        <v>49</v>
      </c>
      <c r="I2501" s="9">
        <v>36000</v>
      </c>
      <c r="J2501" s="9">
        <v>34315</v>
      </c>
      <c r="K2501" s="8" t="s">
        <v>105</v>
      </c>
      <c r="L2501" s="10">
        <v>46050</v>
      </c>
      <c r="N2501" t="str">
        <f>IFERROR(VLOOKUP(A2501,Ordenes!$C$1:$C$215,1,FALSE),"N/A")</f>
        <v>N/A</v>
      </c>
      <c r="O2501" s="8" t="str">
        <f>_xlfn.CONCAT(YEAR(OP[[#This Row],[FechaDocumento]]),"-",MONTH(OP[[#This Row],[FechaDocumento]]))</f>
        <v>2026-1</v>
      </c>
    </row>
    <row r="2502" spans="1:15" ht="15">
      <c r="A2502" s="8">
        <v>3439</v>
      </c>
      <c r="B2502" s="8">
        <v>2310210128</v>
      </c>
      <c r="C2502" s="8" t="s">
        <v>263</v>
      </c>
      <c r="D2502" s="8" t="s">
        <v>12</v>
      </c>
      <c r="E2502" s="8" t="s">
        <v>13</v>
      </c>
      <c r="F2502" s="8" t="s">
        <v>47</v>
      </c>
      <c r="G2502" s="8" t="s">
        <v>48</v>
      </c>
      <c r="H2502" s="8" t="s">
        <v>49</v>
      </c>
      <c r="I2502" s="9">
        <v>50000</v>
      </c>
      <c r="J2502" s="9">
        <v>50000</v>
      </c>
      <c r="K2502" s="8" t="s">
        <v>263</v>
      </c>
      <c r="L2502" s="10">
        <v>46050</v>
      </c>
      <c r="N2502" t="str">
        <f>IFERROR(VLOOKUP(A2502,Ordenes!$C$1:$C$215,1,FALSE),"N/A")</f>
        <v>N/A</v>
      </c>
      <c r="O2502" s="8" t="str">
        <f>_xlfn.CONCAT(YEAR(OP[[#This Row],[FechaDocumento]]),"-",MONTH(OP[[#This Row],[FechaDocumento]]))</f>
        <v>2026-1</v>
      </c>
    </row>
    <row r="2503" spans="1:15" ht="15">
      <c r="A2503" s="8">
        <v>3440</v>
      </c>
      <c r="B2503" s="8">
        <v>2310210138</v>
      </c>
      <c r="C2503" s="8" t="s">
        <v>70</v>
      </c>
      <c r="D2503" s="8" t="s">
        <v>12</v>
      </c>
      <c r="E2503" s="8" t="s">
        <v>13</v>
      </c>
      <c r="F2503" s="8" t="s">
        <v>47</v>
      </c>
      <c r="G2503" s="8" t="s">
        <v>48</v>
      </c>
      <c r="H2503" s="8" t="s">
        <v>49</v>
      </c>
      <c r="I2503" s="9">
        <v>50000</v>
      </c>
      <c r="J2503" s="9">
        <v>50000</v>
      </c>
      <c r="K2503" s="8" t="s">
        <v>70</v>
      </c>
      <c r="L2503" s="10">
        <v>46050</v>
      </c>
      <c r="N2503" t="str">
        <f>IFERROR(VLOOKUP(A2503,Ordenes!$C$1:$C$215,1,FALSE),"N/A")</f>
        <v>N/A</v>
      </c>
      <c r="O2503" s="8" t="str">
        <f>_xlfn.CONCAT(YEAR(OP[[#This Row],[FechaDocumento]]),"-",MONTH(OP[[#This Row],[FechaDocumento]]))</f>
        <v>2026-1</v>
      </c>
    </row>
    <row r="2504" spans="1:15" ht="15">
      <c r="A2504" s="8">
        <v>3441</v>
      </c>
      <c r="B2504" s="8">
        <v>2310090495</v>
      </c>
      <c r="C2504" s="8" t="s">
        <v>254</v>
      </c>
      <c r="D2504" s="8" t="s">
        <v>12</v>
      </c>
      <c r="E2504" s="8" t="s">
        <v>13</v>
      </c>
      <c r="F2504" s="8" t="s">
        <v>47</v>
      </c>
      <c r="G2504" s="8" t="s">
        <v>48</v>
      </c>
      <c r="H2504" s="8" t="s">
        <v>49</v>
      </c>
      <c r="I2504" s="9">
        <v>20000</v>
      </c>
      <c r="J2504" s="9">
        <v>21100</v>
      </c>
      <c r="K2504" s="8" t="s">
        <v>254</v>
      </c>
      <c r="L2504" s="10">
        <v>46050</v>
      </c>
      <c r="N2504" t="str">
        <f>IFERROR(VLOOKUP(A2504,Ordenes!$C$1:$C$215,1,FALSE),"N/A")</f>
        <v>N/A</v>
      </c>
      <c r="O2504" s="8" t="str">
        <f>_xlfn.CONCAT(YEAR(OP[[#This Row],[FechaDocumento]]),"-",MONTH(OP[[#This Row],[FechaDocumento]]))</f>
        <v>2026-1</v>
      </c>
    </row>
    <row r="2505" spans="1:15" ht="15">
      <c r="A2505" s="8">
        <v>3442</v>
      </c>
      <c r="B2505" s="8">
        <v>2310210154</v>
      </c>
      <c r="C2505" s="8" t="s">
        <v>141</v>
      </c>
      <c r="D2505" s="8" t="s">
        <v>12</v>
      </c>
      <c r="E2505" s="8" t="s">
        <v>13</v>
      </c>
      <c r="F2505" s="8" t="s">
        <v>47</v>
      </c>
      <c r="G2505" s="8" t="s">
        <v>48</v>
      </c>
      <c r="H2505" s="8" t="s">
        <v>49</v>
      </c>
      <c r="I2505" s="9">
        <v>18172</v>
      </c>
      <c r="J2505" s="9">
        <v>18900</v>
      </c>
      <c r="K2505" s="8" t="s">
        <v>141</v>
      </c>
      <c r="L2505" s="10">
        <v>46050</v>
      </c>
      <c r="N2505" t="str">
        <f>IFERROR(VLOOKUP(A2505,Ordenes!$C$1:$C$215,1,FALSE),"N/A")</f>
        <v>N/A</v>
      </c>
      <c r="O2505" s="8" t="str">
        <f>_xlfn.CONCAT(YEAR(OP[[#This Row],[FechaDocumento]]),"-",MONTH(OP[[#This Row],[FechaDocumento]]))</f>
        <v>2026-1</v>
      </c>
    </row>
    <row r="2506" spans="1:15" ht="15">
      <c r="A2506" s="8">
        <v>3443</v>
      </c>
      <c r="B2506" s="8">
        <v>2310210153</v>
      </c>
      <c r="C2506" s="8" t="s">
        <v>62</v>
      </c>
      <c r="D2506" s="8" t="s">
        <v>12</v>
      </c>
      <c r="E2506" s="8" t="s">
        <v>13</v>
      </c>
      <c r="F2506" s="8" t="s">
        <v>47</v>
      </c>
      <c r="G2506" s="8" t="s">
        <v>48</v>
      </c>
      <c r="H2506" s="8" t="s">
        <v>49</v>
      </c>
      <c r="I2506" s="9">
        <v>25000</v>
      </c>
      <c r="J2506" s="9">
        <v>25000</v>
      </c>
      <c r="K2506" s="8" t="s">
        <v>62</v>
      </c>
      <c r="L2506" s="10">
        <v>46050</v>
      </c>
      <c r="N2506" t="str">
        <f>IFERROR(VLOOKUP(A2506,Ordenes!$C$1:$C$215,1,FALSE),"N/A")</f>
        <v>N/A</v>
      </c>
      <c r="O2506" s="8" t="str">
        <f>_xlfn.CONCAT(YEAR(OP[[#This Row],[FechaDocumento]]),"-",MONTH(OP[[#This Row],[FechaDocumento]]))</f>
        <v>2026-1</v>
      </c>
    </row>
    <row r="2507" spans="1:15" ht="15">
      <c r="A2507" s="8">
        <v>3444</v>
      </c>
      <c r="B2507" s="8">
        <v>2310210156</v>
      </c>
      <c r="C2507" s="8" t="s">
        <v>65</v>
      </c>
      <c r="D2507" s="8" t="s">
        <v>12</v>
      </c>
      <c r="E2507" s="8" t="s">
        <v>13</v>
      </c>
      <c r="F2507" s="8" t="s">
        <v>47</v>
      </c>
      <c r="G2507" s="8" t="s">
        <v>48</v>
      </c>
      <c r="H2507" s="8" t="s">
        <v>49</v>
      </c>
      <c r="I2507" s="9">
        <v>25000</v>
      </c>
      <c r="J2507" s="9">
        <v>24000</v>
      </c>
      <c r="K2507" s="8" t="s">
        <v>65</v>
      </c>
      <c r="L2507" s="10">
        <v>46050</v>
      </c>
      <c r="N2507" t="str">
        <f>IFERROR(VLOOKUP(A2507,Ordenes!$C$1:$C$215,1,FALSE),"N/A")</f>
        <v>N/A</v>
      </c>
      <c r="O2507" s="8" t="str">
        <f>_xlfn.CONCAT(YEAR(OP[[#This Row],[FechaDocumento]]),"-",MONTH(OP[[#This Row],[FechaDocumento]]))</f>
        <v>2026-1</v>
      </c>
    </row>
    <row r="2508" spans="1:15" ht="15">
      <c r="A2508" s="8">
        <v>3445</v>
      </c>
      <c r="B2508" s="8">
        <v>2110030056</v>
      </c>
      <c r="C2508" s="8" t="s">
        <v>327</v>
      </c>
      <c r="D2508" s="8" t="s">
        <v>12</v>
      </c>
      <c r="E2508" s="8" t="s">
        <v>13</v>
      </c>
      <c r="F2508" s="8" t="s">
        <v>47</v>
      </c>
      <c r="G2508" s="8" t="s">
        <v>48</v>
      </c>
      <c r="H2508" s="8" t="s">
        <v>49</v>
      </c>
      <c r="I2508" s="9">
        <v>5000</v>
      </c>
      <c r="J2508" s="9">
        <v>4138</v>
      </c>
      <c r="K2508" s="8" t="s">
        <v>327</v>
      </c>
      <c r="L2508" s="10">
        <v>46051</v>
      </c>
      <c r="N2508" t="str">
        <f>IFERROR(VLOOKUP(A2508,Ordenes!$C$1:$C$215,1,FALSE),"N/A")</f>
        <v>N/A</v>
      </c>
      <c r="O2508" s="8" t="str">
        <f>_xlfn.CONCAT(YEAR(OP[[#This Row],[FechaDocumento]]),"-",MONTH(OP[[#This Row],[FechaDocumento]]))</f>
        <v>2026-1</v>
      </c>
    </row>
    <row r="2509" spans="1:15" ht="15">
      <c r="A2509" s="8">
        <v>3446</v>
      </c>
      <c r="B2509" s="8">
        <v>2310210160</v>
      </c>
      <c r="C2509" s="8" t="s">
        <v>69</v>
      </c>
      <c r="D2509" s="8" t="s">
        <v>12</v>
      </c>
      <c r="E2509" s="8" t="s">
        <v>13</v>
      </c>
      <c r="F2509" s="8" t="s">
        <v>47</v>
      </c>
      <c r="G2509" s="8" t="s">
        <v>48</v>
      </c>
      <c r="H2509" s="8" t="s">
        <v>49</v>
      </c>
      <c r="I2509" s="9">
        <v>8300</v>
      </c>
      <c r="J2509" s="9">
        <v>8400</v>
      </c>
      <c r="K2509" s="8" t="s">
        <v>69</v>
      </c>
      <c r="L2509" s="10">
        <v>46051</v>
      </c>
      <c r="N2509" t="str">
        <f>IFERROR(VLOOKUP(A2509,Ordenes!$C$1:$C$215,1,FALSE),"N/A")</f>
        <v>N/A</v>
      </c>
      <c r="O2509" s="8" t="str">
        <f>_xlfn.CONCAT(YEAR(OP[[#This Row],[FechaDocumento]]),"-",MONTH(OP[[#This Row],[FechaDocumento]]))</f>
        <v>2026-1</v>
      </c>
    </row>
    <row r="2510" spans="1:15" ht="15">
      <c r="A2510" s="8">
        <v>3447</v>
      </c>
      <c r="B2510" s="8">
        <v>2310090470</v>
      </c>
      <c r="C2510" s="8" t="s">
        <v>116</v>
      </c>
      <c r="D2510" s="8" t="s">
        <v>12</v>
      </c>
      <c r="E2510" s="8" t="s">
        <v>13</v>
      </c>
      <c r="F2510" s="8" t="s">
        <v>47</v>
      </c>
      <c r="G2510" s="8" t="s">
        <v>48</v>
      </c>
      <c r="H2510" s="8" t="s">
        <v>49</v>
      </c>
      <c r="I2510" s="9">
        <v>27000</v>
      </c>
      <c r="J2510" s="9">
        <v>23100</v>
      </c>
      <c r="K2510" s="8" t="s">
        <v>116</v>
      </c>
      <c r="L2510" s="10">
        <v>46051</v>
      </c>
      <c r="N2510" t="str">
        <f>IFERROR(VLOOKUP(A2510,Ordenes!$C$1:$C$215,1,FALSE),"N/A")</f>
        <v>N/A</v>
      </c>
      <c r="O2510" s="8" t="str">
        <f>_xlfn.CONCAT(YEAR(OP[[#This Row],[FechaDocumento]]),"-",MONTH(OP[[#This Row],[FechaDocumento]]))</f>
        <v>2026-1</v>
      </c>
    </row>
    <row r="2511" spans="1:15" ht="15">
      <c r="A2511" s="8">
        <v>3450</v>
      </c>
      <c r="B2511" s="8">
        <v>2310030020</v>
      </c>
      <c r="C2511" s="8" t="s">
        <v>96</v>
      </c>
      <c r="D2511" s="8" t="s">
        <v>12</v>
      </c>
      <c r="E2511" s="8" t="s">
        <v>13</v>
      </c>
      <c r="F2511" s="8" t="s">
        <v>91</v>
      </c>
      <c r="G2511" s="8" t="s">
        <v>92</v>
      </c>
      <c r="H2511" s="8" t="s">
        <v>93</v>
      </c>
      <c r="I2511" s="9">
        <v>1900</v>
      </c>
      <c r="J2511" s="9">
        <v>1900</v>
      </c>
      <c r="K2511" s="8" t="s">
        <v>96</v>
      </c>
      <c r="L2511" s="10">
        <v>46051</v>
      </c>
      <c r="N2511" t="str">
        <f>IFERROR(VLOOKUP(A2511,Ordenes!$C$1:$C$215,1,FALSE),"N/A")</f>
        <v>N/A</v>
      </c>
      <c r="O2511" s="8" t="str">
        <f>_xlfn.CONCAT(YEAR(OP[[#This Row],[FechaDocumento]]),"-",MONTH(OP[[#This Row],[FechaDocumento]]))</f>
        <v>2026-1</v>
      </c>
    </row>
    <row r="2512" spans="1:15" ht="15">
      <c r="A2512" s="8">
        <v>3451</v>
      </c>
      <c r="B2512" s="8">
        <v>2310030019</v>
      </c>
      <c r="C2512" s="8" t="s">
        <v>98</v>
      </c>
      <c r="D2512" s="8" t="s">
        <v>12</v>
      </c>
      <c r="E2512" s="8" t="s">
        <v>13</v>
      </c>
      <c r="F2512" s="8" t="s">
        <v>91</v>
      </c>
      <c r="G2512" s="8" t="s">
        <v>92</v>
      </c>
      <c r="H2512" s="8" t="s">
        <v>93</v>
      </c>
      <c r="I2512" s="9">
        <v>1800</v>
      </c>
      <c r="J2512" s="9">
        <v>1800</v>
      </c>
      <c r="K2512" s="8" t="s">
        <v>98</v>
      </c>
      <c r="L2512" s="10">
        <v>46051</v>
      </c>
      <c r="N2512" t="str">
        <f>IFERROR(VLOOKUP(A2512,Ordenes!$C$1:$C$215,1,FALSE),"N/A")</f>
        <v>N/A</v>
      </c>
      <c r="O2512" s="8" t="str">
        <f>_xlfn.CONCAT(YEAR(OP[[#This Row],[FechaDocumento]]),"-",MONTH(OP[[#This Row],[FechaDocumento]]))</f>
        <v>2026-1</v>
      </c>
    </row>
    <row r="2513" spans="1:15" ht="15">
      <c r="A2513" s="8">
        <v>3452</v>
      </c>
      <c r="B2513" s="8">
        <v>2310230030</v>
      </c>
      <c r="C2513" s="8" t="s">
        <v>205</v>
      </c>
      <c r="D2513" s="8" t="s">
        <v>12</v>
      </c>
      <c r="E2513" s="8" t="s">
        <v>13</v>
      </c>
      <c r="F2513" s="8" t="s">
        <v>14</v>
      </c>
      <c r="G2513" s="8" t="s">
        <v>15</v>
      </c>
      <c r="H2513" s="8" t="s">
        <v>16</v>
      </c>
      <c r="I2513" s="9">
        <v>41000</v>
      </c>
      <c r="J2513" s="9">
        <v>41100</v>
      </c>
      <c r="K2513" s="8" t="s">
        <v>45</v>
      </c>
      <c r="L2513" s="10">
        <v>46051</v>
      </c>
      <c r="N2513" t="str">
        <f>IFERROR(VLOOKUP(A2513,Ordenes!$C$1:$C$215,1,FALSE),"N/A")</f>
        <v>N/A</v>
      </c>
      <c r="O2513" s="8" t="str">
        <f>_xlfn.CONCAT(YEAR(OP[[#This Row],[FechaDocumento]]),"-",MONTH(OP[[#This Row],[FechaDocumento]]))</f>
        <v>2026-1</v>
      </c>
    </row>
    <row r="2514" spans="1:15" ht="15">
      <c r="A2514" s="8">
        <v>3453</v>
      </c>
      <c r="B2514" s="8">
        <v>2310230056</v>
      </c>
      <c r="C2514" s="8" t="s">
        <v>934</v>
      </c>
      <c r="D2514" s="8" t="s">
        <v>12</v>
      </c>
      <c r="E2514" s="8" t="s">
        <v>13</v>
      </c>
      <c r="F2514" s="8" t="s">
        <v>14</v>
      </c>
      <c r="G2514" s="8" t="s">
        <v>15</v>
      </c>
      <c r="H2514" s="8" t="s">
        <v>16</v>
      </c>
      <c r="I2514" s="9">
        <v>51300</v>
      </c>
      <c r="J2514" s="9">
        <v>51300</v>
      </c>
      <c r="K2514" s="8" t="s">
        <v>934</v>
      </c>
      <c r="L2514" s="10">
        <v>46051</v>
      </c>
      <c r="N2514" t="str">
        <f>IFERROR(VLOOKUP(A2514,Ordenes!$C$1:$C$215,1,FALSE),"N/A")</f>
        <v>N/A</v>
      </c>
      <c r="O2514" s="8" t="str">
        <f>_xlfn.CONCAT(YEAR(OP[[#This Row],[FechaDocumento]]),"-",MONTH(OP[[#This Row],[FechaDocumento]]))</f>
        <v>2026-1</v>
      </c>
    </row>
    <row r="2515" spans="1:15" ht="15">
      <c r="A2515" s="8">
        <v>3455</v>
      </c>
      <c r="B2515" s="8">
        <v>2310160482</v>
      </c>
      <c r="C2515" s="8" t="s">
        <v>324</v>
      </c>
      <c r="D2515" s="8" t="s">
        <v>12</v>
      </c>
      <c r="E2515" s="8" t="s">
        <v>13</v>
      </c>
      <c r="F2515" s="8" t="s">
        <v>14</v>
      </c>
      <c r="G2515" s="8" t="s">
        <v>15</v>
      </c>
      <c r="H2515" s="8" t="s">
        <v>16</v>
      </c>
      <c r="I2515" s="9">
        <v>60000</v>
      </c>
      <c r="J2515" s="9">
        <v>47500</v>
      </c>
      <c r="K2515" s="8" t="s">
        <v>324</v>
      </c>
      <c r="L2515" s="10">
        <v>46051</v>
      </c>
      <c r="N2515" t="str">
        <f>IFERROR(VLOOKUP(A2515,Ordenes!$C$1:$C$215,1,FALSE),"N/A")</f>
        <v>N/A</v>
      </c>
      <c r="O2515" s="8" t="str">
        <f>_xlfn.CONCAT(YEAR(OP[[#This Row],[FechaDocumento]]),"-",MONTH(OP[[#This Row],[FechaDocumento]]))</f>
        <v>2026-1</v>
      </c>
    </row>
    <row r="2516" spans="1:15" ht="15">
      <c r="A2516" s="8">
        <v>3456</v>
      </c>
      <c r="B2516" s="8">
        <v>2310160005</v>
      </c>
      <c r="C2516" s="8" t="s">
        <v>492</v>
      </c>
      <c r="D2516" s="8" t="s">
        <v>12</v>
      </c>
      <c r="E2516" s="8" t="s">
        <v>13</v>
      </c>
      <c r="F2516" s="8" t="s">
        <v>14</v>
      </c>
      <c r="G2516" s="8" t="s">
        <v>15</v>
      </c>
      <c r="H2516" s="8" t="s">
        <v>16</v>
      </c>
      <c r="I2516" s="9">
        <v>40000</v>
      </c>
      <c r="J2516" s="9">
        <v>40200</v>
      </c>
      <c r="K2516" s="8" t="s">
        <v>492</v>
      </c>
      <c r="L2516" s="10">
        <v>46052</v>
      </c>
      <c r="N2516" t="str">
        <f>IFERROR(VLOOKUP(A2516,Ordenes!$C$1:$C$215,1,FALSE),"N/A")</f>
        <v>N/A</v>
      </c>
      <c r="O2516" s="8" t="str">
        <f>_xlfn.CONCAT(YEAR(OP[[#This Row],[FechaDocumento]]),"-",MONTH(OP[[#This Row],[FechaDocumento]]))</f>
        <v>2026-1</v>
      </c>
    </row>
    <row r="2517" spans="1:15" ht="15">
      <c r="A2517" s="8">
        <v>3457</v>
      </c>
      <c r="B2517" s="8">
        <v>2310030273</v>
      </c>
      <c r="C2517" s="8" t="s">
        <v>349</v>
      </c>
      <c r="D2517" s="8" t="s">
        <v>12</v>
      </c>
      <c r="E2517" s="8" t="s">
        <v>13</v>
      </c>
      <c r="F2517" s="8" t="s">
        <v>91</v>
      </c>
      <c r="G2517" s="8" t="s">
        <v>92</v>
      </c>
      <c r="H2517" s="8" t="s">
        <v>93</v>
      </c>
      <c r="I2517" s="9">
        <v>1833.8</v>
      </c>
      <c r="J2517" s="9">
        <v>0</v>
      </c>
      <c r="K2517" s="8" t="s">
        <v>349</v>
      </c>
      <c r="L2517" s="10">
        <v>46052</v>
      </c>
      <c r="N2517" t="str">
        <f>IFERROR(VLOOKUP(A2517,Ordenes!$C$1:$C$215,1,FALSE),"N/A")</f>
        <v>N/A</v>
      </c>
      <c r="O2517" s="8" t="str">
        <f>_xlfn.CONCAT(YEAR(OP[[#This Row],[FechaDocumento]]),"-",MONTH(OP[[#This Row],[FechaDocumento]]))</f>
        <v>2026-1</v>
      </c>
    </row>
    <row r="2518" spans="1:15" ht="15">
      <c r="A2518" s="8">
        <v>3458</v>
      </c>
      <c r="B2518" s="8">
        <v>2310230002</v>
      </c>
      <c r="C2518" s="8" t="s">
        <v>24</v>
      </c>
      <c r="D2518" s="8" t="s">
        <v>12</v>
      </c>
      <c r="E2518" s="8" t="s">
        <v>13</v>
      </c>
      <c r="F2518" s="8" t="s">
        <v>14</v>
      </c>
      <c r="G2518" s="8" t="s">
        <v>15</v>
      </c>
      <c r="H2518" s="8" t="s">
        <v>16</v>
      </c>
      <c r="I2518" s="9">
        <v>60000</v>
      </c>
      <c r="J2518" s="9">
        <v>60000</v>
      </c>
      <c r="K2518" s="8" t="s">
        <v>25</v>
      </c>
      <c r="L2518" s="10">
        <v>46052</v>
      </c>
      <c r="N2518" t="str">
        <f>IFERROR(VLOOKUP(A2518,Ordenes!$C$1:$C$215,1,FALSE),"N/A")</f>
        <v>N/A</v>
      </c>
      <c r="O2518" s="8" t="str">
        <f>_xlfn.CONCAT(YEAR(OP[[#This Row],[FechaDocumento]]),"-",MONTH(OP[[#This Row],[FechaDocumento]]))</f>
        <v>2026-1</v>
      </c>
    </row>
    <row r="2519" spans="1:15" ht="15">
      <c r="A2519" s="8">
        <v>3459</v>
      </c>
      <c r="B2519" s="8">
        <v>2310090524</v>
      </c>
      <c r="C2519" s="8" t="s">
        <v>236</v>
      </c>
      <c r="D2519" s="8" t="s">
        <v>12</v>
      </c>
      <c r="E2519" s="8" t="s">
        <v>13</v>
      </c>
      <c r="F2519" s="8" t="s">
        <v>14</v>
      </c>
      <c r="G2519" s="8" t="s">
        <v>15</v>
      </c>
      <c r="H2519" s="8" t="s">
        <v>16</v>
      </c>
      <c r="I2519" s="9">
        <v>201200</v>
      </c>
      <c r="J2519" s="9">
        <v>201200</v>
      </c>
      <c r="K2519" s="8" t="s">
        <v>236</v>
      </c>
      <c r="L2519" s="10">
        <v>46052</v>
      </c>
      <c r="N2519" t="str">
        <f>IFERROR(VLOOKUP(A2519,Ordenes!$C$1:$C$215,1,FALSE),"N/A")</f>
        <v>N/A</v>
      </c>
      <c r="O2519" s="8" t="str">
        <f>_xlfn.CONCAT(YEAR(OP[[#This Row],[FechaDocumento]]),"-",MONTH(OP[[#This Row],[FechaDocumento]]))</f>
        <v>2026-1</v>
      </c>
    </row>
    <row r="2520" spans="1:15" ht="15">
      <c r="A2520" s="8">
        <v>3460</v>
      </c>
      <c r="B2520" s="8">
        <v>2310160539</v>
      </c>
      <c r="C2520" s="8" t="s">
        <v>29</v>
      </c>
      <c r="D2520" s="8" t="s">
        <v>12</v>
      </c>
      <c r="E2520" s="8" t="s">
        <v>13</v>
      </c>
      <c r="F2520" s="8" t="s">
        <v>14</v>
      </c>
      <c r="G2520" s="8" t="s">
        <v>15</v>
      </c>
      <c r="H2520" s="8" t="s">
        <v>16</v>
      </c>
      <c r="I2520" s="9">
        <v>30000</v>
      </c>
      <c r="J2520" s="9">
        <v>13350</v>
      </c>
      <c r="K2520" s="8" t="s">
        <v>30</v>
      </c>
      <c r="L2520" s="10">
        <v>46052</v>
      </c>
      <c r="N2520" t="str">
        <f>IFERROR(VLOOKUP(A2520,Ordenes!$C$1:$C$215,1,FALSE),"N/A")</f>
        <v>N/A</v>
      </c>
      <c r="O2520" s="8" t="str">
        <f>_xlfn.CONCAT(YEAR(OP[[#This Row],[FechaDocumento]]),"-",MONTH(OP[[#This Row],[FechaDocumento]]))</f>
        <v>2026-1</v>
      </c>
    </row>
    <row r="2521" spans="1:15" ht="15">
      <c r="A2521" s="8">
        <v>3461</v>
      </c>
      <c r="B2521" s="8">
        <v>2310160245</v>
      </c>
      <c r="C2521" s="8" t="s">
        <v>829</v>
      </c>
      <c r="D2521" s="8" t="s">
        <v>12</v>
      </c>
      <c r="E2521" s="8" t="s">
        <v>13</v>
      </c>
      <c r="F2521" s="8" t="s">
        <v>14</v>
      </c>
      <c r="G2521" s="8" t="s">
        <v>15</v>
      </c>
      <c r="H2521" s="8" t="s">
        <v>16</v>
      </c>
      <c r="I2521" s="9">
        <v>16500</v>
      </c>
      <c r="J2521" s="9">
        <v>16500</v>
      </c>
      <c r="K2521" s="8" t="s">
        <v>829</v>
      </c>
      <c r="L2521" s="10">
        <v>46052</v>
      </c>
      <c r="N2521" t="str">
        <f>IFERROR(VLOOKUP(A2521,Ordenes!$C$1:$C$215,1,FALSE),"N/A")</f>
        <v>N/A</v>
      </c>
      <c r="O2521" s="8" t="str">
        <f>_xlfn.CONCAT(YEAR(OP[[#This Row],[FechaDocumento]]),"-",MONTH(OP[[#This Row],[FechaDocumento]]))</f>
        <v>2026-1</v>
      </c>
    </row>
    <row r="2522" spans="1:15" ht="15">
      <c r="A2522" s="8">
        <v>3462</v>
      </c>
      <c r="B2522" s="8">
        <v>2310030273</v>
      </c>
      <c r="C2522" s="8" t="s">
        <v>349</v>
      </c>
      <c r="D2522" s="8" t="s">
        <v>12</v>
      </c>
      <c r="E2522" s="8" t="s">
        <v>13</v>
      </c>
      <c r="F2522" s="8" t="s">
        <v>91</v>
      </c>
      <c r="G2522" s="8" t="s">
        <v>92</v>
      </c>
      <c r="H2522" s="8" t="s">
        <v>93</v>
      </c>
      <c r="I2522" s="9">
        <v>1833.8</v>
      </c>
      <c r="J2522" s="9">
        <v>1812</v>
      </c>
      <c r="K2522" s="8" t="s">
        <v>945</v>
      </c>
      <c r="L2522" s="10">
        <v>46052</v>
      </c>
      <c r="N2522" t="str">
        <f>IFERROR(VLOOKUP(A2522,Ordenes!$C$1:$C$215,1,FALSE),"N/A")</f>
        <v>N/A</v>
      </c>
      <c r="O2522" s="8" t="str">
        <f>_xlfn.CONCAT(YEAR(OP[[#This Row],[FechaDocumento]]),"-",MONTH(OP[[#This Row],[FechaDocumento]]))</f>
        <v>2026-1</v>
      </c>
    </row>
    <row r="2523" spans="1:15" ht="15">
      <c r="A2523" s="8">
        <v>3465</v>
      </c>
      <c r="B2523" s="8">
        <v>2140110675</v>
      </c>
      <c r="C2523" s="8" t="s">
        <v>932</v>
      </c>
      <c r="D2523" s="8" t="s">
        <v>12</v>
      </c>
      <c r="E2523" s="8" t="s">
        <v>108</v>
      </c>
      <c r="F2523" s="8" t="s">
        <v>109</v>
      </c>
      <c r="G2523" s="8" t="s">
        <v>110</v>
      </c>
      <c r="H2523" s="8" t="s">
        <v>111</v>
      </c>
      <c r="I2523" s="9">
        <v>1000</v>
      </c>
      <c r="J2523" s="9">
        <v>1000</v>
      </c>
      <c r="K2523" s="8" t="s">
        <v>932</v>
      </c>
      <c r="L2523" s="10">
        <v>46052</v>
      </c>
      <c r="N2523" t="str">
        <f>IFERROR(VLOOKUP(A2523,Ordenes!$C$1:$C$215,1,FALSE),"N/A")</f>
        <v>N/A</v>
      </c>
      <c r="O2523" s="8" t="str">
        <f>_xlfn.CONCAT(YEAR(OP[[#This Row],[FechaDocumento]]),"-",MONTH(OP[[#This Row],[FechaDocumento]]))</f>
        <v>2026-1</v>
      </c>
    </row>
    <row r="2524" spans="1:15" ht="15">
      <c r="A2524" s="8">
        <v>3466</v>
      </c>
      <c r="B2524" s="8">
        <v>2110120443</v>
      </c>
      <c r="C2524" s="8" t="s">
        <v>879</v>
      </c>
      <c r="D2524" s="8" t="s">
        <v>12</v>
      </c>
      <c r="E2524" s="8" t="s">
        <v>13</v>
      </c>
      <c r="F2524" s="8" t="s">
        <v>47</v>
      </c>
      <c r="G2524" s="8" t="s">
        <v>48</v>
      </c>
      <c r="H2524" s="8" t="s">
        <v>49</v>
      </c>
      <c r="I2524" s="9">
        <v>2200</v>
      </c>
      <c r="J2524" s="9">
        <v>2200</v>
      </c>
      <c r="K2524" s="8" t="s">
        <v>880</v>
      </c>
      <c r="L2524" s="10">
        <v>46052</v>
      </c>
      <c r="N2524" t="str">
        <f>IFERROR(VLOOKUP(A2524,Ordenes!$C$1:$C$215,1,FALSE),"N/A")</f>
        <v>N/A</v>
      </c>
      <c r="O2524" s="8" t="str">
        <f>_xlfn.CONCAT(YEAR(OP[[#This Row],[FechaDocumento]]),"-",MONTH(OP[[#This Row],[FechaDocumento]]))</f>
        <v>2026-1</v>
      </c>
    </row>
    <row r="2525" spans="1:15" ht="15">
      <c r="A2525" s="8">
        <v>3468</v>
      </c>
      <c r="B2525" s="8">
        <v>2110120440</v>
      </c>
      <c r="C2525" s="8" t="s">
        <v>877</v>
      </c>
      <c r="D2525" s="8" t="s">
        <v>12</v>
      </c>
      <c r="E2525" s="8" t="s">
        <v>13</v>
      </c>
      <c r="F2525" s="8" t="s">
        <v>47</v>
      </c>
      <c r="G2525" s="8" t="s">
        <v>48</v>
      </c>
      <c r="H2525" s="8" t="s">
        <v>49</v>
      </c>
      <c r="I2525" s="9">
        <v>3000</v>
      </c>
      <c r="J2525" s="9">
        <v>3000</v>
      </c>
      <c r="K2525" s="8" t="s">
        <v>902</v>
      </c>
      <c r="L2525" s="10">
        <v>46052</v>
      </c>
      <c r="N2525" t="str">
        <f>IFERROR(VLOOKUP(A2525,Ordenes!$C$1:$C$215,1,FALSE),"N/A")</f>
        <v>N/A</v>
      </c>
      <c r="O2525" s="8" t="str">
        <f>_xlfn.CONCAT(YEAR(OP[[#This Row],[FechaDocumento]]),"-",MONTH(OP[[#This Row],[FechaDocumento]]))</f>
        <v>2026-1</v>
      </c>
    </row>
    <row r="2526" spans="1:15" ht="15">
      <c r="A2526" s="8">
        <v>3469</v>
      </c>
      <c r="B2526" s="8">
        <v>2110120129</v>
      </c>
      <c r="C2526" s="8" t="s">
        <v>833</v>
      </c>
      <c r="D2526" s="8" t="s">
        <v>12</v>
      </c>
      <c r="E2526" s="8" t="s">
        <v>13</v>
      </c>
      <c r="F2526" s="8" t="s">
        <v>47</v>
      </c>
      <c r="G2526" s="8" t="s">
        <v>48</v>
      </c>
      <c r="H2526" s="8" t="s">
        <v>49</v>
      </c>
      <c r="I2526" s="9">
        <v>2000</v>
      </c>
      <c r="J2526" s="9">
        <v>2000</v>
      </c>
      <c r="K2526" s="8" t="s">
        <v>833</v>
      </c>
      <c r="L2526" s="10">
        <v>46052</v>
      </c>
      <c r="N2526" t="str">
        <f>IFERROR(VLOOKUP(A2526,Ordenes!$C$1:$C$215,1,FALSE),"N/A")</f>
        <v>N/A</v>
      </c>
      <c r="O2526" s="8" t="str">
        <f>_xlfn.CONCAT(YEAR(OP[[#This Row],[FechaDocumento]]),"-",MONTH(OP[[#This Row],[FechaDocumento]]))</f>
        <v>2026-1</v>
      </c>
    </row>
    <row r="2527" spans="1:15" ht="15">
      <c r="A2527" s="8">
        <v>3470</v>
      </c>
      <c r="B2527" s="8">
        <v>2110100225</v>
      </c>
      <c r="C2527" s="8" t="s">
        <v>871</v>
      </c>
      <c r="D2527" s="8" t="s">
        <v>12</v>
      </c>
      <c r="E2527" s="8" t="s">
        <v>13</v>
      </c>
      <c r="F2527" s="8" t="s">
        <v>47</v>
      </c>
      <c r="G2527" s="8" t="s">
        <v>48</v>
      </c>
      <c r="H2527" s="8" t="s">
        <v>49</v>
      </c>
      <c r="I2527" s="9">
        <v>2000</v>
      </c>
      <c r="J2527" s="9">
        <v>2000</v>
      </c>
      <c r="K2527" s="8" t="s">
        <v>871</v>
      </c>
      <c r="L2527" s="10">
        <v>46052</v>
      </c>
      <c r="N2527" t="str">
        <f>IFERROR(VLOOKUP(A2527,Ordenes!$C$1:$C$215,1,FALSE),"N/A")</f>
        <v>N/A</v>
      </c>
      <c r="O2527" s="8" t="str">
        <f>_xlfn.CONCAT(YEAR(OP[[#This Row],[FechaDocumento]]),"-",MONTH(OP[[#This Row],[FechaDocumento]]))</f>
        <v>2026-1</v>
      </c>
    </row>
    <row r="2528" spans="1:15" ht="15">
      <c r="A2528" s="8">
        <v>3472</v>
      </c>
      <c r="B2528" s="8">
        <v>2110020105</v>
      </c>
      <c r="C2528" s="8" t="s">
        <v>586</v>
      </c>
      <c r="D2528" s="8" t="s">
        <v>12</v>
      </c>
      <c r="E2528" s="8" t="s">
        <v>13</v>
      </c>
      <c r="F2528" s="8" t="s">
        <v>47</v>
      </c>
      <c r="G2528" s="8" t="s">
        <v>48</v>
      </c>
      <c r="H2528" s="8" t="s">
        <v>49</v>
      </c>
      <c r="I2528" s="9">
        <v>70000</v>
      </c>
      <c r="J2528" s="9">
        <v>70272</v>
      </c>
      <c r="K2528" s="8" t="s">
        <v>943</v>
      </c>
      <c r="L2528" s="10">
        <v>46052</v>
      </c>
      <c r="N2528" t="str">
        <f>IFERROR(VLOOKUP(A2528,Ordenes!$C$1:$C$215,1,FALSE),"N/A")</f>
        <v>N/A</v>
      </c>
      <c r="O2528" s="8" t="str">
        <f>_xlfn.CONCAT(YEAR(OP[[#This Row],[FechaDocumento]]),"-",MONTH(OP[[#This Row],[FechaDocumento]]))</f>
        <v>2026-1</v>
      </c>
    </row>
    <row r="2529" spans="1:15" ht="15">
      <c r="A2529" s="8">
        <v>3473</v>
      </c>
      <c r="B2529" s="8">
        <v>2110020104</v>
      </c>
      <c r="C2529" s="8" t="s">
        <v>477</v>
      </c>
      <c r="D2529" s="8" t="s">
        <v>12</v>
      </c>
      <c r="E2529" s="8" t="s">
        <v>13</v>
      </c>
      <c r="F2529" s="8" t="s">
        <v>47</v>
      </c>
      <c r="G2529" s="8" t="s">
        <v>48</v>
      </c>
      <c r="H2529" s="8" t="s">
        <v>49</v>
      </c>
      <c r="I2529" s="9">
        <v>60000</v>
      </c>
      <c r="J2529" s="9">
        <v>60480</v>
      </c>
      <c r="K2529" s="8" t="s">
        <v>946</v>
      </c>
      <c r="L2529" s="10">
        <v>46052</v>
      </c>
      <c r="N2529" t="str">
        <f>IFERROR(VLOOKUP(A2529,Ordenes!$C$1:$C$215,1,FALSE),"N/A")</f>
        <v>N/A</v>
      </c>
      <c r="O2529" s="8" t="str">
        <f>_xlfn.CONCAT(YEAR(OP[[#This Row],[FechaDocumento]]),"-",MONTH(OP[[#This Row],[FechaDocumento]]))</f>
        <v>2026-1</v>
      </c>
    </row>
    <row r="2530" spans="1:15" ht="15">
      <c r="A2530" s="8">
        <v>3474</v>
      </c>
      <c r="B2530" s="8">
        <v>2310030017</v>
      </c>
      <c r="C2530" s="8" t="s">
        <v>97</v>
      </c>
      <c r="D2530" s="8" t="s">
        <v>12</v>
      </c>
      <c r="E2530" s="8" t="s">
        <v>13</v>
      </c>
      <c r="F2530" s="8" t="s">
        <v>91</v>
      </c>
      <c r="G2530" s="8" t="s">
        <v>92</v>
      </c>
      <c r="H2530" s="8" t="s">
        <v>93</v>
      </c>
      <c r="I2530" s="9">
        <v>1800</v>
      </c>
      <c r="J2530" s="9">
        <v>1800</v>
      </c>
      <c r="K2530" s="8" t="s">
        <v>97</v>
      </c>
      <c r="L2530" s="10">
        <v>46052</v>
      </c>
      <c r="N2530" t="str">
        <f>IFERROR(VLOOKUP(A2530,Ordenes!$C$1:$C$215,1,FALSE),"N/A")</f>
        <v>N/A</v>
      </c>
      <c r="O2530" s="8" t="str">
        <f>_xlfn.CONCAT(YEAR(OP[[#This Row],[FechaDocumento]]),"-",MONTH(OP[[#This Row],[FechaDocumento]]))</f>
        <v>2026-1</v>
      </c>
    </row>
    <row r="2531" spans="1:15" ht="15">
      <c r="A2531" s="8">
        <v>3475</v>
      </c>
      <c r="B2531" s="8">
        <v>2310030018</v>
      </c>
      <c r="C2531" s="8" t="s">
        <v>99</v>
      </c>
      <c r="D2531" s="8" t="s">
        <v>12</v>
      </c>
      <c r="E2531" s="8" t="s">
        <v>13</v>
      </c>
      <c r="F2531" s="8" t="s">
        <v>91</v>
      </c>
      <c r="G2531" s="8" t="s">
        <v>92</v>
      </c>
      <c r="H2531" s="8" t="s">
        <v>93</v>
      </c>
      <c r="I2531" s="9">
        <v>1800</v>
      </c>
      <c r="J2531" s="9">
        <v>1800</v>
      </c>
      <c r="K2531" s="8" t="s">
        <v>99</v>
      </c>
      <c r="L2531" s="10">
        <v>46052</v>
      </c>
      <c r="N2531" t="str">
        <f>IFERROR(VLOOKUP(A2531,Ordenes!$C$1:$C$215,1,FALSE),"N/A")</f>
        <v>N/A</v>
      </c>
      <c r="O2531" s="8" t="str">
        <f>_xlfn.CONCAT(YEAR(OP[[#This Row],[FechaDocumento]]),"-",MONTH(OP[[#This Row],[FechaDocumento]]))</f>
        <v>2026-1</v>
      </c>
    </row>
    <row r="2532" spans="1:15" ht="15">
      <c r="A2532" s="8">
        <v>3476</v>
      </c>
      <c r="B2532" s="8">
        <v>2310030021</v>
      </c>
      <c r="C2532" s="8" t="s">
        <v>90</v>
      </c>
      <c r="D2532" s="8" t="s">
        <v>12</v>
      </c>
      <c r="E2532" s="8" t="s">
        <v>13</v>
      </c>
      <c r="F2532" s="8" t="s">
        <v>91</v>
      </c>
      <c r="G2532" s="8" t="s">
        <v>92</v>
      </c>
      <c r="H2532" s="8" t="s">
        <v>93</v>
      </c>
      <c r="I2532" s="9">
        <v>1800</v>
      </c>
      <c r="J2532" s="9">
        <v>1800</v>
      </c>
      <c r="K2532" s="8" t="s">
        <v>90</v>
      </c>
      <c r="L2532" s="10">
        <v>46052</v>
      </c>
      <c r="N2532" t="str">
        <f>IFERROR(VLOOKUP(A2532,Ordenes!$C$1:$C$215,1,FALSE),"N/A")</f>
        <v>N/A</v>
      </c>
      <c r="O2532" s="8" t="str">
        <f>_xlfn.CONCAT(YEAR(OP[[#This Row],[FechaDocumento]]),"-",MONTH(OP[[#This Row],[FechaDocumento]]))</f>
        <v>2026-1</v>
      </c>
    </row>
    <row r="2533" spans="1:15" ht="15">
      <c r="A2533" s="8">
        <v>3477</v>
      </c>
      <c r="B2533" s="8">
        <v>2310030015</v>
      </c>
      <c r="C2533" s="8" t="s">
        <v>100</v>
      </c>
      <c r="D2533" s="8" t="s">
        <v>12</v>
      </c>
      <c r="E2533" s="8" t="s">
        <v>13</v>
      </c>
      <c r="F2533" s="8" t="s">
        <v>91</v>
      </c>
      <c r="G2533" s="8" t="s">
        <v>92</v>
      </c>
      <c r="H2533" s="8" t="s">
        <v>93</v>
      </c>
      <c r="I2533" s="9">
        <v>2700</v>
      </c>
      <c r="J2533" s="9">
        <v>1800</v>
      </c>
      <c r="K2533" s="8" t="s">
        <v>100</v>
      </c>
      <c r="L2533" s="10">
        <v>46052</v>
      </c>
      <c r="N2533" t="str">
        <f>IFERROR(VLOOKUP(A2533,Ordenes!$C$1:$C$215,1,FALSE),"N/A")</f>
        <v>N/A</v>
      </c>
      <c r="O2533" s="8" t="str">
        <f>_xlfn.CONCAT(YEAR(OP[[#This Row],[FechaDocumento]]),"-",MONTH(OP[[#This Row],[FechaDocumento]]))</f>
        <v>2026-1</v>
      </c>
    </row>
    <row r="2534" spans="1:15" ht="15">
      <c r="A2534" s="8">
        <v>3478</v>
      </c>
      <c r="B2534" s="8">
        <v>2310030016</v>
      </c>
      <c r="C2534" s="8" t="s">
        <v>94</v>
      </c>
      <c r="D2534" s="8" t="s">
        <v>12</v>
      </c>
      <c r="E2534" s="8" t="s">
        <v>13</v>
      </c>
      <c r="F2534" s="8" t="s">
        <v>91</v>
      </c>
      <c r="G2534" s="8" t="s">
        <v>92</v>
      </c>
      <c r="H2534" s="8" t="s">
        <v>93</v>
      </c>
      <c r="I2534" s="9">
        <v>1800</v>
      </c>
      <c r="J2534" s="9">
        <v>1800</v>
      </c>
      <c r="K2534" s="8" t="s">
        <v>94</v>
      </c>
      <c r="L2534" s="10">
        <v>46052</v>
      </c>
      <c r="N2534" t="str">
        <f>IFERROR(VLOOKUP(A2534,Ordenes!$C$1:$C$215,1,FALSE),"N/A")</f>
        <v>N/A</v>
      </c>
      <c r="O2534" s="8" t="str">
        <f>_xlfn.CONCAT(YEAR(OP[[#This Row],[FechaDocumento]]),"-",MONTH(OP[[#This Row],[FechaDocumento]]))</f>
        <v>2026-1</v>
      </c>
    </row>
    <row r="2535" spans="1:15" ht="15">
      <c r="A2535" s="8">
        <v>3479</v>
      </c>
      <c r="B2535" s="8">
        <v>2310160248</v>
      </c>
      <c r="C2535" s="8" t="s">
        <v>32</v>
      </c>
      <c r="D2535" s="8" t="s">
        <v>12</v>
      </c>
      <c r="E2535" s="8" t="s">
        <v>13</v>
      </c>
      <c r="F2535" s="8" t="s">
        <v>14</v>
      </c>
      <c r="G2535" s="8" t="s">
        <v>15</v>
      </c>
      <c r="H2535" s="8" t="s">
        <v>16</v>
      </c>
      <c r="I2535" s="9">
        <v>110000</v>
      </c>
      <c r="J2535" s="9">
        <v>113670</v>
      </c>
      <c r="K2535" s="8" t="s">
        <v>32</v>
      </c>
      <c r="L2535" s="10">
        <v>46052</v>
      </c>
      <c r="N2535" t="str">
        <f>IFERROR(VLOOKUP(A2535,Ordenes!$C$1:$C$215,1,FALSE),"N/A")</f>
        <v>N/A</v>
      </c>
      <c r="O2535" s="8" t="str">
        <f>_xlfn.CONCAT(YEAR(OP[[#This Row],[FechaDocumento]]),"-",MONTH(OP[[#This Row],[FechaDocumento]]))</f>
        <v>2026-1</v>
      </c>
    </row>
    <row r="2536" spans="1:15" ht="15">
      <c r="A2536" s="8">
        <v>3480</v>
      </c>
      <c r="B2536" s="8">
        <v>2110020322</v>
      </c>
      <c r="C2536" s="8" t="s">
        <v>243</v>
      </c>
      <c r="D2536" s="8" t="s">
        <v>12</v>
      </c>
      <c r="E2536" s="8" t="s">
        <v>13</v>
      </c>
      <c r="F2536" s="8" t="s">
        <v>47</v>
      </c>
      <c r="G2536" s="8" t="s">
        <v>48</v>
      </c>
      <c r="H2536" s="8" t="s">
        <v>49</v>
      </c>
      <c r="I2536" s="9">
        <v>15000</v>
      </c>
      <c r="J2536" s="9">
        <v>15072</v>
      </c>
      <c r="K2536" s="8" t="s">
        <v>947</v>
      </c>
      <c r="L2536" s="10">
        <v>46055</v>
      </c>
      <c r="N2536" t="str">
        <f>IFERROR(VLOOKUP(A2536,Ordenes!$C$1:$C$215,1,FALSE),"N/A")</f>
        <v>N/A</v>
      </c>
      <c r="O2536" s="8" t="str">
        <f>_xlfn.CONCAT(YEAR(OP[[#This Row],[FechaDocumento]]),"-",MONTH(OP[[#This Row],[FechaDocumento]]))</f>
        <v>2026-2</v>
      </c>
    </row>
    <row r="2537" spans="1:15" ht="15">
      <c r="A2537" s="8">
        <v>3481</v>
      </c>
      <c r="B2537" s="8">
        <v>2140040002</v>
      </c>
      <c r="C2537" s="8" t="s">
        <v>255</v>
      </c>
      <c r="D2537" s="8" t="s">
        <v>12</v>
      </c>
      <c r="E2537" s="8" t="s">
        <v>13</v>
      </c>
      <c r="F2537" s="8" t="s">
        <v>47</v>
      </c>
      <c r="G2537" s="8" t="s">
        <v>48</v>
      </c>
      <c r="H2537" s="8" t="s">
        <v>49</v>
      </c>
      <c r="I2537" s="9">
        <v>133056</v>
      </c>
      <c r="J2537" s="9">
        <v>133056</v>
      </c>
      <c r="K2537" s="8" t="s">
        <v>255</v>
      </c>
      <c r="L2537" s="10">
        <v>46055</v>
      </c>
      <c r="N2537" t="str">
        <f>IFERROR(VLOOKUP(A2537,Ordenes!$C$1:$C$215,1,FALSE),"N/A")</f>
        <v>N/A</v>
      </c>
      <c r="O2537" s="8" t="str">
        <f>_xlfn.CONCAT(YEAR(OP[[#This Row],[FechaDocumento]]),"-",MONTH(OP[[#This Row],[FechaDocumento]]))</f>
        <v>2026-2</v>
      </c>
    </row>
    <row r="2538" spans="1:15" ht="15">
      <c r="A2538" s="8">
        <v>3482</v>
      </c>
      <c r="B2538" s="8">
        <v>2110100138</v>
      </c>
      <c r="C2538" s="8" t="s">
        <v>345</v>
      </c>
      <c r="D2538" s="8" t="s">
        <v>12</v>
      </c>
      <c r="E2538" s="8" t="s">
        <v>13</v>
      </c>
      <c r="F2538" s="8" t="s">
        <v>47</v>
      </c>
      <c r="G2538" s="8" t="s">
        <v>48</v>
      </c>
      <c r="H2538" s="8" t="s">
        <v>49</v>
      </c>
      <c r="I2538" s="9">
        <v>10000</v>
      </c>
      <c r="J2538" s="9">
        <v>10072</v>
      </c>
      <c r="K2538" s="8" t="s">
        <v>345</v>
      </c>
      <c r="L2538" s="10">
        <v>46055</v>
      </c>
      <c r="N2538" t="str">
        <f>IFERROR(VLOOKUP(A2538,Ordenes!$C$1:$C$215,1,FALSE),"N/A")</f>
        <v>N/A</v>
      </c>
      <c r="O2538" s="8" t="str">
        <f>_xlfn.CONCAT(YEAR(OP[[#This Row],[FechaDocumento]]),"-",MONTH(OP[[#This Row],[FechaDocumento]]))</f>
        <v>2026-2</v>
      </c>
    </row>
    <row r="2539" spans="1:15" ht="15">
      <c r="A2539" s="8">
        <v>3487</v>
      </c>
      <c r="B2539" s="8">
        <v>2310210132</v>
      </c>
      <c r="C2539" s="8" t="s">
        <v>73</v>
      </c>
      <c r="D2539" s="8" t="s">
        <v>12</v>
      </c>
      <c r="E2539" s="8" t="s">
        <v>13</v>
      </c>
      <c r="F2539" s="8" t="s">
        <v>47</v>
      </c>
      <c r="G2539" s="8" t="s">
        <v>48</v>
      </c>
      <c r="H2539" s="8" t="s">
        <v>49</v>
      </c>
      <c r="I2539" s="9">
        <v>83000</v>
      </c>
      <c r="J2539" s="9">
        <v>81870</v>
      </c>
      <c r="K2539" s="8" t="s">
        <v>73</v>
      </c>
      <c r="L2539" s="10">
        <v>46055</v>
      </c>
      <c r="N2539" t="str">
        <f>IFERROR(VLOOKUP(A2539,Ordenes!$C$1:$C$215,1,FALSE),"N/A")</f>
        <v>N/A</v>
      </c>
      <c r="O2539" s="8" t="str">
        <f>_xlfn.CONCAT(YEAR(OP[[#This Row],[FechaDocumento]]),"-",MONTH(OP[[#This Row],[FechaDocumento]]))</f>
        <v>2026-2</v>
      </c>
    </row>
    <row r="2540" spans="1:15" ht="15">
      <c r="A2540" s="8">
        <v>3488</v>
      </c>
      <c r="B2540" s="8">
        <v>2310210128</v>
      </c>
      <c r="C2540" s="8" t="s">
        <v>263</v>
      </c>
      <c r="D2540" s="8" t="s">
        <v>12</v>
      </c>
      <c r="E2540" s="8" t="s">
        <v>13</v>
      </c>
      <c r="F2540" s="8" t="s">
        <v>47</v>
      </c>
      <c r="G2540" s="8" t="s">
        <v>48</v>
      </c>
      <c r="H2540" s="8" t="s">
        <v>49</v>
      </c>
      <c r="I2540" s="9">
        <v>55000</v>
      </c>
      <c r="J2540" s="9">
        <v>42944</v>
      </c>
      <c r="K2540" s="8" t="s">
        <v>263</v>
      </c>
      <c r="L2540" s="10">
        <v>46055</v>
      </c>
      <c r="N2540" t="str">
        <f>IFERROR(VLOOKUP(A2540,Ordenes!$C$1:$C$215,1,FALSE),"N/A")</f>
        <v>N/A</v>
      </c>
      <c r="O2540" s="8" t="str">
        <f>_xlfn.CONCAT(YEAR(OP[[#This Row],[FechaDocumento]]),"-",MONTH(OP[[#This Row],[FechaDocumento]]))</f>
        <v>2026-2</v>
      </c>
    </row>
    <row r="2541" spans="1:15" ht="15">
      <c r="A2541" s="8">
        <v>3489</v>
      </c>
      <c r="B2541" s="8">
        <v>2310210130</v>
      </c>
      <c r="C2541" s="8" t="s">
        <v>147</v>
      </c>
      <c r="D2541" s="8" t="s">
        <v>12</v>
      </c>
      <c r="E2541" s="8" t="s">
        <v>13</v>
      </c>
      <c r="F2541" s="8" t="s">
        <v>47</v>
      </c>
      <c r="G2541" s="8" t="s">
        <v>48</v>
      </c>
      <c r="H2541" s="8" t="s">
        <v>49</v>
      </c>
      <c r="I2541" s="9">
        <v>46000</v>
      </c>
      <c r="J2541" s="9">
        <v>42715</v>
      </c>
      <c r="K2541" s="8" t="s">
        <v>147</v>
      </c>
      <c r="L2541" s="10">
        <v>46055</v>
      </c>
      <c r="N2541" t="str">
        <f>IFERROR(VLOOKUP(A2541,Ordenes!$C$1:$C$215,1,FALSE),"N/A")</f>
        <v>N/A</v>
      </c>
      <c r="O2541" s="8" t="str">
        <f>_xlfn.CONCAT(YEAR(OP[[#This Row],[FechaDocumento]]),"-",MONTH(OP[[#This Row],[FechaDocumento]]))</f>
        <v>2026-2</v>
      </c>
    </row>
    <row r="2542" spans="1:15" ht="15">
      <c r="A2542" s="8">
        <v>3490</v>
      </c>
      <c r="B2542" s="8">
        <v>2310210131</v>
      </c>
      <c r="C2542" s="8" t="s">
        <v>84</v>
      </c>
      <c r="D2542" s="8" t="s">
        <v>12</v>
      </c>
      <c r="E2542" s="8" t="s">
        <v>13</v>
      </c>
      <c r="F2542" s="8" t="s">
        <v>47</v>
      </c>
      <c r="G2542" s="8" t="s">
        <v>48</v>
      </c>
      <c r="H2542" s="8" t="s">
        <v>49</v>
      </c>
      <c r="I2542" s="9">
        <v>40000</v>
      </c>
      <c r="J2542" s="9">
        <v>40000</v>
      </c>
      <c r="K2542" s="8" t="s">
        <v>84</v>
      </c>
      <c r="L2542" s="10">
        <v>46055</v>
      </c>
      <c r="N2542" t="str">
        <f>IFERROR(VLOOKUP(A2542,Ordenes!$C$1:$C$215,1,FALSE),"N/A")</f>
        <v>N/A</v>
      </c>
      <c r="O2542" s="8" t="str">
        <f>_xlfn.CONCAT(YEAR(OP[[#This Row],[FechaDocumento]]),"-",MONTH(OP[[#This Row],[FechaDocumento]]))</f>
        <v>2026-2</v>
      </c>
    </row>
    <row r="2543" spans="1:15" ht="15">
      <c r="A2543" s="8">
        <v>3491</v>
      </c>
      <c r="B2543" s="8">
        <v>2310210134</v>
      </c>
      <c r="C2543" s="8" t="s">
        <v>72</v>
      </c>
      <c r="D2543" s="8" t="s">
        <v>12</v>
      </c>
      <c r="E2543" s="8" t="s">
        <v>13</v>
      </c>
      <c r="F2543" s="8" t="s">
        <v>47</v>
      </c>
      <c r="G2543" s="8" t="s">
        <v>48</v>
      </c>
      <c r="H2543" s="8" t="s">
        <v>49</v>
      </c>
      <c r="I2543" s="9">
        <v>43400</v>
      </c>
      <c r="J2543" s="9">
        <v>43000</v>
      </c>
      <c r="K2543" s="8" t="s">
        <v>72</v>
      </c>
      <c r="L2543" s="10">
        <v>46055</v>
      </c>
      <c r="N2543" t="str">
        <f>IFERROR(VLOOKUP(A2543,Ordenes!$C$1:$C$215,1,FALSE),"N/A")</f>
        <v>N/A</v>
      </c>
      <c r="O2543" s="8" t="str">
        <f>_xlfn.CONCAT(YEAR(OP[[#This Row],[FechaDocumento]]),"-",MONTH(OP[[#This Row],[FechaDocumento]]))</f>
        <v>2026-2</v>
      </c>
    </row>
    <row r="2544" spans="1:15" ht="15">
      <c r="A2544" s="8">
        <v>3492</v>
      </c>
      <c r="B2544" s="8">
        <v>2310210135</v>
      </c>
      <c r="C2544" s="8" t="s">
        <v>88</v>
      </c>
      <c r="D2544" s="8" t="s">
        <v>12</v>
      </c>
      <c r="E2544" s="8" t="s">
        <v>13</v>
      </c>
      <c r="F2544" s="8" t="s">
        <v>47</v>
      </c>
      <c r="G2544" s="8" t="s">
        <v>48</v>
      </c>
      <c r="H2544" s="8" t="s">
        <v>49</v>
      </c>
      <c r="I2544" s="9">
        <v>16000</v>
      </c>
      <c r="J2544" s="9">
        <v>16000</v>
      </c>
      <c r="K2544" s="8" t="s">
        <v>88</v>
      </c>
      <c r="L2544" s="10">
        <v>46055</v>
      </c>
      <c r="N2544" t="str">
        <f>IFERROR(VLOOKUP(A2544,Ordenes!$C$1:$C$215,1,FALSE),"N/A")</f>
        <v>N/A</v>
      </c>
      <c r="O2544" s="8" t="str">
        <f>_xlfn.CONCAT(YEAR(OP[[#This Row],[FechaDocumento]]),"-",MONTH(OP[[#This Row],[FechaDocumento]]))</f>
        <v>2026-2</v>
      </c>
    </row>
    <row r="2545" spans="1:15" ht="15">
      <c r="A2545" s="8">
        <v>3493</v>
      </c>
      <c r="B2545" s="8">
        <v>2310210138</v>
      </c>
      <c r="C2545" s="8" t="s">
        <v>70</v>
      </c>
      <c r="D2545" s="8" t="s">
        <v>12</v>
      </c>
      <c r="E2545" s="8" t="s">
        <v>13</v>
      </c>
      <c r="F2545" s="8" t="s">
        <v>47</v>
      </c>
      <c r="G2545" s="8" t="s">
        <v>48</v>
      </c>
      <c r="H2545" s="8" t="s">
        <v>49</v>
      </c>
      <c r="I2545" s="9">
        <v>31000</v>
      </c>
      <c r="J2545" s="9">
        <v>30765</v>
      </c>
      <c r="K2545" s="8" t="s">
        <v>70</v>
      </c>
      <c r="L2545" s="10">
        <v>46055</v>
      </c>
      <c r="N2545" t="str">
        <f>IFERROR(VLOOKUP(A2545,Ordenes!$C$1:$C$215,1,FALSE),"N/A")</f>
        <v>N/A</v>
      </c>
      <c r="O2545" s="8" t="str">
        <f>_xlfn.CONCAT(YEAR(OP[[#This Row],[FechaDocumento]]),"-",MONTH(OP[[#This Row],[FechaDocumento]]))</f>
        <v>2026-2</v>
      </c>
    </row>
    <row r="2546" spans="1:15" ht="15">
      <c r="A2546" s="8">
        <v>3506</v>
      </c>
      <c r="B2546" s="8">
        <v>2310250022</v>
      </c>
      <c r="C2546" s="8" t="s">
        <v>186</v>
      </c>
      <c r="D2546" s="8" t="s">
        <v>12</v>
      </c>
      <c r="E2546" s="8" t="s">
        <v>13</v>
      </c>
      <c r="F2546" s="8" t="s">
        <v>47</v>
      </c>
      <c r="G2546" s="8" t="s">
        <v>48</v>
      </c>
      <c r="H2546" s="8" t="s">
        <v>49</v>
      </c>
      <c r="I2546" s="9">
        <v>11000</v>
      </c>
      <c r="J2546" s="9">
        <v>10515</v>
      </c>
      <c r="K2546" s="8" t="s">
        <v>186</v>
      </c>
      <c r="L2546" s="10">
        <v>46055</v>
      </c>
      <c r="N2546" t="str">
        <f>IFERROR(VLOOKUP(A2546,Ordenes!$C$1:$C$215,1,FALSE),"N/A")</f>
        <v>N/A</v>
      </c>
      <c r="O2546" s="8" t="str">
        <f>_xlfn.CONCAT(YEAR(OP[[#This Row],[FechaDocumento]]),"-",MONTH(OP[[#This Row],[FechaDocumento]]))</f>
        <v>2026-2</v>
      </c>
    </row>
    <row r="2547" spans="1:15" ht="15">
      <c r="A2547" s="8">
        <v>3507</v>
      </c>
      <c r="B2547" s="8">
        <v>2310320088</v>
      </c>
      <c r="C2547" s="8" t="s">
        <v>252</v>
      </c>
      <c r="D2547" s="8" t="s">
        <v>12</v>
      </c>
      <c r="E2547" s="8" t="s">
        <v>13</v>
      </c>
      <c r="F2547" s="8" t="s">
        <v>91</v>
      </c>
      <c r="G2547" s="8" t="s">
        <v>92</v>
      </c>
      <c r="H2547" s="8" t="s">
        <v>93</v>
      </c>
      <c r="I2547" s="9">
        <v>16000</v>
      </c>
      <c r="J2547" s="9">
        <v>16000</v>
      </c>
      <c r="K2547" s="8" t="s">
        <v>252</v>
      </c>
      <c r="L2547" s="10">
        <v>46056</v>
      </c>
      <c r="N2547" t="str">
        <f>IFERROR(VLOOKUP(A2547,Ordenes!$C$1:$C$215,1,FALSE),"N/A")</f>
        <v>N/A</v>
      </c>
      <c r="O2547" s="8" t="str">
        <f>_xlfn.CONCAT(YEAR(OP[[#This Row],[FechaDocumento]]),"-",MONTH(OP[[#This Row],[FechaDocumento]]))</f>
        <v>2026-2</v>
      </c>
    </row>
    <row r="2548" spans="1:15" ht="15">
      <c r="A2548" s="8">
        <v>3508</v>
      </c>
      <c r="B2548" s="8">
        <v>2310030273</v>
      </c>
      <c r="C2548" s="8" t="s">
        <v>349</v>
      </c>
      <c r="D2548" s="8" t="s">
        <v>12</v>
      </c>
      <c r="E2548" s="8" t="s">
        <v>13</v>
      </c>
      <c r="F2548" s="8" t="s">
        <v>91</v>
      </c>
      <c r="G2548" s="8" t="s">
        <v>92</v>
      </c>
      <c r="H2548" s="8" t="s">
        <v>93</v>
      </c>
      <c r="I2548" s="9">
        <v>1833.8</v>
      </c>
      <c r="J2548" s="9">
        <v>1807</v>
      </c>
      <c r="K2548" s="8" t="s">
        <v>349</v>
      </c>
      <c r="L2548" s="10">
        <v>46056</v>
      </c>
      <c r="N2548" t="str">
        <f>IFERROR(VLOOKUP(A2548,Ordenes!$C$1:$C$215,1,FALSE),"N/A")</f>
        <v>N/A</v>
      </c>
      <c r="O2548" s="8" t="str">
        <f>_xlfn.CONCAT(YEAR(OP[[#This Row],[FechaDocumento]]),"-",MONTH(OP[[#This Row],[FechaDocumento]]))</f>
        <v>2026-2</v>
      </c>
    </row>
    <row r="2549" spans="1:15" ht="15">
      <c r="A2549" s="8">
        <v>3510</v>
      </c>
      <c r="B2549" s="8">
        <v>2140110709</v>
      </c>
      <c r="C2549" s="8" t="s">
        <v>841</v>
      </c>
      <c r="D2549" s="8" t="s">
        <v>12</v>
      </c>
      <c r="E2549" s="8" t="s">
        <v>108</v>
      </c>
      <c r="F2549" s="8" t="s">
        <v>109</v>
      </c>
      <c r="G2549" s="8" t="s">
        <v>110</v>
      </c>
      <c r="H2549" s="8" t="s">
        <v>111</v>
      </c>
      <c r="I2549" s="9">
        <v>8000</v>
      </c>
      <c r="J2549" s="9">
        <v>8000</v>
      </c>
      <c r="K2549" s="8" t="s">
        <v>841</v>
      </c>
      <c r="L2549" s="10">
        <v>46056</v>
      </c>
      <c r="N2549" t="str">
        <f>IFERROR(VLOOKUP(A2549,Ordenes!$C$1:$C$215,1,FALSE),"N/A")</f>
        <v>N/A</v>
      </c>
      <c r="O2549" s="8" t="str">
        <f>_xlfn.CONCAT(YEAR(OP[[#This Row],[FechaDocumento]]),"-",MONTH(OP[[#This Row],[FechaDocumento]]))</f>
        <v>2026-2</v>
      </c>
    </row>
    <row r="2550" spans="1:15" ht="15">
      <c r="A2550" s="8">
        <v>3512</v>
      </c>
      <c r="B2550" s="8">
        <v>2140110704</v>
      </c>
      <c r="C2550" s="8" t="s">
        <v>858</v>
      </c>
      <c r="D2550" s="8" t="s">
        <v>12</v>
      </c>
      <c r="E2550" s="8" t="s">
        <v>108</v>
      </c>
      <c r="F2550" s="8" t="s">
        <v>109</v>
      </c>
      <c r="G2550" s="8" t="s">
        <v>110</v>
      </c>
      <c r="H2550" s="8" t="s">
        <v>111</v>
      </c>
      <c r="I2550" s="9">
        <v>10000</v>
      </c>
      <c r="J2550" s="9">
        <v>10000</v>
      </c>
      <c r="K2550" s="8" t="s">
        <v>858</v>
      </c>
      <c r="L2550" s="10">
        <v>46056</v>
      </c>
      <c r="N2550" t="str">
        <f>IFERROR(VLOOKUP(A2550,Ordenes!$C$1:$C$215,1,FALSE),"N/A")</f>
        <v>N/A</v>
      </c>
      <c r="O2550" s="8" t="str">
        <f>_xlfn.CONCAT(YEAR(OP[[#This Row],[FechaDocumento]]),"-",MONTH(OP[[#This Row],[FechaDocumento]]))</f>
        <v>2026-2</v>
      </c>
    </row>
    <row r="2551" spans="1:15" ht="15">
      <c r="A2551" s="8">
        <v>3516</v>
      </c>
      <c r="B2551" s="8">
        <v>2140110703</v>
      </c>
      <c r="C2551" s="8" t="s">
        <v>774</v>
      </c>
      <c r="D2551" s="8" t="s">
        <v>12</v>
      </c>
      <c r="E2551" s="8" t="s">
        <v>108</v>
      </c>
      <c r="F2551" s="8" t="s">
        <v>109</v>
      </c>
      <c r="G2551" s="8" t="s">
        <v>110</v>
      </c>
      <c r="H2551" s="8" t="s">
        <v>111</v>
      </c>
      <c r="I2551" s="9">
        <v>30000</v>
      </c>
      <c r="J2551" s="9">
        <v>30050</v>
      </c>
      <c r="K2551" s="8" t="s">
        <v>774</v>
      </c>
      <c r="L2551" s="10">
        <v>46056</v>
      </c>
      <c r="N2551" t="str">
        <f>IFERROR(VLOOKUP(A2551,Ordenes!$C$1:$C$215,1,FALSE),"N/A")</f>
        <v>N/A</v>
      </c>
      <c r="O2551" s="8" t="str">
        <f>_xlfn.CONCAT(YEAR(OP[[#This Row],[FechaDocumento]]),"-",MONTH(OP[[#This Row],[FechaDocumento]]))</f>
        <v>2026-2</v>
      </c>
    </row>
    <row r="2552" spans="1:15" ht="15">
      <c r="A2552" s="8">
        <v>3517</v>
      </c>
      <c r="B2552" s="8">
        <v>2140110707</v>
      </c>
      <c r="C2552" s="8" t="s">
        <v>830</v>
      </c>
      <c r="D2552" s="8" t="s">
        <v>12</v>
      </c>
      <c r="E2552" s="8" t="s">
        <v>108</v>
      </c>
      <c r="F2552" s="8" t="s">
        <v>109</v>
      </c>
      <c r="G2552" s="8" t="s">
        <v>110</v>
      </c>
      <c r="H2552" s="8" t="s">
        <v>111</v>
      </c>
      <c r="I2552" s="9">
        <v>32000</v>
      </c>
      <c r="J2552" s="9">
        <v>32000</v>
      </c>
      <c r="K2552" s="8" t="s">
        <v>830</v>
      </c>
      <c r="L2552" s="10">
        <v>46056</v>
      </c>
      <c r="N2552" t="str">
        <f>IFERROR(VLOOKUP(A2552,Ordenes!$C$1:$C$215,1,FALSE),"N/A")</f>
        <v>N/A</v>
      </c>
      <c r="O2552" s="8" t="str">
        <f>_xlfn.CONCAT(YEAR(OP[[#This Row],[FechaDocumento]]),"-",MONTH(OP[[#This Row],[FechaDocumento]]))</f>
        <v>2026-2</v>
      </c>
    </row>
    <row r="2553" spans="1:15" ht="15">
      <c r="A2553" s="8">
        <v>3518</v>
      </c>
      <c r="B2553" s="8">
        <v>2140110708</v>
      </c>
      <c r="C2553" s="8" t="s">
        <v>840</v>
      </c>
      <c r="D2553" s="8" t="s">
        <v>12</v>
      </c>
      <c r="E2553" s="8" t="s">
        <v>108</v>
      </c>
      <c r="F2553" s="8" t="s">
        <v>109</v>
      </c>
      <c r="G2553" s="8" t="s">
        <v>110</v>
      </c>
      <c r="H2553" s="8" t="s">
        <v>111</v>
      </c>
      <c r="I2553" s="9">
        <v>5000</v>
      </c>
      <c r="J2553" s="9">
        <v>0</v>
      </c>
      <c r="K2553" s="8" t="s">
        <v>840</v>
      </c>
      <c r="L2553" s="10">
        <v>46056</v>
      </c>
      <c r="N2553" t="str">
        <f>IFERROR(VLOOKUP(A2553,Ordenes!$C$1:$C$215,1,FALSE),"N/A")</f>
        <v>N/A</v>
      </c>
      <c r="O2553" s="8" t="str">
        <f>_xlfn.CONCAT(YEAR(OP[[#This Row],[FechaDocumento]]),"-",MONTH(OP[[#This Row],[FechaDocumento]]))</f>
        <v>2026-2</v>
      </c>
    </row>
    <row r="2554" spans="1:15" ht="15">
      <c r="A2554" s="8">
        <v>3519</v>
      </c>
      <c r="B2554" s="8">
        <v>2140110705</v>
      </c>
      <c r="C2554" s="8" t="s">
        <v>859</v>
      </c>
      <c r="D2554" s="8" t="s">
        <v>12</v>
      </c>
      <c r="E2554" s="8" t="s">
        <v>108</v>
      </c>
      <c r="F2554" s="8" t="s">
        <v>109</v>
      </c>
      <c r="G2554" s="8" t="s">
        <v>110</v>
      </c>
      <c r="H2554" s="8" t="s">
        <v>111</v>
      </c>
      <c r="I2554" s="9">
        <v>10000</v>
      </c>
      <c r="J2554" s="9">
        <v>0</v>
      </c>
      <c r="K2554" s="8" t="s">
        <v>859</v>
      </c>
      <c r="L2554" s="10">
        <v>46056</v>
      </c>
      <c r="N2554" t="str">
        <f>IFERROR(VLOOKUP(A2554,Ordenes!$C$1:$C$215,1,FALSE),"N/A")</f>
        <v>N/A</v>
      </c>
      <c r="O2554" s="8" t="str">
        <f>_xlfn.CONCAT(YEAR(OP[[#This Row],[FechaDocumento]]),"-",MONTH(OP[[#This Row],[FechaDocumento]]))</f>
        <v>2026-2</v>
      </c>
    </row>
    <row r="2555" spans="1:15" ht="15">
      <c r="A2555" s="8">
        <v>3521</v>
      </c>
      <c r="B2555" s="8">
        <v>2140110699</v>
      </c>
      <c r="C2555" s="8" t="s">
        <v>697</v>
      </c>
      <c r="D2555" s="8" t="s">
        <v>12</v>
      </c>
      <c r="E2555" s="8" t="s">
        <v>108</v>
      </c>
      <c r="F2555" s="8" t="s">
        <v>109</v>
      </c>
      <c r="G2555" s="8" t="s">
        <v>110</v>
      </c>
      <c r="H2555" s="8" t="s">
        <v>111</v>
      </c>
      <c r="I2555" s="9">
        <v>120000</v>
      </c>
      <c r="J2555" s="9">
        <v>120050</v>
      </c>
      <c r="K2555" s="8" t="s">
        <v>697</v>
      </c>
      <c r="L2555" s="10">
        <v>46056</v>
      </c>
      <c r="N2555" t="str">
        <f>IFERROR(VLOOKUP(A2555,Ordenes!$C$1:$C$215,1,FALSE),"N/A")</f>
        <v>N/A</v>
      </c>
      <c r="O2555" s="8" t="str">
        <f>_xlfn.CONCAT(YEAR(OP[[#This Row],[FechaDocumento]]),"-",MONTH(OP[[#This Row],[FechaDocumento]]))</f>
        <v>2026-2</v>
      </c>
    </row>
    <row r="2556" spans="1:15" ht="15">
      <c r="A2556" s="8">
        <v>3531</v>
      </c>
      <c r="B2556" s="8">
        <v>2310230012</v>
      </c>
      <c r="C2556" s="8" t="s">
        <v>44</v>
      </c>
      <c r="D2556" s="8" t="s">
        <v>12</v>
      </c>
      <c r="E2556" s="8" t="s">
        <v>13</v>
      </c>
      <c r="F2556" s="8" t="s">
        <v>14</v>
      </c>
      <c r="G2556" s="8" t="s">
        <v>15</v>
      </c>
      <c r="H2556" s="8" t="s">
        <v>16</v>
      </c>
      <c r="I2556" s="9">
        <v>55750</v>
      </c>
      <c r="J2556" s="9">
        <v>55750</v>
      </c>
      <c r="K2556" s="8" t="s">
        <v>45</v>
      </c>
      <c r="L2556" s="10">
        <v>46057</v>
      </c>
      <c r="N2556" t="str">
        <f>IFERROR(VLOOKUP(A2556,Ordenes!$C$1:$C$215,1,FALSE),"N/A")</f>
        <v>N/A</v>
      </c>
      <c r="O2556" s="8" t="str">
        <f>_xlfn.CONCAT(YEAR(OP[[#This Row],[FechaDocumento]]),"-",MONTH(OP[[#This Row],[FechaDocumento]]))</f>
        <v>2026-2</v>
      </c>
    </row>
    <row r="2557" spans="1:15" ht="15">
      <c r="A2557" s="8">
        <v>3532</v>
      </c>
      <c r="B2557" s="8">
        <v>2310160552</v>
      </c>
      <c r="C2557" s="8" t="s">
        <v>264</v>
      </c>
      <c r="D2557" s="8" t="s">
        <v>12</v>
      </c>
      <c r="E2557" s="8" t="s">
        <v>13</v>
      </c>
      <c r="F2557" s="8" t="s">
        <v>47</v>
      </c>
      <c r="G2557" s="8" t="s">
        <v>48</v>
      </c>
      <c r="H2557" s="8" t="s">
        <v>49</v>
      </c>
      <c r="I2557" s="9">
        <v>167000</v>
      </c>
      <c r="J2557" s="9">
        <v>165707</v>
      </c>
      <c r="K2557" s="8" t="s">
        <v>264</v>
      </c>
      <c r="L2557" s="10">
        <v>46057</v>
      </c>
      <c r="N2557" t="str">
        <f>IFERROR(VLOOKUP(A2557,Ordenes!$C$1:$C$215,1,FALSE),"N/A")</f>
        <v>N/A</v>
      </c>
      <c r="O2557" s="8" t="str">
        <f>_xlfn.CONCAT(YEAR(OP[[#This Row],[FechaDocumento]]),"-",MONTH(OP[[#This Row],[FechaDocumento]]))</f>
        <v>2026-2</v>
      </c>
    </row>
    <row r="2558" spans="1:15" ht="15">
      <c r="A2558" s="8">
        <v>3535</v>
      </c>
      <c r="B2558" s="8">
        <v>2310090526</v>
      </c>
      <c r="C2558" s="8" t="s">
        <v>344</v>
      </c>
      <c r="D2558" s="8" t="s">
        <v>12</v>
      </c>
      <c r="E2558" s="8" t="s">
        <v>13</v>
      </c>
      <c r="F2558" s="8" t="s">
        <v>47</v>
      </c>
      <c r="G2558" s="8" t="s">
        <v>48</v>
      </c>
      <c r="H2558" s="8" t="s">
        <v>49</v>
      </c>
      <c r="I2558" s="9">
        <v>30000</v>
      </c>
      <c r="J2558" s="9">
        <v>30800</v>
      </c>
      <c r="K2558" s="8" t="s">
        <v>948</v>
      </c>
      <c r="L2558" s="10">
        <v>46057</v>
      </c>
      <c r="N2558" t="str">
        <f>IFERROR(VLOOKUP(A2558,Ordenes!$C$1:$C$215,1,FALSE),"N/A")</f>
        <v>N/A</v>
      </c>
      <c r="O2558" s="8" t="str">
        <f>_xlfn.CONCAT(YEAR(OP[[#This Row],[FechaDocumento]]),"-",MONTH(OP[[#This Row],[FechaDocumento]]))</f>
        <v>2026-2</v>
      </c>
    </row>
    <row r="2559" spans="1:15" ht="15">
      <c r="A2559" s="8">
        <v>3536</v>
      </c>
      <c r="B2559" s="8">
        <v>2110020113</v>
      </c>
      <c r="C2559" s="8" t="s">
        <v>567</v>
      </c>
      <c r="D2559" s="8" t="s">
        <v>12</v>
      </c>
      <c r="E2559" s="8" t="s">
        <v>13</v>
      </c>
      <c r="F2559" s="8" t="s">
        <v>47</v>
      </c>
      <c r="G2559" s="8" t="s">
        <v>48</v>
      </c>
      <c r="H2559" s="8" t="s">
        <v>49</v>
      </c>
      <c r="I2559" s="9">
        <v>26000</v>
      </c>
      <c r="J2559" s="9">
        <v>26496</v>
      </c>
      <c r="K2559" s="8" t="s">
        <v>949</v>
      </c>
      <c r="L2559" s="10">
        <v>46057</v>
      </c>
      <c r="N2559" t="str">
        <f>IFERROR(VLOOKUP(A2559,Ordenes!$C$1:$C$215,1,FALSE),"N/A")</f>
        <v>N/A</v>
      </c>
      <c r="O2559" s="8" t="str">
        <f>_xlfn.CONCAT(YEAR(OP[[#This Row],[FechaDocumento]]),"-",MONTH(OP[[#This Row],[FechaDocumento]]))</f>
        <v>2026-2</v>
      </c>
    </row>
    <row r="2560" spans="1:15" ht="15">
      <c r="A2560" s="8">
        <v>3537</v>
      </c>
      <c r="B2560" s="8">
        <v>2110020110</v>
      </c>
      <c r="C2560" s="8" t="s">
        <v>587</v>
      </c>
      <c r="D2560" s="8" t="s">
        <v>12</v>
      </c>
      <c r="E2560" s="8" t="s">
        <v>13</v>
      </c>
      <c r="F2560" s="8" t="s">
        <v>47</v>
      </c>
      <c r="G2560" s="8" t="s">
        <v>48</v>
      </c>
      <c r="H2560" s="8" t="s">
        <v>49</v>
      </c>
      <c r="I2560" s="9">
        <v>15000</v>
      </c>
      <c r="J2560" s="9">
        <v>15000</v>
      </c>
      <c r="K2560" s="8" t="s">
        <v>950</v>
      </c>
      <c r="L2560" s="10">
        <v>46057</v>
      </c>
      <c r="N2560" t="str">
        <f>IFERROR(VLOOKUP(A2560,Ordenes!$C$1:$C$215,1,FALSE),"N/A")</f>
        <v>N/A</v>
      </c>
      <c r="O2560" s="8" t="str">
        <f>_xlfn.CONCAT(YEAR(OP[[#This Row],[FechaDocumento]]),"-",MONTH(OP[[#This Row],[FechaDocumento]]))</f>
        <v>2026-2</v>
      </c>
    </row>
    <row r="2561" spans="1:15" ht="15">
      <c r="A2561" s="8">
        <v>3542</v>
      </c>
      <c r="B2561" s="8">
        <v>2310250019</v>
      </c>
      <c r="C2561" s="8" t="s">
        <v>189</v>
      </c>
      <c r="D2561" s="8" t="s">
        <v>12</v>
      </c>
      <c r="E2561" s="8" t="s">
        <v>13</v>
      </c>
      <c r="F2561" s="8" t="s">
        <v>47</v>
      </c>
      <c r="G2561" s="8" t="s">
        <v>48</v>
      </c>
      <c r="H2561" s="8" t="s">
        <v>49</v>
      </c>
      <c r="I2561" s="9">
        <v>20000</v>
      </c>
      <c r="J2561" s="9">
        <v>20010</v>
      </c>
      <c r="K2561" s="8" t="s">
        <v>189</v>
      </c>
      <c r="L2561" s="10">
        <v>46058</v>
      </c>
      <c r="N2561" t="str">
        <f>IFERROR(VLOOKUP(A2561,Ordenes!$C$1:$C$215,1,FALSE),"N/A")</f>
        <v>N/A</v>
      </c>
      <c r="O2561" s="8" t="str">
        <f>_xlfn.CONCAT(YEAR(OP[[#This Row],[FechaDocumento]]),"-",MONTH(OP[[#This Row],[FechaDocumento]]))</f>
        <v>2026-2</v>
      </c>
    </row>
    <row r="2562" spans="1:15" ht="15">
      <c r="A2562" s="8">
        <v>3543</v>
      </c>
      <c r="B2562" s="8">
        <v>2310250021</v>
      </c>
      <c r="C2562" s="8" t="s">
        <v>185</v>
      </c>
      <c r="D2562" s="8" t="s">
        <v>12</v>
      </c>
      <c r="E2562" s="8" t="s">
        <v>13</v>
      </c>
      <c r="F2562" s="8" t="s">
        <v>47</v>
      </c>
      <c r="G2562" s="8" t="s">
        <v>48</v>
      </c>
      <c r="H2562" s="8" t="s">
        <v>49</v>
      </c>
      <c r="I2562" s="9">
        <v>20000</v>
      </c>
      <c r="J2562" s="9">
        <v>20010</v>
      </c>
      <c r="K2562" s="8" t="s">
        <v>185</v>
      </c>
      <c r="L2562" s="10">
        <v>46058</v>
      </c>
      <c r="N2562" t="str">
        <f>IFERROR(VLOOKUP(A2562,Ordenes!$C$1:$C$215,1,FALSE),"N/A")</f>
        <v>N/A</v>
      </c>
      <c r="O2562" s="8" t="str">
        <f>_xlfn.CONCAT(YEAR(OP[[#This Row],[FechaDocumento]]),"-",MONTH(OP[[#This Row],[FechaDocumento]]))</f>
        <v>2026-2</v>
      </c>
    </row>
    <row r="2563" spans="1:15" ht="15">
      <c r="A2563" s="8">
        <v>3544</v>
      </c>
      <c r="B2563" s="8">
        <v>2310250022</v>
      </c>
      <c r="C2563" s="8" t="s">
        <v>186</v>
      </c>
      <c r="D2563" s="8" t="s">
        <v>12</v>
      </c>
      <c r="E2563" s="8" t="s">
        <v>13</v>
      </c>
      <c r="F2563" s="8" t="s">
        <v>47</v>
      </c>
      <c r="G2563" s="8" t="s">
        <v>48</v>
      </c>
      <c r="H2563" s="8" t="s">
        <v>49</v>
      </c>
      <c r="I2563" s="9">
        <v>20000</v>
      </c>
      <c r="J2563" s="9">
        <v>20010</v>
      </c>
      <c r="K2563" s="8" t="s">
        <v>186</v>
      </c>
      <c r="L2563" s="10">
        <v>46058</v>
      </c>
      <c r="N2563" t="str">
        <f>IFERROR(VLOOKUP(A2563,Ordenes!$C$1:$C$215,1,FALSE),"N/A")</f>
        <v>N/A</v>
      </c>
      <c r="O2563" s="8" t="str">
        <f>_xlfn.CONCAT(YEAR(OP[[#This Row],[FechaDocumento]]),"-",MONTH(OP[[#This Row],[FechaDocumento]]))</f>
        <v>2026-2</v>
      </c>
    </row>
    <row r="2564" spans="1:15" ht="15">
      <c r="A2564" s="8">
        <v>3545</v>
      </c>
      <c r="B2564" s="8">
        <v>2310250030</v>
      </c>
      <c r="C2564" s="8" t="s">
        <v>188</v>
      </c>
      <c r="D2564" s="8" t="s">
        <v>12</v>
      </c>
      <c r="E2564" s="8" t="s">
        <v>13</v>
      </c>
      <c r="F2564" s="8" t="s">
        <v>47</v>
      </c>
      <c r="G2564" s="8" t="s">
        <v>48</v>
      </c>
      <c r="H2564" s="8" t="s">
        <v>49</v>
      </c>
      <c r="I2564" s="9">
        <v>20000</v>
      </c>
      <c r="J2564" s="9">
        <v>20010</v>
      </c>
      <c r="K2564" s="8" t="s">
        <v>188</v>
      </c>
      <c r="L2564" s="10">
        <v>46058</v>
      </c>
      <c r="N2564" t="str">
        <f>IFERROR(VLOOKUP(A2564,Ordenes!$C$1:$C$215,1,FALSE),"N/A")</f>
        <v>N/A</v>
      </c>
      <c r="O2564" s="8" t="str">
        <f>_xlfn.CONCAT(YEAR(OP[[#This Row],[FechaDocumento]]),"-",MONTH(OP[[#This Row],[FechaDocumento]]))</f>
        <v>2026-2</v>
      </c>
    </row>
    <row r="2565" spans="1:15" ht="15">
      <c r="A2565" s="8">
        <v>3546</v>
      </c>
      <c r="B2565" s="8">
        <v>2310250031</v>
      </c>
      <c r="C2565" s="8" t="s">
        <v>187</v>
      </c>
      <c r="D2565" s="8" t="s">
        <v>12</v>
      </c>
      <c r="E2565" s="8" t="s">
        <v>13</v>
      </c>
      <c r="F2565" s="8" t="s">
        <v>47</v>
      </c>
      <c r="G2565" s="8" t="s">
        <v>48</v>
      </c>
      <c r="H2565" s="8" t="s">
        <v>49</v>
      </c>
      <c r="I2565" s="9">
        <v>20000</v>
      </c>
      <c r="J2565" s="9">
        <v>20010</v>
      </c>
      <c r="K2565" s="8" t="s">
        <v>187</v>
      </c>
      <c r="L2565" s="10">
        <v>46058</v>
      </c>
      <c r="N2565" t="str">
        <f>IFERROR(VLOOKUP(A2565,Ordenes!$C$1:$C$215,1,FALSE),"N/A")</f>
        <v>N/A</v>
      </c>
      <c r="O2565" s="8" t="str">
        <f>_xlfn.CONCAT(YEAR(OP[[#This Row],[FechaDocumento]]),"-",MONTH(OP[[#This Row],[FechaDocumento]]))</f>
        <v>2026-2</v>
      </c>
    </row>
    <row r="2566" spans="1:15" ht="15">
      <c r="A2566" s="8">
        <v>3547</v>
      </c>
      <c r="B2566" s="8">
        <v>2310250032</v>
      </c>
      <c r="C2566" s="8" t="s">
        <v>180</v>
      </c>
      <c r="D2566" s="8" t="s">
        <v>12</v>
      </c>
      <c r="E2566" s="8" t="s">
        <v>13</v>
      </c>
      <c r="F2566" s="8" t="s">
        <v>47</v>
      </c>
      <c r="G2566" s="8" t="s">
        <v>48</v>
      </c>
      <c r="H2566" s="8" t="s">
        <v>49</v>
      </c>
      <c r="I2566" s="9">
        <v>20000</v>
      </c>
      <c r="J2566" s="9">
        <v>20010</v>
      </c>
      <c r="K2566" s="8" t="s">
        <v>180</v>
      </c>
      <c r="L2566" s="10">
        <v>46058</v>
      </c>
      <c r="N2566" t="str">
        <f>IFERROR(VLOOKUP(A2566,Ordenes!$C$1:$C$215,1,FALSE),"N/A")</f>
        <v>N/A</v>
      </c>
      <c r="O2566" s="8" t="str">
        <f>_xlfn.CONCAT(YEAR(OP[[#This Row],[FechaDocumento]]),"-",MONTH(OP[[#This Row],[FechaDocumento]]))</f>
        <v>2026-2</v>
      </c>
    </row>
    <row r="2567" spans="1:15" ht="15">
      <c r="A2567" s="8">
        <v>3548</v>
      </c>
      <c r="B2567" s="8">
        <v>2310320326</v>
      </c>
      <c r="C2567" s="8" t="s">
        <v>798</v>
      </c>
      <c r="D2567" s="8" t="s">
        <v>12</v>
      </c>
      <c r="E2567" s="8" t="s">
        <v>13</v>
      </c>
      <c r="F2567" s="8" t="s">
        <v>91</v>
      </c>
      <c r="G2567" s="8" t="s">
        <v>92</v>
      </c>
      <c r="H2567" s="8" t="s">
        <v>93</v>
      </c>
      <c r="I2567" s="9">
        <v>2037.35</v>
      </c>
      <c r="J2567" s="9">
        <v>2040.5</v>
      </c>
      <c r="K2567" s="8" t="s">
        <v>798</v>
      </c>
      <c r="L2567" s="10">
        <v>46058</v>
      </c>
      <c r="N2567" t="str">
        <f>IFERROR(VLOOKUP(A2567,Ordenes!$C$1:$C$215,1,FALSE),"N/A")</f>
        <v>N/A</v>
      </c>
      <c r="O2567" s="8" t="str">
        <f>_xlfn.CONCAT(YEAR(OP[[#This Row],[FechaDocumento]]),"-",MONTH(OP[[#This Row],[FechaDocumento]]))</f>
        <v>2026-2</v>
      </c>
    </row>
    <row r="2568" spans="1:15" ht="15">
      <c r="A2568" s="8">
        <v>3550</v>
      </c>
      <c r="B2568" s="8">
        <v>2310090500</v>
      </c>
      <c r="C2568" s="8" t="s">
        <v>592</v>
      </c>
      <c r="D2568" s="8" t="s">
        <v>12</v>
      </c>
      <c r="E2568" s="8" t="s">
        <v>13</v>
      </c>
      <c r="F2568" s="8" t="s">
        <v>47</v>
      </c>
      <c r="G2568" s="8" t="s">
        <v>48</v>
      </c>
      <c r="H2568" s="8" t="s">
        <v>49</v>
      </c>
      <c r="I2568" s="9">
        <v>25000</v>
      </c>
      <c r="J2568" s="9">
        <v>25360</v>
      </c>
      <c r="K2568" s="8" t="s">
        <v>592</v>
      </c>
      <c r="L2568" s="10">
        <v>46058</v>
      </c>
      <c r="N2568" t="str">
        <f>IFERROR(VLOOKUP(A2568,Ordenes!$C$1:$C$215,1,FALSE),"N/A")</f>
        <v>N/A</v>
      </c>
      <c r="O2568" s="8" t="str">
        <f>_xlfn.CONCAT(YEAR(OP[[#This Row],[FechaDocumento]]),"-",MONTH(OP[[#This Row],[FechaDocumento]]))</f>
        <v>2026-2</v>
      </c>
    </row>
    <row r="2569" spans="1:15" ht="15">
      <c r="A2569" s="8">
        <v>3551</v>
      </c>
      <c r="B2569" s="8">
        <v>2310210158</v>
      </c>
      <c r="C2569" s="8" t="s">
        <v>63</v>
      </c>
      <c r="D2569" s="8" t="s">
        <v>12</v>
      </c>
      <c r="E2569" s="8" t="s">
        <v>13</v>
      </c>
      <c r="F2569" s="8" t="s">
        <v>47</v>
      </c>
      <c r="G2569" s="8" t="s">
        <v>48</v>
      </c>
      <c r="H2569" s="8" t="s">
        <v>49</v>
      </c>
      <c r="I2569" s="9">
        <v>25809</v>
      </c>
      <c r="J2569" s="9">
        <v>25777</v>
      </c>
      <c r="K2569" s="8" t="s">
        <v>63</v>
      </c>
      <c r="L2569" s="10">
        <v>46058</v>
      </c>
      <c r="N2569" t="str">
        <f>IFERROR(VLOOKUP(A2569,Ordenes!$C$1:$C$215,1,FALSE),"N/A")</f>
        <v>N/A</v>
      </c>
      <c r="O2569" s="8" t="str">
        <f>_xlfn.CONCAT(YEAR(OP[[#This Row],[FechaDocumento]]),"-",MONTH(OP[[#This Row],[FechaDocumento]]))</f>
        <v>2026-2</v>
      </c>
    </row>
    <row r="2570" spans="1:15" ht="15">
      <c r="A2570" s="8">
        <v>3552</v>
      </c>
      <c r="B2570" s="8">
        <v>2310090496</v>
      </c>
      <c r="C2570" s="8" t="s">
        <v>265</v>
      </c>
      <c r="D2570" s="8" t="s">
        <v>12</v>
      </c>
      <c r="E2570" s="8" t="s">
        <v>13</v>
      </c>
      <c r="F2570" s="8" t="s">
        <v>47</v>
      </c>
      <c r="G2570" s="8" t="s">
        <v>48</v>
      </c>
      <c r="H2570" s="8" t="s">
        <v>49</v>
      </c>
      <c r="I2570" s="9">
        <v>18239</v>
      </c>
      <c r="J2570" s="9">
        <v>19100</v>
      </c>
      <c r="K2570" s="8" t="s">
        <v>265</v>
      </c>
      <c r="L2570" s="10">
        <v>46058</v>
      </c>
      <c r="N2570" t="str">
        <f>IFERROR(VLOOKUP(A2570,Ordenes!$C$1:$C$215,1,FALSE),"N/A")</f>
        <v>N/A</v>
      </c>
      <c r="O2570" s="8" t="str">
        <f>_xlfn.CONCAT(YEAR(OP[[#This Row],[FechaDocumento]]),"-",MONTH(OP[[#This Row],[FechaDocumento]]))</f>
        <v>2026-2</v>
      </c>
    </row>
    <row r="2571" spans="1:15" ht="15">
      <c r="A2571" s="8">
        <v>3553</v>
      </c>
      <c r="B2571" s="8">
        <v>2310210154</v>
      </c>
      <c r="C2571" s="8" t="s">
        <v>141</v>
      </c>
      <c r="D2571" s="8" t="s">
        <v>12</v>
      </c>
      <c r="E2571" s="8" t="s">
        <v>13</v>
      </c>
      <c r="F2571" s="8" t="s">
        <v>47</v>
      </c>
      <c r="G2571" s="8" t="s">
        <v>48</v>
      </c>
      <c r="H2571" s="8" t="s">
        <v>49</v>
      </c>
      <c r="I2571" s="9">
        <v>40200</v>
      </c>
      <c r="J2571" s="9">
        <v>40200</v>
      </c>
      <c r="K2571" s="8" t="s">
        <v>141</v>
      </c>
      <c r="L2571" s="10">
        <v>46058</v>
      </c>
      <c r="N2571" t="str">
        <f>IFERROR(VLOOKUP(A2571,Ordenes!$C$1:$C$215,1,FALSE),"N/A")</f>
        <v>N/A</v>
      </c>
      <c r="O2571" s="8" t="str">
        <f>_xlfn.CONCAT(YEAR(OP[[#This Row],[FechaDocumento]]),"-",MONTH(OP[[#This Row],[FechaDocumento]]))</f>
        <v>2026-2</v>
      </c>
    </row>
    <row r="2572" spans="1:15" ht="15">
      <c r="A2572" s="8">
        <v>3554</v>
      </c>
      <c r="B2572" s="8">
        <v>2310090495</v>
      </c>
      <c r="C2572" s="8" t="s">
        <v>254</v>
      </c>
      <c r="D2572" s="8" t="s">
        <v>12</v>
      </c>
      <c r="E2572" s="8" t="s">
        <v>13</v>
      </c>
      <c r="F2572" s="8" t="s">
        <v>47</v>
      </c>
      <c r="G2572" s="8" t="s">
        <v>48</v>
      </c>
      <c r="H2572" s="8" t="s">
        <v>49</v>
      </c>
      <c r="I2572" s="9">
        <v>19361</v>
      </c>
      <c r="J2572" s="9">
        <v>21084</v>
      </c>
      <c r="K2572" s="8" t="s">
        <v>254</v>
      </c>
      <c r="L2572" s="10">
        <v>46058</v>
      </c>
      <c r="N2572" t="str">
        <f>IFERROR(VLOOKUP(A2572,Ordenes!$C$1:$C$215,1,FALSE),"N/A")</f>
        <v>N/A</v>
      </c>
      <c r="O2572" s="8" t="str">
        <f>_xlfn.CONCAT(YEAR(OP[[#This Row],[FechaDocumento]]),"-",MONTH(OP[[#This Row],[FechaDocumento]]))</f>
        <v>2026-2</v>
      </c>
    </row>
    <row r="2573" spans="1:15" ht="15">
      <c r="A2573" s="8">
        <v>3555</v>
      </c>
      <c r="B2573" s="8">
        <v>2310210153</v>
      </c>
      <c r="C2573" s="8" t="s">
        <v>62</v>
      </c>
      <c r="D2573" s="8" t="s">
        <v>12</v>
      </c>
      <c r="E2573" s="8" t="s">
        <v>13</v>
      </c>
      <c r="F2573" s="8" t="s">
        <v>47</v>
      </c>
      <c r="G2573" s="8" t="s">
        <v>48</v>
      </c>
      <c r="H2573" s="8" t="s">
        <v>49</v>
      </c>
      <c r="I2573" s="9">
        <v>25010</v>
      </c>
      <c r="J2573" s="9">
        <v>23430</v>
      </c>
      <c r="K2573" s="8" t="s">
        <v>62</v>
      </c>
      <c r="L2573" s="10">
        <v>46058</v>
      </c>
      <c r="N2573" t="str">
        <f>IFERROR(VLOOKUP(A2573,Ordenes!$C$1:$C$215,1,FALSE),"N/A")</f>
        <v>N/A</v>
      </c>
      <c r="O2573" s="8" t="str">
        <f>_xlfn.CONCAT(YEAR(OP[[#This Row],[FechaDocumento]]),"-",MONTH(OP[[#This Row],[FechaDocumento]]))</f>
        <v>2026-2</v>
      </c>
    </row>
    <row r="2574" spans="1:15" ht="15">
      <c r="A2574" s="8">
        <v>3556</v>
      </c>
      <c r="B2574" s="8">
        <v>2310090493</v>
      </c>
      <c r="C2574" s="8" t="s">
        <v>145</v>
      </c>
      <c r="D2574" s="8" t="s">
        <v>12</v>
      </c>
      <c r="E2574" s="8" t="s">
        <v>13</v>
      </c>
      <c r="F2574" s="8" t="s">
        <v>47</v>
      </c>
      <c r="G2574" s="8" t="s">
        <v>48</v>
      </c>
      <c r="H2574" s="8" t="s">
        <v>49</v>
      </c>
      <c r="I2574" s="9">
        <v>18828</v>
      </c>
      <c r="J2574" s="9">
        <v>18900</v>
      </c>
      <c r="K2574" s="8" t="s">
        <v>145</v>
      </c>
      <c r="L2574" s="10">
        <v>46058</v>
      </c>
      <c r="N2574" t="str">
        <f>IFERROR(VLOOKUP(A2574,Ordenes!$C$1:$C$215,1,FALSE),"N/A")</f>
        <v>N/A</v>
      </c>
      <c r="O2574" s="8" t="str">
        <f>_xlfn.CONCAT(YEAR(OP[[#This Row],[FechaDocumento]]),"-",MONTH(OP[[#This Row],[FechaDocumento]]))</f>
        <v>2026-2</v>
      </c>
    </row>
    <row r="2575" spans="1:15" ht="15">
      <c r="A2575" s="8">
        <v>3558</v>
      </c>
      <c r="B2575" s="8">
        <v>2310090492</v>
      </c>
      <c r="C2575" s="8" t="s">
        <v>79</v>
      </c>
      <c r="D2575" s="8" t="s">
        <v>12</v>
      </c>
      <c r="E2575" s="8" t="s">
        <v>13</v>
      </c>
      <c r="F2575" s="8" t="s">
        <v>47</v>
      </c>
      <c r="G2575" s="8" t="s">
        <v>48</v>
      </c>
      <c r="H2575" s="8" t="s">
        <v>49</v>
      </c>
      <c r="I2575" s="9">
        <v>20000</v>
      </c>
      <c r="J2575" s="9">
        <v>21150</v>
      </c>
      <c r="K2575" s="8" t="s">
        <v>79</v>
      </c>
      <c r="L2575" s="10">
        <v>46058</v>
      </c>
      <c r="N2575" t="str">
        <f>IFERROR(VLOOKUP(A2575,Ordenes!$C$1:$C$215,1,FALSE),"N/A")</f>
        <v>N/A</v>
      </c>
      <c r="O2575" s="8" t="str">
        <f>_xlfn.CONCAT(YEAR(OP[[#This Row],[FechaDocumento]]),"-",MONTH(OP[[#This Row],[FechaDocumento]]))</f>
        <v>2026-2</v>
      </c>
    </row>
    <row r="2576" spans="1:15" ht="15">
      <c r="A2576" s="8">
        <v>3559</v>
      </c>
      <c r="B2576" s="8">
        <v>2310210150</v>
      </c>
      <c r="C2576" s="8" t="s">
        <v>142</v>
      </c>
      <c r="D2576" s="8" t="s">
        <v>12</v>
      </c>
      <c r="E2576" s="8" t="s">
        <v>13</v>
      </c>
      <c r="F2576" s="8" t="s">
        <v>47</v>
      </c>
      <c r="G2576" s="8" t="s">
        <v>48</v>
      </c>
      <c r="H2576" s="8" t="s">
        <v>49</v>
      </c>
      <c r="I2576" s="9">
        <v>22011</v>
      </c>
      <c r="J2576" s="9">
        <v>22011</v>
      </c>
      <c r="K2576" s="8" t="s">
        <v>142</v>
      </c>
      <c r="L2576" s="10">
        <v>46058</v>
      </c>
      <c r="N2576" t="str">
        <f>IFERROR(VLOOKUP(A2576,Ordenes!$C$1:$C$215,1,FALSE),"N/A")</f>
        <v>N/A</v>
      </c>
      <c r="O2576" s="8" t="str">
        <f>_xlfn.CONCAT(YEAR(OP[[#This Row],[FechaDocumento]]),"-",MONTH(OP[[#This Row],[FechaDocumento]]))</f>
        <v>2026-2</v>
      </c>
    </row>
    <row r="2577" spans="1:15" ht="15">
      <c r="A2577" s="8">
        <v>3560</v>
      </c>
      <c r="B2577" s="8">
        <v>2310090491</v>
      </c>
      <c r="C2577" s="8" t="s">
        <v>78</v>
      </c>
      <c r="D2577" s="8" t="s">
        <v>12</v>
      </c>
      <c r="E2577" s="8" t="s">
        <v>13</v>
      </c>
      <c r="F2577" s="8" t="s">
        <v>47</v>
      </c>
      <c r="G2577" s="8" t="s">
        <v>48</v>
      </c>
      <c r="H2577" s="8" t="s">
        <v>49</v>
      </c>
      <c r="I2577" s="9">
        <v>15000</v>
      </c>
      <c r="J2577" s="9">
        <v>16800</v>
      </c>
      <c r="K2577" s="8" t="s">
        <v>78</v>
      </c>
      <c r="L2577" s="10">
        <v>46058</v>
      </c>
      <c r="N2577" t="str">
        <f>IFERROR(VLOOKUP(A2577,Ordenes!$C$1:$C$215,1,FALSE),"N/A")</f>
        <v>N/A</v>
      </c>
      <c r="O2577" s="8" t="str">
        <f>_xlfn.CONCAT(YEAR(OP[[#This Row],[FechaDocumento]]),"-",MONTH(OP[[#This Row],[FechaDocumento]]))</f>
        <v>2026-2</v>
      </c>
    </row>
    <row r="2578" spans="1:15" ht="15">
      <c r="A2578" s="8">
        <v>3562</v>
      </c>
      <c r="B2578" s="8">
        <v>2110020109</v>
      </c>
      <c r="C2578" s="8" t="s">
        <v>490</v>
      </c>
      <c r="D2578" s="8" t="s">
        <v>12</v>
      </c>
      <c r="E2578" s="8" t="s">
        <v>13</v>
      </c>
      <c r="F2578" s="8" t="s">
        <v>47</v>
      </c>
      <c r="G2578" s="8" t="s">
        <v>48</v>
      </c>
      <c r="H2578" s="8" t="s">
        <v>49</v>
      </c>
      <c r="I2578" s="9">
        <v>4500</v>
      </c>
      <c r="J2578" s="9">
        <v>4512</v>
      </c>
      <c r="K2578" s="8" t="s">
        <v>490</v>
      </c>
      <c r="L2578" s="10">
        <v>46058</v>
      </c>
      <c r="N2578" t="str">
        <f>IFERROR(VLOOKUP(A2578,Ordenes!$C$1:$C$215,1,FALSE),"N/A")</f>
        <v>N/A</v>
      </c>
      <c r="O2578" s="8" t="str">
        <f>_xlfn.CONCAT(YEAR(OP[[#This Row],[FechaDocumento]]),"-",MONTH(OP[[#This Row],[FechaDocumento]]))</f>
        <v>2026-2</v>
      </c>
    </row>
    <row r="2579" spans="1:15" ht="15">
      <c r="A2579" s="8">
        <v>3563</v>
      </c>
      <c r="B2579" s="8">
        <v>2110040016</v>
      </c>
      <c r="C2579" s="8" t="s">
        <v>231</v>
      </c>
      <c r="D2579" s="8" t="s">
        <v>12</v>
      </c>
      <c r="E2579" s="8" t="s">
        <v>13</v>
      </c>
      <c r="F2579" s="8" t="s">
        <v>47</v>
      </c>
      <c r="G2579" s="8" t="s">
        <v>48</v>
      </c>
      <c r="H2579" s="8" t="s">
        <v>49</v>
      </c>
      <c r="I2579" s="9">
        <v>10500</v>
      </c>
      <c r="J2579" s="9">
        <v>10220</v>
      </c>
      <c r="K2579" s="8" t="s">
        <v>231</v>
      </c>
      <c r="L2579" s="10">
        <v>46058</v>
      </c>
      <c r="N2579" t="str">
        <f>IFERROR(VLOOKUP(A2579,Ordenes!$C$1:$C$215,1,FALSE),"N/A")</f>
        <v>N/A</v>
      </c>
      <c r="O2579" s="8" t="str">
        <f>_xlfn.CONCAT(YEAR(OP[[#This Row],[FechaDocumento]]),"-",MONTH(OP[[#This Row],[FechaDocumento]]))</f>
        <v>2026-2</v>
      </c>
    </row>
    <row r="2580" spans="1:15" ht="15">
      <c r="A2580" s="8">
        <v>3564</v>
      </c>
      <c r="B2580" s="8">
        <v>2110030078</v>
      </c>
      <c r="C2580" s="8" t="s">
        <v>51</v>
      </c>
      <c r="D2580" s="8" t="s">
        <v>12</v>
      </c>
      <c r="E2580" s="8" t="s">
        <v>13</v>
      </c>
      <c r="F2580" s="8" t="s">
        <v>47</v>
      </c>
      <c r="G2580" s="8" t="s">
        <v>48</v>
      </c>
      <c r="H2580" s="8" t="s">
        <v>49</v>
      </c>
      <c r="I2580" s="9">
        <v>30000</v>
      </c>
      <c r="J2580" s="9">
        <v>3504</v>
      </c>
      <c r="K2580" s="8" t="s">
        <v>51</v>
      </c>
      <c r="L2580" s="10">
        <v>46058</v>
      </c>
      <c r="N2580" t="str">
        <f>IFERROR(VLOOKUP(A2580,Ordenes!$C$1:$C$215,1,FALSE),"N/A")</f>
        <v>N/A</v>
      </c>
      <c r="O2580" s="8" t="str">
        <f>_xlfn.CONCAT(YEAR(OP[[#This Row],[FechaDocumento]]),"-",MONTH(OP[[#This Row],[FechaDocumento]]))</f>
        <v>2026-2</v>
      </c>
    </row>
    <row r="2581" spans="1:15" ht="15">
      <c r="A2581" s="8">
        <v>3565</v>
      </c>
      <c r="B2581" s="8">
        <v>2320330023</v>
      </c>
      <c r="C2581" s="8" t="s">
        <v>687</v>
      </c>
      <c r="D2581" s="8" t="s">
        <v>12</v>
      </c>
      <c r="E2581" s="8" t="s">
        <v>108</v>
      </c>
      <c r="F2581" s="8" t="s">
        <v>109</v>
      </c>
      <c r="G2581" s="8" t="s">
        <v>110</v>
      </c>
      <c r="H2581" s="8" t="s">
        <v>111</v>
      </c>
      <c r="I2581" s="9">
        <v>400</v>
      </c>
      <c r="J2581" s="9">
        <v>0</v>
      </c>
      <c r="K2581" s="8" t="s">
        <v>687</v>
      </c>
      <c r="L2581" s="10">
        <v>46058</v>
      </c>
      <c r="N2581" t="str">
        <f>IFERROR(VLOOKUP(A2581,Ordenes!$C$1:$C$215,1,FALSE),"N/A")</f>
        <v>N/A</v>
      </c>
      <c r="O2581" s="8" t="str">
        <f>_xlfn.CONCAT(YEAR(OP[[#This Row],[FechaDocumento]]),"-",MONTH(OP[[#This Row],[FechaDocumento]]))</f>
        <v>2026-2</v>
      </c>
    </row>
    <row r="2582" spans="1:15" ht="15">
      <c r="A2582" s="8">
        <v>3572</v>
      </c>
      <c r="B2582" s="8">
        <v>2310250014</v>
      </c>
      <c r="C2582" s="8" t="s">
        <v>113</v>
      </c>
      <c r="D2582" s="8" t="s">
        <v>12</v>
      </c>
      <c r="E2582" s="8" t="s">
        <v>13</v>
      </c>
      <c r="F2582" s="8" t="s">
        <v>91</v>
      </c>
      <c r="G2582" s="8" t="s">
        <v>92</v>
      </c>
      <c r="H2582" s="8" t="s">
        <v>93</v>
      </c>
      <c r="I2582" s="9">
        <v>600</v>
      </c>
      <c r="J2582" s="9">
        <v>605.4</v>
      </c>
      <c r="K2582" s="8" t="s">
        <v>113</v>
      </c>
      <c r="L2582" s="10">
        <v>46059</v>
      </c>
      <c r="N2582" t="str">
        <f>IFERROR(VLOOKUP(A2582,Ordenes!$C$1:$C$215,1,FALSE),"N/A")</f>
        <v>N/A</v>
      </c>
      <c r="O2582" s="8" t="str">
        <f>_xlfn.CONCAT(YEAR(OP[[#This Row],[FechaDocumento]]),"-",MONTH(OP[[#This Row],[FechaDocumento]]))</f>
        <v>2026-2</v>
      </c>
    </row>
    <row r="2583" spans="1:15" ht="15">
      <c r="A2583" s="8">
        <v>3573</v>
      </c>
      <c r="B2583" s="8">
        <v>2310250029</v>
      </c>
      <c r="C2583" s="8" t="s">
        <v>115</v>
      </c>
      <c r="D2583" s="8" t="s">
        <v>12</v>
      </c>
      <c r="E2583" s="8" t="s">
        <v>13</v>
      </c>
      <c r="F2583" s="8" t="s">
        <v>91</v>
      </c>
      <c r="G2583" s="8" t="s">
        <v>92</v>
      </c>
      <c r="H2583" s="8" t="s">
        <v>93</v>
      </c>
      <c r="I2583" s="9">
        <v>600</v>
      </c>
      <c r="J2583" s="9">
        <v>591.9</v>
      </c>
      <c r="K2583" s="8" t="s">
        <v>115</v>
      </c>
      <c r="L2583" s="10">
        <v>46059</v>
      </c>
      <c r="N2583" t="str">
        <f>IFERROR(VLOOKUP(A2583,Ordenes!$C$1:$C$215,1,FALSE),"N/A")</f>
        <v>N/A</v>
      </c>
      <c r="O2583" s="8" t="str">
        <f>_xlfn.CONCAT(YEAR(OP[[#This Row],[FechaDocumento]]),"-",MONTH(OP[[#This Row],[FechaDocumento]]))</f>
        <v>2026-2</v>
      </c>
    </row>
    <row r="2584" spans="1:15" ht="15">
      <c r="A2584" s="8">
        <v>3574</v>
      </c>
      <c r="B2584" s="8">
        <v>2310250009</v>
      </c>
      <c r="C2584" s="8" t="s">
        <v>104</v>
      </c>
      <c r="D2584" s="8" t="s">
        <v>12</v>
      </c>
      <c r="E2584" s="8" t="s">
        <v>13</v>
      </c>
      <c r="F2584" s="8" t="s">
        <v>91</v>
      </c>
      <c r="G2584" s="8" t="s">
        <v>92</v>
      </c>
      <c r="H2584" s="8" t="s">
        <v>93</v>
      </c>
      <c r="I2584" s="9">
        <v>600</v>
      </c>
      <c r="J2584" s="9">
        <v>602.1</v>
      </c>
      <c r="K2584" s="8" t="s">
        <v>104</v>
      </c>
      <c r="L2584" s="10">
        <v>46059</v>
      </c>
      <c r="N2584" t="str">
        <f>IFERROR(VLOOKUP(A2584,Ordenes!$C$1:$C$215,1,FALSE),"N/A")</f>
        <v>N/A</v>
      </c>
      <c r="O2584" s="8" t="str">
        <f>_xlfn.CONCAT(YEAR(OP[[#This Row],[FechaDocumento]]),"-",MONTH(OP[[#This Row],[FechaDocumento]]))</f>
        <v>2026-2</v>
      </c>
    </row>
    <row r="2585" spans="1:15" ht="15">
      <c r="A2585" s="8">
        <v>3575</v>
      </c>
      <c r="B2585" s="8">
        <v>2310250015</v>
      </c>
      <c r="C2585" s="8" t="s">
        <v>114</v>
      </c>
      <c r="D2585" s="8" t="s">
        <v>12</v>
      </c>
      <c r="E2585" s="8" t="s">
        <v>13</v>
      </c>
      <c r="F2585" s="8" t="s">
        <v>91</v>
      </c>
      <c r="G2585" s="8" t="s">
        <v>92</v>
      </c>
      <c r="H2585" s="8" t="s">
        <v>93</v>
      </c>
      <c r="I2585" s="9">
        <v>600</v>
      </c>
      <c r="J2585" s="9">
        <v>596.5</v>
      </c>
      <c r="K2585" s="8" t="s">
        <v>114</v>
      </c>
      <c r="L2585" s="10">
        <v>46059</v>
      </c>
      <c r="N2585" t="str">
        <f>IFERROR(VLOOKUP(A2585,Ordenes!$C$1:$C$215,1,FALSE),"N/A")</f>
        <v>N/A</v>
      </c>
      <c r="O2585" s="8" t="str">
        <f>_xlfn.CONCAT(YEAR(OP[[#This Row],[FechaDocumento]]),"-",MONTH(OP[[#This Row],[FechaDocumento]]))</f>
        <v>2026-2</v>
      </c>
    </row>
    <row r="2586" spans="1:15" ht="15">
      <c r="A2586" s="8">
        <v>3576</v>
      </c>
      <c r="B2586" s="8">
        <v>2310250012</v>
      </c>
      <c r="C2586" s="8" t="s">
        <v>112</v>
      </c>
      <c r="D2586" s="8" t="s">
        <v>12</v>
      </c>
      <c r="E2586" s="8" t="s">
        <v>13</v>
      </c>
      <c r="F2586" s="8" t="s">
        <v>91</v>
      </c>
      <c r="G2586" s="8" t="s">
        <v>92</v>
      </c>
      <c r="H2586" s="8" t="s">
        <v>93</v>
      </c>
      <c r="I2586" s="9">
        <v>600</v>
      </c>
      <c r="J2586" s="9">
        <v>596.9</v>
      </c>
      <c r="K2586" s="8" t="s">
        <v>112</v>
      </c>
      <c r="L2586" s="10">
        <v>46059</v>
      </c>
      <c r="N2586" t="str">
        <f>IFERROR(VLOOKUP(A2586,Ordenes!$C$1:$C$215,1,FALSE),"N/A")</f>
        <v>N/A</v>
      </c>
      <c r="O2586" s="8" t="str">
        <f>_xlfn.CONCAT(YEAR(OP[[#This Row],[FechaDocumento]]),"-",MONTH(OP[[#This Row],[FechaDocumento]]))</f>
        <v>2026-2</v>
      </c>
    </row>
    <row r="2587" spans="1:15" ht="15">
      <c r="A2587" s="8">
        <v>3577</v>
      </c>
      <c r="B2587" s="8">
        <v>2310250007</v>
      </c>
      <c r="C2587" s="8" t="s">
        <v>103</v>
      </c>
      <c r="D2587" s="8" t="s">
        <v>12</v>
      </c>
      <c r="E2587" s="8" t="s">
        <v>13</v>
      </c>
      <c r="F2587" s="8" t="s">
        <v>91</v>
      </c>
      <c r="G2587" s="8" t="s">
        <v>92</v>
      </c>
      <c r="H2587" s="8" t="s">
        <v>93</v>
      </c>
      <c r="I2587" s="9">
        <v>600</v>
      </c>
      <c r="J2587" s="9">
        <v>593.9</v>
      </c>
      <c r="K2587" s="8" t="s">
        <v>103</v>
      </c>
      <c r="L2587" s="10">
        <v>46059</v>
      </c>
      <c r="N2587" t="str">
        <f>IFERROR(VLOOKUP(A2587,Ordenes!$C$1:$C$215,1,FALSE),"N/A")</f>
        <v>N/A</v>
      </c>
      <c r="O2587" s="8" t="str">
        <f>_xlfn.CONCAT(YEAR(OP[[#This Row],[FechaDocumento]]),"-",MONTH(OP[[#This Row],[FechaDocumento]]))</f>
        <v>2026-2</v>
      </c>
    </row>
    <row r="2588" spans="1:15" ht="15">
      <c r="A2588" s="8">
        <v>3581</v>
      </c>
      <c r="B2588" s="8">
        <v>2110210005</v>
      </c>
      <c r="C2588" s="8" t="s">
        <v>631</v>
      </c>
      <c r="D2588" s="8" t="s">
        <v>12</v>
      </c>
      <c r="E2588" s="8" t="s">
        <v>13</v>
      </c>
      <c r="F2588" s="8" t="s">
        <v>47</v>
      </c>
      <c r="G2588" s="8" t="s">
        <v>48</v>
      </c>
      <c r="H2588" s="8" t="s">
        <v>49</v>
      </c>
      <c r="I2588" s="9">
        <v>6000</v>
      </c>
      <c r="J2588" s="9">
        <v>5986</v>
      </c>
      <c r="K2588" s="8" t="s">
        <v>631</v>
      </c>
      <c r="L2588" s="10">
        <v>46062</v>
      </c>
      <c r="N2588" t="str">
        <f>IFERROR(VLOOKUP(A2588,Ordenes!$C$1:$C$215,1,FALSE),"N/A")</f>
        <v>N/A</v>
      </c>
      <c r="O2588" s="8" t="str">
        <f>_xlfn.CONCAT(YEAR(OP[[#This Row],[FechaDocumento]]),"-",MONTH(OP[[#This Row],[FechaDocumento]]))</f>
        <v>2026-2</v>
      </c>
    </row>
    <row r="2589" spans="1:15" ht="15">
      <c r="A2589" s="8">
        <v>3582</v>
      </c>
      <c r="B2589" s="8">
        <v>2110210006</v>
      </c>
      <c r="C2589" s="8" t="s">
        <v>818</v>
      </c>
      <c r="D2589" s="8" t="s">
        <v>12</v>
      </c>
      <c r="E2589" s="8" t="s">
        <v>13</v>
      </c>
      <c r="F2589" s="8" t="s">
        <v>47</v>
      </c>
      <c r="G2589" s="8" t="s">
        <v>48</v>
      </c>
      <c r="H2589" s="8" t="s">
        <v>49</v>
      </c>
      <c r="I2589" s="9">
        <v>6000</v>
      </c>
      <c r="J2589" s="9">
        <v>2093</v>
      </c>
      <c r="K2589" s="8" t="s">
        <v>818</v>
      </c>
      <c r="L2589" s="10">
        <v>46062</v>
      </c>
      <c r="N2589" t="str">
        <f>IFERROR(VLOOKUP(A2589,Ordenes!$C$1:$C$215,1,FALSE),"N/A")</f>
        <v>N/A</v>
      </c>
      <c r="O2589" s="8" t="str">
        <f>_xlfn.CONCAT(YEAR(OP[[#This Row],[FechaDocumento]]),"-",MONTH(OP[[#This Row],[FechaDocumento]]))</f>
        <v>2026-2</v>
      </c>
    </row>
    <row r="2590" spans="1:15" ht="15">
      <c r="A2590" s="8">
        <v>3583</v>
      </c>
      <c r="B2590" s="8">
        <v>2110210008</v>
      </c>
      <c r="C2590" s="8" t="s">
        <v>584</v>
      </c>
      <c r="D2590" s="8" t="s">
        <v>12</v>
      </c>
      <c r="E2590" s="8" t="s">
        <v>13</v>
      </c>
      <c r="F2590" s="8" t="s">
        <v>47</v>
      </c>
      <c r="G2590" s="8" t="s">
        <v>48</v>
      </c>
      <c r="H2590" s="8" t="s">
        <v>49</v>
      </c>
      <c r="I2590" s="9">
        <v>3000</v>
      </c>
      <c r="J2590" s="9">
        <v>2994</v>
      </c>
      <c r="K2590" s="8" t="s">
        <v>584</v>
      </c>
      <c r="L2590" s="10">
        <v>46062</v>
      </c>
      <c r="N2590" t="str">
        <f>IFERROR(VLOOKUP(A2590,Ordenes!$C$1:$C$215,1,FALSE),"N/A")</f>
        <v>N/A</v>
      </c>
      <c r="O2590" s="8" t="str">
        <f>_xlfn.CONCAT(YEAR(OP[[#This Row],[FechaDocumento]]),"-",MONTH(OP[[#This Row],[FechaDocumento]]))</f>
        <v>2026-2</v>
      </c>
    </row>
    <row r="2591" spans="1:15" ht="15">
      <c r="A2591" s="8">
        <v>3584</v>
      </c>
      <c r="B2591" s="8">
        <v>2110210004</v>
      </c>
      <c r="C2591" s="8" t="s">
        <v>632</v>
      </c>
      <c r="D2591" s="8" t="s">
        <v>12</v>
      </c>
      <c r="E2591" s="8" t="s">
        <v>13</v>
      </c>
      <c r="F2591" s="8" t="s">
        <v>47</v>
      </c>
      <c r="G2591" s="8" t="s">
        <v>48</v>
      </c>
      <c r="H2591" s="8" t="s">
        <v>49</v>
      </c>
      <c r="I2591" s="9">
        <v>5000</v>
      </c>
      <c r="J2591" s="9">
        <v>4984</v>
      </c>
      <c r="K2591" s="8" t="s">
        <v>632</v>
      </c>
      <c r="L2591" s="10">
        <v>46062</v>
      </c>
      <c r="N2591" t="str">
        <f>IFERROR(VLOOKUP(A2591,Ordenes!$C$1:$C$215,1,FALSE),"N/A")</f>
        <v>N/A</v>
      </c>
      <c r="O2591" s="8" t="str">
        <f>_xlfn.CONCAT(YEAR(OP[[#This Row],[FechaDocumento]]),"-",MONTH(OP[[#This Row],[FechaDocumento]]))</f>
        <v>2026-2</v>
      </c>
    </row>
    <row r="2592" spans="1:15" ht="15">
      <c r="A2592" s="8">
        <v>3585</v>
      </c>
      <c r="B2592" s="8">
        <v>2110210009</v>
      </c>
      <c r="C2592" s="8" t="s">
        <v>819</v>
      </c>
      <c r="D2592" s="8" t="s">
        <v>12</v>
      </c>
      <c r="E2592" s="8" t="s">
        <v>13</v>
      </c>
      <c r="F2592" s="8" t="s">
        <v>47</v>
      </c>
      <c r="G2592" s="8" t="s">
        <v>48</v>
      </c>
      <c r="H2592" s="8" t="s">
        <v>49</v>
      </c>
      <c r="I2592" s="9">
        <v>5000</v>
      </c>
      <c r="J2592" s="9">
        <v>4977</v>
      </c>
      <c r="K2592" s="8" t="s">
        <v>819</v>
      </c>
      <c r="L2592" s="10">
        <v>46062</v>
      </c>
      <c r="N2592" t="str">
        <f>IFERROR(VLOOKUP(A2592,Ordenes!$C$1:$C$215,1,FALSE),"N/A")</f>
        <v>N/A</v>
      </c>
      <c r="O2592" s="8" t="str">
        <f>_xlfn.CONCAT(YEAR(OP[[#This Row],[FechaDocumento]]),"-",MONTH(OP[[#This Row],[FechaDocumento]]))</f>
        <v>2026-2</v>
      </c>
    </row>
    <row r="2593" spans="1:15" ht="15">
      <c r="A2593" s="8">
        <v>3586</v>
      </c>
      <c r="B2593" s="8">
        <v>2110210003</v>
      </c>
      <c r="C2593" s="8" t="s">
        <v>633</v>
      </c>
      <c r="D2593" s="8" t="s">
        <v>12</v>
      </c>
      <c r="E2593" s="8" t="s">
        <v>13</v>
      </c>
      <c r="F2593" s="8" t="s">
        <v>47</v>
      </c>
      <c r="G2593" s="8" t="s">
        <v>48</v>
      </c>
      <c r="H2593" s="8" t="s">
        <v>49</v>
      </c>
      <c r="I2593" s="9">
        <v>5000</v>
      </c>
      <c r="J2593" s="9">
        <v>4985</v>
      </c>
      <c r="K2593" s="8" t="s">
        <v>633</v>
      </c>
      <c r="L2593" s="10">
        <v>46062</v>
      </c>
      <c r="N2593" t="str">
        <f>IFERROR(VLOOKUP(A2593,Ordenes!$C$1:$C$215,1,FALSE),"N/A")</f>
        <v>N/A</v>
      </c>
      <c r="O2593" s="8" t="str">
        <f>_xlfn.CONCAT(YEAR(OP[[#This Row],[FechaDocumento]]),"-",MONTH(OP[[#This Row],[FechaDocumento]]))</f>
        <v>2026-2</v>
      </c>
    </row>
    <row r="2594" spans="1:15" ht="15">
      <c r="A2594" s="8">
        <v>3588</v>
      </c>
      <c r="B2594" s="8">
        <v>2110210017</v>
      </c>
      <c r="C2594" s="8" t="s">
        <v>737</v>
      </c>
      <c r="D2594" s="8" t="s">
        <v>12</v>
      </c>
      <c r="E2594" s="8" t="s">
        <v>13</v>
      </c>
      <c r="F2594" s="8" t="s">
        <v>47</v>
      </c>
      <c r="G2594" s="8" t="s">
        <v>48</v>
      </c>
      <c r="H2594" s="8" t="s">
        <v>49</v>
      </c>
      <c r="I2594" s="9">
        <v>3000</v>
      </c>
      <c r="J2594" s="9">
        <v>2997</v>
      </c>
      <c r="K2594" s="8" t="s">
        <v>737</v>
      </c>
      <c r="L2594" s="10">
        <v>46062</v>
      </c>
      <c r="N2594" t="str">
        <f>IFERROR(VLOOKUP(A2594,Ordenes!$C$1:$C$215,1,FALSE),"N/A")</f>
        <v>N/A</v>
      </c>
      <c r="O2594" s="8" t="str">
        <f>_xlfn.CONCAT(YEAR(OP[[#This Row],[FechaDocumento]]),"-",MONTH(OP[[#This Row],[FechaDocumento]]))</f>
        <v>2026-2</v>
      </c>
    </row>
    <row r="2595" spans="1:15" ht="15">
      <c r="A2595" s="8">
        <v>3589</v>
      </c>
      <c r="B2595" s="8">
        <v>2110210018</v>
      </c>
      <c r="C2595" s="8" t="s">
        <v>634</v>
      </c>
      <c r="D2595" s="8" t="s">
        <v>12</v>
      </c>
      <c r="E2595" s="8" t="s">
        <v>13</v>
      </c>
      <c r="F2595" s="8" t="s">
        <v>47</v>
      </c>
      <c r="G2595" s="8" t="s">
        <v>48</v>
      </c>
      <c r="H2595" s="8" t="s">
        <v>49</v>
      </c>
      <c r="I2595" s="9">
        <v>3000</v>
      </c>
      <c r="J2595" s="9">
        <v>2995</v>
      </c>
      <c r="K2595" s="8" t="s">
        <v>634</v>
      </c>
      <c r="L2595" s="10">
        <v>46062</v>
      </c>
      <c r="N2595" t="str">
        <f>IFERROR(VLOOKUP(A2595,Ordenes!$C$1:$C$215,1,FALSE),"N/A")</f>
        <v>N/A</v>
      </c>
      <c r="O2595" s="8" t="str">
        <f>_xlfn.CONCAT(YEAR(OP[[#This Row],[FechaDocumento]]),"-",MONTH(OP[[#This Row],[FechaDocumento]]))</f>
        <v>2026-2</v>
      </c>
    </row>
    <row r="2596" spans="1:15" ht="15">
      <c r="A2596" s="8">
        <v>3590</v>
      </c>
      <c r="B2596" s="8">
        <v>2110210019</v>
      </c>
      <c r="C2596" s="8" t="s">
        <v>645</v>
      </c>
      <c r="D2596" s="8" t="s">
        <v>12</v>
      </c>
      <c r="E2596" s="8" t="s">
        <v>13</v>
      </c>
      <c r="F2596" s="8" t="s">
        <v>47</v>
      </c>
      <c r="G2596" s="8" t="s">
        <v>48</v>
      </c>
      <c r="H2596" s="8" t="s">
        <v>49</v>
      </c>
      <c r="I2596" s="9">
        <v>3000</v>
      </c>
      <c r="J2596" s="9">
        <v>3000</v>
      </c>
      <c r="K2596" s="8" t="s">
        <v>645</v>
      </c>
      <c r="L2596" s="10">
        <v>46062</v>
      </c>
      <c r="N2596" t="str">
        <f>IFERROR(VLOOKUP(A2596,Ordenes!$C$1:$C$215,1,FALSE),"N/A")</f>
        <v>N/A</v>
      </c>
      <c r="O2596" s="8" t="str">
        <f>_xlfn.CONCAT(YEAR(OP[[#This Row],[FechaDocumento]]),"-",MONTH(OP[[#This Row],[FechaDocumento]]))</f>
        <v>2026-2</v>
      </c>
    </row>
    <row r="2597" spans="1:15" ht="15">
      <c r="A2597" s="8">
        <v>3591</v>
      </c>
      <c r="B2597" s="8">
        <v>2110210029</v>
      </c>
      <c r="C2597" s="8" t="s">
        <v>635</v>
      </c>
      <c r="D2597" s="8" t="s">
        <v>12</v>
      </c>
      <c r="E2597" s="8" t="s">
        <v>13</v>
      </c>
      <c r="F2597" s="8" t="s">
        <v>47</v>
      </c>
      <c r="G2597" s="8" t="s">
        <v>48</v>
      </c>
      <c r="H2597" s="8" t="s">
        <v>49</v>
      </c>
      <c r="I2597" s="9">
        <v>3000</v>
      </c>
      <c r="J2597" s="9">
        <v>2966</v>
      </c>
      <c r="K2597" s="8" t="s">
        <v>635</v>
      </c>
      <c r="L2597" s="10">
        <v>46062</v>
      </c>
      <c r="N2597" t="str">
        <f>IFERROR(VLOOKUP(A2597,Ordenes!$C$1:$C$215,1,FALSE),"N/A")</f>
        <v>N/A</v>
      </c>
      <c r="O2597" s="8" t="str">
        <f>_xlfn.CONCAT(YEAR(OP[[#This Row],[FechaDocumento]]),"-",MONTH(OP[[#This Row],[FechaDocumento]]))</f>
        <v>2026-2</v>
      </c>
    </row>
    <row r="2598" spans="1:15" ht="15">
      <c r="A2598" s="8">
        <v>3592</v>
      </c>
      <c r="B2598" s="8">
        <v>2110210020</v>
      </c>
      <c r="C2598" s="8" t="s">
        <v>636</v>
      </c>
      <c r="D2598" s="8" t="s">
        <v>12</v>
      </c>
      <c r="E2598" s="8" t="s">
        <v>13</v>
      </c>
      <c r="F2598" s="8" t="s">
        <v>47</v>
      </c>
      <c r="G2598" s="8" t="s">
        <v>48</v>
      </c>
      <c r="H2598" s="8" t="s">
        <v>49</v>
      </c>
      <c r="I2598" s="9">
        <v>3000</v>
      </c>
      <c r="J2598" s="9">
        <v>2993</v>
      </c>
      <c r="K2598" s="8" t="s">
        <v>636</v>
      </c>
      <c r="L2598" s="10">
        <v>46062</v>
      </c>
      <c r="N2598" t="str">
        <f>IFERROR(VLOOKUP(A2598,Ordenes!$C$1:$C$215,1,FALSE),"N/A")</f>
        <v>N/A</v>
      </c>
      <c r="O2598" s="8" t="str">
        <f>_xlfn.CONCAT(YEAR(OP[[#This Row],[FechaDocumento]]),"-",MONTH(OP[[#This Row],[FechaDocumento]]))</f>
        <v>2026-2</v>
      </c>
    </row>
    <row r="2599" spans="1:15" ht="15">
      <c r="A2599" s="8">
        <v>3593</v>
      </c>
      <c r="B2599" s="8">
        <v>2110210012</v>
      </c>
      <c r="C2599" s="8" t="s">
        <v>496</v>
      </c>
      <c r="D2599" s="8" t="s">
        <v>12</v>
      </c>
      <c r="E2599" s="8" t="s">
        <v>13</v>
      </c>
      <c r="F2599" s="8" t="s">
        <v>47</v>
      </c>
      <c r="G2599" s="8" t="s">
        <v>48</v>
      </c>
      <c r="H2599" s="8" t="s">
        <v>49</v>
      </c>
      <c r="I2599" s="9">
        <v>1000</v>
      </c>
      <c r="J2599" s="9">
        <v>979</v>
      </c>
      <c r="K2599" s="8" t="s">
        <v>496</v>
      </c>
      <c r="L2599" s="10">
        <v>46062</v>
      </c>
      <c r="N2599" t="str">
        <f>IFERROR(VLOOKUP(A2599,Ordenes!$C$1:$C$215,1,FALSE),"N/A")</f>
        <v>N/A</v>
      </c>
      <c r="O2599" s="8" t="str">
        <f>_xlfn.CONCAT(YEAR(OP[[#This Row],[FechaDocumento]]),"-",MONTH(OP[[#This Row],[FechaDocumento]]))</f>
        <v>2026-2</v>
      </c>
    </row>
    <row r="2600" spans="1:15" ht="15">
      <c r="A2600" s="8">
        <v>3595</v>
      </c>
      <c r="B2600" s="8">
        <v>2110210014</v>
      </c>
      <c r="C2600" s="8" t="s">
        <v>497</v>
      </c>
      <c r="D2600" s="8" t="s">
        <v>12</v>
      </c>
      <c r="E2600" s="8" t="s">
        <v>13</v>
      </c>
      <c r="F2600" s="8" t="s">
        <v>47</v>
      </c>
      <c r="G2600" s="8" t="s">
        <v>48</v>
      </c>
      <c r="H2600" s="8" t="s">
        <v>49</v>
      </c>
      <c r="I2600" s="9">
        <v>2000</v>
      </c>
      <c r="J2600" s="9">
        <v>1992</v>
      </c>
      <c r="K2600" s="8" t="s">
        <v>497</v>
      </c>
      <c r="L2600" s="10">
        <v>46062</v>
      </c>
      <c r="N2600" t="str">
        <f>IFERROR(VLOOKUP(A2600,Ordenes!$C$1:$C$215,1,FALSE),"N/A")</f>
        <v>N/A</v>
      </c>
      <c r="O2600" s="8" t="str">
        <f>_xlfn.CONCAT(YEAR(OP[[#This Row],[FechaDocumento]]),"-",MONTH(OP[[#This Row],[FechaDocumento]]))</f>
        <v>2026-2</v>
      </c>
    </row>
    <row r="2601" spans="1:15" ht="15">
      <c r="A2601" s="8">
        <v>3596</v>
      </c>
      <c r="B2601" s="8">
        <v>2110210015</v>
      </c>
      <c r="C2601" s="8" t="s">
        <v>498</v>
      </c>
      <c r="D2601" s="8" t="s">
        <v>12</v>
      </c>
      <c r="E2601" s="8" t="s">
        <v>13</v>
      </c>
      <c r="F2601" s="8" t="s">
        <v>47</v>
      </c>
      <c r="G2601" s="8" t="s">
        <v>48</v>
      </c>
      <c r="H2601" s="8" t="s">
        <v>49</v>
      </c>
      <c r="I2601" s="9">
        <v>2000</v>
      </c>
      <c r="J2601" s="9">
        <v>1495</v>
      </c>
      <c r="K2601" s="8" t="s">
        <v>498</v>
      </c>
      <c r="L2601" s="10">
        <v>46062</v>
      </c>
      <c r="N2601" t="str">
        <f>IFERROR(VLOOKUP(A2601,Ordenes!$C$1:$C$215,1,FALSE),"N/A")</f>
        <v>N/A</v>
      </c>
      <c r="O2601" s="8" t="str">
        <f>_xlfn.CONCAT(YEAR(OP[[#This Row],[FechaDocumento]]),"-",MONTH(OP[[#This Row],[FechaDocumento]]))</f>
        <v>2026-2</v>
      </c>
    </row>
    <row r="2602" spans="1:15" ht="15">
      <c r="A2602" s="8">
        <v>3598</v>
      </c>
      <c r="B2602" s="8">
        <v>2110210010</v>
      </c>
      <c r="C2602" s="8" t="s">
        <v>568</v>
      </c>
      <c r="D2602" s="8" t="s">
        <v>12</v>
      </c>
      <c r="E2602" s="8" t="s">
        <v>13</v>
      </c>
      <c r="F2602" s="8" t="s">
        <v>47</v>
      </c>
      <c r="G2602" s="8" t="s">
        <v>48</v>
      </c>
      <c r="H2602" s="8" t="s">
        <v>49</v>
      </c>
      <c r="I2602" s="9">
        <v>2000</v>
      </c>
      <c r="J2602" s="9">
        <v>1957</v>
      </c>
      <c r="K2602" s="8" t="s">
        <v>568</v>
      </c>
      <c r="L2602" s="10">
        <v>46062</v>
      </c>
      <c r="N2602" t="str">
        <f>IFERROR(VLOOKUP(A2602,Ordenes!$C$1:$C$215,1,FALSE),"N/A")</f>
        <v>N/A</v>
      </c>
      <c r="O2602" s="8" t="str">
        <f>_xlfn.CONCAT(YEAR(OP[[#This Row],[FechaDocumento]]),"-",MONTH(OP[[#This Row],[FechaDocumento]]))</f>
        <v>2026-2</v>
      </c>
    </row>
    <row r="2603" spans="1:15" ht="15">
      <c r="A2603" s="8">
        <v>3599</v>
      </c>
      <c r="B2603" s="8">
        <v>2110210016</v>
      </c>
      <c r="C2603" s="8" t="s">
        <v>611</v>
      </c>
      <c r="D2603" s="8" t="s">
        <v>12</v>
      </c>
      <c r="E2603" s="8" t="s">
        <v>13</v>
      </c>
      <c r="F2603" s="8" t="s">
        <v>47</v>
      </c>
      <c r="G2603" s="8" t="s">
        <v>48</v>
      </c>
      <c r="H2603" s="8" t="s">
        <v>49</v>
      </c>
      <c r="I2603" s="9">
        <v>2000</v>
      </c>
      <c r="J2603" s="9">
        <v>1981</v>
      </c>
      <c r="K2603" s="8" t="s">
        <v>611</v>
      </c>
      <c r="L2603" s="10">
        <v>46062</v>
      </c>
      <c r="N2603" t="str">
        <f>IFERROR(VLOOKUP(A2603,Ordenes!$C$1:$C$215,1,FALSE),"N/A")</f>
        <v>N/A</v>
      </c>
      <c r="O2603" s="8" t="str">
        <f>_xlfn.CONCAT(YEAR(OP[[#This Row],[FechaDocumento]]),"-",MONTH(OP[[#This Row],[FechaDocumento]]))</f>
        <v>2026-2</v>
      </c>
    </row>
    <row r="2604" spans="1:15" ht="15">
      <c r="A2604" s="8">
        <v>3604</v>
      </c>
      <c r="B2604" s="8">
        <v>2110210030</v>
      </c>
      <c r="C2604" s="8" t="s">
        <v>691</v>
      </c>
      <c r="D2604" s="8" t="s">
        <v>12</v>
      </c>
      <c r="E2604" s="8" t="s">
        <v>13</v>
      </c>
      <c r="F2604" s="8" t="s">
        <v>47</v>
      </c>
      <c r="G2604" s="8" t="s">
        <v>48</v>
      </c>
      <c r="H2604" s="8" t="s">
        <v>49</v>
      </c>
      <c r="I2604" s="9">
        <v>4100</v>
      </c>
      <c r="J2604" s="9">
        <v>4069</v>
      </c>
      <c r="K2604" s="8" t="s">
        <v>691</v>
      </c>
      <c r="L2604" s="10">
        <v>46062</v>
      </c>
      <c r="N2604" t="str">
        <f>IFERROR(VLOOKUP(A2604,Ordenes!$C$1:$C$215,1,FALSE),"N/A")</f>
        <v>N/A</v>
      </c>
      <c r="O2604" s="8" t="str">
        <f>_xlfn.CONCAT(YEAR(OP[[#This Row],[FechaDocumento]]),"-",MONTH(OP[[#This Row],[FechaDocumento]]))</f>
        <v>2026-2</v>
      </c>
    </row>
    <row r="2605" spans="1:15" ht="15">
      <c r="A2605" s="8">
        <v>3605</v>
      </c>
      <c r="B2605" s="8">
        <v>2110210024</v>
      </c>
      <c r="C2605" s="8" t="s">
        <v>610</v>
      </c>
      <c r="D2605" s="8" t="s">
        <v>12</v>
      </c>
      <c r="E2605" s="8" t="s">
        <v>13</v>
      </c>
      <c r="F2605" s="8" t="s">
        <v>47</v>
      </c>
      <c r="G2605" s="8" t="s">
        <v>48</v>
      </c>
      <c r="H2605" s="8" t="s">
        <v>49</v>
      </c>
      <c r="I2605" s="9">
        <v>2400</v>
      </c>
      <c r="J2605" s="9">
        <v>1986</v>
      </c>
      <c r="K2605" s="8" t="s">
        <v>610</v>
      </c>
      <c r="L2605" s="10">
        <v>46062</v>
      </c>
      <c r="N2605" t="str">
        <f>IFERROR(VLOOKUP(A2605,Ordenes!$C$1:$C$215,1,FALSE),"N/A")</f>
        <v>N/A</v>
      </c>
      <c r="O2605" s="8" t="str">
        <f>_xlfn.CONCAT(YEAR(OP[[#This Row],[FechaDocumento]]),"-",MONTH(OP[[#This Row],[FechaDocumento]]))</f>
        <v>2026-2</v>
      </c>
    </row>
    <row r="2606" spans="1:15" ht="15">
      <c r="A2606" s="8">
        <v>3606</v>
      </c>
      <c r="B2606" s="8">
        <v>2140110711</v>
      </c>
      <c r="C2606" s="8" t="s">
        <v>941</v>
      </c>
      <c r="D2606" s="8" t="s">
        <v>12</v>
      </c>
      <c r="E2606" s="8" t="s">
        <v>108</v>
      </c>
      <c r="F2606" s="8" t="s">
        <v>109</v>
      </c>
      <c r="G2606" s="8" t="s">
        <v>110</v>
      </c>
      <c r="H2606" s="8" t="s">
        <v>111</v>
      </c>
      <c r="I2606" s="9">
        <v>1500</v>
      </c>
      <c r="J2606" s="9">
        <v>2050</v>
      </c>
      <c r="K2606" s="8" t="s">
        <v>941</v>
      </c>
      <c r="L2606" s="10">
        <v>46062</v>
      </c>
      <c r="N2606" t="str">
        <f>IFERROR(VLOOKUP(A2606,Ordenes!$C$1:$C$215,1,FALSE),"N/A")</f>
        <v>N/A</v>
      </c>
      <c r="O2606" s="8" t="str">
        <f>_xlfn.CONCAT(YEAR(OP[[#This Row],[FechaDocumento]]),"-",MONTH(OP[[#This Row],[FechaDocumento]]))</f>
        <v>2026-2</v>
      </c>
    </row>
    <row r="2607" spans="1:15" ht="15">
      <c r="A2607" s="8">
        <v>3607</v>
      </c>
      <c r="B2607" s="8">
        <v>2310090253</v>
      </c>
      <c r="C2607" s="8" t="s">
        <v>491</v>
      </c>
      <c r="D2607" s="8" t="s">
        <v>12</v>
      </c>
      <c r="E2607" s="8" t="s">
        <v>13</v>
      </c>
      <c r="F2607" s="8" t="s">
        <v>47</v>
      </c>
      <c r="G2607" s="8" t="s">
        <v>48</v>
      </c>
      <c r="H2607" s="8" t="s">
        <v>49</v>
      </c>
      <c r="I2607" s="9">
        <v>20000</v>
      </c>
      <c r="J2607" s="9">
        <v>18000</v>
      </c>
      <c r="K2607" s="8" t="s">
        <v>491</v>
      </c>
      <c r="L2607" s="10">
        <v>46062</v>
      </c>
      <c r="N2607" t="str">
        <f>IFERROR(VLOOKUP(A2607,Ordenes!$C$1:$C$215,1,FALSE),"N/A")</f>
        <v>N/A</v>
      </c>
      <c r="O2607" s="8" t="str">
        <f>_xlfn.CONCAT(YEAR(OP[[#This Row],[FechaDocumento]]),"-",MONTH(OP[[#This Row],[FechaDocumento]]))</f>
        <v>2026-2</v>
      </c>
    </row>
    <row r="2608" spans="1:15" ht="15">
      <c r="A2608" s="8">
        <v>3608</v>
      </c>
      <c r="B2608" s="8">
        <v>2310090527</v>
      </c>
      <c r="C2608" s="8" t="s">
        <v>144</v>
      </c>
      <c r="D2608" s="8" t="s">
        <v>12</v>
      </c>
      <c r="E2608" s="8" t="s">
        <v>13</v>
      </c>
      <c r="F2608" s="8" t="s">
        <v>47</v>
      </c>
      <c r="G2608" s="8" t="s">
        <v>48</v>
      </c>
      <c r="H2608" s="8" t="s">
        <v>49</v>
      </c>
      <c r="I2608" s="9">
        <v>60000</v>
      </c>
      <c r="J2608" s="9">
        <v>60576</v>
      </c>
      <c r="K2608" s="8" t="s">
        <v>144</v>
      </c>
      <c r="L2608" s="10">
        <v>46062</v>
      </c>
      <c r="N2608" t="str">
        <f>IFERROR(VLOOKUP(A2608,Ordenes!$C$1:$C$215,1,FALSE),"N/A")</f>
        <v>N/A</v>
      </c>
      <c r="O2608" s="8" t="str">
        <f>_xlfn.CONCAT(YEAR(OP[[#This Row],[FechaDocumento]]),"-",MONTH(OP[[#This Row],[FechaDocumento]]))</f>
        <v>2026-2</v>
      </c>
    </row>
    <row r="2609" spans="1:15" ht="15">
      <c r="A2609" s="8">
        <v>3609</v>
      </c>
      <c r="B2609" s="8">
        <v>2310090525</v>
      </c>
      <c r="C2609" s="8" t="s">
        <v>143</v>
      </c>
      <c r="D2609" s="8" t="s">
        <v>12</v>
      </c>
      <c r="E2609" s="8" t="s">
        <v>13</v>
      </c>
      <c r="F2609" s="8" t="s">
        <v>47</v>
      </c>
      <c r="G2609" s="8" t="s">
        <v>48</v>
      </c>
      <c r="H2609" s="8" t="s">
        <v>49</v>
      </c>
      <c r="I2609" s="9">
        <v>60000</v>
      </c>
      <c r="J2609" s="9">
        <v>62100</v>
      </c>
      <c r="K2609" s="8" t="s">
        <v>143</v>
      </c>
      <c r="L2609" s="10">
        <v>46062</v>
      </c>
      <c r="N2609" t="str">
        <f>IFERROR(VLOOKUP(A2609,Ordenes!$C$1:$C$215,1,FALSE),"N/A")</f>
        <v>N/A</v>
      </c>
      <c r="O2609" s="8" t="str">
        <f>_xlfn.CONCAT(YEAR(OP[[#This Row],[FechaDocumento]]),"-",MONTH(OP[[#This Row],[FechaDocumento]]))</f>
        <v>2026-2</v>
      </c>
    </row>
    <row r="2610" spans="1:15" ht="15">
      <c r="A2610" s="8">
        <v>3610</v>
      </c>
      <c r="B2610" s="8">
        <v>2310030019</v>
      </c>
      <c r="C2610" s="8" t="s">
        <v>98</v>
      </c>
      <c r="D2610" s="8" t="s">
        <v>12</v>
      </c>
      <c r="E2610" s="8" t="s">
        <v>13</v>
      </c>
      <c r="F2610" s="8" t="s">
        <v>91</v>
      </c>
      <c r="G2610" s="8" t="s">
        <v>92</v>
      </c>
      <c r="H2610" s="8" t="s">
        <v>93</v>
      </c>
      <c r="I2610" s="9">
        <v>600</v>
      </c>
      <c r="J2610" s="9">
        <v>600</v>
      </c>
      <c r="K2610" s="8" t="s">
        <v>98</v>
      </c>
      <c r="L2610" s="10">
        <v>46062</v>
      </c>
      <c r="N2610" t="str">
        <f>IFERROR(VLOOKUP(A2610,Ordenes!$C$1:$C$215,1,FALSE),"N/A")</f>
        <v>N/A</v>
      </c>
      <c r="O2610" s="8" t="str">
        <f>_xlfn.CONCAT(YEAR(OP[[#This Row],[FechaDocumento]]),"-",MONTH(OP[[#This Row],[FechaDocumento]]))</f>
        <v>2026-2</v>
      </c>
    </row>
    <row r="2611" spans="1:15" ht="15">
      <c r="A2611" s="8">
        <v>3613</v>
      </c>
      <c r="B2611" s="8">
        <v>2310030015</v>
      </c>
      <c r="C2611" s="8" t="s">
        <v>100</v>
      </c>
      <c r="D2611" s="8" t="s">
        <v>12</v>
      </c>
      <c r="E2611" s="8" t="s">
        <v>13</v>
      </c>
      <c r="F2611" s="8" t="s">
        <v>91</v>
      </c>
      <c r="G2611" s="8" t="s">
        <v>92</v>
      </c>
      <c r="H2611" s="8" t="s">
        <v>93</v>
      </c>
      <c r="I2611" s="9">
        <v>600</v>
      </c>
      <c r="J2611" s="9">
        <v>600</v>
      </c>
      <c r="K2611" s="8" t="s">
        <v>100</v>
      </c>
      <c r="L2611" s="10">
        <v>46063</v>
      </c>
      <c r="N2611" t="str">
        <f>IFERROR(VLOOKUP(A2611,Ordenes!$C$1:$C$215,1,FALSE),"N/A")</f>
        <v>N/A</v>
      </c>
      <c r="O2611" s="8" t="str">
        <f>_xlfn.CONCAT(YEAR(OP[[#This Row],[FechaDocumento]]),"-",MONTH(OP[[#This Row],[FechaDocumento]]))</f>
        <v>2026-2</v>
      </c>
    </row>
    <row r="2612" spans="1:15" ht="15">
      <c r="A2612" s="8">
        <v>3614</v>
      </c>
      <c r="B2612" s="8">
        <v>2310180050</v>
      </c>
      <c r="C2612" s="8" t="s">
        <v>571</v>
      </c>
      <c r="D2612" s="8" t="s">
        <v>12</v>
      </c>
      <c r="E2612" s="8" t="s">
        <v>13</v>
      </c>
      <c r="F2612" s="8" t="s">
        <v>91</v>
      </c>
      <c r="G2612" s="8" t="s">
        <v>92</v>
      </c>
      <c r="H2612" s="8" t="s">
        <v>93</v>
      </c>
      <c r="I2612" s="9">
        <v>150</v>
      </c>
      <c r="J2612" s="9">
        <v>150</v>
      </c>
      <c r="K2612" s="8" t="s">
        <v>571</v>
      </c>
      <c r="L2612" s="10">
        <v>46063</v>
      </c>
      <c r="N2612" t="str">
        <f>IFERROR(VLOOKUP(A2612,Ordenes!$C$1:$C$215,1,FALSE),"N/A")</f>
        <v>N/A</v>
      </c>
      <c r="O2612" s="8" t="str">
        <f>_xlfn.CONCAT(YEAR(OP[[#This Row],[FechaDocumento]]),"-",MONTH(OP[[#This Row],[FechaDocumento]]))</f>
        <v>2026-2</v>
      </c>
    </row>
    <row r="2613" spans="1:15" ht="15">
      <c r="A2613" s="8">
        <v>3615</v>
      </c>
      <c r="B2613" s="8">
        <v>2310180051</v>
      </c>
      <c r="C2613" s="8" t="s">
        <v>640</v>
      </c>
      <c r="D2613" s="8" t="s">
        <v>12</v>
      </c>
      <c r="E2613" s="8" t="s">
        <v>13</v>
      </c>
      <c r="F2613" s="8" t="s">
        <v>91</v>
      </c>
      <c r="G2613" s="8" t="s">
        <v>92</v>
      </c>
      <c r="H2613" s="8" t="s">
        <v>93</v>
      </c>
      <c r="I2613" s="9">
        <v>150</v>
      </c>
      <c r="J2613" s="9">
        <v>150</v>
      </c>
      <c r="K2613" s="8" t="s">
        <v>640</v>
      </c>
      <c r="L2613" s="10">
        <v>46063</v>
      </c>
      <c r="N2613" t="str">
        <f>IFERROR(VLOOKUP(A2613,Ordenes!$C$1:$C$215,1,FALSE),"N/A")</f>
        <v>N/A</v>
      </c>
      <c r="O2613" s="8" t="str">
        <f>_xlfn.CONCAT(YEAR(OP[[#This Row],[FechaDocumento]]),"-",MONTH(OP[[#This Row],[FechaDocumento]]))</f>
        <v>2026-2</v>
      </c>
    </row>
    <row r="2614" spans="1:15" ht="15">
      <c r="A2614" s="8">
        <v>3616</v>
      </c>
      <c r="B2614" s="8">
        <v>2310180037</v>
      </c>
      <c r="C2614" s="8" t="s">
        <v>641</v>
      </c>
      <c r="D2614" s="8" t="s">
        <v>12</v>
      </c>
      <c r="E2614" s="8" t="s">
        <v>13</v>
      </c>
      <c r="F2614" s="8" t="s">
        <v>91</v>
      </c>
      <c r="G2614" s="8" t="s">
        <v>92</v>
      </c>
      <c r="H2614" s="8" t="s">
        <v>93</v>
      </c>
      <c r="I2614" s="9">
        <v>150</v>
      </c>
      <c r="J2614" s="9">
        <v>150</v>
      </c>
      <c r="K2614" s="8" t="s">
        <v>641</v>
      </c>
      <c r="L2614" s="10">
        <v>46063</v>
      </c>
      <c r="N2614" t="str">
        <f>IFERROR(VLOOKUP(A2614,Ordenes!$C$1:$C$215,1,FALSE),"N/A")</f>
        <v>N/A</v>
      </c>
      <c r="O2614" s="8" t="str">
        <f>_xlfn.CONCAT(YEAR(OP[[#This Row],[FechaDocumento]]),"-",MONTH(OP[[#This Row],[FechaDocumento]]))</f>
        <v>2026-2</v>
      </c>
    </row>
    <row r="2615" spans="1:15" ht="15">
      <c r="A2615" s="8">
        <v>3617</v>
      </c>
      <c r="B2615" s="8">
        <v>2310180047</v>
      </c>
      <c r="C2615" s="8" t="s">
        <v>642</v>
      </c>
      <c r="D2615" s="8" t="s">
        <v>12</v>
      </c>
      <c r="E2615" s="8" t="s">
        <v>13</v>
      </c>
      <c r="F2615" s="8" t="s">
        <v>91</v>
      </c>
      <c r="G2615" s="8" t="s">
        <v>92</v>
      </c>
      <c r="H2615" s="8" t="s">
        <v>93</v>
      </c>
      <c r="I2615" s="9">
        <v>150</v>
      </c>
      <c r="J2615" s="9">
        <v>150</v>
      </c>
      <c r="K2615" s="8" t="s">
        <v>642</v>
      </c>
      <c r="L2615" s="10">
        <v>46063</v>
      </c>
      <c r="N2615" t="str">
        <f>IFERROR(VLOOKUP(A2615,Ordenes!$C$1:$C$215,1,FALSE),"N/A")</f>
        <v>N/A</v>
      </c>
      <c r="O2615" s="8" t="str">
        <f>_xlfn.CONCAT(YEAR(OP[[#This Row],[FechaDocumento]]),"-",MONTH(OP[[#This Row],[FechaDocumento]]))</f>
        <v>2026-2</v>
      </c>
    </row>
    <row r="2616" spans="1:15" ht="15">
      <c r="A2616" s="8">
        <v>3618</v>
      </c>
      <c r="B2616" s="8">
        <v>2310180044</v>
      </c>
      <c r="C2616" s="8" t="s">
        <v>638</v>
      </c>
      <c r="D2616" s="8" t="s">
        <v>12</v>
      </c>
      <c r="E2616" s="8" t="s">
        <v>13</v>
      </c>
      <c r="F2616" s="8" t="s">
        <v>91</v>
      </c>
      <c r="G2616" s="8" t="s">
        <v>92</v>
      </c>
      <c r="H2616" s="8" t="s">
        <v>93</v>
      </c>
      <c r="I2616" s="9">
        <v>150</v>
      </c>
      <c r="J2616" s="9">
        <v>150</v>
      </c>
      <c r="K2616" s="8" t="s">
        <v>638</v>
      </c>
      <c r="L2616" s="10">
        <v>46063</v>
      </c>
      <c r="N2616" t="str">
        <f>IFERROR(VLOOKUP(A2616,Ordenes!$C$1:$C$215,1,FALSE),"N/A")</f>
        <v>N/A</v>
      </c>
      <c r="O2616" s="8" t="str">
        <f>_xlfn.CONCAT(YEAR(OP[[#This Row],[FechaDocumento]]),"-",MONTH(OP[[#This Row],[FechaDocumento]]))</f>
        <v>2026-2</v>
      </c>
    </row>
    <row r="2617" spans="1:15" ht="15">
      <c r="A2617" s="8">
        <v>3619</v>
      </c>
      <c r="B2617" s="8">
        <v>2310180039</v>
      </c>
      <c r="C2617" s="8" t="s">
        <v>639</v>
      </c>
      <c r="D2617" s="8" t="s">
        <v>12</v>
      </c>
      <c r="E2617" s="8" t="s">
        <v>13</v>
      </c>
      <c r="F2617" s="8" t="s">
        <v>91</v>
      </c>
      <c r="G2617" s="8" t="s">
        <v>92</v>
      </c>
      <c r="H2617" s="8" t="s">
        <v>93</v>
      </c>
      <c r="I2617" s="9">
        <v>150</v>
      </c>
      <c r="J2617" s="9">
        <v>150</v>
      </c>
      <c r="K2617" s="8" t="s">
        <v>639</v>
      </c>
      <c r="L2617" s="10">
        <v>46063</v>
      </c>
      <c r="N2617" t="str">
        <f>IFERROR(VLOOKUP(A2617,Ordenes!$C$1:$C$215,1,FALSE),"N/A")</f>
        <v>N/A</v>
      </c>
      <c r="O2617" s="8" t="str">
        <f>_xlfn.CONCAT(YEAR(OP[[#This Row],[FechaDocumento]]),"-",MONTH(OP[[#This Row],[FechaDocumento]]))</f>
        <v>2026-2</v>
      </c>
    </row>
    <row r="2618" spans="1:15" ht="15">
      <c r="A2618" s="8">
        <v>3620</v>
      </c>
      <c r="B2618" s="8">
        <v>2310180036</v>
      </c>
      <c r="C2618" s="8" t="s">
        <v>569</v>
      </c>
      <c r="D2618" s="8" t="s">
        <v>12</v>
      </c>
      <c r="E2618" s="8" t="s">
        <v>13</v>
      </c>
      <c r="F2618" s="8" t="s">
        <v>91</v>
      </c>
      <c r="G2618" s="8" t="s">
        <v>92</v>
      </c>
      <c r="H2618" s="8" t="s">
        <v>93</v>
      </c>
      <c r="I2618" s="9">
        <v>200</v>
      </c>
      <c r="J2618" s="8">
        <v>200</v>
      </c>
      <c r="K2618" s="8" t="s">
        <v>569</v>
      </c>
      <c r="L2618" s="10">
        <v>46063</v>
      </c>
      <c r="N2618" t="str">
        <f>IFERROR(VLOOKUP(A2618,Ordenes!$C$1:$C$215,1,FALSE),"N/A")</f>
        <v>N/A</v>
      </c>
      <c r="O2618" s="8" t="str">
        <f>_xlfn.CONCAT(YEAR(OP[[#This Row],[FechaDocumento]]),"-",MONTH(OP[[#This Row],[FechaDocumento]]))</f>
        <v>2026-2</v>
      </c>
    </row>
    <row r="2619" spans="1:15" ht="15">
      <c r="A2619" s="8">
        <v>3621</v>
      </c>
      <c r="B2619" s="8">
        <v>2310180041</v>
      </c>
      <c r="C2619" s="8" t="s">
        <v>570</v>
      </c>
      <c r="D2619" s="8" t="s">
        <v>12</v>
      </c>
      <c r="E2619" s="8" t="s">
        <v>13</v>
      </c>
      <c r="F2619" s="8" t="s">
        <v>91</v>
      </c>
      <c r="G2619" s="8" t="s">
        <v>92</v>
      </c>
      <c r="H2619" s="8" t="s">
        <v>93</v>
      </c>
      <c r="I2619" s="9">
        <v>200</v>
      </c>
      <c r="J2619" s="9">
        <v>200</v>
      </c>
      <c r="K2619" s="8" t="s">
        <v>570</v>
      </c>
      <c r="L2619" s="10">
        <v>46063</v>
      </c>
      <c r="N2619" t="str">
        <f>IFERROR(VLOOKUP(A2619,Ordenes!$C$1:$C$215,1,FALSE),"N/A")</f>
        <v>N/A</v>
      </c>
      <c r="O2619" s="8" t="str">
        <f>_xlfn.CONCAT(YEAR(OP[[#This Row],[FechaDocumento]]),"-",MONTH(OP[[#This Row],[FechaDocumento]]))</f>
        <v>2026-2</v>
      </c>
    </row>
    <row r="2620" spans="1:15" ht="15">
      <c r="A2620" s="8">
        <v>3622</v>
      </c>
      <c r="B2620" s="8">
        <v>2310180042</v>
      </c>
      <c r="C2620" s="8" t="s">
        <v>637</v>
      </c>
      <c r="D2620" s="8" t="s">
        <v>12</v>
      </c>
      <c r="E2620" s="8" t="s">
        <v>13</v>
      </c>
      <c r="F2620" s="8" t="s">
        <v>91</v>
      </c>
      <c r="G2620" s="8" t="s">
        <v>92</v>
      </c>
      <c r="H2620" s="8" t="s">
        <v>93</v>
      </c>
      <c r="I2620" s="9">
        <v>200</v>
      </c>
      <c r="J2620" s="9">
        <v>200</v>
      </c>
      <c r="K2620" s="8" t="s">
        <v>637</v>
      </c>
      <c r="L2620" s="10">
        <v>46063</v>
      </c>
      <c r="N2620" t="str">
        <f>IFERROR(VLOOKUP(A2620,Ordenes!$C$1:$C$215,1,FALSE),"N/A")</f>
        <v>N/A</v>
      </c>
      <c r="O2620" s="8" t="str">
        <f>_xlfn.CONCAT(YEAR(OP[[#This Row],[FechaDocumento]]),"-",MONTH(OP[[#This Row],[FechaDocumento]]))</f>
        <v>2026-2</v>
      </c>
    </row>
    <row r="2621" spans="1:15" ht="15">
      <c r="A2621" s="8">
        <v>3625</v>
      </c>
      <c r="B2621" s="8">
        <v>2110030059</v>
      </c>
      <c r="C2621" s="8" t="s">
        <v>53</v>
      </c>
      <c r="D2621" s="8" t="s">
        <v>12</v>
      </c>
      <c r="E2621" s="8" t="s">
        <v>13</v>
      </c>
      <c r="F2621" s="8" t="s">
        <v>47</v>
      </c>
      <c r="G2621" s="8" t="s">
        <v>48</v>
      </c>
      <c r="H2621" s="8" t="s">
        <v>49</v>
      </c>
      <c r="I2621" s="9">
        <v>18000</v>
      </c>
      <c r="J2621" s="9">
        <v>17640</v>
      </c>
      <c r="K2621" s="8" t="s">
        <v>53</v>
      </c>
      <c r="L2621" s="10">
        <v>46063</v>
      </c>
      <c r="N2621" t="str">
        <f>IFERROR(VLOOKUP(A2621,Ordenes!$C$1:$C$215,1,FALSE),"N/A")</f>
        <v>N/A</v>
      </c>
      <c r="O2621" s="8" t="str">
        <f>_xlfn.CONCAT(YEAR(OP[[#This Row],[FechaDocumento]]),"-",MONTH(OP[[#This Row],[FechaDocumento]]))</f>
        <v>2026-2</v>
      </c>
    </row>
    <row r="2622" spans="1:15" ht="15">
      <c r="A2622" s="8">
        <v>3628</v>
      </c>
      <c r="B2622" s="8">
        <v>2310180048</v>
      </c>
      <c r="C2622" s="8" t="s">
        <v>290</v>
      </c>
      <c r="D2622" s="8" t="s">
        <v>12</v>
      </c>
      <c r="E2622" s="8" t="s">
        <v>13</v>
      </c>
      <c r="F2622" s="8" t="s">
        <v>91</v>
      </c>
      <c r="G2622" s="8" t="s">
        <v>92</v>
      </c>
      <c r="H2622" s="8" t="s">
        <v>93</v>
      </c>
      <c r="I2622" s="9">
        <v>180</v>
      </c>
      <c r="J2622" s="9">
        <v>170</v>
      </c>
      <c r="K2622" s="8" t="s">
        <v>290</v>
      </c>
      <c r="L2622" s="10">
        <v>46064</v>
      </c>
      <c r="N2622" t="str">
        <f>IFERROR(VLOOKUP(A2622,Ordenes!$C$1:$C$215,1,FALSE),"N/A")</f>
        <v>N/A</v>
      </c>
      <c r="O2622" s="8" t="str">
        <f>_xlfn.CONCAT(YEAR(OP[[#This Row],[FechaDocumento]]),"-",MONTH(OP[[#This Row],[FechaDocumento]]))</f>
        <v>2026-2</v>
      </c>
    </row>
    <row r="2623" spans="1:15" ht="15">
      <c r="A2623" s="8">
        <v>3629</v>
      </c>
      <c r="B2623" s="8">
        <v>2110120140</v>
      </c>
      <c r="C2623" s="8" t="s">
        <v>585</v>
      </c>
      <c r="D2623" s="8" t="s">
        <v>12</v>
      </c>
      <c r="E2623" s="8" t="s">
        <v>13</v>
      </c>
      <c r="F2623" s="8" t="s">
        <v>47</v>
      </c>
      <c r="G2623" s="8" t="s">
        <v>48</v>
      </c>
      <c r="H2623" s="8" t="s">
        <v>49</v>
      </c>
      <c r="I2623" s="9">
        <v>1000</v>
      </c>
      <c r="J2623" s="9">
        <v>1000</v>
      </c>
      <c r="K2623" s="8" t="s">
        <v>585</v>
      </c>
      <c r="L2623" s="10">
        <v>46064</v>
      </c>
      <c r="N2623" t="str">
        <f>IFERROR(VLOOKUP(A2623,Ordenes!$C$1:$C$215,1,FALSE),"N/A")</f>
        <v>N/A</v>
      </c>
      <c r="O2623" s="8" t="str">
        <f>_xlfn.CONCAT(YEAR(OP[[#This Row],[FechaDocumento]]),"-",MONTH(OP[[#This Row],[FechaDocumento]]))</f>
        <v>2026-2</v>
      </c>
    </row>
    <row r="2624" spans="1:15" ht="15">
      <c r="A2624" s="8">
        <v>3630</v>
      </c>
      <c r="B2624" s="8">
        <v>2110100225</v>
      </c>
      <c r="C2624" s="8" t="s">
        <v>871</v>
      </c>
      <c r="D2624" s="8" t="s">
        <v>12</v>
      </c>
      <c r="E2624" s="8" t="s">
        <v>13</v>
      </c>
      <c r="F2624" s="8" t="s">
        <v>47</v>
      </c>
      <c r="G2624" s="8" t="s">
        <v>48</v>
      </c>
      <c r="H2624" s="8" t="s">
        <v>49</v>
      </c>
      <c r="I2624" s="9">
        <v>1000</v>
      </c>
      <c r="J2624" s="9">
        <v>1000</v>
      </c>
      <c r="K2624" s="8" t="s">
        <v>871</v>
      </c>
      <c r="L2624" s="10">
        <v>46064</v>
      </c>
      <c r="N2624" t="str">
        <f>IFERROR(VLOOKUP(A2624,Ordenes!$C$1:$C$215,1,FALSE),"N/A")</f>
        <v>N/A</v>
      </c>
      <c r="O2624" s="8" t="str">
        <f>_xlfn.CONCAT(YEAR(OP[[#This Row],[FechaDocumento]]),"-",MONTH(OP[[#This Row],[FechaDocumento]]))</f>
        <v>2026-2</v>
      </c>
    </row>
    <row r="2625" spans="1:15" ht="15">
      <c r="A2625" s="8">
        <v>3631</v>
      </c>
      <c r="B2625" s="8">
        <v>2110120374</v>
      </c>
      <c r="C2625" s="8" t="s">
        <v>247</v>
      </c>
      <c r="D2625" s="8" t="s">
        <v>12</v>
      </c>
      <c r="E2625" s="8" t="s">
        <v>13</v>
      </c>
      <c r="F2625" s="8" t="s">
        <v>47</v>
      </c>
      <c r="G2625" s="8" t="s">
        <v>48</v>
      </c>
      <c r="H2625" s="8" t="s">
        <v>49</v>
      </c>
      <c r="I2625" s="9">
        <v>2000</v>
      </c>
      <c r="J2625" s="9">
        <v>2000</v>
      </c>
      <c r="K2625" s="8" t="s">
        <v>247</v>
      </c>
      <c r="L2625" s="10">
        <v>46064</v>
      </c>
      <c r="N2625" t="str">
        <f>IFERROR(VLOOKUP(A2625,Ordenes!$C$1:$C$215,1,FALSE),"N/A")</f>
        <v>N/A</v>
      </c>
      <c r="O2625" s="8" t="str">
        <f>_xlfn.CONCAT(YEAR(OP[[#This Row],[FechaDocumento]]),"-",MONTH(OP[[#This Row],[FechaDocumento]]))</f>
        <v>2026-2</v>
      </c>
    </row>
    <row r="2626" spans="1:15" ht="15">
      <c r="A2626" s="8">
        <v>3632</v>
      </c>
      <c r="B2626" s="8">
        <v>2110120306</v>
      </c>
      <c r="C2626" s="8" t="s">
        <v>951</v>
      </c>
      <c r="D2626" s="8" t="s">
        <v>12</v>
      </c>
      <c r="E2626" s="8" t="s">
        <v>13</v>
      </c>
      <c r="F2626" s="8" t="s">
        <v>47</v>
      </c>
      <c r="G2626" s="8" t="s">
        <v>48</v>
      </c>
      <c r="H2626" s="8" t="s">
        <v>49</v>
      </c>
      <c r="I2626" s="9">
        <v>2000</v>
      </c>
      <c r="J2626" s="9">
        <v>2000</v>
      </c>
      <c r="K2626" s="8" t="s">
        <v>951</v>
      </c>
      <c r="L2626" s="10">
        <v>46064</v>
      </c>
      <c r="N2626" t="str">
        <f>IFERROR(VLOOKUP(A2626,Ordenes!$C$1:$C$215,1,FALSE),"N/A")</f>
        <v>N/A</v>
      </c>
      <c r="O2626" s="8" t="str">
        <f>_xlfn.CONCAT(YEAR(OP[[#This Row],[FechaDocumento]]),"-",MONTH(OP[[#This Row],[FechaDocumento]]))</f>
        <v>2026-2</v>
      </c>
    </row>
    <row r="2627" spans="1:15" ht="15">
      <c r="A2627" s="8">
        <v>3641</v>
      </c>
      <c r="B2627" s="8">
        <v>2310370101</v>
      </c>
      <c r="C2627" s="8" t="s">
        <v>361</v>
      </c>
      <c r="D2627" s="8" t="s">
        <v>12</v>
      </c>
      <c r="E2627" s="8" t="s">
        <v>13</v>
      </c>
      <c r="F2627" s="8" t="s">
        <v>47</v>
      </c>
      <c r="G2627" s="8" t="s">
        <v>48</v>
      </c>
      <c r="H2627" s="8" t="s">
        <v>49</v>
      </c>
      <c r="I2627" s="9">
        <v>10000</v>
      </c>
      <c r="J2627" s="9">
        <v>10000</v>
      </c>
      <c r="K2627" s="8" t="s">
        <v>361</v>
      </c>
      <c r="L2627" s="10">
        <v>46065</v>
      </c>
      <c r="N2627" t="str">
        <f>IFERROR(VLOOKUP(A2627,Ordenes!$C$1:$C$215,1,FALSE),"N/A")</f>
        <v>N/A</v>
      </c>
      <c r="O2627" s="8" t="str">
        <f>_xlfn.CONCAT(YEAR(OP[[#This Row],[FechaDocumento]]),"-",MONTH(OP[[#This Row],[FechaDocumento]]))</f>
        <v>2026-2</v>
      </c>
    </row>
    <row r="2628" spans="1:15" ht="15">
      <c r="A2628" s="8">
        <v>3642</v>
      </c>
      <c r="B2628" s="8">
        <v>2310370103</v>
      </c>
      <c r="C2628" s="8" t="s">
        <v>360</v>
      </c>
      <c r="D2628" s="8" t="s">
        <v>12</v>
      </c>
      <c r="E2628" s="8" t="s">
        <v>13</v>
      </c>
      <c r="F2628" s="8" t="s">
        <v>47</v>
      </c>
      <c r="G2628" s="8" t="s">
        <v>48</v>
      </c>
      <c r="H2628" s="8" t="s">
        <v>49</v>
      </c>
      <c r="I2628" s="9">
        <v>10000</v>
      </c>
      <c r="J2628" s="9">
        <v>10000</v>
      </c>
      <c r="K2628" s="8" t="s">
        <v>360</v>
      </c>
      <c r="L2628" s="10">
        <v>46065</v>
      </c>
      <c r="N2628" t="str">
        <f>IFERROR(VLOOKUP(A2628,Ordenes!$C$1:$C$215,1,FALSE),"N/A")</f>
        <v>N/A</v>
      </c>
      <c r="O2628" s="8" t="str">
        <f>_xlfn.CONCAT(YEAR(OP[[#This Row],[FechaDocumento]]),"-",MONTH(OP[[#This Row],[FechaDocumento]]))</f>
        <v>2026-2</v>
      </c>
    </row>
    <row r="2629" spans="1:15" ht="15">
      <c r="A2629" s="8">
        <v>3643</v>
      </c>
      <c r="B2629" s="8">
        <v>2310370104</v>
      </c>
      <c r="C2629" s="8" t="s">
        <v>359</v>
      </c>
      <c r="D2629" s="8" t="s">
        <v>12</v>
      </c>
      <c r="E2629" s="8" t="s">
        <v>13</v>
      </c>
      <c r="F2629" s="8" t="s">
        <v>47</v>
      </c>
      <c r="G2629" s="8" t="s">
        <v>48</v>
      </c>
      <c r="H2629" s="8" t="s">
        <v>49</v>
      </c>
      <c r="I2629" s="9">
        <v>10000</v>
      </c>
      <c r="J2629" s="9">
        <v>10000</v>
      </c>
      <c r="K2629" s="8" t="s">
        <v>359</v>
      </c>
      <c r="L2629" s="10">
        <v>46065</v>
      </c>
      <c r="N2629" t="str">
        <f>IFERROR(VLOOKUP(A2629,Ordenes!$C$1:$C$215,1,FALSE),"N/A")</f>
        <v>N/A</v>
      </c>
      <c r="O2629" s="8" t="str">
        <f>_xlfn.CONCAT(YEAR(OP[[#This Row],[FechaDocumento]]),"-",MONTH(OP[[#This Row],[FechaDocumento]]))</f>
        <v>2026-2</v>
      </c>
    </row>
    <row r="2630" spans="1:15" ht="15">
      <c r="A2630" s="8">
        <v>3644</v>
      </c>
      <c r="B2630" s="8">
        <v>2310370102</v>
      </c>
      <c r="C2630" s="8" t="s">
        <v>362</v>
      </c>
      <c r="D2630" s="8" t="s">
        <v>12</v>
      </c>
      <c r="E2630" s="8" t="s">
        <v>13</v>
      </c>
      <c r="F2630" s="8" t="s">
        <v>47</v>
      </c>
      <c r="G2630" s="8" t="s">
        <v>48</v>
      </c>
      <c r="H2630" s="8" t="s">
        <v>49</v>
      </c>
      <c r="I2630" s="9">
        <v>10000</v>
      </c>
      <c r="J2630" s="9">
        <v>10000</v>
      </c>
      <c r="K2630" s="8" t="s">
        <v>362</v>
      </c>
      <c r="L2630" s="10">
        <v>46065</v>
      </c>
      <c r="N2630" t="str">
        <f>IFERROR(VLOOKUP(A2630,Ordenes!$C$1:$C$215,1,FALSE),"N/A")</f>
        <v>N/A</v>
      </c>
      <c r="O2630" s="8" t="str">
        <f>_xlfn.CONCAT(YEAR(OP[[#This Row],[FechaDocumento]]),"-",MONTH(OP[[#This Row],[FechaDocumento]]))</f>
        <v>2026-2</v>
      </c>
    </row>
    <row r="2631" spans="1:15" ht="15">
      <c r="A2631" s="8">
        <v>3645</v>
      </c>
      <c r="B2631" s="8">
        <v>2110030018</v>
      </c>
      <c r="C2631" s="8" t="s">
        <v>533</v>
      </c>
      <c r="D2631" s="8" t="s">
        <v>12</v>
      </c>
      <c r="E2631" s="8" t="s">
        <v>13</v>
      </c>
      <c r="F2631" s="8" t="s">
        <v>47</v>
      </c>
      <c r="G2631" s="8" t="s">
        <v>48</v>
      </c>
      <c r="H2631" s="8" t="s">
        <v>49</v>
      </c>
      <c r="I2631" s="9">
        <v>3000</v>
      </c>
      <c r="J2631" s="9">
        <v>3000</v>
      </c>
      <c r="K2631" s="8" t="s">
        <v>533</v>
      </c>
      <c r="L2631" s="10">
        <v>46065</v>
      </c>
      <c r="N2631" t="str">
        <f>IFERROR(VLOOKUP(A2631,Ordenes!$C$1:$C$215,1,FALSE),"N/A")</f>
        <v>N/A</v>
      </c>
      <c r="O2631" s="8" t="str">
        <f>_xlfn.CONCAT(YEAR(OP[[#This Row],[FechaDocumento]]),"-",MONTH(OP[[#This Row],[FechaDocumento]]))</f>
        <v>2026-2</v>
      </c>
    </row>
    <row r="2632" spans="1:15" ht="15">
      <c r="A2632" s="8">
        <v>3646</v>
      </c>
      <c r="B2632" s="8">
        <v>2110100244</v>
      </c>
      <c r="C2632" s="8" t="s">
        <v>952</v>
      </c>
      <c r="D2632" s="8" t="s">
        <v>12</v>
      </c>
      <c r="E2632" s="8" t="s">
        <v>13</v>
      </c>
      <c r="F2632" s="8" t="s">
        <v>47</v>
      </c>
      <c r="G2632" s="8" t="s">
        <v>48</v>
      </c>
      <c r="H2632" s="8" t="s">
        <v>49</v>
      </c>
      <c r="I2632" s="9">
        <v>1859</v>
      </c>
      <c r="J2632" s="9">
        <v>1859</v>
      </c>
      <c r="K2632" s="8" t="s">
        <v>952</v>
      </c>
      <c r="L2632" s="10">
        <v>46065</v>
      </c>
      <c r="N2632" t="str">
        <f>IFERROR(VLOOKUP(A2632,Ordenes!$C$1:$C$215,1,FALSE),"N/A")</f>
        <v>N/A</v>
      </c>
      <c r="O2632" s="8" t="str">
        <f>_xlfn.CONCAT(YEAR(OP[[#This Row],[FechaDocumento]]),"-",MONTH(OP[[#This Row],[FechaDocumento]]))</f>
        <v>2026-2</v>
      </c>
    </row>
    <row r="2633" spans="1:15" ht="15">
      <c r="A2633" s="8">
        <v>3647</v>
      </c>
      <c r="B2633" s="8">
        <v>2110110002</v>
      </c>
      <c r="C2633" s="8" t="s">
        <v>489</v>
      </c>
      <c r="D2633" s="8" t="s">
        <v>12</v>
      </c>
      <c r="E2633" s="8" t="s">
        <v>13</v>
      </c>
      <c r="F2633" s="8" t="s">
        <v>47</v>
      </c>
      <c r="G2633" s="8" t="s">
        <v>48</v>
      </c>
      <c r="H2633" s="8" t="s">
        <v>49</v>
      </c>
      <c r="I2633" s="9">
        <v>120000</v>
      </c>
      <c r="J2633" s="9">
        <v>112748</v>
      </c>
      <c r="K2633" s="8" t="s">
        <v>489</v>
      </c>
      <c r="L2633" s="10">
        <v>46065</v>
      </c>
      <c r="N2633" t="str">
        <f>IFERROR(VLOOKUP(A2633,Ordenes!$C$1:$C$215,1,FALSE),"N/A")</f>
        <v>N/A</v>
      </c>
      <c r="O2633" s="8" t="str">
        <f>_xlfn.CONCAT(YEAR(OP[[#This Row],[FechaDocumento]]),"-",MONTH(OP[[#This Row],[FechaDocumento]]))</f>
        <v>2026-2</v>
      </c>
    </row>
    <row r="2634" spans="1:15" ht="15">
      <c r="A2634" s="8">
        <v>3648</v>
      </c>
      <c r="B2634" s="8">
        <v>2110030017</v>
      </c>
      <c r="C2634" s="8" t="s">
        <v>532</v>
      </c>
      <c r="D2634" s="8" t="s">
        <v>12</v>
      </c>
      <c r="E2634" s="8" t="s">
        <v>13</v>
      </c>
      <c r="F2634" s="8" t="s">
        <v>47</v>
      </c>
      <c r="G2634" s="8" t="s">
        <v>48</v>
      </c>
      <c r="H2634" s="8" t="s">
        <v>49</v>
      </c>
      <c r="I2634" s="9">
        <v>3000</v>
      </c>
      <c r="J2634" s="9">
        <v>3000</v>
      </c>
      <c r="K2634" s="8" t="s">
        <v>532</v>
      </c>
      <c r="L2634" s="10">
        <v>46065</v>
      </c>
      <c r="N2634" t="str">
        <f>IFERROR(VLOOKUP(A2634,Ordenes!$C$1:$C$215,1,FALSE),"N/A")</f>
        <v>N/A</v>
      </c>
      <c r="O2634" s="8" t="str">
        <f>_xlfn.CONCAT(YEAR(OP[[#This Row],[FechaDocumento]]),"-",MONTH(OP[[#This Row],[FechaDocumento]]))</f>
        <v>2026-2</v>
      </c>
    </row>
    <row r="2635" spans="1:15" ht="15">
      <c r="A2635" s="8">
        <v>3650</v>
      </c>
      <c r="B2635" s="8">
        <v>2110030021</v>
      </c>
      <c r="C2635" s="8" t="s">
        <v>535</v>
      </c>
      <c r="D2635" s="8" t="s">
        <v>12</v>
      </c>
      <c r="E2635" s="8" t="s">
        <v>13</v>
      </c>
      <c r="F2635" s="8" t="s">
        <v>47</v>
      </c>
      <c r="G2635" s="8" t="s">
        <v>48</v>
      </c>
      <c r="H2635" s="8" t="s">
        <v>49</v>
      </c>
      <c r="I2635" s="9">
        <v>3000</v>
      </c>
      <c r="J2635" s="9">
        <v>3122</v>
      </c>
      <c r="K2635" s="8" t="s">
        <v>535</v>
      </c>
      <c r="L2635" s="10">
        <v>46065</v>
      </c>
      <c r="N2635" t="str">
        <f>IFERROR(VLOOKUP(A2635,Ordenes!$C$1:$C$215,1,FALSE),"N/A")</f>
        <v>N/A</v>
      </c>
      <c r="O2635" s="8" t="str">
        <f>_xlfn.CONCAT(YEAR(OP[[#This Row],[FechaDocumento]]),"-",MONTH(OP[[#This Row],[FechaDocumento]]))</f>
        <v>2026-2</v>
      </c>
    </row>
    <row r="2636" spans="1:15" ht="15">
      <c r="A2636" s="8">
        <v>3651</v>
      </c>
      <c r="B2636" s="8">
        <v>2140110701</v>
      </c>
      <c r="C2636" s="8" t="s">
        <v>953</v>
      </c>
      <c r="D2636" s="8" t="s">
        <v>12</v>
      </c>
      <c r="E2636" s="8" t="s">
        <v>108</v>
      </c>
      <c r="F2636" s="8" t="s">
        <v>109</v>
      </c>
      <c r="G2636" s="8" t="s">
        <v>110</v>
      </c>
      <c r="H2636" s="8" t="s">
        <v>111</v>
      </c>
      <c r="I2636" s="9">
        <v>15000</v>
      </c>
      <c r="J2636" s="9">
        <v>15000</v>
      </c>
      <c r="K2636" s="8" t="s">
        <v>953</v>
      </c>
      <c r="L2636" s="10">
        <v>46065</v>
      </c>
      <c r="N2636" t="str">
        <f>IFERROR(VLOOKUP(A2636,Ordenes!$C$1:$C$215,1,FALSE),"N/A")</f>
        <v>N/A</v>
      </c>
      <c r="O2636" s="8" t="str">
        <f>_xlfn.CONCAT(YEAR(OP[[#This Row],[FechaDocumento]]),"-",MONTH(OP[[#This Row],[FechaDocumento]]))</f>
        <v>2026-2</v>
      </c>
    </row>
    <row r="2637" spans="1:15" ht="15">
      <c r="A2637" s="8">
        <v>3652</v>
      </c>
      <c r="B2637" s="8">
        <v>2140110700</v>
      </c>
      <c r="C2637" s="8" t="s">
        <v>954</v>
      </c>
      <c r="D2637" s="8" t="s">
        <v>12</v>
      </c>
      <c r="E2637" s="8" t="s">
        <v>108</v>
      </c>
      <c r="F2637" s="8" t="s">
        <v>109</v>
      </c>
      <c r="G2637" s="8" t="s">
        <v>110</v>
      </c>
      <c r="H2637" s="8" t="s">
        <v>111</v>
      </c>
      <c r="I2637" s="9">
        <v>25000</v>
      </c>
      <c r="J2637" s="9">
        <v>25000</v>
      </c>
      <c r="K2637" s="8" t="s">
        <v>954</v>
      </c>
      <c r="L2637" s="10">
        <v>46065</v>
      </c>
      <c r="N2637" t="str">
        <f>IFERROR(VLOOKUP(A2637,Ordenes!$C$1:$C$215,1,FALSE),"N/A")</f>
        <v>N/A</v>
      </c>
      <c r="O2637" s="8" t="str">
        <f>_xlfn.CONCAT(YEAR(OP[[#This Row],[FechaDocumento]]),"-",MONTH(OP[[#This Row],[FechaDocumento]]))</f>
        <v>2026-2</v>
      </c>
    </row>
    <row r="2638" spans="1:15" ht="15">
      <c r="A2638" s="8">
        <v>3653</v>
      </c>
      <c r="B2638" s="8">
        <v>2140110702</v>
      </c>
      <c r="C2638" s="8" t="s">
        <v>955</v>
      </c>
      <c r="D2638" s="8" t="s">
        <v>12</v>
      </c>
      <c r="E2638" s="8" t="s">
        <v>108</v>
      </c>
      <c r="F2638" s="8" t="s">
        <v>109</v>
      </c>
      <c r="G2638" s="8" t="s">
        <v>110</v>
      </c>
      <c r="H2638" s="8" t="s">
        <v>111</v>
      </c>
      <c r="I2638" s="9">
        <v>6000</v>
      </c>
      <c r="J2638" s="9">
        <v>6200</v>
      </c>
      <c r="K2638" s="8" t="s">
        <v>955</v>
      </c>
      <c r="L2638" s="10">
        <v>46065</v>
      </c>
      <c r="N2638" t="str">
        <f>IFERROR(VLOOKUP(A2638,Ordenes!$C$1:$C$215,1,FALSE),"N/A")</f>
        <v>N/A</v>
      </c>
      <c r="O2638" s="8" t="str">
        <f>_xlfn.CONCAT(YEAR(OP[[#This Row],[FechaDocumento]]),"-",MONTH(OP[[#This Row],[FechaDocumento]]))</f>
        <v>2026-2</v>
      </c>
    </row>
    <row r="2639" spans="1:15" ht="15">
      <c r="A2639" s="8">
        <v>3654</v>
      </c>
      <c r="B2639" s="8">
        <v>2140110663</v>
      </c>
      <c r="C2639" s="8" t="s">
        <v>246</v>
      </c>
      <c r="D2639" s="8" t="s">
        <v>12</v>
      </c>
      <c r="E2639" s="8" t="s">
        <v>108</v>
      </c>
      <c r="F2639" s="8" t="s">
        <v>109</v>
      </c>
      <c r="G2639" s="8" t="s">
        <v>110</v>
      </c>
      <c r="H2639" s="8" t="s">
        <v>111</v>
      </c>
      <c r="I2639" s="9">
        <v>50000</v>
      </c>
      <c r="J2639" s="9">
        <v>50000</v>
      </c>
      <c r="K2639" s="8" t="s">
        <v>246</v>
      </c>
      <c r="L2639" s="10">
        <v>46065</v>
      </c>
      <c r="N2639" t="str">
        <f>IFERROR(VLOOKUP(A2639,Ordenes!$C$1:$C$215,1,FALSE),"N/A")</f>
        <v>N/A</v>
      </c>
      <c r="O2639" s="8" t="str">
        <f>_xlfn.CONCAT(YEAR(OP[[#This Row],[FechaDocumento]]),"-",MONTH(OP[[#This Row],[FechaDocumento]]))</f>
        <v>2026-2</v>
      </c>
    </row>
    <row r="2640" spans="1:15" ht="15">
      <c r="A2640" s="8">
        <v>3655</v>
      </c>
      <c r="B2640" s="8">
        <v>2140110669</v>
      </c>
      <c r="C2640" s="8" t="s">
        <v>390</v>
      </c>
      <c r="D2640" s="8" t="s">
        <v>12</v>
      </c>
      <c r="E2640" s="8" t="s">
        <v>108</v>
      </c>
      <c r="F2640" s="8" t="s">
        <v>109</v>
      </c>
      <c r="G2640" s="8" t="s">
        <v>110</v>
      </c>
      <c r="H2640" s="8" t="s">
        <v>111</v>
      </c>
      <c r="I2640" s="9">
        <v>10000</v>
      </c>
      <c r="J2640" s="9">
        <v>10000</v>
      </c>
      <c r="K2640" s="8" t="s">
        <v>390</v>
      </c>
      <c r="L2640" s="10">
        <v>46065</v>
      </c>
      <c r="N2640" t="str">
        <f>IFERROR(VLOOKUP(A2640,Ordenes!$C$1:$C$215,1,FALSE),"N/A")</f>
        <v>N/A</v>
      </c>
      <c r="O2640" s="8" t="str">
        <f>_xlfn.CONCAT(YEAR(OP[[#This Row],[FechaDocumento]]),"-",MONTH(OP[[#This Row],[FechaDocumento]]))</f>
        <v>2026-2</v>
      </c>
    </row>
    <row r="2641" spans="1:15" ht="15">
      <c r="A2641" s="8">
        <v>3656</v>
      </c>
      <c r="B2641" s="8">
        <v>2140110605</v>
      </c>
      <c r="C2641" s="8" t="s">
        <v>422</v>
      </c>
      <c r="D2641" s="8" t="s">
        <v>12</v>
      </c>
      <c r="E2641" s="8" t="s">
        <v>108</v>
      </c>
      <c r="F2641" s="8" t="s">
        <v>109</v>
      </c>
      <c r="G2641" s="8" t="s">
        <v>110</v>
      </c>
      <c r="H2641" s="8" t="s">
        <v>111</v>
      </c>
      <c r="I2641" s="9">
        <v>36000</v>
      </c>
      <c r="J2641" s="9">
        <v>36000</v>
      </c>
      <c r="K2641" s="8" t="s">
        <v>422</v>
      </c>
      <c r="L2641" s="10">
        <v>46065</v>
      </c>
      <c r="N2641" t="str">
        <f>IFERROR(VLOOKUP(A2641,Ordenes!$C$1:$C$215,1,FALSE),"N/A")</f>
        <v>N/A</v>
      </c>
      <c r="O2641" s="8" t="str">
        <f>_xlfn.CONCAT(YEAR(OP[[#This Row],[FechaDocumento]]),"-",MONTH(OP[[#This Row],[FechaDocumento]]))</f>
        <v>2026-2</v>
      </c>
    </row>
    <row r="2642" spans="1:15" ht="15">
      <c r="A2642" s="8">
        <v>3657</v>
      </c>
      <c r="B2642" s="8">
        <v>2140110688</v>
      </c>
      <c r="C2642" s="8" t="s">
        <v>702</v>
      </c>
      <c r="D2642" s="8" t="s">
        <v>12</v>
      </c>
      <c r="E2642" s="8" t="s">
        <v>108</v>
      </c>
      <c r="F2642" s="8" t="s">
        <v>109</v>
      </c>
      <c r="G2642" s="8" t="s">
        <v>110</v>
      </c>
      <c r="H2642" s="8" t="s">
        <v>111</v>
      </c>
      <c r="I2642" s="9">
        <v>15000</v>
      </c>
      <c r="J2642" s="9">
        <v>15000</v>
      </c>
      <c r="K2642" s="8" t="s">
        <v>702</v>
      </c>
      <c r="L2642" s="10">
        <v>46065</v>
      </c>
      <c r="N2642" t="str">
        <f>IFERROR(VLOOKUP(A2642,Ordenes!$C$1:$C$215,1,FALSE),"N/A")</f>
        <v>N/A</v>
      </c>
      <c r="O2642" s="8" t="str">
        <f>_xlfn.CONCAT(YEAR(OP[[#This Row],[FechaDocumento]]),"-",MONTH(OP[[#This Row],[FechaDocumento]]))</f>
        <v>2026-2</v>
      </c>
    </row>
    <row r="2643" spans="1:15" ht="15">
      <c r="A2643" s="8">
        <v>3658</v>
      </c>
      <c r="B2643" s="8">
        <v>2140110606</v>
      </c>
      <c r="C2643" s="8" t="s">
        <v>479</v>
      </c>
      <c r="D2643" s="8" t="s">
        <v>12</v>
      </c>
      <c r="E2643" s="8" t="s">
        <v>108</v>
      </c>
      <c r="F2643" s="8" t="s">
        <v>109</v>
      </c>
      <c r="G2643" s="8" t="s">
        <v>110</v>
      </c>
      <c r="H2643" s="8" t="s">
        <v>111</v>
      </c>
      <c r="I2643" s="9">
        <v>40000</v>
      </c>
      <c r="J2643" s="9">
        <v>40000</v>
      </c>
      <c r="K2643" s="8" t="s">
        <v>479</v>
      </c>
      <c r="L2643" s="10">
        <v>46065</v>
      </c>
      <c r="N2643" t="str">
        <f>IFERROR(VLOOKUP(A2643,Ordenes!$C$1:$C$215,1,FALSE),"N/A")</f>
        <v>N/A</v>
      </c>
      <c r="O2643" s="8" t="str">
        <f>_xlfn.CONCAT(YEAR(OP[[#This Row],[FechaDocumento]]),"-",MONTH(OP[[#This Row],[FechaDocumento]]))</f>
        <v>2026-2</v>
      </c>
    </row>
    <row r="2644" spans="1:15" ht="15">
      <c r="A2644" s="8">
        <v>3659</v>
      </c>
      <c r="B2644" s="8">
        <v>2140110714</v>
      </c>
      <c r="C2644" s="8" t="s">
        <v>420</v>
      </c>
      <c r="D2644" s="8" t="s">
        <v>12</v>
      </c>
      <c r="E2644" s="8" t="s">
        <v>108</v>
      </c>
      <c r="F2644" s="8" t="s">
        <v>109</v>
      </c>
      <c r="G2644" s="8" t="s">
        <v>110</v>
      </c>
      <c r="H2644" s="8" t="s">
        <v>111</v>
      </c>
      <c r="I2644" s="9">
        <v>6100</v>
      </c>
      <c r="J2644" s="9">
        <v>6100</v>
      </c>
      <c r="K2644" s="8" t="s">
        <v>420</v>
      </c>
      <c r="L2644" s="10">
        <v>46065</v>
      </c>
      <c r="N2644" t="str">
        <f>IFERROR(VLOOKUP(A2644,Ordenes!$C$1:$C$215,1,FALSE),"N/A")</f>
        <v>N/A</v>
      </c>
      <c r="O2644" s="8" t="str">
        <f>_xlfn.CONCAT(YEAR(OP[[#This Row],[FechaDocumento]]),"-",MONTH(OP[[#This Row],[FechaDocumento]]))</f>
        <v>2026-2</v>
      </c>
    </row>
    <row r="2645" spans="1:15" ht="15">
      <c r="A2645" s="8">
        <v>3660</v>
      </c>
      <c r="B2645" s="8">
        <v>2140040018</v>
      </c>
      <c r="C2645" s="8" t="s">
        <v>598</v>
      </c>
      <c r="D2645" s="8" t="s">
        <v>12</v>
      </c>
      <c r="E2645" s="8" t="s">
        <v>13</v>
      </c>
      <c r="F2645" s="8" t="s">
        <v>47</v>
      </c>
      <c r="G2645" s="8" t="s">
        <v>48</v>
      </c>
      <c r="H2645" s="8" t="s">
        <v>49</v>
      </c>
      <c r="I2645" s="9">
        <v>120000</v>
      </c>
      <c r="J2645" s="9">
        <v>119976</v>
      </c>
      <c r="K2645" s="8" t="s">
        <v>598</v>
      </c>
      <c r="L2645" s="10">
        <v>46065</v>
      </c>
      <c r="N2645" t="str">
        <f>IFERROR(VLOOKUP(A2645,Ordenes!$C$1:$C$215,1,FALSE),"N/A")</f>
        <v>N/A</v>
      </c>
      <c r="O2645" s="8" t="str">
        <f>_xlfn.CONCAT(YEAR(OP[[#This Row],[FechaDocumento]]),"-",MONTH(OP[[#This Row],[FechaDocumento]]))</f>
        <v>2026-2</v>
      </c>
    </row>
    <row r="2646" spans="1:15" ht="15">
      <c r="A2646" s="8">
        <v>3662</v>
      </c>
      <c r="B2646" s="8">
        <v>2110120110</v>
      </c>
      <c r="C2646" s="8" t="s">
        <v>911</v>
      </c>
      <c r="D2646" s="8" t="s">
        <v>12</v>
      </c>
      <c r="E2646" s="8" t="s">
        <v>13</v>
      </c>
      <c r="F2646" s="8" t="s">
        <v>47</v>
      </c>
      <c r="G2646" s="8" t="s">
        <v>48</v>
      </c>
      <c r="H2646" s="8" t="s">
        <v>49</v>
      </c>
      <c r="I2646" s="9">
        <v>1198</v>
      </c>
      <c r="J2646" s="9">
        <v>1198</v>
      </c>
      <c r="K2646" s="8" t="s">
        <v>911</v>
      </c>
      <c r="L2646" s="10">
        <v>46066</v>
      </c>
      <c r="N2646" t="str">
        <f>IFERROR(VLOOKUP(A2646,Ordenes!$C$1:$C$215,1,FALSE),"N/A")</f>
        <v>N/A</v>
      </c>
      <c r="O2646" s="8" t="str">
        <f>_xlfn.CONCAT(YEAR(OP[[#This Row],[FechaDocumento]]),"-",MONTH(OP[[#This Row],[FechaDocumento]]))</f>
        <v>2026-2</v>
      </c>
    </row>
    <row r="2647" spans="1:15" ht="15">
      <c r="A2647" s="8">
        <v>3663</v>
      </c>
      <c r="B2647" s="8">
        <v>2310030019</v>
      </c>
      <c r="C2647" s="8" t="s">
        <v>98</v>
      </c>
      <c r="D2647" s="8" t="s">
        <v>12</v>
      </c>
      <c r="E2647" s="8" t="s">
        <v>13</v>
      </c>
      <c r="F2647" s="8" t="s">
        <v>91</v>
      </c>
      <c r="G2647" s="8" t="s">
        <v>92</v>
      </c>
      <c r="H2647" s="8" t="s">
        <v>93</v>
      </c>
      <c r="I2647" s="9">
        <v>900</v>
      </c>
      <c r="J2647" s="9">
        <v>900</v>
      </c>
      <c r="K2647" s="8" t="s">
        <v>98</v>
      </c>
      <c r="L2647" s="10">
        <v>46066</v>
      </c>
      <c r="N2647" t="str">
        <f>IFERROR(VLOOKUP(A2647,Ordenes!$C$1:$C$215,1,FALSE),"N/A")</f>
        <v>N/A</v>
      </c>
      <c r="O2647" s="8" t="str">
        <f>_xlfn.CONCAT(YEAR(OP[[#This Row],[FechaDocumento]]),"-",MONTH(OP[[#This Row],[FechaDocumento]]))</f>
        <v>2026-2</v>
      </c>
    </row>
    <row r="2648" spans="1:15" ht="15">
      <c r="A2648" s="8">
        <v>3666</v>
      </c>
      <c r="B2648" s="8">
        <v>2310160558</v>
      </c>
      <c r="C2648" s="8" t="s">
        <v>652</v>
      </c>
      <c r="D2648" s="8" t="s">
        <v>12</v>
      </c>
      <c r="E2648" s="8" t="s">
        <v>13</v>
      </c>
      <c r="F2648" s="8" t="s">
        <v>14</v>
      </c>
      <c r="G2648" s="8" t="s">
        <v>15</v>
      </c>
      <c r="H2648" s="8" t="s">
        <v>16</v>
      </c>
      <c r="I2648" s="9">
        <v>350000</v>
      </c>
      <c r="J2648" s="9">
        <v>85000</v>
      </c>
      <c r="K2648" s="8" t="s">
        <v>652</v>
      </c>
      <c r="L2648" s="10">
        <v>46069</v>
      </c>
      <c r="N2648" t="str">
        <f>IFERROR(VLOOKUP(A2648,Ordenes!$C$1:$C$215,1,FALSE),"N/A")</f>
        <v>N/A</v>
      </c>
      <c r="O2648" s="8" t="str">
        <f>_xlfn.CONCAT(YEAR(OP[[#This Row],[FechaDocumento]]),"-",MONTH(OP[[#This Row],[FechaDocumento]]))</f>
        <v>2026-2</v>
      </c>
    </row>
    <row r="2649" spans="1:15" ht="15">
      <c r="A2649" s="8">
        <v>3667</v>
      </c>
      <c r="B2649" s="8">
        <v>2310160264</v>
      </c>
      <c r="C2649" s="8" t="s">
        <v>956</v>
      </c>
      <c r="D2649" s="8" t="s">
        <v>12</v>
      </c>
      <c r="E2649" s="8" t="s">
        <v>13</v>
      </c>
      <c r="F2649" s="8" t="s">
        <v>14</v>
      </c>
      <c r="G2649" s="8" t="s">
        <v>15</v>
      </c>
      <c r="H2649" s="8" t="s">
        <v>16</v>
      </c>
      <c r="I2649" s="9">
        <v>20000</v>
      </c>
      <c r="J2649" s="9">
        <v>21900</v>
      </c>
      <c r="K2649" s="8" t="s">
        <v>956</v>
      </c>
      <c r="L2649" s="10">
        <v>46069</v>
      </c>
      <c r="N2649" t="str">
        <f>IFERROR(VLOOKUP(A2649,Ordenes!$C$1:$C$215,1,FALSE),"N/A")</f>
        <v>N/A</v>
      </c>
      <c r="O2649" s="8" t="str">
        <f>_xlfn.CONCAT(YEAR(OP[[#This Row],[FechaDocumento]]),"-",MONTH(OP[[#This Row],[FechaDocumento]]))</f>
        <v>2026-2</v>
      </c>
    </row>
    <row r="2650" spans="1:15" ht="15">
      <c r="A2650" s="8">
        <v>3668</v>
      </c>
      <c r="B2650" s="8">
        <v>2310160002</v>
      </c>
      <c r="C2650" s="8" t="s">
        <v>936</v>
      </c>
      <c r="D2650" s="8" t="s">
        <v>12</v>
      </c>
      <c r="E2650" s="8" t="s">
        <v>13</v>
      </c>
      <c r="F2650" s="8" t="s">
        <v>14</v>
      </c>
      <c r="G2650" s="8" t="s">
        <v>15</v>
      </c>
      <c r="H2650" s="8" t="s">
        <v>16</v>
      </c>
      <c r="I2650" s="9">
        <v>20000</v>
      </c>
      <c r="J2650" s="9">
        <v>20000</v>
      </c>
      <c r="K2650" s="8" t="s">
        <v>936</v>
      </c>
      <c r="L2650" s="10">
        <v>46069</v>
      </c>
      <c r="N2650" t="str">
        <f>IFERROR(VLOOKUP(A2650,Ordenes!$C$1:$C$215,1,FALSE),"N/A")</f>
        <v>N/A</v>
      </c>
      <c r="O2650" s="8" t="str">
        <f>_xlfn.CONCAT(YEAR(OP[[#This Row],[FechaDocumento]]),"-",MONTH(OP[[#This Row],[FechaDocumento]]))</f>
        <v>2026-2</v>
      </c>
    </row>
    <row r="2651" spans="1:15" ht="15">
      <c r="A2651" s="8">
        <v>3673</v>
      </c>
      <c r="B2651" s="8">
        <v>2310250014</v>
      </c>
      <c r="C2651" s="8" t="s">
        <v>113</v>
      </c>
      <c r="D2651" s="8" t="s">
        <v>12</v>
      </c>
      <c r="E2651" s="8" t="s">
        <v>13</v>
      </c>
      <c r="F2651" s="8" t="s">
        <v>91</v>
      </c>
      <c r="G2651" s="8" t="s">
        <v>92</v>
      </c>
      <c r="H2651" s="8" t="s">
        <v>93</v>
      </c>
      <c r="I2651" s="9">
        <v>600</v>
      </c>
      <c r="J2651" s="9">
        <v>600</v>
      </c>
      <c r="K2651" s="8" t="s">
        <v>113</v>
      </c>
      <c r="L2651" s="10">
        <v>46070</v>
      </c>
      <c r="N2651" t="str">
        <f>IFERROR(VLOOKUP(A2651,Ordenes!$C$1:$C$215,1,FALSE),"N/A")</f>
        <v>N/A</v>
      </c>
      <c r="O2651" s="8" t="str">
        <f>_xlfn.CONCAT(YEAR(OP[[#This Row],[FechaDocumento]]),"-",MONTH(OP[[#This Row],[FechaDocumento]]))</f>
        <v>2026-2</v>
      </c>
    </row>
    <row r="2652" spans="1:15" ht="15">
      <c r="A2652" s="8">
        <v>3674</v>
      </c>
      <c r="B2652" s="8">
        <v>2310250009</v>
      </c>
      <c r="C2652" s="8" t="s">
        <v>104</v>
      </c>
      <c r="D2652" s="8" t="s">
        <v>12</v>
      </c>
      <c r="E2652" s="8" t="s">
        <v>13</v>
      </c>
      <c r="F2652" s="8" t="s">
        <v>91</v>
      </c>
      <c r="G2652" s="8" t="s">
        <v>92</v>
      </c>
      <c r="H2652" s="8" t="s">
        <v>93</v>
      </c>
      <c r="I2652" s="9">
        <v>600</v>
      </c>
      <c r="J2652" s="9">
        <v>600</v>
      </c>
      <c r="K2652" s="8" t="s">
        <v>104</v>
      </c>
      <c r="L2652" s="10">
        <v>46070</v>
      </c>
      <c r="N2652" t="str">
        <f>IFERROR(VLOOKUP(A2652,Ordenes!$C$1:$C$215,1,FALSE),"N/A")</f>
        <v>N/A</v>
      </c>
      <c r="O2652" s="8" t="str">
        <f>_xlfn.CONCAT(YEAR(OP[[#This Row],[FechaDocumento]]),"-",MONTH(OP[[#This Row],[FechaDocumento]]))</f>
        <v>2026-2</v>
      </c>
    </row>
    <row r="2653" spans="1:15" ht="15">
      <c r="A2653" s="8">
        <v>3675</v>
      </c>
      <c r="B2653" s="8">
        <v>2310250007</v>
      </c>
      <c r="C2653" s="8" t="s">
        <v>103</v>
      </c>
      <c r="D2653" s="8" t="s">
        <v>12</v>
      </c>
      <c r="E2653" s="8" t="s">
        <v>13</v>
      </c>
      <c r="F2653" s="8" t="s">
        <v>91</v>
      </c>
      <c r="G2653" s="8" t="s">
        <v>92</v>
      </c>
      <c r="H2653" s="8" t="s">
        <v>93</v>
      </c>
      <c r="I2653" s="9">
        <v>600</v>
      </c>
      <c r="J2653" s="9">
        <v>600</v>
      </c>
      <c r="K2653" s="8" t="s">
        <v>103</v>
      </c>
      <c r="L2653" s="10">
        <v>46070</v>
      </c>
      <c r="N2653" t="str">
        <f>IFERROR(VLOOKUP(A2653,Ordenes!$C$1:$C$215,1,FALSE),"N/A")</f>
        <v>N/A</v>
      </c>
      <c r="O2653" s="8" t="str">
        <f>_xlfn.CONCAT(YEAR(OP[[#This Row],[FechaDocumento]]),"-",MONTH(OP[[#This Row],[FechaDocumento]]))</f>
        <v>2026-2</v>
      </c>
    </row>
    <row r="2654" spans="1:15" ht="15">
      <c r="A2654" s="8">
        <v>3676</v>
      </c>
      <c r="B2654" s="8">
        <v>2310250029</v>
      </c>
      <c r="C2654" s="8" t="s">
        <v>115</v>
      </c>
      <c r="D2654" s="8" t="s">
        <v>12</v>
      </c>
      <c r="E2654" s="8" t="s">
        <v>13</v>
      </c>
      <c r="F2654" s="8" t="s">
        <v>91</v>
      </c>
      <c r="G2654" s="8" t="s">
        <v>92</v>
      </c>
      <c r="H2654" s="8" t="s">
        <v>93</v>
      </c>
      <c r="I2654" s="9">
        <v>600</v>
      </c>
      <c r="J2654" s="9">
        <v>596.5</v>
      </c>
      <c r="K2654" s="8" t="s">
        <v>115</v>
      </c>
      <c r="L2654" s="10">
        <v>46070</v>
      </c>
      <c r="N2654" t="str">
        <f>IFERROR(VLOOKUP(A2654,Ordenes!$C$1:$C$215,1,FALSE),"N/A")</f>
        <v>N/A</v>
      </c>
      <c r="O2654" s="8" t="str">
        <f>_xlfn.CONCAT(YEAR(OP[[#This Row],[FechaDocumento]]),"-",MONTH(OP[[#This Row],[FechaDocumento]]))</f>
        <v>2026-2</v>
      </c>
    </row>
    <row r="2655" spans="1:15" ht="15">
      <c r="A2655" s="8">
        <v>3677</v>
      </c>
      <c r="B2655" s="8">
        <v>2310250015</v>
      </c>
      <c r="C2655" s="8" t="s">
        <v>114</v>
      </c>
      <c r="D2655" s="8" t="s">
        <v>12</v>
      </c>
      <c r="E2655" s="8" t="s">
        <v>13</v>
      </c>
      <c r="F2655" s="8" t="s">
        <v>91</v>
      </c>
      <c r="G2655" s="8" t="s">
        <v>92</v>
      </c>
      <c r="H2655" s="8" t="s">
        <v>93</v>
      </c>
      <c r="I2655" s="9">
        <v>600</v>
      </c>
      <c r="J2655" s="9">
        <v>600</v>
      </c>
      <c r="K2655" s="8" t="s">
        <v>114</v>
      </c>
      <c r="L2655" s="10">
        <v>46070</v>
      </c>
      <c r="N2655" t="str">
        <f>IFERROR(VLOOKUP(A2655,Ordenes!$C$1:$C$215,1,FALSE),"N/A")</f>
        <v>N/A</v>
      </c>
      <c r="O2655" s="8" t="str">
        <f>_xlfn.CONCAT(YEAR(OP[[#This Row],[FechaDocumento]]),"-",MONTH(OP[[#This Row],[FechaDocumento]]))</f>
        <v>2026-2</v>
      </c>
    </row>
    <row r="2656" spans="1:15" ht="15">
      <c r="A2656" s="8">
        <v>3678</v>
      </c>
      <c r="B2656" s="8">
        <v>2310250012</v>
      </c>
      <c r="C2656" s="8" t="s">
        <v>112</v>
      </c>
      <c r="D2656" s="8" t="s">
        <v>12</v>
      </c>
      <c r="E2656" s="8" t="s">
        <v>13</v>
      </c>
      <c r="F2656" s="8" t="s">
        <v>91</v>
      </c>
      <c r="G2656" s="8" t="s">
        <v>92</v>
      </c>
      <c r="H2656" s="8" t="s">
        <v>93</v>
      </c>
      <c r="I2656" s="9">
        <v>600</v>
      </c>
      <c r="J2656" s="9">
        <v>601.5</v>
      </c>
      <c r="K2656" s="8" t="s">
        <v>112</v>
      </c>
      <c r="L2656" s="10">
        <v>46070</v>
      </c>
      <c r="N2656" t="str">
        <f>IFERROR(VLOOKUP(A2656,Ordenes!$C$1:$C$215,1,FALSE),"N/A")</f>
        <v>N/A</v>
      </c>
      <c r="O2656" s="8" t="str">
        <f>_xlfn.CONCAT(YEAR(OP[[#This Row],[FechaDocumento]]),"-",MONTH(OP[[#This Row],[FechaDocumento]]))</f>
        <v>2026-2</v>
      </c>
    </row>
    <row r="2657" spans="1:15" ht="15">
      <c r="A2657" s="8">
        <v>3679</v>
      </c>
      <c r="B2657" s="8">
        <v>2310250019</v>
      </c>
      <c r="C2657" s="8" t="s">
        <v>189</v>
      </c>
      <c r="D2657" s="8" t="s">
        <v>12</v>
      </c>
      <c r="E2657" s="8" t="s">
        <v>13</v>
      </c>
      <c r="F2657" s="8" t="s">
        <v>47</v>
      </c>
      <c r="G2657" s="8" t="s">
        <v>48</v>
      </c>
      <c r="H2657" s="8" t="s">
        <v>49</v>
      </c>
      <c r="I2657" s="9">
        <v>20000</v>
      </c>
      <c r="J2657" s="9">
        <v>18566</v>
      </c>
      <c r="K2657" s="8" t="s">
        <v>189</v>
      </c>
      <c r="L2657" s="10">
        <v>46070</v>
      </c>
      <c r="N2657" t="str">
        <f>IFERROR(VLOOKUP(A2657,Ordenes!$C$1:$C$215,1,FALSE),"N/A")</f>
        <v>N/A</v>
      </c>
      <c r="O2657" s="8" t="str">
        <f>_xlfn.CONCAT(YEAR(OP[[#This Row],[FechaDocumento]]),"-",MONTH(OP[[#This Row],[FechaDocumento]]))</f>
        <v>2026-2</v>
      </c>
    </row>
    <row r="2658" spans="1:15" ht="15">
      <c r="A2658" s="8">
        <v>3680</v>
      </c>
      <c r="B2658" s="8">
        <v>2310250021</v>
      </c>
      <c r="C2658" s="8" t="s">
        <v>185</v>
      </c>
      <c r="D2658" s="8" t="s">
        <v>12</v>
      </c>
      <c r="E2658" s="8" t="s">
        <v>13</v>
      </c>
      <c r="F2658" s="8" t="s">
        <v>47</v>
      </c>
      <c r="G2658" s="8" t="s">
        <v>48</v>
      </c>
      <c r="H2658" s="8" t="s">
        <v>49</v>
      </c>
      <c r="I2658" s="9">
        <v>20000</v>
      </c>
      <c r="J2658" s="9">
        <v>3300</v>
      </c>
      <c r="K2658" s="8" t="s">
        <v>185</v>
      </c>
      <c r="L2658" s="10">
        <v>46070</v>
      </c>
      <c r="N2658" t="str">
        <f>IFERROR(VLOOKUP(A2658,Ordenes!$C$1:$C$215,1,FALSE),"N/A")</f>
        <v>N/A</v>
      </c>
      <c r="O2658" s="8" t="str">
        <f>_xlfn.CONCAT(YEAR(OP[[#This Row],[FechaDocumento]]),"-",MONTH(OP[[#This Row],[FechaDocumento]]))</f>
        <v>2026-2</v>
      </c>
    </row>
    <row r="2659" spans="1:15" ht="15">
      <c r="A2659" s="8">
        <v>3681</v>
      </c>
      <c r="B2659" s="8">
        <v>2310250022</v>
      </c>
      <c r="C2659" s="8" t="s">
        <v>186</v>
      </c>
      <c r="D2659" s="8" t="s">
        <v>12</v>
      </c>
      <c r="E2659" s="8" t="s">
        <v>13</v>
      </c>
      <c r="F2659" s="8" t="s">
        <v>47</v>
      </c>
      <c r="G2659" s="8" t="s">
        <v>48</v>
      </c>
      <c r="H2659" s="8" t="s">
        <v>49</v>
      </c>
      <c r="I2659" s="9">
        <v>20000</v>
      </c>
      <c r="J2659" s="9">
        <v>18848</v>
      </c>
      <c r="K2659" s="8" t="s">
        <v>186</v>
      </c>
      <c r="L2659" s="10">
        <v>46070</v>
      </c>
      <c r="N2659" t="str">
        <f>IFERROR(VLOOKUP(A2659,Ordenes!$C$1:$C$215,1,FALSE),"N/A")</f>
        <v>N/A</v>
      </c>
      <c r="O2659" s="8" t="str">
        <f>_xlfn.CONCAT(YEAR(OP[[#This Row],[FechaDocumento]]),"-",MONTH(OP[[#This Row],[FechaDocumento]]))</f>
        <v>2026-2</v>
      </c>
    </row>
    <row r="2660" spans="1:15" ht="15">
      <c r="A2660" s="8">
        <v>3682</v>
      </c>
      <c r="B2660" s="8">
        <v>2310250030</v>
      </c>
      <c r="C2660" s="8" t="s">
        <v>188</v>
      </c>
      <c r="D2660" s="8" t="s">
        <v>12</v>
      </c>
      <c r="E2660" s="8" t="s">
        <v>13</v>
      </c>
      <c r="F2660" s="8" t="s">
        <v>47</v>
      </c>
      <c r="G2660" s="8" t="s">
        <v>48</v>
      </c>
      <c r="H2660" s="8" t="s">
        <v>49</v>
      </c>
      <c r="I2660" s="9">
        <v>20000</v>
      </c>
      <c r="J2660" s="9">
        <v>17166</v>
      </c>
      <c r="K2660" s="8" t="s">
        <v>188</v>
      </c>
      <c r="L2660" s="10">
        <v>46070</v>
      </c>
      <c r="N2660" t="str">
        <f>IFERROR(VLOOKUP(A2660,Ordenes!$C$1:$C$215,1,FALSE),"N/A")</f>
        <v>N/A</v>
      </c>
      <c r="O2660" s="8" t="str">
        <f>_xlfn.CONCAT(YEAR(OP[[#This Row],[FechaDocumento]]),"-",MONTH(OP[[#This Row],[FechaDocumento]]))</f>
        <v>2026-2</v>
      </c>
    </row>
    <row r="2661" spans="1:15" ht="15">
      <c r="A2661" s="8">
        <v>3683</v>
      </c>
      <c r="B2661" s="8">
        <v>2310250031</v>
      </c>
      <c r="C2661" s="8" t="s">
        <v>187</v>
      </c>
      <c r="D2661" s="8" t="s">
        <v>12</v>
      </c>
      <c r="E2661" s="8" t="s">
        <v>13</v>
      </c>
      <c r="F2661" s="8" t="s">
        <v>47</v>
      </c>
      <c r="G2661" s="8" t="s">
        <v>48</v>
      </c>
      <c r="H2661" s="8" t="s">
        <v>49</v>
      </c>
      <c r="I2661" s="9">
        <v>20000</v>
      </c>
      <c r="J2661" s="9">
        <v>20000</v>
      </c>
      <c r="K2661" s="8" t="s">
        <v>187</v>
      </c>
      <c r="L2661" s="10">
        <v>46070</v>
      </c>
      <c r="N2661" t="str">
        <f>IFERROR(VLOOKUP(A2661,Ordenes!$C$1:$C$215,1,FALSE),"N/A")</f>
        <v>N/A</v>
      </c>
      <c r="O2661" s="8" t="str">
        <f>_xlfn.CONCAT(YEAR(OP[[#This Row],[FechaDocumento]]),"-",MONTH(OP[[#This Row],[FechaDocumento]]))</f>
        <v>2026-2</v>
      </c>
    </row>
    <row r="2662" spans="1:15" ht="15">
      <c r="A2662" s="8">
        <v>3684</v>
      </c>
      <c r="B2662" s="8">
        <v>2310250032</v>
      </c>
      <c r="C2662" s="8" t="s">
        <v>180</v>
      </c>
      <c r="D2662" s="8" t="s">
        <v>12</v>
      </c>
      <c r="E2662" s="8" t="s">
        <v>13</v>
      </c>
      <c r="F2662" s="8" t="s">
        <v>47</v>
      </c>
      <c r="G2662" s="8" t="s">
        <v>48</v>
      </c>
      <c r="H2662" s="8" t="s">
        <v>49</v>
      </c>
      <c r="I2662" s="9">
        <v>20000</v>
      </c>
      <c r="J2662" s="9">
        <v>18054</v>
      </c>
      <c r="K2662" s="8" t="s">
        <v>180</v>
      </c>
      <c r="L2662" s="10">
        <v>46070</v>
      </c>
      <c r="N2662" t="str">
        <f>IFERROR(VLOOKUP(A2662,Ordenes!$C$1:$C$215,1,FALSE),"N/A")</f>
        <v>N/A</v>
      </c>
      <c r="O2662" s="8" t="str">
        <f>_xlfn.CONCAT(YEAR(OP[[#This Row],[FechaDocumento]]),"-",MONTH(OP[[#This Row],[FechaDocumento]]))</f>
        <v>2026-2</v>
      </c>
    </row>
    <row r="2663" spans="1:15" ht="15">
      <c r="A2663" s="8">
        <v>3685</v>
      </c>
      <c r="B2663" s="8">
        <v>2140040002</v>
      </c>
      <c r="C2663" s="8" t="s">
        <v>255</v>
      </c>
      <c r="D2663" s="8" t="s">
        <v>12</v>
      </c>
      <c r="E2663" s="8" t="s">
        <v>13</v>
      </c>
      <c r="F2663" s="8" t="s">
        <v>47</v>
      </c>
      <c r="G2663" s="8" t="s">
        <v>48</v>
      </c>
      <c r="H2663" s="8" t="s">
        <v>49</v>
      </c>
      <c r="I2663" s="9">
        <v>120000</v>
      </c>
      <c r="J2663" s="9">
        <v>120020</v>
      </c>
      <c r="K2663" s="8" t="s">
        <v>255</v>
      </c>
      <c r="L2663" s="10">
        <v>46070</v>
      </c>
      <c r="N2663" t="str">
        <f>IFERROR(VLOOKUP(A2663,Ordenes!$C$1:$C$215,1,FALSE),"N/A")</f>
        <v>N/A</v>
      </c>
      <c r="O2663" s="8" t="str">
        <f>_xlfn.CONCAT(YEAR(OP[[#This Row],[FechaDocumento]]),"-",MONTH(OP[[#This Row],[FechaDocumento]]))</f>
        <v>2026-2</v>
      </c>
    </row>
    <row r="2664" spans="1:15" ht="15">
      <c r="A2664" s="8">
        <v>3686</v>
      </c>
      <c r="B2664" s="8">
        <v>2310090497</v>
      </c>
      <c r="C2664" s="8" t="s">
        <v>75</v>
      </c>
      <c r="D2664" s="8" t="s">
        <v>12</v>
      </c>
      <c r="E2664" s="8" t="s">
        <v>13</v>
      </c>
      <c r="F2664" s="8" t="s">
        <v>47</v>
      </c>
      <c r="G2664" s="8" t="s">
        <v>48</v>
      </c>
      <c r="H2664" s="8" t="s">
        <v>49</v>
      </c>
      <c r="I2664" s="9">
        <v>17000</v>
      </c>
      <c r="J2664" s="9">
        <v>18450</v>
      </c>
      <c r="K2664" s="8" t="s">
        <v>75</v>
      </c>
      <c r="L2664" s="10">
        <v>46070</v>
      </c>
      <c r="N2664" t="str">
        <f>IFERROR(VLOOKUP(A2664,Ordenes!$C$1:$C$215,1,FALSE),"N/A")</f>
        <v>N/A</v>
      </c>
      <c r="O2664" s="8" t="str">
        <f>_xlfn.CONCAT(YEAR(OP[[#This Row],[FechaDocumento]]),"-",MONTH(OP[[#This Row],[FechaDocumento]]))</f>
        <v>2026-2</v>
      </c>
    </row>
    <row r="2665" spans="1:15" ht="15">
      <c r="A2665" s="8">
        <v>3687</v>
      </c>
      <c r="B2665" s="8">
        <v>2310090499</v>
      </c>
      <c r="C2665" s="8" t="s">
        <v>77</v>
      </c>
      <c r="D2665" s="8" t="s">
        <v>12</v>
      </c>
      <c r="E2665" s="8" t="s">
        <v>13</v>
      </c>
      <c r="F2665" s="8" t="s">
        <v>47</v>
      </c>
      <c r="G2665" s="8" t="s">
        <v>48</v>
      </c>
      <c r="H2665" s="8" t="s">
        <v>49</v>
      </c>
      <c r="I2665" s="9">
        <v>16000</v>
      </c>
      <c r="J2665" s="9">
        <v>16800</v>
      </c>
      <c r="K2665" s="8" t="s">
        <v>77</v>
      </c>
      <c r="L2665" s="10">
        <v>46070</v>
      </c>
      <c r="N2665" t="str">
        <f>IFERROR(VLOOKUP(A2665,Ordenes!$C$1:$C$215,1,FALSE),"N/A")</f>
        <v>N/A</v>
      </c>
      <c r="O2665" s="8" t="str">
        <f>_xlfn.CONCAT(YEAR(OP[[#This Row],[FechaDocumento]]),"-",MONTH(OP[[#This Row],[FechaDocumento]]))</f>
        <v>2026-2</v>
      </c>
    </row>
    <row r="2666" spans="1:15" ht="15">
      <c r="A2666" s="8">
        <v>3693</v>
      </c>
      <c r="B2666" s="8">
        <v>2110030200</v>
      </c>
      <c r="C2666" s="8" t="s">
        <v>957</v>
      </c>
      <c r="D2666" s="8" t="s">
        <v>12</v>
      </c>
      <c r="E2666" s="8" t="s">
        <v>13</v>
      </c>
      <c r="F2666" s="8" t="s">
        <v>47</v>
      </c>
      <c r="G2666" s="8" t="s">
        <v>48</v>
      </c>
      <c r="H2666" s="8" t="s">
        <v>49</v>
      </c>
      <c r="I2666" s="9">
        <v>100</v>
      </c>
      <c r="J2666" s="9">
        <v>100</v>
      </c>
      <c r="K2666" s="8" t="s">
        <v>957</v>
      </c>
      <c r="L2666" s="10">
        <v>46071</v>
      </c>
      <c r="N2666" t="str">
        <f>IFERROR(VLOOKUP(A2666,Ordenes!$C$1:$C$215,1,FALSE),"N/A")</f>
        <v>N/A</v>
      </c>
      <c r="O2666" s="8" t="str">
        <f>_xlfn.CONCAT(YEAR(OP[[#This Row],[FechaDocumento]]),"-",MONTH(OP[[#This Row],[FechaDocumento]]))</f>
        <v>2026-2</v>
      </c>
    </row>
    <row r="2667" spans="1:15" ht="15">
      <c r="A2667" s="8">
        <v>3694</v>
      </c>
      <c r="B2667" s="8">
        <v>2110120436</v>
      </c>
      <c r="C2667" s="8" t="s">
        <v>958</v>
      </c>
      <c r="D2667" s="8" t="s">
        <v>12</v>
      </c>
      <c r="E2667" s="8" t="s">
        <v>13</v>
      </c>
      <c r="F2667" s="8" t="s">
        <v>47</v>
      </c>
      <c r="G2667" s="8" t="s">
        <v>48</v>
      </c>
      <c r="H2667" s="8" t="s">
        <v>49</v>
      </c>
      <c r="I2667" s="9">
        <v>500</v>
      </c>
      <c r="J2667" s="9">
        <v>500</v>
      </c>
      <c r="K2667" s="8" t="s">
        <v>958</v>
      </c>
      <c r="L2667" s="10">
        <v>46071</v>
      </c>
      <c r="N2667" t="str">
        <f>IFERROR(VLOOKUP(A2667,Ordenes!$C$1:$C$215,1,FALSE),"N/A")</f>
        <v>N/A</v>
      </c>
      <c r="O2667" s="8" t="str">
        <f>_xlfn.CONCAT(YEAR(OP[[#This Row],[FechaDocumento]]),"-",MONTH(OP[[#This Row],[FechaDocumento]]))</f>
        <v>2026-2</v>
      </c>
    </row>
    <row r="2668" spans="1:15" ht="15">
      <c r="A2668" s="8">
        <v>3695</v>
      </c>
      <c r="B2668" s="8">
        <v>2110020342</v>
      </c>
      <c r="C2668" s="8" t="s">
        <v>476</v>
      </c>
      <c r="D2668" s="8" t="s">
        <v>12</v>
      </c>
      <c r="E2668" s="8" t="s">
        <v>13</v>
      </c>
      <c r="F2668" s="8" t="s">
        <v>47</v>
      </c>
      <c r="G2668" s="8" t="s">
        <v>48</v>
      </c>
      <c r="H2668" s="8" t="s">
        <v>49</v>
      </c>
      <c r="I2668" s="9">
        <v>7000</v>
      </c>
      <c r="J2668" s="9">
        <v>7008</v>
      </c>
      <c r="K2668" s="8" t="s">
        <v>476</v>
      </c>
      <c r="L2668" s="10">
        <v>46071</v>
      </c>
      <c r="N2668" t="str">
        <f>IFERROR(VLOOKUP(A2668,Ordenes!$C$1:$C$215,1,FALSE),"N/A")</f>
        <v>N/A</v>
      </c>
      <c r="O2668" s="8" t="str">
        <f>_xlfn.CONCAT(YEAR(OP[[#This Row],[FechaDocumento]]),"-",MONTH(OP[[#This Row],[FechaDocumento]]))</f>
        <v>2026-2</v>
      </c>
    </row>
    <row r="2669" spans="1:15" ht="15">
      <c r="A2669" s="8">
        <v>3713</v>
      </c>
      <c r="B2669" s="8">
        <v>2110020107</v>
      </c>
      <c r="C2669" s="8" t="s">
        <v>424</v>
      </c>
      <c r="D2669" s="8" t="s">
        <v>12</v>
      </c>
      <c r="E2669" s="8" t="s">
        <v>13</v>
      </c>
      <c r="F2669" s="8" t="s">
        <v>47</v>
      </c>
      <c r="G2669" s="8" t="s">
        <v>48</v>
      </c>
      <c r="H2669" s="8" t="s">
        <v>49</v>
      </c>
      <c r="I2669" s="9">
        <v>40000</v>
      </c>
      <c r="J2669" s="9">
        <v>34560</v>
      </c>
      <c r="K2669" s="8" t="s">
        <v>424</v>
      </c>
      <c r="L2669" s="10">
        <v>46073</v>
      </c>
      <c r="N2669" t="str">
        <f>IFERROR(VLOOKUP(A2669,Ordenes!$C$1:$C$215,1,FALSE),"N/A")</f>
        <v>N/A</v>
      </c>
      <c r="O2669" s="8" t="str">
        <f>_xlfn.CONCAT(YEAR(OP[[#This Row],[FechaDocumento]]),"-",MONTH(OP[[#This Row],[FechaDocumento]]))</f>
        <v>2026-2</v>
      </c>
    </row>
    <row r="2670" spans="1:15" ht="15">
      <c r="A2670" s="8">
        <v>3714</v>
      </c>
      <c r="B2670" s="8">
        <v>2140110694</v>
      </c>
      <c r="C2670" s="8" t="s">
        <v>959</v>
      </c>
      <c r="D2670" s="8" t="s">
        <v>12</v>
      </c>
      <c r="E2670" s="8" t="s">
        <v>108</v>
      </c>
      <c r="F2670" s="8" t="s">
        <v>109</v>
      </c>
      <c r="G2670" s="8" t="s">
        <v>110</v>
      </c>
      <c r="H2670" s="8" t="s">
        <v>111</v>
      </c>
      <c r="I2670" s="9">
        <v>10000</v>
      </c>
      <c r="J2670" s="9">
        <v>10000</v>
      </c>
      <c r="K2670" s="8" t="s">
        <v>959</v>
      </c>
      <c r="L2670" s="10">
        <v>46073</v>
      </c>
      <c r="N2670" t="str">
        <f>IFERROR(VLOOKUP(A2670,Ordenes!$C$1:$C$215,1,FALSE),"N/A")</f>
        <v>N/A</v>
      </c>
      <c r="O2670" s="8" t="str">
        <f>_xlfn.CONCAT(YEAR(OP[[#This Row],[FechaDocumento]]),"-",MONTH(OP[[#This Row],[FechaDocumento]]))</f>
        <v>2026-2</v>
      </c>
    </row>
    <row r="2671" spans="1:15" ht="15">
      <c r="A2671" s="8">
        <v>3719</v>
      </c>
      <c r="B2671" s="8">
        <v>2110030082</v>
      </c>
      <c r="C2671" s="8" t="s">
        <v>579</v>
      </c>
      <c r="D2671" s="8" t="s">
        <v>12</v>
      </c>
      <c r="E2671" s="8" t="s">
        <v>13</v>
      </c>
      <c r="F2671" s="8" t="s">
        <v>47</v>
      </c>
      <c r="G2671" s="8" t="s">
        <v>48</v>
      </c>
      <c r="H2671" s="8" t="s">
        <v>49</v>
      </c>
      <c r="I2671" s="9">
        <v>3700</v>
      </c>
      <c r="J2671" s="9">
        <v>4008</v>
      </c>
      <c r="K2671" s="8" t="s">
        <v>579</v>
      </c>
      <c r="L2671" s="10">
        <v>46076</v>
      </c>
      <c r="N2671" t="str">
        <f>IFERROR(VLOOKUP(A2671,Ordenes!$C$1:$C$215,1,FALSE),"N/A")</f>
        <v>N/A</v>
      </c>
      <c r="O2671" s="8" t="str">
        <f>_xlfn.CONCAT(YEAR(OP[[#This Row],[FechaDocumento]]),"-",MONTH(OP[[#This Row],[FechaDocumento]]))</f>
        <v>2026-2</v>
      </c>
    </row>
    <row r="2672" spans="1:15" ht="15">
      <c r="A2672" s="8">
        <v>3720</v>
      </c>
      <c r="B2672" s="8">
        <v>2110030119</v>
      </c>
      <c r="C2672" s="8" t="s">
        <v>57</v>
      </c>
      <c r="D2672" s="8" t="s">
        <v>12</v>
      </c>
      <c r="E2672" s="8" t="s">
        <v>13</v>
      </c>
      <c r="F2672" s="8" t="s">
        <v>47</v>
      </c>
      <c r="G2672" s="8" t="s">
        <v>48</v>
      </c>
      <c r="H2672" s="8" t="s">
        <v>49</v>
      </c>
      <c r="I2672" s="9">
        <v>2000</v>
      </c>
      <c r="J2672" s="9">
        <v>1606</v>
      </c>
      <c r="K2672" s="8" t="s">
        <v>57</v>
      </c>
      <c r="L2672" s="10">
        <v>46076</v>
      </c>
      <c r="N2672" t="str">
        <f>IFERROR(VLOOKUP(A2672,Ordenes!$C$1:$C$215,1,FALSE),"N/A")</f>
        <v>N/A</v>
      </c>
      <c r="O2672" s="8" t="str">
        <f>_xlfn.CONCAT(YEAR(OP[[#This Row],[FechaDocumento]]),"-",MONTH(OP[[#This Row],[FechaDocumento]]))</f>
        <v>2026-2</v>
      </c>
    </row>
    <row r="2673" spans="1:15" ht="15">
      <c r="A2673" s="8">
        <v>3722</v>
      </c>
      <c r="B2673" s="8">
        <v>2110020108</v>
      </c>
      <c r="C2673" s="8" t="s">
        <v>80</v>
      </c>
      <c r="D2673" s="8" t="s">
        <v>12</v>
      </c>
      <c r="E2673" s="8" t="s">
        <v>13</v>
      </c>
      <c r="F2673" s="8" t="s">
        <v>47</v>
      </c>
      <c r="G2673" s="8" t="s">
        <v>48</v>
      </c>
      <c r="H2673" s="8" t="s">
        <v>49</v>
      </c>
      <c r="I2673" s="9">
        <v>7800</v>
      </c>
      <c r="J2673" s="9">
        <v>5544</v>
      </c>
      <c r="K2673" s="8" t="s">
        <v>80</v>
      </c>
      <c r="L2673" s="10">
        <v>46076</v>
      </c>
      <c r="N2673" t="str">
        <f>IFERROR(VLOOKUP(A2673,Ordenes!$C$1:$C$215,1,FALSE),"N/A")</f>
        <v>N/A</v>
      </c>
      <c r="O2673" s="8" t="str">
        <f>_xlfn.CONCAT(YEAR(OP[[#This Row],[FechaDocumento]]),"-",MONTH(OP[[#This Row],[FechaDocumento]]))</f>
        <v>2026-2</v>
      </c>
    </row>
    <row r="2674" spans="1:15" ht="15">
      <c r="A2674" s="8">
        <v>3723</v>
      </c>
      <c r="B2674" s="8">
        <v>2110020322</v>
      </c>
      <c r="C2674" s="8" t="s">
        <v>243</v>
      </c>
      <c r="D2674" s="8" t="s">
        <v>12</v>
      </c>
      <c r="E2674" s="8" t="s">
        <v>13</v>
      </c>
      <c r="F2674" s="8" t="s">
        <v>47</v>
      </c>
      <c r="G2674" s="8" t="s">
        <v>48</v>
      </c>
      <c r="H2674" s="8" t="s">
        <v>49</v>
      </c>
      <c r="I2674" s="9">
        <v>8000</v>
      </c>
      <c r="J2674" s="9">
        <v>3264</v>
      </c>
      <c r="K2674" s="8" t="s">
        <v>243</v>
      </c>
      <c r="L2674" s="10">
        <v>46076</v>
      </c>
      <c r="N2674" t="str">
        <f>IFERROR(VLOOKUP(A2674,Ordenes!$C$1:$C$215,1,FALSE),"N/A")</f>
        <v>N/A</v>
      </c>
      <c r="O2674" s="8" t="str">
        <f>_xlfn.CONCAT(YEAR(OP[[#This Row],[FechaDocumento]]),"-",MONTH(OP[[#This Row],[FechaDocumento]]))</f>
        <v>2026-2</v>
      </c>
    </row>
    <row r="2675" spans="1:15" ht="15">
      <c r="A2675" s="8">
        <v>3724</v>
      </c>
      <c r="B2675" s="8">
        <v>2110020115</v>
      </c>
      <c r="C2675" s="8" t="s">
        <v>566</v>
      </c>
      <c r="D2675" s="8" t="s">
        <v>12</v>
      </c>
      <c r="E2675" s="8" t="s">
        <v>13</v>
      </c>
      <c r="F2675" s="8" t="s">
        <v>47</v>
      </c>
      <c r="G2675" s="8" t="s">
        <v>48</v>
      </c>
      <c r="H2675" s="8" t="s">
        <v>49</v>
      </c>
      <c r="I2675" s="9">
        <v>12000</v>
      </c>
      <c r="J2675" s="9">
        <v>12048</v>
      </c>
      <c r="K2675" s="8" t="s">
        <v>566</v>
      </c>
      <c r="L2675" s="10">
        <v>46076</v>
      </c>
      <c r="N2675" t="str">
        <f>IFERROR(VLOOKUP(A2675,Ordenes!$C$1:$C$215,1,FALSE),"N/A")</f>
        <v>N/A</v>
      </c>
      <c r="O2675" s="8" t="str">
        <f>_xlfn.CONCAT(YEAR(OP[[#This Row],[FechaDocumento]]),"-",MONTH(OP[[#This Row],[FechaDocumento]]))</f>
        <v>2026-2</v>
      </c>
    </row>
    <row r="2676" spans="1:15" ht="15">
      <c r="A2676" s="8">
        <v>3726</v>
      </c>
      <c r="B2676" s="8">
        <v>2310320088</v>
      </c>
      <c r="C2676" s="8" t="s">
        <v>252</v>
      </c>
      <c r="D2676" s="8" t="s">
        <v>12</v>
      </c>
      <c r="E2676" s="8" t="s">
        <v>13</v>
      </c>
      <c r="F2676" s="8" t="s">
        <v>91</v>
      </c>
      <c r="G2676" s="8" t="s">
        <v>92</v>
      </c>
      <c r="H2676" s="8" t="s">
        <v>93</v>
      </c>
      <c r="I2676" s="9">
        <v>4000</v>
      </c>
      <c r="J2676" s="9">
        <v>4000</v>
      </c>
      <c r="K2676" s="8" t="s">
        <v>252</v>
      </c>
      <c r="L2676" s="10">
        <v>46077</v>
      </c>
      <c r="N2676" t="str">
        <f>IFERROR(VLOOKUP(A2676,Ordenes!$C$1:$C$215,1,FALSE),"N/A")</f>
        <v>N/A</v>
      </c>
      <c r="O2676" s="8" t="str">
        <f>_xlfn.CONCAT(YEAR(OP[[#This Row],[FechaDocumento]]),"-",MONTH(OP[[#This Row],[FechaDocumento]]))</f>
        <v>2026-2</v>
      </c>
    </row>
    <row r="2677" spans="1:15" ht="15">
      <c r="A2677" s="8">
        <v>3727</v>
      </c>
      <c r="B2677" s="8">
        <v>2140110723</v>
      </c>
      <c r="C2677" s="8" t="s">
        <v>938</v>
      </c>
      <c r="D2677" s="8" t="s">
        <v>12</v>
      </c>
      <c r="E2677" s="8" t="s">
        <v>108</v>
      </c>
      <c r="F2677" s="8" t="s">
        <v>109</v>
      </c>
      <c r="G2677" s="8" t="s">
        <v>110</v>
      </c>
      <c r="H2677" s="8" t="s">
        <v>111</v>
      </c>
      <c r="I2677" s="9">
        <v>2000</v>
      </c>
      <c r="J2677" s="9">
        <v>2225</v>
      </c>
      <c r="K2677" s="8" t="s">
        <v>938</v>
      </c>
      <c r="L2677" s="10">
        <v>46077</v>
      </c>
      <c r="N2677" t="str">
        <f>IFERROR(VLOOKUP(A2677,Ordenes!$C$1:$C$215,1,FALSE),"N/A")</f>
        <v>N/A</v>
      </c>
      <c r="O2677" s="8" t="str">
        <f>_xlfn.CONCAT(YEAR(OP[[#This Row],[FechaDocumento]]),"-",MONTH(OP[[#This Row],[FechaDocumento]]))</f>
        <v>2026-2</v>
      </c>
    </row>
    <row r="2678" spans="1:15" ht="15">
      <c r="A2678" s="8">
        <v>3728</v>
      </c>
      <c r="B2678" s="8">
        <v>2140110533</v>
      </c>
      <c r="C2678" s="8" t="s">
        <v>624</v>
      </c>
      <c r="D2678" s="8" t="s">
        <v>12</v>
      </c>
      <c r="E2678" s="8" t="s">
        <v>108</v>
      </c>
      <c r="F2678" s="8" t="s">
        <v>109</v>
      </c>
      <c r="G2678" s="8" t="s">
        <v>110</v>
      </c>
      <c r="H2678" s="8" t="s">
        <v>111</v>
      </c>
      <c r="I2678" s="9">
        <v>50000</v>
      </c>
      <c r="J2678" s="9">
        <v>50000</v>
      </c>
      <c r="K2678" s="8" t="s">
        <v>624</v>
      </c>
      <c r="L2678" s="10">
        <v>46077</v>
      </c>
      <c r="N2678" t="str">
        <f>IFERROR(VLOOKUP(A2678,Ordenes!$C$1:$C$215,1,FALSE),"N/A")</f>
        <v>N/A</v>
      </c>
      <c r="O2678" s="8" t="str">
        <f>_xlfn.CONCAT(YEAR(OP[[#This Row],[FechaDocumento]]),"-",MONTH(OP[[#This Row],[FechaDocumento]]))</f>
        <v>2026-2</v>
      </c>
    </row>
    <row r="2679" spans="1:15" ht="15">
      <c r="A2679" s="8">
        <v>3729</v>
      </c>
      <c r="B2679" s="8">
        <v>2140110725</v>
      </c>
      <c r="C2679" s="8" t="s">
        <v>960</v>
      </c>
      <c r="D2679" s="8" t="s">
        <v>12</v>
      </c>
      <c r="E2679" s="8" t="s">
        <v>108</v>
      </c>
      <c r="F2679" s="8" t="s">
        <v>109</v>
      </c>
      <c r="G2679" s="8" t="s">
        <v>110</v>
      </c>
      <c r="H2679" s="8" t="s">
        <v>111</v>
      </c>
      <c r="I2679" s="9">
        <v>2500</v>
      </c>
      <c r="J2679" s="9">
        <v>2500</v>
      </c>
      <c r="K2679" s="8" t="s">
        <v>960</v>
      </c>
      <c r="L2679" s="10">
        <v>46077</v>
      </c>
      <c r="N2679" t="str">
        <f>IFERROR(VLOOKUP(A2679,Ordenes!$C$1:$C$215,1,FALSE),"N/A")</f>
        <v>N/A</v>
      </c>
      <c r="O2679" s="8" t="str">
        <f>_xlfn.CONCAT(YEAR(OP[[#This Row],[FechaDocumento]]),"-",MONTH(OP[[#This Row],[FechaDocumento]]))</f>
        <v>2026-2</v>
      </c>
    </row>
    <row r="2680" spans="1:15" ht="15">
      <c r="A2680" s="8">
        <v>3730</v>
      </c>
      <c r="B2680" s="8">
        <v>2140110727</v>
      </c>
      <c r="C2680" s="8" t="s">
        <v>930</v>
      </c>
      <c r="D2680" s="8" t="s">
        <v>12</v>
      </c>
      <c r="E2680" s="8" t="s">
        <v>108</v>
      </c>
      <c r="F2680" s="8" t="s">
        <v>109</v>
      </c>
      <c r="G2680" s="8" t="s">
        <v>110</v>
      </c>
      <c r="H2680" s="8" t="s">
        <v>111</v>
      </c>
      <c r="I2680" s="9">
        <v>2550</v>
      </c>
      <c r="J2680" s="9">
        <v>2550</v>
      </c>
      <c r="K2680" s="8" t="s">
        <v>930</v>
      </c>
      <c r="L2680" s="10">
        <v>46077</v>
      </c>
      <c r="N2680" t="str">
        <f>IFERROR(VLOOKUP(A2680,Ordenes!$C$1:$C$215,1,FALSE),"N/A")</f>
        <v>N/A</v>
      </c>
      <c r="O2680" s="8" t="str">
        <f>_xlfn.CONCAT(YEAR(OP[[#This Row],[FechaDocumento]]),"-",MONTH(OP[[#This Row],[FechaDocumento]]))</f>
        <v>2026-2</v>
      </c>
    </row>
    <row r="2681" spans="1:15" ht="15">
      <c r="A2681" s="8">
        <v>3731</v>
      </c>
      <c r="B2681" s="8">
        <v>2140110722</v>
      </c>
      <c r="C2681" s="8" t="s">
        <v>961</v>
      </c>
      <c r="D2681" s="8" t="s">
        <v>12</v>
      </c>
      <c r="E2681" s="8" t="s">
        <v>108</v>
      </c>
      <c r="F2681" s="8" t="s">
        <v>109</v>
      </c>
      <c r="G2681" s="8" t="s">
        <v>110</v>
      </c>
      <c r="H2681" s="8" t="s">
        <v>111</v>
      </c>
      <c r="I2681" s="9">
        <v>1000</v>
      </c>
      <c r="J2681" s="9">
        <v>0</v>
      </c>
      <c r="K2681" s="8" t="s">
        <v>961</v>
      </c>
      <c r="L2681" s="10">
        <v>46077</v>
      </c>
      <c r="N2681" t="str">
        <f>IFERROR(VLOOKUP(A2681,Ordenes!$C$1:$C$215,1,FALSE),"N/A")</f>
        <v>N/A</v>
      </c>
      <c r="O2681" s="8" t="str">
        <f>_xlfn.CONCAT(YEAR(OP[[#This Row],[FechaDocumento]]),"-",MONTH(OP[[#This Row],[FechaDocumento]]))</f>
        <v>2026-2</v>
      </c>
    </row>
    <row r="2682" spans="1:15" ht="15">
      <c r="A2682" s="8">
        <v>3732</v>
      </c>
      <c r="B2682" s="8">
        <v>2140110721</v>
      </c>
      <c r="C2682" s="8" t="s">
        <v>962</v>
      </c>
      <c r="D2682" s="8" t="s">
        <v>12</v>
      </c>
      <c r="E2682" s="8" t="s">
        <v>108</v>
      </c>
      <c r="F2682" s="8" t="s">
        <v>109</v>
      </c>
      <c r="G2682" s="8" t="s">
        <v>110</v>
      </c>
      <c r="H2682" s="8" t="s">
        <v>111</v>
      </c>
      <c r="I2682" s="9">
        <v>6300</v>
      </c>
      <c r="J2682" s="9">
        <v>6300</v>
      </c>
      <c r="K2682" s="8" t="s">
        <v>962</v>
      </c>
      <c r="L2682" s="10">
        <v>46077</v>
      </c>
      <c r="N2682" t="str">
        <f>IFERROR(VLOOKUP(A2682,Ordenes!$C$1:$C$215,1,FALSE),"N/A")</f>
        <v>N/A</v>
      </c>
      <c r="O2682" s="8" t="str">
        <f>_xlfn.CONCAT(YEAR(OP[[#This Row],[FechaDocumento]]),"-",MONTH(OP[[#This Row],[FechaDocumento]]))</f>
        <v>2026-2</v>
      </c>
    </row>
    <row r="2683" spans="1:15" ht="15">
      <c r="A2683" s="8">
        <v>3733</v>
      </c>
      <c r="B2683" s="8">
        <v>2140110720</v>
      </c>
      <c r="C2683" s="8" t="s">
        <v>963</v>
      </c>
      <c r="D2683" s="8" t="s">
        <v>12</v>
      </c>
      <c r="E2683" s="8" t="s">
        <v>108</v>
      </c>
      <c r="F2683" s="8" t="s">
        <v>109</v>
      </c>
      <c r="G2683" s="8" t="s">
        <v>110</v>
      </c>
      <c r="H2683" s="8" t="s">
        <v>111</v>
      </c>
      <c r="I2683" s="9">
        <v>6500</v>
      </c>
      <c r="J2683" s="9">
        <v>6500</v>
      </c>
      <c r="K2683" s="8" t="s">
        <v>963</v>
      </c>
      <c r="L2683" s="10">
        <v>46077</v>
      </c>
      <c r="N2683" t="str">
        <f>IFERROR(VLOOKUP(A2683,Ordenes!$C$1:$C$215,1,FALSE),"N/A")</f>
        <v>N/A</v>
      </c>
      <c r="O2683" s="8" t="str">
        <f>_xlfn.CONCAT(YEAR(OP[[#This Row],[FechaDocumento]]),"-",MONTH(OP[[#This Row],[FechaDocumento]]))</f>
        <v>2026-2</v>
      </c>
    </row>
    <row r="2684" spans="1:15" ht="15">
      <c r="A2684" s="8">
        <v>3736</v>
      </c>
      <c r="B2684" s="8">
        <v>2110110002</v>
      </c>
      <c r="C2684" s="8" t="s">
        <v>489</v>
      </c>
      <c r="D2684" s="8" t="s">
        <v>12</v>
      </c>
      <c r="E2684" s="8" t="s">
        <v>13</v>
      </c>
      <c r="F2684" s="8" t="s">
        <v>47</v>
      </c>
      <c r="G2684" s="8" t="s">
        <v>48</v>
      </c>
      <c r="H2684" s="8" t="s">
        <v>49</v>
      </c>
      <c r="I2684" s="9">
        <v>28000</v>
      </c>
      <c r="J2684" s="9">
        <v>29052</v>
      </c>
      <c r="K2684" s="8" t="s">
        <v>489</v>
      </c>
      <c r="L2684" s="10">
        <v>46078</v>
      </c>
      <c r="N2684" t="str">
        <f>IFERROR(VLOOKUP(A2684,Ordenes!$C$1:$C$215,1,FALSE),"N/A")</f>
        <v>N/A</v>
      </c>
      <c r="O2684" s="8" t="str">
        <f>_xlfn.CONCAT(YEAR(OP[[#This Row],[FechaDocumento]]),"-",MONTH(OP[[#This Row],[FechaDocumento]]))</f>
        <v>2026-2</v>
      </c>
    </row>
    <row r="2685" spans="1:15" ht="15">
      <c r="A2685" s="8">
        <v>3737</v>
      </c>
      <c r="B2685" s="8">
        <v>2110020322</v>
      </c>
      <c r="C2685" s="8" t="s">
        <v>243</v>
      </c>
      <c r="D2685" s="8" t="s">
        <v>12</v>
      </c>
      <c r="E2685" s="8" t="s">
        <v>13</v>
      </c>
      <c r="F2685" s="8" t="s">
        <v>47</v>
      </c>
      <c r="G2685" s="8" t="s">
        <v>48</v>
      </c>
      <c r="H2685" s="8" t="s">
        <v>49</v>
      </c>
      <c r="I2685" s="9">
        <v>5000</v>
      </c>
      <c r="J2685" s="9">
        <v>4896</v>
      </c>
      <c r="K2685" s="8" t="s">
        <v>243</v>
      </c>
      <c r="L2685" s="10">
        <v>46078</v>
      </c>
      <c r="N2685" t="str">
        <f>IFERROR(VLOOKUP(A2685,Ordenes!$C$1:$C$215,1,FALSE),"N/A")</f>
        <v>N/A</v>
      </c>
      <c r="O2685" s="8" t="str">
        <f>_xlfn.CONCAT(YEAR(OP[[#This Row],[FechaDocumento]]),"-",MONTH(OP[[#This Row],[FechaDocumento]]))</f>
        <v>2026-2</v>
      </c>
    </row>
    <row r="2686" spans="1:15" ht="15">
      <c r="A2686" s="8">
        <v>3739</v>
      </c>
      <c r="B2686" s="8">
        <v>2140150001</v>
      </c>
      <c r="C2686" s="8" t="s">
        <v>82</v>
      </c>
      <c r="D2686" s="8" t="s">
        <v>12</v>
      </c>
      <c r="E2686" s="8" t="s">
        <v>13</v>
      </c>
      <c r="F2686" s="8" t="s">
        <v>47</v>
      </c>
      <c r="G2686" s="8" t="s">
        <v>48</v>
      </c>
      <c r="H2686" s="8" t="s">
        <v>49</v>
      </c>
      <c r="I2686" s="9">
        <v>30000</v>
      </c>
      <c r="J2686" s="9">
        <v>29856</v>
      </c>
      <c r="K2686" s="8" t="s">
        <v>82</v>
      </c>
      <c r="L2686" s="10">
        <v>46079</v>
      </c>
      <c r="N2686" t="str">
        <f>IFERROR(VLOOKUP(A2686,Ordenes!$C$1:$C$215,1,FALSE),"N/A")</f>
        <v>N/A</v>
      </c>
      <c r="O2686" s="8" t="str">
        <f>_xlfn.CONCAT(YEAR(OP[[#This Row],[FechaDocumento]]),"-",MONTH(OP[[#This Row],[FechaDocumento]]))</f>
        <v>2026-2</v>
      </c>
    </row>
    <row r="2687" spans="1:15" ht="15">
      <c r="A2687" s="8">
        <v>3740</v>
      </c>
      <c r="B2687" s="8">
        <v>2110030001</v>
      </c>
      <c r="C2687" s="8" t="s">
        <v>60</v>
      </c>
      <c r="D2687" s="8" t="s">
        <v>12</v>
      </c>
      <c r="E2687" s="8" t="s">
        <v>13</v>
      </c>
      <c r="F2687" s="8" t="s">
        <v>47</v>
      </c>
      <c r="G2687" s="8" t="s">
        <v>48</v>
      </c>
      <c r="H2687" s="8" t="s">
        <v>49</v>
      </c>
      <c r="I2687" s="9">
        <v>38000</v>
      </c>
      <c r="J2687" s="9">
        <v>30636</v>
      </c>
      <c r="K2687" s="8" t="s">
        <v>60</v>
      </c>
      <c r="L2687" s="10">
        <v>46079</v>
      </c>
      <c r="N2687" t="str">
        <f>IFERROR(VLOOKUP(A2687,Ordenes!$C$1:$C$215,1,FALSE),"N/A")</f>
        <v>N/A</v>
      </c>
      <c r="O2687" s="8" t="str">
        <f>_xlfn.CONCAT(YEAR(OP[[#This Row],[FechaDocumento]]),"-",MONTH(OP[[#This Row],[FechaDocumento]]))</f>
        <v>2026-2</v>
      </c>
    </row>
    <row r="2688" spans="1:15" ht="15">
      <c r="A2688" s="8">
        <v>3741</v>
      </c>
      <c r="B2688" s="8">
        <v>2110020107</v>
      </c>
      <c r="C2688" s="8" t="s">
        <v>424</v>
      </c>
      <c r="D2688" s="8" t="s">
        <v>12</v>
      </c>
      <c r="E2688" s="8" t="s">
        <v>13</v>
      </c>
      <c r="F2688" s="8" t="s">
        <v>47</v>
      </c>
      <c r="G2688" s="8" t="s">
        <v>48</v>
      </c>
      <c r="H2688" s="8" t="s">
        <v>49</v>
      </c>
      <c r="I2688" s="9">
        <v>18000</v>
      </c>
      <c r="J2688" s="9">
        <v>5448</v>
      </c>
      <c r="K2688" s="8" t="s">
        <v>424</v>
      </c>
      <c r="L2688" s="10">
        <v>46079</v>
      </c>
      <c r="N2688" t="str">
        <f>IFERROR(VLOOKUP(A2688,Ordenes!$C$1:$C$215,1,FALSE),"N/A")</f>
        <v>N/A</v>
      </c>
      <c r="O2688" s="8" t="str">
        <f>_xlfn.CONCAT(YEAR(OP[[#This Row],[FechaDocumento]]),"-",MONTH(OP[[#This Row],[FechaDocumento]]))</f>
        <v>2026-2</v>
      </c>
    </row>
    <row r="2689" spans="1:15" ht="15">
      <c r="A2689" s="8">
        <v>3743</v>
      </c>
      <c r="B2689" s="8">
        <v>2310250021</v>
      </c>
      <c r="C2689" s="8" t="s">
        <v>185</v>
      </c>
      <c r="D2689" s="8" t="s">
        <v>12</v>
      </c>
      <c r="E2689" s="8" t="s">
        <v>13</v>
      </c>
      <c r="F2689" s="8" t="s">
        <v>47</v>
      </c>
      <c r="G2689" s="8" t="s">
        <v>48</v>
      </c>
      <c r="H2689" s="8" t="s">
        <v>49</v>
      </c>
      <c r="I2689" s="9">
        <v>16645</v>
      </c>
      <c r="J2689" s="9">
        <v>16645</v>
      </c>
      <c r="K2689" s="8" t="s">
        <v>185</v>
      </c>
      <c r="L2689" s="10">
        <v>46079</v>
      </c>
      <c r="N2689" t="str">
        <f>IFERROR(VLOOKUP(A2689,Ordenes!$C$1:$C$215,1,FALSE),"N/A")</f>
        <v>N/A</v>
      </c>
      <c r="O2689" s="8" t="str">
        <f>_xlfn.CONCAT(YEAR(OP[[#This Row],[FechaDocumento]]),"-",MONTH(OP[[#This Row],[FechaDocumento]]))</f>
        <v>2026-2</v>
      </c>
    </row>
    <row r="2690" spans="1:15" ht="15">
      <c r="A2690" s="8">
        <v>3744</v>
      </c>
      <c r="B2690" s="8">
        <v>2310360001</v>
      </c>
      <c r="C2690" s="8" t="s">
        <v>623</v>
      </c>
      <c r="D2690" s="8" t="s">
        <v>12</v>
      </c>
      <c r="E2690" s="8" t="s">
        <v>13</v>
      </c>
      <c r="F2690" s="8" t="s">
        <v>47</v>
      </c>
      <c r="G2690" s="8" t="s">
        <v>48</v>
      </c>
      <c r="H2690" s="8" t="s">
        <v>49</v>
      </c>
      <c r="I2690" s="9">
        <v>9380</v>
      </c>
      <c r="J2690" s="9">
        <v>9380</v>
      </c>
      <c r="K2690" s="8" t="s">
        <v>964</v>
      </c>
      <c r="L2690" s="10">
        <v>46079</v>
      </c>
      <c r="N2690" t="str">
        <f>IFERROR(VLOOKUP(A2690,Ordenes!$C$1:$C$215,1,FALSE),"N/A")</f>
        <v>N/A</v>
      </c>
      <c r="O2690" s="8" t="str">
        <f>_xlfn.CONCAT(YEAR(OP[[#This Row],[FechaDocumento]]),"-",MONTH(OP[[#This Row],[FechaDocumento]]))</f>
        <v>2026-2</v>
      </c>
    </row>
    <row r="2691" spans="1:15" ht="15">
      <c r="A2691" s="8">
        <v>3746</v>
      </c>
      <c r="B2691" s="8">
        <v>2310320088</v>
      </c>
      <c r="C2691" s="8" t="s">
        <v>252</v>
      </c>
      <c r="D2691" s="8" t="s">
        <v>12</v>
      </c>
      <c r="E2691" s="8" t="s">
        <v>13</v>
      </c>
      <c r="F2691" s="8" t="s">
        <v>91</v>
      </c>
      <c r="G2691" s="8" t="s">
        <v>92</v>
      </c>
      <c r="H2691" s="8" t="s">
        <v>93</v>
      </c>
      <c r="I2691" s="9">
        <v>8000</v>
      </c>
      <c r="J2691" s="9">
        <v>8000</v>
      </c>
      <c r="K2691" s="8" t="s">
        <v>252</v>
      </c>
      <c r="L2691" s="10">
        <v>46079</v>
      </c>
      <c r="N2691" t="str">
        <f>IFERROR(VLOOKUP(A2691,Ordenes!$C$1:$C$215,1,FALSE),"N/A")</f>
        <v>N/A</v>
      </c>
      <c r="O2691" s="8" t="str">
        <f>_xlfn.CONCAT(YEAR(OP[[#This Row],[FechaDocumento]]),"-",MONTH(OP[[#This Row],[FechaDocumento]]))</f>
        <v>2026-2</v>
      </c>
    </row>
    <row r="2692" spans="1:15" ht="15">
      <c r="A2692" s="8">
        <v>3747</v>
      </c>
      <c r="B2692" s="8">
        <v>2310160558</v>
      </c>
      <c r="C2692" s="8" t="s">
        <v>652</v>
      </c>
      <c r="D2692" s="8" t="s">
        <v>12</v>
      </c>
      <c r="E2692" s="8" t="s">
        <v>13</v>
      </c>
      <c r="F2692" s="8" t="s">
        <v>14</v>
      </c>
      <c r="G2692" s="8" t="s">
        <v>15</v>
      </c>
      <c r="H2692" s="8" t="s">
        <v>16</v>
      </c>
      <c r="I2692" s="9">
        <v>265000</v>
      </c>
      <c r="J2692" s="9">
        <v>265000</v>
      </c>
      <c r="K2692" s="8" t="s">
        <v>965</v>
      </c>
      <c r="L2692" s="10">
        <v>46080</v>
      </c>
      <c r="N2692" t="str">
        <f>IFERROR(VLOOKUP(A2692,Ordenes!$C$1:$C$215,1,FALSE),"N/A")</f>
        <v>N/A</v>
      </c>
      <c r="O2692" s="8" t="str">
        <f>_xlfn.CONCAT(YEAR(OP[[#This Row],[FechaDocumento]]),"-",MONTH(OP[[#This Row],[FechaDocumento]]))</f>
        <v>2026-2</v>
      </c>
    </row>
    <row r="2693" spans="1:15" ht="15">
      <c r="A2693" s="8">
        <v>3749</v>
      </c>
      <c r="B2693" s="8">
        <v>2310030273</v>
      </c>
      <c r="C2693" s="8" t="s">
        <v>349</v>
      </c>
      <c r="D2693" s="8" t="s">
        <v>12</v>
      </c>
      <c r="E2693" s="8" t="s">
        <v>13</v>
      </c>
      <c r="F2693" s="8" t="s">
        <v>91</v>
      </c>
      <c r="G2693" s="8" t="s">
        <v>92</v>
      </c>
      <c r="H2693" s="8" t="s">
        <v>93</v>
      </c>
      <c r="I2693" s="9">
        <v>3667.6</v>
      </c>
      <c r="J2693" s="9">
        <v>1804</v>
      </c>
      <c r="K2693" s="8" t="s">
        <v>966</v>
      </c>
      <c r="L2693" s="10">
        <v>46080</v>
      </c>
      <c r="N2693" t="str">
        <f>IFERROR(VLOOKUP(A2693,Ordenes!$C$1:$C$215,1,FALSE),"N/A")</f>
        <v>N/A</v>
      </c>
      <c r="O2693" s="8" t="str">
        <f>_xlfn.CONCAT(YEAR(OP[[#This Row],[FechaDocumento]]),"-",MONTH(OP[[#This Row],[FechaDocumento]]))</f>
        <v>2026-2</v>
      </c>
    </row>
    <row r="2694" spans="1:15" ht="15">
      <c r="A2694" s="8">
        <v>3750</v>
      </c>
      <c r="B2694" s="8">
        <v>2310030016</v>
      </c>
      <c r="C2694" s="8" t="s">
        <v>94</v>
      </c>
      <c r="D2694" s="8" t="s">
        <v>12</v>
      </c>
      <c r="E2694" s="8" t="s">
        <v>13</v>
      </c>
      <c r="F2694" s="8" t="s">
        <v>91</v>
      </c>
      <c r="G2694" s="8" t="s">
        <v>92</v>
      </c>
      <c r="H2694" s="8" t="s">
        <v>93</v>
      </c>
      <c r="I2694" s="9">
        <v>2450</v>
      </c>
      <c r="J2694" s="9">
        <v>2450</v>
      </c>
      <c r="K2694" s="8" t="s">
        <v>967</v>
      </c>
      <c r="L2694" s="10">
        <v>46080</v>
      </c>
      <c r="N2694" t="str">
        <f>IFERROR(VLOOKUP(A2694,Ordenes!$C$1:$C$215,1,FALSE),"N/A")</f>
        <v>N/A</v>
      </c>
      <c r="O2694" s="8" t="str">
        <f>_xlfn.CONCAT(YEAR(OP[[#This Row],[FechaDocumento]]),"-",MONTH(OP[[#This Row],[FechaDocumento]]))</f>
        <v>2026-2</v>
      </c>
    </row>
    <row r="2695" spans="1:15" ht="15">
      <c r="A2695" s="8">
        <v>3751</v>
      </c>
      <c r="B2695" s="8">
        <v>2310030017</v>
      </c>
      <c r="C2695" s="8" t="s">
        <v>97</v>
      </c>
      <c r="D2695" s="8" t="s">
        <v>12</v>
      </c>
      <c r="E2695" s="8" t="s">
        <v>13</v>
      </c>
      <c r="F2695" s="8" t="s">
        <v>91</v>
      </c>
      <c r="G2695" s="8" t="s">
        <v>92</v>
      </c>
      <c r="H2695" s="8" t="s">
        <v>93</v>
      </c>
      <c r="I2695" s="9">
        <v>1550</v>
      </c>
      <c r="J2695" s="9">
        <v>1550</v>
      </c>
      <c r="K2695" s="8" t="s">
        <v>97</v>
      </c>
      <c r="L2695" s="10">
        <v>46080</v>
      </c>
      <c r="N2695" t="str">
        <f>IFERROR(VLOOKUP(A2695,Ordenes!$C$1:$C$215,1,FALSE),"N/A")</f>
        <v>N/A</v>
      </c>
      <c r="O2695" s="8" t="str">
        <f>_xlfn.CONCAT(YEAR(OP[[#This Row],[FechaDocumento]]),"-",MONTH(OP[[#This Row],[FechaDocumento]]))</f>
        <v>2026-2</v>
      </c>
    </row>
    <row r="2696" spans="1:15" ht="15">
      <c r="A2696" s="8">
        <v>3752</v>
      </c>
      <c r="B2696" s="8">
        <v>2310030018</v>
      </c>
      <c r="C2696" s="8" t="s">
        <v>99</v>
      </c>
      <c r="D2696" s="8" t="s">
        <v>12</v>
      </c>
      <c r="E2696" s="8" t="s">
        <v>13</v>
      </c>
      <c r="F2696" s="8" t="s">
        <v>91</v>
      </c>
      <c r="G2696" s="8" t="s">
        <v>92</v>
      </c>
      <c r="H2696" s="8" t="s">
        <v>93</v>
      </c>
      <c r="I2696" s="9">
        <v>1550</v>
      </c>
      <c r="J2696" s="9">
        <v>1550</v>
      </c>
      <c r="K2696" s="8" t="s">
        <v>99</v>
      </c>
      <c r="L2696" s="10">
        <v>46080</v>
      </c>
      <c r="N2696" t="str">
        <f>IFERROR(VLOOKUP(A2696,Ordenes!$C$1:$C$215,1,FALSE),"N/A")</f>
        <v>N/A</v>
      </c>
      <c r="O2696" s="8" t="str">
        <f>_xlfn.CONCAT(YEAR(OP[[#This Row],[FechaDocumento]]),"-",MONTH(OP[[#This Row],[FechaDocumento]]))</f>
        <v>2026-2</v>
      </c>
    </row>
    <row r="2697" spans="1:15" ht="15">
      <c r="A2697" s="8">
        <v>3753</v>
      </c>
      <c r="B2697" s="8">
        <v>2310030019</v>
      </c>
      <c r="C2697" s="8" t="s">
        <v>98</v>
      </c>
      <c r="D2697" s="8" t="s">
        <v>12</v>
      </c>
      <c r="E2697" s="8" t="s">
        <v>13</v>
      </c>
      <c r="F2697" s="8" t="s">
        <v>91</v>
      </c>
      <c r="G2697" s="8" t="s">
        <v>92</v>
      </c>
      <c r="H2697" s="8" t="s">
        <v>93</v>
      </c>
      <c r="I2697" s="9">
        <v>1800</v>
      </c>
      <c r="J2697" s="9">
        <v>1800</v>
      </c>
      <c r="K2697" s="8" t="s">
        <v>98</v>
      </c>
      <c r="L2697" s="10">
        <v>46080</v>
      </c>
      <c r="N2697" t="str">
        <f>IFERROR(VLOOKUP(A2697,Ordenes!$C$1:$C$215,1,FALSE),"N/A")</f>
        <v>N/A</v>
      </c>
      <c r="O2697" s="8" t="str">
        <f>_xlfn.CONCAT(YEAR(OP[[#This Row],[FechaDocumento]]),"-",MONTH(OP[[#This Row],[FechaDocumento]]))</f>
        <v>2026-2</v>
      </c>
    </row>
    <row r="2698" spans="1:15" ht="15">
      <c r="A2698" s="8">
        <v>3754</v>
      </c>
      <c r="B2698" s="8">
        <v>2310030020</v>
      </c>
      <c r="C2698" s="8" t="s">
        <v>96</v>
      </c>
      <c r="D2698" s="8" t="s">
        <v>12</v>
      </c>
      <c r="E2698" s="8" t="s">
        <v>13</v>
      </c>
      <c r="F2698" s="8" t="s">
        <v>91</v>
      </c>
      <c r="G2698" s="8" t="s">
        <v>92</v>
      </c>
      <c r="H2698" s="8" t="s">
        <v>93</v>
      </c>
      <c r="I2698" s="9">
        <v>950</v>
      </c>
      <c r="J2698" s="9">
        <v>950</v>
      </c>
      <c r="K2698" s="8" t="s">
        <v>96</v>
      </c>
      <c r="L2698" s="10">
        <v>46080</v>
      </c>
      <c r="N2698" t="str">
        <f>IFERROR(VLOOKUP(A2698,Ordenes!$C$1:$C$215,1,FALSE),"N/A")</f>
        <v>N/A</v>
      </c>
      <c r="O2698" s="8" t="str">
        <f>_xlfn.CONCAT(YEAR(OP[[#This Row],[FechaDocumento]]),"-",MONTH(OP[[#This Row],[FechaDocumento]]))</f>
        <v>2026-2</v>
      </c>
    </row>
    <row r="2699" spans="1:15" ht="15">
      <c r="A2699" s="8">
        <v>3755</v>
      </c>
      <c r="B2699" s="8">
        <v>2310030021</v>
      </c>
      <c r="C2699" s="8" t="s">
        <v>90</v>
      </c>
      <c r="D2699" s="8" t="s">
        <v>12</v>
      </c>
      <c r="E2699" s="8" t="s">
        <v>13</v>
      </c>
      <c r="F2699" s="8" t="s">
        <v>91</v>
      </c>
      <c r="G2699" s="8" t="s">
        <v>92</v>
      </c>
      <c r="H2699" s="8" t="s">
        <v>93</v>
      </c>
      <c r="I2699" s="9">
        <v>1300</v>
      </c>
      <c r="J2699" s="9">
        <v>1300</v>
      </c>
      <c r="K2699" s="8" t="s">
        <v>90</v>
      </c>
      <c r="L2699" s="10">
        <v>46080</v>
      </c>
      <c r="N2699" t="str">
        <f>IFERROR(VLOOKUP(A2699,Ordenes!$C$1:$C$215,1,FALSE),"N/A")</f>
        <v>N/A</v>
      </c>
      <c r="O2699" s="8" t="str">
        <f>_xlfn.CONCAT(YEAR(OP[[#This Row],[FechaDocumento]]),"-",MONTH(OP[[#This Row],[FechaDocumento]]))</f>
        <v>2026-2</v>
      </c>
    </row>
    <row r="2700" spans="1:15" ht="15">
      <c r="A2700" s="8">
        <v>3758</v>
      </c>
      <c r="B2700" s="8">
        <v>2110020111</v>
      </c>
      <c r="C2700" s="8" t="s">
        <v>597</v>
      </c>
      <c r="D2700" s="8" t="s">
        <v>12</v>
      </c>
      <c r="E2700" s="8" t="s">
        <v>13</v>
      </c>
      <c r="F2700" s="8" t="s">
        <v>47</v>
      </c>
      <c r="G2700" s="8" t="s">
        <v>48</v>
      </c>
      <c r="H2700" s="8" t="s">
        <v>49</v>
      </c>
      <c r="I2700" s="9">
        <v>25000</v>
      </c>
      <c r="J2700" s="9">
        <v>70128</v>
      </c>
      <c r="K2700" s="8" t="s">
        <v>597</v>
      </c>
      <c r="L2700" s="10">
        <v>46083</v>
      </c>
      <c r="N2700" t="str">
        <f>IFERROR(VLOOKUP(A2700,Ordenes!$C$1:$C$215,1,FALSE),"N/A")</f>
        <v>N/A</v>
      </c>
      <c r="O2700" s="8" t="str">
        <f>_xlfn.CONCAT(YEAR(OP[[#This Row],[FechaDocumento]]),"-",MONTH(OP[[#This Row],[FechaDocumento]]))</f>
        <v>2026-3</v>
      </c>
    </row>
    <row r="2701" spans="1:15" ht="15">
      <c r="A2701" s="8">
        <v>3759</v>
      </c>
      <c r="B2701" s="8">
        <v>2110020110</v>
      </c>
      <c r="C2701" s="8" t="s">
        <v>587</v>
      </c>
      <c r="D2701" s="8" t="s">
        <v>12</v>
      </c>
      <c r="E2701" s="8" t="s">
        <v>13</v>
      </c>
      <c r="F2701" s="8" t="s">
        <v>47</v>
      </c>
      <c r="G2701" s="8" t="s">
        <v>48</v>
      </c>
      <c r="H2701" s="8" t="s">
        <v>49</v>
      </c>
      <c r="I2701" s="9">
        <v>60000</v>
      </c>
      <c r="J2701" s="9">
        <v>53880</v>
      </c>
      <c r="K2701" s="8" t="s">
        <v>587</v>
      </c>
      <c r="L2701" s="10">
        <v>46083</v>
      </c>
      <c r="N2701" t="str">
        <f>IFERROR(VLOOKUP(A2701,Ordenes!$C$1:$C$215,1,FALSE),"N/A")</f>
        <v>N/A</v>
      </c>
      <c r="O2701" s="8" t="str">
        <f>_xlfn.CONCAT(YEAR(OP[[#This Row],[FechaDocumento]]),"-",MONTH(OP[[#This Row],[FechaDocumento]]))</f>
        <v>2026-3</v>
      </c>
    </row>
    <row r="2702" spans="1:15" ht="15">
      <c r="A2702" s="8">
        <v>3760</v>
      </c>
      <c r="B2702" s="8">
        <v>2310320089</v>
      </c>
      <c r="C2702" s="8" t="s">
        <v>968</v>
      </c>
      <c r="D2702" s="8" t="s">
        <v>12</v>
      </c>
      <c r="E2702" s="8" t="s">
        <v>108</v>
      </c>
      <c r="F2702" s="8" t="s">
        <v>109</v>
      </c>
      <c r="G2702" s="8" t="s">
        <v>110</v>
      </c>
      <c r="H2702" s="8" t="s">
        <v>111</v>
      </c>
      <c r="I2702" s="9">
        <v>13000</v>
      </c>
      <c r="J2702" s="9">
        <v>13225</v>
      </c>
      <c r="K2702" s="8" t="s">
        <v>968</v>
      </c>
      <c r="L2702" s="10">
        <v>46083</v>
      </c>
      <c r="N2702" t="str">
        <f>IFERROR(VLOOKUP(A2702,Ordenes!$C$1:$C$215,1,FALSE),"N/A")</f>
        <v>N/A</v>
      </c>
      <c r="O2702" s="8" t="str">
        <f>_xlfn.CONCAT(YEAR(OP[[#This Row],[FechaDocumento]]),"-",MONTH(OP[[#This Row],[FechaDocumento]]))</f>
        <v>2026-3</v>
      </c>
    </row>
    <row r="2703" spans="1:15" ht="15">
      <c r="A2703" s="8">
        <v>3763</v>
      </c>
      <c r="B2703" s="8">
        <v>2140370001</v>
      </c>
      <c r="C2703" s="8" t="s">
        <v>795</v>
      </c>
      <c r="D2703" s="8" t="s">
        <v>12</v>
      </c>
      <c r="E2703" s="8" t="s">
        <v>13</v>
      </c>
      <c r="F2703" s="8" t="s">
        <v>47</v>
      </c>
      <c r="G2703" s="8" t="s">
        <v>48</v>
      </c>
      <c r="H2703" s="8" t="s">
        <v>49</v>
      </c>
      <c r="I2703" s="9">
        <v>1000</v>
      </c>
      <c r="J2703" s="9">
        <v>1001</v>
      </c>
      <c r="K2703" s="8" t="s">
        <v>795</v>
      </c>
      <c r="L2703" s="10">
        <v>46084</v>
      </c>
      <c r="N2703" t="str">
        <f>IFERROR(VLOOKUP(A2703,Ordenes!$C$1:$C$215,1,FALSE),"N/A")</f>
        <v>N/A</v>
      </c>
      <c r="O2703" s="8" t="str">
        <f>_xlfn.CONCAT(YEAR(OP[[#This Row],[FechaDocumento]]),"-",MONTH(OP[[#This Row],[FechaDocumento]]))</f>
        <v>2026-3</v>
      </c>
    </row>
    <row r="2704" spans="1:15" ht="15">
      <c r="A2704" s="8">
        <v>3764</v>
      </c>
      <c r="B2704" s="8">
        <v>2140370002</v>
      </c>
      <c r="C2704" s="8" t="s">
        <v>792</v>
      </c>
      <c r="D2704" s="8" t="s">
        <v>12</v>
      </c>
      <c r="E2704" s="8" t="s">
        <v>13</v>
      </c>
      <c r="F2704" s="8" t="s">
        <v>47</v>
      </c>
      <c r="G2704" s="8" t="s">
        <v>48</v>
      </c>
      <c r="H2704" s="8" t="s">
        <v>49</v>
      </c>
      <c r="I2704" s="9">
        <v>500</v>
      </c>
      <c r="J2704" s="9">
        <v>500</v>
      </c>
      <c r="K2704" s="8" t="s">
        <v>792</v>
      </c>
      <c r="L2704" s="10">
        <v>46084</v>
      </c>
      <c r="N2704" t="str">
        <f>IFERROR(VLOOKUP(A2704,Ordenes!$C$1:$C$215,1,FALSE),"N/A")</f>
        <v>N/A</v>
      </c>
      <c r="O2704" s="8" t="str">
        <f>_xlfn.CONCAT(YEAR(OP[[#This Row],[FechaDocumento]]),"-",MONTH(OP[[#This Row],[FechaDocumento]]))</f>
        <v>2026-3</v>
      </c>
    </row>
    <row r="2705" spans="1:15" ht="15">
      <c r="A2705" s="8">
        <v>3765</v>
      </c>
      <c r="B2705" s="8">
        <v>2140370003</v>
      </c>
      <c r="C2705" s="8" t="s">
        <v>860</v>
      </c>
      <c r="D2705" s="8" t="s">
        <v>12</v>
      </c>
      <c r="E2705" s="8" t="s">
        <v>13</v>
      </c>
      <c r="F2705" s="8" t="s">
        <v>47</v>
      </c>
      <c r="G2705" s="8" t="s">
        <v>48</v>
      </c>
      <c r="H2705" s="8" t="s">
        <v>49</v>
      </c>
      <c r="I2705" s="9">
        <v>1000</v>
      </c>
      <c r="J2705" s="9">
        <v>999</v>
      </c>
      <c r="K2705" s="8" t="s">
        <v>860</v>
      </c>
      <c r="L2705" s="10">
        <v>46084</v>
      </c>
      <c r="N2705" t="str">
        <f>IFERROR(VLOOKUP(A2705,Ordenes!$C$1:$C$215,1,FALSE),"N/A")</f>
        <v>N/A</v>
      </c>
      <c r="O2705" s="8" t="str">
        <f>_xlfn.CONCAT(YEAR(OP[[#This Row],[FechaDocumento]]),"-",MONTH(OP[[#This Row],[FechaDocumento]]))</f>
        <v>2026-3</v>
      </c>
    </row>
    <row r="2706" spans="1:15" ht="15">
      <c r="A2706" s="8">
        <v>3766</v>
      </c>
      <c r="B2706" s="8">
        <v>2140370004</v>
      </c>
      <c r="C2706" s="8" t="s">
        <v>793</v>
      </c>
      <c r="D2706" s="8" t="s">
        <v>12</v>
      </c>
      <c r="E2706" s="8" t="s">
        <v>13</v>
      </c>
      <c r="F2706" s="8" t="s">
        <v>47</v>
      </c>
      <c r="G2706" s="8" t="s">
        <v>48</v>
      </c>
      <c r="H2706" s="8" t="s">
        <v>49</v>
      </c>
      <c r="I2706" s="9">
        <v>700</v>
      </c>
      <c r="J2706" s="9">
        <v>699</v>
      </c>
      <c r="K2706" s="8" t="s">
        <v>793</v>
      </c>
      <c r="L2706" s="10">
        <v>46084</v>
      </c>
      <c r="N2706" t="str">
        <f>IFERROR(VLOOKUP(A2706,Ordenes!$C$1:$C$215,1,FALSE),"N/A")</f>
        <v>N/A</v>
      </c>
      <c r="O2706" s="8" t="str">
        <f>_xlfn.CONCAT(YEAR(OP[[#This Row],[FechaDocumento]]),"-",MONTH(OP[[#This Row],[FechaDocumento]]))</f>
        <v>2026-3</v>
      </c>
    </row>
    <row r="2707" spans="1:15" ht="15">
      <c r="A2707" s="8">
        <v>3767</v>
      </c>
      <c r="B2707" s="8">
        <v>2140370008</v>
      </c>
      <c r="C2707" s="8" t="s">
        <v>738</v>
      </c>
      <c r="D2707" s="8" t="s">
        <v>12</v>
      </c>
      <c r="E2707" s="8" t="s">
        <v>13</v>
      </c>
      <c r="F2707" s="8" t="s">
        <v>47</v>
      </c>
      <c r="G2707" s="8" t="s">
        <v>48</v>
      </c>
      <c r="H2707" s="8" t="s">
        <v>49</v>
      </c>
      <c r="I2707" s="9">
        <v>1000</v>
      </c>
      <c r="J2707" s="9">
        <v>1000</v>
      </c>
      <c r="K2707" s="8" t="s">
        <v>738</v>
      </c>
      <c r="L2707" s="10">
        <v>46084</v>
      </c>
      <c r="N2707" t="str">
        <f>IFERROR(VLOOKUP(A2707,Ordenes!$C$1:$C$215,1,FALSE),"N/A")</f>
        <v>N/A</v>
      </c>
      <c r="O2707" s="8" t="str">
        <f>_xlfn.CONCAT(YEAR(OP[[#This Row],[FechaDocumento]]),"-",MONTH(OP[[#This Row],[FechaDocumento]]))</f>
        <v>2026-3</v>
      </c>
    </row>
    <row r="2708" spans="1:15" ht="15">
      <c r="A2708" s="8">
        <v>3768</v>
      </c>
      <c r="B2708" s="8">
        <v>2140370010</v>
      </c>
      <c r="C2708" s="8" t="s">
        <v>796</v>
      </c>
      <c r="D2708" s="8" t="s">
        <v>12</v>
      </c>
      <c r="E2708" s="8" t="s">
        <v>13</v>
      </c>
      <c r="F2708" s="8" t="s">
        <v>47</v>
      </c>
      <c r="G2708" s="8" t="s">
        <v>48</v>
      </c>
      <c r="H2708" s="8" t="s">
        <v>49</v>
      </c>
      <c r="I2708" s="9">
        <v>1000</v>
      </c>
      <c r="J2708" s="9">
        <v>1000</v>
      </c>
      <c r="K2708" s="8" t="s">
        <v>796</v>
      </c>
      <c r="L2708" s="10">
        <v>46084</v>
      </c>
      <c r="N2708" t="str">
        <f>IFERROR(VLOOKUP(A2708,Ordenes!$C$1:$C$215,1,FALSE),"N/A")</f>
        <v>N/A</v>
      </c>
      <c r="O2708" s="8" t="str">
        <f>_xlfn.CONCAT(YEAR(OP[[#This Row],[FechaDocumento]]),"-",MONTH(OP[[#This Row],[FechaDocumento]]))</f>
        <v>2026-3</v>
      </c>
    </row>
    <row r="2709" spans="1:15" ht="15">
      <c r="A2709" s="8">
        <v>3769</v>
      </c>
      <c r="B2709" s="8">
        <v>2140370011</v>
      </c>
      <c r="C2709" s="8" t="s">
        <v>797</v>
      </c>
      <c r="D2709" s="8" t="s">
        <v>12</v>
      </c>
      <c r="E2709" s="8" t="s">
        <v>13</v>
      </c>
      <c r="F2709" s="8" t="s">
        <v>47</v>
      </c>
      <c r="G2709" s="8" t="s">
        <v>48</v>
      </c>
      <c r="H2709" s="8" t="s">
        <v>49</v>
      </c>
      <c r="I2709" s="9">
        <v>1000</v>
      </c>
      <c r="J2709" s="9">
        <v>997</v>
      </c>
      <c r="K2709" s="8" t="s">
        <v>797</v>
      </c>
      <c r="L2709" s="10">
        <v>46084</v>
      </c>
      <c r="N2709" t="str">
        <f>IFERROR(VLOOKUP(A2709,Ordenes!$C$1:$C$215,1,FALSE),"N/A")</f>
        <v>N/A</v>
      </c>
      <c r="O2709" s="8" t="str">
        <f>_xlfn.CONCAT(YEAR(OP[[#This Row],[FechaDocumento]]),"-",MONTH(OP[[#This Row],[FechaDocumento]]))</f>
        <v>2026-3</v>
      </c>
    </row>
    <row r="2710" spans="1:15" ht="15">
      <c r="A2710" s="8">
        <v>3770</v>
      </c>
      <c r="B2710" s="8">
        <v>2140390001</v>
      </c>
      <c r="C2710" s="8" t="s">
        <v>160</v>
      </c>
      <c r="D2710" s="8" t="s">
        <v>12</v>
      </c>
      <c r="E2710" s="8" t="s">
        <v>13</v>
      </c>
      <c r="F2710" s="8" t="s">
        <v>47</v>
      </c>
      <c r="G2710" s="8" t="s">
        <v>48</v>
      </c>
      <c r="H2710" s="8" t="s">
        <v>49</v>
      </c>
      <c r="I2710" s="9">
        <v>10000</v>
      </c>
      <c r="J2710" s="9">
        <v>10624</v>
      </c>
      <c r="K2710" s="8" t="s">
        <v>160</v>
      </c>
      <c r="L2710" s="10">
        <v>46084</v>
      </c>
      <c r="N2710" t="str">
        <f>IFERROR(VLOOKUP(A2710,Ordenes!$C$1:$C$215,1,FALSE),"N/A")</f>
        <v>N/A</v>
      </c>
      <c r="O2710" s="8" t="str">
        <f>_xlfn.CONCAT(YEAR(OP[[#This Row],[FechaDocumento]]),"-",MONTH(OP[[#This Row],[FechaDocumento]]))</f>
        <v>2026-3</v>
      </c>
    </row>
    <row r="2711" spans="1:15" ht="15">
      <c r="A2711" s="8">
        <v>3772</v>
      </c>
      <c r="B2711" s="8">
        <v>2140400004</v>
      </c>
      <c r="C2711" s="8" t="s">
        <v>595</v>
      </c>
      <c r="D2711" s="8" t="s">
        <v>12</v>
      </c>
      <c r="E2711" s="8" t="s">
        <v>13</v>
      </c>
      <c r="F2711" s="8" t="s">
        <v>47</v>
      </c>
      <c r="G2711" s="8" t="s">
        <v>48</v>
      </c>
      <c r="H2711" s="8" t="s">
        <v>49</v>
      </c>
      <c r="I2711" s="9">
        <v>2000</v>
      </c>
      <c r="J2711" s="9">
        <v>1964</v>
      </c>
      <c r="K2711" s="8" t="s">
        <v>595</v>
      </c>
      <c r="L2711" s="10">
        <v>46084</v>
      </c>
      <c r="N2711" t="str">
        <f>IFERROR(VLOOKUP(A2711,Ordenes!$C$1:$C$215,1,FALSE),"N/A")</f>
        <v>N/A</v>
      </c>
      <c r="O2711" s="8" t="str">
        <f>_xlfn.CONCAT(YEAR(OP[[#This Row],[FechaDocumento]]),"-",MONTH(OP[[#This Row],[FechaDocumento]]))</f>
        <v>2026-3</v>
      </c>
    </row>
    <row r="2712" spans="1:15" ht="15">
      <c r="A2712" s="8">
        <v>3773</v>
      </c>
      <c r="B2712" s="8">
        <v>2140400009</v>
      </c>
      <c r="C2712" s="8" t="s">
        <v>969</v>
      </c>
      <c r="D2712" s="8" t="s">
        <v>12</v>
      </c>
      <c r="E2712" s="8" t="s">
        <v>13</v>
      </c>
      <c r="F2712" s="8" t="s">
        <v>47</v>
      </c>
      <c r="G2712" s="8" t="s">
        <v>48</v>
      </c>
      <c r="H2712" s="8" t="s">
        <v>49</v>
      </c>
      <c r="I2712" s="9">
        <v>500</v>
      </c>
      <c r="J2712" s="9">
        <v>664</v>
      </c>
      <c r="K2712" s="8" t="s">
        <v>969</v>
      </c>
      <c r="L2712" s="10">
        <v>46084</v>
      </c>
      <c r="N2712" t="str">
        <f>IFERROR(VLOOKUP(A2712,Ordenes!$C$1:$C$215,1,FALSE),"N/A")</f>
        <v>N/A</v>
      </c>
      <c r="O2712" s="8" t="str">
        <f>_xlfn.CONCAT(YEAR(OP[[#This Row],[FechaDocumento]]),"-",MONTH(OP[[#This Row],[FechaDocumento]]))</f>
        <v>2026-3</v>
      </c>
    </row>
    <row r="2713" spans="1:15" ht="15">
      <c r="A2713" s="8">
        <v>3774</v>
      </c>
      <c r="B2713" s="8">
        <v>2140400010</v>
      </c>
      <c r="C2713" s="8" t="s">
        <v>809</v>
      </c>
      <c r="D2713" s="8" t="s">
        <v>12</v>
      </c>
      <c r="E2713" s="8" t="s">
        <v>13</v>
      </c>
      <c r="F2713" s="8" t="s">
        <v>47</v>
      </c>
      <c r="G2713" s="8" t="s">
        <v>48</v>
      </c>
      <c r="H2713" s="8" t="s">
        <v>49</v>
      </c>
      <c r="I2713" s="9">
        <v>1000</v>
      </c>
      <c r="J2713" s="9">
        <v>998</v>
      </c>
      <c r="K2713" s="8" t="s">
        <v>809</v>
      </c>
      <c r="L2713" s="10">
        <v>46084</v>
      </c>
      <c r="N2713" t="str">
        <f>IFERROR(VLOOKUP(A2713,Ordenes!$C$1:$C$215,1,FALSE),"N/A")</f>
        <v>N/A</v>
      </c>
      <c r="O2713" s="8" t="str">
        <f>_xlfn.CONCAT(YEAR(OP[[#This Row],[FechaDocumento]]),"-",MONTH(OP[[#This Row],[FechaDocumento]]))</f>
        <v>2026-3</v>
      </c>
    </row>
    <row r="2714" spans="1:15" ht="15">
      <c r="A2714" s="8">
        <v>3775</v>
      </c>
      <c r="B2714" s="8">
        <v>2140400013</v>
      </c>
      <c r="C2714" s="8" t="s">
        <v>615</v>
      </c>
      <c r="D2714" s="8" t="s">
        <v>12</v>
      </c>
      <c r="E2714" s="8" t="s">
        <v>13</v>
      </c>
      <c r="F2714" s="8" t="s">
        <v>47</v>
      </c>
      <c r="G2714" s="8" t="s">
        <v>48</v>
      </c>
      <c r="H2714" s="8" t="s">
        <v>49</v>
      </c>
      <c r="I2714" s="9">
        <v>1000</v>
      </c>
      <c r="J2714" s="9">
        <v>1004</v>
      </c>
      <c r="K2714" s="8" t="s">
        <v>615</v>
      </c>
      <c r="L2714" s="10">
        <v>46084</v>
      </c>
      <c r="N2714" t="str">
        <f>IFERROR(VLOOKUP(A2714,Ordenes!$C$1:$C$215,1,FALSE),"N/A")</f>
        <v>N/A</v>
      </c>
      <c r="O2714" s="8" t="str">
        <f>_xlfn.CONCAT(YEAR(OP[[#This Row],[FechaDocumento]]),"-",MONTH(OP[[#This Row],[FechaDocumento]]))</f>
        <v>2026-3</v>
      </c>
    </row>
    <row r="2715" spans="1:15" ht="15">
      <c r="A2715" s="8">
        <v>3776</v>
      </c>
      <c r="B2715" s="8">
        <v>2140420001</v>
      </c>
      <c r="C2715" s="8" t="s">
        <v>970</v>
      </c>
      <c r="D2715" s="8" t="s">
        <v>12</v>
      </c>
      <c r="E2715" s="8" t="s">
        <v>13</v>
      </c>
      <c r="F2715" s="8" t="s">
        <v>47</v>
      </c>
      <c r="G2715" s="8" t="s">
        <v>48</v>
      </c>
      <c r="H2715" s="8" t="s">
        <v>49</v>
      </c>
      <c r="I2715" s="9">
        <v>1000</v>
      </c>
      <c r="J2715" s="9">
        <v>930</v>
      </c>
      <c r="K2715" s="8" t="s">
        <v>970</v>
      </c>
      <c r="L2715" s="10">
        <v>46084</v>
      </c>
      <c r="N2715" t="str">
        <f>IFERROR(VLOOKUP(A2715,Ordenes!$C$1:$C$215,1,FALSE),"N/A")</f>
        <v>N/A</v>
      </c>
      <c r="O2715" s="8" t="str">
        <f>_xlfn.CONCAT(YEAR(OP[[#This Row],[FechaDocumento]]),"-",MONTH(OP[[#This Row],[FechaDocumento]]))</f>
        <v>2026-3</v>
      </c>
    </row>
    <row r="2716" spans="1:15" ht="15">
      <c r="A2716" s="8">
        <v>3777</v>
      </c>
      <c r="B2716" s="8">
        <v>2110120443</v>
      </c>
      <c r="C2716" s="8" t="s">
        <v>879</v>
      </c>
      <c r="D2716" s="8" t="s">
        <v>12</v>
      </c>
      <c r="E2716" s="8" t="s">
        <v>13</v>
      </c>
      <c r="F2716" s="8" t="s">
        <v>47</v>
      </c>
      <c r="G2716" s="8" t="s">
        <v>48</v>
      </c>
      <c r="H2716" s="8" t="s">
        <v>49</v>
      </c>
      <c r="I2716" s="9">
        <v>4000</v>
      </c>
      <c r="J2716" s="9">
        <v>3993</v>
      </c>
      <c r="K2716" s="8" t="s">
        <v>879</v>
      </c>
      <c r="L2716" s="10">
        <v>46084</v>
      </c>
      <c r="N2716" t="str">
        <f>IFERROR(VLOOKUP(A2716,Ordenes!$C$1:$C$215,1,FALSE),"N/A")</f>
        <v>N/A</v>
      </c>
      <c r="O2716" s="8" t="str">
        <f>_xlfn.CONCAT(YEAR(OP[[#This Row],[FechaDocumento]]),"-",MONTH(OP[[#This Row],[FechaDocumento]]))</f>
        <v>2026-3</v>
      </c>
    </row>
    <row r="2717" spans="1:15" ht="15">
      <c r="A2717" s="8">
        <v>3784</v>
      </c>
      <c r="B2717" s="8">
        <v>2110030170</v>
      </c>
      <c r="C2717" s="8" t="s">
        <v>704</v>
      </c>
      <c r="D2717" s="8" t="s">
        <v>12</v>
      </c>
      <c r="E2717" s="8" t="s">
        <v>13</v>
      </c>
      <c r="F2717" s="8" t="s">
        <v>47</v>
      </c>
      <c r="G2717" s="8" t="s">
        <v>48</v>
      </c>
      <c r="H2717" s="8" t="s">
        <v>49</v>
      </c>
      <c r="I2717" s="9">
        <v>30000</v>
      </c>
      <c r="J2717" s="9">
        <v>26470</v>
      </c>
      <c r="K2717" s="8" t="s">
        <v>704</v>
      </c>
      <c r="L2717" s="10">
        <v>46085</v>
      </c>
      <c r="N2717" t="str">
        <f>IFERROR(VLOOKUP(A2717,Ordenes!$C$1:$C$215,1,FALSE),"N/A")</f>
        <v>N/A</v>
      </c>
      <c r="O2717" s="8" t="str">
        <f>_xlfn.CONCAT(YEAR(OP[[#This Row],[FechaDocumento]]),"-",MONTH(OP[[#This Row],[FechaDocumento]]))</f>
        <v>2026-3</v>
      </c>
    </row>
    <row r="2718" spans="1:15" ht="15">
      <c r="A2718" s="8">
        <v>3785</v>
      </c>
      <c r="B2718" s="8">
        <v>2310230105</v>
      </c>
      <c r="C2718" s="8" t="s">
        <v>705</v>
      </c>
      <c r="D2718" s="8" t="s">
        <v>12</v>
      </c>
      <c r="E2718" s="8" t="s">
        <v>13</v>
      </c>
      <c r="F2718" s="8" t="s">
        <v>47</v>
      </c>
      <c r="G2718" s="8" t="s">
        <v>48</v>
      </c>
      <c r="H2718" s="8" t="s">
        <v>49</v>
      </c>
      <c r="I2718" s="9">
        <v>200000</v>
      </c>
      <c r="J2718" s="9">
        <v>200825</v>
      </c>
      <c r="K2718" s="8" t="s">
        <v>971</v>
      </c>
      <c r="L2718" s="10">
        <v>46085</v>
      </c>
      <c r="N2718" t="str">
        <f>IFERROR(VLOOKUP(A2718,Ordenes!$C$1:$C$215,1,FALSE),"N/A")</f>
        <v>N/A</v>
      </c>
      <c r="O2718" s="8" t="str">
        <f>_xlfn.CONCAT(YEAR(OP[[#This Row],[FechaDocumento]]),"-",MONTH(OP[[#This Row],[FechaDocumento]]))</f>
        <v>2026-3</v>
      </c>
    </row>
    <row r="2719" spans="1:15" ht="15">
      <c r="A2719" s="8">
        <v>3786</v>
      </c>
      <c r="B2719" s="8">
        <v>2110100136</v>
      </c>
      <c r="C2719" s="8" t="s">
        <v>972</v>
      </c>
      <c r="D2719" s="8" t="s">
        <v>12</v>
      </c>
      <c r="E2719" s="8" t="s">
        <v>13</v>
      </c>
      <c r="F2719" s="8" t="s">
        <v>47</v>
      </c>
      <c r="G2719" s="8" t="s">
        <v>48</v>
      </c>
      <c r="H2719" s="8" t="s">
        <v>49</v>
      </c>
      <c r="I2719" s="9">
        <v>12000</v>
      </c>
      <c r="J2719" s="9">
        <v>12096</v>
      </c>
      <c r="K2719" s="8" t="s">
        <v>972</v>
      </c>
      <c r="L2719" s="10">
        <v>46086</v>
      </c>
      <c r="N2719" t="str">
        <f>IFERROR(VLOOKUP(A2719,Ordenes!$C$1:$C$215,1,FALSE),"N/A")</f>
        <v>N/A</v>
      </c>
      <c r="O2719" s="8" t="str">
        <f>_xlfn.CONCAT(YEAR(OP[[#This Row],[FechaDocumento]]),"-",MONTH(OP[[#This Row],[FechaDocumento]]))</f>
        <v>2026-3</v>
      </c>
    </row>
    <row r="2720" spans="1:15" ht="15">
      <c r="A2720" s="8">
        <v>3789</v>
      </c>
      <c r="B2720" s="8">
        <v>2110120110</v>
      </c>
      <c r="C2720" s="8" t="s">
        <v>911</v>
      </c>
      <c r="D2720" s="8" t="s">
        <v>12</v>
      </c>
      <c r="E2720" s="8" t="s">
        <v>13</v>
      </c>
      <c r="F2720" s="8" t="s">
        <v>47</v>
      </c>
      <c r="G2720" s="8" t="s">
        <v>48</v>
      </c>
      <c r="H2720" s="8" t="s">
        <v>49</v>
      </c>
      <c r="I2720" s="9">
        <v>4986</v>
      </c>
      <c r="J2720" s="9">
        <v>4986</v>
      </c>
      <c r="K2720" s="8" t="s">
        <v>911</v>
      </c>
      <c r="L2720" s="10">
        <v>46086</v>
      </c>
      <c r="N2720" t="str">
        <f>IFERROR(VLOOKUP(A2720,Ordenes!$C$1:$C$215,1,FALSE),"N/A")</f>
        <v>N/A</v>
      </c>
      <c r="O2720" s="8" t="str">
        <f>_xlfn.CONCAT(YEAR(OP[[#This Row],[FechaDocumento]]),"-",MONTH(OP[[#This Row],[FechaDocumento]]))</f>
        <v>2026-3</v>
      </c>
    </row>
    <row r="2721" spans="1:15" ht="15">
      <c r="A2721" s="8">
        <v>3796</v>
      </c>
      <c r="B2721" s="8">
        <v>2110020104</v>
      </c>
      <c r="C2721" s="8" t="s">
        <v>477</v>
      </c>
      <c r="D2721" s="8" t="s">
        <v>12</v>
      </c>
      <c r="E2721" s="8" t="s">
        <v>13</v>
      </c>
      <c r="F2721" s="8" t="s">
        <v>47</v>
      </c>
      <c r="G2721" s="8" t="s">
        <v>48</v>
      </c>
      <c r="H2721" s="8" t="s">
        <v>49</v>
      </c>
      <c r="I2721" s="9">
        <v>60000</v>
      </c>
      <c r="J2721" s="9">
        <v>60156</v>
      </c>
      <c r="K2721" s="8" t="s">
        <v>477</v>
      </c>
      <c r="L2721" s="10">
        <v>46091</v>
      </c>
      <c r="N2721" t="str">
        <f>IFERROR(VLOOKUP(A2721,Ordenes!$C$1:$C$215,1,FALSE),"N/A")</f>
        <v>N/A</v>
      </c>
      <c r="O2721" s="8" t="str">
        <f>_xlfn.CONCAT(YEAR(OP[[#This Row],[FechaDocumento]]),"-",MONTH(OP[[#This Row],[FechaDocumento]]))</f>
        <v>2026-3</v>
      </c>
    </row>
    <row r="2722" spans="1:15" ht="15">
      <c r="A2722" s="8">
        <v>3797</v>
      </c>
      <c r="B2722" s="8">
        <v>2110020106</v>
      </c>
      <c r="C2722" s="8" t="s">
        <v>423</v>
      </c>
      <c r="D2722" s="8" t="s">
        <v>12</v>
      </c>
      <c r="E2722" s="8" t="s">
        <v>13</v>
      </c>
      <c r="F2722" s="8" t="s">
        <v>47</v>
      </c>
      <c r="G2722" s="8" t="s">
        <v>48</v>
      </c>
      <c r="H2722" s="8" t="s">
        <v>49</v>
      </c>
      <c r="I2722" s="9">
        <v>73000</v>
      </c>
      <c r="J2722" s="9">
        <v>74220</v>
      </c>
      <c r="K2722" s="8" t="s">
        <v>423</v>
      </c>
      <c r="L2722" s="10">
        <v>46091</v>
      </c>
      <c r="N2722" t="str">
        <f>IFERROR(VLOOKUP(A2722,Ordenes!$C$1:$C$215,1,FALSE),"N/A")</f>
        <v>N/A</v>
      </c>
      <c r="O2722" s="8" t="str">
        <f>_xlfn.CONCAT(YEAR(OP[[#This Row],[FechaDocumento]]),"-",MONTH(OP[[#This Row],[FechaDocumento]]))</f>
        <v>2026-3</v>
      </c>
    </row>
    <row r="2723" spans="1:15" ht="15">
      <c r="A2723" s="8">
        <v>3800</v>
      </c>
      <c r="B2723" s="8">
        <v>2110040016</v>
      </c>
      <c r="C2723" s="8" t="s">
        <v>231</v>
      </c>
      <c r="D2723" s="8" t="s">
        <v>12</v>
      </c>
      <c r="E2723" s="8" t="s">
        <v>13</v>
      </c>
      <c r="F2723" s="8" t="s">
        <v>47</v>
      </c>
      <c r="G2723" s="8" t="s">
        <v>48</v>
      </c>
      <c r="H2723" s="8" t="s">
        <v>49</v>
      </c>
      <c r="I2723" s="9">
        <v>8800</v>
      </c>
      <c r="J2723" s="9">
        <v>5914</v>
      </c>
      <c r="K2723" s="8" t="s">
        <v>231</v>
      </c>
      <c r="L2723" s="10">
        <v>46092</v>
      </c>
      <c r="N2723" t="str">
        <f>IFERROR(VLOOKUP(A2723,Ordenes!$C$1:$C$215,1,FALSE),"N/A")</f>
        <v>N/A</v>
      </c>
      <c r="O2723" s="8" t="str">
        <f>_xlfn.CONCAT(YEAR(OP[[#This Row],[FechaDocumento]]),"-",MONTH(OP[[#This Row],[FechaDocumento]]))</f>
        <v>2026-3</v>
      </c>
    </row>
    <row r="2724" spans="1:15" ht="15">
      <c r="A2724" s="8">
        <v>3833</v>
      </c>
      <c r="B2724" s="8">
        <v>2310230097</v>
      </c>
      <c r="C2724" s="8" t="s">
        <v>11</v>
      </c>
      <c r="D2724" s="8" t="s">
        <v>12</v>
      </c>
      <c r="E2724" s="8" t="s">
        <v>13</v>
      </c>
      <c r="F2724" s="8" t="s">
        <v>14</v>
      </c>
      <c r="G2724" s="8" t="s">
        <v>15</v>
      </c>
      <c r="H2724" s="8" t="s">
        <v>16</v>
      </c>
      <c r="I2724" s="9">
        <v>500000</v>
      </c>
      <c r="J2724" s="9">
        <v>63000</v>
      </c>
      <c r="K2724" s="8" t="s">
        <v>11</v>
      </c>
      <c r="L2724" s="10">
        <v>46098</v>
      </c>
      <c r="N2724" t="str">
        <f>IFERROR(VLOOKUP(A2724,Ordenes!$C$1:$C$215,1,FALSE),"N/A")</f>
        <v>N/A</v>
      </c>
      <c r="O2724" s="8" t="str">
        <f>_xlfn.CONCAT(YEAR(OP[[#This Row],[FechaDocumento]]),"-",MONTH(OP[[#This Row],[FechaDocumento]]))</f>
        <v>2026-3</v>
      </c>
    </row>
    <row r="2725" spans="1:15" ht="15">
      <c r="A2725" s="8">
        <v>3840</v>
      </c>
      <c r="B2725" s="8">
        <v>2140110604</v>
      </c>
      <c r="C2725" s="8" t="s">
        <v>421</v>
      </c>
      <c r="D2725" s="8" t="s">
        <v>12</v>
      </c>
      <c r="E2725" s="8" t="s">
        <v>108</v>
      </c>
      <c r="F2725" s="8" t="s">
        <v>109</v>
      </c>
      <c r="G2725" s="8" t="s">
        <v>110</v>
      </c>
      <c r="H2725" s="8" t="s">
        <v>111</v>
      </c>
      <c r="I2725" s="9">
        <v>30000</v>
      </c>
      <c r="J2725" s="9">
        <v>30000</v>
      </c>
      <c r="K2725" s="8" t="s">
        <v>421</v>
      </c>
      <c r="L2725" s="10">
        <v>46099</v>
      </c>
      <c r="N2725" t="str">
        <f>IFERROR(VLOOKUP(A2725,Ordenes!$C$1:$C$215,1,FALSE),"N/A")</f>
        <v>N/A</v>
      </c>
      <c r="O2725" s="8" t="str">
        <f>_xlfn.CONCAT(YEAR(OP[[#This Row],[FechaDocumento]]),"-",MONTH(OP[[#This Row],[FechaDocumento]]))</f>
        <v>2026-3</v>
      </c>
    </row>
    <row r="2726" spans="1:15" ht="15">
      <c r="A2726" s="8">
        <v>3842</v>
      </c>
      <c r="B2726" s="8">
        <v>2310180042</v>
      </c>
      <c r="C2726" s="8" t="s">
        <v>637</v>
      </c>
      <c r="D2726" s="8" t="s">
        <v>12</v>
      </c>
      <c r="E2726" s="8" t="s">
        <v>13</v>
      </c>
      <c r="F2726" s="8" t="s">
        <v>91</v>
      </c>
      <c r="G2726" s="8" t="s">
        <v>92</v>
      </c>
      <c r="H2726" s="8" t="s">
        <v>93</v>
      </c>
      <c r="I2726" s="9">
        <v>42.85</v>
      </c>
      <c r="J2726" s="9">
        <v>43</v>
      </c>
      <c r="K2726" s="8" t="s">
        <v>973</v>
      </c>
      <c r="L2726" s="10">
        <v>46100</v>
      </c>
      <c r="N2726" t="str">
        <f>IFERROR(VLOOKUP(A2726,Ordenes!$C$1:$C$215,1,FALSE),"N/A")</f>
        <v>N/A</v>
      </c>
      <c r="O2726" s="8" t="str">
        <f>_xlfn.CONCAT(YEAR(OP[[#This Row],[FechaDocumento]]),"-",MONTH(OP[[#This Row],[FechaDocumento]]))</f>
        <v>2026-3</v>
      </c>
    </row>
    <row r="2727" spans="1:15" ht="15">
      <c r="A2727" s="8">
        <v>3843</v>
      </c>
      <c r="B2727" s="8">
        <v>2110110004</v>
      </c>
      <c r="C2727" s="8" t="s">
        <v>320</v>
      </c>
      <c r="D2727" s="8" t="s">
        <v>12</v>
      </c>
      <c r="E2727" s="8" t="s">
        <v>13</v>
      </c>
      <c r="F2727" s="8" t="s">
        <v>47</v>
      </c>
      <c r="G2727" s="8" t="s">
        <v>48</v>
      </c>
      <c r="H2727" s="8" t="s">
        <v>49</v>
      </c>
      <c r="I2727" s="9">
        <v>4200</v>
      </c>
      <c r="J2727" s="9">
        <v>4872</v>
      </c>
      <c r="K2727" s="8" t="s">
        <v>320</v>
      </c>
      <c r="L2727" s="10">
        <v>46100</v>
      </c>
      <c r="N2727" t="str">
        <f>IFERROR(VLOOKUP(A2727,Ordenes!$C$1:$C$215,1,FALSE),"N/A")</f>
        <v>N/A</v>
      </c>
      <c r="O2727" s="8" t="str">
        <f>_xlfn.CONCAT(YEAR(OP[[#This Row],[FechaDocumento]]),"-",MONTH(OP[[#This Row],[FechaDocumento]]))</f>
        <v>2026-3</v>
      </c>
    </row>
    <row r="2728" spans="1:15" ht="15">
      <c r="A2728" s="8">
        <v>3858</v>
      </c>
      <c r="B2728" s="8">
        <v>2140110610</v>
      </c>
      <c r="C2728" s="8" t="s">
        <v>117</v>
      </c>
      <c r="D2728" s="8" t="s">
        <v>12</v>
      </c>
      <c r="E2728" s="8" t="s">
        <v>108</v>
      </c>
      <c r="F2728" s="8" t="s">
        <v>109</v>
      </c>
      <c r="G2728" s="8" t="s">
        <v>110</v>
      </c>
      <c r="H2728" s="8" t="s">
        <v>111</v>
      </c>
      <c r="I2728" s="9">
        <v>40000</v>
      </c>
      <c r="J2728" s="9">
        <v>40400</v>
      </c>
      <c r="K2728" s="8" t="s">
        <v>117</v>
      </c>
      <c r="L2728" s="10">
        <v>46105</v>
      </c>
      <c r="N2728" t="str">
        <f>IFERROR(VLOOKUP(A2728,Ordenes!$C$1:$C$215,1,FALSE),"N/A")</f>
        <v>N/A</v>
      </c>
      <c r="O2728" s="8" t="str">
        <f>_xlfn.CONCAT(YEAR(OP[[#This Row],[FechaDocumento]]),"-",MONTH(OP[[#This Row],[FechaDocumento]]))</f>
        <v>2026-3</v>
      </c>
    </row>
    <row r="2729" spans="1:15" ht="15">
      <c r="A2729" s="8">
        <v>3859</v>
      </c>
      <c r="B2729" s="8">
        <v>2310230012</v>
      </c>
      <c r="C2729" s="8" t="s">
        <v>44</v>
      </c>
      <c r="D2729" s="8" t="s">
        <v>12</v>
      </c>
      <c r="E2729" s="8" t="s">
        <v>13</v>
      </c>
      <c r="F2729" s="8" t="s">
        <v>14</v>
      </c>
      <c r="G2729" s="8" t="s">
        <v>15</v>
      </c>
      <c r="H2729" s="8" t="s">
        <v>16</v>
      </c>
      <c r="I2729" s="9">
        <v>30000</v>
      </c>
      <c r="J2729" s="9">
        <v>10000</v>
      </c>
      <c r="K2729" s="8" t="s">
        <v>45</v>
      </c>
      <c r="L2729" s="10">
        <v>46105</v>
      </c>
      <c r="N2729" t="str">
        <f>IFERROR(VLOOKUP(A2729,Ordenes!$C$1:$C$215,1,FALSE),"N/A")</f>
        <v>N/A</v>
      </c>
      <c r="O2729" s="8" t="str">
        <f>_xlfn.CONCAT(YEAR(OP[[#This Row],[FechaDocumento]]),"-",MONTH(OP[[#This Row],[FechaDocumento]]))</f>
        <v>2026-3</v>
      </c>
    </row>
    <row r="2730" spans="1:15" ht="15">
      <c r="A2730" s="8">
        <v>3860</v>
      </c>
      <c r="B2730" s="8">
        <v>2310090439</v>
      </c>
      <c r="C2730" s="8" t="s">
        <v>313</v>
      </c>
      <c r="D2730" s="8" t="s">
        <v>12</v>
      </c>
      <c r="E2730" s="8" t="s">
        <v>13</v>
      </c>
      <c r="F2730" s="8" t="s">
        <v>14</v>
      </c>
      <c r="G2730" s="8" t="s">
        <v>15</v>
      </c>
      <c r="H2730" s="8" t="s">
        <v>16</v>
      </c>
      <c r="I2730" s="9">
        <v>228000</v>
      </c>
      <c r="J2730" s="9">
        <v>226740</v>
      </c>
      <c r="K2730" s="8" t="s">
        <v>313</v>
      </c>
      <c r="L2730" s="10">
        <v>46146</v>
      </c>
      <c r="N2730">
        <f>IFERROR(VLOOKUP(A2730,Ordenes!$C$1:$C$215,1,FALSE),"N/A")</f>
        <v>3860</v>
      </c>
      <c r="O2730" s="8" t="str">
        <f>_xlfn.CONCAT(YEAR(OP[[#This Row],[FechaDocumento]]),"-",MONTH(OP[[#This Row],[FechaDocumento]]))</f>
        <v>2026-5</v>
      </c>
    </row>
    <row r="2731" spans="1:15" ht="15">
      <c r="A2731" s="8">
        <v>3861</v>
      </c>
      <c r="B2731" s="8">
        <v>2310090440</v>
      </c>
      <c r="C2731" s="8" t="s">
        <v>386</v>
      </c>
      <c r="D2731" s="8" t="s">
        <v>12</v>
      </c>
      <c r="E2731" s="8" t="s">
        <v>13</v>
      </c>
      <c r="F2731" s="8" t="s">
        <v>14</v>
      </c>
      <c r="G2731" s="8" t="s">
        <v>15</v>
      </c>
      <c r="H2731" s="8" t="s">
        <v>16</v>
      </c>
      <c r="I2731" s="9">
        <v>240000</v>
      </c>
      <c r="J2731" s="9">
        <v>240750</v>
      </c>
      <c r="K2731" s="8" t="s">
        <v>387</v>
      </c>
      <c r="L2731" s="10">
        <v>46118</v>
      </c>
      <c r="N2731">
        <f>IFERROR(VLOOKUP(A2731,Ordenes!$C$1:$C$215,1,FALSE),"N/A")</f>
        <v>3861</v>
      </c>
      <c r="O2731" s="8" t="str">
        <f>_xlfn.CONCAT(YEAR(OP[[#This Row],[FechaDocumento]]),"-",MONTH(OP[[#This Row],[FechaDocumento]]))</f>
        <v>2026-4</v>
      </c>
    </row>
    <row r="2732" spans="1:15" ht="15">
      <c r="A2732" s="8">
        <v>3862</v>
      </c>
      <c r="B2732" s="8">
        <v>2310090441</v>
      </c>
      <c r="C2732" s="8" t="s">
        <v>325</v>
      </c>
      <c r="D2732" s="8" t="s">
        <v>944</v>
      </c>
      <c r="E2732" s="8" t="s">
        <v>13</v>
      </c>
      <c r="F2732" s="8" t="s">
        <v>14</v>
      </c>
      <c r="G2732" s="8" t="s">
        <v>15</v>
      </c>
      <c r="H2732" s="8" t="s">
        <v>16</v>
      </c>
      <c r="I2732" s="9">
        <v>386200</v>
      </c>
      <c r="J2732" s="9">
        <v>0</v>
      </c>
      <c r="K2732" s="8" t="s">
        <v>325</v>
      </c>
      <c r="L2732" s="10">
        <v>46146</v>
      </c>
      <c r="N2732">
        <f>IFERROR(VLOOKUP(A2732,Ordenes!$C$1:$C$215,1,FALSE),"N/A")</f>
        <v>3862</v>
      </c>
      <c r="O2732" s="8" t="str">
        <f>_xlfn.CONCAT(YEAR(OP[[#This Row],[FechaDocumento]]),"-",MONTH(OP[[#This Row],[FechaDocumento]]))</f>
        <v>2026-5</v>
      </c>
    </row>
    <row r="2733" spans="1:15" ht="15">
      <c r="A2733" s="8">
        <v>3863</v>
      </c>
      <c r="B2733" s="8">
        <v>2310090442</v>
      </c>
      <c r="C2733" s="8" t="s">
        <v>23</v>
      </c>
      <c r="D2733" s="8" t="s">
        <v>12</v>
      </c>
      <c r="E2733" s="8" t="s">
        <v>13</v>
      </c>
      <c r="F2733" s="8" t="s">
        <v>14</v>
      </c>
      <c r="G2733" s="8" t="s">
        <v>15</v>
      </c>
      <c r="H2733" s="8" t="s">
        <v>16</v>
      </c>
      <c r="I2733" s="9">
        <v>244000</v>
      </c>
      <c r="J2733" s="9">
        <v>243100</v>
      </c>
      <c r="K2733" s="8" t="s">
        <v>23</v>
      </c>
      <c r="L2733" s="10">
        <v>46146</v>
      </c>
      <c r="N2733">
        <f>IFERROR(VLOOKUP(A2733,Ordenes!$C$1:$C$215,1,FALSE),"N/A")</f>
        <v>3863</v>
      </c>
      <c r="O2733" s="8" t="str">
        <f>_xlfn.CONCAT(YEAR(OP[[#This Row],[FechaDocumento]]),"-",MONTH(OP[[#This Row],[FechaDocumento]]))</f>
        <v>2026-5</v>
      </c>
    </row>
    <row r="2734" spans="1:15" ht="15">
      <c r="A2734" s="8">
        <v>3864</v>
      </c>
      <c r="B2734" s="8">
        <v>2310090443</v>
      </c>
      <c r="C2734" s="8" t="s">
        <v>468</v>
      </c>
      <c r="D2734" s="8" t="s">
        <v>12</v>
      </c>
      <c r="E2734" s="8" t="s">
        <v>13</v>
      </c>
      <c r="F2734" s="8" t="s">
        <v>14</v>
      </c>
      <c r="G2734" s="8" t="s">
        <v>15</v>
      </c>
      <c r="H2734" s="8" t="s">
        <v>16</v>
      </c>
      <c r="I2734" s="9">
        <v>210000</v>
      </c>
      <c r="J2734" s="9">
        <v>207800</v>
      </c>
      <c r="K2734" s="8" t="s">
        <v>468</v>
      </c>
      <c r="L2734" s="10">
        <v>46118</v>
      </c>
      <c r="N2734">
        <f>IFERROR(VLOOKUP(A2734,Ordenes!$C$1:$C$215,1,FALSE),"N/A")</f>
        <v>3864</v>
      </c>
      <c r="O2734" s="8" t="str">
        <f>_xlfn.CONCAT(YEAR(OP[[#This Row],[FechaDocumento]]),"-",MONTH(OP[[#This Row],[FechaDocumento]]))</f>
        <v>2026-4</v>
      </c>
    </row>
    <row r="2735" spans="1:15" ht="15">
      <c r="A2735" s="8">
        <v>3865</v>
      </c>
      <c r="B2735" s="8">
        <v>2310090444</v>
      </c>
      <c r="C2735" s="8" t="s">
        <v>326</v>
      </c>
      <c r="D2735" s="8" t="s">
        <v>944</v>
      </c>
      <c r="E2735" s="8" t="s">
        <v>13</v>
      </c>
      <c r="F2735" s="8" t="s">
        <v>14</v>
      </c>
      <c r="G2735" s="8" t="s">
        <v>15</v>
      </c>
      <c r="H2735" s="8" t="s">
        <v>16</v>
      </c>
      <c r="I2735" s="9">
        <v>342000</v>
      </c>
      <c r="J2735" s="9">
        <v>249600</v>
      </c>
      <c r="K2735" s="8" t="s">
        <v>326</v>
      </c>
      <c r="L2735" s="10">
        <v>46146</v>
      </c>
      <c r="N2735">
        <f>IFERROR(VLOOKUP(A2735,Ordenes!$C$1:$C$215,1,FALSE),"N/A")</f>
        <v>3865</v>
      </c>
      <c r="O2735" s="8" t="str">
        <f>_xlfn.CONCAT(YEAR(OP[[#This Row],[FechaDocumento]]),"-",MONTH(OP[[#This Row],[FechaDocumento]]))</f>
        <v>2026-5</v>
      </c>
    </row>
    <row r="2736" spans="1:15" ht="15">
      <c r="A2736" s="8">
        <v>3866</v>
      </c>
      <c r="B2736" s="8">
        <v>2310090445</v>
      </c>
      <c r="C2736" s="8" t="s">
        <v>22</v>
      </c>
      <c r="D2736" s="8" t="s">
        <v>12</v>
      </c>
      <c r="E2736" s="8" t="s">
        <v>13</v>
      </c>
      <c r="F2736" s="8" t="s">
        <v>14</v>
      </c>
      <c r="G2736" s="8" t="s">
        <v>15</v>
      </c>
      <c r="H2736" s="8" t="s">
        <v>16</v>
      </c>
      <c r="I2736" s="9">
        <v>244000</v>
      </c>
      <c r="J2736" s="9">
        <v>242700</v>
      </c>
      <c r="K2736" s="8" t="s">
        <v>22</v>
      </c>
      <c r="L2736" s="10">
        <v>46146</v>
      </c>
      <c r="N2736">
        <f>IFERROR(VLOOKUP(A2736,Ordenes!$C$1:$C$215,1,FALSE),"N/A")</f>
        <v>3866</v>
      </c>
      <c r="O2736" s="8" t="str">
        <f>_xlfn.CONCAT(YEAR(OP[[#This Row],[FechaDocumento]]),"-",MONTH(OP[[#This Row],[FechaDocumento]]))</f>
        <v>2026-5</v>
      </c>
    </row>
    <row r="2737" spans="1:15" ht="15">
      <c r="A2737" s="8">
        <v>3867</v>
      </c>
      <c r="B2737" s="8">
        <v>2310090446</v>
      </c>
      <c r="C2737" s="8" t="s">
        <v>493</v>
      </c>
      <c r="D2737" s="8" t="s">
        <v>12</v>
      </c>
      <c r="E2737" s="8" t="s">
        <v>13</v>
      </c>
      <c r="F2737" s="8" t="s">
        <v>14</v>
      </c>
      <c r="G2737" s="8" t="s">
        <v>15</v>
      </c>
      <c r="H2737" s="8" t="s">
        <v>16</v>
      </c>
      <c r="I2737" s="9">
        <v>248000</v>
      </c>
      <c r="J2737" s="9">
        <v>246170</v>
      </c>
      <c r="K2737" s="8" t="s">
        <v>493</v>
      </c>
      <c r="L2737" s="10">
        <v>46118</v>
      </c>
      <c r="N2737">
        <f>IFERROR(VLOOKUP(A2737,Ordenes!$C$1:$C$215,1,FALSE),"N/A")</f>
        <v>3867</v>
      </c>
      <c r="O2737" s="8" t="str">
        <f>_xlfn.CONCAT(YEAR(OP[[#This Row],[FechaDocumento]]),"-",MONTH(OP[[#This Row],[FechaDocumento]]))</f>
        <v>2026-4</v>
      </c>
    </row>
    <row r="2738" spans="1:15" ht="15">
      <c r="A2738" s="8">
        <v>3868</v>
      </c>
      <c r="B2738" s="8">
        <v>2310090448</v>
      </c>
      <c r="C2738" s="8" t="s">
        <v>21</v>
      </c>
      <c r="D2738" s="8" t="s">
        <v>12</v>
      </c>
      <c r="E2738" s="8" t="s">
        <v>13</v>
      </c>
      <c r="F2738" s="8" t="s">
        <v>14</v>
      </c>
      <c r="G2738" s="8" t="s">
        <v>15</v>
      </c>
      <c r="H2738" s="8" t="s">
        <v>16</v>
      </c>
      <c r="I2738" s="9">
        <v>241000</v>
      </c>
      <c r="J2738" s="9">
        <v>81600</v>
      </c>
      <c r="K2738" s="8" t="s">
        <v>21</v>
      </c>
      <c r="L2738" s="10">
        <v>46118</v>
      </c>
      <c r="N2738">
        <f>IFERROR(VLOOKUP(A2738,Ordenes!$C$1:$C$215,1,FALSE),"N/A")</f>
        <v>3868</v>
      </c>
      <c r="O2738" s="8" t="str">
        <f>_xlfn.CONCAT(YEAR(OP[[#This Row],[FechaDocumento]]),"-",MONTH(OP[[#This Row],[FechaDocumento]]))</f>
        <v>2026-4</v>
      </c>
    </row>
    <row r="2739" spans="1:15" ht="15">
      <c r="A2739" s="8">
        <v>3869</v>
      </c>
      <c r="B2739" s="8">
        <v>2310090447</v>
      </c>
      <c r="C2739" s="8" t="s">
        <v>495</v>
      </c>
      <c r="D2739" s="8" t="s">
        <v>12</v>
      </c>
      <c r="E2739" s="8" t="s">
        <v>13</v>
      </c>
      <c r="F2739" s="8" t="s">
        <v>14</v>
      </c>
      <c r="G2739" s="8" t="s">
        <v>15</v>
      </c>
      <c r="H2739" s="8" t="s">
        <v>16</v>
      </c>
      <c r="I2739" s="9">
        <v>245000</v>
      </c>
      <c r="J2739" s="9">
        <v>244800</v>
      </c>
      <c r="K2739" s="8" t="s">
        <v>495</v>
      </c>
      <c r="L2739" s="10">
        <v>46118</v>
      </c>
      <c r="N2739">
        <f>IFERROR(VLOOKUP(A2739,Ordenes!$C$1:$C$215,1,FALSE),"N/A")</f>
        <v>3869</v>
      </c>
      <c r="O2739" s="8" t="str">
        <f>_xlfn.CONCAT(YEAR(OP[[#This Row],[FechaDocumento]]),"-",MONTH(OP[[#This Row],[FechaDocumento]]))</f>
        <v>2026-4</v>
      </c>
    </row>
    <row r="2740" spans="1:15" ht="15">
      <c r="A2740" s="8">
        <v>3870</v>
      </c>
      <c r="B2740" s="8">
        <v>2310090450</v>
      </c>
      <c r="C2740" s="8" t="s">
        <v>812</v>
      </c>
      <c r="D2740" s="8" t="s">
        <v>12</v>
      </c>
      <c r="E2740" s="8" t="s">
        <v>13</v>
      </c>
      <c r="F2740" s="8" t="s">
        <v>14</v>
      </c>
      <c r="G2740" s="8" t="s">
        <v>15</v>
      </c>
      <c r="H2740" s="8" t="s">
        <v>16</v>
      </c>
      <c r="I2740" s="9">
        <v>236000</v>
      </c>
      <c r="J2740" s="9">
        <v>236000</v>
      </c>
      <c r="K2740" s="8" t="s">
        <v>812</v>
      </c>
      <c r="L2740" s="10">
        <v>46118</v>
      </c>
      <c r="N2740">
        <f>IFERROR(VLOOKUP(A2740,Ordenes!$C$1:$C$215,1,FALSE),"N/A")</f>
        <v>3870</v>
      </c>
      <c r="O2740" s="8" t="str">
        <f>_xlfn.CONCAT(YEAR(OP[[#This Row],[FechaDocumento]]),"-",MONTH(OP[[#This Row],[FechaDocumento]]))</f>
        <v>2026-4</v>
      </c>
    </row>
    <row r="2741" spans="1:15" ht="15">
      <c r="A2741" s="8">
        <v>3871</v>
      </c>
      <c r="B2741" s="8">
        <v>2310090507</v>
      </c>
      <c r="C2741" s="8" t="s">
        <v>494</v>
      </c>
      <c r="D2741" s="8" t="s">
        <v>12</v>
      </c>
      <c r="E2741" s="8" t="s">
        <v>13</v>
      </c>
      <c r="F2741" s="8" t="s">
        <v>14</v>
      </c>
      <c r="G2741" s="8" t="s">
        <v>15</v>
      </c>
      <c r="H2741" s="8" t="s">
        <v>16</v>
      </c>
      <c r="I2741" s="9">
        <v>345000</v>
      </c>
      <c r="J2741" s="9">
        <v>342450</v>
      </c>
      <c r="K2741" s="8" t="s">
        <v>494</v>
      </c>
      <c r="L2741" s="10">
        <v>46146</v>
      </c>
      <c r="N2741">
        <f>IFERROR(VLOOKUP(A2741,Ordenes!$C$1:$C$215,1,FALSE),"N/A")</f>
        <v>3871</v>
      </c>
      <c r="O2741" s="8" t="str">
        <f>_xlfn.CONCAT(YEAR(OP[[#This Row],[FechaDocumento]]),"-",MONTH(OP[[#This Row],[FechaDocumento]]))</f>
        <v>2026-5</v>
      </c>
    </row>
    <row r="2742" spans="1:15" ht="15">
      <c r="A2742" s="8">
        <v>3872</v>
      </c>
      <c r="B2742" s="8">
        <v>2310160468</v>
      </c>
      <c r="C2742" s="8" t="s">
        <v>348</v>
      </c>
      <c r="D2742" s="8" t="s">
        <v>12</v>
      </c>
      <c r="E2742" s="8" t="s">
        <v>13</v>
      </c>
      <c r="F2742" s="8" t="s">
        <v>14</v>
      </c>
      <c r="G2742" s="8" t="s">
        <v>15</v>
      </c>
      <c r="H2742" s="8" t="s">
        <v>16</v>
      </c>
      <c r="I2742" s="9">
        <v>229000</v>
      </c>
      <c r="J2742" s="9">
        <v>232900</v>
      </c>
      <c r="K2742" s="8" t="s">
        <v>348</v>
      </c>
      <c r="L2742" s="10">
        <v>46146</v>
      </c>
      <c r="N2742">
        <f>IFERROR(VLOOKUP(A2742,Ordenes!$C$1:$C$215,1,FALSE),"N/A")</f>
        <v>3872</v>
      </c>
      <c r="O2742" s="8" t="str">
        <f>_xlfn.CONCAT(YEAR(OP[[#This Row],[FechaDocumento]]),"-",MONTH(OP[[#This Row],[FechaDocumento]]))</f>
        <v>2026-5</v>
      </c>
    </row>
    <row r="2743" spans="1:15" ht="15">
      <c r="A2743" s="8">
        <v>3873</v>
      </c>
      <c r="B2743" s="8">
        <v>2310160469</v>
      </c>
      <c r="C2743" s="8" t="s">
        <v>27</v>
      </c>
      <c r="D2743" s="8" t="s">
        <v>12</v>
      </c>
      <c r="E2743" s="8" t="s">
        <v>13</v>
      </c>
      <c r="F2743" s="8" t="s">
        <v>14</v>
      </c>
      <c r="G2743" s="8" t="s">
        <v>15</v>
      </c>
      <c r="H2743" s="8" t="s">
        <v>16</v>
      </c>
      <c r="I2743" s="9">
        <v>231000</v>
      </c>
      <c r="J2743" s="9">
        <v>235200</v>
      </c>
      <c r="K2743" s="8" t="s">
        <v>27</v>
      </c>
      <c r="L2743" s="10">
        <v>46118</v>
      </c>
      <c r="N2743">
        <f>IFERROR(VLOOKUP(A2743,Ordenes!$C$1:$C$215,1,FALSE),"N/A")</f>
        <v>3873</v>
      </c>
      <c r="O2743" s="8" t="str">
        <f>_xlfn.CONCAT(YEAR(OP[[#This Row],[FechaDocumento]]),"-",MONTH(OP[[#This Row],[FechaDocumento]]))</f>
        <v>2026-4</v>
      </c>
    </row>
    <row r="2744" spans="1:15" ht="15">
      <c r="A2744" s="8">
        <v>3874</v>
      </c>
      <c r="B2744" s="8">
        <v>2310160470</v>
      </c>
      <c r="C2744" s="8" t="s">
        <v>323</v>
      </c>
      <c r="D2744" s="8" t="s">
        <v>944</v>
      </c>
      <c r="E2744" s="8" t="s">
        <v>13</v>
      </c>
      <c r="F2744" s="8" t="s">
        <v>14</v>
      </c>
      <c r="G2744" s="8" t="s">
        <v>15</v>
      </c>
      <c r="H2744" s="8" t="s">
        <v>16</v>
      </c>
      <c r="I2744" s="9">
        <v>298000</v>
      </c>
      <c r="J2744" s="9">
        <v>0</v>
      </c>
      <c r="K2744" s="8" t="s">
        <v>323</v>
      </c>
      <c r="L2744" s="10">
        <v>46146</v>
      </c>
      <c r="N2744">
        <f>IFERROR(VLOOKUP(A2744,Ordenes!$C$1:$C$215,1,FALSE),"N/A")</f>
        <v>3874</v>
      </c>
      <c r="O2744" s="8" t="str">
        <f>_xlfn.CONCAT(YEAR(OP[[#This Row],[FechaDocumento]]),"-",MONTH(OP[[#This Row],[FechaDocumento]]))</f>
        <v>2026-5</v>
      </c>
    </row>
    <row r="2745" spans="1:15" ht="15">
      <c r="A2745" s="8">
        <v>3875</v>
      </c>
      <c r="B2745" s="8">
        <v>2310160471</v>
      </c>
      <c r="C2745" s="8" t="s">
        <v>28</v>
      </c>
      <c r="D2745" s="8" t="s">
        <v>944</v>
      </c>
      <c r="E2745" s="8" t="s">
        <v>13</v>
      </c>
      <c r="F2745" s="8" t="s">
        <v>14</v>
      </c>
      <c r="G2745" s="8" t="s">
        <v>15</v>
      </c>
      <c r="H2745" s="8" t="s">
        <v>16</v>
      </c>
      <c r="I2745" s="9">
        <v>342000</v>
      </c>
      <c r="J2745" s="9">
        <v>324800</v>
      </c>
      <c r="K2745" s="8" t="s">
        <v>28</v>
      </c>
      <c r="L2745" s="10">
        <v>46146</v>
      </c>
      <c r="N2745">
        <f>IFERROR(VLOOKUP(A2745,Ordenes!$C$1:$C$215,1,FALSE),"N/A")</f>
        <v>3875</v>
      </c>
      <c r="O2745" s="8" t="str">
        <f>_xlfn.CONCAT(YEAR(OP[[#This Row],[FechaDocumento]]),"-",MONTH(OP[[#This Row],[FechaDocumento]]))</f>
        <v>2026-5</v>
      </c>
    </row>
    <row r="2746" spans="1:15" ht="15">
      <c r="A2746" s="8">
        <v>3876</v>
      </c>
      <c r="B2746" s="8">
        <v>2310160473</v>
      </c>
      <c r="C2746" s="8" t="s">
        <v>848</v>
      </c>
      <c r="D2746" s="8" t="s">
        <v>944</v>
      </c>
      <c r="E2746" s="8" t="s">
        <v>13</v>
      </c>
      <c r="F2746" s="8" t="s">
        <v>14</v>
      </c>
      <c r="G2746" s="8" t="s">
        <v>15</v>
      </c>
      <c r="H2746" s="8" t="s">
        <v>16</v>
      </c>
      <c r="I2746" s="9">
        <v>339000</v>
      </c>
      <c r="J2746" s="9">
        <v>0</v>
      </c>
      <c r="K2746" s="8" t="s">
        <v>848</v>
      </c>
      <c r="L2746" s="10">
        <v>46146</v>
      </c>
      <c r="N2746">
        <f>IFERROR(VLOOKUP(A2746,Ordenes!$C$1:$C$215,1,FALSE),"N/A")</f>
        <v>3876</v>
      </c>
      <c r="O2746" s="8" t="str">
        <f>_xlfn.CONCAT(YEAR(OP[[#This Row],[FechaDocumento]]),"-",MONTH(OP[[#This Row],[FechaDocumento]]))</f>
        <v>2026-5</v>
      </c>
    </row>
    <row r="2747" spans="1:15" ht="15">
      <c r="A2747" s="8">
        <v>3877</v>
      </c>
      <c r="B2747" s="8">
        <v>2310160474</v>
      </c>
      <c r="C2747" s="8" t="s">
        <v>368</v>
      </c>
      <c r="D2747" s="8" t="s">
        <v>12</v>
      </c>
      <c r="E2747" s="8" t="s">
        <v>13</v>
      </c>
      <c r="F2747" s="8" t="s">
        <v>14</v>
      </c>
      <c r="G2747" s="8" t="s">
        <v>15</v>
      </c>
      <c r="H2747" s="8" t="s">
        <v>16</v>
      </c>
      <c r="I2747" s="9">
        <v>344000</v>
      </c>
      <c r="J2747" s="9">
        <v>351950</v>
      </c>
      <c r="K2747" s="8" t="s">
        <v>368</v>
      </c>
      <c r="L2747" s="10">
        <v>46146</v>
      </c>
      <c r="N2747">
        <f>IFERROR(VLOOKUP(A2747,Ordenes!$C$1:$C$215,1,FALSE),"N/A")</f>
        <v>3877</v>
      </c>
      <c r="O2747" s="8" t="str">
        <f>_xlfn.CONCAT(YEAR(OP[[#This Row],[FechaDocumento]]),"-",MONTH(OP[[#This Row],[FechaDocumento]]))</f>
        <v>2026-5</v>
      </c>
    </row>
    <row r="2748" spans="1:15" ht="15">
      <c r="A2748" s="8">
        <v>3878</v>
      </c>
      <c r="B2748" s="8">
        <v>2310160475</v>
      </c>
      <c r="C2748" s="8" t="s">
        <v>710</v>
      </c>
      <c r="D2748" s="8" t="s">
        <v>12</v>
      </c>
      <c r="E2748" s="8" t="s">
        <v>13</v>
      </c>
      <c r="F2748" s="8" t="s">
        <v>14</v>
      </c>
      <c r="G2748" s="8" t="s">
        <v>15</v>
      </c>
      <c r="H2748" s="8" t="s">
        <v>16</v>
      </c>
      <c r="I2748" s="9">
        <v>243000</v>
      </c>
      <c r="J2748" s="9">
        <v>246400</v>
      </c>
      <c r="K2748" s="8" t="s">
        <v>710</v>
      </c>
      <c r="L2748" s="10">
        <v>46118</v>
      </c>
      <c r="N2748">
        <f>IFERROR(VLOOKUP(A2748,Ordenes!$C$1:$C$215,1,FALSE),"N/A")</f>
        <v>3878</v>
      </c>
      <c r="O2748" s="8" t="str">
        <f>_xlfn.CONCAT(YEAR(OP[[#This Row],[FechaDocumento]]),"-",MONTH(OP[[#This Row],[FechaDocumento]]))</f>
        <v>2026-4</v>
      </c>
    </row>
    <row r="2749" spans="1:15" ht="15">
      <c r="A2749" s="8">
        <v>3879</v>
      </c>
      <c r="B2749" s="8">
        <v>2310160476</v>
      </c>
      <c r="C2749" s="8" t="s">
        <v>26</v>
      </c>
      <c r="D2749" s="8" t="s">
        <v>12</v>
      </c>
      <c r="E2749" s="8" t="s">
        <v>13</v>
      </c>
      <c r="F2749" s="8" t="s">
        <v>14</v>
      </c>
      <c r="G2749" s="8" t="s">
        <v>15</v>
      </c>
      <c r="H2749" s="8" t="s">
        <v>16</v>
      </c>
      <c r="I2749" s="9">
        <v>243000</v>
      </c>
      <c r="J2749" s="9">
        <v>248900</v>
      </c>
      <c r="K2749" s="8" t="s">
        <v>26</v>
      </c>
      <c r="L2749" s="10">
        <v>46118</v>
      </c>
      <c r="N2749">
        <f>IFERROR(VLOOKUP(A2749,Ordenes!$C$1:$C$215,1,FALSE),"N/A")</f>
        <v>3879</v>
      </c>
      <c r="O2749" s="8" t="str">
        <f>_xlfn.CONCAT(YEAR(OP[[#This Row],[FechaDocumento]]),"-",MONTH(OP[[#This Row],[FechaDocumento]]))</f>
        <v>2026-4</v>
      </c>
    </row>
    <row r="2750" spans="1:15" ht="15">
      <c r="A2750" s="8">
        <v>3880</v>
      </c>
      <c r="B2750" s="8">
        <v>2310160477</v>
      </c>
      <c r="C2750" s="8" t="s">
        <v>367</v>
      </c>
      <c r="D2750" s="8" t="s">
        <v>944</v>
      </c>
      <c r="E2750" s="8" t="s">
        <v>13</v>
      </c>
      <c r="F2750" s="8" t="s">
        <v>14</v>
      </c>
      <c r="G2750" s="8" t="s">
        <v>15</v>
      </c>
      <c r="H2750" s="8" t="s">
        <v>16</v>
      </c>
      <c r="I2750" s="9">
        <v>239000</v>
      </c>
      <c r="J2750" s="9">
        <v>168000</v>
      </c>
      <c r="K2750" s="8" t="s">
        <v>367</v>
      </c>
      <c r="L2750" s="10">
        <v>46146</v>
      </c>
      <c r="N2750">
        <f>IFERROR(VLOOKUP(A2750,Ordenes!$C$1:$C$215,1,FALSE),"N/A")</f>
        <v>3880</v>
      </c>
      <c r="O2750" s="8" t="str">
        <f>_xlfn.CONCAT(YEAR(OP[[#This Row],[FechaDocumento]]),"-",MONTH(OP[[#This Row],[FechaDocumento]]))</f>
        <v>2026-5</v>
      </c>
    </row>
    <row r="2751" spans="1:15" ht="15">
      <c r="A2751" s="8">
        <v>3881</v>
      </c>
      <c r="B2751" s="8">
        <v>2310160479</v>
      </c>
      <c r="C2751" s="8" t="s">
        <v>711</v>
      </c>
      <c r="D2751" s="8" t="s">
        <v>12</v>
      </c>
      <c r="E2751" s="8" t="s">
        <v>13</v>
      </c>
      <c r="F2751" s="8" t="s">
        <v>14</v>
      </c>
      <c r="G2751" s="8" t="s">
        <v>15</v>
      </c>
      <c r="H2751" s="8" t="s">
        <v>16</v>
      </c>
      <c r="I2751" s="9">
        <v>242000</v>
      </c>
      <c r="J2751" s="9">
        <v>241000</v>
      </c>
      <c r="K2751" s="8" t="s">
        <v>711</v>
      </c>
      <c r="L2751" s="10">
        <v>46118</v>
      </c>
      <c r="N2751">
        <f>IFERROR(VLOOKUP(A2751,Ordenes!$C$1:$C$215,1,FALSE),"N/A")</f>
        <v>3881</v>
      </c>
      <c r="O2751" s="8" t="str">
        <f>_xlfn.CONCAT(YEAR(OP[[#This Row],[FechaDocumento]]),"-",MONTH(OP[[#This Row],[FechaDocumento]]))</f>
        <v>2026-4</v>
      </c>
    </row>
    <row r="2752" spans="1:15" ht="15">
      <c r="A2752" s="8">
        <v>3882</v>
      </c>
      <c r="B2752" s="8">
        <v>2310160500</v>
      </c>
      <c r="C2752" s="8" t="s">
        <v>816</v>
      </c>
      <c r="D2752" s="8" t="s">
        <v>944</v>
      </c>
      <c r="E2752" s="8" t="s">
        <v>13</v>
      </c>
      <c r="F2752" s="8" t="s">
        <v>14</v>
      </c>
      <c r="G2752" s="8" t="s">
        <v>15</v>
      </c>
      <c r="H2752" s="8" t="s">
        <v>16</v>
      </c>
      <c r="I2752" s="9">
        <v>348000</v>
      </c>
      <c r="J2752" s="9">
        <v>0</v>
      </c>
      <c r="K2752" s="8" t="s">
        <v>816</v>
      </c>
      <c r="L2752" s="10">
        <v>46146</v>
      </c>
      <c r="N2752">
        <f>IFERROR(VLOOKUP(A2752,Ordenes!$C$1:$C$215,1,FALSE),"N/A")</f>
        <v>3882</v>
      </c>
      <c r="O2752" s="8" t="str">
        <f>_xlfn.CONCAT(YEAR(OP[[#This Row],[FechaDocumento]]),"-",MONTH(OP[[#This Row],[FechaDocumento]]))</f>
        <v>2026-5</v>
      </c>
    </row>
    <row r="2753" spans="1:15" ht="15">
      <c r="A2753" s="8">
        <v>3884</v>
      </c>
      <c r="B2753" s="8">
        <v>2310160480</v>
      </c>
      <c r="C2753" s="8" t="s">
        <v>181</v>
      </c>
      <c r="D2753" s="8" t="s">
        <v>12</v>
      </c>
      <c r="E2753" s="8" t="s">
        <v>13</v>
      </c>
      <c r="F2753" s="8" t="s">
        <v>14</v>
      </c>
      <c r="G2753" s="8" t="s">
        <v>15</v>
      </c>
      <c r="H2753" s="8" t="s">
        <v>16</v>
      </c>
      <c r="I2753" s="9">
        <v>222000</v>
      </c>
      <c r="J2753" s="9">
        <v>222600</v>
      </c>
      <c r="K2753" s="8" t="s">
        <v>181</v>
      </c>
      <c r="L2753" s="10">
        <v>46146</v>
      </c>
      <c r="N2753">
        <f>IFERROR(VLOOKUP(A2753,Ordenes!$C$1:$C$215,1,FALSE),"N/A")</f>
        <v>3884</v>
      </c>
      <c r="O2753" s="8" t="str">
        <f>_xlfn.CONCAT(YEAR(OP[[#This Row],[FechaDocumento]]),"-",MONTH(OP[[#This Row],[FechaDocumento]]))</f>
        <v>2026-5</v>
      </c>
    </row>
    <row r="2754" spans="1:15" ht="15">
      <c r="A2754" s="8">
        <v>3888</v>
      </c>
      <c r="B2754" s="8">
        <v>2310160481</v>
      </c>
      <c r="C2754" s="8" t="s">
        <v>38</v>
      </c>
      <c r="D2754" s="8" t="s">
        <v>12</v>
      </c>
      <c r="E2754" s="8" t="s">
        <v>13</v>
      </c>
      <c r="F2754" s="8" t="s">
        <v>14</v>
      </c>
      <c r="G2754" s="8" t="s">
        <v>15</v>
      </c>
      <c r="H2754" s="8" t="s">
        <v>16</v>
      </c>
      <c r="I2754" s="9">
        <v>223000</v>
      </c>
      <c r="J2754" s="9">
        <v>140000</v>
      </c>
      <c r="K2754" s="8" t="s">
        <v>38</v>
      </c>
      <c r="L2754" s="10">
        <v>46118</v>
      </c>
      <c r="N2754">
        <f>IFERROR(VLOOKUP(A2754,Ordenes!$C$1:$C$215,1,FALSE),"N/A")</f>
        <v>3888</v>
      </c>
      <c r="O2754" s="8" t="str">
        <f>_xlfn.CONCAT(YEAR(OP[[#This Row],[FechaDocumento]]),"-",MONTH(OP[[#This Row],[FechaDocumento]]))</f>
        <v>2026-4</v>
      </c>
    </row>
    <row r="2755" spans="1:15" ht="15">
      <c r="A2755" s="8">
        <v>3889</v>
      </c>
      <c r="B2755" s="8">
        <v>2310160482</v>
      </c>
      <c r="C2755" s="8" t="s">
        <v>324</v>
      </c>
      <c r="D2755" s="8" t="s">
        <v>944</v>
      </c>
      <c r="E2755" s="8" t="s">
        <v>13</v>
      </c>
      <c r="F2755" s="8" t="s">
        <v>14</v>
      </c>
      <c r="G2755" s="8" t="s">
        <v>15</v>
      </c>
      <c r="H2755" s="8" t="s">
        <v>16</v>
      </c>
      <c r="I2755" s="9">
        <v>314000</v>
      </c>
      <c r="J2755" s="9">
        <v>0</v>
      </c>
      <c r="K2755" s="8" t="s">
        <v>324</v>
      </c>
      <c r="L2755" s="10">
        <v>46146</v>
      </c>
      <c r="N2755">
        <f>IFERROR(VLOOKUP(A2755,Ordenes!$C$1:$C$215,1,FALSE),"N/A")</f>
        <v>3889</v>
      </c>
      <c r="O2755" s="8" t="str">
        <f>_xlfn.CONCAT(YEAR(OP[[#This Row],[FechaDocumento]]),"-",MONTH(OP[[#This Row],[FechaDocumento]]))</f>
        <v>2026-5</v>
      </c>
    </row>
    <row r="2756" spans="1:15" ht="15">
      <c r="A2756" s="8">
        <v>3890</v>
      </c>
      <c r="B2756" s="8">
        <v>2310160484</v>
      </c>
      <c r="C2756" s="8" t="s">
        <v>36</v>
      </c>
      <c r="D2756" s="8" t="s">
        <v>12</v>
      </c>
      <c r="E2756" s="8" t="s">
        <v>13</v>
      </c>
      <c r="F2756" s="8" t="s">
        <v>14</v>
      </c>
      <c r="G2756" s="8" t="s">
        <v>15</v>
      </c>
      <c r="H2756" s="8" t="s">
        <v>16</v>
      </c>
      <c r="I2756" s="9">
        <v>245000</v>
      </c>
      <c r="J2756" s="9">
        <v>245350</v>
      </c>
      <c r="K2756" s="8" t="s">
        <v>36</v>
      </c>
      <c r="L2756" s="10">
        <v>46118</v>
      </c>
      <c r="N2756">
        <f>IFERROR(VLOOKUP(A2756,Ordenes!$C$1:$C$215,1,FALSE),"N/A")</f>
        <v>3890</v>
      </c>
      <c r="O2756" s="8" t="str">
        <f>_xlfn.CONCAT(YEAR(OP[[#This Row],[FechaDocumento]]),"-",MONTH(OP[[#This Row],[FechaDocumento]]))</f>
        <v>2026-4</v>
      </c>
    </row>
    <row r="2757" spans="1:15" ht="15">
      <c r="A2757" s="8">
        <v>3891</v>
      </c>
      <c r="B2757" s="8">
        <v>2310160485</v>
      </c>
      <c r="C2757" s="8" t="s">
        <v>805</v>
      </c>
      <c r="D2757" s="8" t="s">
        <v>944</v>
      </c>
      <c r="E2757" s="8" t="s">
        <v>13</v>
      </c>
      <c r="F2757" s="8" t="s">
        <v>14</v>
      </c>
      <c r="G2757" s="8" t="s">
        <v>15</v>
      </c>
      <c r="H2757" s="8" t="s">
        <v>16</v>
      </c>
      <c r="I2757" s="9">
        <v>345000</v>
      </c>
      <c r="J2757" s="9">
        <v>0</v>
      </c>
      <c r="K2757" s="8" t="s">
        <v>805</v>
      </c>
      <c r="L2757" s="10">
        <v>46146</v>
      </c>
      <c r="N2757">
        <f>IFERROR(VLOOKUP(A2757,Ordenes!$C$1:$C$215,1,FALSE),"N/A")</f>
        <v>3891</v>
      </c>
      <c r="O2757" s="8" t="str">
        <f>_xlfn.CONCAT(YEAR(OP[[#This Row],[FechaDocumento]]),"-",MONTH(OP[[#This Row],[FechaDocumento]]))</f>
        <v>2026-5</v>
      </c>
    </row>
    <row r="2758" spans="1:15" ht="15">
      <c r="A2758" s="8">
        <v>3892</v>
      </c>
      <c r="B2758" s="8">
        <v>2310160486</v>
      </c>
      <c r="C2758" s="8" t="s">
        <v>369</v>
      </c>
      <c r="D2758" s="8" t="s">
        <v>12</v>
      </c>
      <c r="E2758" s="8" t="s">
        <v>13</v>
      </c>
      <c r="F2758" s="8" t="s">
        <v>14</v>
      </c>
      <c r="G2758" s="8" t="s">
        <v>15</v>
      </c>
      <c r="H2758" s="8" t="s">
        <v>16</v>
      </c>
      <c r="I2758" s="9">
        <v>245000</v>
      </c>
      <c r="J2758" s="9">
        <v>245000</v>
      </c>
      <c r="K2758" s="8" t="s">
        <v>369</v>
      </c>
      <c r="L2758" s="10">
        <v>46146</v>
      </c>
      <c r="N2758">
        <f>IFERROR(VLOOKUP(A2758,Ordenes!$C$1:$C$215,1,FALSE),"N/A")</f>
        <v>3892</v>
      </c>
      <c r="O2758" s="8" t="str">
        <f>_xlfn.CONCAT(YEAR(OP[[#This Row],[FechaDocumento]]),"-",MONTH(OP[[#This Row],[FechaDocumento]]))</f>
        <v>2026-5</v>
      </c>
    </row>
    <row r="2759" spans="1:15" ht="15">
      <c r="A2759" s="8">
        <v>3893</v>
      </c>
      <c r="B2759" s="8">
        <v>2310160487</v>
      </c>
      <c r="C2759" s="8" t="s">
        <v>235</v>
      </c>
      <c r="D2759" s="8" t="s">
        <v>12</v>
      </c>
      <c r="E2759" s="8" t="s">
        <v>13</v>
      </c>
      <c r="F2759" s="8" t="s">
        <v>14</v>
      </c>
      <c r="G2759" s="8" t="s">
        <v>15</v>
      </c>
      <c r="H2759" s="8" t="s">
        <v>16</v>
      </c>
      <c r="I2759" s="9">
        <v>256000</v>
      </c>
      <c r="J2759" s="9">
        <v>256000</v>
      </c>
      <c r="K2759" s="8" t="s">
        <v>235</v>
      </c>
      <c r="L2759" s="10">
        <v>46118</v>
      </c>
      <c r="N2759">
        <f>IFERROR(VLOOKUP(A2759,Ordenes!$C$1:$C$215,1,FALSE),"N/A")</f>
        <v>3893</v>
      </c>
      <c r="O2759" s="8" t="str">
        <f>_xlfn.CONCAT(YEAR(OP[[#This Row],[FechaDocumento]]),"-",MONTH(OP[[#This Row],[FechaDocumento]]))</f>
        <v>2026-4</v>
      </c>
    </row>
    <row r="2760" spans="1:15" ht="15">
      <c r="A2760" s="8">
        <v>3894</v>
      </c>
      <c r="B2760" s="8">
        <v>2310160488</v>
      </c>
      <c r="C2760" s="8" t="s">
        <v>37</v>
      </c>
      <c r="D2760" s="8" t="s">
        <v>12</v>
      </c>
      <c r="E2760" s="8" t="s">
        <v>13</v>
      </c>
      <c r="F2760" s="8" t="s">
        <v>14</v>
      </c>
      <c r="G2760" s="8" t="s">
        <v>15</v>
      </c>
      <c r="H2760" s="8" t="s">
        <v>16</v>
      </c>
      <c r="I2760" s="9">
        <v>242000</v>
      </c>
      <c r="J2760" s="9">
        <v>242000</v>
      </c>
      <c r="K2760" s="8" t="s">
        <v>37</v>
      </c>
      <c r="L2760" s="10">
        <v>46118</v>
      </c>
      <c r="N2760">
        <f>IFERROR(VLOOKUP(A2760,Ordenes!$C$1:$C$215,1,FALSE),"N/A")</f>
        <v>3894</v>
      </c>
      <c r="O2760" s="8" t="str">
        <f>_xlfn.CONCAT(YEAR(OP[[#This Row],[FechaDocumento]]),"-",MONTH(OP[[#This Row],[FechaDocumento]]))</f>
        <v>2026-4</v>
      </c>
    </row>
    <row r="2761" spans="1:15" ht="15">
      <c r="A2761" s="8">
        <v>3895</v>
      </c>
      <c r="B2761" s="8">
        <v>2310160489</v>
      </c>
      <c r="C2761" s="8" t="s">
        <v>370</v>
      </c>
      <c r="D2761" s="8" t="s">
        <v>944</v>
      </c>
      <c r="E2761" s="8" t="s">
        <v>13</v>
      </c>
      <c r="F2761" s="8" t="s">
        <v>14</v>
      </c>
      <c r="G2761" s="8" t="s">
        <v>15</v>
      </c>
      <c r="H2761" s="8" t="s">
        <v>16</v>
      </c>
      <c r="I2761" s="9">
        <v>345000</v>
      </c>
      <c r="J2761" s="9">
        <v>213500</v>
      </c>
      <c r="K2761" s="8" t="s">
        <v>370</v>
      </c>
      <c r="L2761" s="10">
        <v>46146</v>
      </c>
      <c r="N2761">
        <f>IFERROR(VLOOKUP(A2761,Ordenes!$C$1:$C$215,1,FALSE),"N/A")</f>
        <v>3895</v>
      </c>
      <c r="O2761" s="8" t="str">
        <f>_xlfn.CONCAT(YEAR(OP[[#This Row],[FechaDocumento]]),"-",MONTH(OP[[#This Row],[FechaDocumento]]))</f>
        <v>2026-5</v>
      </c>
    </row>
    <row r="2762" spans="1:15" ht="15">
      <c r="A2762" s="8">
        <v>3899</v>
      </c>
      <c r="B2762" s="8">
        <v>2110080227</v>
      </c>
      <c r="C2762" s="8" t="s">
        <v>734</v>
      </c>
      <c r="D2762" s="8" t="s">
        <v>12</v>
      </c>
      <c r="E2762" s="8" t="s">
        <v>13</v>
      </c>
      <c r="F2762" s="8" t="s">
        <v>47</v>
      </c>
      <c r="G2762" s="8" t="s">
        <v>48</v>
      </c>
      <c r="H2762" s="8" t="s">
        <v>49</v>
      </c>
      <c r="I2762" s="9">
        <v>30000</v>
      </c>
      <c r="J2762" s="9">
        <v>29350</v>
      </c>
      <c r="K2762" s="8" t="s">
        <v>734</v>
      </c>
      <c r="L2762" s="10">
        <v>46106</v>
      </c>
      <c r="N2762" t="str">
        <f>IFERROR(VLOOKUP(A2762,Ordenes!$C$1:$C$215,1,FALSE),"N/A")</f>
        <v>N/A</v>
      </c>
      <c r="O2762" s="8" t="str">
        <f>_xlfn.CONCAT(YEAR(OP[[#This Row],[FechaDocumento]]),"-",MONTH(OP[[#This Row],[FechaDocumento]]))</f>
        <v>2026-3</v>
      </c>
    </row>
    <row r="2763" spans="1:15" ht="15">
      <c r="A2763" s="8">
        <v>3900</v>
      </c>
      <c r="B2763" s="8">
        <v>2110080229</v>
      </c>
      <c r="C2763" s="8" t="s">
        <v>762</v>
      </c>
      <c r="D2763" s="8" t="s">
        <v>12</v>
      </c>
      <c r="E2763" s="8" t="s">
        <v>13</v>
      </c>
      <c r="F2763" s="8" t="s">
        <v>47</v>
      </c>
      <c r="G2763" s="8" t="s">
        <v>48</v>
      </c>
      <c r="H2763" s="8" t="s">
        <v>49</v>
      </c>
      <c r="I2763" s="9">
        <v>20000</v>
      </c>
      <c r="J2763" s="9">
        <v>20000</v>
      </c>
      <c r="K2763" s="8" t="s">
        <v>762</v>
      </c>
      <c r="L2763" s="10">
        <v>46106</v>
      </c>
      <c r="N2763" t="str">
        <f>IFERROR(VLOOKUP(A2763,Ordenes!$C$1:$C$215,1,FALSE),"N/A")</f>
        <v>N/A</v>
      </c>
      <c r="O2763" s="8" t="str">
        <f>_xlfn.CONCAT(YEAR(OP[[#This Row],[FechaDocumento]]),"-",MONTH(OP[[#This Row],[FechaDocumento]]))</f>
        <v>2026-3</v>
      </c>
    </row>
    <row r="2764" spans="1:15" ht="15">
      <c r="A2764" s="8">
        <v>3901</v>
      </c>
      <c r="B2764" s="8">
        <v>2310160483</v>
      </c>
      <c r="C2764" s="8" t="s">
        <v>839</v>
      </c>
      <c r="D2764" s="8" t="s">
        <v>12</v>
      </c>
      <c r="E2764" s="8" t="s">
        <v>13</v>
      </c>
      <c r="F2764" s="8" t="s">
        <v>14</v>
      </c>
      <c r="G2764" s="8" t="s">
        <v>15</v>
      </c>
      <c r="H2764" s="8" t="s">
        <v>16</v>
      </c>
      <c r="I2764" s="9">
        <v>345000</v>
      </c>
      <c r="J2764" s="9">
        <v>344200</v>
      </c>
      <c r="K2764" s="8" t="s">
        <v>839</v>
      </c>
      <c r="L2764" s="10">
        <v>46146</v>
      </c>
      <c r="N2764">
        <f>IFERROR(VLOOKUP(A2764,Ordenes!$C$1:$C$215,1,FALSE),"N/A")</f>
        <v>3901</v>
      </c>
      <c r="O2764" s="8" t="str">
        <f>_xlfn.CONCAT(YEAR(OP[[#This Row],[FechaDocumento]]),"-",MONTH(OP[[#This Row],[FechaDocumento]]))</f>
        <v>2026-5</v>
      </c>
    </row>
    <row r="2765" spans="1:15" ht="15">
      <c r="A2765" s="8">
        <v>3902</v>
      </c>
      <c r="B2765" s="8">
        <v>2310160491</v>
      </c>
      <c r="C2765" s="8" t="s">
        <v>804</v>
      </c>
      <c r="D2765" s="8" t="s">
        <v>12</v>
      </c>
      <c r="E2765" s="8" t="s">
        <v>13</v>
      </c>
      <c r="F2765" s="8" t="s">
        <v>14</v>
      </c>
      <c r="G2765" s="8" t="s">
        <v>15</v>
      </c>
      <c r="H2765" s="8" t="s">
        <v>16</v>
      </c>
      <c r="I2765" s="9">
        <v>244000</v>
      </c>
      <c r="J2765" s="9">
        <v>244000</v>
      </c>
      <c r="K2765" s="8" t="s">
        <v>804</v>
      </c>
      <c r="L2765" s="10">
        <v>46118</v>
      </c>
      <c r="N2765">
        <f>IFERROR(VLOOKUP(A2765,Ordenes!$C$1:$C$215,1,FALSE),"N/A")</f>
        <v>3902</v>
      </c>
      <c r="O2765" s="8" t="str">
        <f>_xlfn.CONCAT(YEAR(OP[[#This Row],[FechaDocumento]]),"-",MONTH(OP[[#This Row],[FechaDocumento]]))</f>
        <v>2026-4</v>
      </c>
    </row>
    <row r="2766" spans="1:15" ht="15">
      <c r="A2766" s="8">
        <v>3903</v>
      </c>
      <c r="B2766" s="8">
        <v>2310160501</v>
      </c>
      <c r="C2766" s="8" t="s">
        <v>500</v>
      </c>
      <c r="D2766" s="8" t="s">
        <v>944</v>
      </c>
      <c r="E2766" s="8" t="s">
        <v>13</v>
      </c>
      <c r="F2766" s="8" t="s">
        <v>14</v>
      </c>
      <c r="G2766" s="8" t="s">
        <v>15</v>
      </c>
      <c r="H2766" s="8" t="s">
        <v>16</v>
      </c>
      <c r="I2766" s="9">
        <v>342000</v>
      </c>
      <c r="J2766" s="9">
        <v>140000</v>
      </c>
      <c r="K2766" s="8" t="s">
        <v>500</v>
      </c>
      <c r="L2766" s="10">
        <v>46146</v>
      </c>
      <c r="N2766">
        <f>IFERROR(VLOOKUP(A2766,Ordenes!$C$1:$C$215,1,FALSE),"N/A")</f>
        <v>3903</v>
      </c>
      <c r="O2766" s="8" t="str">
        <f>_xlfn.CONCAT(YEAR(OP[[#This Row],[FechaDocumento]]),"-",MONTH(OP[[#This Row],[FechaDocumento]]))</f>
        <v>2026-5</v>
      </c>
    </row>
    <row r="2767" spans="1:15" ht="15">
      <c r="A2767" s="8">
        <v>3904</v>
      </c>
      <c r="B2767" s="8">
        <v>2310160472</v>
      </c>
      <c r="C2767" s="8" t="s">
        <v>233</v>
      </c>
      <c r="D2767" s="8" t="s">
        <v>12</v>
      </c>
      <c r="E2767" s="8" t="s">
        <v>13</v>
      </c>
      <c r="F2767" s="8" t="s">
        <v>14</v>
      </c>
      <c r="G2767" s="8" t="s">
        <v>15</v>
      </c>
      <c r="H2767" s="8" t="s">
        <v>16</v>
      </c>
      <c r="I2767" s="9">
        <v>245000</v>
      </c>
      <c r="J2767" s="9">
        <v>245300</v>
      </c>
      <c r="K2767" s="8" t="s">
        <v>233</v>
      </c>
      <c r="L2767" s="10">
        <v>46118</v>
      </c>
      <c r="N2767">
        <f>IFERROR(VLOOKUP(A2767,Ordenes!$C$1:$C$215,1,FALSE),"N/A")</f>
        <v>3904</v>
      </c>
      <c r="O2767" s="8" t="str">
        <f>_xlfn.CONCAT(YEAR(OP[[#This Row],[FechaDocumento]]),"-",MONTH(OP[[#This Row],[FechaDocumento]]))</f>
        <v>2026-4</v>
      </c>
    </row>
    <row r="2768" spans="1:15" ht="15">
      <c r="A2768" s="8">
        <v>3905</v>
      </c>
      <c r="B2768" s="8">
        <v>2140110687</v>
      </c>
      <c r="C2768" s="8" t="s">
        <v>703</v>
      </c>
      <c r="D2768" s="8" t="s">
        <v>12</v>
      </c>
      <c r="E2768" s="8" t="s">
        <v>108</v>
      </c>
      <c r="F2768" s="8" t="s">
        <v>109</v>
      </c>
      <c r="G2768" s="8" t="s">
        <v>110</v>
      </c>
      <c r="H2768" s="8" t="s">
        <v>111</v>
      </c>
      <c r="I2768" s="9">
        <v>18000</v>
      </c>
      <c r="J2768" s="9">
        <v>18000</v>
      </c>
      <c r="K2768" s="8" t="s">
        <v>703</v>
      </c>
      <c r="L2768" s="10">
        <v>46107</v>
      </c>
      <c r="N2768" t="str">
        <f>IFERROR(VLOOKUP(A2768,Ordenes!$C$1:$C$215,1,FALSE),"N/A")</f>
        <v>N/A</v>
      </c>
      <c r="O2768" s="8" t="str">
        <f>_xlfn.CONCAT(YEAR(OP[[#This Row],[FechaDocumento]]),"-",MONTH(OP[[#This Row],[FechaDocumento]]))</f>
        <v>2026-3</v>
      </c>
    </row>
    <row r="2769" spans="1:15" ht="15">
      <c r="A2769" s="8">
        <v>3907</v>
      </c>
      <c r="B2769" s="8">
        <v>2310230056</v>
      </c>
      <c r="C2769" s="8" t="s">
        <v>934</v>
      </c>
      <c r="D2769" s="8" t="s">
        <v>944</v>
      </c>
      <c r="E2769" s="8" t="s">
        <v>13</v>
      </c>
      <c r="F2769" s="8" t="s">
        <v>14</v>
      </c>
      <c r="G2769" s="8" t="s">
        <v>15</v>
      </c>
      <c r="H2769" s="8" t="s">
        <v>16</v>
      </c>
      <c r="I2769" s="9">
        <v>61000</v>
      </c>
      <c r="J2769" s="9">
        <v>0</v>
      </c>
      <c r="K2769" s="8" t="s">
        <v>934</v>
      </c>
      <c r="L2769" s="10">
        <v>46146</v>
      </c>
      <c r="N2769">
        <f>IFERROR(VLOOKUP(A2769,Ordenes!$C$1:$C$215,1,FALSE),"N/A")</f>
        <v>3907</v>
      </c>
      <c r="O2769" s="8" t="str">
        <f>_xlfn.CONCAT(YEAR(OP[[#This Row],[FechaDocumento]]),"-",MONTH(OP[[#This Row],[FechaDocumento]]))</f>
        <v>2026-5</v>
      </c>
    </row>
    <row r="2770" spans="1:15" ht="15">
      <c r="A2770" s="8">
        <v>3911</v>
      </c>
      <c r="B2770" s="8">
        <v>2310160264</v>
      </c>
      <c r="C2770" s="8" t="s">
        <v>956</v>
      </c>
      <c r="D2770" s="8" t="s">
        <v>12</v>
      </c>
      <c r="E2770" s="8" t="s">
        <v>13</v>
      </c>
      <c r="F2770" s="8" t="s">
        <v>14</v>
      </c>
      <c r="G2770" s="8" t="s">
        <v>15</v>
      </c>
      <c r="H2770" s="8" t="s">
        <v>16</v>
      </c>
      <c r="I2770" s="9">
        <v>30000</v>
      </c>
      <c r="J2770" s="9">
        <v>29450</v>
      </c>
      <c r="K2770" s="8" t="s">
        <v>956</v>
      </c>
      <c r="L2770" s="10">
        <v>46146</v>
      </c>
      <c r="N2770">
        <f>IFERROR(VLOOKUP(A2770,Ordenes!$C$1:$C$215,1,FALSE),"N/A")</f>
        <v>3911</v>
      </c>
      <c r="O2770" s="8" t="str">
        <f>_xlfn.CONCAT(YEAR(OP[[#This Row],[FechaDocumento]]),"-",MONTH(OP[[#This Row],[FechaDocumento]]))</f>
        <v>2026-5</v>
      </c>
    </row>
    <row r="2771" spans="1:15" ht="15">
      <c r="A2771" s="8">
        <v>3912</v>
      </c>
      <c r="B2771" s="8">
        <v>2310160265</v>
      </c>
      <c r="C2771" s="8" t="s">
        <v>1218</v>
      </c>
      <c r="D2771" s="8" t="s">
        <v>12</v>
      </c>
      <c r="E2771" s="8" t="s">
        <v>13</v>
      </c>
      <c r="F2771" s="8" t="s">
        <v>14</v>
      </c>
      <c r="G2771" s="8" t="s">
        <v>15</v>
      </c>
      <c r="H2771" s="8" t="s">
        <v>16</v>
      </c>
      <c r="I2771" s="9">
        <v>30000</v>
      </c>
      <c r="J2771" s="9">
        <v>30000</v>
      </c>
      <c r="K2771" s="8" t="s">
        <v>1218</v>
      </c>
      <c r="L2771" s="10">
        <v>46146</v>
      </c>
      <c r="N2771">
        <f>IFERROR(VLOOKUP(A2771,Ordenes!$C$1:$C$215,1,FALSE),"N/A")</f>
        <v>3912</v>
      </c>
      <c r="O2771" s="8" t="str">
        <f>_xlfn.CONCAT(YEAR(OP[[#This Row],[FechaDocumento]]),"-",MONTH(OP[[#This Row],[FechaDocumento]]))</f>
        <v>2026-5</v>
      </c>
    </row>
    <row r="2772" spans="1:15" ht="15">
      <c r="A2772" s="8">
        <v>3913</v>
      </c>
      <c r="B2772" s="8">
        <v>2310160266</v>
      </c>
      <c r="C2772" s="8" t="s">
        <v>935</v>
      </c>
      <c r="D2772" s="8" t="s">
        <v>12</v>
      </c>
      <c r="E2772" s="8" t="s">
        <v>13</v>
      </c>
      <c r="F2772" s="8" t="s">
        <v>14</v>
      </c>
      <c r="G2772" s="8" t="s">
        <v>15</v>
      </c>
      <c r="H2772" s="8" t="s">
        <v>16</v>
      </c>
      <c r="I2772" s="9">
        <v>50000</v>
      </c>
      <c r="J2772" s="9">
        <v>20000</v>
      </c>
      <c r="K2772" s="8" t="s">
        <v>935</v>
      </c>
      <c r="L2772" s="10">
        <v>46118</v>
      </c>
      <c r="N2772">
        <f>IFERROR(VLOOKUP(A2772,Ordenes!$C$1:$C$215,1,FALSE),"N/A")</f>
        <v>3913</v>
      </c>
      <c r="O2772" s="8" t="str">
        <f>_xlfn.CONCAT(YEAR(OP[[#This Row],[FechaDocumento]]),"-",MONTH(OP[[#This Row],[FechaDocumento]]))</f>
        <v>2026-4</v>
      </c>
    </row>
    <row r="2773" spans="1:15" ht="15">
      <c r="A2773" s="8">
        <v>3914</v>
      </c>
      <c r="B2773" s="8">
        <v>2310160002</v>
      </c>
      <c r="C2773" s="8" t="s">
        <v>936</v>
      </c>
      <c r="D2773" s="8" t="s">
        <v>12</v>
      </c>
      <c r="E2773" s="8" t="s">
        <v>13</v>
      </c>
      <c r="F2773" s="8" t="s">
        <v>14</v>
      </c>
      <c r="G2773" s="8" t="s">
        <v>15</v>
      </c>
      <c r="H2773" s="8" t="s">
        <v>16</v>
      </c>
      <c r="I2773" s="9">
        <v>148000</v>
      </c>
      <c r="J2773" s="9">
        <v>145000</v>
      </c>
      <c r="K2773" s="8" t="s">
        <v>936</v>
      </c>
      <c r="L2773" s="10">
        <v>46118</v>
      </c>
      <c r="N2773">
        <f>IFERROR(VLOOKUP(A2773,Ordenes!$C$1:$C$215,1,FALSE),"N/A")</f>
        <v>3914</v>
      </c>
      <c r="O2773" s="8" t="str">
        <f>_xlfn.CONCAT(YEAR(OP[[#This Row],[FechaDocumento]]),"-",MONTH(OP[[#This Row],[FechaDocumento]]))</f>
        <v>2026-4</v>
      </c>
    </row>
    <row r="2774" spans="1:15" ht="15">
      <c r="A2774" s="8">
        <v>3915</v>
      </c>
      <c r="B2774" s="8">
        <v>2310160558</v>
      </c>
      <c r="C2774" s="8" t="s">
        <v>652</v>
      </c>
      <c r="D2774" s="8" t="s">
        <v>12</v>
      </c>
      <c r="E2774" s="8" t="s">
        <v>13</v>
      </c>
      <c r="F2774" s="8" t="s">
        <v>14</v>
      </c>
      <c r="G2774" s="8" t="s">
        <v>15</v>
      </c>
      <c r="H2774" s="8" t="s">
        <v>16</v>
      </c>
      <c r="I2774" s="9">
        <v>367000</v>
      </c>
      <c r="J2774" s="9">
        <v>240000</v>
      </c>
      <c r="K2774" s="8" t="s">
        <v>652</v>
      </c>
      <c r="L2774" s="10">
        <v>46118</v>
      </c>
      <c r="N2774">
        <f>IFERROR(VLOOKUP(A2774,Ordenes!$C$1:$C$215,1,FALSE),"N/A")</f>
        <v>3915</v>
      </c>
      <c r="O2774" s="8" t="str">
        <f>_xlfn.CONCAT(YEAR(OP[[#This Row],[FechaDocumento]]),"-",MONTH(OP[[#This Row],[FechaDocumento]]))</f>
        <v>2026-4</v>
      </c>
    </row>
    <row r="2775" spans="1:15" ht="15">
      <c r="A2775" s="8">
        <v>3916</v>
      </c>
      <c r="B2775" s="8">
        <v>2310230097</v>
      </c>
      <c r="C2775" s="8" t="s">
        <v>11</v>
      </c>
      <c r="D2775" s="8" t="s">
        <v>12</v>
      </c>
      <c r="E2775" s="8" t="s">
        <v>13</v>
      </c>
      <c r="F2775" s="8" t="s">
        <v>14</v>
      </c>
      <c r="G2775" s="8" t="s">
        <v>15</v>
      </c>
      <c r="H2775" s="8" t="s">
        <v>16</v>
      </c>
      <c r="I2775" s="9">
        <v>730000</v>
      </c>
      <c r="J2775" s="9">
        <v>654000</v>
      </c>
      <c r="K2775" s="8" t="s">
        <v>17</v>
      </c>
      <c r="L2775" s="10">
        <v>46118</v>
      </c>
      <c r="N2775">
        <f>IFERROR(VLOOKUP(A2775,Ordenes!$C$1:$C$215,1,FALSE),"N/A")</f>
        <v>3916</v>
      </c>
      <c r="O2775" s="8" t="str">
        <f>_xlfn.CONCAT(YEAR(OP[[#This Row],[FechaDocumento]]),"-",MONTH(OP[[#This Row],[FechaDocumento]]))</f>
        <v>2026-4</v>
      </c>
    </row>
    <row r="2776" spans="1:15" ht="15">
      <c r="A2776" s="8">
        <v>3917</v>
      </c>
      <c r="B2776" s="8">
        <v>2310160269</v>
      </c>
      <c r="C2776" s="8" t="s">
        <v>35</v>
      </c>
      <c r="D2776" s="8" t="s">
        <v>12</v>
      </c>
      <c r="E2776" s="8" t="s">
        <v>13</v>
      </c>
      <c r="F2776" s="8" t="s">
        <v>14</v>
      </c>
      <c r="G2776" s="8" t="s">
        <v>15</v>
      </c>
      <c r="H2776" s="8" t="s">
        <v>16</v>
      </c>
      <c r="I2776" s="9">
        <v>536000</v>
      </c>
      <c r="J2776" s="9">
        <v>465000</v>
      </c>
      <c r="K2776" s="8" t="s">
        <v>35</v>
      </c>
      <c r="L2776" s="10">
        <v>46118</v>
      </c>
      <c r="N2776">
        <f>IFERROR(VLOOKUP(A2776,Ordenes!$C$1:$C$215,1,FALSE),"N/A")</f>
        <v>3917</v>
      </c>
      <c r="O2776" s="8" t="str">
        <f>_xlfn.CONCAT(YEAR(OP[[#This Row],[FechaDocumento]]),"-",MONTH(OP[[#This Row],[FechaDocumento]]))</f>
        <v>2026-4</v>
      </c>
    </row>
    <row r="2777" spans="1:15" ht="15">
      <c r="A2777" s="8">
        <v>3918</v>
      </c>
      <c r="B2777" s="8">
        <v>2140110688</v>
      </c>
      <c r="C2777" s="8" t="s">
        <v>702</v>
      </c>
      <c r="D2777" s="8" t="s">
        <v>12</v>
      </c>
      <c r="E2777" s="8" t="s">
        <v>108</v>
      </c>
      <c r="F2777" s="8" t="s">
        <v>109</v>
      </c>
      <c r="G2777" s="8" t="s">
        <v>110</v>
      </c>
      <c r="H2777" s="8" t="s">
        <v>111</v>
      </c>
      <c r="I2777" s="9">
        <v>5000</v>
      </c>
      <c r="J2777" s="9">
        <v>5000</v>
      </c>
      <c r="K2777" s="8" t="s">
        <v>702</v>
      </c>
      <c r="L2777" s="10">
        <v>46107</v>
      </c>
      <c r="N2777" t="str">
        <f>IFERROR(VLOOKUP(A2777,Ordenes!$C$1:$C$215,1,FALSE),"N/A")</f>
        <v>N/A</v>
      </c>
      <c r="O2777" s="8" t="str">
        <f>_xlfn.CONCAT(YEAR(OP[[#This Row],[FechaDocumento]]),"-",MONTH(OP[[#This Row],[FechaDocumento]]))</f>
        <v>2026-3</v>
      </c>
    </row>
    <row r="2778" spans="1:15" ht="15">
      <c r="A2778" s="8">
        <v>3919</v>
      </c>
      <c r="B2778" s="8">
        <v>2140110689</v>
      </c>
      <c r="C2778" s="8" t="s">
        <v>701</v>
      </c>
      <c r="D2778" s="8" t="s">
        <v>12</v>
      </c>
      <c r="E2778" s="8" t="s">
        <v>108</v>
      </c>
      <c r="F2778" s="8" t="s">
        <v>109</v>
      </c>
      <c r="G2778" s="8" t="s">
        <v>110</v>
      </c>
      <c r="H2778" s="8" t="s">
        <v>111</v>
      </c>
      <c r="I2778" s="9">
        <v>7000</v>
      </c>
      <c r="J2778" s="9">
        <v>7000</v>
      </c>
      <c r="K2778" s="8" t="s">
        <v>701</v>
      </c>
      <c r="L2778" s="10">
        <v>46107</v>
      </c>
      <c r="N2778" t="str">
        <f>IFERROR(VLOOKUP(A2778,Ordenes!$C$1:$C$215,1,FALSE),"N/A")</f>
        <v>N/A</v>
      </c>
      <c r="O2778" s="8" t="str">
        <f>_xlfn.CONCAT(YEAR(OP[[#This Row],[FechaDocumento]]),"-",MONTH(OP[[#This Row],[FechaDocumento]]))</f>
        <v>2026-3</v>
      </c>
    </row>
    <row r="2779" spans="1:15" ht="15">
      <c r="A2779" s="8">
        <v>3920</v>
      </c>
      <c r="B2779" s="8">
        <v>2310160457</v>
      </c>
      <c r="C2779" s="8" t="s">
        <v>410</v>
      </c>
      <c r="D2779" s="8" t="s">
        <v>12</v>
      </c>
      <c r="E2779" s="8" t="s">
        <v>13</v>
      </c>
      <c r="F2779" s="8" t="s">
        <v>14</v>
      </c>
      <c r="G2779" s="8" t="s">
        <v>15</v>
      </c>
      <c r="H2779" s="8" t="s">
        <v>16</v>
      </c>
      <c r="I2779" s="9">
        <v>259000</v>
      </c>
      <c r="J2779" s="9">
        <v>237000</v>
      </c>
      <c r="K2779" s="8" t="s">
        <v>411</v>
      </c>
      <c r="L2779" s="10">
        <v>46118</v>
      </c>
      <c r="N2779">
        <f>IFERROR(VLOOKUP(A2779,Ordenes!$C$1:$C$215,1,FALSE),"N/A")</f>
        <v>3920</v>
      </c>
      <c r="O2779" s="8" t="str">
        <f>_xlfn.CONCAT(YEAR(OP[[#This Row],[FechaDocumento]]),"-",MONTH(OP[[#This Row],[FechaDocumento]]))</f>
        <v>2026-4</v>
      </c>
    </row>
    <row r="2780" spans="1:15" ht="15">
      <c r="A2780" s="8">
        <v>3921</v>
      </c>
      <c r="B2780" s="8">
        <v>2310230030</v>
      </c>
      <c r="C2780" s="8" t="s">
        <v>205</v>
      </c>
      <c r="D2780" s="8" t="s">
        <v>12</v>
      </c>
      <c r="E2780" s="8" t="s">
        <v>13</v>
      </c>
      <c r="F2780" s="8" t="s">
        <v>14</v>
      </c>
      <c r="G2780" s="8" t="s">
        <v>15</v>
      </c>
      <c r="H2780" s="8" t="s">
        <v>16</v>
      </c>
      <c r="I2780" s="9">
        <v>252000</v>
      </c>
      <c r="J2780" s="9">
        <v>190000</v>
      </c>
      <c r="K2780" s="8" t="s">
        <v>205</v>
      </c>
      <c r="L2780" s="10">
        <v>46118</v>
      </c>
      <c r="N2780">
        <f>IFERROR(VLOOKUP(A2780,Ordenes!$C$1:$C$215,1,FALSE),"N/A")</f>
        <v>3921</v>
      </c>
      <c r="O2780" s="8" t="str">
        <f>_xlfn.CONCAT(YEAR(OP[[#This Row],[FechaDocumento]]),"-",MONTH(OP[[#This Row],[FechaDocumento]]))</f>
        <v>2026-4</v>
      </c>
    </row>
    <row r="2781" spans="1:15" ht="15">
      <c r="A2781" s="8">
        <v>3922</v>
      </c>
      <c r="B2781" s="8">
        <v>2310390064</v>
      </c>
      <c r="C2781" s="8" t="s">
        <v>1215</v>
      </c>
      <c r="D2781" s="8" t="s">
        <v>12</v>
      </c>
      <c r="E2781" s="8" t="s">
        <v>13</v>
      </c>
      <c r="F2781" s="8" t="s">
        <v>14</v>
      </c>
      <c r="G2781" s="8" t="s">
        <v>15</v>
      </c>
      <c r="H2781" s="8" t="s">
        <v>16</v>
      </c>
      <c r="I2781" s="9">
        <v>100000</v>
      </c>
      <c r="J2781" s="9">
        <v>100000</v>
      </c>
      <c r="K2781" s="8" t="s">
        <v>1213</v>
      </c>
      <c r="L2781" s="10">
        <v>46118</v>
      </c>
      <c r="N2781">
        <f>IFERROR(VLOOKUP(A2781,Ordenes!$C$1:$C$215,1,FALSE),"N/A")</f>
        <v>3922</v>
      </c>
      <c r="O2781" s="8" t="str">
        <f>_xlfn.CONCAT(YEAR(OP[[#This Row],[FechaDocumento]]),"-",MONTH(OP[[#This Row],[FechaDocumento]]))</f>
        <v>2026-4</v>
      </c>
    </row>
    <row r="2782" spans="1:15" ht="15">
      <c r="A2782" s="8">
        <v>3923</v>
      </c>
      <c r="B2782" s="8">
        <v>2140210005</v>
      </c>
      <c r="C2782" s="8" t="s">
        <v>1213</v>
      </c>
      <c r="D2782" s="8" t="s">
        <v>12</v>
      </c>
      <c r="E2782" s="8" t="s">
        <v>13</v>
      </c>
      <c r="F2782" s="8" t="s">
        <v>47</v>
      </c>
      <c r="G2782" s="8" t="s">
        <v>48</v>
      </c>
      <c r="H2782" s="8" t="s">
        <v>49</v>
      </c>
      <c r="I2782" s="9">
        <v>100000</v>
      </c>
      <c r="J2782" s="9">
        <v>101232</v>
      </c>
      <c r="K2782" s="8" t="s">
        <v>1213</v>
      </c>
      <c r="L2782" s="10">
        <v>46118</v>
      </c>
      <c r="N2782">
        <f>IFERROR(VLOOKUP(A2782,Ordenes!$C$1:$C$215,1,FALSE),"N/A")</f>
        <v>3923</v>
      </c>
      <c r="O2782" s="8" t="str">
        <f>_xlfn.CONCAT(YEAR(OP[[#This Row],[FechaDocumento]]),"-",MONTH(OP[[#This Row],[FechaDocumento]]))</f>
        <v>2026-4</v>
      </c>
    </row>
    <row r="2783" spans="1:15" ht="15">
      <c r="A2783" s="8">
        <v>3924</v>
      </c>
      <c r="B2783" s="8">
        <v>2310040361</v>
      </c>
      <c r="C2783" s="8" t="s">
        <v>1083</v>
      </c>
      <c r="D2783" s="8" t="s">
        <v>12</v>
      </c>
      <c r="E2783" s="8" t="s">
        <v>13</v>
      </c>
      <c r="F2783" s="8" t="s">
        <v>91</v>
      </c>
      <c r="G2783" s="8" t="s">
        <v>92</v>
      </c>
      <c r="H2783" s="8" t="s">
        <v>93</v>
      </c>
      <c r="I2783" s="9">
        <v>5882</v>
      </c>
      <c r="J2783" s="9">
        <v>5988</v>
      </c>
      <c r="K2783" s="8" t="s">
        <v>1083</v>
      </c>
      <c r="L2783" s="10">
        <v>46118</v>
      </c>
      <c r="N2783">
        <f>IFERROR(VLOOKUP(A2783,Ordenes!$C$1:$C$215,1,FALSE),"N/A")</f>
        <v>3924</v>
      </c>
      <c r="O2783" s="8" t="str">
        <f>_xlfn.CONCAT(YEAR(OP[[#This Row],[FechaDocumento]]),"-",MONTH(OP[[#This Row],[FechaDocumento]]))</f>
        <v>2026-4</v>
      </c>
    </row>
    <row r="2784" spans="1:15" ht="15">
      <c r="A2784" s="8">
        <v>3925</v>
      </c>
      <c r="B2784" s="8">
        <v>2310040362</v>
      </c>
      <c r="C2784" s="8" t="s">
        <v>1077</v>
      </c>
      <c r="D2784" s="8" t="s">
        <v>12</v>
      </c>
      <c r="E2784" s="8" t="s">
        <v>13</v>
      </c>
      <c r="F2784" s="8" t="s">
        <v>91</v>
      </c>
      <c r="G2784" s="8" t="s">
        <v>92</v>
      </c>
      <c r="H2784" s="8" t="s">
        <v>93</v>
      </c>
      <c r="I2784" s="9">
        <v>6410</v>
      </c>
      <c r="J2784" s="9">
        <v>6401</v>
      </c>
      <c r="K2784" s="8" t="s">
        <v>1077</v>
      </c>
      <c r="L2784" s="10">
        <v>46118</v>
      </c>
      <c r="N2784">
        <f>IFERROR(VLOOKUP(A2784,Ordenes!$C$1:$C$215,1,FALSE),"N/A")</f>
        <v>3925</v>
      </c>
      <c r="O2784" s="8" t="str">
        <f>_xlfn.CONCAT(YEAR(OP[[#This Row],[FechaDocumento]]),"-",MONTH(OP[[#This Row],[FechaDocumento]]))</f>
        <v>2026-4</v>
      </c>
    </row>
    <row r="2785" spans="1:15" ht="15">
      <c r="A2785" s="8">
        <v>3926</v>
      </c>
      <c r="B2785" s="8">
        <v>2310040364</v>
      </c>
      <c r="C2785" s="8" t="s">
        <v>1078</v>
      </c>
      <c r="D2785" s="8" t="s">
        <v>12</v>
      </c>
      <c r="E2785" s="8" t="s">
        <v>13</v>
      </c>
      <c r="F2785" s="8" t="s">
        <v>91</v>
      </c>
      <c r="G2785" s="8" t="s">
        <v>92</v>
      </c>
      <c r="H2785" s="8" t="s">
        <v>93</v>
      </c>
      <c r="I2785" s="9">
        <v>5855</v>
      </c>
      <c r="J2785" s="9">
        <v>5972</v>
      </c>
      <c r="K2785" s="8" t="s">
        <v>1078</v>
      </c>
      <c r="L2785" s="10">
        <v>46118</v>
      </c>
      <c r="N2785">
        <f>IFERROR(VLOOKUP(A2785,Ordenes!$C$1:$C$215,1,FALSE),"N/A")</f>
        <v>3926</v>
      </c>
      <c r="O2785" s="8" t="str">
        <f>_xlfn.CONCAT(YEAR(OP[[#This Row],[FechaDocumento]]),"-",MONTH(OP[[#This Row],[FechaDocumento]]))</f>
        <v>2026-4</v>
      </c>
    </row>
    <row r="2786" spans="1:15" ht="15">
      <c r="A2786" s="8">
        <v>3927</v>
      </c>
      <c r="B2786" s="8">
        <v>2310040365</v>
      </c>
      <c r="C2786" s="8" t="s">
        <v>1085</v>
      </c>
      <c r="D2786" s="8" t="s">
        <v>12</v>
      </c>
      <c r="E2786" s="8" t="s">
        <v>13</v>
      </c>
      <c r="F2786" s="8" t="s">
        <v>91</v>
      </c>
      <c r="G2786" s="8" t="s">
        <v>92</v>
      </c>
      <c r="H2786" s="8" t="s">
        <v>93</v>
      </c>
      <c r="I2786" s="9">
        <v>5828</v>
      </c>
      <c r="J2786" s="9">
        <v>5838</v>
      </c>
      <c r="K2786" s="8" t="s">
        <v>1085</v>
      </c>
      <c r="L2786" s="10">
        <v>46118</v>
      </c>
      <c r="N2786">
        <f>IFERROR(VLOOKUP(A2786,Ordenes!$C$1:$C$215,1,FALSE),"N/A")</f>
        <v>3927</v>
      </c>
      <c r="O2786" s="8" t="str">
        <f>_xlfn.CONCAT(YEAR(OP[[#This Row],[FechaDocumento]]),"-",MONTH(OP[[#This Row],[FechaDocumento]]))</f>
        <v>2026-4</v>
      </c>
    </row>
    <row r="2787" spans="1:15" ht="15">
      <c r="A2787" s="8">
        <v>3928</v>
      </c>
      <c r="B2787" s="8">
        <v>2310040366</v>
      </c>
      <c r="C2787" s="8" t="s">
        <v>1086</v>
      </c>
      <c r="D2787" s="8" t="s">
        <v>12</v>
      </c>
      <c r="E2787" s="8" t="s">
        <v>13</v>
      </c>
      <c r="F2787" s="8" t="s">
        <v>91</v>
      </c>
      <c r="G2787" s="8" t="s">
        <v>92</v>
      </c>
      <c r="H2787" s="8" t="s">
        <v>93</v>
      </c>
      <c r="I2787" s="9">
        <v>5875</v>
      </c>
      <c r="J2787" s="9">
        <v>6451</v>
      </c>
      <c r="K2787" s="8" t="s">
        <v>1086</v>
      </c>
      <c r="L2787" s="10">
        <v>46118</v>
      </c>
      <c r="N2787">
        <f>IFERROR(VLOOKUP(A2787,Ordenes!$C$1:$C$215,1,FALSE),"N/A")</f>
        <v>3928</v>
      </c>
      <c r="O2787" s="8" t="str">
        <f>_xlfn.CONCAT(YEAR(OP[[#This Row],[FechaDocumento]]),"-",MONTH(OP[[#This Row],[FechaDocumento]]))</f>
        <v>2026-4</v>
      </c>
    </row>
    <row r="2788" spans="1:15" ht="15">
      <c r="A2788" s="8">
        <v>3929</v>
      </c>
      <c r="B2788" s="8">
        <v>2310040367</v>
      </c>
      <c r="C2788" s="8" t="s">
        <v>1080</v>
      </c>
      <c r="D2788" s="8" t="s">
        <v>12</v>
      </c>
      <c r="E2788" s="8" t="s">
        <v>13</v>
      </c>
      <c r="F2788" s="8" t="s">
        <v>91</v>
      </c>
      <c r="G2788" s="8" t="s">
        <v>92</v>
      </c>
      <c r="H2788" s="8" t="s">
        <v>93</v>
      </c>
      <c r="I2788" s="9">
        <v>5882</v>
      </c>
      <c r="J2788" s="9">
        <v>5941</v>
      </c>
      <c r="K2788" s="8" t="s">
        <v>1080</v>
      </c>
      <c r="L2788" s="10">
        <v>46118</v>
      </c>
      <c r="N2788">
        <f>IFERROR(VLOOKUP(A2788,Ordenes!$C$1:$C$215,1,FALSE),"N/A")</f>
        <v>3929</v>
      </c>
      <c r="O2788" s="8" t="str">
        <f>_xlfn.CONCAT(YEAR(OP[[#This Row],[FechaDocumento]]),"-",MONTH(OP[[#This Row],[FechaDocumento]]))</f>
        <v>2026-4</v>
      </c>
    </row>
    <row r="2789" spans="1:15" ht="15">
      <c r="A2789" s="8">
        <v>3930</v>
      </c>
      <c r="B2789" s="8">
        <v>2310040368</v>
      </c>
      <c r="C2789" s="8" t="s">
        <v>1079</v>
      </c>
      <c r="D2789" s="8" t="s">
        <v>12</v>
      </c>
      <c r="E2789" s="8" t="s">
        <v>13</v>
      </c>
      <c r="F2789" s="8" t="s">
        <v>91</v>
      </c>
      <c r="G2789" s="8" t="s">
        <v>92</v>
      </c>
      <c r="H2789" s="8" t="s">
        <v>93</v>
      </c>
      <c r="I2789" s="9">
        <v>5827</v>
      </c>
      <c r="J2789" s="9">
        <v>6026</v>
      </c>
      <c r="K2789" s="8" t="s">
        <v>1079</v>
      </c>
      <c r="L2789" s="10">
        <v>46118</v>
      </c>
      <c r="N2789">
        <f>IFERROR(VLOOKUP(A2789,Ordenes!$C$1:$C$215,1,FALSE),"N/A")</f>
        <v>3930</v>
      </c>
      <c r="O2789" s="8" t="str">
        <f>_xlfn.CONCAT(YEAR(OP[[#This Row],[FechaDocumento]]),"-",MONTH(OP[[#This Row],[FechaDocumento]]))</f>
        <v>2026-4</v>
      </c>
    </row>
    <row r="2790" spans="1:15" ht="15">
      <c r="A2790" s="8">
        <v>3931</v>
      </c>
      <c r="B2790" s="8">
        <v>2310040369</v>
      </c>
      <c r="C2790" s="8" t="s">
        <v>1087</v>
      </c>
      <c r="D2790" s="8" t="s">
        <v>12</v>
      </c>
      <c r="E2790" s="8" t="s">
        <v>13</v>
      </c>
      <c r="F2790" s="8" t="s">
        <v>91</v>
      </c>
      <c r="G2790" s="8" t="s">
        <v>92</v>
      </c>
      <c r="H2790" s="8" t="s">
        <v>93</v>
      </c>
      <c r="I2790" s="9">
        <v>5841</v>
      </c>
      <c r="J2790" s="9">
        <v>5923</v>
      </c>
      <c r="K2790" s="8" t="s">
        <v>1087</v>
      </c>
      <c r="L2790" s="10">
        <v>46118</v>
      </c>
      <c r="N2790">
        <f>IFERROR(VLOOKUP(A2790,Ordenes!$C$1:$C$215,1,FALSE),"N/A")</f>
        <v>3931</v>
      </c>
      <c r="O2790" s="8" t="str">
        <f>_xlfn.CONCAT(YEAR(OP[[#This Row],[FechaDocumento]]),"-",MONTH(OP[[#This Row],[FechaDocumento]]))</f>
        <v>2026-4</v>
      </c>
    </row>
    <row r="2791" spans="1:15" ht="15">
      <c r="A2791" s="8">
        <v>3932</v>
      </c>
      <c r="B2791" s="8">
        <v>2310040370</v>
      </c>
      <c r="C2791" s="8" t="s">
        <v>1082</v>
      </c>
      <c r="D2791" s="8" t="s">
        <v>12</v>
      </c>
      <c r="E2791" s="8" t="s">
        <v>13</v>
      </c>
      <c r="F2791" s="8" t="s">
        <v>91</v>
      </c>
      <c r="G2791" s="8" t="s">
        <v>92</v>
      </c>
      <c r="H2791" s="8" t="s">
        <v>93</v>
      </c>
      <c r="I2791" s="9">
        <v>5896</v>
      </c>
      <c r="J2791" s="9">
        <v>6424</v>
      </c>
      <c r="K2791" s="8" t="s">
        <v>1082</v>
      </c>
      <c r="L2791" s="10">
        <v>46118</v>
      </c>
      <c r="N2791">
        <f>IFERROR(VLOOKUP(A2791,Ordenes!$C$1:$C$215,1,FALSE),"N/A")</f>
        <v>3932</v>
      </c>
      <c r="O2791" s="8" t="str">
        <f>_xlfn.CONCAT(YEAR(OP[[#This Row],[FechaDocumento]]),"-",MONTH(OP[[#This Row],[FechaDocumento]]))</f>
        <v>2026-4</v>
      </c>
    </row>
    <row r="2792" spans="1:15" ht="15">
      <c r="A2792" s="8">
        <v>3933</v>
      </c>
      <c r="B2792" s="8">
        <v>2310040371</v>
      </c>
      <c r="C2792" s="8" t="s">
        <v>1084</v>
      </c>
      <c r="D2792" s="8" t="s">
        <v>12</v>
      </c>
      <c r="E2792" s="8" t="s">
        <v>13</v>
      </c>
      <c r="F2792" s="8" t="s">
        <v>91</v>
      </c>
      <c r="G2792" s="8" t="s">
        <v>92</v>
      </c>
      <c r="H2792" s="8" t="s">
        <v>93</v>
      </c>
      <c r="I2792" s="9">
        <v>5889</v>
      </c>
      <c r="J2792" s="9">
        <v>6066</v>
      </c>
      <c r="K2792" s="8" t="s">
        <v>1084</v>
      </c>
      <c r="L2792" s="10">
        <v>46118</v>
      </c>
      <c r="N2792">
        <f>IFERROR(VLOOKUP(A2792,Ordenes!$C$1:$C$215,1,FALSE),"N/A")</f>
        <v>3933</v>
      </c>
      <c r="O2792" s="8" t="str">
        <f>_xlfn.CONCAT(YEAR(OP[[#This Row],[FechaDocumento]]),"-",MONTH(OP[[#This Row],[FechaDocumento]]))</f>
        <v>2026-4</v>
      </c>
    </row>
    <row r="2793" spans="1:15" ht="15">
      <c r="A2793" s="8">
        <v>3934</v>
      </c>
      <c r="B2793" s="8">
        <v>2310040372</v>
      </c>
      <c r="C2793" s="8" t="s">
        <v>1081</v>
      </c>
      <c r="D2793" s="8" t="s">
        <v>12</v>
      </c>
      <c r="E2793" s="8" t="s">
        <v>13</v>
      </c>
      <c r="F2793" s="8" t="s">
        <v>91</v>
      </c>
      <c r="G2793" s="8" t="s">
        <v>92</v>
      </c>
      <c r="H2793" s="8" t="s">
        <v>93</v>
      </c>
      <c r="I2793" s="9">
        <v>5882</v>
      </c>
      <c r="J2793" s="9">
        <v>6447</v>
      </c>
      <c r="K2793" s="8" t="s">
        <v>1081</v>
      </c>
      <c r="L2793" s="10">
        <v>46118</v>
      </c>
      <c r="N2793">
        <f>IFERROR(VLOOKUP(A2793,Ordenes!$C$1:$C$215,1,FALSE),"N/A")</f>
        <v>3934</v>
      </c>
      <c r="O2793" s="8" t="str">
        <f>_xlfn.CONCAT(YEAR(OP[[#This Row],[FechaDocumento]]),"-",MONTH(OP[[#This Row],[FechaDocumento]]))</f>
        <v>2026-4</v>
      </c>
    </row>
    <row r="2794" spans="1:15" ht="15">
      <c r="A2794" s="8">
        <v>3935</v>
      </c>
      <c r="B2794" s="8">
        <v>2310040571</v>
      </c>
      <c r="C2794" s="8" t="s">
        <v>1221</v>
      </c>
      <c r="D2794" s="8" t="s">
        <v>12</v>
      </c>
      <c r="E2794" s="8" t="s">
        <v>13</v>
      </c>
      <c r="F2794" s="8" t="s">
        <v>91</v>
      </c>
      <c r="G2794" s="8" t="s">
        <v>92</v>
      </c>
      <c r="H2794" s="8" t="s">
        <v>93</v>
      </c>
      <c r="I2794" s="9">
        <v>5753</v>
      </c>
      <c r="J2794" s="9">
        <v>5811</v>
      </c>
      <c r="K2794" s="8" t="s">
        <v>1221</v>
      </c>
      <c r="L2794" s="10">
        <v>46118</v>
      </c>
      <c r="N2794">
        <f>IFERROR(VLOOKUP(A2794,Ordenes!$C$1:$C$215,1,FALSE),"N/A")</f>
        <v>3935</v>
      </c>
      <c r="O2794" s="8" t="str">
        <f>_xlfn.CONCAT(YEAR(OP[[#This Row],[FechaDocumento]]),"-",MONTH(OP[[#This Row],[FechaDocumento]]))</f>
        <v>2026-4</v>
      </c>
    </row>
    <row r="2795" spans="1:15" ht="15">
      <c r="A2795" s="8">
        <v>3938</v>
      </c>
      <c r="B2795" s="8">
        <v>2310230012</v>
      </c>
      <c r="C2795" s="8" t="s">
        <v>44</v>
      </c>
      <c r="D2795" s="8" t="s">
        <v>12</v>
      </c>
      <c r="E2795" s="8" t="s">
        <v>13</v>
      </c>
      <c r="F2795" s="8" t="s">
        <v>14</v>
      </c>
      <c r="G2795" s="8" t="s">
        <v>15</v>
      </c>
      <c r="H2795" s="8" t="s">
        <v>16</v>
      </c>
      <c r="I2795" s="9">
        <v>20000</v>
      </c>
      <c r="J2795" s="9">
        <v>20000</v>
      </c>
      <c r="K2795" s="8" t="s">
        <v>44</v>
      </c>
      <c r="L2795" s="10">
        <v>46118</v>
      </c>
      <c r="N2795">
        <f>IFERROR(VLOOKUP(A2795,Ordenes!$C$1:$C$215,1,FALSE),"N/A")</f>
        <v>3938</v>
      </c>
      <c r="O2795" s="8" t="str">
        <f>_xlfn.CONCAT(YEAR(OP[[#This Row],[FechaDocumento]]),"-",MONTH(OP[[#This Row],[FechaDocumento]]))</f>
        <v>2026-4</v>
      </c>
    </row>
    <row r="2796" spans="1:15" ht="15">
      <c r="A2796" s="8">
        <v>3939</v>
      </c>
      <c r="B2796" s="8">
        <v>2140150001</v>
      </c>
      <c r="C2796" s="8" t="s">
        <v>82</v>
      </c>
      <c r="D2796" s="8" t="s">
        <v>12</v>
      </c>
      <c r="E2796" s="8" t="s">
        <v>13</v>
      </c>
      <c r="F2796" s="8" t="s">
        <v>47</v>
      </c>
      <c r="G2796" s="8" t="s">
        <v>48</v>
      </c>
      <c r="H2796" s="8" t="s">
        <v>49</v>
      </c>
      <c r="I2796" s="9">
        <v>30000</v>
      </c>
      <c r="J2796" s="9">
        <v>3144</v>
      </c>
      <c r="K2796" s="8" t="s">
        <v>82</v>
      </c>
      <c r="L2796" s="10">
        <v>46111</v>
      </c>
      <c r="N2796" t="str">
        <f>IFERROR(VLOOKUP(A2796,Ordenes!$C$1:$C$215,1,FALSE),"N/A")</f>
        <v>N/A</v>
      </c>
      <c r="O2796" s="8" t="str">
        <f>_xlfn.CONCAT(YEAR(OP[[#This Row],[FechaDocumento]]),"-",MONTH(OP[[#This Row],[FechaDocumento]]))</f>
        <v>2026-3</v>
      </c>
    </row>
    <row r="2797" spans="1:15" ht="15">
      <c r="A2797" s="8">
        <v>3940</v>
      </c>
      <c r="B2797" s="8">
        <v>2110080227</v>
      </c>
      <c r="C2797" s="8" t="s">
        <v>734</v>
      </c>
      <c r="D2797" s="8" t="s">
        <v>12</v>
      </c>
      <c r="E2797" s="8" t="s">
        <v>13</v>
      </c>
      <c r="F2797" s="8" t="s">
        <v>47</v>
      </c>
      <c r="G2797" s="8" t="s">
        <v>48</v>
      </c>
      <c r="H2797" s="8" t="s">
        <v>49</v>
      </c>
      <c r="I2797" s="9">
        <v>34000</v>
      </c>
      <c r="J2797" s="9">
        <v>35000</v>
      </c>
      <c r="K2797" s="8" t="s">
        <v>734</v>
      </c>
      <c r="L2797" s="10">
        <v>46113</v>
      </c>
      <c r="N2797">
        <f>IFERROR(VLOOKUP(A2797,Ordenes!$C$1:$C$215,1,FALSE),"N/A")</f>
        <v>3940</v>
      </c>
      <c r="O2797" s="8" t="str">
        <f>_xlfn.CONCAT(YEAR(OP[[#This Row],[FechaDocumento]]),"-",MONTH(OP[[#This Row],[FechaDocumento]]))</f>
        <v>2026-4</v>
      </c>
    </row>
    <row r="2798" spans="1:15" ht="15">
      <c r="A2798" s="8">
        <v>3941</v>
      </c>
      <c r="B2798" s="8">
        <v>2110080229</v>
      </c>
      <c r="C2798" s="8" t="s">
        <v>762</v>
      </c>
      <c r="D2798" s="8" t="s">
        <v>12</v>
      </c>
      <c r="E2798" s="8" t="s">
        <v>13</v>
      </c>
      <c r="F2798" s="8" t="s">
        <v>47</v>
      </c>
      <c r="G2798" s="8" t="s">
        <v>48</v>
      </c>
      <c r="H2798" s="8" t="s">
        <v>49</v>
      </c>
      <c r="I2798" s="9">
        <v>60000</v>
      </c>
      <c r="J2798" s="9">
        <v>47400</v>
      </c>
      <c r="K2798" s="8" t="s">
        <v>762</v>
      </c>
      <c r="L2798" s="10">
        <v>46113</v>
      </c>
      <c r="N2798" t="str">
        <f>IFERROR(VLOOKUP(A2798,Ordenes!$C$1:$C$215,1,FALSE),"N/A")</f>
        <v>N/A</v>
      </c>
      <c r="O2798" s="8" t="str">
        <f>_xlfn.CONCAT(YEAR(OP[[#This Row],[FechaDocumento]]),"-",MONTH(OP[[#This Row],[FechaDocumento]]))</f>
        <v>2026-4</v>
      </c>
    </row>
    <row r="2799" spans="1:15" ht="15">
      <c r="A2799" s="8">
        <v>3942</v>
      </c>
      <c r="B2799" s="8">
        <v>2320130716</v>
      </c>
      <c r="C2799" s="8" t="s">
        <v>728</v>
      </c>
      <c r="D2799" s="8" t="s">
        <v>12</v>
      </c>
      <c r="E2799" s="8" t="s">
        <v>108</v>
      </c>
      <c r="F2799" s="8" t="s">
        <v>109</v>
      </c>
      <c r="G2799" s="8" t="s">
        <v>110</v>
      </c>
      <c r="H2799" s="8" t="s">
        <v>111</v>
      </c>
      <c r="I2799" s="9">
        <v>45000</v>
      </c>
      <c r="J2799" s="9">
        <v>45000</v>
      </c>
      <c r="K2799" s="8" t="s">
        <v>728</v>
      </c>
      <c r="L2799" s="10">
        <v>46111</v>
      </c>
      <c r="N2799" t="str">
        <f>IFERROR(VLOOKUP(A2799,Ordenes!$C$1:$C$215,1,FALSE),"N/A")</f>
        <v>N/A</v>
      </c>
      <c r="O2799" s="8" t="str">
        <f>_xlfn.CONCAT(YEAR(OP[[#This Row],[FechaDocumento]]),"-",MONTH(OP[[#This Row],[FechaDocumento]]))</f>
        <v>2026-3</v>
      </c>
    </row>
    <row r="2800" spans="1:15" ht="15">
      <c r="A2800" s="8">
        <v>3943</v>
      </c>
      <c r="B2800" s="8">
        <v>2320330019</v>
      </c>
      <c r="C2800" s="8" t="s">
        <v>754</v>
      </c>
      <c r="D2800" s="8" t="s">
        <v>12</v>
      </c>
      <c r="E2800" s="8" t="s">
        <v>108</v>
      </c>
      <c r="F2800" s="8" t="s">
        <v>109</v>
      </c>
      <c r="G2800" s="8" t="s">
        <v>110</v>
      </c>
      <c r="H2800" s="8" t="s">
        <v>111</v>
      </c>
      <c r="I2800" s="9">
        <v>50760</v>
      </c>
      <c r="J2800" s="9">
        <v>0</v>
      </c>
      <c r="K2800" s="8" t="s">
        <v>754</v>
      </c>
      <c r="L2800" s="10">
        <v>46111</v>
      </c>
      <c r="N2800" t="str">
        <f>IFERROR(VLOOKUP(A2800,Ordenes!$C$1:$C$215,1,FALSE),"N/A")</f>
        <v>N/A</v>
      </c>
      <c r="O2800" s="8" t="str">
        <f>_xlfn.CONCAT(YEAR(OP[[#This Row],[FechaDocumento]]),"-",MONTH(OP[[#This Row],[FechaDocumento]]))</f>
        <v>2026-3</v>
      </c>
    </row>
    <row r="2801" spans="1:15" ht="15">
      <c r="A2801" s="8">
        <v>3944</v>
      </c>
      <c r="B2801" s="8">
        <v>2310230106</v>
      </c>
      <c r="C2801" s="8" t="s">
        <v>8266</v>
      </c>
      <c r="D2801" s="8" t="s">
        <v>12</v>
      </c>
      <c r="E2801" s="8" t="s">
        <v>13</v>
      </c>
      <c r="F2801" s="8" t="s">
        <v>14</v>
      </c>
      <c r="G2801" s="8" t="s">
        <v>15</v>
      </c>
      <c r="H2801" s="8" t="s">
        <v>16</v>
      </c>
      <c r="I2801" s="9">
        <v>62000</v>
      </c>
      <c r="J2801" s="9">
        <v>62300</v>
      </c>
      <c r="K2801" s="8" t="s">
        <v>7866</v>
      </c>
      <c r="L2801" s="10">
        <v>46118</v>
      </c>
      <c r="N2801">
        <f>IFERROR(VLOOKUP(A2801,Ordenes!$C$1:$C$215,1,FALSE),"N/A")</f>
        <v>3944</v>
      </c>
      <c r="O2801" s="8" t="str">
        <f>_xlfn.CONCAT(YEAR(OP[[#This Row],[FechaDocumento]]),"-",MONTH(OP[[#This Row],[FechaDocumento]]))</f>
        <v>2026-4</v>
      </c>
    </row>
    <row r="2802" spans="1:15" ht="15">
      <c r="A2802" s="8">
        <v>3945</v>
      </c>
      <c r="B2802" s="8">
        <v>2320130717</v>
      </c>
      <c r="C2802" s="8" t="s">
        <v>729</v>
      </c>
      <c r="D2802" s="8" t="s">
        <v>12</v>
      </c>
      <c r="E2802" s="8" t="s">
        <v>108</v>
      </c>
      <c r="F2802" s="8" t="s">
        <v>109</v>
      </c>
      <c r="G2802" s="8" t="s">
        <v>110</v>
      </c>
      <c r="H2802" s="8" t="s">
        <v>111</v>
      </c>
      <c r="I2802" s="9">
        <v>45000</v>
      </c>
      <c r="J2802" s="9">
        <v>45000</v>
      </c>
      <c r="K2802" s="8" t="s">
        <v>729</v>
      </c>
      <c r="L2802" s="10">
        <v>46111</v>
      </c>
      <c r="N2802" t="str">
        <f>IFERROR(VLOOKUP(A2802,Ordenes!$C$1:$C$215,1,FALSE),"N/A")</f>
        <v>N/A</v>
      </c>
      <c r="O2802" s="8" t="str">
        <f>_xlfn.CONCAT(YEAR(OP[[#This Row],[FechaDocumento]]),"-",MONTH(OP[[#This Row],[FechaDocumento]]))</f>
        <v>2026-3</v>
      </c>
    </row>
    <row r="2803" spans="1:15" ht="15">
      <c r="A2803" s="8">
        <v>3949</v>
      </c>
      <c r="B2803" s="8">
        <v>2310040545</v>
      </c>
      <c r="C2803" s="8" t="s">
        <v>407</v>
      </c>
      <c r="D2803" s="8" t="s">
        <v>12</v>
      </c>
      <c r="E2803" s="8" t="s">
        <v>13</v>
      </c>
      <c r="F2803" s="8" t="s">
        <v>91</v>
      </c>
      <c r="G2803" s="8" t="s">
        <v>92</v>
      </c>
      <c r="H2803" s="8" t="s">
        <v>93</v>
      </c>
      <c r="I2803" s="9">
        <v>5</v>
      </c>
      <c r="J2803" s="9">
        <v>5</v>
      </c>
      <c r="K2803" s="8" t="s">
        <v>407</v>
      </c>
      <c r="L2803" s="10">
        <v>46113</v>
      </c>
      <c r="N2803" t="str">
        <f>IFERROR(VLOOKUP(A2803,Ordenes!$C$1:$C$215,1,FALSE),"N/A")</f>
        <v>N/A</v>
      </c>
      <c r="O2803" s="8" t="str">
        <f>_xlfn.CONCAT(YEAR(OP[[#This Row],[FechaDocumento]]),"-",MONTH(OP[[#This Row],[FechaDocumento]]))</f>
        <v>2026-4</v>
      </c>
    </row>
    <row r="2804" spans="1:15" ht="15">
      <c r="A2804" s="8">
        <v>3950</v>
      </c>
      <c r="B2804" s="8">
        <v>2310160270</v>
      </c>
      <c r="C2804" s="8" t="s">
        <v>653</v>
      </c>
      <c r="D2804" s="8" t="s">
        <v>12</v>
      </c>
      <c r="E2804" s="8" t="s">
        <v>13</v>
      </c>
      <c r="F2804" s="8" t="s">
        <v>14</v>
      </c>
      <c r="G2804" s="8" t="s">
        <v>15</v>
      </c>
      <c r="H2804" s="8" t="s">
        <v>16</v>
      </c>
      <c r="I2804" s="9">
        <v>150000</v>
      </c>
      <c r="J2804" s="9">
        <v>150000</v>
      </c>
      <c r="K2804" s="8" t="s">
        <v>653</v>
      </c>
      <c r="L2804" s="10">
        <v>46118</v>
      </c>
      <c r="N2804">
        <f>IFERROR(VLOOKUP(A2804,Ordenes!$C$1:$C$215,1,FALSE),"N/A")</f>
        <v>3950</v>
      </c>
      <c r="O2804" s="8" t="str">
        <f>_xlfn.CONCAT(YEAR(OP[[#This Row],[FechaDocumento]]),"-",MONTH(OP[[#This Row],[FechaDocumento]]))</f>
        <v>2026-4</v>
      </c>
    </row>
    <row r="2805" spans="1:15" ht="15">
      <c r="A2805" s="8">
        <v>3951</v>
      </c>
      <c r="B2805" s="8">
        <v>2320130715</v>
      </c>
      <c r="C2805" s="8" t="s">
        <v>727</v>
      </c>
      <c r="D2805" s="8" t="s">
        <v>12</v>
      </c>
      <c r="E2805" s="8" t="s">
        <v>108</v>
      </c>
      <c r="F2805" s="8" t="s">
        <v>109</v>
      </c>
      <c r="G2805" s="8" t="s">
        <v>110</v>
      </c>
      <c r="H2805" s="8" t="s">
        <v>111</v>
      </c>
      <c r="I2805" s="9">
        <v>45000</v>
      </c>
      <c r="J2805" s="9">
        <v>45000</v>
      </c>
      <c r="K2805" s="8" t="s">
        <v>727</v>
      </c>
      <c r="L2805" s="10">
        <v>46112</v>
      </c>
      <c r="N2805" t="str">
        <f>IFERROR(VLOOKUP(A2805,Ordenes!$C$1:$C$215,1,FALSE),"N/A")</f>
        <v>N/A</v>
      </c>
      <c r="O2805" s="8" t="str">
        <f>_xlfn.CONCAT(YEAR(OP[[#This Row],[FechaDocumento]]),"-",MONTH(OP[[#This Row],[FechaDocumento]]))</f>
        <v>2026-3</v>
      </c>
    </row>
    <row r="2806" spans="1:15" ht="15">
      <c r="A2806" s="8">
        <v>3955</v>
      </c>
      <c r="B2806" s="8">
        <v>2140150001</v>
      </c>
      <c r="C2806" s="8" t="s">
        <v>82</v>
      </c>
      <c r="D2806" s="8" t="s">
        <v>12</v>
      </c>
      <c r="E2806" s="8" t="s">
        <v>13</v>
      </c>
      <c r="F2806" s="8" t="s">
        <v>47</v>
      </c>
      <c r="G2806" s="8" t="s">
        <v>48</v>
      </c>
      <c r="H2806" s="8" t="s">
        <v>49</v>
      </c>
      <c r="I2806" s="9">
        <v>30000</v>
      </c>
      <c r="J2806" s="9">
        <v>32441</v>
      </c>
      <c r="K2806" s="8" t="s">
        <v>82</v>
      </c>
      <c r="L2806" s="10">
        <v>46113</v>
      </c>
      <c r="N2806">
        <f>IFERROR(VLOOKUP(A2806,Ordenes!$C$1:$C$215,1,FALSE),"N/A")</f>
        <v>3955</v>
      </c>
      <c r="O2806" s="8" t="str">
        <f>_xlfn.CONCAT(YEAR(OP[[#This Row],[FechaDocumento]]),"-",MONTH(OP[[#This Row],[FechaDocumento]]))</f>
        <v>2026-4</v>
      </c>
    </row>
    <row r="2807" spans="1:15" ht="15">
      <c r="A2807" s="8">
        <v>3980</v>
      </c>
      <c r="B2807" s="8">
        <v>2310210138</v>
      </c>
      <c r="C2807" s="8" t="s">
        <v>70</v>
      </c>
      <c r="D2807" s="8" t="s">
        <v>12</v>
      </c>
      <c r="E2807" s="8" t="s">
        <v>13</v>
      </c>
      <c r="F2807" s="8" t="s">
        <v>47</v>
      </c>
      <c r="G2807" s="8" t="s">
        <v>48</v>
      </c>
      <c r="H2807" s="8" t="s">
        <v>49</v>
      </c>
      <c r="I2807" s="9">
        <v>11450</v>
      </c>
      <c r="J2807" s="9">
        <v>11450</v>
      </c>
      <c r="K2807" s="8" t="s">
        <v>70</v>
      </c>
      <c r="L2807" s="10">
        <v>46119</v>
      </c>
      <c r="N2807">
        <f>IFERROR(VLOOKUP(A2807,Ordenes!$C$1:$C$215,1,FALSE),"N/A")</f>
        <v>3980</v>
      </c>
      <c r="O2807" s="8" t="str">
        <f>_xlfn.CONCAT(YEAR(OP[[#This Row],[FechaDocumento]]),"-",MONTH(OP[[#This Row],[FechaDocumento]]))</f>
        <v>2026-4</v>
      </c>
    </row>
    <row r="2808" spans="1:15" ht="15">
      <c r="A2808" s="8">
        <v>3983</v>
      </c>
      <c r="B2808" s="8">
        <v>2110040047</v>
      </c>
      <c r="C2808" s="8" t="s">
        <v>278</v>
      </c>
      <c r="D2808" s="8" t="s">
        <v>12</v>
      </c>
      <c r="E2808" s="8" t="s">
        <v>13</v>
      </c>
      <c r="F2808" s="8" t="s">
        <v>47</v>
      </c>
      <c r="G2808" s="8" t="s">
        <v>48</v>
      </c>
      <c r="H2808" s="8" t="s">
        <v>49</v>
      </c>
      <c r="I2808" s="9">
        <v>3000</v>
      </c>
      <c r="J2808" s="9">
        <v>3680</v>
      </c>
      <c r="K2808" s="8" t="s">
        <v>278</v>
      </c>
      <c r="L2808" s="10">
        <v>46121</v>
      </c>
      <c r="N2808">
        <f>IFERROR(VLOOKUP(A2808,Ordenes!$C$1:$C$215,1,FALSE),"N/A")</f>
        <v>3983</v>
      </c>
      <c r="O2808" s="8" t="str">
        <f>_xlfn.CONCAT(YEAR(OP[[#This Row],[FechaDocumento]]),"-",MONTH(OP[[#This Row],[FechaDocumento]]))</f>
        <v>2026-4</v>
      </c>
    </row>
    <row r="2809" spans="1:15" ht="15">
      <c r="A2809" s="8">
        <v>3986</v>
      </c>
      <c r="B2809" s="8">
        <v>2310360001</v>
      </c>
      <c r="C2809" s="8" t="s">
        <v>623</v>
      </c>
      <c r="D2809" s="8" t="s">
        <v>12</v>
      </c>
      <c r="E2809" s="8" t="s">
        <v>13</v>
      </c>
      <c r="F2809" s="8" t="s">
        <v>47</v>
      </c>
      <c r="G2809" s="8" t="s">
        <v>48</v>
      </c>
      <c r="H2809" s="8" t="s">
        <v>49</v>
      </c>
      <c r="I2809" s="9">
        <v>330000</v>
      </c>
      <c r="J2809" s="9">
        <v>754833</v>
      </c>
      <c r="K2809" s="8" t="s">
        <v>623</v>
      </c>
      <c r="L2809" s="10">
        <v>46121</v>
      </c>
      <c r="N2809">
        <f>IFERROR(VLOOKUP(A2809,Ordenes!$C$1:$C$215,1,FALSE),"N/A")</f>
        <v>3986</v>
      </c>
      <c r="O2809" s="8" t="str">
        <f>_xlfn.CONCAT(YEAR(OP[[#This Row],[FechaDocumento]]),"-",MONTH(OP[[#This Row],[FechaDocumento]]))</f>
        <v>2026-4</v>
      </c>
    </row>
    <row r="2810" spans="1:15" ht="15">
      <c r="A2810" s="8">
        <v>3989</v>
      </c>
      <c r="B2810" s="8">
        <v>2110030170</v>
      </c>
      <c r="C2810" s="8" t="s">
        <v>704</v>
      </c>
      <c r="D2810" s="8" t="s">
        <v>12</v>
      </c>
      <c r="E2810" s="8" t="s">
        <v>13</v>
      </c>
      <c r="F2810" s="8" t="s">
        <v>47</v>
      </c>
      <c r="G2810" s="8" t="s">
        <v>48</v>
      </c>
      <c r="H2810" s="8" t="s">
        <v>49</v>
      </c>
      <c r="I2810" s="9">
        <v>33000</v>
      </c>
      <c r="J2810" s="9">
        <v>25920</v>
      </c>
      <c r="K2810" s="8" t="s">
        <v>704</v>
      </c>
      <c r="L2810" s="10">
        <v>46132</v>
      </c>
      <c r="N2810">
        <f>IFERROR(VLOOKUP(A2810,Ordenes!$C$1:$C$215,1,FALSE),"N/A")</f>
        <v>3989</v>
      </c>
      <c r="O2810" s="8" t="str">
        <f>_xlfn.CONCAT(YEAR(OP[[#This Row],[FechaDocumento]]),"-",MONTH(OP[[#This Row],[FechaDocumento]]))</f>
        <v>2026-4</v>
      </c>
    </row>
    <row r="2811" spans="1:15" ht="15">
      <c r="A2811" s="8">
        <v>3996</v>
      </c>
      <c r="B2811" s="8">
        <v>2140110687</v>
      </c>
      <c r="C2811" s="8" t="s">
        <v>703</v>
      </c>
      <c r="D2811" s="8" t="s">
        <v>12</v>
      </c>
      <c r="E2811" s="8" t="s">
        <v>108</v>
      </c>
      <c r="F2811" s="8" t="s">
        <v>109</v>
      </c>
      <c r="G2811" s="8" t="s">
        <v>110</v>
      </c>
      <c r="H2811" s="8" t="s">
        <v>111</v>
      </c>
      <c r="I2811" s="9">
        <v>110712</v>
      </c>
      <c r="J2811" s="9">
        <v>0</v>
      </c>
      <c r="K2811" s="8" t="s">
        <v>703</v>
      </c>
      <c r="L2811" s="10">
        <v>46125</v>
      </c>
      <c r="N2811" t="str">
        <f>IFERROR(VLOOKUP(A2811,Ordenes!$C$1:$C$215,1,FALSE),"N/A")</f>
        <v>N/A</v>
      </c>
      <c r="O2811" s="8" t="str">
        <f>_xlfn.CONCAT(YEAR(OP[[#This Row],[FechaDocumento]]),"-",MONTH(OP[[#This Row],[FechaDocumento]]))</f>
        <v>2026-4</v>
      </c>
    </row>
    <row r="2812" spans="1:15" ht="15">
      <c r="A2812" s="8">
        <v>3997</v>
      </c>
      <c r="B2812" s="8">
        <v>2140110728</v>
      </c>
      <c r="C2812" s="8" t="s">
        <v>855</v>
      </c>
      <c r="D2812" s="8" t="s">
        <v>12</v>
      </c>
      <c r="E2812" s="8" t="s">
        <v>108</v>
      </c>
      <c r="F2812" s="8" t="s">
        <v>109</v>
      </c>
      <c r="G2812" s="8" t="s">
        <v>110</v>
      </c>
      <c r="H2812" s="8" t="s">
        <v>111</v>
      </c>
      <c r="I2812" s="9">
        <v>110712</v>
      </c>
      <c r="J2812" s="9">
        <v>110762</v>
      </c>
      <c r="K2812" s="8" t="s">
        <v>856</v>
      </c>
      <c r="L2812" s="10">
        <v>46125</v>
      </c>
      <c r="N2812" t="str">
        <f>IFERROR(VLOOKUP(A2812,Ordenes!$C$1:$C$215,1,FALSE),"N/A")</f>
        <v>N/A</v>
      </c>
      <c r="O2812" s="8" t="str">
        <f>_xlfn.CONCAT(YEAR(OP[[#This Row],[FechaDocumento]]),"-",MONTH(OP[[#This Row],[FechaDocumento]]))</f>
        <v>2026-4</v>
      </c>
    </row>
    <row r="2813" spans="1:15" ht="15">
      <c r="A2813" s="8">
        <v>3998</v>
      </c>
      <c r="B2813" s="8">
        <v>2110030195</v>
      </c>
      <c r="C2813" s="8" t="s">
        <v>8310</v>
      </c>
      <c r="D2813" s="8" t="s">
        <v>12</v>
      </c>
      <c r="E2813" s="8" t="s">
        <v>13</v>
      </c>
      <c r="F2813" s="8" t="s">
        <v>47</v>
      </c>
      <c r="G2813" s="8" t="s">
        <v>48</v>
      </c>
      <c r="H2813" s="8" t="s">
        <v>49</v>
      </c>
      <c r="I2813" s="9">
        <v>1000</v>
      </c>
      <c r="J2813" s="9">
        <v>1000</v>
      </c>
      <c r="K2813" s="8" t="s">
        <v>8310</v>
      </c>
      <c r="L2813" s="10">
        <v>46128</v>
      </c>
      <c r="N2813">
        <f>IFERROR(VLOOKUP(A2813,Ordenes!$C$1:$C$215,1,FALSE),"N/A")</f>
        <v>3998</v>
      </c>
      <c r="O2813" s="8" t="str">
        <f>_xlfn.CONCAT(YEAR(OP[[#This Row],[FechaDocumento]]),"-",MONTH(OP[[#This Row],[FechaDocumento]]))</f>
        <v>2026-4</v>
      </c>
    </row>
    <row r="2814" spans="1:15" ht="15">
      <c r="A2814" s="8">
        <v>3999</v>
      </c>
      <c r="B2814" s="8">
        <v>2110030236</v>
      </c>
      <c r="C2814" s="8" t="s">
        <v>8313</v>
      </c>
      <c r="D2814" s="8" t="s">
        <v>12</v>
      </c>
      <c r="E2814" s="8" t="s">
        <v>13</v>
      </c>
      <c r="F2814" s="8" t="s">
        <v>47</v>
      </c>
      <c r="G2814" s="8" t="s">
        <v>48</v>
      </c>
      <c r="H2814" s="8" t="s">
        <v>49</v>
      </c>
      <c r="I2814" s="9">
        <v>1000</v>
      </c>
      <c r="J2814" s="9">
        <v>750</v>
      </c>
      <c r="K2814" s="8" t="s">
        <v>8313</v>
      </c>
      <c r="L2814" s="10">
        <v>46125</v>
      </c>
      <c r="N2814">
        <f>IFERROR(VLOOKUP(A2814,Ordenes!$C$1:$C$215,1,FALSE),"N/A")</f>
        <v>3999</v>
      </c>
      <c r="O2814" s="8" t="str">
        <f>_xlfn.CONCAT(YEAR(OP[[#This Row],[FechaDocumento]]),"-",MONTH(OP[[#This Row],[FechaDocumento]]))</f>
        <v>2026-4</v>
      </c>
    </row>
    <row r="2815" spans="1:15" ht="15">
      <c r="A2815" s="8">
        <v>4000</v>
      </c>
      <c r="B2815" s="8">
        <v>2110030237</v>
      </c>
      <c r="C2815" s="8" t="s">
        <v>8314</v>
      </c>
      <c r="D2815" s="8" t="s">
        <v>12</v>
      </c>
      <c r="E2815" s="8" t="s">
        <v>13</v>
      </c>
      <c r="F2815" s="8" t="s">
        <v>47</v>
      </c>
      <c r="G2815" s="8" t="s">
        <v>48</v>
      </c>
      <c r="H2815" s="8" t="s">
        <v>49</v>
      </c>
      <c r="I2815" s="9">
        <v>1000</v>
      </c>
      <c r="J2815" s="9">
        <v>1000</v>
      </c>
      <c r="K2815" s="8" t="s">
        <v>8314</v>
      </c>
      <c r="L2815" s="10">
        <v>46125</v>
      </c>
      <c r="N2815">
        <f>IFERROR(VLOOKUP(A2815,Ordenes!$C$1:$C$215,1,FALSE),"N/A")</f>
        <v>4000</v>
      </c>
      <c r="O2815" s="8" t="str">
        <f>_xlfn.CONCAT(YEAR(OP[[#This Row],[FechaDocumento]]),"-",MONTH(OP[[#This Row],[FechaDocumento]]))</f>
        <v>2026-4</v>
      </c>
    </row>
    <row r="2816" spans="1:15" ht="15">
      <c r="A2816" s="8">
        <v>4001</v>
      </c>
      <c r="B2816" s="8">
        <v>2110030239</v>
      </c>
      <c r="C2816" s="8" t="s">
        <v>8316</v>
      </c>
      <c r="D2816" s="8" t="s">
        <v>12</v>
      </c>
      <c r="E2816" s="8" t="s">
        <v>13</v>
      </c>
      <c r="F2816" s="8" t="s">
        <v>47</v>
      </c>
      <c r="G2816" s="8" t="s">
        <v>48</v>
      </c>
      <c r="H2816" s="8" t="s">
        <v>49</v>
      </c>
      <c r="I2816" s="9">
        <v>1000</v>
      </c>
      <c r="J2816" s="9">
        <v>1000</v>
      </c>
      <c r="K2816" s="8" t="s">
        <v>8316</v>
      </c>
      <c r="L2816" s="10">
        <v>46125</v>
      </c>
      <c r="N2816">
        <f>IFERROR(VLOOKUP(A2816,Ordenes!$C$1:$C$215,1,FALSE),"N/A")</f>
        <v>4001</v>
      </c>
      <c r="O2816" s="8" t="str">
        <f>_xlfn.CONCAT(YEAR(OP[[#This Row],[FechaDocumento]]),"-",MONTH(OP[[#This Row],[FechaDocumento]]))</f>
        <v>2026-4</v>
      </c>
    </row>
    <row r="2817" spans="1:15" ht="15">
      <c r="A2817" s="8">
        <v>4002</v>
      </c>
      <c r="B2817" s="8">
        <v>2110030200</v>
      </c>
      <c r="C2817" s="8" t="s">
        <v>957</v>
      </c>
      <c r="D2817" s="8" t="s">
        <v>12</v>
      </c>
      <c r="E2817" s="8" t="s">
        <v>13</v>
      </c>
      <c r="F2817" s="8" t="s">
        <v>47</v>
      </c>
      <c r="G2817" s="8" t="s">
        <v>48</v>
      </c>
      <c r="H2817" s="8" t="s">
        <v>49</v>
      </c>
      <c r="I2817" s="9">
        <v>1200</v>
      </c>
      <c r="J2817" s="9">
        <v>1200</v>
      </c>
      <c r="K2817" s="8" t="s">
        <v>957</v>
      </c>
      <c r="L2817" s="10">
        <v>46125</v>
      </c>
      <c r="N2817">
        <f>IFERROR(VLOOKUP(A2817,Ordenes!$C$1:$C$215,1,FALSE),"N/A")</f>
        <v>4002</v>
      </c>
      <c r="O2817" s="8" t="str">
        <f>_xlfn.CONCAT(YEAR(OP[[#This Row],[FechaDocumento]]),"-",MONTH(OP[[#This Row],[FechaDocumento]]))</f>
        <v>2026-4</v>
      </c>
    </row>
    <row r="2818" spans="1:15" ht="15">
      <c r="A2818" s="8">
        <v>4003</v>
      </c>
      <c r="B2818" s="8">
        <v>2310230105</v>
      </c>
      <c r="C2818" s="8" t="s">
        <v>705</v>
      </c>
      <c r="D2818" s="8" t="s">
        <v>12</v>
      </c>
      <c r="E2818" s="8" t="s">
        <v>13</v>
      </c>
      <c r="F2818" s="8" t="s">
        <v>47</v>
      </c>
      <c r="G2818" s="8" t="s">
        <v>48</v>
      </c>
      <c r="H2818" s="8" t="s">
        <v>49</v>
      </c>
      <c r="I2818" s="9">
        <v>226550</v>
      </c>
      <c r="J2818" s="9">
        <v>223775</v>
      </c>
      <c r="K2818" s="8" t="s">
        <v>971</v>
      </c>
      <c r="L2818" s="10">
        <v>46125</v>
      </c>
      <c r="N2818">
        <f>IFERROR(VLOOKUP(A2818,Ordenes!$C$1:$C$215,1,FALSE),"N/A")</f>
        <v>4003</v>
      </c>
      <c r="O2818" s="8" t="str">
        <f>_xlfn.CONCAT(YEAR(OP[[#This Row],[FechaDocumento]]),"-",MONTH(OP[[#This Row],[FechaDocumento]]))</f>
        <v>2026-4</v>
      </c>
    </row>
    <row r="2819" spans="1:15" ht="15">
      <c r="A2819" s="8">
        <v>4004</v>
      </c>
      <c r="B2819" s="8">
        <v>2310030073</v>
      </c>
      <c r="C2819" s="8" t="s">
        <v>291</v>
      </c>
      <c r="D2819" s="8" t="s">
        <v>12</v>
      </c>
      <c r="E2819" s="8" t="s">
        <v>13</v>
      </c>
      <c r="F2819" s="8" t="s">
        <v>91</v>
      </c>
      <c r="G2819" s="8" t="s">
        <v>92</v>
      </c>
      <c r="H2819" s="8" t="s">
        <v>93</v>
      </c>
      <c r="I2819" s="9">
        <v>600</v>
      </c>
      <c r="J2819" s="9">
        <v>600</v>
      </c>
      <c r="K2819" s="8" t="s">
        <v>8317</v>
      </c>
      <c r="L2819" s="10">
        <v>46125</v>
      </c>
      <c r="N2819">
        <f>IFERROR(VLOOKUP(A2819,Ordenes!$C$1:$C$215,1,FALSE),"N/A")</f>
        <v>4004</v>
      </c>
      <c r="O2819" s="8" t="str">
        <f>_xlfn.CONCAT(YEAR(OP[[#This Row],[FechaDocumento]]),"-",MONTH(OP[[#This Row],[FechaDocumento]]))</f>
        <v>2026-4</v>
      </c>
    </row>
    <row r="2820" spans="1:15" ht="15">
      <c r="A2820" s="8">
        <v>4005</v>
      </c>
      <c r="B2820" s="8">
        <v>2310030132</v>
      </c>
      <c r="C2820" s="8" t="s">
        <v>486</v>
      </c>
      <c r="D2820" s="8" t="s">
        <v>12</v>
      </c>
      <c r="E2820" s="8" t="s">
        <v>13</v>
      </c>
      <c r="F2820" s="8" t="s">
        <v>91</v>
      </c>
      <c r="G2820" s="8" t="s">
        <v>92</v>
      </c>
      <c r="H2820" s="8" t="s">
        <v>93</v>
      </c>
      <c r="I2820" s="9">
        <v>600</v>
      </c>
      <c r="J2820" s="9">
        <v>600</v>
      </c>
      <c r="K2820" s="8" t="s">
        <v>8318</v>
      </c>
      <c r="L2820" s="10">
        <v>46125</v>
      </c>
      <c r="N2820">
        <f>IFERROR(VLOOKUP(A2820,Ordenes!$C$1:$C$215,1,FALSE),"N/A")</f>
        <v>4005</v>
      </c>
      <c r="O2820" s="8" t="str">
        <f>_xlfn.CONCAT(YEAR(OP[[#This Row],[FechaDocumento]]),"-",MONTH(OP[[#This Row],[FechaDocumento]]))</f>
        <v>2026-4</v>
      </c>
    </row>
    <row r="2821" spans="1:15" ht="15">
      <c r="A2821" s="8">
        <v>4006</v>
      </c>
      <c r="B2821" s="8">
        <v>2310320328</v>
      </c>
      <c r="C2821" s="8" t="s">
        <v>733</v>
      </c>
      <c r="D2821" s="8" t="s">
        <v>12</v>
      </c>
      <c r="E2821" s="8" t="s">
        <v>13</v>
      </c>
      <c r="F2821" s="8" t="s">
        <v>47</v>
      </c>
      <c r="G2821" s="8" t="s">
        <v>48</v>
      </c>
      <c r="H2821" s="8" t="s">
        <v>49</v>
      </c>
      <c r="I2821" s="9">
        <v>220000</v>
      </c>
      <c r="J2821" s="9">
        <v>220032</v>
      </c>
      <c r="K2821" s="8" t="s">
        <v>8319</v>
      </c>
      <c r="L2821" s="10">
        <v>46125</v>
      </c>
      <c r="N2821">
        <f>IFERROR(VLOOKUP(A2821,Ordenes!$C$1:$C$215,1,FALSE),"N/A")</f>
        <v>4006</v>
      </c>
      <c r="O2821" s="8" t="str">
        <f>_xlfn.CONCAT(YEAR(OP[[#This Row],[FechaDocumento]]),"-",MONTH(OP[[#This Row],[FechaDocumento]]))</f>
        <v>2026-4</v>
      </c>
    </row>
    <row r="2822" spans="1:15" ht="15">
      <c r="A2822" s="8">
        <v>4007</v>
      </c>
      <c r="B2822" s="8">
        <v>2310320329</v>
      </c>
      <c r="C2822" s="8" t="s">
        <v>760</v>
      </c>
      <c r="D2822" s="8" t="s">
        <v>12</v>
      </c>
      <c r="E2822" s="8" t="s">
        <v>13</v>
      </c>
      <c r="F2822" s="8" t="s">
        <v>47</v>
      </c>
      <c r="G2822" s="8" t="s">
        <v>48</v>
      </c>
      <c r="H2822" s="8" t="s">
        <v>49</v>
      </c>
      <c r="I2822" s="9">
        <v>120000</v>
      </c>
      <c r="J2822" s="9">
        <v>61920</v>
      </c>
      <c r="K2822" s="8" t="s">
        <v>8320</v>
      </c>
      <c r="L2822" s="10">
        <v>46113</v>
      </c>
      <c r="N2822">
        <f>IFERROR(VLOOKUP(A2822,Ordenes!$C$1:$C$215,1,FALSE),"N/A")</f>
        <v>4007</v>
      </c>
      <c r="O2822" s="8" t="str">
        <f>_xlfn.CONCAT(YEAR(OP[[#This Row],[FechaDocumento]]),"-",MONTH(OP[[#This Row],[FechaDocumento]]))</f>
        <v>2026-4</v>
      </c>
    </row>
    <row r="2823" spans="1:15" ht="15">
      <c r="A2823" s="8">
        <v>4008</v>
      </c>
      <c r="B2823" s="8">
        <v>2310320330</v>
      </c>
      <c r="C2823" s="8" t="s">
        <v>759</v>
      </c>
      <c r="D2823" s="8" t="s">
        <v>12</v>
      </c>
      <c r="E2823" s="8" t="s">
        <v>13</v>
      </c>
      <c r="F2823" s="8" t="s">
        <v>47</v>
      </c>
      <c r="G2823" s="8" t="s">
        <v>48</v>
      </c>
      <c r="H2823" s="8" t="s">
        <v>49</v>
      </c>
      <c r="I2823" s="9">
        <v>100000</v>
      </c>
      <c r="J2823" s="9">
        <v>100967</v>
      </c>
      <c r="K2823" s="8" t="s">
        <v>759</v>
      </c>
      <c r="L2823" s="10">
        <v>46146</v>
      </c>
      <c r="N2823">
        <f>IFERROR(VLOOKUP(A2823,Ordenes!$C$1:$C$215,1,FALSE),"N/A")</f>
        <v>4008</v>
      </c>
      <c r="O2823" s="8" t="str">
        <f>_xlfn.CONCAT(YEAR(OP[[#This Row],[FechaDocumento]]),"-",MONTH(OP[[#This Row],[FechaDocumento]]))</f>
        <v>2026-5</v>
      </c>
    </row>
    <row r="2824" spans="1:15" ht="15">
      <c r="A2824" s="8">
        <v>4009</v>
      </c>
      <c r="B2824" s="8">
        <v>2310340006</v>
      </c>
      <c r="C2824" s="8" t="s">
        <v>732</v>
      </c>
      <c r="D2824" s="8" t="s">
        <v>12</v>
      </c>
      <c r="E2824" s="8" t="s">
        <v>13</v>
      </c>
      <c r="F2824" s="8" t="s">
        <v>47</v>
      </c>
      <c r="G2824" s="8" t="s">
        <v>48</v>
      </c>
      <c r="H2824" s="8" t="s">
        <v>49</v>
      </c>
      <c r="I2824" s="9">
        <v>500000</v>
      </c>
      <c r="J2824" s="9">
        <v>500550</v>
      </c>
      <c r="K2824" s="8" t="s">
        <v>732</v>
      </c>
      <c r="L2824" s="10">
        <v>46125</v>
      </c>
      <c r="N2824">
        <f>IFERROR(VLOOKUP(A2824,Ordenes!$C$1:$C$215,1,FALSE),"N/A")</f>
        <v>4009</v>
      </c>
      <c r="O2824" s="8" t="str">
        <f>_xlfn.CONCAT(YEAR(OP[[#This Row],[FechaDocumento]]),"-",MONTH(OP[[#This Row],[FechaDocumento]]))</f>
        <v>2026-4</v>
      </c>
    </row>
    <row r="2825" spans="1:15" ht="15">
      <c r="A2825" s="8">
        <v>4013</v>
      </c>
      <c r="B2825" s="8">
        <v>2310030021</v>
      </c>
      <c r="C2825" s="8" t="s">
        <v>90</v>
      </c>
      <c r="D2825" s="8" t="s">
        <v>12</v>
      </c>
      <c r="E2825" s="8" t="s">
        <v>13</v>
      </c>
      <c r="F2825" s="8" t="s">
        <v>91</v>
      </c>
      <c r="G2825" s="8" t="s">
        <v>92</v>
      </c>
      <c r="H2825" s="8" t="s">
        <v>93</v>
      </c>
      <c r="I2825" s="9">
        <v>600</v>
      </c>
      <c r="J2825" s="9">
        <v>600</v>
      </c>
      <c r="K2825" s="8" t="s">
        <v>90</v>
      </c>
      <c r="L2825" s="10">
        <v>46126</v>
      </c>
      <c r="N2825">
        <f>IFERROR(VLOOKUP(A2825,Ordenes!$C$1:$C$215,1,FALSE),"N/A")</f>
        <v>4013</v>
      </c>
      <c r="O2825" s="8" t="str">
        <f>_xlfn.CONCAT(YEAR(OP[[#This Row],[FechaDocumento]]),"-",MONTH(OP[[#This Row],[FechaDocumento]]))</f>
        <v>2026-4</v>
      </c>
    </row>
    <row r="2826" spans="1:15" ht="15">
      <c r="A2826" s="8">
        <v>4028</v>
      </c>
      <c r="B2826" s="8">
        <v>2140250020</v>
      </c>
      <c r="C2826" s="8" t="s">
        <v>614</v>
      </c>
      <c r="D2826" s="8" t="s">
        <v>12</v>
      </c>
      <c r="E2826" s="8" t="s">
        <v>13</v>
      </c>
      <c r="F2826" s="8" t="s">
        <v>47</v>
      </c>
      <c r="G2826" s="8" t="s">
        <v>48</v>
      </c>
      <c r="H2826" s="8" t="s">
        <v>49</v>
      </c>
      <c r="I2826" s="9">
        <v>4500</v>
      </c>
      <c r="J2826" s="9">
        <v>5668</v>
      </c>
      <c r="K2826" s="8" t="s">
        <v>8324</v>
      </c>
      <c r="L2826" s="10">
        <v>46129</v>
      </c>
      <c r="N2826">
        <f>IFERROR(VLOOKUP(A2826,Ordenes!$C$1:$C$215,1,FALSE),"N/A")</f>
        <v>4028</v>
      </c>
      <c r="O2826" s="8" t="str">
        <f>_xlfn.CONCAT(YEAR(OP[[#This Row],[FechaDocumento]]),"-",MONTH(OP[[#This Row],[FechaDocumento]]))</f>
        <v>2026-4</v>
      </c>
    </row>
    <row r="2827" spans="1:15" ht="15">
      <c r="A2827" s="8">
        <v>4031</v>
      </c>
      <c r="B2827" s="8">
        <v>2310230012</v>
      </c>
      <c r="C2827" s="8" t="s">
        <v>44</v>
      </c>
      <c r="D2827" s="8" t="s">
        <v>12</v>
      </c>
      <c r="E2827" s="8" t="s">
        <v>13</v>
      </c>
      <c r="F2827" s="8" t="s">
        <v>14</v>
      </c>
      <c r="G2827" s="8" t="s">
        <v>15</v>
      </c>
      <c r="H2827" s="8" t="s">
        <v>16</v>
      </c>
      <c r="I2827" s="9">
        <v>6000</v>
      </c>
      <c r="J2827" s="9">
        <v>6000</v>
      </c>
      <c r="K2827" s="8" t="s">
        <v>45</v>
      </c>
      <c r="L2827" s="10">
        <v>46132</v>
      </c>
      <c r="N2827">
        <f>IFERROR(VLOOKUP(A2827,Ordenes!$C$1:$C$215,1,FALSE),"N/A")</f>
        <v>4031</v>
      </c>
      <c r="O2827" s="8" t="str">
        <f>_xlfn.CONCAT(YEAR(OP[[#This Row],[FechaDocumento]]),"-",MONTH(OP[[#This Row],[FechaDocumento]]))</f>
        <v>2026-4</v>
      </c>
    </row>
    <row r="2828" spans="1:15" ht="15">
      <c r="A2828" s="8">
        <v>4034</v>
      </c>
      <c r="B2828" s="8">
        <v>2140370001</v>
      </c>
      <c r="C2828" s="8" t="s">
        <v>795</v>
      </c>
      <c r="D2828" s="8" t="s">
        <v>12</v>
      </c>
      <c r="E2828" s="8" t="s">
        <v>13</v>
      </c>
      <c r="F2828" s="8" t="s">
        <v>47</v>
      </c>
      <c r="G2828" s="8" t="s">
        <v>48</v>
      </c>
      <c r="H2828" s="8" t="s">
        <v>49</v>
      </c>
      <c r="I2828" s="9">
        <v>2900</v>
      </c>
      <c r="J2828" s="9">
        <v>2895</v>
      </c>
      <c r="K2828" s="8" t="s">
        <v>795</v>
      </c>
      <c r="L2828" s="10">
        <v>46133</v>
      </c>
      <c r="N2828">
        <f>IFERROR(VLOOKUP(A2828,Ordenes!$C$1:$C$215,1,FALSE),"N/A")</f>
        <v>4034</v>
      </c>
      <c r="O2828" s="8" t="str">
        <f>_xlfn.CONCAT(YEAR(OP[[#This Row],[FechaDocumento]]),"-",MONTH(OP[[#This Row],[FechaDocumento]]))</f>
        <v>2026-4</v>
      </c>
    </row>
    <row r="2829" spans="1:15" ht="15">
      <c r="A2829" s="8">
        <v>4035</v>
      </c>
      <c r="B2829" s="8">
        <v>2140370002</v>
      </c>
      <c r="C2829" s="8" t="s">
        <v>792</v>
      </c>
      <c r="D2829" s="8" t="s">
        <v>12</v>
      </c>
      <c r="E2829" s="8" t="s">
        <v>13</v>
      </c>
      <c r="F2829" s="8" t="s">
        <v>47</v>
      </c>
      <c r="G2829" s="8" t="s">
        <v>48</v>
      </c>
      <c r="H2829" s="8" t="s">
        <v>49</v>
      </c>
      <c r="I2829" s="9">
        <v>1900</v>
      </c>
      <c r="J2829" s="9">
        <v>1901</v>
      </c>
      <c r="K2829" s="8" t="s">
        <v>792</v>
      </c>
      <c r="L2829" s="10">
        <v>46133</v>
      </c>
      <c r="N2829">
        <f>IFERROR(VLOOKUP(A2829,Ordenes!$C$1:$C$215,1,FALSE),"N/A")</f>
        <v>4035</v>
      </c>
      <c r="O2829" s="8" t="str">
        <f>_xlfn.CONCAT(YEAR(OP[[#This Row],[FechaDocumento]]),"-",MONTH(OP[[#This Row],[FechaDocumento]]))</f>
        <v>2026-4</v>
      </c>
    </row>
    <row r="2830" spans="1:15" ht="15">
      <c r="A2830" s="8">
        <v>4036</v>
      </c>
      <c r="B2830" s="8">
        <v>2140370011</v>
      </c>
      <c r="C2830" s="8" t="s">
        <v>797</v>
      </c>
      <c r="D2830" s="8" t="s">
        <v>12</v>
      </c>
      <c r="E2830" s="8" t="s">
        <v>13</v>
      </c>
      <c r="F2830" s="8" t="s">
        <v>47</v>
      </c>
      <c r="G2830" s="8" t="s">
        <v>48</v>
      </c>
      <c r="H2830" s="8" t="s">
        <v>49</v>
      </c>
      <c r="I2830" s="9">
        <v>3050</v>
      </c>
      <c r="J2830" s="9">
        <v>3051</v>
      </c>
      <c r="K2830" s="8" t="s">
        <v>797</v>
      </c>
      <c r="L2830" s="10">
        <v>46133</v>
      </c>
      <c r="N2830">
        <f>IFERROR(VLOOKUP(A2830,Ordenes!$C$1:$C$215,1,FALSE),"N/A")</f>
        <v>4036</v>
      </c>
      <c r="O2830" s="8" t="str">
        <f>_xlfn.CONCAT(YEAR(OP[[#This Row],[FechaDocumento]]),"-",MONTH(OP[[#This Row],[FechaDocumento]]))</f>
        <v>2026-4</v>
      </c>
    </row>
    <row r="2831" spans="1:15" ht="15">
      <c r="A2831" s="8">
        <v>4037</v>
      </c>
      <c r="B2831" s="8">
        <v>2140420001</v>
      </c>
      <c r="C2831" s="8" t="s">
        <v>970</v>
      </c>
      <c r="D2831" s="8" t="s">
        <v>12</v>
      </c>
      <c r="E2831" s="8" t="s">
        <v>13</v>
      </c>
      <c r="F2831" s="8" t="s">
        <v>47</v>
      </c>
      <c r="G2831" s="8" t="s">
        <v>48</v>
      </c>
      <c r="H2831" s="8" t="s">
        <v>49</v>
      </c>
      <c r="I2831" s="9">
        <v>850</v>
      </c>
      <c r="J2831" s="9">
        <v>479</v>
      </c>
      <c r="K2831" s="8" t="s">
        <v>970</v>
      </c>
      <c r="L2831" s="10">
        <v>46146</v>
      </c>
      <c r="N2831">
        <f>IFERROR(VLOOKUP(A2831,Ordenes!$C$1:$C$215,1,FALSE),"N/A")</f>
        <v>4037</v>
      </c>
      <c r="O2831" s="8" t="str">
        <f>_xlfn.CONCAT(YEAR(OP[[#This Row],[FechaDocumento]]),"-",MONTH(OP[[#This Row],[FechaDocumento]]))</f>
        <v>2026-5</v>
      </c>
    </row>
    <row r="2832" spans="1:15" ht="15">
      <c r="A2832" s="8">
        <v>4038</v>
      </c>
      <c r="B2832" s="8">
        <v>2310230040</v>
      </c>
      <c r="C2832" s="8" t="s">
        <v>43</v>
      </c>
      <c r="D2832" s="8" t="s">
        <v>12</v>
      </c>
      <c r="E2832" s="8" t="s">
        <v>13</v>
      </c>
      <c r="F2832" s="8" t="s">
        <v>14</v>
      </c>
      <c r="G2832" s="8" t="s">
        <v>15</v>
      </c>
      <c r="H2832" s="8" t="s">
        <v>16</v>
      </c>
      <c r="I2832" s="9">
        <v>24000</v>
      </c>
      <c r="J2832" s="9">
        <v>14700</v>
      </c>
      <c r="K2832" s="8" t="s">
        <v>43</v>
      </c>
      <c r="L2832" s="10">
        <v>46134</v>
      </c>
      <c r="N2832">
        <f>IFERROR(VLOOKUP(A2832,Ordenes!$C$1:$C$215,1,FALSE),"N/A")</f>
        <v>4038</v>
      </c>
      <c r="O2832" s="8" t="str">
        <f>_xlfn.CONCAT(YEAR(OP[[#This Row],[FechaDocumento]]),"-",MONTH(OP[[#This Row],[FechaDocumento]]))</f>
        <v>2026-4</v>
      </c>
    </row>
    <row r="2833" spans="1:15" ht="15">
      <c r="A2833" s="8">
        <v>4041</v>
      </c>
      <c r="B2833" s="8">
        <v>2140150001</v>
      </c>
      <c r="C2833" s="8" t="s">
        <v>82</v>
      </c>
      <c r="D2833" s="8" t="s">
        <v>12</v>
      </c>
      <c r="E2833" s="8" t="s">
        <v>13</v>
      </c>
      <c r="F2833" s="8" t="s">
        <v>47</v>
      </c>
      <c r="G2833" s="8" t="s">
        <v>48</v>
      </c>
      <c r="H2833" s="8" t="s">
        <v>49</v>
      </c>
      <c r="I2833" s="9">
        <v>9000</v>
      </c>
      <c r="J2833" s="9">
        <v>4944</v>
      </c>
      <c r="K2833" s="8" t="s">
        <v>82</v>
      </c>
      <c r="L2833" s="10">
        <v>46135</v>
      </c>
      <c r="N2833">
        <f>IFERROR(VLOOKUP(A2833,Ordenes!$C$1:$C$215,1,FALSE),"N/A")</f>
        <v>4041</v>
      </c>
      <c r="O2833" s="8" t="str">
        <f>_xlfn.CONCAT(YEAR(OP[[#This Row],[FechaDocumento]]),"-",MONTH(OP[[#This Row],[FechaDocumento]]))</f>
        <v>2026-4</v>
      </c>
    </row>
    <row r="2834" spans="1:15" ht="15">
      <c r="A2834" s="8">
        <v>4042</v>
      </c>
      <c r="B2834" s="8">
        <v>2310210133</v>
      </c>
      <c r="C2834" s="8" t="s">
        <v>71</v>
      </c>
      <c r="D2834" s="8" t="s">
        <v>12</v>
      </c>
      <c r="E2834" s="8" t="s">
        <v>13</v>
      </c>
      <c r="F2834" s="8" t="s">
        <v>47</v>
      </c>
      <c r="G2834" s="8" t="s">
        <v>48</v>
      </c>
      <c r="H2834" s="8" t="s">
        <v>49</v>
      </c>
      <c r="I2834" s="9">
        <v>50000</v>
      </c>
      <c r="J2834" s="9">
        <v>50000</v>
      </c>
      <c r="K2834" s="8" t="s">
        <v>71</v>
      </c>
      <c r="L2834" s="10">
        <v>46135</v>
      </c>
      <c r="N2834">
        <f>IFERROR(VLOOKUP(A2834,Ordenes!$C$1:$C$215,1,FALSE),"N/A")</f>
        <v>4042</v>
      </c>
      <c r="O2834" s="8" t="str">
        <f>_xlfn.CONCAT(YEAR(OP[[#This Row],[FechaDocumento]]),"-",MONTH(OP[[#This Row],[FechaDocumento]]))</f>
        <v>2026-4</v>
      </c>
    </row>
    <row r="2835" spans="1:15" ht="15">
      <c r="A2835" s="8">
        <v>4043</v>
      </c>
      <c r="B2835" s="8">
        <v>2110030238</v>
      </c>
      <c r="C2835" s="8" t="s">
        <v>8315</v>
      </c>
      <c r="D2835" s="8" t="s">
        <v>12</v>
      </c>
      <c r="E2835" s="8" t="s">
        <v>13</v>
      </c>
      <c r="F2835" s="8" t="s">
        <v>47</v>
      </c>
      <c r="G2835" s="8" t="s">
        <v>48</v>
      </c>
      <c r="H2835" s="8" t="s">
        <v>49</v>
      </c>
      <c r="I2835" s="9">
        <v>1000</v>
      </c>
      <c r="J2835" s="9">
        <v>1000</v>
      </c>
      <c r="K2835" s="8" t="s">
        <v>8315</v>
      </c>
      <c r="L2835" s="10">
        <v>46135</v>
      </c>
      <c r="N2835">
        <f>IFERROR(VLOOKUP(A2835,Ordenes!$C$1:$C$215,1,FALSE),"N/A")</f>
        <v>4043</v>
      </c>
      <c r="O2835" s="8" t="str">
        <f>_xlfn.CONCAT(YEAR(OP[[#This Row],[FechaDocumento]]),"-",MONTH(OP[[#This Row],[FechaDocumento]]))</f>
        <v>2026-4</v>
      </c>
    </row>
    <row r="2836" spans="1:15" ht="15">
      <c r="A2836" s="8">
        <v>4044</v>
      </c>
      <c r="B2836" s="8">
        <v>2310030273</v>
      </c>
      <c r="C2836" s="8" t="s">
        <v>349</v>
      </c>
      <c r="D2836" s="8" t="s">
        <v>12</v>
      </c>
      <c r="E2836" s="8" t="s">
        <v>13</v>
      </c>
      <c r="F2836" s="8" t="s">
        <v>91</v>
      </c>
      <c r="G2836" s="8" t="s">
        <v>92</v>
      </c>
      <c r="H2836" s="8" t="s">
        <v>93</v>
      </c>
      <c r="I2836" s="9">
        <v>5499</v>
      </c>
      <c r="J2836" s="9">
        <v>5463</v>
      </c>
      <c r="K2836" s="8" t="s">
        <v>349</v>
      </c>
      <c r="L2836" s="10">
        <v>46135</v>
      </c>
      <c r="N2836" t="str">
        <f>IFERROR(VLOOKUP(A2836,Ordenes!$C$1:$C$215,1,FALSE),"N/A")</f>
        <v>N/A</v>
      </c>
      <c r="O2836" s="8" t="str">
        <f>_xlfn.CONCAT(YEAR(OP[[#This Row],[FechaDocumento]]),"-",MONTH(OP[[#This Row],[FechaDocumento]]))</f>
        <v>2026-4</v>
      </c>
    </row>
    <row r="2837" spans="1:15" ht="15">
      <c r="A2837" s="8">
        <v>4052</v>
      </c>
      <c r="B2837" s="8">
        <v>2310170002</v>
      </c>
      <c r="C2837" s="8" t="s">
        <v>469</v>
      </c>
      <c r="D2837" s="8" t="s">
        <v>944</v>
      </c>
      <c r="E2837" s="8" t="s">
        <v>13</v>
      </c>
      <c r="F2837" s="8" t="s">
        <v>14</v>
      </c>
      <c r="G2837" s="8" t="s">
        <v>15</v>
      </c>
      <c r="H2837" s="8" t="s">
        <v>16</v>
      </c>
      <c r="I2837" s="9">
        <v>400000</v>
      </c>
      <c r="J2837" s="9">
        <v>0</v>
      </c>
      <c r="K2837" s="8" t="s">
        <v>469</v>
      </c>
      <c r="L2837" s="10">
        <v>46174</v>
      </c>
      <c r="N2837">
        <f>IFERROR(VLOOKUP(A2837,Ordenes!$C$1:$C$215,1,FALSE),"N/A")</f>
        <v>4052</v>
      </c>
      <c r="O2837" s="8" t="str">
        <f>_xlfn.CONCAT(YEAR(OP[[#This Row],[FechaDocumento]]),"-",MONTH(OP[[#This Row],[FechaDocumento]]))</f>
        <v>2026-6</v>
      </c>
    </row>
    <row r="2838" spans="1:15" ht="15">
      <c r="A2838" s="8">
        <v>4053</v>
      </c>
      <c r="B2838" s="8">
        <v>2310230002</v>
      </c>
      <c r="C2838" s="8" t="s">
        <v>24</v>
      </c>
      <c r="D2838" s="8" t="s">
        <v>944</v>
      </c>
      <c r="E2838" s="8" t="s">
        <v>13</v>
      </c>
      <c r="F2838" s="8" t="s">
        <v>14</v>
      </c>
      <c r="G2838" s="8" t="s">
        <v>15</v>
      </c>
      <c r="H2838" s="8" t="s">
        <v>16</v>
      </c>
      <c r="I2838" s="9">
        <v>700000</v>
      </c>
      <c r="J2838" s="9">
        <v>438000</v>
      </c>
      <c r="K2838" s="8" t="s">
        <v>25</v>
      </c>
      <c r="L2838" s="10">
        <v>46146</v>
      </c>
      <c r="N2838">
        <f>IFERROR(VLOOKUP(A2838,Ordenes!$C$1:$C$215,1,FALSE),"N/A")</f>
        <v>4053</v>
      </c>
      <c r="O2838" s="8" t="str">
        <f>_xlfn.CONCAT(YEAR(OP[[#This Row],[FechaDocumento]]),"-",MONTH(OP[[#This Row],[FechaDocumento]]))</f>
        <v>2026-5</v>
      </c>
    </row>
    <row r="2839" spans="1:15" ht="15">
      <c r="A2839" s="8">
        <v>4054</v>
      </c>
      <c r="B2839" s="8">
        <v>2310230002</v>
      </c>
      <c r="C2839" s="8" t="s">
        <v>24</v>
      </c>
      <c r="D2839" s="8" t="s">
        <v>944</v>
      </c>
      <c r="E2839" s="8" t="s">
        <v>13</v>
      </c>
      <c r="F2839" s="8" t="s">
        <v>14</v>
      </c>
      <c r="G2839" s="8" t="s">
        <v>15</v>
      </c>
      <c r="H2839" s="8" t="s">
        <v>16</v>
      </c>
      <c r="I2839" s="9">
        <v>700000</v>
      </c>
      <c r="J2839" s="9">
        <v>0</v>
      </c>
      <c r="K2839" s="8" t="s">
        <v>25</v>
      </c>
      <c r="L2839" s="10">
        <v>46160</v>
      </c>
      <c r="N2839">
        <f>IFERROR(VLOOKUP(A2839,Ordenes!$C$1:$C$215,1,FALSE),"N/A")</f>
        <v>4054</v>
      </c>
      <c r="O2839" s="8" t="str">
        <f>_xlfn.CONCAT(YEAR(OP[[#This Row],[FechaDocumento]]),"-",MONTH(OP[[#This Row],[FechaDocumento]]))</f>
        <v>2026-5</v>
      </c>
    </row>
    <row r="2840" spans="1:15" ht="15">
      <c r="A2840" s="8">
        <v>4055</v>
      </c>
      <c r="B2840" s="8">
        <v>2310230101</v>
      </c>
      <c r="C2840" s="8" t="s">
        <v>330</v>
      </c>
      <c r="D2840" s="8" t="s">
        <v>944</v>
      </c>
      <c r="E2840" s="8" t="s">
        <v>13</v>
      </c>
      <c r="F2840" s="8" t="s">
        <v>14</v>
      </c>
      <c r="G2840" s="8" t="s">
        <v>15</v>
      </c>
      <c r="H2840" s="8" t="s">
        <v>16</v>
      </c>
      <c r="I2840" s="9">
        <v>600000</v>
      </c>
      <c r="J2840" s="9">
        <v>435000</v>
      </c>
      <c r="K2840" s="8" t="s">
        <v>331</v>
      </c>
      <c r="L2840" s="10">
        <v>46146</v>
      </c>
      <c r="N2840">
        <f>IFERROR(VLOOKUP(A2840,Ordenes!$C$1:$C$215,1,FALSE),"N/A")</f>
        <v>4055</v>
      </c>
      <c r="O2840" s="8" t="str">
        <f>_xlfn.CONCAT(YEAR(OP[[#This Row],[FechaDocumento]]),"-",MONTH(OP[[#This Row],[FechaDocumento]]))</f>
        <v>2026-5</v>
      </c>
    </row>
    <row r="2841" spans="1:15" ht="15">
      <c r="A2841" s="8">
        <v>4056</v>
      </c>
      <c r="B2841" s="8">
        <v>2310160005</v>
      </c>
      <c r="C2841" s="8" t="s">
        <v>492</v>
      </c>
      <c r="D2841" s="8" t="s">
        <v>944</v>
      </c>
      <c r="E2841" s="8" t="s">
        <v>13</v>
      </c>
      <c r="F2841" s="8" t="s">
        <v>14</v>
      </c>
      <c r="G2841" s="8" t="s">
        <v>15</v>
      </c>
      <c r="H2841" s="8" t="s">
        <v>16</v>
      </c>
      <c r="I2841" s="9">
        <v>400000</v>
      </c>
      <c r="J2841" s="9">
        <v>0</v>
      </c>
      <c r="K2841" s="8" t="s">
        <v>492</v>
      </c>
      <c r="L2841" s="10">
        <v>46174</v>
      </c>
      <c r="N2841">
        <f>IFERROR(VLOOKUP(A2841,Ordenes!$C$1:$C$215,1,FALSE),"N/A")</f>
        <v>4056</v>
      </c>
      <c r="O2841" s="8" t="str">
        <f>_xlfn.CONCAT(YEAR(OP[[#This Row],[FechaDocumento]]),"-",MONTH(OP[[#This Row],[FechaDocumento]]))</f>
        <v>2026-6</v>
      </c>
    </row>
    <row r="2842" spans="1:15" ht="15">
      <c r="A2842" s="8">
        <v>4057</v>
      </c>
      <c r="B2842" s="8">
        <v>2310090524</v>
      </c>
      <c r="C2842" s="8" t="s">
        <v>236</v>
      </c>
      <c r="D2842" s="8" t="s">
        <v>944</v>
      </c>
      <c r="E2842" s="8" t="s">
        <v>13</v>
      </c>
      <c r="F2842" s="8" t="s">
        <v>14</v>
      </c>
      <c r="G2842" s="8" t="s">
        <v>15</v>
      </c>
      <c r="H2842" s="8" t="s">
        <v>16</v>
      </c>
      <c r="I2842" s="9">
        <v>200000</v>
      </c>
      <c r="J2842" s="9">
        <v>201600</v>
      </c>
      <c r="K2842" s="8" t="s">
        <v>236</v>
      </c>
      <c r="L2842" s="10">
        <v>46146</v>
      </c>
      <c r="N2842">
        <f>IFERROR(VLOOKUP(A2842,Ordenes!$C$1:$C$215,1,FALSE),"N/A")</f>
        <v>4057</v>
      </c>
      <c r="O2842" s="8" t="str">
        <f>_xlfn.CONCAT(YEAR(OP[[#This Row],[FechaDocumento]]),"-",MONTH(OP[[#This Row],[FechaDocumento]]))</f>
        <v>2026-5</v>
      </c>
    </row>
    <row r="2843" spans="1:15" ht="15">
      <c r="A2843" s="8">
        <v>4058</v>
      </c>
      <c r="B2843" s="8">
        <v>2310090469</v>
      </c>
      <c r="C2843" s="8" t="s">
        <v>1021</v>
      </c>
      <c r="D2843" s="8" t="s">
        <v>944</v>
      </c>
      <c r="E2843" s="8" t="s">
        <v>13</v>
      </c>
      <c r="F2843" s="8" t="s">
        <v>14</v>
      </c>
      <c r="G2843" s="8" t="s">
        <v>15</v>
      </c>
      <c r="H2843" s="8" t="s">
        <v>16</v>
      </c>
      <c r="I2843" s="9">
        <v>70000</v>
      </c>
      <c r="J2843" s="9">
        <v>0</v>
      </c>
      <c r="K2843" s="8" t="s">
        <v>1021</v>
      </c>
      <c r="L2843" s="10">
        <v>46146</v>
      </c>
      <c r="N2843">
        <f>IFERROR(VLOOKUP(A2843,Ordenes!$C$1:$C$215,1,FALSE),"N/A")</f>
        <v>4058</v>
      </c>
      <c r="O2843" s="8" t="str">
        <f>_xlfn.CONCAT(YEAR(OP[[#This Row],[FechaDocumento]]),"-",MONTH(OP[[#This Row],[FechaDocumento]]))</f>
        <v>2026-5</v>
      </c>
    </row>
    <row r="2844" spans="1:15" ht="15">
      <c r="A2844" s="8">
        <v>4059</v>
      </c>
      <c r="B2844" s="8">
        <v>2310090461</v>
      </c>
      <c r="C2844" s="8" t="s">
        <v>925</v>
      </c>
      <c r="D2844" s="8" t="s">
        <v>12</v>
      </c>
      <c r="E2844" s="8" t="s">
        <v>13</v>
      </c>
      <c r="F2844" s="8" t="s">
        <v>14</v>
      </c>
      <c r="G2844" s="8" t="s">
        <v>15</v>
      </c>
      <c r="H2844" s="8" t="s">
        <v>16</v>
      </c>
      <c r="I2844" s="9">
        <v>140000</v>
      </c>
      <c r="J2844" s="9">
        <v>141400</v>
      </c>
      <c r="K2844" s="8" t="s">
        <v>925</v>
      </c>
      <c r="L2844" s="10">
        <v>46146</v>
      </c>
      <c r="N2844">
        <f>IFERROR(VLOOKUP(A2844,Ordenes!$C$1:$C$215,1,FALSE),"N/A")</f>
        <v>4059</v>
      </c>
      <c r="O2844" s="8" t="str">
        <f>_xlfn.CONCAT(YEAR(OP[[#This Row],[FechaDocumento]]),"-",MONTH(OP[[#This Row],[FechaDocumento]]))</f>
        <v>2026-5</v>
      </c>
    </row>
    <row r="2845" spans="1:15" ht="15">
      <c r="A2845" s="8">
        <v>4060</v>
      </c>
      <c r="B2845" s="8">
        <v>2310090466</v>
      </c>
      <c r="C2845" s="8" t="s">
        <v>923</v>
      </c>
      <c r="D2845" s="8" t="s">
        <v>12</v>
      </c>
      <c r="E2845" s="8" t="s">
        <v>13</v>
      </c>
      <c r="F2845" s="8" t="s">
        <v>14</v>
      </c>
      <c r="G2845" s="8" t="s">
        <v>15</v>
      </c>
      <c r="H2845" s="8" t="s">
        <v>16</v>
      </c>
      <c r="I2845" s="9">
        <v>145000</v>
      </c>
      <c r="J2845" s="9">
        <v>140700</v>
      </c>
      <c r="K2845" s="8" t="s">
        <v>923</v>
      </c>
      <c r="L2845" s="10">
        <v>46146</v>
      </c>
      <c r="N2845">
        <f>IFERROR(VLOOKUP(A2845,Ordenes!$C$1:$C$215,1,FALSE),"N/A")</f>
        <v>4060</v>
      </c>
      <c r="O2845" s="8" t="str">
        <f>_xlfn.CONCAT(YEAR(OP[[#This Row],[FechaDocumento]]),"-",MONTH(OP[[#This Row],[FechaDocumento]]))</f>
        <v>2026-5</v>
      </c>
    </row>
    <row r="2846" spans="1:15" ht="15">
      <c r="A2846" s="8">
        <v>4061</v>
      </c>
      <c r="B2846" s="8">
        <v>2310090464</v>
      </c>
      <c r="C2846" s="8" t="s">
        <v>814</v>
      </c>
      <c r="D2846" s="8" t="s">
        <v>944</v>
      </c>
      <c r="E2846" s="8" t="s">
        <v>13</v>
      </c>
      <c r="F2846" s="8" t="s">
        <v>14</v>
      </c>
      <c r="G2846" s="8" t="s">
        <v>15</v>
      </c>
      <c r="H2846" s="8" t="s">
        <v>16</v>
      </c>
      <c r="I2846" s="9">
        <v>100000</v>
      </c>
      <c r="J2846" s="9">
        <v>27300</v>
      </c>
      <c r="K2846" s="8" t="s">
        <v>814</v>
      </c>
      <c r="L2846" s="10">
        <v>46146</v>
      </c>
      <c r="N2846">
        <f>IFERROR(VLOOKUP(A2846,Ordenes!$C$1:$C$215,1,FALSE),"N/A")</f>
        <v>4061</v>
      </c>
      <c r="O2846" s="8" t="str">
        <f>_xlfn.CONCAT(YEAR(OP[[#This Row],[FechaDocumento]]),"-",MONTH(OP[[#This Row],[FechaDocumento]]))</f>
        <v>2026-5</v>
      </c>
    </row>
    <row r="2847" spans="1:15" ht="15">
      <c r="A2847" s="8">
        <v>4062</v>
      </c>
      <c r="B2847" s="8">
        <v>2310090459</v>
      </c>
      <c r="C2847" s="8" t="s">
        <v>18</v>
      </c>
      <c r="D2847" s="8" t="s">
        <v>944</v>
      </c>
      <c r="E2847" s="8" t="s">
        <v>13</v>
      </c>
      <c r="F2847" s="8" t="s">
        <v>14</v>
      </c>
      <c r="G2847" s="8" t="s">
        <v>15</v>
      </c>
      <c r="H2847" s="8" t="s">
        <v>16</v>
      </c>
      <c r="I2847" s="9">
        <v>140000</v>
      </c>
      <c r="J2847" s="9">
        <v>0</v>
      </c>
      <c r="K2847" s="8" t="s">
        <v>18</v>
      </c>
      <c r="L2847" s="10">
        <v>46146</v>
      </c>
      <c r="N2847">
        <f>IFERROR(VLOOKUP(A2847,Ordenes!$C$1:$C$215,1,FALSE),"N/A")</f>
        <v>4062</v>
      </c>
      <c r="O2847" s="8" t="str">
        <f>_xlfn.CONCAT(YEAR(OP[[#This Row],[FechaDocumento]]),"-",MONTH(OP[[#This Row],[FechaDocumento]]))</f>
        <v>2026-5</v>
      </c>
    </row>
    <row r="2848" spans="1:15" ht="15">
      <c r="A2848" s="8">
        <v>4063</v>
      </c>
      <c r="B2848" s="8">
        <v>2310090465</v>
      </c>
      <c r="C2848" s="8" t="s">
        <v>815</v>
      </c>
      <c r="D2848" s="8" t="s">
        <v>944</v>
      </c>
      <c r="E2848" s="8" t="s">
        <v>13</v>
      </c>
      <c r="F2848" s="8" t="s">
        <v>14</v>
      </c>
      <c r="G2848" s="8" t="s">
        <v>15</v>
      </c>
      <c r="H2848" s="8" t="s">
        <v>16</v>
      </c>
      <c r="I2848" s="9">
        <v>100000</v>
      </c>
      <c r="J2848" s="9">
        <v>0</v>
      </c>
      <c r="K2848" s="8" t="s">
        <v>815</v>
      </c>
      <c r="L2848" s="10">
        <v>46146</v>
      </c>
      <c r="N2848">
        <f>IFERROR(VLOOKUP(A2848,Ordenes!$C$1:$C$215,1,FALSE),"N/A")</f>
        <v>4063</v>
      </c>
      <c r="O2848" s="8" t="str">
        <f>_xlfn.CONCAT(YEAR(OP[[#This Row],[FechaDocumento]]),"-",MONTH(OP[[#This Row],[FechaDocumento]]))</f>
        <v>2026-5</v>
      </c>
    </row>
    <row r="2849" spans="1:15" ht="15">
      <c r="A2849" s="8">
        <v>4064</v>
      </c>
      <c r="B2849" s="8">
        <v>2310160007</v>
      </c>
      <c r="C2849" s="8" t="s">
        <v>101</v>
      </c>
      <c r="D2849" s="8" t="s">
        <v>944</v>
      </c>
      <c r="E2849" s="8" t="s">
        <v>13</v>
      </c>
      <c r="F2849" s="8" t="s">
        <v>14</v>
      </c>
      <c r="G2849" s="8" t="s">
        <v>15</v>
      </c>
      <c r="H2849" s="8" t="s">
        <v>16</v>
      </c>
      <c r="I2849" s="9">
        <v>700000</v>
      </c>
      <c r="J2849" s="9">
        <v>0</v>
      </c>
      <c r="K2849" s="8" t="s">
        <v>102</v>
      </c>
      <c r="L2849" s="10">
        <v>46146</v>
      </c>
      <c r="N2849">
        <f>IFERROR(VLOOKUP(A2849,Ordenes!$C$1:$C$215,1,FALSE),"N/A")</f>
        <v>4064</v>
      </c>
      <c r="O2849" s="8" t="str">
        <f>_xlfn.CONCAT(YEAR(OP[[#This Row],[FechaDocumento]]),"-",MONTH(OP[[#This Row],[FechaDocumento]]))</f>
        <v>2026-5</v>
      </c>
    </row>
    <row r="2850" spans="1:15" ht="15">
      <c r="A2850" s="8">
        <v>4065</v>
      </c>
      <c r="B2850" s="8">
        <v>2310160007</v>
      </c>
      <c r="C2850" s="8" t="s">
        <v>101</v>
      </c>
      <c r="D2850" s="8" t="s">
        <v>944</v>
      </c>
      <c r="E2850" s="8" t="s">
        <v>13</v>
      </c>
      <c r="F2850" s="8" t="s">
        <v>14</v>
      </c>
      <c r="G2850" s="8" t="s">
        <v>15</v>
      </c>
      <c r="H2850" s="8" t="s">
        <v>16</v>
      </c>
      <c r="I2850" s="9">
        <v>700000</v>
      </c>
      <c r="J2850" s="9">
        <v>0</v>
      </c>
      <c r="K2850" s="8" t="s">
        <v>102</v>
      </c>
      <c r="L2850" s="10">
        <v>46160</v>
      </c>
      <c r="N2850">
        <f>IFERROR(VLOOKUP(A2850,Ordenes!$C$1:$C$215,1,FALSE),"N/A")</f>
        <v>4065</v>
      </c>
      <c r="O2850" s="8" t="str">
        <f>_xlfn.CONCAT(YEAR(OP[[#This Row],[FechaDocumento]]),"-",MONTH(OP[[#This Row],[FechaDocumento]]))</f>
        <v>2026-5</v>
      </c>
    </row>
    <row r="2851" spans="1:15" ht="15">
      <c r="A2851" s="8">
        <v>4066</v>
      </c>
      <c r="B2851" s="8">
        <v>2310160457</v>
      </c>
      <c r="C2851" s="8" t="s">
        <v>410</v>
      </c>
      <c r="D2851" s="8" t="s">
        <v>944</v>
      </c>
      <c r="E2851" s="8" t="s">
        <v>13</v>
      </c>
      <c r="F2851" s="8" t="s">
        <v>14</v>
      </c>
      <c r="G2851" s="8" t="s">
        <v>15</v>
      </c>
      <c r="H2851" s="8" t="s">
        <v>16</v>
      </c>
      <c r="I2851" s="9">
        <v>120000</v>
      </c>
      <c r="J2851" s="9">
        <v>153000</v>
      </c>
      <c r="K2851" s="8" t="s">
        <v>411</v>
      </c>
      <c r="L2851" s="10">
        <v>46146</v>
      </c>
      <c r="N2851">
        <f>IFERROR(VLOOKUP(A2851,Ordenes!$C$1:$C$215,1,FALSE),"N/A")</f>
        <v>4066</v>
      </c>
      <c r="O2851" s="8" t="str">
        <f>_xlfn.CONCAT(YEAR(OP[[#This Row],[FechaDocumento]]),"-",MONTH(OP[[#This Row],[FechaDocumento]]))</f>
        <v>2026-5</v>
      </c>
    </row>
    <row r="2852" spans="1:15" ht="15">
      <c r="A2852" s="8">
        <v>4067</v>
      </c>
      <c r="B2852" s="8">
        <v>2310160539</v>
      </c>
      <c r="C2852" s="8" t="s">
        <v>29</v>
      </c>
      <c r="D2852" s="8" t="s">
        <v>944</v>
      </c>
      <c r="E2852" s="8" t="s">
        <v>13</v>
      </c>
      <c r="F2852" s="8" t="s">
        <v>14</v>
      </c>
      <c r="G2852" s="8" t="s">
        <v>15</v>
      </c>
      <c r="H2852" s="8" t="s">
        <v>16</v>
      </c>
      <c r="I2852" s="9">
        <v>300000</v>
      </c>
      <c r="J2852" s="9">
        <v>93000</v>
      </c>
      <c r="K2852" s="8" t="s">
        <v>30</v>
      </c>
      <c r="L2852" s="10">
        <v>46146</v>
      </c>
      <c r="N2852">
        <f>IFERROR(VLOOKUP(A2852,Ordenes!$C$1:$C$215,1,FALSE),"N/A")</f>
        <v>4067</v>
      </c>
      <c r="O2852" s="8" t="str">
        <f>_xlfn.CONCAT(YEAR(OP[[#This Row],[FechaDocumento]]),"-",MONTH(OP[[#This Row],[FechaDocumento]]))</f>
        <v>2026-5</v>
      </c>
    </row>
    <row r="2853" spans="1:15" ht="15">
      <c r="A2853" s="8">
        <v>4068</v>
      </c>
      <c r="B2853" s="8">
        <v>2310160353</v>
      </c>
      <c r="C2853" s="8" t="s">
        <v>712</v>
      </c>
      <c r="D2853" s="8" t="s">
        <v>944</v>
      </c>
      <c r="E2853" s="8" t="s">
        <v>13</v>
      </c>
      <c r="F2853" s="8" t="s">
        <v>14</v>
      </c>
      <c r="G2853" s="8" t="s">
        <v>15</v>
      </c>
      <c r="H2853" s="8" t="s">
        <v>16</v>
      </c>
      <c r="I2853" s="9">
        <v>50000</v>
      </c>
      <c r="J2853" s="9">
        <v>0</v>
      </c>
      <c r="K2853" s="8" t="s">
        <v>712</v>
      </c>
      <c r="L2853" s="10">
        <v>46160</v>
      </c>
      <c r="N2853">
        <f>IFERROR(VLOOKUP(A2853,Ordenes!$C$1:$C$215,1,FALSE),"N/A")</f>
        <v>4068</v>
      </c>
      <c r="O2853" s="8" t="str">
        <f>_xlfn.CONCAT(YEAR(OP[[#This Row],[FechaDocumento]]),"-",MONTH(OP[[#This Row],[FechaDocumento]]))</f>
        <v>2026-5</v>
      </c>
    </row>
    <row r="2854" spans="1:15" ht="15">
      <c r="A2854" s="8">
        <v>4069</v>
      </c>
      <c r="B2854" s="8">
        <v>2310160252</v>
      </c>
      <c r="C2854" s="8" t="s">
        <v>927</v>
      </c>
      <c r="D2854" s="8" t="s">
        <v>12</v>
      </c>
      <c r="E2854" s="8" t="s">
        <v>13</v>
      </c>
      <c r="F2854" s="8" t="s">
        <v>14</v>
      </c>
      <c r="G2854" s="8" t="s">
        <v>15</v>
      </c>
      <c r="H2854" s="8" t="s">
        <v>16</v>
      </c>
      <c r="I2854" s="9">
        <v>110000</v>
      </c>
      <c r="J2854" s="9">
        <v>108760</v>
      </c>
      <c r="K2854" s="8" t="s">
        <v>927</v>
      </c>
      <c r="L2854" s="10">
        <v>46160</v>
      </c>
      <c r="N2854">
        <f>IFERROR(VLOOKUP(A2854,Ordenes!$C$1:$C$215,1,FALSE),"N/A")</f>
        <v>4069</v>
      </c>
      <c r="O2854" s="8" t="str">
        <f>_xlfn.CONCAT(YEAR(OP[[#This Row],[FechaDocumento]]),"-",MONTH(OP[[#This Row],[FechaDocumento]]))</f>
        <v>2026-5</v>
      </c>
    </row>
    <row r="2855" spans="1:15" ht="15">
      <c r="A2855" s="8">
        <v>4070</v>
      </c>
      <c r="B2855" s="8">
        <v>2310160257</v>
      </c>
      <c r="C2855" s="8" t="s">
        <v>915</v>
      </c>
      <c r="D2855" s="8" t="s">
        <v>12</v>
      </c>
      <c r="E2855" s="8" t="s">
        <v>13</v>
      </c>
      <c r="F2855" s="8" t="s">
        <v>14</v>
      </c>
      <c r="G2855" s="8" t="s">
        <v>15</v>
      </c>
      <c r="H2855" s="8" t="s">
        <v>16</v>
      </c>
      <c r="I2855" s="9">
        <v>70000</v>
      </c>
      <c r="J2855" s="9">
        <v>71600</v>
      </c>
      <c r="K2855" s="8" t="s">
        <v>915</v>
      </c>
      <c r="L2855" s="10">
        <v>46160</v>
      </c>
      <c r="N2855">
        <f>IFERROR(VLOOKUP(A2855,Ordenes!$C$1:$C$215,1,FALSE),"N/A")</f>
        <v>4070</v>
      </c>
      <c r="O2855" s="8" t="str">
        <f>_xlfn.CONCAT(YEAR(OP[[#This Row],[FechaDocumento]]),"-",MONTH(OP[[#This Row],[FechaDocumento]]))</f>
        <v>2026-5</v>
      </c>
    </row>
    <row r="2856" spans="1:15" ht="15">
      <c r="A2856" s="8">
        <v>4071</v>
      </c>
      <c r="B2856" s="8">
        <v>2310160255</v>
      </c>
      <c r="C2856" s="8" t="s">
        <v>916</v>
      </c>
      <c r="D2856" s="8" t="s">
        <v>12</v>
      </c>
      <c r="E2856" s="8" t="s">
        <v>13</v>
      </c>
      <c r="F2856" s="8" t="s">
        <v>14</v>
      </c>
      <c r="G2856" s="8" t="s">
        <v>15</v>
      </c>
      <c r="H2856" s="8" t="s">
        <v>16</v>
      </c>
      <c r="I2856" s="9">
        <v>70000</v>
      </c>
      <c r="J2856" s="9">
        <v>70900</v>
      </c>
      <c r="K2856" s="8" t="s">
        <v>916</v>
      </c>
      <c r="L2856" s="10">
        <v>46160</v>
      </c>
      <c r="N2856">
        <f>IFERROR(VLOOKUP(A2856,Ordenes!$C$1:$C$215,1,FALSE),"N/A")</f>
        <v>4071</v>
      </c>
      <c r="O2856" s="8" t="str">
        <f>_xlfn.CONCAT(YEAR(OP[[#This Row],[FechaDocumento]]),"-",MONTH(OP[[#This Row],[FechaDocumento]]))</f>
        <v>2026-5</v>
      </c>
    </row>
    <row r="2857" spans="1:15" ht="15">
      <c r="A2857" s="8">
        <v>4072</v>
      </c>
      <c r="B2857" s="8">
        <v>2310160250</v>
      </c>
      <c r="C2857" s="8" t="s">
        <v>31</v>
      </c>
      <c r="D2857" s="8" t="s">
        <v>12</v>
      </c>
      <c r="E2857" s="8" t="s">
        <v>13</v>
      </c>
      <c r="F2857" s="8" t="s">
        <v>14</v>
      </c>
      <c r="G2857" s="8" t="s">
        <v>15</v>
      </c>
      <c r="H2857" s="8" t="s">
        <v>16</v>
      </c>
      <c r="I2857" s="9">
        <v>120000</v>
      </c>
      <c r="J2857" s="9">
        <v>125000</v>
      </c>
      <c r="K2857" s="8" t="s">
        <v>31</v>
      </c>
      <c r="L2857" s="10">
        <v>46160</v>
      </c>
      <c r="N2857">
        <f>IFERROR(VLOOKUP(A2857,Ordenes!$C$1:$C$215,1,FALSE),"N/A")</f>
        <v>4072</v>
      </c>
      <c r="O2857" s="8" t="str">
        <f>_xlfn.CONCAT(YEAR(OP[[#This Row],[FechaDocumento]]),"-",MONTH(OP[[#This Row],[FechaDocumento]]))</f>
        <v>2026-5</v>
      </c>
    </row>
    <row r="2858" spans="1:15" ht="15">
      <c r="A2858" s="8">
        <v>4073</v>
      </c>
      <c r="B2858" s="8">
        <v>2310160256</v>
      </c>
      <c r="C2858" s="8" t="s">
        <v>914</v>
      </c>
      <c r="D2858" s="8" t="s">
        <v>944</v>
      </c>
      <c r="E2858" s="8" t="s">
        <v>13</v>
      </c>
      <c r="F2858" s="8" t="s">
        <v>14</v>
      </c>
      <c r="G2858" s="8" t="s">
        <v>15</v>
      </c>
      <c r="H2858" s="8" t="s">
        <v>16</v>
      </c>
      <c r="I2858" s="9">
        <v>70000</v>
      </c>
      <c r="J2858" s="9">
        <v>22000</v>
      </c>
      <c r="K2858" s="8" t="s">
        <v>914</v>
      </c>
      <c r="L2858" s="10">
        <v>46160</v>
      </c>
      <c r="N2858">
        <f>IFERROR(VLOOKUP(A2858,Ordenes!$C$1:$C$215,1,FALSE),"N/A")</f>
        <v>4073</v>
      </c>
      <c r="O2858" s="8" t="str">
        <f>_xlfn.CONCAT(YEAR(OP[[#This Row],[FechaDocumento]]),"-",MONTH(OP[[#This Row],[FechaDocumento]]))</f>
        <v>2026-5</v>
      </c>
    </row>
    <row r="2859" spans="1:15" ht="15">
      <c r="A2859" s="8">
        <v>4074</v>
      </c>
      <c r="B2859" s="8">
        <v>2310160254</v>
      </c>
      <c r="C2859" s="8" t="s">
        <v>825</v>
      </c>
      <c r="D2859" s="8" t="s">
        <v>944</v>
      </c>
      <c r="E2859" s="8" t="s">
        <v>13</v>
      </c>
      <c r="F2859" s="8" t="s">
        <v>14</v>
      </c>
      <c r="G2859" s="8" t="s">
        <v>15</v>
      </c>
      <c r="H2859" s="8" t="s">
        <v>16</v>
      </c>
      <c r="I2859" s="9">
        <v>70000</v>
      </c>
      <c r="J2859" s="9">
        <v>0</v>
      </c>
      <c r="K2859" s="8" t="s">
        <v>825</v>
      </c>
      <c r="L2859" s="10">
        <v>46160</v>
      </c>
      <c r="N2859">
        <f>IFERROR(VLOOKUP(A2859,Ordenes!$C$1:$C$215,1,FALSE),"N/A")</f>
        <v>4074</v>
      </c>
      <c r="O2859" s="8" t="str">
        <f>_xlfn.CONCAT(YEAR(OP[[#This Row],[FechaDocumento]]),"-",MONTH(OP[[#This Row],[FechaDocumento]]))</f>
        <v>2026-5</v>
      </c>
    </row>
    <row r="2860" spans="1:15" ht="15">
      <c r="A2860" s="8">
        <v>4075</v>
      </c>
      <c r="B2860" s="8">
        <v>2310160248</v>
      </c>
      <c r="C2860" s="8" t="s">
        <v>32</v>
      </c>
      <c r="D2860" s="8" t="s">
        <v>944</v>
      </c>
      <c r="E2860" s="8" t="s">
        <v>13</v>
      </c>
      <c r="F2860" s="8" t="s">
        <v>14</v>
      </c>
      <c r="G2860" s="8" t="s">
        <v>15</v>
      </c>
      <c r="H2860" s="8" t="s">
        <v>16</v>
      </c>
      <c r="I2860" s="9">
        <v>90000</v>
      </c>
      <c r="J2860" s="9">
        <v>0</v>
      </c>
      <c r="K2860" s="8" t="s">
        <v>32</v>
      </c>
      <c r="L2860" s="10">
        <v>46160</v>
      </c>
      <c r="N2860">
        <f>IFERROR(VLOOKUP(A2860,Ordenes!$C$1:$C$215,1,FALSE),"N/A")</f>
        <v>4075</v>
      </c>
      <c r="O2860" s="8" t="str">
        <f>_xlfn.CONCAT(YEAR(OP[[#This Row],[FechaDocumento]]),"-",MONTH(OP[[#This Row],[FechaDocumento]]))</f>
        <v>2026-5</v>
      </c>
    </row>
    <row r="2861" spans="1:15" ht="15">
      <c r="A2861" s="8">
        <v>4076</v>
      </c>
      <c r="B2861" s="8">
        <v>2310160354</v>
      </c>
      <c r="C2861" s="8" t="s">
        <v>1020</v>
      </c>
      <c r="D2861" s="8" t="s">
        <v>944</v>
      </c>
      <c r="E2861" s="8" t="s">
        <v>13</v>
      </c>
      <c r="F2861" s="8" t="s">
        <v>14</v>
      </c>
      <c r="G2861" s="8" t="s">
        <v>15</v>
      </c>
      <c r="H2861" s="8" t="s">
        <v>16</v>
      </c>
      <c r="I2861" s="9">
        <v>50000</v>
      </c>
      <c r="J2861" s="9">
        <v>0</v>
      </c>
      <c r="K2861" s="8" t="s">
        <v>1020</v>
      </c>
      <c r="L2861" s="10">
        <v>46160</v>
      </c>
      <c r="N2861">
        <f>IFERROR(VLOOKUP(A2861,Ordenes!$C$1:$C$215,1,FALSE),"N/A")</f>
        <v>4076</v>
      </c>
      <c r="O2861" s="8" t="str">
        <f>_xlfn.CONCAT(YEAR(OP[[#This Row],[FechaDocumento]]),"-",MONTH(OP[[#This Row],[FechaDocumento]]))</f>
        <v>2026-5</v>
      </c>
    </row>
    <row r="2862" spans="1:15" ht="15">
      <c r="A2862" s="8">
        <v>4077</v>
      </c>
      <c r="B2862" s="8">
        <v>2310160251</v>
      </c>
      <c r="C2862" s="8" t="s">
        <v>239</v>
      </c>
      <c r="D2862" s="8" t="s">
        <v>944</v>
      </c>
      <c r="E2862" s="8" t="s">
        <v>13</v>
      </c>
      <c r="F2862" s="8" t="s">
        <v>14</v>
      </c>
      <c r="G2862" s="8" t="s">
        <v>15</v>
      </c>
      <c r="H2862" s="8" t="s">
        <v>16</v>
      </c>
      <c r="I2862" s="9">
        <v>110000</v>
      </c>
      <c r="J2862" s="9">
        <v>0</v>
      </c>
      <c r="K2862" s="8" t="s">
        <v>239</v>
      </c>
      <c r="L2862" s="10">
        <v>46160</v>
      </c>
      <c r="N2862">
        <f>IFERROR(VLOOKUP(A2862,Ordenes!$C$1:$C$215,1,FALSE),"N/A")</f>
        <v>4077</v>
      </c>
      <c r="O2862" s="8" t="str">
        <f>_xlfn.CONCAT(YEAR(OP[[#This Row],[FechaDocumento]]),"-",MONTH(OP[[#This Row],[FechaDocumento]]))</f>
        <v>2026-5</v>
      </c>
    </row>
    <row r="2863" spans="1:15" ht="15">
      <c r="A2863" s="8">
        <v>4078</v>
      </c>
      <c r="B2863" s="8">
        <v>2310160253</v>
      </c>
      <c r="C2863" s="8" t="s">
        <v>928</v>
      </c>
      <c r="D2863" s="8" t="s">
        <v>944</v>
      </c>
      <c r="E2863" s="8" t="s">
        <v>13</v>
      </c>
      <c r="F2863" s="8" t="s">
        <v>14</v>
      </c>
      <c r="G2863" s="8" t="s">
        <v>15</v>
      </c>
      <c r="H2863" s="8" t="s">
        <v>16</v>
      </c>
      <c r="I2863" s="9">
        <v>70000</v>
      </c>
      <c r="J2863" s="9">
        <v>0</v>
      </c>
      <c r="K2863" s="8" t="s">
        <v>928</v>
      </c>
      <c r="L2863" s="10">
        <v>46160</v>
      </c>
      <c r="N2863">
        <f>IFERROR(VLOOKUP(A2863,Ordenes!$C$1:$C$215,1,FALSE),"N/A")</f>
        <v>4078</v>
      </c>
      <c r="O2863" s="8" t="str">
        <f>_xlfn.CONCAT(YEAR(OP[[#This Row],[FechaDocumento]]),"-",MONTH(OP[[#This Row],[FechaDocumento]]))</f>
        <v>2026-5</v>
      </c>
    </row>
    <row r="2864" spans="1:15" ht="15">
      <c r="A2864" s="8">
        <v>4079</v>
      </c>
      <c r="B2864" s="8">
        <v>2310160249</v>
      </c>
      <c r="C2864" s="8" t="s">
        <v>34</v>
      </c>
      <c r="D2864" s="8" t="s">
        <v>944</v>
      </c>
      <c r="E2864" s="8" t="s">
        <v>13</v>
      </c>
      <c r="F2864" s="8" t="s">
        <v>14</v>
      </c>
      <c r="G2864" s="8" t="s">
        <v>15</v>
      </c>
      <c r="H2864" s="8" t="s">
        <v>16</v>
      </c>
      <c r="I2864" s="9">
        <v>160000</v>
      </c>
      <c r="J2864" s="9">
        <v>0</v>
      </c>
      <c r="K2864" s="8" t="s">
        <v>34</v>
      </c>
      <c r="L2864" s="10">
        <v>46160</v>
      </c>
      <c r="N2864">
        <f>IFERROR(VLOOKUP(A2864,Ordenes!$C$1:$C$215,1,FALSE),"N/A")</f>
        <v>4079</v>
      </c>
      <c r="O2864" s="8" t="str">
        <f>_xlfn.CONCAT(YEAR(OP[[#This Row],[FechaDocumento]]),"-",MONTH(OP[[#This Row],[FechaDocumento]]))</f>
        <v>2026-5</v>
      </c>
    </row>
    <row r="2865" spans="1:15" ht="15">
      <c r="A2865" s="8">
        <v>4080</v>
      </c>
      <c r="B2865" s="8">
        <v>2310160538</v>
      </c>
      <c r="C2865" s="8" t="s">
        <v>253</v>
      </c>
      <c r="D2865" s="8" t="s">
        <v>944</v>
      </c>
      <c r="E2865" s="8" t="s">
        <v>13</v>
      </c>
      <c r="F2865" s="8" t="s">
        <v>14</v>
      </c>
      <c r="G2865" s="8" t="s">
        <v>15</v>
      </c>
      <c r="H2865" s="8" t="s">
        <v>16</v>
      </c>
      <c r="I2865" s="9">
        <v>800000</v>
      </c>
      <c r="J2865" s="9">
        <v>435000</v>
      </c>
      <c r="K2865" s="8" t="s">
        <v>253</v>
      </c>
      <c r="L2865" s="10">
        <v>46146</v>
      </c>
      <c r="N2865">
        <f>IFERROR(VLOOKUP(A2865,Ordenes!$C$1:$C$215,1,FALSE),"N/A")</f>
        <v>4080</v>
      </c>
      <c r="O2865" s="8" t="str">
        <f>_xlfn.CONCAT(YEAR(OP[[#This Row],[FechaDocumento]]),"-",MONTH(OP[[#This Row],[FechaDocumento]]))</f>
        <v>2026-5</v>
      </c>
    </row>
    <row r="2866" spans="1:15" ht="15">
      <c r="A2866" s="8">
        <v>4081</v>
      </c>
      <c r="B2866" s="8">
        <v>2310160557</v>
      </c>
      <c r="C2866" s="8" t="s">
        <v>332</v>
      </c>
      <c r="D2866" s="8" t="s">
        <v>944</v>
      </c>
      <c r="E2866" s="8" t="s">
        <v>13</v>
      </c>
      <c r="F2866" s="8" t="s">
        <v>14</v>
      </c>
      <c r="G2866" s="8" t="s">
        <v>15</v>
      </c>
      <c r="H2866" s="8" t="s">
        <v>16</v>
      </c>
      <c r="I2866" s="9">
        <v>600000</v>
      </c>
      <c r="J2866" s="9">
        <v>605000</v>
      </c>
      <c r="K2866" s="8" t="s">
        <v>333</v>
      </c>
      <c r="L2866" s="10">
        <v>46146</v>
      </c>
      <c r="N2866">
        <f>IFERROR(VLOOKUP(A2866,Ordenes!$C$1:$C$215,1,FALSE),"N/A")</f>
        <v>4081</v>
      </c>
      <c r="O2866" s="8" t="str">
        <f>_xlfn.CONCAT(YEAR(OP[[#This Row],[FechaDocumento]]),"-",MONTH(OP[[#This Row],[FechaDocumento]]))</f>
        <v>2026-5</v>
      </c>
    </row>
    <row r="2867" spans="1:15" ht="15">
      <c r="A2867" s="8">
        <v>4082</v>
      </c>
      <c r="B2867" s="8">
        <v>2310160242</v>
      </c>
      <c r="C2867" s="8" t="s">
        <v>827</v>
      </c>
      <c r="D2867" s="8" t="s">
        <v>944</v>
      </c>
      <c r="E2867" s="8" t="s">
        <v>13</v>
      </c>
      <c r="F2867" s="8" t="s">
        <v>14</v>
      </c>
      <c r="G2867" s="8" t="s">
        <v>15</v>
      </c>
      <c r="H2867" s="8" t="s">
        <v>16</v>
      </c>
      <c r="I2867" s="9">
        <v>150000</v>
      </c>
      <c r="J2867" s="9">
        <v>0</v>
      </c>
      <c r="K2867" s="8" t="s">
        <v>827</v>
      </c>
      <c r="L2867" s="10">
        <v>46160</v>
      </c>
      <c r="N2867">
        <f>IFERROR(VLOOKUP(A2867,Ordenes!$C$1:$C$215,1,FALSE),"N/A")</f>
        <v>4082</v>
      </c>
      <c r="O2867" s="8" t="str">
        <f>_xlfn.CONCAT(YEAR(OP[[#This Row],[FechaDocumento]]),"-",MONTH(OP[[#This Row],[FechaDocumento]]))</f>
        <v>2026-5</v>
      </c>
    </row>
    <row r="2868" spans="1:15" ht="15">
      <c r="A2868" s="8">
        <v>4083</v>
      </c>
      <c r="B2868" s="8">
        <v>2310160247</v>
      </c>
      <c r="C2868" s="8" t="s">
        <v>714</v>
      </c>
      <c r="D2868" s="8" t="s">
        <v>944</v>
      </c>
      <c r="E2868" s="8" t="s">
        <v>13</v>
      </c>
      <c r="F2868" s="8" t="s">
        <v>14</v>
      </c>
      <c r="G2868" s="8" t="s">
        <v>15</v>
      </c>
      <c r="H2868" s="8" t="s">
        <v>16</v>
      </c>
      <c r="I2868" s="9">
        <v>100000</v>
      </c>
      <c r="J2868" s="9">
        <v>0</v>
      </c>
      <c r="K2868" s="8" t="s">
        <v>714</v>
      </c>
      <c r="L2868" s="10">
        <v>46160</v>
      </c>
      <c r="N2868">
        <f>IFERROR(VLOOKUP(A2868,Ordenes!$C$1:$C$215,1,FALSE),"N/A")</f>
        <v>4083</v>
      </c>
      <c r="O2868" s="8" t="str">
        <f>_xlfn.CONCAT(YEAR(OP[[#This Row],[FechaDocumento]]),"-",MONTH(OP[[#This Row],[FechaDocumento]]))</f>
        <v>2026-5</v>
      </c>
    </row>
    <row r="2869" spans="1:15" ht="15">
      <c r="A2869" s="8">
        <v>4084</v>
      </c>
      <c r="B2869" s="8">
        <v>2310160245</v>
      </c>
      <c r="C2869" s="8" t="s">
        <v>829</v>
      </c>
      <c r="D2869" s="8" t="s">
        <v>944</v>
      </c>
      <c r="E2869" s="8" t="s">
        <v>13</v>
      </c>
      <c r="F2869" s="8" t="s">
        <v>14</v>
      </c>
      <c r="G2869" s="8" t="s">
        <v>15</v>
      </c>
      <c r="H2869" s="8" t="s">
        <v>16</v>
      </c>
      <c r="I2869" s="9">
        <v>110000</v>
      </c>
      <c r="J2869" s="9">
        <v>0</v>
      </c>
      <c r="K2869" s="8" t="s">
        <v>829</v>
      </c>
      <c r="L2869" s="10">
        <v>46160</v>
      </c>
      <c r="N2869">
        <f>IFERROR(VLOOKUP(A2869,Ordenes!$C$1:$C$215,1,FALSE),"N/A")</f>
        <v>4084</v>
      </c>
      <c r="O2869" s="8" t="str">
        <f>_xlfn.CONCAT(YEAR(OP[[#This Row],[FechaDocumento]]),"-",MONTH(OP[[#This Row],[FechaDocumento]]))</f>
        <v>2026-5</v>
      </c>
    </row>
    <row r="2870" spans="1:15" ht="15">
      <c r="A2870" s="8">
        <v>4085</v>
      </c>
      <c r="B2870" s="8">
        <v>2310160240</v>
      </c>
      <c r="C2870" s="8" t="s">
        <v>39</v>
      </c>
      <c r="D2870" s="8" t="s">
        <v>944</v>
      </c>
      <c r="E2870" s="8" t="s">
        <v>13</v>
      </c>
      <c r="F2870" s="8" t="s">
        <v>14</v>
      </c>
      <c r="G2870" s="8" t="s">
        <v>15</v>
      </c>
      <c r="H2870" s="8" t="s">
        <v>16</v>
      </c>
      <c r="I2870" s="9">
        <v>170000</v>
      </c>
      <c r="J2870" s="9">
        <v>0</v>
      </c>
      <c r="K2870" s="8" t="s">
        <v>39</v>
      </c>
      <c r="L2870" s="10">
        <v>46160</v>
      </c>
      <c r="N2870">
        <f>IFERROR(VLOOKUP(A2870,Ordenes!$C$1:$C$215,1,FALSE),"N/A")</f>
        <v>4085</v>
      </c>
      <c r="O2870" s="8" t="str">
        <f>_xlfn.CONCAT(YEAR(OP[[#This Row],[FechaDocumento]]),"-",MONTH(OP[[#This Row],[FechaDocumento]]))</f>
        <v>2026-5</v>
      </c>
    </row>
    <row r="2871" spans="1:15" ht="15">
      <c r="A2871" s="8">
        <v>4086</v>
      </c>
      <c r="B2871" s="8">
        <v>2310160246</v>
      </c>
      <c r="C2871" s="8" t="s">
        <v>861</v>
      </c>
      <c r="D2871" s="8" t="s">
        <v>944</v>
      </c>
      <c r="E2871" s="8" t="s">
        <v>13</v>
      </c>
      <c r="F2871" s="8" t="s">
        <v>14</v>
      </c>
      <c r="G2871" s="8" t="s">
        <v>15</v>
      </c>
      <c r="H2871" s="8" t="s">
        <v>16</v>
      </c>
      <c r="I2871" s="9">
        <v>110000</v>
      </c>
      <c r="J2871" s="9">
        <v>0</v>
      </c>
      <c r="K2871" s="8" t="s">
        <v>861</v>
      </c>
      <c r="L2871" s="10">
        <v>46160</v>
      </c>
      <c r="N2871">
        <f>IFERROR(VLOOKUP(A2871,Ordenes!$C$1:$C$215,1,FALSE),"N/A")</f>
        <v>4086</v>
      </c>
      <c r="O2871" s="8" t="str">
        <f>_xlfn.CONCAT(YEAR(OP[[#This Row],[FechaDocumento]]),"-",MONTH(OP[[#This Row],[FechaDocumento]]))</f>
        <v>2026-5</v>
      </c>
    </row>
    <row r="2872" spans="1:15" ht="15">
      <c r="A2872" s="8">
        <v>4087</v>
      </c>
      <c r="B2872" s="8">
        <v>2310160244</v>
      </c>
      <c r="C2872" s="8" t="s">
        <v>917</v>
      </c>
      <c r="D2872" s="8" t="s">
        <v>944</v>
      </c>
      <c r="E2872" s="8" t="s">
        <v>13</v>
      </c>
      <c r="F2872" s="8" t="s">
        <v>14</v>
      </c>
      <c r="G2872" s="8" t="s">
        <v>15</v>
      </c>
      <c r="H2872" s="8" t="s">
        <v>16</v>
      </c>
      <c r="I2872" s="9">
        <v>110000</v>
      </c>
      <c r="J2872" s="9">
        <v>0</v>
      </c>
      <c r="K2872" s="8" t="s">
        <v>917</v>
      </c>
      <c r="L2872" s="10">
        <v>46160</v>
      </c>
      <c r="N2872">
        <f>IFERROR(VLOOKUP(A2872,Ordenes!$C$1:$C$215,1,FALSE),"N/A")</f>
        <v>4087</v>
      </c>
      <c r="O2872" s="8" t="str">
        <f>_xlfn.CONCAT(YEAR(OP[[#This Row],[FechaDocumento]]),"-",MONTH(OP[[#This Row],[FechaDocumento]]))</f>
        <v>2026-5</v>
      </c>
    </row>
    <row r="2873" spans="1:15" ht="15">
      <c r="A2873" s="8">
        <v>4088</v>
      </c>
      <c r="B2873" s="8">
        <v>2310160238</v>
      </c>
      <c r="C2873" s="8" t="s">
        <v>42</v>
      </c>
      <c r="D2873" s="8" t="s">
        <v>944</v>
      </c>
      <c r="E2873" s="8" t="s">
        <v>13</v>
      </c>
      <c r="F2873" s="8" t="s">
        <v>14</v>
      </c>
      <c r="G2873" s="8" t="s">
        <v>15</v>
      </c>
      <c r="H2873" s="8" t="s">
        <v>16</v>
      </c>
      <c r="I2873" s="9">
        <v>140000</v>
      </c>
      <c r="J2873" s="9">
        <v>0</v>
      </c>
      <c r="K2873" s="8" t="s">
        <v>42</v>
      </c>
      <c r="L2873" s="10">
        <v>46160</v>
      </c>
      <c r="N2873">
        <f>IFERROR(VLOOKUP(A2873,Ordenes!$C$1:$C$215,1,FALSE),"N/A")</f>
        <v>4088</v>
      </c>
      <c r="O2873" s="8" t="str">
        <f>_xlfn.CONCAT(YEAR(OP[[#This Row],[FechaDocumento]]),"-",MONTH(OP[[#This Row],[FechaDocumento]]))</f>
        <v>2026-5</v>
      </c>
    </row>
    <row r="2874" spans="1:15" ht="15">
      <c r="A2874" s="8">
        <v>4089</v>
      </c>
      <c r="B2874" s="8">
        <v>2310160241</v>
      </c>
      <c r="C2874" s="8" t="s">
        <v>713</v>
      </c>
      <c r="D2874" s="8" t="s">
        <v>944</v>
      </c>
      <c r="E2874" s="8" t="s">
        <v>13</v>
      </c>
      <c r="F2874" s="8" t="s">
        <v>14</v>
      </c>
      <c r="G2874" s="8" t="s">
        <v>15</v>
      </c>
      <c r="H2874" s="8" t="s">
        <v>16</v>
      </c>
      <c r="I2874" s="9">
        <v>140000</v>
      </c>
      <c r="J2874" s="9">
        <v>0</v>
      </c>
      <c r="K2874" s="8" t="s">
        <v>713</v>
      </c>
      <c r="L2874" s="10">
        <v>46160</v>
      </c>
      <c r="N2874">
        <f>IFERROR(VLOOKUP(A2874,Ordenes!$C$1:$C$215,1,FALSE),"N/A")</f>
        <v>4089</v>
      </c>
      <c r="O2874" s="8" t="str">
        <f>_xlfn.CONCAT(YEAR(OP[[#This Row],[FechaDocumento]]),"-",MONTH(OP[[#This Row],[FechaDocumento]]))</f>
        <v>2026-5</v>
      </c>
    </row>
    <row r="2875" spans="1:15" ht="15">
      <c r="A2875" s="8">
        <v>4090</v>
      </c>
      <c r="B2875" s="8">
        <v>2310160243</v>
      </c>
      <c r="C2875" s="8" t="s">
        <v>847</v>
      </c>
      <c r="D2875" s="8" t="s">
        <v>944</v>
      </c>
      <c r="E2875" s="8" t="s">
        <v>13</v>
      </c>
      <c r="F2875" s="8" t="s">
        <v>14</v>
      </c>
      <c r="G2875" s="8" t="s">
        <v>15</v>
      </c>
      <c r="H2875" s="8" t="s">
        <v>16</v>
      </c>
      <c r="I2875" s="9">
        <v>100000</v>
      </c>
      <c r="J2875" s="9">
        <v>0</v>
      </c>
      <c r="K2875" s="8" t="s">
        <v>847</v>
      </c>
      <c r="L2875" s="10">
        <v>46160</v>
      </c>
      <c r="N2875">
        <f>IFERROR(VLOOKUP(A2875,Ordenes!$C$1:$C$215,1,FALSE),"N/A")</f>
        <v>4090</v>
      </c>
      <c r="O2875" s="8" t="str">
        <f>_xlfn.CONCAT(YEAR(OP[[#This Row],[FechaDocumento]]),"-",MONTH(OP[[#This Row],[FechaDocumento]]))</f>
        <v>2026-5</v>
      </c>
    </row>
    <row r="2876" spans="1:15" ht="15">
      <c r="A2876" s="8">
        <v>4091</v>
      </c>
      <c r="B2876" s="8">
        <v>2310160239</v>
      </c>
      <c r="C2876" s="8" t="s">
        <v>389</v>
      </c>
      <c r="D2876" s="8" t="s">
        <v>944</v>
      </c>
      <c r="E2876" s="8" t="s">
        <v>13</v>
      </c>
      <c r="F2876" s="8" t="s">
        <v>14</v>
      </c>
      <c r="G2876" s="8" t="s">
        <v>15</v>
      </c>
      <c r="H2876" s="8" t="s">
        <v>16</v>
      </c>
      <c r="I2876" s="9">
        <v>200000</v>
      </c>
      <c r="J2876" s="9">
        <v>0</v>
      </c>
      <c r="K2876" s="8" t="s">
        <v>389</v>
      </c>
      <c r="L2876" s="10">
        <v>46160</v>
      </c>
      <c r="N2876">
        <f>IFERROR(VLOOKUP(A2876,Ordenes!$C$1:$C$215,1,FALSE),"N/A")</f>
        <v>4091</v>
      </c>
      <c r="O2876" s="8" t="str">
        <f>_xlfn.CONCAT(YEAR(OP[[#This Row],[FechaDocumento]]),"-",MONTH(OP[[#This Row],[FechaDocumento]]))</f>
        <v>2026-5</v>
      </c>
    </row>
    <row r="2877" spans="1:15" ht="15">
      <c r="A2877" s="8">
        <v>4092</v>
      </c>
      <c r="B2877" s="8">
        <v>2310230040</v>
      </c>
      <c r="C2877" s="8" t="s">
        <v>43</v>
      </c>
      <c r="D2877" s="8" t="s">
        <v>944</v>
      </c>
      <c r="E2877" s="8" t="s">
        <v>13</v>
      </c>
      <c r="F2877" s="8" t="s">
        <v>14</v>
      </c>
      <c r="G2877" s="8" t="s">
        <v>15</v>
      </c>
      <c r="H2877" s="8" t="s">
        <v>16</v>
      </c>
      <c r="I2877" s="9">
        <v>120000</v>
      </c>
      <c r="J2877" s="9">
        <v>95200</v>
      </c>
      <c r="K2877" s="8" t="s">
        <v>43</v>
      </c>
      <c r="L2877" s="10">
        <v>46146</v>
      </c>
      <c r="N2877">
        <f>IFERROR(VLOOKUP(A2877,Ordenes!$C$1:$C$215,1,FALSE),"N/A")</f>
        <v>4092</v>
      </c>
      <c r="O2877" s="8" t="str">
        <f>_xlfn.CONCAT(YEAR(OP[[#This Row],[FechaDocumento]]),"-",MONTH(OP[[#This Row],[FechaDocumento]]))</f>
        <v>2026-5</v>
      </c>
    </row>
    <row r="2878" spans="1:15" ht="15">
      <c r="A2878" s="8">
        <v>4093</v>
      </c>
      <c r="B2878" s="8">
        <v>2310230012</v>
      </c>
      <c r="C2878" s="8" t="s">
        <v>44</v>
      </c>
      <c r="D2878" s="8" t="s">
        <v>944</v>
      </c>
      <c r="E2878" s="8" t="s">
        <v>13</v>
      </c>
      <c r="F2878" s="8" t="s">
        <v>14</v>
      </c>
      <c r="G2878" s="8" t="s">
        <v>15</v>
      </c>
      <c r="H2878" s="8" t="s">
        <v>16</v>
      </c>
      <c r="I2878" s="9">
        <v>240000</v>
      </c>
      <c r="J2878" s="9">
        <v>171500</v>
      </c>
      <c r="K2878" s="8" t="s">
        <v>45</v>
      </c>
      <c r="L2878" s="10">
        <v>46146</v>
      </c>
      <c r="N2878">
        <f>IFERROR(VLOOKUP(A2878,Ordenes!$C$1:$C$215,1,FALSE),"N/A")</f>
        <v>4093</v>
      </c>
      <c r="O2878" s="8" t="str">
        <f>_xlfn.CONCAT(YEAR(OP[[#This Row],[FechaDocumento]]),"-",MONTH(OP[[#This Row],[FechaDocumento]]))</f>
        <v>2026-5</v>
      </c>
    </row>
    <row r="2879" spans="1:15" ht="15">
      <c r="A2879" s="8">
        <v>4094</v>
      </c>
      <c r="B2879" s="8">
        <v>2310160355</v>
      </c>
      <c r="C2879" s="8" t="s">
        <v>1022</v>
      </c>
      <c r="D2879" s="8" t="s">
        <v>944</v>
      </c>
      <c r="E2879" s="8" t="s">
        <v>13</v>
      </c>
      <c r="F2879" s="8" t="s">
        <v>14</v>
      </c>
      <c r="G2879" s="8" t="s">
        <v>15</v>
      </c>
      <c r="H2879" s="8" t="s">
        <v>16</v>
      </c>
      <c r="I2879" s="9">
        <v>60000</v>
      </c>
      <c r="J2879" s="9">
        <v>0</v>
      </c>
      <c r="K2879" s="8" t="s">
        <v>1022</v>
      </c>
      <c r="L2879" s="10">
        <v>46160</v>
      </c>
      <c r="N2879">
        <f>IFERROR(VLOOKUP(A2879,Ordenes!$C$1:$C$215,1,FALSE),"N/A")</f>
        <v>4094</v>
      </c>
      <c r="O2879" s="8" t="str">
        <f>_xlfn.CONCAT(YEAR(OP[[#This Row],[FechaDocumento]]),"-",MONTH(OP[[#This Row],[FechaDocumento]]))</f>
        <v>2026-5</v>
      </c>
    </row>
    <row r="2880" spans="1:15" ht="15">
      <c r="A2880" s="8">
        <v>4095</v>
      </c>
      <c r="B2880" s="8">
        <v>2310160356</v>
      </c>
      <c r="C2880" s="8" t="s">
        <v>1019</v>
      </c>
      <c r="D2880" s="8" t="s">
        <v>944</v>
      </c>
      <c r="E2880" s="8" t="s">
        <v>13</v>
      </c>
      <c r="F2880" s="8" t="s">
        <v>14</v>
      </c>
      <c r="G2880" s="8" t="s">
        <v>15</v>
      </c>
      <c r="H2880" s="8" t="s">
        <v>16</v>
      </c>
      <c r="I2880" s="9">
        <v>80000</v>
      </c>
      <c r="J2880" s="9">
        <v>0</v>
      </c>
      <c r="K2880" s="8" t="s">
        <v>1019</v>
      </c>
      <c r="L2880" s="10">
        <v>46160</v>
      </c>
      <c r="N2880">
        <f>IFERROR(VLOOKUP(A2880,Ordenes!$C$1:$C$215,1,FALSE),"N/A")</f>
        <v>4095</v>
      </c>
      <c r="O2880" s="8" t="str">
        <f>_xlfn.CONCAT(YEAR(OP[[#This Row],[FechaDocumento]]),"-",MONTH(OP[[#This Row],[FechaDocumento]]))</f>
        <v>2026-5</v>
      </c>
    </row>
    <row r="2881" spans="1:15" ht="15">
      <c r="A2881" s="8">
        <v>4096</v>
      </c>
      <c r="B2881" s="8">
        <v>2110080227</v>
      </c>
      <c r="C2881" s="8" t="s">
        <v>734</v>
      </c>
      <c r="D2881" s="8" t="s">
        <v>12</v>
      </c>
      <c r="E2881" s="8" t="s">
        <v>13</v>
      </c>
      <c r="F2881" s="8" t="s">
        <v>47</v>
      </c>
      <c r="G2881" s="8" t="s">
        <v>48</v>
      </c>
      <c r="H2881" s="8" t="s">
        <v>49</v>
      </c>
      <c r="I2881" s="9">
        <v>100000</v>
      </c>
      <c r="J2881" s="9">
        <v>99250</v>
      </c>
      <c r="K2881" s="8" t="s">
        <v>734</v>
      </c>
      <c r="L2881" s="10">
        <v>46146</v>
      </c>
      <c r="N2881">
        <f>IFERROR(VLOOKUP(A2881,Ordenes!$C$1:$C$215,1,FALSE),"N/A")</f>
        <v>4096</v>
      </c>
      <c r="O2881" s="8" t="str">
        <f>_xlfn.CONCAT(YEAR(OP[[#This Row],[FechaDocumento]]),"-",MONTH(OP[[#This Row],[FechaDocumento]]))</f>
        <v>2026-5</v>
      </c>
    </row>
    <row r="2882" spans="1:15" ht="15">
      <c r="A2882" s="8">
        <v>4097</v>
      </c>
      <c r="B2882" s="8">
        <v>2110080228</v>
      </c>
      <c r="C2882" s="8" t="s">
        <v>761</v>
      </c>
      <c r="D2882" s="8" t="s">
        <v>12</v>
      </c>
      <c r="E2882" s="8" t="s">
        <v>13</v>
      </c>
      <c r="F2882" s="8" t="s">
        <v>47</v>
      </c>
      <c r="G2882" s="8" t="s">
        <v>48</v>
      </c>
      <c r="H2882" s="8" t="s">
        <v>49</v>
      </c>
      <c r="I2882" s="9">
        <v>50000</v>
      </c>
      <c r="J2882" s="9">
        <v>50000</v>
      </c>
      <c r="K2882" s="8" t="s">
        <v>761</v>
      </c>
      <c r="L2882" s="10">
        <v>46139</v>
      </c>
      <c r="N2882">
        <f>IFERROR(VLOOKUP(A2882,Ordenes!$C$1:$C$215,1,FALSE),"N/A")</f>
        <v>4097</v>
      </c>
      <c r="O2882" s="8" t="str">
        <f>_xlfn.CONCAT(YEAR(OP[[#This Row],[FechaDocumento]]),"-",MONTH(OP[[#This Row],[FechaDocumento]]))</f>
        <v>2026-4</v>
      </c>
    </row>
    <row r="2883" spans="1:15" ht="15">
      <c r="A2883" s="8">
        <v>4106</v>
      </c>
      <c r="B2883" s="8">
        <v>2310030017</v>
      </c>
      <c r="C2883" s="8" t="s">
        <v>97</v>
      </c>
      <c r="D2883" s="8" t="s">
        <v>12</v>
      </c>
      <c r="E2883" s="8" t="s">
        <v>13</v>
      </c>
      <c r="F2883" s="8" t="s">
        <v>91</v>
      </c>
      <c r="G2883" s="8" t="s">
        <v>92</v>
      </c>
      <c r="H2883" s="8" t="s">
        <v>93</v>
      </c>
      <c r="I2883" s="9">
        <v>600</v>
      </c>
      <c r="J2883" s="9">
        <v>600</v>
      </c>
      <c r="K2883" s="8" t="s">
        <v>97</v>
      </c>
      <c r="L2883" s="10">
        <v>46140</v>
      </c>
      <c r="N2883">
        <f>IFERROR(VLOOKUP(A2883,Ordenes!$C$1:$C$215,1,FALSE),"N/A")</f>
        <v>4106</v>
      </c>
      <c r="O2883" s="8" t="str">
        <f>_xlfn.CONCAT(YEAR(OP[[#This Row],[FechaDocumento]]),"-",MONTH(OP[[#This Row],[FechaDocumento]]))</f>
        <v>2026-4</v>
      </c>
    </row>
    <row r="2884" spans="1:15" ht="15">
      <c r="A2884" s="8">
        <v>4107</v>
      </c>
      <c r="B2884" s="8">
        <v>2310030020</v>
      </c>
      <c r="C2884" s="8" t="s">
        <v>96</v>
      </c>
      <c r="D2884" s="8" t="s">
        <v>12</v>
      </c>
      <c r="E2884" s="8" t="s">
        <v>13</v>
      </c>
      <c r="F2884" s="8" t="s">
        <v>91</v>
      </c>
      <c r="G2884" s="8" t="s">
        <v>92</v>
      </c>
      <c r="H2884" s="8" t="s">
        <v>93</v>
      </c>
      <c r="I2884" s="9">
        <v>600</v>
      </c>
      <c r="J2884" s="9">
        <v>600</v>
      </c>
      <c r="K2884" s="8" t="s">
        <v>96</v>
      </c>
      <c r="L2884" s="10">
        <v>46140</v>
      </c>
      <c r="N2884">
        <f>IFERROR(VLOOKUP(A2884,Ordenes!$C$1:$C$215,1,FALSE),"N/A")</f>
        <v>4107</v>
      </c>
      <c r="O2884" s="8" t="str">
        <f>_xlfn.CONCAT(YEAR(OP[[#This Row],[FechaDocumento]]),"-",MONTH(OP[[#This Row],[FechaDocumento]]))</f>
        <v>2026-4</v>
      </c>
    </row>
    <row r="2885" spans="1:15" ht="15">
      <c r="A2885" s="8">
        <v>4123</v>
      </c>
      <c r="B2885" s="8">
        <v>2310160062</v>
      </c>
      <c r="C2885" s="8" t="s">
        <v>671</v>
      </c>
      <c r="D2885" s="8" t="s">
        <v>12</v>
      </c>
      <c r="E2885" s="8" t="s">
        <v>13</v>
      </c>
      <c r="F2885" s="8" t="s">
        <v>14</v>
      </c>
      <c r="G2885" s="8" t="s">
        <v>15</v>
      </c>
      <c r="H2885" s="8" t="s">
        <v>16</v>
      </c>
      <c r="I2885" s="9">
        <v>200000</v>
      </c>
      <c r="J2885" s="9">
        <v>198600</v>
      </c>
      <c r="K2885" s="8" t="s">
        <v>671</v>
      </c>
      <c r="L2885" s="10">
        <v>46146</v>
      </c>
      <c r="N2885">
        <f>IFERROR(VLOOKUP(A2885,Ordenes!$C$1:$C$215,1,FALSE),"N/A")</f>
        <v>4123</v>
      </c>
      <c r="O2885" s="8" t="str">
        <f>_xlfn.CONCAT(YEAR(OP[[#This Row],[FechaDocumento]]),"-",MONTH(OP[[#This Row],[FechaDocumento]]))</f>
        <v>2026-5</v>
      </c>
    </row>
    <row r="2886" spans="1:15" ht="15">
      <c r="A2886" s="8">
        <v>4124</v>
      </c>
      <c r="B2886" s="8">
        <v>2310160380</v>
      </c>
      <c r="C2886" s="8" t="s">
        <v>672</v>
      </c>
      <c r="D2886" s="8" t="s">
        <v>12</v>
      </c>
      <c r="E2886" s="8" t="s">
        <v>13</v>
      </c>
      <c r="F2886" s="8" t="s">
        <v>14</v>
      </c>
      <c r="G2886" s="8" t="s">
        <v>15</v>
      </c>
      <c r="H2886" s="8" t="s">
        <v>16</v>
      </c>
      <c r="I2886" s="9">
        <v>220000</v>
      </c>
      <c r="J2886" s="9">
        <v>220000</v>
      </c>
      <c r="K2886" s="8" t="s">
        <v>673</v>
      </c>
      <c r="L2886" s="10">
        <v>46146</v>
      </c>
      <c r="N2886">
        <f>IFERROR(VLOOKUP(A2886,Ordenes!$C$1:$C$215,1,FALSE),"N/A")</f>
        <v>4124</v>
      </c>
      <c r="O2886" s="8" t="str">
        <f>_xlfn.CONCAT(YEAR(OP[[#This Row],[FechaDocumento]]),"-",MONTH(OP[[#This Row],[FechaDocumento]]))</f>
        <v>2026-5</v>
      </c>
    </row>
    <row r="2887" spans="1:15" ht="15">
      <c r="A2887" s="8">
        <v>4125</v>
      </c>
      <c r="B2887" s="8">
        <v>2310160064</v>
      </c>
      <c r="C2887" s="8" t="s">
        <v>666</v>
      </c>
      <c r="D2887" s="8" t="s">
        <v>12</v>
      </c>
      <c r="E2887" s="8" t="s">
        <v>13</v>
      </c>
      <c r="F2887" s="8" t="s">
        <v>14</v>
      </c>
      <c r="G2887" s="8" t="s">
        <v>15</v>
      </c>
      <c r="H2887" s="8" t="s">
        <v>16</v>
      </c>
      <c r="I2887" s="9">
        <v>100000</v>
      </c>
      <c r="J2887" s="9">
        <v>109850</v>
      </c>
      <c r="K2887" s="8" t="s">
        <v>666</v>
      </c>
      <c r="L2887" s="10">
        <v>46146</v>
      </c>
      <c r="N2887">
        <f>IFERROR(VLOOKUP(A2887,Ordenes!$C$1:$C$215,1,FALSE),"N/A")</f>
        <v>4125</v>
      </c>
      <c r="O2887" s="8" t="str">
        <f>_xlfn.CONCAT(YEAR(OP[[#This Row],[FechaDocumento]]),"-",MONTH(OP[[#This Row],[FechaDocumento]]))</f>
        <v>2026-5</v>
      </c>
    </row>
    <row r="2888" spans="1:15" ht="15">
      <c r="A2888" s="8">
        <v>4126</v>
      </c>
      <c r="B2888" s="8">
        <v>2310160381</v>
      </c>
      <c r="C2888" s="8" t="s">
        <v>676</v>
      </c>
      <c r="D2888" s="8" t="s">
        <v>12</v>
      </c>
      <c r="E2888" s="8" t="s">
        <v>13</v>
      </c>
      <c r="F2888" s="8" t="s">
        <v>14</v>
      </c>
      <c r="G2888" s="8" t="s">
        <v>15</v>
      </c>
      <c r="H2888" s="8" t="s">
        <v>16</v>
      </c>
      <c r="I2888" s="9">
        <v>100000</v>
      </c>
      <c r="J2888" s="9">
        <v>100000</v>
      </c>
      <c r="K2888" s="8" t="s">
        <v>677</v>
      </c>
      <c r="L2888" s="10">
        <v>46146</v>
      </c>
      <c r="N2888">
        <f>IFERROR(VLOOKUP(A2888,Ordenes!$C$1:$C$215,1,FALSE),"N/A")</f>
        <v>4126</v>
      </c>
      <c r="O2888" s="8" t="str">
        <f>_xlfn.CONCAT(YEAR(OP[[#This Row],[FechaDocumento]]),"-",MONTH(OP[[#This Row],[FechaDocumento]]))</f>
        <v>2026-5</v>
      </c>
    </row>
    <row r="2889" spans="1:15" ht="15">
      <c r="A2889" s="8">
        <v>4127</v>
      </c>
      <c r="B2889" s="8">
        <v>2310160382</v>
      </c>
      <c r="C2889" s="8" t="s">
        <v>674</v>
      </c>
      <c r="D2889" s="8" t="s">
        <v>12</v>
      </c>
      <c r="E2889" s="8" t="s">
        <v>13</v>
      </c>
      <c r="F2889" s="8" t="s">
        <v>14</v>
      </c>
      <c r="G2889" s="8" t="s">
        <v>15</v>
      </c>
      <c r="H2889" s="8" t="s">
        <v>16</v>
      </c>
      <c r="I2889" s="9">
        <v>100000</v>
      </c>
      <c r="J2889" s="9">
        <v>100000</v>
      </c>
      <c r="K2889" s="8" t="s">
        <v>675</v>
      </c>
      <c r="L2889" s="10">
        <v>46146</v>
      </c>
      <c r="N2889">
        <f>IFERROR(VLOOKUP(A2889,Ordenes!$C$1:$C$215,1,FALSE),"N/A")</f>
        <v>4127</v>
      </c>
      <c r="O2889" s="8" t="str">
        <f>_xlfn.CONCAT(YEAR(OP[[#This Row],[FechaDocumento]]),"-",MONTH(OP[[#This Row],[FechaDocumento]]))</f>
        <v>2026-5</v>
      </c>
    </row>
    <row r="2890" spans="1:15" ht="15">
      <c r="A2890" s="8">
        <v>4128</v>
      </c>
      <c r="B2890" s="8">
        <v>2310160063</v>
      </c>
      <c r="C2890" s="8" t="s">
        <v>669</v>
      </c>
      <c r="D2890" s="8" t="s">
        <v>12</v>
      </c>
      <c r="E2890" s="8" t="s">
        <v>13</v>
      </c>
      <c r="F2890" s="8" t="s">
        <v>14</v>
      </c>
      <c r="G2890" s="8" t="s">
        <v>15</v>
      </c>
      <c r="H2890" s="8" t="s">
        <v>16</v>
      </c>
      <c r="I2890" s="9">
        <v>100000</v>
      </c>
      <c r="J2890" s="9">
        <v>100500</v>
      </c>
      <c r="K2890" s="8" t="s">
        <v>669</v>
      </c>
      <c r="L2890" s="10">
        <v>46146</v>
      </c>
      <c r="N2890">
        <f>IFERROR(VLOOKUP(A2890,Ordenes!$C$1:$C$215,1,FALSE),"N/A")</f>
        <v>4128</v>
      </c>
      <c r="O2890" s="8" t="str">
        <f>_xlfn.CONCAT(YEAR(OP[[#This Row],[FechaDocumento]]),"-",MONTH(OP[[#This Row],[FechaDocumento]]))</f>
        <v>2026-5</v>
      </c>
    </row>
    <row r="2891" spans="1:15" ht="15">
      <c r="A2891" s="8">
        <v>4130</v>
      </c>
      <c r="B2891" s="8">
        <v>2140150001</v>
      </c>
      <c r="C2891" s="8" t="s">
        <v>82</v>
      </c>
      <c r="D2891" s="8" t="s">
        <v>944</v>
      </c>
      <c r="E2891" s="8" t="s">
        <v>13</v>
      </c>
      <c r="F2891" s="8" t="s">
        <v>47</v>
      </c>
      <c r="G2891" s="8" t="s">
        <v>48</v>
      </c>
      <c r="H2891" s="8" t="s">
        <v>49</v>
      </c>
      <c r="I2891" s="9">
        <v>40000</v>
      </c>
      <c r="J2891" s="9">
        <v>37632</v>
      </c>
      <c r="K2891" s="8" t="s">
        <v>82</v>
      </c>
      <c r="L2891" s="10">
        <v>46146</v>
      </c>
      <c r="N2891">
        <f>IFERROR(VLOOKUP(A2891,Ordenes!$C$1:$C$215,1,FALSE),"N/A")</f>
        <v>4130</v>
      </c>
      <c r="O2891" s="8" t="str">
        <f>_xlfn.CONCAT(YEAR(OP[[#This Row],[FechaDocumento]]),"-",MONTH(OP[[#This Row],[FechaDocumento]]))</f>
        <v>2026-5</v>
      </c>
    </row>
    <row r="2892" spans="1:15" ht="15">
      <c r="A2892" s="8">
        <v>4131</v>
      </c>
      <c r="B2892" s="8">
        <v>2310360001</v>
      </c>
      <c r="C2892" s="8" t="s">
        <v>623</v>
      </c>
      <c r="D2892" s="8" t="s">
        <v>944</v>
      </c>
      <c r="E2892" s="8" t="s">
        <v>13</v>
      </c>
      <c r="F2892" s="8" t="s">
        <v>47</v>
      </c>
      <c r="G2892" s="8" t="s">
        <v>48</v>
      </c>
      <c r="H2892" s="8" t="s">
        <v>49</v>
      </c>
      <c r="I2892" s="9">
        <v>1000000</v>
      </c>
      <c r="J2892" s="9">
        <v>751893</v>
      </c>
      <c r="K2892" s="8" t="s">
        <v>623</v>
      </c>
      <c r="L2892" s="10">
        <v>46146</v>
      </c>
      <c r="N2892">
        <f>IFERROR(VLOOKUP(A2892,Ordenes!$C$1:$C$215,1,FALSE),"N/A")</f>
        <v>4131</v>
      </c>
      <c r="O2892" s="8" t="str">
        <f>_xlfn.CONCAT(YEAR(OP[[#This Row],[FechaDocumento]]),"-",MONTH(OP[[#This Row],[FechaDocumento]]))</f>
        <v>2026-5</v>
      </c>
    </row>
    <row r="2893" spans="1:15" ht="15">
      <c r="A2893" s="8">
        <v>4132</v>
      </c>
      <c r="B2893" s="8">
        <v>2310340006</v>
      </c>
      <c r="C2893" s="8" t="s">
        <v>732</v>
      </c>
      <c r="D2893" s="8" t="s">
        <v>944</v>
      </c>
      <c r="E2893" s="8" t="s">
        <v>13</v>
      </c>
      <c r="F2893" s="8" t="s">
        <v>47</v>
      </c>
      <c r="G2893" s="8" t="s">
        <v>48</v>
      </c>
      <c r="H2893" s="8" t="s">
        <v>49</v>
      </c>
      <c r="I2893" s="9">
        <v>500000</v>
      </c>
      <c r="J2893" s="9">
        <v>700000</v>
      </c>
      <c r="K2893" s="8" t="s">
        <v>732</v>
      </c>
      <c r="L2893" s="10">
        <v>46146</v>
      </c>
      <c r="N2893">
        <f>IFERROR(VLOOKUP(A2893,Ordenes!$C$1:$C$215,1,FALSE),"N/A")</f>
        <v>4132</v>
      </c>
      <c r="O2893" s="8" t="str">
        <f>_xlfn.CONCAT(YEAR(OP[[#This Row],[FechaDocumento]]),"-",MONTH(OP[[#This Row],[FechaDocumento]]))</f>
        <v>2026-5</v>
      </c>
    </row>
    <row r="2894" spans="1:15" ht="15">
      <c r="A2894" s="8">
        <v>4133</v>
      </c>
      <c r="B2894" s="8">
        <v>2110030170</v>
      </c>
      <c r="C2894" s="8" t="s">
        <v>704</v>
      </c>
      <c r="D2894" s="8" t="s">
        <v>12</v>
      </c>
      <c r="E2894" s="8" t="s">
        <v>13</v>
      </c>
      <c r="F2894" s="8" t="s">
        <v>47</v>
      </c>
      <c r="G2894" s="8" t="s">
        <v>48</v>
      </c>
      <c r="H2894" s="8" t="s">
        <v>49</v>
      </c>
      <c r="I2894" s="9">
        <v>9000</v>
      </c>
      <c r="J2894" s="9">
        <v>5187</v>
      </c>
      <c r="K2894" s="8" t="s">
        <v>704</v>
      </c>
      <c r="L2894" s="10">
        <v>46146</v>
      </c>
      <c r="N2894">
        <f>IFERROR(VLOOKUP(A2894,Ordenes!$C$1:$C$215,1,FALSE),"N/A")</f>
        <v>4133</v>
      </c>
      <c r="O2894" s="8" t="str">
        <f>_xlfn.CONCAT(YEAR(OP[[#This Row],[FechaDocumento]]),"-",MONTH(OP[[#This Row],[FechaDocumento]]))</f>
        <v>2026-5</v>
      </c>
    </row>
    <row r="2895" spans="1:15" ht="15">
      <c r="A2895" s="8">
        <v>4134</v>
      </c>
      <c r="B2895" s="8">
        <v>2310320329</v>
      </c>
      <c r="C2895" s="8" t="s">
        <v>760</v>
      </c>
      <c r="D2895" s="8" t="s">
        <v>12</v>
      </c>
      <c r="E2895" s="8" t="s">
        <v>13</v>
      </c>
      <c r="F2895" s="8" t="s">
        <v>47</v>
      </c>
      <c r="G2895" s="8" t="s">
        <v>48</v>
      </c>
      <c r="H2895" s="8" t="s">
        <v>49</v>
      </c>
      <c r="I2895" s="9">
        <v>62000</v>
      </c>
      <c r="J2895" s="9">
        <v>62871</v>
      </c>
      <c r="K2895" s="8" t="s">
        <v>760</v>
      </c>
      <c r="L2895" s="10">
        <v>46146</v>
      </c>
      <c r="N2895">
        <f>IFERROR(VLOOKUP(A2895,Ordenes!$C$1:$C$215,1,FALSE),"N/A")</f>
        <v>4134</v>
      </c>
      <c r="O2895" s="8" t="str">
        <f>_xlfn.CONCAT(YEAR(OP[[#This Row],[FechaDocumento]]),"-",MONTH(OP[[#This Row],[FechaDocumento]]))</f>
        <v>2026-5</v>
      </c>
    </row>
    <row r="2896" spans="1:15" ht="15">
      <c r="A2896" s="8">
        <v>4135</v>
      </c>
      <c r="B2896" s="8">
        <v>2310160282</v>
      </c>
      <c r="C2896" s="8" t="s">
        <v>329</v>
      </c>
      <c r="D2896" s="8" t="s">
        <v>12</v>
      </c>
      <c r="E2896" s="8" t="s">
        <v>13</v>
      </c>
      <c r="F2896" s="8" t="s">
        <v>47</v>
      </c>
      <c r="G2896" s="8" t="s">
        <v>48</v>
      </c>
      <c r="H2896" s="8" t="s">
        <v>49</v>
      </c>
      <c r="I2896" s="9">
        <v>350000</v>
      </c>
      <c r="J2896" s="9">
        <v>349814</v>
      </c>
      <c r="K2896" s="8" t="s">
        <v>329</v>
      </c>
      <c r="L2896" s="10">
        <v>46146</v>
      </c>
      <c r="N2896">
        <f>IFERROR(VLOOKUP(A2896,Ordenes!$C$1:$C$215,1,FALSE),"N/A")</f>
        <v>4135</v>
      </c>
      <c r="O2896" s="8" t="str">
        <f>_xlfn.CONCAT(YEAR(OP[[#This Row],[FechaDocumento]]),"-",MONTH(OP[[#This Row],[FechaDocumento]]))</f>
        <v>2026-5</v>
      </c>
    </row>
    <row r="2897" spans="1:15" ht="15">
      <c r="A2897" s="8">
        <v>4136</v>
      </c>
      <c r="B2897" s="8">
        <v>2310160552</v>
      </c>
      <c r="C2897" s="8" t="s">
        <v>264</v>
      </c>
      <c r="D2897" s="8" t="s">
        <v>944</v>
      </c>
      <c r="E2897" s="8" t="s">
        <v>13</v>
      </c>
      <c r="F2897" s="8" t="s">
        <v>47</v>
      </c>
      <c r="G2897" s="8" t="s">
        <v>48</v>
      </c>
      <c r="H2897" s="8" t="s">
        <v>49</v>
      </c>
      <c r="I2897" s="9">
        <v>150000</v>
      </c>
      <c r="J2897" s="9">
        <v>50150</v>
      </c>
      <c r="K2897" s="8" t="s">
        <v>264</v>
      </c>
      <c r="L2897" s="10">
        <v>46146</v>
      </c>
      <c r="N2897">
        <f>IFERROR(VLOOKUP(A2897,Ordenes!$C$1:$C$215,1,FALSE),"N/A")</f>
        <v>4136</v>
      </c>
      <c r="O2897" s="8" t="str">
        <f>_xlfn.CONCAT(YEAR(OP[[#This Row],[FechaDocumento]]),"-",MONTH(OP[[#This Row],[FechaDocumento]]))</f>
        <v>2026-5</v>
      </c>
    </row>
    <row r="2898" spans="1:15" ht="15">
      <c r="A2898" s="8">
        <v>4137</v>
      </c>
      <c r="B2898" s="8">
        <v>2320330020</v>
      </c>
      <c r="C2898" s="8" t="s">
        <v>553</v>
      </c>
      <c r="D2898" s="8" t="s">
        <v>12</v>
      </c>
      <c r="E2898" s="8" t="s">
        <v>108</v>
      </c>
      <c r="F2898" s="8" t="s">
        <v>109</v>
      </c>
      <c r="G2898" s="8" t="s">
        <v>110</v>
      </c>
      <c r="H2898" s="8" t="s">
        <v>111</v>
      </c>
      <c r="I2898" s="9">
        <v>54600</v>
      </c>
      <c r="J2898" s="9">
        <v>54600</v>
      </c>
      <c r="K2898" s="8" t="s">
        <v>553</v>
      </c>
      <c r="L2898" s="10">
        <v>46141</v>
      </c>
      <c r="N2898" t="str">
        <f>IFERROR(VLOOKUP(A2898,Ordenes!$C$1:$C$215,1,FALSE),"N/A")</f>
        <v>N/A</v>
      </c>
      <c r="O2898" s="8" t="str">
        <f>_xlfn.CONCAT(YEAR(OP[[#This Row],[FechaDocumento]]),"-",MONTH(OP[[#This Row],[FechaDocumento]]))</f>
        <v>2026-4</v>
      </c>
    </row>
    <row r="2899" spans="1:15" ht="15">
      <c r="A2899" s="8">
        <v>4138</v>
      </c>
      <c r="B2899" s="8">
        <v>2310090448</v>
      </c>
      <c r="C2899" s="8" t="s">
        <v>21</v>
      </c>
      <c r="D2899" s="8" t="s">
        <v>12</v>
      </c>
      <c r="E2899" s="8" t="s">
        <v>13</v>
      </c>
      <c r="F2899" s="8" t="s">
        <v>14</v>
      </c>
      <c r="G2899" s="8" t="s">
        <v>15</v>
      </c>
      <c r="H2899" s="8" t="s">
        <v>16</v>
      </c>
      <c r="I2899" s="9">
        <v>160000</v>
      </c>
      <c r="J2899" s="9">
        <v>156120</v>
      </c>
      <c r="K2899" s="8" t="s">
        <v>21</v>
      </c>
      <c r="L2899" s="10">
        <v>46146</v>
      </c>
      <c r="N2899">
        <f>IFERROR(VLOOKUP(A2899,Ordenes!$C$1:$C$215,1,FALSE),"N/A")</f>
        <v>4138</v>
      </c>
      <c r="O2899" s="8" t="str">
        <f>_xlfn.CONCAT(YEAR(OP[[#This Row],[FechaDocumento]]),"-",MONTH(OP[[#This Row],[FechaDocumento]]))</f>
        <v>2026-5</v>
      </c>
    </row>
    <row r="2900" spans="1:15" ht="15">
      <c r="A2900" s="8">
        <v>4139</v>
      </c>
      <c r="B2900" s="8">
        <v>2310230097</v>
      </c>
      <c r="C2900" s="8" t="s">
        <v>11</v>
      </c>
      <c r="D2900" s="8" t="s">
        <v>12</v>
      </c>
      <c r="E2900" s="8" t="s">
        <v>13</v>
      </c>
      <c r="F2900" s="8" t="s">
        <v>14</v>
      </c>
      <c r="G2900" s="8" t="s">
        <v>15</v>
      </c>
      <c r="H2900" s="8" t="s">
        <v>16</v>
      </c>
      <c r="I2900" s="9">
        <v>90000</v>
      </c>
      <c r="J2900" s="9">
        <v>93000</v>
      </c>
      <c r="K2900" s="8" t="s">
        <v>11</v>
      </c>
      <c r="L2900" s="10">
        <v>46146</v>
      </c>
      <c r="N2900">
        <f>IFERROR(VLOOKUP(A2900,Ordenes!$C$1:$C$215,1,FALSE),"N/A")</f>
        <v>4139</v>
      </c>
      <c r="O2900" s="8" t="str">
        <f>_xlfn.CONCAT(YEAR(OP[[#This Row],[FechaDocumento]]),"-",MONTH(OP[[#This Row],[FechaDocumento]]))</f>
        <v>2026-5</v>
      </c>
    </row>
    <row r="2901" spans="1:15" ht="15">
      <c r="A2901" s="8">
        <v>4140</v>
      </c>
      <c r="B2901" s="8">
        <v>2310160558</v>
      </c>
      <c r="C2901" s="8" t="s">
        <v>652</v>
      </c>
      <c r="D2901" s="8" t="s">
        <v>12</v>
      </c>
      <c r="E2901" s="8" t="s">
        <v>13</v>
      </c>
      <c r="F2901" s="8" t="s">
        <v>14</v>
      </c>
      <c r="G2901" s="8" t="s">
        <v>15</v>
      </c>
      <c r="H2901" s="8" t="s">
        <v>16</v>
      </c>
      <c r="I2901" s="9">
        <v>80000</v>
      </c>
      <c r="J2901" s="9">
        <v>80000</v>
      </c>
      <c r="K2901" s="8" t="s">
        <v>652</v>
      </c>
      <c r="L2901" s="10">
        <v>46146</v>
      </c>
      <c r="N2901">
        <f>IFERROR(VLOOKUP(A2901,Ordenes!$C$1:$C$215,1,FALSE),"N/A")</f>
        <v>4140</v>
      </c>
      <c r="O2901" s="8" t="str">
        <f>_xlfn.CONCAT(YEAR(OP[[#This Row],[FechaDocumento]]),"-",MONTH(OP[[#This Row],[FechaDocumento]]))</f>
        <v>2026-5</v>
      </c>
    </row>
    <row r="2902" spans="1:15" ht="15">
      <c r="A2902" s="8">
        <v>4141</v>
      </c>
      <c r="B2902" s="8">
        <v>2310160269</v>
      </c>
      <c r="C2902" s="8" t="s">
        <v>35</v>
      </c>
      <c r="D2902" s="8" t="s">
        <v>12</v>
      </c>
      <c r="E2902" s="8" t="s">
        <v>13</v>
      </c>
      <c r="F2902" s="8" t="s">
        <v>14</v>
      </c>
      <c r="G2902" s="8" t="s">
        <v>15</v>
      </c>
      <c r="H2902" s="8" t="s">
        <v>16</v>
      </c>
      <c r="I2902" s="9">
        <v>85000</v>
      </c>
      <c r="J2902" s="9">
        <v>90000</v>
      </c>
      <c r="K2902" s="8" t="s">
        <v>35</v>
      </c>
      <c r="L2902" s="10">
        <v>46146</v>
      </c>
      <c r="N2902">
        <f>IFERROR(VLOOKUP(A2902,Ordenes!$C$1:$C$215,1,FALSE),"N/A")</f>
        <v>4141</v>
      </c>
      <c r="O2902" s="8" t="str">
        <f>_xlfn.CONCAT(YEAR(OP[[#This Row],[FechaDocumento]]),"-",MONTH(OP[[#This Row],[FechaDocumento]]))</f>
        <v>2026-5</v>
      </c>
    </row>
    <row r="2903" spans="1:15" ht="15">
      <c r="A2903" s="8">
        <v>4142</v>
      </c>
      <c r="B2903" s="8">
        <v>2310160481</v>
      </c>
      <c r="C2903" s="8" t="s">
        <v>38</v>
      </c>
      <c r="D2903" s="8" t="s">
        <v>12</v>
      </c>
      <c r="E2903" s="8" t="s">
        <v>13</v>
      </c>
      <c r="F2903" s="8" t="s">
        <v>14</v>
      </c>
      <c r="G2903" s="8" t="s">
        <v>15</v>
      </c>
      <c r="H2903" s="8" t="s">
        <v>16</v>
      </c>
      <c r="I2903" s="9">
        <v>70000</v>
      </c>
      <c r="J2903" s="9">
        <v>82000</v>
      </c>
      <c r="K2903" s="8" t="s">
        <v>38</v>
      </c>
      <c r="L2903" s="10">
        <v>46146</v>
      </c>
      <c r="N2903">
        <f>IFERROR(VLOOKUP(A2903,Ordenes!$C$1:$C$215,1,FALSE),"N/A")</f>
        <v>4142</v>
      </c>
      <c r="O2903" s="8" t="str">
        <f>_xlfn.CONCAT(YEAR(OP[[#This Row],[FechaDocumento]]),"-",MONTH(OP[[#This Row],[FechaDocumento]]))</f>
        <v>2026-5</v>
      </c>
    </row>
    <row r="2904" spans="1:15" ht="15">
      <c r="A2904" s="8">
        <v>4143</v>
      </c>
      <c r="B2904" s="8">
        <v>2310160266</v>
      </c>
      <c r="C2904" s="8" t="s">
        <v>935</v>
      </c>
      <c r="D2904" s="8" t="s">
        <v>12</v>
      </c>
      <c r="E2904" s="8" t="s">
        <v>13</v>
      </c>
      <c r="F2904" s="8" t="s">
        <v>14</v>
      </c>
      <c r="G2904" s="8" t="s">
        <v>15</v>
      </c>
      <c r="H2904" s="8" t="s">
        <v>16</v>
      </c>
      <c r="I2904" s="9">
        <v>32000</v>
      </c>
      <c r="J2904" s="9">
        <v>30100</v>
      </c>
      <c r="K2904" s="8" t="s">
        <v>935</v>
      </c>
      <c r="L2904" s="10">
        <v>46146</v>
      </c>
      <c r="N2904">
        <f>IFERROR(VLOOKUP(A2904,Ordenes!$C$1:$C$215,1,FALSE),"N/A")</f>
        <v>4143</v>
      </c>
      <c r="O2904" s="8" t="str">
        <f>_xlfn.CONCAT(YEAR(OP[[#This Row],[FechaDocumento]]),"-",MONTH(OP[[#This Row],[FechaDocumento]]))</f>
        <v>2026-5</v>
      </c>
    </row>
    <row r="2905" spans="1:15" ht="15">
      <c r="A2905" s="8">
        <v>4144</v>
      </c>
      <c r="B2905" s="8">
        <v>2310230030</v>
      </c>
      <c r="C2905" s="8" t="s">
        <v>205</v>
      </c>
      <c r="D2905" s="8" t="s">
        <v>944</v>
      </c>
      <c r="E2905" s="8" t="s">
        <v>13</v>
      </c>
      <c r="F2905" s="8" t="s">
        <v>14</v>
      </c>
      <c r="G2905" s="8" t="s">
        <v>15</v>
      </c>
      <c r="H2905" s="8" t="s">
        <v>16</v>
      </c>
      <c r="I2905" s="9">
        <v>25000</v>
      </c>
      <c r="J2905" s="9">
        <v>25000</v>
      </c>
      <c r="K2905" s="8" t="s">
        <v>205</v>
      </c>
      <c r="L2905" s="10">
        <v>46146</v>
      </c>
      <c r="N2905">
        <f>IFERROR(VLOOKUP(A2905,Ordenes!$C$1:$C$215,1,FALSE),"N/A")</f>
        <v>4144</v>
      </c>
      <c r="O2905" s="8" t="str">
        <f>_xlfn.CONCAT(YEAR(OP[[#This Row],[FechaDocumento]]),"-",MONTH(OP[[#This Row],[FechaDocumento]]))</f>
        <v>2026-5</v>
      </c>
    </row>
    <row r="2906" spans="1:15" ht="15">
      <c r="A2906" s="8">
        <v>4150</v>
      </c>
      <c r="B2906" s="8">
        <v>2310040571</v>
      </c>
      <c r="C2906" s="8" t="s">
        <v>1221</v>
      </c>
      <c r="D2906" s="8" t="s">
        <v>944</v>
      </c>
      <c r="E2906" s="8" t="s">
        <v>13</v>
      </c>
      <c r="F2906" s="8" t="s">
        <v>91</v>
      </c>
      <c r="G2906" s="8" t="s">
        <v>92</v>
      </c>
      <c r="H2906" s="8" t="s">
        <v>93</v>
      </c>
      <c r="I2906" s="9">
        <v>10000</v>
      </c>
      <c r="J2906" s="9">
        <v>0</v>
      </c>
      <c r="K2906" s="8" t="s">
        <v>1076</v>
      </c>
      <c r="L2906" s="10">
        <v>46146</v>
      </c>
      <c r="N2906">
        <f>IFERROR(VLOOKUP(A2906,Ordenes!$C$1:$C$215,1,FALSE),"N/A")</f>
        <v>4150</v>
      </c>
      <c r="O2906" s="8" t="str">
        <f>_xlfn.CONCAT(YEAR(OP[[#This Row],[FechaDocumento]]),"-",MONTH(OP[[#This Row],[FechaDocumento]]))</f>
        <v>2026-5</v>
      </c>
    </row>
    <row r="2907" spans="1:15" ht="15">
      <c r="A2907" s="8">
        <v>4151</v>
      </c>
      <c r="B2907" s="8">
        <v>2310040372</v>
      </c>
      <c r="C2907" s="8" t="s">
        <v>1081</v>
      </c>
      <c r="D2907" s="8" t="s">
        <v>944</v>
      </c>
      <c r="E2907" s="8" t="s">
        <v>13</v>
      </c>
      <c r="F2907" s="8" t="s">
        <v>91</v>
      </c>
      <c r="G2907" s="8" t="s">
        <v>92</v>
      </c>
      <c r="H2907" s="8" t="s">
        <v>93</v>
      </c>
      <c r="I2907" s="9">
        <v>10000</v>
      </c>
      <c r="J2907" s="9">
        <v>0</v>
      </c>
      <c r="K2907" s="8" t="s">
        <v>1081</v>
      </c>
      <c r="L2907" s="10">
        <v>46146</v>
      </c>
      <c r="N2907">
        <f>IFERROR(VLOOKUP(A2907,Ordenes!$C$1:$C$215,1,FALSE),"N/A")</f>
        <v>4151</v>
      </c>
      <c r="O2907" s="8" t="str">
        <f>_xlfn.CONCAT(YEAR(OP[[#This Row],[FechaDocumento]]),"-",MONTH(OP[[#This Row],[FechaDocumento]]))</f>
        <v>2026-5</v>
      </c>
    </row>
    <row r="2908" spans="1:15" ht="15">
      <c r="A2908" s="8">
        <v>4152</v>
      </c>
      <c r="B2908" s="8">
        <v>2310040371</v>
      </c>
      <c r="C2908" s="8" t="s">
        <v>1084</v>
      </c>
      <c r="D2908" s="8" t="s">
        <v>944</v>
      </c>
      <c r="E2908" s="8" t="s">
        <v>13</v>
      </c>
      <c r="F2908" s="8" t="s">
        <v>91</v>
      </c>
      <c r="G2908" s="8" t="s">
        <v>92</v>
      </c>
      <c r="H2908" s="8" t="s">
        <v>93</v>
      </c>
      <c r="I2908" s="9">
        <v>10000</v>
      </c>
      <c r="J2908" s="9">
        <v>0</v>
      </c>
      <c r="K2908" s="8" t="s">
        <v>1084</v>
      </c>
      <c r="L2908" s="10">
        <v>46146</v>
      </c>
      <c r="N2908">
        <f>IFERROR(VLOOKUP(A2908,Ordenes!$C$1:$C$215,1,FALSE),"N/A")</f>
        <v>4152</v>
      </c>
      <c r="O2908" s="8" t="str">
        <f>_xlfn.CONCAT(YEAR(OP[[#This Row],[FechaDocumento]]),"-",MONTH(OP[[#This Row],[FechaDocumento]]))</f>
        <v>2026-5</v>
      </c>
    </row>
    <row r="2909" spans="1:15" ht="15">
      <c r="A2909" s="8">
        <v>4153</v>
      </c>
      <c r="B2909" s="8">
        <v>2310040370</v>
      </c>
      <c r="C2909" s="8" t="s">
        <v>1082</v>
      </c>
      <c r="D2909" s="8" t="s">
        <v>944</v>
      </c>
      <c r="E2909" s="8" t="s">
        <v>13</v>
      </c>
      <c r="F2909" s="8" t="s">
        <v>91</v>
      </c>
      <c r="G2909" s="8" t="s">
        <v>92</v>
      </c>
      <c r="H2909" s="8" t="s">
        <v>93</v>
      </c>
      <c r="I2909" s="9">
        <v>10000</v>
      </c>
      <c r="J2909" s="9">
        <v>0</v>
      </c>
      <c r="K2909" s="8" t="s">
        <v>1082</v>
      </c>
      <c r="L2909" s="10">
        <v>46146</v>
      </c>
      <c r="N2909">
        <f>IFERROR(VLOOKUP(A2909,Ordenes!$C$1:$C$215,1,FALSE),"N/A")</f>
        <v>4153</v>
      </c>
      <c r="O2909" s="8" t="str">
        <f>_xlfn.CONCAT(YEAR(OP[[#This Row],[FechaDocumento]]),"-",MONTH(OP[[#This Row],[FechaDocumento]]))</f>
        <v>2026-5</v>
      </c>
    </row>
    <row r="2910" spans="1:15" ht="15">
      <c r="A2910" s="8">
        <v>4154</v>
      </c>
      <c r="B2910" s="8">
        <v>2310040369</v>
      </c>
      <c r="C2910" s="8" t="s">
        <v>1087</v>
      </c>
      <c r="D2910" s="8" t="s">
        <v>944</v>
      </c>
      <c r="E2910" s="8" t="s">
        <v>13</v>
      </c>
      <c r="F2910" s="8" t="s">
        <v>91</v>
      </c>
      <c r="G2910" s="8" t="s">
        <v>92</v>
      </c>
      <c r="H2910" s="8" t="s">
        <v>93</v>
      </c>
      <c r="I2910" s="9">
        <v>10000</v>
      </c>
      <c r="J2910" s="9">
        <v>0</v>
      </c>
      <c r="K2910" s="8" t="s">
        <v>1087</v>
      </c>
      <c r="L2910" s="10">
        <v>46146</v>
      </c>
      <c r="N2910">
        <f>IFERROR(VLOOKUP(A2910,Ordenes!$C$1:$C$215,1,FALSE),"N/A")</f>
        <v>4154</v>
      </c>
      <c r="O2910" s="8" t="str">
        <f>_xlfn.CONCAT(YEAR(OP[[#This Row],[FechaDocumento]]),"-",MONTH(OP[[#This Row],[FechaDocumento]]))</f>
        <v>2026-5</v>
      </c>
    </row>
    <row r="2911" spans="1:15" ht="15">
      <c r="A2911" s="8">
        <v>4155</v>
      </c>
      <c r="B2911" s="8">
        <v>2310040368</v>
      </c>
      <c r="C2911" s="8" t="s">
        <v>1079</v>
      </c>
      <c r="D2911" s="8" t="s">
        <v>944</v>
      </c>
      <c r="E2911" s="8" t="s">
        <v>13</v>
      </c>
      <c r="F2911" s="8" t="s">
        <v>91</v>
      </c>
      <c r="G2911" s="8" t="s">
        <v>92</v>
      </c>
      <c r="H2911" s="8" t="s">
        <v>93</v>
      </c>
      <c r="I2911" s="9">
        <v>10000</v>
      </c>
      <c r="J2911" s="9">
        <v>0</v>
      </c>
      <c r="K2911" s="8" t="s">
        <v>1079</v>
      </c>
      <c r="L2911" s="10">
        <v>46146</v>
      </c>
      <c r="N2911">
        <f>IFERROR(VLOOKUP(A2911,Ordenes!$C$1:$C$215,1,FALSE),"N/A")</f>
        <v>4155</v>
      </c>
      <c r="O2911" s="8" t="str">
        <f>_xlfn.CONCAT(YEAR(OP[[#This Row],[FechaDocumento]]),"-",MONTH(OP[[#This Row],[FechaDocumento]]))</f>
        <v>2026-5</v>
      </c>
    </row>
    <row r="2912" spans="1:15" ht="15">
      <c r="A2912" s="8">
        <v>4156</v>
      </c>
      <c r="B2912" s="8">
        <v>2310040367</v>
      </c>
      <c r="C2912" s="8" t="s">
        <v>1080</v>
      </c>
      <c r="D2912" s="8" t="s">
        <v>944</v>
      </c>
      <c r="E2912" s="8" t="s">
        <v>13</v>
      </c>
      <c r="F2912" s="8" t="s">
        <v>91</v>
      </c>
      <c r="G2912" s="8" t="s">
        <v>92</v>
      </c>
      <c r="H2912" s="8" t="s">
        <v>93</v>
      </c>
      <c r="I2912" s="9">
        <v>10000</v>
      </c>
      <c r="J2912" s="9">
        <v>0</v>
      </c>
      <c r="K2912" s="8" t="s">
        <v>1080</v>
      </c>
      <c r="L2912" s="10">
        <v>46146</v>
      </c>
      <c r="N2912">
        <f>IFERROR(VLOOKUP(A2912,Ordenes!$C$1:$C$215,1,FALSE),"N/A")</f>
        <v>4156</v>
      </c>
      <c r="O2912" s="8" t="str">
        <f>_xlfn.CONCAT(YEAR(OP[[#This Row],[FechaDocumento]]),"-",MONTH(OP[[#This Row],[FechaDocumento]]))</f>
        <v>2026-5</v>
      </c>
    </row>
    <row r="2913" spans="1:15" ht="15">
      <c r="A2913" s="8">
        <v>4157</v>
      </c>
      <c r="B2913" s="8">
        <v>2310040366</v>
      </c>
      <c r="C2913" s="8" t="s">
        <v>1086</v>
      </c>
      <c r="D2913" s="8" t="s">
        <v>944</v>
      </c>
      <c r="E2913" s="8" t="s">
        <v>13</v>
      </c>
      <c r="F2913" s="8" t="s">
        <v>91</v>
      </c>
      <c r="G2913" s="8" t="s">
        <v>92</v>
      </c>
      <c r="H2913" s="8" t="s">
        <v>93</v>
      </c>
      <c r="I2913" s="9">
        <v>10000</v>
      </c>
      <c r="J2913" s="9">
        <v>0</v>
      </c>
      <c r="K2913" s="8" t="s">
        <v>1086</v>
      </c>
      <c r="L2913" s="10">
        <v>46146</v>
      </c>
      <c r="N2913">
        <f>IFERROR(VLOOKUP(A2913,Ordenes!$C$1:$C$215,1,FALSE),"N/A")</f>
        <v>4157</v>
      </c>
      <c r="O2913" s="8" t="str">
        <f>_xlfn.CONCAT(YEAR(OP[[#This Row],[FechaDocumento]]),"-",MONTH(OP[[#This Row],[FechaDocumento]]))</f>
        <v>2026-5</v>
      </c>
    </row>
    <row r="2914" spans="1:15" ht="15">
      <c r="A2914" s="8">
        <v>4158</v>
      </c>
      <c r="B2914" s="8">
        <v>2310040365</v>
      </c>
      <c r="C2914" s="8" t="s">
        <v>1085</v>
      </c>
      <c r="D2914" s="8" t="s">
        <v>944</v>
      </c>
      <c r="E2914" s="8" t="s">
        <v>13</v>
      </c>
      <c r="F2914" s="8" t="s">
        <v>91</v>
      </c>
      <c r="G2914" s="8" t="s">
        <v>92</v>
      </c>
      <c r="H2914" s="8" t="s">
        <v>93</v>
      </c>
      <c r="I2914" s="9">
        <v>10000</v>
      </c>
      <c r="J2914" s="9">
        <v>0</v>
      </c>
      <c r="K2914" s="8" t="s">
        <v>1085</v>
      </c>
      <c r="L2914" s="10">
        <v>46146</v>
      </c>
      <c r="N2914">
        <f>IFERROR(VLOOKUP(A2914,Ordenes!$C$1:$C$215,1,FALSE),"N/A")</f>
        <v>4158</v>
      </c>
      <c r="O2914" s="8" t="str">
        <f>_xlfn.CONCAT(YEAR(OP[[#This Row],[FechaDocumento]]),"-",MONTH(OP[[#This Row],[FechaDocumento]]))</f>
        <v>2026-5</v>
      </c>
    </row>
    <row r="2915" spans="1:15" ht="15">
      <c r="A2915" s="8">
        <v>4159</v>
      </c>
      <c r="B2915" s="8">
        <v>2310040364</v>
      </c>
      <c r="C2915" s="8" t="s">
        <v>1078</v>
      </c>
      <c r="D2915" s="8" t="s">
        <v>944</v>
      </c>
      <c r="E2915" s="8" t="s">
        <v>13</v>
      </c>
      <c r="F2915" s="8" t="s">
        <v>91</v>
      </c>
      <c r="G2915" s="8" t="s">
        <v>92</v>
      </c>
      <c r="H2915" s="8" t="s">
        <v>93</v>
      </c>
      <c r="I2915" s="9">
        <v>31000</v>
      </c>
      <c r="J2915" s="9">
        <v>0</v>
      </c>
      <c r="K2915" s="8" t="s">
        <v>1078</v>
      </c>
      <c r="L2915" s="10">
        <v>46146</v>
      </c>
      <c r="N2915">
        <f>IFERROR(VLOOKUP(A2915,Ordenes!$C$1:$C$215,1,FALSE),"N/A")</f>
        <v>4159</v>
      </c>
      <c r="O2915" s="8" t="str">
        <f>_xlfn.CONCAT(YEAR(OP[[#This Row],[FechaDocumento]]),"-",MONTH(OP[[#This Row],[FechaDocumento]]))</f>
        <v>2026-5</v>
      </c>
    </row>
    <row r="2916" spans="1:15" ht="15">
      <c r="A2916" s="8">
        <v>4160</v>
      </c>
      <c r="B2916" s="8">
        <v>2310040362</v>
      </c>
      <c r="C2916" s="8" t="s">
        <v>1077</v>
      </c>
      <c r="D2916" s="8" t="s">
        <v>944</v>
      </c>
      <c r="E2916" s="8" t="s">
        <v>13</v>
      </c>
      <c r="F2916" s="8" t="s">
        <v>91</v>
      </c>
      <c r="G2916" s="8" t="s">
        <v>92</v>
      </c>
      <c r="H2916" s="8" t="s">
        <v>93</v>
      </c>
      <c r="I2916" s="9">
        <v>29500</v>
      </c>
      <c r="J2916" s="9">
        <v>0</v>
      </c>
      <c r="K2916" s="8" t="s">
        <v>1077</v>
      </c>
      <c r="L2916" s="10">
        <v>46146</v>
      </c>
      <c r="N2916">
        <f>IFERROR(VLOOKUP(A2916,Ordenes!$C$1:$C$215,1,FALSE),"N/A")</f>
        <v>4160</v>
      </c>
      <c r="O2916" s="8" t="str">
        <f>_xlfn.CONCAT(YEAR(OP[[#This Row],[FechaDocumento]]),"-",MONTH(OP[[#This Row],[FechaDocumento]]))</f>
        <v>2026-5</v>
      </c>
    </row>
    <row r="2917" spans="1:15" ht="15">
      <c r="A2917" s="8">
        <v>4161</v>
      </c>
      <c r="B2917" s="8">
        <v>2310040361</v>
      </c>
      <c r="C2917" s="8" t="s">
        <v>1083</v>
      </c>
      <c r="D2917" s="8" t="s">
        <v>944</v>
      </c>
      <c r="E2917" s="8" t="s">
        <v>13</v>
      </c>
      <c r="F2917" s="8" t="s">
        <v>91</v>
      </c>
      <c r="G2917" s="8" t="s">
        <v>92</v>
      </c>
      <c r="H2917" s="8" t="s">
        <v>93</v>
      </c>
      <c r="I2917" s="9">
        <v>31000</v>
      </c>
      <c r="J2917" s="9">
        <v>0</v>
      </c>
      <c r="K2917" s="8" t="s">
        <v>1083</v>
      </c>
      <c r="L2917" s="10">
        <v>46146</v>
      </c>
      <c r="N2917">
        <f>IFERROR(VLOOKUP(A2917,Ordenes!$C$1:$C$215,1,FALSE),"N/A")</f>
        <v>4161</v>
      </c>
      <c r="O2917" s="8" t="str">
        <f>_xlfn.CONCAT(YEAR(OP[[#This Row],[FechaDocumento]]),"-",MONTH(OP[[#This Row],[FechaDocumento]]))</f>
        <v>2026-5</v>
      </c>
    </row>
    <row r="2918" spans="1:15" ht="15">
      <c r="A2918" s="8">
        <v>4174</v>
      </c>
      <c r="B2918" s="8">
        <v>2310030015</v>
      </c>
      <c r="C2918" s="8" t="s">
        <v>100</v>
      </c>
      <c r="D2918" s="8" t="s">
        <v>944</v>
      </c>
      <c r="E2918" s="8" t="s">
        <v>13</v>
      </c>
      <c r="F2918" s="8" t="s">
        <v>91</v>
      </c>
      <c r="G2918" s="8" t="s">
        <v>92</v>
      </c>
      <c r="H2918" s="8" t="s">
        <v>93</v>
      </c>
      <c r="I2918" s="9">
        <v>4500</v>
      </c>
      <c r="J2918" s="9">
        <v>0</v>
      </c>
      <c r="K2918" s="8" t="s">
        <v>100</v>
      </c>
      <c r="L2918" s="10">
        <v>46148</v>
      </c>
      <c r="N2918">
        <f>IFERROR(VLOOKUP(A2918,Ordenes!$C$1:$C$215,1,FALSE),"N/A")</f>
        <v>4174</v>
      </c>
      <c r="O2918" s="8" t="str">
        <f>_xlfn.CONCAT(YEAR(OP[[#This Row],[FechaDocumento]]),"-",MONTH(OP[[#This Row],[FechaDocumento]]))</f>
        <v>2026-5</v>
      </c>
    </row>
    <row r="2919" spans="1:15" ht="15">
      <c r="A2919" s="8">
        <v>4175</v>
      </c>
      <c r="B2919" s="8">
        <v>2310030016</v>
      </c>
      <c r="C2919" s="8" t="s">
        <v>94</v>
      </c>
      <c r="D2919" s="8" t="s">
        <v>944</v>
      </c>
      <c r="E2919" s="8" t="s">
        <v>13</v>
      </c>
      <c r="F2919" s="8" t="s">
        <v>91</v>
      </c>
      <c r="G2919" s="8" t="s">
        <v>92</v>
      </c>
      <c r="H2919" s="8" t="s">
        <v>93</v>
      </c>
      <c r="I2919" s="9">
        <v>6300</v>
      </c>
      <c r="J2919" s="9">
        <v>0</v>
      </c>
      <c r="K2919" s="8" t="s">
        <v>94</v>
      </c>
      <c r="L2919" s="10">
        <v>46148</v>
      </c>
      <c r="N2919">
        <f>IFERROR(VLOOKUP(A2919,Ordenes!$C$1:$C$215,1,FALSE),"N/A")</f>
        <v>4175</v>
      </c>
      <c r="O2919" s="8" t="str">
        <f>_xlfn.CONCAT(YEAR(OP[[#This Row],[FechaDocumento]]),"-",MONTH(OP[[#This Row],[FechaDocumento]]))</f>
        <v>2026-5</v>
      </c>
    </row>
    <row r="2920" spans="1:15" ht="15">
      <c r="A2920" s="8">
        <v>4176</v>
      </c>
      <c r="B2920" s="8">
        <v>2310030017</v>
      </c>
      <c r="C2920" s="8" t="s">
        <v>97</v>
      </c>
      <c r="D2920" s="8" t="s">
        <v>944</v>
      </c>
      <c r="E2920" s="8" t="s">
        <v>13</v>
      </c>
      <c r="F2920" s="8" t="s">
        <v>91</v>
      </c>
      <c r="G2920" s="8" t="s">
        <v>92</v>
      </c>
      <c r="H2920" s="8" t="s">
        <v>93</v>
      </c>
      <c r="I2920" s="9">
        <v>6300</v>
      </c>
      <c r="J2920" s="9">
        <v>0</v>
      </c>
      <c r="K2920" s="8" t="s">
        <v>97</v>
      </c>
      <c r="L2920" s="10">
        <v>46148</v>
      </c>
      <c r="N2920">
        <f>IFERROR(VLOOKUP(A2920,Ordenes!$C$1:$C$215,1,FALSE),"N/A")</f>
        <v>4176</v>
      </c>
      <c r="O2920" s="8" t="str">
        <f>_xlfn.CONCAT(YEAR(OP[[#This Row],[FechaDocumento]]),"-",MONTH(OP[[#This Row],[FechaDocumento]]))</f>
        <v>2026-5</v>
      </c>
    </row>
    <row r="2921" spans="1:15" ht="15">
      <c r="A2921" s="8">
        <v>4177</v>
      </c>
      <c r="B2921" s="8">
        <v>2310030018</v>
      </c>
      <c r="C2921" s="8" t="s">
        <v>99</v>
      </c>
      <c r="D2921" s="8" t="s">
        <v>944</v>
      </c>
      <c r="E2921" s="8" t="s">
        <v>13</v>
      </c>
      <c r="F2921" s="8" t="s">
        <v>91</v>
      </c>
      <c r="G2921" s="8" t="s">
        <v>92</v>
      </c>
      <c r="H2921" s="8" t="s">
        <v>93</v>
      </c>
      <c r="I2921" s="9">
        <v>4500</v>
      </c>
      <c r="J2921" s="9">
        <v>0</v>
      </c>
      <c r="K2921" s="8" t="s">
        <v>99</v>
      </c>
      <c r="L2921" s="10">
        <v>46148</v>
      </c>
      <c r="N2921">
        <f>IFERROR(VLOOKUP(A2921,Ordenes!$C$1:$C$215,1,FALSE),"N/A")</f>
        <v>4177</v>
      </c>
      <c r="O2921" s="8" t="str">
        <f>_xlfn.CONCAT(YEAR(OP[[#This Row],[FechaDocumento]]),"-",MONTH(OP[[#This Row],[FechaDocumento]]))</f>
        <v>2026-5</v>
      </c>
    </row>
    <row r="2922" spans="1:15" ht="15">
      <c r="A2922" s="8">
        <v>4178</v>
      </c>
      <c r="B2922" s="8">
        <v>2310030019</v>
      </c>
      <c r="C2922" s="8" t="s">
        <v>98</v>
      </c>
      <c r="D2922" s="8" t="s">
        <v>944</v>
      </c>
      <c r="E2922" s="8" t="s">
        <v>13</v>
      </c>
      <c r="F2922" s="8" t="s">
        <v>91</v>
      </c>
      <c r="G2922" s="8" t="s">
        <v>92</v>
      </c>
      <c r="H2922" s="8" t="s">
        <v>93</v>
      </c>
      <c r="I2922" s="9">
        <v>6300</v>
      </c>
      <c r="J2922" s="9">
        <v>0</v>
      </c>
      <c r="K2922" s="8" t="s">
        <v>98</v>
      </c>
      <c r="L2922" s="10">
        <v>46148</v>
      </c>
      <c r="N2922">
        <f>IFERROR(VLOOKUP(A2922,Ordenes!$C$1:$C$215,1,FALSE),"N/A")</f>
        <v>4178</v>
      </c>
      <c r="O2922" s="8" t="str">
        <f>_xlfn.CONCAT(YEAR(OP[[#This Row],[FechaDocumento]]),"-",MONTH(OP[[#This Row],[FechaDocumento]]))</f>
        <v>2026-5</v>
      </c>
    </row>
    <row r="2923" spans="1:15" ht="15">
      <c r="A2923" s="8">
        <v>4179</v>
      </c>
      <c r="B2923" s="8">
        <v>2310030020</v>
      </c>
      <c r="C2923" s="8" t="s">
        <v>96</v>
      </c>
      <c r="D2923" s="8" t="s">
        <v>944</v>
      </c>
      <c r="E2923" s="8" t="s">
        <v>13</v>
      </c>
      <c r="F2923" s="8" t="s">
        <v>91</v>
      </c>
      <c r="G2923" s="8" t="s">
        <v>92</v>
      </c>
      <c r="H2923" s="8" t="s">
        <v>93</v>
      </c>
      <c r="I2923" s="9">
        <v>6300</v>
      </c>
      <c r="J2923" s="9">
        <v>0</v>
      </c>
      <c r="K2923" s="8" t="s">
        <v>96</v>
      </c>
      <c r="L2923" s="10">
        <v>46148</v>
      </c>
      <c r="N2923">
        <f>IFERROR(VLOOKUP(A2923,Ordenes!$C$1:$C$215,1,FALSE),"N/A")</f>
        <v>4179</v>
      </c>
      <c r="O2923" s="8" t="str">
        <f>_xlfn.CONCAT(YEAR(OP[[#This Row],[FechaDocumento]]),"-",MONTH(OP[[#This Row],[FechaDocumento]]))</f>
        <v>2026-5</v>
      </c>
    </row>
    <row r="2924" spans="1:15" ht="15">
      <c r="A2924" s="8">
        <v>4180</v>
      </c>
      <c r="B2924" s="8">
        <v>2310030021</v>
      </c>
      <c r="C2924" s="8" t="s">
        <v>90</v>
      </c>
      <c r="D2924" s="8" t="s">
        <v>12</v>
      </c>
      <c r="E2924" s="8" t="s">
        <v>13</v>
      </c>
      <c r="F2924" s="8" t="s">
        <v>91</v>
      </c>
      <c r="G2924" s="8" t="s">
        <v>92</v>
      </c>
      <c r="H2924" s="8" t="s">
        <v>93</v>
      </c>
      <c r="I2924" s="9">
        <v>1800</v>
      </c>
      <c r="J2924" s="9">
        <v>1800</v>
      </c>
      <c r="K2924" s="8" t="s">
        <v>90</v>
      </c>
      <c r="L2924" s="10">
        <v>46148</v>
      </c>
      <c r="N2924">
        <f>IFERROR(VLOOKUP(A2924,Ordenes!$C$1:$C$215,1,FALSE),"N/A")</f>
        <v>4180</v>
      </c>
      <c r="O2924" s="8" t="str">
        <f>_xlfn.CONCAT(YEAR(OP[[#This Row],[FechaDocumento]]),"-",MONTH(OP[[#This Row],[FechaDocumento]]))</f>
        <v>2026-5</v>
      </c>
    </row>
    <row r="2925" spans="1:15" ht="15">
      <c r="A2925" s="8">
        <v>4200</v>
      </c>
      <c r="B2925" s="8">
        <v>2110100252</v>
      </c>
      <c r="C2925" s="8" t="s">
        <v>8555</v>
      </c>
      <c r="D2925" s="8" t="s">
        <v>12</v>
      </c>
      <c r="E2925" s="8" t="s">
        <v>13</v>
      </c>
      <c r="F2925" s="8" t="s">
        <v>47</v>
      </c>
      <c r="G2925" s="8" t="s">
        <v>48</v>
      </c>
      <c r="H2925" s="8" t="s">
        <v>49</v>
      </c>
      <c r="I2925" s="9">
        <v>700</v>
      </c>
      <c r="J2925" s="9">
        <v>700</v>
      </c>
      <c r="K2925" s="8" t="s">
        <v>8556</v>
      </c>
      <c r="L2925" s="10">
        <v>46155</v>
      </c>
      <c r="N2925" t="str">
        <f>IFERROR(VLOOKUP(A2925,Ordenes!$C$1:$C$215,1,FALSE),"N/A")</f>
        <v>N/A</v>
      </c>
      <c r="O2925" s="8" t="str">
        <f>_xlfn.CONCAT(YEAR(OP[[#This Row],[FechaDocumento]]),"-",MONTH(OP[[#This Row],[FechaDocumento]]))</f>
        <v>2026-5</v>
      </c>
    </row>
    <row r="2926" spans="1:15" ht="15">
      <c r="A2926" s="8">
        <v>4205</v>
      </c>
      <c r="B2926" s="8">
        <v>2140250019</v>
      </c>
      <c r="C2926" s="8" t="s">
        <v>735</v>
      </c>
      <c r="D2926" s="8" t="s">
        <v>944</v>
      </c>
      <c r="E2926" s="8" t="s">
        <v>13</v>
      </c>
      <c r="F2926" s="8" t="s">
        <v>47</v>
      </c>
      <c r="G2926" s="8" t="s">
        <v>48</v>
      </c>
      <c r="H2926" s="8" t="s">
        <v>49</v>
      </c>
      <c r="I2926" s="9">
        <v>5000</v>
      </c>
      <c r="J2926" s="9">
        <v>3300</v>
      </c>
      <c r="K2926" s="8" t="s">
        <v>735</v>
      </c>
      <c r="L2926" s="10">
        <v>46155</v>
      </c>
      <c r="N2926" t="str">
        <f>IFERROR(VLOOKUP(A2926,Ordenes!$C$1:$C$215,1,FALSE),"N/A")</f>
        <v>N/A</v>
      </c>
      <c r="O2926" s="8" t="str">
        <f>_xlfn.CONCAT(YEAR(OP[[#This Row],[FechaDocumento]]),"-",MONTH(OP[[#This Row],[FechaDocumento]]))</f>
        <v>2026-5</v>
      </c>
    </row>
    <row r="2927" spans="1:15" ht="15">
      <c r="A2927" s="8">
        <v>4206</v>
      </c>
      <c r="B2927" s="8">
        <v>2140250021</v>
      </c>
      <c r="C2927" s="8" t="s">
        <v>736</v>
      </c>
      <c r="D2927" s="8" t="s">
        <v>944</v>
      </c>
      <c r="E2927" s="8" t="s">
        <v>13</v>
      </c>
      <c r="F2927" s="8" t="s">
        <v>47</v>
      </c>
      <c r="G2927" s="8" t="s">
        <v>48</v>
      </c>
      <c r="H2927" s="8" t="s">
        <v>49</v>
      </c>
      <c r="I2927" s="9">
        <v>5000</v>
      </c>
      <c r="J2927" s="9">
        <v>3300</v>
      </c>
      <c r="K2927" s="8" t="s">
        <v>736</v>
      </c>
      <c r="L2927" s="10">
        <v>46155</v>
      </c>
      <c r="N2927" t="str">
        <f>IFERROR(VLOOKUP(A2927,Ordenes!$C$1:$C$215,1,FALSE),"N/A")</f>
        <v>N/A</v>
      </c>
      <c r="O2927" s="8" t="str">
        <f>_xlfn.CONCAT(YEAR(OP[[#This Row],[FechaDocumento]]),"-",MONTH(OP[[#This Row],[FechaDocumento]]))</f>
        <v>2026-5</v>
      </c>
    </row>
    <row r="2928" spans="1:15" ht="15">
      <c r="A2928" s="8">
        <v>4207</v>
      </c>
      <c r="B2928" s="8">
        <v>2140400008</v>
      </c>
      <c r="C2928" s="8" t="s">
        <v>808</v>
      </c>
      <c r="D2928" s="8" t="s">
        <v>944</v>
      </c>
      <c r="E2928" s="8" t="s">
        <v>13</v>
      </c>
      <c r="F2928" s="8" t="s">
        <v>47</v>
      </c>
      <c r="G2928" s="8" t="s">
        <v>48</v>
      </c>
      <c r="H2928" s="8" t="s">
        <v>49</v>
      </c>
      <c r="I2928" s="9">
        <v>750</v>
      </c>
      <c r="J2928" s="9">
        <v>0</v>
      </c>
      <c r="K2928" s="8" t="s">
        <v>808</v>
      </c>
      <c r="L2928" s="10">
        <v>46155</v>
      </c>
      <c r="N2928" t="str">
        <f>IFERROR(VLOOKUP(A2928,Ordenes!$C$1:$C$215,1,FALSE),"N/A")</f>
        <v>N/A</v>
      </c>
      <c r="O2928" s="8" t="str">
        <f>_xlfn.CONCAT(YEAR(OP[[#This Row],[FechaDocumento]]),"-",MONTH(OP[[#This Row],[FechaDocumento]]))</f>
        <v>2026-5</v>
      </c>
    </row>
    <row r="2929" spans="1:15" ht="15">
      <c r="A2929" s="8">
        <v>4208</v>
      </c>
      <c r="B2929" s="8">
        <v>2140400007</v>
      </c>
      <c r="C2929" s="8" t="s">
        <v>4670</v>
      </c>
      <c r="D2929" s="8" t="s">
        <v>944</v>
      </c>
      <c r="E2929" s="8" t="s">
        <v>13</v>
      </c>
      <c r="F2929" s="8" t="s">
        <v>47</v>
      </c>
      <c r="G2929" s="8" t="s">
        <v>48</v>
      </c>
      <c r="H2929" s="8" t="s">
        <v>49</v>
      </c>
      <c r="I2929" s="9">
        <v>1000</v>
      </c>
      <c r="J2929" s="9">
        <v>0</v>
      </c>
      <c r="K2929" s="8" t="s">
        <v>4670</v>
      </c>
      <c r="L2929" s="10">
        <v>46155</v>
      </c>
      <c r="N2929" t="str">
        <f>IFERROR(VLOOKUP(A2929,Ordenes!$C$1:$C$215,1,FALSE),"N/A")</f>
        <v>N/A</v>
      </c>
      <c r="O2929" s="8" t="str">
        <f>_xlfn.CONCAT(YEAR(OP[[#This Row],[FechaDocumento]]),"-",MONTH(OP[[#This Row],[FechaDocumento]]))</f>
        <v>2026-5</v>
      </c>
    </row>
    <row r="2930" spans="1:15" ht="15">
      <c r="A2930" s="8">
        <v>4209</v>
      </c>
      <c r="B2930" s="8">
        <v>2140370006</v>
      </c>
      <c r="C2930" s="8" t="s">
        <v>4664</v>
      </c>
      <c r="D2930" s="8" t="s">
        <v>944</v>
      </c>
      <c r="E2930" s="8" t="s">
        <v>13</v>
      </c>
      <c r="F2930" s="8" t="s">
        <v>47</v>
      </c>
      <c r="G2930" s="8" t="s">
        <v>48</v>
      </c>
      <c r="H2930" s="8" t="s">
        <v>49</v>
      </c>
      <c r="I2930" s="9">
        <v>500</v>
      </c>
      <c r="J2930" s="9">
        <v>0</v>
      </c>
      <c r="K2930" s="8" t="s">
        <v>4664</v>
      </c>
      <c r="L2930" s="10">
        <v>46155</v>
      </c>
      <c r="N2930" t="str">
        <f>IFERROR(VLOOKUP(A2930,Ordenes!$C$1:$C$215,1,FALSE),"N/A")</f>
        <v>N/A</v>
      </c>
      <c r="O2930" s="8" t="str">
        <f>_xlfn.CONCAT(YEAR(OP[[#This Row],[FechaDocumento]]),"-",MONTH(OP[[#This Row],[FechaDocumento]]))</f>
        <v>2026-5</v>
      </c>
    </row>
    <row r="2931" spans="1:15" ht="15">
      <c r="A2931" s="8">
        <v>4210</v>
      </c>
      <c r="B2931" s="8">
        <v>2140400009</v>
      </c>
      <c r="C2931" s="8" t="s">
        <v>969</v>
      </c>
      <c r="D2931" s="8" t="s">
        <v>944</v>
      </c>
      <c r="E2931" s="8" t="s">
        <v>13</v>
      </c>
      <c r="F2931" s="8" t="s">
        <v>47</v>
      </c>
      <c r="G2931" s="8" t="s">
        <v>48</v>
      </c>
      <c r="H2931" s="8" t="s">
        <v>49</v>
      </c>
      <c r="I2931" s="9">
        <v>1000</v>
      </c>
      <c r="J2931" s="9">
        <v>0</v>
      </c>
      <c r="K2931" s="8" t="s">
        <v>969</v>
      </c>
      <c r="L2931" s="10">
        <v>46155</v>
      </c>
      <c r="N2931" t="str">
        <f>IFERROR(VLOOKUP(A2931,Ordenes!$C$1:$C$215,1,FALSE),"N/A")</f>
        <v>N/A</v>
      </c>
      <c r="O2931" s="8" t="str">
        <f>_xlfn.CONCAT(YEAR(OP[[#This Row],[FechaDocumento]]),"-",MONTH(OP[[#This Row],[FechaDocumento]]))</f>
        <v>2026-5</v>
      </c>
    </row>
    <row r="2932" spans="1:15" ht="15">
      <c r="A2932" s="8">
        <v>4211</v>
      </c>
      <c r="B2932" s="8">
        <v>2140410001</v>
      </c>
      <c r="C2932" s="8" t="s">
        <v>4687</v>
      </c>
      <c r="D2932" s="8" t="s">
        <v>944</v>
      </c>
      <c r="E2932" s="8" t="s">
        <v>13</v>
      </c>
      <c r="F2932" s="8" t="s">
        <v>47</v>
      </c>
      <c r="G2932" s="8" t="s">
        <v>48</v>
      </c>
      <c r="H2932" s="8" t="s">
        <v>49</v>
      </c>
      <c r="I2932" s="9">
        <v>500</v>
      </c>
      <c r="J2932" s="9">
        <v>0</v>
      </c>
      <c r="K2932" s="8" t="s">
        <v>4687</v>
      </c>
      <c r="L2932" s="10">
        <v>46155</v>
      </c>
      <c r="N2932" t="str">
        <f>IFERROR(VLOOKUP(A2932,Ordenes!$C$1:$C$215,1,FALSE),"N/A")</f>
        <v>N/A</v>
      </c>
      <c r="O2932" s="8" t="str">
        <f>_xlfn.CONCAT(YEAR(OP[[#This Row],[FechaDocumento]]),"-",MONTH(OP[[#This Row],[FechaDocumento]]))</f>
        <v>2026-5</v>
      </c>
    </row>
    <row r="2933" spans="1:15" ht="15">
      <c r="A2933" s="8">
        <v>4212</v>
      </c>
      <c r="B2933" s="8">
        <v>2140400001</v>
      </c>
      <c r="C2933" s="8" t="s">
        <v>806</v>
      </c>
      <c r="D2933" s="8" t="s">
        <v>944</v>
      </c>
      <c r="E2933" s="8" t="s">
        <v>13</v>
      </c>
      <c r="F2933" s="8" t="s">
        <v>47</v>
      </c>
      <c r="G2933" s="8" t="s">
        <v>48</v>
      </c>
      <c r="H2933" s="8" t="s">
        <v>49</v>
      </c>
      <c r="I2933" s="9">
        <v>1400</v>
      </c>
      <c r="J2933" s="9">
        <v>0</v>
      </c>
      <c r="K2933" s="8" t="s">
        <v>806</v>
      </c>
      <c r="L2933" s="10">
        <v>46155</v>
      </c>
      <c r="N2933" t="str">
        <f>IFERROR(VLOOKUP(A2933,Ordenes!$C$1:$C$215,1,FALSE),"N/A")</f>
        <v>N/A</v>
      </c>
      <c r="O2933" s="8" t="str">
        <f>_xlfn.CONCAT(YEAR(OP[[#This Row],[FechaDocumento]]),"-",MONTH(OP[[#This Row],[FechaDocumento]]))</f>
        <v>2026-5</v>
      </c>
    </row>
    <row r="2934" spans="1:15" ht="15">
      <c r="A2934" s="8">
        <v>4213</v>
      </c>
      <c r="B2934" s="8">
        <v>2140370008</v>
      </c>
      <c r="C2934" s="8" t="s">
        <v>738</v>
      </c>
      <c r="D2934" s="8" t="s">
        <v>944</v>
      </c>
      <c r="E2934" s="8" t="s">
        <v>13</v>
      </c>
      <c r="F2934" s="8" t="s">
        <v>47</v>
      </c>
      <c r="G2934" s="8" t="s">
        <v>48</v>
      </c>
      <c r="H2934" s="8" t="s">
        <v>49</v>
      </c>
      <c r="I2934" s="9">
        <v>1000</v>
      </c>
      <c r="J2934" s="9">
        <v>0</v>
      </c>
      <c r="K2934" s="8" t="s">
        <v>738</v>
      </c>
      <c r="L2934" s="10">
        <v>46155</v>
      </c>
      <c r="N2934" t="str">
        <f>IFERROR(VLOOKUP(A2934,Ordenes!$C$1:$C$215,1,FALSE),"N/A")</f>
        <v>N/A</v>
      </c>
      <c r="O2934" s="8" t="str">
        <f>_xlfn.CONCAT(YEAR(OP[[#This Row],[FechaDocumento]]),"-",MONTH(OP[[#This Row],[FechaDocumento]]))</f>
        <v>2026-5</v>
      </c>
    </row>
    <row r="2935" spans="1:15" ht="15">
      <c r="A2935" s="8">
        <v>4214</v>
      </c>
      <c r="B2935" s="8">
        <v>2140190018</v>
      </c>
      <c r="C2935" s="8" t="s">
        <v>743</v>
      </c>
      <c r="D2935" s="8" t="s">
        <v>944</v>
      </c>
      <c r="E2935" s="8" t="s">
        <v>13</v>
      </c>
      <c r="F2935" s="8" t="s">
        <v>47</v>
      </c>
      <c r="G2935" s="8" t="s">
        <v>48</v>
      </c>
      <c r="H2935" s="8" t="s">
        <v>49</v>
      </c>
      <c r="I2935" s="9">
        <v>1800</v>
      </c>
      <c r="J2935" s="9">
        <v>0</v>
      </c>
      <c r="K2935" s="8" t="s">
        <v>743</v>
      </c>
      <c r="L2935" s="10">
        <v>46155</v>
      </c>
      <c r="N2935" t="str">
        <f>IFERROR(VLOOKUP(A2935,Ordenes!$C$1:$C$215,1,FALSE),"N/A")</f>
        <v>N/A</v>
      </c>
      <c r="O2935" s="8" t="str">
        <f>_xlfn.CONCAT(YEAR(OP[[#This Row],[FechaDocumento]]),"-",MONTH(OP[[#This Row],[FechaDocumento]]))</f>
        <v>2026-5</v>
      </c>
    </row>
    <row r="2936" spans="1:15" ht="15">
      <c r="A2936" s="8">
        <v>4215</v>
      </c>
      <c r="B2936" s="8">
        <v>2140390001</v>
      </c>
      <c r="C2936" s="8" t="s">
        <v>160</v>
      </c>
      <c r="D2936" s="8" t="s">
        <v>944</v>
      </c>
      <c r="E2936" s="8" t="s">
        <v>13</v>
      </c>
      <c r="F2936" s="8" t="s">
        <v>47</v>
      </c>
      <c r="G2936" s="8" t="s">
        <v>48</v>
      </c>
      <c r="H2936" s="8" t="s">
        <v>49</v>
      </c>
      <c r="I2936" s="9">
        <v>3000</v>
      </c>
      <c r="J2936" s="9">
        <v>0</v>
      </c>
      <c r="K2936" s="8" t="s">
        <v>160</v>
      </c>
      <c r="L2936" s="10">
        <v>46155</v>
      </c>
      <c r="N2936" t="str">
        <f>IFERROR(VLOOKUP(A2936,Ordenes!$C$1:$C$215,1,FALSE),"N/A")</f>
        <v>N/A</v>
      </c>
      <c r="O2936" s="8" t="str">
        <f>_xlfn.CONCAT(YEAR(OP[[#This Row],[FechaDocumento]]),"-",MONTH(OP[[#This Row],[FechaDocumento]]))</f>
        <v>2026-5</v>
      </c>
    </row>
    <row r="2937" spans="1:15" ht="15">
      <c r="A2937" s="8">
        <v>4216</v>
      </c>
      <c r="B2937" s="8">
        <v>2140190030</v>
      </c>
      <c r="C2937" s="8" t="s">
        <v>838</v>
      </c>
      <c r="D2937" s="8" t="s">
        <v>944</v>
      </c>
      <c r="E2937" s="8" t="s">
        <v>13</v>
      </c>
      <c r="F2937" s="8" t="s">
        <v>47</v>
      </c>
      <c r="G2937" s="8" t="s">
        <v>48</v>
      </c>
      <c r="H2937" s="8" t="s">
        <v>49</v>
      </c>
      <c r="I2937" s="9">
        <v>3000</v>
      </c>
      <c r="J2937" s="9">
        <v>0</v>
      </c>
      <c r="K2937" s="8" t="s">
        <v>838</v>
      </c>
      <c r="L2937" s="10">
        <v>46155</v>
      </c>
      <c r="N2937" t="str">
        <f>IFERROR(VLOOKUP(A2937,Ordenes!$C$1:$C$215,1,FALSE),"N/A")</f>
        <v>N/A</v>
      </c>
      <c r="O2937" s="8" t="str">
        <f>_xlfn.CONCAT(YEAR(OP[[#This Row],[FechaDocumento]]),"-",MONTH(OP[[#This Row],[FechaDocumento]]))</f>
        <v>2026-5</v>
      </c>
    </row>
    <row r="2938" spans="1:15" ht="15">
      <c r="A2938" s="8">
        <v>4217</v>
      </c>
      <c r="B2938" s="8">
        <v>2310230097</v>
      </c>
      <c r="C2938" s="8" t="s">
        <v>11</v>
      </c>
      <c r="D2938" s="8" t="s">
        <v>944</v>
      </c>
      <c r="E2938" s="8" t="s">
        <v>13</v>
      </c>
      <c r="F2938" s="8" t="s">
        <v>14</v>
      </c>
      <c r="G2938" s="8" t="s">
        <v>15</v>
      </c>
      <c r="H2938" s="8" t="s">
        <v>16</v>
      </c>
      <c r="I2938" s="9">
        <v>440000</v>
      </c>
      <c r="J2938" s="9">
        <v>0</v>
      </c>
      <c r="K2938" s="8" t="s">
        <v>11</v>
      </c>
      <c r="L2938" s="10">
        <v>46156</v>
      </c>
      <c r="N2938">
        <f>IFERROR(VLOOKUP(A2938,Ordenes!$C$1:$C$215,1,FALSE),"N/A")</f>
        <v>4217</v>
      </c>
      <c r="O2938" s="8" t="str">
        <f>_xlfn.CONCAT(YEAR(OP[[#This Row],[FechaDocumento]]),"-",MONTH(OP[[#This Row],[FechaDocumento]]))</f>
        <v>2026-5</v>
      </c>
    </row>
    <row r="2939" spans="1:15" ht="15">
      <c r="A2939" s="8">
        <v>4221</v>
      </c>
      <c r="B2939" s="8">
        <v>2310030236</v>
      </c>
      <c r="C2939" s="8" t="s">
        <v>280</v>
      </c>
      <c r="D2939" s="8" t="s">
        <v>12</v>
      </c>
      <c r="E2939" s="8" t="s">
        <v>13</v>
      </c>
      <c r="F2939" s="8" t="s">
        <v>91</v>
      </c>
      <c r="G2939" s="8" t="s">
        <v>92</v>
      </c>
      <c r="H2939" s="8" t="s">
        <v>93</v>
      </c>
      <c r="I2939" s="9">
        <v>300</v>
      </c>
      <c r="J2939" s="9">
        <v>300</v>
      </c>
      <c r="K2939" s="8" t="s">
        <v>280</v>
      </c>
      <c r="L2939" s="10">
        <v>46157</v>
      </c>
      <c r="N2939" t="str">
        <f>IFERROR(VLOOKUP(A2939,Ordenes!$C$1:$C$215,1,FALSE),"N/A")</f>
        <v>N/A</v>
      </c>
      <c r="O2939" s="8" t="str">
        <f>_xlfn.CONCAT(YEAR(OP[[#This Row],[FechaDocumento]]),"-",MONTH(OP[[#This Row],[FechaDocumento]]))</f>
        <v>2026-5</v>
      </c>
    </row>
    <row r="2940" spans="1:15" ht="15">
      <c r="A2940" s="8">
        <v>4222</v>
      </c>
      <c r="B2940" s="8">
        <v>2310030240</v>
      </c>
      <c r="C2940" s="8" t="s">
        <v>577</v>
      </c>
      <c r="D2940" s="8" t="s">
        <v>944</v>
      </c>
      <c r="E2940" s="8" t="s">
        <v>13</v>
      </c>
      <c r="F2940" s="8" t="s">
        <v>91</v>
      </c>
      <c r="G2940" s="8" t="s">
        <v>92</v>
      </c>
      <c r="H2940" s="8" t="s">
        <v>93</v>
      </c>
      <c r="I2940" s="9">
        <v>150</v>
      </c>
      <c r="J2940" s="9">
        <v>0</v>
      </c>
      <c r="K2940" s="8" t="s">
        <v>577</v>
      </c>
      <c r="L2940" s="10">
        <v>46157</v>
      </c>
      <c r="N2940" t="str">
        <f>IFERROR(VLOOKUP(A2940,Ordenes!$C$1:$C$215,1,FALSE),"N/A")</f>
        <v>N/A</v>
      </c>
      <c r="O2940" s="8" t="str">
        <f>_xlfn.CONCAT(YEAR(OP[[#This Row],[FechaDocumento]]),"-",MONTH(OP[[#This Row],[FechaDocumento]]))</f>
        <v>2026-5</v>
      </c>
    </row>
    <row r="2941" spans="1:15" ht="15">
      <c r="A2941" s="8">
        <v>4223</v>
      </c>
      <c r="B2941" s="8">
        <v>2310250014</v>
      </c>
      <c r="C2941" s="8" t="s">
        <v>113</v>
      </c>
      <c r="D2941" s="8" t="s">
        <v>944</v>
      </c>
      <c r="E2941" s="8" t="s">
        <v>13</v>
      </c>
      <c r="F2941" s="8" t="s">
        <v>91</v>
      </c>
      <c r="G2941" s="8" t="s">
        <v>92</v>
      </c>
      <c r="H2941" s="8" t="s">
        <v>93</v>
      </c>
      <c r="I2941" s="9">
        <v>600</v>
      </c>
      <c r="J2941" s="9">
        <v>0</v>
      </c>
      <c r="K2941" s="8" t="s">
        <v>113</v>
      </c>
      <c r="L2941" s="10">
        <v>46157</v>
      </c>
      <c r="N2941" t="str">
        <f>IFERROR(VLOOKUP(A2941,Ordenes!$C$1:$C$215,1,FALSE),"N/A")</f>
        <v>N/A</v>
      </c>
      <c r="O2941" s="8" t="str">
        <f>_xlfn.CONCAT(YEAR(OP[[#This Row],[FechaDocumento]]),"-",MONTH(OP[[#This Row],[FechaDocumento]]))</f>
        <v>2026-5</v>
      </c>
    </row>
    <row r="2942" spans="1:15" ht="15">
      <c r="A2942" s="8">
        <v>4224</v>
      </c>
      <c r="B2942" s="8">
        <v>2310250012</v>
      </c>
      <c r="C2942" s="8" t="s">
        <v>112</v>
      </c>
      <c r="D2942" s="8" t="s">
        <v>944</v>
      </c>
      <c r="E2942" s="8" t="s">
        <v>13</v>
      </c>
      <c r="F2942" s="8" t="s">
        <v>91</v>
      </c>
      <c r="G2942" s="8" t="s">
        <v>92</v>
      </c>
      <c r="H2942" s="8" t="s">
        <v>93</v>
      </c>
      <c r="I2942" s="9">
        <v>600</v>
      </c>
      <c r="J2942" s="9">
        <v>0</v>
      </c>
      <c r="K2942" s="8" t="s">
        <v>112</v>
      </c>
      <c r="L2942" s="10">
        <v>46157</v>
      </c>
      <c r="N2942" t="str">
        <f>IFERROR(VLOOKUP(A2942,Ordenes!$C$1:$C$215,1,FALSE),"N/A")</f>
        <v>N/A</v>
      </c>
      <c r="O2942" s="8" t="str">
        <f>_xlfn.CONCAT(YEAR(OP[[#This Row],[FechaDocumento]]),"-",MONTH(OP[[#This Row],[FechaDocumento]]))</f>
        <v>2026-5</v>
      </c>
    </row>
    <row r="2943" spans="1:15" ht="15">
      <c r="A2943" s="8">
        <v>4225</v>
      </c>
      <c r="B2943" s="8">
        <v>2310250009</v>
      </c>
      <c r="C2943" s="8" t="s">
        <v>104</v>
      </c>
      <c r="D2943" s="8" t="s">
        <v>944</v>
      </c>
      <c r="E2943" s="8" t="s">
        <v>13</v>
      </c>
      <c r="F2943" s="8" t="s">
        <v>91</v>
      </c>
      <c r="G2943" s="8" t="s">
        <v>92</v>
      </c>
      <c r="H2943" s="8" t="s">
        <v>93</v>
      </c>
      <c r="I2943" s="9">
        <v>600</v>
      </c>
      <c r="J2943" s="9">
        <v>0</v>
      </c>
      <c r="K2943" s="8" t="s">
        <v>104</v>
      </c>
      <c r="L2943" s="10">
        <v>46157</v>
      </c>
      <c r="N2943" t="str">
        <f>IFERROR(VLOOKUP(A2943,Ordenes!$C$1:$C$215,1,FALSE),"N/A")</f>
        <v>N/A</v>
      </c>
      <c r="O2943" s="8" t="str">
        <f>_xlfn.CONCAT(YEAR(OP[[#This Row],[FechaDocumento]]),"-",MONTH(OP[[#This Row],[FechaDocumento]]))</f>
        <v>2026-5</v>
      </c>
    </row>
    <row r="2944" spans="1:15" ht="15">
      <c r="A2944" s="8">
        <v>4226</v>
      </c>
      <c r="B2944" s="8">
        <v>2310250007</v>
      </c>
      <c r="C2944" s="8" t="s">
        <v>103</v>
      </c>
      <c r="D2944" s="8" t="s">
        <v>944</v>
      </c>
      <c r="E2944" s="8" t="s">
        <v>13</v>
      </c>
      <c r="F2944" s="8" t="s">
        <v>91</v>
      </c>
      <c r="G2944" s="8" t="s">
        <v>92</v>
      </c>
      <c r="H2944" s="8" t="s">
        <v>93</v>
      </c>
      <c r="I2944" s="9">
        <v>600</v>
      </c>
      <c r="J2944" s="9">
        <v>0</v>
      </c>
      <c r="K2944" s="8" t="s">
        <v>103</v>
      </c>
      <c r="L2944" s="10">
        <v>46157</v>
      </c>
      <c r="N2944" t="str">
        <f>IFERROR(VLOOKUP(A2944,Ordenes!$C$1:$C$215,1,FALSE),"N/A")</f>
        <v>N/A</v>
      </c>
      <c r="O2944" s="8" t="str">
        <f>_xlfn.CONCAT(YEAR(OP[[#This Row],[FechaDocumento]]),"-",MONTH(OP[[#This Row],[FechaDocumento]]))</f>
        <v>2026-5</v>
      </c>
    </row>
    <row r="2945" spans="1:15" ht="15">
      <c r="A2945" s="8">
        <v>4227</v>
      </c>
      <c r="B2945" s="8">
        <v>2310250015</v>
      </c>
      <c r="C2945" s="8" t="s">
        <v>114</v>
      </c>
      <c r="D2945" s="8" t="s">
        <v>944</v>
      </c>
      <c r="E2945" s="8" t="s">
        <v>13</v>
      </c>
      <c r="F2945" s="8" t="s">
        <v>91</v>
      </c>
      <c r="G2945" s="8" t="s">
        <v>92</v>
      </c>
      <c r="H2945" s="8" t="s">
        <v>93</v>
      </c>
      <c r="I2945" s="9">
        <v>600</v>
      </c>
      <c r="J2945" s="9">
        <v>0</v>
      </c>
      <c r="K2945" s="8" t="s">
        <v>114</v>
      </c>
      <c r="L2945" s="10">
        <v>46157</v>
      </c>
      <c r="N2945" t="str">
        <f>IFERROR(VLOOKUP(A2945,Ordenes!$C$1:$C$215,1,FALSE),"N/A")</f>
        <v>N/A</v>
      </c>
      <c r="O2945" s="8" t="str">
        <f>_xlfn.CONCAT(YEAR(OP[[#This Row],[FechaDocumento]]),"-",MONTH(OP[[#This Row],[FechaDocumento]]))</f>
        <v>2026-5</v>
      </c>
    </row>
    <row r="2946" spans="1:15" ht="15">
      <c r="A2946" s="8">
        <v>4228</v>
      </c>
      <c r="B2946" s="8">
        <v>2310250029</v>
      </c>
      <c r="C2946" s="8" t="s">
        <v>115</v>
      </c>
      <c r="D2946" s="8" t="s">
        <v>944</v>
      </c>
      <c r="E2946" s="8" t="s">
        <v>13</v>
      </c>
      <c r="F2946" s="8" t="s">
        <v>91</v>
      </c>
      <c r="G2946" s="8" t="s">
        <v>92</v>
      </c>
      <c r="H2946" s="8" t="s">
        <v>93</v>
      </c>
      <c r="I2946" s="9">
        <v>600</v>
      </c>
      <c r="J2946" s="9">
        <v>0</v>
      </c>
      <c r="K2946" s="8" t="s">
        <v>115</v>
      </c>
      <c r="L2946" s="10">
        <v>46157</v>
      </c>
      <c r="N2946" t="str">
        <f>IFERROR(VLOOKUP(A2946,Ordenes!$C$1:$C$215,1,FALSE),"N/A")</f>
        <v>N/A</v>
      </c>
      <c r="O2946" s="8" t="str">
        <f>_xlfn.CONCAT(YEAR(OP[[#This Row],[FechaDocumento]]),"-",MONTH(OP[[#This Row],[FechaDocumento]]))</f>
        <v>2026-5</v>
      </c>
    </row>
    <row r="2947" spans="1:15" ht="15">
      <c r="A2947" s="8">
        <v>4229</v>
      </c>
      <c r="B2947" s="8">
        <v>2310030273</v>
      </c>
      <c r="C2947" s="8" t="s">
        <v>349</v>
      </c>
      <c r="D2947" s="8" t="s">
        <v>944</v>
      </c>
      <c r="E2947" s="8" t="s">
        <v>13</v>
      </c>
      <c r="F2947" s="8" t="s">
        <v>91</v>
      </c>
      <c r="G2947" s="8" t="s">
        <v>92</v>
      </c>
      <c r="H2947" s="8" t="s">
        <v>93</v>
      </c>
      <c r="I2947" s="9">
        <v>5499</v>
      </c>
      <c r="J2947" s="9">
        <v>0</v>
      </c>
      <c r="K2947" s="8" t="s">
        <v>349</v>
      </c>
      <c r="L2947" s="10">
        <v>46157</v>
      </c>
      <c r="N2947" t="str">
        <f>IFERROR(VLOOKUP(A2947,Ordenes!$C$1:$C$215,1,FALSE),"N/A")</f>
        <v>N/A</v>
      </c>
      <c r="O2947" s="8" t="str">
        <f>_xlfn.CONCAT(YEAR(OP[[#This Row],[FechaDocumento]]),"-",MONTH(OP[[#This Row],[FechaDocumento]]))</f>
        <v>2026-5</v>
      </c>
    </row>
    <row r="2948" spans="1:15" ht="15">
      <c r="A2948" s="8">
        <v>4230</v>
      </c>
      <c r="B2948" s="8">
        <v>2310180048</v>
      </c>
      <c r="C2948" s="8" t="s">
        <v>290</v>
      </c>
      <c r="D2948" s="8" t="s">
        <v>944</v>
      </c>
      <c r="E2948" s="8" t="s">
        <v>13</v>
      </c>
      <c r="F2948" s="8" t="s">
        <v>91</v>
      </c>
      <c r="G2948" s="8" t="s">
        <v>92</v>
      </c>
      <c r="H2948" s="8" t="s">
        <v>93</v>
      </c>
      <c r="I2948" s="9">
        <v>500</v>
      </c>
      <c r="J2948" s="9">
        <v>200</v>
      </c>
      <c r="K2948" s="8" t="s">
        <v>290</v>
      </c>
      <c r="L2948" s="10">
        <v>46157</v>
      </c>
      <c r="N2948" t="str">
        <f>IFERROR(VLOOKUP(A2948,Ordenes!$C$1:$C$215,1,FALSE),"N/A")</f>
        <v>N/A</v>
      </c>
      <c r="O2948" s="8" t="str">
        <f>_xlfn.CONCAT(YEAR(OP[[#This Row],[FechaDocumento]]),"-",MONTH(OP[[#This Row],[FechaDocumento]]))</f>
        <v>2026-5</v>
      </c>
    </row>
    <row r="2949" spans="1:15" ht="15">
      <c r="A2949" s="8">
        <v>4231</v>
      </c>
      <c r="B2949" s="8">
        <v>2310180040</v>
      </c>
      <c r="C2949" s="8" t="s">
        <v>643</v>
      </c>
      <c r="D2949" s="8" t="s">
        <v>944</v>
      </c>
      <c r="E2949" s="8" t="s">
        <v>13</v>
      </c>
      <c r="F2949" s="8" t="s">
        <v>91</v>
      </c>
      <c r="G2949" s="8" t="s">
        <v>92</v>
      </c>
      <c r="H2949" s="8" t="s">
        <v>93</v>
      </c>
      <c r="I2949" s="9">
        <v>250</v>
      </c>
      <c r="J2949" s="9">
        <v>0</v>
      </c>
      <c r="K2949" s="8" t="s">
        <v>643</v>
      </c>
      <c r="L2949" s="10">
        <v>46157</v>
      </c>
      <c r="N2949" t="str">
        <f>IFERROR(VLOOKUP(A2949,Ordenes!$C$1:$C$215,1,FALSE),"N/A")</f>
        <v>N/A</v>
      </c>
      <c r="O2949" s="8" t="str">
        <f>_xlfn.CONCAT(YEAR(OP[[#This Row],[FechaDocumento]]),"-",MONTH(OP[[#This Row],[FechaDocumento]]))</f>
        <v>2026-5</v>
      </c>
    </row>
    <row r="2950" spans="1:15" ht="15">
      <c r="A2950" s="8">
        <v>4232</v>
      </c>
      <c r="B2950" s="8">
        <v>2310180035</v>
      </c>
      <c r="C2950" s="8" t="s">
        <v>578</v>
      </c>
      <c r="D2950" s="8" t="s">
        <v>944</v>
      </c>
      <c r="E2950" s="8" t="s">
        <v>13</v>
      </c>
      <c r="F2950" s="8" t="s">
        <v>91</v>
      </c>
      <c r="G2950" s="8" t="s">
        <v>92</v>
      </c>
      <c r="H2950" s="8" t="s">
        <v>93</v>
      </c>
      <c r="I2950" s="9">
        <v>300</v>
      </c>
      <c r="J2950" s="9">
        <v>0</v>
      </c>
      <c r="K2950" s="8" t="s">
        <v>578</v>
      </c>
      <c r="L2950" s="10">
        <v>46157</v>
      </c>
      <c r="N2950" t="str">
        <f>IFERROR(VLOOKUP(A2950,Ordenes!$C$1:$C$215,1,FALSE),"N/A")</f>
        <v>N/A</v>
      </c>
      <c r="O2950" s="8" t="str">
        <f>_xlfn.CONCAT(YEAR(OP[[#This Row],[FechaDocumento]]),"-",MONTH(OP[[#This Row],[FechaDocumento]]))</f>
        <v>2026-5</v>
      </c>
    </row>
    <row r="2951" spans="1:15" ht="15">
      <c r="A2951" s="8">
        <v>4233</v>
      </c>
      <c r="B2951" s="8">
        <v>2310180047</v>
      </c>
      <c r="C2951" s="8" t="s">
        <v>642</v>
      </c>
      <c r="D2951" s="8" t="s">
        <v>944</v>
      </c>
      <c r="E2951" s="8" t="s">
        <v>13</v>
      </c>
      <c r="F2951" s="8" t="s">
        <v>91</v>
      </c>
      <c r="G2951" s="8" t="s">
        <v>92</v>
      </c>
      <c r="H2951" s="8" t="s">
        <v>93</v>
      </c>
      <c r="I2951" s="9">
        <v>175</v>
      </c>
      <c r="J2951" s="9">
        <v>0</v>
      </c>
      <c r="K2951" s="8" t="s">
        <v>642</v>
      </c>
      <c r="L2951" s="10">
        <v>46157</v>
      </c>
      <c r="N2951" t="str">
        <f>IFERROR(VLOOKUP(A2951,Ordenes!$C$1:$C$215,1,FALSE),"N/A")</f>
        <v>N/A</v>
      </c>
      <c r="O2951" s="8" t="str">
        <f>_xlfn.CONCAT(YEAR(OP[[#This Row],[FechaDocumento]]),"-",MONTH(OP[[#This Row],[FechaDocumento]]))</f>
        <v>2026-5</v>
      </c>
    </row>
    <row r="2952" spans="1:15" ht="15">
      <c r="A2952" s="8">
        <v>4234</v>
      </c>
      <c r="B2952" s="8">
        <v>2310180050</v>
      </c>
      <c r="C2952" s="8" t="s">
        <v>571</v>
      </c>
      <c r="D2952" s="8" t="s">
        <v>944</v>
      </c>
      <c r="E2952" s="8" t="s">
        <v>13</v>
      </c>
      <c r="F2952" s="8" t="s">
        <v>91</v>
      </c>
      <c r="G2952" s="8" t="s">
        <v>92</v>
      </c>
      <c r="H2952" s="8" t="s">
        <v>93</v>
      </c>
      <c r="I2952" s="9">
        <v>100</v>
      </c>
      <c r="J2952" s="9">
        <v>0</v>
      </c>
      <c r="K2952" s="8" t="s">
        <v>571</v>
      </c>
      <c r="L2952" s="10">
        <v>46157</v>
      </c>
      <c r="N2952" t="str">
        <f>IFERROR(VLOOKUP(A2952,Ordenes!$C$1:$C$215,1,FALSE),"N/A")</f>
        <v>N/A</v>
      </c>
      <c r="O2952" s="8" t="str">
        <f>_xlfn.CONCAT(YEAR(OP[[#This Row],[FechaDocumento]]),"-",MONTH(OP[[#This Row],[FechaDocumento]]))</f>
        <v>2026-5</v>
      </c>
    </row>
    <row r="2953" spans="1:15" ht="15">
      <c r="A2953" s="8">
        <v>4235</v>
      </c>
      <c r="B2953" s="8">
        <v>2310180041</v>
      </c>
      <c r="C2953" s="8" t="s">
        <v>570</v>
      </c>
      <c r="D2953" s="8" t="s">
        <v>944</v>
      </c>
      <c r="E2953" s="8" t="s">
        <v>13</v>
      </c>
      <c r="F2953" s="8" t="s">
        <v>91</v>
      </c>
      <c r="G2953" s="8" t="s">
        <v>92</v>
      </c>
      <c r="H2953" s="8" t="s">
        <v>93</v>
      </c>
      <c r="I2953" s="9">
        <v>225</v>
      </c>
      <c r="J2953" s="9">
        <v>0</v>
      </c>
      <c r="K2953" s="8" t="s">
        <v>570</v>
      </c>
      <c r="L2953" s="10">
        <v>46157</v>
      </c>
      <c r="N2953" t="str">
        <f>IFERROR(VLOOKUP(A2953,Ordenes!$C$1:$C$215,1,FALSE),"N/A")</f>
        <v>N/A</v>
      </c>
      <c r="O2953" s="8" t="str">
        <f>_xlfn.CONCAT(YEAR(OP[[#This Row],[FechaDocumento]]),"-",MONTH(OP[[#This Row],[FechaDocumento]]))</f>
        <v>2026-5</v>
      </c>
    </row>
    <row r="2954" spans="1:15" ht="15">
      <c r="A2954" s="8">
        <v>4236</v>
      </c>
      <c r="B2954" s="8">
        <v>2310180037</v>
      </c>
      <c r="C2954" s="8" t="s">
        <v>641</v>
      </c>
      <c r="D2954" s="8" t="s">
        <v>944</v>
      </c>
      <c r="E2954" s="8" t="s">
        <v>13</v>
      </c>
      <c r="F2954" s="8" t="s">
        <v>91</v>
      </c>
      <c r="G2954" s="8" t="s">
        <v>92</v>
      </c>
      <c r="H2954" s="8" t="s">
        <v>93</v>
      </c>
      <c r="I2954" s="9">
        <v>100</v>
      </c>
      <c r="J2954" s="9">
        <v>0</v>
      </c>
      <c r="K2954" s="8" t="s">
        <v>641</v>
      </c>
      <c r="L2954" s="10">
        <v>46157</v>
      </c>
      <c r="N2954" t="str">
        <f>IFERROR(VLOOKUP(A2954,Ordenes!$C$1:$C$215,1,FALSE),"N/A")</f>
        <v>N/A</v>
      </c>
      <c r="O2954" s="8" t="str">
        <f>_xlfn.CONCAT(YEAR(OP[[#This Row],[FechaDocumento]]),"-",MONTH(OP[[#This Row],[FechaDocumento]]))</f>
        <v>2026-5</v>
      </c>
    </row>
    <row r="2955" spans="1:15" ht="15">
      <c r="A2955" s="8">
        <v>4237</v>
      </c>
      <c r="B2955" s="8">
        <v>2310180051</v>
      </c>
      <c r="C2955" s="8" t="s">
        <v>640</v>
      </c>
      <c r="D2955" s="8" t="s">
        <v>944</v>
      </c>
      <c r="E2955" s="8" t="s">
        <v>13</v>
      </c>
      <c r="F2955" s="8" t="s">
        <v>91</v>
      </c>
      <c r="G2955" s="8" t="s">
        <v>92</v>
      </c>
      <c r="H2955" s="8" t="s">
        <v>93</v>
      </c>
      <c r="I2955" s="9">
        <v>75</v>
      </c>
      <c r="J2955" s="9">
        <v>0</v>
      </c>
      <c r="K2955" s="8" t="s">
        <v>640</v>
      </c>
      <c r="L2955" s="10">
        <v>46157</v>
      </c>
      <c r="N2955" t="str">
        <f>IFERROR(VLOOKUP(A2955,Ordenes!$C$1:$C$215,1,FALSE),"N/A")</f>
        <v>N/A</v>
      </c>
      <c r="O2955" s="8" t="str">
        <f>_xlfn.CONCAT(YEAR(OP[[#This Row],[FechaDocumento]]),"-",MONTH(OP[[#This Row],[FechaDocumento]]))</f>
        <v>2026-5</v>
      </c>
    </row>
    <row r="2956" spans="1:15" ht="15">
      <c r="A2956" s="8">
        <v>4238</v>
      </c>
      <c r="B2956" s="8">
        <v>2310180036</v>
      </c>
      <c r="C2956" s="8" t="s">
        <v>569</v>
      </c>
      <c r="D2956" s="8" t="s">
        <v>944</v>
      </c>
      <c r="E2956" s="8" t="s">
        <v>13</v>
      </c>
      <c r="F2956" s="8" t="s">
        <v>91</v>
      </c>
      <c r="G2956" s="8" t="s">
        <v>92</v>
      </c>
      <c r="H2956" s="8" t="s">
        <v>93</v>
      </c>
      <c r="I2956" s="9">
        <v>250</v>
      </c>
      <c r="J2956" s="9">
        <v>0</v>
      </c>
      <c r="K2956" s="8" t="s">
        <v>569</v>
      </c>
      <c r="L2956" s="10">
        <v>46157</v>
      </c>
      <c r="N2956" t="str">
        <f>IFERROR(VLOOKUP(A2956,Ordenes!$C$1:$C$215,1,FALSE),"N/A")</f>
        <v>N/A</v>
      </c>
      <c r="O2956" s="8" t="str">
        <f>_xlfn.CONCAT(YEAR(OP[[#This Row],[FechaDocumento]]),"-",MONTH(OP[[#This Row],[FechaDocumento]]))</f>
        <v>2026-5</v>
      </c>
    </row>
    <row r="2957" spans="1:15" ht="15">
      <c r="A2957" s="8">
        <v>4239</v>
      </c>
      <c r="B2957" s="8">
        <v>2310180045</v>
      </c>
      <c r="C2957" s="8" t="s">
        <v>644</v>
      </c>
      <c r="D2957" s="8" t="s">
        <v>944</v>
      </c>
      <c r="E2957" s="8" t="s">
        <v>13</v>
      </c>
      <c r="F2957" s="8" t="s">
        <v>91</v>
      </c>
      <c r="G2957" s="8" t="s">
        <v>92</v>
      </c>
      <c r="H2957" s="8" t="s">
        <v>93</v>
      </c>
      <c r="I2957" s="9">
        <v>250</v>
      </c>
      <c r="J2957" s="9">
        <v>0</v>
      </c>
      <c r="K2957" s="8" t="s">
        <v>644</v>
      </c>
      <c r="L2957" s="10">
        <v>46157</v>
      </c>
      <c r="N2957" t="str">
        <f>IFERROR(VLOOKUP(A2957,Ordenes!$C$1:$C$215,1,FALSE),"N/A")</f>
        <v>N/A</v>
      </c>
      <c r="O2957" s="8" t="str">
        <f>_xlfn.CONCAT(YEAR(OP[[#This Row],[FechaDocumento]]),"-",MONTH(OP[[#This Row],[FechaDocumento]]))</f>
        <v>2026-5</v>
      </c>
    </row>
    <row r="2958" spans="1:15" ht="15">
      <c r="A2958" s="8">
        <v>4240</v>
      </c>
      <c r="B2958" s="8">
        <v>2310180044</v>
      </c>
      <c r="C2958" s="8" t="s">
        <v>638</v>
      </c>
      <c r="D2958" s="8" t="s">
        <v>944</v>
      </c>
      <c r="E2958" s="8" t="s">
        <v>13</v>
      </c>
      <c r="F2958" s="8" t="s">
        <v>91</v>
      </c>
      <c r="G2958" s="8" t="s">
        <v>92</v>
      </c>
      <c r="H2958" s="8" t="s">
        <v>93</v>
      </c>
      <c r="I2958" s="9">
        <v>200</v>
      </c>
      <c r="J2958" s="9">
        <v>0</v>
      </c>
      <c r="K2958" s="8" t="s">
        <v>638</v>
      </c>
      <c r="L2958" s="10">
        <v>46157</v>
      </c>
      <c r="N2958" t="str">
        <f>IFERROR(VLOOKUP(A2958,Ordenes!$C$1:$C$215,1,FALSE),"N/A")</f>
        <v>N/A</v>
      </c>
      <c r="O2958" s="8" t="str">
        <f>_xlfn.CONCAT(YEAR(OP[[#This Row],[FechaDocumento]]),"-",MONTH(OP[[#This Row],[FechaDocumento]]))</f>
        <v>2026-5</v>
      </c>
    </row>
    <row r="2959" spans="1:15" ht="15">
      <c r="A2959" s="8">
        <v>4241</v>
      </c>
      <c r="B2959" s="8">
        <v>2310180039</v>
      </c>
      <c r="C2959" s="8" t="s">
        <v>639</v>
      </c>
      <c r="D2959" s="8" t="s">
        <v>944</v>
      </c>
      <c r="E2959" s="8" t="s">
        <v>13</v>
      </c>
      <c r="F2959" s="8" t="s">
        <v>91</v>
      </c>
      <c r="G2959" s="8" t="s">
        <v>92</v>
      </c>
      <c r="H2959" s="8" t="s">
        <v>93</v>
      </c>
      <c r="I2959" s="9">
        <v>200</v>
      </c>
      <c r="J2959" s="9">
        <v>0</v>
      </c>
      <c r="K2959" s="8" t="s">
        <v>639</v>
      </c>
      <c r="L2959" s="10">
        <v>46157</v>
      </c>
      <c r="N2959" t="str">
        <f>IFERROR(VLOOKUP(A2959,Ordenes!$C$1:$C$215,1,FALSE),"N/A")</f>
        <v>N/A</v>
      </c>
      <c r="O2959" s="8" t="str">
        <f>_xlfn.CONCAT(YEAR(OP[[#This Row],[FechaDocumento]]),"-",MONTH(OP[[#This Row],[FechaDocumento]]))</f>
        <v>2026-5</v>
      </c>
    </row>
    <row r="2960" spans="1:15" ht="15">
      <c r="A2960" s="8">
        <v>4242</v>
      </c>
      <c r="B2960" s="8">
        <v>2310180042</v>
      </c>
      <c r="C2960" s="8" t="s">
        <v>637</v>
      </c>
      <c r="D2960" s="8" t="s">
        <v>944</v>
      </c>
      <c r="E2960" s="8" t="s">
        <v>13</v>
      </c>
      <c r="F2960" s="8" t="s">
        <v>91</v>
      </c>
      <c r="G2960" s="8" t="s">
        <v>92</v>
      </c>
      <c r="H2960" s="8" t="s">
        <v>93</v>
      </c>
      <c r="I2960" s="9">
        <v>325</v>
      </c>
      <c r="J2960" s="9">
        <v>0</v>
      </c>
      <c r="K2960" s="8" t="s">
        <v>637</v>
      </c>
      <c r="L2960" s="10">
        <v>46157</v>
      </c>
      <c r="N2960" t="str">
        <f>IFERROR(VLOOKUP(A2960,Ordenes!$C$1:$C$215,1,FALSE),"N/A")</f>
        <v>N/A</v>
      </c>
      <c r="O2960" s="8" t="str">
        <f>_xlfn.CONCAT(YEAR(OP[[#This Row],[FechaDocumento]]),"-",MONTH(OP[[#This Row],[FechaDocumento]]))</f>
        <v>2026-5</v>
      </c>
    </row>
    <row r="2961" spans="1:15" ht="15">
      <c r="A2961" s="8">
        <v>4245</v>
      </c>
      <c r="B2961" s="8">
        <v>2320330022</v>
      </c>
      <c r="C2961" s="8" t="s">
        <v>168</v>
      </c>
      <c r="D2961" s="8" t="s">
        <v>944</v>
      </c>
      <c r="E2961" s="8" t="s">
        <v>108</v>
      </c>
      <c r="F2961" s="8" t="s">
        <v>109</v>
      </c>
      <c r="G2961" s="8" t="s">
        <v>110</v>
      </c>
      <c r="H2961" s="8" t="s">
        <v>111</v>
      </c>
      <c r="I2961" s="9">
        <v>109000</v>
      </c>
      <c r="J2961" s="9">
        <v>0</v>
      </c>
      <c r="K2961" s="8" t="s">
        <v>168</v>
      </c>
      <c r="L2961" s="10">
        <v>46160</v>
      </c>
      <c r="N2961" t="str">
        <f>IFERROR(VLOOKUP(A2961,Ordenes!$C$1:$C$215,1,FALSE),"N/A")</f>
        <v>N/A</v>
      </c>
      <c r="O2961" s="8" t="str">
        <f>_xlfn.CONCAT(YEAR(OP[[#This Row],[FechaDocumento]]),"-",MONTH(OP[[#This Row],[FechaDocumento]]))</f>
        <v>2026-5</v>
      </c>
    </row>
    <row r="2962" spans="1:15" ht="15">
      <c r="A2962" s="8">
        <v>4246</v>
      </c>
      <c r="B2962" s="8">
        <v>2320330020</v>
      </c>
      <c r="C2962" s="8" t="s">
        <v>553</v>
      </c>
      <c r="D2962" s="8" t="s">
        <v>944</v>
      </c>
      <c r="E2962" s="8" t="s">
        <v>108</v>
      </c>
      <c r="F2962" s="8" t="s">
        <v>109</v>
      </c>
      <c r="G2962" s="8" t="s">
        <v>110</v>
      </c>
      <c r="H2962" s="8" t="s">
        <v>111</v>
      </c>
      <c r="I2962" s="9">
        <v>60000</v>
      </c>
      <c r="J2962" s="9">
        <v>0</v>
      </c>
      <c r="K2962" s="8" t="s">
        <v>553</v>
      </c>
      <c r="L2962" s="10">
        <v>46160</v>
      </c>
      <c r="N2962" t="str">
        <f>IFERROR(VLOOKUP(A2962,Ordenes!$C$1:$C$215,1,FALSE),"N/A")</f>
        <v>N/A</v>
      </c>
      <c r="O2962" s="8" t="str">
        <f>_xlfn.CONCAT(YEAR(OP[[#This Row],[FechaDocumento]]),"-",MONTH(OP[[#This Row],[FechaDocumento]]))</f>
        <v>2026-5</v>
      </c>
    </row>
    <row r="2963" spans="1:15" ht="15">
      <c r="A2963" s="8">
        <v>4247</v>
      </c>
      <c r="B2963" s="8">
        <v>2320330019</v>
      </c>
      <c r="C2963" s="8" t="s">
        <v>754</v>
      </c>
      <c r="D2963" s="8" t="s">
        <v>944</v>
      </c>
      <c r="E2963" s="8" t="s">
        <v>108</v>
      </c>
      <c r="F2963" s="8" t="s">
        <v>109</v>
      </c>
      <c r="G2963" s="8" t="s">
        <v>110</v>
      </c>
      <c r="H2963" s="8" t="s">
        <v>111</v>
      </c>
      <c r="I2963" s="9">
        <v>45996</v>
      </c>
      <c r="J2963" s="9">
        <v>0</v>
      </c>
      <c r="K2963" s="8" t="s">
        <v>754</v>
      </c>
      <c r="L2963" s="10">
        <v>46160</v>
      </c>
      <c r="N2963" t="str">
        <f>IFERROR(VLOOKUP(A2963,Ordenes!$C$1:$C$215,1,FALSE),"N/A")</f>
        <v>N/A</v>
      </c>
      <c r="O2963" s="8" t="str">
        <f>_xlfn.CONCAT(YEAR(OP[[#This Row],[FechaDocumento]]),"-",MONTH(OP[[#This Row],[FechaDocumento]]))</f>
        <v>2026-5</v>
      </c>
    </row>
    <row r="2964" spans="1:15" ht="15">
      <c r="A2964" s="8">
        <v>4250</v>
      </c>
      <c r="B2964" s="8">
        <v>2310030086</v>
      </c>
      <c r="C2964" s="8" t="s">
        <v>122</v>
      </c>
      <c r="D2964" s="8" t="s">
        <v>944</v>
      </c>
      <c r="E2964" s="8" t="s">
        <v>13</v>
      </c>
      <c r="F2964" s="8" t="s">
        <v>91</v>
      </c>
      <c r="G2964" s="8" t="s">
        <v>92</v>
      </c>
      <c r="H2964" s="8" t="s">
        <v>93</v>
      </c>
      <c r="I2964" s="9">
        <v>1800</v>
      </c>
      <c r="J2964" s="9">
        <v>0</v>
      </c>
      <c r="K2964" s="8" t="s">
        <v>122</v>
      </c>
      <c r="L2964" s="10">
        <v>46161</v>
      </c>
      <c r="N2964" t="str">
        <f>IFERROR(VLOOKUP(A2964,Ordenes!$C$1:$C$215,1,FALSE),"N/A")</f>
        <v>N/A</v>
      </c>
      <c r="O2964" s="8" t="str">
        <f>_xlfn.CONCAT(YEAR(OP[[#This Row],[FechaDocumento]]),"-",MONTH(OP[[#This Row],[FechaDocumento]]))</f>
        <v>2026-5</v>
      </c>
    </row>
    <row r="2965" spans="1:15" ht="15">
      <c r="A2965" s="8">
        <v>4251</v>
      </c>
      <c r="B2965" s="8">
        <v>2310030329</v>
      </c>
      <c r="C2965" s="8" t="s">
        <v>506</v>
      </c>
      <c r="D2965" s="8" t="s">
        <v>944</v>
      </c>
      <c r="E2965" s="8" t="s">
        <v>13</v>
      </c>
      <c r="F2965" s="8" t="s">
        <v>91</v>
      </c>
      <c r="G2965" s="8" t="s">
        <v>92</v>
      </c>
      <c r="H2965" s="8" t="s">
        <v>93</v>
      </c>
      <c r="I2965" s="9">
        <v>1800</v>
      </c>
      <c r="J2965" s="9">
        <v>0</v>
      </c>
      <c r="K2965" s="8" t="s">
        <v>506</v>
      </c>
      <c r="L2965" s="10">
        <v>46161</v>
      </c>
      <c r="N2965" t="str">
        <f>IFERROR(VLOOKUP(A2965,Ordenes!$C$1:$C$215,1,FALSE),"N/A")</f>
        <v>N/A</v>
      </c>
      <c r="O2965" s="8" t="str">
        <f>_xlfn.CONCAT(YEAR(OP[[#This Row],[FechaDocumento]]),"-",MONTH(OP[[#This Row],[FechaDocumento]]))</f>
        <v>2026-5</v>
      </c>
    </row>
    <row r="2966" spans="1:15" ht="15">
      <c r="A2966" s="8">
        <v>4252</v>
      </c>
      <c r="B2966" s="8">
        <v>2310030130</v>
      </c>
      <c r="C2966" s="8" t="s">
        <v>485</v>
      </c>
      <c r="D2966" s="8" t="s">
        <v>944</v>
      </c>
      <c r="E2966" s="8" t="s">
        <v>13</v>
      </c>
      <c r="F2966" s="8" t="s">
        <v>91</v>
      </c>
      <c r="G2966" s="8" t="s">
        <v>92</v>
      </c>
      <c r="H2966" s="8" t="s">
        <v>93</v>
      </c>
      <c r="I2966" s="9">
        <v>900</v>
      </c>
      <c r="J2966" s="9">
        <v>0</v>
      </c>
      <c r="K2966" s="8" t="s">
        <v>485</v>
      </c>
      <c r="L2966" s="10">
        <v>46161</v>
      </c>
      <c r="N2966" t="str">
        <f>IFERROR(VLOOKUP(A2966,Ordenes!$C$1:$C$215,1,FALSE),"N/A")</f>
        <v>N/A</v>
      </c>
      <c r="O2966" s="8" t="str">
        <f>_xlfn.CONCAT(YEAR(OP[[#This Row],[FechaDocumento]]),"-",MONTH(OP[[#This Row],[FechaDocumento]]))</f>
        <v>2026-5</v>
      </c>
    </row>
    <row r="2967" spans="1:15" ht="15">
      <c r="A2967" s="8">
        <v>4253</v>
      </c>
      <c r="B2967" s="8">
        <v>2310030132</v>
      </c>
      <c r="C2967" s="8" t="s">
        <v>486</v>
      </c>
      <c r="D2967" s="8" t="s">
        <v>944</v>
      </c>
      <c r="E2967" s="8" t="s">
        <v>13</v>
      </c>
      <c r="F2967" s="8" t="s">
        <v>91</v>
      </c>
      <c r="G2967" s="8" t="s">
        <v>92</v>
      </c>
      <c r="H2967" s="8" t="s">
        <v>93</v>
      </c>
      <c r="I2967" s="9">
        <v>900</v>
      </c>
      <c r="J2967" s="9">
        <v>0</v>
      </c>
      <c r="K2967" s="8" t="s">
        <v>486</v>
      </c>
      <c r="L2967" s="10">
        <v>46161</v>
      </c>
      <c r="N2967" t="str">
        <f>IFERROR(VLOOKUP(A2967,Ordenes!$C$1:$C$215,1,FALSE),"N/A")</f>
        <v>N/A</v>
      </c>
      <c r="O2967" s="8" t="str">
        <f>_xlfn.CONCAT(YEAR(OP[[#This Row],[FechaDocumento]]),"-",MONTH(OP[[#This Row],[FechaDocumento]]))</f>
        <v>2026-5</v>
      </c>
    </row>
    <row r="2968" spans="1:15" ht="15">
      <c r="A2968" s="8">
        <v>4254</v>
      </c>
      <c r="B2968" s="8">
        <v>2310030072</v>
      </c>
      <c r="C2968" s="8" t="s">
        <v>487</v>
      </c>
      <c r="D2968" s="8" t="s">
        <v>944</v>
      </c>
      <c r="E2968" s="8" t="s">
        <v>13</v>
      </c>
      <c r="F2968" s="8" t="s">
        <v>91</v>
      </c>
      <c r="G2968" s="8" t="s">
        <v>92</v>
      </c>
      <c r="H2968" s="8" t="s">
        <v>93</v>
      </c>
      <c r="I2968" s="9">
        <v>600</v>
      </c>
      <c r="J2968" s="9">
        <v>0</v>
      </c>
      <c r="K2968" s="8" t="s">
        <v>487</v>
      </c>
      <c r="L2968" s="10">
        <v>46161</v>
      </c>
      <c r="N2968" t="str">
        <f>IFERROR(VLOOKUP(A2968,Ordenes!$C$1:$C$215,1,FALSE),"N/A")</f>
        <v>N/A</v>
      </c>
      <c r="O2968" s="8" t="str">
        <f>_xlfn.CONCAT(YEAR(OP[[#This Row],[FechaDocumento]]),"-",MONTH(OP[[#This Row],[FechaDocumento]]))</f>
        <v>2026-5</v>
      </c>
    </row>
    <row r="2969" spans="1:15" ht="15">
      <c r="A2969" s="8">
        <v>4255</v>
      </c>
      <c r="B2969" s="8">
        <v>2310030275</v>
      </c>
      <c r="C2969" s="8" t="s">
        <v>1093</v>
      </c>
      <c r="D2969" s="8" t="s">
        <v>944</v>
      </c>
      <c r="E2969" s="8" t="s">
        <v>13</v>
      </c>
      <c r="F2969" s="8" t="s">
        <v>91</v>
      </c>
      <c r="G2969" s="8" t="s">
        <v>92</v>
      </c>
      <c r="H2969" s="8" t="s">
        <v>93</v>
      </c>
      <c r="I2969" s="9">
        <v>600</v>
      </c>
      <c r="J2969" s="9">
        <v>0</v>
      </c>
      <c r="K2969" s="8" t="s">
        <v>1093</v>
      </c>
      <c r="L2969" s="10">
        <v>46161</v>
      </c>
      <c r="N2969" t="str">
        <f>IFERROR(VLOOKUP(A2969,Ordenes!$C$1:$C$215,1,FALSE),"N/A")</f>
        <v>N/A</v>
      </c>
      <c r="O2969" s="8" t="str">
        <f>_xlfn.CONCAT(YEAR(OP[[#This Row],[FechaDocumento]]),"-",MONTH(OP[[#This Row],[FechaDocumento]]))</f>
        <v>2026-5</v>
      </c>
    </row>
    <row r="2970" spans="1:15" ht="15">
      <c r="A2970" s="8">
        <v>4256</v>
      </c>
      <c r="B2970" s="8">
        <v>2310030276</v>
      </c>
      <c r="C2970" s="8" t="s">
        <v>1092</v>
      </c>
      <c r="D2970" s="8" t="s">
        <v>944</v>
      </c>
      <c r="E2970" s="8" t="s">
        <v>13</v>
      </c>
      <c r="F2970" s="8" t="s">
        <v>91</v>
      </c>
      <c r="G2970" s="8" t="s">
        <v>92</v>
      </c>
      <c r="H2970" s="8" t="s">
        <v>93</v>
      </c>
      <c r="I2970" s="9">
        <v>600</v>
      </c>
      <c r="J2970" s="9">
        <v>0</v>
      </c>
      <c r="K2970" s="8" t="s">
        <v>1092</v>
      </c>
      <c r="L2970" s="10">
        <v>46161</v>
      </c>
      <c r="N2970" t="str">
        <f>IFERROR(VLOOKUP(A2970,Ordenes!$C$1:$C$215,1,FALSE),"N/A")</f>
        <v>N/A</v>
      </c>
      <c r="O2970" s="8" t="str">
        <f>_xlfn.CONCAT(YEAR(OP[[#This Row],[FechaDocumento]]),"-",MONTH(OP[[#This Row],[FechaDocumento]]))</f>
        <v>2026-5</v>
      </c>
    </row>
    <row r="2971" spans="1:15" ht="15">
      <c r="A2971" s="8">
        <v>4257</v>
      </c>
      <c r="B2971" s="8">
        <v>2310030277</v>
      </c>
      <c r="C2971" s="8" t="s">
        <v>1089</v>
      </c>
      <c r="D2971" s="8" t="s">
        <v>944</v>
      </c>
      <c r="E2971" s="8" t="s">
        <v>13</v>
      </c>
      <c r="F2971" s="8" t="s">
        <v>91</v>
      </c>
      <c r="G2971" s="8" t="s">
        <v>92</v>
      </c>
      <c r="H2971" s="8" t="s">
        <v>93</v>
      </c>
      <c r="I2971" s="9">
        <v>600</v>
      </c>
      <c r="J2971" s="9">
        <v>0</v>
      </c>
      <c r="K2971" s="8" t="s">
        <v>1089</v>
      </c>
      <c r="L2971" s="10">
        <v>46161</v>
      </c>
      <c r="N2971" t="str">
        <f>IFERROR(VLOOKUP(A2971,Ordenes!$C$1:$C$215,1,FALSE),"N/A")</f>
        <v>N/A</v>
      </c>
      <c r="O2971" s="8" t="str">
        <f>_xlfn.CONCAT(YEAR(OP[[#This Row],[FechaDocumento]]),"-",MONTH(OP[[#This Row],[FechaDocumento]]))</f>
        <v>2026-5</v>
      </c>
    </row>
    <row r="2972" spans="1:15" ht="15">
      <c r="A2972" s="8">
        <v>4258</v>
      </c>
      <c r="B2972" s="8">
        <v>2310030278</v>
      </c>
      <c r="C2972" s="8" t="s">
        <v>1090</v>
      </c>
      <c r="D2972" s="8" t="s">
        <v>944</v>
      </c>
      <c r="E2972" s="8" t="s">
        <v>13</v>
      </c>
      <c r="F2972" s="8" t="s">
        <v>91</v>
      </c>
      <c r="G2972" s="8" t="s">
        <v>92</v>
      </c>
      <c r="H2972" s="8" t="s">
        <v>93</v>
      </c>
      <c r="I2972" s="9">
        <v>600</v>
      </c>
      <c r="J2972" s="9">
        <v>0</v>
      </c>
      <c r="K2972" s="8" t="s">
        <v>1090</v>
      </c>
      <c r="L2972" s="10">
        <v>46161</v>
      </c>
      <c r="N2972" t="str">
        <f>IFERROR(VLOOKUP(A2972,Ordenes!$C$1:$C$215,1,FALSE),"N/A")</f>
        <v>N/A</v>
      </c>
      <c r="O2972" s="8" t="str">
        <f>_xlfn.CONCAT(YEAR(OP[[#This Row],[FechaDocumento]]),"-",MONTH(OP[[#This Row],[FechaDocumento]]))</f>
        <v>2026-5</v>
      </c>
    </row>
    <row r="2973" spans="1:15" ht="15">
      <c r="A2973" s="8">
        <v>4259</v>
      </c>
      <c r="B2973" s="8">
        <v>2310030279</v>
      </c>
      <c r="C2973" s="8" t="s">
        <v>1091</v>
      </c>
      <c r="D2973" s="8" t="s">
        <v>944</v>
      </c>
      <c r="E2973" s="8" t="s">
        <v>13</v>
      </c>
      <c r="F2973" s="8" t="s">
        <v>91</v>
      </c>
      <c r="G2973" s="8" t="s">
        <v>92</v>
      </c>
      <c r="H2973" s="8" t="s">
        <v>93</v>
      </c>
      <c r="I2973" s="9">
        <v>600</v>
      </c>
      <c r="J2973" s="9">
        <v>0</v>
      </c>
      <c r="K2973" s="8" t="s">
        <v>1091</v>
      </c>
      <c r="L2973" s="10">
        <v>46161</v>
      </c>
      <c r="N2973" t="str">
        <f>IFERROR(VLOOKUP(A2973,Ordenes!$C$1:$C$215,1,FALSE),"N/A")</f>
        <v>N/A</v>
      </c>
      <c r="O2973" s="8" t="str">
        <f>_xlfn.CONCAT(YEAR(OP[[#This Row],[FechaDocumento]]),"-",MONTH(OP[[#This Row],[FechaDocumento]]))</f>
        <v>2026-5</v>
      </c>
    </row>
    <row r="2974" spans="1:15" ht="15">
      <c r="A2974" s="8">
        <v>4260</v>
      </c>
      <c r="B2974" s="8">
        <v>2310030280</v>
      </c>
      <c r="C2974" s="8" t="s">
        <v>1088</v>
      </c>
      <c r="D2974" s="8" t="s">
        <v>944</v>
      </c>
      <c r="E2974" s="8" t="s">
        <v>13</v>
      </c>
      <c r="F2974" s="8" t="s">
        <v>91</v>
      </c>
      <c r="G2974" s="8" t="s">
        <v>92</v>
      </c>
      <c r="H2974" s="8" t="s">
        <v>93</v>
      </c>
      <c r="I2974" s="9">
        <v>600</v>
      </c>
      <c r="J2974" s="9">
        <v>0</v>
      </c>
      <c r="K2974" s="8" t="s">
        <v>1088</v>
      </c>
      <c r="L2974" s="10">
        <v>46161</v>
      </c>
      <c r="N2974" t="str">
        <f>IFERROR(VLOOKUP(A2974,Ordenes!$C$1:$C$215,1,FALSE),"N/A")</f>
        <v>N/A</v>
      </c>
      <c r="O2974" s="8" t="str">
        <f>_xlfn.CONCAT(YEAR(OP[[#This Row],[FechaDocumento]]),"-",MONTH(OP[[#This Row],[FechaDocumento]]))</f>
        <v>2026-5</v>
      </c>
    </row>
    <row r="2975" spans="1:15" ht="15">
      <c r="A2975" s="8">
        <v>4261</v>
      </c>
      <c r="B2975" s="8">
        <v>2110030222</v>
      </c>
      <c r="C2975" s="8" t="s">
        <v>8647</v>
      </c>
      <c r="D2975" s="8" t="s">
        <v>944</v>
      </c>
      <c r="E2975" s="8" t="s">
        <v>13</v>
      </c>
      <c r="F2975" s="8" t="s">
        <v>47</v>
      </c>
      <c r="G2975" s="8" t="s">
        <v>48</v>
      </c>
      <c r="H2975" s="8" t="s">
        <v>49</v>
      </c>
      <c r="I2975" s="9">
        <v>60000</v>
      </c>
      <c r="J2975" s="9">
        <v>0</v>
      </c>
      <c r="K2975" s="8" t="s">
        <v>8648</v>
      </c>
      <c r="L2975" s="10">
        <v>46161</v>
      </c>
      <c r="N2975">
        <f>IFERROR(VLOOKUP(A2975,Ordenes!$C$1:$C$215,1,FALSE),"N/A")</f>
        <v>4261</v>
      </c>
      <c r="O2975" s="8" t="str">
        <f>_xlfn.CONCAT(YEAR(OP[[#This Row],[FechaDocumento]]),"-",MONTH(OP[[#This Row],[FechaDocumento]]))</f>
        <v>2026-5</v>
      </c>
    </row>
    <row r="2976" spans="1:15" ht="15">
      <c r="A2976" s="8">
        <v>4262</v>
      </c>
      <c r="B2976" s="8">
        <v>2110030221</v>
      </c>
      <c r="C2976" s="8" t="s">
        <v>8649</v>
      </c>
      <c r="D2976" s="8" t="s">
        <v>944</v>
      </c>
      <c r="E2976" s="8" t="s">
        <v>13</v>
      </c>
      <c r="F2976" s="8" t="s">
        <v>47</v>
      </c>
      <c r="G2976" s="8" t="s">
        <v>48</v>
      </c>
      <c r="H2976" s="8" t="s">
        <v>49</v>
      </c>
      <c r="I2976" s="9">
        <v>3000</v>
      </c>
      <c r="J2976" s="9">
        <v>0</v>
      </c>
      <c r="K2976" s="8" t="s">
        <v>8650</v>
      </c>
      <c r="L2976" s="10">
        <v>46161</v>
      </c>
      <c r="N2976">
        <f>IFERROR(VLOOKUP(A2976,Ordenes!$C$1:$C$215,1,FALSE),"N/A")</f>
        <v>4262</v>
      </c>
      <c r="O2976" s="8" t="str">
        <f>_xlfn.CONCAT(YEAR(OP[[#This Row],[FechaDocumento]]),"-",MONTH(OP[[#This Row],[FechaDocumento]]))</f>
        <v>2026-5</v>
      </c>
    </row>
    <row r="2977" spans="1:15" ht="15">
      <c r="A2977" s="8">
        <v>4263</v>
      </c>
      <c r="B2977" s="8">
        <v>2110030201</v>
      </c>
      <c r="C2977" s="8" t="s">
        <v>8651</v>
      </c>
      <c r="D2977" s="8" t="s">
        <v>944</v>
      </c>
      <c r="E2977" s="8" t="s">
        <v>13</v>
      </c>
      <c r="F2977" s="8" t="s">
        <v>47</v>
      </c>
      <c r="G2977" s="8" t="s">
        <v>48</v>
      </c>
      <c r="H2977" s="8" t="s">
        <v>49</v>
      </c>
      <c r="I2977" s="9">
        <v>10000</v>
      </c>
      <c r="J2977" s="9">
        <v>0</v>
      </c>
      <c r="K2977" s="8" t="s">
        <v>8652</v>
      </c>
      <c r="L2977" s="10">
        <v>46161</v>
      </c>
      <c r="N2977">
        <f>IFERROR(VLOOKUP(A2977,Ordenes!$C$1:$C$215,1,FALSE),"N/A")</f>
        <v>4263</v>
      </c>
      <c r="O2977" s="8" t="str">
        <f>_xlfn.CONCAT(YEAR(OP[[#This Row],[FechaDocumento]]),"-",MONTH(OP[[#This Row],[FechaDocumento]]))</f>
        <v>2026-5</v>
      </c>
    </row>
    <row r="2978" spans="1:15" ht="15">
      <c r="A2978" s="8">
        <v>4264</v>
      </c>
      <c r="B2978" s="8">
        <v>2110030202</v>
      </c>
      <c r="C2978" s="8" t="s">
        <v>8653</v>
      </c>
      <c r="D2978" s="8" t="s">
        <v>944</v>
      </c>
      <c r="E2978" s="8" t="s">
        <v>13</v>
      </c>
      <c r="F2978" s="8" t="s">
        <v>47</v>
      </c>
      <c r="G2978" s="8" t="s">
        <v>48</v>
      </c>
      <c r="H2978" s="8" t="s">
        <v>49</v>
      </c>
      <c r="I2978" s="9">
        <v>11000</v>
      </c>
      <c r="J2978" s="9">
        <v>0</v>
      </c>
      <c r="K2978" s="8" t="s">
        <v>8654</v>
      </c>
      <c r="L2978" s="10">
        <v>46161</v>
      </c>
      <c r="N2978">
        <f>IFERROR(VLOOKUP(A2978,Ordenes!$C$1:$C$215,1,FALSE),"N/A")</f>
        <v>4264</v>
      </c>
      <c r="O2978" s="8" t="str">
        <f>_xlfn.CONCAT(YEAR(OP[[#This Row],[FechaDocumento]]),"-",MONTH(OP[[#This Row],[FechaDocumento]]))</f>
        <v>2026-5</v>
      </c>
    </row>
    <row r="2979" spans="1:15" ht="15">
      <c r="A2979" s="8">
        <v>4266</v>
      </c>
      <c r="B2979" s="8">
        <v>2110030203</v>
      </c>
      <c r="C2979" s="8" t="s">
        <v>8655</v>
      </c>
      <c r="D2979" s="8" t="s">
        <v>944</v>
      </c>
      <c r="E2979" s="8" t="s">
        <v>13</v>
      </c>
      <c r="F2979" s="8" t="s">
        <v>47</v>
      </c>
      <c r="G2979" s="8" t="s">
        <v>48</v>
      </c>
      <c r="H2979" s="8" t="s">
        <v>49</v>
      </c>
      <c r="I2979" s="9">
        <v>11000</v>
      </c>
      <c r="J2979" s="9">
        <v>0</v>
      </c>
      <c r="K2979" s="8" t="s">
        <v>8656</v>
      </c>
      <c r="L2979" s="10">
        <v>46161</v>
      </c>
      <c r="N2979">
        <f>IFERROR(VLOOKUP(A2979,Ordenes!$C$1:$C$215,1,FALSE),"N/A")</f>
        <v>4266</v>
      </c>
      <c r="O2979" s="8" t="str">
        <f>_xlfn.CONCAT(YEAR(OP[[#This Row],[FechaDocumento]]),"-",MONTH(OP[[#This Row],[FechaDocumento]]))</f>
        <v>2026-5</v>
      </c>
    </row>
    <row r="2980" spans="1:15" ht="15">
      <c r="A2980" s="8">
        <v>4268</v>
      </c>
      <c r="B2980" s="8">
        <v>2110030204</v>
      </c>
      <c r="C2980" s="8" t="s">
        <v>8657</v>
      </c>
      <c r="D2980" s="8" t="s">
        <v>944</v>
      </c>
      <c r="E2980" s="8" t="s">
        <v>13</v>
      </c>
      <c r="F2980" s="8" t="s">
        <v>47</v>
      </c>
      <c r="G2980" s="8" t="s">
        <v>48</v>
      </c>
      <c r="H2980" s="8" t="s">
        <v>49</v>
      </c>
      <c r="I2980" s="9">
        <v>9000</v>
      </c>
      <c r="J2980" s="9">
        <v>0</v>
      </c>
      <c r="K2980" s="8" t="s">
        <v>8658</v>
      </c>
      <c r="L2980" s="10">
        <v>46161</v>
      </c>
      <c r="N2980">
        <f>IFERROR(VLOOKUP(A2980,Ordenes!$C$1:$C$215,1,FALSE),"N/A")</f>
        <v>4268</v>
      </c>
      <c r="O2980" s="8" t="str">
        <f>_xlfn.CONCAT(YEAR(OP[[#This Row],[FechaDocumento]]),"-",MONTH(OP[[#This Row],[FechaDocumento]]))</f>
        <v>2026-5</v>
      </c>
    </row>
    <row r="2981" spans="1:15" ht="15">
      <c r="A2981" s="8">
        <v>4271</v>
      </c>
      <c r="B2981" s="8">
        <v>2110030205</v>
      </c>
      <c r="C2981" s="8" t="s">
        <v>8659</v>
      </c>
      <c r="D2981" s="8" t="s">
        <v>944</v>
      </c>
      <c r="E2981" s="8" t="s">
        <v>13</v>
      </c>
      <c r="F2981" s="8" t="s">
        <v>47</v>
      </c>
      <c r="G2981" s="8" t="s">
        <v>48</v>
      </c>
      <c r="H2981" s="8" t="s">
        <v>49</v>
      </c>
      <c r="I2981" s="9">
        <v>7000</v>
      </c>
      <c r="J2981" s="9">
        <v>0</v>
      </c>
      <c r="K2981" s="8" t="s">
        <v>8660</v>
      </c>
      <c r="L2981" s="10">
        <v>46161</v>
      </c>
      <c r="N2981">
        <f>IFERROR(VLOOKUP(A2981,Ordenes!$C$1:$C$215,1,FALSE),"N/A")</f>
        <v>4271</v>
      </c>
      <c r="O2981" s="8" t="str">
        <f>_xlfn.CONCAT(YEAR(OP[[#This Row],[FechaDocumento]]),"-",MONTH(OP[[#This Row],[FechaDocumento]]))</f>
        <v>2026-5</v>
      </c>
    </row>
    <row r="2982" spans="1:15" ht="15">
      <c r="A2982" s="8">
        <v>4273</v>
      </c>
      <c r="B2982" s="8">
        <v>2110030206</v>
      </c>
      <c r="C2982" s="8" t="s">
        <v>8661</v>
      </c>
      <c r="D2982" s="8" t="s">
        <v>944</v>
      </c>
      <c r="E2982" s="8" t="s">
        <v>13</v>
      </c>
      <c r="F2982" s="8" t="s">
        <v>47</v>
      </c>
      <c r="G2982" s="8" t="s">
        <v>48</v>
      </c>
      <c r="H2982" s="8" t="s">
        <v>49</v>
      </c>
      <c r="I2982" s="9">
        <v>6000</v>
      </c>
      <c r="J2982" s="9">
        <v>0</v>
      </c>
      <c r="K2982" s="8" t="s">
        <v>8662</v>
      </c>
      <c r="L2982" s="10">
        <v>46161</v>
      </c>
      <c r="N2982">
        <f>IFERROR(VLOOKUP(A2982,Ordenes!$C$1:$C$215,1,FALSE),"N/A")</f>
        <v>4273</v>
      </c>
      <c r="O2982" s="8" t="str">
        <f>_xlfn.CONCAT(YEAR(OP[[#This Row],[FechaDocumento]]),"-",MONTH(OP[[#This Row],[FechaDocumento]]))</f>
        <v>2026-5</v>
      </c>
    </row>
    <row r="2983" spans="1:15" ht="15">
      <c r="A2983" s="8">
        <v>4274</v>
      </c>
      <c r="B2983" s="8">
        <v>2110030207</v>
      </c>
      <c r="C2983" s="8" t="s">
        <v>8663</v>
      </c>
      <c r="D2983" s="8" t="s">
        <v>944</v>
      </c>
      <c r="E2983" s="8" t="s">
        <v>13</v>
      </c>
      <c r="F2983" s="8" t="s">
        <v>47</v>
      </c>
      <c r="G2983" s="8" t="s">
        <v>48</v>
      </c>
      <c r="H2983" s="8" t="s">
        <v>49</v>
      </c>
      <c r="I2983" s="9">
        <v>4000</v>
      </c>
      <c r="J2983" s="9">
        <v>0</v>
      </c>
      <c r="K2983" s="8" t="s">
        <v>8664</v>
      </c>
      <c r="L2983" s="10">
        <v>46161</v>
      </c>
      <c r="N2983">
        <f>IFERROR(VLOOKUP(A2983,Ordenes!$C$1:$C$215,1,FALSE),"N/A")</f>
        <v>4274</v>
      </c>
      <c r="O2983" s="8" t="str">
        <f>_xlfn.CONCAT(YEAR(OP[[#This Row],[FechaDocumento]]),"-",MONTH(OP[[#This Row],[FechaDocumento]]))</f>
        <v>2026-5</v>
      </c>
    </row>
    <row r="2984" spans="1:15" ht="15">
      <c r="A2984" s="8">
        <v>4275</v>
      </c>
      <c r="B2984" s="8">
        <v>2110030208</v>
      </c>
      <c r="C2984" s="8" t="s">
        <v>8665</v>
      </c>
      <c r="D2984" s="8" t="s">
        <v>944</v>
      </c>
      <c r="E2984" s="8" t="s">
        <v>13</v>
      </c>
      <c r="F2984" s="8" t="s">
        <v>47</v>
      </c>
      <c r="G2984" s="8" t="s">
        <v>48</v>
      </c>
      <c r="H2984" s="8" t="s">
        <v>49</v>
      </c>
      <c r="I2984" s="9">
        <v>3000</v>
      </c>
      <c r="J2984" s="9">
        <v>0</v>
      </c>
      <c r="K2984" s="8" t="s">
        <v>8666</v>
      </c>
      <c r="L2984" s="10">
        <v>46161</v>
      </c>
      <c r="N2984">
        <f>IFERROR(VLOOKUP(A2984,Ordenes!$C$1:$C$215,1,FALSE),"N/A")</f>
        <v>4275</v>
      </c>
      <c r="O2984" s="8" t="str">
        <f>_xlfn.CONCAT(YEAR(OP[[#This Row],[FechaDocumento]]),"-",MONTH(OP[[#This Row],[FechaDocumento]]))</f>
        <v>2026-5</v>
      </c>
    </row>
    <row r="2985" spans="1:15" ht="15">
      <c r="A2985" s="8">
        <v>4276</v>
      </c>
      <c r="B2985" s="8">
        <v>2110030209</v>
      </c>
      <c r="C2985" s="8" t="s">
        <v>8667</v>
      </c>
      <c r="D2985" s="8" t="s">
        <v>944</v>
      </c>
      <c r="E2985" s="8" t="s">
        <v>13</v>
      </c>
      <c r="F2985" s="8" t="s">
        <v>47</v>
      </c>
      <c r="G2985" s="8" t="s">
        <v>48</v>
      </c>
      <c r="H2985" s="8" t="s">
        <v>49</v>
      </c>
      <c r="I2985" s="9">
        <v>4000</v>
      </c>
      <c r="J2985" s="9">
        <v>0</v>
      </c>
      <c r="K2985" s="8" t="s">
        <v>8668</v>
      </c>
      <c r="L2985" s="10">
        <v>46161</v>
      </c>
      <c r="N2985">
        <f>IFERROR(VLOOKUP(A2985,Ordenes!$C$1:$C$215,1,FALSE),"N/A")</f>
        <v>4276</v>
      </c>
      <c r="O2985" s="8" t="str">
        <f>_xlfn.CONCAT(YEAR(OP[[#This Row],[FechaDocumento]]),"-",MONTH(OP[[#This Row],[FechaDocumento]]))</f>
        <v>2026-5</v>
      </c>
    </row>
    <row r="2986" spans="1:15" ht="15">
      <c r="A2986" s="8">
        <v>4277</v>
      </c>
      <c r="B2986" s="8">
        <v>2110030210</v>
      </c>
      <c r="C2986" s="8" t="s">
        <v>8669</v>
      </c>
      <c r="D2986" s="8" t="s">
        <v>944</v>
      </c>
      <c r="E2986" s="8" t="s">
        <v>13</v>
      </c>
      <c r="F2986" s="8" t="s">
        <v>47</v>
      </c>
      <c r="G2986" s="8" t="s">
        <v>48</v>
      </c>
      <c r="H2986" s="8" t="s">
        <v>49</v>
      </c>
      <c r="I2986" s="9">
        <v>7000</v>
      </c>
      <c r="J2986" s="9">
        <v>0</v>
      </c>
      <c r="K2986" s="8" t="s">
        <v>8670</v>
      </c>
      <c r="L2986" s="10">
        <v>46161</v>
      </c>
      <c r="N2986">
        <f>IFERROR(VLOOKUP(A2986,Ordenes!$C$1:$C$215,1,FALSE),"N/A")</f>
        <v>4277</v>
      </c>
      <c r="O2986" s="8" t="str">
        <f>_xlfn.CONCAT(YEAR(OP[[#This Row],[FechaDocumento]]),"-",MONTH(OP[[#This Row],[FechaDocumento]]))</f>
        <v>2026-5</v>
      </c>
    </row>
    <row r="2987" spans="1:15" ht="15">
      <c r="A2987" s="8">
        <v>4278</v>
      </c>
      <c r="B2987" s="8">
        <v>2110030211</v>
      </c>
      <c r="C2987" s="8" t="s">
        <v>8671</v>
      </c>
      <c r="D2987" s="8" t="s">
        <v>944</v>
      </c>
      <c r="E2987" s="8" t="s">
        <v>13</v>
      </c>
      <c r="F2987" s="8" t="s">
        <v>47</v>
      </c>
      <c r="G2987" s="8" t="s">
        <v>48</v>
      </c>
      <c r="H2987" s="8" t="s">
        <v>49</v>
      </c>
      <c r="I2987" s="9">
        <v>7000</v>
      </c>
      <c r="J2987" s="9">
        <v>0</v>
      </c>
      <c r="K2987" s="8" t="s">
        <v>8672</v>
      </c>
      <c r="L2987" s="10">
        <v>46161</v>
      </c>
      <c r="N2987">
        <f>IFERROR(VLOOKUP(A2987,Ordenes!$C$1:$C$215,1,FALSE),"N/A")</f>
        <v>4278</v>
      </c>
      <c r="O2987" s="8" t="str">
        <f>_xlfn.CONCAT(YEAR(OP[[#This Row],[FechaDocumento]]),"-",MONTH(OP[[#This Row],[FechaDocumento]]))</f>
        <v>2026-5</v>
      </c>
    </row>
    <row r="2988" spans="1:15" ht="15">
      <c r="A2988" s="8">
        <v>4279</v>
      </c>
      <c r="B2988" s="8">
        <v>2110030212</v>
      </c>
      <c r="C2988" s="8" t="s">
        <v>8673</v>
      </c>
      <c r="D2988" s="8" t="s">
        <v>944</v>
      </c>
      <c r="E2988" s="8" t="s">
        <v>13</v>
      </c>
      <c r="F2988" s="8" t="s">
        <v>47</v>
      </c>
      <c r="G2988" s="8" t="s">
        <v>48</v>
      </c>
      <c r="H2988" s="8" t="s">
        <v>49</v>
      </c>
      <c r="I2988" s="9">
        <v>8000</v>
      </c>
      <c r="J2988" s="9">
        <v>0</v>
      </c>
      <c r="K2988" s="8" t="s">
        <v>8674</v>
      </c>
      <c r="L2988" s="10">
        <v>46161</v>
      </c>
      <c r="N2988">
        <f>IFERROR(VLOOKUP(A2988,Ordenes!$C$1:$C$215,1,FALSE),"N/A")</f>
        <v>4279</v>
      </c>
      <c r="O2988" s="8" t="str">
        <f>_xlfn.CONCAT(YEAR(OP[[#This Row],[FechaDocumento]]),"-",MONTH(OP[[#This Row],[FechaDocumento]]))</f>
        <v>2026-5</v>
      </c>
    </row>
    <row r="2989" spans="1:15" ht="15">
      <c r="A2989" s="8">
        <v>4280</v>
      </c>
      <c r="B2989" s="8">
        <v>2110030213</v>
      </c>
      <c r="C2989" s="8" t="s">
        <v>8675</v>
      </c>
      <c r="D2989" s="8" t="s">
        <v>944</v>
      </c>
      <c r="E2989" s="8" t="s">
        <v>13</v>
      </c>
      <c r="F2989" s="8" t="s">
        <v>47</v>
      </c>
      <c r="G2989" s="8" t="s">
        <v>48</v>
      </c>
      <c r="H2989" s="8" t="s">
        <v>49</v>
      </c>
      <c r="I2989" s="9">
        <v>8000</v>
      </c>
      <c r="J2989" s="9">
        <v>0</v>
      </c>
      <c r="K2989" s="8" t="s">
        <v>8676</v>
      </c>
      <c r="L2989" s="10">
        <v>46161</v>
      </c>
      <c r="N2989">
        <f>IFERROR(VLOOKUP(A2989,Ordenes!$C$1:$C$215,1,FALSE),"N/A")</f>
        <v>4280</v>
      </c>
      <c r="O2989" s="8" t="str">
        <f>_xlfn.CONCAT(YEAR(OP[[#This Row],[FechaDocumento]]),"-",MONTH(OP[[#This Row],[FechaDocumento]]))</f>
        <v>2026-5</v>
      </c>
    </row>
    <row r="2990" spans="1:15" ht="15">
      <c r="A2990" s="8">
        <v>4281</v>
      </c>
      <c r="B2990" s="8">
        <v>2110030214</v>
      </c>
      <c r="C2990" s="8" t="s">
        <v>8677</v>
      </c>
      <c r="D2990" s="8" t="s">
        <v>944</v>
      </c>
      <c r="E2990" s="8" t="s">
        <v>13</v>
      </c>
      <c r="F2990" s="8" t="s">
        <v>47</v>
      </c>
      <c r="G2990" s="8" t="s">
        <v>48</v>
      </c>
      <c r="H2990" s="8" t="s">
        <v>49</v>
      </c>
      <c r="I2990" s="9">
        <v>2000</v>
      </c>
      <c r="J2990" s="9">
        <v>0</v>
      </c>
      <c r="K2990" s="8" t="s">
        <v>8678</v>
      </c>
      <c r="L2990" s="10">
        <v>46161</v>
      </c>
      <c r="N2990">
        <f>IFERROR(VLOOKUP(A2990,Ordenes!$C$1:$C$215,1,FALSE),"N/A")</f>
        <v>4281</v>
      </c>
      <c r="O2990" s="8" t="str">
        <f>_xlfn.CONCAT(YEAR(OP[[#This Row],[FechaDocumento]]),"-",MONTH(OP[[#This Row],[FechaDocumento]]))</f>
        <v>2026-5</v>
      </c>
    </row>
    <row r="2991" spans="1:15" ht="15">
      <c r="A2991" s="8">
        <v>4282</v>
      </c>
      <c r="B2991" s="8">
        <v>2110030215</v>
      </c>
      <c r="C2991" s="8" t="s">
        <v>8679</v>
      </c>
      <c r="D2991" s="8" t="s">
        <v>944</v>
      </c>
      <c r="E2991" s="8" t="s">
        <v>13</v>
      </c>
      <c r="F2991" s="8" t="s">
        <v>47</v>
      </c>
      <c r="G2991" s="8" t="s">
        <v>48</v>
      </c>
      <c r="H2991" s="8" t="s">
        <v>49</v>
      </c>
      <c r="I2991" s="9">
        <v>3000</v>
      </c>
      <c r="J2991" s="9">
        <v>0</v>
      </c>
      <c r="K2991" s="8" t="s">
        <v>8680</v>
      </c>
      <c r="L2991" s="10">
        <v>46161</v>
      </c>
      <c r="N2991">
        <f>IFERROR(VLOOKUP(A2991,Ordenes!$C$1:$C$215,1,FALSE),"N/A")</f>
        <v>4282</v>
      </c>
      <c r="O2991" s="8" t="str">
        <f>_xlfn.CONCAT(YEAR(OP[[#This Row],[FechaDocumento]]),"-",MONTH(OP[[#This Row],[FechaDocumento]]))</f>
        <v>2026-5</v>
      </c>
    </row>
    <row r="2992" spans="1:15" ht="15">
      <c r="A2992" s="8">
        <v>4283</v>
      </c>
      <c r="B2992" s="8">
        <v>2110030216</v>
      </c>
      <c r="C2992" s="8" t="s">
        <v>8681</v>
      </c>
      <c r="D2992" s="8" t="s">
        <v>944</v>
      </c>
      <c r="E2992" s="8" t="s">
        <v>13</v>
      </c>
      <c r="F2992" s="8" t="s">
        <v>47</v>
      </c>
      <c r="G2992" s="8" t="s">
        <v>48</v>
      </c>
      <c r="H2992" s="8" t="s">
        <v>49</v>
      </c>
      <c r="I2992" s="9">
        <v>5000</v>
      </c>
      <c r="J2992" s="9">
        <v>0</v>
      </c>
      <c r="K2992" s="8" t="s">
        <v>8682</v>
      </c>
      <c r="L2992" s="10">
        <v>46161</v>
      </c>
      <c r="N2992">
        <f>IFERROR(VLOOKUP(A2992,Ordenes!$C$1:$C$215,1,FALSE),"N/A")</f>
        <v>4283</v>
      </c>
      <c r="O2992" s="8" t="str">
        <f>_xlfn.CONCAT(YEAR(OP[[#This Row],[FechaDocumento]]),"-",MONTH(OP[[#This Row],[FechaDocumento]]))</f>
        <v>2026-5</v>
      </c>
    </row>
    <row r="2993" spans="1:15" ht="15">
      <c r="A2993" s="8">
        <v>4284</v>
      </c>
      <c r="B2993" s="8">
        <v>2110030218</v>
      </c>
      <c r="C2993" s="8" t="s">
        <v>8683</v>
      </c>
      <c r="D2993" s="8" t="s">
        <v>944</v>
      </c>
      <c r="E2993" s="8" t="s">
        <v>13</v>
      </c>
      <c r="F2993" s="8" t="s">
        <v>47</v>
      </c>
      <c r="G2993" s="8" t="s">
        <v>48</v>
      </c>
      <c r="H2993" s="8" t="s">
        <v>49</v>
      </c>
      <c r="I2993" s="9">
        <v>1200</v>
      </c>
      <c r="J2993" s="9">
        <v>0</v>
      </c>
      <c r="K2993" s="8" t="s">
        <v>8684</v>
      </c>
      <c r="L2993" s="10">
        <v>46161</v>
      </c>
      <c r="N2993">
        <f>IFERROR(VLOOKUP(A2993,Ordenes!$C$1:$C$215,1,FALSE),"N/A")</f>
        <v>4284</v>
      </c>
      <c r="O2993" s="8" t="str">
        <f>_xlfn.CONCAT(YEAR(OP[[#This Row],[FechaDocumento]]),"-",MONTH(OP[[#This Row],[FechaDocumento]]))</f>
        <v>2026-5</v>
      </c>
    </row>
    <row r="2994" spans="1:15" ht="15">
      <c r="A2994" s="8">
        <v>4285</v>
      </c>
      <c r="B2994" s="8">
        <v>2110030219</v>
      </c>
      <c r="C2994" s="8" t="s">
        <v>8685</v>
      </c>
      <c r="D2994" s="8" t="s">
        <v>944</v>
      </c>
      <c r="E2994" s="8" t="s">
        <v>13</v>
      </c>
      <c r="F2994" s="8" t="s">
        <v>47</v>
      </c>
      <c r="G2994" s="8" t="s">
        <v>48</v>
      </c>
      <c r="H2994" s="8" t="s">
        <v>49</v>
      </c>
      <c r="I2994" s="9">
        <v>1200</v>
      </c>
      <c r="J2994" s="9">
        <v>0</v>
      </c>
      <c r="K2994" s="8" t="s">
        <v>8686</v>
      </c>
      <c r="L2994" s="10">
        <v>46161</v>
      </c>
      <c r="N2994">
        <f>IFERROR(VLOOKUP(A2994,Ordenes!$C$1:$C$215,1,FALSE),"N/A")</f>
        <v>4285</v>
      </c>
      <c r="O2994" s="8" t="str">
        <f>_xlfn.CONCAT(YEAR(OP[[#This Row],[FechaDocumento]]),"-",MONTH(OP[[#This Row],[FechaDocumento]]))</f>
        <v>2026-5</v>
      </c>
    </row>
    <row r="2995" spans="1:15" ht="15">
      <c r="A2995" s="8">
        <v>4286</v>
      </c>
      <c r="B2995" s="8">
        <v>2110030220</v>
      </c>
      <c r="C2995" s="8" t="s">
        <v>8687</v>
      </c>
      <c r="D2995" s="8" t="s">
        <v>944</v>
      </c>
      <c r="E2995" s="8" t="s">
        <v>13</v>
      </c>
      <c r="F2995" s="8" t="s">
        <v>47</v>
      </c>
      <c r="G2995" s="8" t="s">
        <v>48</v>
      </c>
      <c r="H2995" s="8" t="s">
        <v>49</v>
      </c>
      <c r="I2995" s="9">
        <v>1200</v>
      </c>
      <c r="J2995" s="9">
        <v>0</v>
      </c>
      <c r="K2995" s="8" t="s">
        <v>8688</v>
      </c>
      <c r="L2995" s="10">
        <v>46161</v>
      </c>
      <c r="N2995">
        <f>IFERROR(VLOOKUP(A2995,Ordenes!$C$1:$C$215,1,FALSE),"N/A")</f>
        <v>4286</v>
      </c>
      <c r="O2995" s="8" t="str">
        <f>_xlfn.CONCAT(YEAR(OP[[#This Row],[FechaDocumento]]),"-",MONTH(OP[[#This Row],[FechaDocumento]]))</f>
        <v>2026-5</v>
      </c>
    </row>
    <row r="2996" spans="1:15" ht="15">
      <c r="A2996" s="8">
        <v>4287</v>
      </c>
      <c r="B2996" s="8">
        <v>2110030240</v>
      </c>
      <c r="C2996" s="8" t="s">
        <v>8689</v>
      </c>
      <c r="D2996" s="8" t="s">
        <v>944</v>
      </c>
      <c r="E2996" s="8" t="s">
        <v>13</v>
      </c>
      <c r="F2996" s="8" t="s">
        <v>47</v>
      </c>
      <c r="G2996" s="8" t="s">
        <v>48</v>
      </c>
      <c r="H2996" s="8" t="s">
        <v>49</v>
      </c>
      <c r="I2996" s="9">
        <v>1200</v>
      </c>
      <c r="J2996" s="9">
        <v>0</v>
      </c>
      <c r="K2996" s="8" t="s">
        <v>8690</v>
      </c>
      <c r="L2996" s="10">
        <v>46161</v>
      </c>
      <c r="N2996">
        <f>IFERROR(VLOOKUP(A2996,Ordenes!$C$1:$C$215,1,FALSE),"N/A")</f>
        <v>4287</v>
      </c>
      <c r="O2996" s="8" t="str">
        <f>_xlfn.CONCAT(YEAR(OP[[#This Row],[FechaDocumento]]),"-",MONTH(OP[[#This Row],[FechaDocumento]]))</f>
        <v>2026-5</v>
      </c>
    </row>
    <row r="2997" spans="1:15" ht="15">
      <c r="A2997" s="8">
        <v>4288</v>
      </c>
      <c r="B2997" s="8">
        <v>2110030225</v>
      </c>
      <c r="C2997" s="8" t="s">
        <v>8691</v>
      </c>
      <c r="D2997" s="8" t="s">
        <v>944</v>
      </c>
      <c r="E2997" s="8" t="s">
        <v>13</v>
      </c>
      <c r="F2997" s="8" t="s">
        <v>47</v>
      </c>
      <c r="G2997" s="8" t="s">
        <v>48</v>
      </c>
      <c r="H2997" s="8" t="s">
        <v>49</v>
      </c>
      <c r="I2997" s="9">
        <v>2000</v>
      </c>
      <c r="J2997" s="9">
        <v>0</v>
      </c>
      <c r="K2997" s="8" t="s">
        <v>8692</v>
      </c>
      <c r="L2997" s="10">
        <v>46161</v>
      </c>
      <c r="N2997">
        <f>IFERROR(VLOOKUP(A2997,Ordenes!$C$1:$C$215,1,FALSE),"N/A")</f>
        <v>4288</v>
      </c>
      <c r="O2997" s="8" t="str">
        <f>_xlfn.CONCAT(YEAR(OP[[#This Row],[FechaDocumento]]),"-",MONTH(OP[[#This Row],[FechaDocumento]]))</f>
        <v>2026-5</v>
      </c>
    </row>
    <row r="2998" spans="1:15" ht="15">
      <c r="A2998" s="8">
        <v>4289</v>
      </c>
      <c r="B2998" s="8">
        <v>2110030224</v>
      </c>
      <c r="C2998" s="8" t="s">
        <v>8693</v>
      </c>
      <c r="D2998" s="8" t="s">
        <v>944</v>
      </c>
      <c r="E2998" s="8" t="s">
        <v>13</v>
      </c>
      <c r="F2998" s="8" t="s">
        <v>47</v>
      </c>
      <c r="G2998" s="8" t="s">
        <v>48</v>
      </c>
      <c r="H2998" s="8" t="s">
        <v>49</v>
      </c>
      <c r="I2998" s="9">
        <v>2000</v>
      </c>
      <c r="J2998" s="9">
        <v>0</v>
      </c>
      <c r="K2998" s="8" t="s">
        <v>8694</v>
      </c>
      <c r="L2998" s="10">
        <v>46161</v>
      </c>
      <c r="N2998">
        <f>IFERROR(VLOOKUP(A2998,Ordenes!$C$1:$C$215,1,FALSE),"N/A")</f>
        <v>4289</v>
      </c>
      <c r="O2998" s="8" t="str">
        <f>_xlfn.CONCAT(YEAR(OP[[#This Row],[FechaDocumento]]),"-",MONTH(OP[[#This Row],[FechaDocumento]]))</f>
        <v>2026-5</v>
      </c>
    </row>
    <row r="2999" spans="1:15" ht="15">
      <c r="A2999" s="8">
        <v>4290</v>
      </c>
      <c r="B2999" s="8">
        <v>2110210018</v>
      </c>
      <c r="C2999" s="8" t="s">
        <v>634</v>
      </c>
      <c r="D2999" s="8" t="s">
        <v>944</v>
      </c>
      <c r="E2999" s="8" t="s">
        <v>13</v>
      </c>
      <c r="F2999" s="8" t="s">
        <v>47</v>
      </c>
      <c r="G2999" s="8" t="s">
        <v>48</v>
      </c>
      <c r="H2999" s="8" t="s">
        <v>49</v>
      </c>
      <c r="I2999" s="9">
        <v>5000</v>
      </c>
      <c r="J2999" s="9">
        <v>0</v>
      </c>
      <c r="K2999" s="8" t="s">
        <v>634</v>
      </c>
      <c r="L2999" s="10">
        <v>46162</v>
      </c>
      <c r="N2999" t="str">
        <f>IFERROR(VLOOKUP(A2999,Ordenes!$C$1:$C$215,1,FALSE),"N/A")</f>
        <v>N/A</v>
      </c>
      <c r="O2999" s="8" t="str">
        <f>_xlfn.CONCAT(YEAR(OP[[#This Row],[FechaDocumento]]),"-",MONTH(OP[[#This Row],[FechaDocumento]]))</f>
        <v>2026-5</v>
      </c>
    </row>
    <row r="3000" spans="1:15" ht="15">
      <c r="A3000" s="8">
        <v>4291</v>
      </c>
      <c r="B3000" s="8">
        <v>2110210019</v>
      </c>
      <c r="C3000" s="8" t="s">
        <v>645</v>
      </c>
      <c r="D3000" s="8" t="s">
        <v>944</v>
      </c>
      <c r="E3000" s="8" t="s">
        <v>13</v>
      </c>
      <c r="F3000" s="8" t="s">
        <v>47</v>
      </c>
      <c r="G3000" s="8" t="s">
        <v>48</v>
      </c>
      <c r="H3000" s="8" t="s">
        <v>49</v>
      </c>
      <c r="I3000" s="9">
        <v>5000</v>
      </c>
      <c r="J3000" s="9">
        <v>0</v>
      </c>
      <c r="K3000" s="8" t="s">
        <v>645</v>
      </c>
      <c r="L3000" s="10">
        <v>46162</v>
      </c>
      <c r="N3000" t="str">
        <f>IFERROR(VLOOKUP(A3000,Ordenes!$C$1:$C$215,1,FALSE),"N/A")</f>
        <v>N/A</v>
      </c>
      <c r="O3000" s="8" t="str">
        <f>_xlfn.CONCAT(YEAR(OP[[#This Row],[FechaDocumento]]),"-",MONTH(OP[[#This Row],[FechaDocumento]]))</f>
        <v>2026-5</v>
      </c>
    </row>
    <row r="3001" spans="1:15" ht="15">
      <c r="A3001" s="8">
        <v>4292</v>
      </c>
      <c r="B3001" s="8">
        <v>2110210029</v>
      </c>
      <c r="C3001" s="8" t="s">
        <v>635</v>
      </c>
      <c r="D3001" s="8" t="s">
        <v>944</v>
      </c>
      <c r="E3001" s="8" t="s">
        <v>13</v>
      </c>
      <c r="F3001" s="8" t="s">
        <v>47</v>
      </c>
      <c r="G3001" s="8" t="s">
        <v>48</v>
      </c>
      <c r="H3001" s="8" t="s">
        <v>49</v>
      </c>
      <c r="I3001" s="9">
        <v>4000</v>
      </c>
      <c r="J3001" s="9">
        <v>0</v>
      </c>
      <c r="K3001" s="8" t="s">
        <v>635</v>
      </c>
      <c r="L3001" s="10">
        <v>46162</v>
      </c>
      <c r="N3001" t="str">
        <f>IFERROR(VLOOKUP(A3001,Ordenes!$C$1:$C$215,1,FALSE),"N/A")</f>
        <v>N/A</v>
      </c>
      <c r="O3001" s="8" t="str">
        <f>_xlfn.CONCAT(YEAR(OP[[#This Row],[FechaDocumento]]),"-",MONTH(OP[[#This Row],[FechaDocumento]]))</f>
        <v>2026-5</v>
      </c>
    </row>
    <row r="3002" spans="1:15" ht="15">
      <c r="A3002" s="8">
        <v>4293</v>
      </c>
      <c r="B3002" s="8">
        <v>2110210020</v>
      </c>
      <c r="C3002" s="8" t="s">
        <v>636</v>
      </c>
      <c r="D3002" s="8" t="s">
        <v>944</v>
      </c>
      <c r="E3002" s="8" t="s">
        <v>13</v>
      </c>
      <c r="F3002" s="8" t="s">
        <v>47</v>
      </c>
      <c r="G3002" s="8" t="s">
        <v>48</v>
      </c>
      <c r="H3002" s="8" t="s">
        <v>49</v>
      </c>
      <c r="I3002" s="9">
        <v>4000</v>
      </c>
      <c r="J3002" s="9">
        <v>0</v>
      </c>
      <c r="K3002" s="8" t="s">
        <v>636</v>
      </c>
      <c r="L3002" s="10">
        <v>46162</v>
      </c>
      <c r="N3002" t="str">
        <f>IFERROR(VLOOKUP(A3002,Ordenes!$C$1:$C$215,1,FALSE),"N/A")</f>
        <v>N/A</v>
      </c>
      <c r="O3002" s="8" t="str">
        <f>_xlfn.CONCAT(YEAR(OP[[#This Row],[FechaDocumento]]),"-",MONTH(OP[[#This Row],[FechaDocumento]]))</f>
        <v>2026-5</v>
      </c>
    </row>
    <row r="3003" spans="1:15" ht="15">
      <c r="A3003" s="8">
        <v>4294</v>
      </c>
      <c r="B3003" s="8">
        <v>2110210026</v>
      </c>
      <c r="C3003" s="8" t="s">
        <v>746</v>
      </c>
      <c r="D3003" s="8" t="s">
        <v>944</v>
      </c>
      <c r="E3003" s="8" t="s">
        <v>13</v>
      </c>
      <c r="F3003" s="8" t="s">
        <v>47</v>
      </c>
      <c r="G3003" s="8" t="s">
        <v>48</v>
      </c>
      <c r="H3003" s="8" t="s">
        <v>49</v>
      </c>
      <c r="I3003" s="9">
        <v>5000</v>
      </c>
      <c r="J3003" s="9">
        <v>0</v>
      </c>
      <c r="K3003" s="8" t="s">
        <v>746</v>
      </c>
      <c r="L3003" s="10">
        <v>46162</v>
      </c>
      <c r="N3003" t="str">
        <f>IFERROR(VLOOKUP(A3003,Ordenes!$C$1:$C$215,1,FALSE),"N/A")</f>
        <v>N/A</v>
      </c>
      <c r="O3003" s="8" t="str">
        <f>_xlfn.CONCAT(YEAR(OP[[#This Row],[FechaDocumento]]),"-",MONTH(OP[[#This Row],[FechaDocumento]]))</f>
        <v>2026-5</v>
      </c>
    </row>
    <row r="3004" spans="1:15" ht="15">
      <c r="A3004" s="8">
        <v>4295</v>
      </c>
      <c r="B3004" s="8">
        <v>2110030223</v>
      </c>
      <c r="C3004" s="8" t="s">
        <v>8695</v>
      </c>
      <c r="D3004" s="8" t="s">
        <v>944</v>
      </c>
      <c r="E3004" s="8" t="s">
        <v>13</v>
      </c>
      <c r="F3004" s="8" t="s">
        <v>47</v>
      </c>
      <c r="G3004" s="8" t="s">
        <v>48</v>
      </c>
      <c r="H3004" s="8" t="s">
        <v>49</v>
      </c>
      <c r="I3004" s="9">
        <v>2000</v>
      </c>
      <c r="J3004" s="9">
        <v>0</v>
      </c>
      <c r="K3004" s="8" t="s">
        <v>8696</v>
      </c>
      <c r="L3004" s="10">
        <v>46162</v>
      </c>
      <c r="N3004">
        <f>IFERROR(VLOOKUP(A3004,Ordenes!$C$1:$C$215,1,FALSE),"N/A")</f>
        <v>4295</v>
      </c>
      <c r="O3004" s="8" t="str">
        <f>_xlfn.CONCAT(YEAR(OP[[#This Row],[FechaDocumento]]),"-",MONTH(OP[[#This Row],[FechaDocumento]]))</f>
        <v>2026-5</v>
      </c>
    </row>
    <row r="3005" spans="1:15" ht="15">
      <c r="A3005" s="8">
        <v>4296</v>
      </c>
      <c r="B3005" s="8">
        <v>2110030226</v>
      </c>
      <c r="C3005" s="8" t="s">
        <v>8697</v>
      </c>
      <c r="D3005" s="8" t="s">
        <v>944</v>
      </c>
      <c r="E3005" s="8" t="s">
        <v>13</v>
      </c>
      <c r="F3005" s="8" t="s">
        <v>47</v>
      </c>
      <c r="G3005" s="8" t="s">
        <v>48</v>
      </c>
      <c r="H3005" s="8" t="s">
        <v>49</v>
      </c>
      <c r="I3005" s="9">
        <v>2000</v>
      </c>
      <c r="J3005" s="9">
        <v>0</v>
      </c>
      <c r="K3005" s="8" t="s">
        <v>8698</v>
      </c>
      <c r="L3005" s="10">
        <v>46162</v>
      </c>
      <c r="N3005">
        <f>IFERROR(VLOOKUP(A3005,Ordenes!$C$1:$C$215,1,FALSE),"N/A")</f>
        <v>4296</v>
      </c>
      <c r="O3005" s="8" t="str">
        <f>_xlfn.CONCAT(YEAR(OP[[#This Row],[FechaDocumento]]),"-",MONTH(OP[[#This Row],[FechaDocumento]]))</f>
        <v>2026-5</v>
      </c>
    </row>
    <row r="3006" spans="1:15" ht="15">
      <c r="A3006" s="8">
        <v>4297</v>
      </c>
      <c r="B3006" s="8">
        <v>2110030227</v>
      </c>
      <c r="C3006" s="8" t="s">
        <v>8699</v>
      </c>
      <c r="D3006" s="8" t="s">
        <v>944</v>
      </c>
      <c r="E3006" s="8" t="s">
        <v>13</v>
      </c>
      <c r="F3006" s="8" t="s">
        <v>47</v>
      </c>
      <c r="G3006" s="8" t="s">
        <v>48</v>
      </c>
      <c r="H3006" s="8" t="s">
        <v>49</v>
      </c>
      <c r="I3006" s="9">
        <v>1200</v>
      </c>
      <c r="J3006" s="9">
        <v>0</v>
      </c>
      <c r="K3006" s="8" t="s">
        <v>8700</v>
      </c>
      <c r="L3006" s="10">
        <v>46162</v>
      </c>
      <c r="N3006">
        <f>IFERROR(VLOOKUP(A3006,Ordenes!$C$1:$C$215,1,FALSE),"N/A")</f>
        <v>4297</v>
      </c>
      <c r="O3006" s="8" t="str">
        <f>_xlfn.CONCAT(YEAR(OP[[#This Row],[FechaDocumento]]),"-",MONTH(OP[[#This Row],[FechaDocumento]]))</f>
        <v>2026-5</v>
      </c>
    </row>
    <row r="3007" spans="1:15" ht="15">
      <c r="A3007" s="8">
        <v>4298</v>
      </c>
      <c r="B3007" s="8">
        <v>2110030228</v>
      </c>
      <c r="C3007" s="8" t="s">
        <v>8701</v>
      </c>
      <c r="D3007" s="8" t="s">
        <v>944</v>
      </c>
      <c r="E3007" s="8" t="s">
        <v>13</v>
      </c>
      <c r="F3007" s="8" t="s">
        <v>47</v>
      </c>
      <c r="G3007" s="8" t="s">
        <v>48</v>
      </c>
      <c r="H3007" s="8" t="s">
        <v>49</v>
      </c>
      <c r="I3007" s="9">
        <v>1200</v>
      </c>
      <c r="J3007" s="9">
        <v>0</v>
      </c>
      <c r="K3007" s="8" t="s">
        <v>8702</v>
      </c>
      <c r="L3007" s="10">
        <v>46162</v>
      </c>
      <c r="N3007">
        <f>IFERROR(VLOOKUP(A3007,Ordenes!$C$1:$C$215,1,FALSE),"N/A")</f>
        <v>4298</v>
      </c>
      <c r="O3007" s="8" t="str">
        <f>_xlfn.CONCAT(YEAR(OP[[#This Row],[FechaDocumento]]),"-",MONTH(OP[[#This Row],[FechaDocumento]]))</f>
        <v>2026-5</v>
      </c>
    </row>
    <row r="3008" spans="1:15" ht="15">
      <c r="A3008" s="8">
        <v>4299</v>
      </c>
      <c r="B3008" s="8">
        <v>2110030229</v>
      </c>
      <c r="C3008" s="8" t="s">
        <v>8703</v>
      </c>
      <c r="D3008" s="8" t="s">
        <v>944</v>
      </c>
      <c r="E3008" s="8" t="s">
        <v>13</v>
      </c>
      <c r="F3008" s="8" t="s">
        <v>47</v>
      </c>
      <c r="G3008" s="8" t="s">
        <v>48</v>
      </c>
      <c r="H3008" s="8" t="s">
        <v>49</v>
      </c>
      <c r="I3008" s="9">
        <v>1000</v>
      </c>
      <c r="J3008" s="9">
        <v>0</v>
      </c>
      <c r="K3008" s="8" t="s">
        <v>8704</v>
      </c>
      <c r="L3008" s="10">
        <v>46162</v>
      </c>
      <c r="N3008">
        <f>IFERROR(VLOOKUP(A3008,Ordenes!$C$1:$C$215,1,FALSE),"N/A")</f>
        <v>4299</v>
      </c>
      <c r="O3008" s="8" t="str">
        <f>_xlfn.CONCAT(YEAR(OP[[#This Row],[FechaDocumento]]),"-",MONTH(OP[[#This Row],[FechaDocumento]]))</f>
        <v>2026-5</v>
      </c>
    </row>
    <row r="3009" spans="1:15" ht="15">
      <c r="A3009" s="8">
        <v>4300</v>
      </c>
      <c r="B3009" s="8">
        <v>2110030230</v>
      </c>
      <c r="C3009" s="8" t="s">
        <v>8705</v>
      </c>
      <c r="D3009" s="8" t="s">
        <v>944</v>
      </c>
      <c r="E3009" s="8" t="s">
        <v>13</v>
      </c>
      <c r="F3009" s="8" t="s">
        <v>47</v>
      </c>
      <c r="G3009" s="8" t="s">
        <v>48</v>
      </c>
      <c r="H3009" s="8" t="s">
        <v>49</v>
      </c>
      <c r="I3009" s="9">
        <v>1000</v>
      </c>
      <c r="J3009" s="9">
        <v>0</v>
      </c>
      <c r="K3009" s="8" t="s">
        <v>8706</v>
      </c>
      <c r="L3009" s="10">
        <v>46162</v>
      </c>
      <c r="N3009">
        <f>IFERROR(VLOOKUP(A3009,Ordenes!$C$1:$C$215,1,FALSE),"N/A")</f>
        <v>4300</v>
      </c>
      <c r="O3009" s="8" t="str">
        <f>_xlfn.CONCAT(YEAR(OP[[#This Row],[FechaDocumento]]),"-",MONTH(OP[[#This Row],[FechaDocumento]]))</f>
        <v>2026-5</v>
      </c>
    </row>
    <row r="3010" spans="1:15" ht="15">
      <c r="A3010" s="8">
        <v>4301</v>
      </c>
      <c r="B3010" s="8">
        <v>2110030231</v>
      </c>
      <c r="C3010" s="8" t="s">
        <v>8707</v>
      </c>
      <c r="D3010" s="8" t="s">
        <v>944</v>
      </c>
      <c r="E3010" s="8" t="s">
        <v>13</v>
      </c>
      <c r="F3010" s="8" t="s">
        <v>47</v>
      </c>
      <c r="G3010" s="8" t="s">
        <v>48</v>
      </c>
      <c r="H3010" s="8" t="s">
        <v>49</v>
      </c>
      <c r="I3010" s="9">
        <v>1000</v>
      </c>
      <c r="J3010" s="9">
        <v>0</v>
      </c>
      <c r="K3010" s="8" t="s">
        <v>8708</v>
      </c>
      <c r="L3010" s="10">
        <v>46162</v>
      </c>
      <c r="N3010">
        <f>IFERROR(VLOOKUP(A3010,Ordenes!$C$1:$C$215,1,FALSE),"N/A")</f>
        <v>4301</v>
      </c>
      <c r="O3010" s="8" t="str">
        <f>_xlfn.CONCAT(YEAR(OP[[#This Row],[FechaDocumento]]),"-",MONTH(OP[[#This Row],[FechaDocumento]]))</f>
        <v>2026-5</v>
      </c>
    </row>
    <row r="3011" spans="1:15" ht="15">
      <c r="A3011" s="8">
        <v>4302</v>
      </c>
      <c r="B3011" s="8">
        <v>2110030232</v>
      </c>
      <c r="C3011" s="8" t="s">
        <v>8709</v>
      </c>
      <c r="D3011" s="8" t="s">
        <v>944</v>
      </c>
      <c r="E3011" s="8" t="s">
        <v>13</v>
      </c>
      <c r="F3011" s="8" t="s">
        <v>47</v>
      </c>
      <c r="G3011" s="8" t="s">
        <v>48</v>
      </c>
      <c r="H3011" s="8" t="s">
        <v>49</v>
      </c>
      <c r="I3011" s="9">
        <v>1000</v>
      </c>
      <c r="J3011" s="9">
        <v>0</v>
      </c>
      <c r="K3011" s="8" t="s">
        <v>8710</v>
      </c>
      <c r="L3011" s="10">
        <v>46162</v>
      </c>
      <c r="N3011">
        <f>IFERROR(VLOOKUP(A3011,Ordenes!$C$1:$C$215,1,FALSE),"N/A")</f>
        <v>4302</v>
      </c>
      <c r="O3011" s="8" t="str">
        <f>_xlfn.CONCAT(YEAR(OP[[#This Row],[FechaDocumento]]),"-",MONTH(OP[[#This Row],[FechaDocumento]]))</f>
        <v>2026-5</v>
      </c>
    </row>
    <row r="3012" spans="1:15" ht="15">
      <c r="A3012" s="8">
        <v>4303</v>
      </c>
      <c r="B3012" s="8">
        <v>2110030233</v>
      </c>
      <c r="C3012" s="8" t="s">
        <v>8711</v>
      </c>
      <c r="D3012" s="8" t="s">
        <v>944</v>
      </c>
      <c r="E3012" s="8" t="s">
        <v>13</v>
      </c>
      <c r="F3012" s="8" t="s">
        <v>47</v>
      </c>
      <c r="G3012" s="8" t="s">
        <v>48</v>
      </c>
      <c r="H3012" s="8" t="s">
        <v>49</v>
      </c>
      <c r="I3012" s="9">
        <v>1000</v>
      </c>
      <c r="J3012" s="9">
        <v>0</v>
      </c>
      <c r="K3012" s="8" t="s">
        <v>8712</v>
      </c>
      <c r="L3012" s="10">
        <v>46162</v>
      </c>
      <c r="N3012">
        <f>IFERROR(VLOOKUP(A3012,Ordenes!$C$1:$C$215,1,FALSE),"N/A")</f>
        <v>4303</v>
      </c>
      <c r="O3012" s="8" t="str">
        <f>_xlfn.CONCAT(YEAR(OP[[#This Row],[FechaDocumento]]),"-",MONTH(OP[[#This Row],[FechaDocumento]]))</f>
        <v>2026-5</v>
      </c>
    </row>
    <row r="3013" spans="1:15" ht="15">
      <c r="A3013" s="8">
        <v>4304</v>
      </c>
      <c r="B3013" s="8">
        <v>2110030234</v>
      </c>
      <c r="C3013" s="8" t="s">
        <v>8713</v>
      </c>
      <c r="D3013" s="8" t="s">
        <v>944</v>
      </c>
      <c r="E3013" s="8" t="s">
        <v>13</v>
      </c>
      <c r="F3013" s="8" t="s">
        <v>47</v>
      </c>
      <c r="G3013" s="8" t="s">
        <v>48</v>
      </c>
      <c r="H3013" s="8" t="s">
        <v>49</v>
      </c>
      <c r="I3013" s="9">
        <v>1000</v>
      </c>
      <c r="J3013" s="9">
        <v>0</v>
      </c>
      <c r="K3013" s="8" t="s">
        <v>8714</v>
      </c>
      <c r="L3013" s="10">
        <v>46162</v>
      </c>
      <c r="N3013">
        <f>IFERROR(VLOOKUP(A3013,Ordenes!$C$1:$C$215,1,FALSE),"N/A")</f>
        <v>4304</v>
      </c>
      <c r="O3013" s="8" t="str">
        <f>_xlfn.CONCAT(YEAR(OP[[#This Row],[FechaDocumento]]),"-",MONTH(OP[[#This Row],[FechaDocumento]]))</f>
        <v>2026-5</v>
      </c>
    </row>
    <row r="3014" spans="1:15">
      <c r="A3014" s="8">
        <v>4308</v>
      </c>
      <c r="B3014" s="8">
        <v>2310090450</v>
      </c>
      <c r="C3014" s="8" t="s">
        <v>812</v>
      </c>
      <c r="D3014" s="8" t="s">
        <v>944</v>
      </c>
      <c r="E3014" s="8" t="s">
        <v>13</v>
      </c>
      <c r="F3014" s="8" t="s">
        <v>14</v>
      </c>
      <c r="G3014" s="8" t="s">
        <v>15</v>
      </c>
      <c r="H3014" s="8" t="s">
        <v>16</v>
      </c>
      <c r="I3014" s="9">
        <v>100000</v>
      </c>
      <c r="J3014" s="9">
        <v>0</v>
      </c>
      <c r="K3014" s="8" t="s">
        <v>812</v>
      </c>
      <c r="L3014" s="10">
        <v>46162</v>
      </c>
      <c r="N3014" s="71" t="str">
        <f>IFERROR(VLOOKUP(A3014,Ordenes!$C$1:$C$215,1,FALSE),"N/A")</f>
        <v>N/A</v>
      </c>
      <c r="O3014" s="8" t="str">
        <f>_xlfn.CONCAT(YEAR(OP[[#This Row],[FechaDocumento]]),"-",MONTH(OP[[#This Row],[FechaDocumento]]))</f>
        <v>2026-5</v>
      </c>
    </row>
    <row r="3015" spans="1:15">
      <c r="A3015" s="8">
        <v>4309</v>
      </c>
      <c r="B3015" s="8">
        <v>2310090443</v>
      </c>
      <c r="C3015" s="8" t="s">
        <v>468</v>
      </c>
      <c r="D3015" s="8" t="s">
        <v>944</v>
      </c>
      <c r="E3015" s="8" t="s">
        <v>13</v>
      </c>
      <c r="F3015" s="8" t="s">
        <v>14</v>
      </c>
      <c r="G3015" s="8" t="s">
        <v>15</v>
      </c>
      <c r="H3015" s="8" t="s">
        <v>16</v>
      </c>
      <c r="I3015" s="9">
        <v>100000</v>
      </c>
      <c r="J3015" s="9">
        <v>0</v>
      </c>
      <c r="K3015" s="8" t="s">
        <v>468</v>
      </c>
      <c r="L3015" s="10">
        <v>46162</v>
      </c>
      <c r="N3015" s="71" t="str">
        <f>IFERROR(VLOOKUP(A3015,Ordenes!$C$1:$C$215,1,FALSE),"N/A")</f>
        <v>N/A</v>
      </c>
      <c r="O3015" s="8" t="str">
        <f>_xlfn.CONCAT(YEAR(OP[[#This Row],[FechaDocumento]]),"-",MONTH(OP[[#This Row],[FechaDocumento]]))</f>
        <v>2026-5</v>
      </c>
    </row>
    <row r="3016" spans="1:15">
      <c r="A3016" s="8">
        <v>4310</v>
      </c>
      <c r="B3016" s="8">
        <v>2310090447</v>
      </c>
      <c r="C3016" s="8" t="s">
        <v>495</v>
      </c>
      <c r="D3016" s="8" t="s">
        <v>944</v>
      </c>
      <c r="E3016" s="8" t="s">
        <v>13</v>
      </c>
      <c r="F3016" s="8" t="s">
        <v>14</v>
      </c>
      <c r="G3016" s="8" t="s">
        <v>15</v>
      </c>
      <c r="H3016" s="8" t="s">
        <v>16</v>
      </c>
      <c r="I3016" s="9">
        <v>100000</v>
      </c>
      <c r="J3016" s="9">
        <v>0</v>
      </c>
      <c r="K3016" s="8" t="s">
        <v>495</v>
      </c>
      <c r="L3016" s="10">
        <v>46162</v>
      </c>
      <c r="N3016" s="71" t="str">
        <f>IFERROR(VLOOKUP(A3016,Ordenes!$C$1:$C$215,1,FALSE),"N/A")</f>
        <v>N/A</v>
      </c>
      <c r="O3016" s="8" t="str">
        <f>_xlfn.CONCAT(YEAR(OP[[#This Row],[FechaDocumento]]),"-",MONTH(OP[[#This Row],[FechaDocumento]]))</f>
        <v>2026-5</v>
      </c>
    </row>
    <row r="3017" spans="1:15">
      <c r="A3017" s="8">
        <v>4311</v>
      </c>
      <c r="B3017" s="8">
        <v>2310090446</v>
      </c>
      <c r="C3017" s="8" t="s">
        <v>493</v>
      </c>
      <c r="D3017" s="8" t="s">
        <v>944</v>
      </c>
      <c r="E3017" s="8" t="s">
        <v>13</v>
      </c>
      <c r="F3017" s="8" t="s">
        <v>14</v>
      </c>
      <c r="G3017" s="8" t="s">
        <v>15</v>
      </c>
      <c r="H3017" s="8" t="s">
        <v>16</v>
      </c>
      <c r="I3017" s="9">
        <v>100000</v>
      </c>
      <c r="J3017" s="9">
        <v>0</v>
      </c>
      <c r="K3017" s="8" t="s">
        <v>493</v>
      </c>
      <c r="L3017" s="10">
        <v>46162</v>
      </c>
      <c r="N3017" s="71" t="str">
        <f>IFERROR(VLOOKUP(A3017,Ordenes!$C$1:$C$215,1,FALSE),"N/A")</f>
        <v>N/A</v>
      </c>
      <c r="O3017" s="8" t="str">
        <f>_xlfn.CONCAT(YEAR(OP[[#This Row],[FechaDocumento]]),"-",MONTH(OP[[#This Row],[FechaDocumento]]))</f>
        <v>2026-5</v>
      </c>
    </row>
    <row r="3018" spans="1:15">
      <c r="A3018" s="8">
        <v>4312</v>
      </c>
      <c r="B3018" s="8">
        <v>2310090440</v>
      </c>
      <c r="C3018" s="8" t="s">
        <v>386</v>
      </c>
      <c r="D3018" s="8" t="s">
        <v>944</v>
      </c>
      <c r="E3018" s="8" t="s">
        <v>13</v>
      </c>
      <c r="F3018" s="8" t="s">
        <v>14</v>
      </c>
      <c r="G3018" s="8" t="s">
        <v>15</v>
      </c>
      <c r="H3018" s="8" t="s">
        <v>16</v>
      </c>
      <c r="I3018" s="9">
        <v>100000</v>
      </c>
      <c r="J3018" s="9">
        <v>0</v>
      </c>
      <c r="K3018" s="8" t="s">
        <v>387</v>
      </c>
      <c r="L3018" s="10">
        <v>46162</v>
      </c>
      <c r="N3018" s="71" t="str">
        <f>IFERROR(VLOOKUP(A3018,Ordenes!$C$1:$C$215,1,FALSE),"N/A")</f>
        <v>N/A</v>
      </c>
      <c r="O3018" s="8" t="str">
        <f>_xlfn.CONCAT(YEAR(OP[[#This Row],[FechaDocumento]]),"-",MONTH(OP[[#This Row],[FechaDocumento]]))</f>
        <v>2026-5</v>
      </c>
    </row>
    <row r="3019" spans="1:15">
      <c r="A3019" s="8">
        <v>4313</v>
      </c>
      <c r="B3019" s="8">
        <v>2310160479</v>
      </c>
      <c r="C3019" s="8" t="s">
        <v>711</v>
      </c>
      <c r="D3019" s="8" t="s">
        <v>944</v>
      </c>
      <c r="E3019" s="8" t="s">
        <v>13</v>
      </c>
      <c r="F3019" s="8" t="s">
        <v>14</v>
      </c>
      <c r="G3019" s="8" t="s">
        <v>15</v>
      </c>
      <c r="H3019" s="8" t="s">
        <v>16</v>
      </c>
      <c r="I3019" s="9">
        <v>100000</v>
      </c>
      <c r="J3019" s="9">
        <v>0</v>
      </c>
      <c r="K3019" s="8" t="s">
        <v>711</v>
      </c>
      <c r="L3019" s="10">
        <v>46162</v>
      </c>
      <c r="N3019" s="71" t="str">
        <f>IFERROR(VLOOKUP(A3019,Ordenes!$C$1:$C$215,1,FALSE),"N/A")</f>
        <v>N/A</v>
      </c>
      <c r="O3019" s="8" t="str">
        <f>_xlfn.CONCAT(YEAR(OP[[#This Row],[FechaDocumento]]),"-",MONTH(OP[[#This Row],[FechaDocumento]]))</f>
        <v>2026-5</v>
      </c>
    </row>
    <row r="3020" spans="1:15">
      <c r="A3020" s="8">
        <v>4314</v>
      </c>
      <c r="B3020" s="8">
        <v>2310160472</v>
      </c>
      <c r="C3020" s="8" t="s">
        <v>233</v>
      </c>
      <c r="D3020" s="8" t="s">
        <v>944</v>
      </c>
      <c r="E3020" s="8" t="s">
        <v>13</v>
      </c>
      <c r="F3020" s="8" t="s">
        <v>14</v>
      </c>
      <c r="G3020" s="8" t="s">
        <v>15</v>
      </c>
      <c r="H3020" s="8" t="s">
        <v>16</v>
      </c>
      <c r="I3020" s="9">
        <v>100000</v>
      </c>
      <c r="J3020" s="9">
        <v>0</v>
      </c>
      <c r="K3020" s="8" t="s">
        <v>233</v>
      </c>
      <c r="L3020" s="10">
        <v>46162</v>
      </c>
      <c r="N3020" s="71" t="str">
        <f>IFERROR(VLOOKUP(A3020,Ordenes!$C$1:$C$215,1,FALSE),"N/A")</f>
        <v>N/A</v>
      </c>
      <c r="O3020" s="8" t="str">
        <f>_xlfn.CONCAT(YEAR(OP[[#This Row],[FechaDocumento]]),"-",MONTH(OP[[#This Row],[FechaDocumento]]))</f>
        <v>2026-5</v>
      </c>
    </row>
    <row r="3021" spans="1:15">
      <c r="A3021" s="8">
        <v>4315</v>
      </c>
      <c r="B3021" s="8">
        <v>2310160476</v>
      </c>
      <c r="C3021" s="8" t="s">
        <v>26</v>
      </c>
      <c r="D3021" s="8" t="s">
        <v>944</v>
      </c>
      <c r="E3021" s="8" t="s">
        <v>13</v>
      </c>
      <c r="F3021" s="8" t="s">
        <v>14</v>
      </c>
      <c r="G3021" s="8" t="s">
        <v>15</v>
      </c>
      <c r="H3021" s="8" t="s">
        <v>16</v>
      </c>
      <c r="I3021" s="9">
        <v>95000</v>
      </c>
      <c r="J3021" s="9">
        <v>0</v>
      </c>
      <c r="K3021" s="8" t="s">
        <v>26</v>
      </c>
      <c r="L3021" s="10">
        <v>46162</v>
      </c>
      <c r="N3021" s="71" t="str">
        <f>IFERROR(VLOOKUP(A3021,Ordenes!$C$1:$C$215,1,FALSE),"N/A")</f>
        <v>N/A</v>
      </c>
      <c r="O3021" s="8" t="str">
        <f>_xlfn.CONCAT(YEAR(OP[[#This Row],[FechaDocumento]]),"-",MONTH(OP[[#This Row],[FechaDocumento]]))</f>
        <v>2026-5</v>
      </c>
    </row>
    <row r="3022" spans="1:15">
      <c r="A3022" s="8">
        <v>4316</v>
      </c>
      <c r="B3022" s="8">
        <v>2310160475</v>
      </c>
      <c r="C3022" s="8" t="s">
        <v>710</v>
      </c>
      <c r="D3022" s="8" t="s">
        <v>944</v>
      </c>
      <c r="E3022" s="8" t="s">
        <v>13</v>
      </c>
      <c r="F3022" s="8" t="s">
        <v>14</v>
      </c>
      <c r="G3022" s="8" t="s">
        <v>15</v>
      </c>
      <c r="H3022" s="8" t="s">
        <v>16</v>
      </c>
      <c r="I3022" s="9">
        <v>100000</v>
      </c>
      <c r="J3022" s="9">
        <v>0</v>
      </c>
      <c r="K3022" s="8" t="s">
        <v>710</v>
      </c>
      <c r="L3022" s="10">
        <v>46162</v>
      </c>
      <c r="N3022" s="71" t="str">
        <f>IFERROR(VLOOKUP(A3022,Ordenes!$C$1:$C$215,1,FALSE),"N/A")</f>
        <v>N/A</v>
      </c>
      <c r="O3022" s="8" t="str">
        <f>_xlfn.CONCAT(YEAR(OP[[#This Row],[FechaDocumento]]),"-",MONTH(OP[[#This Row],[FechaDocumento]]))</f>
        <v>2026-5</v>
      </c>
    </row>
    <row r="3023" spans="1:15">
      <c r="A3023" s="8">
        <v>4317</v>
      </c>
      <c r="B3023" s="8">
        <v>2310160469</v>
      </c>
      <c r="C3023" s="8" t="s">
        <v>27</v>
      </c>
      <c r="D3023" s="8" t="s">
        <v>944</v>
      </c>
      <c r="E3023" s="8" t="s">
        <v>13</v>
      </c>
      <c r="F3023" s="8" t="s">
        <v>14</v>
      </c>
      <c r="G3023" s="8" t="s">
        <v>15</v>
      </c>
      <c r="H3023" s="8" t="s">
        <v>16</v>
      </c>
      <c r="I3023" s="9">
        <v>98000</v>
      </c>
      <c r="J3023" s="9">
        <v>0</v>
      </c>
      <c r="K3023" s="8" t="s">
        <v>27</v>
      </c>
      <c r="L3023" s="10">
        <v>46162</v>
      </c>
      <c r="N3023" s="71" t="str">
        <f>IFERROR(VLOOKUP(A3023,Ordenes!$C$1:$C$215,1,FALSE),"N/A")</f>
        <v>N/A</v>
      </c>
      <c r="O3023" s="8" t="str">
        <f>_xlfn.CONCAT(YEAR(OP[[#This Row],[FechaDocumento]]),"-",MONTH(OP[[#This Row],[FechaDocumento]]))</f>
        <v>2026-5</v>
      </c>
    </row>
    <row r="3024" spans="1:15">
      <c r="A3024" s="8">
        <v>4318</v>
      </c>
      <c r="B3024" s="8">
        <v>2310160491</v>
      </c>
      <c r="C3024" s="8" t="s">
        <v>804</v>
      </c>
      <c r="D3024" s="8" t="s">
        <v>944</v>
      </c>
      <c r="E3024" s="8" t="s">
        <v>13</v>
      </c>
      <c r="F3024" s="8" t="s">
        <v>14</v>
      </c>
      <c r="G3024" s="8" t="s">
        <v>15</v>
      </c>
      <c r="H3024" s="8" t="s">
        <v>16</v>
      </c>
      <c r="I3024" s="9">
        <v>100000</v>
      </c>
      <c r="J3024" s="9">
        <v>0</v>
      </c>
      <c r="K3024" s="8" t="s">
        <v>804</v>
      </c>
      <c r="L3024" s="10">
        <v>46162</v>
      </c>
      <c r="N3024" s="71" t="str">
        <f>IFERROR(VLOOKUP(A3024,Ordenes!$C$1:$C$215,1,FALSE),"N/A")</f>
        <v>N/A</v>
      </c>
      <c r="O3024" s="8" t="str">
        <f>_xlfn.CONCAT(YEAR(OP[[#This Row],[FechaDocumento]]),"-",MONTH(OP[[#This Row],[FechaDocumento]]))</f>
        <v>2026-5</v>
      </c>
    </row>
    <row r="3025" spans="1:15">
      <c r="A3025" s="8">
        <v>4319</v>
      </c>
      <c r="B3025" s="8">
        <v>2310160484</v>
      </c>
      <c r="C3025" s="8" t="s">
        <v>36</v>
      </c>
      <c r="D3025" s="8" t="s">
        <v>944</v>
      </c>
      <c r="E3025" s="8" t="s">
        <v>13</v>
      </c>
      <c r="F3025" s="8" t="s">
        <v>14</v>
      </c>
      <c r="G3025" s="8" t="s">
        <v>15</v>
      </c>
      <c r="H3025" s="8" t="s">
        <v>16</v>
      </c>
      <c r="I3025" s="9">
        <v>100000</v>
      </c>
      <c r="J3025" s="9">
        <v>0</v>
      </c>
      <c r="K3025" s="8" t="s">
        <v>36</v>
      </c>
      <c r="L3025" s="10">
        <v>46162</v>
      </c>
      <c r="N3025" s="71" t="str">
        <f>IFERROR(VLOOKUP(A3025,Ordenes!$C$1:$C$215,1,FALSE),"N/A")</f>
        <v>N/A</v>
      </c>
      <c r="O3025" s="8" t="str">
        <f>_xlfn.CONCAT(YEAR(OP[[#This Row],[FechaDocumento]]),"-",MONTH(OP[[#This Row],[FechaDocumento]]))</f>
        <v>2026-5</v>
      </c>
    </row>
    <row r="3026" spans="1:15">
      <c r="A3026" s="8">
        <v>4320</v>
      </c>
      <c r="B3026" s="8">
        <v>2310160488</v>
      </c>
      <c r="C3026" s="8" t="s">
        <v>37</v>
      </c>
      <c r="D3026" s="8" t="s">
        <v>944</v>
      </c>
      <c r="E3026" s="8" t="s">
        <v>13</v>
      </c>
      <c r="F3026" s="8" t="s">
        <v>14</v>
      </c>
      <c r="G3026" s="8" t="s">
        <v>15</v>
      </c>
      <c r="H3026" s="8" t="s">
        <v>16</v>
      </c>
      <c r="I3026" s="9">
        <v>102000</v>
      </c>
      <c r="J3026" s="9">
        <v>0</v>
      </c>
      <c r="K3026" s="8" t="s">
        <v>37</v>
      </c>
      <c r="L3026" s="10">
        <v>46162</v>
      </c>
      <c r="N3026" s="71" t="str">
        <f>IFERROR(VLOOKUP(A3026,Ordenes!$C$1:$C$215,1,FALSE),"N/A")</f>
        <v>N/A</v>
      </c>
      <c r="O3026" s="8" t="str">
        <f>_xlfn.CONCAT(YEAR(OP[[#This Row],[FechaDocumento]]),"-",MONTH(OP[[#This Row],[FechaDocumento]]))</f>
        <v>2026-5</v>
      </c>
    </row>
    <row r="3027" spans="1:15">
      <c r="A3027" s="8">
        <v>4321</v>
      </c>
      <c r="B3027" s="8">
        <v>2310160487</v>
      </c>
      <c r="C3027" s="8" t="s">
        <v>235</v>
      </c>
      <c r="D3027" s="8" t="s">
        <v>944</v>
      </c>
      <c r="E3027" s="8" t="s">
        <v>13</v>
      </c>
      <c r="F3027" s="8" t="s">
        <v>14</v>
      </c>
      <c r="G3027" s="8" t="s">
        <v>15</v>
      </c>
      <c r="H3027" s="8" t="s">
        <v>16</v>
      </c>
      <c r="I3027" s="9">
        <v>100000</v>
      </c>
      <c r="J3027" s="9">
        <v>0</v>
      </c>
      <c r="K3027" s="8" t="s">
        <v>235</v>
      </c>
      <c r="L3027" s="10">
        <v>46162</v>
      </c>
      <c r="N3027" s="71" t="str">
        <f>IFERROR(VLOOKUP(A3027,Ordenes!$C$1:$C$215,1,FALSE),"N/A")</f>
        <v>N/A</v>
      </c>
      <c r="O3027" s="8" t="str">
        <f>_xlfn.CONCAT(YEAR(OP[[#This Row],[FechaDocumento]]),"-",MONTH(OP[[#This Row],[FechaDocumento]]))</f>
        <v>2026-5</v>
      </c>
    </row>
    <row r="3028" spans="1:15">
      <c r="A3028" s="8">
        <v>4322</v>
      </c>
      <c r="B3028" s="8">
        <v>2310160481</v>
      </c>
      <c r="C3028" s="8" t="s">
        <v>38</v>
      </c>
      <c r="D3028" s="8" t="s">
        <v>944</v>
      </c>
      <c r="E3028" s="8" t="s">
        <v>13</v>
      </c>
      <c r="F3028" s="8" t="s">
        <v>14</v>
      </c>
      <c r="G3028" s="8" t="s">
        <v>15</v>
      </c>
      <c r="H3028" s="8" t="s">
        <v>16</v>
      </c>
      <c r="I3028" s="9">
        <v>102000</v>
      </c>
      <c r="J3028" s="9">
        <v>0</v>
      </c>
      <c r="K3028" s="8" t="s">
        <v>38</v>
      </c>
      <c r="L3028" s="10">
        <v>46162</v>
      </c>
      <c r="N3028" s="71" t="str">
        <f>IFERROR(VLOOKUP(A3028,Ordenes!$C$1:$C$215,1,FALSE),"N/A")</f>
        <v>N/A</v>
      </c>
      <c r="O3028" s="8" t="str">
        <f>_xlfn.CONCAT(YEAR(OP[[#This Row],[FechaDocumento]]),"-",MONTH(OP[[#This Row],[FechaDocumento]]))</f>
        <v>2026-5</v>
      </c>
    </row>
    <row r="3029" spans="1:15">
      <c r="A3029" s="8">
        <v>4323</v>
      </c>
      <c r="B3029" s="8">
        <v>2110040047</v>
      </c>
      <c r="C3029" s="8" t="s">
        <v>278</v>
      </c>
      <c r="D3029" s="8" t="s">
        <v>944</v>
      </c>
      <c r="E3029" s="8" t="s">
        <v>13</v>
      </c>
      <c r="F3029" s="8" t="s">
        <v>47</v>
      </c>
      <c r="G3029" s="8" t="s">
        <v>48</v>
      </c>
      <c r="H3029" s="8" t="s">
        <v>49</v>
      </c>
      <c r="I3029" s="9">
        <v>10000</v>
      </c>
      <c r="J3029" s="9">
        <v>0</v>
      </c>
      <c r="K3029" s="8" t="s">
        <v>278</v>
      </c>
      <c r="L3029" s="10">
        <v>46163</v>
      </c>
      <c r="N3029" s="71" t="str">
        <f>IFERROR(VLOOKUP(A3029,Ordenes!$C$1:$C$215,1,FALSE),"N/A")</f>
        <v>N/A</v>
      </c>
      <c r="O3029" s="8" t="str">
        <f>_xlfn.CONCAT(YEAR(OP[[#This Row],[FechaDocumento]]),"-",MONTH(OP[[#This Row],[FechaDocumento]]))</f>
        <v>2026-5</v>
      </c>
    </row>
    <row r="3031" spans="1:15">
      <c r="J3031" s="9"/>
    </row>
    <row r="3032" spans="1:15">
      <c r="J3032" s="9"/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1B62-DC7C-469B-8B97-341C9B9B14CC}">
  <sheetPr codeName="Hoja6"/>
  <dimension ref="A1:J5679"/>
  <sheetViews>
    <sheetView zoomScale="85" zoomScaleNormal="85" workbookViewId="0">
      <selection activeCell="A18" sqref="A18"/>
    </sheetView>
  </sheetViews>
  <sheetFormatPr baseColWidth="10" defaultRowHeight="15"/>
  <cols>
    <col min="1" max="1" width="12.28515625" bestFit="1" customWidth="1"/>
    <col min="2" max="2" width="8.7109375" bestFit="1" customWidth="1"/>
    <col min="3" max="3" width="71.7109375" bestFit="1" customWidth="1"/>
    <col min="4" max="4" width="8.140625" bestFit="1" customWidth="1"/>
    <col min="5" max="5" width="12" style="2" bestFit="1" customWidth="1"/>
    <col min="6" max="6" width="22.42578125" bestFit="1" customWidth="1"/>
    <col min="7" max="7" width="12.28515625" bestFit="1" customWidth="1"/>
    <col min="8" max="8" width="69.42578125" bestFit="1" customWidth="1"/>
    <col min="9" max="9" width="9.42578125" bestFit="1" customWidth="1"/>
    <col min="10" max="10" width="12" style="2" bestFit="1" customWidth="1"/>
  </cols>
  <sheetData>
    <row r="1" spans="1:10">
      <c r="A1" t="s">
        <v>7888</v>
      </c>
      <c r="B1" t="s">
        <v>7889</v>
      </c>
      <c r="C1" t="s">
        <v>7890</v>
      </c>
      <c r="D1" t="s">
        <v>7891</v>
      </c>
      <c r="E1" s="2" t="s">
        <v>7892</v>
      </c>
      <c r="F1" t="s">
        <v>7893</v>
      </c>
      <c r="G1" t="s">
        <v>989</v>
      </c>
      <c r="H1" t="s">
        <v>7894</v>
      </c>
      <c r="I1" t="s">
        <v>7895</v>
      </c>
      <c r="J1" s="2" t="s">
        <v>7896</v>
      </c>
    </row>
    <row r="2" spans="1:10">
      <c r="A2">
        <v>2000050591</v>
      </c>
      <c r="B2">
        <v>10</v>
      </c>
      <c r="C2" t="s">
        <v>2725</v>
      </c>
      <c r="D2" t="s">
        <v>2618</v>
      </c>
      <c r="E2" s="2">
        <v>12000</v>
      </c>
      <c r="F2" t="s">
        <v>2110</v>
      </c>
      <c r="G2">
        <v>2000050592</v>
      </c>
      <c r="H2" t="s">
        <v>2726</v>
      </c>
      <c r="I2" t="s">
        <v>2598</v>
      </c>
      <c r="J2" s="2">
        <v>1500</v>
      </c>
    </row>
    <row r="3" spans="1:10">
      <c r="A3">
        <v>2000050591</v>
      </c>
      <c r="B3">
        <v>20</v>
      </c>
      <c r="C3" t="s">
        <v>2725</v>
      </c>
      <c r="D3" t="s">
        <v>2618</v>
      </c>
      <c r="E3" s="2">
        <v>12000</v>
      </c>
      <c r="F3" t="s">
        <v>2110</v>
      </c>
      <c r="G3">
        <v>2000050593</v>
      </c>
      <c r="H3" t="s">
        <v>2727</v>
      </c>
      <c r="I3" t="s">
        <v>2598</v>
      </c>
      <c r="J3" s="2">
        <v>1500</v>
      </c>
    </row>
    <row r="4" spans="1:10">
      <c r="A4">
        <v>2000050591</v>
      </c>
      <c r="B4">
        <v>30</v>
      </c>
      <c r="C4" t="s">
        <v>2725</v>
      </c>
      <c r="D4" t="s">
        <v>2618</v>
      </c>
      <c r="E4" s="2">
        <v>12000</v>
      </c>
      <c r="F4" t="s">
        <v>2110</v>
      </c>
      <c r="G4">
        <v>2000050594</v>
      </c>
      <c r="H4" t="s">
        <v>2728</v>
      </c>
      <c r="I4" t="s">
        <v>2598</v>
      </c>
      <c r="J4" s="2">
        <v>1500</v>
      </c>
    </row>
    <row r="5" spans="1:10">
      <c r="A5">
        <v>2000050591</v>
      </c>
      <c r="B5">
        <v>40</v>
      </c>
      <c r="C5" t="s">
        <v>2725</v>
      </c>
      <c r="D5" t="s">
        <v>2618</v>
      </c>
      <c r="E5" s="2">
        <v>12000</v>
      </c>
      <c r="F5" t="s">
        <v>2110</v>
      </c>
      <c r="G5">
        <v>2320071496</v>
      </c>
      <c r="H5" t="s">
        <v>5339</v>
      </c>
      <c r="I5" t="s">
        <v>2598</v>
      </c>
      <c r="J5" s="2">
        <v>1520</v>
      </c>
    </row>
    <row r="6" spans="1:10">
      <c r="A6">
        <v>2000050591</v>
      </c>
      <c r="B6">
        <v>50</v>
      </c>
      <c r="C6" t="s">
        <v>2725</v>
      </c>
      <c r="D6" t="s">
        <v>2618</v>
      </c>
      <c r="E6" s="2">
        <v>12000</v>
      </c>
      <c r="F6" t="s">
        <v>2110</v>
      </c>
      <c r="G6">
        <v>2500030045</v>
      </c>
      <c r="H6" t="s">
        <v>1913</v>
      </c>
      <c r="I6" t="s">
        <v>2598</v>
      </c>
      <c r="J6" s="2">
        <v>13</v>
      </c>
    </row>
    <row r="7" spans="1:10">
      <c r="A7">
        <v>2000050591</v>
      </c>
      <c r="B7">
        <v>60</v>
      </c>
      <c r="C7" t="s">
        <v>2725</v>
      </c>
      <c r="D7" t="s">
        <v>2618</v>
      </c>
      <c r="E7" s="2">
        <v>12000</v>
      </c>
      <c r="F7" t="s">
        <v>2110</v>
      </c>
      <c r="G7">
        <v>2500150007</v>
      </c>
      <c r="H7" t="s">
        <v>6450</v>
      </c>
      <c r="I7" t="s">
        <v>3510</v>
      </c>
      <c r="J7" s="2">
        <v>2</v>
      </c>
    </row>
    <row r="8" spans="1:10">
      <c r="A8">
        <v>2000050591</v>
      </c>
      <c r="B8">
        <v>70</v>
      </c>
      <c r="C8" t="s">
        <v>2725</v>
      </c>
      <c r="D8" t="s">
        <v>2618</v>
      </c>
      <c r="E8" s="2">
        <v>12000</v>
      </c>
      <c r="F8" t="s">
        <v>2110</v>
      </c>
      <c r="G8">
        <v>2500150004</v>
      </c>
      <c r="H8" t="s">
        <v>1732</v>
      </c>
      <c r="I8" t="s">
        <v>2598</v>
      </c>
      <c r="J8" s="2">
        <v>1</v>
      </c>
    </row>
    <row r="9" spans="1:10">
      <c r="A9">
        <v>2000050591</v>
      </c>
      <c r="B9">
        <v>80</v>
      </c>
      <c r="C9" t="s">
        <v>2725</v>
      </c>
      <c r="D9" t="s">
        <v>2618</v>
      </c>
      <c r="E9" s="2">
        <v>12000</v>
      </c>
      <c r="F9" t="s">
        <v>2110</v>
      </c>
      <c r="G9">
        <v>2500090065</v>
      </c>
      <c r="H9" t="s">
        <v>6413</v>
      </c>
      <c r="I9" t="s">
        <v>2598</v>
      </c>
      <c r="J9" s="2">
        <v>250</v>
      </c>
    </row>
    <row r="10" spans="1:10">
      <c r="A10">
        <v>2000050597</v>
      </c>
      <c r="B10">
        <v>10</v>
      </c>
      <c r="C10" t="s">
        <v>2731</v>
      </c>
      <c r="D10" t="s">
        <v>2618</v>
      </c>
      <c r="E10" s="2">
        <v>12000</v>
      </c>
      <c r="F10" t="s">
        <v>2110</v>
      </c>
      <c r="G10">
        <v>2000050588</v>
      </c>
      <c r="H10" t="s">
        <v>2722</v>
      </c>
      <c r="I10" t="s">
        <v>2598</v>
      </c>
      <c r="J10" s="2">
        <v>1500</v>
      </c>
    </row>
    <row r="11" spans="1:10">
      <c r="A11">
        <v>2000050597</v>
      </c>
      <c r="B11">
        <v>20</v>
      </c>
      <c r="C11" t="s">
        <v>2731</v>
      </c>
      <c r="D11" t="s">
        <v>2618</v>
      </c>
      <c r="E11" s="2">
        <v>12000</v>
      </c>
      <c r="F11" t="s">
        <v>2110</v>
      </c>
      <c r="G11">
        <v>2000050589</v>
      </c>
      <c r="H11" t="s">
        <v>2723</v>
      </c>
      <c r="I11" t="s">
        <v>2598</v>
      </c>
      <c r="J11" s="2">
        <v>1500</v>
      </c>
    </row>
    <row r="12" spans="1:10">
      <c r="A12">
        <v>2000050597</v>
      </c>
      <c r="B12">
        <v>30</v>
      </c>
      <c r="C12" t="s">
        <v>2731</v>
      </c>
      <c r="D12" t="s">
        <v>2618</v>
      </c>
      <c r="E12" s="2">
        <v>12000</v>
      </c>
      <c r="F12" t="s">
        <v>2110</v>
      </c>
      <c r="G12">
        <v>2000050590</v>
      </c>
      <c r="H12" t="s">
        <v>2724</v>
      </c>
      <c r="I12" t="s">
        <v>2598</v>
      </c>
      <c r="J12" s="2">
        <v>1500</v>
      </c>
    </row>
    <row r="13" spans="1:10">
      <c r="A13">
        <v>2000050597</v>
      </c>
      <c r="B13">
        <v>40</v>
      </c>
      <c r="C13" t="s">
        <v>2731</v>
      </c>
      <c r="D13" t="s">
        <v>2618</v>
      </c>
      <c r="E13" s="2">
        <v>12000</v>
      </c>
      <c r="F13" t="s">
        <v>2110</v>
      </c>
      <c r="G13">
        <v>2320071495</v>
      </c>
      <c r="H13" t="s">
        <v>5338</v>
      </c>
      <c r="I13" t="s">
        <v>2598</v>
      </c>
      <c r="J13" s="2">
        <v>1520</v>
      </c>
    </row>
    <row r="14" spans="1:10">
      <c r="A14">
        <v>2000050597</v>
      </c>
      <c r="B14">
        <v>50</v>
      </c>
      <c r="C14" t="s">
        <v>2731</v>
      </c>
      <c r="D14" t="s">
        <v>2618</v>
      </c>
      <c r="E14" s="2">
        <v>12000</v>
      </c>
      <c r="F14" t="s">
        <v>2110</v>
      </c>
      <c r="G14">
        <v>2500030045</v>
      </c>
      <c r="H14" t="s">
        <v>1913</v>
      </c>
      <c r="I14" t="s">
        <v>2598</v>
      </c>
      <c r="J14" s="2">
        <v>13</v>
      </c>
    </row>
    <row r="15" spans="1:10">
      <c r="A15">
        <v>2000050597</v>
      </c>
      <c r="B15">
        <v>60</v>
      </c>
      <c r="C15" t="s">
        <v>2731</v>
      </c>
      <c r="D15" t="s">
        <v>2618</v>
      </c>
      <c r="E15" s="2">
        <v>12000</v>
      </c>
      <c r="F15" t="s">
        <v>2110</v>
      </c>
      <c r="G15">
        <v>2500150007</v>
      </c>
      <c r="H15" t="s">
        <v>6450</v>
      </c>
      <c r="I15" t="s">
        <v>3510</v>
      </c>
      <c r="J15" s="2">
        <v>2</v>
      </c>
    </row>
    <row r="16" spans="1:10">
      <c r="A16">
        <v>2000050597</v>
      </c>
      <c r="B16">
        <v>70</v>
      </c>
      <c r="C16" t="s">
        <v>2731</v>
      </c>
      <c r="D16" t="s">
        <v>2618</v>
      </c>
      <c r="E16" s="2">
        <v>12000</v>
      </c>
      <c r="F16" t="s">
        <v>2110</v>
      </c>
      <c r="G16">
        <v>2500150004</v>
      </c>
      <c r="H16" t="s">
        <v>1732</v>
      </c>
      <c r="I16" t="s">
        <v>2598</v>
      </c>
      <c r="J16" s="2">
        <v>1</v>
      </c>
    </row>
    <row r="17" spans="1:10">
      <c r="A17">
        <v>2000050597</v>
      </c>
      <c r="B17">
        <v>80</v>
      </c>
      <c r="C17" t="s">
        <v>2731</v>
      </c>
      <c r="D17" t="s">
        <v>2618</v>
      </c>
      <c r="E17" s="2">
        <v>12000</v>
      </c>
      <c r="F17" t="s">
        <v>2110</v>
      </c>
      <c r="G17">
        <v>2500090065</v>
      </c>
      <c r="H17" t="s">
        <v>6413</v>
      </c>
      <c r="I17" t="s">
        <v>2598</v>
      </c>
      <c r="J17" s="2">
        <v>250</v>
      </c>
    </row>
    <row r="18" spans="1:10">
      <c r="A18">
        <v>2110020095</v>
      </c>
      <c r="B18">
        <v>10</v>
      </c>
      <c r="C18" t="s">
        <v>552</v>
      </c>
      <c r="D18" t="s">
        <v>2598</v>
      </c>
      <c r="E18" s="2">
        <v>12000</v>
      </c>
      <c r="F18" t="s">
        <v>7897</v>
      </c>
      <c r="G18">
        <v>2310210127</v>
      </c>
      <c r="H18" t="s">
        <v>89</v>
      </c>
      <c r="I18" t="s">
        <v>2598</v>
      </c>
      <c r="J18" s="2">
        <v>12000</v>
      </c>
    </row>
    <row r="19" spans="1:10">
      <c r="A19">
        <v>2110020095</v>
      </c>
      <c r="B19">
        <v>20</v>
      </c>
      <c r="C19" t="s">
        <v>552</v>
      </c>
      <c r="D19" t="s">
        <v>2598</v>
      </c>
      <c r="E19" s="2">
        <v>12000</v>
      </c>
      <c r="F19" t="s">
        <v>7897</v>
      </c>
      <c r="G19">
        <v>2310210128</v>
      </c>
      <c r="H19" t="s">
        <v>263</v>
      </c>
      <c r="I19" t="s">
        <v>2598</v>
      </c>
      <c r="J19" s="2">
        <v>12000</v>
      </c>
    </row>
    <row r="20" spans="1:10">
      <c r="A20">
        <v>2110020095</v>
      </c>
      <c r="B20">
        <v>30</v>
      </c>
      <c r="C20" t="s">
        <v>552</v>
      </c>
      <c r="D20" t="s">
        <v>2598</v>
      </c>
      <c r="E20" s="2">
        <v>12000</v>
      </c>
      <c r="F20" t="s">
        <v>7897</v>
      </c>
      <c r="G20">
        <v>2310210129</v>
      </c>
      <c r="H20" t="s">
        <v>106</v>
      </c>
      <c r="I20" t="s">
        <v>2598</v>
      </c>
      <c r="J20" s="2">
        <v>12000</v>
      </c>
    </row>
    <row r="21" spans="1:10">
      <c r="A21">
        <v>2110020095</v>
      </c>
      <c r="B21">
        <v>40</v>
      </c>
      <c r="C21" t="s">
        <v>552</v>
      </c>
      <c r="D21" t="s">
        <v>2598</v>
      </c>
      <c r="E21" s="2">
        <v>12000</v>
      </c>
      <c r="F21" t="s">
        <v>7897</v>
      </c>
      <c r="G21">
        <v>2310210130</v>
      </c>
      <c r="H21" t="s">
        <v>147</v>
      </c>
      <c r="I21" t="s">
        <v>2598</v>
      </c>
      <c r="J21" s="2">
        <v>12000</v>
      </c>
    </row>
    <row r="22" spans="1:10">
      <c r="A22">
        <v>2110020095</v>
      </c>
      <c r="B22">
        <v>50</v>
      </c>
      <c r="C22" t="s">
        <v>552</v>
      </c>
      <c r="D22" t="s">
        <v>2598</v>
      </c>
      <c r="E22" s="2">
        <v>12000</v>
      </c>
      <c r="F22" t="s">
        <v>7897</v>
      </c>
      <c r="G22">
        <v>2310210131</v>
      </c>
      <c r="H22" t="s">
        <v>84</v>
      </c>
      <c r="I22" t="s">
        <v>2598</v>
      </c>
      <c r="J22" s="2">
        <v>12000</v>
      </c>
    </row>
    <row r="23" spans="1:10">
      <c r="A23">
        <v>2110020095</v>
      </c>
      <c r="B23">
        <v>60</v>
      </c>
      <c r="C23" t="s">
        <v>552</v>
      </c>
      <c r="D23" t="s">
        <v>2598</v>
      </c>
      <c r="E23" s="2">
        <v>12000</v>
      </c>
      <c r="F23" t="s">
        <v>7897</v>
      </c>
      <c r="G23">
        <v>2310210132</v>
      </c>
      <c r="H23" t="s">
        <v>73</v>
      </c>
      <c r="I23" t="s">
        <v>2598</v>
      </c>
      <c r="J23" s="2">
        <v>12000</v>
      </c>
    </row>
    <row r="24" spans="1:10">
      <c r="A24">
        <v>2110020095</v>
      </c>
      <c r="B24">
        <v>70</v>
      </c>
      <c r="C24" t="s">
        <v>552</v>
      </c>
      <c r="D24" t="s">
        <v>2598</v>
      </c>
      <c r="E24" s="2">
        <v>12000</v>
      </c>
      <c r="F24" t="s">
        <v>7897</v>
      </c>
      <c r="G24">
        <v>2310210133</v>
      </c>
      <c r="H24" t="s">
        <v>71</v>
      </c>
      <c r="I24" t="s">
        <v>2598</v>
      </c>
      <c r="J24" s="2">
        <v>12000</v>
      </c>
    </row>
    <row r="25" spans="1:10">
      <c r="A25">
        <v>2110020095</v>
      </c>
      <c r="B25">
        <v>80</v>
      </c>
      <c r="C25" t="s">
        <v>552</v>
      </c>
      <c r="D25" t="s">
        <v>2598</v>
      </c>
      <c r="E25" s="2">
        <v>12000</v>
      </c>
      <c r="F25" t="s">
        <v>7897</v>
      </c>
      <c r="G25">
        <v>2310210134</v>
      </c>
      <c r="H25" t="s">
        <v>72</v>
      </c>
      <c r="I25" t="s">
        <v>2598</v>
      </c>
      <c r="J25" s="2">
        <v>12000</v>
      </c>
    </row>
    <row r="26" spans="1:10">
      <c r="A26">
        <v>2110020095</v>
      </c>
      <c r="B26">
        <v>90</v>
      </c>
      <c r="C26" t="s">
        <v>552</v>
      </c>
      <c r="D26" t="s">
        <v>2598</v>
      </c>
      <c r="E26" s="2">
        <v>12000</v>
      </c>
      <c r="F26" t="s">
        <v>7897</v>
      </c>
      <c r="G26">
        <v>2310210135</v>
      </c>
      <c r="H26" t="s">
        <v>88</v>
      </c>
      <c r="I26" t="s">
        <v>2598</v>
      </c>
      <c r="J26" s="2">
        <v>12000</v>
      </c>
    </row>
    <row r="27" spans="1:10">
      <c r="A27">
        <v>2110020095</v>
      </c>
      <c r="B27">
        <v>100</v>
      </c>
      <c r="C27" t="s">
        <v>552</v>
      </c>
      <c r="D27" t="s">
        <v>2598</v>
      </c>
      <c r="E27" s="2">
        <v>12000</v>
      </c>
      <c r="F27" t="s">
        <v>7897</v>
      </c>
      <c r="G27">
        <v>2310210136</v>
      </c>
      <c r="H27" t="s">
        <v>87</v>
      </c>
      <c r="I27" t="s">
        <v>2598</v>
      </c>
      <c r="J27" s="2">
        <v>12000</v>
      </c>
    </row>
    <row r="28" spans="1:10">
      <c r="A28">
        <v>2110020095</v>
      </c>
      <c r="B28">
        <v>110</v>
      </c>
      <c r="C28" t="s">
        <v>552</v>
      </c>
      <c r="D28" t="s">
        <v>2598</v>
      </c>
      <c r="E28" s="2">
        <v>12000</v>
      </c>
      <c r="F28" t="s">
        <v>7897</v>
      </c>
      <c r="G28">
        <v>2310210137</v>
      </c>
      <c r="H28" t="s">
        <v>105</v>
      </c>
      <c r="I28" t="s">
        <v>2598</v>
      </c>
      <c r="J28" s="2">
        <v>12000</v>
      </c>
    </row>
    <row r="29" spans="1:10">
      <c r="A29">
        <v>2110020095</v>
      </c>
      <c r="B29">
        <v>120</v>
      </c>
      <c r="C29" t="s">
        <v>552</v>
      </c>
      <c r="D29" t="s">
        <v>2598</v>
      </c>
      <c r="E29" s="2">
        <v>12000</v>
      </c>
      <c r="F29" t="s">
        <v>7897</v>
      </c>
      <c r="G29">
        <v>2310210138</v>
      </c>
      <c r="H29" t="s">
        <v>70</v>
      </c>
      <c r="I29" t="s">
        <v>2598</v>
      </c>
      <c r="J29" s="2">
        <v>12000</v>
      </c>
    </row>
    <row r="30" spans="1:10">
      <c r="A30">
        <v>2110020095</v>
      </c>
      <c r="B30">
        <v>130</v>
      </c>
      <c r="C30" t="s">
        <v>552</v>
      </c>
      <c r="D30" t="s">
        <v>2598</v>
      </c>
      <c r="E30" s="2">
        <v>12000</v>
      </c>
      <c r="F30" t="s">
        <v>7897</v>
      </c>
      <c r="G30">
        <v>2320050818</v>
      </c>
      <c r="H30" t="s">
        <v>2101</v>
      </c>
      <c r="I30" t="s">
        <v>2598</v>
      </c>
      <c r="J30" s="2">
        <v>12000</v>
      </c>
    </row>
    <row r="31" spans="1:10">
      <c r="A31">
        <v>2110020095</v>
      </c>
      <c r="B31">
        <v>140</v>
      </c>
      <c r="C31" t="s">
        <v>552</v>
      </c>
      <c r="D31" t="s">
        <v>2598</v>
      </c>
      <c r="E31" s="2">
        <v>12000</v>
      </c>
      <c r="F31" t="s">
        <v>7897</v>
      </c>
      <c r="G31">
        <v>2320050826</v>
      </c>
      <c r="H31" t="s">
        <v>2158</v>
      </c>
      <c r="I31" t="s">
        <v>2598</v>
      </c>
      <c r="J31" s="2">
        <v>1000</v>
      </c>
    </row>
    <row r="32" spans="1:10">
      <c r="A32">
        <v>2110020095</v>
      </c>
      <c r="B32">
        <v>150</v>
      </c>
      <c r="C32" t="s">
        <v>552</v>
      </c>
      <c r="D32" t="s">
        <v>2598</v>
      </c>
      <c r="E32" s="2">
        <v>12000</v>
      </c>
      <c r="F32" t="s">
        <v>7897</v>
      </c>
      <c r="G32">
        <v>2500030344</v>
      </c>
      <c r="H32" t="s">
        <v>2186</v>
      </c>
      <c r="I32" t="s">
        <v>2598</v>
      </c>
      <c r="J32" s="2">
        <v>100</v>
      </c>
    </row>
    <row r="33" spans="1:10">
      <c r="A33">
        <v>2110020104</v>
      </c>
      <c r="B33">
        <v>10</v>
      </c>
      <c r="C33" t="s">
        <v>477</v>
      </c>
      <c r="D33" t="s">
        <v>2598</v>
      </c>
      <c r="E33" s="2">
        <v>12000</v>
      </c>
      <c r="F33" t="s">
        <v>7898</v>
      </c>
      <c r="G33">
        <v>2310090470</v>
      </c>
      <c r="H33" t="s">
        <v>116</v>
      </c>
      <c r="I33" t="s">
        <v>2598</v>
      </c>
      <c r="J33" s="2">
        <v>12000</v>
      </c>
    </row>
    <row r="34" spans="1:10">
      <c r="A34">
        <v>2110020104</v>
      </c>
      <c r="B34">
        <v>20</v>
      </c>
      <c r="C34" t="s">
        <v>477</v>
      </c>
      <c r="D34" t="s">
        <v>2598</v>
      </c>
      <c r="E34" s="2">
        <v>12000</v>
      </c>
      <c r="F34" t="s">
        <v>7898</v>
      </c>
      <c r="G34">
        <v>2310160238</v>
      </c>
      <c r="H34" t="s">
        <v>42</v>
      </c>
      <c r="I34" t="s">
        <v>2598</v>
      </c>
      <c r="J34" s="2">
        <v>12000</v>
      </c>
    </row>
    <row r="35" spans="1:10">
      <c r="A35">
        <v>2110020104</v>
      </c>
      <c r="B35">
        <v>30</v>
      </c>
      <c r="C35" t="s">
        <v>477</v>
      </c>
      <c r="D35" t="s">
        <v>2598</v>
      </c>
      <c r="E35" s="2">
        <v>12000</v>
      </c>
      <c r="F35" t="s">
        <v>7898</v>
      </c>
      <c r="G35">
        <v>2310160248</v>
      </c>
      <c r="H35" t="s">
        <v>32</v>
      </c>
      <c r="I35" t="s">
        <v>2598</v>
      </c>
      <c r="J35" s="2">
        <v>12000</v>
      </c>
    </row>
    <row r="36" spans="1:10">
      <c r="A36">
        <v>2110020104</v>
      </c>
      <c r="B36">
        <v>40</v>
      </c>
      <c r="C36" t="s">
        <v>477</v>
      </c>
      <c r="D36" t="s">
        <v>2598</v>
      </c>
      <c r="E36" s="2">
        <v>12000</v>
      </c>
      <c r="F36" t="s">
        <v>7898</v>
      </c>
      <c r="G36">
        <v>2410170037</v>
      </c>
      <c r="H36" t="s">
        <v>1712</v>
      </c>
      <c r="I36" t="s">
        <v>2598</v>
      </c>
      <c r="J36" s="2">
        <v>12000</v>
      </c>
    </row>
    <row r="37" spans="1:10">
      <c r="A37">
        <v>2110020104</v>
      </c>
      <c r="B37">
        <v>50</v>
      </c>
      <c r="C37" t="s">
        <v>477</v>
      </c>
      <c r="D37" t="s">
        <v>2598</v>
      </c>
      <c r="E37" s="2">
        <v>12000</v>
      </c>
      <c r="F37" t="s">
        <v>7898</v>
      </c>
      <c r="G37">
        <v>2410170233</v>
      </c>
      <c r="H37" t="s">
        <v>1737</v>
      </c>
      <c r="I37" t="s">
        <v>2598</v>
      </c>
      <c r="J37" s="2">
        <v>12000</v>
      </c>
    </row>
    <row r="38" spans="1:10">
      <c r="A38">
        <v>2110020104</v>
      </c>
      <c r="B38">
        <v>60</v>
      </c>
      <c r="C38" t="s">
        <v>477</v>
      </c>
      <c r="D38" t="s">
        <v>2598</v>
      </c>
      <c r="E38" s="2">
        <v>12000</v>
      </c>
      <c r="F38" t="s">
        <v>7898</v>
      </c>
      <c r="G38">
        <v>2320050670</v>
      </c>
      <c r="H38" t="s">
        <v>1762</v>
      </c>
      <c r="I38" t="s">
        <v>2598</v>
      </c>
      <c r="J38" s="2">
        <v>1000</v>
      </c>
    </row>
    <row r="39" spans="1:10">
      <c r="A39">
        <v>2110020104</v>
      </c>
      <c r="B39">
        <v>70</v>
      </c>
      <c r="C39" t="s">
        <v>477</v>
      </c>
      <c r="D39" t="s">
        <v>2598</v>
      </c>
      <c r="E39" s="2">
        <v>12000</v>
      </c>
      <c r="F39" t="s">
        <v>7898</v>
      </c>
      <c r="G39">
        <v>2500030097</v>
      </c>
      <c r="H39" t="s">
        <v>1715</v>
      </c>
      <c r="I39" t="s">
        <v>2598</v>
      </c>
      <c r="J39" s="2">
        <v>21</v>
      </c>
    </row>
    <row r="40" spans="1:10">
      <c r="A40">
        <v>2110020104</v>
      </c>
      <c r="B40">
        <v>80</v>
      </c>
      <c r="C40" t="s">
        <v>477</v>
      </c>
      <c r="D40" t="s">
        <v>2598</v>
      </c>
      <c r="E40" s="2">
        <v>12000</v>
      </c>
      <c r="F40" t="s">
        <v>7898</v>
      </c>
      <c r="G40">
        <v>2310180036</v>
      </c>
      <c r="H40" t="s">
        <v>569</v>
      </c>
      <c r="I40" t="s">
        <v>4407</v>
      </c>
      <c r="J40" s="2">
        <v>42</v>
      </c>
    </row>
    <row r="41" spans="1:10">
      <c r="A41">
        <v>2110020105</v>
      </c>
      <c r="B41">
        <v>10</v>
      </c>
      <c r="C41" t="s">
        <v>586</v>
      </c>
      <c r="D41" t="s">
        <v>2598</v>
      </c>
      <c r="E41" s="2">
        <v>12000</v>
      </c>
      <c r="F41" t="s">
        <v>7898</v>
      </c>
      <c r="G41">
        <v>2410170037</v>
      </c>
      <c r="H41" t="s">
        <v>1712</v>
      </c>
      <c r="I41" t="s">
        <v>2598</v>
      </c>
      <c r="J41" s="2">
        <v>12000</v>
      </c>
    </row>
    <row r="42" spans="1:10">
      <c r="A42">
        <v>2110020105</v>
      </c>
      <c r="B42">
        <v>20</v>
      </c>
      <c r="C42" t="s">
        <v>586</v>
      </c>
      <c r="D42" t="s">
        <v>2598</v>
      </c>
      <c r="E42" s="2">
        <v>12000</v>
      </c>
      <c r="F42" t="s">
        <v>7898</v>
      </c>
      <c r="G42">
        <v>2410170233</v>
      </c>
      <c r="H42" t="s">
        <v>1737</v>
      </c>
      <c r="I42" t="s">
        <v>2598</v>
      </c>
      <c r="J42" s="2">
        <v>12000</v>
      </c>
    </row>
    <row r="43" spans="1:10">
      <c r="A43">
        <v>2110020105</v>
      </c>
      <c r="B43">
        <v>30</v>
      </c>
      <c r="C43" t="s">
        <v>586</v>
      </c>
      <c r="D43" t="s">
        <v>2598</v>
      </c>
      <c r="E43" s="2">
        <v>12000</v>
      </c>
      <c r="F43" t="s">
        <v>7898</v>
      </c>
      <c r="G43">
        <v>2320050670</v>
      </c>
      <c r="H43" t="s">
        <v>1762</v>
      </c>
      <c r="I43" t="s">
        <v>2598</v>
      </c>
      <c r="J43" s="2">
        <v>1000</v>
      </c>
    </row>
    <row r="44" spans="1:10">
      <c r="A44">
        <v>2110020105</v>
      </c>
      <c r="B44">
        <v>40</v>
      </c>
      <c r="C44" t="s">
        <v>586</v>
      </c>
      <c r="D44" t="s">
        <v>2598</v>
      </c>
      <c r="E44" s="2">
        <v>12000</v>
      </c>
      <c r="F44" t="s">
        <v>7898</v>
      </c>
      <c r="G44">
        <v>2500030097</v>
      </c>
      <c r="H44" t="s">
        <v>1715</v>
      </c>
      <c r="I44" t="s">
        <v>2598</v>
      </c>
      <c r="J44" s="2">
        <v>21</v>
      </c>
    </row>
    <row r="45" spans="1:10">
      <c r="A45">
        <v>2110020105</v>
      </c>
      <c r="B45">
        <v>50</v>
      </c>
      <c r="C45" t="s">
        <v>586</v>
      </c>
      <c r="D45" t="s">
        <v>2598</v>
      </c>
      <c r="E45" s="2">
        <v>12000</v>
      </c>
      <c r="F45" t="s">
        <v>7898</v>
      </c>
      <c r="G45">
        <v>2310090471</v>
      </c>
      <c r="H45" t="s">
        <v>709</v>
      </c>
      <c r="I45" t="s">
        <v>2598</v>
      </c>
      <c r="J45" s="2">
        <v>12000</v>
      </c>
    </row>
    <row r="46" spans="1:10">
      <c r="A46">
        <v>2110020105</v>
      </c>
      <c r="B46">
        <v>60</v>
      </c>
      <c r="C46" t="s">
        <v>586</v>
      </c>
      <c r="D46" t="s">
        <v>2598</v>
      </c>
      <c r="E46" s="2">
        <v>12000</v>
      </c>
      <c r="F46" t="s">
        <v>7898</v>
      </c>
      <c r="G46">
        <v>2310160239</v>
      </c>
      <c r="H46" t="s">
        <v>389</v>
      </c>
      <c r="I46" t="s">
        <v>2598</v>
      </c>
      <c r="J46" s="2">
        <v>12000</v>
      </c>
    </row>
    <row r="47" spans="1:10">
      <c r="A47">
        <v>2110020105</v>
      </c>
      <c r="B47">
        <v>70</v>
      </c>
      <c r="C47" t="s">
        <v>586</v>
      </c>
      <c r="D47" t="s">
        <v>2598</v>
      </c>
      <c r="E47" s="2">
        <v>12000</v>
      </c>
      <c r="F47" t="s">
        <v>7898</v>
      </c>
      <c r="G47">
        <v>2310160249</v>
      </c>
      <c r="H47" t="s">
        <v>34</v>
      </c>
      <c r="I47" t="s">
        <v>2598</v>
      </c>
      <c r="J47" s="2">
        <v>12000</v>
      </c>
    </row>
    <row r="48" spans="1:10">
      <c r="A48">
        <v>2110020105</v>
      </c>
      <c r="B48">
        <v>80</v>
      </c>
      <c r="C48" t="s">
        <v>586</v>
      </c>
      <c r="D48" t="s">
        <v>2598</v>
      </c>
      <c r="E48" s="2">
        <v>12000</v>
      </c>
      <c r="F48" t="s">
        <v>7898</v>
      </c>
      <c r="G48">
        <v>2310180042</v>
      </c>
      <c r="H48" t="s">
        <v>637</v>
      </c>
      <c r="I48" t="s">
        <v>4407</v>
      </c>
      <c r="J48" s="2">
        <v>42</v>
      </c>
    </row>
    <row r="49" spans="1:10">
      <c r="A49">
        <v>2110020106</v>
      </c>
      <c r="B49">
        <v>10</v>
      </c>
      <c r="C49" t="s">
        <v>423</v>
      </c>
      <c r="D49" t="s">
        <v>2598</v>
      </c>
      <c r="E49" s="2">
        <v>12000</v>
      </c>
      <c r="F49" t="s">
        <v>7898</v>
      </c>
      <c r="G49">
        <v>2310090472</v>
      </c>
      <c r="H49" t="s">
        <v>385</v>
      </c>
      <c r="I49" t="s">
        <v>2598</v>
      </c>
      <c r="J49" s="2">
        <v>12000</v>
      </c>
    </row>
    <row r="50" spans="1:10">
      <c r="A50">
        <v>2110020106</v>
      </c>
      <c r="B50">
        <v>20</v>
      </c>
      <c r="C50" t="s">
        <v>423</v>
      </c>
      <c r="D50" t="s">
        <v>2598</v>
      </c>
      <c r="E50" s="2">
        <v>12000</v>
      </c>
      <c r="F50" t="s">
        <v>7898</v>
      </c>
      <c r="G50">
        <v>2310160240</v>
      </c>
      <c r="H50" t="s">
        <v>39</v>
      </c>
      <c r="I50" t="s">
        <v>2598</v>
      </c>
      <c r="J50" s="2">
        <v>12000</v>
      </c>
    </row>
    <row r="51" spans="1:10">
      <c r="A51">
        <v>2110020106</v>
      </c>
      <c r="B51">
        <v>30</v>
      </c>
      <c r="C51" t="s">
        <v>423</v>
      </c>
      <c r="D51" t="s">
        <v>2598</v>
      </c>
      <c r="E51" s="2">
        <v>12000</v>
      </c>
      <c r="F51" t="s">
        <v>7898</v>
      </c>
      <c r="G51">
        <v>2310160250</v>
      </c>
      <c r="H51" t="s">
        <v>31</v>
      </c>
      <c r="I51" t="s">
        <v>2598</v>
      </c>
      <c r="J51" s="2">
        <v>12000</v>
      </c>
    </row>
    <row r="52" spans="1:10">
      <c r="A52">
        <v>2110020106</v>
      </c>
      <c r="B52">
        <v>40</v>
      </c>
      <c r="C52" t="s">
        <v>423</v>
      </c>
      <c r="D52" t="s">
        <v>2598</v>
      </c>
      <c r="E52" s="2">
        <v>12000</v>
      </c>
      <c r="F52" t="s">
        <v>7898</v>
      </c>
      <c r="G52">
        <v>2410170037</v>
      </c>
      <c r="H52" t="s">
        <v>1712</v>
      </c>
      <c r="I52" t="s">
        <v>2598</v>
      </c>
      <c r="J52" s="2">
        <v>12000</v>
      </c>
    </row>
    <row r="53" spans="1:10">
      <c r="A53">
        <v>2110020106</v>
      </c>
      <c r="B53">
        <v>50</v>
      </c>
      <c r="C53" t="s">
        <v>423</v>
      </c>
      <c r="D53" t="s">
        <v>2598</v>
      </c>
      <c r="E53" s="2">
        <v>12000</v>
      </c>
      <c r="F53" t="s">
        <v>7898</v>
      </c>
      <c r="G53">
        <v>2410170233</v>
      </c>
      <c r="H53" t="s">
        <v>1737</v>
      </c>
      <c r="I53" t="s">
        <v>2598</v>
      </c>
      <c r="J53" s="2">
        <v>12000</v>
      </c>
    </row>
    <row r="54" spans="1:10">
      <c r="A54">
        <v>2110020106</v>
      </c>
      <c r="B54">
        <v>60</v>
      </c>
      <c r="C54" t="s">
        <v>423</v>
      </c>
      <c r="D54" t="s">
        <v>2598</v>
      </c>
      <c r="E54" s="2">
        <v>12000</v>
      </c>
      <c r="F54" t="s">
        <v>7898</v>
      </c>
      <c r="G54">
        <v>2320050670</v>
      </c>
      <c r="H54" t="s">
        <v>1762</v>
      </c>
      <c r="I54" t="s">
        <v>2598</v>
      </c>
      <c r="J54" s="2">
        <v>1000</v>
      </c>
    </row>
    <row r="55" spans="1:10">
      <c r="A55">
        <v>2110020106</v>
      </c>
      <c r="B55">
        <v>70</v>
      </c>
      <c r="C55" t="s">
        <v>423</v>
      </c>
      <c r="D55" t="s">
        <v>2598</v>
      </c>
      <c r="E55" s="2">
        <v>12000</v>
      </c>
      <c r="F55" t="s">
        <v>7898</v>
      </c>
      <c r="G55">
        <v>2500030097</v>
      </c>
      <c r="H55" t="s">
        <v>1715</v>
      </c>
      <c r="I55" t="s">
        <v>2598</v>
      </c>
      <c r="J55" s="2">
        <v>21</v>
      </c>
    </row>
    <row r="56" spans="1:10">
      <c r="A56">
        <v>2110020106</v>
      </c>
      <c r="B56">
        <v>80</v>
      </c>
      <c r="C56" t="s">
        <v>423</v>
      </c>
      <c r="D56" t="s">
        <v>2598</v>
      </c>
      <c r="E56" s="2">
        <v>12000</v>
      </c>
      <c r="F56" t="s">
        <v>7898</v>
      </c>
      <c r="G56">
        <v>2310180041</v>
      </c>
      <c r="H56" t="s">
        <v>570</v>
      </c>
      <c r="I56" t="s">
        <v>4407</v>
      </c>
      <c r="J56" s="2">
        <v>42</v>
      </c>
    </row>
    <row r="57" spans="1:10">
      <c r="A57">
        <v>2110020107</v>
      </c>
      <c r="B57">
        <v>10</v>
      </c>
      <c r="C57" t="s">
        <v>424</v>
      </c>
      <c r="D57" t="s">
        <v>2598</v>
      </c>
      <c r="E57" s="2">
        <v>12000</v>
      </c>
      <c r="F57" t="s">
        <v>7898</v>
      </c>
      <c r="G57">
        <v>2310090473</v>
      </c>
      <c r="H57" t="s">
        <v>74</v>
      </c>
      <c r="I57" t="s">
        <v>2598</v>
      </c>
      <c r="J57" s="2">
        <v>12000</v>
      </c>
    </row>
    <row r="58" spans="1:10">
      <c r="A58">
        <v>2110020107</v>
      </c>
      <c r="B58">
        <v>20</v>
      </c>
      <c r="C58" t="s">
        <v>424</v>
      </c>
      <c r="D58" t="s">
        <v>2598</v>
      </c>
      <c r="E58" s="2">
        <v>12000</v>
      </c>
      <c r="F58" t="s">
        <v>7898</v>
      </c>
      <c r="G58">
        <v>2310160241</v>
      </c>
      <c r="H58" t="s">
        <v>713</v>
      </c>
      <c r="I58" t="s">
        <v>2598</v>
      </c>
      <c r="J58" s="2">
        <v>12000</v>
      </c>
    </row>
    <row r="59" spans="1:10">
      <c r="A59">
        <v>2110020107</v>
      </c>
      <c r="B59">
        <v>30</v>
      </c>
      <c r="C59" t="s">
        <v>424</v>
      </c>
      <c r="D59" t="s">
        <v>2598</v>
      </c>
      <c r="E59" s="2">
        <v>12000</v>
      </c>
      <c r="F59" t="s">
        <v>7898</v>
      </c>
      <c r="G59">
        <v>2310160251</v>
      </c>
      <c r="H59" t="s">
        <v>239</v>
      </c>
      <c r="I59" t="s">
        <v>2598</v>
      </c>
      <c r="J59" s="2">
        <v>12000</v>
      </c>
    </row>
    <row r="60" spans="1:10">
      <c r="A60">
        <v>2110020107</v>
      </c>
      <c r="B60">
        <v>40</v>
      </c>
      <c r="C60" t="s">
        <v>424</v>
      </c>
      <c r="D60" t="s">
        <v>2598</v>
      </c>
      <c r="E60" s="2">
        <v>12000</v>
      </c>
      <c r="F60" t="s">
        <v>7898</v>
      </c>
      <c r="G60">
        <v>2410170037</v>
      </c>
      <c r="H60" t="s">
        <v>1712</v>
      </c>
      <c r="I60" t="s">
        <v>2598</v>
      </c>
      <c r="J60" s="2">
        <v>12000</v>
      </c>
    </row>
    <row r="61" spans="1:10">
      <c r="A61">
        <v>2110020107</v>
      </c>
      <c r="B61">
        <v>50</v>
      </c>
      <c r="C61" t="s">
        <v>424</v>
      </c>
      <c r="D61" t="s">
        <v>2598</v>
      </c>
      <c r="E61" s="2">
        <v>12000</v>
      </c>
      <c r="F61" t="s">
        <v>7898</v>
      </c>
      <c r="G61">
        <v>2410170233</v>
      </c>
      <c r="H61" t="s">
        <v>1737</v>
      </c>
      <c r="I61" t="s">
        <v>2598</v>
      </c>
      <c r="J61" s="2">
        <v>12000</v>
      </c>
    </row>
    <row r="62" spans="1:10">
      <c r="A62">
        <v>2110020107</v>
      </c>
      <c r="B62">
        <v>60</v>
      </c>
      <c r="C62" t="s">
        <v>424</v>
      </c>
      <c r="D62" t="s">
        <v>2598</v>
      </c>
      <c r="E62" s="2">
        <v>12000</v>
      </c>
      <c r="F62" t="s">
        <v>7898</v>
      </c>
      <c r="G62">
        <v>2320050670</v>
      </c>
      <c r="H62" t="s">
        <v>1762</v>
      </c>
      <c r="I62" t="s">
        <v>2598</v>
      </c>
      <c r="J62" s="2">
        <v>1000</v>
      </c>
    </row>
    <row r="63" spans="1:10">
      <c r="A63">
        <v>2110020107</v>
      </c>
      <c r="B63">
        <v>70</v>
      </c>
      <c r="C63" t="s">
        <v>424</v>
      </c>
      <c r="D63" t="s">
        <v>2598</v>
      </c>
      <c r="E63" s="2">
        <v>12000</v>
      </c>
      <c r="F63" t="s">
        <v>7898</v>
      </c>
      <c r="G63">
        <v>2500030097</v>
      </c>
      <c r="H63" t="s">
        <v>1715</v>
      </c>
      <c r="I63" t="s">
        <v>2598</v>
      </c>
      <c r="J63" s="2">
        <v>21</v>
      </c>
    </row>
    <row r="64" spans="1:10">
      <c r="A64">
        <v>2110020107</v>
      </c>
      <c r="B64">
        <v>80</v>
      </c>
      <c r="C64" t="s">
        <v>424</v>
      </c>
      <c r="D64" t="s">
        <v>2598</v>
      </c>
      <c r="E64" s="2">
        <v>12000</v>
      </c>
      <c r="F64" t="s">
        <v>7898</v>
      </c>
      <c r="G64">
        <v>2310180044</v>
      </c>
      <c r="H64" t="s">
        <v>638</v>
      </c>
      <c r="I64" t="s">
        <v>4407</v>
      </c>
      <c r="J64" s="2">
        <v>48</v>
      </c>
    </row>
    <row r="65" spans="1:10">
      <c r="A65">
        <v>2110020108</v>
      </c>
      <c r="B65">
        <v>10</v>
      </c>
      <c r="C65" t="s">
        <v>80</v>
      </c>
      <c r="D65" t="s">
        <v>2598</v>
      </c>
      <c r="E65" s="2">
        <v>20000</v>
      </c>
      <c r="F65" t="s">
        <v>7898</v>
      </c>
      <c r="G65">
        <v>2310210149</v>
      </c>
      <c r="H65" t="s">
        <v>68</v>
      </c>
      <c r="I65" t="s">
        <v>2598</v>
      </c>
      <c r="J65" s="2">
        <v>20000</v>
      </c>
    </row>
    <row r="66" spans="1:10">
      <c r="A66">
        <v>2110020108</v>
      </c>
      <c r="B66">
        <v>20</v>
      </c>
      <c r="C66" t="s">
        <v>80</v>
      </c>
      <c r="D66" t="s">
        <v>2598</v>
      </c>
      <c r="E66" s="2">
        <v>20000</v>
      </c>
      <c r="F66" t="s">
        <v>7898</v>
      </c>
      <c r="G66">
        <v>2310210150</v>
      </c>
      <c r="H66" t="s">
        <v>142</v>
      </c>
      <c r="I66" t="s">
        <v>2598</v>
      </c>
      <c r="J66" s="2">
        <v>20000</v>
      </c>
    </row>
    <row r="67" spans="1:10">
      <c r="A67">
        <v>2110020108</v>
      </c>
      <c r="B67">
        <v>30</v>
      </c>
      <c r="C67" t="s">
        <v>80</v>
      </c>
      <c r="D67" t="s">
        <v>2598</v>
      </c>
      <c r="E67" s="2">
        <v>20000</v>
      </c>
      <c r="F67" t="s">
        <v>7898</v>
      </c>
      <c r="G67">
        <v>2310210151</v>
      </c>
      <c r="H67" t="s">
        <v>66</v>
      </c>
      <c r="I67" t="s">
        <v>2598</v>
      </c>
      <c r="J67" s="2">
        <v>20000</v>
      </c>
    </row>
    <row r="68" spans="1:10">
      <c r="A68">
        <v>2110020108</v>
      </c>
      <c r="B68">
        <v>40</v>
      </c>
      <c r="C68" t="s">
        <v>80</v>
      </c>
      <c r="D68" t="s">
        <v>2598</v>
      </c>
      <c r="E68" s="2">
        <v>20000</v>
      </c>
      <c r="F68" t="s">
        <v>7898</v>
      </c>
      <c r="G68">
        <v>2310210152</v>
      </c>
      <c r="H68" t="s">
        <v>86</v>
      </c>
      <c r="I68" t="s">
        <v>2598</v>
      </c>
      <c r="J68" s="2">
        <v>20000</v>
      </c>
    </row>
    <row r="69" spans="1:10">
      <c r="A69">
        <v>2110020108</v>
      </c>
      <c r="B69">
        <v>50</v>
      </c>
      <c r="C69" t="s">
        <v>80</v>
      </c>
      <c r="D69" t="s">
        <v>2598</v>
      </c>
      <c r="E69" s="2">
        <v>20000</v>
      </c>
      <c r="F69" t="s">
        <v>7898</v>
      </c>
      <c r="G69">
        <v>2310210153</v>
      </c>
      <c r="H69" t="s">
        <v>62</v>
      </c>
      <c r="I69" t="s">
        <v>2598</v>
      </c>
      <c r="J69" s="2">
        <v>20000</v>
      </c>
    </row>
    <row r="70" spans="1:10">
      <c r="A70">
        <v>2110020108</v>
      </c>
      <c r="B70">
        <v>60</v>
      </c>
      <c r="C70" t="s">
        <v>80</v>
      </c>
      <c r="D70" t="s">
        <v>2598</v>
      </c>
      <c r="E70" s="2">
        <v>20000</v>
      </c>
      <c r="F70" t="s">
        <v>7898</v>
      </c>
      <c r="G70">
        <v>2310210154</v>
      </c>
      <c r="H70" t="s">
        <v>141</v>
      </c>
      <c r="I70" t="s">
        <v>2598</v>
      </c>
      <c r="J70" s="2">
        <v>20000</v>
      </c>
    </row>
    <row r="71" spans="1:10">
      <c r="A71">
        <v>2110020108</v>
      </c>
      <c r="B71">
        <v>70</v>
      </c>
      <c r="C71" t="s">
        <v>80</v>
      </c>
      <c r="D71" t="s">
        <v>2598</v>
      </c>
      <c r="E71" s="2">
        <v>20000</v>
      </c>
      <c r="F71" t="s">
        <v>7898</v>
      </c>
      <c r="G71">
        <v>2320050739</v>
      </c>
      <c r="H71" t="s">
        <v>1775</v>
      </c>
      <c r="I71" t="s">
        <v>2598</v>
      </c>
      <c r="J71" s="2">
        <v>1667</v>
      </c>
    </row>
    <row r="72" spans="1:10">
      <c r="A72">
        <v>2110020108</v>
      </c>
      <c r="B72">
        <v>80</v>
      </c>
      <c r="C72" t="s">
        <v>80</v>
      </c>
      <c r="D72" t="s">
        <v>2598</v>
      </c>
      <c r="E72" s="2">
        <v>20000</v>
      </c>
      <c r="F72" t="s">
        <v>7898</v>
      </c>
      <c r="G72">
        <v>2500030257</v>
      </c>
      <c r="H72" t="s">
        <v>1754</v>
      </c>
      <c r="I72" t="s">
        <v>2598</v>
      </c>
      <c r="J72" s="2">
        <v>278</v>
      </c>
    </row>
    <row r="73" spans="1:10">
      <c r="A73">
        <v>2110020108</v>
      </c>
      <c r="B73">
        <v>90</v>
      </c>
      <c r="C73" t="s">
        <v>80</v>
      </c>
      <c r="D73" t="s">
        <v>2598</v>
      </c>
      <c r="E73" s="2">
        <v>20000</v>
      </c>
      <c r="F73" t="s">
        <v>7898</v>
      </c>
      <c r="G73">
        <v>2500090089</v>
      </c>
      <c r="H73" t="s">
        <v>1774</v>
      </c>
      <c r="I73" t="s">
        <v>2598</v>
      </c>
      <c r="J73" s="2">
        <v>20000</v>
      </c>
    </row>
    <row r="74" spans="1:10">
      <c r="A74">
        <v>2110020109</v>
      </c>
      <c r="B74">
        <v>10</v>
      </c>
      <c r="C74" t="s">
        <v>490</v>
      </c>
      <c r="D74" t="s">
        <v>2598</v>
      </c>
      <c r="E74" s="2">
        <v>20000</v>
      </c>
      <c r="F74" t="s">
        <v>7898</v>
      </c>
      <c r="G74">
        <v>2310210149</v>
      </c>
      <c r="H74" t="s">
        <v>68</v>
      </c>
      <c r="I74" t="s">
        <v>2598</v>
      </c>
      <c r="J74" s="2">
        <v>20000</v>
      </c>
    </row>
    <row r="75" spans="1:10">
      <c r="A75">
        <v>2110020109</v>
      </c>
      <c r="B75">
        <v>20</v>
      </c>
      <c r="C75" t="s">
        <v>490</v>
      </c>
      <c r="D75" t="s">
        <v>2598</v>
      </c>
      <c r="E75" s="2">
        <v>20000</v>
      </c>
      <c r="F75" t="s">
        <v>7898</v>
      </c>
      <c r="G75">
        <v>2310210150</v>
      </c>
      <c r="H75" t="s">
        <v>142</v>
      </c>
      <c r="I75" t="s">
        <v>2598</v>
      </c>
      <c r="J75" s="2">
        <v>20000</v>
      </c>
    </row>
    <row r="76" spans="1:10">
      <c r="A76">
        <v>2110020109</v>
      </c>
      <c r="B76">
        <v>30</v>
      </c>
      <c r="C76" t="s">
        <v>490</v>
      </c>
      <c r="D76" t="s">
        <v>2598</v>
      </c>
      <c r="E76" s="2">
        <v>20000</v>
      </c>
      <c r="F76" t="s">
        <v>7898</v>
      </c>
      <c r="G76">
        <v>2310210151</v>
      </c>
      <c r="H76" t="s">
        <v>66</v>
      </c>
      <c r="I76" t="s">
        <v>2598</v>
      </c>
      <c r="J76" s="2">
        <v>20000</v>
      </c>
    </row>
    <row r="77" spans="1:10">
      <c r="A77">
        <v>2110020109</v>
      </c>
      <c r="B77">
        <v>40</v>
      </c>
      <c r="C77" t="s">
        <v>490</v>
      </c>
      <c r="D77" t="s">
        <v>2598</v>
      </c>
      <c r="E77" s="2">
        <v>20000</v>
      </c>
      <c r="F77" t="s">
        <v>7898</v>
      </c>
      <c r="G77">
        <v>2310210152</v>
      </c>
      <c r="H77" t="s">
        <v>86</v>
      </c>
      <c r="I77" t="s">
        <v>2598</v>
      </c>
      <c r="J77" s="2">
        <v>20000</v>
      </c>
    </row>
    <row r="78" spans="1:10">
      <c r="A78">
        <v>2110020109</v>
      </c>
      <c r="B78">
        <v>50</v>
      </c>
      <c r="C78" t="s">
        <v>490</v>
      </c>
      <c r="D78" t="s">
        <v>2598</v>
      </c>
      <c r="E78" s="2">
        <v>20000</v>
      </c>
      <c r="F78" t="s">
        <v>7898</v>
      </c>
      <c r="G78">
        <v>2310210153</v>
      </c>
      <c r="H78" t="s">
        <v>62</v>
      </c>
      <c r="I78" t="s">
        <v>2598</v>
      </c>
      <c r="J78" s="2">
        <v>20000</v>
      </c>
    </row>
    <row r="79" spans="1:10">
      <c r="A79">
        <v>2110020109</v>
      </c>
      <c r="B79">
        <v>60</v>
      </c>
      <c r="C79" t="s">
        <v>490</v>
      </c>
      <c r="D79" t="s">
        <v>2598</v>
      </c>
      <c r="E79" s="2">
        <v>20000</v>
      </c>
      <c r="F79" t="s">
        <v>7898</v>
      </c>
      <c r="G79">
        <v>2310210154</v>
      </c>
      <c r="H79" t="s">
        <v>141</v>
      </c>
      <c r="I79" t="s">
        <v>2598</v>
      </c>
      <c r="J79" s="2">
        <v>20000</v>
      </c>
    </row>
    <row r="80" spans="1:10">
      <c r="A80">
        <v>2110020109</v>
      </c>
      <c r="B80">
        <v>70</v>
      </c>
      <c r="C80" t="s">
        <v>490</v>
      </c>
      <c r="D80" t="s">
        <v>2598</v>
      </c>
      <c r="E80" s="2">
        <v>20000</v>
      </c>
      <c r="F80" t="s">
        <v>7898</v>
      </c>
      <c r="G80">
        <v>2310210155</v>
      </c>
      <c r="H80" t="s">
        <v>67</v>
      </c>
      <c r="I80" t="s">
        <v>2598</v>
      </c>
      <c r="J80" s="2">
        <v>20000</v>
      </c>
    </row>
    <row r="81" spans="1:10">
      <c r="A81">
        <v>2110020109</v>
      </c>
      <c r="B81">
        <v>80</v>
      </c>
      <c r="C81" t="s">
        <v>490</v>
      </c>
      <c r="D81" t="s">
        <v>2598</v>
      </c>
      <c r="E81" s="2">
        <v>20000</v>
      </c>
      <c r="F81" t="s">
        <v>7898</v>
      </c>
      <c r="G81">
        <v>2310210156</v>
      </c>
      <c r="H81" t="s">
        <v>65</v>
      </c>
      <c r="I81" t="s">
        <v>2598</v>
      </c>
      <c r="J81" s="2">
        <v>20000</v>
      </c>
    </row>
    <row r="82" spans="1:10">
      <c r="A82">
        <v>2110020109</v>
      </c>
      <c r="B82">
        <v>90</v>
      </c>
      <c r="C82" t="s">
        <v>490</v>
      </c>
      <c r="D82" t="s">
        <v>2598</v>
      </c>
      <c r="E82" s="2">
        <v>20000</v>
      </c>
      <c r="F82" t="s">
        <v>7898</v>
      </c>
      <c r="G82">
        <v>2310210157</v>
      </c>
      <c r="H82" t="s">
        <v>140</v>
      </c>
      <c r="I82" t="s">
        <v>2598</v>
      </c>
      <c r="J82" s="2">
        <v>20000</v>
      </c>
    </row>
    <row r="83" spans="1:10">
      <c r="A83">
        <v>2110020109</v>
      </c>
      <c r="B83">
        <v>100</v>
      </c>
      <c r="C83" t="s">
        <v>490</v>
      </c>
      <c r="D83" t="s">
        <v>2598</v>
      </c>
      <c r="E83" s="2">
        <v>20000</v>
      </c>
      <c r="F83" t="s">
        <v>7898</v>
      </c>
      <c r="G83">
        <v>2310210158</v>
      </c>
      <c r="H83" t="s">
        <v>63</v>
      </c>
      <c r="I83" t="s">
        <v>2598</v>
      </c>
      <c r="J83" s="2">
        <v>20000</v>
      </c>
    </row>
    <row r="84" spans="1:10">
      <c r="A84">
        <v>2110020109</v>
      </c>
      <c r="B84">
        <v>110</v>
      </c>
      <c r="C84" t="s">
        <v>490</v>
      </c>
      <c r="D84" t="s">
        <v>2598</v>
      </c>
      <c r="E84" s="2">
        <v>20000</v>
      </c>
      <c r="F84" t="s">
        <v>7898</v>
      </c>
      <c r="G84">
        <v>2500090088</v>
      </c>
      <c r="H84" t="s">
        <v>1752</v>
      </c>
      <c r="I84" t="s">
        <v>2598</v>
      </c>
      <c r="J84" s="2">
        <v>20000</v>
      </c>
    </row>
    <row r="85" spans="1:10">
      <c r="A85">
        <v>2110020109</v>
      </c>
      <c r="B85">
        <v>120</v>
      </c>
      <c r="C85" t="s">
        <v>490</v>
      </c>
      <c r="D85" t="s">
        <v>2598</v>
      </c>
      <c r="E85" s="2">
        <v>20000</v>
      </c>
      <c r="F85" t="s">
        <v>7898</v>
      </c>
      <c r="G85">
        <v>2320050738</v>
      </c>
      <c r="H85" t="s">
        <v>1753</v>
      </c>
      <c r="I85" t="s">
        <v>2598</v>
      </c>
      <c r="J85" s="2">
        <v>1665</v>
      </c>
    </row>
    <row r="86" spans="1:10">
      <c r="A86">
        <v>2110020109</v>
      </c>
      <c r="B86">
        <v>130</v>
      </c>
      <c r="C86" t="s">
        <v>490</v>
      </c>
      <c r="D86" t="s">
        <v>2598</v>
      </c>
      <c r="E86" s="2">
        <v>20000</v>
      </c>
      <c r="F86" t="s">
        <v>7898</v>
      </c>
      <c r="G86">
        <v>2500030257</v>
      </c>
      <c r="H86" t="s">
        <v>1754</v>
      </c>
      <c r="I86" t="s">
        <v>2598</v>
      </c>
      <c r="J86" s="2">
        <v>412.50749999999994</v>
      </c>
    </row>
    <row r="87" spans="1:10">
      <c r="A87">
        <v>2110020110</v>
      </c>
      <c r="B87">
        <v>10</v>
      </c>
      <c r="C87" t="s">
        <v>587</v>
      </c>
      <c r="D87" t="s">
        <v>2598</v>
      </c>
      <c r="E87" s="2">
        <v>12000</v>
      </c>
      <c r="F87" t="s">
        <v>7898</v>
      </c>
      <c r="G87">
        <v>2310090525</v>
      </c>
      <c r="H87" t="s">
        <v>143</v>
      </c>
      <c r="I87" t="s">
        <v>2598</v>
      </c>
      <c r="J87" s="2">
        <v>12000</v>
      </c>
    </row>
    <row r="88" spans="1:10">
      <c r="A88">
        <v>2110020110</v>
      </c>
      <c r="B88">
        <v>20</v>
      </c>
      <c r="C88" t="s">
        <v>587</v>
      </c>
      <c r="D88" t="s">
        <v>2598</v>
      </c>
      <c r="E88" s="2">
        <v>12000</v>
      </c>
      <c r="F88" t="s">
        <v>7898</v>
      </c>
      <c r="G88">
        <v>2310160529</v>
      </c>
      <c r="H88" t="s">
        <v>203</v>
      </c>
      <c r="I88" t="s">
        <v>2598</v>
      </c>
      <c r="J88" s="2">
        <v>12000</v>
      </c>
    </row>
    <row r="89" spans="1:10">
      <c r="A89">
        <v>2110020110</v>
      </c>
      <c r="B89">
        <v>30</v>
      </c>
      <c r="C89" t="s">
        <v>587</v>
      </c>
      <c r="D89" t="s">
        <v>2598</v>
      </c>
      <c r="E89" s="2">
        <v>12000</v>
      </c>
      <c r="F89" t="s">
        <v>7898</v>
      </c>
      <c r="G89">
        <v>2310160534</v>
      </c>
      <c r="H89" t="s">
        <v>33</v>
      </c>
      <c r="I89" t="s">
        <v>2598</v>
      </c>
      <c r="J89" s="2">
        <v>12000</v>
      </c>
    </row>
    <row r="90" spans="1:10">
      <c r="A90">
        <v>2110020110</v>
      </c>
      <c r="B90">
        <v>40</v>
      </c>
      <c r="C90" t="s">
        <v>587</v>
      </c>
      <c r="D90" t="s">
        <v>2598</v>
      </c>
      <c r="E90" s="2">
        <v>12000</v>
      </c>
      <c r="F90" t="s">
        <v>7898</v>
      </c>
      <c r="G90">
        <v>2410170037</v>
      </c>
      <c r="H90" t="s">
        <v>1712</v>
      </c>
      <c r="I90" t="s">
        <v>2598</v>
      </c>
      <c r="J90" s="2">
        <v>12000</v>
      </c>
    </row>
    <row r="91" spans="1:10">
      <c r="A91">
        <v>2110020110</v>
      </c>
      <c r="B91">
        <v>50</v>
      </c>
      <c r="C91" t="s">
        <v>587</v>
      </c>
      <c r="D91" t="s">
        <v>2598</v>
      </c>
      <c r="E91" s="2">
        <v>12000</v>
      </c>
      <c r="F91" t="s">
        <v>7898</v>
      </c>
      <c r="G91">
        <v>2410170050</v>
      </c>
      <c r="H91" t="s">
        <v>1713</v>
      </c>
      <c r="I91" t="s">
        <v>2598</v>
      </c>
      <c r="J91" s="2">
        <v>12000</v>
      </c>
    </row>
    <row r="92" spans="1:10">
      <c r="A92">
        <v>2110020110</v>
      </c>
      <c r="B92">
        <v>60</v>
      </c>
      <c r="C92" t="s">
        <v>587</v>
      </c>
      <c r="D92" t="s">
        <v>2598</v>
      </c>
      <c r="E92" s="2">
        <v>12000</v>
      </c>
      <c r="F92" t="s">
        <v>7898</v>
      </c>
      <c r="G92">
        <v>2320050366</v>
      </c>
      <c r="H92" t="s">
        <v>1764</v>
      </c>
      <c r="I92" t="s">
        <v>2598</v>
      </c>
      <c r="J92" s="2">
        <v>1000</v>
      </c>
    </row>
    <row r="93" spans="1:10">
      <c r="A93">
        <v>2110020110</v>
      </c>
      <c r="B93">
        <v>70</v>
      </c>
      <c r="C93" t="s">
        <v>587</v>
      </c>
      <c r="D93" t="s">
        <v>2598</v>
      </c>
      <c r="E93" s="2">
        <v>12000</v>
      </c>
      <c r="F93" t="s">
        <v>7898</v>
      </c>
      <c r="G93">
        <v>2500030097</v>
      </c>
      <c r="H93" t="s">
        <v>1715</v>
      </c>
      <c r="I93" t="s">
        <v>2598</v>
      </c>
      <c r="J93" s="2">
        <v>21</v>
      </c>
    </row>
    <row r="94" spans="1:10">
      <c r="A94">
        <v>2110020110</v>
      </c>
      <c r="B94">
        <v>80</v>
      </c>
      <c r="C94" t="s">
        <v>587</v>
      </c>
      <c r="D94" t="s">
        <v>2598</v>
      </c>
      <c r="E94" s="2">
        <v>12000</v>
      </c>
      <c r="F94" t="s">
        <v>7898</v>
      </c>
      <c r="G94">
        <v>2410110091</v>
      </c>
      <c r="H94" t="s">
        <v>1763</v>
      </c>
      <c r="I94" t="s">
        <v>4407</v>
      </c>
      <c r="J94" s="2">
        <v>45</v>
      </c>
    </row>
    <row r="95" spans="1:10">
      <c r="A95">
        <v>2110020111</v>
      </c>
      <c r="B95">
        <v>10</v>
      </c>
      <c r="C95" t="s">
        <v>597</v>
      </c>
      <c r="D95" t="s">
        <v>2598</v>
      </c>
      <c r="E95" s="2">
        <v>12000</v>
      </c>
      <c r="F95" t="s">
        <v>7898</v>
      </c>
      <c r="G95">
        <v>2310090527</v>
      </c>
      <c r="H95" t="s">
        <v>144</v>
      </c>
      <c r="I95" t="s">
        <v>2598</v>
      </c>
      <c r="J95" s="2">
        <v>12000</v>
      </c>
    </row>
    <row r="96" spans="1:10">
      <c r="A96">
        <v>2110020111</v>
      </c>
      <c r="B96">
        <v>20</v>
      </c>
      <c r="C96" t="s">
        <v>597</v>
      </c>
      <c r="D96" t="s">
        <v>2598</v>
      </c>
      <c r="E96" s="2">
        <v>12000</v>
      </c>
      <c r="F96" t="s">
        <v>7898</v>
      </c>
      <c r="G96">
        <v>2310160528</v>
      </c>
      <c r="H96" t="s">
        <v>315</v>
      </c>
      <c r="I96" t="s">
        <v>2598</v>
      </c>
      <c r="J96" s="2">
        <v>12000</v>
      </c>
    </row>
    <row r="97" spans="1:10">
      <c r="A97">
        <v>2110020111</v>
      </c>
      <c r="B97">
        <v>30</v>
      </c>
      <c r="C97" t="s">
        <v>597</v>
      </c>
      <c r="D97" t="s">
        <v>2598</v>
      </c>
      <c r="E97" s="2">
        <v>12000</v>
      </c>
      <c r="F97" t="s">
        <v>7898</v>
      </c>
      <c r="G97">
        <v>2310160537</v>
      </c>
      <c r="H97" t="s">
        <v>201</v>
      </c>
      <c r="I97" t="s">
        <v>2598</v>
      </c>
      <c r="J97" s="2">
        <v>12000</v>
      </c>
    </row>
    <row r="98" spans="1:10">
      <c r="A98">
        <v>2110020111</v>
      </c>
      <c r="B98">
        <v>40</v>
      </c>
      <c r="C98" t="s">
        <v>597</v>
      </c>
      <c r="D98" t="s">
        <v>2598</v>
      </c>
      <c r="E98" s="2">
        <v>12000</v>
      </c>
      <c r="F98" t="s">
        <v>7898</v>
      </c>
      <c r="G98">
        <v>2410170037</v>
      </c>
      <c r="H98" t="s">
        <v>1712</v>
      </c>
      <c r="I98" t="s">
        <v>2598</v>
      </c>
      <c r="J98" s="2">
        <v>12000</v>
      </c>
    </row>
    <row r="99" spans="1:10">
      <c r="A99">
        <v>2110020111</v>
      </c>
      <c r="B99">
        <v>50</v>
      </c>
      <c r="C99" t="s">
        <v>597</v>
      </c>
      <c r="D99" t="s">
        <v>2598</v>
      </c>
      <c r="E99" s="2">
        <v>12000</v>
      </c>
      <c r="F99" t="s">
        <v>7898</v>
      </c>
      <c r="G99">
        <v>2410170050</v>
      </c>
      <c r="H99" t="s">
        <v>1713</v>
      </c>
      <c r="I99" t="s">
        <v>2598</v>
      </c>
      <c r="J99" s="2">
        <v>12000</v>
      </c>
    </row>
    <row r="100" spans="1:10">
      <c r="A100">
        <v>2110020111</v>
      </c>
      <c r="B100">
        <v>60</v>
      </c>
      <c r="C100" t="s">
        <v>597</v>
      </c>
      <c r="D100" t="s">
        <v>2598</v>
      </c>
      <c r="E100" s="2">
        <v>12000</v>
      </c>
      <c r="F100" t="s">
        <v>7898</v>
      </c>
      <c r="G100">
        <v>2320050367</v>
      </c>
      <c r="H100" t="s">
        <v>1714</v>
      </c>
      <c r="I100" t="s">
        <v>2598</v>
      </c>
      <c r="J100" s="2">
        <v>1000</v>
      </c>
    </row>
    <row r="101" spans="1:10">
      <c r="A101">
        <v>2110020111</v>
      </c>
      <c r="B101">
        <v>70</v>
      </c>
      <c r="C101" t="s">
        <v>597</v>
      </c>
      <c r="D101" t="s">
        <v>2598</v>
      </c>
      <c r="E101" s="2">
        <v>12000</v>
      </c>
      <c r="F101" t="s">
        <v>7898</v>
      </c>
      <c r="G101">
        <v>2500030097</v>
      </c>
      <c r="H101" t="s">
        <v>1715</v>
      </c>
      <c r="I101" t="s">
        <v>2598</v>
      </c>
      <c r="J101" s="2">
        <v>21</v>
      </c>
    </row>
    <row r="102" spans="1:10">
      <c r="A102">
        <v>2110020111</v>
      </c>
      <c r="B102">
        <v>80</v>
      </c>
      <c r="C102" t="s">
        <v>597</v>
      </c>
      <c r="D102" t="s">
        <v>2598</v>
      </c>
      <c r="E102" s="2">
        <v>12000</v>
      </c>
      <c r="F102" t="s">
        <v>7898</v>
      </c>
      <c r="G102">
        <v>2410110090</v>
      </c>
      <c r="H102" t="s">
        <v>1711</v>
      </c>
      <c r="I102" t="s">
        <v>4407</v>
      </c>
      <c r="J102" s="2">
        <v>45</v>
      </c>
    </row>
    <row r="103" spans="1:10">
      <c r="A103">
        <v>2110020112</v>
      </c>
      <c r="B103">
        <v>10</v>
      </c>
      <c r="C103" t="s">
        <v>596</v>
      </c>
      <c r="D103" t="s">
        <v>2598</v>
      </c>
      <c r="E103" s="2">
        <v>12000</v>
      </c>
      <c r="F103" t="s">
        <v>7898</v>
      </c>
      <c r="G103">
        <v>2310090526</v>
      </c>
      <c r="H103" t="s">
        <v>344</v>
      </c>
      <c r="I103" t="s">
        <v>2598</v>
      </c>
      <c r="J103" s="2">
        <v>12000</v>
      </c>
    </row>
    <row r="104" spans="1:10">
      <c r="A104">
        <v>2110020112</v>
      </c>
      <c r="B104">
        <v>20</v>
      </c>
      <c r="C104" t="s">
        <v>596</v>
      </c>
      <c r="D104" t="s">
        <v>2598</v>
      </c>
      <c r="E104" s="2">
        <v>12000</v>
      </c>
      <c r="F104" t="s">
        <v>7898</v>
      </c>
      <c r="G104">
        <v>2310160530</v>
      </c>
      <c r="H104" t="s">
        <v>41</v>
      </c>
      <c r="I104" t="s">
        <v>2598</v>
      </c>
      <c r="J104" s="2">
        <v>12000</v>
      </c>
    </row>
    <row r="105" spans="1:10">
      <c r="A105">
        <v>2110020112</v>
      </c>
      <c r="B105">
        <v>30</v>
      </c>
      <c r="C105" t="s">
        <v>596</v>
      </c>
      <c r="D105" t="s">
        <v>2598</v>
      </c>
      <c r="E105" s="2">
        <v>12000</v>
      </c>
      <c r="F105" t="s">
        <v>7898</v>
      </c>
      <c r="G105">
        <v>2310160535</v>
      </c>
      <c r="H105" t="s">
        <v>238</v>
      </c>
      <c r="I105" t="s">
        <v>2598</v>
      </c>
      <c r="J105" s="2">
        <v>12000</v>
      </c>
    </row>
    <row r="106" spans="1:10">
      <c r="A106">
        <v>2110020112</v>
      </c>
      <c r="B106">
        <v>40</v>
      </c>
      <c r="C106" t="s">
        <v>596</v>
      </c>
      <c r="D106" t="s">
        <v>2598</v>
      </c>
      <c r="E106" s="2">
        <v>12000</v>
      </c>
      <c r="F106" t="s">
        <v>7898</v>
      </c>
      <c r="G106">
        <v>2410170037</v>
      </c>
      <c r="H106" t="s">
        <v>1712</v>
      </c>
      <c r="I106" t="s">
        <v>2598</v>
      </c>
      <c r="J106" s="2">
        <v>12000</v>
      </c>
    </row>
    <row r="107" spans="1:10">
      <c r="A107">
        <v>2110020112</v>
      </c>
      <c r="B107">
        <v>50</v>
      </c>
      <c r="C107" t="s">
        <v>596</v>
      </c>
      <c r="D107" t="s">
        <v>2598</v>
      </c>
      <c r="E107" s="2">
        <v>12000</v>
      </c>
      <c r="F107" t="s">
        <v>7898</v>
      </c>
      <c r="G107">
        <v>2410170050</v>
      </c>
      <c r="H107" t="s">
        <v>1713</v>
      </c>
      <c r="I107" t="s">
        <v>2598</v>
      </c>
      <c r="J107" s="2">
        <v>12000</v>
      </c>
    </row>
    <row r="108" spans="1:10">
      <c r="A108">
        <v>2110020112</v>
      </c>
      <c r="B108">
        <v>60</v>
      </c>
      <c r="C108" t="s">
        <v>596</v>
      </c>
      <c r="D108" t="s">
        <v>2598</v>
      </c>
      <c r="E108" s="2">
        <v>12000</v>
      </c>
      <c r="F108" t="s">
        <v>7898</v>
      </c>
      <c r="G108">
        <v>2320050368</v>
      </c>
      <c r="H108" t="s">
        <v>1717</v>
      </c>
      <c r="I108" t="s">
        <v>2598</v>
      </c>
      <c r="J108" s="2">
        <v>1000</v>
      </c>
    </row>
    <row r="109" spans="1:10">
      <c r="A109">
        <v>2110020112</v>
      </c>
      <c r="B109">
        <v>70</v>
      </c>
      <c r="C109" t="s">
        <v>596</v>
      </c>
      <c r="D109" t="s">
        <v>2598</v>
      </c>
      <c r="E109" s="2">
        <v>12000</v>
      </c>
      <c r="F109" t="s">
        <v>7898</v>
      </c>
      <c r="G109">
        <v>2500030097</v>
      </c>
      <c r="H109" t="s">
        <v>1715</v>
      </c>
      <c r="I109" t="s">
        <v>2598</v>
      </c>
      <c r="J109" s="2">
        <v>21</v>
      </c>
    </row>
    <row r="110" spans="1:10">
      <c r="A110">
        <v>2110020112</v>
      </c>
      <c r="B110">
        <v>80</v>
      </c>
      <c r="C110" t="s">
        <v>596</v>
      </c>
      <c r="D110" t="s">
        <v>2598</v>
      </c>
      <c r="E110" s="2">
        <v>12000</v>
      </c>
      <c r="F110" t="s">
        <v>7898</v>
      </c>
      <c r="G110">
        <v>2410110089</v>
      </c>
      <c r="H110" t="s">
        <v>1716</v>
      </c>
      <c r="I110" t="s">
        <v>4407</v>
      </c>
      <c r="J110" s="2">
        <v>45</v>
      </c>
    </row>
    <row r="111" spans="1:10">
      <c r="A111">
        <v>2110020113</v>
      </c>
      <c r="B111">
        <v>10</v>
      </c>
      <c r="C111" t="s">
        <v>567</v>
      </c>
      <c r="D111" t="s">
        <v>2598</v>
      </c>
      <c r="E111" s="2">
        <v>12000</v>
      </c>
      <c r="F111" t="s">
        <v>7898</v>
      </c>
      <c r="G111">
        <v>2310090528</v>
      </c>
      <c r="H111" t="s">
        <v>279</v>
      </c>
      <c r="I111" t="s">
        <v>2598</v>
      </c>
      <c r="J111" s="2">
        <v>12000</v>
      </c>
    </row>
    <row r="112" spans="1:10">
      <c r="A112">
        <v>2110020113</v>
      </c>
      <c r="B112">
        <v>20</v>
      </c>
      <c r="C112" t="s">
        <v>567</v>
      </c>
      <c r="D112" t="s">
        <v>2598</v>
      </c>
      <c r="E112" s="2">
        <v>12000</v>
      </c>
      <c r="F112" t="s">
        <v>7898</v>
      </c>
      <c r="G112">
        <v>2310160531</v>
      </c>
      <c r="H112" t="s">
        <v>275</v>
      </c>
      <c r="I112" t="s">
        <v>2598</v>
      </c>
      <c r="J112" s="2">
        <v>12000</v>
      </c>
    </row>
    <row r="113" spans="1:10">
      <c r="A113">
        <v>2110020113</v>
      </c>
      <c r="B113">
        <v>30</v>
      </c>
      <c r="C113" t="s">
        <v>567</v>
      </c>
      <c r="D113" t="s">
        <v>2598</v>
      </c>
      <c r="E113" s="2">
        <v>12000</v>
      </c>
      <c r="F113" t="s">
        <v>7898</v>
      </c>
      <c r="G113">
        <v>2310160536</v>
      </c>
      <c r="H113" t="s">
        <v>277</v>
      </c>
      <c r="I113" t="s">
        <v>2598</v>
      </c>
      <c r="J113" s="2">
        <v>12000</v>
      </c>
    </row>
    <row r="114" spans="1:10">
      <c r="A114">
        <v>2110020113</v>
      </c>
      <c r="B114">
        <v>40</v>
      </c>
      <c r="C114" t="s">
        <v>567</v>
      </c>
      <c r="D114" t="s">
        <v>2598</v>
      </c>
      <c r="E114" s="2">
        <v>12000</v>
      </c>
      <c r="F114" t="s">
        <v>7898</v>
      </c>
      <c r="G114">
        <v>2410170037</v>
      </c>
      <c r="H114" t="s">
        <v>1712</v>
      </c>
      <c r="I114" t="s">
        <v>2598</v>
      </c>
      <c r="J114" s="2">
        <v>12000</v>
      </c>
    </row>
    <row r="115" spans="1:10">
      <c r="A115">
        <v>2110020113</v>
      </c>
      <c r="B115">
        <v>50</v>
      </c>
      <c r="C115" t="s">
        <v>567</v>
      </c>
      <c r="D115" t="s">
        <v>2598</v>
      </c>
      <c r="E115" s="2">
        <v>12000</v>
      </c>
      <c r="F115" t="s">
        <v>7898</v>
      </c>
      <c r="G115">
        <v>2410170050</v>
      </c>
      <c r="H115" t="s">
        <v>1713</v>
      </c>
      <c r="I115" t="s">
        <v>2598</v>
      </c>
      <c r="J115" s="2">
        <v>12000</v>
      </c>
    </row>
    <row r="116" spans="1:10">
      <c r="A116">
        <v>2110020113</v>
      </c>
      <c r="B116">
        <v>60</v>
      </c>
      <c r="C116" t="s">
        <v>567</v>
      </c>
      <c r="D116" t="s">
        <v>2598</v>
      </c>
      <c r="E116" s="2">
        <v>12000</v>
      </c>
      <c r="F116" t="s">
        <v>7898</v>
      </c>
      <c r="G116">
        <v>2320050369</v>
      </c>
      <c r="H116" t="s">
        <v>1720</v>
      </c>
      <c r="I116" t="s">
        <v>2598</v>
      </c>
      <c r="J116" s="2">
        <v>1000</v>
      </c>
    </row>
    <row r="117" spans="1:10">
      <c r="A117">
        <v>2110020113</v>
      </c>
      <c r="B117">
        <v>70</v>
      </c>
      <c r="C117" t="s">
        <v>567</v>
      </c>
      <c r="D117" t="s">
        <v>2598</v>
      </c>
      <c r="E117" s="2">
        <v>12000</v>
      </c>
      <c r="F117" t="s">
        <v>7898</v>
      </c>
      <c r="G117">
        <v>2500030097</v>
      </c>
      <c r="H117" t="s">
        <v>1715</v>
      </c>
      <c r="I117" t="s">
        <v>2598</v>
      </c>
      <c r="J117" s="2">
        <v>21</v>
      </c>
    </row>
    <row r="118" spans="1:10">
      <c r="A118">
        <v>2110020113</v>
      </c>
      <c r="B118">
        <v>80</v>
      </c>
      <c r="C118" t="s">
        <v>567</v>
      </c>
      <c r="D118" t="s">
        <v>2598</v>
      </c>
      <c r="E118" s="2">
        <v>12000</v>
      </c>
      <c r="F118" t="s">
        <v>7898</v>
      </c>
      <c r="G118">
        <v>2410110088</v>
      </c>
      <c r="H118" t="s">
        <v>1719</v>
      </c>
      <c r="I118" t="s">
        <v>4407</v>
      </c>
      <c r="J118" s="2">
        <v>45</v>
      </c>
    </row>
    <row r="119" spans="1:10">
      <c r="A119">
        <v>2110020114</v>
      </c>
      <c r="B119">
        <v>10</v>
      </c>
      <c r="C119" t="s">
        <v>565</v>
      </c>
      <c r="D119" t="s">
        <v>2598</v>
      </c>
      <c r="E119" s="2">
        <v>12000</v>
      </c>
      <c r="F119" t="s">
        <v>7898</v>
      </c>
      <c r="G119">
        <v>2310090253</v>
      </c>
      <c r="H119" t="s">
        <v>491</v>
      </c>
      <c r="I119" t="s">
        <v>2598</v>
      </c>
      <c r="J119" s="2">
        <v>12000</v>
      </c>
    </row>
    <row r="120" spans="1:10">
      <c r="A120">
        <v>2110020114</v>
      </c>
      <c r="B120">
        <v>20</v>
      </c>
      <c r="C120" t="s">
        <v>565</v>
      </c>
      <c r="D120" t="s">
        <v>2598</v>
      </c>
      <c r="E120" s="2">
        <v>12000</v>
      </c>
      <c r="F120" t="s">
        <v>7898</v>
      </c>
      <c r="G120">
        <v>2310160238</v>
      </c>
      <c r="H120" t="s">
        <v>42</v>
      </c>
      <c r="I120" t="s">
        <v>2598</v>
      </c>
      <c r="J120" s="2">
        <v>12000</v>
      </c>
    </row>
    <row r="121" spans="1:10">
      <c r="A121">
        <v>2110020114</v>
      </c>
      <c r="B121">
        <v>30</v>
      </c>
      <c r="C121" t="s">
        <v>565</v>
      </c>
      <c r="D121" t="s">
        <v>2598</v>
      </c>
      <c r="E121" s="2">
        <v>12000</v>
      </c>
      <c r="F121" t="s">
        <v>7898</v>
      </c>
      <c r="G121">
        <v>2310160248</v>
      </c>
      <c r="H121" t="s">
        <v>32</v>
      </c>
      <c r="I121" t="s">
        <v>2598</v>
      </c>
      <c r="J121" s="2">
        <v>12000</v>
      </c>
    </row>
    <row r="122" spans="1:10">
      <c r="A122">
        <v>2110020114</v>
      </c>
      <c r="B122">
        <v>40</v>
      </c>
      <c r="C122" t="s">
        <v>565</v>
      </c>
      <c r="D122" t="s">
        <v>2598</v>
      </c>
      <c r="E122" s="2">
        <v>12000</v>
      </c>
      <c r="F122" t="s">
        <v>7898</v>
      </c>
      <c r="G122">
        <v>2410170037</v>
      </c>
      <c r="H122" t="s">
        <v>1712</v>
      </c>
      <c r="I122" t="s">
        <v>2598</v>
      </c>
      <c r="J122" s="2">
        <v>12000</v>
      </c>
    </row>
    <row r="123" spans="1:10">
      <c r="A123">
        <v>2110020114</v>
      </c>
      <c r="B123">
        <v>50</v>
      </c>
      <c r="C123" t="s">
        <v>565</v>
      </c>
      <c r="D123" t="s">
        <v>2598</v>
      </c>
      <c r="E123" s="2">
        <v>12000</v>
      </c>
      <c r="F123" t="s">
        <v>7898</v>
      </c>
      <c r="G123">
        <v>2410170038</v>
      </c>
      <c r="H123" t="s">
        <v>1861</v>
      </c>
      <c r="I123" t="s">
        <v>2598</v>
      </c>
      <c r="J123" s="2">
        <v>12000</v>
      </c>
    </row>
    <row r="124" spans="1:10">
      <c r="A124">
        <v>2110020114</v>
      </c>
      <c r="B124">
        <v>60</v>
      </c>
      <c r="C124" t="s">
        <v>565</v>
      </c>
      <c r="D124" t="s">
        <v>2598</v>
      </c>
      <c r="E124" s="2">
        <v>12000</v>
      </c>
      <c r="F124" t="s">
        <v>7898</v>
      </c>
      <c r="G124">
        <v>2320050668</v>
      </c>
      <c r="H124" t="s">
        <v>1920</v>
      </c>
      <c r="I124" t="s">
        <v>2598</v>
      </c>
      <c r="J124" s="2">
        <v>1000</v>
      </c>
    </row>
    <row r="125" spans="1:10">
      <c r="A125">
        <v>2110020114</v>
      </c>
      <c r="B125">
        <v>70</v>
      </c>
      <c r="C125" t="s">
        <v>565</v>
      </c>
      <c r="D125" t="s">
        <v>2598</v>
      </c>
      <c r="E125" s="2">
        <v>12000</v>
      </c>
      <c r="F125" t="s">
        <v>7898</v>
      </c>
      <c r="G125">
        <v>2500030097</v>
      </c>
      <c r="H125" t="s">
        <v>1715</v>
      </c>
      <c r="I125" t="s">
        <v>2598</v>
      </c>
      <c r="J125" s="2">
        <v>22</v>
      </c>
    </row>
    <row r="126" spans="1:10">
      <c r="A126">
        <v>2110020114</v>
      </c>
      <c r="B126">
        <v>80</v>
      </c>
      <c r="C126" t="s">
        <v>565</v>
      </c>
      <c r="D126" t="s">
        <v>2598</v>
      </c>
      <c r="E126" s="2">
        <v>12000</v>
      </c>
      <c r="F126" t="s">
        <v>7898</v>
      </c>
      <c r="G126">
        <v>2410170058</v>
      </c>
      <c r="H126" t="s">
        <v>1864</v>
      </c>
      <c r="I126" t="s">
        <v>4407</v>
      </c>
      <c r="J126" s="2">
        <v>44</v>
      </c>
    </row>
    <row r="127" spans="1:10">
      <c r="A127">
        <v>2110020115</v>
      </c>
      <c r="B127">
        <v>10</v>
      </c>
      <c r="C127" t="s">
        <v>566</v>
      </c>
      <c r="D127" t="s">
        <v>2598</v>
      </c>
      <c r="E127" s="2">
        <v>12000</v>
      </c>
      <c r="F127" t="s">
        <v>7898</v>
      </c>
      <c r="G127">
        <v>2310090253</v>
      </c>
      <c r="H127" t="s">
        <v>491</v>
      </c>
      <c r="I127" t="s">
        <v>2598</v>
      </c>
      <c r="J127" s="2">
        <v>12000</v>
      </c>
    </row>
    <row r="128" spans="1:10">
      <c r="A128">
        <v>2110020115</v>
      </c>
      <c r="B128">
        <v>20</v>
      </c>
      <c r="C128" t="s">
        <v>566</v>
      </c>
      <c r="D128" t="s">
        <v>2598</v>
      </c>
      <c r="E128" s="2">
        <v>12000</v>
      </c>
      <c r="F128" t="s">
        <v>7898</v>
      </c>
      <c r="G128">
        <v>2310160239</v>
      </c>
      <c r="H128" t="s">
        <v>389</v>
      </c>
      <c r="I128" t="s">
        <v>2598</v>
      </c>
      <c r="J128" s="2">
        <v>12000</v>
      </c>
    </row>
    <row r="129" spans="1:10">
      <c r="A129">
        <v>2110020115</v>
      </c>
      <c r="B129">
        <v>30</v>
      </c>
      <c r="C129" t="s">
        <v>566</v>
      </c>
      <c r="D129" t="s">
        <v>2598</v>
      </c>
      <c r="E129" s="2">
        <v>12000</v>
      </c>
      <c r="F129" t="s">
        <v>7898</v>
      </c>
      <c r="G129">
        <v>2310160249</v>
      </c>
      <c r="H129" t="s">
        <v>34</v>
      </c>
      <c r="I129" t="s">
        <v>2598</v>
      </c>
      <c r="J129" s="2">
        <v>12000</v>
      </c>
    </row>
    <row r="130" spans="1:10">
      <c r="A130">
        <v>2110020115</v>
      </c>
      <c r="B130">
        <v>40</v>
      </c>
      <c r="C130" t="s">
        <v>566</v>
      </c>
      <c r="D130" t="s">
        <v>2598</v>
      </c>
      <c r="E130" s="2">
        <v>12000</v>
      </c>
      <c r="F130" t="s">
        <v>7898</v>
      </c>
      <c r="G130">
        <v>2410170037</v>
      </c>
      <c r="H130" t="s">
        <v>1712</v>
      </c>
      <c r="I130" t="s">
        <v>2598</v>
      </c>
      <c r="J130" s="2">
        <v>12000</v>
      </c>
    </row>
    <row r="131" spans="1:10">
      <c r="A131">
        <v>2110020115</v>
      </c>
      <c r="B131">
        <v>50</v>
      </c>
      <c r="C131" t="s">
        <v>566</v>
      </c>
      <c r="D131" t="s">
        <v>2598</v>
      </c>
      <c r="E131" s="2">
        <v>12000</v>
      </c>
      <c r="F131" t="s">
        <v>7898</v>
      </c>
      <c r="G131">
        <v>2410170038</v>
      </c>
      <c r="H131" t="s">
        <v>1861</v>
      </c>
      <c r="I131" t="s">
        <v>2598</v>
      </c>
      <c r="J131" s="2">
        <v>12000</v>
      </c>
    </row>
    <row r="132" spans="1:10">
      <c r="A132">
        <v>2110020115</v>
      </c>
      <c r="B132">
        <v>60</v>
      </c>
      <c r="C132" t="s">
        <v>566</v>
      </c>
      <c r="D132" t="s">
        <v>2598</v>
      </c>
      <c r="E132" s="2">
        <v>12000</v>
      </c>
      <c r="F132" t="s">
        <v>7898</v>
      </c>
      <c r="G132">
        <v>2320050668</v>
      </c>
      <c r="H132" t="s">
        <v>1920</v>
      </c>
      <c r="I132" t="s">
        <v>2598</v>
      </c>
      <c r="J132" s="2">
        <v>1000</v>
      </c>
    </row>
    <row r="133" spans="1:10">
      <c r="A133">
        <v>2110020115</v>
      </c>
      <c r="B133">
        <v>70</v>
      </c>
      <c r="C133" t="s">
        <v>566</v>
      </c>
      <c r="D133" t="s">
        <v>2598</v>
      </c>
      <c r="E133" s="2">
        <v>12000</v>
      </c>
      <c r="F133" t="s">
        <v>7898</v>
      </c>
      <c r="G133">
        <v>2500030097</v>
      </c>
      <c r="H133" t="s">
        <v>1715</v>
      </c>
      <c r="I133" t="s">
        <v>2598</v>
      </c>
      <c r="J133" s="2">
        <v>22</v>
      </c>
    </row>
    <row r="134" spans="1:10">
      <c r="A134">
        <v>2110020115</v>
      </c>
      <c r="B134">
        <v>80</v>
      </c>
      <c r="C134" t="s">
        <v>566</v>
      </c>
      <c r="D134" t="s">
        <v>2598</v>
      </c>
      <c r="E134" s="2">
        <v>12000</v>
      </c>
      <c r="F134" t="s">
        <v>7898</v>
      </c>
      <c r="G134">
        <v>2410170057</v>
      </c>
      <c r="H134" t="s">
        <v>1863</v>
      </c>
      <c r="I134" t="s">
        <v>4407</v>
      </c>
      <c r="J134" s="2">
        <v>44</v>
      </c>
    </row>
    <row r="135" spans="1:10">
      <c r="A135">
        <v>2110020116</v>
      </c>
      <c r="B135">
        <v>10</v>
      </c>
      <c r="C135" t="s">
        <v>564</v>
      </c>
      <c r="D135" t="s">
        <v>2598</v>
      </c>
      <c r="E135" s="2">
        <v>12000</v>
      </c>
      <c r="F135" t="s">
        <v>7898</v>
      </c>
      <c r="G135">
        <v>2310090253</v>
      </c>
      <c r="H135" t="s">
        <v>491</v>
      </c>
      <c r="I135" t="s">
        <v>2598</v>
      </c>
      <c r="J135" s="2">
        <v>12000</v>
      </c>
    </row>
    <row r="136" spans="1:10">
      <c r="A136">
        <v>2110020116</v>
      </c>
      <c r="B136">
        <v>20</v>
      </c>
      <c r="C136" t="s">
        <v>564</v>
      </c>
      <c r="D136" t="s">
        <v>2598</v>
      </c>
      <c r="E136" s="2">
        <v>12000</v>
      </c>
      <c r="F136" t="s">
        <v>7898</v>
      </c>
      <c r="G136">
        <v>2310160240</v>
      </c>
      <c r="H136" t="s">
        <v>39</v>
      </c>
      <c r="I136" t="s">
        <v>2598</v>
      </c>
      <c r="J136" s="2">
        <v>12000</v>
      </c>
    </row>
    <row r="137" spans="1:10">
      <c r="A137">
        <v>2110020116</v>
      </c>
      <c r="B137">
        <v>30</v>
      </c>
      <c r="C137" t="s">
        <v>564</v>
      </c>
      <c r="D137" t="s">
        <v>2598</v>
      </c>
      <c r="E137" s="2">
        <v>12000</v>
      </c>
      <c r="F137" t="s">
        <v>7898</v>
      </c>
      <c r="G137">
        <v>2310160250</v>
      </c>
      <c r="H137" t="s">
        <v>31</v>
      </c>
      <c r="I137" t="s">
        <v>2598</v>
      </c>
      <c r="J137" s="2">
        <v>12000</v>
      </c>
    </row>
    <row r="138" spans="1:10">
      <c r="A138">
        <v>2110020116</v>
      </c>
      <c r="B138">
        <v>40</v>
      </c>
      <c r="C138" t="s">
        <v>564</v>
      </c>
      <c r="D138" t="s">
        <v>2598</v>
      </c>
      <c r="E138" s="2">
        <v>12000</v>
      </c>
      <c r="F138" t="s">
        <v>7898</v>
      </c>
      <c r="G138">
        <v>2410170037</v>
      </c>
      <c r="H138" t="s">
        <v>1712</v>
      </c>
      <c r="I138" t="s">
        <v>2598</v>
      </c>
      <c r="J138" s="2">
        <v>12000</v>
      </c>
    </row>
    <row r="139" spans="1:10">
      <c r="A139">
        <v>2110020116</v>
      </c>
      <c r="B139">
        <v>50</v>
      </c>
      <c r="C139" t="s">
        <v>564</v>
      </c>
      <c r="D139" t="s">
        <v>2598</v>
      </c>
      <c r="E139" s="2">
        <v>12000</v>
      </c>
      <c r="F139" t="s">
        <v>7898</v>
      </c>
      <c r="G139">
        <v>2410170038</v>
      </c>
      <c r="H139" t="s">
        <v>1861</v>
      </c>
      <c r="I139" t="s">
        <v>2598</v>
      </c>
      <c r="J139" s="2">
        <v>12000</v>
      </c>
    </row>
    <row r="140" spans="1:10">
      <c r="A140">
        <v>2110020116</v>
      </c>
      <c r="B140">
        <v>60</v>
      </c>
      <c r="C140" t="s">
        <v>564</v>
      </c>
      <c r="D140" t="s">
        <v>2598</v>
      </c>
      <c r="E140" s="2">
        <v>12000</v>
      </c>
      <c r="F140" t="s">
        <v>7898</v>
      </c>
      <c r="G140">
        <v>2320050668</v>
      </c>
      <c r="H140" t="s">
        <v>1920</v>
      </c>
      <c r="I140" t="s">
        <v>2598</v>
      </c>
      <c r="J140" s="2">
        <v>1000</v>
      </c>
    </row>
    <row r="141" spans="1:10">
      <c r="A141">
        <v>2110020116</v>
      </c>
      <c r="B141">
        <v>70</v>
      </c>
      <c r="C141" t="s">
        <v>564</v>
      </c>
      <c r="D141" t="s">
        <v>2598</v>
      </c>
      <c r="E141" s="2">
        <v>12000</v>
      </c>
      <c r="F141" t="s">
        <v>7898</v>
      </c>
      <c r="G141">
        <v>2500030097</v>
      </c>
      <c r="H141" t="s">
        <v>1715</v>
      </c>
      <c r="I141" t="s">
        <v>2598</v>
      </c>
      <c r="J141" s="2">
        <v>22</v>
      </c>
    </row>
    <row r="142" spans="1:10">
      <c r="A142">
        <v>2110020116</v>
      </c>
      <c r="B142">
        <v>80</v>
      </c>
      <c r="C142" t="s">
        <v>564</v>
      </c>
      <c r="D142" t="s">
        <v>2598</v>
      </c>
      <c r="E142" s="2">
        <v>12000</v>
      </c>
      <c r="F142" t="s">
        <v>7898</v>
      </c>
      <c r="G142">
        <v>2410170056</v>
      </c>
      <c r="H142" t="s">
        <v>1862</v>
      </c>
      <c r="I142" t="s">
        <v>4407</v>
      </c>
      <c r="J142" s="2">
        <v>44</v>
      </c>
    </row>
    <row r="143" spans="1:10">
      <c r="A143">
        <v>2110020117</v>
      </c>
      <c r="B143">
        <v>10</v>
      </c>
      <c r="C143" t="s">
        <v>3597</v>
      </c>
      <c r="D143" t="s">
        <v>2598</v>
      </c>
      <c r="E143" s="2">
        <v>1200</v>
      </c>
      <c r="F143" t="s">
        <v>7898</v>
      </c>
      <c r="G143">
        <v>2310090458</v>
      </c>
      <c r="H143" t="s">
        <v>593</v>
      </c>
      <c r="I143" t="s">
        <v>2598</v>
      </c>
      <c r="J143" s="2">
        <v>1200</v>
      </c>
    </row>
    <row r="144" spans="1:10">
      <c r="A144">
        <v>2110020117</v>
      </c>
      <c r="B144">
        <v>20</v>
      </c>
      <c r="C144" t="s">
        <v>3597</v>
      </c>
      <c r="D144" t="s">
        <v>2598</v>
      </c>
      <c r="E144" s="2">
        <v>1200</v>
      </c>
      <c r="F144" t="s">
        <v>7898</v>
      </c>
      <c r="G144">
        <v>2310160241</v>
      </c>
      <c r="H144" t="s">
        <v>713</v>
      </c>
      <c r="I144" t="s">
        <v>2598</v>
      </c>
      <c r="J144" s="2">
        <v>1200</v>
      </c>
    </row>
    <row r="145" spans="1:10">
      <c r="A145">
        <v>2110020117</v>
      </c>
      <c r="B145">
        <v>30</v>
      </c>
      <c r="C145" t="s">
        <v>3597</v>
      </c>
      <c r="D145" t="s">
        <v>2598</v>
      </c>
      <c r="E145" s="2">
        <v>1200</v>
      </c>
      <c r="F145" t="s">
        <v>7898</v>
      </c>
      <c r="G145">
        <v>2310160251</v>
      </c>
      <c r="H145" t="s">
        <v>239</v>
      </c>
      <c r="I145" t="s">
        <v>2598</v>
      </c>
      <c r="J145" s="2">
        <v>1200</v>
      </c>
    </row>
    <row r="146" spans="1:10">
      <c r="A146">
        <v>2110020117</v>
      </c>
      <c r="B146">
        <v>40</v>
      </c>
      <c r="C146" t="s">
        <v>3597</v>
      </c>
      <c r="D146" t="s">
        <v>2598</v>
      </c>
      <c r="E146" s="2">
        <v>1200</v>
      </c>
      <c r="F146" t="s">
        <v>7898</v>
      </c>
      <c r="G146">
        <v>2410170037</v>
      </c>
      <c r="H146" t="s">
        <v>1712</v>
      </c>
      <c r="I146" t="s">
        <v>2598</v>
      </c>
      <c r="J146" s="2">
        <v>1200</v>
      </c>
    </row>
    <row r="147" spans="1:10">
      <c r="A147">
        <v>2110020117</v>
      </c>
      <c r="B147">
        <v>50</v>
      </c>
      <c r="C147" t="s">
        <v>3597</v>
      </c>
      <c r="D147" t="s">
        <v>2598</v>
      </c>
      <c r="E147" s="2">
        <v>1200</v>
      </c>
      <c r="F147" t="s">
        <v>7898</v>
      </c>
      <c r="G147">
        <v>2410170038</v>
      </c>
      <c r="H147" t="s">
        <v>1861</v>
      </c>
      <c r="I147" t="s">
        <v>2598</v>
      </c>
      <c r="J147" s="2">
        <v>1200</v>
      </c>
    </row>
    <row r="148" spans="1:10">
      <c r="A148">
        <v>2110020117</v>
      </c>
      <c r="B148">
        <v>60</v>
      </c>
      <c r="C148" t="s">
        <v>3597</v>
      </c>
      <c r="D148" t="s">
        <v>2598</v>
      </c>
      <c r="E148" s="2">
        <v>1200</v>
      </c>
      <c r="F148" t="s">
        <v>7898</v>
      </c>
      <c r="G148">
        <v>2320050668</v>
      </c>
      <c r="H148" t="s">
        <v>1920</v>
      </c>
      <c r="I148" t="s">
        <v>2598</v>
      </c>
      <c r="J148" s="2">
        <v>100</v>
      </c>
    </row>
    <row r="149" spans="1:10">
      <c r="A149">
        <v>2110020117</v>
      </c>
      <c r="B149">
        <v>70</v>
      </c>
      <c r="C149" t="s">
        <v>3597</v>
      </c>
      <c r="D149" t="s">
        <v>2598</v>
      </c>
      <c r="E149" s="2">
        <v>1200</v>
      </c>
      <c r="F149" t="s">
        <v>7898</v>
      </c>
      <c r="G149">
        <v>2500030097</v>
      </c>
      <c r="H149" t="s">
        <v>1715</v>
      </c>
      <c r="I149" t="s">
        <v>2598</v>
      </c>
      <c r="J149" s="2">
        <v>2</v>
      </c>
    </row>
    <row r="150" spans="1:10">
      <c r="A150">
        <v>2110020117</v>
      </c>
      <c r="B150">
        <v>80</v>
      </c>
      <c r="C150" t="s">
        <v>3597</v>
      </c>
      <c r="D150" t="s">
        <v>2598</v>
      </c>
      <c r="E150" s="2">
        <v>1200</v>
      </c>
      <c r="F150" t="s">
        <v>7898</v>
      </c>
      <c r="G150">
        <v>2410170055</v>
      </c>
      <c r="H150" t="s">
        <v>5702</v>
      </c>
      <c r="I150" t="s">
        <v>4407</v>
      </c>
      <c r="J150" s="2">
        <v>4.5599999999999996</v>
      </c>
    </row>
    <row r="151" spans="1:10">
      <c r="A151">
        <v>2110020280</v>
      </c>
      <c r="B151">
        <v>10</v>
      </c>
      <c r="C151" t="s">
        <v>504</v>
      </c>
      <c r="D151" t="s">
        <v>2708</v>
      </c>
      <c r="E151" s="2">
        <v>12000</v>
      </c>
      <c r="F151" t="s">
        <v>7897</v>
      </c>
      <c r="G151">
        <v>2310210010</v>
      </c>
      <c r="H151" t="s">
        <v>372</v>
      </c>
      <c r="I151" t="s">
        <v>2598</v>
      </c>
      <c r="J151" s="2">
        <v>12000</v>
      </c>
    </row>
    <row r="152" spans="1:10">
      <c r="A152">
        <v>2110020280</v>
      </c>
      <c r="B152">
        <v>20</v>
      </c>
      <c r="C152" t="s">
        <v>504</v>
      </c>
      <c r="D152" t="s">
        <v>2708</v>
      </c>
      <c r="E152" s="2">
        <v>12000</v>
      </c>
      <c r="F152" t="s">
        <v>7897</v>
      </c>
      <c r="G152">
        <v>2310210127</v>
      </c>
      <c r="H152" t="s">
        <v>89</v>
      </c>
      <c r="I152" t="s">
        <v>2598</v>
      </c>
      <c r="J152" s="2">
        <v>12000</v>
      </c>
    </row>
    <row r="153" spans="1:10">
      <c r="A153">
        <v>2110020280</v>
      </c>
      <c r="B153">
        <v>30</v>
      </c>
      <c r="C153" t="s">
        <v>504</v>
      </c>
      <c r="D153" t="s">
        <v>2708</v>
      </c>
      <c r="E153" s="2">
        <v>12000</v>
      </c>
      <c r="F153" t="s">
        <v>7897</v>
      </c>
      <c r="G153">
        <v>2310210128</v>
      </c>
      <c r="H153" t="s">
        <v>263</v>
      </c>
      <c r="I153" t="s">
        <v>2598</v>
      </c>
      <c r="J153" s="2">
        <v>12000</v>
      </c>
    </row>
    <row r="154" spans="1:10">
      <c r="A154">
        <v>2110020280</v>
      </c>
      <c r="B154">
        <v>40</v>
      </c>
      <c r="C154" t="s">
        <v>504</v>
      </c>
      <c r="D154" t="s">
        <v>2708</v>
      </c>
      <c r="E154" s="2">
        <v>12000</v>
      </c>
      <c r="F154" t="s">
        <v>7897</v>
      </c>
      <c r="G154">
        <v>2310210129</v>
      </c>
      <c r="H154" t="s">
        <v>106</v>
      </c>
      <c r="I154" t="s">
        <v>2598</v>
      </c>
      <c r="J154" s="2">
        <v>12000</v>
      </c>
    </row>
    <row r="155" spans="1:10">
      <c r="A155">
        <v>2110020280</v>
      </c>
      <c r="B155">
        <v>50</v>
      </c>
      <c r="C155" t="s">
        <v>504</v>
      </c>
      <c r="D155" t="s">
        <v>2708</v>
      </c>
      <c r="E155" s="2">
        <v>12000</v>
      </c>
      <c r="F155" t="s">
        <v>7897</v>
      </c>
      <c r="G155">
        <v>2310210130</v>
      </c>
      <c r="H155" t="s">
        <v>147</v>
      </c>
      <c r="I155" t="s">
        <v>2598</v>
      </c>
      <c r="J155" s="2">
        <v>12000</v>
      </c>
    </row>
    <row r="156" spans="1:10">
      <c r="A156">
        <v>2110020280</v>
      </c>
      <c r="B156">
        <v>60</v>
      </c>
      <c r="C156" t="s">
        <v>504</v>
      </c>
      <c r="D156" t="s">
        <v>2708</v>
      </c>
      <c r="E156" s="2">
        <v>12000</v>
      </c>
      <c r="F156" t="s">
        <v>7897</v>
      </c>
      <c r="G156">
        <v>2310210132</v>
      </c>
      <c r="H156" t="s">
        <v>73</v>
      </c>
      <c r="I156" t="s">
        <v>2598</v>
      </c>
      <c r="J156" s="2">
        <v>12000</v>
      </c>
    </row>
    <row r="157" spans="1:10">
      <c r="A157">
        <v>2110020280</v>
      </c>
      <c r="B157">
        <v>70</v>
      </c>
      <c r="C157" t="s">
        <v>504</v>
      </c>
      <c r="D157" t="s">
        <v>2708</v>
      </c>
      <c r="E157" s="2">
        <v>12000</v>
      </c>
      <c r="F157" t="s">
        <v>7897</v>
      </c>
      <c r="G157">
        <v>2310210133</v>
      </c>
      <c r="H157" t="s">
        <v>71</v>
      </c>
      <c r="I157" t="s">
        <v>2598</v>
      </c>
      <c r="J157" s="2">
        <v>12000</v>
      </c>
    </row>
    <row r="158" spans="1:10">
      <c r="A158">
        <v>2110020280</v>
      </c>
      <c r="B158">
        <v>80</v>
      </c>
      <c r="C158" t="s">
        <v>504</v>
      </c>
      <c r="D158" t="s">
        <v>2708</v>
      </c>
      <c r="E158" s="2">
        <v>12000</v>
      </c>
      <c r="F158" t="s">
        <v>7897</v>
      </c>
      <c r="G158">
        <v>2310210134</v>
      </c>
      <c r="H158" t="s">
        <v>72</v>
      </c>
      <c r="I158" t="s">
        <v>2598</v>
      </c>
      <c r="J158" s="2">
        <v>12000</v>
      </c>
    </row>
    <row r="159" spans="1:10">
      <c r="A159">
        <v>2110020280</v>
      </c>
      <c r="B159">
        <v>90</v>
      </c>
      <c r="C159" t="s">
        <v>504</v>
      </c>
      <c r="D159" t="s">
        <v>2708</v>
      </c>
      <c r="E159" s="2">
        <v>12000</v>
      </c>
      <c r="F159" t="s">
        <v>7897</v>
      </c>
      <c r="G159">
        <v>2310210135</v>
      </c>
      <c r="H159" t="s">
        <v>88</v>
      </c>
      <c r="I159" t="s">
        <v>2598</v>
      </c>
      <c r="J159" s="2">
        <v>12000</v>
      </c>
    </row>
    <row r="160" spans="1:10">
      <c r="A160">
        <v>2110020280</v>
      </c>
      <c r="B160">
        <v>100</v>
      </c>
      <c r="C160" t="s">
        <v>504</v>
      </c>
      <c r="D160" t="s">
        <v>2708</v>
      </c>
      <c r="E160" s="2">
        <v>12000</v>
      </c>
      <c r="F160" t="s">
        <v>7897</v>
      </c>
      <c r="G160">
        <v>2310210136</v>
      </c>
      <c r="H160" t="s">
        <v>87</v>
      </c>
      <c r="I160" t="s">
        <v>2598</v>
      </c>
      <c r="J160" s="2">
        <v>12000</v>
      </c>
    </row>
    <row r="161" spans="1:10">
      <c r="A161">
        <v>2110020280</v>
      </c>
      <c r="B161">
        <v>110</v>
      </c>
      <c r="C161" t="s">
        <v>504</v>
      </c>
      <c r="D161" t="s">
        <v>2708</v>
      </c>
      <c r="E161" s="2">
        <v>12000</v>
      </c>
      <c r="F161" t="s">
        <v>7897</v>
      </c>
      <c r="G161">
        <v>2310210137</v>
      </c>
      <c r="H161" t="s">
        <v>105</v>
      </c>
      <c r="I161" t="s">
        <v>2598</v>
      </c>
      <c r="J161" s="2">
        <v>12000</v>
      </c>
    </row>
    <row r="162" spans="1:10">
      <c r="A162">
        <v>2110020280</v>
      </c>
      <c r="B162">
        <v>120</v>
      </c>
      <c r="C162" t="s">
        <v>504</v>
      </c>
      <c r="D162" t="s">
        <v>2708</v>
      </c>
      <c r="E162" s="2">
        <v>12000</v>
      </c>
      <c r="F162" t="s">
        <v>7897</v>
      </c>
      <c r="G162">
        <v>2310210138</v>
      </c>
      <c r="H162" t="s">
        <v>70</v>
      </c>
      <c r="I162" t="s">
        <v>2598</v>
      </c>
      <c r="J162" s="2">
        <v>12000</v>
      </c>
    </row>
    <row r="163" spans="1:10">
      <c r="A163">
        <v>2110020280</v>
      </c>
      <c r="B163">
        <v>130</v>
      </c>
      <c r="C163" t="s">
        <v>504</v>
      </c>
      <c r="D163" t="s">
        <v>2708</v>
      </c>
      <c r="E163" s="2">
        <v>12000</v>
      </c>
      <c r="F163" t="s">
        <v>7897</v>
      </c>
      <c r="G163">
        <v>2310210178</v>
      </c>
      <c r="H163" t="s">
        <v>374</v>
      </c>
      <c r="I163" t="s">
        <v>2598</v>
      </c>
      <c r="J163" s="2">
        <v>12000</v>
      </c>
    </row>
    <row r="164" spans="1:10">
      <c r="A164">
        <v>2110020280</v>
      </c>
      <c r="B164">
        <v>140</v>
      </c>
      <c r="C164" t="s">
        <v>504</v>
      </c>
      <c r="D164" t="s">
        <v>2708</v>
      </c>
      <c r="E164" s="2">
        <v>12000</v>
      </c>
      <c r="F164" t="s">
        <v>7897</v>
      </c>
      <c r="G164">
        <v>2310210179</v>
      </c>
      <c r="H164" t="s">
        <v>343</v>
      </c>
      <c r="I164" t="s">
        <v>2598</v>
      </c>
      <c r="J164" s="2">
        <v>12000</v>
      </c>
    </row>
    <row r="165" spans="1:10">
      <c r="A165">
        <v>2110020280</v>
      </c>
      <c r="B165">
        <v>150</v>
      </c>
      <c r="C165" t="s">
        <v>504</v>
      </c>
      <c r="D165" t="s">
        <v>2708</v>
      </c>
      <c r="E165" s="2">
        <v>12000</v>
      </c>
      <c r="F165" t="s">
        <v>7897</v>
      </c>
      <c r="G165">
        <v>2310210180</v>
      </c>
      <c r="H165" t="s">
        <v>376</v>
      </c>
      <c r="I165" t="s">
        <v>2598</v>
      </c>
      <c r="J165" s="2">
        <v>12000</v>
      </c>
    </row>
    <row r="166" spans="1:10">
      <c r="A166">
        <v>2110020280</v>
      </c>
      <c r="B166">
        <v>160</v>
      </c>
      <c r="C166" t="s">
        <v>504</v>
      </c>
      <c r="D166" t="s">
        <v>2708</v>
      </c>
      <c r="E166" s="2">
        <v>12000</v>
      </c>
      <c r="F166" t="s">
        <v>7897</v>
      </c>
      <c r="G166">
        <v>2310210181</v>
      </c>
      <c r="H166" t="s">
        <v>378</v>
      </c>
      <c r="I166" t="s">
        <v>2598</v>
      </c>
      <c r="J166" s="2">
        <v>12000</v>
      </c>
    </row>
    <row r="167" spans="1:10">
      <c r="A167">
        <v>2110020280</v>
      </c>
      <c r="B167">
        <v>170</v>
      </c>
      <c r="C167" t="s">
        <v>504</v>
      </c>
      <c r="D167" t="s">
        <v>2708</v>
      </c>
      <c r="E167" s="2">
        <v>12000</v>
      </c>
      <c r="F167" t="s">
        <v>7897</v>
      </c>
      <c r="G167">
        <v>2310210182</v>
      </c>
      <c r="H167" t="s">
        <v>335</v>
      </c>
      <c r="I167" t="s">
        <v>2598</v>
      </c>
      <c r="J167" s="2">
        <v>12000</v>
      </c>
    </row>
    <row r="168" spans="1:10">
      <c r="A168">
        <v>2110020280</v>
      </c>
      <c r="B168">
        <v>180</v>
      </c>
      <c r="C168" t="s">
        <v>504</v>
      </c>
      <c r="D168" t="s">
        <v>2708</v>
      </c>
      <c r="E168" s="2">
        <v>12000</v>
      </c>
      <c r="F168" t="s">
        <v>7897</v>
      </c>
      <c r="G168">
        <v>2310210183</v>
      </c>
      <c r="H168" t="s">
        <v>337</v>
      </c>
      <c r="I168" t="s">
        <v>2598</v>
      </c>
      <c r="J168" s="2">
        <v>12000</v>
      </c>
    </row>
    <row r="169" spans="1:10">
      <c r="A169">
        <v>2110020280</v>
      </c>
      <c r="B169">
        <v>190</v>
      </c>
      <c r="C169" t="s">
        <v>504</v>
      </c>
      <c r="D169" t="s">
        <v>2708</v>
      </c>
      <c r="E169" s="2">
        <v>12000</v>
      </c>
      <c r="F169" t="s">
        <v>7897</v>
      </c>
      <c r="G169">
        <v>2310210184</v>
      </c>
      <c r="H169" t="s">
        <v>339</v>
      </c>
      <c r="I169" t="s">
        <v>2598</v>
      </c>
      <c r="J169" s="2">
        <v>12000</v>
      </c>
    </row>
    <row r="170" spans="1:10">
      <c r="A170">
        <v>2110020280</v>
      </c>
      <c r="B170">
        <v>200</v>
      </c>
      <c r="C170" t="s">
        <v>504</v>
      </c>
      <c r="D170" t="s">
        <v>2708</v>
      </c>
      <c r="E170" s="2">
        <v>12000</v>
      </c>
      <c r="F170" t="s">
        <v>7897</v>
      </c>
      <c r="G170">
        <v>2310210185</v>
      </c>
      <c r="H170" t="s">
        <v>341</v>
      </c>
      <c r="I170" t="s">
        <v>2598</v>
      </c>
      <c r="J170" s="2">
        <v>12000</v>
      </c>
    </row>
    <row r="171" spans="1:10">
      <c r="A171">
        <v>2110020280</v>
      </c>
      <c r="B171">
        <v>210</v>
      </c>
      <c r="C171" t="s">
        <v>504</v>
      </c>
      <c r="D171" t="s">
        <v>2708</v>
      </c>
      <c r="E171" s="2">
        <v>12000</v>
      </c>
      <c r="F171" t="s">
        <v>7897</v>
      </c>
      <c r="G171">
        <v>2310210186</v>
      </c>
      <c r="H171" t="s">
        <v>380</v>
      </c>
      <c r="I171" t="s">
        <v>2598</v>
      </c>
      <c r="J171" s="2">
        <v>12000</v>
      </c>
    </row>
    <row r="172" spans="1:10">
      <c r="A172">
        <v>2110020280</v>
      </c>
      <c r="B172">
        <v>220</v>
      </c>
      <c r="C172" t="s">
        <v>504</v>
      </c>
      <c r="D172" t="s">
        <v>2708</v>
      </c>
      <c r="E172" s="2">
        <v>12000</v>
      </c>
      <c r="F172" t="s">
        <v>7897</v>
      </c>
      <c r="G172">
        <v>2310210187</v>
      </c>
      <c r="H172" t="s">
        <v>382</v>
      </c>
      <c r="I172" t="s">
        <v>2598</v>
      </c>
      <c r="J172" s="2">
        <v>12000</v>
      </c>
    </row>
    <row r="173" spans="1:10">
      <c r="A173">
        <v>2110020280</v>
      </c>
      <c r="B173">
        <v>230</v>
      </c>
      <c r="C173" t="s">
        <v>504</v>
      </c>
      <c r="D173" t="s">
        <v>2708</v>
      </c>
      <c r="E173" s="2">
        <v>12000</v>
      </c>
      <c r="F173" t="s">
        <v>7897</v>
      </c>
      <c r="G173">
        <v>2310210188</v>
      </c>
      <c r="H173" t="s">
        <v>384</v>
      </c>
      <c r="I173" t="s">
        <v>2598</v>
      </c>
      <c r="J173" s="2">
        <v>12000</v>
      </c>
    </row>
    <row r="174" spans="1:10">
      <c r="A174">
        <v>2110020280</v>
      </c>
      <c r="B174">
        <v>240</v>
      </c>
      <c r="C174" t="s">
        <v>504</v>
      </c>
      <c r="D174" t="s">
        <v>2708</v>
      </c>
      <c r="E174" s="2">
        <v>12000</v>
      </c>
      <c r="F174" t="s">
        <v>7897</v>
      </c>
      <c r="G174">
        <v>2310210189</v>
      </c>
      <c r="H174" t="s">
        <v>503</v>
      </c>
      <c r="I174" t="s">
        <v>2598</v>
      </c>
      <c r="J174" s="2">
        <v>12000</v>
      </c>
    </row>
    <row r="175" spans="1:10">
      <c r="A175">
        <v>2110020280</v>
      </c>
      <c r="B175">
        <v>250</v>
      </c>
      <c r="C175" t="s">
        <v>504</v>
      </c>
      <c r="D175" t="s">
        <v>2708</v>
      </c>
      <c r="E175" s="2">
        <v>12000</v>
      </c>
      <c r="F175" t="s">
        <v>7897</v>
      </c>
      <c r="G175">
        <v>2320050820</v>
      </c>
      <c r="H175" t="s">
        <v>2098</v>
      </c>
      <c r="I175" t="s">
        <v>2598</v>
      </c>
      <c r="J175" s="2">
        <v>12000</v>
      </c>
    </row>
    <row r="176" spans="1:10">
      <c r="A176">
        <v>2110020280</v>
      </c>
      <c r="B176">
        <v>260</v>
      </c>
      <c r="C176" t="s">
        <v>504</v>
      </c>
      <c r="D176" t="s">
        <v>2708</v>
      </c>
      <c r="E176" s="2">
        <v>12000</v>
      </c>
      <c r="F176" t="s">
        <v>7897</v>
      </c>
      <c r="G176">
        <v>2500030345</v>
      </c>
      <c r="H176" t="s">
        <v>2097</v>
      </c>
      <c r="I176" t="s">
        <v>2598</v>
      </c>
      <c r="J176" s="2">
        <v>265</v>
      </c>
    </row>
    <row r="177" spans="1:10">
      <c r="A177">
        <v>2110020287</v>
      </c>
      <c r="B177">
        <v>10</v>
      </c>
      <c r="C177" t="s">
        <v>790</v>
      </c>
      <c r="D177" t="s">
        <v>2598</v>
      </c>
      <c r="E177" s="2">
        <v>6000</v>
      </c>
      <c r="F177" t="s">
        <v>7899</v>
      </c>
      <c r="G177">
        <v>2310090238</v>
      </c>
      <c r="H177" t="s">
        <v>788</v>
      </c>
      <c r="I177" t="s">
        <v>2598</v>
      </c>
      <c r="J177" s="2">
        <v>6000</v>
      </c>
    </row>
    <row r="178" spans="1:10">
      <c r="A178">
        <v>2110020287</v>
      </c>
      <c r="B178">
        <v>20</v>
      </c>
      <c r="C178" t="s">
        <v>790</v>
      </c>
      <c r="D178" t="s">
        <v>2598</v>
      </c>
      <c r="E178" s="2">
        <v>6000</v>
      </c>
      <c r="F178" t="s">
        <v>7899</v>
      </c>
      <c r="G178">
        <v>2310160372</v>
      </c>
      <c r="H178" t="s">
        <v>2201</v>
      </c>
      <c r="I178" t="s">
        <v>2598</v>
      </c>
      <c r="J178" s="2">
        <v>6000</v>
      </c>
    </row>
    <row r="179" spans="1:10">
      <c r="A179">
        <v>2110020287</v>
      </c>
      <c r="B179">
        <v>30</v>
      </c>
      <c r="C179" t="s">
        <v>790</v>
      </c>
      <c r="D179" t="s">
        <v>2598</v>
      </c>
      <c r="E179" s="2">
        <v>6000</v>
      </c>
      <c r="F179" t="s">
        <v>7899</v>
      </c>
      <c r="G179">
        <v>2310160529</v>
      </c>
      <c r="H179" t="s">
        <v>203</v>
      </c>
      <c r="I179" t="s">
        <v>2598</v>
      </c>
      <c r="J179" s="2">
        <v>6000</v>
      </c>
    </row>
    <row r="180" spans="1:10">
      <c r="A180">
        <v>2110020287</v>
      </c>
      <c r="B180">
        <v>40</v>
      </c>
      <c r="C180" t="s">
        <v>790</v>
      </c>
      <c r="D180" t="s">
        <v>2598</v>
      </c>
      <c r="E180" s="2">
        <v>6000</v>
      </c>
      <c r="F180" t="s">
        <v>7899</v>
      </c>
      <c r="G180">
        <v>2310160534</v>
      </c>
      <c r="H180" t="s">
        <v>33</v>
      </c>
      <c r="I180" t="s">
        <v>2598</v>
      </c>
      <c r="J180" s="2">
        <v>6000</v>
      </c>
    </row>
    <row r="181" spans="1:10">
      <c r="A181">
        <v>2110020287</v>
      </c>
      <c r="B181">
        <v>50</v>
      </c>
      <c r="C181" t="s">
        <v>790</v>
      </c>
      <c r="D181" t="s">
        <v>2598</v>
      </c>
      <c r="E181" s="2">
        <v>6000</v>
      </c>
      <c r="F181" t="s">
        <v>7899</v>
      </c>
      <c r="G181">
        <v>2410170037</v>
      </c>
      <c r="H181" t="s">
        <v>1712</v>
      </c>
      <c r="I181" t="s">
        <v>2598</v>
      </c>
      <c r="J181" s="2">
        <v>6000</v>
      </c>
    </row>
    <row r="182" spans="1:10">
      <c r="A182">
        <v>2110020287</v>
      </c>
      <c r="B182">
        <v>60</v>
      </c>
      <c r="C182" t="s">
        <v>790</v>
      </c>
      <c r="D182" t="s">
        <v>2598</v>
      </c>
      <c r="E182" s="2">
        <v>6000</v>
      </c>
      <c r="F182" t="s">
        <v>7899</v>
      </c>
      <c r="G182">
        <v>2410170050</v>
      </c>
      <c r="H182" t="s">
        <v>1713</v>
      </c>
      <c r="I182" t="s">
        <v>2598</v>
      </c>
      <c r="J182" s="2">
        <v>6000</v>
      </c>
    </row>
    <row r="183" spans="1:10">
      <c r="A183">
        <v>2110020287</v>
      </c>
      <c r="B183">
        <v>70</v>
      </c>
      <c r="C183" t="s">
        <v>790</v>
      </c>
      <c r="D183" t="s">
        <v>2598</v>
      </c>
      <c r="E183" s="2">
        <v>6000</v>
      </c>
      <c r="F183" t="s">
        <v>7899</v>
      </c>
      <c r="G183">
        <v>2320050488</v>
      </c>
      <c r="H183" t="s">
        <v>2157</v>
      </c>
      <c r="I183" t="s">
        <v>2598</v>
      </c>
      <c r="J183" s="2">
        <v>500</v>
      </c>
    </row>
    <row r="184" spans="1:10">
      <c r="A184">
        <v>2110020287</v>
      </c>
      <c r="B184">
        <v>80</v>
      </c>
      <c r="C184" t="s">
        <v>790</v>
      </c>
      <c r="D184" t="s">
        <v>2598</v>
      </c>
      <c r="E184" s="2">
        <v>6000</v>
      </c>
      <c r="F184" t="s">
        <v>7899</v>
      </c>
      <c r="G184">
        <v>2500030097</v>
      </c>
      <c r="H184" t="s">
        <v>1715</v>
      </c>
      <c r="I184" t="s">
        <v>2598</v>
      </c>
      <c r="J184" s="2">
        <v>11</v>
      </c>
    </row>
    <row r="185" spans="1:10">
      <c r="A185">
        <v>2110020287</v>
      </c>
      <c r="B185">
        <v>90</v>
      </c>
      <c r="C185" t="s">
        <v>790</v>
      </c>
      <c r="D185" t="s">
        <v>2598</v>
      </c>
      <c r="E185" s="2">
        <v>6000</v>
      </c>
      <c r="F185" t="s">
        <v>7899</v>
      </c>
      <c r="G185">
        <v>2410110091</v>
      </c>
      <c r="H185" t="s">
        <v>1763</v>
      </c>
      <c r="I185" t="s">
        <v>4407</v>
      </c>
      <c r="J185" s="2">
        <v>27.6</v>
      </c>
    </row>
    <row r="186" spans="1:10">
      <c r="A186">
        <v>2110020288</v>
      </c>
      <c r="B186">
        <v>10</v>
      </c>
      <c r="C186" t="s">
        <v>81</v>
      </c>
      <c r="D186" t="s">
        <v>2598</v>
      </c>
      <c r="E186" s="2">
        <v>6000</v>
      </c>
      <c r="F186" t="s">
        <v>7899</v>
      </c>
      <c r="G186">
        <v>2310090238</v>
      </c>
      <c r="H186" t="s">
        <v>788</v>
      </c>
      <c r="I186" t="s">
        <v>2598</v>
      </c>
      <c r="J186" s="2">
        <v>6000</v>
      </c>
    </row>
    <row r="187" spans="1:10">
      <c r="A187">
        <v>2110020288</v>
      </c>
      <c r="B187">
        <v>20</v>
      </c>
      <c r="C187" t="s">
        <v>81</v>
      </c>
      <c r="D187" t="s">
        <v>2598</v>
      </c>
      <c r="E187" s="2">
        <v>6000</v>
      </c>
      <c r="F187" t="s">
        <v>7899</v>
      </c>
      <c r="G187">
        <v>2310160373</v>
      </c>
      <c r="H187" t="s">
        <v>2203</v>
      </c>
      <c r="I187" t="s">
        <v>2598</v>
      </c>
      <c r="J187" s="2">
        <v>6000</v>
      </c>
    </row>
    <row r="188" spans="1:10">
      <c r="A188">
        <v>2110020288</v>
      </c>
      <c r="B188">
        <v>30</v>
      </c>
      <c r="C188" t="s">
        <v>81</v>
      </c>
      <c r="D188" t="s">
        <v>2598</v>
      </c>
      <c r="E188" s="2">
        <v>6000</v>
      </c>
      <c r="F188" t="s">
        <v>7899</v>
      </c>
      <c r="G188">
        <v>2310160528</v>
      </c>
      <c r="H188" t="s">
        <v>315</v>
      </c>
      <c r="I188" t="s">
        <v>2598</v>
      </c>
      <c r="J188" s="2">
        <v>6000</v>
      </c>
    </row>
    <row r="189" spans="1:10">
      <c r="A189">
        <v>2110020288</v>
      </c>
      <c r="B189">
        <v>40</v>
      </c>
      <c r="C189" t="s">
        <v>81</v>
      </c>
      <c r="D189" t="s">
        <v>2598</v>
      </c>
      <c r="E189" s="2">
        <v>6000</v>
      </c>
      <c r="F189" t="s">
        <v>7899</v>
      </c>
      <c r="G189">
        <v>2310160537</v>
      </c>
      <c r="H189" t="s">
        <v>201</v>
      </c>
      <c r="I189" t="s">
        <v>2598</v>
      </c>
      <c r="J189" s="2">
        <v>6000</v>
      </c>
    </row>
    <row r="190" spans="1:10">
      <c r="A190">
        <v>2110020288</v>
      </c>
      <c r="B190">
        <v>50</v>
      </c>
      <c r="C190" t="s">
        <v>81</v>
      </c>
      <c r="D190" t="s">
        <v>2598</v>
      </c>
      <c r="E190" s="2">
        <v>6000</v>
      </c>
      <c r="F190" t="s">
        <v>7899</v>
      </c>
      <c r="G190">
        <v>2410170037</v>
      </c>
      <c r="H190" t="s">
        <v>1712</v>
      </c>
      <c r="I190" t="s">
        <v>2598</v>
      </c>
      <c r="J190" s="2">
        <v>6000</v>
      </c>
    </row>
    <row r="191" spans="1:10">
      <c r="A191">
        <v>2110020288</v>
      </c>
      <c r="B191">
        <v>60</v>
      </c>
      <c r="C191" t="s">
        <v>81</v>
      </c>
      <c r="D191" t="s">
        <v>2598</v>
      </c>
      <c r="E191" s="2">
        <v>6000</v>
      </c>
      <c r="F191" t="s">
        <v>7899</v>
      </c>
      <c r="G191">
        <v>2410170050</v>
      </c>
      <c r="H191" t="s">
        <v>1713</v>
      </c>
      <c r="I191" t="s">
        <v>2598</v>
      </c>
      <c r="J191" s="2">
        <v>6000</v>
      </c>
    </row>
    <row r="192" spans="1:10">
      <c r="A192">
        <v>2110020288</v>
      </c>
      <c r="B192">
        <v>70</v>
      </c>
      <c r="C192" t="s">
        <v>81</v>
      </c>
      <c r="D192" t="s">
        <v>2598</v>
      </c>
      <c r="E192" s="2">
        <v>6000</v>
      </c>
      <c r="F192" t="s">
        <v>7899</v>
      </c>
      <c r="G192">
        <v>2320050489</v>
      </c>
      <c r="H192" t="s">
        <v>2159</v>
      </c>
      <c r="I192" t="s">
        <v>2598</v>
      </c>
      <c r="J192" s="2">
        <v>500</v>
      </c>
    </row>
    <row r="193" spans="1:10">
      <c r="A193">
        <v>2110020288</v>
      </c>
      <c r="B193">
        <v>80</v>
      </c>
      <c r="C193" t="s">
        <v>81</v>
      </c>
      <c r="D193" t="s">
        <v>2598</v>
      </c>
      <c r="E193" s="2">
        <v>6000</v>
      </c>
      <c r="F193" t="s">
        <v>7899</v>
      </c>
      <c r="G193">
        <v>2500030097</v>
      </c>
      <c r="H193" t="s">
        <v>1715</v>
      </c>
      <c r="I193" t="s">
        <v>2598</v>
      </c>
      <c r="J193" s="2">
        <v>11</v>
      </c>
    </row>
    <row r="194" spans="1:10">
      <c r="A194">
        <v>2110020288</v>
      </c>
      <c r="B194">
        <v>90</v>
      </c>
      <c r="C194" t="s">
        <v>81</v>
      </c>
      <c r="D194" t="s">
        <v>2598</v>
      </c>
      <c r="E194" s="2">
        <v>6000</v>
      </c>
      <c r="F194" t="s">
        <v>7899</v>
      </c>
      <c r="G194">
        <v>2410110090</v>
      </c>
      <c r="H194" t="s">
        <v>1711</v>
      </c>
      <c r="I194" t="s">
        <v>4407</v>
      </c>
      <c r="J194" s="2">
        <v>27.6</v>
      </c>
    </row>
    <row r="195" spans="1:10">
      <c r="A195">
        <v>2110020289</v>
      </c>
      <c r="B195">
        <v>10</v>
      </c>
      <c r="C195" t="s">
        <v>789</v>
      </c>
      <c r="D195" t="s">
        <v>2598</v>
      </c>
      <c r="E195" s="2">
        <v>6000</v>
      </c>
      <c r="F195" t="s">
        <v>7899</v>
      </c>
      <c r="G195">
        <v>2310090238</v>
      </c>
      <c r="H195" t="s">
        <v>788</v>
      </c>
      <c r="I195" t="s">
        <v>2598</v>
      </c>
      <c r="J195" s="2">
        <v>6000</v>
      </c>
    </row>
    <row r="196" spans="1:10">
      <c r="A196">
        <v>2110020289</v>
      </c>
      <c r="B196">
        <v>20</v>
      </c>
      <c r="C196" t="s">
        <v>789</v>
      </c>
      <c r="D196" t="s">
        <v>2598</v>
      </c>
      <c r="E196" s="2">
        <v>6000</v>
      </c>
      <c r="F196" t="s">
        <v>7899</v>
      </c>
      <c r="G196">
        <v>2310160374</v>
      </c>
      <c r="H196" t="s">
        <v>2205</v>
      </c>
      <c r="I196" t="s">
        <v>2598</v>
      </c>
      <c r="J196" s="2">
        <v>6000</v>
      </c>
    </row>
    <row r="197" spans="1:10">
      <c r="A197">
        <v>2110020289</v>
      </c>
      <c r="B197">
        <v>30</v>
      </c>
      <c r="C197" t="s">
        <v>789</v>
      </c>
      <c r="D197" t="s">
        <v>2598</v>
      </c>
      <c r="E197" s="2">
        <v>6000</v>
      </c>
      <c r="F197" t="s">
        <v>7899</v>
      </c>
      <c r="G197">
        <v>2310160530</v>
      </c>
      <c r="H197" t="s">
        <v>41</v>
      </c>
      <c r="I197" t="s">
        <v>2598</v>
      </c>
      <c r="J197" s="2">
        <v>6000</v>
      </c>
    </row>
    <row r="198" spans="1:10">
      <c r="A198">
        <v>2110020289</v>
      </c>
      <c r="B198">
        <v>40</v>
      </c>
      <c r="C198" t="s">
        <v>789</v>
      </c>
      <c r="D198" t="s">
        <v>2598</v>
      </c>
      <c r="E198" s="2">
        <v>6000</v>
      </c>
      <c r="F198" t="s">
        <v>7899</v>
      </c>
      <c r="G198">
        <v>2310160535</v>
      </c>
      <c r="H198" t="s">
        <v>238</v>
      </c>
      <c r="I198" t="s">
        <v>2598</v>
      </c>
      <c r="J198" s="2">
        <v>6000</v>
      </c>
    </row>
    <row r="199" spans="1:10">
      <c r="A199">
        <v>2110020289</v>
      </c>
      <c r="B199">
        <v>50</v>
      </c>
      <c r="C199" t="s">
        <v>789</v>
      </c>
      <c r="D199" t="s">
        <v>2598</v>
      </c>
      <c r="E199" s="2">
        <v>6000</v>
      </c>
      <c r="F199" t="s">
        <v>7899</v>
      </c>
      <c r="G199">
        <v>2410170037</v>
      </c>
      <c r="H199" t="s">
        <v>1712</v>
      </c>
      <c r="I199" t="s">
        <v>2598</v>
      </c>
      <c r="J199" s="2">
        <v>6000</v>
      </c>
    </row>
    <row r="200" spans="1:10">
      <c r="A200">
        <v>2110020289</v>
      </c>
      <c r="B200">
        <v>60</v>
      </c>
      <c r="C200" t="s">
        <v>789</v>
      </c>
      <c r="D200" t="s">
        <v>2598</v>
      </c>
      <c r="E200" s="2">
        <v>6000</v>
      </c>
      <c r="F200" t="s">
        <v>7899</v>
      </c>
      <c r="G200">
        <v>2410170050</v>
      </c>
      <c r="H200" t="s">
        <v>1713</v>
      </c>
      <c r="I200" t="s">
        <v>2598</v>
      </c>
      <c r="J200" s="2">
        <v>6000</v>
      </c>
    </row>
    <row r="201" spans="1:10">
      <c r="A201">
        <v>2110020289</v>
      </c>
      <c r="B201">
        <v>70</v>
      </c>
      <c r="C201" t="s">
        <v>789</v>
      </c>
      <c r="D201" t="s">
        <v>2598</v>
      </c>
      <c r="E201" s="2">
        <v>6000</v>
      </c>
      <c r="F201" t="s">
        <v>7899</v>
      </c>
      <c r="G201">
        <v>2320050490</v>
      </c>
      <c r="H201" t="s">
        <v>2165</v>
      </c>
      <c r="I201" t="s">
        <v>2598</v>
      </c>
      <c r="J201" s="2">
        <v>500</v>
      </c>
    </row>
    <row r="202" spans="1:10">
      <c r="A202">
        <v>2110020289</v>
      </c>
      <c r="B202">
        <v>80</v>
      </c>
      <c r="C202" t="s">
        <v>789</v>
      </c>
      <c r="D202" t="s">
        <v>2598</v>
      </c>
      <c r="E202" s="2">
        <v>6000</v>
      </c>
      <c r="F202" t="s">
        <v>7899</v>
      </c>
      <c r="G202">
        <v>2500030097</v>
      </c>
      <c r="H202" t="s">
        <v>1715</v>
      </c>
      <c r="I202" t="s">
        <v>2598</v>
      </c>
      <c r="J202" s="2">
        <v>11</v>
      </c>
    </row>
    <row r="203" spans="1:10">
      <c r="A203">
        <v>2110020289</v>
      </c>
      <c r="B203">
        <v>90</v>
      </c>
      <c r="C203" t="s">
        <v>789</v>
      </c>
      <c r="D203" t="s">
        <v>2598</v>
      </c>
      <c r="E203" s="2">
        <v>6000</v>
      </c>
      <c r="F203" t="s">
        <v>7899</v>
      </c>
      <c r="G203">
        <v>2410110089</v>
      </c>
      <c r="H203" t="s">
        <v>1716</v>
      </c>
      <c r="I203" t="s">
        <v>4407</v>
      </c>
      <c r="J203" s="2">
        <v>27.6</v>
      </c>
    </row>
    <row r="204" spans="1:10">
      <c r="A204">
        <v>2110020290</v>
      </c>
      <c r="B204">
        <v>10</v>
      </c>
      <c r="C204" t="s">
        <v>3599</v>
      </c>
      <c r="D204" t="s">
        <v>2598</v>
      </c>
      <c r="E204" s="2">
        <v>6000</v>
      </c>
      <c r="F204" t="s">
        <v>7899</v>
      </c>
      <c r="G204">
        <v>2310090238</v>
      </c>
      <c r="H204" t="s">
        <v>788</v>
      </c>
      <c r="I204" t="s">
        <v>2598</v>
      </c>
      <c r="J204" s="2">
        <v>6000</v>
      </c>
    </row>
    <row r="205" spans="1:10">
      <c r="A205">
        <v>2110020290</v>
      </c>
      <c r="B205">
        <v>20</v>
      </c>
      <c r="C205" t="s">
        <v>3599</v>
      </c>
      <c r="D205" t="s">
        <v>2598</v>
      </c>
      <c r="E205" s="2">
        <v>6000</v>
      </c>
      <c r="F205" t="s">
        <v>7899</v>
      </c>
      <c r="G205">
        <v>2310160375</v>
      </c>
      <c r="H205" t="s">
        <v>2204</v>
      </c>
      <c r="I205" t="s">
        <v>2598</v>
      </c>
      <c r="J205" s="2">
        <v>6000</v>
      </c>
    </row>
    <row r="206" spans="1:10">
      <c r="A206">
        <v>2110020290</v>
      </c>
      <c r="B206">
        <v>30</v>
      </c>
      <c r="C206" t="s">
        <v>3599</v>
      </c>
      <c r="D206" t="s">
        <v>2598</v>
      </c>
      <c r="E206" s="2">
        <v>6000</v>
      </c>
      <c r="F206" t="s">
        <v>7899</v>
      </c>
      <c r="G206">
        <v>2310160531</v>
      </c>
      <c r="H206" t="s">
        <v>275</v>
      </c>
      <c r="I206" t="s">
        <v>2598</v>
      </c>
      <c r="J206" s="2">
        <v>6000</v>
      </c>
    </row>
    <row r="207" spans="1:10">
      <c r="A207">
        <v>2110020290</v>
      </c>
      <c r="B207">
        <v>40</v>
      </c>
      <c r="C207" t="s">
        <v>3599</v>
      </c>
      <c r="D207" t="s">
        <v>2598</v>
      </c>
      <c r="E207" s="2">
        <v>6000</v>
      </c>
      <c r="F207" t="s">
        <v>7899</v>
      </c>
      <c r="G207">
        <v>2310160536</v>
      </c>
      <c r="H207" t="s">
        <v>277</v>
      </c>
      <c r="I207" t="s">
        <v>2598</v>
      </c>
      <c r="J207" s="2">
        <v>6000</v>
      </c>
    </row>
    <row r="208" spans="1:10">
      <c r="A208">
        <v>2110020290</v>
      </c>
      <c r="B208">
        <v>50</v>
      </c>
      <c r="C208" t="s">
        <v>3599</v>
      </c>
      <c r="D208" t="s">
        <v>2598</v>
      </c>
      <c r="E208" s="2">
        <v>6000</v>
      </c>
      <c r="F208" t="s">
        <v>7899</v>
      </c>
      <c r="G208">
        <v>2410170037</v>
      </c>
      <c r="H208" t="s">
        <v>1712</v>
      </c>
      <c r="I208" t="s">
        <v>2598</v>
      </c>
      <c r="J208" s="2">
        <v>6000</v>
      </c>
    </row>
    <row r="209" spans="1:10">
      <c r="A209">
        <v>2110020290</v>
      </c>
      <c r="B209">
        <v>60</v>
      </c>
      <c r="C209" t="s">
        <v>3599</v>
      </c>
      <c r="D209" t="s">
        <v>2598</v>
      </c>
      <c r="E209" s="2">
        <v>6000</v>
      </c>
      <c r="F209" t="s">
        <v>7899</v>
      </c>
      <c r="G209">
        <v>2410170050</v>
      </c>
      <c r="H209" t="s">
        <v>1713</v>
      </c>
      <c r="I209" t="s">
        <v>2598</v>
      </c>
      <c r="J209" s="2">
        <v>6000</v>
      </c>
    </row>
    <row r="210" spans="1:10">
      <c r="A210">
        <v>2110020290</v>
      </c>
      <c r="B210">
        <v>70</v>
      </c>
      <c r="C210" t="s">
        <v>3599</v>
      </c>
      <c r="D210" t="s">
        <v>2598</v>
      </c>
      <c r="E210" s="2">
        <v>6000</v>
      </c>
      <c r="F210" t="s">
        <v>7899</v>
      </c>
      <c r="G210">
        <v>2320050491</v>
      </c>
      <c r="H210" t="s">
        <v>5111</v>
      </c>
      <c r="I210" t="s">
        <v>2598</v>
      </c>
      <c r="J210" s="2">
        <v>500</v>
      </c>
    </row>
    <row r="211" spans="1:10">
      <c r="A211">
        <v>2110020290</v>
      </c>
      <c r="B211">
        <v>80</v>
      </c>
      <c r="C211" t="s">
        <v>3599</v>
      </c>
      <c r="D211" t="s">
        <v>2598</v>
      </c>
      <c r="E211" s="2">
        <v>6000</v>
      </c>
      <c r="F211" t="s">
        <v>7899</v>
      </c>
      <c r="G211">
        <v>2500030097</v>
      </c>
      <c r="H211" t="s">
        <v>1715</v>
      </c>
      <c r="I211" t="s">
        <v>2598</v>
      </c>
      <c r="J211" s="2">
        <v>11</v>
      </c>
    </row>
    <row r="212" spans="1:10">
      <c r="A212">
        <v>2110020290</v>
      </c>
      <c r="B212">
        <v>90</v>
      </c>
      <c r="C212" t="s">
        <v>3599</v>
      </c>
      <c r="D212" t="s">
        <v>2598</v>
      </c>
      <c r="E212" s="2">
        <v>6000</v>
      </c>
      <c r="F212" t="s">
        <v>7899</v>
      </c>
      <c r="G212">
        <v>2410110088</v>
      </c>
      <c r="H212" t="s">
        <v>1719</v>
      </c>
      <c r="I212" t="s">
        <v>4407</v>
      </c>
      <c r="J212" s="2">
        <v>27.6</v>
      </c>
    </row>
    <row r="213" spans="1:10">
      <c r="A213">
        <v>2110020316</v>
      </c>
      <c r="B213">
        <v>10</v>
      </c>
      <c r="C213" t="s">
        <v>426</v>
      </c>
      <c r="D213" t="s">
        <v>2598</v>
      </c>
      <c r="E213" s="2">
        <v>12000</v>
      </c>
      <c r="F213" t="s">
        <v>7898</v>
      </c>
      <c r="G213">
        <v>2310090509</v>
      </c>
      <c r="H213" t="s">
        <v>425</v>
      </c>
      <c r="I213" t="s">
        <v>2598</v>
      </c>
      <c r="J213" s="2">
        <v>12000</v>
      </c>
    </row>
    <row r="214" spans="1:10">
      <c r="A214">
        <v>2110020316</v>
      </c>
      <c r="B214">
        <v>20</v>
      </c>
      <c r="C214" t="s">
        <v>426</v>
      </c>
      <c r="D214" t="s">
        <v>2598</v>
      </c>
      <c r="E214" s="2">
        <v>12000</v>
      </c>
      <c r="F214" t="s">
        <v>7898</v>
      </c>
      <c r="G214">
        <v>2310160243</v>
      </c>
      <c r="H214" t="s">
        <v>847</v>
      </c>
      <c r="I214" t="s">
        <v>2598</v>
      </c>
      <c r="J214" s="2">
        <v>12000</v>
      </c>
    </row>
    <row r="215" spans="1:10">
      <c r="A215">
        <v>2110020316</v>
      </c>
      <c r="B215">
        <v>30</v>
      </c>
      <c r="C215" t="s">
        <v>426</v>
      </c>
      <c r="D215" t="s">
        <v>2598</v>
      </c>
      <c r="E215" s="2">
        <v>12000</v>
      </c>
      <c r="F215" t="s">
        <v>7898</v>
      </c>
      <c r="G215">
        <v>2310160253</v>
      </c>
      <c r="H215" t="s">
        <v>928</v>
      </c>
      <c r="I215" t="s">
        <v>2598</v>
      </c>
      <c r="J215" s="2">
        <v>12000</v>
      </c>
    </row>
    <row r="216" spans="1:10">
      <c r="A216">
        <v>2110020316</v>
      </c>
      <c r="B216">
        <v>40</v>
      </c>
      <c r="C216" t="s">
        <v>426</v>
      </c>
      <c r="D216" t="s">
        <v>2598</v>
      </c>
      <c r="E216" s="2">
        <v>12000</v>
      </c>
      <c r="F216" t="s">
        <v>7898</v>
      </c>
      <c r="G216">
        <v>2410170037</v>
      </c>
      <c r="H216" t="s">
        <v>1712</v>
      </c>
      <c r="I216" t="s">
        <v>2598</v>
      </c>
      <c r="J216" s="2">
        <v>12000</v>
      </c>
    </row>
    <row r="217" spans="1:10">
      <c r="A217">
        <v>2110020316</v>
      </c>
      <c r="B217">
        <v>50</v>
      </c>
      <c r="C217" t="s">
        <v>426</v>
      </c>
      <c r="D217" t="s">
        <v>2598</v>
      </c>
      <c r="E217" s="2">
        <v>12000</v>
      </c>
      <c r="F217" t="s">
        <v>7898</v>
      </c>
      <c r="G217">
        <v>2410170233</v>
      </c>
      <c r="H217" t="s">
        <v>1737</v>
      </c>
      <c r="I217" t="s">
        <v>2598</v>
      </c>
      <c r="J217" s="2">
        <v>12000</v>
      </c>
    </row>
    <row r="218" spans="1:10">
      <c r="A218">
        <v>2110020316</v>
      </c>
      <c r="B218">
        <v>60</v>
      </c>
      <c r="C218" t="s">
        <v>426</v>
      </c>
      <c r="D218" t="s">
        <v>2598</v>
      </c>
      <c r="E218" s="2">
        <v>12000</v>
      </c>
      <c r="F218" t="s">
        <v>7898</v>
      </c>
      <c r="G218">
        <v>2320040429</v>
      </c>
      <c r="H218" t="s">
        <v>2002</v>
      </c>
      <c r="I218" t="s">
        <v>2598</v>
      </c>
      <c r="J218" s="2">
        <v>1000</v>
      </c>
    </row>
    <row r="219" spans="1:10">
      <c r="A219">
        <v>2110020316</v>
      </c>
      <c r="B219">
        <v>70</v>
      </c>
      <c r="C219" t="s">
        <v>426</v>
      </c>
      <c r="D219" t="s">
        <v>2598</v>
      </c>
      <c r="E219" s="2">
        <v>12000</v>
      </c>
      <c r="F219" t="s">
        <v>7898</v>
      </c>
      <c r="G219">
        <v>2500030097</v>
      </c>
      <c r="H219" t="s">
        <v>1715</v>
      </c>
      <c r="I219" t="s">
        <v>2598</v>
      </c>
      <c r="J219" s="2">
        <v>21</v>
      </c>
    </row>
    <row r="220" spans="1:10">
      <c r="A220">
        <v>2110020316</v>
      </c>
      <c r="B220">
        <v>80</v>
      </c>
      <c r="C220" t="s">
        <v>426</v>
      </c>
      <c r="D220" t="s">
        <v>2598</v>
      </c>
      <c r="E220" s="2">
        <v>12000</v>
      </c>
      <c r="F220" t="s">
        <v>7898</v>
      </c>
      <c r="G220">
        <v>2310180039</v>
      </c>
      <c r="H220" t="s">
        <v>639</v>
      </c>
      <c r="I220" t="s">
        <v>4407</v>
      </c>
      <c r="J220" s="2">
        <v>42</v>
      </c>
    </row>
    <row r="221" spans="1:10">
      <c r="A221">
        <v>2110020317</v>
      </c>
      <c r="B221">
        <v>10</v>
      </c>
      <c r="C221" t="s">
        <v>574</v>
      </c>
      <c r="D221" t="s">
        <v>2598</v>
      </c>
      <c r="E221" s="2">
        <v>12000</v>
      </c>
      <c r="F221" t="s">
        <v>7898</v>
      </c>
      <c r="G221">
        <v>2310090358</v>
      </c>
      <c r="H221" t="s">
        <v>572</v>
      </c>
      <c r="I221" t="s">
        <v>2598</v>
      </c>
      <c r="J221" s="2">
        <v>12000</v>
      </c>
    </row>
    <row r="222" spans="1:10">
      <c r="A222">
        <v>2110020317</v>
      </c>
      <c r="B222">
        <v>20</v>
      </c>
      <c r="C222" t="s">
        <v>574</v>
      </c>
      <c r="D222" t="s">
        <v>2598</v>
      </c>
      <c r="E222" s="2">
        <v>12000</v>
      </c>
      <c r="F222" t="s">
        <v>7898</v>
      </c>
      <c r="G222">
        <v>2310160247</v>
      </c>
      <c r="H222" t="s">
        <v>714</v>
      </c>
      <c r="I222" t="s">
        <v>2598</v>
      </c>
      <c r="J222" s="2">
        <v>12000</v>
      </c>
    </row>
    <row r="223" spans="1:10">
      <c r="A223">
        <v>2110020317</v>
      </c>
      <c r="B223">
        <v>30</v>
      </c>
      <c r="C223" t="s">
        <v>574</v>
      </c>
      <c r="D223" t="s">
        <v>2598</v>
      </c>
      <c r="E223" s="2">
        <v>12000</v>
      </c>
      <c r="F223" t="s">
        <v>7898</v>
      </c>
      <c r="G223">
        <v>2310160257</v>
      </c>
      <c r="H223" t="s">
        <v>915</v>
      </c>
      <c r="I223" t="s">
        <v>2598</v>
      </c>
      <c r="J223" s="2">
        <v>12000</v>
      </c>
    </row>
    <row r="224" spans="1:10">
      <c r="A224">
        <v>2110020317</v>
      </c>
      <c r="B224">
        <v>40</v>
      </c>
      <c r="C224" t="s">
        <v>574</v>
      </c>
      <c r="D224" t="s">
        <v>2598</v>
      </c>
      <c r="E224" s="2">
        <v>12000</v>
      </c>
      <c r="F224" t="s">
        <v>7898</v>
      </c>
      <c r="G224">
        <v>2410170037</v>
      </c>
      <c r="H224" t="s">
        <v>1712</v>
      </c>
      <c r="I224" t="s">
        <v>2598</v>
      </c>
      <c r="J224" s="2">
        <v>12000</v>
      </c>
    </row>
    <row r="225" spans="1:10">
      <c r="A225">
        <v>2110020317</v>
      </c>
      <c r="B225">
        <v>50</v>
      </c>
      <c r="C225" t="s">
        <v>574</v>
      </c>
      <c r="D225" t="s">
        <v>2598</v>
      </c>
      <c r="E225" s="2">
        <v>12000</v>
      </c>
      <c r="F225" t="s">
        <v>7898</v>
      </c>
      <c r="G225">
        <v>2410170233</v>
      </c>
      <c r="H225" t="s">
        <v>1737</v>
      </c>
      <c r="I225" t="s">
        <v>2598</v>
      </c>
      <c r="J225" s="2">
        <v>12000</v>
      </c>
    </row>
    <row r="226" spans="1:10">
      <c r="A226">
        <v>2110020317</v>
      </c>
      <c r="B226">
        <v>60</v>
      </c>
      <c r="C226" t="s">
        <v>574</v>
      </c>
      <c r="D226" t="s">
        <v>2598</v>
      </c>
      <c r="E226" s="2">
        <v>12000</v>
      </c>
      <c r="F226" t="s">
        <v>7898</v>
      </c>
      <c r="G226">
        <v>2320050685</v>
      </c>
      <c r="H226" t="s">
        <v>2001</v>
      </c>
      <c r="I226" t="s">
        <v>2598</v>
      </c>
      <c r="J226" s="2">
        <v>1000</v>
      </c>
    </row>
    <row r="227" spans="1:10">
      <c r="A227">
        <v>2110020317</v>
      </c>
      <c r="B227">
        <v>70</v>
      </c>
      <c r="C227" t="s">
        <v>574</v>
      </c>
      <c r="D227" t="s">
        <v>2598</v>
      </c>
      <c r="E227" s="2">
        <v>12000</v>
      </c>
      <c r="F227" t="s">
        <v>7898</v>
      </c>
      <c r="G227">
        <v>2500030097</v>
      </c>
      <c r="H227" t="s">
        <v>1715</v>
      </c>
      <c r="I227" t="s">
        <v>2598</v>
      </c>
      <c r="J227" s="2">
        <v>21</v>
      </c>
    </row>
    <row r="228" spans="1:10">
      <c r="A228">
        <v>2110020317</v>
      </c>
      <c r="B228">
        <v>80</v>
      </c>
      <c r="C228" t="s">
        <v>574</v>
      </c>
      <c r="D228" t="s">
        <v>2598</v>
      </c>
      <c r="E228" s="2">
        <v>12000</v>
      </c>
      <c r="F228" t="s">
        <v>7898</v>
      </c>
      <c r="G228">
        <v>2310180047</v>
      </c>
      <c r="H228" t="s">
        <v>642</v>
      </c>
      <c r="I228" t="s">
        <v>4407</v>
      </c>
      <c r="J228" s="2">
        <v>42</v>
      </c>
    </row>
    <row r="229" spans="1:10">
      <c r="A229">
        <v>2110020318</v>
      </c>
      <c r="B229">
        <v>10</v>
      </c>
      <c r="C229" t="s">
        <v>707</v>
      </c>
      <c r="D229" t="s">
        <v>2598</v>
      </c>
      <c r="E229" s="2">
        <v>12000</v>
      </c>
      <c r="F229" t="s">
        <v>7898</v>
      </c>
      <c r="G229">
        <v>2310090510</v>
      </c>
      <c r="H229" t="s">
        <v>922</v>
      </c>
      <c r="I229" t="s">
        <v>2598</v>
      </c>
      <c r="J229" s="2">
        <v>12000</v>
      </c>
    </row>
    <row r="230" spans="1:10">
      <c r="A230">
        <v>2110020318</v>
      </c>
      <c r="B230">
        <v>20</v>
      </c>
      <c r="C230" t="s">
        <v>707</v>
      </c>
      <c r="D230" t="s">
        <v>2598</v>
      </c>
      <c r="E230" s="2">
        <v>12000</v>
      </c>
      <c r="F230" t="s">
        <v>7898</v>
      </c>
      <c r="G230">
        <v>2310160244</v>
      </c>
      <c r="H230" t="s">
        <v>917</v>
      </c>
      <c r="I230" t="s">
        <v>2598</v>
      </c>
      <c r="J230" s="2">
        <v>12000</v>
      </c>
    </row>
    <row r="231" spans="1:10">
      <c r="A231">
        <v>2110020318</v>
      </c>
      <c r="B231">
        <v>30</v>
      </c>
      <c r="C231" t="s">
        <v>707</v>
      </c>
      <c r="D231" t="s">
        <v>2598</v>
      </c>
      <c r="E231" s="2">
        <v>12000</v>
      </c>
      <c r="F231" t="s">
        <v>7898</v>
      </c>
      <c r="G231">
        <v>2310160254</v>
      </c>
      <c r="H231" t="s">
        <v>825</v>
      </c>
      <c r="I231" t="s">
        <v>2598</v>
      </c>
      <c r="J231" s="2">
        <v>12000</v>
      </c>
    </row>
    <row r="232" spans="1:10">
      <c r="A232">
        <v>2110020318</v>
      </c>
      <c r="B232">
        <v>40</v>
      </c>
      <c r="C232" t="s">
        <v>707</v>
      </c>
      <c r="D232" t="s">
        <v>2598</v>
      </c>
      <c r="E232" s="2">
        <v>12000</v>
      </c>
      <c r="F232" t="s">
        <v>7898</v>
      </c>
      <c r="G232">
        <v>2410170037</v>
      </c>
      <c r="H232" t="s">
        <v>1712</v>
      </c>
      <c r="I232" t="s">
        <v>2598</v>
      </c>
      <c r="J232" s="2">
        <v>12000</v>
      </c>
    </row>
    <row r="233" spans="1:10">
      <c r="A233">
        <v>2110020318</v>
      </c>
      <c r="B233">
        <v>50</v>
      </c>
      <c r="C233" t="s">
        <v>707</v>
      </c>
      <c r="D233" t="s">
        <v>2598</v>
      </c>
      <c r="E233" s="2">
        <v>12000</v>
      </c>
      <c r="F233" t="s">
        <v>7898</v>
      </c>
      <c r="G233">
        <v>2410170233</v>
      </c>
      <c r="H233" t="s">
        <v>1737</v>
      </c>
      <c r="I233" t="s">
        <v>2598</v>
      </c>
      <c r="J233" s="2">
        <v>12000</v>
      </c>
    </row>
    <row r="234" spans="1:10">
      <c r="A234">
        <v>2110020318</v>
      </c>
      <c r="B234">
        <v>60</v>
      </c>
      <c r="C234" t="s">
        <v>707</v>
      </c>
      <c r="D234" t="s">
        <v>2598</v>
      </c>
      <c r="E234" s="2">
        <v>12000</v>
      </c>
      <c r="F234" t="s">
        <v>7898</v>
      </c>
      <c r="G234">
        <v>2320050685</v>
      </c>
      <c r="H234" t="s">
        <v>2001</v>
      </c>
      <c r="I234" t="s">
        <v>2598</v>
      </c>
      <c r="J234" s="2">
        <v>1000</v>
      </c>
    </row>
    <row r="235" spans="1:10">
      <c r="A235">
        <v>2110020318</v>
      </c>
      <c r="B235">
        <v>70</v>
      </c>
      <c r="C235" t="s">
        <v>707</v>
      </c>
      <c r="D235" t="s">
        <v>2598</v>
      </c>
      <c r="E235" s="2">
        <v>12000</v>
      </c>
      <c r="F235" t="s">
        <v>7898</v>
      </c>
      <c r="G235">
        <v>2500030097</v>
      </c>
      <c r="H235" t="s">
        <v>1715</v>
      </c>
      <c r="I235" t="s">
        <v>2598</v>
      </c>
      <c r="J235" s="2">
        <v>21</v>
      </c>
    </row>
    <row r="236" spans="1:10">
      <c r="A236">
        <v>2110020318</v>
      </c>
      <c r="B236">
        <v>80</v>
      </c>
      <c r="C236" t="s">
        <v>707</v>
      </c>
      <c r="D236" t="s">
        <v>2598</v>
      </c>
      <c r="E236" s="2">
        <v>12000</v>
      </c>
      <c r="F236" t="s">
        <v>7898</v>
      </c>
      <c r="G236">
        <v>2310180051</v>
      </c>
      <c r="H236" t="s">
        <v>640</v>
      </c>
      <c r="I236" t="s">
        <v>4407</v>
      </c>
      <c r="J236" s="2">
        <v>42</v>
      </c>
    </row>
    <row r="237" spans="1:10">
      <c r="A237">
        <v>2110020319</v>
      </c>
      <c r="B237">
        <v>10</v>
      </c>
      <c r="C237" t="s">
        <v>575</v>
      </c>
      <c r="D237" t="s">
        <v>2598</v>
      </c>
      <c r="E237" s="2">
        <v>12000</v>
      </c>
      <c r="F237" t="s">
        <v>7898</v>
      </c>
      <c r="G237">
        <v>2310090512</v>
      </c>
      <c r="H237" t="s">
        <v>920</v>
      </c>
      <c r="I237" t="s">
        <v>2598</v>
      </c>
      <c r="J237" s="2">
        <v>12000</v>
      </c>
    </row>
    <row r="238" spans="1:10">
      <c r="A238">
        <v>2110020319</v>
      </c>
      <c r="B238">
        <v>20</v>
      </c>
      <c r="C238" t="s">
        <v>575</v>
      </c>
      <c r="D238" t="s">
        <v>2598</v>
      </c>
      <c r="E238" s="2">
        <v>12000</v>
      </c>
      <c r="F238" t="s">
        <v>7898</v>
      </c>
      <c r="G238">
        <v>2310160246</v>
      </c>
      <c r="H238" t="s">
        <v>861</v>
      </c>
      <c r="I238" t="s">
        <v>2598</v>
      </c>
      <c r="J238" s="2">
        <v>12000</v>
      </c>
    </row>
    <row r="239" spans="1:10">
      <c r="A239">
        <v>2110020319</v>
      </c>
      <c r="B239">
        <v>30</v>
      </c>
      <c r="C239" t="s">
        <v>575</v>
      </c>
      <c r="D239" t="s">
        <v>2598</v>
      </c>
      <c r="E239" s="2">
        <v>12000</v>
      </c>
      <c r="F239" t="s">
        <v>7898</v>
      </c>
      <c r="G239">
        <v>2310160256</v>
      </c>
      <c r="H239" t="s">
        <v>914</v>
      </c>
      <c r="I239" t="s">
        <v>2598</v>
      </c>
      <c r="J239" s="2">
        <v>12000</v>
      </c>
    </row>
    <row r="240" spans="1:10">
      <c r="A240">
        <v>2110020319</v>
      </c>
      <c r="B240">
        <v>40</v>
      </c>
      <c r="C240" t="s">
        <v>575</v>
      </c>
      <c r="D240" t="s">
        <v>2598</v>
      </c>
      <c r="E240" s="2">
        <v>12000</v>
      </c>
      <c r="F240" t="s">
        <v>7898</v>
      </c>
      <c r="G240">
        <v>2410170037</v>
      </c>
      <c r="H240" t="s">
        <v>1712</v>
      </c>
      <c r="I240" t="s">
        <v>2598</v>
      </c>
      <c r="J240" s="2">
        <v>12000</v>
      </c>
    </row>
    <row r="241" spans="1:10">
      <c r="A241">
        <v>2110020319</v>
      </c>
      <c r="B241">
        <v>50</v>
      </c>
      <c r="C241" t="s">
        <v>575</v>
      </c>
      <c r="D241" t="s">
        <v>2598</v>
      </c>
      <c r="E241" s="2">
        <v>12000</v>
      </c>
      <c r="F241" t="s">
        <v>7898</v>
      </c>
      <c r="G241">
        <v>2410170233</v>
      </c>
      <c r="H241" t="s">
        <v>1737</v>
      </c>
      <c r="I241" t="s">
        <v>2598</v>
      </c>
      <c r="J241" s="2">
        <v>12000</v>
      </c>
    </row>
    <row r="242" spans="1:10">
      <c r="A242">
        <v>2110020319</v>
      </c>
      <c r="B242">
        <v>60</v>
      </c>
      <c r="C242" t="s">
        <v>575</v>
      </c>
      <c r="D242" t="s">
        <v>2598</v>
      </c>
      <c r="E242" s="2">
        <v>12000</v>
      </c>
      <c r="F242" t="s">
        <v>7898</v>
      </c>
      <c r="G242">
        <v>2320050685</v>
      </c>
      <c r="H242" t="s">
        <v>2001</v>
      </c>
      <c r="I242" t="s">
        <v>2598</v>
      </c>
      <c r="J242" s="2">
        <v>1000</v>
      </c>
    </row>
    <row r="243" spans="1:10">
      <c r="A243">
        <v>2110020319</v>
      </c>
      <c r="B243">
        <v>70</v>
      </c>
      <c r="C243" t="s">
        <v>575</v>
      </c>
      <c r="D243" t="s">
        <v>2598</v>
      </c>
      <c r="E243" s="2">
        <v>12000</v>
      </c>
      <c r="F243" t="s">
        <v>7898</v>
      </c>
      <c r="G243">
        <v>2500030097</v>
      </c>
      <c r="H243" t="s">
        <v>1715</v>
      </c>
      <c r="I243" t="s">
        <v>2598</v>
      </c>
      <c r="J243" s="2">
        <v>21</v>
      </c>
    </row>
    <row r="244" spans="1:10">
      <c r="A244">
        <v>2110020319</v>
      </c>
      <c r="B244">
        <v>80</v>
      </c>
      <c r="C244" t="s">
        <v>575</v>
      </c>
      <c r="D244" t="s">
        <v>2598</v>
      </c>
      <c r="E244" s="2">
        <v>12000</v>
      </c>
      <c r="F244" t="s">
        <v>7898</v>
      </c>
      <c r="G244">
        <v>2310180037</v>
      </c>
      <c r="H244" t="s">
        <v>641</v>
      </c>
      <c r="I244" t="s">
        <v>4407</v>
      </c>
      <c r="J244" s="2">
        <v>42</v>
      </c>
    </row>
    <row r="245" spans="1:10">
      <c r="A245">
        <v>2110020320</v>
      </c>
      <c r="B245">
        <v>10</v>
      </c>
      <c r="C245" t="s">
        <v>708</v>
      </c>
      <c r="D245" t="s">
        <v>2598</v>
      </c>
      <c r="E245" s="2">
        <v>12000</v>
      </c>
      <c r="F245" t="s">
        <v>7898</v>
      </c>
      <c r="G245">
        <v>2310090511</v>
      </c>
      <c r="H245" t="s">
        <v>921</v>
      </c>
      <c r="I245" t="s">
        <v>2598</v>
      </c>
      <c r="J245" s="2">
        <v>12000</v>
      </c>
    </row>
    <row r="246" spans="1:10">
      <c r="A246">
        <v>2110020320</v>
      </c>
      <c r="B246">
        <v>20</v>
      </c>
      <c r="C246" t="s">
        <v>708</v>
      </c>
      <c r="D246" t="s">
        <v>2598</v>
      </c>
      <c r="E246" s="2">
        <v>12000</v>
      </c>
      <c r="F246" t="s">
        <v>7898</v>
      </c>
      <c r="G246">
        <v>2310160245</v>
      </c>
      <c r="H246" t="s">
        <v>829</v>
      </c>
      <c r="I246" t="s">
        <v>2598</v>
      </c>
      <c r="J246" s="2">
        <v>12000</v>
      </c>
    </row>
    <row r="247" spans="1:10">
      <c r="A247">
        <v>2110020320</v>
      </c>
      <c r="B247">
        <v>30</v>
      </c>
      <c r="C247" t="s">
        <v>708</v>
      </c>
      <c r="D247" t="s">
        <v>2598</v>
      </c>
      <c r="E247" s="2">
        <v>12000</v>
      </c>
      <c r="F247" t="s">
        <v>7898</v>
      </c>
      <c r="G247">
        <v>2310160255</v>
      </c>
      <c r="H247" t="s">
        <v>916</v>
      </c>
      <c r="I247" t="s">
        <v>2598</v>
      </c>
      <c r="J247" s="2">
        <v>12000</v>
      </c>
    </row>
    <row r="248" spans="1:10">
      <c r="A248">
        <v>2110020320</v>
      </c>
      <c r="B248">
        <v>40</v>
      </c>
      <c r="C248" t="s">
        <v>708</v>
      </c>
      <c r="D248" t="s">
        <v>2598</v>
      </c>
      <c r="E248" s="2">
        <v>12000</v>
      </c>
      <c r="F248" t="s">
        <v>7898</v>
      </c>
      <c r="G248">
        <v>2410170037</v>
      </c>
      <c r="H248" t="s">
        <v>1712</v>
      </c>
      <c r="I248" t="s">
        <v>2598</v>
      </c>
      <c r="J248" s="2">
        <v>12000</v>
      </c>
    </row>
    <row r="249" spans="1:10">
      <c r="A249">
        <v>2110020320</v>
      </c>
      <c r="B249">
        <v>50</v>
      </c>
      <c r="C249" t="s">
        <v>708</v>
      </c>
      <c r="D249" t="s">
        <v>2598</v>
      </c>
      <c r="E249" s="2">
        <v>12000</v>
      </c>
      <c r="F249" t="s">
        <v>7898</v>
      </c>
      <c r="G249">
        <v>2410170233</v>
      </c>
      <c r="H249" t="s">
        <v>1737</v>
      </c>
      <c r="I249" t="s">
        <v>2598</v>
      </c>
      <c r="J249" s="2">
        <v>12000</v>
      </c>
    </row>
    <row r="250" spans="1:10">
      <c r="A250">
        <v>2110020320</v>
      </c>
      <c r="B250">
        <v>60</v>
      </c>
      <c r="C250" t="s">
        <v>708</v>
      </c>
      <c r="D250" t="s">
        <v>2598</v>
      </c>
      <c r="E250" s="2">
        <v>12000</v>
      </c>
      <c r="F250" t="s">
        <v>7898</v>
      </c>
      <c r="G250">
        <v>2320050685</v>
      </c>
      <c r="H250" t="s">
        <v>2001</v>
      </c>
      <c r="I250" t="s">
        <v>2598</v>
      </c>
      <c r="J250" s="2">
        <v>1000</v>
      </c>
    </row>
    <row r="251" spans="1:10">
      <c r="A251">
        <v>2110020320</v>
      </c>
      <c r="B251">
        <v>70</v>
      </c>
      <c r="C251" t="s">
        <v>708</v>
      </c>
      <c r="D251" t="s">
        <v>2598</v>
      </c>
      <c r="E251" s="2">
        <v>12000</v>
      </c>
      <c r="F251" t="s">
        <v>7898</v>
      </c>
      <c r="G251">
        <v>2500030097</v>
      </c>
      <c r="H251" t="s">
        <v>1715</v>
      </c>
      <c r="I251" t="s">
        <v>2598</v>
      </c>
      <c r="J251" s="2">
        <v>21</v>
      </c>
    </row>
    <row r="252" spans="1:10">
      <c r="A252">
        <v>2110020320</v>
      </c>
      <c r="B252">
        <v>80</v>
      </c>
      <c r="C252" t="s">
        <v>708</v>
      </c>
      <c r="D252" t="s">
        <v>2598</v>
      </c>
      <c r="E252" s="2">
        <v>12000</v>
      </c>
      <c r="F252" t="s">
        <v>7898</v>
      </c>
      <c r="G252">
        <v>2310180050</v>
      </c>
      <c r="H252" t="s">
        <v>571</v>
      </c>
      <c r="I252" t="s">
        <v>4407</v>
      </c>
      <c r="J252" s="2">
        <v>42</v>
      </c>
    </row>
    <row r="253" spans="1:10">
      <c r="A253">
        <v>2110020321</v>
      </c>
      <c r="B253">
        <v>10</v>
      </c>
      <c r="C253" t="s">
        <v>576</v>
      </c>
      <c r="D253" t="s">
        <v>2598</v>
      </c>
      <c r="E253" s="2">
        <v>12000</v>
      </c>
      <c r="F253" t="s">
        <v>7898</v>
      </c>
      <c r="G253">
        <v>2310090508</v>
      </c>
      <c r="H253" t="s">
        <v>573</v>
      </c>
      <c r="I253" t="s">
        <v>2598</v>
      </c>
      <c r="J253" s="2">
        <v>12000</v>
      </c>
    </row>
    <row r="254" spans="1:10">
      <c r="A254">
        <v>2110020321</v>
      </c>
      <c r="B254">
        <v>20</v>
      </c>
      <c r="C254" t="s">
        <v>576</v>
      </c>
      <c r="D254" t="s">
        <v>2598</v>
      </c>
      <c r="E254" s="2">
        <v>12000</v>
      </c>
      <c r="F254" t="s">
        <v>7898</v>
      </c>
      <c r="G254">
        <v>2310160242</v>
      </c>
      <c r="H254" t="s">
        <v>827</v>
      </c>
      <c r="I254" t="s">
        <v>2598</v>
      </c>
      <c r="J254" s="2">
        <v>12000</v>
      </c>
    </row>
    <row r="255" spans="1:10">
      <c r="A255">
        <v>2110020321</v>
      </c>
      <c r="B255">
        <v>30</v>
      </c>
      <c r="C255" t="s">
        <v>576</v>
      </c>
      <c r="D255" t="s">
        <v>2598</v>
      </c>
      <c r="E255" s="2">
        <v>12000</v>
      </c>
      <c r="F255" t="s">
        <v>7898</v>
      </c>
      <c r="G255">
        <v>2310160252</v>
      </c>
      <c r="H255" t="s">
        <v>927</v>
      </c>
      <c r="I255" t="s">
        <v>2598</v>
      </c>
      <c r="J255" s="2">
        <v>12000</v>
      </c>
    </row>
    <row r="256" spans="1:10">
      <c r="A256">
        <v>2110020321</v>
      </c>
      <c r="B256">
        <v>40</v>
      </c>
      <c r="C256" t="s">
        <v>576</v>
      </c>
      <c r="D256" t="s">
        <v>2598</v>
      </c>
      <c r="E256" s="2">
        <v>12000</v>
      </c>
      <c r="F256" t="s">
        <v>7898</v>
      </c>
      <c r="G256">
        <v>2410170037</v>
      </c>
      <c r="H256" t="s">
        <v>1712</v>
      </c>
      <c r="I256" t="s">
        <v>2598</v>
      </c>
      <c r="J256" s="2">
        <v>12000</v>
      </c>
    </row>
    <row r="257" spans="1:10">
      <c r="A257">
        <v>2110020321</v>
      </c>
      <c r="B257">
        <v>50</v>
      </c>
      <c r="C257" t="s">
        <v>576</v>
      </c>
      <c r="D257" t="s">
        <v>2598</v>
      </c>
      <c r="E257" s="2">
        <v>12000</v>
      </c>
      <c r="F257" t="s">
        <v>7898</v>
      </c>
      <c r="G257">
        <v>2410170233</v>
      </c>
      <c r="H257" t="s">
        <v>1737</v>
      </c>
      <c r="I257" t="s">
        <v>2598</v>
      </c>
      <c r="J257" s="2">
        <v>12000</v>
      </c>
    </row>
    <row r="258" spans="1:10">
      <c r="A258">
        <v>2110020321</v>
      </c>
      <c r="B258">
        <v>60</v>
      </c>
      <c r="C258" t="s">
        <v>576</v>
      </c>
      <c r="D258" t="s">
        <v>2598</v>
      </c>
      <c r="E258" s="2">
        <v>12000</v>
      </c>
      <c r="F258" t="s">
        <v>7898</v>
      </c>
      <c r="G258">
        <v>2320040429</v>
      </c>
      <c r="H258" t="s">
        <v>2002</v>
      </c>
      <c r="I258" t="s">
        <v>2598</v>
      </c>
      <c r="J258" s="2">
        <v>1000</v>
      </c>
    </row>
    <row r="259" spans="1:10">
      <c r="A259">
        <v>2110020321</v>
      </c>
      <c r="B259">
        <v>70</v>
      </c>
      <c r="C259" t="s">
        <v>576</v>
      </c>
      <c r="D259" t="s">
        <v>2598</v>
      </c>
      <c r="E259" s="2">
        <v>12000</v>
      </c>
      <c r="F259" t="s">
        <v>7898</v>
      </c>
      <c r="G259">
        <v>2500030097</v>
      </c>
      <c r="H259" t="s">
        <v>1715</v>
      </c>
      <c r="I259" t="s">
        <v>2598</v>
      </c>
      <c r="J259" s="2">
        <v>21</v>
      </c>
    </row>
    <row r="260" spans="1:10">
      <c r="A260">
        <v>2110020321</v>
      </c>
      <c r="B260">
        <v>80</v>
      </c>
      <c r="C260" t="s">
        <v>576</v>
      </c>
      <c r="D260" t="s">
        <v>2598</v>
      </c>
      <c r="E260" s="2">
        <v>12000</v>
      </c>
      <c r="F260" t="s">
        <v>7898</v>
      </c>
      <c r="G260">
        <v>2310180035</v>
      </c>
      <c r="H260" t="s">
        <v>578</v>
      </c>
      <c r="I260" t="s">
        <v>4407</v>
      </c>
      <c r="J260" s="2">
        <v>42</v>
      </c>
    </row>
    <row r="261" spans="1:10">
      <c r="A261">
        <v>2110020322</v>
      </c>
      <c r="B261">
        <v>10</v>
      </c>
      <c r="C261" t="s">
        <v>243</v>
      </c>
      <c r="D261" t="s">
        <v>2598</v>
      </c>
      <c r="E261" s="2">
        <v>20000</v>
      </c>
      <c r="F261" t="s">
        <v>7898</v>
      </c>
      <c r="G261">
        <v>2310210149</v>
      </c>
      <c r="H261" t="s">
        <v>68</v>
      </c>
      <c r="I261" t="s">
        <v>2598</v>
      </c>
      <c r="J261" s="2">
        <v>20000</v>
      </c>
    </row>
    <row r="262" spans="1:10">
      <c r="A262">
        <v>2110020322</v>
      </c>
      <c r="B262">
        <v>20</v>
      </c>
      <c r="C262" t="s">
        <v>243</v>
      </c>
      <c r="D262" t="s">
        <v>2598</v>
      </c>
      <c r="E262" s="2">
        <v>20000</v>
      </c>
      <c r="F262" t="s">
        <v>7898</v>
      </c>
      <c r="G262">
        <v>2310210150</v>
      </c>
      <c r="H262" t="s">
        <v>142</v>
      </c>
      <c r="I262" t="s">
        <v>2598</v>
      </c>
      <c r="J262" s="2">
        <v>20000</v>
      </c>
    </row>
    <row r="263" spans="1:10">
      <c r="A263">
        <v>2110020322</v>
      </c>
      <c r="B263">
        <v>30</v>
      </c>
      <c r="C263" t="s">
        <v>243</v>
      </c>
      <c r="D263" t="s">
        <v>2598</v>
      </c>
      <c r="E263" s="2">
        <v>20000</v>
      </c>
      <c r="F263" t="s">
        <v>7898</v>
      </c>
      <c r="G263">
        <v>2310210151</v>
      </c>
      <c r="H263" t="s">
        <v>66</v>
      </c>
      <c r="I263" t="s">
        <v>2598</v>
      </c>
      <c r="J263" s="2">
        <v>20000</v>
      </c>
    </row>
    <row r="264" spans="1:10">
      <c r="A264">
        <v>2110020322</v>
      </c>
      <c r="B264">
        <v>40</v>
      </c>
      <c r="C264" t="s">
        <v>243</v>
      </c>
      <c r="D264" t="s">
        <v>2598</v>
      </c>
      <c r="E264" s="2">
        <v>20000</v>
      </c>
      <c r="F264" t="s">
        <v>7898</v>
      </c>
      <c r="G264">
        <v>2310210152</v>
      </c>
      <c r="H264" t="s">
        <v>86</v>
      </c>
      <c r="I264" t="s">
        <v>2598</v>
      </c>
      <c r="J264" s="2">
        <v>20000</v>
      </c>
    </row>
    <row r="265" spans="1:10">
      <c r="A265">
        <v>2110020322</v>
      </c>
      <c r="B265">
        <v>50</v>
      </c>
      <c r="C265" t="s">
        <v>243</v>
      </c>
      <c r="D265" t="s">
        <v>2598</v>
      </c>
      <c r="E265" s="2">
        <v>20000</v>
      </c>
      <c r="F265" t="s">
        <v>7898</v>
      </c>
      <c r="G265">
        <v>2310210153</v>
      </c>
      <c r="H265" t="s">
        <v>62</v>
      </c>
      <c r="I265" t="s">
        <v>2598</v>
      </c>
      <c r="J265" s="2">
        <v>20000</v>
      </c>
    </row>
    <row r="266" spans="1:10">
      <c r="A266">
        <v>2110020322</v>
      </c>
      <c r="B266">
        <v>60</v>
      </c>
      <c r="C266" t="s">
        <v>243</v>
      </c>
      <c r="D266" t="s">
        <v>2598</v>
      </c>
      <c r="E266" s="2">
        <v>20000</v>
      </c>
      <c r="F266" t="s">
        <v>7898</v>
      </c>
      <c r="G266">
        <v>2310210154</v>
      </c>
      <c r="H266" t="s">
        <v>141</v>
      </c>
      <c r="I266" t="s">
        <v>2598</v>
      </c>
      <c r="J266" s="2">
        <v>20000</v>
      </c>
    </row>
    <row r="267" spans="1:10">
      <c r="A267">
        <v>2110020322</v>
      </c>
      <c r="B267">
        <v>70</v>
      </c>
      <c r="C267" t="s">
        <v>243</v>
      </c>
      <c r="D267" t="s">
        <v>2598</v>
      </c>
      <c r="E267" s="2">
        <v>20000</v>
      </c>
      <c r="F267" t="s">
        <v>7898</v>
      </c>
      <c r="G267">
        <v>2310210155</v>
      </c>
      <c r="H267" t="s">
        <v>67</v>
      </c>
      <c r="I267" t="s">
        <v>2598</v>
      </c>
      <c r="J267" s="2">
        <v>20000</v>
      </c>
    </row>
    <row r="268" spans="1:10">
      <c r="A268">
        <v>2110020322</v>
      </c>
      <c r="B268">
        <v>80</v>
      </c>
      <c r="C268" t="s">
        <v>243</v>
      </c>
      <c r="D268" t="s">
        <v>2598</v>
      </c>
      <c r="E268" s="2">
        <v>20000</v>
      </c>
      <c r="F268" t="s">
        <v>7898</v>
      </c>
      <c r="G268">
        <v>2310210156</v>
      </c>
      <c r="H268" t="s">
        <v>65</v>
      </c>
      <c r="I268" t="s">
        <v>2598</v>
      </c>
      <c r="J268" s="2">
        <v>20000</v>
      </c>
    </row>
    <row r="269" spans="1:10">
      <c r="A269">
        <v>2110020322</v>
      </c>
      <c r="B269">
        <v>90</v>
      </c>
      <c r="C269" t="s">
        <v>243</v>
      </c>
      <c r="D269" t="s">
        <v>2598</v>
      </c>
      <c r="E269" s="2">
        <v>20000</v>
      </c>
      <c r="F269" t="s">
        <v>7898</v>
      </c>
      <c r="G269">
        <v>2310210157</v>
      </c>
      <c r="H269" t="s">
        <v>140</v>
      </c>
      <c r="I269" t="s">
        <v>2598</v>
      </c>
      <c r="J269" s="2">
        <v>20000</v>
      </c>
    </row>
    <row r="270" spans="1:10">
      <c r="A270">
        <v>2110020322</v>
      </c>
      <c r="B270">
        <v>100</v>
      </c>
      <c r="C270" t="s">
        <v>243</v>
      </c>
      <c r="D270" t="s">
        <v>2598</v>
      </c>
      <c r="E270" s="2">
        <v>20000</v>
      </c>
      <c r="F270" t="s">
        <v>7898</v>
      </c>
      <c r="G270">
        <v>2310210158</v>
      </c>
      <c r="H270" t="s">
        <v>63</v>
      </c>
      <c r="I270" t="s">
        <v>2598</v>
      </c>
      <c r="J270" s="2">
        <v>20000</v>
      </c>
    </row>
    <row r="271" spans="1:10">
      <c r="A271">
        <v>2110020322</v>
      </c>
      <c r="B271">
        <v>110</v>
      </c>
      <c r="C271" t="s">
        <v>243</v>
      </c>
      <c r="D271" t="s">
        <v>2598</v>
      </c>
      <c r="E271" s="2">
        <v>20000</v>
      </c>
      <c r="F271" t="s">
        <v>7898</v>
      </c>
      <c r="G271">
        <v>2310210160</v>
      </c>
      <c r="H271" t="s">
        <v>69</v>
      </c>
      <c r="I271" t="s">
        <v>2598</v>
      </c>
      <c r="J271" s="2">
        <v>20000</v>
      </c>
    </row>
    <row r="272" spans="1:10">
      <c r="A272">
        <v>2110020322</v>
      </c>
      <c r="B272">
        <v>120</v>
      </c>
      <c r="C272" t="s">
        <v>243</v>
      </c>
      <c r="D272" t="s">
        <v>2598</v>
      </c>
      <c r="E272" s="2">
        <v>20000</v>
      </c>
      <c r="F272" t="s">
        <v>7898</v>
      </c>
      <c r="G272">
        <v>2310210159</v>
      </c>
      <c r="H272" t="s">
        <v>61</v>
      </c>
      <c r="I272" t="s">
        <v>2598</v>
      </c>
      <c r="J272" s="2">
        <v>20000</v>
      </c>
    </row>
    <row r="273" spans="1:10">
      <c r="A273">
        <v>2110020322</v>
      </c>
      <c r="B273">
        <v>130</v>
      </c>
      <c r="C273" t="s">
        <v>243</v>
      </c>
      <c r="D273" t="s">
        <v>2598</v>
      </c>
      <c r="E273" s="2">
        <v>20000</v>
      </c>
      <c r="F273" t="s">
        <v>7898</v>
      </c>
      <c r="G273">
        <v>2500090087</v>
      </c>
      <c r="H273" t="s">
        <v>1961</v>
      </c>
      <c r="I273" t="s">
        <v>2598</v>
      </c>
      <c r="J273" s="2">
        <v>20000</v>
      </c>
    </row>
    <row r="274" spans="1:10">
      <c r="A274">
        <v>2110020322</v>
      </c>
      <c r="B274">
        <v>140</v>
      </c>
      <c r="C274" t="s">
        <v>243</v>
      </c>
      <c r="D274" t="s">
        <v>2598</v>
      </c>
      <c r="E274" s="2">
        <v>20000</v>
      </c>
      <c r="F274" t="s">
        <v>7898</v>
      </c>
      <c r="G274">
        <v>2320050737</v>
      </c>
      <c r="H274" t="s">
        <v>1994</v>
      </c>
      <c r="I274" t="s">
        <v>2598</v>
      </c>
      <c r="J274" s="2">
        <v>1667</v>
      </c>
    </row>
    <row r="275" spans="1:10">
      <c r="A275">
        <v>2110020322</v>
      </c>
      <c r="B275">
        <v>150</v>
      </c>
      <c r="C275" t="s">
        <v>243</v>
      </c>
      <c r="D275" t="s">
        <v>2598</v>
      </c>
      <c r="E275" s="2">
        <v>20000</v>
      </c>
      <c r="F275" t="s">
        <v>7898</v>
      </c>
      <c r="G275">
        <v>2500030258</v>
      </c>
      <c r="H275" t="s">
        <v>2003</v>
      </c>
      <c r="I275" t="s">
        <v>2598</v>
      </c>
      <c r="J275" s="2">
        <v>418</v>
      </c>
    </row>
    <row r="276" spans="1:10">
      <c r="A276">
        <v>2110020327</v>
      </c>
      <c r="B276">
        <v>10</v>
      </c>
      <c r="C276" t="s">
        <v>823</v>
      </c>
      <c r="D276" t="s">
        <v>2598</v>
      </c>
      <c r="E276" s="2">
        <v>12000</v>
      </c>
      <c r="F276" t="s">
        <v>7899</v>
      </c>
      <c r="G276">
        <v>2310210161</v>
      </c>
      <c r="H276" t="s">
        <v>717</v>
      </c>
      <c r="I276" t="s">
        <v>2598</v>
      </c>
      <c r="J276" s="2">
        <v>12000</v>
      </c>
    </row>
    <row r="277" spans="1:10">
      <c r="A277">
        <v>2110020327</v>
      </c>
      <c r="B277">
        <v>20</v>
      </c>
      <c r="C277" t="s">
        <v>823</v>
      </c>
      <c r="D277" t="s">
        <v>2598</v>
      </c>
      <c r="E277" s="2">
        <v>12000</v>
      </c>
      <c r="F277" t="s">
        <v>7899</v>
      </c>
      <c r="G277">
        <v>2310210162</v>
      </c>
      <c r="H277" t="s">
        <v>721</v>
      </c>
      <c r="I277" t="s">
        <v>2598</v>
      </c>
      <c r="J277" s="2">
        <v>12000</v>
      </c>
    </row>
    <row r="278" spans="1:10">
      <c r="A278">
        <v>2110020327</v>
      </c>
      <c r="B278">
        <v>30</v>
      </c>
      <c r="C278" t="s">
        <v>823</v>
      </c>
      <c r="D278" t="s">
        <v>2598</v>
      </c>
      <c r="E278" s="2">
        <v>12000</v>
      </c>
      <c r="F278" t="s">
        <v>7899</v>
      </c>
      <c r="G278">
        <v>2310210163</v>
      </c>
      <c r="H278" t="s">
        <v>715</v>
      </c>
      <c r="I278" t="s">
        <v>2598</v>
      </c>
      <c r="J278" s="2">
        <v>12000</v>
      </c>
    </row>
    <row r="279" spans="1:10">
      <c r="A279">
        <v>2110020327</v>
      </c>
      <c r="B279">
        <v>40</v>
      </c>
      <c r="C279" t="s">
        <v>823</v>
      </c>
      <c r="D279" t="s">
        <v>2598</v>
      </c>
      <c r="E279" s="2">
        <v>12000</v>
      </c>
      <c r="F279" t="s">
        <v>7899</v>
      </c>
      <c r="G279">
        <v>2310210164</v>
      </c>
      <c r="H279" t="s">
        <v>719</v>
      </c>
      <c r="I279" t="s">
        <v>2598</v>
      </c>
      <c r="J279" s="2">
        <v>12000</v>
      </c>
    </row>
    <row r="280" spans="1:10">
      <c r="A280">
        <v>2110020327</v>
      </c>
      <c r="B280">
        <v>50</v>
      </c>
      <c r="C280" t="s">
        <v>823</v>
      </c>
      <c r="D280" t="s">
        <v>2598</v>
      </c>
      <c r="E280" s="2">
        <v>12000</v>
      </c>
      <c r="F280" t="s">
        <v>7899</v>
      </c>
      <c r="G280">
        <v>2310210165</v>
      </c>
      <c r="H280" t="s">
        <v>716</v>
      </c>
      <c r="I280" t="s">
        <v>2598</v>
      </c>
      <c r="J280" s="2">
        <v>12000</v>
      </c>
    </row>
    <row r="281" spans="1:10">
      <c r="A281">
        <v>2110020327</v>
      </c>
      <c r="B281">
        <v>60</v>
      </c>
      <c r="C281" t="s">
        <v>823</v>
      </c>
      <c r="D281" t="s">
        <v>2598</v>
      </c>
      <c r="E281" s="2">
        <v>12000</v>
      </c>
      <c r="F281" t="s">
        <v>7899</v>
      </c>
      <c r="G281">
        <v>2310210166</v>
      </c>
      <c r="H281" t="s">
        <v>724</v>
      </c>
      <c r="I281" t="s">
        <v>2598</v>
      </c>
      <c r="J281" s="2">
        <v>12000</v>
      </c>
    </row>
    <row r="282" spans="1:10">
      <c r="A282">
        <v>2110020327</v>
      </c>
      <c r="B282">
        <v>70</v>
      </c>
      <c r="C282" t="s">
        <v>823</v>
      </c>
      <c r="D282" t="s">
        <v>2598</v>
      </c>
      <c r="E282" s="2">
        <v>12000</v>
      </c>
      <c r="F282" t="s">
        <v>7899</v>
      </c>
      <c r="G282">
        <v>2310210167</v>
      </c>
      <c r="H282" t="s">
        <v>722</v>
      </c>
      <c r="I282" t="s">
        <v>2598</v>
      </c>
      <c r="J282" s="2">
        <v>12000</v>
      </c>
    </row>
    <row r="283" spans="1:10">
      <c r="A283">
        <v>2110020327</v>
      </c>
      <c r="B283">
        <v>80</v>
      </c>
      <c r="C283" t="s">
        <v>823</v>
      </c>
      <c r="D283" t="s">
        <v>2598</v>
      </c>
      <c r="E283" s="2">
        <v>12000</v>
      </c>
      <c r="F283" t="s">
        <v>7899</v>
      </c>
      <c r="G283">
        <v>2310210168</v>
      </c>
      <c r="H283" t="s">
        <v>720</v>
      </c>
      <c r="I283" t="s">
        <v>2598</v>
      </c>
      <c r="J283" s="2">
        <v>12000</v>
      </c>
    </row>
    <row r="284" spans="1:10">
      <c r="A284">
        <v>2110020327</v>
      </c>
      <c r="B284">
        <v>90</v>
      </c>
      <c r="C284" t="s">
        <v>823</v>
      </c>
      <c r="D284" t="s">
        <v>2598</v>
      </c>
      <c r="E284" s="2">
        <v>12000</v>
      </c>
      <c r="F284" t="s">
        <v>7899</v>
      </c>
      <c r="G284">
        <v>2310210169</v>
      </c>
      <c r="H284" t="s">
        <v>718</v>
      </c>
      <c r="I284" t="s">
        <v>2598</v>
      </c>
      <c r="J284" s="2">
        <v>12000</v>
      </c>
    </row>
    <row r="285" spans="1:10">
      <c r="A285">
        <v>2110020327</v>
      </c>
      <c r="B285">
        <v>100</v>
      </c>
      <c r="C285" t="s">
        <v>823</v>
      </c>
      <c r="D285" t="s">
        <v>2598</v>
      </c>
      <c r="E285" s="2">
        <v>12000</v>
      </c>
      <c r="F285" t="s">
        <v>7899</v>
      </c>
      <c r="G285">
        <v>2310210170</v>
      </c>
      <c r="H285" t="s">
        <v>723</v>
      </c>
      <c r="I285" t="s">
        <v>2598</v>
      </c>
      <c r="J285" s="2">
        <v>12000</v>
      </c>
    </row>
    <row r="286" spans="1:10">
      <c r="A286">
        <v>2110020327</v>
      </c>
      <c r="B286">
        <v>110</v>
      </c>
      <c r="C286" t="s">
        <v>823</v>
      </c>
      <c r="D286" t="s">
        <v>2598</v>
      </c>
      <c r="E286" s="2">
        <v>12000</v>
      </c>
      <c r="F286" t="s">
        <v>7899</v>
      </c>
      <c r="G286">
        <v>2320050697</v>
      </c>
      <c r="H286" t="s">
        <v>1929</v>
      </c>
      <c r="I286" t="s">
        <v>2598</v>
      </c>
      <c r="J286" s="2">
        <v>12000</v>
      </c>
    </row>
    <row r="287" spans="1:10">
      <c r="A287">
        <v>2110020327</v>
      </c>
      <c r="B287">
        <v>120</v>
      </c>
      <c r="C287" t="s">
        <v>823</v>
      </c>
      <c r="D287" t="s">
        <v>2598</v>
      </c>
      <c r="E287" s="2">
        <v>12000</v>
      </c>
      <c r="F287" t="s">
        <v>7899</v>
      </c>
      <c r="G287">
        <v>2500030152</v>
      </c>
      <c r="H287" t="s">
        <v>1930</v>
      </c>
      <c r="I287" t="s">
        <v>2598</v>
      </c>
      <c r="J287" s="2">
        <v>336</v>
      </c>
    </row>
    <row r="288" spans="1:10">
      <c r="A288">
        <v>2110020341</v>
      </c>
      <c r="B288">
        <v>10</v>
      </c>
      <c r="C288" t="s">
        <v>507</v>
      </c>
      <c r="D288" t="s">
        <v>2708</v>
      </c>
      <c r="E288" s="2">
        <v>12000</v>
      </c>
      <c r="F288" t="s">
        <v>7899</v>
      </c>
      <c r="G288">
        <v>2310370136</v>
      </c>
      <c r="H288" t="s">
        <v>366</v>
      </c>
      <c r="I288" t="s">
        <v>2598</v>
      </c>
      <c r="J288" s="2">
        <v>12000</v>
      </c>
    </row>
    <row r="289" spans="1:10">
      <c r="A289">
        <v>2110020341</v>
      </c>
      <c r="B289">
        <v>20</v>
      </c>
      <c r="C289" t="s">
        <v>507</v>
      </c>
      <c r="D289" t="s">
        <v>2708</v>
      </c>
      <c r="E289" s="2">
        <v>12000</v>
      </c>
      <c r="F289" t="s">
        <v>7899</v>
      </c>
      <c r="G289">
        <v>2310370137</v>
      </c>
      <c r="H289" t="s">
        <v>364</v>
      </c>
      <c r="I289" t="s">
        <v>2598</v>
      </c>
      <c r="J289" s="2">
        <v>12000</v>
      </c>
    </row>
    <row r="290" spans="1:10">
      <c r="A290">
        <v>2110020341</v>
      </c>
      <c r="B290">
        <v>30</v>
      </c>
      <c r="C290" t="s">
        <v>507</v>
      </c>
      <c r="D290" t="s">
        <v>2708</v>
      </c>
      <c r="E290" s="2">
        <v>12000</v>
      </c>
      <c r="F290" t="s">
        <v>7899</v>
      </c>
      <c r="G290">
        <v>2310370139</v>
      </c>
      <c r="H290" t="s">
        <v>365</v>
      </c>
      <c r="I290" t="s">
        <v>2598</v>
      </c>
      <c r="J290" s="2">
        <v>12000</v>
      </c>
    </row>
    <row r="291" spans="1:10">
      <c r="A291">
        <v>2110020341</v>
      </c>
      <c r="B291">
        <v>40</v>
      </c>
      <c r="C291" t="s">
        <v>507</v>
      </c>
      <c r="D291" t="s">
        <v>2708</v>
      </c>
      <c r="E291" s="2">
        <v>12000</v>
      </c>
      <c r="F291" t="s">
        <v>7899</v>
      </c>
      <c r="G291">
        <v>2310370138</v>
      </c>
      <c r="H291" t="s">
        <v>363</v>
      </c>
      <c r="I291" t="s">
        <v>2598</v>
      </c>
      <c r="J291" s="2">
        <v>12000</v>
      </c>
    </row>
    <row r="292" spans="1:10">
      <c r="A292">
        <v>2110020341</v>
      </c>
      <c r="B292">
        <v>50</v>
      </c>
      <c r="C292" t="s">
        <v>507</v>
      </c>
      <c r="D292" t="s">
        <v>2708</v>
      </c>
      <c r="E292" s="2">
        <v>12000</v>
      </c>
      <c r="F292" t="s">
        <v>7899</v>
      </c>
      <c r="G292">
        <v>2320050803</v>
      </c>
      <c r="H292" t="s">
        <v>2000</v>
      </c>
      <c r="I292" t="s">
        <v>2598</v>
      </c>
      <c r="J292" s="2">
        <v>12000</v>
      </c>
    </row>
    <row r="293" spans="1:10">
      <c r="A293">
        <v>2110020341</v>
      </c>
      <c r="B293">
        <v>60</v>
      </c>
      <c r="C293" t="s">
        <v>507</v>
      </c>
      <c r="D293" t="s">
        <v>2708</v>
      </c>
      <c r="E293" s="2">
        <v>12000</v>
      </c>
      <c r="F293" t="s">
        <v>7899</v>
      </c>
      <c r="G293">
        <v>2320050808</v>
      </c>
      <c r="H293" t="s">
        <v>1999</v>
      </c>
      <c r="I293" t="s">
        <v>2598</v>
      </c>
      <c r="J293" s="2">
        <v>1000</v>
      </c>
    </row>
    <row r="294" spans="1:10">
      <c r="A294">
        <v>2110020341</v>
      </c>
      <c r="B294">
        <v>70</v>
      </c>
      <c r="C294" t="s">
        <v>507</v>
      </c>
      <c r="D294" t="s">
        <v>2708</v>
      </c>
      <c r="E294" s="2">
        <v>12000</v>
      </c>
      <c r="F294" t="s">
        <v>7899</v>
      </c>
      <c r="G294">
        <v>2500030178</v>
      </c>
      <c r="H294" t="s">
        <v>1924</v>
      </c>
      <c r="I294" t="s">
        <v>2598</v>
      </c>
      <c r="J294" s="2">
        <v>84</v>
      </c>
    </row>
    <row r="295" spans="1:10">
      <c r="A295">
        <v>2110020341</v>
      </c>
      <c r="B295">
        <v>80</v>
      </c>
      <c r="C295" t="s">
        <v>507</v>
      </c>
      <c r="D295" t="s">
        <v>2708</v>
      </c>
      <c r="E295" s="2">
        <v>12000</v>
      </c>
      <c r="F295" t="s">
        <v>7899</v>
      </c>
      <c r="G295">
        <v>2510020046</v>
      </c>
      <c r="H295" t="s">
        <v>1910</v>
      </c>
      <c r="I295" t="s">
        <v>2598</v>
      </c>
      <c r="J295" s="2">
        <v>24000</v>
      </c>
    </row>
    <row r="296" spans="1:10">
      <c r="A296">
        <v>2110020342</v>
      </c>
      <c r="B296">
        <v>10</v>
      </c>
      <c r="C296" t="s">
        <v>476</v>
      </c>
      <c r="D296" t="s">
        <v>2708</v>
      </c>
      <c r="E296" s="2">
        <v>12000</v>
      </c>
      <c r="F296" t="s">
        <v>7899</v>
      </c>
      <c r="G296">
        <v>2310370101</v>
      </c>
      <c r="H296" t="s">
        <v>361</v>
      </c>
      <c r="I296" t="s">
        <v>2598</v>
      </c>
      <c r="J296" s="2">
        <v>12000</v>
      </c>
    </row>
    <row r="297" spans="1:10">
      <c r="A297">
        <v>2110020342</v>
      </c>
      <c r="B297">
        <v>20</v>
      </c>
      <c r="C297" t="s">
        <v>476</v>
      </c>
      <c r="D297" t="s">
        <v>2708</v>
      </c>
      <c r="E297" s="2">
        <v>12000</v>
      </c>
      <c r="F297" t="s">
        <v>7899</v>
      </c>
      <c r="G297">
        <v>2310370102</v>
      </c>
      <c r="H297" t="s">
        <v>362</v>
      </c>
      <c r="I297" t="s">
        <v>2598</v>
      </c>
      <c r="J297" s="2">
        <v>12000</v>
      </c>
    </row>
    <row r="298" spans="1:10">
      <c r="A298">
        <v>2110020342</v>
      </c>
      <c r="B298">
        <v>30</v>
      </c>
      <c r="C298" t="s">
        <v>476</v>
      </c>
      <c r="D298" t="s">
        <v>2708</v>
      </c>
      <c r="E298" s="2">
        <v>12000</v>
      </c>
      <c r="F298" t="s">
        <v>7899</v>
      </c>
      <c r="G298">
        <v>2310370103</v>
      </c>
      <c r="H298" t="s">
        <v>360</v>
      </c>
      <c r="I298" t="s">
        <v>2598</v>
      </c>
      <c r="J298" s="2">
        <v>12000</v>
      </c>
    </row>
    <row r="299" spans="1:10">
      <c r="A299">
        <v>2110020342</v>
      </c>
      <c r="B299">
        <v>40</v>
      </c>
      <c r="C299" t="s">
        <v>476</v>
      </c>
      <c r="D299" t="s">
        <v>2708</v>
      </c>
      <c r="E299" s="2">
        <v>12000</v>
      </c>
      <c r="F299" t="s">
        <v>7899</v>
      </c>
      <c r="G299">
        <v>2310370104</v>
      </c>
      <c r="H299" t="s">
        <v>359</v>
      </c>
      <c r="I299" t="s">
        <v>2598</v>
      </c>
      <c r="J299" s="2">
        <v>12000</v>
      </c>
    </row>
    <row r="300" spans="1:10">
      <c r="A300">
        <v>2110020342</v>
      </c>
      <c r="B300">
        <v>50</v>
      </c>
      <c r="C300" t="s">
        <v>476</v>
      </c>
      <c r="D300" t="s">
        <v>2708</v>
      </c>
      <c r="E300" s="2">
        <v>12000</v>
      </c>
      <c r="F300" t="s">
        <v>7899</v>
      </c>
      <c r="G300">
        <v>2320050802</v>
      </c>
      <c r="H300" t="s">
        <v>1995</v>
      </c>
      <c r="I300" t="s">
        <v>2598</v>
      </c>
      <c r="J300" s="2">
        <v>12000</v>
      </c>
    </row>
    <row r="301" spans="1:10">
      <c r="A301">
        <v>2110020342</v>
      </c>
      <c r="B301">
        <v>60</v>
      </c>
      <c r="C301" t="s">
        <v>476</v>
      </c>
      <c r="D301" t="s">
        <v>2708</v>
      </c>
      <c r="E301" s="2">
        <v>12000</v>
      </c>
      <c r="F301" t="s">
        <v>7899</v>
      </c>
      <c r="G301">
        <v>2320050809</v>
      </c>
      <c r="H301" t="s">
        <v>1996</v>
      </c>
      <c r="I301" t="s">
        <v>2598</v>
      </c>
      <c r="J301" s="2">
        <v>1000</v>
      </c>
    </row>
    <row r="302" spans="1:10">
      <c r="A302">
        <v>2110020342</v>
      </c>
      <c r="B302">
        <v>70</v>
      </c>
      <c r="C302" t="s">
        <v>476</v>
      </c>
      <c r="D302" t="s">
        <v>2708</v>
      </c>
      <c r="E302" s="2">
        <v>12000</v>
      </c>
      <c r="F302" t="s">
        <v>7899</v>
      </c>
      <c r="G302">
        <v>2510020046</v>
      </c>
      <c r="H302" t="s">
        <v>1910</v>
      </c>
      <c r="I302" t="s">
        <v>2598</v>
      </c>
      <c r="J302" s="2">
        <v>24000</v>
      </c>
    </row>
    <row r="303" spans="1:10">
      <c r="A303">
        <v>2110020342</v>
      </c>
      <c r="B303">
        <v>80</v>
      </c>
      <c r="C303" t="s">
        <v>476</v>
      </c>
      <c r="D303" t="s">
        <v>2708</v>
      </c>
      <c r="E303" s="2">
        <v>12000</v>
      </c>
      <c r="F303" t="s">
        <v>7899</v>
      </c>
      <c r="G303">
        <v>2500030178</v>
      </c>
      <c r="H303" t="s">
        <v>1924</v>
      </c>
      <c r="I303" t="s">
        <v>2598</v>
      </c>
      <c r="J303" s="2">
        <v>84</v>
      </c>
    </row>
    <row r="304" spans="1:10">
      <c r="A304">
        <v>2110020343</v>
      </c>
      <c r="B304">
        <v>10</v>
      </c>
      <c r="C304" t="s">
        <v>681</v>
      </c>
      <c r="D304" t="s">
        <v>2598</v>
      </c>
      <c r="E304" s="2">
        <v>12000</v>
      </c>
      <c r="F304" t="s">
        <v>995</v>
      </c>
      <c r="G304">
        <v>2310210127</v>
      </c>
      <c r="H304" t="s">
        <v>89</v>
      </c>
      <c r="I304" t="s">
        <v>2598</v>
      </c>
      <c r="J304" s="2">
        <v>12000</v>
      </c>
    </row>
    <row r="305" spans="1:10">
      <c r="A305">
        <v>2110020343</v>
      </c>
      <c r="B305">
        <v>20</v>
      </c>
      <c r="C305" t="s">
        <v>681</v>
      </c>
      <c r="D305" t="s">
        <v>2598</v>
      </c>
      <c r="E305" s="2">
        <v>12000</v>
      </c>
      <c r="F305" t="s">
        <v>995</v>
      </c>
      <c r="G305">
        <v>2320050828</v>
      </c>
      <c r="H305" t="s">
        <v>2160</v>
      </c>
      <c r="I305" t="s">
        <v>2598</v>
      </c>
      <c r="J305" s="2">
        <v>83.333333333333329</v>
      </c>
    </row>
    <row r="306" spans="1:10">
      <c r="A306">
        <v>2110020343</v>
      </c>
      <c r="B306">
        <v>30</v>
      </c>
      <c r="C306" t="s">
        <v>681</v>
      </c>
      <c r="D306" t="s">
        <v>2598</v>
      </c>
      <c r="E306" s="2">
        <v>12000</v>
      </c>
      <c r="F306" t="s">
        <v>995</v>
      </c>
      <c r="G306">
        <v>2320050835</v>
      </c>
      <c r="H306" t="s">
        <v>7900</v>
      </c>
      <c r="I306" t="s">
        <v>2598</v>
      </c>
      <c r="J306" s="2">
        <v>1000</v>
      </c>
    </row>
    <row r="307" spans="1:10">
      <c r="A307">
        <v>2110020343</v>
      </c>
      <c r="B307">
        <v>40</v>
      </c>
      <c r="C307" t="s">
        <v>681</v>
      </c>
      <c r="D307" t="s">
        <v>2598</v>
      </c>
      <c r="E307" s="2">
        <v>12000</v>
      </c>
      <c r="F307" t="s">
        <v>995</v>
      </c>
      <c r="G307">
        <v>2500030343</v>
      </c>
      <c r="H307" t="s">
        <v>7901</v>
      </c>
      <c r="I307" t="s">
        <v>2598</v>
      </c>
      <c r="J307" s="2">
        <v>20.833333333333332</v>
      </c>
    </row>
    <row r="308" spans="1:10">
      <c r="A308">
        <v>2110020344</v>
      </c>
      <c r="B308">
        <v>10</v>
      </c>
      <c r="C308" t="s">
        <v>685</v>
      </c>
      <c r="D308" t="s">
        <v>2598</v>
      </c>
      <c r="E308" s="2">
        <v>12000</v>
      </c>
      <c r="F308" t="s">
        <v>995</v>
      </c>
      <c r="G308">
        <v>2310210128</v>
      </c>
      <c r="H308" t="s">
        <v>263</v>
      </c>
      <c r="I308" t="s">
        <v>2598</v>
      </c>
      <c r="J308" s="2">
        <v>12000</v>
      </c>
    </row>
    <row r="309" spans="1:10">
      <c r="A309">
        <v>2110020344</v>
      </c>
      <c r="B309">
        <v>20</v>
      </c>
      <c r="C309" t="s">
        <v>685</v>
      </c>
      <c r="D309" t="s">
        <v>2598</v>
      </c>
      <c r="E309" s="2">
        <v>12000</v>
      </c>
      <c r="F309" t="s">
        <v>995</v>
      </c>
      <c r="G309">
        <v>2320050828</v>
      </c>
      <c r="H309" t="s">
        <v>2160</v>
      </c>
      <c r="I309" t="s">
        <v>2598</v>
      </c>
      <c r="J309" s="2">
        <v>83.333333333333329</v>
      </c>
    </row>
    <row r="310" spans="1:10">
      <c r="A310">
        <v>2110020344</v>
      </c>
      <c r="B310">
        <v>30</v>
      </c>
      <c r="C310" t="s">
        <v>685</v>
      </c>
      <c r="D310" t="s">
        <v>2598</v>
      </c>
      <c r="E310" s="2">
        <v>12000</v>
      </c>
      <c r="F310" t="s">
        <v>995</v>
      </c>
      <c r="G310">
        <v>2320050827</v>
      </c>
      <c r="H310" t="s">
        <v>7900</v>
      </c>
      <c r="I310" t="s">
        <v>2598</v>
      </c>
      <c r="J310" s="2">
        <v>1000</v>
      </c>
    </row>
    <row r="311" spans="1:10">
      <c r="A311">
        <v>2110020344</v>
      </c>
      <c r="B311">
        <v>40</v>
      </c>
      <c r="C311" t="s">
        <v>685</v>
      </c>
      <c r="D311" t="s">
        <v>2598</v>
      </c>
      <c r="E311" s="2">
        <v>12000</v>
      </c>
      <c r="F311" t="s">
        <v>995</v>
      </c>
      <c r="G311">
        <v>2500030343</v>
      </c>
      <c r="H311" t="s">
        <v>7901</v>
      </c>
      <c r="I311" t="s">
        <v>2598</v>
      </c>
      <c r="J311" s="2">
        <v>20.833333333333332</v>
      </c>
    </row>
    <row r="312" spans="1:10">
      <c r="A312">
        <v>2110020345</v>
      </c>
      <c r="B312">
        <v>10</v>
      </c>
      <c r="C312" t="s">
        <v>683</v>
      </c>
      <c r="D312" t="s">
        <v>2598</v>
      </c>
      <c r="E312" s="2">
        <v>12000</v>
      </c>
      <c r="F312" t="s">
        <v>995</v>
      </c>
      <c r="G312">
        <v>2310210129</v>
      </c>
      <c r="H312" t="s">
        <v>106</v>
      </c>
      <c r="I312" t="s">
        <v>2598</v>
      </c>
      <c r="J312" s="2">
        <v>12000</v>
      </c>
    </row>
    <row r="313" spans="1:10">
      <c r="A313">
        <v>2110020345</v>
      </c>
      <c r="B313">
        <v>20</v>
      </c>
      <c r="C313" t="s">
        <v>683</v>
      </c>
      <c r="D313" t="s">
        <v>2598</v>
      </c>
      <c r="E313" s="2">
        <v>12000</v>
      </c>
      <c r="F313" t="s">
        <v>995</v>
      </c>
      <c r="G313">
        <v>2320050828</v>
      </c>
      <c r="H313" t="s">
        <v>2160</v>
      </c>
      <c r="I313" t="s">
        <v>2598</v>
      </c>
      <c r="J313" s="2">
        <v>83.333333333333329</v>
      </c>
    </row>
    <row r="314" spans="1:10">
      <c r="A314">
        <v>2110020345</v>
      </c>
      <c r="B314">
        <v>30</v>
      </c>
      <c r="C314" t="s">
        <v>683</v>
      </c>
      <c r="D314" t="s">
        <v>2598</v>
      </c>
      <c r="E314" s="2">
        <v>12000</v>
      </c>
      <c r="F314" t="s">
        <v>995</v>
      </c>
      <c r="G314">
        <v>2320050836</v>
      </c>
      <c r="H314" t="s">
        <v>7900</v>
      </c>
      <c r="I314" t="s">
        <v>2598</v>
      </c>
      <c r="J314" s="2">
        <v>1000</v>
      </c>
    </row>
    <row r="315" spans="1:10">
      <c r="A315">
        <v>2110020345</v>
      </c>
      <c r="B315">
        <v>40</v>
      </c>
      <c r="C315" t="s">
        <v>683</v>
      </c>
      <c r="D315" t="s">
        <v>2598</v>
      </c>
      <c r="E315" s="2">
        <v>12000</v>
      </c>
      <c r="F315" t="s">
        <v>995</v>
      </c>
      <c r="G315">
        <v>2500030343</v>
      </c>
      <c r="H315" t="s">
        <v>7901</v>
      </c>
      <c r="I315" t="s">
        <v>2598</v>
      </c>
      <c r="J315" s="2">
        <v>20.833333333333332</v>
      </c>
    </row>
    <row r="316" spans="1:10">
      <c r="A316">
        <v>2110020346</v>
      </c>
      <c r="B316">
        <v>10</v>
      </c>
      <c r="C316" t="s">
        <v>590</v>
      </c>
      <c r="D316" t="s">
        <v>2708</v>
      </c>
      <c r="E316" s="2">
        <v>12000</v>
      </c>
      <c r="F316" t="s">
        <v>995</v>
      </c>
      <c r="G316">
        <v>2310210010</v>
      </c>
      <c r="H316" t="s">
        <v>372</v>
      </c>
      <c r="I316" t="s">
        <v>2598</v>
      </c>
      <c r="J316" s="2">
        <v>12000</v>
      </c>
    </row>
    <row r="317" spans="1:10">
      <c r="A317">
        <v>2110020346</v>
      </c>
      <c r="B317">
        <v>20</v>
      </c>
      <c r="C317" t="s">
        <v>590</v>
      </c>
      <c r="D317" t="s">
        <v>2708</v>
      </c>
      <c r="E317" s="2">
        <v>12000</v>
      </c>
      <c r="F317" t="s">
        <v>995</v>
      </c>
      <c r="G317">
        <v>2310210127</v>
      </c>
      <c r="H317" t="s">
        <v>89</v>
      </c>
      <c r="I317" t="s">
        <v>2598</v>
      </c>
      <c r="J317" s="2">
        <v>12000</v>
      </c>
    </row>
    <row r="318" spans="1:10">
      <c r="A318">
        <v>2110020346</v>
      </c>
      <c r="B318">
        <v>30</v>
      </c>
      <c r="C318" t="s">
        <v>590</v>
      </c>
      <c r="D318" t="s">
        <v>2708</v>
      </c>
      <c r="E318" s="2">
        <v>12000</v>
      </c>
      <c r="F318" t="s">
        <v>995</v>
      </c>
      <c r="G318">
        <v>2310210128</v>
      </c>
      <c r="H318" t="s">
        <v>263</v>
      </c>
      <c r="I318" t="s">
        <v>2598</v>
      </c>
      <c r="J318" s="2">
        <v>12000</v>
      </c>
    </row>
    <row r="319" spans="1:10">
      <c r="A319">
        <v>2110020346</v>
      </c>
      <c r="B319">
        <v>40</v>
      </c>
      <c r="C319" t="s">
        <v>590</v>
      </c>
      <c r="D319" t="s">
        <v>2708</v>
      </c>
      <c r="E319" s="2">
        <v>12000</v>
      </c>
      <c r="F319" t="s">
        <v>995</v>
      </c>
      <c r="G319">
        <v>2310210129</v>
      </c>
      <c r="H319" t="s">
        <v>106</v>
      </c>
      <c r="I319" t="s">
        <v>2598</v>
      </c>
      <c r="J319" s="2">
        <v>12000</v>
      </c>
    </row>
    <row r="320" spans="1:10">
      <c r="A320">
        <v>2110020346</v>
      </c>
      <c r="B320">
        <v>50</v>
      </c>
      <c r="C320" t="s">
        <v>590</v>
      </c>
      <c r="D320" t="s">
        <v>2708</v>
      </c>
      <c r="E320" s="2">
        <v>12000</v>
      </c>
      <c r="F320" t="s">
        <v>995</v>
      </c>
      <c r="G320">
        <v>2310210130</v>
      </c>
      <c r="H320" t="s">
        <v>147</v>
      </c>
      <c r="I320" t="s">
        <v>2598</v>
      </c>
      <c r="J320" s="2">
        <v>12000</v>
      </c>
    </row>
    <row r="321" spans="1:10">
      <c r="A321">
        <v>2110020346</v>
      </c>
      <c r="B321">
        <v>60</v>
      </c>
      <c r="C321" t="s">
        <v>590</v>
      </c>
      <c r="D321" t="s">
        <v>2708</v>
      </c>
      <c r="E321" s="2">
        <v>12000</v>
      </c>
      <c r="F321" t="s">
        <v>995</v>
      </c>
      <c r="G321">
        <v>2310210132</v>
      </c>
      <c r="H321" t="s">
        <v>73</v>
      </c>
      <c r="I321" t="s">
        <v>2598</v>
      </c>
      <c r="J321" s="2">
        <v>12000</v>
      </c>
    </row>
    <row r="322" spans="1:10">
      <c r="A322">
        <v>2110020346</v>
      </c>
      <c r="B322">
        <v>70</v>
      </c>
      <c r="C322" t="s">
        <v>590</v>
      </c>
      <c r="D322" t="s">
        <v>2708</v>
      </c>
      <c r="E322" s="2">
        <v>12000</v>
      </c>
      <c r="F322" t="s">
        <v>995</v>
      </c>
      <c r="G322">
        <v>2310210133</v>
      </c>
      <c r="H322" t="s">
        <v>71</v>
      </c>
      <c r="I322" t="s">
        <v>2598</v>
      </c>
      <c r="J322" s="2">
        <v>12000</v>
      </c>
    </row>
    <row r="323" spans="1:10">
      <c r="A323">
        <v>2110020346</v>
      </c>
      <c r="B323">
        <v>80</v>
      </c>
      <c r="C323" t="s">
        <v>590</v>
      </c>
      <c r="D323" t="s">
        <v>2708</v>
      </c>
      <c r="E323" s="2">
        <v>12000</v>
      </c>
      <c r="F323" t="s">
        <v>995</v>
      </c>
      <c r="G323">
        <v>2310210134</v>
      </c>
      <c r="H323" t="s">
        <v>72</v>
      </c>
      <c r="I323" t="s">
        <v>2598</v>
      </c>
      <c r="J323" s="2">
        <v>12000</v>
      </c>
    </row>
    <row r="324" spans="1:10">
      <c r="A324">
        <v>2110020346</v>
      </c>
      <c r="B324">
        <v>90</v>
      </c>
      <c r="C324" t="s">
        <v>590</v>
      </c>
      <c r="D324" t="s">
        <v>2708</v>
      </c>
      <c r="E324" s="2">
        <v>12000</v>
      </c>
      <c r="F324" t="s">
        <v>995</v>
      </c>
      <c r="G324">
        <v>2310210135</v>
      </c>
      <c r="H324" t="s">
        <v>88</v>
      </c>
      <c r="I324" t="s">
        <v>2598</v>
      </c>
      <c r="J324" s="2">
        <v>12000</v>
      </c>
    </row>
    <row r="325" spans="1:10">
      <c r="A325">
        <v>2110020346</v>
      </c>
      <c r="B325">
        <v>100</v>
      </c>
      <c r="C325" t="s">
        <v>590</v>
      </c>
      <c r="D325" t="s">
        <v>2708</v>
      </c>
      <c r="E325" s="2">
        <v>12000</v>
      </c>
      <c r="F325" t="s">
        <v>995</v>
      </c>
      <c r="G325">
        <v>2310210136</v>
      </c>
      <c r="H325" t="s">
        <v>87</v>
      </c>
      <c r="I325" t="s">
        <v>2598</v>
      </c>
      <c r="J325" s="2">
        <v>12000</v>
      </c>
    </row>
    <row r="326" spans="1:10">
      <c r="A326">
        <v>2110020346</v>
      </c>
      <c r="B326">
        <v>110</v>
      </c>
      <c r="C326" t="s">
        <v>590</v>
      </c>
      <c r="D326" t="s">
        <v>2708</v>
      </c>
      <c r="E326" s="2">
        <v>12000</v>
      </c>
      <c r="F326" t="s">
        <v>995</v>
      </c>
      <c r="G326">
        <v>2310210137</v>
      </c>
      <c r="H326" t="s">
        <v>105</v>
      </c>
      <c r="I326" t="s">
        <v>2598</v>
      </c>
      <c r="J326" s="2">
        <v>12000</v>
      </c>
    </row>
    <row r="327" spans="1:10">
      <c r="A327">
        <v>2110020346</v>
      </c>
      <c r="B327">
        <v>120</v>
      </c>
      <c r="C327" t="s">
        <v>590</v>
      </c>
      <c r="D327" t="s">
        <v>2708</v>
      </c>
      <c r="E327" s="2">
        <v>12000</v>
      </c>
      <c r="F327" t="s">
        <v>995</v>
      </c>
      <c r="G327">
        <v>2310210138</v>
      </c>
      <c r="H327" t="s">
        <v>70</v>
      </c>
      <c r="I327" t="s">
        <v>2598</v>
      </c>
      <c r="J327" s="2">
        <v>12000</v>
      </c>
    </row>
    <row r="328" spans="1:10">
      <c r="A328">
        <v>2110020346</v>
      </c>
      <c r="B328">
        <v>130</v>
      </c>
      <c r="C328" t="s">
        <v>590</v>
      </c>
      <c r="D328" t="s">
        <v>2708</v>
      </c>
      <c r="E328" s="2">
        <v>12000</v>
      </c>
      <c r="F328" t="s">
        <v>995</v>
      </c>
      <c r="G328">
        <v>2310210178</v>
      </c>
      <c r="H328" t="s">
        <v>374</v>
      </c>
      <c r="I328" t="s">
        <v>2598</v>
      </c>
      <c r="J328" s="2">
        <v>12000</v>
      </c>
    </row>
    <row r="329" spans="1:10">
      <c r="A329">
        <v>2110020346</v>
      </c>
      <c r="B329">
        <v>140</v>
      </c>
      <c r="C329" t="s">
        <v>590</v>
      </c>
      <c r="D329" t="s">
        <v>2708</v>
      </c>
      <c r="E329" s="2">
        <v>12000</v>
      </c>
      <c r="F329" t="s">
        <v>995</v>
      </c>
      <c r="G329">
        <v>2310210179</v>
      </c>
      <c r="H329" t="s">
        <v>343</v>
      </c>
      <c r="I329" t="s">
        <v>2598</v>
      </c>
      <c r="J329" s="2">
        <v>12000</v>
      </c>
    </row>
    <row r="330" spans="1:10">
      <c r="A330">
        <v>2110020346</v>
      </c>
      <c r="B330">
        <v>150</v>
      </c>
      <c r="C330" t="s">
        <v>590</v>
      </c>
      <c r="D330" t="s">
        <v>2708</v>
      </c>
      <c r="E330" s="2">
        <v>12000</v>
      </c>
      <c r="F330" t="s">
        <v>995</v>
      </c>
      <c r="G330">
        <v>2310210180</v>
      </c>
      <c r="H330" t="s">
        <v>376</v>
      </c>
      <c r="I330" t="s">
        <v>2598</v>
      </c>
      <c r="J330" s="2">
        <v>12000</v>
      </c>
    </row>
    <row r="331" spans="1:10">
      <c r="A331">
        <v>2110020346</v>
      </c>
      <c r="B331">
        <v>160</v>
      </c>
      <c r="C331" t="s">
        <v>590</v>
      </c>
      <c r="D331" t="s">
        <v>2708</v>
      </c>
      <c r="E331" s="2">
        <v>12000</v>
      </c>
      <c r="F331" t="s">
        <v>995</v>
      </c>
      <c r="G331">
        <v>2310210181</v>
      </c>
      <c r="H331" t="s">
        <v>378</v>
      </c>
      <c r="I331" t="s">
        <v>2598</v>
      </c>
      <c r="J331" s="2">
        <v>12000</v>
      </c>
    </row>
    <row r="332" spans="1:10">
      <c r="A332">
        <v>2110020346</v>
      </c>
      <c r="B332">
        <v>170</v>
      </c>
      <c r="C332" t="s">
        <v>590</v>
      </c>
      <c r="D332" t="s">
        <v>2708</v>
      </c>
      <c r="E332" s="2">
        <v>12000</v>
      </c>
      <c r="F332" t="s">
        <v>995</v>
      </c>
      <c r="G332">
        <v>2310210182</v>
      </c>
      <c r="H332" t="s">
        <v>335</v>
      </c>
      <c r="I332" t="s">
        <v>2598</v>
      </c>
      <c r="J332" s="2">
        <v>12000</v>
      </c>
    </row>
    <row r="333" spans="1:10">
      <c r="A333">
        <v>2110020346</v>
      </c>
      <c r="B333">
        <v>180</v>
      </c>
      <c r="C333" t="s">
        <v>590</v>
      </c>
      <c r="D333" t="s">
        <v>2708</v>
      </c>
      <c r="E333" s="2">
        <v>12000</v>
      </c>
      <c r="F333" t="s">
        <v>995</v>
      </c>
      <c r="G333">
        <v>2310210183</v>
      </c>
      <c r="H333" t="s">
        <v>337</v>
      </c>
      <c r="I333" t="s">
        <v>2598</v>
      </c>
      <c r="J333" s="2">
        <v>12000</v>
      </c>
    </row>
    <row r="334" spans="1:10">
      <c r="A334">
        <v>2110020346</v>
      </c>
      <c r="B334">
        <v>190</v>
      </c>
      <c r="C334" t="s">
        <v>590</v>
      </c>
      <c r="D334" t="s">
        <v>2708</v>
      </c>
      <c r="E334" s="2">
        <v>12000</v>
      </c>
      <c r="F334" t="s">
        <v>995</v>
      </c>
      <c r="G334">
        <v>2310210184</v>
      </c>
      <c r="H334" t="s">
        <v>339</v>
      </c>
      <c r="I334" t="s">
        <v>2598</v>
      </c>
      <c r="J334" s="2">
        <v>12000</v>
      </c>
    </row>
    <row r="335" spans="1:10">
      <c r="A335">
        <v>2110020346</v>
      </c>
      <c r="B335">
        <v>200</v>
      </c>
      <c r="C335" t="s">
        <v>590</v>
      </c>
      <c r="D335" t="s">
        <v>2708</v>
      </c>
      <c r="E335" s="2">
        <v>12000</v>
      </c>
      <c r="F335" t="s">
        <v>995</v>
      </c>
      <c r="G335">
        <v>2310210185</v>
      </c>
      <c r="H335" t="s">
        <v>341</v>
      </c>
      <c r="I335" t="s">
        <v>2598</v>
      </c>
      <c r="J335" s="2">
        <v>12000</v>
      </c>
    </row>
    <row r="336" spans="1:10">
      <c r="A336">
        <v>2110020346</v>
      </c>
      <c r="B336">
        <v>210</v>
      </c>
      <c r="C336" t="s">
        <v>590</v>
      </c>
      <c r="D336" t="s">
        <v>2708</v>
      </c>
      <c r="E336" s="2">
        <v>12000</v>
      </c>
      <c r="F336" t="s">
        <v>995</v>
      </c>
      <c r="G336">
        <v>2310210186</v>
      </c>
      <c r="H336" t="s">
        <v>380</v>
      </c>
      <c r="I336" t="s">
        <v>2598</v>
      </c>
      <c r="J336" s="2">
        <v>12000</v>
      </c>
    </row>
    <row r="337" spans="1:10">
      <c r="A337">
        <v>2110020346</v>
      </c>
      <c r="B337">
        <v>220</v>
      </c>
      <c r="C337" t="s">
        <v>590</v>
      </c>
      <c r="D337" t="s">
        <v>2708</v>
      </c>
      <c r="E337" s="2">
        <v>12000</v>
      </c>
      <c r="F337" t="s">
        <v>995</v>
      </c>
      <c r="G337">
        <v>2310210187</v>
      </c>
      <c r="H337" t="s">
        <v>382</v>
      </c>
      <c r="I337" t="s">
        <v>2598</v>
      </c>
      <c r="J337" s="2">
        <v>12000</v>
      </c>
    </row>
    <row r="338" spans="1:10">
      <c r="A338">
        <v>2110020346</v>
      </c>
      <c r="B338">
        <v>230</v>
      </c>
      <c r="C338" t="s">
        <v>590</v>
      </c>
      <c r="D338" t="s">
        <v>2708</v>
      </c>
      <c r="E338" s="2">
        <v>12000</v>
      </c>
      <c r="F338" t="s">
        <v>995</v>
      </c>
      <c r="G338">
        <v>2310210188</v>
      </c>
      <c r="H338" t="s">
        <v>384</v>
      </c>
      <c r="I338" t="s">
        <v>2598</v>
      </c>
      <c r="J338" s="2">
        <v>12000</v>
      </c>
    </row>
    <row r="339" spans="1:10">
      <c r="A339">
        <v>2110020346</v>
      </c>
      <c r="B339">
        <v>240</v>
      </c>
      <c r="C339" t="s">
        <v>590</v>
      </c>
      <c r="D339" t="s">
        <v>2708</v>
      </c>
      <c r="E339" s="2">
        <v>12000</v>
      </c>
      <c r="F339" t="s">
        <v>995</v>
      </c>
      <c r="G339">
        <v>2310210189</v>
      </c>
      <c r="H339" t="s">
        <v>503</v>
      </c>
      <c r="I339" t="s">
        <v>2598</v>
      </c>
      <c r="J339" s="2">
        <v>12000</v>
      </c>
    </row>
    <row r="340" spans="1:10">
      <c r="A340">
        <v>2110020346</v>
      </c>
      <c r="B340">
        <v>250</v>
      </c>
      <c r="C340" t="s">
        <v>590</v>
      </c>
      <c r="D340" t="s">
        <v>2708</v>
      </c>
      <c r="E340" s="2">
        <v>12000</v>
      </c>
      <c r="F340" t="s">
        <v>995</v>
      </c>
      <c r="G340">
        <v>2310210190</v>
      </c>
      <c r="H340" t="s">
        <v>528</v>
      </c>
      <c r="I340" t="s">
        <v>2598</v>
      </c>
      <c r="J340" s="2">
        <v>12000</v>
      </c>
    </row>
    <row r="341" spans="1:10">
      <c r="A341">
        <v>2110020346</v>
      </c>
      <c r="B341">
        <v>260</v>
      </c>
      <c r="C341" t="s">
        <v>590</v>
      </c>
      <c r="D341" t="s">
        <v>2708</v>
      </c>
      <c r="E341" s="2">
        <v>12000</v>
      </c>
      <c r="F341" t="s">
        <v>995</v>
      </c>
      <c r="G341">
        <v>2310210191</v>
      </c>
      <c r="H341" t="s">
        <v>589</v>
      </c>
      <c r="I341" t="s">
        <v>2598</v>
      </c>
      <c r="J341" s="2">
        <v>12000</v>
      </c>
    </row>
    <row r="342" spans="1:10">
      <c r="A342">
        <v>2110020346</v>
      </c>
      <c r="B342">
        <v>270</v>
      </c>
      <c r="C342" t="s">
        <v>590</v>
      </c>
      <c r="D342" t="s">
        <v>2708</v>
      </c>
      <c r="E342" s="2">
        <v>12000</v>
      </c>
      <c r="F342" t="s">
        <v>995</v>
      </c>
      <c r="G342">
        <v>2310210192</v>
      </c>
      <c r="H342" t="s">
        <v>518</v>
      </c>
      <c r="I342" t="s">
        <v>2598</v>
      </c>
      <c r="J342" s="2">
        <v>12000</v>
      </c>
    </row>
    <row r="343" spans="1:10">
      <c r="A343">
        <v>2110020346</v>
      </c>
      <c r="B343">
        <v>280</v>
      </c>
      <c r="C343" t="s">
        <v>590</v>
      </c>
      <c r="D343" t="s">
        <v>2708</v>
      </c>
      <c r="E343" s="2">
        <v>12000</v>
      </c>
      <c r="F343" t="s">
        <v>995</v>
      </c>
      <c r="G343">
        <v>2310210193</v>
      </c>
      <c r="H343" t="s">
        <v>522</v>
      </c>
      <c r="I343" t="s">
        <v>2598</v>
      </c>
      <c r="J343" s="2">
        <v>12000</v>
      </c>
    </row>
    <row r="344" spans="1:10">
      <c r="A344">
        <v>2110020346</v>
      </c>
      <c r="B344">
        <v>290</v>
      </c>
      <c r="C344" t="s">
        <v>590</v>
      </c>
      <c r="D344" t="s">
        <v>2708</v>
      </c>
      <c r="E344" s="2">
        <v>12000</v>
      </c>
      <c r="F344" t="s">
        <v>995</v>
      </c>
      <c r="G344">
        <v>2310210194</v>
      </c>
      <c r="H344" t="s">
        <v>526</v>
      </c>
      <c r="I344" t="s">
        <v>2598</v>
      </c>
      <c r="J344" s="2">
        <v>12000</v>
      </c>
    </row>
    <row r="345" spans="1:10">
      <c r="A345">
        <v>2110020346</v>
      </c>
      <c r="B345">
        <v>300</v>
      </c>
      <c r="C345" t="s">
        <v>590</v>
      </c>
      <c r="D345" t="s">
        <v>2708</v>
      </c>
      <c r="E345" s="2">
        <v>12000</v>
      </c>
      <c r="F345" t="s">
        <v>995</v>
      </c>
      <c r="G345">
        <v>2310210195</v>
      </c>
      <c r="H345" t="s">
        <v>530</v>
      </c>
      <c r="I345" t="s">
        <v>2598</v>
      </c>
      <c r="J345" s="2">
        <v>12000</v>
      </c>
    </row>
    <row r="346" spans="1:10">
      <c r="A346">
        <v>2110020346</v>
      </c>
      <c r="B346">
        <v>310</v>
      </c>
      <c r="C346" t="s">
        <v>590</v>
      </c>
      <c r="D346" t="s">
        <v>2708</v>
      </c>
      <c r="E346" s="2">
        <v>12000</v>
      </c>
      <c r="F346" t="s">
        <v>995</v>
      </c>
      <c r="G346">
        <v>2310210196</v>
      </c>
      <c r="H346" t="s">
        <v>516</v>
      </c>
      <c r="I346" t="s">
        <v>2598</v>
      </c>
      <c r="J346" s="2">
        <v>12000</v>
      </c>
    </row>
    <row r="347" spans="1:10">
      <c r="A347">
        <v>2110020346</v>
      </c>
      <c r="B347">
        <v>320</v>
      </c>
      <c r="C347" t="s">
        <v>590</v>
      </c>
      <c r="D347" t="s">
        <v>2708</v>
      </c>
      <c r="E347" s="2">
        <v>12000</v>
      </c>
      <c r="F347" t="s">
        <v>995</v>
      </c>
      <c r="G347">
        <v>2310210197</v>
      </c>
      <c r="H347" t="s">
        <v>511</v>
      </c>
      <c r="I347" t="s">
        <v>2598</v>
      </c>
      <c r="J347" s="2">
        <v>12000</v>
      </c>
    </row>
    <row r="348" spans="1:10">
      <c r="A348">
        <v>2110020346</v>
      </c>
      <c r="B348">
        <v>330</v>
      </c>
      <c r="C348" t="s">
        <v>590</v>
      </c>
      <c r="D348" t="s">
        <v>2708</v>
      </c>
      <c r="E348" s="2">
        <v>12000</v>
      </c>
      <c r="F348" t="s">
        <v>995</v>
      </c>
      <c r="G348">
        <v>2310210198</v>
      </c>
      <c r="H348" t="s">
        <v>520</v>
      </c>
      <c r="I348" t="s">
        <v>2598</v>
      </c>
      <c r="J348" s="2">
        <v>12000</v>
      </c>
    </row>
    <row r="349" spans="1:10">
      <c r="A349">
        <v>2110020346</v>
      </c>
      <c r="B349">
        <v>340</v>
      </c>
      <c r="C349" t="s">
        <v>590</v>
      </c>
      <c r="D349" t="s">
        <v>2708</v>
      </c>
      <c r="E349" s="2">
        <v>12000</v>
      </c>
      <c r="F349" t="s">
        <v>995</v>
      </c>
      <c r="G349">
        <v>2310210199</v>
      </c>
      <c r="H349" t="s">
        <v>514</v>
      </c>
      <c r="I349" t="s">
        <v>2598</v>
      </c>
      <c r="J349" s="2">
        <v>12000</v>
      </c>
    </row>
    <row r="350" spans="1:10">
      <c r="A350">
        <v>2110020346</v>
      </c>
      <c r="B350">
        <v>350</v>
      </c>
      <c r="C350" t="s">
        <v>590</v>
      </c>
      <c r="D350" t="s">
        <v>2708</v>
      </c>
      <c r="E350" s="2">
        <v>12000</v>
      </c>
      <c r="F350" t="s">
        <v>995</v>
      </c>
      <c r="G350">
        <v>2310210200</v>
      </c>
      <c r="H350" t="s">
        <v>524</v>
      </c>
      <c r="I350" t="s">
        <v>2598</v>
      </c>
      <c r="J350" s="2">
        <v>12000</v>
      </c>
    </row>
    <row r="351" spans="1:10">
      <c r="A351">
        <v>2110020346</v>
      </c>
      <c r="B351">
        <v>360</v>
      </c>
      <c r="C351" t="s">
        <v>590</v>
      </c>
      <c r="D351" t="s">
        <v>2708</v>
      </c>
      <c r="E351" s="2">
        <v>12000</v>
      </c>
      <c r="F351" t="s">
        <v>995</v>
      </c>
      <c r="G351">
        <v>2310210201</v>
      </c>
      <c r="H351" t="s">
        <v>513</v>
      </c>
      <c r="I351" t="s">
        <v>2598</v>
      </c>
      <c r="J351" s="2">
        <v>12000</v>
      </c>
    </row>
    <row r="352" spans="1:10">
      <c r="A352">
        <v>2110020346</v>
      </c>
      <c r="B352">
        <v>370</v>
      </c>
      <c r="C352" t="s">
        <v>590</v>
      </c>
      <c r="D352" t="s">
        <v>2708</v>
      </c>
      <c r="E352" s="2">
        <v>12000</v>
      </c>
      <c r="F352" t="s">
        <v>995</v>
      </c>
      <c r="G352">
        <v>2320050821</v>
      </c>
      <c r="H352" t="s">
        <v>2184</v>
      </c>
      <c r="I352" t="s">
        <v>2598</v>
      </c>
      <c r="J352" s="2">
        <v>12000</v>
      </c>
    </row>
    <row r="353" spans="1:10">
      <c r="A353">
        <v>2110020346</v>
      </c>
      <c r="B353">
        <v>380</v>
      </c>
      <c r="C353" t="s">
        <v>590</v>
      </c>
      <c r="D353" t="s">
        <v>2708</v>
      </c>
      <c r="E353" s="2">
        <v>12000</v>
      </c>
      <c r="F353" t="s">
        <v>995</v>
      </c>
      <c r="G353">
        <v>2500030346</v>
      </c>
      <c r="H353" t="s">
        <v>2185</v>
      </c>
      <c r="I353" t="s">
        <v>2598</v>
      </c>
      <c r="J353" s="2">
        <v>334</v>
      </c>
    </row>
    <row r="354" spans="1:10">
      <c r="A354">
        <v>2110020347</v>
      </c>
      <c r="B354">
        <v>10</v>
      </c>
      <c r="C354" t="s">
        <v>351</v>
      </c>
      <c r="D354" t="s">
        <v>2598</v>
      </c>
      <c r="E354" s="2">
        <v>12000</v>
      </c>
      <c r="F354" t="s">
        <v>7898</v>
      </c>
      <c r="G354">
        <v>2310090126</v>
      </c>
      <c r="H354" t="s">
        <v>1050</v>
      </c>
      <c r="I354" t="s">
        <v>2598</v>
      </c>
      <c r="J354" s="2">
        <v>12000</v>
      </c>
    </row>
    <row r="355" spans="1:10">
      <c r="A355">
        <v>2110020347</v>
      </c>
      <c r="B355">
        <v>20</v>
      </c>
      <c r="C355" t="s">
        <v>351</v>
      </c>
      <c r="D355" t="s">
        <v>2598</v>
      </c>
      <c r="E355" s="2">
        <v>12000</v>
      </c>
      <c r="F355" t="s">
        <v>7898</v>
      </c>
      <c r="G355">
        <v>2310160564</v>
      </c>
      <c r="H355" t="s">
        <v>273</v>
      </c>
      <c r="I355" t="s">
        <v>2598</v>
      </c>
      <c r="J355" s="2">
        <v>12000</v>
      </c>
    </row>
    <row r="356" spans="1:10">
      <c r="A356">
        <v>2110020347</v>
      </c>
      <c r="B356">
        <v>30</v>
      </c>
      <c r="C356" t="s">
        <v>351</v>
      </c>
      <c r="D356" t="s">
        <v>2598</v>
      </c>
      <c r="E356" s="2">
        <v>12000</v>
      </c>
      <c r="F356" t="s">
        <v>7898</v>
      </c>
      <c r="G356">
        <v>2310160560</v>
      </c>
      <c r="H356" t="s">
        <v>269</v>
      </c>
      <c r="I356" t="s">
        <v>2598</v>
      </c>
      <c r="J356" s="2">
        <v>12000</v>
      </c>
    </row>
    <row r="357" spans="1:10">
      <c r="A357">
        <v>2110020347</v>
      </c>
      <c r="B357">
        <v>40</v>
      </c>
      <c r="C357" t="s">
        <v>351</v>
      </c>
      <c r="D357" t="s">
        <v>2598</v>
      </c>
      <c r="E357" s="2">
        <v>12000</v>
      </c>
      <c r="F357" t="s">
        <v>7898</v>
      </c>
      <c r="G357">
        <v>2410110104</v>
      </c>
      <c r="H357" t="s">
        <v>1979</v>
      </c>
      <c r="I357" t="s">
        <v>4407</v>
      </c>
      <c r="J357" s="2">
        <v>45</v>
      </c>
    </row>
    <row r="358" spans="1:10">
      <c r="A358">
        <v>2110020347</v>
      </c>
      <c r="B358">
        <v>50</v>
      </c>
      <c r="C358" t="s">
        <v>351</v>
      </c>
      <c r="D358" t="s">
        <v>2598</v>
      </c>
      <c r="E358" s="2">
        <v>12000</v>
      </c>
      <c r="F358" t="s">
        <v>7898</v>
      </c>
      <c r="G358">
        <v>2410170037</v>
      </c>
      <c r="H358" t="s">
        <v>1712</v>
      </c>
      <c r="I358" t="s">
        <v>2598</v>
      </c>
      <c r="J358" s="2">
        <v>12000</v>
      </c>
    </row>
    <row r="359" spans="1:10">
      <c r="A359">
        <v>2110020347</v>
      </c>
      <c r="B359">
        <v>60</v>
      </c>
      <c r="C359" t="s">
        <v>351</v>
      </c>
      <c r="D359" t="s">
        <v>2598</v>
      </c>
      <c r="E359" s="2">
        <v>12000</v>
      </c>
      <c r="F359" t="s">
        <v>7898</v>
      </c>
      <c r="G359">
        <v>2410170050</v>
      </c>
      <c r="H359" t="s">
        <v>1713</v>
      </c>
      <c r="I359" t="s">
        <v>2598</v>
      </c>
      <c r="J359" s="2">
        <v>12000</v>
      </c>
    </row>
    <row r="360" spans="1:10">
      <c r="A360">
        <v>2110020347</v>
      </c>
      <c r="B360">
        <v>70</v>
      </c>
      <c r="C360" t="s">
        <v>351</v>
      </c>
      <c r="D360" t="s">
        <v>2598</v>
      </c>
      <c r="E360" s="2">
        <v>12000</v>
      </c>
      <c r="F360" t="s">
        <v>7898</v>
      </c>
      <c r="G360">
        <v>2320050822</v>
      </c>
      <c r="H360" t="s">
        <v>2187</v>
      </c>
      <c r="I360" t="s">
        <v>2598</v>
      </c>
      <c r="J360" s="2">
        <v>1000</v>
      </c>
    </row>
    <row r="361" spans="1:10">
      <c r="A361">
        <v>2110020347</v>
      </c>
      <c r="B361">
        <v>80</v>
      </c>
      <c r="C361" t="s">
        <v>351</v>
      </c>
      <c r="D361" t="s">
        <v>2598</v>
      </c>
      <c r="E361" s="2">
        <v>12000</v>
      </c>
      <c r="F361" t="s">
        <v>7898</v>
      </c>
      <c r="G361">
        <v>2500030097</v>
      </c>
      <c r="H361" t="s">
        <v>1715</v>
      </c>
      <c r="I361" t="s">
        <v>2598</v>
      </c>
      <c r="J361" s="2">
        <v>22</v>
      </c>
    </row>
    <row r="362" spans="1:10">
      <c r="A362">
        <v>2110020348</v>
      </c>
      <c r="B362">
        <v>10</v>
      </c>
      <c r="C362" t="s">
        <v>353</v>
      </c>
      <c r="D362" t="s">
        <v>2598</v>
      </c>
      <c r="E362" s="2">
        <v>12000</v>
      </c>
      <c r="F362" t="s">
        <v>7898</v>
      </c>
      <c r="G362">
        <v>2310090126</v>
      </c>
      <c r="H362" t="s">
        <v>1050</v>
      </c>
      <c r="I362" t="s">
        <v>2598</v>
      </c>
      <c r="J362" s="2">
        <v>12000</v>
      </c>
    </row>
    <row r="363" spans="1:10">
      <c r="A363">
        <v>2110020348</v>
      </c>
      <c r="B363">
        <v>20</v>
      </c>
      <c r="C363" t="s">
        <v>353</v>
      </c>
      <c r="D363" t="s">
        <v>2598</v>
      </c>
      <c r="E363" s="2">
        <v>12000</v>
      </c>
      <c r="F363" t="s">
        <v>7898</v>
      </c>
      <c r="G363">
        <v>2310160567</v>
      </c>
      <c r="H363" t="s">
        <v>272</v>
      </c>
      <c r="I363" t="s">
        <v>2598</v>
      </c>
      <c r="J363" s="2">
        <v>12000</v>
      </c>
    </row>
    <row r="364" spans="1:10">
      <c r="A364">
        <v>2110020348</v>
      </c>
      <c r="B364">
        <v>30</v>
      </c>
      <c r="C364" t="s">
        <v>353</v>
      </c>
      <c r="D364" t="s">
        <v>2598</v>
      </c>
      <c r="E364" s="2">
        <v>12000</v>
      </c>
      <c r="F364" t="s">
        <v>7898</v>
      </c>
      <c r="G364">
        <v>2310160563</v>
      </c>
      <c r="H364" t="s">
        <v>268</v>
      </c>
      <c r="I364" t="s">
        <v>2598</v>
      </c>
      <c r="J364" s="2">
        <v>12000</v>
      </c>
    </row>
    <row r="365" spans="1:10">
      <c r="A365">
        <v>2110020348</v>
      </c>
      <c r="B365">
        <v>40</v>
      </c>
      <c r="C365" t="s">
        <v>353</v>
      </c>
      <c r="D365" t="s">
        <v>2598</v>
      </c>
      <c r="E365" s="2">
        <v>12000</v>
      </c>
      <c r="F365" t="s">
        <v>7898</v>
      </c>
      <c r="G365">
        <v>2410170037</v>
      </c>
      <c r="H365" t="s">
        <v>1712</v>
      </c>
      <c r="I365" t="s">
        <v>2598</v>
      </c>
      <c r="J365" s="2">
        <v>12000</v>
      </c>
    </row>
    <row r="366" spans="1:10">
      <c r="A366">
        <v>2110020348</v>
      </c>
      <c r="B366">
        <v>50</v>
      </c>
      <c r="C366" t="s">
        <v>353</v>
      </c>
      <c r="D366" t="s">
        <v>2598</v>
      </c>
      <c r="E366" s="2">
        <v>12000</v>
      </c>
      <c r="F366" t="s">
        <v>7898</v>
      </c>
      <c r="G366">
        <v>2410170050</v>
      </c>
      <c r="H366" t="s">
        <v>1713</v>
      </c>
      <c r="I366" t="s">
        <v>2598</v>
      </c>
      <c r="J366" s="2">
        <v>12000</v>
      </c>
    </row>
    <row r="367" spans="1:10">
      <c r="A367">
        <v>2110020348</v>
      </c>
      <c r="B367">
        <v>60</v>
      </c>
      <c r="C367" t="s">
        <v>353</v>
      </c>
      <c r="D367" t="s">
        <v>2598</v>
      </c>
      <c r="E367" s="2">
        <v>12000</v>
      </c>
      <c r="F367" t="s">
        <v>7898</v>
      </c>
      <c r="G367">
        <v>2320050823</v>
      </c>
      <c r="H367" t="s">
        <v>2188</v>
      </c>
      <c r="I367" t="s">
        <v>2598</v>
      </c>
      <c r="J367" s="2">
        <v>1000</v>
      </c>
    </row>
    <row r="368" spans="1:10">
      <c r="A368">
        <v>2110020348</v>
      </c>
      <c r="B368">
        <v>70</v>
      </c>
      <c r="C368" t="s">
        <v>353</v>
      </c>
      <c r="D368" t="s">
        <v>2598</v>
      </c>
      <c r="E368" s="2">
        <v>12000</v>
      </c>
      <c r="F368" t="s">
        <v>7898</v>
      </c>
      <c r="G368">
        <v>2500030097</v>
      </c>
      <c r="H368" t="s">
        <v>1715</v>
      </c>
      <c r="I368" t="s">
        <v>2598</v>
      </c>
      <c r="J368" s="2">
        <v>22</v>
      </c>
    </row>
    <row r="369" spans="1:10">
      <c r="A369">
        <v>2110020348</v>
      </c>
      <c r="B369">
        <v>80</v>
      </c>
      <c r="C369" t="s">
        <v>353</v>
      </c>
      <c r="D369" t="s">
        <v>2598</v>
      </c>
      <c r="E369" s="2">
        <v>12000</v>
      </c>
      <c r="F369" t="s">
        <v>7898</v>
      </c>
      <c r="G369">
        <v>2410110105</v>
      </c>
      <c r="H369" t="s">
        <v>1978</v>
      </c>
      <c r="I369" t="s">
        <v>4407</v>
      </c>
      <c r="J369" s="2">
        <v>45</v>
      </c>
    </row>
    <row r="370" spans="1:10">
      <c r="A370">
        <v>2110020349</v>
      </c>
      <c r="B370">
        <v>10</v>
      </c>
      <c r="C370" t="s">
        <v>355</v>
      </c>
      <c r="D370" t="s">
        <v>2598</v>
      </c>
      <c r="E370" s="2">
        <v>12000</v>
      </c>
      <c r="F370" t="s">
        <v>7898</v>
      </c>
      <c r="G370">
        <v>2310090126</v>
      </c>
      <c r="H370" t="s">
        <v>1050</v>
      </c>
      <c r="I370" t="s">
        <v>2598</v>
      </c>
      <c r="J370" s="2">
        <v>12000</v>
      </c>
    </row>
    <row r="371" spans="1:10">
      <c r="A371">
        <v>2110020349</v>
      </c>
      <c r="B371">
        <v>20</v>
      </c>
      <c r="C371" t="s">
        <v>355</v>
      </c>
      <c r="D371" t="s">
        <v>2598</v>
      </c>
      <c r="E371" s="2">
        <v>12000</v>
      </c>
      <c r="F371" t="s">
        <v>7898</v>
      </c>
      <c r="G371">
        <v>2310160566</v>
      </c>
      <c r="H371" t="s">
        <v>270</v>
      </c>
      <c r="I371" t="s">
        <v>2598</v>
      </c>
      <c r="J371" s="2">
        <v>12000</v>
      </c>
    </row>
    <row r="372" spans="1:10">
      <c r="A372">
        <v>2110020349</v>
      </c>
      <c r="B372">
        <v>30</v>
      </c>
      <c r="C372" t="s">
        <v>355</v>
      </c>
      <c r="D372" t="s">
        <v>2598</v>
      </c>
      <c r="E372" s="2">
        <v>12000</v>
      </c>
      <c r="F372" t="s">
        <v>7898</v>
      </c>
      <c r="G372">
        <v>2310160562</v>
      </c>
      <c r="H372" t="s">
        <v>266</v>
      </c>
      <c r="I372" t="s">
        <v>2598</v>
      </c>
      <c r="J372" s="2">
        <v>12000</v>
      </c>
    </row>
    <row r="373" spans="1:10">
      <c r="A373">
        <v>2110020349</v>
      </c>
      <c r="B373">
        <v>40</v>
      </c>
      <c r="C373" t="s">
        <v>355</v>
      </c>
      <c r="D373" t="s">
        <v>2598</v>
      </c>
      <c r="E373" s="2">
        <v>12000</v>
      </c>
      <c r="F373" t="s">
        <v>7898</v>
      </c>
      <c r="G373">
        <v>2410170037</v>
      </c>
      <c r="H373" t="s">
        <v>1712</v>
      </c>
      <c r="I373" t="s">
        <v>2598</v>
      </c>
      <c r="J373" s="2">
        <v>12000</v>
      </c>
    </row>
    <row r="374" spans="1:10">
      <c r="A374">
        <v>2110020349</v>
      </c>
      <c r="B374">
        <v>50</v>
      </c>
      <c r="C374" t="s">
        <v>355</v>
      </c>
      <c r="D374" t="s">
        <v>2598</v>
      </c>
      <c r="E374" s="2">
        <v>12000</v>
      </c>
      <c r="F374" t="s">
        <v>7898</v>
      </c>
      <c r="G374">
        <v>2410170050</v>
      </c>
      <c r="H374" t="s">
        <v>1713</v>
      </c>
      <c r="I374" t="s">
        <v>2598</v>
      </c>
      <c r="J374" s="2">
        <v>12000</v>
      </c>
    </row>
    <row r="375" spans="1:10">
      <c r="A375">
        <v>2110020349</v>
      </c>
      <c r="B375">
        <v>60</v>
      </c>
      <c r="C375" t="s">
        <v>355</v>
      </c>
      <c r="D375" t="s">
        <v>2598</v>
      </c>
      <c r="E375" s="2">
        <v>12000</v>
      </c>
      <c r="F375" t="s">
        <v>7898</v>
      </c>
      <c r="G375">
        <v>2320050824</v>
      </c>
      <c r="H375" t="s">
        <v>2189</v>
      </c>
      <c r="I375" t="s">
        <v>2598</v>
      </c>
      <c r="J375" s="2">
        <v>1000</v>
      </c>
    </row>
    <row r="376" spans="1:10">
      <c r="A376">
        <v>2110020349</v>
      </c>
      <c r="B376">
        <v>70</v>
      </c>
      <c r="C376" t="s">
        <v>355</v>
      </c>
      <c r="D376" t="s">
        <v>2598</v>
      </c>
      <c r="E376" s="2">
        <v>12000</v>
      </c>
      <c r="F376" t="s">
        <v>7898</v>
      </c>
      <c r="G376">
        <v>2500030097</v>
      </c>
      <c r="H376" t="s">
        <v>1715</v>
      </c>
      <c r="I376" t="s">
        <v>2598</v>
      </c>
      <c r="J376" s="2">
        <v>22</v>
      </c>
    </row>
    <row r="377" spans="1:10">
      <c r="A377">
        <v>2110020349</v>
      </c>
      <c r="B377">
        <v>80</v>
      </c>
      <c r="C377" t="s">
        <v>355</v>
      </c>
      <c r="D377" t="s">
        <v>2598</v>
      </c>
      <c r="E377" s="2">
        <v>12000</v>
      </c>
      <c r="F377" t="s">
        <v>7898</v>
      </c>
      <c r="G377">
        <v>2410110103</v>
      </c>
      <c r="H377" t="s">
        <v>1980</v>
      </c>
      <c r="I377" t="s">
        <v>4407</v>
      </c>
      <c r="J377" s="2">
        <v>45</v>
      </c>
    </row>
    <row r="378" spans="1:10">
      <c r="A378">
        <v>2110020350</v>
      </c>
      <c r="B378">
        <v>10</v>
      </c>
      <c r="C378" t="s">
        <v>357</v>
      </c>
      <c r="D378" t="s">
        <v>2598</v>
      </c>
      <c r="E378" s="2">
        <v>12000</v>
      </c>
      <c r="F378" t="s">
        <v>7898</v>
      </c>
      <c r="G378">
        <v>2310090126</v>
      </c>
      <c r="H378" t="s">
        <v>1050</v>
      </c>
      <c r="I378" t="s">
        <v>2598</v>
      </c>
      <c r="J378" s="2">
        <v>12000</v>
      </c>
    </row>
    <row r="379" spans="1:10">
      <c r="A379">
        <v>2110020350</v>
      </c>
      <c r="B379">
        <v>20</v>
      </c>
      <c r="C379" t="s">
        <v>357</v>
      </c>
      <c r="D379" t="s">
        <v>2598</v>
      </c>
      <c r="E379" s="2">
        <v>12000</v>
      </c>
      <c r="F379" t="s">
        <v>7898</v>
      </c>
      <c r="G379">
        <v>2310160565</v>
      </c>
      <c r="H379" t="s">
        <v>271</v>
      </c>
      <c r="I379" t="s">
        <v>2598</v>
      </c>
      <c r="J379" s="2">
        <v>12000</v>
      </c>
    </row>
    <row r="380" spans="1:10">
      <c r="A380">
        <v>2110020350</v>
      </c>
      <c r="B380">
        <v>30</v>
      </c>
      <c r="C380" t="s">
        <v>357</v>
      </c>
      <c r="D380" t="s">
        <v>2598</v>
      </c>
      <c r="E380" s="2">
        <v>12000</v>
      </c>
      <c r="F380" t="s">
        <v>7898</v>
      </c>
      <c r="G380">
        <v>2310160561</v>
      </c>
      <c r="H380" t="s">
        <v>267</v>
      </c>
      <c r="I380" t="s">
        <v>2598</v>
      </c>
      <c r="J380" s="2">
        <v>12000</v>
      </c>
    </row>
    <row r="381" spans="1:10">
      <c r="A381">
        <v>2110020350</v>
      </c>
      <c r="B381">
        <v>40</v>
      </c>
      <c r="C381" t="s">
        <v>357</v>
      </c>
      <c r="D381" t="s">
        <v>2598</v>
      </c>
      <c r="E381" s="2">
        <v>12000</v>
      </c>
      <c r="F381" t="s">
        <v>7898</v>
      </c>
      <c r="G381">
        <v>2410170037</v>
      </c>
      <c r="H381" t="s">
        <v>1712</v>
      </c>
      <c r="I381" t="s">
        <v>2598</v>
      </c>
      <c r="J381" s="2">
        <v>12000</v>
      </c>
    </row>
    <row r="382" spans="1:10">
      <c r="A382">
        <v>2110020350</v>
      </c>
      <c r="B382">
        <v>50</v>
      </c>
      <c r="C382" t="s">
        <v>357</v>
      </c>
      <c r="D382" t="s">
        <v>2598</v>
      </c>
      <c r="E382" s="2">
        <v>12000</v>
      </c>
      <c r="F382" t="s">
        <v>7898</v>
      </c>
      <c r="G382">
        <v>2410170050</v>
      </c>
      <c r="H382" t="s">
        <v>1713</v>
      </c>
      <c r="I382" t="s">
        <v>2598</v>
      </c>
      <c r="J382" s="2">
        <v>12000</v>
      </c>
    </row>
    <row r="383" spans="1:10">
      <c r="A383">
        <v>2110020350</v>
      </c>
      <c r="B383">
        <v>60</v>
      </c>
      <c r="C383" t="s">
        <v>357</v>
      </c>
      <c r="D383" t="s">
        <v>2598</v>
      </c>
      <c r="E383" s="2">
        <v>12000</v>
      </c>
      <c r="F383" t="s">
        <v>7898</v>
      </c>
      <c r="G383">
        <v>2320050825</v>
      </c>
      <c r="H383" t="s">
        <v>2190</v>
      </c>
      <c r="I383" t="s">
        <v>2598</v>
      </c>
      <c r="J383" s="2">
        <v>1000</v>
      </c>
    </row>
    <row r="384" spans="1:10">
      <c r="A384">
        <v>2110020350</v>
      </c>
      <c r="B384">
        <v>70</v>
      </c>
      <c r="C384" t="s">
        <v>357</v>
      </c>
      <c r="D384" t="s">
        <v>2598</v>
      </c>
      <c r="E384" s="2">
        <v>12000</v>
      </c>
      <c r="F384" t="s">
        <v>7898</v>
      </c>
      <c r="G384">
        <v>2500030097</v>
      </c>
      <c r="H384" t="s">
        <v>1715</v>
      </c>
      <c r="I384" t="s">
        <v>2598</v>
      </c>
      <c r="J384" s="2">
        <v>22</v>
      </c>
    </row>
    <row r="385" spans="1:10">
      <c r="A385">
        <v>2110020350</v>
      </c>
      <c r="B385">
        <v>80</v>
      </c>
      <c r="C385" t="s">
        <v>357</v>
      </c>
      <c r="D385" t="s">
        <v>2598</v>
      </c>
      <c r="E385" s="2">
        <v>12000</v>
      </c>
      <c r="F385" t="s">
        <v>7898</v>
      </c>
      <c r="G385">
        <v>2410110106</v>
      </c>
      <c r="H385" t="s">
        <v>1977</v>
      </c>
      <c r="I385" t="s">
        <v>4407</v>
      </c>
      <c r="J385" s="2">
        <v>45</v>
      </c>
    </row>
    <row r="386" spans="1:10">
      <c r="A386">
        <v>2110030001</v>
      </c>
      <c r="B386">
        <v>10</v>
      </c>
      <c r="C386" t="s">
        <v>60</v>
      </c>
      <c r="D386" t="s">
        <v>2708</v>
      </c>
      <c r="E386" s="2">
        <v>20000</v>
      </c>
      <c r="F386" t="s">
        <v>7902</v>
      </c>
      <c r="G386">
        <v>2310160007</v>
      </c>
      <c r="H386" t="s">
        <v>102</v>
      </c>
      <c r="I386" t="s">
        <v>2598</v>
      </c>
      <c r="J386" s="2">
        <v>140000</v>
      </c>
    </row>
    <row r="387" spans="1:10">
      <c r="A387">
        <v>2110030001</v>
      </c>
      <c r="B387">
        <v>20</v>
      </c>
      <c r="C387" t="s">
        <v>60</v>
      </c>
      <c r="D387" t="s">
        <v>2708</v>
      </c>
      <c r="E387" s="2">
        <v>20000</v>
      </c>
      <c r="F387" t="s">
        <v>7902</v>
      </c>
      <c r="G387">
        <v>2310230002</v>
      </c>
      <c r="H387" t="s">
        <v>25</v>
      </c>
      <c r="I387" t="s">
        <v>2598</v>
      </c>
      <c r="J387" s="2">
        <v>140000</v>
      </c>
    </row>
    <row r="388" spans="1:10">
      <c r="A388">
        <v>2110030001</v>
      </c>
      <c r="B388">
        <v>30</v>
      </c>
      <c r="C388" t="s">
        <v>60</v>
      </c>
      <c r="D388" t="s">
        <v>2708</v>
      </c>
      <c r="E388" s="2">
        <v>20000</v>
      </c>
      <c r="F388" t="s">
        <v>7902</v>
      </c>
      <c r="G388">
        <v>2410290111</v>
      </c>
      <c r="H388" t="s">
        <v>1697</v>
      </c>
      <c r="I388" t="s">
        <v>2598</v>
      </c>
      <c r="J388" s="2">
        <v>20000</v>
      </c>
    </row>
    <row r="389" spans="1:10">
      <c r="A389">
        <v>2110030001</v>
      </c>
      <c r="B389">
        <v>40</v>
      </c>
      <c r="C389" t="s">
        <v>60</v>
      </c>
      <c r="D389" t="s">
        <v>2708</v>
      </c>
      <c r="E389" s="2">
        <v>20000</v>
      </c>
      <c r="F389" t="s">
        <v>7902</v>
      </c>
      <c r="G389">
        <v>2410100014</v>
      </c>
      <c r="H389" t="s">
        <v>1976</v>
      </c>
      <c r="I389" t="s">
        <v>2598</v>
      </c>
      <c r="J389" s="2">
        <v>20000</v>
      </c>
    </row>
    <row r="390" spans="1:10">
      <c r="A390">
        <v>2110030001</v>
      </c>
      <c r="B390">
        <v>50</v>
      </c>
      <c r="C390" t="s">
        <v>60</v>
      </c>
      <c r="D390" t="s">
        <v>2708</v>
      </c>
      <c r="E390" s="2">
        <v>20000</v>
      </c>
      <c r="F390" t="s">
        <v>7902</v>
      </c>
      <c r="G390">
        <v>2320050052</v>
      </c>
      <c r="H390" t="s">
        <v>1699</v>
      </c>
      <c r="I390" t="s">
        <v>2598</v>
      </c>
      <c r="J390" s="2">
        <v>20000</v>
      </c>
    </row>
    <row r="391" spans="1:10">
      <c r="A391">
        <v>2110030001</v>
      </c>
      <c r="B391">
        <v>60</v>
      </c>
      <c r="C391" t="s">
        <v>60</v>
      </c>
      <c r="D391" t="s">
        <v>2708</v>
      </c>
      <c r="E391" s="2">
        <v>20000</v>
      </c>
      <c r="F391" t="s">
        <v>7902</v>
      </c>
      <c r="G391">
        <v>2500030223</v>
      </c>
      <c r="H391" t="s">
        <v>1700</v>
      </c>
      <c r="I391" t="s">
        <v>2598</v>
      </c>
      <c r="J391" s="2">
        <v>334</v>
      </c>
    </row>
    <row r="392" spans="1:10">
      <c r="A392">
        <v>2110030001</v>
      </c>
      <c r="B392">
        <v>70</v>
      </c>
      <c r="C392" t="s">
        <v>60</v>
      </c>
      <c r="D392" t="s">
        <v>2708</v>
      </c>
      <c r="E392" s="2">
        <v>20000</v>
      </c>
      <c r="F392" t="s">
        <v>7902</v>
      </c>
      <c r="G392">
        <v>2310030016</v>
      </c>
      <c r="H392" t="s">
        <v>94</v>
      </c>
      <c r="I392" t="s">
        <v>4407</v>
      </c>
      <c r="J392" s="2">
        <v>700</v>
      </c>
    </row>
    <row r="393" spans="1:10">
      <c r="A393">
        <v>2110030001</v>
      </c>
      <c r="B393">
        <v>80</v>
      </c>
      <c r="C393" t="s">
        <v>60</v>
      </c>
      <c r="D393" t="s">
        <v>2708</v>
      </c>
      <c r="E393" s="2">
        <v>20000</v>
      </c>
      <c r="F393" t="s">
        <v>7902</v>
      </c>
      <c r="G393">
        <v>2310030019</v>
      </c>
      <c r="H393" t="s">
        <v>98</v>
      </c>
      <c r="I393" t="s">
        <v>4407</v>
      </c>
      <c r="J393" s="2">
        <v>700</v>
      </c>
    </row>
    <row r="394" spans="1:10">
      <c r="A394">
        <v>2110030001</v>
      </c>
      <c r="B394">
        <v>90</v>
      </c>
      <c r="C394" t="s">
        <v>60</v>
      </c>
      <c r="D394" t="s">
        <v>2708</v>
      </c>
      <c r="E394" s="2">
        <v>20000</v>
      </c>
      <c r="F394" t="s">
        <v>7902</v>
      </c>
      <c r="G394">
        <v>2310030020</v>
      </c>
      <c r="H394" t="s">
        <v>96</v>
      </c>
      <c r="I394" t="s">
        <v>4407</v>
      </c>
      <c r="J394" s="2">
        <v>760</v>
      </c>
    </row>
    <row r="395" spans="1:10">
      <c r="A395">
        <v>2110030001</v>
      </c>
      <c r="B395">
        <v>100</v>
      </c>
      <c r="C395" t="s">
        <v>60</v>
      </c>
      <c r="D395" t="s">
        <v>2708</v>
      </c>
      <c r="E395" s="2">
        <v>20000</v>
      </c>
      <c r="F395" t="s">
        <v>7902</v>
      </c>
      <c r="G395">
        <v>2310030021</v>
      </c>
      <c r="H395" t="s">
        <v>90</v>
      </c>
      <c r="I395" t="s">
        <v>4407</v>
      </c>
      <c r="J395" s="2">
        <v>700</v>
      </c>
    </row>
    <row r="396" spans="1:10">
      <c r="A396">
        <v>2110030001</v>
      </c>
      <c r="B396">
        <v>110</v>
      </c>
      <c r="C396" t="s">
        <v>60</v>
      </c>
      <c r="D396" t="s">
        <v>2708</v>
      </c>
      <c r="E396" s="2">
        <v>20000</v>
      </c>
      <c r="F396" t="s">
        <v>7902</v>
      </c>
      <c r="G396">
        <v>2310030015</v>
      </c>
      <c r="H396" t="s">
        <v>100</v>
      </c>
      <c r="I396" t="s">
        <v>4407</v>
      </c>
      <c r="J396" s="2">
        <v>700</v>
      </c>
    </row>
    <row r="397" spans="1:10">
      <c r="A397">
        <v>2110030001</v>
      </c>
      <c r="B397">
        <v>120</v>
      </c>
      <c r="C397" t="s">
        <v>60</v>
      </c>
      <c r="D397" t="s">
        <v>2708</v>
      </c>
      <c r="E397" s="2">
        <v>20000</v>
      </c>
      <c r="F397" t="s">
        <v>7902</v>
      </c>
      <c r="G397">
        <v>2310030017</v>
      </c>
      <c r="H397" t="s">
        <v>97</v>
      </c>
      <c r="I397" t="s">
        <v>4407</v>
      </c>
      <c r="J397" s="2">
        <v>700</v>
      </c>
    </row>
    <row r="398" spans="1:10">
      <c r="A398">
        <v>2110030001</v>
      </c>
      <c r="B398">
        <v>130</v>
      </c>
      <c r="C398" t="s">
        <v>60</v>
      </c>
      <c r="D398" t="s">
        <v>2708</v>
      </c>
      <c r="E398" s="2">
        <v>20000</v>
      </c>
      <c r="F398" t="s">
        <v>7902</v>
      </c>
      <c r="G398">
        <v>2310030018</v>
      </c>
      <c r="H398" t="s">
        <v>99</v>
      </c>
      <c r="I398" t="s">
        <v>4407</v>
      </c>
      <c r="J398" s="2">
        <v>700</v>
      </c>
    </row>
    <row r="399" spans="1:10">
      <c r="A399">
        <v>2110030002</v>
      </c>
      <c r="B399">
        <v>10</v>
      </c>
      <c r="C399" t="s">
        <v>481</v>
      </c>
      <c r="D399" t="s">
        <v>2598</v>
      </c>
      <c r="E399" s="2">
        <v>12000</v>
      </c>
      <c r="F399" t="s">
        <v>7902</v>
      </c>
      <c r="G399">
        <v>2310160007</v>
      </c>
      <c r="H399" t="s">
        <v>102</v>
      </c>
      <c r="I399" t="s">
        <v>2598</v>
      </c>
      <c r="J399" s="2">
        <v>12000</v>
      </c>
    </row>
    <row r="400" spans="1:10">
      <c r="A400">
        <v>2110030002</v>
      </c>
      <c r="B400">
        <v>20</v>
      </c>
      <c r="C400" t="s">
        <v>481</v>
      </c>
      <c r="D400" t="s">
        <v>2598</v>
      </c>
      <c r="E400" s="2">
        <v>12000</v>
      </c>
      <c r="F400" t="s">
        <v>7902</v>
      </c>
      <c r="G400">
        <v>2310230002</v>
      </c>
      <c r="H400" t="s">
        <v>25</v>
      </c>
      <c r="I400" t="s">
        <v>2598</v>
      </c>
      <c r="J400" s="2">
        <v>12000</v>
      </c>
    </row>
    <row r="401" spans="1:10">
      <c r="A401">
        <v>2110030002</v>
      </c>
      <c r="B401">
        <v>30</v>
      </c>
      <c r="C401" t="s">
        <v>481</v>
      </c>
      <c r="D401" t="s">
        <v>2598</v>
      </c>
      <c r="E401" s="2">
        <v>12000</v>
      </c>
      <c r="F401" t="s">
        <v>7902</v>
      </c>
      <c r="G401">
        <v>2320050055</v>
      </c>
      <c r="H401" t="s">
        <v>1918</v>
      </c>
      <c r="I401" t="s">
        <v>2598</v>
      </c>
      <c r="J401" s="2">
        <v>400</v>
      </c>
    </row>
    <row r="402" spans="1:10">
      <c r="A402">
        <v>2110030002</v>
      </c>
      <c r="B402">
        <v>40</v>
      </c>
      <c r="C402" t="s">
        <v>481</v>
      </c>
      <c r="D402" t="s">
        <v>2598</v>
      </c>
      <c r="E402" s="2">
        <v>12000</v>
      </c>
      <c r="F402" t="s">
        <v>7902</v>
      </c>
      <c r="G402">
        <v>2500030038</v>
      </c>
      <c r="H402" t="s">
        <v>1919</v>
      </c>
      <c r="I402" t="s">
        <v>2598</v>
      </c>
      <c r="J402" s="2">
        <v>23</v>
      </c>
    </row>
    <row r="403" spans="1:10">
      <c r="A403">
        <v>2110030002</v>
      </c>
      <c r="B403">
        <v>50</v>
      </c>
      <c r="C403" t="s">
        <v>481</v>
      </c>
      <c r="D403" t="s">
        <v>2598</v>
      </c>
      <c r="E403" s="2">
        <v>12000</v>
      </c>
      <c r="F403" t="s">
        <v>7902</v>
      </c>
      <c r="G403">
        <v>2310030020</v>
      </c>
      <c r="H403" t="s">
        <v>96</v>
      </c>
      <c r="I403" t="s">
        <v>4407</v>
      </c>
      <c r="J403" s="2">
        <v>447.84411102459956</v>
      </c>
    </row>
    <row r="404" spans="1:10">
      <c r="A404">
        <v>2110030003</v>
      </c>
      <c r="B404">
        <v>10</v>
      </c>
      <c r="C404" t="s">
        <v>480</v>
      </c>
      <c r="D404" t="s">
        <v>2598</v>
      </c>
      <c r="E404" s="2">
        <v>12000</v>
      </c>
      <c r="F404" t="s">
        <v>7902</v>
      </c>
      <c r="G404">
        <v>2310160007</v>
      </c>
      <c r="H404" t="s">
        <v>102</v>
      </c>
      <c r="I404" t="s">
        <v>2598</v>
      </c>
      <c r="J404" s="2">
        <v>12000</v>
      </c>
    </row>
    <row r="405" spans="1:10">
      <c r="A405">
        <v>2110030003</v>
      </c>
      <c r="B405">
        <v>20</v>
      </c>
      <c r="C405" t="s">
        <v>480</v>
      </c>
      <c r="D405" t="s">
        <v>2598</v>
      </c>
      <c r="E405" s="2">
        <v>12000</v>
      </c>
      <c r="F405" t="s">
        <v>7902</v>
      </c>
      <c r="G405">
        <v>2310230002</v>
      </c>
      <c r="H405" t="s">
        <v>25</v>
      </c>
      <c r="I405" t="s">
        <v>2598</v>
      </c>
      <c r="J405" s="2">
        <v>12000</v>
      </c>
    </row>
    <row r="406" spans="1:10">
      <c r="A406">
        <v>2110030003</v>
      </c>
      <c r="B406">
        <v>30</v>
      </c>
      <c r="C406" t="s">
        <v>480</v>
      </c>
      <c r="D406" t="s">
        <v>2598</v>
      </c>
      <c r="E406" s="2">
        <v>12000</v>
      </c>
      <c r="F406" t="s">
        <v>7902</v>
      </c>
      <c r="G406">
        <v>2320050055</v>
      </c>
      <c r="H406" t="s">
        <v>1918</v>
      </c>
      <c r="I406" t="s">
        <v>2598</v>
      </c>
      <c r="J406" s="2">
        <v>400</v>
      </c>
    </row>
    <row r="407" spans="1:10">
      <c r="A407">
        <v>2110030003</v>
      </c>
      <c r="B407">
        <v>40</v>
      </c>
      <c r="C407" t="s">
        <v>480</v>
      </c>
      <c r="D407" t="s">
        <v>2598</v>
      </c>
      <c r="E407" s="2">
        <v>12000</v>
      </c>
      <c r="F407" t="s">
        <v>7902</v>
      </c>
      <c r="G407">
        <v>2500030038</v>
      </c>
      <c r="H407" t="s">
        <v>1919</v>
      </c>
      <c r="I407" t="s">
        <v>2598</v>
      </c>
      <c r="J407" s="2">
        <v>23</v>
      </c>
    </row>
    <row r="408" spans="1:10">
      <c r="A408">
        <v>2110030003</v>
      </c>
      <c r="B408">
        <v>50</v>
      </c>
      <c r="C408" t="s">
        <v>480</v>
      </c>
      <c r="D408" t="s">
        <v>2598</v>
      </c>
      <c r="E408" s="2">
        <v>12000</v>
      </c>
      <c r="F408" t="s">
        <v>7902</v>
      </c>
      <c r="G408">
        <v>2310030017</v>
      </c>
      <c r="H408" t="s">
        <v>97</v>
      </c>
      <c r="I408" t="s">
        <v>4407</v>
      </c>
      <c r="J408" s="2">
        <v>423.57774900760734</v>
      </c>
    </row>
    <row r="409" spans="1:10">
      <c r="A409">
        <v>2110030004</v>
      </c>
      <c r="B409">
        <v>10</v>
      </c>
      <c r="C409" t="s">
        <v>482</v>
      </c>
      <c r="D409" t="s">
        <v>2598</v>
      </c>
      <c r="E409" s="2">
        <v>12000</v>
      </c>
      <c r="F409" t="s">
        <v>7902</v>
      </c>
      <c r="G409">
        <v>2310160007</v>
      </c>
      <c r="H409" t="s">
        <v>102</v>
      </c>
      <c r="I409" t="s">
        <v>2598</v>
      </c>
      <c r="J409" s="2">
        <v>12000</v>
      </c>
    </row>
    <row r="410" spans="1:10">
      <c r="A410">
        <v>2110030004</v>
      </c>
      <c r="B410">
        <v>20</v>
      </c>
      <c r="C410" t="s">
        <v>482</v>
      </c>
      <c r="D410" t="s">
        <v>2598</v>
      </c>
      <c r="E410" s="2">
        <v>12000</v>
      </c>
      <c r="F410" t="s">
        <v>7902</v>
      </c>
      <c r="G410">
        <v>2310230002</v>
      </c>
      <c r="H410" t="s">
        <v>25</v>
      </c>
      <c r="I410" t="s">
        <v>2598</v>
      </c>
      <c r="J410" s="2">
        <v>12000</v>
      </c>
    </row>
    <row r="411" spans="1:10">
      <c r="A411">
        <v>2110030004</v>
      </c>
      <c r="B411">
        <v>30</v>
      </c>
      <c r="C411" t="s">
        <v>482</v>
      </c>
      <c r="D411" t="s">
        <v>2598</v>
      </c>
      <c r="E411" s="2">
        <v>12000</v>
      </c>
      <c r="F411" t="s">
        <v>7902</v>
      </c>
      <c r="G411">
        <v>2320050055</v>
      </c>
      <c r="H411" t="s">
        <v>1918</v>
      </c>
      <c r="I411" t="s">
        <v>2598</v>
      </c>
      <c r="J411" s="2">
        <v>400</v>
      </c>
    </row>
    <row r="412" spans="1:10">
      <c r="A412">
        <v>2110030004</v>
      </c>
      <c r="B412">
        <v>40</v>
      </c>
      <c r="C412" t="s">
        <v>482</v>
      </c>
      <c r="D412" t="s">
        <v>2598</v>
      </c>
      <c r="E412" s="2">
        <v>12000</v>
      </c>
      <c r="F412" t="s">
        <v>7902</v>
      </c>
      <c r="G412">
        <v>2500030038</v>
      </c>
      <c r="H412" t="s">
        <v>1919</v>
      </c>
      <c r="I412" t="s">
        <v>2598</v>
      </c>
      <c r="J412" s="2">
        <v>23</v>
      </c>
    </row>
    <row r="413" spans="1:10">
      <c r="A413">
        <v>2110030004</v>
      </c>
      <c r="B413">
        <v>50</v>
      </c>
      <c r="C413" t="s">
        <v>482</v>
      </c>
      <c r="D413" t="s">
        <v>2598</v>
      </c>
      <c r="E413" s="2">
        <v>12000</v>
      </c>
      <c r="F413" t="s">
        <v>7902</v>
      </c>
      <c r="G413">
        <v>2310030019</v>
      </c>
      <c r="H413" t="s">
        <v>98</v>
      </c>
      <c r="I413" t="s">
        <v>4407</v>
      </c>
      <c r="J413" s="2">
        <v>421.13219859698734</v>
      </c>
    </row>
    <row r="414" spans="1:10">
      <c r="A414">
        <v>2110030005</v>
      </c>
      <c r="B414">
        <v>10</v>
      </c>
      <c r="C414" t="s">
        <v>531</v>
      </c>
      <c r="D414" t="s">
        <v>2598</v>
      </c>
      <c r="E414" s="2">
        <v>12000</v>
      </c>
      <c r="F414" t="s">
        <v>7902</v>
      </c>
      <c r="G414">
        <v>2310160007</v>
      </c>
      <c r="H414" t="s">
        <v>102</v>
      </c>
      <c r="I414" t="s">
        <v>2598</v>
      </c>
      <c r="J414" s="2">
        <v>12000</v>
      </c>
    </row>
    <row r="415" spans="1:10">
      <c r="A415">
        <v>2110030005</v>
      </c>
      <c r="B415">
        <v>20</v>
      </c>
      <c r="C415" t="s">
        <v>531</v>
      </c>
      <c r="D415" t="s">
        <v>2598</v>
      </c>
      <c r="E415" s="2">
        <v>12000</v>
      </c>
      <c r="F415" t="s">
        <v>7902</v>
      </c>
      <c r="G415">
        <v>2310230002</v>
      </c>
      <c r="H415" t="s">
        <v>25</v>
      </c>
      <c r="I415" t="s">
        <v>2598</v>
      </c>
      <c r="J415" s="2">
        <v>12000</v>
      </c>
    </row>
    <row r="416" spans="1:10">
      <c r="A416">
        <v>2110030005</v>
      </c>
      <c r="B416">
        <v>30</v>
      </c>
      <c r="C416" t="s">
        <v>531</v>
      </c>
      <c r="D416" t="s">
        <v>2598</v>
      </c>
      <c r="E416" s="2">
        <v>12000</v>
      </c>
      <c r="F416" t="s">
        <v>7902</v>
      </c>
      <c r="G416">
        <v>2320050055</v>
      </c>
      <c r="H416" t="s">
        <v>1918</v>
      </c>
      <c r="I416" t="s">
        <v>2598</v>
      </c>
      <c r="J416" s="2">
        <v>400</v>
      </c>
    </row>
    <row r="417" spans="1:10">
      <c r="A417">
        <v>2110030005</v>
      </c>
      <c r="B417">
        <v>40</v>
      </c>
      <c r="C417" t="s">
        <v>531</v>
      </c>
      <c r="D417" t="s">
        <v>2598</v>
      </c>
      <c r="E417" s="2">
        <v>12000</v>
      </c>
      <c r="F417" t="s">
        <v>7902</v>
      </c>
      <c r="G417">
        <v>2500030038</v>
      </c>
      <c r="H417" t="s">
        <v>1919</v>
      </c>
      <c r="I417" t="s">
        <v>2598</v>
      </c>
      <c r="J417" s="2">
        <v>23</v>
      </c>
    </row>
    <row r="418" spans="1:10">
      <c r="A418">
        <v>2110030005</v>
      </c>
      <c r="B418">
        <v>50</v>
      </c>
      <c r="C418" t="s">
        <v>531</v>
      </c>
      <c r="D418" t="s">
        <v>2598</v>
      </c>
      <c r="E418" s="2">
        <v>12000</v>
      </c>
      <c r="F418" t="s">
        <v>7902</v>
      </c>
      <c r="G418">
        <v>2310030018</v>
      </c>
      <c r="H418" t="s">
        <v>99</v>
      </c>
      <c r="I418" t="s">
        <v>4407</v>
      </c>
      <c r="J418" s="2">
        <v>432.72727272727269</v>
      </c>
    </row>
    <row r="419" spans="1:10">
      <c r="A419">
        <v>2110030006</v>
      </c>
      <c r="B419">
        <v>10</v>
      </c>
      <c r="C419" t="s">
        <v>483</v>
      </c>
      <c r="D419" t="s">
        <v>2598</v>
      </c>
      <c r="E419" s="2">
        <v>12000</v>
      </c>
      <c r="F419" t="s">
        <v>7902</v>
      </c>
      <c r="G419">
        <v>2310160007</v>
      </c>
      <c r="H419" t="s">
        <v>102</v>
      </c>
      <c r="I419" t="s">
        <v>2598</v>
      </c>
      <c r="J419" s="2">
        <v>12000</v>
      </c>
    </row>
    <row r="420" spans="1:10">
      <c r="A420">
        <v>2110030006</v>
      </c>
      <c r="B420">
        <v>20</v>
      </c>
      <c r="C420" t="s">
        <v>483</v>
      </c>
      <c r="D420" t="s">
        <v>2598</v>
      </c>
      <c r="E420" s="2">
        <v>12000</v>
      </c>
      <c r="F420" t="s">
        <v>7902</v>
      </c>
      <c r="G420">
        <v>2310230002</v>
      </c>
      <c r="H420" t="s">
        <v>25</v>
      </c>
      <c r="I420" t="s">
        <v>2598</v>
      </c>
      <c r="J420" s="2">
        <v>12000</v>
      </c>
    </row>
    <row r="421" spans="1:10">
      <c r="A421">
        <v>2110030006</v>
      </c>
      <c r="B421">
        <v>30</v>
      </c>
      <c r="C421" t="s">
        <v>483</v>
      </c>
      <c r="D421" t="s">
        <v>2598</v>
      </c>
      <c r="E421" s="2">
        <v>12000</v>
      </c>
      <c r="F421" t="s">
        <v>7902</v>
      </c>
      <c r="G421">
        <v>2320050055</v>
      </c>
      <c r="H421" t="s">
        <v>1918</v>
      </c>
      <c r="I421" t="s">
        <v>2598</v>
      </c>
      <c r="J421" s="2">
        <v>400</v>
      </c>
    </row>
    <row r="422" spans="1:10">
      <c r="A422">
        <v>2110030006</v>
      </c>
      <c r="B422">
        <v>40</v>
      </c>
      <c r="C422" t="s">
        <v>483</v>
      </c>
      <c r="D422" t="s">
        <v>2598</v>
      </c>
      <c r="E422" s="2">
        <v>12000</v>
      </c>
      <c r="F422" t="s">
        <v>7902</v>
      </c>
      <c r="G422">
        <v>2500030038</v>
      </c>
      <c r="H422" t="s">
        <v>1919</v>
      </c>
      <c r="I422" t="s">
        <v>2598</v>
      </c>
      <c r="J422" s="2">
        <v>23</v>
      </c>
    </row>
    <row r="423" spans="1:10">
      <c r="A423">
        <v>2110030006</v>
      </c>
      <c r="B423">
        <v>50</v>
      </c>
      <c r="C423" t="s">
        <v>483</v>
      </c>
      <c r="D423" t="s">
        <v>2598</v>
      </c>
      <c r="E423" s="2">
        <v>12000</v>
      </c>
      <c r="F423" t="s">
        <v>7902</v>
      </c>
      <c r="G423">
        <v>2310030016</v>
      </c>
      <c r="H423" t="s">
        <v>94</v>
      </c>
      <c r="I423" t="s">
        <v>4407</v>
      </c>
      <c r="J423" s="2">
        <v>427.53160515898355</v>
      </c>
    </row>
    <row r="424" spans="1:10">
      <c r="A424">
        <v>2110030007</v>
      </c>
      <c r="B424">
        <v>10</v>
      </c>
      <c r="C424" t="s">
        <v>484</v>
      </c>
      <c r="D424" t="s">
        <v>2598</v>
      </c>
      <c r="E424" s="2">
        <v>12000</v>
      </c>
      <c r="F424" t="s">
        <v>7902</v>
      </c>
      <c r="G424">
        <v>2310160007</v>
      </c>
      <c r="H424" t="s">
        <v>102</v>
      </c>
      <c r="I424" t="s">
        <v>2598</v>
      </c>
      <c r="J424" s="2">
        <v>12000</v>
      </c>
    </row>
    <row r="425" spans="1:10">
      <c r="A425">
        <v>2110030007</v>
      </c>
      <c r="B425">
        <v>20</v>
      </c>
      <c r="C425" t="s">
        <v>484</v>
      </c>
      <c r="D425" t="s">
        <v>2598</v>
      </c>
      <c r="E425" s="2">
        <v>12000</v>
      </c>
      <c r="F425" t="s">
        <v>7902</v>
      </c>
      <c r="G425">
        <v>2310230002</v>
      </c>
      <c r="H425" t="s">
        <v>25</v>
      </c>
      <c r="I425" t="s">
        <v>2598</v>
      </c>
      <c r="J425" s="2">
        <v>12000</v>
      </c>
    </row>
    <row r="426" spans="1:10">
      <c r="A426">
        <v>2110030007</v>
      </c>
      <c r="B426">
        <v>30</v>
      </c>
      <c r="C426" t="s">
        <v>484</v>
      </c>
      <c r="D426" t="s">
        <v>2598</v>
      </c>
      <c r="E426" s="2">
        <v>12000</v>
      </c>
      <c r="F426" t="s">
        <v>7902</v>
      </c>
      <c r="G426">
        <v>2320050055</v>
      </c>
      <c r="H426" t="s">
        <v>1918</v>
      </c>
      <c r="I426" t="s">
        <v>2598</v>
      </c>
      <c r="J426" s="2">
        <v>400</v>
      </c>
    </row>
    <row r="427" spans="1:10">
      <c r="A427">
        <v>2110030007</v>
      </c>
      <c r="B427">
        <v>40</v>
      </c>
      <c r="C427" t="s">
        <v>484</v>
      </c>
      <c r="D427" t="s">
        <v>2598</v>
      </c>
      <c r="E427" s="2">
        <v>12000</v>
      </c>
      <c r="F427" t="s">
        <v>7902</v>
      </c>
      <c r="G427">
        <v>2500030038</v>
      </c>
      <c r="H427" t="s">
        <v>1919</v>
      </c>
      <c r="I427" t="s">
        <v>2598</v>
      </c>
      <c r="J427" s="2">
        <v>23</v>
      </c>
    </row>
    <row r="428" spans="1:10">
      <c r="A428">
        <v>2110030007</v>
      </c>
      <c r="B428">
        <v>50</v>
      </c>
      <c r="C428" t="s">
        <v>484</v>
      </c>
      <c r="D428" t="s">
        <v>2598</v>
      </c>
      <c r="E428" s="2">
        <v>12000</v>
      </c>
      <c r="F428" t="s">
        <v>7902</v>
      </c>
      <c r="G428">
        <v>2310030015</v>
      </c>
      <c r="H428" t="s">
        <v>100</v>
      </c>
      <c r="I428" t="s">
        <v>4407</v>
      </c>
      <c r="J428" s="2">
        <v>421.87499999999994</v>
      </c>
    </row>
    <row r="429" spans="1:10">
      <c r="A429">
        <v>2110030008</v>
      </c>
      <c r="B429">
        <v>10</v>
      </c>
      <c r="C429" t="s">
        <v>3611</v>
      </c>
      <c r="D429" t="s">
        <v>2598</v>
      </c>
      <c r="E429" s="2">
        <v>12000</v>
      </c>
      <c r="F429" t="s">
        <v>7902</v>
      </c>
      <c r="G429">
        <v>2310160007</v>
      </c>
      <c r="H429" t="s">
        <v>102</v>
      </c>
      <c r="I429" t="s">
        <v>2598</v>
      </c>
      <c r="J429" s="2">
        <v>12000</v>
      </c>
    </row>
    <row r="430" spans="1:10">
      <c r="A430">
        <v>2110030008</v>
      </c>
      <c r="B430">
        <v>20</v>
      </c>
      <c r="C430" t="s">
        <v>3611</v>
      </c>
      <c r="D430" t="s">
        <v>2598</v>
      </c>
      <c r="E430" s="2">
        <v>12000</v>
      </c>
      <c r="F430" t="s">
        <v>7902</v>
      </c>
      <c r="G430">
        <v>2310230002</v>
      </c>
      <c r="H430" t="s">
        <v>25</v>
      </c>
      <c r="I430" t="s">
        <v>2598</v>
      </c>
      <c r="J430" s="2">
        <v>12000</v>
      </c>
    </row>
    <row r="431" spans="1:10">
      <c r="A431">
        <v>2110030008</v>
      </c>
      <c r="B431">
        <v>30</v>
      </c>
      <c r="C431" t="s">
        <v>3611</v>
      </c>
      <c r="D431" t="s">
        <v>2598</v>
      </c>
      <c r="E431" s="2">
        <v>12000</v>
      </c>
      <c r="F431" t="s">
        <v>7902</v>
      </c>
      <c r="G431">
        <v>2320050055</v>
      </c>
      <c r="H431" t="s">
        <v>1918</v>
      </c>
      <c r="I431" t="s">
        <v>2598</v>
      </c>
      <c r="J431" s="2">
        <v>400</v>
      </c>
    </row>
    <row r="432" spans="1:10">
      <c r="A432">
        <v>2110030008</v>
      </c>
      <c r="B432">
        <v>40</v>
      </c>
      <c r="C432" t="s">
        <v>3611</v>
      </c>
      <c r="D432" t="s">
        <v>2598</v>
      </c>
      <c r="E432" s="2">
        <v>12000</v>
      </c>
      <c r="F432" t="s">
        <v>7902</v>
      </c>
      <c r="G432">
        <v>2500030038</v>
      </c>
      <c r="H432" t="s">
        <v>1919</v>
      </c>
      <c r="I432" t="s">
        <v>2598</v>
      </c>
      <c r="J432" s="2">
        <v>23</v>
      </c>
    </row>
    <row r="433" spans="1:10">
      <c r="A433">
        <v>2110030008</v>
      </c>
      <c r="B433">
        <v>50</v>
      </c>
      <c r="C433" t="s">
        <v>3611</v>
      </c>
      <c r="D433" t="s">
        <v>2598</v>
      </c>
      <c r="E433" s="2">
        <v>12000</v>
      </c>
      <c r="F433" t="s">
        <v>7902</v>
      </c>
      <c r="G433">
        <v>2310030021</v>
      </c>
      <c r="H433" t="s">
        <v>90</v>
      </c>
      <c r="I433" t="s">
        <v>4407</v>
      </c>
      <c r="J433" s="2">
        <v>421.87499999999994</v>
      </c>
    </row>
    <row r="434" spans="1:10">
      <c r="A434">
        <v>2110030010</v>
      </c>
      <c r="B434">
        <v>10</v>
      </c>
      <c r="C434" t="s">
        <v>667</v>
      </c>
      <c r="D434" t="s">
        <v>2708</v>
      </c>
      <c r="E434" s="2">
        <v>20000</v>
      </c>
      <c r="F434" t="s">
        <v>7902</v>
      </c>
      <c r="G434">
        <v>2310160007</v>
      </c>
      <c r="H434" t="s">
        <v>102</v>
      </c>
      <c r="I434" t="s">
        <v>2598</v>
      </c>
      <c r="J434" s="2">
        <v>120000</v>
      </c>
    </row>
    <row r="435" spans="1:10">
      <c r="A435">
        <v>2110030010</v>
      </c>
      <c r="B435">
        <v>20</v>
      </c>
      <c r="C435" t="s">
        <v>667</v>
      </c>
      <c r="D435" t="s">
        <v>2708</v>
      </c>
      <c r="E435" s="2">
        <v>20000</v>
      </c>
      <c r="F435" t="s">
        <v>7902</v>
      </c>
      <c r="G435">
        <v>2310230002</v>
      </c>
      <c r="H435" t="s">
        <v>25</v>
      </c>
      <c r="I435" t="s">
        <v>2598</v>
      </c>
      <c r="J435" s="2">
        <v>120000</v>
      </c>
    </row>
    <row r="436" spans="1:10">
      <c r="A436">
        <v>2110030010</v>
      </c>
      <c r="B436">
        <v>30</v>
      </c>
      <c r="C436" t="s">
        <v>667</v>
      </c>
      <c r="D436" t="s">
        <v>2708</v>
      </c>
      <c r="E436" s="2">
        <v>20000</v>
      </c>
      <c r="F436" t="s">
        <v>7902</v>
      </c>
      <c r="G436">
        <v>2410290111</v>
      </c>
      <c r="H436" t="s">
        <v>1697</v>
      </c>
      <c r="I436" t="s">
        <v>2598</v>
      </c>
      <c r="J436" s="2">
        <v>20000</v>
      </c>
    </row>
    <row r="437" spans="1:10">
      <c r="A437">
        <v>2110030010</v>
      </c>
      <c r="B437">
        <v>40</v>
      </c>
      <c r="C437" t="s">
        <v>667</v>
      </c>
      <c r="D437" t="s">
        <v>2708</v>
      </c>
      <c r="E437" s="2">
        <v>20000</v>
      </c>
      <c r="F437" t="s">
        <v>7902</v>
      </c>
      <c r="G437">
        <v>2320050085</v>
      </c>
      <c r="H437" t="s">
        <v>1915</v>
      </c>
      <c r="I437" t="s">
        <v>2598</v>
      </c>
      <c r="J437" s="2">
        <v>20051.851851851854</v>
      </c>
    </row>
    <row r="438" spans="1:10">
      <c r="A438">
        <v>2110030010</v>
      </c>
      <c r="B438">
        <v>50</v>
      </c>
      <c r="C438" t="s">
        <v>667</v>
      </c>
      <c r="D438" t="s">
        <v>2708</v>
      </c>
      <c r="E438" s="2">
        <v>20000</v>
      </c>
      <c r="F438" t="s">
        <v>7902</v>
      </c>
      <c r="G438">
        <v>2500030306</v>
      </c>
      <c r="H438" t="s">
        <v>2004</v>
      </c>
      <c r="I438" t="s">
        <v>2598</v>
      </c>
      <c r="J438" s="2">
        <v>335.80246913580248</v>
      </c>
    </row>
    <row r="439" spans="1:10">
      <c r="A439">
        <v>2110030010</v>
      </c>
      <c r="B439">
        <v>60</v>
      </c>
      <c r="C439" t="s">
        <v>667</v>
      </c>
      <c r="D439" t="s">
        <v>2708</v>
      </c>
      <c r="E439" s="2">
        <v>20000</v>
      </c>
      <c r="F439" t="s">
        <v>7902</v>
      </c>
      <c r="G439">
        <v>2310030049</v>
      </c>
      <c r="H439" t="s">
        <v>594</v>
      </c>
      <c r="I439" t="s">
        <v>4407</v>
      </c>
      <c r="J439" s="2">
        <v>650.61728395061732</v>
      </c>
    </row>
    <row r="440" spans="1:10">
      <c r="A440">
        <v>2110030010</v>
      </c>
      <c r="B440">
        <v>70</v>
      </c>
      <c r="C440" t="s">
        <v>667</v>
      </c>
      <c r="D440" t="s">
        <v>2708</v>
      </c>
      <c r="E440" s="2">
        <v>20000</v>
      </c>
      <c r="F440" t="s">
        <v>7902</v>
      </c>
      <c r="G440">
        <v>2310030055</v>
      </c>
      <c r="H440" t="s">
        <v>600</v>
      </c>
      <c r="I440" t="s">
        <v>4407</v>
      </c>
      <c r="J440" s="2">
        <v>645.12345679012344</v>
      </c>
    </row>
    <row r="441" spans="1:10">
      <c r="A441">
        <v>2110030010</v>
      </c>
      <c r="B441">
        <v>80</v>
      </c>
      <c r="C441" t="s">
        <v>667</v>
      </c>
      <c r="D441" t="s">
        <v>2708</v>
      </c>
      <c r="E441" s="2">
        <v>20000</v>
      </c>
      <c r="F441" t="s">
        <v>7902</v>
      </c>
      <c r="G441">
        <v>2310030050</v>
      </c>
      <c r="H441" t="s">
        <v>602</v>
      </c>
      <c r="I441" t="s">
        <v>4407</v>
      </c>
      <c r="J441" s="2">
        <v>614.19753086419757</v>
      </c>
    </row>
    <row r="442" spans="1:10">
      <c r="A442">
        <v>2110030010</v>
      </c>
      <c r="B442">
        <v>90</v>
      </c>
      <c r="C442" t="s">
        <v>667</v>
      </c>
      <c r="D442" t="s">
        <v>2708</v>
      </c>
      <c r="E442" s="2">
        <v>20000</v>
      </c>
      <c r="F442" t="s">
        <v>7902</v>
      </c>
      <c r="G442">
        <v>2310030052</v>
      </c>
      <c r="H442" t="s">
        <v>601</v>
      </c>
      <c r="I442" t="s">
        <v>4407</v>
      </c>
      <c r="J442" s="2">
        <v>692.90123456790127</v>
      </c>
    </row>
    <row r="443" spans="1:10">
      <c r="A443">
        <v>2110030010</v>
      </c>
      <c r="B443">
        <v>100</v>
      </c>
      <c r="C443" t="s">
        <v>667</v>
      </c>
      <c r="D443" t="s">
        <v>2708</v>
      </c>
      <c r="E443" s="2">
        <v>20000</v>
      </c>
      <c r="F443" t="s">
        <v>7902</v>
      </c>
      <c r="G443">
        <v>2310030053</v>
      </c>
      <c r="H443" t="s">
        <v>563</v>
      </c>
      <c r="I443" t="s">
        <v>4407</v>
      </c>
      <c r="J443" s="2">
        <v>642.34567901234561</v>
      </c>
    </row>
    <row r="444" spans="1:10">
      <c r="A444">
        <v>2110030010</v>
      </c>
      <c r="B444">
        <v>110</v>
      </c>
      <c r="C444" t="s">
        <v>667</v>
      </c>
      <c r="D444" t="s">
        <v>2708</v>
      </c>
      <c r="E444" s="2">
        <v>20000</v>
      </c>
      <c r="F444" t="s">
        <v>7902</v>
      </c>
      <c r="G444">
        <v>2310030054</v>
      </c>
      <c r="H444" t="s">
        <v>599</v>
      </c>
      <c r="I444" t="s">
        <v>4407</v>
      </c>
      <c r="J444" s="2">
        <v>638.95061728395058</v>
      </c>
    </row>
    <row r="445" spans="1:10">
      <c r="A445">
        <v>2110030017</v>
      </c>
      <c r="B445">
        <v>10</v>
      </c>
      <c r="C445" t="s">
        <v>532</v>
      </c>
      <c r="D445" t="s">
        <v>2598</v>
      </c>
      <c r="E445" s="2">
        <v>12000</v>
      </c>
      <c r="F445" t="s">
        <v>7902</v>
      </c>
      <c r="G445">
        <v>2310160007</v>
      </c>
      <c r="H445" t="s">
        <v>102</v>
      </c>
      <c r="I445" t="s">
        <v>2598</v>
      </c>
      <c r="J445" s="2">
        <v>12000</v>
      </c>
    </row>
    <row r="446" spans="1:10">
      <c r="A446">
        <v>2110030017</v>
      </c>
      <c r="B446">
        <v>20</v>
      </c>
      <c r="C446" t="s">
        <v>532</v>
      </c>
      <c r="D446" t="s">
        <v>2598</v>
      </c>
      <c r="E446" s="2">
        <v>12000</v>
      </c>
      <c r="F446" t="s">
        <v>7902</v>
      </c>
      <c r="G446">
        <v>2310230002</v>
      </c>
      <c r="H446" t="s">
        <v>25</v>
      </c>
      <c r="I446" t="s">
        <v>2598</v>
      </c>
      <c r="J446" s="2">
        <v>12000</v>
      </c>
    </row>
    <row r="447" spans="1:10">
      <c r="A447">
        <v>2110030017</v>
      </c>
      <c r="B447">
        <v>30</v>
      </c>
      <c r="C447" t="s">
        <v>532</v>
      </c>
      <c r="D447" t="s">
        <v>2598</v>
      </c>
      <c r="E447" s="2">
        <v>12000</v>
      </c>
      <c r="F447" t="s">
        <v>7902</v>
      </c>
      <c r="G447">
        <v>2320050055</v>
      </c>
      <c r="H447" t="s">
        <v>1918</v>
      </c>
      <c r="I447" t="s">
        <v>2598</v>
      </c>
      <c r="J447" s="2">
        <v>400</v>
      </c>
    </row>
    <row r="448" spans="1:10">
      <c r="A448">
        <v>2110030017</v>
      </c>
      <c r="B448">
        <v>40</v>
      </c>
      <c r="C448" t="s">
        <v>532</v>
      </c>
      <c r="D448" t="s">
        <v>2598</v>
      </c>
      <c r="E448" s="2">
        <v>12000</v>
      </c>
      <c r="F448" t="s">
        <v>7902</v>
      </c>
      <c r="G448">
        <v>2500030038</v>
      </c>
      <c r="H448" t="s">
        <v>1919</v>
      </c>
      <c r="I448" t="s">
        <v>2598</v>
      </c>
      <c r="J448" s="2">
        <v>23</v>
      </c>
    </row>
    <row r="449" spans="1:10">
      <c r="A449">
        <v>2110030017</v>
      </c>
      <c r="B449">
        <v>50</v>
      </c>
      <c r="C449" t="s">
        <v>532</v>
      </c>
      <c r="D449" t="s">
        <v>2598</v>
      </c>
      <c r="E449" s="2">
        <v>12000</v>
      </c>
      <c r="F449" t="s">
        <v>7902</v>
      </c>
      <c r="G449">
        <v>2310030072</v>
      </c>
      <c r="H449" t="s">
        <v>487</v>
      </c>
      <c r="I449" t="s">
        <v>4407</v>
      </c>
      <c r="J449" s="2">
        <v>431.70080142475513</v>
      </c>
    </row>
    <row r="450" spans="1:10">
      <c r="A450">
        <v>2110030018</v>
      </c>
      <c r="B450">
        <v>10</v>
      </c>
      <c r="C450" t="s">
        <v>533</v>
      </c>
      <c r="D450" t="s">
        <v>2598</v>
      </c>
      <c r="E450" s="2">
        <v>12000</v>
      </c>
      <c r="F450" t="s">
        <v>7902</v>
      </c>
      <c r="G450">
        <v>2310160007</v>
      </c>
      <c r="H450" t="s">
        <v>102</v>
      </c>
      <c r="I450" t="s">
        <v>2598</v>
      </c>
      <c r="J450" s="2">
        <v>12000</v>
      </c>
    </row>
    <row r="451" spans="1:10">
      <c r="A451">
        <v>2110030018</v>
      </c>
      <c r="B451">
        <v>20</v>
      </c>
      <c r="C451" t="s">
        <v>533</v>
      </c>
      <c r="D451" t="s">
        <v>2598</v>
      </c>
      <c r="E451" s="2">
        <v>12000</v>
      </c>
      <c r="F451" t="s">
        <v>7902</v>
      </c>
      <c r="G451">
        <v>2310230002</v>
      </c>
      <c r="H451" t="s">
        <v>25</v>
      </c>
      <c r="I451" t="s">
        <v>2598</v>
      </c>
      <c r="J451" s="2">
        <v>12000</v>
      </c>
    </row>
    <row r="452" spans="1:10">
      <c r="A452">
        <v>2110030018</v>
      </c>
      <c r="B452">
        <v>30</v>
      </c>
      <c r="C452" t="s">
        <v>533</v>
      </c>
      <c r="D452" t="s">
        <v>2598</v>
      </c>
      <c r="E452" s="2">
        <v>12000</v>
      </c>
      <c r="F452" t="s">
        <v>7902</v>
      </c>
      <c r="G452">
        <v>2320050055</v>
      </c>
      <c r="H452" t="s">
        <v>1918</v>
      </c>
      <c r="I452" t="s">
        <v>2598</v>
      </c>
      <c r="J452" s="2">
        <v>400</v>
      </c>
    </row>
    <row r="453" spans="1:10">
      <c r="A453">
        <v>2110030018</v>
      </c>
      <c r="B453">
        <v>40</v>
      </c>
      <c r="C453" t="s">
        <v>533</v>
      </c>
      <c r="D453" t="s">
        <v>2598</v>
      </c>
      <c r="E453" s="2">
        <v>12000</v>
      </c>
      <c r="F453" t="s">
        <v>7902</v>
      </c>
      <c r="G453">
        <v>2500030038</v>
      </c>
      <c r="H453" t="s">
        <v>1919</v>
      </c>
      <c r="I453" t="s">
        <v>2598</v>
      </c>
      <c r="J453" s="2">
        <v>23</v>
      </c>
    </row>
    <row r="454" spans="1:10">
      <c r="A454">
        <v>2110030018</v>
      </c>
      <c r="B454">
        <v>50</v>
      </c>
      <c r="C454" t="s">
        <v>533</v>
      </c>
      <c r="D454" t="s">
        <v>2598</v>
      </c>
      <c r="E454" s="2">
        <v>12000</v>
      </c>
      <c r="F454" t="s">
        <v>7902</v>
      </c>
      <c r="G454">
        <v>2310030078</v>
      </c>
      <c r="H454" t="s">
        <v>488</v>
      </c>
      <c r="I454" t="s">
        <v>4407</v>
      </c>
      <c r="J454" s="2">
        <v>433.71298405466979</v>
      </c>
    </row>
    <row r="455" spans="1:10">
      <c r="A455">
        <v>2110030019</v>
      </c>
      <c r="B455">
        <v>10</v>
      </c>
      <c r="C455" t="s">
        <v>534</v>
      </c>
      <c r="D455" t="s">
        <v>2598</v>
      </c>
      <c r="E455" s="2">
        <v>12000</v>
      </c>
      <c r="F455" t="s">
        <v>7902</v>
      </c>
      <c r="G455">
        <v>2310160007</v>
      </c>
      <c r="H455" t="s">
        <v>102</v>
      </c>
      <c r="I455" t="s">
        <v>2598</v>
      </c>
      <c r="J455" s="2">
        <v>12000</v>
      </c>
    </row>
    <row r="456" spans="1:10">
      <c r="A456">
        <v>2110030019</v>
      </c>
      <c r="B456">
        <v>20</v>
      </c>
      <c r="C456" t="s">
        <v>534</v>
      </c>
      <c r="D456" t="s">
        <v>2598</v>
      </c>
      <c r="E456" s="2">
        <v>12000</v>
      </c>
      <c r="F456" t="s">
        <v>7902</v>
      </c>
      <c r="G456">
        <v>2310230002</v>
      </c>
      <c r="H456" t="s">
        <v>25</v>
      </c>
      <c r="I456" t="s">
        <v>2598</v>
      </c>
      <c r="J456" s="2">
        <v>12000</v>
      </c>
    </row>
    <row r="457" spans="1:10">
      <c r="A457">
        <v>2110030019</v>
      </c>
      <c r="B457">
        <v>30</v>
      </c>
      <c r="C457" t="s">
        <v>534</v>
      </c>
      <c r="D457" t="s">
        <v>2598</v>
      </c>
      <c r="E457" s="2">
        <v>12000</v>
      </c>
      <c r="F457" t="s">
        <v>7902</v>
      </c>
      <c r="G457">
        <v>2320050055</v>
      </c>
      <c r="H457" t="s">
        <v>1918</v>
      </c>
      <c r="I457" t="s">
        <v>2598</v>
      </c>
      <c r="J457" s="2">
        <v>400</v>
      </c>
    </row>
    <row r="458" spans="1:10">
      <c r="A458">
        <v>2110030019</v>
      </c>
      <c r="B458">
        <v>40</v>
      </c>
      <c r="C458" t="s">
        <v>534</v>
      </c>
      <c r="D458" t="s">
        <v>2598</v>
      </c>
      <c r="E458" s="2">
        <v>12000</v>
      </c>
      <c r="F458" t="s">
        <v>7902</v>
      </c>
      <c r="G458">
        <v>2500030038</v>
      </c>
      <c r="H458" t="s">
        <v>1919</v>
      </c>
      <c r="I458" t="s">
        <v>2598</v>
      </c>
      <c r="J458" s="2">
        <v>23</v>
      </c>
    </row>
    <row r="459" spans="1:10">
      <c r="A459">
        <v>2110030019</v>
      </c>
      <c r="B459">
        <v>50</v>
      </c>
      <c r="C459" t="s">
        <v>534</v>
      </c>
      <c r="D459" t="s">
        <v>2598</v>
      </c>
      <c r="E459" s="2">
        <v>12000</v>
      </c>
      <c r="F459" t="s">
        <v>7902</v>
      </c>
      <c r="G459">
        <v>2310030073</v>
      </c>
      <c r="H459" t="s">
        <v>291</v>
      </c>
      <c r="I459" t="s">
        <v>4407</v>
      </c>
      <c r="J459" s="2">
        <v>446.62420382165601</v>
      </c>
    </row>
    <row r="460" spans="1:10">
      <c r="A460">
        <v>2110030021</v>
      </c>
      <c r="B460">
        <v>10</v>
      </c>
      <c r="C460" t="s">
        <v>535</v>
      </c>
      <c r="D460" t="s">
        <v>2598</v>
      </c>
      <c r="E460" s="2">
        <v>12000</v>
      </c>
      <c r="F460" t="s">
        <v>7902</v>
      </c>
      <c r="G460">
        <v>2310160007</v>
      </c>
      <c r="H460" t="s">
        <v>102</v>
      </c>
      <c r="I460" t="s">
        <v>2598</v>
      </c>
      <c r="J460" s="2">
        <v>12000</v>
      </c>
    </row>
    <row r="461" spans="1:10">
      <c r="A461">
        <v>2110030021</v>
      </c>
      <c r="B461">
        <v>20</v>
      </c>
      <c r="C461" t="s">
        <v>535</v>
      </c>
      <c r="D461" t="s">
        <v>2598</v>
      </c>
      <c r="E461" s="2">
        <v>12000</v>
      </c>
      <c r="F461" t="s">
        <v>7902</v>
      </c>
      <c r="G461">
        <v>2310230002</v>
      </c>
      <c r="H461" t="s">
        <v>25</v>
      </c>
      <c r="I461" t="s">
        <v>2598</v>
      </c>
      <c r="J461" s="2">
        <v>12000</v>
      </c>
    </row>
    <row r="462" spans="1:10">
      <c r="A462">
        <v>2110030021</v>
      </c>
      <c r="B462">
        <v>30</v>
      </c>
      <c r="C462" t="s">
        <v>535</v>
      </c>
      <c r="D462" t="s">
        <v>2598</v>
      </c>
      <c r="E462" s="2">
        <v>12000</v>
      </c>
      <c r="F462" t="s">
        <v>7902</v>
      </c>
      <c r="G462">
        <v>2320050055</v>
      </c>
      <c r="H462" t="s">
        <v>1918</v>
      </c>
      <c r="I462" t="s">
        <v>2598</v>
      </c>
      <c r="J462" s="2">
        <v>400</v>
      </c>
    </row>
    <row r="463" spans="1:10">
      <c r="A463">
        <v>2110030021</v>
      </c>
      <c r="B463">
        <v>40</v>
      </c>
      <c r="C463" t="s">
        <v>535</v>
      </c>
      <c r="D463" t="s">
        <v>2598</v>
      </c>
      <c r="E463" s="2">
        <v>12000</v>
      </c>
      <c r="F463" t="s">
        <v>7902</v>
      </c>
      <c r="G463">
        <v>2500030038</v>
      </c>
      <c r="H463" t="s">
        <v>1919</v>
      </c>
      <c r="I463" t="s">
        <v>2598</v>
      </c>
      <c r="J463" s="2">
        <v>23</v>
      </c>
    </row>
    <row r="464" spans="1:10">
      <c r="A464">
        <v>2110030021</v>
      </c>
      <c r="B464">
        <v>50</v>
      </c>
      <c r="C464" t="s">
        <v>535</v>
      </c>
      <c r="D464" t="s">
        <v>2598</v>
      </c>
      <c r="E464" s="2">
        <v>12000</v>
      </c>
      <c r="F464" t="s">
        <v>7902</v>
      </c>
      <c r="G464">
        <v>2310030077</v>
      </c>
      <c r="H464" t="s">
        <v>95</v>
      </c>
      <c r="I464" t="s">
        <v>4407</v>
      </c>
      <c r="J464" s="2">
        <v>411.24661246612459</v>
      </c>
    </row>
    <row r="465" spans="1:10">
      <c r="A465">
        <v>2110030055</v>
      </c>
      <c r="B465">
        <v>10</v>
      </c>
      <c r="C465" t="s">
        <v>46</v>
      </c>
      <c r="D465" t="s">
        <v>2598</v>
      </c>
      <c r="E465" s="2">
        <v>12000</v>
      </c>
      <c r="F465" t="s">
        <v>7902</v>
      </c>
      <c r="G465">
        <v>2310160282</v>
      </c>
      <c r="H465" t="s">
        <v>329</v>
      </c>
      <c r="I465" t="s">
        <v>2598</v>
      </c>
      <c r="J465" s="2">
        <v>12000</v>
      </c>
    </row>
    <row r="466" spans="1:10">
      <c r="A466">
        <v>2110030055</v>
      </c>
      <c r="B466">
        <v>20</v>
      </c>
      <c r="C466" t="s">
        <v>46</v>
      </c>
      <c r="D466" t="s">
        <v>2598</v>
      </c>
      <c r="E466" s="2">
        <v>12000</v>
      </c>
      <c r="F466" t="s">
        <v>7902</v>
      </c>
      <c r="G466">
        <v>2310230012</v>
      </c>
      <c r="H466" t="s">
        <v>45</v>
      </c>
      <c r="I466" t="s">
        <v>2598</v>
      </c>
      <c r="J466" s="2">
        <v>12000</v>
      </c>
    </row>
    <row r="467" spans="1:10">
      <c r="A467">
        <v>2110030055</v>
      </c>
      <c r="B467">
        <v>30</v>
      </c>
      <c r="C467" t="s">
        <v>46</v>
      </c>
      <c r="D467" t="s">
        <v>2598</v>
      </c>
      <c r="E467" s="2">
        <v>12000</v>
      </c>
      <c r="F467" t="s">
        <v>7902</v>
      </c>
      <c r="G467">
        <v>2500070207</v>
      </c>
      <c r="H467" t="s">
        <v>1765</v>
      </c>
      <c r="I467" t="s">
        <v>2598</v>
      </c>
      <c r="J467" s="2">
        <v>12000</v>
      </c>
    </row>
    <row r="468" spans="1:10">
      <c r="A468">
        <v>2110030055</v>
      </c>
      <c r="B468">
        <v>40</v>
      </c>
      <c r="C468" t="s">
        <v>46</v>
      </c>
      <c r="D468" t="s">
        <v>2598</v>
      </c>
      <c r="E468" s="2">
        <v>12000</v>
      </c>
      <c r="F468" t="s">
        <v>7902</v>
      </c>
      <c r="G468">
        <v>2500030019</v>
      </c>
      <c r="H468" t="s">
        <v>1669</v>
      </c>
      <c r="I468" t="s">
        <v>2598</v>
      </c>
      <c r="J468" s="2">
        <v>500</v>
      </c>
    </row>
    <row r="469" spans="1:10">
      <c r="A469">
        <v>2110030055</v>
      </c>
      <c r="B469">
        <v>50</v>
      </c>
      <c r="C469" t="s">
        <v>46</v>
      </c>
      <c r="D469" t="s">
        <v>2598</v>
      </c>
      <c r="E469" s="2">
        <v>12000</v>
      </c>
      <c r="F469" t="s">
        <v>7902</v>
      </c>
      <c r="G469">
        <v>2310030018</v>
      </c>
      <c r="H469" t="s">
        <v>99</v>
      </c>
      <c r="I469" t="s">
        <v>4407</v>
      </c>
      <c r="J469" s="2">
        <v>3619.9500949685298</v>
      </c>
    </row>
    <row r="470" spans="1:10">
      <c r="A470">
        <v>2110030056</v>
      </c>
      <c r="B470">
        <v>10</v>
      </c>
      <c r="C470" t="s">
        <v>327</v>
      </c>
      <c r="D470" t="s">
        <v>2598</v>
      </c>
      <c r="E470" s="2">
        <v>12000</v>
      </c>
      <c r="F470" t="s">
        <v>7902</v>
      </c>
      <c r="G470">
        <v>2310160282</v>
      </c>
      <c r="H470" t="s">
        <v>329</v>
      </c>
      <c r="I470" t="s">
        <v>2598</v>
      </c>
      <c r="J470" s="2">
        <v>12000</v>
      </c>
    </row>
    <row r="471" spans="1:10">
      <c r="A471">
        <v>2110030056</v>
      </c>
      <c r="B471">
        <v>20</v>
      </c>
      <c r="C471" t="s">
        <v>327</v>
      </c>
      <c r="D471" t="s">
        <v>2598</v>
      </c>
      <c r="E471" s="2">
        <v>12000</v>
      </c>
      <c r="F471" t="s">
        <v>7902</v>
      </c>
      <c r="G471">
        <v>2310230012</v>
      </c>
      <c r="H471" t="s">
        <v>45</v>
      </c>
      <c r="I471" t="s">
        <v>2598</v>
      </c>
      <c r="J471" s="2">
        <v>12000</v>
      </c>
    </row>
    <row r="472" spans="1:10">
      <c r="A472">
        <v>2110030056</v>
      </c>
      <c r="B472">
        <v>30</v>
      </c>
      <c r="C472" t="s">
        <v>327</v>
      </c>
      <c r="D472" t="s">
        <v>2598</v>
      </c>
      <c r="E472" s="2">
        <v>12000</v>
      </c>
      <c r="F472" t="s">
        <v>7902</v>
      </c>
      <c r="G472">
        <v>2500070208</v>
      </c>
      <c r="H472" t="s">
        <v>1702</v>
      </c>
      <c r="I472" t="s">
        <v>2598</v>
      </c>
      <c r="J472" s="2">
        <v>12000</v>
      </c>
    </row>
    <row r="473" spans="1:10">
      <c r="A473">
        <v>2110030056</v>
      </c>
      <c r="B473">
        <v>40</v>
      </c>
      <c r="C473" t="s">
        <v>327</v>
      </c>
      <c r="D473" t="s">
        <v>2598</v>
      </c>
      <c r="E473" s="2">
        <v>12000</v>
      </c>
      <c r="F473" t="s">
        <v>7902</v>
      </c>
      <c r="G473">
        <v>2500030019</v>
      </c>
      <c r="H473" t="s">
        <v>1669</v>
      </c>
      <c r="I473" t="s">
        <v>2598</v>
      </c>
      <c r="J473" s="2">
        <v>500</v>
      </c>
    </row>
    <row r="474" spans="1:10">
      <c r="A474">
        <v>2110030056</v>
      </c>
      <c r="B474">
        <v>50</v>
      </c>
      <c r="C474" t="s">
        <v>327</v>
      </c>
      <c r="D474" t="s">
        <v>2598</v>
      </c>
      <c r="E474" s="2">
        <v>12000</v>
      </c>
      <c r="F474" t="s">
        <v>7902</v>
      </c>
      <c r="G474">
        <v>2310030020</v>
      </c>
      <c r="H474" t="s">
        <v>96</v>
      </c>
      <c r="I474" t="s">
        <v>4407</v>
      </c>
      <c r="J474" s="2">
        <v>3745.5927495980122</v>
      </c>
    </row>
    <row r="475" spans="1:10">
      <c r="A475">
        <v>2110030057</v>
      </c>
      <c r="B475">
        <v>10</v>
      </c>
      <c r="C475" t="s">
        <v>391</v>
      </c>
      <c r="D475" t="s">
        <v>2598</v>
      </c>
      <c r="E475" s="2">
        <v>12000</v>
      </c>
      <c r="F475" t="s">
        <v>7902</v>
      </c>
      <c r="G475">
        <v>2310160282</v>
      </c>
      <c r="H475" t="s">
        <v>329</v>
      </c>
      <c r="I475" t="s">
        <v>2598</v>
      </c>
      <c r="J475" s="2">
        <v>12000</v>
      </c>
    </row>
    <row r="476" spans="1:10">
      <c r="A476">
        <v>2110030057</v>
      </c>
      <c r="B476">
        <v>20</v>
      </c>
      <c r="C476" t="s">
        <v>391</v>
      </c>
      <c r="D476" t="s">
        <v>2598</v>
      </c>
      <c r="E476" s="2">
        <v>12000</v>
      </c>
      <c r="F476" t="s">
        <v>7902</v>
      </c>
      <c r="G476">
        <v>2310230012</v>
      </c>
      <c r="H476" t="s">
        <v>45</v>
      </c>
      <c r="I476" t="s">
        <v>2598</v>
      </c>
      <c r="J476" s="2">
        <v>12000</v>
      </c>
    </row>
    <row r="477" spans="1:10">
      <c r="A477">
        <v>2110030057</v>
      </c>
      <c r="B477">
        <v>30</v>
      </c>
      <c r="C477" t="s">
        <v>391</v>
      </c>
      <c r="D477" t="s">
        <v>2598</v>
      </c>
      <c r="E477" s="2">
        <v>12000</v>
      </c>
      <c r="F477" t="s">
        <v>7902</v>
      </c>
      <c r="G477">
        <v>2500070209</v>
      </c>
      <c r="H477" t="s">
        <v>1703</v>
      </c>
      <c r="I477" t="s">
        <v>2598</v>
      </c>
      <c r="J477" s="2">
        <v>12000</v>
      </c>
    </row>
    <row r="478" spans="1:10">
      <c r="A478">
        <v>2110030057</v>
      </c>
      <c r="B478">
        <v>40</v>
      </c>
      <c r="C478" t="s">
        <v>391</v>
      </c>
      <c r="D478" t="s">
        <v>2598</v>
      </c>
      <c r="E478" s="2">
        <v>12000</v>
      </c>
      <c r="F478" t="s">
        <v>7902</v>
      </c>
      <c r="G478">
        <v>2500030019</v>
      </c>
      <c r="H478" t="s">
        <v>1669</v>
      </c>
      <c r="I478" t="s">
        <v>2598</v>
      </c>
      <c r="J478" s="2">
        <v>500</v>
      </c>
    </row>
    <row r="479" spans="1:10">
      <c r="A479">
        <v>2110030057</v>
      </c>
      <c r="B479">
        <v>50</v>
      </c>
      <c r="C479" t="s">
        <v>391</v>
      </c>
      <c r="D479" t="s">
        <v>2598</v>
      </c>
      <c r="E479" s="2">
        <v>12000</v>
      </c>
      <c r="F479" t="s">
        <v>7902</v>
      </c>
      <c r="G479">
        <v>2310030019</v>
      </c>
      <c r="H479" t="s">
        <v>98</v>
      </c>
      <c r="I479" t="s">
        <v>4407</v>
      </c>
      <c r="J479" s="2">
        <v>3639.0009165902839</v>
      </c>
    </row>
    <row r="480" spans="1:10">
      <c r="A480">
        <v>2110030058</v>
      </c>
      <c r="B480">
        <v>10</v>
      </c>
      <c r="C480" t="s">
        <v>440</v>
      </c>
      <c r="D480" t="s">
        <v>2598</v>
      </c>
      <c r="E480" s="2">
        <v>12000</v>
      </c>
      <c r="F480" t="s">
        <v>7902</v>
      </c>
      <c r="G480">
        <v>2310160282</v>
      </c>
      <c r="H480" t="s">
        <v>329</v>
      </c>
      <c r="I480" t="s">
        <v>2598</v>
      </c>
      <c r="J480" s="2">
        <v>12000</v>
      </c>
    </row>
    <row r="481" spans="1:10">
      <c r="A481">
        <v>2110030058</v>
      </c>
      <c r="B481">
        <v>20</v>
      </c>
      <c r="C481" t="s">
        <v>440</v>
      </c>
      <c r="D481" t="s">
        <v>2598</v>
      </c>
      <c r="E481" s="2">
        <v>12000</v>
      </c>
      <c r="F481" t="s">
        <v>7902</v>
      </c>
      <c r="G481">
        <v>2310230012</v>
      </c>
      <c r="H481" t="s">
        <v>45</v>
      </c>
      <c r="I481" t="s">
        <v>2598</v>
      </c>
      <c r="J481" s="2">
        <v>12000</v>
      </c>
    </row>
    <row r="482" spans="1:10">
      <c r="A482">
        <v>2110030058</v>
      </c>
      <c r="B482">
        <v>30</v>
      </c>
      <c r="C482" t="s">
        <v>440</v>
      </c>
      <c r="D482" t="s">
        <v>2598</v>
      </c>
      <c r="E482" s="2">
        <v>12000</v>
      </c>
      <c r="F482" t="s">
        <v>7902</v>
      </c>
      <c r="G482">
        <v>2500070210</v>
      </c>
      <c r="H482" t="s">
        <v>1704</v>
      </c>
      <c r="I482" t="s">
        <v>2598</v>
      </c>
      <c r="J482" s="2">
        <v>12000</v>
      </c>
    </row>
    <row r="483" spans="1:10">
      <c r="A483">
        <v>2110030058</v>
      </c>
      <c r="B483">
        <v>40</v>
      </c>
      <c r="C483" t="s">
        <v>440</v>
      </c>
      <c r="D483" t="s">
        <v>2598</v>
      </c>
      <c r="E483" s="2">
        <v>12000</v>
      </c>
      <c r="F483" t="s">
        <v>7902</v>
      </c>
      <c r="G483">
        <v>2500030019</v>
      </c>
      <c r="H483" t="s">
        <v>1669</v>
      </c>
      <c r="I483" t="s">
        <v>2598</v>
      </c>
      <c r="J483" s="2">
        <v>500</v>
      </c>
    </row>
    <row r="484" spans="1:10">
      <c r="A484">
        <v>2110030058</v>
      </c>
      <c r="B484">
        <v>50</v>
      </c>
      <c r="C484" t="s">
        <v>440</v>
      </c>
      <c r="D484" t="s">
        <v>2598</v>
      </c>
      <c r="E484" s="2">
        <v>12000</v>
      </c>
      <c r="F484" t="s">
        <v>7902</v>
      </c>
      <c r="G484">
        <v>2310030017</v>
      </c>
      <c r="H484" t="s">
        <v>97</v>
      </c>
      <c r="I484" t="s">
        <v>4407</v>
      </c>
      <c r="J484" s="2">
        <v>3643.3163265306121</v>
      </c>
    </row>
    <row r="485" spans="1:10">
      <c r="A485">
        <v>2110030059</v>
      </c>
      <c r="B485">
        <v>10</v>
      </c>
      <c r="C485" t="s">
        <v>53</v>
      </c>
      <c r="D485" t="s">
        <v>2598</v>
      </c>
      <c r="E485" s="2">
        <v>12000</v>
      </c>
      <c r="F485" t="s">
        <v>7902</v>
      </c>
      <c r="G485">
        <v>2310160282</v>
      </c>
      <c r="H485" t="s">
        <v>329</v>
      </c>
      <c r="I485" t="s">
        <v>2598</v>
      </c>
      <c r="J485" s="2">
        <v>12000</v>
      </c>
    </row>
    <row r="486" spans="1:10">
      <c r="A486">
        <v>2110030059</v>
      </c>
      <c r="B486">
        <v>20</v>
      </c>
      <c r="C486" t="s">
        <v>53</v>
      </c>
      <c r="D486" t="s">
        <v>2598</v>
      </c>
      <c r="E486" s="2">
        <v>12000</v>
      </c>
      <c r="F486" t="s">
        <v>7902</v>
      </c>
      <c r="G486">
        <v>2310230012</v>
      </c>
      <c r="H486" t="s">
        <v>45</v>
      </c>
      <c r="I486" t="s">
        <v>2598</v>
      </c>
      <c r="J486" s="2">
        <v>12000</v>
      </c>
    </row>
    <row r="487" spans="1:10">
      <c r="A487">
        <v>2110030059</v>
      </c>
      <c r="B487">
        <v>30</v>
      </c>
      <c r="C487" t="s">
        <v>53</v>
      </c>
      <c r="D487" t="s">
        <v>2598</v>
      </c>
      <c r="E487" s="2">
        <v>12000</v>
      </c>
      <c r="F487" t="s">
        <v>7902</v>
      </c>
      <c r="G487">
        <v>2500070211</v>
      </c>
      <c r="H487" t="s">
        <v>1766</v>
      </c>
      <c r="I487" t="s">
        <v>2598</v>
      </c>
      <c r="J487" s="2">
        <v>12000</v>
      </c>
    </row>
    <row r="488" spans="1:10">
      <c r="A488">
        <v>2110030059</v>
      </c>
      <c r="B488">
        <v>40</v>
      </c>
      <c r="C488" t="s">
        <v>53</v>
      </c>
      <c r="D488" t="s">
        <v>2598</v>
      </c>
      <c r="E488" s="2">
        <v>12000</v>
      </c>
      <c r="F488" t="s">
        <v>7902</v>
      </c>
      <c r="G488">
        <v>2500030019</v>
      </c>
      <c r="H488" t="s">
        <v>1669</v>
      </c>
      <c r="I488" t="s">
        <v>2598</v>
      </c>
      <c r="J488" s="2">
        <v>500</v>
      </c>
    </row>
    <row r="489" spans="1:10">
      <c r="A489">
        <v>2110030059</v>
      </c>
      <c r="B489">
        <v>50</v>
      </c>
      <c r="C489" t="s">
        <v>53</v>
      </c>
      <c r="D489" t="s">
        <v>2598</v>
      </c>
      <c r="E489" s="2">
        <v>12000</v>
      </c>
      <c r="F489" t="s">
        <v>7902</v>
      </c>
      <c r="G489">
        <v>2310030016</v>
      </c>
      <c r="H489" t="s">
        <v>94</v>
      </c>
      <c r="I489" t="s">
        <v>4407</v>
      </c>
      <c r="J489" s="2">
        <v>3673.3092252058173</v>
      </c>
    </row>
    <row r="490" spans="1:10">
      <c r="A490">
        <v>2110030060</v>
      </c>
      <c r="B490">
        <v>10</v>
      </c>
      <c r="C490" t="s">
        <v>58</v>
      </c>
      <c r="D490" t="s">
        <v>2598</v>
      </c>
      <c r="E490" s="2">
        <v>12000</v>
      </c>
      <c r="F490" t="s">
        <v>7902</v>
      </c>
      <c r="G490">
        <v>2310160282</v>
      </c>
      <c r="H490" t="s">
        <v>329</v>
      </c>
      <c r="I490" t="s">
        <v>2598</v>
      </c>
      <c r="J490" s="2">
        <v>12000</v>
      </c>
    </row>
    <row r="491" spans="1:10">
      <c r="A491">
        <v>2110030060</v>
      </c>
      <c r="B491">
        <v>20</v>
      </c>
      <c r="C491" t="s">
        <v>58</v>
      </c>
      <c r="D491" t="s">
        <v>2598</v>
      </c>
      <c r="E491" s="2">
        <v>12000</v>
      </c>
      <c r="F491" t="s">
        <v>7902</v>
      </c>
      <c r="G491">
        <v>2310230012</v>
      </c>
      <c r="H491" t="s">
        <v>45</v>
      </c>
      <c r="I491" t="s">
        <v>2598</v>
      </c>
      <c r="J491" s="2">
        <v>12000</v>
      </c>
    </row>
    <row r="492" spans="1:10">
      <c r="A492">
        <v>2110030060</v>
      </c>
      <c r="B492">
        <v>30</v>
      </c>
      <c r="C492" t="s">
        <v>58</v>
      </c>
      <c r="D492" t="s">
        <v>2598</v>
      </c>
      <c r="E492" s="2">
        <v>12000</v>
      </c>
      <c r="F492" t="s">
        <v>7902</v>
      </c>
      <c r="G492">
        <v>2500030019</v>
      </c>
      <c r="H492" t="s">
        <v>1669</v>
      </c>
      <c r="I492" t="s">
        <v>2598</v>
      </c>
      <c r="J492" s="2">
        <v>500</v>
      </c>
    </row>
    <row r="493" spans="1:10">
      <c r="A493">
        <v>2110030060</v>
      </c>
      <c r="B493">
        <v>40</v>
      </c>
      <c r="C493" t="s">
        <v>58</v>
      </c>
      <c r="D493" t="s">
        <v>2598</v>
      </c>
      <c r="E493" s="2">
        <v>12000</v>
      </c>
      <c r="F493" t="s">
        <v>7902</v>
      </c>
      <c r="G493">
        <v>2500070212</v>
      </c>
      <c r="H493" t="s">
        <v>1769</v>
      </c>
      <c r="I493" t="s">
        <v>2598</v>
      </c>
      <c r="J493" s="2">
        <v>12000</v>
      </c>
    </row>
    <row r="494" spans="1:10">
      <c r="A494">
        <v>2110030060</v>
      </c>
      <c r="B494">
        <v>50</v>
      </c>
      <c r="C494" t="s">
        <v>58</v>
      </c>
      <c r="D494" t="s">
        <v>2598</v>
      </c>
      <c r="E494" s="2">
        <v>12000</v>
      </c>
      <c r="F494" t="s">
        <v>7902</v>
      </c>
      <c r="G494">
        <v>2310030086</v>
      </c>
      <c r="H494" t="s">
        <v>122</v>
      </c>
      <c r="I494" t="s">
        <v>4407</v>
      </c>
      <c r="J494" s="2">
        <v>3600</v>
      </c>
    </row>
    <row r="495" spans="1:10">
      <c r="A495">
        <v>2110030078</v>
      </c>
      <c r="B495">
        <v>10</v>
      </c>
      <c r="C495" t="s">
        <v>51</v>
      </c>
      <c r="D495" t="s">
        <v>2598</v>
      </c>
      <c r="E495" s="2">
        <v>12000</v>
      </c>
      <c r="F495" t="s">
        <v>7902</v>
      </c>
      <c r="G495">
        <v>2310160282</v>
      </c>
      <c r="H495" t="s">
        <v>329</v>
      </c>
      <c r="I495" t="s">
        <v>2598</v>
      </c>
      <c r="J495" s="2">
        <v>12000</v>
      </c>
    </row>
    <row r="496" spans="1:10">
      <c r="A496">
        <v>2110030078</v>
      </c>
      <c r="B496">
        <v>20</v>
      </c>
      <c r="C496" t="s">
        <v>51</v>
      </c>
      <c r="D496" t="s">
        <v>2598</v>
      </c>
      <c r="E496" s="2">
        <v>12000</v>
      </c>
      <c r="F496" t="s">
        <v>7902</v>
      </c>
      <c r="G496">
        <v>2310230012</v>
      </c>
      <c r="H496" t="s">
        <v>45</v>
      </c>
      <c r="I496" t="s">
        <v>2598</v>
      </c>
      <c r="J496" s="2">
        <v>12000</v>
      </c>
    </row>
    <row r="497" spans="1:10">
      <c r="A497">
        <v>2110030078</v>
      </c>
      <c r="B497">
        <v>30</v>
      </c>
      <c r="C497" t="s">
        <v>51</v>
      </c>
      <c r="D497" t="s">
        <v>2598</v>
      </c>
      <c r="E497" s="2">
        <v>12000</v>
      </c>
      <c r="F497" t="s">
        <v>7902</v>
      </c>
      <c r="G497">
        <v>2500070214</v>
      </c>
      <c r="H497" t="s">
        <v>1770</v>
      </c>
      <c r="I497" t="s">
        <v>2598</v>
      </c>
      <c r="J497" s="2">
        <v>12000</v>
      </c>
    </row>
    <row r="498" spans="1:10">
      <c r="A498">
        <v>2110030078</v>
      </c>
      <c r="B498">
        <v>40</v>
      </c>
      <c r="C498" t="s">
        <v>51</v>
      </c>
      <c r="D498" t="s">
        <v>2598</v>
      </c>
      <c r="E498" s="2">
        <v>12000</v>
      </c>
      <c r="F498" t="s">
        <v>7902</v>
      </c>
      <c r="G498">
        <v>2500030019</v>
      </c>
      <c r="H498" t="s">
        <v>1669</v>
      </c>
      <c r="I498" t="s">
        <v>2598</v>
      </c>
      <c r="J498" s="2">
        <v>500</v>
      </c>
    </row>
    <row r="499" spans="1:10">
      <c r="A499">
        <v>2110030078</v>
      </c>
      <c r="B499">
        <v>50</v>
      </c>
      <c r="C499" t="s">
        <v>51</v>
      </c>
      <c r="D499" t="s">
        <v>2598</v>
      </c>
      <c r="E499" s="2">
        <v>12000</v>
      </c>
      <c r="F499" t="s">
        <v>7902</v>
      </c>
      <c r="G499">
        <v>2310030021</v>
      </c>
      <c r="H499" t="s">
        <v>90</v>
      </c>
      <c r="I499" t="s">
        <v>4407</v>
      </c>
      <c r="J499" s="2">
        <v>3655.4082941427964</v>
      </c>
    </row>
    <row r="500" spans="1:10">
      <c r="A500">
        <v>2110030079</v>
      </c>
      <c r="B500">
        <v>10</v>
      </c>
      <c r="C500" t="s">
        <v>392</v>
      </c>
      <c r="D500" t="s">
        <v>2598</v>
      </c>
      <c r="E500" s="2">
        <v>12000</v>
      </c>
      <c r="F500" t="s">
        <v>7902</v>
      </c>
      <c r="G500">
        <v>2310160282</v>
      </c>
      <c r="H500" t="s">
        <v>329</v>
      </c>
      <c r="I500" t="s">
        <v>2598</v>
      </c>
      <c r="J500" s="2">
        <v>12000</v>
      </c>
    </row>
    <row r="501" spans="1:10">
      <c r="A501">
        <v>2110030079</v>
      </c>
      <c r="B501">
        <v>20</v>
      </c>
      <c r="C501" t="s">
        <v>392</v>
      </c>
      <c r="D501" t="s">
        <v>2598</v>
      </c>
      <c r="E501" s="2">
        <v>12000</v>
      </c>
      <c r="F501" t="s">
        <v>7902</v>
      </c>
      <c r="G501">
        <v>2310230012</v>
      </c>
      <c r="H501" t="s">
        <v>45</v>
      </c>
      <c r="I501" t="s">
        <v>2598</v>
      </c>
      <c r="J501" s="2">
        <v>12000</v>
      </c>
    </row>
    <row r="502" spans="1:10">
      <c r="A502">
        <v>2110030079</v>
      </c>
      <c r="B502">
        <v>30</v>
      </c>
      <c r="C502" t="s">
        <v>392</v>
      </c>
      <c r="D502" t="s">
        <v>2598</v>
      </c>
      <c r="E502" s="2">
        <v>12000</v>
      </c>
      <c r="F502" t="s">
        <v>7902</v>
      </c>
      <c r="G502">
        <v>2500070213</v>
      </c>
      <c r="H502" t="s">
        <v>1895</v>
      </c>
      <c r="I502" t="s">
        <v>2598</v>
      </c>
      <c r="J502" s="2">
        <v>12000</v>
      </c>
    </row>
    <row r="503" spans="1:10">
      <c r="A503">
        <v>2110030079</v>
      </c>
      <c r="B503">
        <v>40</v>
      </c>
      <c r="C503" t="s">
        <v>392</v>
      </c>
      <c r="D503" t="s">
        <v>2598</v>
      </c>
      <c r="E503" s="2">
        <v>12000</v>
      </c>
      <c r="F503" t="s">
        <v>7902</v>
      </c>
      <c r="G503">
        <v>2500030019</v>
      </c>
      <c r="H503" t="s">
        <v>1669</v>
      </c>
      <c r="I503" t="s">
        <v>2598</v>
      </c>
      <c r="J503" s="2">
        <v>500</v>
      </c>
    </row>
    <row r="504" spans="1:10">
      <c r="A504">
        <v>2110030079</v>
      </c>
      <c r="B504">
        <v>50</v>
      </c>
      <c r="C504" t="s">
        <v>392</v>
      </c>
      <c r="D504" t="s">
        <v>2598</v>
      </c>
      <c r="E504" s="2">
        <v>12000</v>
      </c>
      <c r="F504" t="s">
        <v>7902</v>
      </c>
      <c r="G504">
        <v>2310030015</v>
      </c>
      <c r="H504" t="s">
        <v>100</v>
      </c>
      <c r="I504" t="s">
        <v>4407</v>
      </c>
      <c r="J504" s="2">
        <v>3655.1</v>
      </c>
    </row>
    <row r="505" spans="1:10">
      <c r="A505">
        <v>2110030080</v>
      </c>
      <c r="B505">
        <v>10</v>
      </c>
      <c r="C505" t="s">
        <v>55</v>
      </c>
      <c r="D505" t="s">
        <v>2598</v>
      </c>
      <c r="E505" s="2">
        <v>12000</v>
      </c>
      <c r="F505" t="s">
        <v>7902</v>
      </c>
      <c r="G505">
        <v>2310160282</v>
      </c>
      <c r="H505" t="s">
        <v>329</v>
      </c>
      <c r="I505" t="s">
        <v>2598</v>
      </c>
      <c r="J505" s="2">
        <v>12000</v>
      </c>
    </row>
    <row r="506" spans="1:10">
      <c r="A506">
        <v>2110030080</v>
      </c>
      <c r="B506">
        <v>20</v>
      </c>
      <c r="C506" t="s">
        <v>55</v>
      </c>
      <c r="D506" t="s">
        <v>2598</v>
      </c>
      <c r="E506" s="2">
        <v>12000</v>
      </c>
      <c r="F506" t="s">
        <v>7902</v>
      </c>
      <c r="G506">
        <v>2310230012</v>
      </c>
      <c r="H506" t="s">
        <v>45</v>
      </c>
      <c r="I506" t="s">
        <v>2598</v>
      </c>
      <c r="J506" s="2">
        <v>12000</v>
      </c>
    </row>
    <row r="507" spans="1:10">
      <c r="A507">
        <v>2110030080</v>
      </c>
      <c r="B507">
        <v>30</v>
      </c>
      <c r="C507" t="s">
        <v>55</v>
      </c>
      <c r="D507" t="s">
        <v>2598</v>
      </c>
      <c r="E507" s="2">
        <v>12000</v>
      </c>
      <c r="F507" t="s">
        <v>7902</v>
      </c>
      <c r="G507">
        <v>2500070215</v>
      </c>
      <c r="H507" t="s">
        <v>1896</v>
      </c>
      <c r="I507" t="s">
        <v>2598</v>
      </c>
      <c r="J507" s="2">
        <v>12000</v>
      </c>
    </row>
    <row r="508" spans="1:10">
      <c r="A508">
        <v>2110030080</v>
      </c>
      <c r="B508">
        <v>40</v>
      </c>
      <c r="C508" t="s">
        <v>55</v>
      </c>
      <c r="D508" t="s">
        <v>2598</v>
      </c>
      <c r="E508" s="2">
        <v>12000</v>
      </c>
      <c r="F508" t="s">
        <v>7902</v>
      </c>
      <c r="G508">
        <v>2500030019</v>
      </c>
      <c r="H508" t="s">
        <v>1669</v>
      </c>
      <c r="I508" t="s">
        <v>2598</v>
      </c>
      <c r="J508" s="2">
        <v>500</v>
      </c>
    </row>
    <row r="509" spans="1:10">
      <c r="A509">
        <v>2110030080</v>
      </c>
      <c r="B509">
        <v>50</v>
      </c>
      <c r="C509" t="s">
        <v>55</v>
      </c>
      <c r="D509" t="s">
        <v>2598</v>
      </c>
      <c r="E509" s="2">
        <v>12000</v>
      </c>
      <c r="F509" t="s">
        <v>7902</v>
      </c>
      <c r="G509">
        <v>2310030077</v>
      </c>
      <c r="H509" t="s">
        <v>95</v>
      </c>
      <c r="I509" t="s">
        <v>4407</v>
      </c>
      <c r="J509" s="2">
        <v>3731.7124885150893</v>
      </c>
    </row>
    <row r="510" spans="1:10">
      <c r="A510">
        <v>2110030081</v>
      </c>
      <c r="B510">
        <v>10</v>
      </c>
      <c r="C510" t="s">
        <v>328</v>
      </c>
      <c r="D510" t="s">
        <v>2598</v>
      </c>
      <c r="E510" s="2">
        <v>12000</v>
      </c>
      <c r="F510" t="s">
        <v>7902</v>
      </c>
      <c r="G510">
        <v>2310160282</v>
      </c>
      <c r="H510" t="s">
        <v>329</v>
      </c>
      <c r="I510" t="s">
        <v>2598</v>
      </c>
      <c r="J510" s="2">
        <v>12000</v>
      </c>
    </row>
    <row r="511" spans="1:10">
      <c r="A511">
        <v>2110030081</v>
      </c>
      <c r="B511">
        <v>20</v>
      </c>
      <c r="C511" t="s">
        <v>328</v>
      </c>
      <c r="D511" t="s">
        <v>2598</v>
      </c>
      <c r="E511" s="2">
        <v>12000</v>
      </c>
      <c r="F511" t="s">
        <v>7902</v>
      </c>
      <c r="G511">
        <v>2310230012</v>
      </c>
      <c r="H511" t="s">
        <v>45</v>
      </c>
      <c r="I511" t="s">
        <v>2598</v>
      </c>
      <c r="J511" s="2">
        <v>12000</v>
      </c>
    </row>
    <row r="512" spans="1:10">
      <c r="A512">
        <v>2110030081</v>
      </c>
      <c r="B512">
        <v>30</v>
      </c>
      <c r="C512" t="s">
        <v>328</v>
      </c>
      <c r="D512" t="s">
        <v>2598</v>
      </c>
      <c r="E512" s="2">
        <v>12000</v>
      </c>
      <c r="F512" t="s">
        <v>7902</v>
      </c>
      <c r="G512">
        <v>2500070216</v>
      </c>
      <c r="H512" t="s">
        <v>1771</v>
      </c>
      <c r="I512" t="s">
        <v>2598</v>
      </c>
      <c r="J512" s="2">
        <v>12000</v>
      </c>
    </row>
    <row r="513" spans="1:10">
      <c r="A513">
        <v>2110030081</v>
      </c>
      <c r="B513">
        <v>40</v>
      </c>
      <c r="C513" t="s">
        <v>328</v>
      </c>
      <c r="D513" t="s">
        <v>2598</v>
      </c>
      <c r="E513" s="2">
        <v>12000</v>
      </c>
      <c r="F513" t="s">
        <v>7902</v>
      </c>
      <c r="G513">
        <v>2500030019</v>
      </c>
      <c r="H513" t="s">
        <v>1669</v>
      </c>
      <c r="I513" t="s">
        <v>2598</v>
      </c>
      <c r="J513" s="2">
        <v>500</v>
      </c>
    </row>
    <row r="514" spans="1:10">
      <c r="A514">
        <v>2110030081</v>
      </c>
      <c r="B514">
        <v>50</v>
      </c>
      <c r="C514" t="s">
        <v>328</v>
      </c>
      <c r="D514" t="s">
        <v>2598</v>
      </c>
      <c r="E514" s="2">
        <v>12000</v>
      </c>
      <c r="F514" t="s">
        <v>7902</v>
      </c>
      <c r="G514">
        <v>2310030073</v>
      </c>
      <c r="H514" t="s">
        <v>291</v>
      </c>
      <c r="I514" t="s">
        <v>4407</v>
      </c>
      <c r="J514" s="2">
        <v>3854.7</v>
      </c>
    </row>
    <row r="515" spans="1:10">
      <c r="A515">
        <v>2110030082</v>
      </c>
      <c r="B515">
        <v>10</v>
      </c>
      <c r="C515" t="s">
        <v>579</v>
      </c>
      <c r="D515" t="s">
        <v>2598</v>
      </c>
      <c r="E515" s="2">
        <v>12000</v>
      </c>
      <c r="F515" t="s">
        <v>7902</v>
      </c>
      <c r="G515">
        <v>2310160282</v>
      </c>
      <c r="H515" t="s">
        <v>329</v>
      </c>
      <c r="I515" t="s">
        <v>2598</v>
      </c>
      <c r="J515" s="2">
        <v>12000</v>
      </c>
    </row>
    <row r="516" spans="1:10">
      <c r="A516">
        <v>2110030082</v>
      </c>
      <c r="B516">
        <v>20</v>
      </c>
      <c r="C516" t="s">
        <v>579</v>
      </c>
      <c r="D516" t="s">
        <v>2598</v>
      </c>
      <c r="E516" s="2">
        <v>12000</v>
      </c>
      <c r="F516" t="s">
        <v>7902</v>
      </c>
      <c r="G516">
        <v>2310230012</v>
      </c>
      <c r="H516" t="s">
        <v>45</v>
      </c>
      <c r="I516" t="s">
        <v>2598</v>
      </c>
      <c r="J516" s="2">
        <v>12000</v>
      </c>
    </row>
    <row r="517" spans="1:10">
      <c r="A517">
        <v>2110030082</v>
      </c>
      <c r="B517">
        <v>30</v>
      </c>
      <c r="C517" t="s">
        <v>579</v>
      </c>
      <c r="D517" t="s">
        <v>2598</v>
      </c>
      <c r="E517" s="2">
        <v>12000</v>
      </c>
      <c r="F517" t="s">
        <v>7902</v>
      </c>
      <c r="G517">
        <v>2500070217</v>
      </c>
      <c r="H517" t="s">
        <v>1772</v>
      </c>
      <c r="I517" t="s">
        <v>2598</v>
      </c>
      <c r="J517" s="2">
        <v>12000</v>
      </c>
    </row>
    <row r="518" spans="1:10">
      <c r="A518">
        <v>2110030082</v>
      </c>
      <c r="B518">
        <v>40</v>
      </c>
      <c r="C518" t="s">
        <v>579</v>
      </c>
      <c r="D518" t="s">
        <v>2598</v>
      </c>
      <c r="E518" s="2">
        <v>12000</v>
      </c>
      <c r="F518" t="s">
        <v>7902</v>
      </c>
      <c r="G518">
        <v>2500030019</v>
      </c>
      <c r="H518" t="s">
        <v>1669</v>
      </c>
      <c r="I518" t="s">
        <v>2598</v>
      </c>
      <c r="J518" s="2">
        <v>500</v>
      </c>
    </row>
    <row r="519" spans="1:10">
      <c r="A519">
        <v>2110030082</v>
      </c>
      <c r="B519">
        <v>50</v>
      </c>
      <c r="C519" t="s">
        <v>579</v>
      </c>
      <c r="D519" t="s">
        <v>2598</v>
      </c>
      <c r="E519" s="2">
        <v>12000</v>
      </c>
      <c r="F519" t="s">
        <v>7902</v>
      </c>
      <c r="G519">
        <v>2310030072</v>
      </c>
      <c r="H519" t="s">
        <v>487</v>
      </c>
      <c r="I519" t="s">
        <v>4407</v>
      </c>
      <c r="J519" s="2">
        <v>3798.2497115682245</v>
      </c>
    </row>
    <row r="520" spans="1:10">
      <c r="A520">
        <v>2110030117</v>
      </c>
      <c r="B520">
        <v>10</v>
      </c>
      <c r="C520" t="s">
        <v>901</v>
      </c>
      <c r="D520" t="s">
        <v>2598</v>
      </c>
      <c r="E520" s="2">
        <v>12000</v>
      </c>
      <c r="F520" t="s">
        <v>7902</v>
      </c>
      <c r="G520">
        <v>2310230012</v>
      </c>
      <c r="H520" t="s">
        <v>45</v>
      </c>
      <c r="I520" t="s">
        <v>2598</v>
      </c>
      <c r="J520" s="2">
        <v>12000</v>
      </c>
    </row>
    <row r="521" spans="1:10">
      <c r="A521">
        <v>2110030117</v>
      </c>
      <c r="B521">
        <v>20</v>
      </c>
      <c r="C521" t="s">
        <v>901</v>
      </c>
      <c r="D521" t="s">
        <v>2598</v>
      </c>
      <c r="E521" s="2">
        <v>12000</v>
      </c>
      <c r="F521" t="s">
        <v>7902</v>
      </c>
      <c r="G521">
        <v>2310160282</v>
      </c>
      <c r="H521" t="s">
        <v>329</v>
      </c>
      <c r="I521" t="s">
        <v>2598</v>
      </c>
      <c r="J521" s="2">
        <v>12000</v>
      </c>
    </row>
    <row r="522" spans="1:10">
      <c r="A522">
        <v>2110030117</v>
      </c>
      <c r="B522">
        <v>30</v>
      </c>
      <c r="C522" t="s">
        <v>901</v>
      </c>
      <c r="D522" t="s">
        <v>2598</v>
      </c>
      <c r="E522" s="2">
        <v>12000</v>
      </c>
      <c r="F522" t="s">
        <v>7902</v>
      </c>
      <c r="G522">
        <v>2500070218</v>
      </c>
      <c r="H522" t="s">
        <v>1705</v>
      </c>
      <c r="I522" t="s">
        <v>2598</v>
      </c>
      <c r="J522" s="2">
        <v>12000</v>
      </c>
    </row>
    <row r="523" spans="1:10">
      <c r="A523">
        <v>2110030117</v>
      </c>
      <c r="B523">
        <v>40</v>
      </c>
      <c r="C523" t="s">
        <v>901</v>
      </c>
      <c r="D523" t="s">
        <v>2598</v>
      </c>
      <c r="E523" s="2">
        <v>12000</v>
      </c>
      <c r="F523" t="s">
        <v>7902</v>
      </c>
      <c r="G523">
        <v>2500030019</v>
      </c>
      <c r="H523" t="s">
        <v>1669</v>
      </c>
      <c r="I523" t="s">
        <v>2598</v>
      </c>
      <c r="J523" s="2">
        <v>500</v>
      </c>
    </row>
    <row r="524" spans="1:10">
      <c r="A524">
        <v>2110030117</v>
      </c>
      <c r="B524">
        <v>50</v>
      </c>
      <c r="C524" t="s">
        <v>901</v>
      </c>
      <c r="D524" t="s">
        <v>2598</v>
      </c>
      <c r="E524" s="2">
        <v>12000</v>
      </c>
      <c r="F524" t="s">
        <v>7902</v>
      </c>
      <c r="G524">
        <v>2310030132</v>
      </c>
      <c r="H524" t="s">
        <v>486</v>
      </c>
      <c r="I524" t="s">
        <v>4407</v>
      </c>
      <c r="J524" s="2">
        <v>3698.6301369863013</v>
      </c>
    </row>
    <row r="525" spans="1:10">
      <c r="A525">
        <v>2110030118</v>
      </c>
      <c r="B525">
        <v>10</v>
      </c>
      <c r="C525" t="s">
        <v>580</v>
      </c>
      <c r="D525" t="s">
        <v>2598</v>
      </c>
      <c r="E525" s="2">
        <v>12000</v>
      </c>
      <c r="F525" t="s">
        <v>7902</v>
      </c>
      <c r="G525">
        <v>2310230012</v>
      </c>
      <c r="H525" t="s">
        <v>45</v>
      </c>
      <c r="I525" t="s">
        <v>2598</v>
      </c>
      <c r="J525" s="2">
        <v>12000</v>
      </c>
    </row>
    <row r="526" spans="1:10">
      <c r="A526">
        <v>2110030118</v>
      </c>
      <c r="B526">
        <v>20</v>
      </c>
      <c r="C526" t="s">
        <v>580</v>
      </c>
      <c r="D526" t="s">
        <v>2598</v>
      </c>
      <c r="E526" s="2">
        <v>12000</v>
      </c>
      <c r="F526" t="s">
        <v>7902</v>
      </c>
      <c r="G526">
        <v>2310160282</v>
      </c>
      <c r="H526" t="s">
        <v>329</v>
      </c>
      <c r="I526" t="s">
        <v>2598</v>
      </c>
      <c r="J526" s="2">
        <v>12000</v>
      </c>
    </row>
    <row r="527" spans="1:10">
      <c r="A527">
        <v>2110030118</v>
      </c>
      <c r="B527">
        <v>30</v>
      </c>
      <c r="C527" t="s">
        <v>580</v>
      </c>
      <c r="D527" t="s">
        <v>2598</v>
      </c>
      <c r="E527" s="2">
        <v>12000</v>
      </c>
      <c r="F527" t="s">
        <v>7902</v>
      </c>
      <c r="G527">
        <v>2500070219</v>
      </c>
      <c r="H527" t="s">
        <v>1897</v>
      </c>
      <c r="I527" t="s">
        <v>2598</v>
      </c>
      <c r="J527" s="2">
        <v>12000</v>
      </c>
    </row>
    <row r="528" spans="1:10">
      <c r="A528">
        <v>2110030118</v>
      </c>
      <c r="B528">
        <v>40</v>
      </c>
      <c r="C528" t="s">
        <v>580</v>
      </c>
      <c r="D528" t="s">
        <v>2598</v>
      </c>
      <c r="E528" s="2">
        <v>12000</v>
      </c>
      <c r="F528" t="s">
        <v>7902</v>
      </c>
      <c r="G528">
        <v>2500030019</v>
      </c>
      <c r="H528" t="s">
        <v>1669</v>
      </c>
      <c r="I528" t="s">
        <v>2598</v>
      </c>
      <c r="J528" s="2">
        <v>500</v>
      </c>
    </row>
    <row r="529" spans="1:10">
      <c r="A529">
        <v>2110030118</v>
      </c>
      <c r="B529">
        <v>50</v>
      </c>
      <c r="C529" t="s">
        <v>580</v>
      </c>
      <c r="D529" t="s">
        <v>2598</v>
      </c>
      <c r="E529" s="2">
        <v>12000</v>
      </c>
      <c r="F529" t="s">
        <v>7902</v>
      </c>
      <c r="G529">
        <v>2310030130</v>
      </c>
      <c r="H529" t="s">
        <v>485</v>
      </c>
      <c r="I529" t="s">
        <v>4407</v>
      </c>
      <c r="J529" s="2">
        <v>3312.5</v>
      </c>
    </row>
    <row r="530" spans="1:10">
      <c r="A530">
        <v>2110030119</v>
      </c>
      <c r="B530">
        <v>10</v>
      </c>
      <c r="C530" t="s">
        <v>57</v>
      </c>
      <c r="D530" t="s">
        <v>2598</v>
      </c>
      <c r="E530" s="2">
        <v>12000</v>
      </c>
      <c r="F530" t="s">
        <v>7902</v>
      </c>
      <c r="G530">
        <v>2310230012</v>
      </c>
      <c r="H530" t="s">
        <v>45</v>
      </c>
      <c r="I530" t="s">
        <v>2598</v>
      </c>
      <c r="J530" s="2">
        <v>12000</v>
      </c>
    </row>
    <row r="531" spans="1:10">
      <c r="A531">
        <v>2110030119</v>
      </c>
      <c r="B531">
        <v>20</v>
      </c>
      <c r="C531" t="s">
        <v>57</v>
      </c>
      <c r="D531" t="s">
        <v>2598</v>
      </c>
      <c r="E531" s="2">
        <v>12000</v>
      </c>
      <c r="F531" t="s">
        <v>7902</v>
      </c>
      <c r="G531">
        <v>2310160282</v>
      </c>
      <c r="H531" t="s">
        <v>329</v>
      </c>
      <c r="I531" t="s">
        <v>2598</v>
      </c>
      <c r="J531" s="2">
        <v>12000</v>
      </c>
    </row>
    <row r="532" spans="1:10">
      <c r="A532">
        <v>2110030119</v>
      </c>
      <c r="B532">
        <v>30</v>
      </c>
      <c r="C532" t="s">
        <v>57</v>
      </c>
      <c r="D532" t="s">
        <v>2598</v>
      </c>
      <c r="E532" s="2">
        <v>12000</v>
      </c>
      <c r="F532" t="s">
        <v>7902</v>
      </c>
      <c r="G532">
        <v>2500070220</v>
      </c>
      <c r="H532" t="s">
        <v>1773</v>
      </c>
      <c r="I532" t="s">
        <v>2598</v>
      </c>
      <c r="J532" s="2">
        <v>12000</v>
      </c>
    </row>
    <row r="533" spans="1:10">
      <c r="A533">
        <v>2110030119</v>
      </c>
      <c r="B533">
        <v>40</v>
      </c>
      <c r="C533" t="s">
        <v>57</v>
      </c>
      <c r="D533" t="s">
        <v>2598</v>
      </c>
      <c r="E533" s="2">
        <v>12000</v>
      </c>
      <c r="F533" t="s">
        <v>7902</v>
      </c>
      <c r="G533">
        <v>2500030019</v>
      </c>
      <c r="H533" t="s">
        <v>1669</v>
      </c>
      <c r="I533" t="s">
        <v>2598</v>
      </c>
      <c r="J533" s="2">
        <v>500</v>
      </c>
    </row>
    <row r="534" spans="1:10">
      <c r="A534">
        <v>2110030119</v>
      </c>
      <c r="B534">
        <v>50</v>
      </c>
      <c r="C534" t="s">
        <v>57</v>
      </c>
      <c r="D534" t="s">
        <v>2598</v>
      </c>
      <c r="E534" s="2">
        <v>12000</v>
      </c>
      <c r="F534" t="s">
        <v>7902</v>
      </c>
      <c r="G534">
        <v>2310030131</v>
      </c>
      <c r="H534" t="s">
        <v>121</v>
      </c>
      <c r="I534" t="s">
        <v>4407</v>
      </c>
      <c r="J534" s="2">
        <v>3689.2621475704859</v>
      </c>
    </row>
    <row r="535" spans="1:10">
      <c r="A535">
        <v>2110030120</v>
      </c>
      <c r="B535">
        <v>10</v>
      </c>
      <c r="C535" t="s">
        <v>696</v>
      </c>
      <c r="D535" t="s">
        <v>2598</v>
      </c>
      <c r="E535" s="2">
        <v>12000</v>
      </c>
      <c r="F535" t="s">
        <v>7902</v>
      </c>
      <c r="G535">
        <v>2310230012</v>
      </c>
      <c r="H535" t="s">
        <v>45</v>
      </c>
      <c r="I535" t="s">
        <v>2598</v>
      </c>
      <c r="J535" s="2">
        <v>12000</v>
      </c>
    </row>
    <row r="536" spans="1:10">
      <c r="A536">
        <v>2110030120</v>
      </c>
      <c r="B536">
        <v>20</v>
      </c>
      <c r="C536" t="s">
        <v>696</v>
      </c>
      <c r="D536" t="s">
        <v>2598</v>
      </c>
      <c r="E536" s="2">
        <v>12000</v>
      </c>
      <c r="F536" t="s">
        <v>7902</v>
      </c>
      <c r="G536">
        <v>2310160282</v>
      </c>
      <c r="H536" t="s">
        <v>329</v>
      </c>
      <c r="I536" t="s">
        <v>2598</v>
      </c>
      <c r="J536" s="2">
        <v>12000</v>
      </c>
    </row>
    <row r="537" spans="1:10">
      <c r="A537">
        <v>2110030120</v>
      </c>
      <c r="B537">
        <v>30</v>
      </c>
      <c r="C537" t="s">
        <v>696</v>
      </c>
      <c r="D537" t="s">
        <v>2598</v>
      </c>
      <c r="E537" s="2">
        <v>12000</v>
      </c>
      <c r="F537" t="s">
        <v>7902</v>
      </c>
      <c r="G537">
        <v>2500070221</v>
      </c>
      <c r="H537" t="s">
        <v>1898</v>
      </c>
      <c r="I537" t="s">
        <v>2598</v>
      </c>
      <c r="J537" s="2">
        <v>12000</v>
      </c>
    </row>
    <row r="538" spans="1:10">
      <c r="A538">
        <v>2110030120</v>
      </c>
      <c r="B538">
        <v>40</v>
      </c>
      <c r="C538" t="s">
        <v>696</v>
      </c>
      <c r="D538" t="s">
        <v>2598</v>
      </c>
      <c r="E538" s="2">
        <v>12000</v>
      </c>
      <c r="F538" t="s">
        <v>7902</v>
      </c>
      <c r="G538">
        <v>2500030019</v>
      </c>
      <c r="H538" t="s">
        <v>1669</v>
      </c>
      <c r="I538" t="s">
        <v>2598</v>
      </c>
      <c r="J538" s="2">
        <v>500</v>
      </c>
    </row>
    <row r="539" spans="1:10">
      <c r="A539">
        <v>2110030120</v>
      </c>
      <c r="B539">
        <v>50</v>
      </c>
      <c r="C539" t="s">
        <v>696</v>
      </c>
      <c r="D539" t="s">
        <v>2598</v>
      </c>
      <c r="E539" s="2">
        <v>12000</v>
      </c>
      <c r="F539" t="s">
        <v>7902</v>
      </c>
      <c r="G539">
        <v>2310030049</v>
      </c>
      <c r="H539" t="s">
        <v>594</v>
      </c>
      <c r="I539" t="s">
        <v>4407</v>
      </c>
      <c r="J539" s="2">
        <v>3348.2142857142858</v>
      </c>
    </row>
    <row r="540" spans="1:10">
      <c r="A540">
        <v>2110030121</v>
      </c>
      <c r="B540">
        <v>10</v>
      </c>
      <c r="C540" t="s">
        <v>741</v>
      </c>
      <c r="D540" t="s">
        <v>2598</v>
      </c>
      <c r="E540" s="2">
        <v>12000</v>
      </c>
      <c r="F540" t="s">
        <v>7902</v>
      </c>
      <c r="G540">
        <v>2310230012</v>
      </c>
      <c r="H540" t="s">
        <v>45</v>
      </c>
      <c r="I540" t="s">
        <v>2598</v>
      </c>
      <c r="J540" s="2">
        <v>12000</v>
      </c>
    </row>
    <row r="541" spans="1:10">
      <c r="A541">
        <v>2110030121</v>
      </c>
      <c r="B541">
        <v>20</v>
      </c>
      <c r="C541" t="s">
        <v>741</v>
      </c>
      <c r="D541" t="s">
        <v>2598</v>
      </c>
      <c r="E541" s="2">
        <v>12000</v>
      </c>
      <c r="F541" t="s">
        <v>7902</v>
      </c>
      <c r="G541">
        <v>2310160282</v>
      </c>
      <c r="H541" t="s">
        <v>329</v>
      </c>
      <c r="I541" t="s">
        <v>2598</v>
      </c>
      <c r="J541" s="2">
        <v>12000</v>
      </c>
    </row>
    <row r="542" spans="1:10">
      <c r="A542">
        <v>2110030121</v>
      </c>
      <c r="B542">
        <v>30</v>
      </c>
      <c r="C542" t="s">
        <v>741</v>
      </c>
      <c r="D542" t="s">
        <v>2598</v>
      </c>
      <c r="E542" s="2">
        <v>12000</v>
      </c>
      <c r="F542" t="s">
        <v>7902</v>
      </c>
      <c r="G542">
        <v>2500070222</v>
      </c>
      <c r="H542" t="s">
        <v>1899</v>
      </c>
      <c r="I542" t="s">
        <v>2598</v>
      </c>
      <c r="J542" s="2">
        <v>12000</v>
      </c>
    </row>
    <row r="543" spans="1:10">
      <c r="A543">
        <v>2110030121</v>
      </c>
      <c r="B543">
        <v>40</v>
      </c>
      <c r="C543" t="s">
        <v>741</v>
      </c>
      <c r="D543" t="s">
        <v>2598</v>
      </c>
      <c r="E543" s="2">
        <v>12000</v>
      </c>
      <c r="F543" t="s">
        <v>7902</v>
      </c>
      <c r="G543">
        <v>2500030019</v>
      </c>
      <c r="H543" t="s">
        <v>1669</v>
      </c>
      <c r="I543" t="s">
        <v>2598</v>
      </c>
      <c r="J543" s="2">
        <v>500</v>
      </c>
    </row>
    <row r="544" spans="1:10">
      <c r="A544">
        <v>2110030121</v>
      </c>
      <c r="B544">
        <v>50</v>
      </c>
      <c r="C544" t="s">
        <v>741</v>
      </c>
      <c r="D544" t="s">
        <v>2598</v>
      </c>
      <c r="E544" s="2">
        <v>12000</v>
      </c>
      <c r="F544" t="s">
        <v>7902</v>
      </c>
      <c r="G544">
        <v>2310030054</v>
      </c>
      <c r="H544" t="s">
        <v>599</v>
      </c>
      <c r="I544" t="s">
        <v>4407</v>
      </c>
      <c r="J544" s="2">
        <v>3294.5263157894738</v>
      </c>
    </row>
    <row r="545" spans="1:10">
      <c r="A545">
        <v>2110030122</v>
      </c>
      <c r="B545">
        <v>10</v>
      </c>
      <c r="C545" t="s">
        <v>742</v>
      </c>
      <c r="D545" t="s">
        <v>2598</v>
      </c>
      <c r="E545" s="2">
        <v>12000</v>
      </c>
      <c r="F545" t="s">
        <v>7902</v>
      </c>
      <c r="G545">
        <v>2310230012</v>
      </c>
      <c r="H545" t="s">
        <v>45</v>
      </c>
      <c r="I545" t="s">
        <v>2598</v>
      </c>
      <c r="J545" s="2">
        <v>12000</v>
      </c>
    </row>
    <row r="546" spans="1:10">
      <c r="A546">
        <v>2110030122</v>
      </c>
      <c r="B546">
        <v>20</v>
      </c>
      <c r="C546" t="s">
        <v>742</v>
      </c>
      <c r="D546" t="s">
        <v>2598</v>
      </c>
      <c r="E546" s="2">
        <v>12000</v>
      </c>
      <c r="F546" t="s">
        <v>7902</v>
      </c>
      <c r="G546">
        <v>2310160282</v>
      </c>
      <c r="H546" t="s">
        <v>329</v>
      </c>
      <c r="I546" t="s">
        <v>2598</v>
      </c>
      <c r="J546" s="2">
        <v>12000</v>
      </c>
    </row>
    <row r="547" spans="1:10">
      <c r="A547">
        <v>2110030122</v>
      </c>
      <c r="B547">
        <v>30</v>
      </c>
      <c r="C547" t="s">
        <v>742</v>
      </c>
      <c r="D547" t="s">
        <v>2598</v>
      </c>
      <c r="E547" s="2">
        <v>12000</v>
      </c>
      <c r="F547" t="s">
        <v>7902</v>
      </c>
      <c r="G547">
        <v>2500070223</v>
      </c>
      <c r="H547" t="s">
        <v>1900</v>
      </c>
      <c r="I547" t="s">
        <v>2598</v>
      </c>
      <c r="J547" s="2">
        <v>12000</v>
      </c>
    </row>
    <row r="548" spans="1:10">
      <c r="A548">
        <v>2110030122</v>
      </c>
      <c r="B548">
        <v>40</v>
      </c>
      <c r="C548" t="s">
        <v>742</v>
      </c>
      <c r="D548" t="s">
        <v>2598</v>
      </c>
      <c r="E548" s="2">
        <v>12000</v>
      </c>
      <c r="F548" t="s">
        <v>7902</v>
      </c>
      <c r="G548">
        <v>2500030019</v>
      </c>
      <c r="H548" t="s">
        <v>1669</v>
      </c>
      <c r="I548" t="s">
        <v>2598</v>
      </c>
      <c r="J548" s="2">
        <v>500</v>
      </c>
    </row>
    <row r="549" spans="1:10">
      <c r="A549">
        <v>2110030122</v>
      </c>
      <c r="B549">
        <v>50</v>
      </c>
      <c r="C549" t="s">
        <v>742</v>
      </c>
      <c r="D549" t="s">
        <v>2598</v>
      </c>
      <c r="E549" s="2">
        <v>12000</v>
      </c>
      <c r="F549" t="s">
        <v>7902</v>
      </c>
      <c r="G549">
        <v>2310030055</v>
      </c>
      <c r="H549" t="s">
        <v>600</v>
      </c>
      <c r="I549" t="s">
        <v>4407</v>
      </c>
      <c r="J549" s="2">
        <v>3225.1097025841054</v>
      </c>
    </row>
    <row r="550" spans="1:10">
      <c r="A550">
        <v>2110030123</v>
      </c>
      <c r="B550">
        <v>10</v>
      </c>
      <c r="C550" t="s">
        <v>740</v>
      </c>
      <c r="D550" t="s">
        <v>2598</v>
      </c>
      <c r="E550" s="2">
        <v>12000</v>
      </c>
      <c r="F550" t="s">
        <v>7902</v>
      </c>
      <c r="G550">
        <v>2310230012</v>
      </c>
      <c r="H550" t="s">
        <v>45</v>
      </c>
      <c r="I550" t="s">
        <v>2598</v>
      </c>
      <c r="J550" s="2">
        <v>12000</v>
      </c>
    </row>
    <row r="551" spans="1:10">
      <c r="A551">
        <v>2110030123</v>
      </c>
      <c r="B551">
        <v>20</v>
      </c>
      <c r="C551" t="s">
        <v>740</v>
      </c>
      <c r="D551" t="s">
        <v>2598</v>
      </c>
      <c r="E551" s="2">
        <v>12000</v>
      </c>
      <c r="F551" t="s">
        <v>7902</v>
      </c>
      <c r="G551">
        <v>2310160282</v>
      </c>
      <c r="H551" t="s">
        <v>329</v>
      </c>
      <c r="I551" t="s">
        <v>2598</v>
      </c>
      <c r="J551" s="2">
        <v>12000</v>
      </c>
    </row>
    <row r="552" spans="1:10">
      <c r="A552">
        <v>2110030123</v>
      </c>
      <c r="B552">
        <v>30</v>
      </c>
      <c r="C552" t="s">
        <v>740</v>
      </c>
      <c r="D552" t="s">
        <v>2598</v>
      </c>
      <c r="E552" s="2">
        <v>12000</v>
      </c>
      <c r="F552" t="s">
        <v>7902</v>
      </c>
      <c r="G552">
        <v>2500070224</v>
      </c>
      <c r="H552" t="s">
        <v>1901</v>
      </c>
      <c r="I552" t="s">
        <v>2598</v>
      </c>
      <c r="J552" s="2">
        <v>12000</v>
      </c>
    </row>
    <row r="553" spans="1:10">
      <c r="A553">
        <v>2110030123</v>
      </c>
      <c r="B553">
        <v>40</v>
      </c>
      <c r="C553" t="s">
        <v>740</v>
      </c>
      <c r="D553" t="s">
        <v>2598</v>
      </c>
      <c r="E553" s="2">
        <v>12000</v>
      </c>
      <c r="F553" t="s">
        <v>7902</v>
      </c>
      <c r="G553">
        <v>2500030019</v>
      </c>
      <c r="H553" t="s">
        <v>1669</v>
      </c>
      <c r="I553" t="s">
        <v>2598</v>
      </c>
      <c r="J553" s="2">
        <v>500</v>
      </c>
    </row>
    <row r="554" spans="1:10">
      <c r="A554">
        <v>2110030123</v>
      </c>
      <c r="B554">
        <v>50</v>
      </c>
      <c r="C554" t="s">
        <v>740</v>
      </c>
      <c r="D554" t="s">
        <v>2598</v>
      </c>
      <c r="E554" s="2">
        <v>12000</v>
      </c>
      <c r="F554" t="s">
        <v>7902</v>
      </c>
      <c r="G554">
        <v>2310030052</v>
      </c>
      <c r="H554" t="s">
        <v>601</v>
      </c>
      <c r="I554" t="s">
        <v>4407</v>
      </c>
      <c r="J554" s="2">
        <v>3138.7573140150462</v>
      </c>
    </row>
    <row r="555" spans="1:10">
      <c r="A555">
        <v>2110030124</v>
      </c>
      <c r="B555">
        <v>10</v>
      </c>
      <c r="C555" t="s">
        <v>581</v>
      </c>
      <c r="D555" t="s">
        <v>2598</v>
      </c>
      <c r="E555" s="2">
        <v>12000</v>
      </c>
      <c r="F555" t="s">
        <v>7902</v>
      </c>
      <c r="G555">
        <v>2310230012</v>
      </c>
      <c r="H555" t="s">
        <v>45</v>
      </c>
      <c r="I555" t="s">
        <v>2598</v>
      </c>
      <c r="J555" s="2">
        <v>12000</v>
      </c>
    </row>
    <row r="556" spans="1:10">
      <c r="A556">
        <v>2110030124</v>
      </c>
      <c r="B556">
        <v>20</v>
      </c>
      <c r="C556" t="s">
        <v>581</v>
      </c>
      <c r="D556" t="s">
        <v>2598</v>
      </c>
      <c r="E556" s="2">
        <v>12000</v>
      </c>
      <c r="F556" t="s">
        <v>7902</v>
      </c>
      <c r="G556">
        <v>2310160282</v>
      </c>
      <c r="H556" t="s">
        <v>329</v>
      </c>
      <c r="I556" t="s">
        <v>2598</v>
      </c>
      <c r="J556" s="2">
        <v>12000</v>
      </c>
    </row>
    <row r="557" spans="1:10">
      <c r="A557">
        <v>2110030124</v>
      </c>
      <c r="B557">
        <v>30</v>
      </c>
      <c r="C557" t="s">
        <v>581</v>
      </c>
      <c r="D557" t="s">
        <v>2598</v>
      </c>
      <c r="E557" s="2">
        <v>12000</v>
      </c>
      <c r="F557" t="s">
        <v>7902</v>
      </c>
      <c r="G557">
        <v>2500070225</v>
      </c>
      <c r="H557" t="s">
        <v>1902</v>
      </c>
      <c r="I557" t="s">
        <v>2598</v>
      </c>
      <c r="J557" s="2">
        <v>12000</v>
      </c>
    </row>
    <row r="558" spans="1:10">
      <c r="A558">
        <v>2110030124</v>
      </c>
      <c r="B558">
        <v>40</v>
      </c>
      <c r="C558" t="s">
        <v>581</v>
      </c>
      <c r="D558" t="s">
        <v>2598</v>
      </c>
      <c r="E558" s="2">
        <v>12000</v>
      </c>
      <c r="F558" t="s">
        <v>7902</v>
      </c>
      <c r="G558">
        <v>2500030019</v>
      </c>
      <c r="H558" t="s">
        <v>1669</v>
      </c>
      <c r="I558" t="s">
        <v>2598</v>
      </c>
      <c r="J558" s="2">
        <v>500</v>
      </c>
    </row>
    <row r="559" spans="1:10">
      <c r="A559">
        <v>2110030124</v>
      </c>
      <c r="B559">
        <v>50</v>
      </c>
      <c r="C559" t="s">
        <v>581</v>
      </c>
      <c r="D559" t="s">
        <v>2598</v>
      </c>
      <c r="E559" s="2">
        <v>12000</v>
      </c>
      <c r="F559" t="s">
        <v>7902</v>
      </c>
      <c r="G559">
        <v>2310030053</v>
      </c>
      <c r="H559" t="s">
        <v>563</v>
      </c>
      <c r="I559" t="s">
        <v>4407</v>
      </c>
      <c r="J559" s="2">
        <v>3341.3990825688074</v>
      </c>
    </row>
    <row r="560" spans="1:10">
      <c r="A560">
        <v>2110030170</v>
      </c>
      <c r="B560">
        <v>10</v>
      </c>
      <c r="C560" t="s">
        <v>704</v>
      </c>
      <c r="D560" t="s">
        <v>2708</v>
      </c>
      <c r="E560" s="2">
        <v>20000</v>
      </c>
      <c r="F560" t="s">
        <v>7902</v>
      </c>
      <c r="G560">
        <v>2310230105</v>
      </c>
      <c r="H560" t="s">
        <v>706</v>
      </c>
      <c r="I560" t="s">
        <v>2598</v>
      </c>
      <c r="J560" s="2">
        <v>140000</v>
      </c>
    </row>
    <row r="561" spans="1:10">
      <c r="A561">
        <v>2110030170</v>
      </c>
      <c r="B561">
        <v>20</v>
      </c>
      <c r="C561" t="s">
        <v>704</v>
      </c>
      <c r="D561" t="s">
        <v>2708</v>
      </c>
      <c r="E561" s="2">
        <v>20000</v>
      </c>
      <c r="F561" t="s">
        <v>7902</v>
      </c>
      <c r="G561">
        <v>2310030015</v>
      </c>
      <c r="H561" t="s">
        <v>100</v>
      </c>
      <c r="I561" t="s">
        <v>4407</v>
      </c>
      <c r="J561" s="2">
        <v>702.85176217379603</v>
      </c>
    </row>
    <row r="562" spans="1:10">
      <c r="A562">
        <v>2110030170</v>
      </c>
      <c r="B562">
        <v>30</v>
      </c>
      <c r="C562" t="s">
        <v>704</v>
      </c>
      <c r="D562" t="s">
        <v>2708</v>
      </c>
      <c r="E562" s="2">
        <v>20000</v>
      </c>
      <c r="F562" t="s">
        <v>7902</v>
      </c>
      <c r="G562">
        <v>2310030016</v>
      </c>
      <c r="H562" t="s">
        <v>94</v>
      </c>
      <c r="I562" t="s">
        <v>4407</v>
      </c>
      <c r="J562" s="2">
        <v>702.85176217379603</v>
      </c>
    </row>
    <row r="563" spans="1:10">
      <c r="A563">
        <v>2110030170</v>
      </c>
      <c r="B563">
        <v>40</v>
      </c>
      <c r="C563" t="s">
        <v>704</v>
      </c>
      <c r="D563" t="s">
        <v>2708</v>
      </c>
      <c r="E563" s="2">
        <v>20000</v>
      </c>
      <c r="F563" t="s">
        <v>7902</v>
      </c>
      <c r="G563">
        <v>2310030017</v>
      </c>
      <c r="H563" t="s">
        <v>97</v>
      </c>
      <c r="I563" t="s">
        <v>4407</v>
      </c>
      <c r="J563" s="2">
        <v>702.85176217379603</v>
      </c>
    </row>
    <row r="564" spans="1:10">
      <c r="A564">
        <v>2110030170</v>
      </c>
      <c r="B564">
        <v>50</v>
      </c>
      <c r="C564" t="s">
        <v>704</v>
      </c>
      <c r="D564" t="s">
        <v>2708</v>
      </c>
      <c r="E564" s="2">
        <v>20000</v>
      </c>
      <c r="F564" t="s">
        <v>7902</v>
      </c>
      <c r="G564">
        <v>2310030018</v>
      </c>
      <c r="H564" t="s">
        <v>99</v>
      </c>
      <c r="I564" t="s">
        <v>4407</v>
      </c>
      <c r="J564" s="2">
        <v>702.85169491525426</v>
      </c>
    </row>
    <row r="565" spans="1:10">
      <c r="A565">
        <v>2110030170</v>
      </c>
      <c r="B565">
        <v>60</v>
      </c>
      <c r="C565" t="s">
        <v>704</v>
      </c>
      <c r="D565" t="s">
        <v>2708</v>
      </c>
      <c r="E565" s="2">
        <v>20000</v>
      </c>
      <c r="F565" t="s">
        <v>7902</v>
      </c>
      <c r="G565">
        <v>2310030019</v>
      </c>
      <c r="H565" t="s">
        <v>98</v>
      </c>
      <c r="I565" t="s">
        <v>4407</v>
      </c>
      <c r="J565" s="2">
        <v>702.85176217379603</v>
      </c>
    </row>
    <row r="566" spans="1:10">
      <c r="A566">
        <v>2110030170</v>
      </c>
      <c r="B566">
        <v>70</v>
      </c>
      <c r="C566" t="s">
        <v>704</v>
      </c>
      <c r="D566" t="s">
        <v>2708</v>
      </c>
      <c r="E566" s="2">
        <v>20000</v>
      </c>
      <c r="F566" t="s">
        <v>7902</v>
      </c>
      <c r="G566">
        <v>2310030020</v>
      </c>
      <c r="H566" t="s">
        <v>96</v>
      </c>
      <c r="I566" t="s">
        <v>4407</v>
      </c>
      <c r="J566" s="2">
        <v>746.56988162496634</v>
      </c>
    </row>
    <row r="567" spans="1:10">
      <c r="A567">
        <v>2110030170</v>
      </c>
      <c r="B567">
        <v>80</v>
      </c>
      <c r="C567" t="s">
        <v>704</v>
      </c>
      <c r="D567" t="s">
        <v>2708</v>
      </c>
      <c r="E567" s="2">
        <v>20000</v>
      </c>
      <c r="F567" t="s">
        <v>7902</v>
      </c>
      <c r="G567">
        <v>2310030021</v>
      </c>
      <c r="H567" t="s">
        <v>90</v>
      </c>
      <c r="I567" t="s">
        <v>4407</v>
      </c>
      <c r="J567" s="2">
        <v>702.85176217379603</v>
      </c>
    </row>
    <row r="568" spans="1:10">
      <c r="A568">
        <v>2110030170</v>
      </c>
      <c r="B568">
        <v>90</v>
      </c>
      <c r="C568" t="s">
        <v>704</v>
      </c>
      <c r="D568" t="s">
        <v>2708</v>
      </c>
      <c r="E568" s="2">
        <v>20000</v>
      </c>
      <c r="F568" t="s">
        <v>7902</v>
      </c>
      <c r="G568">
        <v>2310160270</v>
      </c>
      <c r="H568" t="s">
        <v>653</v>
      </c>
      <c r="I568" t="s">
        <v>2598</v>
      </c>
      <c r="J568" s="2">
        <v>140000</v>
      </c>
    </row>
    <row r="569" spans="1:10">
      <c r="A569">
        <v>2110030170</v>
      </c>
      <c r="B569">
        <v>100</v>
      </c>
      <c r="C569" t="s">
        <v>704</v>
      </c>
      <c r="D569" t="s">
        <v>2708</v>
      </c>
      <c r="E569" s="2">
        <v>20000</v>
      </c>
      <c r="F569" t="s">
        <v>7902</v>
      </c>
      <c r="G569">
        <v>2410290111</v>
      </c>
      <c r="H569" t="s">
        <v>1697</v>
      </c>
      <c r="I569" t="s">
        <v>2598</v>
      </c>
      <c r="J569" s="2">
        <v>20000</v>
      </c>
    </row>
    <row r="570" spans="1:10">
      <c r="A570">
        <v>2110030170</v>
      </c>
      <c r="B570">
        <v>110</v>
      </c>
      <c r="C570" t="s">
        <v>704</v>
      </c>
      <c r="D570" t="s">
        <v>2708</v>
      </c>
      <c r="E570" s="2">
        <v>20000</v>
      </c>
      <c r="F570" t="s">
        <v>7902</v>
      </c>
      <c r="G570">
        <v>2320050745</v>
      </c>
      <c r="H570" t="s">
        <v>2179</v>
      </c>
      <c r="I570" t="s">
        <v>2598</v>
      </c>
      <c r="J570" s="2">
        <v>20000</v>
      </c>
    </row>
    <row r="571" spans="1:10">
      <c r="A571">
        <v>2110030170</v>
      </c>
      <c r="B571">
        <v>120</v>
      </c>
      <c r="C571" t="s">
        <v>704</v>
      </c>
      <c r="D571" t="s">
        <v>2708</v>
      </c>
      <c r="E571" s="2">
        <v>20000</v>
      </c>
      <c r="F571" t="s">
        <v>7902</v>
      </c>
      <c r="G571">
        <v>2500030318</v>
      </c>
      <c r="H571" t="s">
        <v>2180</v>
      </c>
      <c r="I571" t="s">
        <v>2598</v>
      </c>
      <c r="J571" s="2">
        <v>836</v>
      </c>
    </row>
    <row r="572" spans="1:10">
      <c r="A572">
        <v>2110030171</v>
      </c>
      <c r="B572">
        <v>10</v>
      </c>
      <c r="C572" t="s">
        <v>1049</v>
      </c>
      <c r="D572" t="s">
        <v>2708</v>
      </c>
      <c r="E572" s="2">
        <v>100</v>
      </c>
      <c r="F572" t="s">
        <v>7902</v>
      </c>
      <c r="G572">
        <v>2310230002</v>
      </c>
      <c r="H572" t="s">
        <v>25</v>
      </c>
      <c r="I572" t="s">
        <v>2598</v>
      </c>
      <c r="J572" s="2">
        <v>600</v>
      </c>
    </row>
    <row r="573" spans="1:10">
      <c r="A573">
        <v>2110030171</v>
      </c>
      <c r="B573">
        <v>20</v>
      </c>
      <c r="C573" t="s">
        <v>1049</v>
      </c>
      <c r="D573" t="s">
        <v>2708</v>
      </c>
      <c r="E573" s="2">
        <v>100</v>
      </c>
      <c r="F573" t="s">
        <v>7902</v>
      </c>
      <c r="G573">
        <v>2310160007</v>
      </c>
      <c r="H573" t="s">
        <v>102</v>
      </c>
      <c r="I573" t="s">
        <v>2598</v>
      </c>
      <c r="J573" s="2">
        <v>600</v>
      </c>
    </row>
    <row r="574" spans="1:10">
      <c r="A574">
        <v>2110030171</v>
      </c>
      <c r="B574">
        <v>30</v>
      </c>
      <c r="C574" t="s">
        <v>1049</v>
      </c>
      <c r="D574" t="s">
        <v>2708</v>
      </c>
      <c r="E574" s="2">
        <v>100</v>
      </c>
      <c r="F574" t="s">
        <v>7902</v>
      </c>
      <c r="G574">
        <v>2410100014</v>
      </c>
      <c r="H574" t="s">
        <v>1976</v>
      </c>
      <c r="I574" t="s">
        <v>2598</v>
      </c>
      <c r="J574" s="2">
        <v>100</v>
      </c>
    </row>
    <row r="575" spans="1:10">
      <c r="A575">
        <v>2110030171</v>
      </c>
      <c r="B575">
        <v>40</v>
      </c>
      <c r="C575" t="s">
        <v>1049</v>
      </c>
      <c r="D575" t="s">
        <v>2708</v>
      </c>
      <c r="E575" s="2">
        <v>100</v>
      </c>
      <c r="F575" t="s">
        <v>7902</v>
      </c>
      <c r="G575">
        <v>2410290111</v>
      </c>
      <c r="H575" t="s">
        <v>1697</v>
      </c>
      <c r="I575" t="s">
        <v>2598</v>
      </c>
      <c r="J575" s="2">
        <v>100</v>
      </c>
    </row>
    <row r="576" spans="1:10">
      <c r="A576">
        <v>2110030171</v>
      </c>
      <c r="B576">
        <v>50</v>
      </c>
      <c r="C576" t="s">
        <v>1049</v>
      </c>
      <c r="D576" t="s">
        <v>2708</v>
      </c>
      <c r="E576" s="2">
        <v>100</v>
      </c>
      <c r="F576" t="s">
        <v>7902</v>
      </c>
      <c r="G576">
        <v>2320050746</v>
      </c>
      <c r="H576" t="s">
        <v>1917</v>
      </c>
      <c r="I576" t="s">
        <v>2598</v>
      </c>
      <c r="J576" s="2">
        <v>100</v>
      </c>
    </row>
    <row r="577" spans="1:10">
      <c r="A577">
        <v>2110030171</v>
      </c>
      <c r="B577">
        <v>60</v>
      </c>
      <c r="C577" t="s">
        <v>1049</v>
      </c>
      <c r="D577" t="s">
        <v>2708</v>
      </c>
      <c r="E577" s="2">
        <v>100</v>
      </c>
      <c r="F577" t="s">
        <v>7902</v>
      </c>
      <c r="G577">
        <v>2500030223</v>
      </c>
      <c r="H577" t="s">
        <v>1700</v>
      </c>
      <c r="I577" t="s">
        <v>2598</v>
      </c>
      <c r="J577" s="2">
        <v>1.6666666666666667</v>
      </c>
    </row>
    <row r="578" spans="1:10">
      <c r="A578">
        <v>2110030171</v>
      </c>
      <c r="B578">
        <v>70</v>
      </c>
      <c r="C578" t="s">
        <v>1049</v>
      </c>
      <c r="D578" t="s">
        <v>2708</v>
      </c>
      <c r="E578" s="2">
        <v>100</v>
      </c>
      <c r="F578" t="s">
        <v>7902</v>
      </c>
      <c r="G578">
        <v>2310030280</v>
      </c>
      <c r="H578" t="s">
        <v>1088</v>
      </c>
      <c r="I578" t="s">
        <v>4407</v>
      </c>
      <c r="J578" s="2">
        <v>3.5000000000000004</v>
      </c>
    </row>
    <row r="579" spans="1:10">
      <c r="A579">
        <v>2110030171</v>
      </c>
      <c r="B579">
        <v>80</v>
      </c>
      <c r="C579" t="s">
        <v>1049</v>
      </c>
      <c r="D579" t="s">
        <v>2708</v>
      </c>
      <c r="E579" s="2">
        <v>100</v>
      </c>
      <c r="F579" t="s">
        <v>7902</v>
      </c>
      <c r="G579">
        <v>2310030277</v>
      </c>
      <c r="H579" t="s">
        <v>1089</v>
      </c>
      <c r="I579" t="s">
        <v>4407</v>
      </c>
      <c r="J579" s="2">
        <v>3.5000000000000004</v>
      </c>
    </row>
    <row r="580" spans="1:10">
      <c r="A580">
        <v>2110030171</v>
      </c>
      <c r="B580">
        <v>90</v>
      </c>
      <c r="C580" t="s">
        <v>1049</v>
      </c>
      <c r="D580" t="s">
        <v>2708</v>
      </c>
      <c r="E580" s="2">
        <v>100</v>
      </c>
      <c r="F580" t="s">
        <v>7902</v>
      </c>
      <c r="G580">
        <v>2310030278</v>
      </c>
      <c r="H580" t="s">
        <v>1090</v>
      </c>
      <c r="I580" t="s">
        <v>4407</v>
      </c>
      <c r="J580" s="2">
        <v>3.5000000000000004</v>
      </c>
    </row>
    <row r="581" spans="1:10">
      <c r="A581">
        <v>2110030171</v>
      </c>
      <c r="B581">
        <v>100</v>
      </c>
      <c r="C581" t="s">
        <v>1049</v>
      </c>
      <c r="D581" t="s">
        <v>2708</v>
      </c>
      <c r="E581" s="2">
        <v>100</v>
      </c>
      <c r="F581" t="s">
        <v>7902</v>
      </c>
      <c r="G581">
        <v>2310030279</v>
      </c>
      <c r="H581" t="s">
        <v>1091</v>
      </c>
      <c r="I581" t="s">
        <v>4407</v>
      </c>
      <c r="J581" s="2">
        <v>3.5000000000000004</v>
      </c>
    </row>
    <row r="582" spans="1:10">
      <c r="A582">
        <v>2110030171</v>
      </c>
      <c r="B582">
        <v>110</v>
      </c>
      <c r="C582" t="s">
        <v>1049</v>
      </c>
      <c r="D582" t="s">
        <v>2708</v>
      </c>
      <c r="E582" s="2">
        <v>100</v>
      </c>
      <c r="F582" t="s">
        <v>7902</v>
      </c>
      <c r="G582">
        <v>2310030276</v>
      </c>
      <c r="H582" t="s">
        <v>1092</v>
      </c>
      <c r="I582" t="s">
        <v>4407</v>
      </c>
      <c r="J582" s="2">
        <v>3.5000000000000004</v>
      </c>
    </row>
    <row r="583" spans="1:10">
      <c r="A583">
        <v>2110030171</v>
      </c>
      <c r="B583">
        <v>120</v>
      </c>
      <c r="C583" t="s">
        <v>1049</v>
      </c>
      <c r="D583" t="s">
        <v>2708</v>
      </c>
      <c r="E583" s="2">
        <v>100</v>
      </c>
      <c r="F583" t="s">
        <v>7902</v>
      </c>
      <c r="G583">
        <v>2310030275</v>
      </c>
      <c r="H583" t="s">
        <v>1093</v>
      </c>
      <c r="I583" t="s">
        <v>4407</v>
      </c>
      <c r="J583" s="2">
        <v>3.5000000000000004</v>
      </c>
    </row>
    <row r="584" spans="1:10">
      <c r="A584">
        <v>2110030172</v>
      </c>
      <c r="B584">
        <v>10</v>
      </c>
      <c r="C584" t="s">
        <v>668</v>
      </c>
      <c r="D584" t="s">
        <v>2708</v>
      </c>
      <c r="E584" s="2">
        <v>20000</v>
      </c>
      <c r="F584" t="s">
        <v>7902</v>
      </c>
      <c r="G584">
        <v>2310160007</v>
      </c>
      <c r="H584" t="s">
        <v>102</v>
      </c>
      <c r="I584" t="s">
        <v>2598</v>
      </c>
      <c r="J584" s="2">
        <v>120000</v>
      </c>
    </row>
    <row r="585" spans="1:10">
      <c r="A585">
        <v>2110030172</v>
      </c>
      <c r="B585">
        <v>20</v>
      </c>
      <c r="C585" t="s">
        <v>668</v>
      </c>
      <c r="D585" t="s">
        <v>2708</v>
      </c>
      <c r="E585" s="2">
        <v>20000</v>
      </c>
      <c r="F585" t="s">
        <v>7902</v>
      </c>
      <c r="G585">
        <v>2310230002</v>
      </c>
      <c r="H585" t="s">
        <v>25</v>
      </c>
      <c r="I585" t="s">
        <v>2598</v>
      </c>
      <c r="J585" s="2">
        <v>120000</v>
      </c>
    </row>
    <row r="586" spans="1:10">
      <c r="A586">
        <v>2110030172</v>
      </c>
      <c r="B586">
        <v>30</v>
      </c>
      <c r="C586" t="s">
        <v>668</v>
      </c>
      <c r="D586" t="s">
        <v>2708</v>
      </c>
      <c r="E586" s="2">
        <v>20000</v>
      </c>
      <c r="F586" t="s">
        <v>7902</v>
      </c>
      <c r="G586">
        <v>2320050754</v>
      </c>
      <c r="H586" t="s">
        <v>1914</v>
      </c>
      <c r="I586" t="s">
        <v>2598</v>
      </c>
      <c r="J586" s="2">
        <v>20000</v>
      </c>
    </row>
    <row r="587" spans="1:10">
      <c r="A587">
        <v>2110030172</v>
      </c>
      <c r="B587">
        <v>40</v>
      </c>
      <c r="C587" t="s">
        <v>668</v>
      </c>
      <c r="D587" t="s">
        <v>2708</v>
      </c>
      <c r="E587" s="2">
        <v>20000</v>
      </c>
      <c r="F587" t="s">
        <v>7902</v>
      </c>
      <c r="G587">
        <v>2500030306</v>
      </c>
      <c r="H587" t="s">
        <v>2004</v>
      </c>
      <c r="I587" t="s">
        <v>2598</v>
      </c>
      <c r="J587" s="2">
        <v>334</v>
      </c>
    </row>
    <row r="588" spans="1:10">
      <c r="A588">
        <v>2110030172</v>
      </c>
      <c r="B588">
        <v>50</v>
      </c>
      <c r="C588" t="s">
        <v>668</v>
      </c>
      <c r="D588" t="s">
        <v>2708</v>
      </c>
      <c r="E588" s="2">
        <v>20000</v>
      </c>
      <c r="F588" t="s">
        <v>7902</v>
      </c>
      <c r="G588">
        <v>2310030283</v>
      </c>
      <c r="H588" t="s">
        <v>607</v>
      </c>
      <c r="I588" t="s">
        <v>4407</v>
      </c>
      <c r="J588" s="2">
        <v>666.26706012541501</v>
      </c>
    </row>
    <row r="589" spans="1:10">
      <c r="A589">
        <v>2110030172</v>
      </c>
      <c r="B589">
        <v>60</v>
      </c>
      <c r="C589" t="s">
        <v>668</v>
      </c>
      <c r="D589" t="s">
        <v>2708</v>
      </c>
      <c r="E589" s="2">
        <v>20000</v>
      </c>
      <c r="F589" t="s">
        <v>7902</v>
      </c>
      <c r="G589">
        <v>2310030281</v>
      </c>
      <c r="H589" t="s">
        <v>606</v>
      </c>
      <c r="I589" t="s">
        <v>4407</v>
      </c>
      <c r="J589" s="2">
        <v>671.80007377351524</v>
      </c>
    </row>
    <row r="590" spans="1:10">
      <c r="A590">
        <v>2110030172</v>
      </c>
      <c r="B590">
        <v>70</v>
      </c>
      <c r="C590" t="s">
        <v>668</v>
      </c>
      <c r="D590" t="s">
        <v>2708</v>
      </c>
      <c r="E590" s="2">
        <v>20000</v>
      </c>
      <c r="F590" t="s">
        <v>7902</v>
      </c>
      <c r="G590">
        <v>2310030287</v>
      </c>
      <c r="H590" t="s">
        <v>608</v>
      </c>
      <c r="I590" t="s">
        <v>4407</v>
      </c>
      <c r="J590" s="2">
        <v>689.78236812984142</v>
      </c>
    </row>
    <row r="591" spans="1:10">
      <c r="A591">
        <v>2110030172</v>
      </c>
      <c r="B591">
        <v>80</v>
      </c>
      <c r="C591" t="s">
        <v>668</v>
      </c>
      <c r="D591" t="s">
        <v>2708</v>
      </c>
      <c r="E591" s="2">
        <v>20000</v>
      </c>
      <c r="F591" t="s">
        <v>7902</v>
      </c>
      <c r="G591">
        <v>2310030284</v>
      </c>
      <c r="H591" t="s">
        <v>603</v>
      </c>
      <c r="I591" t="s">
        <v>4407</v>
      </c>
      <c r="J591" s="2">
        <v>677.33308742161557</v>
      </c>
    </row>
    <row r="592" spans="1:10">
      <c r="A592">
        <v>2110030172</v>
      </c>
      <c r="B592">
        <v>90</v>
      </c>
      <c r="C592" t="s">
        <v>668</v>
      </c>
      <c r="D592" t="s">
        <v>2708</v>
      </c>
      <c r="E592" s="2">
        <v>20000</v>
      </c>
      <c r="F592" t="s">
        <v>7902</v>
      </c>
      <c r="G592">
        <v>2310030282</v>
      </c>
      <c r="H592" t="s">
        <v>605</v>
      </c>
      <c r="I592" t="s">
        <v>4407</v>
      </c>
      <c r="J592" s="2">
        <v>664.88380671338984</v>
      </c>
    </row>
    <row r="593" spans="1:10">
      <c r="A593">
        <v>2110030172</v>
      </c>
      <c r="B593">
        <v>100</v>
      </c>
      <c r="C593" t="s">
        <v>668</v>
      </c>
      <c r="D593" t="s">
        <v>2708</v>
      </c>
      <c r="E593" s="2">
        <v>20000</v>
      </c>
      <c r="F593" t="s">
        <v>7902</v>
      </c>
      <c r="G593">
        <v>2310030286</v>
      </c>
      <c r="H593" t="s">
        <v>604</v>
      </c>
      <c r="I593" t="s">
        <v>4407</v>
      </c>
      <c r="J593" s="2">
        <v>657.96753965326445</v>
      </c>
    </row>
    <row r="594" spans="1:10">
      <c r="A594">
        <v>2110030185</v>
      </c>
      <c r="B594">
        <v>10</v>
      </c>
      <c r="C594" t="s">
        <v>3615</v>
      </c>
      <c r="D594" t="s">
        <v>2708</v>
      </c>
      <c r="E594" s="2">
        <v>1000</v>
      </c>
      <c r="F594" t="s">
        <v>7902</v>
      </c>
      <c r="G594">
        <v>2310230101</v>
      </c>
      <c r="H594" t="s">
        <v>331</v>
      </c>
      <c r="I594" t="s">
        <v>2598</v>
      </c>
      <c r="J594" s="2">
        <v>6000</v>
      </c>
    </row>
    <row r="595" spans="1:10">
      <c r="A595">
        <v>2110030185</v>
      </c>
      <c r="B595">
        <v>20</v>
      </c>
      <c r="C595" t="s">
        <v>3615</v>
      </c>
      <c r="D595" t="s">
        <v>2708</v>
      </c>
      <c r="E595" s="2">
        <v>1000</v>
      </c>
      <c r="F595" t="s">
        <v>7902</v>
      </c>
      <c r="G595">
        <v>2310160557</v>
      </c>
      <c r="H595" t="s">
        <v>333</v>
      </c>
      <c r="I595" t="s">
        <v>2598</v>
      </c>
      <c r="J595" s="2">
        <v>6000</v>
      </c>
    </row>
    <row r="596" spans="1:10">
      <c r="A596">
        <v>2110030185</v>
      </c>
      <c r="B596">
        <v>30</v>
      </c>
      <c r="C596" t="s">
        <v>3615</v>
      </c>
      <c r="D596" t="s">
        <v>2708</v>
      </c>
      <c r="E596" s="2">
        <v>1000</v>
      </c>
      <c r="F596" t="s">
        <v>7902</v>
      </c>
      <c r="G596">
        <v>2320050773</v>
      </c>
      <c r="H596" t="s">
        <v>5173</v>
      </c>
      <c r="I596" t="s">
        <v>2598</v>
      </c>
      <c r="J596" s="2">
        <v>1000</v>
      </c>
    </row>
    <row r="597" spans="1:10">
      <c r="A597">
        <v>2110030185</v>
      </c>
      <c r="B597">
        <v>40</v>
      </c>
      <c r="C597" t="s">
        <v>3615</v>
      </c>
      <c r="D597" t="s">
        <v>2708</v>
      </c>
      <c r="E597" s="2">
        <v>1000</v>
      </c>
      <c r="F597" t="s">
        <v>7902</v>
      </c>
      <c r="G597">
        <v>2500030292</v>
      </c>
      <c r="H597" t="s">
        <v>7904</v>
      </c>
      <c r="I597" t="s">
        <v>2598</v>
      </c>
      <c r="J597" s="2">
        <v>27.8</v>
      </c>
    </row>
    <row r="598" spans="1:10">
      <c r="A598">
        <v>2110030185</v>
      </c>
      <c r="B598">
        <v>50</v>
      </c>
      <c r="C598" t="s">
        <v>3615</v>
      </c>
      <c r="D598" t="s">
        <v>2708</v>
      </c>
      <c r="E598" s="2">
        <v>1000</v>
      </c>
      <c r="F598" t="s">
        <v>7902</v>
      </c>
      <c r="G598">
        <v>2310030108</v>
      </c>
      <c r="H598" t="s">
        <v>1624</v>
      </c>
      <c r="I598" t="s">
        <v>4407</v>
      </c>
      <c r="J598" s="2">
        <v>22</v>
      </c>
    </row>
    <row r="599" spans="1:10">
      <c r="A599">
        <v>2110030185</v>
      </c>
      <c r="B599">
        <v>60</v>
      </c>
      <c r="C599" t="s">
        <v>3615</v>
      </c>
      <c r="D599" t="s">
        <v>2708</v>
      </c>
      <c r="E599" s="2">
        <v>1000</v>
      </c>
      <c r="F599" t="s">
        <v>7902</v>
      </c>
      <c r="G599">
        <v>2310030106</v>
      </c>
      <c r="H599" t="s">
        <v>1631</v>
      </c>
      <c r="I599" t="s">
        <v>4407</v>
      </c>
      <c r="J599" s="2">
        <v>22</v>
      </c>
    </row>
    <row r="600" spans="1:10">
      <c r="A600">
        <v>2110030185</v>
      </c>
      <c r="B600">
        <v>70</v>
      </c>
      <c r="C600" t="s">
        <v>3615</v>
      </c>
      <c r="D600" t="s">
        <v>2708</v>
      </c>
      <c r="E600" s="2">
        <v>1000</v>
      </c>
      <c r="F600" t="s">
        <v>7902</v>
      </c>
      <c r="G600">
        <v>2310030149</v>
      </c>
      <c r="H600" t="s">
        <v>1628</v>
      </c>
      <c r="I600" t="s">
        <v>4407</v>
      </c>
      <c r="J600" s="2">
        <v>22</v>
      </c>
    </row>
    <row r="601" spans="1:10">
      <c r="A601">
        <v>2110030185</v>
      </c>
      <c r="B601">
        <v>80</v>
      </c>
      <c r="C601" t="s">
        <v>3615</v>
      </c>
      <c r="D601" t="s">
        <v>2708</v>
      </c>
      <c r="E601" s="2">
        <v>1000</v>
      </c>
      <c r="F601" t="s">
        <v>7902</v>
      </c>
      <c r="G601">
        <v>2310030107</v>
      </c>
      <c r="H601" t="s">
        <v>1632</v>
      </c>
      <c r="I601" t="s">
        <v>4407</v>
      </c>
      <c r="J601" s="2">
        <v>22</v>
      </c>
    </row>
    <row r="602" spans="1:10">
      <c r="A602">
        <v>2110030185</v>
      </c>
      <c r="B602">
        <v>90</v>
      </c>
      <c r="C602" t="s">
        <v>3615</v>
      </c>
      <c r="D602" t="s">
        <v>2708</v>
      </c>
      <c r="E602" s="2">
        <v>1000</v>
      </c>
      <c r="F602" t="s">
        <v>7902</v>
      </c>
      <c r="G602">
        <v>2310030109</v>
      </c>
      <c r="H602" t="s">
        <v>1626</v>
      </c>
      <c r="I602" t="s">
        <v>4407</v>
      </c>
      <c r="J602" s="2">
        <v>22</v>
      </c>
    </row>
    <row r="603" spans="1:10">
      <c r="A603">
        <v>2110030185</v>
      </c>
      <c r="B603">
        <v>100</v>
      </c>
      <c r="C603" t="s">
        <v>3615</v>
      </c>
      <c r="D603" t="s">
        <v>2708</v>
      </c>
      <c r="E603" s="2">
        <v>1000</v>
      </c>
      <c r="F603" t="s">
        <v>7902</v>
      </c>
      <c r="G603">
        <v>2310030110</v>
      </c>
      <c r="H603" t="s">
        <v>1627</v>
      </c>
      <c r="I603" t="s">
        <v>4407</v>
      </c>
      <c r="J603" s="2">
        <v>22</v>
      </c>
    </row>
    <row r="604" spans="1:10">
      <c r="A604">
        <v>2110030189</v>
      </c>
      <c r="B604">
        <v>10</v>
      </c>
      <c r="C604" t="s">
        <v>582</v>
      </c>
      <c r="D604" t="s">
        <v>2708</v>
      </c>
      <c r="E604" s="2">
        <v>20000</v>
      </c>
      <c r="F604" t="s">
        <v>7902</v>
      </c>
      <c r="G604">
        <v>2310230101</v>
      </c>
      <c r="H604" t="s">
        <v>331</v>
      </c>
      <c r="I604" t="s">
        <v>2598</v>
      </c>
      <c r="J604" s="2">
        <v>240000</v>
      </c>
    </row>
    <row r="605" spans="1:10">
      <c r="A605">
        <v>2110030189</v>
      </c>
      <c r="B605">
        <v>20</v>
      </c>
      <c r="C605" t="s">
        <v>582</v>
      </c>
      <c r="D605" t="s">
        <v>2708</v>
      </c>
      <c r="E605" s="2">
        <v>20000</v>
      </c>
      <c r="F605" t="s">
        <v>7902</v>
      </c>
      <c r="G605">
        <v>2310160557</v>
      </c>
      <c r="H605" t="s">
        <v>333</v>
      </c>
      <c r="I605" t="s">
        <v>2598</v>
      </c>
      <c r="J605" s="2">
        <v>240000</v>
      </c>
    </row>
    <row r="606" spans="1:10">
      <c r="A606">
        <v>2110030189</v>
      </c>
      <c r="B606">
        <v>30</v>
      </c>
      <c r="C606" t="s">
        <v>582</v>
      </c>
      <c r="D606" t="s">
        <v>2708</v>
      </c>
      <c r="E606" s="2">
        <v>20000</v>
      </c>
      <c r="F606" t="s">
        <v>7902</v>
      </c>
      <c r="G606">
        <v>2500030293</v>
      </c>
      <c r="H606" t="s">
        <v>1921</v>
      </c>
      <c r="I606" t="s">
        <v>2598</v>
      </c>
      <c r="J606" s="2">
        <v>558</v>
      </c>
    </row>
    <row r="607" spans="1:10">
      <c r="A607">
        <v>2110030189</v>
      </c>
      <c r="B607">
        <v>40</v>
      </c>
      <c r="C607" t="s">
        <v>582</v>
      </c>
      <c r="D607" t="s">
        <v>2708</v>
      </c>
      <c r="E607" s="2">
        <v>20000</v>
      </c>
      <c r="F607" t="s">
        <v>7902</v>
      </c>
      <c r="G607">
        <v>2320050775</v>
      </c>
      <c r="H607" t="s">
        <v>1922</v>
      </c>
      <c r="I607" t="s">
        <v>2598</v>
      </c>
      <c r="J607" s="2">
        <v>20000</v>
      </c>
    </row>
    <row r="608" spans="1:10">
      <c r="A608">
        <v>2110030189</v>
      </c>
      <c r="B608">
        <v>50</v>
      </c>
      <c r="C608" t="s">
        <v>582</v>
      </c>
      <c r="D608" t="s">
        <v>2708</v>
      </c>
      <c r="E608" s="2">
        <v>20000</v>
      </c>
      <c r="F608" t="s">
        <v>7902</v>
      </c>
      <c r="G608">
        <v>2310030016</v>
      </c>
      <c r="H608" t="s">
        <v>94</v>
      </c>
      <c r="I608" t="s">
        <v>4407</v>
      </c>
      <c r="J608" s="2">
        <v>481.64857944153158</v>
      </c>
    </row>
    <row r="609" spans="1:10">
      <c r="A609">
        <v>2110030189</v>
      </c>
      <c r="B609">
        <v>60</v>
      </c>
      <c r="C609" t="s">
        <v>582</v>
      </c>
      <c r="D609" t="s">
        <v>2708</v>
      </c>
      <c r="E609" s="2">
        <v>20000</v>
      </c>
      <c r="F609" t="s">
        <v>7902</v>
      </c>
      <c r="G609">
        <v>2310030019</v>
      </c>
      <c r="H609" t="s">
        <v>98</v>
      </c>
      <c r="I609" t="s">
        <v>4407</v>
      </c>
      <c r="J609" s="2">
        <v>481.64857944153158</v>
      </c>
    </row>
    <row r="610" spans="1:10">
      <c r="A610">
        <v>2110030189</v>
      </c>
      <c r="B610">
        <v>70</v>
      </c>
      <c r="C610" t="s">
        <v>582</v>
      </c>
      <c r="D610" t="s">
        <v>2708</v>
      </c>
      <c r="E610" s="2">
        <v>20000</v>
      </c>
      <c r="F610" t="s">
        <v>7902</v>
      </c>
      <c r="G610">
        <v>2310030020</v>
      </c>
      <c r="H610" t="s">
        <v>96</v>
      </c>
      <c r="I610" t="s">
        <v>4407</v>
      </c>
      <c r="J610" s="2">
        <v>499.93903182538719</v>
      </c>
    </row>
    <row r="611" spans="1:10">
      <c r="A611">
        <v>2110030189</v>
      </c>
      <c r="B611">
        <v>80</v>
      </c>
      <c r="C611" t="s">
        <v>582</v>
      </c>
      <c r="D611" t="s">
        <v>2708</v>
      </c>
      <c r="E611" s="2">
        <v>20000</v>
      </c>
      <c r="F611" t="s">
        <v>7902</v>
      </c>
      <c r="G611">
        <v>2310030073</v>
      </c>
      <c r="H611" t="s">
        <v>291</v>
      </c>
      <c r="I611" t="s">
        <v>4407</v>
      </c>
      <c r="J611" s="2">
        <v>481.64857944153158</v>
      </c>
    </row>
    <row r="612" spans="1:10">
      <c r="A612">
        <v>2110030189</v>
      </c>
      <c r="B612">
        <v>90</v>
      </c>
      <c r="C612" t="s">
        <v>582</v>
      </c>
      <c r="D612" t="s">
        <v>2708</v>
      </c>
      <c r="E612" s="2">
        <v>20000</v>
      </c>
      <c r="F612" t="s">
        <v>7902</v>
      </c>
      <c r="G612">
        <v>2310030130</v>
      </c>
      <c r="H612" t="s">
        <v>485</v>
      </c>
      <c r="I612" t="s">
        <v>4407</v>
      </c>
      <c r="J612" s="2">
        <v>481.64857944153158</v>
      </c>
    </row>
    <row r="613" spans="1:10">
      <c r="A613">
        <v>2110030189</v>
      </c>
      <c r="B613">
        <v>100</v>
      </c>
      <c r="C613" t="s">
        <v>582</v>
      </c>
      <c r="D613" t="s">
        <v>2708</v>
      </c>
      <c r="E613" s="2">
        <v>20000</v>
      </c>
      <c r="F613" t="s">
        <v>7902</v>
      </c>
      <c r="G613">
        <v>2310030021</v>
      </c>
      <c r="H613" t="s">
        <v>90</v>
      </c>
      <c r="I613" t="s">
        <v>4407</v>
      </c>
      <c r="J613" s="2">
        <v>481.64857944153158</v>
      </c>
    </row>
    <row r="614" spans="1:10">
      <c r="A614">
        <v>2110030189</v>
      </c>
      <c r="B614">
        <v>110</v>
      </c>
      <c r="C614" t="s">
        <v>582</v>
      </c>
      <c r="D614" t="s">
        <v>2708</v>
      </c>
      <c r="E614" s="2">
        <v>20000</v>
      </c>
      <c r="F614" t="s">
        <v>7902</v>
      </c>
      <c r="G614">
        <v>2310030072</v>
      </c>
      <c r="H614" t="s">
        <v>487</v>
      </c>
      <c r="I614" t="s">
        <v>4407</v>
      </c>
      <c r="J614" s="2">
        <v>481.64857944153158</v>
      </c>
    </row>
    <row r="615" spans="1:10">
      <c r="A615">
        <v>2110030189</v>
      </c>
      <c r="B615">
        <v>120</v>
      </c>
      <c r="C615" t="s">
        <v>582</v>
      </c>
      <c r="D615" t="s">
        <v>2708</v>
      </c>
      <c r="E615" s="2">
        <v>20000</v>
      </c>
      <c r="F615" t="s">
        <v>7902</v>
      </c>
      <c r="G615">
        <v>2310030015</v>
      </c>
      <c r="H615" t="s">
        <v>100</v>
      </c>
      <c r="I615" t="s">
        <v>4407</v>
      </c>
      <c r="J615" s="2">
        <v>481.64857944153158</v>
      </c>
    </row>
    <row r="616" spans="1:10">
      <c r="A616">
        <v>2110030189</v>
      </c>
      <c r="B616">
        <v>130</v>
      </c>
      <c r="C616" t="s">
        <v>582</v>
      </c>
      <c r="D616" t="s">
        <v>2708</v>
      </c>
      <c r="E616" s="2">
        <v>20000</v>
      </c>
      <c r="F616" t="s">
        <v>7902</v>
      </c>
      <c r="G616">
        <v>2310030017</v>
      </c>
      <c r="H616" t="s">
        <v>97</v>
      </c>
      <c r="I616" t="s">
        <v>4407</v>
      </c>
      <c r="J616" s="2">
        <v>481.64857944153158</v>
      </c>
    </row>
    <row r="617" spans="1:10">
      <c r="A617">
        <v>2110030189</v>
      </c>
      <c r="B617">
        <v>140</v>
      </c>
      <c r="C617" t="s">
        <v>582</v>
      </c>
      <c r="D617" t="s">
        <v>2708</v>
      </c>
      <c r="E617" s="2">
        <v>20000</v>
      </c>
      <c r="F617" t="s">
        <v>7902</v>
      </c>
      <c r="G617">
        <v>2310030077</v>
      </c>
      <c r="H617" t="s">
        <v>95</v>
      </c>
      <c r="I617" t="s">
        <v>4407</v>
      </c>
      <c r="J617" s="2">
        <v>481.64857944153158</v>
      </c>
    </row>
    <row r="618" spans="1:10">
      <c r="A618">
        <v>2110030189</v>
      </c>
      <c r="B618">
        <v>150</v>
      </c>
      <c r="C618" t="s">
        <v>582</v>
      </c>
      <c r="D618" t="s">
        <v>2708</v>
      </c>
      <c r="E618" s="2">
        <v>20000</v>
      </c>
      <c r="F618" t="s">
        <v>7902</v>
      </c>
      <c r="G618">
        <v>2310030078</v>
      </c>
      <c r="H618" t="s">
        <v>488</v>
      </c>
      <c r="I618" t="s">
        <v>4407</v>
      </c>
      <c r="J618" s="2">
        <v>481.64857944153158</v>
      </c>
    </row>
    <row r="619" spans="1:10">
      <c r="A619">
        <v>2110030189</v>
      </c>
      <c r="B619">
        <v>160</v>
      </c>
      <c r="C619" t="s">
        <v>582</v>
      </c>
      <c r="D619" t="s">
        <v>2708</v>
      </c>
      <c r="E619" s="2">
        <v>20000</v>
      </c>
      <c r="F619" t="s">
        <v>7902</v>
      </c>
      <c r="G619">
        <v>2310030018</v>
      </c>
      <c r="H619" t="s">
        <v>99</v>
      </c>
      <c r="I619" t="s">
        <v>4407</v>
      </c>
      <c r="J619" s="2">
        <v>481.64857944153158</v>
      </c>
    </row>
    <row r="620" spans="1:10">
      <c r="A620">
        <v>2110040016</v>
      </c>
      <c r="B620">
        <v>10</v>
      </c>
      <c r="C620" t="s">
        <v>231</v>
      </c>
      <c r="D620" t="s">
        <v>2598</v>
      </c>
      <c r="E620" s="2">
        <v>60</v>
      </c>
      <c r="F620" t="s">
        <v>1439</v>
      </c>
      <c r="G620">
        <v>2310040559</v>
      </c>
      <c r="H620" t="s">
        <v>540</v>
      </c>
      <c r="I620" t="s">
        <v>2598</v>
      </c>
      <c r="J620" s="2">
        <v>60</v>
      </c>
    </row>
    <row r="621" spans="1:10">
      <c r="A621">
        <v>2110040016</v>
      </c>
      <c r="B621">
        <v>20</v>
      </c>
      <c r="C621" t="s">
        <v>231</v>
      </c>
      <c r="D621" t="s">
        <v>2598</v>
      </c>
      <c r="E621" s="2">
        <v>60</v>
      </c>
      <c r="F621" t="s">
        <v>1439</v>
      </c>
      <c r="G621">
        <v>2310040567</v>
      </c>
      <c r="H621" t="s">
        <v>550</v>
      </c>
      <c r="I621" t="s">
        <v>2598</v>
      </c>
      <c r="J621" s="2">
        <v>60</v>
      </c>
    </row>
    <row r="622" spans="1:10">
      <c r="A622">
        <v>2110040016</v>
      </c>
      <c r="B622">
        <v>30</v>
      </c>
      <c r="C622" t="s">
        <v>231</v>
      </c>
      <c r="D622" t="s">
        <v>2598</v>
      </c>
      <c r="E622" s="2">
        <v>60</v>
      </c>
      <c r="F622" t="s">
        <v>1439</v>
      </c>
      <c r="G622">
        <v>2310040564</v>
      </c>
      <c r="H622" t="s">
        <v>547</v>
      </c>
      <c r="I622" t="s">
        <v>2598</v>
      </c>
      <c r="J622" s="2">
        <v>60</v>
      </c>
    </row>
    <row r="623" spans="1:10">
      <c r="A623">
        <v>2110040016</v>
      </c>
      <c r="B623">
        <v>40</v>
      </c>
      <c r="C623" t="s">
        <v>231</v>
      </c>
      <c r="D623" t="s">
        <v>2598</v>
      </c>
      <c r="E623" s="2">
        <v>60</v>
      </c>
      <c r="F623" t="s">
        <v>1439</v>
      </c>
      <c r="G623">
        <v>2310040563</v>
      </c>
      <c r="H623" t="s">
        <v>546</v>
      </c>
      <c r="I623" t="s">
        <v>2598</v>
      </c>
      <c r="J623" s="2">
        <v>60</v>
      </c>
    </row>
    <row r="624" spans="1:10">
      <c r="A624">
        <v>2110040016</v>
      </c>
      <c r="B624">
        <v>50</v>
      </c>
      <c r="C624" t="s">
        <v>231</v>
      </c>
      <c r="D624" t="s">
        <v>2598</v>
      </c>
      <c r="E624" s="2">
        <v>60</v>
      </c>
      <c r="F624" t="s">
        <v>1439</v>
      </c>
      <c r="G624">
        <v>2310040569</v>
      </c>
      <c r="H624" t="s">
        <v>542</v>
      </c>
      <c r="I624" t="s">
        <v>2598</v>
      </c>
      <c r="J624" s="2">
        <v>60</v>
      </c>
    </row>
    <row r="625" spans="1:10">
      <c r="A625">
        <v>2110040016</v>
      </c>
      <c r="B625">
        <v>60</v>
      </c>
      <c r="C625" t="s">
        <v>231</v>
      </c>
      <c r="D625" t="s">
        <v>2598</v>
      </c>
      <c r="E625" s="2">
        <v>60</v>
      </c>
      <c r="F625" t="s">
        <v>1439</v>
      </c>
      <c r="G625">
        <v>2310040568</v>
      </c>
      <c r="H625" t="s">
        <v>541</v>
      </c>
      <c r="I625" t="s">
        <v>2598</v>
      </c>
      <c r="J625" s="2">
        <v>60</v>
      </c>
    </row>
    <row r="626" spans="1:10">
      <c r="A626">
        <v>2110040016</v>
      </c>
      <c r="B626">
        <v>70</v>
      </c>
      <c r="C626" t="s">
        <v>231</v>
      </c>
      <c r="D626" t="s">
        <v>2598</v>
      </c>
      <c r="E626" s="2">
        <v>60</v>
      </c>
      <c r="F626" t="s">
        <v>1439</v>
      </c>
      <c r="G626">
        <v>2310040570</v>
      </c>
      <c r="H626" t="s">
        <v>545</v>
      </c>
      <c r="I626" t="s">
        <v>2598</v>
      </c>
      <c r="J626" s="2">
        <v>60</v>
      </c>
    </row>
    <row r="627" spans="1:10">
      <c r="A627">
        <v>2110040016</v>
      </c>
      <c r="B627">
        <v>80</v>
      </c>
      <c r="C627" t="s">
        <v>231</v>
      </c>
      <c r="D627" t="s">
        <v>2598</v>
      </c>
      <c r="E627" s="2">
        <v>60</v>
      </c>
      <c r="F627" t="s">
        <v>1439</v>
      </c>
      <c r="G627">
        <v>2310040565</v>
      </c>
      <c r="H627" t="s">
        <v>543</v>
      </c>
      <c r="I627" t="s">
        <v>2598</v>
      </c>
      <c r="J627" s="2">
        <v>60</v>
      </c>
    </row>
    <row r="628" spans="1:10">
      <c r="A628">
        <v>2110040016</v>
      </c>
      <c r="B628">
        <v>90</v>
      </c>
      <c r="C628" t="s">
        <v>231</v>
      </c>
      <c r="D628" t="s">
        <v>2598</v>
      </c>
      <c r="E628" s="2">
        <v>60</v>
      </c>
      <c r="F628" t="s">
        <v>1439</v>
      </c>
      <c r="G628">
        <v>2310040561</v>
      </c>
      <c r="H628" t="s">
        <v>549</v>
      </c>
      <c r="I628" t="s">
        <v>2598</v>
      </c>
      <c r="J628" s="2">
        <v>60</v>
      </c>
    </row>
    <row r="629" spans="1:10">
      <c r="A629">
        <v>2110040016</v>
      </c>
      <c r="B629">
        <v>100</v>
      </c>
      <c r="C629" t="s">
        <v>231</v>
      </c>
      <c r="D629" t="s">
        <v>2598</v>
      </c>
      <c r="E629" s="2">
        <v>60</v>
      </c>
      <c r="F629" t="s">
        <v>1439</v>
      </c>
      <c r="G629">
        <v>2310040566</v>
      </c>
      <c r="H629" t="s">
        <v>544</v>
      </c>
      <c r="I629" t="s">
        <v>2598</v>
      </c>
      <c r="J629" s="2">
        <v>60</v>
      </c>
    </row>
    <row r="630" spans="1:10">
      <c r="A630">
        <v>2110040016</v>
      </c>
      <c r="B630">
        <v>110</v>
      </c>
      <c r="C630" t="s">
        <v>231</v>
      </c>
      <c r="D630" t="s">
        <v>2598</v>
      </c>
      <c r="E630" s="2">
        <v>60</v>
      </c>
      <c r="F630" t="s">
        <v>1439</v>
      </c>
      <c r="G630">
        <v>2310040562</v>
      </c>
      <c r="H630" t="s">
        <v>548</v>
      </c>
      <c r="I630" t="s">
        <v>2598</v>
      </c>
      <c r="J630" s="2">
        <v>60</v>
      </c>
    </row>
    <row r="631" spans="1:10">
      <c r="A631">
        <v>2110040016</v>
      </c>
      <c r="B631">
        <v>120</v>
      </c>
      <c r="C631" t="s">
        <v>231</v>
      </c>
      <c r="D631" t="s">
        <v>2598</v>
      </c>
      <c r="E631" s="2">
        <v>60</v>
      </c>
      <c r="F631" t="s">
        <v>1439</v>
      </c>
      <c r="G631">
        <v>2310040560</v>
      </c>
      <c r="H631" t="s">
        <v>551</v>
      </c>
      <c r="I631" t="s">
        <v>2598</v>
      </c>
      <c r="J631" s="2">
        <v>60</v>
      </c>
    </row>
    <row r="632" spans="1:10">
      <c r="A632">
        <v>2110040016</v>
      </c>
      <c r="B632">
        <v>130</v>
      </c>
      <c r="C632" t="s">
        <v>231</v>
      </c>
      <c r="D632" t="s">
        <v>2598</v>
      </c>
      <c r="E632" s="2">
        <v>60</v>
      </c>
      <c r="F632" t="s">
        <v>1439</v>
      </c>
      <c r="G632">
        <v>2500030206</v>
      </c>
      <c r="H632" t="s">
        <v>1792</v>
      </c>
      <c r="I632" t="s">
        <v>2598</v>
      </c>
      <c r="J632" s="2">
        <v>1</v>
      </c>
    </row>
    <row r="633" spans="1:10">
      <c r="A633">
        <v>2110040016</v>
      </c>
      <c r="B633">
        <v>140</v>
      </c>
      <c r="C633" t="s">
        <v>231</v>
      </c>
      <c r="D633" t="s">
        <v>2598</v>
      </c>
      <c r="E633" s="2">
        <v>60</v>
      </c>
      <c r="F633" t="s">
        <v>1439</v>
      </c>
      <c r="G633">
        <v>2320050073</v>
      </c>
      <c r="H633" t="s">
        <v>1791</v>
      </c>
      <c r="I633" t="s">
        <v>2598</v>
      </c>
      <c r="J633" s="2">
        <v>60</v>
      </c>
    </row>
    <row r="634" spans="1:10">
      <c r="A634">
        <v>2110040016</v>
      </c>
      <c r="B634">
        <v>150</v>
      </c>
      <c r="C634" t="s">
        <v>231</v>
      </c>
      <c r="D634" t="s">
        <v>2598</v>
      </c>
      <c r="E634" s="2">
        <v>60</v>
      </c>
      <c r="F634" t="s">
        <v>1439</v>
      </c>
      <c r="G634">
        <v>2500110024</v>
      </c>
      <c r="H634" t="s">
        <v>1793</v>
      </c>
      <c r="I634" t="s">
        <v>4407</v>
      </c>
      <c r="J634" s="2">
        <v>0.1</v>
      </c>
    </row>
    <row r="635" spans="1:10">
      <c r="A635">
        <v>2110040017</v>
      </c>
      <c r="B635">
        <v>10</v>
      </c>
      <c r="C635" t="s">
        <v>857</v>
      </c>
      <c r="D635" t="s">
        <v>2598</v>
      </c>
      <c r="E635" s="2">
        <v>215</v>
      </c>
      <c r="F635" t="s">
        <v>1439</v>
      </c>
      <c r="G635">
        <v>2310040610</v>
      </c>
      <c r="H635" t="s">
        <v>776</v>
      </c>
      <c r="I635" t="s">
        <v>2598</v>
      </c>
      <c r="J635" s="2">
        <v>215</v>
      </c>
    </row>
    <row r="636" spans="1:10">
      <c r="A636">
        <v>2110040017</v>
      </c>
      <c r="B636">
        <v>20</v>
      </c>
      <c r="C636" t="s">
        <v>857</v>
      </c>
      <c r="D636" t="s">
        <v>2598</v>
      </c>
      <c r="E636" s="2">
        <v>215</v>
      </c>
      <c r="F636" t="s">
        <v>1439</v>
      </c>
      <c r="G636">
        <v>2310040611</v>
      </c>
      <c r="H636" t="s">
        <v>777</v>
      </c>
      <c r="I636" t="s">
        <v>2598</v>
      </c>
      <c r="J636" s="2">
        <v>215</v>
      </c>
    </row>
    <row r="637" spans="1:10">
      <c r="A637">
        <v>2110040017</v>
      </c>
      <c r="B637">
        <v>30</v>
      </c>
      <c r="C637" t="s">
        <v>857</v>
      </c>
      <c r="D637" t="s">
        <v>2598</v>
      </c>
      <c r="E637" s="2">
        <v>215</v>
      </c>
      <c r="F637" t="s">
        <v>1439</v>
      </c>
      <c r="G637">
        <v>2310040612</v>
      </c>
      <c r="H637" t="s">
        <v>778</v>
      </c>
      <c r="I637" t="s">
        <v>2598</v>
      </c>
      <c r="J637" s="2">
        <v>215</v>
      </c>
    </row>
    <row r="638" spans="1:10">
      <c r="A638">
        <v>2110040017</v>
      </c>
      <c r="B638">
        <v>40</v>
      </c>
      <c r="C638" t="s">
        <v>857</v>
      </c>
      <c r="D638" t="s">
        <v>2598</v>
      </c>
      <c r="E638" s="2">
        <v>215</v>
      </c>
      <c r="F638" t="s">
        <v>1439</v>
      </c>
      <c r="G638">
        <v>2310040613</v>
      </c>
      <c r="H638" t="s">
        <v>779</v>
      </c>
      <c r="I638" t="s">
        <v>2598</v>
      </c>
      <c r="J638" s="2">
        <v>215</v>
      </c>
    </row>
    <row r="639" spans="1:10">
      <c r="A639">
        <v>2110040017</v>
      </c>
      <c r="B639">
        <v>50</v>
      </c>
      <c r="C639" t="s">
        <v>857</v>
      </c>
      <c r="D639" t="s">
        <v>2598</v>
      </c>
      <c r="E639" s="2">
        <v>215</v>
      </c>
      <c r="F639" t="s">
        <v>1439</v>
      </c>
      <c r="G639">
        <v>2310040614</v>
      </c>
      <c r="H639" t="s">
        <v>780</v>
      </c>
      <c r="I639" t="s">
        <v>2598</v>
      </c>
      <c r="J639" s="2">
        <v>215</v>
      </c>
    </row>
    <row r="640" spans="1:10">
      <c r="A640">
        <v>2110040017</v>
      </c>
      <c r="B640">
        <v>60</v>
      </c>
      <c r="C640" t="s">
        <v>857</v>
      </c>
      <c r="D640" t="s">
        <v>2598</v>
      </c>
      <c r="E640" s="2">
        <v>215</v>
      </c>
      <c r="F640" t="s">
        <v>1439</v>
      </c>
      <c r="G640">
        <v>2310040615</v>
      </c>
      <c r="H640" t="s">
        <v>781</v>
      </c>
      <c r="I640" t="s">
        <v>2598</v>
      </c>
      <c r="J640" s="2">
        <v>215</v>
      </c>
    </row>
    <row r="641" spans="1:10">
      <c r="A641">
        <v>2110040017</v>
      </c>
      <c r="B641">
        <v>70</v>
      </c>
      <c r="C641" t="s">
        <v>857</v>
      </c>
      <c r="D641" t="s">
        <v>2598</v>
      </c>
      <c r="E641" s="2">
        <v>215</v>
      </c>
      <c r="F641" t="s">
        <v>1439</v>
      </c>
      <c r="G641">
        <v>2320050205</v>
      </c>
      <c r="H641" t="s">
        <v>1802</v>
      </c>
      <c r="I641" t="s">
        <v>2598</v>
      </c>
      <c r="J641" s="2">
        <v>215</v>
      </c>
    </row>
    <row r="642" spans="1:10">
      <c r="A642">
        <v>2110040017</v>
      </c>
      <c r="B642">
        <v>80</v>
      </c>
      <c r="C642" t="s">
        <v>857</v>
      </c>
      <c r="D642" t="s">
        <v>2598</v>
      </c>
      <c r="E642" s="2">
        <v>215</v>
      </c>
      <c r="F642" t="s">
        <v>1439</v>
      </c>
      <c r="G642">
        <v>2500030097</v>
      </c>
      <c r="H642" t="s">
        <v>1715</v>
      </c>
      <c r="I642" t="s">
        <v>2598</v>
      </c>
      <c r="J642" s="2">
        <v>1</v>
      </c>
    </row>
    <row r="643" spans="1:10">
      <c r="A643">
        <v>2110040047</v>
      </c>
      <c r="B643">
        <v>10</v>
      </c>
      <c r="C643" t="s">
        <v>278</v>
      </c>
      <c r="D643" t="s">
        <v>2598</v>
      </c>
      <c r="E643" s="2">
        <v>10000</v>
      </c>
      <c r="F643" t="s">
        <v>1439</v>
      </c>
      <c r="G643">
        <v>2310040361</v>
      </c>
      <c r="H643" t="s">
        <v>1083</v>
      </c>
      <c r="I643" t="s">
        <v>2598</v>
      </c>
      <c r="J643" s="2">
        <v>10000</v>
      </c>
    </row>
    <row r="644" spans="1:10">
      <c r="A644">
        <v>2110040047</v>
      </c>
      <c r="B644">
        <v>20</v>
      </c>
      <c r="C644" t="s">
        <v>278</v>
      </c>
      <c r="D644" t="s">
        <v>2598</v>
      </c>
      <c r="E644" s="2">
        <v>10000</v>
      </c>
      <c r="F644" t="s">
        <v>1439</v>
      </c>
      <c r="G644">
        <v>2310040362</v>
      </c>
      <c r="H644" t="s">
        <v>1077</v>
      </c>
      <c r="I644" t="s">
        <v>2598</v>
      </c>
      <c r="J644" s="2">
        <v>10000</v>
      </c>
    </row>
    <row r="645" spans="1:10">
      <c r="A645">
        <v>2110040047</v>
      </c>
      <c r="B645">
        <v>30</v>
      </c>
      <c r="C645" t="s">
        <v>278</v>
      </c>
      <c r="D645" t="s">
        <v>2598</v>
      </c>
      <c r="E645" s="2">
        <v>10000</v>
      </c>
      <c r="F645" t="s">
        <v>1439</v>
      </c>
      <c r="G645">
        <v>2310040364</v>
      </c>
      <c r="H645" t="s">
        <v>1078</v>
      </c>
      <c r="I645" t="s">
        <v>2598</v>
      </c>
      <c r="J645" s="2">
        <v>10000</v>
      </c>
    </row>
    <row r="646" spans="1:10">
      <c r="A646">
        <v>2110040047</v>
      </c>
      <c r="B646">
        <v>40</v>
      </c>
      <c r="C646" t="s">
        <v>278</v>
      </c>
      <c r="D646" t="s">
        <v>2598</v>
      </c>
      <c r="E646" s="2">
        <v>10000</v>
      </c>
      <c r="F646" t="s">
        <v>1439</v>
      </c>
      <c r="G646">
        <v>2310040365</v>
      </c>
      <c r="H646" t="s">
        <v>1085</v>
      </c>
      <c r="I646" t="s">
        <v>2598</v>
      </c>
      <c r="J646" s="2">
        <v>10000</v>
      </c>
    </row>
    <row r="647" spans="1:10">
      <c r="A647">
        <v>2110040047</v>
      </c>
      <c r="B647">
        <v>50</v>
      </c>
      <c r="C647" t="s">
        <v>278</v>
      </c>
      <c r="D647" t="s">
        <v>2598</v>
      </c>
      <c r="E647" s="2">
        <v>10000</v>
      </c>
      <c r="F647" t="s">
        <v>1439</v>
      </c>
      <c r="G647">
        <v>2310040366</v>
      </c>
      <c r="H647" t="s">
        <v>1086</v>
      </c>
      <c r="I647" t="s">
        <v>2598</v>
      </c>
      <c r="J647" s="2">
        <v>10000</v>
      </c>
    </row>
    <row r="648" spans="1:10">
      <c r="A648">
        <v>2110040047</v>
      </c>
      <c r="B648">
        <v>60</v>
      </c>
      <c r="C648" t="s">
        <v>278</v>
      </c>
      <c r="D648" t="s">
        <v>2598</v>
      </c>
      <c r="E648" s="2">
        <v>10000</v>
      </c>
      <c r="F648" t="s">
        <v>1439</v>
      </c>
      <c r="G648">
        <v>2310040367</v>
      </c>
      <c r="H648" t="s">
        <v>1080</v>
      </c>
      <c r="I648" t="s">
        <v>2598</v>
      </c>
      <c r="J648" s="2">
        <v>10000</v>
      </c>
    </row>
    <row r="649" spans="1:10">
      <c r="A649">
        <v>2110040047</v>
      </c>
      <c r="B649">
        <v>70</v>
      </c>
      <c r="C649" t="s">
        <v>278</v>
      </c>
      <c r="D649" t="s">
        <v>2598</v>
      </c>
      <c r="E649" s="2">
        <v>10000</v>
      </c>
      <c r="F649" t="s">
        <v>1439</v>
      </c>
      <c r="G649">
        <v>2310040368</v>
      </c>
      <c r="H649" t="s">
        <v>1079</v>
      </c>
      <c r="I649" t="s">
        <v>2598</v>
      </c>
      <c r="J649" s="2">
        <v>10000</v>
      </c>
    </row>
    <row r="650" spans="1:10">
      <c r="A650">
        <v>2110040047</v>
      </c>
      <c r="B650">
        <v>80</v>
      </c>
      <c r="C650" t="s">
        <v>278</v>
      </c>
      <c r="D650" t="s">
        <v>2598</v>
      </c>
      <c r="E650" s="2">
        <v>10000</v>
      </c>
      <c r="F650" t="s">
        <v>1439</v>
      </c>
      <c r="G650">
        <v>2310040369</v>
      </c>
      <c r="H650" t="s">
        <v>1087</v>
      </c>
      <c r="I650" t="s">
        <v>2598</v>
      </c>
      <c r="J650" s="2">
        <v>10000</v>
      </c>
    </row>
    <row r="651" spans="1:10">
      <c r="A651">
        <v>2110040047</v>
      </c>
      <c r="B651">
        <v>90</v>
      </c>
      <c r="C651" t="s">
        <v>278</v>
      </c>
      <c r="D651" t="s">
        <v>2598</v>
      </c>
      <c r="E651" s="2">
        <v>10000</v>
      </c>
      <c r="F651" t="s">
        <v>1439</v>
      </c>
      <c r="G651">
        <v>2310040370</v>
      </c>
      <c r="H651" t="s">
        <v>1082</v>
      </c>
      <c r="I651" t="s">
        <v>2598</v>
      </c>
      <c r="J651" s="2">
        <v>10000</v>
      </c>
    </row>
    <row r="652" spans="1:10">
      <c r="A652">
        <v>2110040047</v>
      </c>
      <c r="B652">
        <v>100</v>
      </c>
      <c r="C652" t="s">
        <v>278</v>
      </c>
      <c r="D652" t="s">
        <v>2598</v>
      </c>
      <c r="E652" s="2">
        <v>10000</v>
      </c>
      <c r="F652" t="s">
        <v>1439</v>
      </c>
      <c r="G652">
        <v>2310040371</v>
      </c>
      <c r="H652" t="s">
        <v>1084</v>
      </c>
      <c r="I652" t="s">
        <v>2598</v>
      </c>
      <c r="J652" s="2">
        <v>10000</v>
      </c>
    </row>
    <row r="653" spans="1:10">
      <c r="A653">
        <v>2110040047</v>
      </c>
      <c r="B653">
        <v>110</v>
      </c>
      <c r="C653" t="s">
        <v>278</v>
      </c>
      <c r="D653" t="s">
        <v>2598</v>
      </c>
      <c r="E653" s="2">
        <v>10000</v>
      </c>
      <c r="F653" t="s">
        <v>1439</v>
      </c>
      <c r="G653">
        <v>2310040372</v>
      </c>
      <c r="H653" t="s">
        <v>1081</v>
      </c>
      <c r="I653" t="s">
        <v>2598</v>
      </c>
      <c r="J653" s="2">
        <v>10000</v>
      </c>
    </row>
    <row r="654" spans="1:10">
      <c r="A654">
        <v>2110040047</v>
      </c>
      <c r="B654">
        <v>120</v>
      </c>
      <c r="C654" t="s">
        <v>278</v>
      </c>
      <c r="D654" t="s">
        <v>2598</v>
      </c>
      <c r="E654" s="2">
        <v>10000</v>
      </c>
      <c r="F654" t="s">
        <v>1439</v>
      </c>
      <c r="G654">
        <v>2310040571</v>
      </c>
      <c r="H654" t="s">
        <v>1076</v>
      </c>
      <c r="I654" t="s">
        <v>2598</v>
      </c>
      <c r="J654" s="2">
        <v>10000</v>
      </c>
    </row>
    <row r="655" spans="1:10">
      <c r="A655">
        <v>2110040047</v>
      </c>
      <c r="B655">
        <v>130</v>
      </c>
      <c r="C655" t="s">
        <v>278</v>
      </c>
      <c r="D655" t="s">
        <v>2598</v>
      </c>
      <c r="E655" s="2">
        <v>10000</v>
      </c>
      <c r="F655" t="s">
        <v>1439</v>
      </c>
      <c r="G655">
        <v>2320050624</v>
      </c>
      <c r="H655" t="s">
        <v>1998</v>
      </c>
      <c r="I655" t="s">
        <v>2598</v>
      </c>
      <c r="J655" s="2">
        <v>10000</v>
      </c>
    </row>
    <row r="656" spans="1:10">
      <c r="A656">
        <v>2110040047</v>
      </c>
      <c r="B656">
        <v>140</v>
      </c>
      <c r="C656" t="s">
        <v>278</v>
      </c>
      <c r="D656" t="s">
        <v>2598</v>
      </c>
      <c r="E656" s="2">
        <v>10000</v>
      </c>
      <c r="F656" t="s">
        <v>1439</v>
      </c>
      <c r="G656">
        <v>2320250044</v>
      </c>
      <c r="H656" t="s">
        <v>2162</v>
      </c>
      <c r="I656" t="s">
        <v>2598</v>
      </c>
      <c r="J656" s="2">
        <v>10000</v>
      </c>
    </row>
    <row r="657" spans="1:10">
      <c r="A657">
        <v>2110040047</v>
      </c>
      <c r="B657">
        <v>150</v>
      </c>
      <c r="C657" t="s">
        <v>278</v>
      </c>
      <c r="D657" t="s">
        <v>2598</v>
      </c>
      <c r="E657" s="2">
        <v>10000</v>
      </c>
      <c r="F657" t="s">
        <v>1439</v>
      </c>
      <c r="G657">
        <v>2500030206</v>
      </c>
      <c r="H657" t="s">
        <v>1792</v>
      </c>
      <c r="I657" t="s">
        <v>2598</v>
      </c>
      <c r="J657" s="2">
        <v>170</v>
      </c>
    </row>
    <row r="658" spans="1:10">
      <c r="A658">
        <v>2110040047</v>
      </c>
      <c r="B658">
        <v>160</v>
      </c>
      <c r="C658" t="s">
        <v>278</v>
      </c>
      <c r="D658" t="s">
        <v>2598</v>
      </c>
      <c r="E658" s="2">
        <v>10000</v>
      </c>
      <c r="F658" t="s">
        <v>1439</v>
      </c>
      <c r="G658">
        <v>2500110024</v>
      </c>
      <c r="H658" t="s">
        <v>1793</v>
      </c>
      <c r="I658" t="s">
        <v>4407</v>
      </c>
      <c r="J658" s="2">
        <v>4</v>
      </c>
    </row>
    <row r="659" spans="1:10">
      <c r="A659">
        <v>2110040047</v>
      </c>
      <c r="B659">
        <v>170</v>
      </c>
      <c r="C659" t="s">
        <v>278</v>
      </c>
      <c r="D659" t="s">
        <v>2598</v>
      </c>
      <c r="E659" s="2">
        <v>10000</v>
      </c>
      <c r="F659" t="s">
        <v>1439</v>
      </c>
      <c r="G659">
        <v>2500150004</v>
      </c>
      <c r="H659" t="s">
        <v>1732</v>
      </c>
      <c r="I659" t="s">
        <v>2598</v>
      </c>
      <c r="J659" s="2">
        <v>1</v>
      </c>
    </row>
    <row r="660" spans="1:10">
      <c r="A660">
        <v>2110080226</v>
      </c>
      <c r="B660">
        <v>10</v>
      </c>
      <c r="C660" t="s">
        <v>1045</v>
      </c>
      <c r="D660" t="s">
        <v>2598</v>
      </c>
      <c r="E660" s="2">
        <v>5000</v>
      </c>
      <c r="F660" t="s">
        <v>7905</v>
      </c>
      <c r="G660">
        <v>2310190090</v>
      </c>
      <c r="H660" t="s">
        <v>1053</v>
      </c>
      <c r="I660" t="s">
        <v>2598</v>
      </c>
      <c r="J660" s="2">
        <v>5000</v>
      </c>
    </row>
    <row r="661" spans="1:10">
      <c r="A661">
        <v>2110080226</v>
      </c>
      <c r="B661">
        <v>20</v>
      </c>
      <c r="C661" t="s">
        <v>1045</v>
      </c>
      <c r="D661" t="s">
        <v>2598</v>
      </c>
      <c r="E661" s="2">
        <v>5000</v>
      </c>
      <c r="F661" t="s">
        <v>7905</v>
      </c>
      <c r="G661">
        <v>2310190091</v>
      </c>
      <c r="H661" t="s">
        <v>1056</v>
      </c>
      <c r="I661" t="s">
        <v>2598</v>
      </c>
      <c r="J661" s="2">
        <v>5000</v>
      </c>
    </row>
    <row r="662" spans="1:10">
      <c r="A662">
        <v>2110080226</v>
      </c>
      <c r="B662">
        <v>30</v>
      </c>
      <c r="C662" t="s">
        <v>1045</v>
      </c>
      <c r="D662" t="s">
        <v>2598</v>
      </c>
      <c r="E662" s="2">
        <v>5000</v>
      </c>
      <c r="F662" t="s">
        <v>7905</v>
      </c>
      <c r="G662">
        <v>2310190089</v>
      </c>
      <c r="H662" t="s">
        <v>1057</v>
      </c>
      <c r="I662" t="s">
        <v>2598</v>
      </c>
      <c r="J662" s="2">
        <v>5000</v>
      </c>
    </row>
    <row r="663" spans="1:10">
      <c r="A663">
        <v>2110080226</v>
      </c>
      <c r="B663">
        <v>40</v>
      </c>
      <c r="C663" t="s">
        <v>1045</v>
      </c>
      <c r="D663" t="s">
        <v>2598</v>
      </c>
      <c r="E663" s="2">
        <v>5000</v>
      </c>
      <c r="F663" t="s">
        <v>7905</v>
      </c>
      <c r="G663">
        <v>2310190092</v>
      </c>
      <c r="H663" t="s">
        <v>1060</v>
      </c>
      <c r="I663" t="s">
        <v>2598</v>
      </c>
      <c r="J663" s="2">
        <v>5000</v>
      </c>
    </row>
    <row r="664" spans="1:10">
      <c r="A664">
        <v>2110080226</v>
      </c>
      <c r="B664">
        <v>50</v>
      </c>
      <c r="C664" t="s">
        <v>1045</v>
      </c>
      <c r="D664" t="s">
        <v>2598</v>
      </c>
      <c r="E664" s="2">
        <v>5000</v>
      </c>
      <c r="F664" t="s">
        <v>7905</v>
      </c>
      <c r="G664">
        <v>2310190097</v>
      </c>
      <c r="H664" t="s">
        <v>1059</v>
      </c>
      <c r="I664" t="s">
        <v>2598</v>
      </c>
      <c r="J664" s="2">
        <v>5000</v>
      </c>
    </row>
    <row r="665" spans="1:10">
      <c r="A665">
        <v>2110080226</v>
      </c>
      <c r="B665">
        <v>60</v>
      </c>
      <c r="C665" t="s">
        <v>1045</v>
      </c>
      <c r="D665" t="s">
        <v>2598</v>
      </c>
      <c r="E665" s="2">
        <v>5000</v>
      </c>
      <c r="F665" t="s">
        <v>7905</v>
      </c>
      <c r="G665">
        <v>2310190093</v>
      </c>
      <c r="H665" t="s">
        <v>1051</v>
      </c>
      <c r="I665" t="s">
        <v>2598</v>
      </c>
      <c r="J665" s="2">
        <v>5000</v>
      </c>
    </row>
    <row r="666" spans="1:10">
      <c r="A666">
        <v>2110080226</v>
      </c>
      <c r="B666">
        <v>70</v>
      </c>
      <c r="C666" t="s">
        <v>1045</v>
      </c>
      <c r="D666" t="s">
        <v>2598</v>
      </c>
      <c r="E666" s="2">
        <v>5000</v>
      </c>
      <c r="F666" t="s">
        <v>7905</v>
      </c>
      <c r="G666">
        <v>2310190094</v>
      </c>
      <c r="H666" t="s">
        <v>1054</v>
      </c>
      <c r="I666" t="s">
        <v>2598</v>
      </c>
      <c r="J666" s="2">
        <v>5000</v>
      </c>
    </row>
    <row r="667" spans="1:10">
      <c r="A667">
        <v>2110080226</v>
      </c>
      <c r="B667">
        <v>80</v>
      </c>
      <c r="C667" t="s">
        <v>1045</v>
      </c>
      <c r="D667" t="s">
        <v>2598</v>
      </c>
      <c r="E667" s="2">
        <v>5000</v>
      </c>
      <c r="F667" t="s">
        <v>7905</v>
      </c>
      <c r="G667">
        <v>2310190096</v>
      </c>
      <c r="H667" t="s">
        <v>1055</v>
      </c>
      <c r="I667" t="s">
        <v>2598</v>
      </c>
      <c r="J667" s="2">
        <v>5000</v>
      </c>
    </row>
    <row r="668" spans="1:10">
      <c r="A668">
        <v>2110080226</v>
      </c>
      <c r="B668">
        <v>90</v>
      </c>
      <c r="C668" t="s">
        <v>1045</v>
      </c>
      <c r="D668" t="s">
        <v>2598</v>
      </c>
      <c r="E668" s="2">
        <v>5000</v>
      </c>
      <c r="F668" t="s">
        <v>7905</v>
      </c>
      <c r="G668">
        <v>2310190095</v>
      </c>
      <c r="H668" t="s">
        <v>1058</v>
      </c>
      <c r="I668" t="s">
        <v>2598</v>
      </c>
      <c r="J668" s="2">
        <v>5000</v>
      </c>
    </row>
    <row r="669" spans="1:10">
      <c r="A669">
        <v>2110080226</v>
      </c>
      <c r="B669">
        <v>100</v>
      </c>
      <c r="C669" t="s">
        <v>1045</v>
      </c>
      <c r="D669" t="s">
        <v>2598</v>
      </c>
      <c r="E669" s="2">
        <v>5000</v>
      </c>
      <c r="F669" t="s">
        <v>7905</v>
      </c>
      <c r="G669">
        <v>2310190098</v>
      </c>
      <c r="H669" t="s">
        <v>1052</v>
      </c>
      <c r="I669" t="s">
        <v>2598</v>
      </c>
      <c r="J669" s="2">
        <v>5000</v>
      </c>
    </row>
    <row r="670" spans="1:10">
      <c r="A670">
        <v>2110080226</v>
      </c>
      <c r="B670">
        <v>110</v>
      </c>
      <c r="C670" t="s">
        <v>1045</v>
      </c>
      <c r="D670" t="s">
        <v>2598</v>
      </c>
      <c r="E670" s="2">
        <v>5000</v>
      </c>
      <c r="F670" t="s">
        <v>7905</v>
      </c>
      <c r="G670">
        <v>2500090100</v>
      </c>
      <c r="H670" t="s">
        <v>1962</v>
      </c>
      <c r="I670" t="s">
        <v>2598</v>
      </c>
      <c r="J670" s="2">
        <v>5000</v>
      </c>
    </row>
    <row r="671" spans="1:10">
      <c r="A671">
        <v>2110080226</v>
      </c>
      <c r="B671">
        <v>120</v>
      </c>
      <c r="C671" t="s">
        <v>1045</v>
      </c>
      <c r="D671" t="s">
        <v>2598</v>
      </c>
      <c r="E671" s="2">
        <v>5000</v>
      </c>
      <c r="F671" t="s">
        <v>7905</v>
      </c>
      <c r="G671">
        <v>2320050800</v>
      </c>
      <c r="H671" t="s">
        <v>1997</v>
      </c>
      <c r="I671" t="s">
        <v>2598</v>
      </c>
      <c r="J671" s="2">
        <v>5000</v>
      </c>
    </row>
    <row r="672" spans="1:10">
      <c r="A672">
        <v>2110080226</v>
      </c>
      <c r="B672">
        <v>130</v>
      </c>
      <c r="C672" t="s">
        <v>1045</v>
      </c>
      <c r="D672" t="s">
        <v>2598</v>
      </c>
      <c r="E672" s="2">
        <v>5000</v>
      </c>
      <c r="F672" t="s">
        <v>7905</v>
      </c>
      <c r="G672">
        <v>2500030226</v>
      </c>
      <c r="H672" t="s">
        <v>1813</v>
      </c>
      <c r="I672" t="s">
        <v>2598</v>
      </c>
      <c r="J672" s="2">
        <v>41.67</v>
      </c>
    </row>
    <row r="673" spans="1:10">
      <c r="A673">
        <v>2110080227</v>
      </c>
      <c r="B673">
        <v>10</v>
      </c>
      <c r="C673" t="s">
        <v>734</v>
      </c>
      <c r="D673" t="s">
        <v>2598</v>
      </c>
      <c r="E673" s="2">
        <v>100200</v>
      </c>
      <c r="F673" t="s">
        <v>7905</v>
      </c>
      <c r="G673">
        <v>2310090226</v>
      </c>
      <c r="H673" t="s">
        <v>651</v>
      </c>
      <c r="I673" t="s">
        <v>2598</v>
      </c>
      <c r="J673" s="2">
        <v>100200</v>
      </c>
    </row>
    <row r="674" spans="1:10">
      <c r="A674">
        <v>2110080227</v>
      </c>
      <c r="B674">
        <v>20</v>
      </c>
      <c r="C674" t="s">
        <v>734</v>
      </c>
      <c r="D674" t="s">
        <v>2598</v>
      </c>
      <c r="E674" s="2">
        <v>100200</v>
      </c>
      <c r="F674" t="s">
        <v>7905</v>
      </c>
      <c r="G674">
        <v>2310160062</v>
      </c>
      <c r="H674" t="s">
        <v>671</v>
      </c>
      <c r="I674" t="s">
        <v>2598</v>
      </c>
      <c r="J674" s="2">
        <v>100200</v>
      </c>
    </row>
    <row r="675" spans="1:10">
      <c r="A675">
        <v>2110080227</v>
      </c>
      <c r="B675">
        <v>30</v>
      </c>
      <c r="C675" t="s">
        <v>734</v>
      </c>
      <c r="D675" t="s">
        <v>2598</v>
      </c>
      <c r="E675" s="2">
        <v>100200</v>
      </c>
      <c r="F675" t="s">
        <v>7905</v>
      </c>
      <c r="G675">
        <v>2310160380</v>
      </c>
      <c r="H675" t="s">
        <v>673</v>
      </c>
      <c r="I675" t="s">
        <v>2598</v>
      </c>
      <c r="J675" s="2">
        <v>100200</v>
      </c>
    </row>
    <row r="676" spans="1:10">
      <c r="A676">
        <v>2110080227</v>
      </c>
      <c r="B676">
        <v>40</v>
      </c>
      <c r="C676" t="s">
        <v>734</v>
      </c>
      <c r="D676" t="s">
        <v>2598</v>
      </c>
      <c r="E676" s="2">
        <v>100200</v>
      </c>
      <c r="F676" t="s">
        <v>7905</v>
      </c>
      <c r="G676">
        <v>2310320328</v>
      </c>
      <c r="H676" t="s">
        <v>733</v>
      </c>
      <c r="I676" t="s">
        <v>2598</v>
      </c>
      <c r="J676" s="2">
        <v>100200</v>
      </c>
    </row>
    <row r="677" spans="1:10">
      <c r="A677">
        <v>2110080227</v>
      </c>
      <c r="B677">
        <v>50</v>
      </c>
      <c r="C677" t="s">
        <v>734</v>
      </c>
      <c r="D677" t="s">
        <v>2598</v>
      </c>
      <c r="E677" s="2">
        <v>100200</v>
      </c>
      <c r="F677" t="s">
        <v>7905</v>
      </c>
      <c r="G677">
        <v>2320050672</v>
      </c>
      <c r="H677" t="s">
        <v>1931</v>
      </c>
      <c r="I677" t="s">
        <v>2598</v>
      </c>
      <c r="J677" s="2">
        <v>2004</v>
      </c>
    </row>
    <row r="678" spans="1:10">
      <c r="A678">
        <v>2110080227</v>
      </c>
      <c r="B678">
        <v>60</v>
      </c>
      <c r="C678" t="s">
        <v>734</v>
      </c>
      <c r="D678" t="s">
        <v>2598</v>
      </c>
      <c r="E678" s="2">
        <v>100200</v>
      </c>
      <c r="F678" t="s">
        <v>7905</v>
      </c>
      <c r="G678">
        <v>2410290156</v>
      </c>
      <c r="H678" t="s">
        <v>1808</v>
      </c>
      <c r="I678" t="s">
        <v>3510</v>
      </c>
      <c r="J678" s="2">
        <v>5</v>
      </c>
    </row>
    <row r="679" spans="1:10">
      <c r="A679">
        <v>2110080227</v>
      </c>
      <c r="B679">
        <v>70</v>
      </c>
      <c r="C679" t="s">
        <v>734</v>
      </c>
      <c r="D679" t="s">
        <v>2598</v>
      </c>
      <c r="E679" s="2">
        <v>100200</v>
      </c>
      <c r="F679" t="s">
        <v>7905</v>
      </c>
      <c r="G679">
        <v>2500030058</v>
      </c>
      <c r="H679" t="s">
        <v>1932</v>
      </c>
      <c r="I679" t="s">
        <v>2598</v>
      </c>
      <c r="J679" s="2">
        <v>50</v>
      </c>
    </row>
    <row r="680" spans="1:10">
      <c r="A680">
        <v>2110080228</v>
      </c>
      <c r="B680">
        <v>10</v>
      </c>
      <c r="C680" t="s">
        <v>761</v>
      </c>
      <c r="D680" t="s">
        <v>2598</v>
      </c>
      <c r="E680" s="2">
        <v>100200</v>
      </c>
      <c r="F680" t="s">
        <v>7905</v>
      </c>
      <c r="G680">
        <v>2310090226</v>
      </c>
      <c r="H680" t="s">
        <v>651</v>
      </c>
      <c r="I680" t="s">
        <v>2598</v>
      </c>
      <c r="J680" s="2">
        <v>100200</v>
      </c>
    </row>
    <row r="681" spans="1:10">
      <c r="A681">
        <v>2110080228</v>
      </c>
      <c r="B681">
        <v>20</v>
      </c>
      <c r="C681" t="s">
        <v>761</v>
      </c>
      <c r="D681" t="s">
        <v>2598</v>
      </c>
      <c r="E681" s="2">
        <v>100200</v>
      </c>
      <c r="F681" t="s">
        <v>7905</v>
      </c>
      <c r="G681">
        <v>2310160064</v>
      </c>
      <c r="H681" t="s">
        <v>666</v>
      </c>
      <c r="I681" t="s">
        <v>2598</v>
      </c>
      <c r="J681" s="2">
        <v>100200</v>
      </c>
    </row>
    <row r="682" spans="1:10">
      <c r="A682">
        <v>2110080228</v>
      </c>
      <c r="B682">
        <v>30</v>
      </c>
      <c r="C682" t="s">
        <v>761</v>
      </c>
      <c r="D682" t="s">
        <v>2598</v>
      </c>
      <c r="E682" s="2">
        <v>100200</v>
      </c>
      <c r="F682" t="s">
        <v>7905</v>
      </c>
      <c r="G682">
        <v>2310160382</v>
      </c>
      <c r="H682" t="s">
        <v>675</v>
      </c>
      <c r="I682" t="s">
        <v>2598</v>
      </c>
      <c r="J682" s="2">
        <v>100200</v>
      </c>
    </row>
    <row r="683" spans="1:10">
      <c r="A683">
        <v>2110080228</v>
      </c>
      <c r="B683">
        <v>40</v>
      </c>
      <c r="C683" t="s">
        <v>761</v>
      </c>
      <c r="D683" t="s">
        <v>2598</v>
      </c>
      <c r="E683" s="2">
        <v>100200</v>
      </c>
      <c r="F683" t="s">
        <v>7905</v>
      </c>
      <c r="G683">
        <v>2310320330</v>
      </c>
      <c r="H683" t="s">
        <v>759</v>
      </c>
      <c r="I683" t="s">
        <v>2598</v>
      </c>
      <c r="J683" s="2">
        <v>100200</v>
      </c>
    </row>
    <row r="684" spans="1:10">
      <c r="A684">
        <v>2110080228</v>
      </c>
      <c r="B684">
        <v>50</v>
      </c>
      <c r="C684" t="s">
        <v>761</v>
      </c>
      <c r="D684" t="s">
        <v>2598</v>
      </c>
      <c r="E684" s="2">
        <v>100200</v>
      </c>
      <c r="F684" t="s">
        <v>7905</v>
      </c>
      <c r="G684">
        <v>2320050672</v>
      </c>
      <c r="H684" t="s">
        <v>1931</v>
      </c>
      <c r="I684" t="s">
        <v>2598</v>
      </c>
      <c r="J684" s="2">
        <v>2004</v>
      </c>
    </row>
    <row r="685" spans="1:10">
      <c r="A685">
        <v>2110080228</v>
      </c>
      <c r="B685">
        <v>60</v>
      </c>
      <c r="C685" t="s">
        <v>761</v>
      </c>
      <c r="D685" t="s">
        <v>2598</v>
      </c>
      <c r="E685" s="2">
        <v>100200</v>
      </c>
      <c r="F685" t="s">
        <v>7905</v>
      </c>
      <c r="G685">
        <v>2410290156</v>
      </c>
      <c r="H685" t="s">
        <v>1808</v>
      </c>
      <c r="I685" t="s">
        <v>3510</v>
      </c>
      <c r="J685" s="2">
        <v>5</v>
      </c>
    </row>
    <row r="686" spans="1:10">
      <c r="A686">
        <v>2110080228</v>
      </c>
      <c r="B686">
        <v>70</v>
      </c>
      <c r="C686" t="s">
        <v>761</v>
      </c>
      <c r="D686" t="s">
        <v>2598</v>
      </c>
      <c r="E686" s="2">
        <v>100200</v>
      </c>
      <c r="F686" t="s">
        <v>7905</v>
      </c>
      <c r="G686">
        <v>2500030058</v>
      </c>
      <c r="H686" t="s">
        <v>1932</v>
      </c>
      <c r="I686" t="s">
        <v>2598</v>
      </c>
      <c r="J686" s="2">
        <v>50</v>
      </c>
    </row>
    <row r="687" spans="1:10">
      <c r="A687">
        <v>2110080229</v>
      </c>
      <c r="B687">
        <v>10</v>
      </c>
      <c r="C687" t="s">
        <v>762</v>
      </c>
      <c r="D687" t="s">
        <v>2598</v>
      </c>
      <c r="E687" s="2">
        <v>100200</v>
      </c>
      <c r="F687" t="s">
        <v>7905</v>
      </c>
      <c r="G687">
        <v>2310090226</v>
      </c>
      <c r="H687" t="s">
        <v>651</v>
      </c>
      <c r="I687" t="s">
        <v>2598</v>
      </c>
      <c r="J687" s="2">
        <v>100200</v>
      </c>
    </row>
    <row r="688" spans="1:10">
      <c r="A688">
        <v>2110080229</v>
      </c>
      <c r="B688">
        <v>20</v>
      </c>
      <c r="C688" t="s">
        <v>762</v>
      </c>
      <c r="D688" t="s">
        <v>2598</v>
      </c>
      <c r="E688" s="2">
        <v>100200</v>
      </c>
      <c r="F688" t="s">
        <v>7905</v>
      </c>
      <c r="G688">
        <v>2310160063</v>
      </c>
      <c r="H688" t="s">
        <v>669</v>
      </c>
      <c r="I688" t="s">
        <v>2598</v>
      </c>
      <c r="J688" s="2">
        <v>100200</v>
      </c>
    </row>
    <row r="689" spans="1:10">
      <c r="A689">
        <v>2110080229</v>
      </c>
      <c r="B689">
        <v>30</v>
      </c>
      <c r="C689" t="s">
        <v>762</v>
      </c>
      <c r="D689" t="s">
        <v>2598</v>
      </c>
      <c r="E689" s="2">
        <v>100200</v>
      </c>
      <c r="F689" t="s">
        <v>7905</v>
      </c>
      <c r="G689">
        <v>2310160381</v>
      </c>
      <c r="H689" t="s">
        <v>677</v>
      </c>
      <c r="I689" t="s">
        <v>2598</v>
      </c>
      <c r="J689" s="2">
        <v>100200</v>
      </c>
    </row>
    <row r="690" spans="1:10">
      <c r="A690">
        <v>2110080229</v>
      </c>
      <c r="B690">
        <v>40</v>
      </c>
      <c r="C690" t="s">
        <v>762</v>
      </c>
      <c r="D690" t="s">
        <v>2598</v>
      </c>
      <c r="E690" s="2">
        <v>100200</v>
      </c>
      <c r="F690" t="s">
        <v>7905</v>
      </c>
      <c r="G690">
        <v>2310320329</v>
      </c>
      <c r="H690" t="s">
        <v>760</v>
      </c>
      <c r="I690" t="s">
        <v>2598</v>
      </c>
      <c r="J690" s="2">
        <v>100200</v>
      </c>
    </row>
    <row r="691" spans="1:10">
      <c r="A691">
        <v>2110080229</v>
      </c>
      <c r="B691">
        <v>50</v>
      </c>
      <c r="C691" t="s">
        <v>762</v>
      </c>
      <c r="D691" t="s">
        <v>2598</v>
      </c>
      <c r="E691" s="2">
        <v>100200</v>
      </c>
      <c r="F691" t="s">
        <v>7905</v>
      </c>
      <c r="G691">
        <v>2320050672</v>
      </c>
      <c r="H691" t="s">
        <v>1931</v>
      </c>
      <c r="I691" t="s">
        <v>2598</v>
      </c>
      <c r="J691" s="2">
        <v>2004</v>
      </c>
    </row>
    <row r="692" spans="1:10">
      <c r="A692">
        <v>2110080229</v>
      </c>
      <c r="B692">
        <v>60</v>
      </c>
      <c r="C692" t="s">
        <v>762</v>
      </c>
      <c r="D692" t="s">
        <v>2598</v>
      </c>
      <c r="E692" s="2">
        <v>100200</v>
      </c>
      <c r="F692" t="s">
        <v>7905</v>
      </c>
      <c r="G692">
        <v>2410290156</v>
      </c>
      <c r="H692" t="s">
        <v>1808</v>
      </c>
      <c r="I692" t="s">
        <v>3510</v>
      </c>
      <c r="J692" s="2">
        <v>5</v>
      </c>
    </row>
    <row r="693" spans="1:10">
      <c r="A693">
        <v>2110080229</v>
      </c>
      <c r="B693">
        <v>70</v>
      </c>
      <c r="C693" t="s">
        <v>762</v>
      </c>
      <c r="D693" t="s">
        <v>2598</v>
      </c>
      <c r="E693" s="2">
        <v>100200</v>
      </c>
      <c r="F693" t="s">
        <v>7905</v>
      </c>
      <c r="G693">
        <v>2500030058</v>
      </c>
      <c r="H693" t="s">
        <v>1932</v>
      </c>
      <c r="I693" t="s">
        <v>2598</v>
      </c>
      <c r="J693" s="2">
        <v>50</v>
      </c>
    </row>
    <row r="694" spans="1:10">
      <c r="A694">
        <v>2110080231</v>
      </c>
      <c r="B694">
        <v>10</v>
      </c>
      <c r="C694" t="s">
        <v>913</v>
      </c>
      <c r="D694" t="s">
        <v>2598</v>
      </c>
      <c r="E694" s="2">
        <v>100200</v>
      </c>
      <c r="F694" t="s">
        <v>7905</v>
      </c>
      <c r="G694">
        <v>2310090226</v>
      </c>
      <c r="H694" t="s">
        <v>651</v>
      </c>
      <c r="I694" t="s">
        <v>2598</v>
      </c>
      <c r="J694" s="2">
        <v>100200</v>
      </c>
    </row>
    <row r="695" spans="1:10">
      <c r="A695">
        <v>2110080231</v>
      </c>
      <c r="B695">
        <v>20</v>
      </c>
      <c r="C695" t="s">
        <v>913</v>
      </c>
      <c r="D695" t="s">
        <v>2598</v>
      </c>
      <c r="E695" s="2">
        <v>100200</v>
      </c>
      <c r="F695" t="s">
        <v>7905</v>
      </c>
      <c r="G695">
        <v>2310160467</v>
      </c>
      <c r="H695" t="s">
        <v>731</v>
      </c>
      <c r="I695" t="s">
        <v>2598</v>
      </c>
      <c r="J695" s="2">
        <v>100200</v>
      </c>
    </row>
    <row r="696" spans="1:10">
      <c r="A696">
        <v>2110080231</v>
      </c>
      <c r="B696">
        <v>30</v>
      </c>
      <c r="C696" t="s">
        <v>913</v>
      </c>
      <c r="D696" t="s">
        <v>2598</v>
      </c>
      <c r="E696" s="2">
        <v>100200</v>
      </c>
      <c r="F696" t="s">
        <v>7905</v>
      </c>
      <c r="G696">
        <v>2310160069</v>
      </c>
      <c r="H696" t="s">
        <v>1110</v>
      </c>
      <c r="I696" t="s">
        <v>2598</v>
      </c>
      <c r="J696" s="2">
        <v>100200</v>
      </c>
    </row>
    <row r="697" spans="1:10">
      <c r="A697">
        <v>2110080231</v>
      </c>
      <c r="B697">
        <v>40</v>
      </c>
      <c r="C697" t="s">
        <v>913</v>
      </c>
      <c r="D697" t="s">
        <v>2598</v>
      </c>
      <c r="E697" s="2">
        <v>100200</v>
      </c>
      <c r="F697" t="s">
        <v>7905</v>
      </c>
      <c r="G697">
        <v>2310320348</v>
      </c>
      <c r="H697" t="s">
        <v>912</v>
      </c>
      <c r="I697" t="s">
        <v>2598</v>
      </c>
      <c r="J697" s="2">
        <v>100200</v>
      </c>
    </row>
    <row r="698" spans="1:10">
      <c r="A698">
        <v>2110080231</v>
      </c>
      <c r="B698">
        <v>50</v>
      </c>
      <c r="C698" t="s">
        <v>913</v>
      </c>
      <c r="D698" t="s">
        <v>2598</v>
      </c>
      <c r="E698" s="2">
        <v>100200</v>
      </c>
      <c r="F698" t="s">
        <v>7905</v>
      </c>
      <c r="G698">
        <v>2320050672</v>
      </c>
      <c r="H698" t="s">
        <v>1931</v>
      </c>
      <c r="I698" t="s">
        <v>2598</v>
      </c>
      <c r="J698" s="2">
        <v>2004</v>
      </c>
    </row>
    <row r="699" spans="1:10">
      <c r="A699">
        <v>2110080231</v>
      </c>
      <c r="B699">
        <v>60</v>
      </c>
      <c r="C699" t="s">
        <v>913</v>
      </c>
      <c r="D699" t="s">
        <v>2598</v>
      </c>
      <c r="E699" s="2">
        <v>100200</v>
      </c>
      <c r="F699" t="s">
        <v>7905</v>
      </c>
      <c r="G699">
        <v>2410290156</v>
      </c>
      <c r="H699" t="s">
        <v>1808</v>
      </c>
      <c r="I699" t="s">
        <v>3510</v>
      </c>
      <c r="J699" s="2">
        <v>5</v>
      </c>
    </row>
    <row r="700" spans="1:10">
      <c r="A700">
        <v>2110080231</v>
      </c>
      <c r="B700">
        <v>70</v>
      </c>
      <c r="C700" t="s">
        <v>913</v>
      </c>
      <c r="D700" t="s">
        <v>2598</v>
      </c>
      <c r="E700" s="2">
        <v>100200</v>
      </c>
      <c r="F700" t="s">
        <v>7905</v>
      </c>
      <c r="G700">
        <v>2500030058</v>
      </c>
      <c r="H700" t="s">
        <v>1932</v>
      </c>
      <c r="I700" t="s">
        <v>2598</v>
      </c>
      <c r="J700" s="2">
        <v>50</v>
      </c>
    </row>
    <row r="701" spans="1:10">
      <c r="A701">
        <v>2110100136</v>
      </c>
      <c r="B701">
        <v>10</v>
      </c>
      <c r="C701" t="s">
        <v>972</v>
      </c>
      <c r="D701" t="s">
        <v>2598</v>
      </c>
      <c r="E701" s="2">
        <v>12000</v>
      </c>
      <c r="F701" t="s">
        <v>7898</v>
      </c>
      <c r="G701">
        <v>2310230056</v>
      </c>
      <c r="H701" t="s">
        <v>934</v>
      </c>
      <c r="I701" t="s">
        <v>2598</v>
      </c>
      <c r="J701" s="2">
        <v>12000</v>
      </c>
    </row>
    <row r="702" spans="1:10">
      <c r="A702">
        <v>2110100136</v>
      </c>
      <c r="B702">
        <v>20</v>
      </c>
      <c r="C702" t="s">
        <v>972</v>
      </c>
      <c r="D702" t="s">
        <v>2598</v>
      </c>
      <c r="E702" s="2">
        <v>12000</v>
      </c>
      <c r="F702" t="s">
        <v>7898</v>
      </c>
      <c r="G702">
        <v>2310160264</v>
      </c>
      <c r="H702" t="s">
        <v>956</v>
      </c>
      <c r="I702" t="s">
        <v>2598</v>
      </c>
      <c r="J702" s="2">
        <v>12000</v>
      </c>
    </row>
    <row r="703" spans="1:10">
      <c r="A703">
        <v>2110100136</v>
      </c>
      <c r="B703">
        <v>30</v>
      </c>
      <c r="C703" t="s">
        <v>972</v>
      </c>
      <c r="D703" t="s">
        <v>2598</v>
      </c>
      <c r="E703" s="2">
        <v>12000</v>
      </c>
      <c r="F703" t="s">
        <v>7898</v>
      </c>
      <c r="G703">
        <v>2310160002</v>
      </c>
      <c r="H703" t="s">
        <v>936</v>
      </c>
      <c r="I703" t="s">
        <v>2598</v>
      </c>
      <c r="J703" s="2">
        <v>12000</v>
      </c>
    </row>
    <row r="704" spans="1:10">
      <c r="A704">
        <v>2110100136</v>
      </c>
      <c r="B704">
        <v>40</v>
      </c>
      <c r="C704" t="s">
        <v>972</v>
      </c>
      <c r="D704" t="s">
        <v>2598</v>
      </c>
      <c r="E704" s="2">
        <v>12000</v>
      </c>
      <c r="F704" t="s">
        <v>7898</v>
      </c>
      <c r="G704">
        <v>2320050609</v>
      </c>
      <c r="H704" t="s">
        <v>5128</v>
      </c>
      <c r="I704" t="s">
        <v>2598</v>
      </c>
      <c r="J704" s="2">
        <v>12000</v>
      </c>
    </row>
    <row r="705" spans="1:10">
      <c r="A705">
        <v>2110100136</v>
      </c>
      <c r="B705">
        <v>50</v>
      </c>
      <c r="C705" t="s">
        <v>972</v>
      </c>
      <c r="D705" t="s">
        <v>2598</v>
      </c>
      <c r="E705" s="2">
        <v>12000</v>
      </c>
      <c r="F705" t="s">
        <v>7898</v>
      </c>
      <c r="G705">
        <v>2500030152</v>
      </c>
      <c r="H705" t="s">
        <v>1930</v>
      </c>
      <c r="I705" t="s">
        <v>2598</v>
      </c>
      <c r="J705" s="2">
        <v>83</v>
      </c>
    </row>
    <row r="706" spans="1:10">
      <c r="A706">
        <v>2110100136</v>
      </c>
      <c r="B706">
        <v>60</v>
      </c>
      <c r="C706" t="s">
        <v>972</v>
      </c>
      <c r="D706" t="s">
        <v>2598</v>
      </c>
      <c r="E706" s="2">
        <v>12000</v>
      </c>
      <c r="F706" t="s">
        <v>7898</v>
      </c>
      <c r="G706">
        <v>2500110024</v>
      </c>
      <c r="H706" t="s">
        <v>1793</v>
      </c>
      <c r="I706" t="s">
        <v>4407</v>
      </c>
      <c r="J706" s="2">
        <v>5</v>
      </c>
    </row>
    <row r="707" spans="1:10">
      <c r="A707">
        <v>2110100136</v>
      </c>
      <c r="B707">
        <v>70</v>
      </c>
      <c r="C707" t="s">
        <v>972</v>
      </c>
      <c r="D707" t="s">
        <v>2598</v>
      </c>
      <c r="E707" s="2">
        <v>12000</v>
      </c>
      <c r="F707" t="s">
        <v>7898</v>
      </c>
      <c r="G707">
        <v>2410110091</v>
      </c>
      <c r="H707" t="s">
        <v>1763</v>
      </c>
      <c r="I707" t="s">
        <v>4407</v>
      </c>
      <c r="J707" s="2">
        <v>336</v>
      </c>
    </row>
    <row r="708" spans="1:10">
      <c r="A708">
        <v>2110100137</v>
      </c>
      <c r="B708">
        <v>10</v>
      </c>
      <c r="C708" t="s">
        <v>3668</v>
      </c>
      <c r="D708" t="s">
        <v>2598</v>
      </c>
      <c r="E708" s="2">
        <v>12000</v>
      </c>
      <c r="F708" t="s">
        <v>7898</v>
      </c>
      <c r="G708">
        <v>2310230056</v>
      </c>
      <c r="H708" t="s">
        <v>934</v>
      </c>
      <c r="I708" t="s">
        <v>2598</v>
      </c>
      <c r="J708" s="2">
        <v>12000</v>
      </c>
    </row>
    <row r="709" spans="1:10">
      <c r="A709">
        <v>2110100137</v>
      </c>
      <c r="B709">
        <v>20</v>
      </c>
      <c r="C709" t="s">
        <v>3668</v>
      </c>
      <c r="D709" t="s">
        <v>2598</v>
      </c>
      <c r="E709" s="2">
        <v>12000</v>
      </c>
      <c r="F709" t="s">
        <v>7898</v>
      </c>
      <c r="G709">
        <v>2310160265</v>
      </c>
      <c r="H709" t="s">
        <v>1218</v>
      </c>
      <c r="I709" t="s">
        <v>2598</v>
      </c>
      <c r="J709" s="2">
        <v>12000</v>
      </c>
    </row>
    <row r="710" spans="1:10">
      <c r="A710">
        <v>2110100137</v>
      </c>
      <c r="B710">
        <v>30</v>
      </c>
      <c r="C710" t="s">
        <v>3668</v>
      </c>
      <c r="D710" t="s">
        <v>2598</v>
      </c>
      <c r="E710" s="2">
        <v>12000</v>
      </c>
      <c r="F710" t="s">
        <v>7898</v>
      </c>
      <c r="G710">
        <v>2310160002</v>
      </c>
      <c r="H710" t="s">
        <v>936</v>
      </c>
      <c r="I710" t="s">
        <v>2598</v>
      </c>
      <c r="J710" s="2">
        <v>12000</v>
      </c>
    </row>
    <row r="711" spans="1:10">
      <c r="A711">
        <v>2110100137</v>
      </c>
      <c r="B711">
        <v>40</v>
      </c>
      <c r="C711" t="s">
        <v>3668</v>
      </c>
      <c r="D711" t="s">
        <v>2598</v>
      </c>
      <c r="E711" s="2">
        <v>12000</v>
      </c>
      <c r="F711" t="s">
        <v>7898</v>
      </c>
      <c r="G711">
        <v>2320050610</v>
      </c>
      <c r="H711" t="s">
        <v>5129</v>
      </c>
      <c r="I711" t="s">
        <v>2598</v>
      </c>
      <c r="J711" s="2">
        <v>12000</v>
      </c>
    </row>
    <row r="712" spans="1:10">
      <c r="A712">
        <v>2110100137</v>
      </c>
      <c r="B712">
        <v>50</v>
      </c>
      <c r="C712" t="s">
        <v>3668</v>
      </c>
      <c r="D712" t="s">
        <v>2598</v>
      </c>
      <c r="E712" s="2">
        <v>12000</v>
      </c>
      <c r="F712" t="s">
        <v>7898</v>
      </c>
      <c r="G712">
        <v>2500030152</v>
      </c>
      <c r="H712" t="s">
        <v>1930</v>
      </c>
      <c r="I712" t="s">
        <v>2598</v>
      </c>
      <c r="J712" s="2">
        <v>83</v>
      </c>
    </row>
    <row r="713" spans="1:10">
      <c r="A713">
        <v>2110100137</v>
      </c>
      <c r="B713">
        <v>60</v>
      </c>
      <c r="C713" t="s">
        <v>3668</v>
      </c>
      <c r="D713" t="s">
        <v>2598</v>
      </c>
      <c r="E713" s="2">
        <v>12000</v>
      </c>
      <c r="F713" t="s">
        <v>7898</v>
      </c>
      <c r="G713">
        <v>2500110024</v>
      </c>
      <c r="H713" t="s">
        <v>1793</v>
      </c>
      <c r="I713" t="s">
        <v>4407</v>
      </c>
      <c r="J713" s="2">
        <v>5</v>
      </c>
    </row>
    <row r="714" spans="1:10">
      <c r="A714">
        <v>2110100137</v>
      </c>
      <c r="B714">
        <v>70</v>
      </c>
      <c r="C714" t="s">
        <v>3668</v>
      </c>
      <c r="D714" t="s">
        <v>2598</v>
      </c>
      <c r="E714" s="2">
        <v>12000</v>
      </c>
      <c r="F714" t="s">
        <v>7898</v>
      </c>
      <c r="G714">
        <v>2410110090</v>
      </c>
      <c r="H714" t="s">
        <v>1711</v>
      </c>
      <c r="I714" t="s">
        <v>4407</v>
      </c>
      <c r="J714" s="2">
        <v>336</v>
      </c>
    </row>
    <row r="715" spans="1:10">
      <c r="A715">
        <v>2110100138</v>
      </c>
      <c r="B715">
        <v>10</v>
      </c>
      <c r="C715" t="s">
        <v>345</v>
      </c>
      <c r="D715" t="s">
        <v>2598</v>
      </c>
      <c r="E715" s="2">
        <v>12000</v>
      </c>
      <c r="F715" t="s">
        <v>7898</v>
      </c>
      <c r="G715">
        <v>2310230056</v>
      </c>
      <c r="H715" t="s">
        <v>934</v>
      </c>
      <c r="I715" t="s">
        <v>2598</v>
      </c>
      <c r="J715" s="2">
        <v>12000</v>
      </c>
    </row>
    <row r="716" spans="1:10">
      <c r="A716">
        <v>2110100138</v>
      </c>
      <c r="B716">
        <v>20</v>
      </c>
      <c r="C716" t="s">
        <v>345</v>
      </c>
      <c r="D716" t="s">
        <v>2598</v>
      </c>
      <c r="E716" s="2">
        <v>12000</v>
      </c>
      <c r="F716" t="s">
        <v>7898</v>
      </c>
      <c r="G716">
        <v>2310160266</v>
      </c>
      <c r="H716" t="s">
        <v>935</v>
      </c>
      <c r="I716" t="s">
        <v>2598</v>
      </c>
      <c r="J716" s="2">
        <v>12000</v>
      </c>
    </row>
    <row r="717" spans="1:10">
      <c r="A717">
        <v>2110100138</v>
      </c>
      <c r="B717">
        <v>30</v>
      </c>
      <c r="C717" t="s">
        <v>345</v>
      </c>
      <c r="D717" t="s">
        <v>2598</v>
      </c>
      <c r="E717" s="2">
        <v>12000</v>
      </c>
      <c r="F717" t="s">
        <v>7898</v>
      </c>
      <c r="G717">
        <v>2310160002</v>
      </c>
      <c r="H717" t="s">
        <v>936</v>
      </c>
      <c r="I717" t="s">
        <v>2598</v>
      </c>
      <c r="J717" s="2">
        <v>12000</v>
      </c>
    </row>
    <row r="718" spans="1:10">
      <c r="A718">
        <v>2110100138</v>
      </c>
      <c r="B718">
        <v>40</v>
      </c>
      <c r="C718" t="s">
        <v>345</v>
      </c>
      <c r="D718" t="s">
        <v>2598</v>
      </c>
      <c r="E718" s="2">
        <v>12000</v>
      </c>
      <c r="F718" t="s">
        <v>7898</v>
      </c>
      <c r="G718">
        <v>2320050611</v>
      </c>
      <c r="H718" t="s">
        <v>2182</v>
      </c>
      <c r="I718" t="s">
        <v>2598</v>
      </c>
      <c r="J718" s="2">
        <v>12000</v>
      </c>
    </row>
    <row r="719" spans="1:10">
      <c r="A719">
        <v>2110100138</v>
      </c>
      <c r="B719">
        <v>50</v>
      </c>
      <c r="C719" t="s">
        <v>345</v>
      </c>
      <c r="D719" t="s">
        <v>2598</v>
      </c>
      <c r="E719" s="2">
        <v>12000</v>
      </c>
      <c r="F719" t="s">
        <v>7898</v>
      </c>
      <c r="G719">
        <v>2500030152</v>
      </c>
      <c r="H719" t="s">
        <v>1930</v>
      </c>
      <c r="I719" t="s">
        <v>2598</v>
      </c>
      <c r="J719" s="2">
        <v>84</v>
      </c>
    </row>
    <row r="720" spans="1:10">
      <c r="A720">
        <v>2110100138</v>
      </c>
      <c r="B720">
        <v>60</v>
      </c>
      <c r="C720" t="s">
        <v>345</v>
      </c>
      <c r="D720" t="s">
        <v>2598</v>
      </c>
      <c r="E720" s="2">
        <v>12000</v>
      </c>
      <c r="F720" t="s">
        <v>7898</v>
      </c>
      <c r="G720">
        <v>2500110024</v>
      </c>
      <c r="H720" t="s">
        <v>1793</v>
      </c>
      <c r="I720" t="s">
        <v>4407</v>
      </c>
      <c r="J720" s="2">
        <v>5</v>
      </c>
    </row>
    <row r="721" spans="1:10">
      <c r="A721">
        <v>2110100138</v>
      </c>
      <c r="B721">
        <v>70</v>
      </c>
      <c r="C721" t="s">
        <v>345</v>
      </c>
      <c r="D721" t="s">
        <v>2598</v>
      </c>
      <c r="E721" s="2">
        <v>12000</v>
      </c>
      <c r="F721" t="s">
        <v>7898</v>
      </c>
      <c r="G721">
        <v>2410110089</v>
      </c>
      <c r="H721" t="s">
        <v>1716</v>
      </c>
      <c r="I721" t="s">
        <v>4407</v>
      </c>
      <c r="J721" s="2">
        <v>336</v>
      </c>
    </row>
    <row r="722" spans="1:10">
      <c r="A722">
        <v>2110100139</v>
      </c>
      <c r="B722">
        <v>10</v>
      </c>
      <c r="C722" t="s">
        <v>346</v>
      </c>
      <c r="D722" t="s">
        <v>2598</v>
      </c>
      <c r="E722" s="2">
        <v>12000</v>
      </c>
      <c r="F722" t="s">
        <v>7898</v>
      </c>
      <c r="G722">
        <v>2310230056</v>
      </c>
      <c r="H722" t="s">
        <v>934</v>
      </c>
      <c r="I722" t="s">
        <v>2598</v>
      </c>
      <c r="J722" s="2">
        <v>12000</v>
      </c>
    </row>
    <row r="723" spans="1:10">
      <c r="A723">
        <v>2110100139</v>
      </c>
      <c r="B723">
        <v>20</v>
      </c>
      <c r="C723" t="s">
        <v>346</v>
      </c>
      <c r="D723" t="s">
        <v>2598</v>
      </c>
      <c r="E723" s="2">
        <v>12000</v>
      </c>
      <c r="F723" t="s">
        <v>7898</v>
      </c>
      <c r="G723">
        <v>2310160267</v>
      </c>
      <c r="H723" t="s">
        <v>2540</v>
      </c>
      <c r="I723" t="s">
        <v>2598</v>
      </c>
      <c r="J723" s="2">
        <v>12000</v>
      </c>
    </row>
    <row r="724" spans="1:10">
      <c r="A724">
        <v>2110100139</v>
      </c>
      <c r="B724">
        <v>30</v>
      </c>
      <c r="C724" t="s">
        <v>346</v>
      </c>
      <c r="D724" t="s">
        <v>2598</v>
      </c>
      <c r="E724" s="2">
        <v>12000</v>
      </c>
      <c r="F724" t="s">
        <v>7898</v>
      </c>
      <c r="G724">
        <v>2310160002</v>
      </c>
      <c r="H724" t="s">
        <v>936</v>
      </c>
      <c r="I724" t="s">
        <v>2598</v>
      </c>
      <c r="J724" s="2">
        <v>12000</v>
      </c>
    </row>
    <row r="725" spans="1:10">
      <c r="A725">
        <v>2110100139</v>
      </c>
      <c r="B725">
        <v>40</v>
      </c>
      <c r="C725" t="s">
        <v>346</v>
      </c>
      <c r="D725" t="s">
        <v>2598</v>
      </c>
      <c r="E725" s="2">
        <v>12000</v>
      </c>
      <c r="F725" t="s">
        <v>7898</v>
      </c>
      <c r="G725">
        <v>2320050612</v>
      </c>
      <c r="H725" t="s">
        <v>5130</v>
      </c>
      <c r="I725" t="s">
        <v>2598</v>
      </c>
      <c r="J725" s="2">
        <v>12000</v>
      </c>
    </row>
    <row r="726" spans="1:10">
      <c r="A726">
        <v>2110100139</v>
      </c>
      <c r="B726">
        <v>50</v>
      </c>
      <c r="C726" t="s">
        <v>346</v>
      </c>
      <c r="D726" t="s">
        <v>2598</v>
      </c>
      <c r="E726" s="2">
        <v>12000</v>
      </c>
      <c r="F726" t="s">
        <v>7898</v>
      </c>
      <c r="G726">
        <v>2500030152</v>
      </c>
      <c r="H726" t="s">
        <v>1930</v>
      </c>
      <c r="I726" t="s">
        <v>2598</v>
      </c>
      <c r="J726" s="2">
        <v>83</v>
      </c>
    </row>
    <row r="727" spans="1:10">
      <c r="A727">
        <v>2110100139</v>
      </c>
      <c r="B727">
        <v>60</v>
      </c>
      <c r="C727" t="s">
        <v>346</v>
      </c>
      <c r="D727" t="s">
        <v>2598</v>
      </c>
      <c r="E727" s="2">
        <v>12000</v>
      </c>
      <c r="F727" t="s">
        <v>7898</v>
      </c>
      <c r="G727">
        <v>2500110024</v>
      </c>
      <c r="H727" t="s">
        <v>1793</v>
      </c>
      <c r="I727" t="s">
        <v>4407</v>
      </c>
      <c r="J727" s="2">
        <v>5</v>
      </c>
    </row>
    <row r="728" spans="1:10">
      <c r="A728">
        <v>2110100139</v>
      </c>
      <c r="B728">
        <v>70</v>
      </c>
      <c r="C728" t="s">
        <v>346</v>
      </c>
      <c r="D728" t="s">
        <v>2598</v>
      </c>
      <c r="E728" s="2">
        <v>12000</v>
      </c>
      <c r="F728" t="s">
        <v>7898</v>
      </c>
      <c r="G728">
        <v>2410110088</v>
      </c>
      <c r="H728" t="s">
        <v>1719</v>
      </c>
      <c r="I728" t="s">
        <v>4407</v>
      </c>
      <c r="J728" s="2">
        <v>336</v>
      </c>
    </row>
    <row r="729" spans="1:10">
      <c r="A729">
        <v>2110100225</v>
      </c>
      <c r="B729">
        <v>10</v>
      </c>
      <c r="C729" t="s">
        <v>871</v>
      </c>
      <c r="D729" t="s">
        <v>2618</v>
      </c>
      <c r="E729" s="2">
        <v>1000</v>
      </c>
      <c r="G729">
        <v>2000050601</v>
      </c>
      <c r="H729" t="s">
        <v>2735</v>
      </c>
      <c r="I729" t="s">
        <v>2598</v>
      </c>
      <c r="J729" s="2">
        <v>1000</v>
      </c>
    </row>
    <row r="730" spans="1:10">
      <c r="A730">
        <v>2110100225</v>
      </c>
      <c r="B730">
        <v>20</v>
      </c>
      <c r="C730" t="s">
        <v>871</v>
      </c>
      <c r="D730" t="s">
        <v>2618</v>
      </c>
      <c r="E730" s="2">
        <v>1000</v>
      </c>
      <c r="G730">
        <v>2000050603</v>
      </c>
      <c r="H730" t="s">
        <v>2737</v>
      </c>
      <c r="I730" t="s">
        <v>2598</v>
      </c>
      <c r="J730" s="2">
        <v>1000</v>
      </c>
    </row>
    <row r="731" spans="1:10">
      <c r="A731">
        <v>2110100225</v>
      </c>
      <c r="B731">
        <v>30</v>
      </c>
      <c r="C731" t="s">
        <v>871</v>
      </c>
      <c r="D731" t="s">
        <v>2618</v>
      </c>
      <c r="E731" s="2">
        <v>1000</v>
      </c>
      <c r="G731">
        <v>2000070139</v>
      </c>
      <c r="H731" t="s">
        <v>2773</v>
      </c>
      <c r="I731" t="s">
        <v>2598</v>
      </c>
      <c r="J731" s="2">
        <v>1000</v>
      </c>
    </row>
    <row r="732" spans="1:10">
      <c r="A732">
        <v>2110100225</v>
      </c>
      <c r="B732">
        <v>40</v>
      </c>
      <c r="C732" t="s">
        <v>871</v>
      </c>
      <c r="D732" t="s">
        <v>2618</v>
      </c>
      <c r="E732" s="2">
        <v>1000</v>
      </c>
      <c r="G732">
        <v>2000150041</v>
      </c>
      <c r="H732" t="s">
        <v>2900</v>
      </c>
      <c r="I732" t="s">
        <v>2598</v>
      </c>
      <c r="J732" s="2">
        <v>1000</v>
      </c>
    </row>
    <row r="733" spans="1:10">
      <c r="A733">
        <v>2110100225</v>
      </c>
      <c r="B733">
        <v>50</v>
      </c>
      <c r="C733" t="s">
        <v>871</v>
      </c>
      <c r="D733" t="s">
        <v>2618</v>
      </c>
      <c r="E733" s="2">
        <v>1000</v>
      </c>
      <c r="G733">
        <v>2320071524</v>
      </c>
      <c r="H733" t="s">
        <v>5357</v>
      </c>
      <c r="I733" t="s">
        <v>2598</v>
      </c>
      <c r="J733" s="2">
        <v>1000</v>
      </c>
    </row>
    <row r="734" spans="1:10">
      <c r="A734">
        <v>2110100225</v>
      </c>
      <c r="B734">
        <v>60</v>
      </c>
      <c r="C734" t="s">
        <v>871</v>
      </c>
      <c r="D734" t="s">
        <v>2618</v>
      </c>
      <c r="E734" s="2">
        <v>1000</v>
      </c>
      <c r="G734">
        <v>2500090065</v>
      </c>
      <c r="H734" t="s">
        <v>6413</v>
      </c>
      <c r="I734" t="s">
        <v>2598</v>
      </c>
      <c r="J734" s="2">
        <v>100</v>
      </c>
    </row>
    <row r="735" spans="1:10">
      <c r="A735">
        <v>2110100225</v>
      </c>
      <c r="B735">
        <v>70</v>
      </c>
      <c r="C735" t="s">
        <v>871</v>
      </c>
      <c r="D735" t="s">
        <v>2618</v>
      </c>
      <c r="E735" s="2">
        <v>1000</v>
      </c>
      <c r="G735">
        <v>2500030226</v>
      </c>
      <c r="H735" t="s">
        <v>1813</v>
      </c>
      <c r="I735" t="s">
        <v>2598</v>
      </c>
      <c r="J735" s="2">
        <v>10</v>
      </c>
    </row>
    <row r="736" spans="1:10">
      <c r="A736">
        <v>2110100225</v>
      </c>
      <c r="B736">
        <v>80</v>
      </c>
      <c r="C736" t="s">
        <v>871</v>
      </c>
      <c r="D736" t="s">
        <v>2618</v>
      </c>
      <c r="E736" s="2">
        <v>1000</v>
      </c>
      <c r="G736">
        <v>2500150004</v>
      </c>
      <c r="H736" t="s">
        <v>1732</v>
      </c>
      <c r="I736" t="s">
        <v>2598</v>
      </c>
      <c r="J736" s="2">
        <v>1</v>
      </c>
    </row>
    <row r="737" spans="1:10">
      <c r="A737">
        <v>2110100225</v>
      </c>
      <c r="B737">
        <v>90</v>
      </c>
      <c r="C737" t="s">
        <v>871</v>
      </c>
      <c r="D737" t="s">
        <v>2618</v>
      </c>
      <c r="E737" s="2">
        <v>1000</v>
      </c>
      <c r="G737">
        <v>2500150007</v>
      </c>
      <c r="H737" t="s">
        <v>6450</v>
      </c>
      <c r="I737" t="s">
        <v>3510</v>
      </c>
      <c r="J737" s="2">
        <v>0.25</v>
      </c>
    </row>
    <row r="738" spans="1:10">
      <c r="A738">
        <v>2110100227</v>
      </c>
      <c r="B738">
        <v>10</v>
      </c>
      <c r="C738" t="s">
        <v>3702</v>
      </c>
      <c r="D738" t="s">
        <v>2618</v>
      </c>
      <c r="E738" s="2">
        <v>1650</v>
      </c>
      <c r="F738" t="s">
        <v>2110</v>
      </c>
      <c r="G738">
        <v>2000630065</v>
      </c>
      <c r="H738" t="s">
        <v>3321</v>
      </c>
      <c r="I738" t="s">
        <v>2598</v>
      </c>
      <c r="J738" s="2">
        <v>1650</v>
      </c>
    </row>
    <row r="739" spans="1:10">
      <c r="A739">
        <v>2110100227</v>
      </c>
      <c r="B739">
        <v>20</v>
      </c>
      <c r="C739" t="s">
        <v>3702</v>
      </c>
      <c r="D739" t="s">
        <v>2618</v>
      </c>
      <c r="E739" s="2">
        <v>1650</v>
      </c>
      <c r="F739" t="s">
        <v>2110</v>
      </c>
      <c r="G739">
        <v>2000020080</v>
      </c>
      <c r="H739" t="s">
        <v>2621</v>
      </c>
      <c r="I739" t="s">
        <v>2598</v>
      </c>
      <c r="J739" s="2">
        <v>1650</v>
      </c>
    </row>
    <row r="740" spans="1:10">
      <c r="A740">
        <v>2110100227</v>
      </c>
      <c r="B740">
        <v>30</v>
      </c>
      <c r="C740" t="s">
        <v>3702</v>
      </c>
      <c r="D740" t="s">
        <v>2618</v>
      </c>
      <c r="E740" s="2">
        <v>1650</v>
      </c>
      <c r="F740" t="s">
        <v>2110</v>
      </c>
      <c r="G740">
        <v>2500030019</v>
      </c>
      <c r="H740" t="s">
        <v>1669</v>
      </c>
      <c r="I740" t="s">
        <v>2598</v>
      </c>
      <c r="J740" s="2">
        <v>70</v>
      </c>
    </row>
    <row r="741" spans="1:10">
      <c r="A741">
        <v>2110100227</v>
      </c>
      <c r="B741">
        <v>40</v>
      </c>
      <c r="C741" t="s">
        <v>3702</v>
      </c>
      <c r="D741" t="s">
        <v>2618</v>
      </c>
      <c r="E741" s="2">
        <v>1650</v>
      </c>
      <c r="F741" t="s">
        <v>2110</v>
      </c>
      <c r="G741">
        <v>2320071503</v>
      </c>
      <c r="H741" t="s">
        <v>5342</v>
      </c>
      <c r="I741" t="s">
        <v>2598</v>
      </c>
      <c r="J741" s="2">
        <v>1670</v>
      </c>
    </row>
    <row r="742" spans="1:10">
      <c r="A742">
        <v>2110100227</v>
      </c>
      <c r="B742">
        <v>50</v>
      </c>
      <c r="C742" t="s">
        <v>3702</v>
      </c>
      <c r="D742" t="s">
        <v>2618</v>
      </c>
      <c r="E742" s="2">
        <v>1650</v>
      </c>
      <c r="F742" t="s">
        <v>2110</v>
      </c>
      <c r="G742">
        <v>2500150007</v>
      </c>
      <c r="H742" t="s">
        <v>6450</v>
      </c>
      <c r="I742" t="s">
        <v>3510</v>
      </c>
      <c r="J742" s="2">
        <v>4</v>
      </c>
    </row>
    <row r="743" spans="1:10">
      <c r="A743">
        <v>2110100227</v>
      </c>
      <c r="B743">
        <v>60</v>
      </c>
      <c r="C743" t="s">
        <v>3702</v>
      </c>
      <c r="D743" t="s">
        <v>2618</v>
      </c>
      <c r="E743" s="2">
        <v>1650</v>
      </c>
      <c r="F743" t="s">
        <v>2110</v>
      </c>
      <c r="G743">
        <v>2500150004</v>
      </c>
      <c r="H743" t="s">
        <v>1732</v>
      </c>
      <c r="I743" t="s">
        <v>2598</v>
      </c>
      <c r="J743" s="2">
        <v>2</v>
      </c>
    </row>
    <row r="744" spans="1:10">
      <c r="A744">
        <v>2110100227</v>
      </c>
      <c r="B744">
        <v>70</v>
      </c>
      <c r="C744" t="s">
        <v>3702</v>
      </c>
      <c r="D744" t="s">
        <v>2618</v>
      </c>
      <c r="E744" s="2">
        <v>1650</v>
      </c>
      <c r="F744" t="s">
        <v>2110</v>
      </c>
      <c r="G744">
        <v>2500090019</v>
      </c>
      <c r="H744" t="s">
        <v>7906</v>
      </c>
      <c r="I744" t="s">
        <v>2598</v>
      </c>
      <c r="J744" s="2">
        <v>140</v>
      </c>
    </row>
    <row r="745" spans="1:10">
      <c r="A745">
        <v>2110100244</v>
      </c>
      <c r="B745">
        <v>10</v>
      </c>
      <c r="C745" t="s">
        <v>952</v>
      </c>
      <c r="D745" t="s">
        <v>3673</v>
      </c>
      <c r="E745" s="2">
        <v>1000</v>
      </c>
      <c r="F745" t="s">
        <v>2110</v>
      </c>
      <c r="G745">
        <v>2140110604</v>
      </c>
      <c r="H745" t="s">
        <v>421</v>
      </c>
      <c r="I745" t="s">
        <v>2598</v>
      </c>
      <c r="J745" s="2">
        <v>5</v>
      </c>
    </row>
    <row r="746" spans="1:10">
      <c r="A746">
        <v>2110100244</v>
      </c>
      <c r="B746">
        <v>20</v>
      </c>
      <c r="C746" t="s">
        <v>952</v>
      </c>
      <c r="D746" t="s">
        <v>3673</v>
      </c>
      <c r="E746" s="2">
        <v>1000</v>
      </c>
      <c r="F746" t="s">
        <v>2110</v>
      </c>
      <c r="G746">
        <v>2000140133</v>
      </c>
      <c r="H746" t="s">
        <v>2851</v>
      </c>
      <c r="I746" t="s">
        <v>2598</v>
      </c>
      <c r="J746" s="2">
        <v>1</v>
      </c>
    </row>
    <row r="747" spans="1:10">
      <c r="A747">
        <v>2110100244</v>
      </c>
      <c r="B747">
        <v>30</v>
      </c>
      <c r="C747" t="s">
        <v>952</v>
      </c>
      <c r="D747" t="s">
        <v>3673</v>
      </c>
      <c r="E747" s="2">
        <v>1000</v>
      </c>
      <c r="F747" t="s">
        <v>2110</v>
      </c>
      <c r="G747">
        <v>2110020095</v>
      </c>
      <c r="H747" t="s">
        <v>552</v>
      </c>
      <c r="I747" t="s">
        <v>2598</v>
      </c>
      <c r="J747" s="2">
        <v>1</v>
      </c>
    </row>
    <row r="748" spans="1:10">
      <c r="A748">
        <v>2110100244</v>
      </c>
      <c r="B748">
        <v>40</v>
      </c>
      <c r="C748" t="s">
        <v>952</v>
      </c>
      <c r="D748" t="s">
        <v>3673</v>
      </c>
      <c r="E748" s="2">
        <v>1000</v>
      </c>
      <c r="F748" t="s">
        <v>2110</v>
      </c>
      <c r="G748">
        <v>2000140106</v>
      </c>
      <c r="H748" t="s">
        <v>2837</v>
      </c>
      <c r="I748" t="s">
        <v>2598</v>
      </c>
      <c r="J748" s="2">
        <v>2</v>
      </c>
    </row>
    <row r="749" spans="1:10">
      <c r="A749">
        <v>2110100244</v>
      </c>
      <c r="B749">
        <v>50</v>
      </c>
      <c r="C749" t="s">
        <v>952</v>
      </c>
      <c r="D749" t="s">
        <v>3673</v>
      </c>
      <c r="E749" s="2">
        <v>1000</v>
      </c>
      <c r="F749" t="s">
        <v>2110</v>
      </c>
      <c r="G749">
        <v>2110080227</v>
      </c>
      <c r="H749" t="s">
        <v>734</v>
      </c>
      <c r="I749" t="s">
        <v>2598</v>
      </c>
      <c r="J749" s="2">
        <v>2</v>
      </c>
    </row>
    <row r="750" spans="1:10">
      <c r="A750">
        <v>2110100244</v>
      </c>
      <c r="B750">
        <v>60</v>
      </c>
      <c r="C750" t="s">
        <v>952</v>
      </c>
      <c r="D750" t="s">
        <v>3673</v>
      </c>
      <c r="E750" s="2">
        <v>1000</v>
      </c>
      <c r="F750" t="s">
        <v>2110</v>
      </c>
      <c r="G750">
        <v>2110080229</v>
      </c>
      <c r="H750" t="s">
        <v>762</v>
      </c>
      <c r="I750" t="s">
        <v>2598</v>
      </c>
      <c r="J750" s="2">
        <v>2</v>
      </c>
    </row>
    <row r="751" spans="1:10">
      <c r="A751">
        <v>2110100244</v>
      </c>
      <c r="B751">
        <v>70</v>
      </c>
      <c r="C751" t="s">
        <v>952</v>
      </c>
      <c r="D751" t="s">
        <v>3673</v>
      </c>
      <c r="E751" s="2">
        <v>1000</v>
      </c>
      <c r="F751" t="s">
        <v>2110</v>
      </c>
      <c r="G751">
        <v>2000160039</v>
      </c>
      <c r="H751" t="s">
        <v>2907</v>
      </c>
      <c r="I751" t="s">
        <v>2598</v>
      </c>
      <c r="J751" s="2">
        <v>1</v>
      </c>
    </row>
    <row r="752" spans="1:10">
      <c r="A752">
        <v>2110100244</v>
      </c>
      <c r="B752">
        <v>80</v>
      </c>
      <c r="C752" t="s">
        <v>952</v>
      </c>
      <c r="D752" t="s">
        <v>3673</v>
      </c>
      <c r="E752" s="2">
        <v>1000</v>
      </c>
      <c r="F752" t="s">
        <v>2110</v>
      </c>
      <c r="G752">
        <v>2000020075</v>
      </c>
      <c r="H752" t="s">
        <v>2613</v>
      </c>
      <c r="I752" t="s">
        <v>2598</v>
      </c>
      <c r="J752" s="2">
        <v>1</v>
      </c>
    </row>
    <row r="753" spans="1:10">
      <c r="A753">
        <v>2110100244</v>
      </c>
      <c r="B753">
        <v>90</v>
      </c>
      <c r="C753" t="s">
        <v>952</v>
      </c>
      <c r="D753" t="s">
        <v>3673</v>
      </c>
      <c r="E753" s="2">
        <v>1000</v>
      </c>
      <c r="F753" t="s">
        <v>2110</v>
      </c>
      <c r="G753">
        <v>2000940006</v>
      </c>
      <c r="H753" t="s">
        <v>3512</v>
      </c>
      <c r="I753" t="s">
        <v>2598</v>
      </c>
      <c r="J753" s="2">
        <v>1</v>
      </c>
    </row>
    <row r="754" spans="1:10">
      <c r="A754">
        <v>2110100244</v>
      </c>
      <c r="B754">
        <v>100</v>
      </c>
      <c r="C754" t="s">
        <v>952</v>
      </c>
      <c r="D754" t="s">
        <v>3673</v>
      </c>
      <c r="E754" s="2">
        <v>1000</v>
      </c>
      <c r="F754" t="s">
        <v>2110</v>
      </c>
      <c r="G754">
        <v>2000630065</v>
      </c>
      <c r="H754" t="s">
        <v>3321</v>
      </c>
      <c r="I754" t="s">
        <v>2598</v>
      </c>
      <c r="J754" s="2">
        <v>1</v>
      </c>
    </row>
    <row r="755" spans="1:10">
      <c r="A755">
        <v>2110100244</v>
      </c>
      <c r="B755">
        <v>110</v>
      </c>
      <c r="C755" t="s">
        <v>952</v>
      </c>
      <c r="D755" t="s">
        <v>3673</v>
      </c>
      <c r="E755" s="2">
        <v>1000</v>
      </c>
      <c r="F755" t="s">
        <v>2110</v>
      </c>
      <c r="G755">
        <v>2000030051</v>
      </c>
      <c r="H755" t="s">
        <v>2633</v>
      </c>
      <c r="I755" t="s">
        <v>2598</v>
      </c>
      <c r="J755" s="2">
        <v>1</v>
      </c>
    </row>
    <row r="756" spans="1:10">
      <c r="A756">
        <v>2110100244</v>
      </c>
      <c r="B756">
        <v>120</v>
      </c>
      <c r="C756" t="s">
        <v>952</v>
      </c>
      <c r="D756" t="s">
        <v>3673</v>
      </c>
      <c r="E756" s="2">
        <v>1000</v>
      </c>
      <c r="F756" t="s">
        <v>2110</v>
      </c>
      <c r="G756">
        <v>2320071535</v>
      </c>
      <c r="H756" t="s">
        <v>5362</v>
      </c>
      <c r="I756" t="s">
        <v>2598</v>
      </c>
      <c r="J756" s="2">
        <v>1</v>
      </c>
    </row>
    <row r="757" spans="1:10">
      <c r="A757">
        <v>2110100244</v>
      </c>
      <c r="B757">
        <v>130</v>
      </c>
      <c r="C757" t="s">
        <v>952</v>
      </c>
      <c r="D757" t="s">
        <v>3673</v>
      </c>
      <c r="E757" s="2">
        <v>1000</v>
      </c>
      <c r="F757" t="s">
        <v>2110</v>
      </c>
      <c r="G757">
        <v>2500090097</v>
      </c>
      <c r="H757" t="s">
        <v>6426</v>
      </c>
      <c r="I757" t="s">
        <v>2598</v>
      </c>
      <c r="J757" s="2">
        <v>1</v>
      </c>
    </row>
    <row r="758" spans="1:10">
      <c r="A758">
        <v>2110110001</v>
      </c>
      <c r="B758">
        <v>10</v>
      </c>
      <c r="C758" t="s">
        <v>622</v>
      </c>
      <c r="D758" t="s">
        <v>2598</v>
      </c>
      <c r="E758" s="2">
        <v>100000</v>
      </c>
      <c r="F758" t="s">
        <v>7907</v>
      </c>
      <c r="G758">
        <v>2310160552</v>
      </c>
      <c r="H758" t="s">
        <v>264</v>
      </c>
      <c r="I758" t="s">
        <v>2598</v>
      </c>
      <c r="J758" s="2">
        <v>100000</v>
      </c>
    </row>
    <row r="759" spans="1:10">
      <c r="A759">
        <v>2110110001</v>
      </c>
      <c r="B759">
        <v>20</v>
      </c>
      <c r="C759" t="s">
        <v>622</v>
      </c>
      <c r="D759" t="s">
        <v>2598</v>
      </c>
      <c r="E759" s="2">
        <v>100000</v>
      </c>
      <c r="F759" t="s">
        <v>7907</v>
      </c>
      <c r="G759">
        <v>2310230040</v>
      </c>
      <c r="H759" t="s">
        <v>43</v>
      </c>
      <c r="I759" t="s">
        <v>2598</v>
      </c>
      <c r="J759" s="2">
        <v>100000</v>
      </c>
    </row>
    <row r="760" spans="1:10">
      <c r="A760">
        <v>2110110001</v>
      </c>
      <c r="B760">
        <v>30</v>
      </c>
      <c r="C760" t="s">
        <v>622</v>
      </c>
      <c r="D760" t="s">
        <v>2598</v>
      </c>
      <c r="E760" s="2">
        <v>100000</v>
      </c>
      <c r="F760" t="s">
        <v>7907</v>
      </c>
      <c r="G760">
        <v>2310320088</v>
      </c>
      <c r="H760" t="s">
        <v>252</v>
      </c>
      <c r="I760" t="s">
        <v>4407</v>
      </c>
      <c r="J760" s="2">
        <v>12745.921305182343</v>
      </c>
    </row>
    <row r="761" spans="1:10">
      <c r="A761">
        <v>2110110001</v>
      </c>
      <c r="B761">
        <v>40</v>
      </c>
      <c r="C761" t="s">
        <v>622</v>
      </c>
      <c r="D761" t="s">
        <v>2598</v>
      </c>
      <c r="E761" s="2">
        <v>100000</v>
      </c>
      <c r="F761" t="s">
        <v>7907</v>
      </c>
      <c r="G761">
        <v>2500030080</v>
      </c>
      <c r="H761" t="s">
        <v>1667</v>
      </c>
      <c r="I761" t="s">
        <v>2598</v>
      </c>
      <c r="J761" s="2">
        <v>2083</v>
      </c>
    </row>
    <row r="762" spans="1:10">
      <c r="A762">
        <v>2110110001</v>
      </c>
      <c r="B762">
        <v>50</v>
      </c>
      <c r="C762" t="s">
        <v>622</v>
      </c>
      <c r="D762" t="s">
        <v>2598</v>
      </c>
      <c r="E762" s="2">
        <v>100000</v>
      </c>
      <c r="F762" t="s">
        <v>7907</v>
      </c>
      <c r="G762">
        <v>2500070227</v>
      </c>
      <c r="H762" t="s">
        <v>1654</v>
      </c>
      <c r="I762" t="s">
        <v>2598</v>
      </c>
      <c r="J762" s="2">
        <v>100000</v>
      </c>
    </row>
    <row r="763" spans="1:10">
      <c r="A763">
        <v>2110110002</v>
      </c>
      <c r="B763">
        <v>10</v>
      </c>
      <c r="C763" t="s">
        <v>489</v>
      </c>
      <c r="D763" t="s">
        <v>2598</v>
      </c>
      <c r="E763" s="2">
        <v>100000</v>
      </c>
      <c r="F763" t="s">
        <v>7907</v>
      </c>
      <c r="G763">
        <v>2310160552</v>
      </c>
      <c r="H763" t="s">
        <v>264</v>
      </c>
      <c r="I763" t="s">
        <v>2598</v>
      </c>
      <c r="J763" s="2">
        <v>100000</v>
      </c>
    </row>
    <row r="764" spans="1:10">
      <c r="A764">
        <v>2110110002</v>
      </c>
      <c r="B764">
        <v>20</v>
      </c>
      <c r="C764" t="s">
        <v>489</v>
      </c>
      <c r="D764" t="s">
        <v>2598</v>
      </c>
      <c r="E764" s="2">
        <v>100000</v>
      </c>
      <c r="F764" t="s">
        <v>7907</v>
      </c>
      <c r="G764">
        <v>2310230030</v>
      </c>
      <c r="H764" t="s">
        <v>205</v>
      </c>
      <c r="I764" t="s">
        <v>2598</v>
      </c>
      <c r="J764" s="2">
        <v>100000</v>
      </c>
    </row>
    <row r="765" spans="1:10">
      <c r="A765">
        <v>2110110002</v>
      </c>
      <c r="B765">
        <v>30</v>
      </c>
      <c r="C765" t="s">
        <v>489</v>
      </c>
      <c r="D765" t="s">
        <v>2598</v>
      </c>
      <c r="E765" s="2">
        <v>100000</v>
      </c>
      <c r="F765" t="s">
        <v>7907</v>
      </c>
      <c r="G765">
        <v>2310320088</v>
      </c>
      <c r="H765" t="s">
        <v>252</v>
      </c>
      <c r="I765" t="s">
        <v>4407</v>
      </c>
      <c r="J765" s="2">
        <v>24598.849986452718</v>
      </c>
    </row>
    <row r="766" spans="1:10">
      <c r="A766">
        <v>2110110002</v>
      </c>
      <c r="B766">
        <v>40</v>
      </c>
      <c r="C766" t="s">
        <v>489</v>
      </c>
      <c r="D766" t="s">
        <v>2598</v>
      </c>
      <c r="E766" s="2">
        <v>100000</v>
      </c>
      <c r="F766" t="s">
        <v>7907</v>
      </c>
      <c r="G766">
        <v>2500030019</v>
      </c>
      <c r="H766" t="s">
        <v>1669</v>
      </c>
      <c r="I766" t="s">
        <v>2598</v>
      </c>
      <c r="J766" s="2">
        <v>4175.5727488936391</v>
      </c>
    </row>
    <row r="767" spans="1:10">
      <c r="A767">
        <v>2110110002</v>
      </c>
      <c r="B767">
        <v>50</v>
      </c>
      <c r="C767" t="s">
        <v>489</v>
      </c>
      <c r="D767" t="s">
        <v>2598</v>
      </c>
      <c r="E767" s="2">
        <v>100000</v>
      </c>
      <c r="F767" t="s">
        <v>7907</v>
      </c>
      <c r="G767">
        <v>2500070226</v>
      </c>
      <c r="H767" t="s">
        <v>1668</v>
      </c>
      <c r="I767" t="s">
        <v>2598</v>
      </c>
      <c r="J767" s="2">
        <v>100000</v>
      </c>
    </row>
    <row r="768" spans="1:10">
      <c r="A768">
        <v>2110110004</v>
      </c>
      <c r="B768">
        <v>10</v>
      </c>
      <c r="C768" t="s">
        <v>320</v>
      </c>
      <c r="D768" t="s">
        <v>2598</v>
      </c>
      <c r="E768" s="2">
        <v>100000</v>
      </c>
      <c r="F768" t="s">
        <v>7907</v>
      </c>
      <c r="G768">
        <v>2310160090</v>
      </c>
      <c r="H768" t="s">
        <v>232</v>
      </c>
      <c r="I768" t="s">
        <v>2598</v>
      </c>
      <c r="J768" s="2">
        <v>100000</v>
      </c>
    </row>
    <row r="769" spans="1:10">
      <c r="A769">
        <v>2110110004</v>
      </c>
      <c r="B769">
        <v>20</v>
      </c>
      <c r="C769" t="s">
        <v>320</v>
      </c>
      <c r="D769" t="s">
        <v>2598</v>
      </c>
      <c r="E769" s="2">
        <v>100000</v>
      </c>
      <c r="F769" t="s">
        <v>7907</v>
      </c>
      <c r="G769">
        <v>2310230020</v>
      </c>
      <c r="H769" t="s">
        <v>204</v>
      </c>
      <c r="I769" t="s">
        <v>2598</v>
      </c>
      <c r="J769" s="2">
        <v>100000</v>
      </c>
    </row>
    <row r="770" spans="1:10">
      <c r="A770">
        <v>2110110004</v>
      </c>
      <c r="B770">
        <v>30</v>
      </c>
      <c r="C770" t="s">
        <v>320</v>
      </c>
      <c r="D770" t="s">
        <v>2598</v>
      </c>
      <c r="E770" s="2">
        <v>100000</v>
      </c>
      <c r="F770" t="s">
        <v>7907</v>
      </c>
      <c r="G770">
        <v>2310320088</v>
      </c>
      <c r="H770" t="s">
        <v>252</v>
      </c>
      <c r="I770" t="s">
        <v>4407</v>
      </c>
      <c r="J770" s="2">
        <v>22810.481320324328</v>
      </c>
    </row>
    <row r="771" spans="1:10">
      <c r="A771">
        <v>2110110004</v>
      </c>
      <c r="B771">
        <v>40</v>
      </c>
      <c r="C771" t="s">
        <v>320</v>
      </c>
      <c r="D771" t="s">
        <v>2598</v>
      </c>
      <c r="E771" s="2">
        <v>100000</v>
      </c>
      <c r="F771" t="s">
        <v>7907</v>
      </c>
      <c r="G771">
        <v>2500030045</v>
      </c>
      <c r="H771" t="s">
        <v>1913</v>
      </c>
      <c r="I771" t="s">
        <v>2598</v>
      </c>
      <c r="J771" s="2">
        <v>1192.2770227529759</v>
      </c>
    </row>
    <row r="772" spans="1:10">
      <c r="A772">
        <v>2110110004</v>
      </c>
      <c r="B772">
        <v>50</v>
      </c>
      <c r="C772" t="s">
        <v>320</v>
      </c>
      <c r="D772" t="s">
        <v>2598</v>
      </c>
      <c r="E772" s="2">
        <v>100000</v>
      </c>
      <c r="F772" t="s">
        <v>7907</v>
      </c>
      <c r="G772">
        <v>2500070137</v>
      </c>
      <c r="H772" t="s">
        <v>1894</v>
      </c>
      <c r="I772" t="s">
        <v>2598</v>
      </c>
      <c r="J772" s="2">
        <v>100000</v>
      </c>
    </row>
    <row r="773" spans="1:10">
      <c r="A773">
        <v>2110110025</v>
      </c>
      <c r="B773">
        <v>10</v>
      </c>
      <c r="C773" t="s">
        <v>853</v>
      </c>
      <c r="D773" t="s">
        <v>2598</v>
      </c>
      <c r="E773" s="2">
        <v>100000</v>
      </c>
      <c r="F773" t="s">
        <v>7907</v>
      </c>
      <c r="G773">
        <v>2310160552</v>
      </c>
      <c r="H773" t="s">
        <v>264</v>
      </c>
      <c r="I773" t="s">
        <v>2598</v>
      </c>
      <c r="J773" s="2">
        <v>100000</v>
      </c>
    </row>
    <row r="774" spans="1:10">
      <c r="A774">
        <v>2110110025</v>
      </c>
      <c r="B774">
        <v>20</v>
      </c>
      <c r="C774" t="s">
        <v>853</v>
      </c>
      <c r="D774" t="s">
        <v>2598</v>
      </c>
      <c r="E774" s="2">
        <v>100000</v>
      </c>
      <c r="F774" t="s">
        <v>7907</v>
      </c>
      <c r="G774">
        <v>2310230085</v>
      </c>
      <c r="H774" t="s">
        <v>846</v>
      </c>
      <c r="I774" t="s">
        <v>2598</v>
      </c>
      <c r="J774" s="2">
        <v>100000</v>
      </c>
    </row>
    <row r="775" spans="1:10">
      <c r="A775">
        <v>2110110025</v>
      </c>
      <c r="B775">
        <v>30</v>
      </c>
      <c r="C775" t="s">
        <v>853</v>
      </c>
      <c r="D775" t="s">
        <v>2598</v>
      </c>
      <c r="E775" s="2">
        <v>100000</v>
      </c>
      <c r="F775" t="s">
        <v>7907</v>
      </c>
      <c r="G775">
        <v>2310320088</v>
      </c>
      <c r="H775" t="s">
        <v>252</v>
      </c>
      <c r="I775" t="s">
        <v>4407</v>
      </c>
      <c r="J775" s="2">
        <v>6208.4842995169083</v>
      </c>
    </row>
    <row r="776" spans="1:10">
      <c r="A776">
        <v>2110110025</v>
      </c>
      <c r="B776">
        <v>40</v>
      </c>
      <c r="C776" t="s">
        <v>853</v>
      </c>
      <c r="D776" t="s">
        <v>2598</v>
      </c>
      <c r="E776" s="2">
        <v>100000</v>
      </c>
      <c r="F776" t="s">
        <v>7907</v>
      </c>
      <c r="G776">
        <v>2500030225</v>
      </c>
      <c r="H776" t="s">
        <v>1671</v>
      </c>
      <c r="I776" t="s">
        <v>2598</v>
      </c>
      <c r="J776" s="2">
        <v>695.38798309178742</v>
      </c>
    </row>
    <row r="777" spans="1:10">
      <c r="A777">
        <v>2110110025</v>
      </c>
      <c r="B777">
        <v>50</v>
      </c>
      <c r="C777" t="s">
        <v>853</v>
      </c>
      <c r="D777" t="s">
        <v>2598</v>
      </c>
      <c r="E777" s="2">
        <v>100000</v>
      </c>
      <c r="F777" t="s">
        <v>7907</v>
      </c>
      <c r="G777">
        <v>2500070363</v>
      </c>
      <c r="H777" t="s">
        <v>1670</v>
      </c>
      <c r="I777" t="s">
        <v>2598</v>
      </c>
      <c r="J777" s="2">
        <v>100000</v>
      </c>
    </row>
    <row r="778" spans="1:10">
      <c r="A778">
        <v>2110110033</v>
      </c>
      <c r="B778">
        <v>10</v>
      </c>
      <c r="C778" t="s">
        <v>240</v>
      </c>
      <c r="D778" t="s">
        <v>2598</v>
      </c>
      <c r="E778" s="2">
        <v>100000</v>
      </c>
      <c r="F778" t="s">
        <v>1242</v>
      </c>
      <c r="G778">
        <v>2310160166</v>
      </c>
      <c r="H778" t="s">
        <v>1095</v>
      </c>
      <c r="I778" t="s">
        <v>2598</v>
      </c>
      <c r="J778" s="2">
        <v>100000</v>
      </c>
    </row>
    <row r="779" spans="1:10">
      <c r="A779">
        <v>2110110033</v>
      </c>
      <c r="B779">
        <v>20</v>
      </c>
      <c r="C779" t="s">
        <v>240</v>
      </c>
      <c r="D779" t="s">
        <v>2598</v>
      </c>
      <c r="E779" s="2">
        <v>100000</v>
      </c>
      <c r="F779" t="s">
        <v>1242</v>
      </c>
      <c r="G779">
        <v>2310230012</v>
      </c>
      <c r="H779" t="s">
        <v>45</v>
      </c>
      <c r="I779" t="s">
        <v>2598</v>
      </c>
      <c r="J779" s="2">
        <v>100000</v>
      </c>
    </row>
    <row r="780" spans="1:10">
      <c r="A780">
        <v>2110110033</v>
      </c>
      <c r="B780">
        <v>30</v>
      </c>
      <c r="C780" t="s">
        <v>240</v>
      </c>
      <c r="D780" t="s">
        <v>2598</v>
      </c>
      <c r="E780" s="2">
        <v>100000</v>
      </c>
      <c r="F780" t="s">
        <v>1242</v>
      </c>
      <c r="G780">
        <v>2310320407</v>
      </c>
      <c r="H780" t="s">
        <v>129</v>
      </c>
      <c r="I780" t="s">
        <v>4407</v>
      </c>
      <c r="J780" s="2">
        <v>23497.63505103311</v>
      </c>
    </row>
    <row r="781" spans="1:10">
      <c r="A781">
        <v>2110110033</v>
      </c>
      <c r="B781">
        <v>40</v>
      </c>
      <c r="C781" t="s">
        <v>240</v>
      </c>
      <c r="D781" t="s">
        <v>2598</v>
      </c>
      <c r="E781" s="2">
        <v>100000</v>
      </c>
      <c r="F781" t="s">
        <v>1242</v>
      </c>
      <c r="G781">
        <v>2500030019</v>
      </c>
      <c r="H781" t="s">
        <v>1669</v>
      </c>
      <c r="I781" t="s">
        <v>2598</v>
      </c>
      <c r="J781" s="2">
        <v>4163.5735623599703</v>
      </c>
    </row>
    <row r="782" spans="1:10">
      <c r="A782">
        <v>2110110033</v>
      </c>
      <c r="B782">
        <v>50</v>
      </c>
      <c r="C782" t="s">
        <v>240</v>
      </c>
      <c r="D782" t="s">
        <v>2598</v>
      </c>
      <c r="E782" s="2">
        <v>100000</v>
      </c>
      <c r="F782" t="s">
        <v>1242</v>
      </c>
      <c r="G782">
        <v>2500070430</v>
      </c>
      <c r="H782" t="s">
        <v>1904</v>
      </c>
      <c r="I782" t="s">
        <v>2598</v>
      </c>
      <c r="J782" s="2">
        <v>100000</v>
      </c>
    </row>
    <row r="783" spans="1:10">
      <c r="A783">
        <v>2110110043</v>
      </c>
      <c r="B783">
        <v>10</v>
      </c>
      <c r="C783" t="s">
        <v>3728</v>
      </c>
      <c r="D783" t="s">
        <v>2598</v>
      </c>
      <c r="E783" s="2">
        <v>1000</v>
      </c>
      <c r="F783" t="s">
        <v>7907</v>
      </c>
      <c r="G783">
        <v>2310230094</v>
      </c>
      <c r="H783" t="s">
        <v>2248</v>
      </c>
      <c r="I783" t="s">
        <v>2598</v>
      </c>
      <c r="J783" s="2">
        <v>342747.09360219061</v>
      </c>
    </row>
    <row r="784" spans="1:10">
      <c r="A784">
        <v>2110110043</v>
      </c>
      <c r="B784">
        <v>20</v>
      </c>
      <c r="C784" t="s">
        <v>3728</v>
      </c>
      <c r="D784" t="s">
        <v>2598</v>
      </c>
      <c r="E784" s="2">
        <v>1000</v>
      </c>
      <c r="F784" t="s">
        <v>7907</v>
      </c>
      <c r="G784">
        <v>2310160166</v>
      </c>
      <c r="H784" t="s">
        <v>1095</v>
      </c>
      <c r="I784" t="s">
        <v>2598</v>
      </c>
      <c r="J784" s="2">
        <v>1000</v>
      </c>
    </row>
    <row r="785" spans="1:10">
      <c r="A785">
        <v>2110110043</v>
      </c>
      <c r="B785">
        <v>30</v>
      </c>
      <c r="C785" t="s">
        <v>3728</v>
      </c>
      <c r="D785" t="s">
        <v>2598</v>
      </c>
      <c r="E785" s="2">
        <v>1000</v>
      </c>
      <c r="F785" t="s">
        <v>7907</v>
      </c>
      <c r="G785">
        <v>2500070529</v>
      </c>
      <c r="H785" t="s">
        <v>6298</v>
      </c>
      <c r="I785" t="s">
        <v>2598</v>
      </c>
      <c r="J785" s="2">
        <v>1000</v>
      </c>
    </row>
    <row r="786" spans="1:10">
      <c r="A786">
        <v>2110110043</v>
      </c>
      <c r="B786">
        <v>40</v>
      </c>
      <c r="C786" t="s">
        <v>3728</v>
      </c>
      <c r="D786" t="s">
        <v>2598</v>
      </c>
      <c r="E786" s="2">
        <v>1000</v>
      </c>
      <c r="F786" t="s">
        <v>7907</v>
      </c>
      <c r="G786">
        <v>2500030225</v>
      </c>
      <c r="H786" t="s">
        <v>1671</v>
      </c>
      <c r="I786" t="s">
        <v>2598</v>
      </c>
      <c r="J786" s="2">
        <v>7</v>
      </c>
    </row>
    <row r="787" spans="1:10">
      <c r="A787">
        <v>2110110043</v>
      </c>
      <c r="B787">
        <v>50</v>
      </c>
      <c r="C787" t="s">
        <v>3728</v>
      </c>
      <c r="D787" t="s">
        <v>2598</v>
      </c>
      <c r="E787" s="2">
        <v>1000</v>
      </c>
      <c r="F787" t="s">
        <v>7907</v>
      </c>
      <c r="G787">
        <v>2310320474</v>
      </c>
      <c r="H787" t="s">
        <v>2400</v>
      </c>
      <c r="I787" t="s">
        <v>4407</v>
      </c>
      <c r="J787" s="2">
        <v>62</v>
      </c>
    </row>
    <row r="788" spans="1:10">
      <c r="A788">
        <v>2110110044</v>
      </c>
      <c r="B788">
        <v>10</v>
      </c>
      <c r="C788" t="s">
        <v>3729</v>
      </c>
      <c r="D788" t="s">
        <v>2598</v>
      </c>
      <c r="E788" s="2">
        <v>1000</v>
      </c>
      <c r="F788" t="s">
        <v>7907</v>
      </c>
      <c r="G788">
        <v>2310230094</v>
      </c>
      <c r="H788" t="s">
        <v>2248</v>
      </c>
      <c r="I788" t="s">
        <v>2598</v>
      </c>
      <c r="J788" s="2">
        <v>1000</v>
      </c>
    </row>
    <row r="789" spans="1:10">
      <c r="A789">
        <v>2110110044</v>
      </c>
      <c r="B789">
        <v>20</v>
      </c>
      <c r="C789" t="s">
        <v>3729</v>
      </c>
      <c r="D789" t="s">
        <v>2598</v>
      </c>
      <c r="E789" s="2">
        <v>1000</v>
      </c>
      <c r="F789" t="s">
        <v>7907</v>
      </c>
      <c r="G789">
        <v>2310160166</v>
      </c>
      <c r="H789" t="s">
        <v>1095</v>
      </c>
      <c r="I789" t="s">
        <v>2598</v>
      </c>
      <c r="J789" s="2">
        <v>1000</v>
      </c>
    </row>
    <row r="790" spans="1:10">
      <c r="A790">
        <v>2110110044</v>
      </c>
      <c r="B790">
        <v>30</v>
      </c>
      <c r="C790" t="s">
        <v>3729</v>
      </c>
      <c r="D790" t="s">
        <v>2598</v>
      </c>
      <c r="E790" s="2">
        <v>1000</v>
      </c>
      <c r="F790" t="s">
        <v>7907</v>
      </c>
      <c r="G790">
        <v>2500070529</v>
      </c>
      <c r="H790" t="s">
        <v>6298</v>
      </c>
      <c r="I790" t="s">
        <v>2598</v>
      </c>
      <c r="J790" s="2">
        <v>1000</v>
      </c>
    </row>
    <row r="791" spans="1:10">
      <c r="A791">
        <v>2110110044</v>
      </c>
      <c r="B791">
        <v>40</v>
      </c>
      <c r="C791" t="s">
        <v>3729</v>
      </c>
      <c r="D791" t="s">
        <v>2598</v>
      </c>
      <c r="E791" s="2">
        <v>1000</v>
      </c>
      <c r="F791" t="s">
        <v>7907</v>
      </c>
      <c r="G791">
        <v>2500030225</v>
      </c>
      <c r="H791" t="s">
        <v>1671</v>
      </c>
      <c r="I791" t="s">
        <v>2598</v>
      </c>
      <c r="J791" s="2">
        <v>7</v>
      </c>
    </row>
    <row r="792" spans="1:10">
      <c r="A792">
        <v>2110110044</v>
      </c>
      <c r="B792">
        <v>50</v>
      </c>
      <c r="C792" t="s">
        <v>3729</v>
      </c>
      <c r="D792" t="s">
        <v>2598</v>
      </c>
      <c r="E792" s="2">
        <v>1000</v>
      </c>
      <c r="F792" t="s">
        <v>7907</v>
      </c>
      <c r="G792">
        <v>2310320475</v>
      </c>
      <c r="H792" t="s">
        <v>2401</v>
      </c>
      <c r="I792" t="s">
        <v>4407</v>
      </c>
      <c r="J792" s="2">
        <v>62</v>
      </c>
    </row>
    <row r="793" spans="1:10">
      <c r="A793">
        <v>2110120124</v>
      </c>
      <c r="B793">
        <v>10</v>
      </c>
      <c r="C793" t="s">
        <v>3743</v>
      </c>
      <c r="D793" t="s">
        <v>2618</v>
      </c>
      <c r="E793" s="2">
        <v>3270</v>
      </c>
      <c r="F793" t="s">
        <v>2110</v>
      </c>
      <c r="G793">
        <v>2310370101</v>
      </c>
      <c r="H793" t="s">
        <v>361</v>
      </c>
      <c r="I793" t="s">
        <v>2598</v>
      </c>
      <c r="J793" s="2">
        <v>3270</v>
      </c>
    </row>
    <row r="794" spans="1:10">
      <c r="A794">
        <v>2110120124</v>
      </c>
      <c r="B794">
        <v>20</v>
      </c>
      <c r="C794" t="s">
        <v>3743</v>
      </c>
      <c r="D794" t="s">
        <v>2618</v>
      </c>
      <c r="E794" s="2">
        <v>3270</v>
      </c>
      <c r="F794" t="s">
        <v>2110</v>
      </c>
      <c r="G794">
        <v>2310370102</v>
      </c>
      <c r="H794" t="s">
        <v>362</v>
      </c>
      <c r="I794" t="s">
        <v>2598</v>
      </c>
      <c r="J794" s="2">
        <v>3270</v>
      </c>
    </row>
    <row r="795" spans="1:10">
      <c r="A795">
        <v>2110120124</v>
      </c>
      <c r="B795">
        <v>30</v>
      </c>
      <c r="C795" t="s">
        <v>3743</v>
      </c>
      <c r="D795" t="s">
        <v>2618</v>
      </c>
      <c r="E795" s="2">
        <v>3270</v>
      </c>
      <c r="F795" t="s">
        <v>2110</v>
      </c>
      <c r="G795">
        <v>2310370103</v>
      </c>
      <c r="H795" t="s">
        <v>360</v>
      </c>
      <c r="I795" t="s">
        <v>2598</v>
      </c>
      <c r="J795" s="2">
        <v>3270</v>
      </c>
    </row>
    <row r="796" spans="1:10">
      <c r="A796">
        <v>2110120124</v>
      </c>
      <c r="B796">
        <v>40</v>
      </c>
      <c r="C796" t="s">
        <v>3743</v>
      </c>
      <c r="D796" t="s">
        <v>2618</v>
      </c>
      <c r="E796" s="2">
        <v>3270</v>
      </c>
      <c r="F796" t="s">
        <v>2110</v>
      </c>
      <c r="G796">
        <v>2320070349</v>
      </c>
      <c r="H796" t="s">
        <v>5220</v>
      </c>
      <c r="I796" t="s">
        <v>2598</v>
      </c>
      <c r="J796" s="2">
        <v>3290</v>
      </c>
    </row>
    <row r="797" spans="1:10">
      <c r="A797">
        <v>2110120124</v>
      </c>
      <c r="B797">
        <v>50</v>
      </c>
      <c r="C797" t="s">
        <v>3743</v>
      </c>
      <c r="D797" t="s">
        <v>2618</v>
      </c>
      <c r="E797" s="2">
        <v>3270</v>
      </c>
      <c r="F797" t="s">
        <v>2110</v>
      </c>
      <c r="G797">
        <v>2500030045</v>
      </c>
      <c r="H797" t="s">
        <v>1913</v>
      </c>
      <c r="I797" t="s">
        <v>2598</v>
      </c>
      <c r="J797" s="2">
        <v>29</v>
      </c>
    </row>
    <row r="798" spans="1:10">
      <c r="A798">
        <v>2110120124</v>
      </c>
      <c r="B798">
        <v>60</v>
      </c>
      <c r="C798" t="s">
        <v>3743</v>
      </c>
      <c r="D798" t="s">
        <v>2618</v>
      </c>
      <c r="E798" s="2">
        <v>3270</v>
      </c>
      <c r="F798" t="s">
        <v>2110</v>
      </c>
      <c r="G798">
        <v>2500150007</v>
      </c>
      <c r="H798" t="s">
        <v>6450</v>
      </c>
      <c r="I798" t="s">
        <v>3510</v>
      </c>
      <c r="J798" s="2">
        <v>4</v>
      </c>
    </row>
    <row r="799" spans="1:10">
      <c r="A799">
        <v>2110120124</v>
      </c>
      <c r="B799">
        <v>70</v>
      </c>
      <c r="C799" t="s">
        <v>3743</v>
      </c>
      <c r="D799" t="s">
        <v>2618</v>
      </c>
      <c r="E799" s="2">
        <v>3270</v>
      </c>
      <c r="F799" t="s">
        <v>2110</v>
      </c>
      <c r="G799">
        <v>2500150004</v>
      </c>
      <c r="H799" t="s">
        <v>1732</v>
      </c>
      <c r="I799" t="s">
        <v>2598</v>
      </c>
      <c r="J799" s="2">
        <v>2</v>
      </c>
    </row>
    <row r="800" spans="1:10">
      <c r="A800">
        <v>2110120124</v>
      </c>
      <c r="B800">
        <v>80</v>
      </c>
      <c r="C800" t="s">
        <v>3743</v>
      </c>
      <c r="D800" t="s">
        <v>2618</v>
      </c>
      <c r="E800" s="2">
        <v>3270</v>
      </c>
      <c r="F800" t="s">
        <v>2110</v>
      </c>
      <c r="G800">
        <v>2500090019</v>
      </c>
      <c r="H800" t="s">
        <v>7906</v>
      </c>
      <c r="I800" t="s">
        <v>2598</v>
      </c>
      <c r="J800" s="2">
        <v>275</v>
      </c>
    </row>
    <row r="801" spans="1:10">
      <c r="A801">
        <v>2110120140</v>
      </c>
      <c r="B801">
        <v>10</v>
      </c>
      <c r="C801" t="s">
        <v>585</v>
      </c>
      <c r="D801" t="s">
        <v>2618</v>
      </c>
      <c r="E801" s="2">
        <v>1000</v>
      </c>
      <c r="G801">
        <v>2000020075</v>
      </c>
      <c r="H801" t="s">
        <v>2613</v>
      </c>
      <c r="I801" t="s">
        <v>2598</v>
      </c>
      <c r="J801" s="2">
        <v>1000</v>
      </c>
    </row>
    <row r="802" spans="1:10">
      <c r="A802">
        <v>2110120140</v>
      </c>
      <c r="B802">
        <v>20</v>
      </c>
      <c r="C802" t="s">
        <v>585</v>
      </c>
      <c r="D802" t="s">
        <v>2618</v>
      </c>
      <c r="E802" s="2">
        <v>1000</v>
      </c>
      <c r="G802">
        <v>2320070365</v>
      </c>
      <c r="H802" t="s">
        <v>5227</v>
      </c>
      <c r="I802" t="s">
        <v>2598</v>
      </c>
      <c r="J802" s="2">
        <v>1000</v>
      </c>
    </row>
    <row r="803" spans="1:10">
      <c r="A803">
        <v>2110120140</v>
      </c>
      <c r="B803">
        <v>30</v>
      </c>
      <c r="C803" t="s">
        <v>585</v>
      </c>
      <c r="D803" t="s">
        <v>2618</v>
      </c>
      <c r="E803" s="2">
        <v>1000</v>
      </c>
      <c r="G803">
        <v>2500090065</v>
      </c>
      <c r="H803" t="s">
        <v>6413</v>
      </c>
      <c r="I803" t="s">
        <v>2598</v>
      </c>
      <c r="J803" s="2">
        <v>100</v>
      </c>
    </row>
    <row r="804" spans="1:10">
      <c r="A804">
        <v>2110120140</v>
      </c>
      <c r="B804">
        <v>40</v>
      </c>
      <c r="C804" t="s">
        <v>585</v>
      </c>
      <c r="D804" t="s">
        <v>2618</v>
      </c>
      <c r="E804" s="2">
        <v>1000</v>
      </c>
      <c r="G804">
        <v>2500030047</v>
      </c>
      <c r="H804" t="s">
        <v>2005</v>
      </c>
      <c r="I804" t="s">
        <v>2598</v>
      </c>
      <c r="J804" s="2">
        <v>10</v>
      </c>
    </row>
    <row r="805" spans="1:10">
      <c r="A805">
        <v>2110120140</v>
      </c>
      <c r="B805">
        <v>50</v>
      </c>
      <c r="C805" t="s">
        <v>585</v>
      </c>
      <c r="D805" t="s">
        <v>2618</v>
      </c>
      <c r="E805" s="2">
        <v>1000</v>
      </c>
      <c r="G805">
        <v>2500150004</v>
      </c>
      <c r="H805" t="s">
        <v>1732</v>
      </c>
      <c r="I805" t="s">
        <v>2598</v>
      </c>
      <c r="J805" s="2">
        <v>1</v>
      </c>
    </row>
    <row r="806" spans="1:10">
      <c r="A806">
        <v>2110120140</v>
      </c>
      <c r="B806">
        <v>60</v>
      </c>
      <c r="C806" t="s">
        <v>585</v>
      </c>
      <c r="D806" t="s">
        <v>2618</v>
      </c>
      <c r="E806" s="2">
        <v>1000</v>
      </c>
      <c r="G806">
        <v>2500150007</v>
      </c>
      <c r="H806" t="s">
        <v>6450</v>
      </c>
      <c r="I806" t="s">
        <v>3510</v>
      </c>
      <c r="J806" s="2">
        <v>0.25</v>
      </c>
    </row>
    <row r="807" spans="1:10">
      <c r="A807">
        <v>2110120276</v>
      </c>
      <c r="B807">
        <v>10</v>
      </c>
      <c r="C807" t="s">
        <v>465</v>
      </c>
      <c r="D807" t="s">
        <v>2618</v>
      </c>
      <c r="E807" s="2">
        <v>2720</v>
      </c>
      <c r="F807" t="s">
        <v>2110</v>
      </c>
      <c r="G807">
        <v>2310190035</v>
      </c>
      <c r="H807" t="s">
        <v>1371</v>
      </c>
      <c r="I807" t="s">
        <v>2598</v>
      </c>
      <c r="J807" s="2">
        <v>2720</v>
      </c>
    </row>
    <row r="808" spans="1:10">
      <c r="A808">
        <v>2110120276</v>
      </c>
      <c r="B808">
        <v>20</v>
      </c>
      <c r="C808" t="s">
        <v>465</v>
      </c>
      <c r="D808" t="s">
        <v>2618</v>
      </c>
      <c r="E808" s="2">
        <v>2720</v>
      </c>
      <c r="F808" t="s">
        <v>2110</v>
      </c>
      <c r="G808">
        <v>2310190036</v>
      </c>
      <c r="H808" t="s">
        <v>1372</v>
      </c>
      <c r="I808" t="s">
        <v>2598</v>
      </c>
      <c r="J808" s="2">
        <v>2720</v>
      </c>
    </row>
    <row r="809" spans="1:10">
      <c r="A809">
        <v>2110120276</v>
      </c>
      <c r="B809">
        <v>30</v>
      </c>
      <c r="C809" t="s">
        <v>465</v>
      </c>
      <c r="D809" t="s">
        <v>2618</v>
      </c>
      <c r="E809" s="2">
        <v>2720</v>
      </c>
      <c r="F809" t="s">
        <v>2110</v>
      </c>
      <c r="G809">
        <v>2310190037</v>
      </c>
      <c r="H809" t="s">
        <v>1373</v>
      </c>
      <c r="I809" t="s">
        <v>2598</v>
      </c>
      <c r="J809" s="2">
        <v>2720</v>
      </c>
    </row>
    <row r="810" spans="1:10">
      <c r="A810">
        <v>2110120276</v>
      </c>
      <c r="B810">
        <v>40</v>
      </c>
      <c r="C810" t="s">
        <v>465</v>
      </c>
      <c r="D810" t="s">
        <v>2618</v>
      </c>
      <c r="E810" s="2">
        <v>2720</v>
      </c>
      <c r="F810" t="s">
        <v>2110</v>
      </c>
      <c r="G810">
        <v>2320070685</v>
      </c>
      <c r="H810" t="s">
        <v>5243</v>
      </c>
      <c r="I810" t="s">
        <v>2598</v>
      </c>
      <c r="J810" s="2">
        <v>2720</v>
      </c>
    </row>
    <row r="811" spans="1:10">
      <c r="A811">
        <v>2110120276</v>
      </c>
      <c r="B811">
        <v>50</v>
      </c>
      <c r="C811" t="s">
        <v>465</v>
      </c>
      <c r="D811" t="s">
        <v>2618</v>
      </c>
      <c r="E811" s="2">
        <v>2720</v>
      </c>
      <c r="F811" t="s">
        <v>2110</v>
      </c>
      <c r="G811">
        <v>2500030045</v>
      </c>
      <c r="H811" t="s">
        <v>1913</v>
      </c>
      <c r="I811" t="s">
        <v>2598</v>
      </c>
      <c r="J811" s="2">
        <v>24</v>
      </c>
    </row>
    <row r="812" spans="1:10">
      <c r="A812">
        <v>2110120276</v>
      </c>
      <c r="B812">
        <v>60</v>
      </c>
      <c r="C812" t="s">
        <v>465</v>
      </c>
      <c r="D812" t="s">
        <v>2618</v>
      </c>
      <c r="E812" s="2">
        <v>2720</v>
      </c>
      <c r="F812" t="s">
        <v>2110</v>
      </c>
      <c r="G812">
        <v>2500150007</v>
      </c>
      <c r="H812" t="s">
        <v>6450</v>
      </c>
      <c r="I812" t="s">
        <v>3510</v>
      </c>
      <c r="J812" s="2">
        <v>4</v>
      </c>
    </row>
    <row r="813" spans="1:10">
      <c r="A813">
        <v>2110120276</v>
      </c>
      <c r="B813">
        <v>70</v>
      </c>
      <c r="C813" t="s">
        <v>465</v>
      </c>
      <c r="D813" t="s">
        <v>2618</v>
      </c>
      <c r="E813" s="2">
        <v>2720</v>
      </c>
      <c r="F813" t="s">
        <v>2110</v>
      </c>
      <c r="G813">
        <v>2500150004</v>
      </c>
      <c r="H813" t="s">
        <v>1732</v>
      </c>
      <c r="I813" t="s">
        <v>2598</v>
      </c>
      <c r="J813" s="2">
        <v>2</v>
      </c>
    </row>
    <row r="814" spans="1:10">
      <c r="A814">
        <v>2110120276</v>
      </c>
      <c r="B814">
        <v>80</v>
      </c>
      <c r="C814" t="s">
        <v>465</v>
      </c>
      <c r="D814" t="s">
        <v>2618</v>
      </c>
      <c r="E814" s="2">
        <v>2720</v>
      </c>
      <c r="F814" t="s">
        <v>2110</v>
      </c>
      <c r="G814">
        <v>2500090019</v>
      </c>
      <c r="H814" t="s">
        <v>7906</v>
      </c>
      <c r="I814" t="s">
        <v>2598</v>
      </c>
      <c r="J814" s="2">
        <v>230</v>
      </c>
    </row>
    <row r="815" spans="1:10">
      <c r="A815">
        <v>2110120306</v>
      </c>
      <c r="B815">
        <v>10</v>
      </c>
      <c r="C815" t="s">
        <v>951</v>
      </c>
      <c r="D815" t="s">
        <v>2618</v>
      </c>
      <c r="E815" s="2">
        <v>1200</v>
      </c>
      <c r="G815">
        <v>2000150041</v>
      </c>
      <c r="H815" t="s">
        <v>2900</v>
      </c>
      <c r="I815" t="s">
        <v>2598</v>
      </c>
      <c r="J815" s="2">
        <v>1200</v>
      </c>
    </row>
    <row r="816" spans="1:10">
      <c r="A816">
        <v>2110120306</v>
      </c>
      <c r="B816">
        <v>20</v>
      </c>
      <c r="C816" t="s">
        <v>951</v>
      </c>
      <c r="D816" t="s">
        <v>2618</v>
      </c>
      <c r="E816" s="2">
        <v>1200</v>
      </c>
      <c r="G816">
        <v>2320071335</v>
      </c>
      <c r="H816" t="s">
        <v>5278</v>
      </c>
      <c r="I816" t="s">
        <v>2598</v>
      </c>
      <c r="J816" s="2">
        <v>1200</v>
      </c>
    </row>
    <row r="817" spans="1:10">
      <c r="A817">
        <v>2110120306</v>
      </c>
      <c r="B817">
        <v>30</v>
      </c>
      <c r="C817" t="s">
        <v>951</v>
      </c>
      <c r="D817" t="s">
        <v>2618</v>
      </c>
      <c r="E817" s="2">
        <v>1200</v>
      </c>
      <c r="G817">
        <v>2500090065</v>
      </c>
      <c r="H817" t="s">
        <v>6413</v>
      </c>
      <c r="I817" t="s">
        <v>2598</v>
      </c>
      <c r="J817" s="2">
        <v>100</v>
      </c>
    </row>
    <row r="818" spans="1:10">
      <c r="A818">
        <v>2110120306</v>
      </c>
      <c r="B818">
        <v>40</v>
      </c>
      <c r="C818" t="s">
        <v>951</v>
      </c>
      <c r="D818" t="s">
        <v>2618</v>
      </c>
      <c r="E818" s="2">
        <v>1200</v>
      </c>
      <c r="G818">
        <v>2500030226</v>
      </c>
      <c r="H818" t="s">
        <v>1813</v>
      </c>
      <c r="I818" t="s">
        <v>2598</v>
      </c>
      <c r="J818" s="2">
        <v>10</v>
      </c>
    </row>
    <row r="819" spans="1:10">
      <c r="A819">
        <v>2110120306</v>
      </c>
      <c r="B819">
        <v>50</v>
      </c>
      <c r="C819" t="s">
        <v>951</v>
      </c>
      <c r="D819" t="s">
        <v>2618</v>
      </c>
      <c r="E819" s="2">
        <v>1200</v>
      </c>
      <c r="G819">
        <v>2500150004</v>
      </c>
      <c r="H819" t="s">
        <v>1732</v>
      </c>
      <c r="I819" t="s">
        <v>2598</v>
      </c>
      <c r="J819" s="2">
        <v>1</v>
      </c>
    </row>
    <row r="820" spans="1:10">
      <c r="A820">
        <v>2110120306</v>
      </c>
      <c r="B820">
        <v>60</v>
      </c>
      <c r="C820" t="s">
        <v>951</v>
      </c>
      <c r="D820" t="s">
        <v>2618</v>
      </c>
      <c r="E820" s="2">
        <v>1200</v>
      </c>
      <c r="G820">
        <v>2500150007</v>
      </c>
      <c r="H820" t="s">
        <v>6450</v>
      </c>
      <c r="I820" t="s">
        <v>3510</v>
      </c>
      <c r="J820" s="2">
        <v>0.25</v>
      </c>
    </row>
    <row r="821" spans="1:10">
      <c r="A821">
        <v>2110120349</v>
      </c>
      <c r="B821">
        <v>10</v>
      </c>
      <c r="C821" t="s">
        <v>7908</v>
      </c>
      <c r="D821" t="s">
        <v>2598</v>
      </c>
      <c r="E821" s="2">
        <v>600</v>
      </c>
      <c r="F821" t="s">
        <v>2110</v>
      </c>
      <c r="G821">
        <v>2000150041</v>
      </c>
      <c r="H821" t="s">
        <v>2900</v>
      </c>
      <c r="I821" t="s">
        <v>2598</v>
      </c>
      <c r="J821" s="2">
        <v>600</v>
      </c>
    </row>
    <row r="822" spans="1:10">
      <c r="A822">
        <v>2110120349</v>
      </c>
      <c r="B822">
        <v>20</v>
      </c>
      <c r="C822" t="s">
        <v>7908</v>
      </c>
      <c r="D822" t="s">
        <v>2598</v>
      </c>
      <c r="E822" s="2">
        <v>600</v>
      </c>
      <c r="F822" t="s">
        <v>2110</v>
      </c>
      <c r="G822">
        <v>2320071335</v>
      </c>
      <c r="H822" t="s">
        <v>5278</v>
      </c>
      <c r="I822" t="s">
        <v>2598</v>
      </c>
      <c r="J822" s="2">
        <v>610</v>
      </c>
    </row>
    <row r="823" spans="1:10">
      <c r="A823">
        <v>2110120349</v>
      </c>
      <c r="B823">
        <v>30</v>
      </c>
      <c r="C823" t="s">
        <v>7908</v>
      </c>
      <c r="D823" t="s">
        <v>2598</v>
      </c>
      <c r="E823" s="2">
        <v>600</v>
      </c>
      <c r="F823" t="s">
        <v>2110</v>
      </c>
      <c r="G823">
        <v>2500030045</v>
      </c>
      <c r="H823" t="s">
        <v>1913</v>
      </c>
      <c r="I823" t="s">
        <v>2598</v>
      </c>
      <c r="J823" s="2">
        <v>3</v>
      </c>
    </row>
    <row r="824" spans="1:10">
      <c r="A824">
        <v>2110120349</v>
      </c>
      <c r="B824">
        <v>40</v>
      </c>
      <c r="C824" t="s">
        <v>7908</v>
      </c>
      <c r="D824" t="s">
        <v>2598</v>
      </c>
      <c r="E824" s="2">
        <v>600</v>
      </c>
      <c r="F824" t="s">
        <v>2110</v>
      </c>
      <c r="G824">
        <v>2500150007</v>
      </c>
      <c r="H824" t="s">
        <v>6450</v>
      </c>
      <c r="I824" t="s">
        <v>3510</v>
      </c>
      <c r="J824" s="2">
        <v>1</v>
      </c>
    </row>
    <row r="825" spans="1:10">
      <c r="A825">
        <v>2110120349</v>
      </c>
      <c r="B825">
        <v>50</v>
      </c>
      <c r="C825" t="s">
        <v>7908</v>
      </c>
      <c r="D825" t="s">
        <v>2598</v>
      </c>
      <c r="E825" s="2">
        <v>600</v>
      </c>
      <c r="F825" t="s">
        <v>2110</v>
      </c>
      <c r="G825">
        <v>2500150004</v>
      </c>
      <c r="H825" t="s">
        <v>1732</v>
      </c>
      <c r="I825" t="s">
        <v>2598</v>
      </c>
      <c r="J825" s="2">
        <v>1</v>
      </c>
    </row>
    <row r="826" spans="1:10">
      <c r="A826">
        <v>2110120349</v>
      </c>
      <c r="B826">
        <v>60</v>
      </c>
      <c r="C826" t="s">
        <v>7908</v>
      </c>
      <c r="D826" t="s">
        <v>2598</v>
      </c>
      <c r="E826" s="2">
        <v>600</v>
      </c>
      <c r="F826" t="s">
        <v>2110</v>
      </c>
      <c r="G826">
        <v>2500090019</v>
      </c>
      <c r="H826" t="s">
        <v>7906</v>
      </c>
      <c r="I826" t="s">
        <v>2598</v>
      </c>
      <c r="J826" s="2">
        <v>50</v>
      </c>
    </row>
    <row r="827" spans="1:10">
      <c r="A827">
        <v>2110120374</v>
      </c>
      <c r="B827">
        <v>10</v>
      </c>
      <c r="C827" t="s">
        <v>247</v>
      </c>
      <c r="D827" t="s">
        <v>2618</v>
      </c>
      <c r="E827" s="2">
        <v>1200</v>
      </c>
      <c r="G827">
        <v>2000600049</v>
      </c>
      <c r="H827" t="s">
        <v>3288</v>
      </c>
      <c r="I827" t="s">
        <v>2598</v>
      </c>
      <c r="J827" s="2">
        <v>1200</v>
      </c>
    </row>
    <row r="828" spans="1:10">
      <c r="A828">
        <v>2110120374</v>
      </c>
      <c r="B828">
        <v>20</v>
      </c>
      <c r="C828" t="s">
        <v>247</v>
      </c>
      <c r="D828" t="s">
        <v>2618</v>
      </c>
      <c r="E828" s="2">
        <v>1200</v>
      </c>
      <c r="G828">
        <v>2320071375</v>
      </c>
      <c r="H828" t="s">
        <v>5296</v>
      </c>
      <c r="I828" t="s">
        <v>2598</v>
      </c>
      <c r="J828" s="2">
        <v>1200</v>
      </c>
    </row>
    <row r="829" spans="1:10">
      <c r="A829">
        <v>2110120374</v>
      </c>
      <c r="B829">
        <v>30</v>
      </c>
      <c r="C829" t="s">
        <v>247</v>
      </c>
      <c r="D829" t="s">
        <v>2618</v>
      </c>
      <c r="E829" s="2">
        <v>1200</v>
      </c>
      <c r="G829">
        <v>2500030226</v>
      </c>
      <c r="H829" t="s">
        <v>1813</v>
      </c>
      <c r="I829" t="s">
        <v>2598</v>
      </c>
      <c r="J829" s="2">
        <v>20</v>
      </c>
    </row>
    <row r="830" spans="1:10">
      <c r="A830">
        <v>2110120374</v>
      </c>
      <c r="B830">
        <v>40</v>
      </c>
      <c r="C830" t="s">
        <v>247</v>
      </c>
      <c r="D830" t="s">
        <v>2618</v>
      </c>
      <c r="E830" s="2">
        <v>1200</v>
      </c>
      <c r="G830">
        <v>2500090020</v>
      </c>
      <c r="H830" t="s">
        <v>6407</v>
      </c>
      <c r="I830" t="s">
        <v>2598</v>
      </c>
      <c r="J830" s="2">
        <v>100</v>
      </c>
    </row>
    <row r="831" spans="1:10">
      <c r="A831">
        <v>2110120374</v>
      </c>
      <c r="B831">
        <v>50</v>
      </c>
      <c r="C831" t="s">
        <v>247</v>
      </c>
      <c r="D831" t="s">
        <v>2618</v>
      </c>
      <c r="E831" s="2">
        <v>1200</v>
      </c>
      <c r="G831">
        <v>2500150004</v>
      </c>
      <c r="H831" t="s">
        <v>1732</v>
      </c>
      <c r="I831" t="s">
        <v>2598</v>
      </c>
      <c r="J831" s="2">
        <v>1</v>
      </c>
    </row>
    <row r="832" spans="1:10">
      <c r="A832">
        <v>2110120374</v>
      </c>
      <c r="B832">
        <v>60</v>
      </c>
      <c r="C832" t="s">
        <v>247</v>
      </c>
      <c r="D832" t="s">
        <v>2618</v>
      </c>
      <c r="E832" s="2">
        <v>1200</v>
      </c>
      <c r="G832">
        <v>2500150007</v>
      </c>
      <c r="H832" t="s">
        <v>6450</v>
      </c>
      <c r="I832" t="s">
        <v>3510</v>
      </c>
      <c r="J832" s="2">
        <v>0.25</v>
      </c>
    </row>
    <row r="833" spans="1:10">
      <c r="A833">
        <v>2110120425</v>
      </c>
      <c r="B833">
        <v>10</v>
      </c>
      <c r="C833" t="s">
        <v>556</v>
      </c>
      <c r="D833" t="s">
        <v>2618</v>
      </c>
      <c r="E833" s="2">
        <v>2340</v>
      </c>
      <c r="F833" t="s">
        <v>2110</v>
      </c>
      <c r="G833">
        <v>2000030052</v>
      </c>
      <c r="H833" t="s">
        <v>7909</v>
      </c>
      <c r="I833" t="s">
        <v>2598</v>
      </c>
      <c r="J833" s="2">
        <v>2340</v>
      </c>
    </row>
    <row r="834" spans="1:10">
      <c r="A834">
        <v>2110120425</v>
      </c>
      <c r="B834">
        <v>20</v>
      </c>
      <c r="C834" t="s">
        <v>556</v>
      </c>
      <c r="D834" t="s">
        <v>2618</v>
      </c>
      <c r="E834" s="2">
        <v>2340</v>
      </c>
      <c r="F834" t="s">
        <v>2110</v>
      </c>
      <c r="G834">
        <v>2000600053</v>
      </c>
      <c r="H834" t="s">
        <v>3292</v>
      </c>
      <c r="I834" t="s">
        <v>2598</v>
      </c>
      <c r="J834" s="2">
        <v>2340</v>
      </c>
    </row>
    <row r="835" spans="1:10">
      <c r="A835">
        <v>2110120425</v>
      </c>
      <c r="B835">
        <v>30</v>
      </c>
      <c r="C835" t="s">
        <v>556</v>
      </c>
      <c r="D835" t="s">
        <v>2618</v>
      </c>
      <c r="E835" s="2">
        <v>2340</v>
      </c>
      <c r="F835" t="s">
        <v>2110</v>
      </c>
      <c r="G835">
        <v>2320071457</v>
      </c>
      <c r="H835" t="s">
        <v>5312</v>
      </c>
      <c r="I835" t="s">
        <v>2598</v>
      </c>
      <c r="J835" s="2">
        <v>2350</v>
      </c>
    </row>
    <row r="836" spans="1:10">
      <c r="A836">
        <v>2110120425</v>
      </c>
      <c r="B836">
        <v>40</v>
      </c>
      <c r="C836" t="s">
        <v>556</v>
      </c>
      <c r="D836" t="s">
        <v>2618</v>
      </c>
      <c r="E836" s="2">
        <v>2340</v>
      </c>
      <c r="F836" t="s">
        <v>2110</v>
      </c>
      <c r="G836">
        <v>2500030047</v>
      </c>
      <c r="H836" t="s">
        <v>2005</v>
      </c>
      <c r="I836" t="s">
        <v>2598</v>
      </c>
      <c r="J836" s="2">
        <v>20</v>
      </c>
    </row>
    <row r="837" spans="1:10">
      <c r="A837">
        <v>2110120425</v>
      </c>
      <c r="B837">
        <v>50</v>
      </c>
      <c r="C837" t="s">
        <v>556</v>
      </c>
      <c r="D837" t="s">
        <v>2618</v>
      </c>
      <c r="E837" s="2">
        <v>2340</v>
      </c>
      <c r="F837" t="s">
        <v>2110</v>
      </c>
      <c r="G837">
        <v>2500150007</v>
      </c>
      <c r="H837" t="s">
        <v>6450</v>
      </c>
      <c r="I837" t="s">
        <v>3510</v>
      </c>
      <c r="J837" s="2">
        <v>3</v>
      </c>
    </row>
    <row r="838" spans="1:10">
      <c r="A838">
        <v>2110120425</v>
      </c>
      <c r="B838">
        <v>60</v>
      </c>
      <c r="C838" t="s">
        <v>556</v>
      </c>
      <c r="D838" t="s">
        <v>2618</v>
      </c>
      <c r="E838" s="2">
        <v>2340</v>
      </c>
      <c r="F838" t="s">
        <v>2110</v>
      </c>
      <c r="G838">
        <v>2500150004</v>
      </c>
      <c r="H838" t="s">
        <v>1732</v>
      </c>
      <c r="I838" t="s">
        <v>2598</v>
      </c>
      <c r="J838" s="2">
        <v>1</v>
      </c>
    </row>
    <row r="839" spans="1:10">
      <c r="A839">
        <v>2110120425</v>
      </c>
      <c r="B839">
        <v>70</v>
      </c>
      <c r="C839" t="s">
        <v>556</v>
      </c>
      <c r="D839" t="s">
        <v>2618</v>
      </c>
      <c r="E839" s="2">
        <v>2340</v>
      </c>
      <c r="F839" t="s">
        <v>2110</v>
      </c>
      <c r="G839">
        <v>2500090019</v>
      </c>
      <c r="H839" t="s">
        <v>7906</v>
      </c>
      <c r="I839" t="s">
        <v>2598</v>
      </c>
      <c r="J839" s="2">
        <v>195</v>
      </c>
    </row>
    <row r="840" spans="1:10">
      <c r="A840">
        <v>2110120430</v>
      </c>
      <c r="B840">
        <v>10</v>
      </c>
      <c r="C840" t="s">
        <v>3789</v>
      </c>
      <c r="D840" t="s">
        <v>2618</v>
      </c>
      <c r="E840" s="2">
        <v>260</v>
      </c>
      <c r="F840" t="s">
        <v>2110</v>
      </c>
      <c r="G840">
        <v>2310190035</v>
      </c>
      <c r="H840" t="s">
        <v>1371</v>
      </c>
      <c r="I840" t="s">
        <v>2598</v>
      </c>
      <c r="J840" s="2">
        <v>260</v>
      </c>
    </row>
    <row r="841" spans="1:10">
      <c r="A841">
        <v>2110120430</v>
      </c>
      <c r="B841">
        <v>20</v>
      </c>
      <c r="C841" t="s">
        <v>3789</v>
      </c>
      <c r="D841" t="s">
        <v>2618</v>
      </c>
      <c r="E841" s="2">
        <v>260</v>
      </c>
      <c r="F841" t="s">
        <v>2110</v>
      </c>
      <c r="G841">
        <v>2310190036</v>
      </c>
      <c r="H841" t="s">
        <v>1372</v>
      </c>
      <c r="I841" t="s">
        <v>2598</v>
      </c>
      <c r="J841" s="2">
        <v>260</v>
      </c>
    </row>
    <row r="842" spans="1:10">
      <c r="A842">
        <v>2110120430</v>
      </c>
      <c r="B842">
        <v>30</v>
      </c>
      <c r="C842" t="s">
        <v>3789</v>
      </c>
      <c r="D842" t="s">
        <v>2618</v>
      </c>
      <c r="E842" s="2">
        <v>260</v>
      </c>
      <c r="F842" t="s">
        <v>2110</v>
      </c>
      <c r="G842">
        <v>2310190037</v>
      </c>
      <c r="H842" t="s">
        <v>1373</v>
      </c>
      <c r="I842" t="s">
        <v>2598</v>
      </c>
      <c r="J842" s="2">
        <v>260</v>
      </c>
    </row>
    <row r="843" spans="1:10">
      <c r="A843">
        <v>2110120430</v>
      </c>
      <c r="B843">
        <v>40</v>
      </c>
      <c r="C843" t="s">
        <v>3789</v>
      </c>
      <c r="D843" t="s">
        <v>2618</v>
      </c>
      <c r="E843" s="2">
        <v>260</v>
      </c>
      <c r="F843" t="s">
        <v>2110</v>
      </c>
      <c r="G843">
        <v>2000150040</v>
      </c>
      <c r="H843" t="s">
        <v>2899</v>
      </c>
      <c r="I843" t="s">
        <v>2598</v>
      </c>
      <c r="J843" s="2">
        <v>260</v>
      </c>
    </row>
    <row r="844" spans="1:10">
      <c r="A844">
        <v>2110120430</v>
      </c>
      <c r="B844">
        <v>50</v>
      </c>
      <c r="C844" t="s">
        <v>3789</v>
      </c>
      <c r="D844" t="s">
        <v>2618</v>
      </c>
      <c r="E844" s="2">
        <v>260</v>
      </c>
      <c r="F844" t="s">
        <v>2110</v>
      </c>
      <c r="G844">
        <v>2320071476</v>
      </c>
      <c r="H844" t="s">
        <v>5329</v>
      </c>
      <c r="I844" t="s">
        <v>2598</v>
      </c>
      <c r="J844" s="2">
        <v>270</v>
      </c>
    </row>
    <row r="845" spans="1:10">
      <c r="A845">
        <v>2110120430</v>
      </c>
      <c r="B845">
        <v>60</v>
      </c>
      <c r="C845" t="s">
        <v>3789</v>
      </c>
      <c r="D845" t="s">
        <v>2618</v>
      </c>
      <c r="E845" s="2">
        <v>260</v>
      </c>
      <c r="F845" t="s">
        <v>2110</v>
      </c>
      <c r="G845">
        <v>2500030047</v>
      </c>
      <c r="H845" t="s">
        <v>2005</v>
      </c>
      <c r="I845" t="s">
        <v>2598</v>
      </c>
      <c r="J845" s="2">
        <v>2</v>
      </c>
    </row>
    <row r="846" spans="1:10">
      <c r="A846">
        <v>2110120430</v>
      </c>
      <c r="B846">
        <v>70</v>
      </c>
      <c r="C846" t="s">
        <v>3789</v>
      </c>
      <c r="D846" t="s">
        <v>2618</v>
      </c>
      <c r="E846" s="2">
        <v>260</v>
      </c>
      <c r="F846" t="s">
        <v>2110</v>
      </c>
      <c r="G846">
        <v>2500150007</v>
      </c>
      <c r="H846" t="s">
        <v>6450</v>
      </c>
      <c r="I846" t="s">
        <v>3510</v>
      </c>
      <c r="J846" s="2">
        <v>1</v>
      </c>
    </row>
    <row r="847" spans="1:10">
      <c r="A847">
        <v>2110120430</v>
      </c>
      <c r="B847">
        <v>80</v>
      </c>
      <c r="C847" t="s">
        <v>3789</v>
      </c>
      <c r="D847" t="s">
        <v>2618</v>
      </c>
      <c r="E847" s="2">
        <v>260</v>
      </c>
      <c r="F847" t="s">
        <v>2110</v>
      </c>
      <c r="G847">
        <v>2500150004</v>
      </c>
      <c r="H847" t="s">
        <v>1732</v>
      </c>
      <c r="I847" t="s">
        <v>2598</v>
      </c>
      <c r="J847" s="2">
        <v>1</v>
      </c>
    </row>
    <row r="848" spans="1:10">
      <c r="A848">
        <v>2110120430</v>
      </c>
      <c r="B848">
        <v>90</v>
      </c>
      <c r="C848" t="s">
        <v>3789</v>
      </c>
      <c r="D848" t="s">
        <v>2618</v>
      </c>
      <c r="E848" s="2">
        <v>260</v>
      </c>
      <c r="F848" t="s">
        <v>2110</v>
      </c>
      <c r="G848">
        <v>2500090019</v>
      </c>
      <c r="H848" t="s">
        <v>7906</v>
      </c>
      <c r="I848" t="s">
        <v>2598</v>
      </c>
      <c r="J848" s="2">
        <v>22</v>
      </c>
    </row>
    <row r="849" spans="1:10">
      <c r="A849">
        <v>2110120433</v>
      </c>
      <c r="B849">
        <v>10</v>
      </c>
      <c r="C849" t="s">
        <v>919</v>
      </c>
      <c r="D849" t="s">
        <v>3790</v>
      </c>
      <c r="E849" s="2">
        <v>710</v>
      </c>
      <c r="F849" t="s">
        <v>2110</v>
      </c>
      <c r="G849">
        <v>2000630064</v>
      </c>
      <c r="H849" t="s">
        <v>3320</v>
      </c>
      <c r="I849" t="s">
        <v>2598</v>
      </c>
      <c r="J849" s="2">
        <v>710</v>
      </c>
    </row>
    <row r="850" spans="1:10">
      <c r="A850">
        <v>2110120433</v>
      </c>
      <c r="B850">
        <v>20</v>
      </c>
      <c r="C850" t="s">
        <v>919</v>
      </c>
      <c r="D850" t="s">
        <v>3790</v>
      </c>
      <c r="E850" s="2">
        <v>710</v>
      </c>
      <c r="F850" t="s">
        <v>2110</v>
      </c>
      <c r="G850">
        <v>2000020075</v>
      </c>
      <c r="H850" t="s">
        <v>2613</v>
      </c>
      <c r="I850" t="s">
        <v>2598</v>
      </c>
      <c r="J850" s="2">
        <v>710</v>
      </c>
    </row>
    <row r="851" spans="1:10">
      <c r="A851">
        <v>2110120433</v>
      </c>
      <c r="B851">
        <v>30</v>
      </c>
      <c r="C851" t="s">
        <v>919</v>
      </c>
      <c r="D851" t="s">
        <v>3790</v>
      </c>
      <c r="E851" s="2">
        <v>710</v>
      </c>
      <c r="F851" t="s">
        <v>2110</v>
      </c>
      <c r="G851">
        <v>2320071477</v>
      </c>
      <c r="H851" t="s">
        <v>5330</v>
      </c>
      <c r="I851" t="s">
        <v>2598</v>
      </c>
      <c r="J851" s="2">
        <v>720</v>
      </c>
    </row>
    <row r="852" spans="1:10">
      <c r="A852">
        <v>2110120433</v>
      </c>
      <c r="B852">
        <v>40</v>
      </c>
      <c r="C852" t="s">
        <v>919</v>
      </c>
      <c r="D852" t="s">
        <v>3790</v>
      </c>
      <c r="E852" s="2">
        <v>710</v>
      </c>
      <c r="F852" t="s">
        <v>2110</v>
      </c>
      <c r="G852">
        <v>2500030220</v>
      </c>
      <c r="H852" t="s">
        <v>1760</v>
      </c>
      <c r="I852" t="s">
        <v>2598</v>
      </c>
      <c r="J852" s="2">
        <v>15</v>
      </c>
    </row>
    <row r="853" spans="1:10">
      <c r="A853">
        <v>2110120433</v>
      </c>
      <c r="B853">
        <v>50</v>
      </c>
      <c r="C853" t="s">
        <v>919</v>
      </c>
      <c r="D853" t="s">
        <v>3790</v>
      </c>
      <c r="E853" s="2">
        <v>710</v>
      </c>
      <c r="F853" t="s">
        <v>2110</v>
      </c>
      <c r="G853">
        <v>2500150007</v>
      </c>
      <c r="H853" t="s">
        <v>6450</v>
      </c>
      <c r="I853" t="s">
        <v>3510</v>
      </c>
      <c r="J853" s="2">
        <v>4</v>
      </c>
    </row>
    <row r="854" spans="1:10">
      <c r="A854">
        <v>2110120433</v>
      </c>
      <c r="B854">
        <v>60</v>
      </c>
      <c r="C854" t="s">
        <v>919</v>
      </c>
      <c r="D854" t="s">
        <v>3790</v>
      </c>
      <c r="E854" s="2">
        <v>710</v>
      </c>
      <c r="F854" t="s">
        <v>2110</v>
      </c>
      <c r="G854">
        <v>2500150004</v>
      </c>
      <c r="H854" t="s">
        <v>1732</v>
      </c>
      <c r="I854" t="s">
        <v>2598</v>
      </c>
      <c r="J854" s="2">
        <v>1</v>
      </c>
    </row>
    <row r="855" spans="1:10">
      <c r="A855">
        <v>2110120433</v>
      </c>
      <c r="B855">
        <v>70</v>
      </c>
      <c r="C855" t="s">
        <v>919</v>
      </c>
      <c r="D855" t="s">
        <v>3790</v>
      </c>
      <c r="E855" s="2">
        <v>710</v>
      </c>
      <c r="F855" t="s">
        <v>2110</v>
      </c>
      <c r="G855">
        <v>2500090019</v>
      </c>
      <c r="H855" t="s">
        <v>7906</v>
      </c>
      <c r="I855" t="s">
        <v>2598</v>
      </c>
      <c r="J855" s="2">
        <v>60</v>
      </c>
    </row>
    <row r="856" spans="1:10">
      <c r="A856">
        <v>2110120443</v>
      </c>
      <c r="B856">
        <v>10</v>
      </c>
      <c r="C856" t="s">
        <v>879</v>
      </c>
      <c r="D856" t="s">
        <v>2618</v>
      </c>
      <c r="E856" s="2">
        <v>1200</v>
      </c>
      <c r="G856">
        <v>2000050601</v>
      </c>
      <c r="H856" t="s">
        <v>2735</v>
      </c>
      <c r="I856" t="s">
        <v>2598</v>
      </c>
      <c r="J856" s="2">
        <v>1200</v>
      </c>
    </row>
    <row r="857" spans="1:10">
      <c r="A857">
        <v>2110120443</v>
      </c>
      <c r="B857">
        <v>20</v>
      </c>
      <c r="C857" t="s">
        <v>879</v>
      </c>
      <c r="D857" t="s">
        <v>2618</v>
      </c>
      <c r="E857" s="2">
        <v>1200</v>
      </c>
      <c r="G857">
        <v>2000050602</v>
      </c>
      <c r="H857" t="s">
        <v>2736</v>
      </c>
      <c r="I857" t="s">
        <v>2598</v>
      </c>
      <c r="J857" s="2">
        <v>1200</v>
      </c>
    </row>
    <row r="858" spans="1:10">
      <c r="A858">
        <v>2110120443</v>
      </c>
      <c r="B858">
        <v>30</v>
      </c>
      <c r="C858" t="s">
        <v>879</v>
      </c>
      <c r="D858" t="s">
        <v>2618</v>
      </c>
      <c r="E858" s="2">
        <v>1200</v>
      </c>
      <c r="G858">
        <v>2000050603</v>
      </c>
      <c r="H858" t="s">
        <v>2737</v>
      </c>
      <c r="I858" t="s">
        <v>2598</v>
      </c>
      <c r="J858" s="2">
        <v>1200</v>
      </c>
    </row>
    <row r="859" spans="1:10">
      <c r="A859">
        <v>2110120443</v>
      </c>
      <c r="B859">
        <v>40</v>
      </c>
      <c r="C859" t="s">
        <v>879</v>
      </c>
      <c r="D859" t="s">
        <v>2618</v>
      </c>
      <c r="E859" s="2">
        <v>1200</v>
      </c>
      <c r="G859">
        <v>2320050844</v>
      </c>
      <c r="H859" t="s">
        <v>5188</v>
      </c>
      <c r="I859" t="s">
        <v>2598</v>
      </c>
      <c r="J859" s="2">
        <v>1200</v>
      </c>
    </row>
    <row r="860" spans="1:10">
      <c r="A860">
        <v>2110120443</v>
      </c>
      <c r="B860">
        <v>50</v>
      </c>
      <c r="C860" t="s">
        <v>879</v>
      </c>
      <c r="D860" t="s">
        <v>2618</v>
      </c>
      <c r="E860" s="2">
        <v>1200</v>
      </c>
      <c r="G860">
        <v>2500030226</v>
      </c>
      <c r="H860" t="s">
        <v>1813</v>
      </c>
      <c r="I860" t="s">
        <v>2598</v>
      </c>
      <c r="J860" s="2">
        <v>20</v>
      </c>
    </row>
    <row r="861" spans="1:10">
      <c r="A861">
        <v>2140010024</v>
      </c>
      <c r="B861">
        <v>10</v>
      </c>
      <c r="C861" t="s">
        <v>83</v>
      </c>
      <c r="D861" t="s">
        <v>2598</v>
      </c>
      <c r="E861" s="2">
        <v>100000</v>
      </c>
      <c r="F861" t="s">
        <v>1254</v>
      </c>
      <c r="G861">
        <v>2310310001</v>
      </c>
      <c r="H861" t="s">
        <v>1256</v>
      </c>
      <c r="I861" t="s">
        <v>4407</v>
      </c>
      <c r="J861" s="2">
        <v>1446.2830957230144</v>
      </c>
    </row>
    <row r="862" spans="1:10">
      <c r="A862">
        <v>2140010024</v>
      </c>
      <c r="B862">
        <v>20</v>
      </c>
      <c r="C862" t="s">
        <v>83</v>
      </c>
      <c r="D862" t="s">
        <v>2598</v>
      </c>
      <c r="E862" s="2">
        <v>100000</v>
      </c>
      <c r="F862" t="s">
        <v>1254</v>
      </c>
      <c r="G862">
        <v>2310310002</v>
      </c>
      <c r="H862" t="s">
        <v>1255</v>
      </c>
      <c r="I862" t="s">
        <v>4407</v>
      </c>
      <c r="J862" s="2">
        <v>16.038696537678206</v>
      </c>
    </row>
    <row r="863" spans="1:10">
      <c r="A863">
        <v>2140010024</v>
      </c>
      <c r="B863">
        <v>30</v>
      </c>
      <c r="C863" t="s">
        <v>83</v>
      </c>
      <c r="D863" t="s">
        <v>2598</v>
      </c>
      <c r="E863" s="2">
        <v>100000</v>
      </c>
      <c r="F863" t="s">
        <v>1254</v>
      </c>
      <c r="G863">
        <v>2320050508</v>
      </c>
      <c r="H863" t="s">
        <v>1729</v>
      </c>
      <c r="I863" t="s">
        <v>2598</v>
      </c>
      <c r="J863" s="2">
        <v>2510.1832993890021</v>
      </c>
    </row>
    <row r="864" spans="1:10">
      <c r="A864">
        <v>2140010024</v>
      </c>
      <c r="B864">
        <v>40</v>
      </c>
      <c r="C864" t="s">
        <v>83</v>
      </c>
      <c r="D864" t="s">
        <v>2598</v>
      </c>
      <c r="E864" s="2">
        <v>100000</v>
      </c>
      <c r="F864" t="s">
        <v>1254</v>
      </c>
      <c r="G864">
        <v>2500030118</v>
      </c>
      <c r="H864" t="s">
        <v>1730</v>
      </c>
      <c r="I864" t="s">
        <v>2598</v>
      </c>
      <c r="J864" s="2">
        <v>123.47250509164971</v>
      </c>
    </row>
    <row r="865" spans="1:10">
      <c r="A865">
        <v>2140010024</v>
      </c>
      <c r="B865">
        <v>50</v>
      </c>
      <c r="C865" t="s">
        <v>83</v>
      </c>
      <c r="D865" t="s">
        <v>2598</v>
      </c>
      <c r="E865" s="2">
        <v>100000</v>
      </c>
      <c r="F865" t="s">
        <v>1254</v>
      </c>
      <c r="G865">
        <v>2500150004</v>
      </c>
      <c r="H865" t="s">
        <v>1732</v>
      </c>
      <c r="I865" t="s">
        <v>2598</v>
      </c>
      <c r="J865" s="2">
        <v>1.2729124236252547</v>
      </c>
    </row>
    <row r="866" spans="1:10">
      <c r="A866">
        <v>2140010024</v>
      </c>
      <c r="B866">
        <v>60</v>
      </c>
      <c r="C866" t="s">
        <v>83</v>
      </c>
      <c r="D866" t="s">
        <v>2598</v>
      </c>
      <c r="E866" s="2">
        <v>100000</v>
      </c>
      <c r="F866" t="s">
        <v>1254</v>
      </c>
      <c r="G866">
        <v>2600045244</v>
      </c>
      <c r="H866" t="s">
        <v>1731</v>
      </c>
      <c r="I866" t="s">
        <v>2598</v>
      </c>
      <c r="J866" s="2">
        <v>6.3645621181262726</v>
      </c>
    </row>
    <row r="867" spans="1:10">
      <c r="A867">
        <v>2140040002</v>
      </c>
      <c r="B867">
        <v>10</v>
      </c>
      <c r="C867" t="s">
        <v>255</v>
      </c>
      <c r="D867" t="s">
        <v>2598</v>
      </c>
      <c r="E867" s="2">
        <v>120000</v>
      </c>
      <c r="F867" t="s">
        <v>1244</v>
      </c>
      <c r="G867">
        <v>2310250019</v>
      </c>
      <c r="H867" t="s">
        <v>189</v>
      </c>
      <c r="I867" t="s">
        <v>2598</v>
      </c>
      <c r="J867" s="2">
        <v>20000</v>
      </c>
    </row>
    <row r="868" spans="1:10">
      <c r="A868">
        <v>2140040002</v>
      </c>
      <c r="B868">
        <v>20</v>
      </c>
      <c r="C868" t="s">
        <v>255</v>
      </c>
      <c r="D868" t="s">
        <v>2598</v>
      </c>
      <c r="E868" s="2">
        <v>120000</v>
      </c>
      <c r="F868" t="s">
        <v>1244</v>
      </c>
      <c r="G868">
        <v>2310250021</v>
      </c>
      <c r="H868" t="s">
        <v>185</v>
      </c>
      <c r="I868" t="s">
        <v>2598</v>
      </c>
      <c r="J868" s="2">
        <v>20000</v>
      </c>
    </row>
    <row r="869" spans="1:10">
      <c r="A869">
        <v>2140040002</v>
      </c>
      <c r="B869">
        <v>30</v>
      </c>
      <c r="C869" t="s">
        <v>255</v>
      </c>
      <c r="D869" t="s">
        <v>2598</v>
      </c>
      <c r="E869" s="2">
        <v>120000</v>
      </c>
      <c r="F869" t="s">
        <v>1244</v>
      </c>
      <c r="G869">
        <v>2310250022</v>
      </c>
      <c r="H869" t="s">
        <v>186</v>
      </c>
      <c r="I869" t="s">
        <v>2598</v>
      </c>
      <c r="J869" s="2">
        <v>20000</v>
      </c>
    </row>
    <row r="870" spans="1:10">
      <c r="A870">
        <v>2140040002</v>
      </c>
      <c r="B870">
        <v>40</v>
      </c>
      <c r="C870" t="s">
        <v>255</v>
      </c>
      <c r="D870" t="s">
        <v>2598</v>
      </c>
      <c r="E870" s="2">
        <v>120000</v>
      </c>
      <c r="F870" t="s">
        <v>1244</v>
      </c>
      <c r="G870">
        <v>2310250030</v>
      </c>
      <c r="H870" t="s">
        <v>188</v>
      </c>
      <c r="I870" t="s">
        <v>2598</v>
      </c>
      <c r="J870" s="2">
        <v>20000</v>
      </c>
    </row>
    <row r="871" spans="1:10">
      <c r="A871">
        <v>2140040002</v>
      </c>
      <c r="B871">
        <v>50</v>
      </c>
      <c r="C871" t="s">
        <v>255</v>
      </c>
      <c r="D871" t="s">
        <v>2598</v>
      </c>
      <c r="E871" s="2">
        <v>120000</v>
      </c>
      <c r="F871" t="s">
        <v>1244</v>
      </c>
      <c r="G871">
        <v>2310250031</v>
      </c>
      <c r="H871" t="s">
        <v>187</v>
      </c>
      <c r="I871" t="s">
        <v>2598</v>
      </c>
      <c r="J871" s="2">
        <v>20000</v>
      </c>
    </row>
    <row r="872" spans="1:10">
      <c r="A872">
        <v>2140040002</v>
      </c>
      <c r="B872">
        <v>60</v>
      </c>
      <c r="C872" t="s">
        <v>255</v>
      </c>
      <c r="D872" t="s">
        <v>2598</v>
      </c>
      <c r="E872" s="2">
        <v>120000</v>
      </c>
      <c r="F872" t="s">
        <v>1244</v>
      </c>
      <c r="G872">
        <v>2310250032</v>
      </c>
      <c r="H872" t="s">
        <v>180</v>
      </c>
      <c r="I872" t="s">
        <v>2598</v>
      </c>
      <c r="J872" s="2">
        <v>20000</v>
      </c>
    </row>
    <row r="873" spans="1:10">
      <c r="A873">
        <v>2140040002</v>
      </c>
      <c r="B873">
        <v>70</v>
      </c>
      <c r="C873" t="s">
        <v>255</v>
      </c>
      <c r="D873" t="s">
        <v>2598</v>
      </c>
      <c r="E873" s="2">
        <v>120000</v>
      </c>
      <c r="F873" t="s">
        <v>1244</v>
      </c>
      <c r="G873">
        <v>2500030284</v>
      </c>
      <c r="H873" t="s">
        <v>1804</v>
      </c>
      <c r="I873" t="s">
        <v>2598</v>
      </c>
      <c r="J873" s="2">
        <v>836</v>
      </c>
    </row>
    <row r="874" spans="1:10">
      <c r="A874">
        <v>2140040002</v>
      </c>
      <c r="B874">
        <v>80</v>
      </c>
      <c r="C874" t="s">
        <v>255</v>
      </c>
      <c r="D874" t="s">
        <v>2598</v>
      </c>
      <c r="E874" s="2">
        <v>120000</v>
      </c>
      <c r="F874" t="s">
        <v>1244</v>
      </c>
      <c r="G874">
        <v>2500110024</v>
      </c>
      <c r="H874" t="s">
        <v>1793</v>
      </c>
      <c r="I874" t="s">
        <v>4407</v>
      </c>
      <c r="J874" s="2">
        <v>35</v>
      </c>
    </row>
    <row r="875" spans="1:10">
      <c r="A875">
        <v>2140040017</v>
      </c>
      <c r="B875">
        <v>10</v>
      </c>
      <c r="C875" t="s">
        <v>900</v>
      </c>
      <c r="D875" t="s">
        <v>2598</v>
      </c>
      <c r="E875" s="2">
        <v>120000</v>
      </c>
      <c r="F875" t="s">
        <v>1244</v>
      </c>
      <c r="G875">
        <v>2310250039</v>
      </c>
      <c r="H875" t="s">
        <v>799</v>
      </c>
      <c r="I875" t="s">
        <v>2598</v>
      </c>
      <c r="J875" s="2">
        <v>20000</v>
      </c>
    </row>
    <row r="876" spans="1:10">
      <c r="A876">
        <v>2140040017</v>
      </c>
      <c r="B876">
        <v>20</v>
      </c>
      <c r="C876" t="s">
        <v>900</v>
      </c>
      <c r="D876" t="s">
        <v>2598</v>
      </c>
      <c r="E876" s="2">
        <v>120000</v>
      </c>
      <c r="F876" t="s">
        <v>1244</v>
      </c>
      <c r="G876">
        <v>2310250040</v>
      </c>
      <c r="H876" t="s">
        <v>801</v>
      </c>
      <c r="I876" t="s">
        <v>2598</v>
      </c>
      <c r="J876" s="2">
        <v>20000</v>
      </c>
    </row>
    <row r="877" spans="1:10">
      <c r="A877">
        <v>2140040017</v>
      </c>
      <c r="B877">
        <v>30</v>
      </c>
      <c r="C877" t="s">
        <v>900</v>
      </c>
      <c r="D877" t="s">
        <v>2598</v>
      </c>
      <c r="E877" s="2">
        <v>120000</v>
      </c>
      <c r="F877" t="s">
        <v>1244</v>
      </c>
      <c r="G877">
        <v>2310250041</v>
      </c>
      <c r="H877" t="s">
        <v>800</v>
      </c>
      <c r="I877" t="s">
        <v>2598</v>
      </c>
      <c r="J877" s="2">
        <v>20000</v>
      </c>
    </row>
    <row r="878" spans="1:10">
      <c r="A878">
        <v>2140040017</v>
      </c>
      <c r="B878">
        <v>40</v>
      </c>
      <c r="C878" t="s">
        <v>900</v>
      </c>
      <c r="D878" t="s">
        <v>2598</v>
      </c>
      <c r="E878" s="2">
        <v>120000</v>
      </c>
      <c r="F878" t="s">
        <v>1244</v>
      </c>
      <c r="G878">
        <v>2310250042</v>
      </c>
      <c r="H878" t="s">
        <v>787</v>
      </c>
      <c r="I878" t="s">
        <v>2598</v>
      </c>
      <c r="J878" s="2">
        <v>20000</v>
      </c>
    </row>
    <row r="879" spans="1:10">
      <c r="A879">
        <v>2140040017</v>
      </c>
      <c r="B879">
        <v>50</v>
      </c>
      <c r="C879" t="s">
        <v>900</v>
      </c>
      <c r="D879" t="s">
        <v>2598</v>
      </c>
      <c r="E879" s="2">
        <v>120000</v>
      </c>
      <c r="F879" t="s">
        <v>1244</v>
      </c>
      <c r="G879">
        <v>2310250043</v>
      </c>
      <c r="H879" t="s">
        <v>802</v>
      </c>
      <c r="I879" t="s">
        <v>2598</v>
      </c>
      <c r="J879" s="2">
        <v>20000</v>
      </c>
    </row>
    <row r="880" spans="1:10">
      <c r="A880">
        <v>2140040017</v>
      </c>
      <c r="B880">
        <v>60</v>
      </c>
      <c r="C880" t="s">
        <v>900</v>
      </c>
      <c r="D880" t="s">
        <v>2598</v>
      </c>
      <c r="E880" s="2">
        <v>120000</v>
      </c>
      <c r="F880" t="s">
        <v>1244</v>
      </c>
      <c r="G880">
        <v>2310250044</v>
      </c>
      <c r="H880" t="s">
        <v>786</v>
      </c>
      <c r="I880" t="s">
        <v>2598</v>
      </c>
      <c r="J880" s="2">
        <v>20000</v>
      </c>
    </row>
    <row r="881" spans="1:10">
      <c r="A881">
        <v>2140040017</v>
      </c>
      <c r="B881">
        <v>70</v>
      </c>
      <c r="C881" t="s">
        <v>900</v>
      </c>
      <c r="D881" t="s">
        <v>2598</v>
      </c>
      <c r="E881" s="2">
        <v>120000</v>
      </c>
      <c r="F881" t="s">
        <v>1244</v>
      </c>
      <c r="G881">
        <v>2500030284</v>
      </c>
      <c r="H881" t="s">
        <v>1804</v>
      </c>
      <c r="I881" t="s">
        <v>2598</v>
      </c>
      <c r="J881" s="2">
        <v>83</v>
      </c>
    </row>
    <row r="882" spans="1:10">
      <c r="A882">
        <v>2140040017</v>
      </c>
      <c r="B882">
        <v>80</v>
      </c>
      <c r="C882" t="s">
        <v>900</v>
      </c>
      <c r="D882" t="s">
        <v>2598</v>
      </c>
      <c r="E882" s="2">
        <v>120000</v>
      </c>
      <c r="F882" t="s">
        <v>1244</v>
      </c>
      <c r="G882">
        <v>2500110024</v>
      </c>
      <c r="H882" t="s">
        <v>1793</v>
      </c>
      <c r="I882" t="s">
        <v>4407</v>
      </c>
      <c r="J882" s="2">
        <v>27</v>
      </c>
    </row>
    <row r="883" spans="1:10">
      <c r="A883">
        <v>2140040018</v>
      </c>
      <c r="B883">
        <v>10</v>
      </c>
      <c r="C883" t="s">
        <v>598</v>
      </c>
      <c r="D883" t="s">
        <v>2598</v>
      </c>
      <c r="E883" s="2">
        <v>120000</v>
      </c>
      <c r="F883" t="s">
        <v>1244</v>
      </c>
      <c r="G883">
        <v>2310250045</v>
      </c>
      <c r="H883" t="s">
        <v>557</v>
      </c>
      <c r="I883" t="s">
        <v>2598</v>
      </c>
      <c r="J883" s="2">
        <v>20000</v>
      </c>
    </row>
    <row r="884" spans="1:10">
      <c r="A884">
        <v>2140040018</v>
      </c>
      <c r="B884">
        <v>20</v>
      </c>
      <c r="C884" t="s">
        <v>598</v>
      </c>
      <c r="D884" t="s">
        <v>2598</v>
      </c>
      <c r="E884" s="2">
        <v>120000</v>
      </c>
      <c r="F884" t="s">
        <v>1244</v>
      </c>
      <c r="G884">
        <v>2310250046</v>
      </c>
      <c r="H884" t="s">
        <v>558</v>
      </c>
      <c r="I884" t="s">
        <v>2598</v>
      </c>
      <c r="J884" s="2">
        <v>20000</v>
      </c>
    </row>
    <row r="885" spans="1:10">
      <c r="A885">
        <v>2140040018</v>
      </c>
      <c r="B885">
        <v>30</v>
      </c>
      <c r="C885" t="s">
        <v>598</v>
      </c>
      <c r="D885" t="s">
        <v>2598</v>
      </c>
      <c r="E885" s="2">
        <v>120000</v>
      </c>
      <c r="F885" t="s">
        <v>1244</v>
      </c>
      <c r="G885">
        <v>2310250047</v>
      </c>
      <c r="H885" t="s">
        <v>559</v>
      </c>
      <c r="I885" t="s">
        <v>2598</v>
      </c>
      <c r="J885" s="2">
        <v>20000</v>
      </c>
    </row>
    <row r="886" spans="1:10">
      <c r="A886">
        <v>2140040018</v>
      </c>
      <c r="B886">
        <v>40</v>
      </c>
      <c r="C886" t="s">
        <v>598</v>
      </c>
      <c r="D886" t="s">
        <v>2598</v>
      </c>
      <c r="E886" s="2">
        <v>120000</v>
      </c>
      <c r="F886" t="s">
        <v>1244</v>
      </c>
      <c r="G886">
        <v>2310250048</v>
      </c>
      <c r="H886" t="s">
        <v>560</v>
      </c>
      <c r="I886" t="s">
        <v>2598</v>
      </c>
      <c r="J886" s="2">
        <v>20000</v>
      </c>
    </row>
    <row r="887" spans="1:10">
      <c r="A887">
        <v>2140040018</v>
      </c>
      <c r="B887">
        <v>50</v>
      </c>
      <c r="C887" t="s">
        <v>598</v>
      </c>
      <c r="D887" t="s">
        <v>2598</v>
      </c>
      <c r="E887" s="2">
        <v>120000</v>
      </c>
      <c r="F887" t="s">
        <v>1244</v>
      </c>
      <c r="G887">
        <v>2310250049</v>
      </c>
      <c r="H887" t="s">
        <v>562</v>
      </c>
      <c r="I887" t="s">
        <v>2598</v>
      </c>
      <c r="J887" s="2">
        <v>20000</v>
      </c>
    </row>
    <row r="888" spans="1:10">
      <c r="A888">
        <v>2140040018</v>
      </c>
      <c r="B888">
        <v>60</v>
      </c>
      <c r="C888" t="s">
        <v>598</v>
      </c>
      <c r="D888" t="s">
        <v>2598</v>
      </c>
      <c r="E888" s="2">
        <v>120000</v>
      </c>
      <c r="F888" t="s">
        <v>1244</v>
      </c>
      <c r="G888">
        <v>2310250050</v>
      </c>
      <c r="H888" t="s">
        <v>561</v>
      </c>
      <c r="I888" t="s">
        <v>2598</v>
      </c>
      <c r="J888" s="2">
        <v>20000</v>
      </c>
    </row>
    <row r="889" spans="1:10">
      <c r="A889">
        <v>2140040018</v>
      </c>
      <c r="B889">
        <v>70</v>
      </c>
      <c r="C889" t="s">
        <v>598</v>
      </c>
      <c r="D889" t="s">
        <v>2598</v>
      </c>
      <c r="E889" s="2">
        <v>120000</v>
      </c>
      <c r="F889" t="s">
        <v>1244</v>
      </c>
      <c r="G889">
        <v>2500030284</v>
      </c>
      <c r="H889" t="s">
        <v>1804</v>
      </c>
      <c r="I889" t="s">
        <v>2598</v>
      </c>
      <c r="J889" s="2">
        <v>836</v>
      </c>
    </row>
    <row r="890" spans="1:10">
      <c r="A890">
        <v>2140040018</v>
      </c>
      <c r="B890">
        <v>80</v>
      </c>
      <c r="C890" t="s">
        <v>598</v>
      </c>
      <c r="D890" t="s">
        <v>2598</v>
      </c>
      <c r="E890" s="2">
        <v>120000</v>
      </c>
      <c r="F890" t="s">
        <v>1244</v>
      </c>
      <c r="G890">
        <v>2500110024</v>
      </c>
      <c r="H890" t="s">
        <v>1793</v>
      </c>
      <c r="I890" t="s">
        <v>4407</v>
      </c>
      <c r="J890" s="2">
        <v>20</v>
      </c>
    </row>
    <row r="891" spans="1:10">
      <c r="A891">
        <v>2140120014</v>
      </c>
      <c r="B891">
        <v>10</v>
      </c>
      <c r="C891" t="s">
        <v>4575</v>
      </c>
      <c r="D891" t="s">
        <v>2598</v>
      </c>
      <c r="E891" s="2">
        <v>1000</v>
      </c>
      <c r="F891" t="s">
        <v>7910</v>
      </c>
      <c r="G891">
        <v>2310410001</v>
      </c>
      <c r="H891" t="s">
        <v>2521</v>
      </c>
      <c r="I891" t="s">
        <v>2598</v>
      </c>
      <c r="J891" s="2">
        <v>4000</v>
      </c>
    </row>
    <row r="892" spans="1:10">
      <c r="A892">
        <v>2140120014</v>
      </c>
      <c r="B892">
        <v>20</v>
      </c>
      <c r="C892" t="s">
        <v>4575</v>
      </c>
      <c r="D892" t="s">
        <v>2598</v>
      </c>
      <c r="E892" s="2">
        <v>1000</v>
      </c>
      <c r="F892" t="s">
        <v>7910</v>
      </c>
      <c r="G892">
        <v>2500090020</v>
      </c>
      <c r="H892" t="s">
        <v>6407</v>
      </c>
      <c r="I892" t="s">
        <v>2598</v>
      </c>
      <c r="J892" s="2">
        <v>1000</v>
      </c>
    </row>
    <row r="893" spans="1:10">
      <c r="A893">
        <v>2140120014</v>
      </c>
      <c r="B893">
        <v>30</v>
      </c>
      <c r="C893" t="s">
        <v>4575</v>
      </c>
      <c r="D893" t="s">
        <v>2598</v>
      </c>
      <c r="E893" s="2">
        <v>1000</v>
      </c>
      <c r="F893" t="s">
        <v>7910</v>
      </c>
      <c r="G893">
        <v>2320050311</v>
      </c>
      <c r="H893" t="s">
        <v>5081</v>
      </c>
      <c r="I893" t="s">
        <v>2598</v>
      </c>
      <c r="J893" s="2">
        <v>1000</v>
      </c>
    </row>
    <row r="894" spans="1:10">
      <c r="A894">
        <v>2140120014</v>
      </c>
      <c r="B894">
        <v>40</v>
      </c>
      <c r="C894" t="s">
        <v>4575</v>
      </c>
      <c r="D894" t="s">
        <v>2598</v>
      </c>
      <c r="E894" s="2">
        <v>1000</v>
      </c>
      <c r="F894" t="s">
        <v>7910</v>
      </c>
      <c r="G894">
        <v>2500030047</v>
      </c>
      <c r="H894" t="s">
        <v>2005</v>
      </c>
      <c r="I894" t="s">
        <v>2598</v>
      </c>
      <c r="J894" s="2">
        <v>167</v>
      </c>
    </row>
    <row r="895" spans="1:10">
      <c r="A895">
        <v>2140120014</v>
      </c>
      <c r="B895">
        <v>50</v>
      </c>
      <c r="C895" t="s">
        <v>4575</v>
      </c>
      <c r="D895" t="s">
        <v>2598</v>
      </c>
      <c r="E895" s="2">
        <v>1000</v>
      </c>
      <c r="F895" t="s">
        <v>7910</v>
      </c>
      <c r="G895">
        <v>2410090174</v>
      </c>
      <c r="H895" t="s">
        <v>7911</v>
      </c>
      <c r="I895" t="e">
        <v>#N/A</v>
      </c>
      <c r="J895" s="2">
        <v>0.18328</v>
      </c>
    </row>
    <row r="896" spans="1:10">
      <c r="A896">
        <v>2140120014</v>
      </c>
      <c r="B896">
        <v>60</v>
      </c>
      <c r="C896" t="s">
        <v>4575</v>
      </c>
      <c r="D896" t="s">
        <v>2598</v>
      </c>
      <c r="E896" s="2">
        <v>1000</v>
      </c>
      <c r="F896" t="s">
        <v>7910</v>
      </c>
      <c r="G896">
        <v>2410100007</v>
      </c>
      <c r="H896" t="s">
        <v>1721</v>
      </c>
      <c r="I896" t="s">
        <v>4407</v>
      </c>
      <c r="J896" s="2">
        <v>458.2</v>
      </c>
    </row>
    <row r="897" spans="1:10">
      <c r="A897">
        <v>2140150001</v>
      </c>
      <c r="B897">
        <v>10</v>
      </c>
      <c r="C897" t="s">
        <v>82</v>
      </c>
      <c r="D897" t="s">
        <v>2598</v>
      </c>
      <c r="E897" s="2">
        <v>150</v>
      </c>
      <c r="F897" t="s">
        <v>7912</v>
      </c>
      <c r="G897">
        <v>2410360013</v>
      </c>
      <c r="H897" t="s">
        <v>1642</v>
      </c>
      <c r="I897" t="s">
        <v>2598</v>
      </c>
      <c r="J897" s="2">
        <v>150</v>
      </c>
    </row>
    <row r="898" spans="1:10">
      <c r="A898">
        <v>2140150001</v>
      </c>
      <c r="B898">
        <v>20</v>
      </c>
      <c r="C898" t="s">
        <v>82</v>
      </c>
      <c r="D898" t="s">
        <v>2598</v>
      </c>
      <c r="E898" s="2">
        <v>150</v>
      </c>
      <c r="F898" t="s">
        <v>7912</v>
      </c>
      <c r="G898">
        <v>2410360001</v>
      </c>
      <c r="H898" t="s">
        <v>1644</v>
      </c>
      <c r="I898" t="s">
        <v>2598</v>
      </c>
      <c r="J898" s="2">
        <v>150</v>
      </c>
    </row>
    <row r="899" spans="1:10">
      <c r="A899">
        <v>2140150001</v>
      </c>
      <c r="B899">
        <v>30</v>
      </c>
      <c r="C899" t="s">
        <v>82</v>
      </c>
      <c r="D899" t="s">
        <v>2598</v>
      </c>
      <c r="E899" s="2">
        <v>150</v>
      </c>
      <c r="F899" t="s">
        <v>7912</v>
      </c>
      <c r="G899">
        <v>2410360012</v>
      </c>
      <c r="H899" t="s">
        <v>1645</v>
      </c>
      <c r="I899" t="s">
        <v>2598</v>
      </c>
      <c r="J899" s="2">
        <v>150</v>
      </c>
    </row>
    <row r="900" spans="1:10">
      <c r="A900">
        <v>2140150001</v>
      </c>
      <c r="B900">
        <v>40</v>
      </c>
      <c r="C900" t="s">
        <v>82</v>
      </c>
      <c r="D900" t="s">
        <v>2598</v>
      </c>
      <c r="E900" s="2">
        <v>150</v>
      </c>
      <c r="F900" t="s">
        <v>7912</v>
      </c>
      <c r="G900">
        <v>2410360014</v>
      </c>
      <c r="H900" t="s">
        <v>1646</v>
      </c>
      <c r="I900" t="s">
        <v>2598</v>
      </c>
      <c r="J900" s="2">
        <v>600</v>
      </c>
    </row>
    <row r="901" spans="1:10">
      <c r="A901">
        <v>2140150001</v>
      </c>
      <c r="B901">
        <v>50</v>
      </c>
      <c r="C901" t="s">
        <v>82</v>
      </c>
      <c r="D901" t="s">
        <v>2598</v>
      </c>
      <c r="E901" s="2">
        <v>150</v>
      </c>
      <c r="F901" t="s">
        <v>7912</v>
      </c>
      <c r="G901">
        <v>2410360011</v>
      </c>
      <c r="H901" t="s">
        <v>1647</v>
      </c>
      <c r="I901" t="s">
        <v>2598</v>
      </c>
      <c r="J901" s="2">
        <v>150</v>
      </c>
    </row>
    <row r="902" spans="1:10">
      <c r="A902">
        <v>2140150001</v>
      </c>
      <c r="B902">
        <v>60</v>
      </c>
      <c r="C902" t="s">
        <v>82</v>
      </c>
      <c r="D902" t="s">
        <v>2598</v>
      </c>
      <c r="E902" s="2">
        <v>150</v>
      </c>
      <c r="F902" t="s">
        <v>7912</v>
      </c>
      <c r="G902">
        <v>2500030216</v>
      </c>
      <c r="H902" t="s">
        <v>1648</v>
      </c>
      <c r="I902" t="s">
        <v>2598</v>
      </c>
      <c r="J902" s="2">
        <v>6.25</v>
      </c>
    </row>
    <row r="903" spans="1:10">
      <c r="A903">
        <v>2140170002</v>
      </c>
      <c r="B903">
        <v>10</v>
      </c>
      <c r="C903" t="s">
        <v>4582</v>
      </c>
      <c r="D903" t="s">
        <v>2598</v>
      </c>
      <c r="E903" s="2">
        <v>1000</v>
      </c>
      <c r="F903" t="s">
        <v>993</v>
      </c>
      <c r="G903">
        <v>2310410013</v>
      </c>
      <c r="H903" t="s">
        <v>2522</v>
      </c>
      <c r="I903" t="e">
        <v>#N/A</v>
      </c>
      <c r="J903" s="2">
        <v>1000</v>
      </c>
    </row>
    <row r="904" spans="1:10">
      <c r="A904">
        <v>2140170002</v>
      </c>
      <c r="B904">
        <v>20</v>
      </c>
      <c r="C904" t="s">
        <v>4582</v>
      </c>
      <c r="D904" t="s">
        <v>2598</v>
      </c>
      <c r="E904" s="2">
        <v>1000</v>
      </c>
      <c r="F904" t="s">
        <v>993</v>
      </c>
      <c r="G904">
        <v>2410290611</v>
      </c>
      <c r="H904" t="s">
        <v>1725</v>
      </c>
      <c r="I904" t="s">
        <v>2598</v>
      </c>
      <c r="J904" s="2">
        <v>1000</v>
      </c>
    </row>
    <row r="905" spans="1:10">
      <c r="A905">
        <v>2140170002</v>
      </c>
      <c r="B905">
        <v>30</v>
      </c>
      <c r="C905" t="s">
        <v>4582</v>
      </c>
      <c r="D905" t="s">
        <v>2598</v>
      </c>
      <c r="E905" s="2">
        <v>1000</v>
      </c>
      <c r="F905" t="s">
        <v>993</v>
      </c>
      <c r="G905">
        <v>2500030053</v>
      </c>
      <c r="H905" t="s">
        <v>1726</v>
      </c>
      <c r="I905" t="s">
        <v>2598</v>
      </c>
      <c r="J905" s="2">
        <v>40</v>
      </c>
    </row>
    <row r="906" spans="1:10">
      <c r="A906">
        <v>2140170002</v>
      </c>
      <c r="B906">
        <v>40</v>
      </c>
      <c r="C906" t="s">
        <v>4582</v>
      </c>
      <c r="D906" t="s">
        <v>2598</v>
      </c>
      <c r="E906" s="2">
        <v>1000</v>
      </c>
      <c r="F906" t="s">
        <v>993</v>
      </c>
      <c r="G906">
        <v>2410160010</v>
      </c>
      <c r="H906" t="s">
        <v>1727</v>
      </c>
      <c r="I906" t="s">
        <v>2598</v>
      </c>
      <c r="J906" s="2">
        <v>2000</v>
      </c>
    </row>
    <row r="907" spans="1:10">
      <c r="A907">
        <v>2140170003</v>
      </c>
      <c r="B907">
        <v>10</v>
      </c>
      <c r="C907" t="s">
        <v>688</v>
      </c>
      <c r="D907" t="s">
        <v>2598</v>
      </c>
      <c r="E907" s="2">
        <v>1000</v>
      </c>
      <c r="F907" t="s">
        <v>993</v>
      </c>
      <c r="G907">
        <v>2310410012</v>
      </c>
      <c r="H907" t="s">
        <v>617</v>
      </c>
      <c r="I907" t="s">
        <v>2598</v>
      </c>
      <c r="J907" s="2">
        <v>1000</v>
      </c>
    </row>
    <row r="908" spans="1:10">
      <c r="A908">
        <v>2140170003</v>
      </c>
      <c r="B908">
        <v>20</v>
      </c>
      <c r="C908" t="s">
        <v>688</v>
      </c>
      <c r="D908" t="s">
        <v>2598</v>
      </c>
      <c r="E908" s="2">
        <v>1000</v>
      </c>
      <c r="F908" t="s">
        <v>993</v>
      </c>
      <c r="G908">
        <v>2410290611</v>
      </c>
      <c r="H908" t="s">
        <v>1725</v>
      </c>
      <c r="I908" t="s">
        <v>2598</v>
      </c>
      <c r="J908" s="2">
        <v>1000</v>
      </c>
    </row>
    <row r="909" spans="1:10">
      <c r="A909">
        <v>2140170003</v>
      </c>
      <c r="B909">
        <v>30</v>
      </c>
      <c r="C909" t="s">
        <v>688</v>
      </c>
      <c r="D909" t="s">
        <v>2598</v>
      </c>
      <c r="E909" s="2">
        <v>1000</v>
      </c>
      <c r="F909" t="s">
        <v>993</v>
      </c>
      <c r="G909">
        <v>2500030053</v>
      </c>
      <c r="H909" t="s">
        <v>1726</v>
      </c>
      <c r="I909" t="s">
        <v>2598</v>
      </c>
      <c r="J909" s="2">
        <v>40</v>
      </c>
    </row>
    <row r="910" spans="1:10">
      <c r="A910">
        <v>2140170003</v>
      </c>
      <c r="B910">
        <v>40</v>
      </c>
      <c r="C910" t="s">
        <v>688</v>
      </c>
      <c r="D910" t="s">
        <v>2598</v>
      </c>
      <c r="E910" s="2">
        <v>1000</v>
      </c>
      <c r="F910" t="s">
        <v>993</v>
      </c>
      <c r="G910">
        <v>2410160010</v>
      </c>
      <c r="H910" t="s">
        <v>1727</v>
      </c>
      <c r="I910" t="s">
        <v>2598</v>
      </c>
      <c r="J910" s="2">
        <v>2000</v>
      </c>
    </row>
    <row r="911" spans="1:10">
      <c r="A911">
        <v>2140170004</v>
      </c>
      <c r="B911">
        <v>10</v>
      </c>
      <c r="C911" t="s">
        <v>7913</v>
      </c>
      <c r="D911" t="s">
        <v>2598</v>
      </c>
      <c r="E911" s="2">
        <v>1000</v>
      </c>
      <c r="F911" t="s">
        <v>993</v>
      </c>
      <c r="G911">
        <v>2310410014</v>
      </c>
      <c r="H911" t="s">
        <v>2524</v>
      </c>
      <c r="I911" t="e">
        <v>#N/A</v>
      </c>
      <c r="J911" s="2">
        <v>1000</v>
      </c>
    </row>
    <row r="912" spans="1:10">
      <c r="A912">
        <v>2140170004</v>
      </c>
      <c r="B912">
        <v>20</v>
      </c>
      <c r="C912" t="s">
        <v>7913</v>
      </c>
      <c r="D912" t="s">
        <v>2598</v>
      </c>
      <c r="E912" s="2">
        <v>1000</v>
      </c>
      <c r="F912" t="s">
        <v>993</v>
      </c>
      <c r="G912">
        <v>2410290611</v>
      </c>
      <c r="H912" t="s">
        <v>1725</v>
      </c>
      <c r="I912" t="s">
        <v>2598</v>
      </c>
      <c r="J912" s="2">
        <v>1000</v>
      </c>
    </row>
    <row r="913" spans="1:10">
      <c r="A913">
        <v>2140170004</v>
      </c>
      <c r="B913">
        <v>30</v>
      </c>
      <c r="C913" t="s">
        <v>7913</v>
      </c>
      <c r="D913" t="s">
        <v>2598</v>
      </c>
      <c r="E913" s="2">
        <v>1000</v>
      </c>
      <c r="F913" t="s">
        <v>993</v>
      </c>
      <c r="G913">
        <v>2500030053</v>
      </c>
      <c r="H913" t="s">
        <v>1726</v>
      </c>
      <c r="I913" t="s">
        <v>2598</v>
      </c>
      <c r="J913" s="2">
        <v>40</v>
      </c>
    </row>
    <row r="914" spans="1:10">
      <c r="A914">
        <v>2140170004</v>
      </c>
      <c r="B914">
        <v>40</v>
      </c>
      <c r="C914" t="s">
        <v>7913</v>
      </c>
      <c r="D914" t="s">
        <v>2598</v>
      </c>
      <c r="E914" s="2">
        <v>1000</v>
      </c>
      <c r="F914" t="s">
        <v>993</v>
      </c>
      <c r="G914">
        <v>2410160010</v>
      </c>
      <c r="H914" t="s">
        <v>1727</v>
      </c>
      <c r="I914" t="s">
        <v>2598</v>
      </c>
      <c r="J914" s="2">
        <v>2000</v>
      </c>
    </row>
    <row r="915" spans="1:10">
      <c r="A915">
        <v>2140170005</v>
      </c>
      <c r="B915">
        <v>10</v>
      </c>
      <c r="C915" t="s">
        <v>4583</v>
      </c>
      <c r="D915" t="s">
        <v>2598</v>
      </c>
      <c r="E915" s="2">
        <v>1000</v>
      </c>
      <c r="F915" t="s">
        <v>993</v>
      </c>
      <c r="G915">
        <v>2310410015</v>
      </c>
      <c r="H915" t="s">
        <v>2523</v>
      </c>
      <c r="I915" t="e">
        <v>#N/A</v>
      </c>
      <c r="J915" s="2">
        <v>1000</v>
      </c>
    </row>
    <row r="916" spans="1:10">
      <c r="A916">
        <v>2140170005</v>
      </c>
      <c r="B916">
        <v>20</v>
      </c>
      <c r="C916" t="s">
        <v>4583</v>
      </c>
      <c r="D916" t="s">
        <v>2598</v>
      </c>
      <c r="E916" s="2">
        <v>1000</v>
      </c>
      <c r="F916" t="s">
        <v>993</v>
      </c>
      <c r="G916">
        <v>2410290611</v>
      </c>
      <c r="H916" t="s">
        <v>1725</v>
      </c>
      <c r="I916" t="s">
        <v>2598</v>
      </c>
      <c r="J916" s="2">
        <v>1000</v>
      </c>
    </row>
    <row r="917" spans="1:10">
      <c r="A917">
        <v>2140170005</v>
      </c>
      <c r="B917">
        <v>30</v>
      </c>
      <c r="C917" t="s">
        <v>4583</v>
      </c>
      <c r="D917" t="s">
        <v>2598</v>
      </c>
      <c r="E917" s="2">
        <v>1000</v>
      </c>
      <c r="F917" t="s">
        <v>993</v>
      </c>
      <c r="G917">
        <v>2500030053</v>
      </c>
      <c r="H917" t="s">
        <v>1726</v>
      </c>
      <c r="I917" t="s">
        <v>2598</v>
      </c>
      <c r="J917" s="2">
        <v>40</v>
      </c>
    </row>
    <row r="918" spans="1:10">
      <c r="A918">
        <v>2140170005</v>
      </c>
      <c r="B918">
        <v>40</v>
      </c>
      <c r="C918" t="s">
        <v>4583</v>
      </c>
      <c r="D918" t="s">
        <v>2598</v>
      </c>
      <c r="E918" s="2">
        <v>1000</v>
      </c>
      <c r="F918" t="s">
        <v>993</v>
      </c>
      <c r="G918">
        <v>2410160010</v>
      </c>
      <c r="H918" t="s">
        <v>1727</v>
      </c>
      <c r="I918" t="s">
        <v>2598</v>
      </c>
      <c r="J918" s="2">
        <v>2000</v>
      </c>
    </row>
    <row r="919" spans="1:10">
      <c r="A919">
        <v>2140180003</v>
      </c>
      <c r="B919">
        <v>10</v>
      </c>
      <c r="C919" t="s">
        <v>2063</v>
      </c>
      <c r="D919" t="s">
        <v>2598</v>
      </c>
      <c r="E919" s="2">
        <v>1200</v>
      </c>
      <c r="F919" t="s">
        <v>993</v>
      </c>
      <c r="G919">
        <v>2310440001</v>
      </c>
      <c r="H919" t="s">
        <v>1639</v>
      </c>
      <c r="I919" t="s">
        <v>2598</v>
      </c>
      <c r="J919" s="2">
        <v>200</v>
      </c>
    </row>
    <row r="920" spans="1:10">
      <c r="A920">
        <v>2140180003</v>
      </c>
      <c r="B920">
        <v>20</v>
      </c>
      <c r="C920" t="s">
        <v>2063</v>
      </c>
      <c r="D920" t="s">
        <v>2598</v>
      </c>
      <c r="E920" s="2">
        <v>1200</v>
      </c>
      <c r="F920" t="s">
        <v>993</v>
      </c>
      <c r="G920">
        <v>2320070514</v>
      </c>
      <c r="H920" t="s">
        <v>1945</v>
      </c>
      <c r="I920" t="s">
        <v>2598</v>
      </c>
      <c r="J920" s="2">
        <v>200</v>
      </c>
    </row>
    <row r="921" spans="1:10">
      <c r="A921">
        <v>2140180003</v>
      </c>
      <c r="B921">
        <v>30</v>
      </c>
      <c r="C921" t="s">
        <v>2063</v>
      </c>
      <c r="D921" t="s">
        <v>2598</v>
      </c>
      <c r="E921" s="2">
        <v>1200</v>
      </c>
      <c r="F921" t="s">
        <v>993</v>
      </c>
      <c r="G921">
        <v>2310440007</v>
      </c>
      <c r="H921" t="s">
        <v>1641</v>
      </c>
      <c r="I921" t="s">
        <v>2598</v>
      </c>
      <c r="J921" s="2">
        <v>400</v>
      </c>
    </row>
    <row r="922" spans="1:10">
      <c r="A922">
        <v>2140180003</v>
      </c>
      <c r="B922">
        <v>40</v>
      </c>
      <c r="C922" t="s">
        <v>2063</v>
      </c>
      <c r="D922" t="s">
        <v>2598</v>
      </c>
      <c r="E922" s="2">
        <v>1200</v>
      </c>
      <c r="F922" t="s">
        <v>993</v>
      </c>
      <c r="G922">
        <v>2320070515</v>
      </c>
      <c r="H922" t="s">
        <v>1946</v>
      </c>
      <c r="I922" t="s">
        <v>2598</v>
      </c>
      <c r="J922" s="2">
        <v>200</v>
      </c>
    </row>
    <row r="923" spans="1:10">
      <c r="A923">
        <v>2140180003</v>
      </c>
      <c r="B923">
        <v>50</v>
      </c>
      <c r="C923" t="s">
        <v>2063</v>
      </c>
      <c r="D923" t="s">
        <v>2598</v>
      </c>
      <c r="E923" s="2">
        <v>1200</v>
      </c>
      <c r="F923" t="s">
        <v>993</v>
      </c>
      <c r="G923">
        <v>2320070516</v>
      </c>
      <c r="H923" t="s">
        <v>1947</v>
      </c>
      <c r="I923" t="s">
        <v>2598</v>
      </c>
      <c r="J923" s="2">
        <v>200</v>
      </c>
    </row>
    <row r="924" spans="1:10">
      <c r="A924">
        <v>2140180003</v>
      </c>
      <c r="B924">
        <v>60</v>
      </c>
      <c r="C924" t="s">
        <v>2063</v>
      </c>
      <c r="D924" t="s">
        <v>2598</v>
      </c>
      <c r="E924" s="2">
        <v>1200</v>
      </c>
      <c r="F924" t="s">
        <v>993</v>
      </c>
      <c r="G924">
        <v>2310440004</v>
      </c>
      <c r="H924" t="s">
        <v>1640</v>
      </c>
      <c r="I924" t="s">
        <v>2598</v>
      </c>
      <c r="J924" s="2">
        <v>400</v>
      </c>
    </row>
    <row r="925" spans="1:10">
      <c r="A925">
        <v>2140180003</v>
      </c>
      <c r="B925">
        <v>70</v>
      </c>
      <c r="C925" t="s">
        <v>2063</v>
      </c>
      <c r="D925" t="s">
        <v>2598</v>
      </c>
      <c r="E925" s="2">
        <v>1200</v>
      </c>
      <c r="F925" t="s">
        <v>993</v>
      </c>
      <c r="G925">
        <v>2320070517</v>
      </c>
      <c r="H925" t="s">
        <v>1948</v>
      </c>
      <c r="I925" t="s">
        <v>2598</v>
      </c>
      <c r="J925" s="2">
        <v>200</v>
      </c>
    </row>
    <row r="926" spans="1:10">
      <c r="A926">
        <v>2140180003</v>
      </c>
      <c r="B926">
        <v>80</v>
      </c>
      <c r="C926" t="s">
        <v>2063</v>
      </c>
      <c r="D926" t="s">
        <v>2598</v>
      </c>
      <c r="E926" s="2">
        <v>1200</v>
      </c>
      <c r="F926" t="s">
        <v>993</v>
      </c>
      <c r="G926">
        <v>2320070519</v>
      </c>
      <c r="H926" t="s">
        <v>1950</v>
      </c>
      <c r="I926" t="s">
        <v>2598</v>
      </c>
      <c r="J926" s="2">
        <v>200</v>
      </c>
    </row>
    <row r="927" spans="1:10">
      <c r="A927">
        <v>2140180003</v>
      </c>
      <c r="B927">
        <v>90</v>
      </c>
      <c r="C927" t="s">
        <v>2063</v>
      </c>
      <c r="D927" t="s">
        <v>2598</v>
      </c>
      <c r="E927" s="2">
        <v>1200</v>
      </c>
      <c r="F927" t="s">
        <v>993</v>
      </c>
      <c r="G927">
        <v>2310440005</v>
      </c>
      <c r="H927" t="s">
        <v>2234</v>
      </c>
      <c r="I927" t="s">
        <v>2598</v>
      </c>
      <c r="J927" s="2">
        <v>200</v>
      </c>
    </row>
    <row r="928" spans="1:10">
      <c r="A928">
        <v>2140180003</v>
      </c>
      <c r="B928">
        <v>100</v>
      </c>
      <c r="C928" t="s">
        <v>2063</v>
      </c>
      <c r="D928" t="s">
        <v>2598</v>
      </c>
      <c r="E928" s="2">
        <v>1200</v>
      </c>
      <c r="F928" t="s">
        <v>993</v>
      </c>
      <c r="G928">
        <v>2320070518</v>
      </c>
      <c r="H928" t="s">
        <v>1949</v>
      </c>
      <c r="I928" t="s">
        <v>2598</v>
      </c>
      <c r="J928" s="2">
        <v>200</v>
      </c>
    </row>
    <row r="929" spans="1:10">
      <c r="A929">
        <v>2140180003</v>
      </c>
      <c r="B929">
        <v>110</v>
      </c>
      <c r="C929" t="s">
        <v>2063</v>
      </c>
      <c r="D929" t="s">
        <v>2598</v>
      </c>
      <c r="E929" s="2">
        <v>1200</v>
      </c>
      <c r="F929" t="s">
        <v>993</v>
      </c>
      <c r="G929">
        <v>2500100006</v>
      </c>
      <c r="H929" t="s">
        <v>1908</v>
      </c>
      <c r="I929" t="s">
        <v>4407</v>
      </c>
      <c r="J929" s="2">
        <v>60</v>
      </c>
    </row>
    <row r="930" spans="1:10">
      <c r="A930">
        <v>2140180003</v>
      </c>
      <c r="B930">
        <v>120</v>
      </c>
      <c r="C930" t="s">
        <v>2063</v>
      </c>
      <c r="D930" t="s">
        <v>2598</v>
      </c>
      <c r="E930" s="2">
        <v>1200</v>
      </c>
      <c r="F930" t="s">
        <v>993</v>
      </c>
      <c r="G930">
        <v>2500110030</v>
      </c>
      <c r="H930" t="s">
        <v>1909</v>
      </c>
      <c r="I930" t="s">
        <v>4407</v>
      </c>
      <c r="J930" s="2">
        <v>8</v>
      </c>
    </row>
    <row r="931" spans="1:10">
      <c r="A931">
        <v>2140180004</v>
      </c>
      <c r="B931">
        <v>10</v>
      </c>
      <c r="C931" t="s">
        <v>4585</v>
      </c>
      <c r="D931" t="s">
        <v>2598</v>
      </c>
      <c r="E931" s="2">
        <v>1000</v>
      </c>
      <c r="F931" t="s">
        <v>993</v>
      </c>
      <c r="G931">
        <v>2310440043</v>
      </c>
      <c r="H931" t="s">
        <v>2117</v>
      </c>
      <c r="I931" t="s">
        <v>2598</v>
      </c>
      <c r="J931" s="2">
        <v>2000</v>
      </c>
    </row>
    <row r="932" spans="1:10">
      <c r="A932">
        <v>2140180004</v>
      </c>
      <c r="B932">
        <v>20</v>
      </c>
      <c r="C932" t="s">
        <v>4585</v>
      </c>
      <c r="D932" t="s">
        <v>2598</v>
      </c>
      <c r="E932" s="2">
        <v>1000</v>
      </c>
      <c r="F932" t="s">
        <v>993</v>
      </c>
      <c r="G932">
        <v>2320070521</v>
      </c>
      <c r="H932" t="s">
        <v>1989</v>
      </c>
      <c r="I932" t="s">
        <v>2598</v>
      </c>
      <c r="J932" s="2">
        <v>1000</v>
      </c>
    </row>
    <row r="933" spans="1:10">
      <c r="A933">
        <v>2140180004</v>
      </c>
      <c r="B933">
        <v>30</v>
      </c>
      <c r="C933" t="s">
        <v>4585</v>
      </c>
      <c r="D933" t="s">
        <v>2598</v>
      </c>
      <c r="E933" s="2">
        <v>1000</v>
      </c>
      <c r="F933" t="s">
        <v>993</v>
      </c>
      <c r="G933">
        <v>2320070520</v>
      </c>
      <c r="H933" t="s">
        <v>1988</v>
      </c>
      <c r="I933" t="s">
        <v>2598</v>
      </c>
      <c r="J933" s="2">
        <v>1000</v>
      </c>
    </row>
    <row r="934" spans="1:10">
      <c r="A934">
        <v>2140180004</v>
      </c>
      <c r="B934">
        <v>40</v>
      </c>
      <c r="C934" t="s">
        <v>4585</v>
      </c>
      <c r="D934" t="s">
        <v>2598</v>
      </c>
      <c r="E934" s="2">
        <v>1000</v>
      </c>
      <c r="F934" t="s">
        <v>993</v>
      </c>
      <c r="G934">
        <v>2310440044</v>
      </c>
      <c r="H934" t="s">
        <v>2116</v>
      </c>
      <c r="I934" t="s">
        <v>2598</v>
      </c>
      <c r="J934" s="2">
        <v>4000</v>
      </c>
    </row>
    <row r="935" spans="1:10">
      <c r="A935">
        <v>2140180004</v>
      </c>
      <c r="B935">
        <v>50</v>
      </c>
      <c r="C935" t="s">
        <v>4585</v>
      </c>
      <c r="D935" t="s">
        <v>2598</v>
      </c>
      <c r="E935" s="2">
        <v>1000</v>
      </c>
      <c r="F935" t="s">
        <v>993</v>
      </c>
      <c r="G935">
        <v>2320070522</v>
      </c>
      <c r="H935" t="s">
        <v>1990</v>
      </c>
      <c r="I935" t="s">
        <v>2598</v>
      </c>
      <c r="J935" s="2">
        <v>1000</v>
      </c>
    </row>
    <row r="936" spans="1:10">
      <c r="A936">
        <v>2140180004</v>
      </c>
      <c r="B936">
        <v>60</v>
      </c>
      <c r="C936" t="s">
        <v>4585</v>
      </c>
      <c r="D936" t="s">
        <v>2598</v>
      </c>
      <c r="E936" s="2">
        <v>1000</v>
      </c>
      <c r="F936" t="s">
        <v>993</v>
      </c>
      <c r="G936">
        <v>2320070523</v>
      </c>
      <c r="H936" t="s">
        <v>1991</v>
      </c>
      <c r="I936" t="s">
        <v>2598</v>
      </c>
      <c r="J936" s="2">
        <v>1000</v>
      </c>
    </row>
    <row r="937" spans="1:10">
      <c r="A937">
        <v>2140180004</v>
      </c>
      <c r="B937">
        <v>70</v>
      </c>
      <c r="C937" t="s">
        <v>4585</v>
      </c>
      <c r="D937" t="s">
        <v>2598</v>
      </c>
      <c r="E937" s="2">
        <v>1000</v>
      </c>
      <c r="F937" t="s">
        <v>993</v>
      </c>
      <c r="G937">
        <v>2320070524</v>
      </c>
      <c r="H937" t="s">
        <v>1992</v>
      </c>
      <c r="I937" t="s">
        <v>2598</v>
      </c>
      <c r="J937" s="2">
        <v>1000</v>
      </c>
    </row>
    <row r="938" spans="1:10">
      <c r="A938">
        <v>2140180004</v>
      </c>
      <c r="B938">
        <v>80</v>
      </c>
      <c r="C938" t="s">
        <v>4585</v>
      </c>
      <c r="D938" t="s">
        <v>2598</v>
      </c>
      <c r="E938" s="2">
        <v>1000</v>
      </c>
      <c r="F938" t="s">
        <v>993</v>
      </c>
      <c r="G938">
        <v>2320070525</v>
      </c>
      <c r="H938" t="s">
        <v>1993</v>
      </c>
      <c r="I938" t="s">
        <v>2598</v>
      </c>
      <c r="J938" s="2">
        <v>1000</v>
      </c>
    </row>
    <row r="939" spans="1:10">
      <c r="A939">
        <v>2140180004</v>
      </c>
      <c r="B939">
        <v>90</v>
      </c>
      <c r="C939" t="s">
        <v>4585</v>
      </c>
      <c r="D939" t="s">
        <v>2598</v>
      </c>
      <c r="E939" s="2">
        <v>1000</v>
      </c>
      <c r="F939" t="s">
        <v>993</v>
      </c>
      <c r="G939">
        <v>2500100006</v>
      </c>
      <c r="H939" t="s">
        <v>1908</v>
      </c>
      <c r="I939" t="s">
        <v>4407</v>
      </c>
      <c r="J939" s="2">
        <v>50</v>
      </c>
    </row>
    <row r="940" spans="1:10">
      <c r="A940">
        <v>2140180004</v>
      </c>
      <c r="B940">
        <v>100</v>
      </c>
      <c r="C940" t="s">
        <v>4585</v>
      </c>
      <c r="D940" t="s">
        <v>2598</v>
      </c>
      <c r="E940" s="2">
        <v>1000</v>
      </c>
      <c r="F940" t="s">
        <v>993</v>
      </c>
      <c r="G940">
        <v>2500110030</v>
      </c>
      <c r="H940" t="s">
        <v>1909</v>
      </c>
      <c r="I940" t="s">
        <v>4407</v>
      </c>
      <c r="J940" s="2">
        <v>6</v>
      </c>
    </row>
    <row r="941" spans="1:10">
      <c r="A941">
        <v>2140180019</v>
      </c>
      <c r="B941">
        <v>10</v>
      </c>
      <c r="C941" t="s">
        <v>4588</v>
      </c>
      <c r="D941" t="s">
        <v>2598</v>
      </c>
      <c r="E941" s="2">
        <v>1000</v>
      </c>
      <c r="F941" t="s">
        <v>993</v>
      </c>
      <c r="G941">
        <v>2310320236</v>
      </c>
      <c r="H941" t="s">
        <v>2325</v>
      </c>
      <c r="I941" t="s">
        <v>2598</v>
      </c>
      <c r="J941" s="2">
        <v>1000</v>
      </c>
    </row>
    <row r="942" spans="1:10">
      <c r="A942">
        <v>2140180019</v>
      </c>
      <c r="B942">
        <v>20</v>
      </c>
      <c r="C942" t="s">
        <v>4588</v>
      </c>
      <c r="D942" t="s">
        <v>2598</v>
      </c>
      <c r="E942" s="2">
        <v>1000</v>
      </c>
      <c r="F942" t="s">
        <v>993</v>
      </c>
      <c r="G942">
        <v>2320071358</v>
      </c>
      <c r="H942" t="s">
        <v>5287</v>
      </c>
      <c r="I942" t="s">
        <v>2598</v>
      </c>
      <c r="J942" s="2">
        <v>1000</v>
      </c>
    </row>
    <row r="943" spans="1:10">
      <c r="A943">
        <v>2140180019</v>
      </c>
      <c r="B943">
        <v>30</v>
      </c>
      <c r="C943" t="s">
        <v>4588</v>
      </c>
      <c r="D943" t="s">
        <v>2598</v>
      </c>
      <c r="E943" s="2">
        <v>1000</v>
      </c>
      <c r="F943" t="s">
        <v>993</v>
      </c>
      <c r="G943">
        <v>2310320237</v>
      </c>
      <c r="H943" t="s">
        <v>2324</v>
      </c>
      <c r="I943" t="s">
        <v>2598</v>
      </c>
      <c r="J943" s="2">
        <v>2000</v>
      </c>
    </row>
    <row r="944" spans="1:10">
      <c r="A944">
        <v>2140180019</v>
      </c>
      <c r="B944">
        <v>40</v>
      </c>
      <c r="C944" t="s">
        <v>4588</v>
      </c>
      <c r="D944" t="s">
        <v>2598</v>
      </c>
      <c r="E944" s="2">
        <v>1000</v>
      </c>
      <c r="F944" t="s">
        <v>993</v>
      </c>
      <c r="G944">
        <v>2320071359</v>
      </c>
      <c r="H944" t="s">
        <v>5288</v>
      </c>
      <c r="I944" t="s">
        <v>2598</v>
      </c>
      <c r="J944" s="2">
        <v>1000</v>
      </c>
    </row>
    <row r="945" spans="1:10">
      <c r="A945">
        <v>2140180019</v>
      </c>
      <c r="B945">
        <v>50</v>
      </c>
      <c r="C945" t="s">
        <v>4588</v>
      </c>
      <c r="D945" t="s">
        <v>2598</v>
      </c>
      <c r="E945" s="2">
        <v>1000</v>
      </c>
      <c r="F945" t="s">
        <v>993</v>
      </c>
      <c r="G945">
        <v>2320071360</v>
      </c>
      <c r="H945" t="s">
        <v>5289</v>
      </c>
      <c r="I945" t="s">
        <v>2598</v>
      </c>
      <c r="J945" s="2">
        <v>1000</v>
      </c>
    </row>
    <row r="946" spans="1:10">
      <c r="A946">
        <v>2140180019</v>
      </c>
      <c r="B946">
        <v>60</v>
      </c>
      <c r="C946" t="s">
        <v>4588</v>
      </c>
      <c r="D946" t="s">
        <v>2598</v>
      </c>
      <c r="E946" s="2">
        <v>1000</v>
      </c>
      <c r="F946" t="s">
        <v>993</v>
      </c>
      <c r="G946">
        <v>2310320399</v>
      </c>
      <c r="H946" t="s">
        <v>2355</v>
      </c>
      <c r="I946" t="s">
        <v>2598</v>
      </c>
      <c r="J946" s="2">
        <v>1000</v>
      </c>
    </row>
    <row r="947" spans="1:10">
      <c r="A947">
        <v>2140180019</v>
      </c>
      <c r="B947">
        <v>70</v>
      </c>
      <c r="C947" t="s">
        <v>4588</v>
      </c>
      <c r="D947" t="s">
        <v>2598</v>
      </c>
      <c r="E947" s="2">
        <v>1000</v>
      </c>
      <c r="F947" t="s">
        <v>993</v>
      </c>
      <c r="G947">
        <v>2310440041</v>
      </c>
      <c r="H947" t="s">
        <v>2114</v>
      </c>
      <c r="I947" t="s">
        <v>2598</v>
      </c>
      <c r="J947" s="2">
        <v>1000</v>
      </c>
    </row>
    <row r="948" spans="1:10">
      <c r="A948">
        <v>2140180019</v>
      </c>
      <c r="B948">
        <v>80</v>
      </c>
      <c r="C948" t="s">
        <v>4588</v>
      </c>
      <c r="D948" t="s">
        <v>2598</v>
      </c>
      <c r="E948" s="2">
        <v>1000</v>
      </c>
      <c r="F948" t="s">
        <v>993</v>
      </c>
      <c r="G948">
        <v>2310440042</v>
      </c>
      <c r="H948" t="s">
        <v>2115</v>
      </c>
      <c r="I948" t="s">
        <v>2598</v>
      </c>
      <c r="J948" s="2">
        <v>1000</v>
      </c>
    </row>
    <row r="949" spans="1:10">
      <c r="A949">
        <v>2140180019</v>
      </c>
      <c r="B949">
        <v>90</v>
      </c>
      <c r="C949" t="s">
        <v>4588</v>
      </c>
      <c r="D949" t="s">
        <v>2598</v>
      </c>
      <c r="E949" s="2">
        <v>1000</v>
      </c>
      <c r="F949" t="s">
        <v>993</v>
      </c>
      <c r="G949">
        <v>2320071363</v>
      </c>
      <c r="H949" t="s">
        <v>5292</v>
      </c>
      <c r="I949" t="s">
        <v>2598</v>
      </c>
      <c r="J949" s="2">
        <v>1000</v>
      </c>
    </row>
    <row r="950" spans="1:10">
      <c r="A950">
        <v>2140180019</v>
      </c>
      <c r="B950">
        <v>100</v>
      </c>
      <c r="C950" t="s">
        <v>4588</v>
      </c>
      <c r="D950" t="s">
        <v>2598</v>
      </c>
      <c r="E950" s="2">
        <v>1000</v>
      </c>
      <c r="F950" t="s">
        <v>993</v>
      </c>
      <c r="G950">
        <v>2500100006</v>
      </c>
      <c r="H950" t="s">
        <v>1908</v>
      </c>
      <c r="I950" t="s">
        <v>4407</v>
      </c>
      <c r="J950" s="2">
        <v>50</v>
      </c>
    </row>
    <row r="951" spans="1:10">
      <c r="A951">
        <v>2140180019</v>
      </c>
      <c r="B951">
        <v>110</v>
      </c>
      <c r="C951" t="s">
        <v>4588</v>
      </c>
      <c r="D951" t="s">
        <v>2598</v>
      </c>
      <c r="E951" s="2">
        <v>1000</v>
      </c>
      <c r="F951" t="s">
        <v>993</v>
      </c>
      <c r="G951">
        <v>2500110030</v>
      </c>
      <c r="H951" t="s">
        <v>1909</v>
      </c>
      <c r="I951" t="s">
        <v>4407</v>
      </c>
      <c r="J951" s="2">
        <v>6</v>
      </c>
    </row>
    <row r="952" spans="1:10">
      <c r="A952">
        <v>2140190006</v>
      </c>
      <c r="B952">
        <v>10</v>
      </c>
      <c r="C952" t="s">
        <v>2109</v>
      </c>
      <c r="D952" t="s">
        <v>3510</v>
      </c>
      <c r="E952" s="2">
        <v>20</v>
      </c>
      <c r="F952" t="s">
        <v>993</v>
      </c>
      <c r="G952">
        <v>2410290658</v>
      </c>
      <c r="H952" t="s">
        <v>5757</v>
      </c>
      <c r="I952" t="s">
        <v>2598</v>
      </c>
      <c r="J952" s="2">
        <v>20</v>
      </c>
    </row>
    <row r="953" spans="1:10">
      <c r="A953">
        <v>2140190006</v>
      </c>
      <c r="B953">
        <v>20</v>
      </c>
      <c r="C953" t="s">
        <v>2109</v>
      </c>
      <c r="D953" t="s">
        <v>3510</v>
      </c>
      <c r="E953" s="2">
        <v>20</v>
      </c>
      <c r="F953" t="s">
        <v>993</v>
      </c>
      <c r="G953">
        <v>2500070614</v>
      </c>
      <c r="H953" t="s">
        <v>6371</v>
      </c>
      <c r="I953" t="s">
        <v>2598</v>
      </c>
      <c r="J953" s="2">
        <v>20</v>
      </c>
    </row>
    <row r="954" spans="1:10">
      <c r="A954">
        <v>2140190006</v>
      </c>
      <c r="B954">
        <v>30</v>
      </c>
      <c r="C954" t="s">
        <v>2109</v>
      </c>
      <c r="D954" t="s">
        <v>3510</v>
      </c>
      <c r="E954" s="2">
        <v>20</v>
      </c>
      <c r="F954" t="s">
        <v>993</v>
      </c>
      <c r="G954">
        <v>2500090081</v>
      </c>
      <c r="H954" t="s">
        <v>6421</v>
      </c>
      <c r="I954" t="s">
        <v>2598</v>
      </c>
      <c r="J954" s="2">
        <v>20</v>
      </c>
    </row>
    <row r="955" spans="1:10">
      <c r="A955">
        <v>2140190006</v>
      </c>
      <c r="B955">
        <v>40</v>
      </c>
      <c r="C955" t="s">
        <v>2109</v>
      </c>
      <c r="D955" t="s">
        <v>3510</v>
      </c>
      <c r="E955" s="2">
        <v>20</v>
      </c>
      <c r="F955" t="s">
        <v>993</v>
      </c>
      <c r="G955">
        <v>2500030305</v>
      </c>
      <c r="H955" t="s">
        <v>6241</v>
      </c>
      <c r="I955" t="s">
        <v>2598</v>
      </c>
      <c r="J955" s="2">
        <v>1</v>
      </c>
    </row>
    <row r="956" spans="1:10">
      <c r="A956">
        <v>2140190031</v>
      </c>
      <c r="B956">
        <v>10</v>
      </c>
      <c r="C956" t="s">
        <v>782</v>
      </c>
      <c r="D956" t="s">
        <v>4660</v>
      </c>
      <c r="E956" s="2">
        <v>20</v>
      </c>
      <c r="F956" t="s">
        <v>993</v>
      </c>
      <c r="G956">
        <v>2410290839</v>
      </c>
      <c r="H956" t="s">
        <v>8237</v>
      </c>
      <c r="I956" t="s">
        <v>2598</v>
      </c>
      <c r="J956" s="2">
        <v>40</v>
      </c>
    </row>
    <row r="957" spans="1:10">
      <c r="A957">
        <v>2140190031</v>
      </c>
      <c r="B957">
        <v>20</v>
      </c>
      <c r="C957" t="s">
        <v>782</v>
      </c>
      <c r="D957" t="s">
        <v>4660</v>
      </c>
      <c r="E957" s="2">
        <v>20</v>
      </c>
      <c r="F957" t="s">
        <v>993</v>
      </c>
      <c r="G957">
        <v>2410290838</v>
      </c>
      <c r="H957" t="s">
        <v>5847</v>
      </c>
      <c r="I957" t="s">
        <v>2598</v>
      </c>
      <c r="J957" s="2">
        <v>20</v>
      </c>
    </row>
    <row r="958" spans="1:10">
      <c r="A958">
        <v>2140190031</v>
      </c>
      <c r="B958">
        <v>30</v>
      </c>
      <c r="C958" t="s">
        <v>782</v>
      </c>
      <c r="D958" t="s">
        <v>4660</v>
      </c>
      <c r="E958" s="2">
        <v>20</v>
      </c>
      <c r="F958" t="s">
        <v>993</v>
      </c>
      <c r="G958">
        <v>2500090081</v>
      </c>
      <c r="H958" t="s">
        <v>6421</v>
      </c>
      <c r="I958" t="s">
        <v>2598</v>
      </c>
      <c r="J958" s="2">
        <v>20</v>
      </c>
    </row>
    <row r="959" spans="1:10">
      <c r="A959">
        <v>2140190031</v>
      </c>
      <c r="B959">
        <v>40</v>
      </c>
      <c r="C959" t="s">
        <v>782</v>
      </c>
      <c r="D959" t="s">
        <v>4660</v>
      </c>
      <c r="E959" s="2">
        <v>20</v>
      </c>
      <c r="F959" t="s">
        <v>993</v>
      </c>
      <c r="G959">
        <v>2500030305</v>
      </c>
      <c r="H959" t="s">
        <v>6241</v>
      </c>
      <c r="I959" t="s">
        <v>2598</v>
      </c>
      <c r="J959" s="2">
        <v>0.5</v>
      </c>
    </row>
    <row r="960" spans="1:10">
      <c r="A960">
        <v>2140190007</v>
      </c>
      <c r="B960">
        <v>10</v>
      </c>
      <c r="C960" t="s">
        <v>4589</v>
      </c>
      <c r="D960" t="s">
        <v>3510</v>
      </c>
      <c r="E960" s="2">
        <v>20</v>
      </c>
      <c r="F960" t="s">
        <v>993</v>
      </c>
      <c r="G960">
        <v>2410290659</v>
      </c>
      <c r="H960" t="s">
        <v>5758</v>
      </c>
      <c r="I960" t="s">
        <v>2598</v>
      </c>
      <c r="J960" s="2">
        <v>20</v>
      </c>
    </row>
    <row r="961" spans="1:10">
      <c r="A961">
        <v>2140190007</v>
      </c>
      <c r="B961">
        <v>20</v>
      </c>
      <c r="C961" t="s">
        <v>4589</v>
      </c>
      <c r="D961" t="s">
        <v>3510</v>
      </c>
      <c r="E961" s="2">
        <v>20</v>
      </c>
      <c r="F961" t="s">
        <v>993</v>
      </c>
      <c r="G961">
        <v>2500070615</v>
      </c>
      <c r="H961" t="s">
        <v>6372</v>
      </c>
      <c r="I961" t="s">
        <v>2598</v>
      </c>
      <c r="J961" s="2">
        <v>20</v>
      </c>
    </row>
    <row r="962" spans="1:10">
      <c r="A962">
        <v>2140190007</v>
      </c>
      <c r="B962">
        <v>30</v>
      </c>
      <c r="C962" t="s">
        <v>4589</v>
      </c>
      <c r="D962" t="s">
        <v>3510</v>
      </c>
      <c r="E962" s="2">
        <v>20</v>
      </c>
      <c r="F962" t="s">
        <v>993</v>
      </c>
      <c r="G962">
        <v>2500090081</v>
      </c>
      <c r="H962" t="s">
        <v>6421</v>
      </c>
      <c r="I962" t="s">
        <v>2598</v>
      </c>
      <c r="J962" s="2">
        <v>20</v>
      </c>
    </row>
    <row r="963" spans="1:10">
      <c r="A963">
        <v>2140190007</v>
      </c>
      <c r="B963">
        <v>40</v>
      </c>
      <c r="C963" t="s">
        <v>4589</v>
      </c>
      <c r="D963" t="s">
        <v>3510</v>
      </c>
      <c r="E963" s="2">
        <v>20</v>
      </c>
      <c r="F963" t="s">
        <v>993</v>
      </c>
      <c r="G963">
        <v>2500030305</v>
      </c>
      <c r="H963" t="s">
        <v>6241</v>
      </c>
      <c r="I963" t="s">
        <v>2598</v>
      </c>
      <c r="J963" s="2">
        <v>1</v>
      </c>
    </row>
    <row r="964" spans="1:10">
      <c r="A964">
        <v>2140190008</v>
      </c>
      <c r="B964">
        <v>10</v>
      </c>
      <c r="C964" t="s">
        <v>2107</v>
      </c>
      <c r="D964" t="s">
        <v>3510</v>
      </c>
      <c r="E964" s="2">
        <v>20</v>
      </c>
      <c r="F964" t="s">
        <v>993</v>
      </c>
      <c r="G964">
        <v>2410290750</v>
      </c>
      <c r="H964" t="s">
        <v>5806</v>
      </c>
      <c r="I964" t="s">
        <v>2598</v>
      </c>
      <c r="J964" s="2">
        <v>20</v>
      </c>
    </row>
    <row r="965" spans="1:10">
      <c r="A965">
        <v>2140190008</v>
      </c>
      <c r="B965">
        <v>20</v>
      </c>
      <c r="C965" t="s">
        <v>2107</v>
      </c>
      <c r="D965" t="s">
        <v>3510</v>
      </c>
      <c r="E965" s="2">
        <v>20</v>
      </c>
      <c r="F965" t="s">
        <v>993</v>
      </c>
      <c r="G965">
        <v>2500070616</v>
      </c>
      <c r="H965" t="s">
        <v>6373</v>
      </c>
      <c r="I965" t="s">
        <v>2598</v>
      </c>
      <c r="J965" s="2">
        <v>20</v>
      </c>
    </row>
    <row r="966" spans="1:10">
      <c r="A966">
        <v>2140190008</v>
      </c>
      <c r="B966">
        <v>30</v>
      </c>
      <c r="C966" t="s">
        <v>2107</v>
      </c>
      <c r="D966" t="s">
        <v>3510</v>
      </c>
      <c r="E966" s="2">
        <v>20</v>
      </c>
      <c r="F966" t="s">
        <v>993</v>
      </c>
      <c r="G966">
        <v>2500090081</v>
      </c>
      <c r="H966" t="s">
        <v>6421</v>
      </c>
      <c r="I966" t="s">
        <v>2598</v>
      </c>
      <c r="J966" s="2">
        <v>20</v>
      </c>
    </row>
    <row r="967" spans="1:10">
      <c r="A967">
        <v>2140190008</v>
      </c>
      <c r="B967">
        <v>40</v>
      </c>
      <c r="C967" t="s">
        <v>2107</v>
      </c>
      <c r="D967" t="s">
        <v>3510</v>
      </c>
      <c r="E967" s="2">
        <v>20</v>
      </c>
      <c r="F967" t="s">
        <v>993</v>
      </c>
      <c r="G967">
        <v>2500030305</v>
      </c>
      <c r="H967" t="s">
        <v>6241</v>
      </c>
      <c r="I967" t="s">
        <v>2598</v>
      </c>
      <c r="J967" s="2">
        <v>1</v>
      </c>
    </row>
    <row r="968" spans="1:10">
      <c r="A968">
        <v>2140190009</v>
      </c>
      <c r="B968">
        <v>10</v>
      </c>
      <c r="C968" t="s">
        <v>4590</v>
      </c>
      <c r="D968" t="s">
        <v>3510</v>
      </c>
      <c r="E968" s="2">
        <v>20</v>
      </c>
      <c r="F968" t="s">
        <v>993</v>
      </c>
      <c r="G968">
        <v>2410290660</v>
      </c>
      <c r="H968" t="s">
        <v>5759</v>
      </c>
      <c r="I968" t="s">
        <v>2598</v>
      </c>
      <c r="J968" s="2">
        <v>20</v>
      </c>
    </row>
    <row r="969" spans="1:10">
      <c r="A969">
        <v>2140190009</v>
      </c>
      <c r="B969">
        <v>20</v>
      </c>
      <c r="C969" t="s">
        <v>4590</v>
      </c>
      <c r="D969" t="s">
        <v>3510</v>
      </c>
      <c r="E969" s="2">
        <v>20</v>
      </c>
      <c r="F969" t="s">
        <v>993</v>
      </c>
      <c r="G969">
        <v>2500070617</v>
      </c>
      <c r="H969" t="s">
        <v>6374</v>
      </c>
      <c r="I969" t="s">
        <v>2598</v>
      </c>
      <c r="J969" s="2">
        <v>20</v>
      </c>
    </row>
    <row r="970" spans="1:10">
      <c r="A970">
        <v>2140190009</v>
      </c>
      <c r="B970">
        <v>30</v>
      </c>
      <c r="C970" t="s">
        <v>4590</v>
      </c>
      <c r="D970" t="s">
        <v>3510</v>
      </c>
      <c r="E970" s="2">
        <v>20</v>
      </c>
      <c r="F970" t="s">
        <v>993</v>
      </c>
      <c r="G970">
        <v>2500090081</v>
      </c>
      <c r="H970" t="s">
        <v>6421</v>
      </c>
      <c r="I970" t="s">
        <v>2598</v>
      </c>
      <c r="J970" s="2">
        <v>20</v>
      </c>
    </row>
    <row r="971" spans="1:10">
      <c r="A971">
        <v>2140190009</v>
      </c>
      <c r="B971">
        <v>40</v>
      </c>
      <c r="C971" t="s">
        <v>4590</v>
      </c>
      <c r="D971" t="s">
        <v>3510</v>
      </c>
      <c r="E971" s="2">
        <v>20</v>
      </c>
      <c r="F971" t="s">
        <v>993</v>
      </c>
      <c r="G971">
        <v>2500030305</v>
      </c>
      <c r="H971" t="s">
        <v>6241</v>
      </c>
      <c r="I971" t="s">
        <v>2598</v>
      </c>
      <c r="J971" s="2">
        <v>1</v>
      </c>
    </row>
    <row r="972" spans="1:10">
      <c r="A972">
        <v>2140190010</v>
      </c>
      <c r="B972">
        <v>10</v>
      </c>
      <c r="C972" t="s">
        <v>4591</v>
      </c>
      <c r="D972" t="s">
        <v>3510</v>
      </c>
      <c r="E972" s="2">
        <v>20</v>
      </c>
      <c r="F972" t="s">
        <v>993</v>
      </c>
      <c r="G972">
        <v>2410290661</v>
      </c>
      <c r="H972" t="s">
        <v>5760</v>
      </c>
      <c r="I972" t="s">
        <v>2598</v>
      </c>
      <c r="J972" s="2">
        <v>20</v>
      </c>
    </row>
    <row r="973" spans="1:10">
      <c r="A973">
        <v>2140190010</v>
      </c>
      <c r="B973">
        <v>20</v>
      </c>
      <c r="C973" t="s">
        <v>4591</v>
      </c>
      <c r="D973" t="s">
        <v>3510</v>
      </c>
      <c r="E973" s="2">
        <v>20</v>
      </c>
      <c r="F973" t="s">
        <v>993</v>
      </c>
      <c r="G973">
        <v>2500070618</v>
      </c>
      <c r="H973" t="s">
        <v>6375</v>
      </c>
      <c r="I973" t="s">
        <v>2598</v>
      </c>
      <c r="J973" s="2">
        <v>20</v>
      </c>
    </row>
    <row r="974" spans="1:10">
      <c r="A974">
        <v>2140190010</v>
      </c>
      <c r="B974">
        <v>30</v>
      </c>
      <c r="C974" t="s">
        <v>4591</v>
      </c>
      <c r="D974" t="s">
        <v>3510</v>
      </c>
      <c r="E974" s="2">
        <v>20</v>
      </c>
      <c r="F974" t="s">
        <v>993</v>
      </c>
      <c r="G974">
        <v>2500090081</v>
      </c>
      <c r="H974" t="s">
        <v>6421</v>
      </c>
      <c r="I974" t="s">
        <v>2598</v>
      </c>
      <c r="J974" s="2">
        <v>20</v>
      </c>
    </row>
    <row r="975" spans="1:10">
      <c r="A975">
        <v>2140190010</v>
      </c>
      <c r="B975">
        <v>40</v>
      </c>
      <c r="C975" t="s">
        <v>4591</v>
      </c>
      <c r="D975" t="s">
        <v>3510</v>
      </c>
      <c r="E975" s="2">
        <v>20</v>
      </c>
      <c r="F975" t="s">
        <v>993</v>
      </c>
      <c r="G975">
        <v>2500030305</v>
      </c>
      <c r="H975" t="s">
        <v>6241</v>
      </c>
      <c r="I975" t="s">
        <v>2598</v>
      </c>
      <c r="J975" s="2">
        <v>1</v>
      </c>
    </row>
    <row r="976" spans="1:10">
      <c r="A976">
        <v>2140190011</v>
      </c>
      <c r="B976">
        <v>10</v>
      </c>
      <c r="C976" t="s">
        <v>834</v>
      </c>
      <c r="D976" t="s">
        <v>4592</v>
      </c>
      <c r="E976" s="2">
        <v>20</v>
      </c>
      <c r="F976" t="s">
        <v>993</v>
      </c>
      <c r="G976">
        <v>2410290662</v>
      </c>
      <c r="H976" t="s">
        <v>5761</v>
      </c>
      <c r="I976" t="s">
        <v>2598</v>
      </c>
      <c r="J976" s="2">
        <v>20</v>
      </c>
    </row>
    <row r="977" spans="1:10">
      <c r="A977">
        <v>2140190011</v>
      </c>
      <c r="B977">
        <v>20</v>
      </c>
      <c r="C977" t="s">
        <v>834</v>
      </c>
      <c r="D977" t="s">
        <v>4592</v>
      </c>
      <c r="E977" s="2">
        <v>20</v>
      </c>
      <c r="F977" t="s">
        <v>993</v>
      </c>
      <c r="G977">
        <v>2500070619</v>
      </c>
      <c r="H977" t="s">
        <v>6376</v>
      </c>
      <c r="I977" t="s">
        <v>2598</v>
      </c>
      <c r="J977" s="2">
        <v>20</v>
      </c>
    </row>
    <row r="978" spans="1:10">
      <c r="A978">
        <v>2140190011</v>
      </c>
      <c r="B978">
        <v>30</v>
      </c>
      <c r="C978" t="s">
        <v>834</v>
      </c>
      <c r="D978" t="s">
        <v>4592</v>
      </c>
      <c r="E978" s="2">
        <v>20</v>
      </c>
      <c r="F978" t="s">
        <v>993</v>
      </c>
      <c r="G978">
        <v>2500090077</v>
      </c>
      <c r="H978" t="s">
        <v>6417</v>
      </c>
      <c r="I978" t="s">
        <v>2598</v>
      </c>
      <c r="J978" s="2">
        <v>20</v>
      </c>
    </row>
    <row r="979" spans="1:10">
      <c r="A979">
        <v>2140190011</v>
      </c>
      <c r="B979">
        <v>40</v>
      </c>
      <c r="C979" t="s">
        <v>834</v>
      </c>
      <c r="D979" t="s">
        <v>4592</v>
      </c>
      <c r="E979" s="2">
        <v>20</v>
      </c>
      <c r="F979" t="s">
        <v>993</v>
      </c>
      <c r="G979">
        <v>2500030305</v>
      </c>
      <c r="H979" t="s">
        <v>6241</v>
      </c>
      <c r="I979" t="s">
        <v>2598</v>
      </c>
      <c r="J979" s="2">
        <v>1</v>
      </c>
    </row>
    <row r="980" spans="1:10">
      <c r="A980">
        <v>2140190012</v>
      </c>
      <c r="B980">
        <v>10</v>
      </c>
      <c r="C980" t="s">
        <v>836</v>
      </c>
      <c r="D980" t="s">
        <v>4592</v>
      </c>
      <c r="E980" s="2">
        <v>20</v>
      </c>
      <c r="F980" t="s">
        <v>993</v>
      </c>
      <c r="G980">
        <v>2410290663</v>
      </c>
      <c r="H980" t="s">
        <v>5762</v>
      </c>
      <c r="I980" t="s">
        <v>2598</v>
      </c>
      <c r="J980" s="2">
        <v>20</v>
      </c>
    </row>
    <row r="981" spans="1:10">
      <c r="A981">
        <v>2140190012</v>
      </c>
      <c r="B981">
        <v>20</v>
      </c>
      <c r="C981" t="s">
        <v>836</v>
      </c>
      <c r="D981" t="s">
        <v>4592</v>
      </c>
      <c r="E981" s="2">
        <v>20</v>
      </c>
      <c r="F981" t="s">
        <v>993</v>
      </c>
      <c r="G981">
        <v>2500070620</v>
      </c>
      <c r="H981" t="s">
        <v>6377</v>
      </c>
      <c r="I981" t="s">
        <v>2598</v>
      </c>
      <c r="J981" s="2">
        <v>20</v>
      </c>
    </row>
    <row r="982" spans="1:10">
      <c r="A982">
        <v>2140190012</v>
      </c>
      <c r="B982">
        <v>30</v>
      </c>
      <c r="C982" t="s">
        <v>836</v>
      </c>
      <c r="D982" t="s">
        <v>4592</v>
      </c>
      <c r="E982" s="2">
        <v>20</v>
      </c>
      <c r="F982" t="s">
        <v>993</v>
      </c>
      <c r="G982">
        <v>2500090077</v>
      </c>
      <c r="H982" t="s">
        <v>6417</v>
      </c>
      <c r="I982" t="s">
        <v>2598</v>
      </c>
      <c r="J982" s="2">
        <v>20</v>
      </c>
    </row>
    <row r="983" spans="1:10">
      <c r="A983">
        <v>2140190012</v>
      </c>
      <c r="B983">
        <v>40</v>
      </c>
      <c r="C983" t="s">
        <v>836</v>
      </c>
      <c r="D983" t="s">
        <v>4592</v>
      </c>
      <c r="E983" s="2">
        <v>20</v>
      </c>
      <c r="F983" t="s">
        <v>993</v>
      </c>
      <c r="G983">
        <v>2500030305</v>
      </c>
      <c r="H983" t="s">
        <v>6241</v>
      </c>
      <c r="I983" t="s">
        <v>2598</v>
      </c>
      <c r="J983" s="2">
        <v>1</v>
      </c>
    </row>
    <row r="984" spans="1:10">
      <c r="A984">
        <v>2140190013</v>
      </c>
      <c r="B984">
        <v>10</v>
      </c>
      <c r="C984" t="s">
        <v>837</v>
      </c>
      <c r="D984" t="s">
        <v>4592</v>
      </c>
      <c r="E984" s="2">
        <v>20</v>
      </c>
      <c r="F984" t="s">
        <v>993</v>
      </c>
      <c r="G984">
        <v>2410290664</v>
      </c>
      <c r="H984" t="s">
        <v>5763</v>
      </c>
      <c r="I984" t="s">
        <v>2598</v>
      </c>
      <c r="J984" s="2">
        <v>20</v>
      </c>
    </row>
    <row r="985" spans="1:10">
      <c r="A985">
        <v>2140190013</v>
      </c>
      <c r="B985">
        <v>20</v>
      </c>
      <c r="C985" t="s">
        <v>837</v>
      </c>
      <c r="D985" t="s">
        <v>4592</v>
      </c>
      <c r="E985" s="2">
        <v>20</v>
      </c>
      <c r="F985" t="s">
        <v>993</v>
      </c>
      <c r="G985">
        <v>2500070536</v>
      </c>
      <c r="H985" t="s">
        <v>6302</v>
      </c>
      <c r="I985" t="s">
        <v>2598</v>
      </c>
      <c r="J985" s="2">
        <v>20</v>
      </c>
    </row>
    <row r="986" spans="1:10">
      <c r="A986">
        <v>2140190013</v>
      </c>
      <c r="B986">
        <v>30</v>
      </c>
      <c r="C986" t="s">
        <v>837</v>
      </c>
      <c r="D986" t="s">
        <v>4592</v>
      </c>
      <c r="E986" s="2">
        <v>20</v>
      </c>
      <c r="F986" t="s">
        <v>993</v>
      </c>
      <c r="G986">
        <v>2500090077</v>
      </c>
      <c r="H986" t="s">
        <v>6417</v>
      </c>
      <c r="I986" t="s">
        <v>2598</v>
      </c>
      <c r="J986" s="2">
        <v>20</v>
      </c>
    </row>
    <row r="987" spans="1:10">
      <c r="A987">
        <v>2140190013</v>
      </c>
      <c r="B987">
        <v>40</v>
      </c>
      <c r="C987" t="s">
        <v>837</v>
      </c>
      <c r="D987" t="s">
        <v>4592</v>
      </c>
      <c r="E987" s="2">
        <v>20</v>
      </c>
      <c r="F987" t="s">
        <v>993</v>
      </c>
      <c r="G987">
        <v>2500030305</v>
      </c>
      <c r="H987" t="s">
        <v>6241</v>
      </c>
      <c r="I987" t="s">
        <v>2598</v>
      </c>
      <c r="J987" s="2">
        <v>1</v>
      </c>
    </row>
    <row r="988" spans="1:10">
      <c r="A988">
        <v>2140190014</v>
      </c>
      <c r="B988">
        <v>10</v>
      </c>
      <c r="C988" t="s">
        <v>835</v>
      </c>
      <c r="D988" t="s">
        <v>4592</v>
      </c>
      <c r="E988" s="2">
        <v>20</v>
      </c>
      <c r="F988" t="s">
        <v>993</v>
      </c>
      <c r="G988">
        <v>2410290665</v>
      </c>
      <c r="H988" t="s">
        <v>5764</v>
      </c>
      <c r="I988" t="s">
        <v>2598</v>
      </c>
      <c r="J988" s="2">
        <v>20</v>
      </c>
    </row>
    <row r="989" spans="1:10">
      <c r="A989">
        <v>2140190014</v>
      </c>
      <c r="B989">
        <v>20</v>
      </c>
      <c r="C989" t="s">
        <v>835</v>
      </c>
      <c r="D989" t="s">
        <v>4592</v>
      </c>
      <c r="E989" s="2">
        <v>20</v>
      </c>
      <c r="F989" t="s">
        <v>993</v>
      </c>
      <c r="G989">
        <v>2500070537</v>
      </c>
      <c r="H989" t="s">
        <v>6303</v>
      </c>
      <c r="I989" t="s">
        <v>2598</v>
      </c>
      <c r="J989" s="2">
        <v>20</v>
      </c>
    </row>
    <row r="990" spans="1:10">
      <c r="A990">
        <v>2140190014</v>
      </c>
      <c r="B990">
        <v>30</v>
      </c>
      <c r="C990" t="s">
        <v>835</v>
      </c>
      <c r="D990" t="s">
        <v>4592</v>
      </c>
      <c r="E990" s="2">
        <v>20</v>
      </c>
      <c r="F990" t="s">
        <v>993</v>
      </c>
      <c r="G990">
        <v>2500090077</v>
      </c>
      <c r="H990" t="s">
        <v>6417</v>
      </c>
      <c r="I990" t="s">
        <v>2598</v>
      </c>
      <c r="J990" s="2">
        <v>20</v>
      </c>
    </row>
    <row r="991" spans="1:10">
      <c r="A991">
        <v>2140190014</v>
      </c>
      <c r="B991">
        <v>40</v>
      </c>
      <c r="C991" t="s">
        <v>835</v>
      </c>
      <c r="D991" t="s">
        <v>4592</v>
      </c>
      <c r="E991" s="2">
        <v>20</v>
      </c>
      <c r="F991" t="s">
        <v>993</v>
      </c>
      <c r="G991">
        <v>2500030305</v>
      </c>
      <c r="H991" t="s">
        <v>6241</v>
      </c>
      <c r="I991" t="s">
        <v>2598</v>
      </c>
      <c r="J991" s="2">
        <v>1</v>
      </c>
    </row>
    <row r="992" spans="1:10">
      <c r="A992">
        <v>2140190015</v>
      </c>
      <c r="B992">
        <v>10</v>
      </c>
      <c r="C992" t="s">
        <v>4593</v>
      </c>
      <c r="D992" t="s">
        <v>4592</v>
      </c>
      <c r="E992" s="2">
        <v>20</v>
      </c>
      <c r="F992" t="s">
        <v>993</v>
      </c>
      <c r="G992">
        <v>2410290666</v>
      </c>
      <c r="H992" t="s">
        <v>5765</v>
      </c>
      <c r="I992" t="s">
        <v>2598</v>
      </c>
      <c r="J992" s="2">
        <v>20</v>
      </c>
    </row>
    <row r="993" spans="1:10">
      <c r="A993">
        <v>2140190015</v>
      </c>
      <c r="B993">
        <v>20</v>
      </c>
      <c r="C993" t="s">
        <v>4593</v>
      </c>
      <c r="D993" t="s">
        <v>4592</v>
      </c>
      <c r="E993" s="2">
        <v>20</v>
      </c>
      <c r="F993" t="s">
        <v>993</v>
      </c>
      <c r="G993">
        <v>2500070538</v>
      </c>
      <c r="H993" t="s">
        <v>6304</v>
      </c>
      <c r="I993" t="s">
        <v>2598</v>
      </c>
      <c r="J993" s="2">
        <v>20</v>
      </c>
    </row>
    <row r="994" spans="1:10">
      <c r="A994">
        <v>2140190015</v>
      </c>
      <c r="B994">
        <v>30</v>
      </c>
      <c r="C994" t="s">
        <v>4593</v>
      </c>
      <c r="D994" t="s">
        <v>4592</v>
      </c>
      <c r="E994" s="2">
        <v>20</v>
      </c>
      <c r="F994" t="s">
        <v>993</v>
      </c>
      <c r="G994">
        <v>2500090077</v>
      </c>
      <c r="H994" t="s">
        <v>6417</v>
      </c>
      <c r="I994" t="s">
        <v>2598</v>
      </c>
      <c r="J994" s="2">
        <v>20</v>
      </c>
    </row>
    <row r="995" spans="1:10">
      <c r="A995">
        <v>2140190015</v>
      </c>
      <c r="B995">
        <v>40</v>
      </c>
      <c r="C995" t="s">
        <v>4593</v>
      </c>
      <c r="D995" t="s">
        <v>4592</v>
      </c>
      <c r="E995" s="2">
        <v>20</v>
      </c>
      <c r="F995" t="s">
        <v>993</v>
      </c>
      <c r="G995">
        <v>2500030305</v>
      </c>
      <c r="H995" t="s">
        <v>6241</v>
      </c>
      <c r="I995" t="s">
        <v>2598</v>
      </c>
      <c r="J995" s="2">
        <v>1</v>
      </c>
    </row>
    <row r="996" spans="1:10">
      <c r="A996">
        <v>2140190016</v>
      </c>
      <c r="B996">
        <v>10</v>
      </c>
      <c r="C996" t="s">
        <v>4594</v>
      </c>
      <c r="D996" t="s">
        <v>3510</v>
      </c>
      <c r="E996" s="2">
        <v>40</v>
      </c>
      <c r="F996" t="s">
        <v>993</v>
      </c>
      <c r="G996">
        <v>2410290751</v>
      </c>
      <c r="H996" t="s">
        <v>8241</v>
      </c>
      <c r="I996" t="s">
        <v>2598</v>
      </c>
      <c r="J996" s="2">
        <v>40</v>
      </c>
    </row>
    <row r="997" spans="1:10">
      <c r="A997">
        <v>2140190016</v>
      </c>
      <c r="B997">
        <v>20</v>
      </c>
      <c r="C997" t="s">
        <v>4594</v>
      </c>
      <c r="D997" t="s">
        <v>3510</v>
      </c>
      <c r="E997" s="2">
        <v>40</v>
      </c>
      <c r="F997" t="s">
        <v>993</v>
      </c>
      <c r="G997">
        <v>2500070534</v>
      </c>
      <c r="H997" t="s">
        <v>6300</v>
      </c>
      <c r="I997" t="s">
        <v>2598</v>
      </c>
      <c r="J997" s="2">
        <v>40</v>
      </c>
    </row>
    <row r="998" spans="1:10">
      <c r="A998">
        <v>2140190016</v>
      </c>
      <c r="B998">
        <v>30</v>
      </c>
      <c r="C998" t="s">
        <v>4594</v>
      </c>
      <c r="D998" t="s">
        <v>3510</v>
      </c>
      <c r="E998" s="2">
        <v>40</v>
      </c>
      <c r="F998" t="s">
        <v>993</v>
      </c>
      <c r="G998">
        <v>2500090081</v>
      </c>
      <c r="H998" t="s">
        <v>6421</v>
      </c>
      <c r="I998" t="s">
        <v>2598</v>
      </c>
      <c r="J998" s="2">
        <v>40</v>
      </c>
    </row>
    <row r="999" spans="1:10">
      <c r="A999">
        <v>2140190016</v>
      </c>
      <c r="B999">
        <v>40</v>
      </c>
      <c r="C999" t="s">
        <v>4594</v>
      </c>
      <c r="D999" t="s">
        <v>3510</v>
      </c>
      <c r="E999" s="2">
        <v>40</v>
      </c>
      <c r="F999" t="s">
        <v>993</v>
      </c>
      <c r="G999">
        <v>2500030047</v>
      </c>
      <c r="H999" t="s">
        <v>6210</v>
      </c>
      <c r="I999" t="s">
        <v>2598</v>
      </c>
      <c r="J999" s="2">
        <v>1</v>
      </c>
    </row>
    <row r="1000" spans="1:10">
      <c r="A1000">
        <v>2140190017</v>
      </c>
      <c r="B1000">
        <v>10</v>
      </c>
      <c r="C1000" t="s">
        <v>2108</v>
      </c>
      <c r="D1000" t="s">
        <v>3510</v>
      </c>
      <c r="E1000" s="2">
        <v>40</v>
      </c>
      <c r="F1000" t="s">
        <v>993</v>
      </c>
      <c r="G1000">
        <v>2410290668</v>
      </c>
      <c r="H1000" t="s">
        <v>5767</v>
      </c>
      <c r="I1000" t="s">
        <v>2598</v>
      </c>
      <c r="J1000" s="2">
        <v>40</v>
      </c>
    </row>
    <row r="1001" spans="1:10">
      <c r="A1001">
        <v>2140190017</v>
      </c>
      <c r="B1001">
        <v>20</v>
      </c>
      <c r="C1001" t="s">
        <v>2108</v>
      </c>
      <c r="D1001" t="s">
        <v>3510</v>
      </c>
      <c r="E1001" s="2">
        <v>40</v>
      </c>
      <c r="F1001" t="s">
        <v>993</v>
      </c>
      <c r="G1001">
        <v>2500070535</v>
      </c>
      <c r="H1001" t="s">
        <v>6301</v>
      </c>
      <c r="I1001" t="s">
        <v>2598</v>
      </c>
      <c r="J1001" s="2">
        <v>40</v>
      </c>
    </row>
    <row r="1002" spans="1:10">
      <c r="A1002">
        <v>2140190017</v>
      </c>
      <c r="B1002">
        <v>30</v>
      </c>
      <c r="C1002" t="s">
        <v>2108</v>
      </c>
      <c r="D1002" t="s">
        <v>3510</v>
      </c>
      <c r="E1002" s="2">
        <v>40</v>
      </c>
      <c r="F1002" t="s">
        <v>993</v>
      </c>
      <c r="G1002">
        <v>2500090081</v>
      </c>
      <c r="H1002" t="s">
        <v>6421</v>
      </c>
      <c r="I1002" t="s">
        <v>2598</v>
      </c>
      <c r="J1002" s="2">
        <v>40</v>
      </c>
    </row>
    <row r="1003" spans="1:10">
      <c r="A1003">
        <v>2140190017</v>
      </c>
      <c r="B1003">
        <v>40</v>
      </c>
      <c r="C1003" t="s">
        <v>2108</v>
      </c>
      <c r="D1003" t="s">
        <v>3510</v>
      </c>
      <c r="E1003" s="2">
        <v>40</v>
      </c>
      <c r="F1003" t="s">
        <v>993</v>
      </c>
      <c r="G1003">
        <v>2500030047</v>
      </c>
      <c r="H1003" t="s">
        <v>6210</v>
      </c>
      <c r="I1003" t="s">
        <v>2598</v>
      </c>
      <c r="J1003" s="2">
        <v>1</v>
      </c>
    </row>
    <row r="1004" spans="1:10">
      <c r="A1004">
        <v>2140190018</v>
      </c>
      <c r="B1004">
        <v>10</v>
      </c>
      <c r="C1004" t="s">
        <v>743</v>
      </c>
      <c r="D1004" t="s">
        <v>3510</v>
      </c>
      <c r="E1004" s="2">
        <v>40</v>
      </c>
      <c r="F1004" t="s">
        <v>993</v>
      </c>
      <c r="G1004">
        <v>2410290669</v>
      </c>
      <c r="H1004" t="s">
        <v>5768</v>
      </c>
      <c r="I1004" t="s">
        <v>2598</v>
      </c>
      <c r="J1004" s="2">
        <v>40</v>
      </c>
    </row>
    <row r="1005" spans="1:10">
      <c r="A1005">
        <v>2140190018</v>
      </c>
      <c r="B1005">
        <v>20</v>
      </c>
      <c r="C1005" t="s">
        <v>743</v>
      </c>
      <c r="D1005" t="s">
        <v>3510</v>
      </c>
      <c r="E1005" s="2">
        <v>40</v>
      </c>
      <c r="F1005" t="s">
        <v>993</v>
      </c>
      <c r="G1005">
        <v>2500070483</v>
      </c>
      <c r="H1005" t="s">
        <v>6278</v>
      </c>
      <c r="I1005" t="s">
        <v>2598</v>
      </c>
      <c r="J1005" s="2">
        <v>40</v>
      </c>
    </row>
    <row r="1006" spans="1:10">
      <c r="A1006">
        <v>2140190018</v>
      </c>
      <c r="B1006">
        <v>30</v>
      </c>
      <c r="C1006" t="s">
        <v>743</v>
      </c>
      <c r="D1006" t="s">
        <v>3510</v>
      </c>
      <c r="E1006" s="2">
        <v>40</v>
      </c>
      <c r="F1006" t="s">
        <v>993</v>
      </c>
      <c r="G1006">
        <v>2500090081</v>
      </c>
      <c r="H1006" t="s">
        <v>6421</v>
      </c>
      <c r="I1006" t="s">
        <v>2598</v>
      </c>
      <c r="J1006" s="2">
        <v>40</v>
      </c>
    </row>
    <row r="1007" spans="1:10">
      <c r="A1007">
        <v>2140190018</v>
      </c>
      <c r="B1007">
        <v>40</v>
      </c>
      <c r="C1007" t="s">
        <v>743</v>
      </c>
      <c r="D1007" t="s">
        <v>3510</v>
      </c>
      <c r="E1007" s="2">
        <v>40</v>
      </c>
      <c r="F1007" t="s">
        <v>993</v>
      </c>
      <c r="G1007">
        <v>2500030226</v>
      </c>
      <c r="H1007" t="s">
        <v>1813</v>
      </c>
      <c r="I1007" t="s">
        <v>2598</v>
      </c>
      <c r="J1007" s="2">
        <v>1</v>
      </c>
    </row>
    <row r="1008" spans="1:10">
      <c r="A1008">
        <v>2140190019</v>
      </c>
      <c r="B1008">
        <v>10</v>
      </c>
      <c r="C1008" t="s">
        <v>4595</v>
      </c>
      <c r="D1008" t="s">
        <v>3510</v>
      </c>
      <c r="E1008" s="2">
        <v>12</v>
      </c>
      <c r="F1008" t="s">
        <v>993</v>
      </c>
      <c r="G1008">
        <v>2410290670</v>
      </c>
      <c r="H1008" t="s">
        <v>5769</v>
      </c>
      <c r="I1008" t="s">
        <v>2598</v>
      </c>
      <c r="J1008" s="2">
        <v>12</v>
      </c>
    </row>
    <row r="1009" spans="1:10">
      <c r="A1009">
        <v>2140190019</v>
      </c>
      <c r="B1009">
        <v>20</v>
      </c>
      <c r="C1009" t="s">
        <v>4595</v>
      </c>
      <c r="D1009" t="s">
        <v>3510</v>
      </c>
      <c r="E1009" s="2">
        <v>12</v>
      </c>
      <c r="F1009" t="s">
        <v>993</v>
      </c>
      <c r="G1009">
        <v>2500070621</v>
      </c>
      <c r="H1009" t="s">
        <v>6378</v>
      </c>
      <c r="I1009" t="s">
        <v>2598</v>
      </c>
      <c r="J1009" s="2">
        <v>12</v>
      </c>
    </row>
    <row r="1010" spans="1:10">
      <c r="A1010">
        <v>2140190019</v>
      </c>
      <c r="B1010">
        <v>30</v>
      </c>
      <c r="C1010" t="s">
        <v>4595</v>
      </c>
      <c r="D1010" t="s">
        <v>3510</v>
      </c>
      <c r="E1010" s="2">
        <v>12</v>
      </c>
      <c r="F1010" t="s">
        <v>993</v>
      </c>
      <c r="G1010">
        <v>2500090077</v>
      </c>
      <c r="H1010" t="s">
        <v>6417</v>
      </c>
      <c r="I1010" t="s">
        <v>2598</v>
      </c>
      <c r="J1010" s="2">
        <v>12</v>
      </c>
    </row>
    <row r="1011" spans="1:10">
      <c r="A1011">
        <v>2140190019</v>
      </c>
      <c r="B1011">
        <v>40</v>
      </c>
      <c r="C1011" t="s">
        <v>4595</v>
      </c>
      <c r="D1011" t="s">
        <v>3510</v>
      </c>
      <c r="E1011" s="2">
        <v>12</v>
      </c>
      <c r="F1011" t="s">
        <v>993</v>
      </c>
      <c r="G1011">
        <v>2500030045</v>
      </c>
      <c r="H1011" t="s">
        <v>1913</v>
      </c>
      <c r="I1011" t="s">
        <v>2598</v>
      </c>
      <c r="J1011" s="2">
        <v>12</v>
      </c>
    </row>
    <row r="1012" spans="1:10">
      <c r="A1012">
        <v>2140190020</v>
      </c>
      <c r="B1012">
        <v>10</v>
      </c>
      <c r="C1012" t="s">
        <v>4596</v>
      </c>
      <c r="D1012" t="s">
        <v>3510</v>
      </c>
      <c r="E1012" s="2">
        <v>12</v>
      </c>
      <c r="F1012" t="s">
        <v>993</v>
      </c>
      <c r="G1012">
        <v>2410290671</v>
      </c>
      <c r="H1012" t="s">
        <v>8242</v>
      </c>
      <c r="I1012" t="s">
        <v>2598</v>
      </c>
      <c r="J1012" s="2">
        <v>12</v>
      </c>
    </row>
    <row r="1013" spans="1:10">
      <c r="A1013">
        <v>2140190020</v>
      </c>
      <c r="B1013">
        <v>20</v>
      </c>
      <c r="C1013" t="s">
        <v>4596</v>
      </c>
      <c r="D1013" t="s">
        <v>3510</v>
      </c>
      <c r="E1013" s="2">
        <v>12</v>
      </c>
      <c r="F1013" t="s">
        <v>993</v>
      </c>
      <c r="G1013">
        <v>2500070622</v>
      </c>
      <c r="H1013" t="s">
        <v>6379</v>
      </c>
      <c r="I1013" t="s">
        <v>2598</v>
      </c>
      <c r="J1013" s="2">
        <v>12</v>
      </c>
    </row>
    <row r="1014" spans="1:10">
      <c r="A1014">
        <v>2140190020</v>
      </c>
      <c r="B1014">
        <v>30</v>
      </c>
      <c r="C1014" t="s">
        <v>4596</v>
      </c>
      <c r="D1014" t="s">
        <v>3510</v>
      </c>
      <c r="E1014" s="2">
        <v>12</v>
      </c>
      <c r="F1014" t="s">
        <v>993</v>
      </c>
      <c r="G1014">
        <v>2500090077</v>
      </c>
      <c r="H1014" t="s">
        <v>6417</v>
      </c>
      <c r="I1014" t="s">
        <v>2598</v>
      </c>
      <c r="J1014" s="2">
        <v>12</v>
      </c>
    </row>
    <row r="1015" spans="1:10">
      <c r="A1015">
        <v>2140190020</v>
      </c>
      <c r="B1015">
        <v>40</v>
      </c>
      <c r="C1015" t="s">
        <v>4596</v>
      </c>
      <c r="D1015" t="s">
        <v>3510</v>
      </c>
      <c r="E1015" s="2">
        <v>12</v>
      </c>
      <c r="F1015" t="s">
        <v>993</v>
      </c>
      <c r="G1015">
        <v>2500030045</v>
      </c>
      <c r="H1015" t="s">
        <v>1913</v>
      </c>
      <c r="I1015" t="s">
        <v>2598</v>
      </c>
      <c r="J1015" s="2">
        <v>12</v>
      </c>
    </row>
    <row r="1016" spans="1:10">
      <c r="A1016">
        <v>2140190022</v>
      </c>
      <c r="B1016">
        <v>10</v>
      </c>
      <c r="C1016" t="s">
        <v>4597</v>
      </c>
      <c r="D1016" t="s">
        <v>3510</v>
      </c>
      <c r="E1016" s="2">
        <v>12</v>
      </c>
      <c r="F1016" t="s">
        <v>993</v>
      </c>
      <c r="G1016">
        <v>2410290674</v>
      </c>
      <c r="H1016" t="s">
        <v>5772</v>
      </c>
      <c r="I1016" t="s">
        <v>2598</v>
      </c>
      <c r="J1016" s="2">
        <v>12</v>
      </c>
    </row>
    <row r="1017" spans="1:10">
      <c r="A1017">
        <v>2140190022</v>
      </c>
      <c r="B1017">
        <v>20</v>
      </c>
      <c r="C1017" t="s">
        <v>4597</v>
      </c>
      <c r="D1017" t="s">
        <v>3510</v>
      </c>
      <c r="E1017" s="2">
        <v>12</v>
      </c>
      <c r="F1017" t="s">
        <v>993</v>
      </c>
      <c r="G1017">
        <v>2500070539</v>
      </c>
      <c r="H1017" t="s">
        <v>6305</v>
      </c>
      <c r="I1017" t="s">
        <v>2598</v>
      </c>
      <c r="J1017" s="2">
        <v>12</v>
      </c>
    </row>
    <row r="1018" spans="1:10">
      <c r="A1018">
        <v>2140190022</v>
      </c>
      <c r="B1018">
        <v>30</v>
      </c>
      <c r="C1018" t="s">
        <v>4597</v>
      </c>
      <c r="D1018" t="s">
        <v>3510</v>
      </c>
      <c r="E1018" s="2">
        <v>12</v>
      </c>
      <c r="F1018" t="s">
        <v>993</v>
      </c>
      <c r="G1018">
        <v>2500090077</v>
      </c>
      <c r="H1018" t="s">
        <v>6417</v>
      </c>
      <c r="I1018" t="s">
        <v>2598</v>
      </c>
      <c r="J1018" s="2">
        <v>12</v>
      </c>
    </row>
    <row r="1019" spans="1:10">
      <c r="A1019">
        <v>2140190022</v>
      </c>
      <c r="B1019">
        <v>40</v>
      </c>
      <c r="C1019" t="s">
        <v>4597</v>
      </c>
      <c r="D1019" t="s">
        <v>3510</v>
      </c>
      <c r="E1019" s="2">
        <v>12</v>
      </c>
      <c r="F1019" t="s">
        <v>993</v>
      </c>
      <c r="G1019">
        <v>2500030045</v>
      </c>
      <c r="H1019" t="s">
        <v>1913</v>
      </c>
      <c r="I1019" t="s">
        <v>2598</v>
      </c>
      <c r="J1019" s="2">
        <v>12</v>
      </c>
    </row>
    <row r="1020" spans="1:10">
      <c r="A1020">
        <v>2140190023</v>
      </c>
      <c r="B1020">
        <v>10</v>
      </c>
      <c r="C1020" t="s">
        <v>4598</v>
      </c>
      <c r="D1020" t="s">
        <v>3510</v>
      </c>
      <c r="E1020" s="2">
        <v>12</v>
      </c>
      <c r="F1020" t="s">
        <v>993</v>
      </c>
      <c r="G1020">
        <v>2410290675</v>
      </c>
      <c r="H1020" t="s">
        <v>8243</v>
      </c>
      <c r="I1020" t="s">
        <v>2598</v>
      </c>
      <c r="J1020" s="2">
        <v>12</v>
      </c>
    </row>
    <row r="1021" spans="1:10">
      <c r="A1021">
        <v>2140190023</v>
      </c>
      <c r="B1021">
        <v>20</v>
      </c>
      <c r="C1021" t="s">
        <v>4598</v>
      </c>
      <c r="D1021" t="s">
        <v>3510</v>
      </c>
      <c r="E1021" s="2">
        <v>12</v>
      </c>
      <c r="F1021" t="s">
        <v>993</v>
      </c>
      <c r="G1021">
        <v>2500070540</v>
      </c>
      <c r="H1021" t="s">
        <v>6306</v>
      </c>
      <c r="I1021" t="s">
        <v>2598</v>
      </c>
      <c r="J1021" s="2">
        <v>12</v>
      </c>
    </row>
    <row r="1022" spans="1:10">
      <c r="A1022">
        <v>2140190023</v>
      </c>
      <c r="B1022">
        <v>30</v>
      </c>
      <c r="C1022" t="s">
        <v>4598</v>
      </c>
      <c r="D1022" t="s">
        <v>3510</v>
      </c>
      <c r="E1022" s="2">
        <v>12</v>
      </c>
      <c r="F1022" t="s">
        <v>993</v>
      </c>
      <c r="G1022">
        <v>2500090077</v>
      </c>
      <c r="H1022" t="s">
        <v>6417</v>
      </c>
      <c r="I1022" t="s">
        <v>2598</v>
      </c>
      <c r="J1022" s="2">
        <v>12</v>
      </c>
    </row>
    <row r="1023" spans="1:10">
      <c r="A1023">
        <v>2140190023</v>
      </c>
      <c r="B1023">
        <v>40</v>
      </c>
      <c r="C1023" t="s">
        <v>4598</v>
      </c>
      <c r="D1023" t="s">
        <v>3510</v>
      </c>
      <c r="E1023" s="2">
        <v>12</v>
      </c>
      <c r="F1023" t="s">
        <v>993</v>
      </c>
      <c r="G1023">
        <v>2500030045</v>
      </c>
      <c r="H1023" t="s">
        <v>1913</v>
      </c>
      <c r="I1023" t="s">
        <v>2598</v>
      </c>
      <c r="J1023" s="2">
        <v>12</v>
      </c>
    </row>
    <row r="1024" spans="1:10">
      <c r="A1024">
        <v>2140190025</v>
      </c>
      <c r="B1024">
        <v>10</v>
      </c>
      <c r="C1024" t="s">
        <v>4599</v>
      </c>
      <c r="D1024" t="s">
        <v>3510</v>
      </c>
      <c r="E1024" s="2">
        <v>12</v>
      </c>
      <c r="F1024" t="s">
        <v>993</v>
      </c>
      <c r="G1024">
        <v>2410290672</v>
      </c>
      <c r="H1024" t="s">
        <v>5770</v>
      </c>
      <c r="I1024" t="s">
        <v>2598</v>
      </c>
      <c r="J1024" s="2">
        <v>12</v>
      </c>
    </row>
    <row r="1025" spans="1:10">
      <c r="A1025">
        <v>2140190025</v>
      </c>
      <c r="B1025">
        <v>20</v>
      </c>
      <c r="C1025" t="s">
        <v>4599</v>
      </c>
      <c r="D1025" t="s">
        <v>3510</v>
      </c>
      <c r="E1025" s="2">
        <v>12</v>
      </c>
      <c r="F1025" t="s">
        <v>993</v>
      </c>
      <c r="G1025">
        <v>2500070541</v>
      </c>
      <c r="H1025" t="s">
        <v>6307</v>
      </c>
      <c r="I1025" t="s">
        <v>2598</v>
      </c>
      <c r="J1025" s="2">
        <v>12</v>
      </c>
    </row>
    <row r="1026" spans="1:10">
      <c r="A1026">
        <v>2140190025</v>
      </c>
      <c r="B1026">
        <v>30</v>
      </c>
      <c r="C1026" t="s">
        <v>4599</v>
      </c>
      <c r="D1026" t="s">
        <v>3510</v>
      </c>
      <c r="E1026" s="2">
        <v>12</v>
      </c>
      <c r="F1026" t="s">
        <v>993</v>
      </c>
      <c r="G1026">
        <v>2500090077</v>
      </c>
      <c r="H1026" t="s">
        <v>6417</v>
      </c>
      <c r="I1026" t="s">
        <v>2598</v>
      </c>
      <c r="J1026" s="2">
        <v>12</v>
      </c>
    </row>
    <row r="1027" spans="1:10">
      <c r="A1027">
        <v>2140190025</v>
      </c>
      <c r="B1027">
        <v>40</v>
      </c>
      <c r="C1027" t="s">
        <v>4599</v>
      </c>
      <c r="D1027" t="s">
        <v>3510</v>
      </c>
      <c r="E1027" s="2">
        <v>12</v>
      </c>
      <c r="F1027" t="s">
        <v>993</v>
      </c>
      <c r="G1027">
        <v>2500030045</v>
      </c>
      <c r="H1027" t="s">
        <v>1913</v>
      </c>
      <c r="I1027" t="s">
        <v>2598</v>
      </c>
      <c r="J1027" s="2">
        <v>12</v>
      </c>
    </row>
    <row r="1028" spans="1:10">
      <c r="A1028">
        <v>2140190027</v>
      </c>
      <c r="B1028">
        <v>10</v>
      </c>
      <c r="C1028" t="s">
        <v>4600</v>
      </c>
      <c r="D1028" t="s">
        <v>3510</v>
      </c>
      <c r="E1028" s="2">
        <v>12</v>
      </c>
      <c r="F1028" t="s">
        <v>993</v>
      </c>
      <c r="G1028">
        <v>2410290673</v>
      </c>
      <c r="H1028" t="s">
        <v>5771</v>
      </c>
      <c r="I1028" t="s">
        <v>2598</v>
      </c>
      <c r="J1028" s="2">
        <v>12</v>
      </c>
    </row>
    <row r="1029" spans="1:10">
      <c r="A1029">
        <v>2140190027</v>
      </c>
      <c r="B1029">
        <v>20</v>
      </c>
      <c r="C1029" t="s">
        <v>4600</v>
      </c>
      <c r="D1029" t="s">
        <v>3510</v>
      </c>
      <c r="E1029" s="2">
        <v>12</v>
      </c>
      <c r="F1029" t="s">
        <v>993</v>
      </c>
      <c r="G1029">
        <v>2500070542</v>
      </c>
      <c r="H1029" t="s">
        <v>6308</v>
      </c>
      <c r="I1029" t="s">
        <v>2598</v>
      </c>
      <c r="J1029" s="2">
        <v>12</v>
      </c>
    </row>
    <row r="1030" spans="1:10">
      <c r="A1030">
        <v>2140190027</v>
      </c>
      <c r="B1030">
        <v>30</v>
      </c>
      <c r="C1030" t="s">
        <v>4600</v>
      </c>
      <c r="D1030" t="s">
        <v>3510</v>
      </c>
      <c r="E1030" s="2">
        <v>12</v>
      </c>
      <c r="F1030" t="s">
        <v>993</v>
      </c>
      <c r="G1030">
        <v>2500090077</v>
      </c>
      <c r="H1030" t="s">
        <v>6417</v>
      </c>
      <c r="I1030" t="s">
        <v>2598</v>
      </c>
      <c r="J1030" s="2">
        <v>12</v>
      </c>
    </row>
    <row r="1031" spans="1:10">
      <c r="A1031">
        <v>2140190027</v>
      </c>
      <c r="B1031">
        <v>40</v>
      </c>
      <c r="C1031" t="s">
        <v>4600</v>
      </c>
      <c r="D1031" t="s">
        <v>3510</v>
      </c>
      <c r="E1031" s="2">
        <v>12</v>
      </c>
      <c r="F1031" t="s">
        <v>993</v>
      </c>
      <c r="G1031">
        <v>2500030045</v>
      </c>
      <c r="H1031" t="s">
        <v>1913</v>
      </c>
      <c r="I1031" t="s">
        <v>2598</v>
      </c>
      <c r="J1031" s="2">
        <v>12</v>
      </c>
    </row>
    <row r="1032" spans="1:10">
      <c r="A1032">
        <v>2140190028</v>
      </c>
      <c r="B1032">
        <v>10</v>
      </c>
      <c r="C1032" t="s">
        <v>4601</v>
      </c>
      <c r="D1032" t="s">
        <v>3510</v>
      </c>
      <c r="E1032" s="2">
        <v>12</v>
      </c>
      <c r="F1032" t="s">
        <v>993</v>
      </c>
      <c r="G1032">
        <v>2410290676</v>
      </c>
      <c r="H1032" t="s">
        <v>5773</v>
      </c>
      <c r="I1032" t="s">
        <v>2598</v>
      </c>
      <c r="J1032" s="2">
        <v>12</v>
      </c>
    </row>
    <row r="1033" spans="1:10">
      <c r="A1033">
        <v>2140190028</v>
      </c>
      <c r="B1033">
        <v>20</v>
      </c>
      <c r="C1033" t="s">
        <v>4601</v>
      </c>
      <c r="D1033" t="s">
        <v>3510</v>
      </c>
      <c r="E1033" s="2">
        <v>12</v>
      </c>
      <c r="F1033" t="s">
        <v>993</v>
      </c>
      <c r="G1033">
        <v>2500070543</v>
      </c>
      <c r="H1033" t="s">
        <v>6309</v>
      </c>
      <c r="I1033" t="s">
        <v>2598</v>
      </c>
      <c r="J1033" s="2">
        <v>12</v>
      </c>
    </row>
    <row r="1034" spans="1:10">
      <c r="A1034">
        <v>2140190028</v>
      </c>
      <c r="B1034">
        <v>30</v>
      </c>
      <c r="C1034" t="s">
        <v>4601</v>
      </c>
      <c r="D1034" t="s">
        <v>3510</v>
      </c>
      <c r="E1034" s="2">
        <v>12</v>
      </c>
      <c r="F1034" t="s">
        <v>993</v>
      </c>
      <c r="G1034">
        <v>2500090077</v>
      </c>
      <c r="H1034" t="s">
        <v>6417</v>
      </c>
      <c r="I1034" t="s">
        <v>2598</v>
      </c>
      <c r="J1034" s="2">
        <v>12</v>
      </c>
    </row>
    <row r="1035" spans="1:10">
      <c r="A1035">
        <v>2140190028</v>
      </c>
      <c r="B1035">
        <v>40</v>
      </c>
      <c r="C1035" t="s">
        <v>4601</v>
      </c>
      <c r="D1035" t="s">
        <v>3510</v>
      </c>
      <c r="E1035" s="2">
        <v>12</v>
      </c>
      <c r="F1035" t="s">
        <v>993</v>
      </c>
      <c r="G1035">
        <v>2500030045</v>
      </c>
      <c r="H1035" t="s">
        <v>1913</v>
      </c>
      <c r="I1035" t="s">
        <v>2598</v>
      </c>
      <c r="J1035" s="2">
        <v>12</v>
      </c>
    </row>
    <row r="1036" spans="1:10">
      <c r="A1036">
        <v>2140190029</v>
      </c>
      <c r="B1036">
        <v>10</v>
      </c>
      <c r="C1036" t="s">
        <v>4602</v>
      </c>
      <c r="D1036" t="s">
        <v>3510</v>
      </c>
      <c r="E1036" s="2">
        <v>12</v>
      </c>
      <c r="F1036" t="s">
        <v>993</v>
      </c>
      <c r="G1036">
        <v>2410290677</v>
      </c>
      <c r="H1036" t="s">
        <v>5774</v>
      </c>
      <c r="I1036" t="s">
        <v>2598</v>
      </c>
      <c r="J1036" s="2">
        <v>12</v>
      </c>
    </row>
    <row r="1037" spans="1:10">
      <c r="A1037">
        <v>2140190029</v>
      </c>
      <c r="B1037">
        <v>20</v>
      </c>
      <c r="C1037" t="s">
        <v>4602</v>
      </c>
      <c r="D1037" t="s">
        <v>3510</v>
      </c>
      <c r="E1037" s="2">
        <v>12</v>
      </c>
      <c r="F1037" t="s">
        <v>993</v>
      </c>
      <c r="G1037">
        <v>2500070544</v>
      </c>
      <c r="H1037" t="s">
        <v>6310</v>
      </c>
      <c r="I1037" t="s">
        <v>2598</v>
      </c>
      <c r="J1037" s="2">
        <v>12</v>
      </c>
    </row>
    <row r="1038" spans="1:10">
      <c r="A1038">
        <v>2140190029</v>
      </c>
      <c r="B1038">
        <v>30</v>
      </c>
      <c r="C1038" t="s">
        <v>4602</v>
      </c>
      <c r="D1038" t="s">
        <v>3510</v>
      </c>
      <c r="E1038" s="2">
        <v>12</v>
      </c>
      <c r="F1038" t="s">
        <v>993</v>
      </c>
      <c r="G1038">
        <v>2500090077</v>
      </c>
      <c r="H1038" t="s">
        <v>6417</v>
      </c>
      <c r="I1038" t="s">
        <v>2598</v>
      </c>
      <c r="J1038" s="2">
        <v>12</v>
      </c>
    </row>
    <row r="1039" spans="1:10">
      <c r="A1039">
        <v>2140190029</v>
      </c>
      <c r="B1039">
        <v>40</v>
      </c>
      <c r="C1039" t="s">
        <v>4602</v>
      </c>
      <c r="D1039" t="s">
        <v>3510</v>
      </c>
      <c r="E1039" s="2">
        <v>12</v>
      </c>
      <c r="F1039" t="s">
        <v>993</v>
      </c>
      <c r="G1039">
        <v>2500030045</v>
      </c>
      <c r="H1039" t="s">
        <v>1913</v>
      </c>
      <c r="I1039" t="s">
        <v>2598</v>
      </c>
      <c r="J1039" s="2">
        <v>12</v>
      </c>
    </row>
    <row r="1040" spans="1:10">
      <c r="A1040">
        <v>2140190030</v>
      </c>
      <c r="B1040">
        <v>10</v>
      </c>
      <c r="C1040" t="s">
        <v>838</v>
      </c>
      <c r="D1040" t="s">
        <v>4603</v>
      </c>
      <c r="E1040" s="2">
        <v>20</v>
      </c>
      <c r="F1040" t="s">
        <v>993</v>
      </c>
      <c r="G1040">
        <v>2410290667</v>
      </c>
      <c r="H1040" t="s">
        <v>5766</v>
      </c>
      <c r="I1040" t="s">
        <v>2598</v>
      </c>
      <c r="J1040" s="2">
        <v>20</v>
      </c>
    </row>
    <row r="1041" spans="1:10">
      <c r="A1041">
        <v>2140190030</v>
      </c>
      <c r="B1041">
        <v>20</v>
      </c>
      <c r="C1041" t="s">
        <v>838</v>
      </c>
      <c r="D1041" t="s">
        <v>4603</v>
      </c>
      <c r="E1041" s="2">
        <v>20</v>
      </c>
      <c r="F1041" t="s">
        <v>993</v>
      </c>
      <c r="G1041">
        <v>2500070480</v>
      </c>
      <c r="H1041" t="s">
        <v>6276</v>
      </c>
      <c r="I1041" t="s">
        <v>2598</v>
      </c>
      <c r="J1041" s="2">
        <v>20</v>
      </c>
    </row>
    <row r="1042" spans="1:10">
      <c r="A1042">
        <v>2140190030</v>
      </c>
      <c r="B1042">
        <v>30</v>
      </c>
      <c r="C1042" t="s">
        <v>838</v>
      </c>
      <c r="D1042" t="s">
        <v>4603</v>
      </c>
      <c r="E1042" s="2">
        <v>20</v>
      </c>
      <c r="F1042" t="s">
        <v>993</v>
      </c>
      <c r="G1042">
        <v>2500090081</v>
      </c>
      <c r="H1042" t="s">
        <v>6421</v>
      </c>
      <c r="I1042" t="s">
        <v>2598</v>
      </c>
      <c r="J1042" s="2">
        <v>20</v>
      </c>
    </row>
    <row r="1043" spans="1:10">
      <c r="A1043">
        <v>2310390064</v>
      </c>
      <c r="B1043">
        <v>10</v>
      </c>
      <c r="C1043" t="s">
        <v>1215</v>
      </c>
      <c r="D1043" t="s">
        <v>2598</v>
      </c>
      <c r="E1043" s="2">
        <v>43050</v>
      </c>
      <c r="F1043" t="s">
        <v>993</v>
      </c>
      <c r="G1043">
        <v>2410290153</v>
      </c>
      <c r="H1043" t="s">
        <v>1806</v>
      </c>
      <c r="I1043" t="s">
        <v>4407</v>
      </c>
      <c r="J1043" s="2">
        <v>514.29999999999995</v>
      </c>
    </row>
    <row r="1044" spans="1:10">
      <c r="A1044">
        <v>2310390064</v>
      </c>
      <c r="B1044">
        <v>20</v>
      </c>
      <c r="C1044" t="s">
        <v>1215</v>
      </c>
      <c r="D1044" t="s">
        <v>2598</v>
      </c>
      <c r="E1044" s="2">
        <v>43050</v>
      </c>
      <c r="F1044" t="s">
        <v>993</v>
      </c>
      <c r="G1044">
        <v>2410090004</v>
      </c>
      <c r="H1044" t="s">
        <v>1797</v>
      </c>
      <c r="I1044" t="s">
        <v>4407</v>
      </c>
      <c r="J1044" s="2">
        <v>1.8</v>
      </c>
    </row>
    <row r="1045" spans="1:10">
      <c r="A1045">
        <v>2310390064</v>
      </c>
      <c r="B1045">
        <v>30</v>
      </c>
      <c r="C1045" t="s">
        <v>1215</v>
      </c>
      <c r="D1045" t="s">
        <v>2598</v>
      </c>
      <c r="E1045" s="2">
        <v>43050</v>
      </c>
      <c r="F1045" t="s">
        <v>993</v>
      </c>
      <c r="G1045">
        <v>2410090273</v>
      </c>
      <c r="H1045" t="s">
        <v>1827</v>
      </c>
      <c r="I1045" t="s">
        <v>4407</v>
      </c>
      <c r="J1045" s="2">
        <v>0.8</v>
      </c>
    </row>
    <row r="1046" spans="1:10">
      <c r="A1046">
        <v>2310390064</v>
      </c>
      <c r="B1046">
        <v>40</v>
      </c>
      <c r="C1046" t="s">
        <v>1215</v>
      </c>
      <c r="D1046" t="s">
        <v>2598</v>
      </c>
      <c r="E1046" s="2">
        <v>43050</v>
      </c>
      <c r="F1046" t="s">
        <v>993</v>
      </c>
      <c r="G1046">
        <v>2410090274</v>
      </c>
      <c r="H1046" t="s">
        <v>1828</v>
      </c>
      <c r="I1046" t="s">
        <v>4407</v>
      </c>
      <c r="J1046" s="2">
        <v>1.35</v>
      </c>
    </row>
    <row r="1047" spans="1:10">
      <c r="A1047">
        <v>2310390064</v>
      </c>
      <c r="B1047">
        <v>50</v>
      </c>
      <c r="C1047" t="s">
        <v>1215</v>
      </c>
      <c r="D1047" t="s">
        <v>2598</v>
      </c>
      <c r="E1047" s="2">
        <v>43050</v>
      </c>
      <c r="F1047" t="s">
        <v>993</v>
      </c>
      <c r="G1047">
        <v>2410090289</v>
      </c>
      <c r="H1047" t="s">
        <v>5656</v>
      </c>
      <c r="I1047" t="s">
        <v>4407</v>
      </c>
      <c r="J1047" s="2">
        <v>3</v>
      </c>
    </row>
    <row r="1048" spans="1:10">
      <c r="A1048">
        <v>2310390064</v>
      </c>
      <c r="B1048">
        <v>60</v>
      </c>
      <c r="C1048" t="s">
        <v>1215</v>
      </c>
      <c r="D1048" t="s">
        <v>2598</v>
      </c>
      <c r="E1048" s="2">
        <v>43050</v>
      </c>
      <c r="F1048" t="s">
        <v>993</v>
      </c>
      <c r="G1048">
        <v>2410110108</v>
      </c>
      <c r="H1048" t="s">
        <v>2164</v>
      </c>
      <c r="I1048" t="s">
        <v>4407</v>
      </c>
      <c r="J1048" s="2">
        <v>1</v>
      </c>
    </row>
    <row r="1049" spans="1:10">
      <c r="A1049">
        <v>2310390064</v>
      </c>
      <c r="B1049">
        <v>70</v>
      </c>
      <c r="C1049" t="s">
        <v>1215</v>
      </c>
      <c r="D1049" t="s">
        <v>2598</v>
      </c>
      <c r="E1049" s="2">
        <v>43050</v>
      </c>
      <c r="F1049" t="s">
        <v>993</v>
      </c>
      <c r="G1049">
        <v>2410200005</v>
      </c>
      <c r="H1049" t="s">
        <v>2163</v>
      </c>
      <c r="I1049" t="s">
        <v>5538</v>
      </c>
      <c r="J1049" s="2">
        <v>1</v>
      </c>
    </row>
    <row r="1050" spans="1:10">
      <c r="A1050">
        <v>2310390064</v>
      </c>
      <c r="B1050">
        <v>80</v>
      </c>
      <c r="C1050" t="s">
        <v>1215</v>
      </c>
      <c r="D1050" t="s">
        <v>2598</v>
      </c>
      <c r="E1050" s="2">
        <v>43050</v>
      </c>
      <c r="F1050" t="s">
        <v>993</v>
      </c>
      <c r="G1050" t="s">
        <v>8236</v>
      </c>
      <c r="H1050" t="s">
        <v>1892</v>
      </c>
      <c r="I1050" t="e">
        <v>#N/A</v>
      </c>
      <c r="J1050" s="2">
        <v>0.8</v>
      </c>
    </row>
    <row r="1051" spans="1:10">
      <c r="A1051">
        <v>2310390064</v>
      </c>
      <c r="B1051">
        <v>90</v>
      </c>
      <c r="C1051" t="s">
        <v>1215</v>
      </c>
      <c r="D1051" t="s">
        <v>2598</v>
      </c>
      <c r="E1051" s="2">
        <v>43050</v>
      </c>
      <c r="F1051" t="s">
        <v>993</v>
      </c>
      <c r="G1051">
        <v>2430520005</v>
      </c>
      <c r="H1051" t="s">
        <v>1786</v>
      </c>
      <c r="I1051" t="s">
        <v>4407</v>
      </c>
      <c r="J1051" s="2">
        <v>4.2</v>
      </c>
    </row>
    <row r="1052" spans="1:10">
      <c r="A1052">
        <v>2140210005</v>
      </c>
      <c r="B1052">
        <v>10</v>
      </c>
      <c r="C1052" t="s">
        <v>1213</v>
      </c>
      <c r="D1052" t="s">
        <v>2598</v>
      </c>
      <c r="E1052" s="2">
        <v>110112</v>
      </c>
      <c r="F1052" t="s">
        <v>993</v>
      </c>
      <c r="G1052">
        <v>2310390064</v>
      </c>
      <c r="H1052" t="s">
        <v>1213</v>
      </c>
      <c r="I1052" t="s">
        <v>2598</v>
      </c>
      <c r="J1052" s="2">
        <v>110112</v>
      </c>
    </row>
    <row r="1053" spans="1:10">
      <c r="A1053">
        <v>2140210005</v>
      </c>
      <c r="B1053">
        <v>20</v>
      </c>
      <c r="C1053" t="s">
        <v>1213</v>
      </c>
      <c r="D1053" t="s">
        <v>2598</v>
      </c>
      <c r="E1053" s="2">
        <v>110112</v>
      </c>
      <c r="F1053" t="s">
        <v>993</v>
      </c>
      <c r="G1053">
        <v>2410290467</v>
      </c>
      <c r="H1053" t="s">
        <v>8032</v>
      </c>
      <c r="I1053" t="s">
        <v>5538</v>
      </c>
      <c r="J1053" s="2">
        <v>15.559999999999999</v>
      </c>
    </row>
    <row r="1054" spans="1:10">
      <c r="A1054">
        <v>2140210005</v>
      </c>
      <c r="B1054">
        <v>30</v>
      </c>
      <c r="C1054" t="s">
        <v>1213</v>
      </c>
      <c r="D1054" t="s">
        <v>2598</v>
      </c>
      <c r="E1054" s="2">
        <v>110112</v>
      </c>
      <c r="F1054" t="s">
        <v>993</v>
      </c>
      <c r="G1054">
        <v>2500090029</v>
      </c>
      <c r="H1054" t="s">
        <v>1906</v>
      </c>
      <c r="I1054" t="s">
        <v>2598</v>
      </c>
      <c r="J1054" s="2">
        <v>4680.0000000000009</v>
      </c>
    </row>
    <row r="1055" spans="1:10">
      <c r="A1055">
        <v>2140210005</v>
      </c>
      <c r="B1055">
        <v>40</v>
      </c>
      <c r="C1055" t="s">
        <v>1213</v>
      </c>
      <c r="D1055" t="s">
        <v>2598</v>
      </c>
      <c r="E1055" s="2">
        <v>110112</v>
      </c>
      <c r="F1055" t="s">
        <v>993</v>
      </c>
      <c r="G1055">
        <v>2500150004</v>
      </c>
      <c r="H1055" t="s">
        <v>1732</v>
      </c>
      <c r="I1055" t="s">
        <v>2598</v>
      </c>
      <c r="J1055" s="2">
        <v>0.99960000000000049</v>
      </c>
    </row>
    <row r="1056" spans="1:10">
      <c r="A1056">
        <v>2140210005</v>
      </c>
      <c r="B1056">
        <v>50</v>
      </c>
      <c r="C1056" t="s">
        <v>1213</v>
      </c>
      <c r="D1056" t="s">
        <v>2598</v>
      </c>
      <c r="E1056" s="2">
        <v>110112</v>
      </c>
      <c r="F1056" t="s">
        <v>993</v>
      </c>
      <c r="G1056">
        <v>2500030047</v>
      </c>
      <c r="H1056" t="s">
        <v>6210</v>
      </c>
      <c r="I1056" t="s">
        <v>2598</v>
      </c>
      <c r="J1056" s="2">
        <v>62</v>
      </c>
    </row>
    <row r="1057" spans="1:10">
      <c r="A1057">
        <v>2140250019</v>
      </c>
      <c r="B1057">
        <v>10</v>
      </c>
      <c r="C1057" t="s">
        <v>735</v>
      </c>
      <c r="D1057" t="s">
        <v>4603</v>
      </c>
      <c r="E1057" s="2">
        <v>50</v>
      </c>
      <c r="F1057" t="s">
        <v>993</v>
      </c>
      <c r="G1057">
        <v>2320130716</v>
      </c>
      <c r="H1057" t="s">
        <v>728</v>
      </c>
      <c r="I1057" t="s">
        <v>2598</v>
      </c>
      <c r="J1057" s="2">
        <v>150</v>
      </c>
    </row>
    <row r="1058" spans="1:10">
      <c r="A1058">
        <v>2140250019</v>
      </c>
      <c r="B1058">
        <v>20</v>
      </c>
      <c r="C1058" t="s">
        <v>735</v>
      </c>
      <c r="D1058" t="s">
        <v>4603</v>
      </c>
      <c r="E1058" s="2">
        <v>50</v>
      </c>
      <c r="F1058" t="s">
        <v>993</v>
      </c>
      <c r="G1058">
        <v>2500070519</v>
      </c>
      <c r="H1058" t="s">
        <v>6289</v>
      </c>
      <c r="I1058" t="s">
        <v>2598</v>
      </c>
      <c r="J1058" s="2">
        <v>50</v>
      </c>
    </row>
    <row r="1059" spans="1:10">
      <c r="A1059">
        <v>2140250019</v>
      </c>
      <c r="B1059">
        <v>30</v>
      </c>
      <c r="C1059" t="s">
        <v>735</v>
      </c>
      <c r="D1059" t="s">
        <v>4603</v>
      </c>
      <c r="E1059" s="2">
        <v>50</v>
      </c>
      <c r="F1059" t="s">
        <v>993</v>
      </c>
      <c r="G1059">
        <v>2500090076</v>
      </c>
      <c r="H1059" t="s">
        <v>6416</v>
      </c>
      <c r="I1059" t="s">
        <v>2598</v>
      </c>
      <c r="J1059" s="2">
        <v>50</v>
      </c>
    </row>
    <row r="1060" spans="1:10">
      <c r="A1060">
        <v>2140250019</v>
      </c>
      <c r="B1060">
        <v>40</v>
      </c>
      <c r="C1060" t="s">
        <v>735</v>
      </c>
      <c r="D1060" t="s">
        <v>4603</v>
      </c>
      <c r="E1060" s="2">
        <v>50</v>
      </c>
      <c r="F1060" t="s">
        <v>993</v>
      </c>
      <c r="G1060">
        <v>2500030305</v>
      </c>
      <c r="H1060" t="s">
        <v>6241</v>
      </c>
      <c r="I1060" t="s">
        <v>2598</v>
      </c>
      <c r="J1060" s="2">
        <v>1</v>
      </c>
    </row>
    <row r="1061" spans="1:10">
      <c r="A1061">
        <v>2140250020</v>
      </c>
      <c r="B1061">
        <v>10</v>
      </c>
      <c r="C1061" t="s">
        <v>614</v>
      </c>
      <c r="D1061" t="s">
        <v>4603</v>
      </c>
      <c r="E1061" s="2">
        <v>50</v>
      </c>
      <c r="F1061" t="s">
        <v>993</v>
      </c>
      <c r="G1061">
        <v>2140250010</v>
      </c>
      <c r="H1061" t="s">
        <v>4617</v>
      </c>
      <c r="I1061" t="s">
        <v>2598</v>
      </c>
      <c r="J1061" s="2">
        <v>150</v>
      </c>
    </row>
    <row r="1062" spans="1:10">
      <c r="A1062">
        <v>2140250020</v>
      </c>
      <c r="B1062">
        <v>20</v>
      </c>
      <c r="C1062" t="s">
        <v>614</v>
      </c>
      <c r="D1062" t="s">
        <v>4603</v>
      </c>
      <c r="E1062" s="2">
        <v>50</v>
      </c>
      <c r="F1062" t="s">
        <v>993</v>
      </c>
      <c r="G1062">
        <v>2500070545</v>
      </c>
      <c r="H1062" t="s">
        <v>6311</v>
      </c>
      <c r="I1062" t="s">
        <v>2598</v>
      </c>
      <c r="J1062" s="2">
        <v>50</v>
      </c>
    </row>
    <row r="1063" spans="1:10">
      <c r="A1063">
        <v>2140250020</v>
      </c>
      <c r="B1063">
        <v>30</v>
      </c>
      <c r="C1063" t="s">
        <v>614</v>
      </c>
      <c r="D1063" t="s">
        <v>4603</v>
      </c>
      <c r="E1063" s="2">
        <v>50</v>
      </c>
      <c r="F1063" t="s">
        <v>993</v>
      </c>
      <c r="G1063">
        <v>2500090076</v>
      </c>
      <c r="H1063" t="s">
        <v>6416</v>
      </c>
      <c r="I1063" t="s">
        <v>2598</v>
      </c>
      <c r="J1063" s="2">
        <v>50</v>
      </c>
    </row>
    <row r="1064" spans="1:10">
      <c r="A1064">
        <v>2140250020</v>
      </c>
      <c r="B1064">
        <v>40</v>
      </c>
      <c r="C1064" t="s">
        <v>614</v>
      </c>
      <c r="D1064" t="s">
        <v>4603</v>
      </c>
      <c r="E1064" s="2">
        <v>50</v>
      </c>
      <c r="F1064" t="s">
        <v>993</v>
      </c>
      <c r="G1064">
        <v>2500030305</v>
      </c>
      <c r="H1064" t="s">
        <v>6241</v>
      </c>
      <c r="I1064" t="s">
        <v>2598</v>
      </c>
      <c r="J1064" s="2">
        <v>1</v>
      </c>
    </row>
    <row r="1065" spans="1:10">
      <c r="A1065">
        <v>2140250021</v>
      </c>
      <c r="B1065">
        <v>10</v>
      </c>
      <c r="C1065" t="s">
        <v>736</v>
      </c>
      <c r="D1065" t="s">
        <v>4603</v>
      </c>
      <c r="E1065" s="2">
        <v>50</v>
      </c>
      <c r="F1065" t="s">
        <v>993</v>
      </c>
      <c r="G1065">
        <v>2320130715</v>
      </c>
      <c r="H1065" t="s">
        <v>727</v>
      </c>
      <c r="I1065" t="s">
        <v>2598</v>
      </c>
      <c r="J1065" s="2">
        <v>50</v>
      </c>
    </row>
    <row r="1066" spans="1:10">
      <c r="A1066">
        <v>2140250021</v>
      </c>
      <c r="B1066">
        <v>20</v>
      </c>
      <c r="C1066" t="s">
        <v>736</v>
      </c>
      <c r="D1066" t="s">
        <v>4603</v>
      </c>
      <c r="E1066" s="2">
        <v>50</v>
      </c>
      <c r="F1066" t="s">
        <v>993</v>
      </c>
      <c r="G1066">
        <v>2500070518</v>
      </c>
      <c r="H1066" t="s">
        <v>6288</v>
      </c>
      <c r="I1066" t="s">
        <v>2598</v>
      </c>
      <c r="J1066" s="2">
        <v>50</v>
      </c>
    </row>
    <row r="1067" spans="1:10">
      <c r="A1067">
        <v>2140250021</v>
      </c>
      <c r="B1067">
        <v>30</v>
      </c>
      <c r="C1067" t="s">
        <v>736</v>
      </c>
      <c r="D1067" t="s">
        <v>4603</v>
      </c>
      <c r="E1067" s="2">
        <v>50</v>
      </c>
      <c r="F1067" t="s">
        <v>993</v>
      </c>
      <c r="G1067">
        <v>2500090076</v>
      </c>
      <c r="H1067" t="s">
        <v>6416</v>
      </c>
      <c r="I1067" t="s">
        <v>2598</v>
      </c>
      <c r="J1067" s="2">
        <v>50</v>
      </c>
    </row>
    <row r="1068" spans="1:10">
      <c r="A1068">
        <v>2140250021</v>
      </c>
      <c r="B1068">
        <v>40</v>
      </c>
      <c r="C1068" t="s">
        <v>736</v>
      </c>
      <c r="D1068" t="s">
        <v>4603</v>
      </c>
      <c r="E1068" s="2">
        <v>50</v>
      </c>
      <c r="F1068" t="s">
        <v>993</v>
      </c>
      <c r="G1068">
        <v>2500030305</v>
      </c>
      <c r="H1068" t="s">
        <v>6241</v>
      </c>
      <c r="I1068" t="s">
        <v>2598</v>
      </c>
      <c r="J1068" s="2">
        <v>1</v>
      </c>
    </row>
    <row r="1069" spans="1:10">
      <c r="A1069">
        <v>2140320012</v>
      </c>
      <c r="B1069">
        <v>10</v>
      </c>
      <c r="C1069" t="s">
        <v>4635</v>
      </c>
      <c r="D1069" t="s">
        <v>3510</v>
      </c>
      <c r="E1069" s="2">
        <v>12</v>
      </c>
      <c r="F1069" t="s">
        <v>993</v>
      </c>
      <c r="G1069">
        <v>2410290752</v>
      </c>
      <c r="H1069" t="s">
        <v>8244</v>
      </c>
      <c r="I1069" t="s">
        <v>2598</v>
      </c>
      <c r="J1069" s="2">
        <v>12</v>
      </c>
    </row>
    <row r="1070" spans="1:10">
      <c r="A1070">
        <v>2140320012</v>
      </c>
      <c r="B1070">
        <v>20</v>
      </c>
      <c r="C1070" t="s">
        <v>4635</v>
      </c>
      <c r="D1070" t="s">
        <v>3510</v>
      </c>
      <c r="E1070" s="2">
        <v>12</v>
      </c>
      <c r="F1070" t="s">
        <v>993</v>
      </c>
      <c r="G1070">
        <v>2500070546</v>
      </c>
      <c r="H1070" t="s">
        <v>6312</v>
      </c>
      <c r="I1070" t="s">
        <v>2598</v>
      </c>
      <c r="J1070" s="2">
        <v>12</v>
      </c>
    </row>
    <row r="1071" spans="1:10">
      <c r="A1071">
        <v>2140320012</v>
      </c>
      <c r="B1071">
        <v>30</v>
      </c>
      <c r="C1071" t="s">
        <v>4635</v>
      </c>
      <c r="D1071" t="s">
        <v>3510</v>
      </c>
      <c r="E1071" s="2">
        <v>12</v>
      </c>
      <c r="F1071" t="s">
        <v>993</v>
      </c>
      <c r="G1071">
        <v>2500090077</v>
      </c>
      <c r="H1071" t="s">
        <v>6417</v>
      </c>
      <c r="I1071" t="s">
        <v>2598</v>
      </c>
      <c r="J1071" s="2">
        <v>12</v>
      </c>
    </row>
    <row r="1072" spans="1:10">
      <c r="A1072">
        <v>2140320012</v>
      </c>
      <c r="B1072">
        <v>40</v>
      </c>
      <c r="C1072" t="s">
        <v>4635</v>
      </c>
      <c r="D1072" t="s">
        <v>3510</v>
      </c>
      <c r="E1072" s="2">
        <v>12</v>
      </c>
      <c r="F1072" t="s">
        <v>993</v>
      </c>
      <c r="G1072">
        <v>2500030045</v>
      </c>
      <c r="H1072" t="s">
        <v>1913</v>
      </c>
      <c r="I1072" t="s">
        <v>2598</v>
      </c>
      <c r="J1072" s="2">
        <v>12</v>
      </c>
    </row>
    <row r="1073" spans="1:10">
      <c r="A1073">
        <v>2140320013</v>
      </c>
      <c r="B1073">
        <v>10</v>
      </c>
      <c r="C1073" t="s">
        <v>4636</v>
      </c>
      <c r="D1073" t="s">
        <v>3510</v>
      </c>
      <c r="E1073" s="2">
        <v>12</v>
      </c>
      <c r="F1073" t="s">
        <v>993</v>
      </c>
      <c r="G1073">
        <v>2410290753</v>
      </c>
      <c r="H1073" t="s">
        <v>8245</v>
      </c>
      <c r="I1073" t="s">
        <v>2598</v>
      </c>
      <c r="J1073" s="2">
        <v>12</v>
      </c>
    </row>
    <row r="1074" spans="1:10">
      <c r="A1074">
        <v>2140320013</v>
      </c>
      <c r="B1074">
        <v>20</v>
      </c>
      <c r="C1074" t="s">
        <v>4636</v>
      </c>
      <c r="D1074" t="s">
        <v>3510</v>
      </c>
      <c r="E1074" s="2">
        <v>12</v>
      </c>
      <c r="F1074" t="s">
        <v>993</v>
      </c>
      <c r="G1074">
        <v>2500070547</v>
      </c>
      <c r="H1074" t="s">
        <v>6313</v>
      </c>
      <c r="I1074" t="s">
        <v>2598</v>
      </c>
      <c r="J1074" s="2">
        <v>12</v>
      </c>
    </row>
    <row r="1075" spans="1:10">
      <c r="A1075">
        <v>2140320013</v>
      </c>
      <c r="B1075">
        <v>30</v>
      </c>
      <c r="C1075" t="s">
        <v>4636</v>
      </c>
      <c r="D1075" t="s">
        <v>3510</v>
      </c>
      <c r="E1075" s="2">
        <v>12</v>
      </c>
      <c r="F1075" t="s">
        <v>993</v>
      </c>
      <c r="G1075">
        <v>2500090077</v>
      </c>
      <c r="H1075" t="s">
        <v>6417</v>
      </c>
      <c r="I1075" t="s">
        <v>2598</v>
      </c>
      <c r="J1075" s="2">
        <v>12</v>
      </c>
    </row>
    <row r="1076" spans="1:10">
      <c r="A1076">
        <v>2140320013</v>
      </c>
      <c r="B1076">
        <v>40</v>
      </c>
      <c r="C1076" t="s">
        <v>4636</v>
      </c>
      <c r="D1076" t="s">
        <v>3510</v>
      </c>
      <c r="E1076" s="2">
        <v>12</v>
      </c>
      <c r="F1076" t="s">
        <v>993</v>
      </c>
      <c r="G1076">
        <v>2500030045</v>
      </c>
      <c r="H1076" t="s">
        <v>1913</v>
      </c>
      <c r="I1076" t="s">
        <v>2598</v>
      </c>
      <c r="J1076" s="2">
        <v>12</v>
      </c>
    </row>
    <row r="1077" spans="1:10">
      <c r="A1077">
        <v>2140320014</v>
      </c>
      <c r="B1077">
        <v>10</v>
      </c>
      <c r="C1077" t="s">
        <v>4637</v>
      </c>
      <c r="D1077" t="s">
        <v>3510</v>
      </c>
      <c r="E1077" s="2">
        <v>12</v>
      </c>
      <c r="F1077" t="s">
        <v>993</v>
      </c>
      <c r="G1077">
        <v>2410290754</v>
      </c>
      <c r="H1077" t="s">
        <v>5807</v>
      </c>
      <c r="I1077" t="s">
        <v>2598</v>
      </c>
      <c r="J1077" s="2">
        <v>12</v>
      </c>
    </row>
    <row r="1078" spans="1:10">
      <c r="A1078">
        <v>2140320014</v>
      </c>
      <c r="B1078">
        <v>20</v>
      </c>
      <c r="C1078" t="s">
        <v>4637</v>
      </c>
      <c r="D1078" t="s">
        <v>3510</v>
      </c>
      <c r="E1078" s="2">
        <v>12</v>
      </c>
      <c r="F1078" t="s">
        <v>993</v>
      </c>
      <c r="G1078">
        <v>2500070548</v>
      </c>
      <c r="H1078" t="s">
        <v>6314</v>
      </c>
      <c r="I1078" t="s">
        <v>2598</v>
      </c>
      <c r="J1078" s="2">
        <v>12</v>
      </c>
    </row>
    <row r="1079" spans="1:10">
      <c r="A1079">
        <v>2140320014</v>
      </c>
      <c r="B1079">
        <v>30</v>
      </c>
      <c r="C1079" t="s">
        <v>4637</v>
      </c>
      <c r="D1079" t="s">
        <v>3510</v>
      </c>
      <c r="E1079" s="2">
        <v>12</v>
      </c>
      <c r="F1079" t="s">
        <v>993</v>
      </c>
      <c r="G1079">
        <v>2500090077</v>
      </c>
      <c r="H1079" t="s">
        <v>6417</v>
      </c>
      <c r="I1079" t="s">
        <v>2598</v>
      </c>
      <c r="J1079" s="2">
        <v>12</v>
      </c>
    </row>
    <row r="1080" spans="1:10">
      <c r="A1080">
        <v>2140320014</v>
      </c>
      <c r="B1080">
        <v>40</v>
      </c>
      <c r="C1080" t="s">
        <v>4637</v>
      </c>
      <c r="D1080" t="s">
        <v>3510</v>
      </c>
      <c r="E1080" s="2">
        <v>12</v>
      </c>
      <c r="F1080" t="s">
        <v>993</v>
      </c>
      <c r="G1080">
        <v>2500030045</v>
      </c>
      <c r="H1080" t="s">
        <v>1913</v>
      </c>
      <c r="I1080" t="s">
        <v>2598</v>
      </c>
      <c r="J1080" s="2">
        <v>12</v>
      </c>
    </row>
    <row r="1081" spans="1:10">
      <c r="A1081">
        <v>2140320015</v>
      </c>
      <c r="B1081">
        <v>10</v>
      </c>
      <c r="C1081" t="s">
        <v>4638</v>
      </c>
      <c r="D1081" t="s">
        <v>3510</v>
      </c>
      <c r="E1081" s="2">
        <v>12</v>
      </c>
      <c r="F1081" t="s">
        <v>993</v>
      </c>
      <c r="G1081">
        <v>2410290799</v>
      </c>
      <c r="H1081" t="s">
        <v>8246</v>
      </c>
      <c r="I1081" t="s">
        <v>2598</v>
      </c>
      <c r="J1081" s="2">
        <v>12</v>
      </c>
    </row>
    <row r="1082" spans="1:10">
      <c r="A1082">
        <v>2140320015</v>
      </c>
      <c r="B1082">
        <v>20</v>
      </c>
      <c r="C1082" t="s">
        <v>4638</v>
      </c>
      <c r="D1082" t="s">
        <v>3510</v>
      </c>
      <c r="E1082" s="2">
        <v>12</v>
      </c>
      <c r="F1082" t="s">
        <v>993</v>
      </c>
      <c r="G1082">
        <v>2500070549</v>
      </c>
      <c r="H1082" t="s">
        <v>6315</v>
      </c>
      <c r="I1082" t="s">
        <v>2598</v>
      </c>
      <c r="J1082" s="2">
        <v>12</v>
      </c>
    </row>
    <row r="1083" spans="1:10">
      <c r="A1083">
        <v>2140320015</v>
      </c>
      <c r="B1083">
        <v>30</v>
      </c>
      <c r="C1083" t="s">
        <v>4638</v>
      </c>
      <c r="D1083" t="s">
        <v>3510</v>
      </c>
      <c r="E1083" s="2">
        <v>12</v>
      </c>
      <c r="F1083" t="s">
        <v>993</v>
      </c>
      <c r="G1083">
        <v>2500090077</v>
      </c>
      <c r="H1083" t="s">
        <v>6417</v>
      </c>
      <c r="I1083" t="s">
        <v>2598</v>
      </c>
      <c r="J1083" s="2">
        <v>12</v>
      </c>
    </row>
    <row r="1084" spans="1:10">
      <c r="A1084">
        <v>2140320015</v>
      </c>
      <c r="B1084">
        <v>40</v>
      </c>
      <c r="C1084" t="s">
        <v>4638</v>
      </c>
      <c r="D1084" t="s">
        <v>3510</v>
      </c>
      <c r="E1084" s="2">
        <v>12</v>
      </c>
      <c r="F1084" t="s">
        <v>993</v>
      </c>
      <c r="G1084">
        <v>2500030045</v>
      </c>
      <c r="H1084" t="s">
        <v>1913</v>
      </c>
      <c r="I1084" t="s">
        <v>2598</v>
      </c>
      <c r="J1084" s="2">
        <v>12</v>
      </c>
    </row>
    <row r="1085" spans="1:10">
      <c r="A1085">
        <v>2140320016</v>
      </c>
      <c r="B1085">
        <v>10</v>
      </c>
      <c r="C1085" t="s">
        <v>4639</v>
      </c>
      <c r="D1085" t="s">
        <v>3510</v>
      </c>
      <c r="E1085" s="2">
        <v>12</v>
      </c>
      <c r="F1085" t="s">
        <v>993</v>
      </c>
      <c r="G1085">
        <v>2410290755</v>
      </c>
      <c r="H1085" t="s">
        <v>8247</v>
      </c>
      <c r="I1085" t="s">
        <v>2598</v>
      </c>
      <c r="J1085" s="2">
        <v>12</v>
      </c>
    </row>
    <row r="1086" spans="1:10">
      <c r="A1086">
        <v>2140320016</v>
      </c>
      <c r="B1086">
        <v>20</v>
      </c>
      <c r="C1086" t="s">
        <v>4639</v>
      </c>
      <c r="D1086" t="s">
        <v>3510</v>
      </c>
      <c r="E1086" s="2">
        <v>12</v>
      </c>
      <c r="F1086" t="s">
        <v>993</v>
      </c>
      <c r="G1086">
        <v>2500070550</v>
      </c>
      <c r="H1086" t="s">
        <v>6316</v>
      </c>
      <c r="I1086" t="s">
        <v>2598</v>
      </c>
      <c r="J1086" s="2">
        <v>12</v>
      </c>
    </row>
    <row r="1087" spans="1:10">
      <c r="A1087">
        <v>2140320016</v>
      </c>
      <c r="B1087">
        <v>30</v>
      </c>
      <c r="C1087" t="s">
        <v>4639</v>
      </c>
      <c r="D1087" t="s">
        <v>3510</v>
      </c>
      <c r="E1087" s="2">
        <v>12</v>
      </c>
      <c r="F1087" t="s">
        <v>993</v>
      </c>
      <c r="G1087">
        <v>2500090077</v>
      </c>
      <c r="H1087" t="s">
        <v>6417</v>
      </c>
      <c r="I1087" t="s">
        <v>2598</v>
      </c>
      <c r="J1087" s="2">
        <v>12</v>
      </c>
    </row>
    <row r="1088" spans="1:10">
      <c r="A1088">
        <v>2140320016</v>
      </c>
      <c r="B1088">
        <v>40</v>
      </c>
      <c r="C1088" t="s">
        <v>4639</v>
      </c>
      <c r="D1088" t="s">
        <v>3510</v>
      </c>
      <c r="E1088" s="2">
        <v>12</v>
      </c>
      <c r="F1088" t="s">
        <v>993</v>
      </c>
      <c r="G1088">
        <v>2500030045</v>
      </c>
      <c r="H1088" t="s">
        <v>1913</v>
      </c>
      <c r="I1088" t="s">
        <v>2598</v>
      </c>
      <c r="J1088" s="2">
        <v>12</v>
      </c>
    </row>
    <row r="1089" spans="1:10">
      <c r="A1089">
        <v>2140320020</v>
      </c>
      <c r="B1089">
        <v>10</v>
      </c>
      <c r="C1089" t="s">
        <v>4641</v>
      </c>
      <c r="D1089" t="s">
        <v>3510</v>
      </c>
      <c r="E1089" s="2">
        <v>12</v>
      </c>
      <c r="F1089" t="s">
        <v>993</v>
      </c>
      <c r="G1089">
        <v>2410290678</v>
      </c>
      <c r="H1089" t="s">
        <v>5775</v>
      </c>
      <c r="I1089" t="s">
        <v>2598</v>
      </c>
      <c r="J1089" s="2">
        <v>12</v>
      </c>
    </row>
    <row r="1090" spans="1:10">
      <c r="A1090">
        <v>2140320020</v>
      </c>
      <c r="B1090">
        <v>20</v>
      </c>
      <c r="C1090" t="s">
        <v>4641</v>
      </c>
      <c r="D1090" t="s">
        <v>3510</v>
      </c>
      <c r="E1090" s="2">
        <v>12</v>
      </c>
      <c r="F1090" t="s">
        <v>993</v>
      </c>
      <c r="G1090">
        <v>2500070551</v>
      </c>
      <c r="H1090" t="s">
        <v>6317</v>
      </c>
      <c r="I1090" t="s">
        <v>2598</v>
      </c>
      <c r="J1090" s="2">
        <v>12</v>
      </c>
    </row>
    <row r="1091" spans="1:10">
      <c r="A1091">
        <v>2140320020</v>
      </c>
      <c r="B1091">
        <v>30</v>
      </c>
      <c r="C1091" t="s">
        <v>4641</v>
      </c>
      <c r="D1091" t="s">
        <v>3510</v>
      </c>
      <c r="E1091" s="2">
        <v>12</v>
      </c>
      <c r="F1091" t="s">
        <v>993</v>
      </c>
      <c r="G1091">
        <v>2500090077</v>
      </c>
      <c r="H1091" t="s">
        <v>6417</v>
      </c>
      <c r="I1091" t="s">
        <v>2598</v>
      </c>
      <c r="J1091" s="2">
        <v>12</v>
      </c>
    </row>
    <row r="1092" spans="1:10">
      <c r="A1092">
        <v>2140320020</v>
      </c>
      <c r="B1092">
        <v>40</v>
      </c>
      <c r="C1092" t="s">
        <v>4641</v>
      </c>
      <c r="D1092" t="s">
        <v>3510</v>
      </c>
      <c r="E1092" s="2">
        <v>12</v>
      </c>
      <c r="F1092" t="s">
        <v>993</v>
      </c>
      <c r="G1092">
        <v>2500030045</v>
      </c>
      <c r="H1092" t="s">
        <v>1913</v>
      </c>
      <c r="I1092" t="s">
        <v>2598</v>
      </c>
      <c r="J1092" s="2">
        <v>12</v>
      </c>
    </row>
    <row r="1093" spans="1:10">
      <c r="A1093">
        <v>2140350001</v>
      </c>
      <c r="B1093">
        <v>10</v>
      </c>
      <c r="C1093" t="s">
        <v>4651</v>
      </c>
      <c r="D1093" t="s">
        <v>3510</v>
      </c>
      <c r="E1093" s="2">
        <v>12</v>
      </c>
      <c r="F1093" t="s">
        <v>993</v>
      </c>
      <c r="G1093">
        <v>2410290725</v>
      </c>
      <c r="H1093" t="s">
        <v>8248</v>
      </c>
      <c r="I1093" t="s">
        <v>2598</v>
      </c>
      <c r="J1093" s="2">
        <v>12</v>
      </c>
    </row>
    <row r="1094" spans="1:10">
      <c r="A1094">
        <v>2140350001</v>
      </c>
      <c r="B1094">
        <v>20</v>
      </c>
      <c r="C1094" t="s">
        <v>4651</v>
      </c>
      <c r="D1094" t="s">
        <v>3510</v>
      </c>
      <c r="E1094" s="2">
        <v>12</v>
      </c>
      <c r="F1094" t="s">
        <v>993</v>
      </c>
      <c r="G1094">
        <v>2500070552</v>
      </c>
      <c r="H1094" t="s">
        <v>6318</v>
      </c>
      <c r="I1094" t="s">
        <v>2598</v>
      </c>
      <c r="J1094" s="2">
        <v>12</v>
      </c>
    </row>
    <row r="1095" spans="1:10">
      <c r="A1095">
        <v>2140350001</v>
      </c>
      <c r="B1095">
        <v>30</v>
      </c>
      <c r="C1095" t="s">
        <v>4651</v>
      </c>
      <c r="D1095" t="s">
        <v>3510</v>
      </c>
      <c r="E1095" s="2">
        <v>12</v>
      </c>
      <c r="F1095" t="s">
        <v>993</v>
      </c>
      <c r="G1095">
        <v>2500090081</v>
      </c>
      <c r="H1095" t="s">
        <v>6421</v>
      </c>
      <c r="I1095" t="s">
        <v>2598</v>
      </c>
      <c r="J1095" s="2">
        <v>12</v>
      </c>
    </row>
    <row r="1096" spans="1:10">
      <c r="A1096">
        <v>2140350002</v>
      </c>
      <c r="B1096">
        <v>10</v>
      </c>
      <c r="C1096" t="s">
        <v>4652</v>
      </c>
      <c r="D1096" t="s">
        <v>3510</v>
      </c>
      <c r="E1096" s="2">
        <v>12</v>
      </c>
      <c r="F1096" t="s">
        <v>993</v>
      </c>
      <c r="G1096">
        <v>2410290683</v>
      </c>
      <c r="H1096" t="s">
        <v>8249</v>
      </c>
      <c r="I1096" t="s">
        <v>2598</v>
      </c>
      <c r="J1096" s="2">
        <v>12</v>
      </c>
    </row>
    <row r="1097" spans="1:10">
      <c r="A1097">
        <v>2140350002</v>
      </c>
      <c r="B1097">
        <v>20</v>
      </c>
      <c r="C1097" t="s">
        <v>4652</v>
      </c>
      <c r="D1097" t="s">
        <v>3510</v>
      </c>
      <c r="E1097" s="2">
        <v>12</v>
      </c>
      <c r="F1097" t="s">
        <v>993</v>
      </c>
      <c r="G1097">
        <v>2500070553</v>
      </c>
      <c r="H1097" t="s">
        <v>6319</v>
      </c>
      <c r="I1097" t="s">
        <v>2598</v>
      </c>
      <c r="J1097" s="2">
        <v>12</v>
      </c>
    </row>
    <row r="1098" spans="1:10">
      <c r="A1098">
        <v>2140350002</v>
      </c>
      <c r="B1098">
        <v>30</v>
      </c>
      <c r="C1098" t="s">
        <v>4652</v>
      </c>
      <c r="D1098" t="s">
        <v>3510</v>
      </c>
      <c r="E1098" s="2">
        <v>12</v>
      </c>
      <c r="F1098" t="s">
        <v>993</v>
      </c>
      <c r="G1098">
        <v>2500090081</v>
      </c>
      <c r="H1098" t="s">
        <v>6421</v>
      </c>
      <c r="I1098" t="s">
        <v>2598</v>
      </c>
      <c r="J1098" s="2">
        <v>12</v>
      </c>
    </row>
    <row r="1099" spans="1:10">
      <c r="A1099">
        <v>2140350003</v>
      </c>
      <c r="B1099">
        <v>10</v>
      </c>
      <c r="C1099" t="s">
        <v>4653</v>
      </c>
      <c r="D1099" t="s">
        <v>3510</v>
      </c>
      <c r="E1099" s="2">
        <v>12</v>
      </c>
      <c r="F1099" t="s">
        <v>993</v>
      </c>
      <c r="G1099">
        <v>2410290684</v>
      </c>
      <c r="H1099" t="s">
        <v>5776</v>
      </c>
      <c r="I1099" t="s">
        <v>2598</v>
      </c>
      <c r="J1099" s="2">
        <v>12</v>
      </c>
    </row>
    <row r="1100" spans="1:10">
      <c r="A1100">
        <v>2140350003</v>
      </c>
      <c r="B1100">
        <v>20</v>
      </c>
      <c r="C1100" t="s">
        <v>4653</v>
      </c>
      <c r="D1100" t="s">
        <v>3510</v>
      </c>
      <c r="E1100" s="2">
        <v>12</v>
      </c>
      <c r="F1100" t="s">
        <v>993</v>
      </c>
      <c r="G1100">
        <v>2500070554</v>
      </c>
      <c r="H1100" t="s">
        <v>6320</v>
      </c>
      <c r="I1100" t="s">
        <v>2598</v>
      </c>
      <c r="J1100" s="2">
        <v>12</v>
      </c>
    </row>
    <row r="1101" spans="1:10">
      <c r="A1101">
        <v>2140350003</v>
      </c>
      <c r="B1101">
        <v>30</v>
      </c>
      <c r="C1101" t="s">
        <v>4653</v>
      </c>
      <c r="D1101" t="s">
        <v>3510</v>
      </c>
      <c r="E1101" s="2">
        <v>12</v>
      </c>
      <c r="F1101" t="s">
        <v>993</v>
      </c>
      <c r="G1101">
        <v>2500090081</v>
      </c>
      <c r="H1101" t="s">
        <v>6421</v>
      </c>
      <c r="I1101" t="s">
        <v>2598</v>
      </c>
      <c r="J1101" s="2">
        <v>12</v>
      </c>
    </row>
    <row r="1102" spans="1:10">
      <c r="A1102">
        <v>2140350005</v>
      </c>
      <c r="B1102">
        <v>10</v>
      </c>
      <c r="C1102" t="s">
        <v>4654</v>
      </c>
      <c r="D1102" t="s">
        <v>3510</v>
      </c>
      <c r="E1102" s="2">
        <v>12</v>
      </c>
      <c r="F1102" t="s">
        <v>993</v>
      </c>
      <c r="G1102">
        <v>2410290756</v>
      </c>
      <c r="H1102" t="s">
        <v>8250</v>
      </c>
      <c r="I1102" t="s">
        <v>2598</v>
      </c>
      <c r="J1102" s="2">
        <v>12</v>
      </c>
    </row>
    <row r="1103" spans="1:10">
      <c r="A1103">
        <v>2140350005</v>
      </c>
      <c r="B1103">
        <v>20</v>
      </c>
      <c r="C1103" t="s">
        <v>4654</v>
      </c>
      <c r="D1103" t="s">
        <v>3510</v>
      </c>
      <c r="E1103" s="2">
        <v>12</v>
      </c>
      <c r="F1103" t="s">
        <v>993</v>
      </c>
      <c r="G1103">
        <v>2500070623</v>
      </c>
      <c r="H1103" t="s">
        <v>6380</v>
      </c>
      <c r="I1103" t="s">
        <v>2598</v>
      </c>
      <c r="J1103" s="2">
        <v>12</v>
      </c>
    </row>
    <row r="1104" spans="1:10">
      <c r="A1104">
        <v>2140350005</v>
      </c>
      <c r="B1104">
        <v>30</v>
      </c>
      <c r="C1104" t="s">
        <v>4654</v>
      </c>
      <c r="D1104" t="s">
        <v>3510</v>
      </c>
      <c r="E1104" s="2">
        <v>12</v>
      </c>
      <c r="F1104" t="s">
        <v>993</v>
      </c>
      <c r="G1104">
        <v>2500090081</v>
      </c>
      <c r="H1104" t="s">
        <v>6421</v>
      </c>
      <c r="I1104" t="s">
        <v>2598</v>
      </c>
      <c r="J1104" s="2">
        <v>12</v>
      </c>
    </row>
    <row r="1105" spans="1:10">
      <c r="A1105">
        <v>2140350006</v>
      </c>
      <c r="B1105">
        <v>10</v>
      </c>
      <c r="C1105" t="s">
        <v>4655</v>
      </c>
      <c r="D1105" t="s">
        <v>3510</v>
      </c>
      <c r="E1105" s="2">
        <v>12</v>
      </c>
      <c r="F1105" t="s">
        <v>993</v>
      </c>
      <c r="G1105">
        <v>2410290757</v>
      </c>
      <c r="H1105" t="s">
        <v>8251</v>
      </c>
      <c r="I1105" t="s">
        <v>2598</v>
      </c>
      <c r="J1105" s="2">
        <v>12</v>
      </c>
    </row>
    <row r="1106" spans="1:10">
      <c r="A1106">
        <v>2140350006</v>
      </c>
      <c r="B1106">
        <v>20</v>
      </c>
      <c r="C1106" t="s">
        <v>4655</v>
      </c>
      <c r="D1106" t="s">
        <v>3510</v>
      </c>
      <c r="E1106" s="2">
        <v>12</v>
      </c>
      <c r="F1106" t="s">
        <v>993</v>
      </c>
      <c r="G1106">
        <v>2500070555</v>
      </c>
      <c r="H1106" t="s">
        <v>6321</v>
      </c>
      <c r="I1106" t="s">
        <v>2598</v>
      </c>
      <c r="J1106" s="2">
        <v>12</v>
      </c>
    </row>
    <row r="1107" spans="1:10">
      <c r="A1107">
        <v>2140350006</v>
      </c>
      <c r="B1107">
        <v>30</v>
      </c>
      <c r="C1107" t="s">
        <v>4655</v>
      </c>
      <c r="D1107" t="s">
        <v>3510</v>
      </c>
      <c r="E1107" s="2">
        <v>12</v>
      </c>
      <c r="F1107" t="s">
        <v>993</v>
      </c>
      <c r="G1107">
        <v>2500090081</v>
      </c>
      <c r="H1107" t="s">
        <v>6421</v>
      </c>
      <c r="I1107" t="s">
        <v>2598</v>
      </c>
      <c r="J1107" s="2">
        <v>12</v>
      </c>
    </row>
    <row r="1108" spans="1:10">
      <c r="A1108">
        <v>2140350008</v>
      </c>
      <c r="B1108">
        <v>10</v>
      </c>
      <c r="C1108" t="s">
        <v>4656</v>
      </c>
      <c r="D1108" t="s">
        <v>3510</v>
      </c>
      <c r="E1108" s="2">
        <v>12</v>
      </c>
      <c r="F1108" t="s">
        <v>993</v>
      </c>
      <c r="G1108">
        <v>2410290758</v>
      </c>
      <c r="H1108" t="s">
        <v>8252</v>
      </c>
      <c r="I1108" t="s">
        <v>2598</v>
      </c>
      <c r="J1108" s="2">
        <v>12</v>
      </c>
    </row>
    <row r="1109" spans="1:10">
      <c r="A1109">
        <v>2140350008</v>
      </c>
      <c r="B1109">
        <v>20</v>
      </c>
      <c r="C1109" t="s">
        <v>4656</v>
      </c>
      <c r="D1109" t="s">
        <v>3510</v>
      </c>
      <c r="E1109" s="2">
        <v>12</v>
      </c>
      <c r="F1109" t="s">
        <v>993</v>
      </c>
      <c r="G1109">
        <v>2500070556</v>
      </c>
      <c r="H1109" t="s">
        <v>6322</v>
      </c>
      <c r="I1109" t="s">
        <v>2598</v>
      </c>
      <c r="J1109" s="2">
        <v>12</v>
      </c>
    </row>
    <row r="1110" spans="1:10">
      <c r="A1110">
        <v>2140350008</v>
      </c>
      <c r="B1110">
        <v>30</v>
      </c>
      <c r="C1110" t="s">
        <v>4656</v>
      </c>
      <c r="D1110" t="s">
        <v>3510</v>
      </c>
      <c r="E1110" s="2">
        <v>12</v>
      </c>
      <c r="F1110" t="s">
        <v>993</v>
      </c>
      <c r="G1110">
        <v>2500090081</v>
      </c>
      <c r="H1110" t="s">
        <v>6421</v>
      </c>
      <c r="I1110" t="s">
        <v>2598</v>
      </c>
      <c r="J1110" s="2">
        <v>12</v>
      </c>
    </row>
    <row r="1111" spans="1:10">
      <c r="A1111">
        <v>2140350009</v>
      </c>
      <c r="B1111">
        <v>10</v>
      </c>
      <c r="C1111" t="s">
        <v>4657</v>
      </c>
      <c r="D1111" t="s">
        <v>3510</v>
      </c>
      <c r="E1111" s="2">
        <v>12</v>
      </c>
      <c r="F1111" t="s">
        <v>993</v>
      </c>
      <c r="G1111">
        <v>2410290759</v>
      </c>
      <c r="H1111" t="s">
        <v>8253</v>
      </c>
      <c r="I1111" t="s">
        <v>2598</v>
      </c>
      <c r="J1111" s="2">
        <v>12</v>
      </c>
    </row>
    <row r="1112" spans="1:10">
      <c r="A1112">
        <v>2140350009</v>
      </c>
      <c r="B1112">
        <v>20</v>
      </c>
      <c r="C1112" t="s">
        <v>4657</v>
      </c>
      <c r="D1112" t="s">
        <v>3510</v>
      </c>
      <c r="E1112" s="2">
        <v>12</v>
      </c>
      <c r="F1112" t="s">
        <v>993</v>
      </c>
      <c r="G1112">
        <v>2500070557</v>
      </c>
      <c r="H1112" t="s">
        <v>6323</v>
      </c>
      <c r="I1112" t="s">
        <v>2598</v>
      </c>
      <c r="J1112" s="2">
        <v>12</v>
      </c>
    </row>
    <row r="1113" spans="1:10">
      <c r="A1113">
        <v>2140350009</v>
      </c>
      <c r="B1113">
        <v>30</v>
      </c>
      <c r="C1113" t="s">
        <v>4657</v>
      </c>
      <c r="D1113" t="s">
        <v>3510</v>
      </c>
      <c r="E1113" s="2">
        <v>12</v>
      </c>
      <c r="F1113" t="s">
        <v>993</v>
      </c>
      <c r="G1113">
        <v>2500090081</v>
      </c>
      <c r="H1113" t="s">
        <v>6421</v>
      </c>
      <c r="I1113" t="s">
        <v>2598</v>
      </c>
      <c r="J1113" s="2">
        <v>12</v>
      </c>
    </row>
    <row r="1114" spans="1:10">
      <c r="A1114">
        <v>2140350010</v>
      </c>
      <c r="B1114">
        <v>10</v>
      </c>
      <c r="C1114" t="s">
        <v>4658</v>
      </c>
      <c r="D1114" t="s">
        <v>3510</v>
      </c>
      <c r="E1114" s="2">
        <v>12</v>
      </c>
      <c r="F1114" t="s">
        <v>993</v>
      </c>
      <c r="G1114">
        <v>2410290760</v>
      </c>
      <c r="H1114" t="s">
        <v>8254</v>
      </c>
      <c r="I1114" t="s">
        <v>2598</v>
      </c>
      <c r="J1114" s="2">
        <v>12</v>
      </c>
    </row>
    <row r="1115" spans="1:10">
      <c r="A1115">
        <v>2140350010</v>
      </c>
      <c r="B1115">
        <v>20</v>
      </c>
      <c r="C1115" t="s">
        <v>4658</v>
      </c>
      <c r="D1115" t="s">
        <v>3510</v>
      </c>
      <c r="E1115" s="2">
        <v>12</v>
      </c>
      <c r="F1115" t="s">
        <v>993</v>
      </c>
      <c r="G1115">
        <v>2500070558</v>
      </c>
      <c r="H1115" t="s">
        <v>6324</v>
      </c>
      <c r="I1115" t="s">
        <v>2598</v>
      </c>
      <c r="J1115" s="2">
        <v>12</v>
      </c>
    </row>
    <row r="1116" spans="1:10">
      <c r="A1116">
        <v>2140350010</v>
      </c>
      <c r="B1116">
        <v>30</v>
      </c>
      <c r="C1116" t="s">
        <v>4658</v>
      </c>
      <c r="D1116" t="s">
        <v>3510</v>
      </c>
      <c r="E1116" s="2">
        <v>12</v>
      </c>
      <c r="F1116" t="s">
        <v>993</v>
      </c>
      <c r="G1116">
        <v>2500090081</v>
      </c>
      <c r="H1116" t="s">
        <v>6421</v>
      </c>
      <c r="I1116" t="s">
        <v>2598</v>
      </c>
      <c r="J1116" s="2">
        <v>12</v>
      </c>
    </row>
    <row r="1117" spans="1:10">
      <c r="A1117">
        <v>2140350011</v>
      </c>
      <c r="B1117">
        <v>10</v>
      </c>
      <c r="C1117" t="s">
        <v>4659</v>
      </c>
      <c r="D1117" t="s">
        <v>3510</v>
      </c>
      <c r="E1117" s="2">
        <v>12</v>
      </c>
      <c r="F1117" t="s">
        <v>993</v>
      </c>
      <c r="G1117">
        <v>2410290761</v>
      </c>
      <c r="H1117" t="s">
        <v>5808</v>
      </c>
      <c r="I1117" t="s">
        <v>2598</v>
      </c>
      <c r="J1117" s="2">
        <v>12</v>
      </c>
    </row>
    <row r="1118" spans="1:10">
      <c r="A1118">
        <v>2140350011</v>
      </c>
      <c r="B1118">
        <v>20</v>
      </c>
      <c r="C1118" t="s">
        <v>4659</v>
      </c>
      <c r="D1118" t="s">
        <v>3510</v>
      </c>
      <c r="E1118" s="2">
        <v>12</v>
      </c>
      <c r="F1118" t="s">
        <v>993</v>
      </c>
      <c r="G1118">
        <v>2500070559</v>
      </c>
      <c r="H1118" t="s">
        <v>6325</v>
      </c>
      <c r="I1118" t="s">
        <v>2598</v>
      </c>
      <c r="J1118" s="2">
        <v>12</v>
      </c>
    </row>
    <row r="1119" spans="1:10">
      <c r="A1119">
        <v>2140350011</v>
      </c>
      <c r="B1119">
        <v>30</v>
      </c>
      <c r="C1119" t="s">
        <v>4659</v>
      </c>
      <c r="D1119" t="s">
        <v>3510</v>
      </c>
      <c r="E1119" s="2">
        <v>12</v>
      </c>
      <c r="F1119" t="s">
        <v>993</v>
      </c>
      <c r="G1119">
        <v>2500090081</v>
      </c>
      <c r="H1119" t="s">
        <v>6421</v>
      </c>
      <c r="I1119" t="s">
        <v>2598</v>
      </c>
      <c r="J1119" s="2">
        <v>12</v>
      </c>
    </row>
    <row r="1120" spans="1:10">
      <c r="A1120">
        <v>2140360001</v>
      </c>
      <c r="B1120">
        <v>10</v>
      </c>
      <c r="C1120" t="s">
        <v>744</v>
      </c>
      <c r="D1120" t="s">
        <v>4660</v>
      </c>
      <c r="E1120" s="2">
        <v>12</v>
      </c>
      <c r="F1120" t="s">
        <v>993</v>
      </c>
      <c r="G1120">
        <v>2410290685</v>
      </c>
      <c r="H1120" t="s">
        <v>8255</v>
      </c>
      <c r="I1120" t="s">
        <v>2598</v>
      </c>
      <c r="J1120" s="2">
        <v>24</v>
      </c>
    </row>
    <row r="1121" spans="1:10">
      <c r="A1121">
        <v>2140360001</v>
      </c>
      <c r="B1121">
        <v>20</v>
      </c>
      <c r="C1121" t="s">
        <v>744</v>
      </c>
      <c r="D1121" t="s">
        <v>4660</v>
      </c>
      <c r="E1121" s="2">
        <v>12</v>
      </c>
      <c r="F1121" t="s">
        <v>993</v>
      </c>
      <c r="G1121">
        <v>2500070494</v>
      </c>
      <c r="H1121" t="s">
        <v>6281</v>
      </c>
      <c r="I1121" t="s">
        <v>2598</v>
      </c>
      <c r="J1121" s="2">
        <v>12</v>
      </c>
    </row>
    <row r="1122" spans="1:10">
      <c r="A1122">
        <v>2140360001</v>
      </c>
      <c r="B1122">
        <v>30</v>
      </c>
      <c r="C1122" t="s">
        <v>744</v>
      </c>
      <c r="D1122" t="s">
        <v>4660</v>
      </c>
      <c r="E1122" s="2">
        <v>12</v>
      </c>
      <c r="F1122" t="s">
        <v>993</v>
      </c>
      <c r="G1122">
        <v>2500090080</v>
      </c>
      <c r="H1122" t="s">
        <v>6420</v>
      </c>
      <c r="I1122" t="s">
        <v>2598</v>
      </c>
      <c r="J1122" s="2">
        <v>12</v>
      </c>
    </row>
    <row r="1123" spans="1:10">
      <c r="A1123">
        <v>2140360001</v>
      </c>
      <c r="B1123">
        <v>40</v>
      </c>
      <c r="C1123" t="s">
        <v>744</v>
      </c>
      <c r="D1123" t="s">
        <v>4660</v>
      </c>
      <c r="E1123" s="2">
        <v>12</v>
      </c>
      <c r="F1123" t="s">
        <v>993</v>
      </c>
      <c r="G1123">
        <v>2500030019</v>
      </c>
      <c r="H1123" t="s">
        <v>1669</v>
      </c>
      <c r="I1123" t="s">
        <v>2598</v>
      </c>
      <c r="J1123" s="2">
        <v>1</v>
      </c>
    </row>
    <row r="1124" spans="1:10">
      <c r="A1124">
        <v>2140360002</v>
      </c>
      <c r="B1124">
        <v>10</v>
      </c>
      <c r="C1124" t="s">
        <v>745</v>
      </c>
      <c r="D1124" t="s">
        <v>4661</v>
      </c>
      <c r="E1124" s="2">
        <v>12</v>
      </c>
      <c r="F1124" t="s">
        <v>993</v>
      </c>
      <c r="G1124">
        <v>2410290686</v>
      </c>
      <c r="H1124" t="s">
        <v>8256</v>
      </c>
      <c r="I1124" t="s">
        <v>2598</v>
      </c>
      <c r="J1124" s="2">
        <v>36</v>
      </c>
    </row>
    <row r="1125" spans="1:10">
      <c r="A1125">
        <v>2140360002</v>
      </c>
      <c r="B1125">
        <v>20</v>
      </c>
      <c r="C1125" t="s">
        <v>745</v>
      </c>
      <c r="D1125" t="s">
        <v>4661</v>
      </c>
      <c r="E1125" s="2">
        <v>12</v>
      </c>
      <c r="F1125" t="s">
        <v>993</v>
      </c>
      <c r="G1125">
        <v>2500070495</v>
      </c>
      <c r="H1125" t="s">
        <v>6282</v>
      </c>
      <c r="I1125" t="s">
        <v>2598</v>
      </c>
      <c r="J1125" s="2">
        <v>12</v>
      </c>
    </row>
    <row r="1126" spans="1:10">
      <c r="A1126">
        <v>2140360002</v>
      </c>
      <c r="B1126">
        <v>30</v>
      </c>
      <c r="C1126" t="s">
        <v>745</v>
      </c>
      <c r="D1126" t="s">
        <v>4661</v>
      </c>
      <c r="E1126" s="2">
        <v>12</v>
      </c>
      <c r="F1126" t="s">
        <v>993</v>
      </c>
      <c r="G1126">
        <v>2500090080</v>
      </c>
      <c r="H1126" t="s">
        <v>6420</v>
      </c>
      <c r="I1126" t="s">
        <v>2598</v>
      </c>
      <c r="J1126" s="2">
        <v>12</v>
      </c>
    </row>
    <row r="1127" spans="1:10">
      <c r="A1127">
        <v>2140360002</v>
      </c>
      <c r="B1127">
        <v>40</v>
      </c>
      <c r="C1127" t="s">
        <v>745</v>
      </c>
      <c r="D1127" t="s">
        <v>4661</v>
      </c>
      <c r="E1127" s="2">
        <v>12</v>
      </c>
      <c r="F1127" t="s">
        <v>993</v>
      </c>
      <c r="G1127">
        <v>2500030019</v>
      </c>
      <c r="H1127" t="s">
        <v>1669</v>
      </c>
      <c r="I1127" t="s">
        <v>2598</v>
      </c>
      <c r="J1127" s="2">
        <v>1</v>
      </c>
    </row>
    <row r="1128" spans="1:10">
      <c r="A1128">
        <v>2140370001</v>
      </c>
      <c r="B1128">
        <v>10</v>
      </c>
      <c r="C1128" t="s">
        <v>795</v>
      </c>
      <c r="D1128" t="s">
        <v>4662</v>
      </c>
      <c r="E1128" s="2">
        <v>5500</v>
      </c>
      <c r="G1128">
        <v>2000530501</v>
      </c>
      <c r="H1128" t="s">
        <v>3212</v>
      </c>
      <c r="I1128" t="s">
        <v>2942</v>
      </c>
      <c r="J1128" s="2">
        <v>550</v>
      </c>
    </row>
    <row r="1129" spans="1:10">
      <c r="A1129">
        <v>2140370001</v>
      </c>
      <c r="B1129">
        <v>20</v>
      </c>
      <c r="C1129" t="s">
        <v>795</v>
      </c>
      <c r="D1129" t="s">
        <v>4662</v>
      </c>
      <c r="E1129" s="2">
        <v>5500</v>
      </c>
      <c r="G1129">
        <v>2500070613</v>
      </c>
      <c r="H1129" t="s">
        <v>6370</v>
      </c>
      <c r="I1129" t="s">
        <v>2598</v>
      </c>
      <c r="J1129" s="2">
        <v>5500</v>
      </c>
    </row>
    <row r="1130" spans="1:10">
      <c r="A1130">
        <v>2140370001</v>
      </c>
      <c r="B1130">
        <v>30</v>
      </c>
      <c r="C1130" t="s">
        <v>795</v>
      </c>
      <c r="D1130" t="s">
        <v>4662</v>
      </c>
      <c r="E1130" s="2">
        <v>5500</v>
      </c>
      <c r="G1130">
        <v>2500090078</v>
      </c>
      <c r="H1130" t="s">
        <v>6418</v>
      </c>
      <c r="I1130" t="s">
        <v>2598</v>
      </c>
      <c r="J1130" s="2">
        <v>5500</v>
      </c>
    </row>
    <row r="1131" spans="1:10">
      <c r="A1131">
        <v>2140370001</v>
      </c>
      <c r="B1131">
        <v>40</v>
      </c>
      <c r="C1131" t="s">
        <v>795</v>
      </c>
      <c r="D1131" t="s">
        <v>4662</v>
      </c>
      <c r="E1131" s="2">
        <v>5500</v>
      </c>
      <c r="G1131">
        <v>2500030305</v>
      </c>
      <c r="H1131" t="s">
        <v>7914</v>
      </c>
      <c r="I1131" t="s">
        <v>2598</v>
      </c>
      <c r="J1131" s="2">
        <v>46</v>
      </c>
    </row>
    <row r="1132" spans="1:10">
      <c r="A1132">
        <v>2140370001</v>
      </c>
      <c r="B1132">
        <v>50</v>
      </c>
      <c r="C1132" t="s">
        <v>795</v>
      </c>
      <c r="D1132" t="s">
        <v>4662</v>
      </c>
      <c r="E1132" s="2">
        <v>5500</v>
      </c>
      <c r="G1132">
        <v>2500090014</v>
      </c>
      <c r="H1132" t="s">
        <v>1984</v>
      </c>
      <c r="I1132" t="s">
        <v>2598</v>
      </c>
      <c r="J1132" s="2">
        <v>459</v>
      </c>
    </row>
    <row r="1133" spans="1:10">
      <c r="A1133">
        <v>2140370005</v>
      </c>
      <c r="B1133">
        <v>10</v>
      </c>
      <c r="C1133" t="s">
        <v>4663</v>
      </c>
      <c r="D1133" t="s">
        <v>4662</v>
      </c>
      <c r="E1133" s="2">
        <v>5500</v>
      </c>
      <c r="G1133">
        <v>2000530418</v>
      </c>
      <c r="H1133" t="s">
        <v>3144</v>
      </c>
      <c r="I1133" t="s">
        <v>2942</v>
      </c>
      <c r="J1133" s="2">
        <v>550</v>
      </c>
    </row>
    <row r="1134" spans="1:10">
      <c r="A1134">
        <v>2140370005</v>
      </c>
      <c r="B1134">
        <v>20</v>
      </c>
      <c r="C1134" t="s">
        <v>4663</v>
      </c>
      <c r="D1134" t="s">
        <v>4662</v>
      </c>
      <c r="E1134" s="2">
        <v>5500</v>
      </c>
      <c r="G1134">
        <v>2500070563</v>
      </c>
      <c r="H1134" t="s">
        <v>8238</v>
      </c>
      <c r="I1134" t="s">
        <v>2598</v>
      </c>
      <c r="J1134" s="2">
        <v>5500</v>
      </c>
    </row>
    <row r="1135" spans="1:10">
      <c r="A1135">
        <v>2140370005</v>
      </c>
      <c r="B1135">
        <v>30</v>
      </c>
      <c r="C1135" t="s">
        <v>4663</v>
      </c>
      <c r="D1135" t="s">
        <v>4662</v>
      </c>
      <c r="E1135" s="2">
        <v>5500</v>
      </c>
      <c r="G1135">
        <v>2500090078</v>
      </c>
      <c r="H1135" t="s">
        <v>6418</v>
      </c>
      <c r="I1135" t="s">
        <v>2598</v>
      </c>
      <c r="J1135" s="2">
        <v>5500</v>
      </c>
    </row>
    <row r="1136" spans="1:10">
      <c r="A1136">
        <v>2140370005</v>
      </c>
      <c r="B1136">
        <v>40</v>
      </c>
      <c r="C1136" t="s">
        <v>4663</v>
      </c>
      <c r="D1136" t="s">
        <v>4662</v>
      </c>
      <c r="E1136" s="2">
        <v>5500</v>
      </c>
      <c r="G1136">
        <v>2500030305</v>
      </c>
      <c r="H1136" t="s">
        <v>7914</v>
      </c>
      <c r="I1136" t="s">
        <v>2598</v>
      </c>
      <c r="J1136" s="2">
        <v>46</v>
      </c>
    </row>
    <row r="1137" spans="1:10">
      <c r="A1137">
        <v>2140370005</v>
      </c>
      <c r="B1137">
        <v>50</v>
      </c>
      <c r="C1137" t="s">
        <v>4663</v>
      </c>
      <c r="D1137" t="s">
        <v>4662</v>
      </c>
      <c r="E1137" s="2">
        <v>5500</v>
      </c>
      <c r="G1137">
        <v>2500090014</v>
      </c>
      <c r="H1137" t="s">
        <v>1984</v>
      </c>
      <c r="I1137" t="s">
        <v>2598</v>
      </c>
      <c r="J1137" s="2">
        <v>459</v>
      </c>
    </row>
    <row r="1138" spans="1:10">
      <c r="A1138">
        <v>2140370006</v>
      </c>
      <c r="B1138">
        <v>10</v>
      </c>
      <c r="C1138" t="s">
        <v>4664</v>
      </c>
      <c r="D1138" t="s">
        <v>4662</v>
      </c>
      <c r="E1138" s="2">
        <v>5500</v>
      </c>
      <c r="G1138">
        <v>2000530401</v>
      </c>
      <c r="H1138" t="s">
        <v>3128</v>
      </c>
      <c r="I1138" t="s">
        <v>2942</v>
      </c>
      <c r="J1138" s="2">
        <v>550</v>
      </c>
    </row>
    <row r="1139" spans="1:10">
      <c r="A1139">
        <v>2140370006</v>
      </c>
      <c r="B1139">
        <v>20</v>
      </c>
      <c r="C1139" t="s">
        <v>4664</v>
      </c>
      <c r="D1139" t="s">
        <v>4662</v>
      </c>
      <c r="E1139" s="2">
        <v>5500</v>
      </c>
      <c r="G1139">
        <v>2500070564</v>
      </c>
      <c r="H1139" t="s">
        <v>6329</v>
      </c>
      <c r="I1139" t="s">
        <v>2598</v>
      </c>
      <c r="J1139" s="2">
        <v>5500</v>
      </c>
    </row>
    <row r="1140" spans="1:10">
      <c r="A1140">
        <v>2140370006</v>
      </c>
      <c r="B1140">
        <v>30</v>
      </c>
      <c r="C1140" t="s">
        <v>4664</v>
      </c>
      <c r="D1140" t="s">
        <v>4662</v>
      </c>
      <c r="E1140" s="2">
        <v>5500</v>
      </c>
      <c r="G1140">
        <v>2500090078</v>
      </c>
      <c r="H1140" t="s">
        <v>6418</v>
      </c>
      <c r="I1140" t="s">
        <v>2598</v>
      </c>
      <c r="J1140" s="2">
        <v>5500</v>
      </c>
    </row>
    <row r="1141" spans="1:10">
      <c r="A1141">
        <v>2140370006</v>
      </c>
      <c r="B1141">
        <v>40</v>
      </c>
      <c r="C1141" t="s">
        <v>4664</v>
      </c>
      <c r="D1141" t="s">
        <v>4662</v>
      </c>
      <c r="E1141" s="2">
        <v>5500</v>
      </c>
      <c r="G1141">
        <v>2500030305</v>
      </c>
      <c r="H1141" t="s">
        <v>7914</v>
      </c>
      <c r="I1141" t="s">
        <v>2598</v>
      </c>
      <c r="J1141" s="2">
        <v>46</v>
      </c>
    </row>
    <row r="1142" spans="1:10">
      <c r="A1142">
        <v>2140370006</v>
      </c>
      <c r="B1142">
        <v>50</v>
      </c>
      <c r="C1142" t="s">
        <v>4664</v>
      </c>
      <c r="D1142" t="s">
        <v>4662</v>
      </c>
      <c r="E1142" s="2">
        <v>5500</v>
      </c>
      <c r="G1142">
        <v>2500090014</v>
      </c>
      <c r="H1142" t="s">
        <v>1984</v>
      </c>
      <c r="I1142" t="s">
        <v>2598</v>
      </c>
      <c r="J1142" s="2">
        <v>459</v>
      </c>
    </row>
    <row r="1143" spans="1:10">
      <c r="A1143">
        <v>2140370002</v>
      </c>
      <c r="B1143">
        <v>10</v>
      </c>
      <c r="C1143" t="s">
        <v>792</v>
      </c>
      <c r="D1143" t="s">
        <v>4662</v>
      </c>
      <c r="E1143" s="2">
        <v>5500</v>
      </c>
      <c r="G1143">
        <v>2000530491</v>
      </c>
      <c r="H1143" t="s">
        <v>3203</v>
      </c>
      <c r="I1143" t="s">
        <v>2942</v>
      </c>
      <c r="J1143" s="2">
        <v>550</v>
      </c>
    </row>
    <row r="1144" spans="1:10">
      <c r="A1144">
        <v>2140370002</v>
      </c>
      <c r="B1144">
        <v>20</v>
      </c>
      <c r="C1144" t="s">
        <v>792</v>
      </c>
      <c r="D1144" t="s">
        <v>4662</v>
      </c>
      <c r="E1144" s="2">
        <v>5500</v>
      </c>
      <c r="G1144">
        <v>2500070560</v>
      </c>
      <c r="H1144" t="s">
        <v>6326</v>
      </c>
      <c r="I1144" t="s">
        <v>2598</v>
      </c>
      <c r="J1144" s="2">
        <v>5500</v>
      </c>
    </row>
    <row r="1145" spans="1:10">
      <c r="A1145">
        <v>2140370002</v>
      </c>
      <c r="B1145">
        <v>30</v>
      </c>
      <c r="C1145" t="s">
        <v>792</v>
      </c>
      <c r="D1145" t="s">
        <v>4662</v>
      </c>
      <c r="E1145" s="2">
        <v>5500</v>
      </c>
      <c r="G1145">
        <v>2500090078</v>
      </c>
      <c r="H1145" t="s">
        <v>6418</v>
      </c>
      <c r="I1145" t="s">
        <v>2598</v>
      </c>
      <c r="J1145" s="2">
        <v>5500</v>
      </c>
    </row>
    <row r="1146" spans="1:10">
      <c r="A1146">
        <v>2140370002</v>
      </c>
      <c r="B1146">
        <v>40</v>
      </c>
      <c r="C1146" t="s">
        <v>792</v>
      </c>
      <c r="D1146" t="s">
        <v>4662</v>
      </c>
      <c r="E1146" s="2">
        <v>5500</v>
      </c>
      <c r="G1146">
        <v>2500030305</v>
      </c>
      <c r="H1146" t="s">
        <v>7914</v>
      </c>
      <c r="I1146" t="s">
        <v>2598</v>
      </c>
      <c r="J1146" s="2">
        <v>46</v>
      </c>
    </row>
    <row r="1147" spans="1:10">
      <c r="A1147">
        <v>2140370002</v>
      </c>
      <c r="B1147">
        <v>50</v>
      </c>
      <c r="C1147" t="s">
        <v>792</v>
      </c>
      <c r="D1147" t="s">
        <v>4662</v>
      </c>
      <c r="E1147" s="2">
        <v>5500</v>
      </c>
      <c r="G1147">
        <v>2500090014</v>
      </c>
      <c r="H1147" t="s">
        <v>1984</v>
      </c>
      <c r="I1147" t="s">
        <v>2598</v>
      </c>
      <c r="J1147" s="2">
        <v>459</v>
      </c>
    </row>
    <row r="1148" spans="1:10">
      <c r="A1148">
        <v>2140370003</v>
      </c>
      <c r="B1148">
        <v>10</v>
      </c>
      <c r="C1148" t="s">
        <v>860</v>
      </c>
      <c r="D1148" t="s">
        <v>4662</v>
      </c>
      <c r="E1148" s="2">
        <v>5500</v>
      </c>
      <c r="G1148">
        <v>2000530489</v>
      </c>
      <c r="H1148" t="s">
        <v>3201</v>
      </c>
      <c r="I1148" t="s">
        <v>2942</v>
      </c>
      <c r="J1148" s="2">
        <v>550</v>
      </c>
    </row>
    <row r="1149" spans="1:10">
      <c r="A1149">
        <v>2140370003</v>
      </c>
      <c r="B1149">
        <v>20</v>
      </c>
      <c r="C1149" t="s">
        <v>860</v>
      </c>
      <c r="D1149" t="s">
        <v>4662</v>
      </c>
      <c r="E1149" s="2">
        <v>5500</v>
      </c>
      <c r="G1149">
        <v>2500070561</v>
      </c>
      <c r="H1149" t="s">
        <v>6327</v>
      </c>
      <c r="I1149" t="s">
        <v>2598</v>
      </c>
      <c r="J1149" s="2">
        <v>5500</v>
      </c>
    </row>
    <row r="1150" spans="1:10">
      <c r="A1150">
        <v>2140370003</v>
      </c>
      <c r="B1150">
        <v>30</v>
      </c>
      <c r="C1150" t="s">
        <v>860</v>
      </c>
      <c r="D1150" t="s">
        <v>4662</v>
      </c>
      <c r="E1150" s="2">
        <v>5500</v>
      </c>
      <c r="G1150">
        <v>2500090078</v>
      </c>
      <c r="H1150" t="s">
        <v>6418</v>
      </c>
      <c r="I1150" t="s">
        <v>2598</v>
      </c>
      <c r="J1150" s="2">
        <v>5500</v>
      </c>
    </row>
    <row r="1151" spans="1:10">
      <c r="A1151">
        <v>2140370003</v>
      </c>
      <c r="B1151">
        <v>40</v>
      </c>
      <c r="C1151" t="s">
        <v>860</v>
      </c>
      <c r="D1151" t="s">
        <v>4662</v>
      </c>
      <c r="E1151" s="2">
        <v>5500</v>
      </c>
      <c r="G1151">
        <v>2500030305</v>
      </c>
      <c r="H1151" t="s">
        <v>7914</v>
      </c>
      <c r="I1151" t="s">
        <v>2598</v>
      </c>
      <c r="J1151" s="2">
        <v>46</v>
      </c>
    </row>
    <row r="1152" spans="1:10">
      <c r="A1152">
        <v>2140370003</v>
      </c>
      <c r="B1152">
        <v>50</v>
      </c>
      <c r="C1152" t="s">
        <v>860</v>
      </c>
      <c r="D1152" t="s">
        <v>4662</v>
      </c>
      <c r="E1152" s="2">
        <v>5500</v>
      </c>
      <c r="G1152">
        <v>2500090014</v>
      </c>
      <c r="H1152" t="s">
        <v>1984</v>
      </c>
      <c r="I1152" t="s">
        <v>2598</v>
      </c>
      <c r="J1152" s="2">
        <v>459</v>
      </c>
    </row>
    <row r="1153" spans="1:10">
      <c r="A1153">
        <v>2140370004</v>
      </c>
      <c r="B1153">
        <v>10</v>
      </c>
      <c r="C1153" t="s">
        <v>793</v>
      </c>
      <c r="D1153" t="s">
        <v>4662</v>
      </c>
      <c r="E1153" s="2">
        <v>5500</v>
      </c>
      <c r="G1153">
        <v>2000530419</v>
      </c>
      <c r="H1153" t="s">
        <v>3145</v>
      </c>
      <c r="I1153" t="s">
        <v>2942</v>
      </c>
      <c r="J1153" s="2">
        <v>550</v>
      </c>
    </row>
    <row r="1154" spans="1:10">
      <c r="A1154">
        <v>2140370004</v>
      </c>
      <c r="B1154">
        <v>20</v>
      </c>
      <c r="C1154" t="s">
        <v>793</v>
      </c>
      <c r="D1154" t="s">
        <v>4662</v>
      </c>
      <c r="E1154" s="2">
        <v>5500</v>
      </c>
      <c r="G1154">
        <v>2500070562</v>
      </c>
      <c r="H1154" t="s">
        <v>6328</v>
      </c>
      <c r="I1154" t="s">
        <v>2598</v>
      </c>
      <c r="J1154" s="2">
        <v>5500</v>
      </c>
    </row>
    <row r="1155" spans="1:10">
      <c r="A1155">
        <v>2140370004</v>
      </c>
      <c r="B1155">
        <v>30</v>
      </c>
      <c r="C1155" t="s">
        <v>793</v>
      </c>
      <c r="D1155" t="s">
        <v>4662</v>
      </c>
      <c r="E1155" s="2">
        <v>5500</v>
      </c>
      <c r="G1155">
        <v>2500090078</v>
      </c>
      <c r="H1155" t="s">
        <v>6418</v>
      </c>
      <c r="I1155" t="s">
        <v>2598</v>
      </c>
      <c r="J1155" s="2">
        <v>5500</v>
      </c>
    </row>
    <row r="1156" spans="1:10">
      <c r="A1156">
        <v>2140370004</v>
      </c>
      <c r="B1156">
        <v>40</v>
      </c>
      <c r="C1156" t="s">
        <v>793</v>
      </c>
      <c r="D1156" t="s">
        <v>4662</v>
      </c>
      <c r="E1156" s="2">
        <v>5500</v>
      </c>
      <c r="G1156">
        <v>2500030305</v>
      </c>
      <c r="H1156" t="s">
        <v>7914</v>
      </c>
      <c r="I1156" t="s">
        <v>2598</v>
      </c>
      <c r="J1156" s="2">
        <v>46</v>
      </c>
    </row>
    <row r="1157" spans="1:10">
      <c r="A1157">
        <v>2140370004</v>
      </c>
      <c r="B1157">
        <v>50</v>
      </c>
      <c r="C1157" t="s">
        <v>793</v>
      </c>
      <c r="D1157" t="s">
        <v>4662</v>
      </c>
      <c r="E1157" s="2">
        <v>5500</v>
      </c>
      <c r="G1157">
        <v>2500090014</v>
      </c>
      <c r="H1157" t="s">
        <v>1984</v>
      </c>
      <c r="I1157" t="s">
        <v>2598</v>
      </c>
      <c r="J1157" s="2">
        <v>459</v>
      </c>
    </row>
    <row r="1158" spans="1:10">
      <c r="A1158">
        <v>2140370007</v>
      </c>
      <c r="B1158">
        <v>10</v>
      </c>
      <c r="C1158" t="s">
        <v>794</v>
      </c>
      <c r="D1158" t="s">
        <v>4662</v>
      </c>
      <c r="E1158" s="2">
        <v>5500</v>
      </c>
      <c r="G1158">
        <v>2000530499</v>
      </c>
      <c r="H1158" t="s">
        <v>3210</v>
      </c>
      <c r="I1158" t="s">
        <v>2942</v>
      </c>
      <c r="J1158" s="2">
        <v>550</v>
      </c>
    </row>
    <row r="1159" spans="1:10">
      <c r="A1159">
        <v>2140370007</v>
      </c>
      <c r="B1159">
        <v>20</v>
      </c>
      <c r="C1159" t="s">
        <v>794</v>
      </c>
      <c r="D1159" t="s">
        <v>4662</v>
      </c>
      <c r="E1159" s="2">
        <v>5500</v>
      </c>
      <c r="G1159">
        <v>2500070565</v>
      </c>
      <c r="H1159" t="s">
        <v>6330</v>
      </c>
      <c r="I1159" t="s">
        <v>2598</v>
      </c>
      <c r="J1159" s="2">
        <v>5500</v>
      </c>
    </row>
    <row r="1160" spans="1:10">
      <c r="A1160">
        <v>2140370007</v>
      </c>
      <c r="B1160">
        <v>30</v>
      </c>
      <c r="C1160" t="s">
        <v>794</v>
      </c>
      <c r="D1160" t="s">
        <v>4662</v>
      </c>
      <c r="E1160" s="2">
        <v>5500</v>
      </c>
      <c r="G1160">
        <v>2500090078</v>
      </c>
      <c r="H1160" t="s">
        <v>6418</v>
      </c>
      <c r="I1160" t="s">
        <v>2598</v>
      </c>
      <c r="J1160" s="2">
        <v>5500</v>
      </c>
    </row>
    <row r="1161" spans="1:10">
      <c r="A1161">
        <v>2140370007</v>
      </c>
      <c r="B1161">
        <v>40</v>
      </c>
      <c r="C1161" t="s">
        <v>794</v>
      </c>
      <c r="D1161" t="s">
        <v>4662</v>
      </c>
      <c r="E1161" s="2">
        <v>5500</v>
      </c>
      <c r="G1161">
        <v>2500030305</v>
      </c>
      <c r="H1161" t="s">
        <v>7914</v>
      </c>
      <c r="I1161" t="s">
        <v>2598</v>
      </c>
      <c r="J1161" s="2">
        <v>46</v>
      </c>
    </row>
    <row r="1162" spans="1:10">
      <c r="A1162">
        <v>2140370007</v>
      </c>
      <c r="B1162">
        <v>50</v>
      </c>
      <c r="C1162" t="s">
        <v>794</v>
      </c>
      <c r="D1162" t="s">
        <v>4662</v>
      </c>
      <c r="E1162" s="2">
        <v>5500</v>
      </c>
      <c r="G1162">
        <v>2500090014</v>
      </c>
      <c r="H1162" t="s">
        <v>1984</v>
      </c>
      <c r="I1162" t="s">
        <v>2598</v>
      </c>
      <c r="J1162" s="2">
        <v>459</v>
      </c>
    </row>
    <row r="1163" spans="1:10">
      <c r="A1163">
        <v>2140370008</v>
      </c>
      <c r="B1163">
        <v>10</v>
      </c>
      <c r="C1163" t="s">
        <v>738</v>
      </c>
      <c r="D1163" t="s">
        <v>4662</v>
      </c>
      <c r="E1163" s="2">
        <v>5500</v>
      </c>
      <c r="G1163">
        <v>2000530505</v>
      </c>
      <c r="H1163" t="s">
        <v>3216</v>
      </c>
      <c r="I1163" t="s">
        <v>2942</v>
      </c>
      <c r="J1163" s="2">
        <v>550</v>
      </c>
    </row>
    <row r="1164" spans="1:10">
      <c r="A1164">
        <v>2140370008</v>
      </c>
      <c r="B1164">
        <v>20</v>
      </c>
      <c r="C1164" t="s">
        <v>738</v>
      </c>
      <c r="D1164" t="s">
        <v>4662</v>
      </c>
      <c r="E1164" s="2">
        <v>5500</v>
      </c>
      <c r="G1164">
        <v>2500070566</v>
      </c>
      <c r="H1164" t="s">
        <v>6331</v>
      </c>
      <c r="I1164" t="s">
        <v>2598</v>
      </c>
      <c r="J1164" s="2">
        <v>5500</v>
      </c>
    </row>
    <row r="1165" spans="1:10">
      <c r="A1165">
        <v>2140370008</v>
      </c>
      <c r="B1165">
        <v>30</v>
      </c>
      <c r="C1165" t="s">
        <v>738</v>
      </c>
      <c r="D1165" t="s">
        <v>4662</v>
      </c>
      <c r="E1165" s="2">
        <v>5500</v>
      </c>
      <c r="G1165">
        <v>2500090078</v>
      </c>
      <c r="H1165" t="s">
        <v>6418</v>
      </c>
      <c r="I1165" t="s">
        <v>2598</v>
      </c>
      <c r="J1165" s="2">
        <v>5500</v>
      </c>
    </row>
    <row r="1166" spans="1:10">
      <c r="A1166">
        <v>2140370008</v>
      </c>
      <c r="B1166">
        <v>40</v>
      </c>
      <c r="C1166" t="s">
        <v>738</v>
      </c>
      <c r="D1166" t="s">
        <v>4662</v>
      </c>
      <c r="E1166" s="2">
        <v>5500</v>
      </c>
      <c r="G1166">
        <v>2500030305</v>
      </c>
      <c r="H1166" t="s">
        <v>7914</v>
      </c>
      <c r="I1166" t="s">
        <v>2598</v>
      </c>
      <c r="J1166" s="2">
        <v>46</v>
      </c>
    </row>
    <row r="1167" spans="1:10">
      <c r="A1167">
        <v>2140370008</v>
      </c>
      <c r="B1167">
        <v>50</v>
      </c>
      <c r="C1167" t="s">
        <v>738</v>
      </c>
      <c r="D1167" t="s">
        <v>4662</v>
      </c>
      <c r="E1167" s="2">
        <v>5500</v>
      </c>
      <c r="G1167">
        <v>2500090014</v>
      </c>
      <c r="H1167" t="s">
        <v>1984</v>
      </c>
      <c r="I1167" t="s">
        <v>2598</v>
      </c>
      <c r="J1167" s="2">
        <v>459</v>
      </c>
    </row>
    <row r="1168" spans="1:10">
      <c r="A1168">
        <v>2140370010</v>
      </c>
      <c r="B1168">
        <v>10</v>
      </c>
      <c r="C1168" t="s">
        <v>796</v>
      </c>
      <c r="D1168" t="s">
        <v>4662</v>
      </c>
      <c r="E1168" s="2">
        <v>5500</v>
      </c>
      <c r="G1168">
        <v>2000530492</v>
      </c>
      <c r="H1168" t="s">
        <v>3204</v>
      </c>
      <c r="I1168" t="s">
        <v>2942</v>
      </c>
      <c r="J1168" s="2">
        <v>550</v>
      </c>
    </row>
    <row r="1169" spans="1:10">
      <c r="A1169">
        <v>2140370010</v>
      </c>
      <c r="B1169">
        <v>20</v>
      </c>
      <c r="C1169" t="s">
        <v>796</v>
      </c>
      <c r="D1169" t="s">
        <v>4662</v>
      </c>
      <c r="E1169" s="2">
        <v>5500</v>
      </c>
      <c r="G1169">
        <v>2500070567</v>
      </c>
      <c r="H1169" t="s">
        <v>6332</v>
      </c>
      <c r="I1169" t="s">
        <v>2598</v>
      </c>
      <c r="J1169" s="2">
        <v>5500</v>
      </c>
    </row>
    <row r="1170" spans="1:10">
      <c r="A1170">
        <v>2140370010</v>
      </c>
      <c r="B1170">
        <v>30</v>
      </c>
      <c r="C1170" t="s">
        <v>796</v>
      </c>
      <c r="D1170" t="s">
        <v>4662</v>
      </c>
      <c r="E1170" s="2">
        <v>5500</v>
      </c>
      <c r="G1170">
        <v>2500090078</v>
      </c>
      <c r="H1170" t="s">
        <v>6418</v>
      </c>
      <c r="I1170" t="s">
        <v>2598</v>
      </c>
      <c r="J1170" s="2">
        <v>5500</v>
      </c>
    </row>
    <row r="1171" spans="1:10">
      <c r="A1171">
        <v>2140370010</v>
      </c>
      <c r="B1171">
        <v>40</v>
      </c>
      <c r="C1171" t="s">
        <v>796</v>
      </c>
      <c r="D1171" t="s">
        <v>4662</v>
      </c>
      <c r="E1171" s="2">
        <v>5500</v>
      </c>
      <c r="G1171">
        <v>2500030305</v>
      </c>
      <c r="H1171" t="s">
        <v>7914</v>
      </c>
      <c r="I1171" t="s">
        <v>2598</v>
      </c>
      <c r="J1171" s="2">
        <v>46</v>
      </c>
    </row>
    <row r="1172" spans="1:10">
      <c r="A1172">
        <v>2140370010</v>
      </c>
      <c r="B1172">
        <v>50</v>
      </c>
      <c r="C1172" t="s">
        <v>796</v>
      </c>
      <c r="D1172" t="s">
        <v>4662</v>
      </c>
      <c r="E1172" s="2">
        <v>5500</v>
      </c>
      <c r="G1172">
        <v>2500090014</v>
      </c>
      <c r="H1172" t="s">
        <v>1984</v>
      </c>
      <c r="I1172" t="s">
        <v>2598</v>
      </c>
      <c r="J1172" s="2">
        <v>459</v>
      </c>
    </row>
    <row r="1173" spans="1:10">
      <c r="A1173">
        <v>2140370011</v>
      </c>
      <c r="B1173">
        <v>10</v>
      </c>
      <c r="C1173" t="s">
        <v>797</v>
      </c>
      <c r="D1173" t="s">
        <v>4662</v>
      </c>
      <c r="E1173" s="2">
        <v>5500</v>
      </c>
      <c r="G1173">
        <v>2000530504</v>
      </c>
      <c r="H1173" t="s">
        <v>3215</v>
      </c>
      <c r="I1173" t="s">
        <v>2942</v>
      </c>
      <c r="J1173" s="2">
        <v>550</v>
      </c>
    </row>
    <row r="1174" spans="1:10">
      <c r="A1174">
        <v>2140370011</v>
      </c>
      <c r="B1174">
        <v>20</v>
      </c>
      <c r="C1174" t="s">
        <v>797</v>
      </c>
      <c r="D1174" t="s">
        <v>4662</v>
      </c>
      <c r="E1174" s="2">
        <v>5500</v>
      </c>
      <c r="G1174">
        <v>2500070568</v>
      </c>
      <c r="H1174" t="s">
        <v>6333</v>
      </c>
      <c r="I1174" t="s">
        <v>2598</v>
      </c>
      <c r="J1174" s="2">
        <v>5500</v>
      </c>
    </row>
    <row r="1175" spans="1:10">
      <c r="A1175">
        <v>2140370011</v>
      </c>
      <c r="B1175">
        <v>30</v>
      </c>
      <c r="C1175" t="s">
        <v>797</v>
      </c>
      <c r="D1175" t="s">
        <v>4662</v>
      </c>
      <c r="E1175" s="2">
        <v>5500</v>
      </c>
      <c r="G1175">
        <v>2500090078</v>
      </c>
      <c r="H1175" t="s">
        <v>6418</v>
      </c>
      <c r="I1175" t="s">
        <v>2598</v>
      </c>
      <c r="J1175" s="2">
        <v>5500</v>
      </c>
    </row>
    <row r="1176" spans="1:10">
      <c r="A1176">
        <v>2140370011</v>
      </c>
      <c r="B1176">
        <v>40</v>
      </c>
      <c r="C1176" t="s">
        <v>797</v>
      </c>
      <c r="D1176" t="s">
        <v>4662</v>
      </c>
      <c r="E1176" s="2">
        <v>5500</v>
      </c>
      <c r="G1176">
        <v>2500030305</v>
      </c>
      <c r="H1176" t="s">
        <v>7914</v>
      </c>
      <c r="I1176" t="s">
        <v>2598</v>
      </c>
      <c r="J1176" s="2">
        <v>46</v>
      </c>
    </row>
    <row r="1177" spans="1:10">
      <c r="A1177">
        <v>2140370011</v>
      </c>
      <c r="B1177">
        <v>50</v>
      </c>
      <c r="C1177" t="s">
        <v>797</v>
      </c>
      <c r="D1177" t="s">
        <v>4662</v>
      </c>
      <c r="E1177" s="2">
        <v>5500</v>
      </c>
      <c r="G1177">
        <v>2500090014</v>
      </c>
      <c r="H1177" t="s">
        <v>1984</v>
      </c>
      <c r="I1177" t="s">
        <v>2598</v>
      </c>
      <c r="J1177" s="2">
        <v>459</v>
      </c>
    </row>
    <row r="1178" spans="1:10">
      <c r="A1178">
        <v>2140370012</v>
      </c>
      <c r="B1178">
        <v>10</v>
      </c>
      <c r="C1178" t="s">
        <v>791</v>
      </c>
      <c r="D1178" t="s">
        <v>4662</v>
      </c>
      <c r="E1178" s="2">
        <v>5500</v>
      </c>
      <c r="G1178">
        <v>2000530507</v>
      </c>
      <c r="H1178" t="s">
        <v>3218</v>
      </c>
      <c r="I1178" t="s">
        <v>2942</v>
      </c>
      <c r="J1178" s="2">
        <v>550</v>
      </c>
    </row>
    <row r="1179" spans="1:10">
      <c r="A1179">
        <v>2140370012</v>
      </c>
      <c r="B1179">
        <v>20</v>
      </c>
      <c r="C1179" t="s">
        <v>791</v>
      </c>
      <c r="D1179" t="s">
        <v>4662</v>
      </c>
      <c r="E1179" s="2">
        <v>5500</v>
      </c>
      <c r="G1179">
        <v>2500070569</v>
      </c>
      <c r="H1179" t="s">
        <v>6334</v>
      </c>
      <c r="I1179" t="s">
        <v>2598</v>
      </c>
      <c r="J1179" s="2">
        <v>5500</v>
      </c>
    </row>
    <row r="1180" spans="1:10">
      <c r="A1180">
        <v>2140370012</v>
      </c>
      <c r="B1180">
        <v>30</v>
      </c>
      <c r="C1180" t="s">
        <v>791</v>
      </c>
      <c r="D1180" t="s">
        <v>4662</v>
      </c>
      <c r="E1180" s="2">
        <v>5500</v>
      </c>
      <c r="G1180">
        <v>2500090078</v>
      </c>
      <c r="H1180" t="s">
        <v>6418</v>
      </c>
      <c r="I1180" t="s">
        <v>2598</v>
      </c>
      <c r="J1180" s="2">
        <v>5500</v>
      </c>
    </row>
    <row r="1181" spans="1:10">
      <c r="A1181">
        <v>2140370012</v>
      </c>
      <c r="B1181">
        <v>40</v>
      </c>
      <c r="C1181" t="s">
        <v>791</v>
      </c>
      <c r="D1181" t="s">
        <v>4662</v>
      </c>
      <c r="E1181" s="2">
        <v>5500</v>
      </c>
      <c r="G1181">
        <v>2500030305</v>
      </c>
      <c r="H1181" t="s">
        <v>7914</v>
      </c>
      <c r="I1181" t="s">
        <v>2598</v>
      </c>
      <c r="J1181" s="2">
        <v>46</v>
      </c>
    </row>
    <row r="1182" spans="1:10">
      <c r="A1182">
        <v>2140370012</v>
      </c>
      <c r="B1182">
        <v>50</v>
      </c>
      <c r="C1182" t="s">
        <v>791</v>
      </c>
      <c r="D1182" t="s">
        <v>4662</v>
      </c>
      <c r="E1182" s="2">
        <v>5500</v>
      </c>
      <c r="G1182">
        <v>2500090014</v>
      </c>
      <c r="H1182" t="s">
        <v>1984</v>
      </c>
      <c r="I1182" t="s">
        <v>2598</v>
      </c>
      <c r="J1182" s="2">
        <v>459</v>
      </c>
    </row>
    <row r="1183" spans="1:10">
      <c r="A1183">
        <v>2140380001</v>
      </c>
      <c r="B1183">
        <v>10</v>
      </c>
      <c r="C1183" t="s">
        <v>4666</v>
      </c>
      <c r="D1183" t="s">
        <v>4661</v>
      </c>
      <c r="E1183" s="2">
        <v>12</v>
      </c>
      <c r="F1183" t="s">
        <v>993</v>
      </c>
      <c r="G1183">
        <v>2410290695</v>
      </c>
      <c r="H1183" t="s">
        <v>8257</v>
      </c>
      <c r="I1183" t="s">
        <v>2598</v>
      </c>
      <c r="J1183" s="2">
        <v>12</v>
      </c>
    </row>
    <row r="1184" spans="1:10">
      <c r="A1184">
        <v>2140380001</v>
      </c>
      <c r="B1184">
        <v>20</v>
      </c>
      <c r="C1184" t="s">
        <v>4666</v>
      </c>
      <c r="D1184" t="s">
        <v>4661</v>
      </c>
      <c r="E1184" s="2">
        <v>12</v>
      </c>
      <c r="F1184" t="s">
        <v>993</v>
      </c>
      <c r="G1184">
        <v>2500070493</v>
      </c>
      <c r="H1184" t="s">
        <v>8258</v>
      </c>
      <c r="I1184" t="s">
        <v>2598</v>
      </c>
      <c r="J1184" s="2">
        <v>12</v>
      </c>
    </row>
    <row r="1185" spans="1:10">
      <c r="A1185">
        <v>2140380001</v>
      </c>
      <c r="B1185">
        <v>30</v>
      </c>
      <c r="C1185" t="s">
        <v>4666</v>
      </c>
      <c r="D1185" t="s">
        <v>4661</v>
      </c>
      <c r="E1185" s="2">
        <v>12</v>
      </c>
      <c r="F1185" t="s">
        <v>993</v>
      </c>
      <c r="G1185">
        <v>2500090076</v>
      </c>
      <c r="H1185" t="s">
        <v>6416</v>
      </c>
      <c r="I1185" t="s">
        <v>2598</v>
      </c>
      <c r="J1185" s="2">
        <v>12</v>
      </c>
    </row>
    <row r="1186" spans="1:10">
      <c r="A1186">
        <v>2140390001</v>
      </c>
      <c r="B1186">
        <v>10</v>
      </c>
      <c r="C1186" t="s">
        <v>160</v>
      </c>
      <c r="D1186" t="s">
        <v>4661</v>
      </c>
      <c r="E1186" s="2">
        <v>5500</v>
      </c>
      <c r="G1186">
        <v>2410290696</v>
      </c>
      <c r="H1186" t="s">
        <v>5785</v>
      </c>
      <c r="I1186" t="s">
        <v>2598</v>
      </c>
      <c r="J1186" s="2">
        <v>16500</v>
      </c>
    </row>
    <row r="1187" spans="1:10">
      <c r="A1187">
        <v>2140390001</v>
      </c>
      <c r="B1187">
        <v>20</v>
      </c>
      <c r="C1187" t="s">
        <v>160</v>
      </c>
      <c r="D1187" t="s">
        <v>4661</v>
      </c>
      <c r="E1187" s="2">
        <v>5500</v>
      </c>
      <c r="G1187">
        <v>2500070501</v>
      </c>
      <c r="H1187" t="s">
        <v>6286</v>
      </c>
      <c r="I1187" t="s">
        <v>2598</v>
      </c>
      <c r="J1187" s="2">
        <v>5500</v>
      </c>
    </row>
    <row r="1188" spans="1:10">
      <c r="A1188">
        <v>2140390001</v>
      </c>
      <c r="B1188">
        <v>30</v>
      </c>
      <c r="C1188" t="s">
        <v>160</v>
      </c>
      <c r="D1188" t="s">
        <v>4661</v>
      </c>
      <c r="E1188" s="2">
        <v>5500</v>
      </c>
      <c r="G1188">
        <v>2500090079</v>
      </c>
      <c r="H1188" t="s">
        <v>6419</v>
      </c>
      <c r="I1188" t="s">
        <v>2598</v>
      </c>
      <c r="J1188" s="2">
        <v>5500</v>
      </c>
    </row>
    <row r="1189" spans="1:10">
      <c r="A1189">
        <v>2140390001</v>
      </c>
      <c r="B1189">
        <v>40</v>
      </c>
      <c r="C1189" t="s">
        <v>160</v>
      </c>
      <c r="D1189" t="s">
        <v>4661</v>
      </c>
      <c r="E1189" s="2">
        <v>5500</v>
      </c>
      <c r="G1189">
        <v>2500030226</v>
      </c>
      <c r="H1189" t="s">
        <v>1813</v>
      </c>
      <c r="I1189" t="s">
        <v>2598</v>
      </c>
      <c r="J1189" s="2">
        <v>110</v>
      </c>
    </row>
    <row r="1190" spans="1:10">
      <c r="A1190">
        <v>2140400001</v>
      </c>
      <c r="B1190">
        <v>10</v>
      </c>
      <c r="C1190" t="s">
        <v>806</v>
      </c>
      <c r="D1190" t="s">
        <v>4603</v>
      </c>
      <c r="E1190" s="2">
        <v>5500</v>
      </c>
      <c r="G1190">
        <v>2410290764</v>
      </c>
      <c r="H1190" t="s">
        <v>5810</v>
      </c>
      <c r="I1190" t="s">
        <v>2598</v>
      </c>
      <c r="J1190" s="2">
        <v>16500</v>
      </c>
    </row>
    <row r="1191" spans="1:10">
      <c r="A1191">
        <v>2140400001</v>
      </c>
      <c r="B1191">
        <v>20</v>
      </c>
      <c r="C1191" t="s">
        <v>806</v>
      </c>
      <c r="D1191" t="s">
        <v>4603</v>
      </c>
      <c r="E1191" s="2">
        <v>5500</v>
      </c>
      <c r="G1191">
        <v>2500070625</v>
      </c>
      <c r="H1191" t="s">
        <v>6381</v>
      </c>
      <c r="I1191" t="s">
        <v>2598</v>
      </c>
      <c r="J1191" s="2">
        <v>5500</v>
      </c>
    </row>
    <row r="1192" spans="1:10">
      <c r="A1192">
        <v>2140400001</v>
      </c>
      <c r="B1192">
        <v>30</v>
      </c>
      <c r="C1192" t="s">
        <v>806</v>
      </c>
      <c r="D1192" t="s">
        <v>4603</v>
      </c>
      <c r="E1192" s="2">
        <v>5500</v>
      </c>
      <c r="G1192">
        <v>2500090093</v>
      </c>
      <c r="H1192" t="s">
        <v>6424</v>
      </c>
      <c r="I1192" t="s">
        <v>2598</v>
      </c>
      <c r="J1192" s="2">
        <v>5500</v>
      </c>
    </row>
    <row r="1193" spans="1:10">
      <c r="A1193">
        <v>2140400001</v>
      </c>
      <c r="B1193">
        <v>40</v>
      </c>
      <c r="C1193" t="s">
        <v>806</v>
      </c>
      <c r="D1193" t="s">
        <v>4603</v>
      </c>
      <c r="E1193" s="2">
        <v>5500</v>
      </c>
      <c r="G1193">
        <v>2500030305</v>
      </c>
      <c r="H1193" t="s">
        <v>7914</v>
      </c>
      <c r="I1193" t="s">
        <v>2598</v>
      </c>
      <c r="J1193" s="2">
        <v>230</v>
      </c>
    </row>
    <row r="1194" spans="1:10">
      <c r="A1194">
        <v>2140400003</v>
      </c>
      <c r="B1194">
        <v>10</v>
      </c>
      <c r="C1194" t="s">
        <v>4667</v>
      </c>
      <c r="D1194" t="s">
        <v>4603</v>
      </c>
      <c r="E1194" s="2">
        <v>5500</v>
      </c>
      <c r="G1194">
        <v>2410290766</v>
      </c>
      <c r="H1194" t="s">
        <v>5812</v>
      </c>
      <c r="I1194" t="s">
        <v>2598</v>
      </c>
      <c r="J1194" s="2">
        <v>16500</v>
      </c>
    </row>
    <row r="1195" spans="1:10">
      <c r="A1195">
        <v>2140400003</v>
      </c>
      <c r="B1195">
        <v>20</v>
      </c>
      <c r="C1195" t="s">
        <v>4667</v>
      </c>
      <c r="D1195" t="s">
        <v>4603</v>
      </c>
      <c r="E1195" s="2">
        <v>5500</v>
      </c>
      <c r="G1195">
        <v>2500070627</v>
      </c>
      <c r="H1195" t="s">
        <v>6383</v>
      </c>
      <c r="I1195" t="s">
        <v>2598</v>
      </c>
      <c r="J1195" s="2">
        <v>5500</v>
      </c>
    </row>
    <row r="1196" spans="1:10">
      <c r="A1196">
        <v>2140400003</v>
      </c>
      <c r="B1196">
        <v>30</v>
      </c>
      <c r="C1196" t="s">
        <v>4667</v>
      </c>
      <c r="D1196" t="s">
        <v>4603</v>
      </c>
      <c r="E1196" s="2">
        <v>5500</v>
      </c>
      <c r="G1196">
        <v>2500090093</v>
      </c>
      <c r="H1196" t="s">
        <v>6424</v>
      </c>
      <c r="I1196" t="s">
        <v>2598</v>
      </c>
      <c r="J1196" s="2">
        <v>5500</v>
      </c>
    </row>
    <row r="1197" spans="1:10">
      <c r="A1197">
        <v>2140400003</v>
      </c>
      <c r="B1197">
        <v>40</v>
      </c>
      <c r="C1197" t="s">
        <v>4667</v>
      </c>
      <c r="D1197" t="s">
        <v>4603</v>
      </c>
      <c r="E1197" s="2">
        <v>5500</v>
      </c>
      <c r="G1197">
        <v>2500030305</v>
      </c>
      <c r="H1197" t="s">
        <v>7914</v>
      </c>
      <c r="I1197" t="s">
        <v>2598</v>
      </c>
      <c r="J1197" s="2">
        <v>230</v>
      </c>
    </row>
    <row r="1198" spans="1:10">
      <c r="A1198">
        <v>2140400006</v>
      </c>
      <c r="B1198">
        <v>10</v>
      </c>
      <c r="C1198" t="s">
        <v>4669</v>
      </c>
      <c r="D1198" t="s">
        <v>4603</v>
      </c>
      <c r="E1198" s="2">
        <v>5500</v>
      </c>
      <c r="G1198">
        <v>2410290769</v>
      </c>
      <c r="H1198" t="s">
        <v>8239</v>
      </c>
      <c r="I1198" t="s">
        <v>2598</v>
      </c>
      <c r="J1198" s="2">
        <v>16500</v>
      </c>
    </row>
    <row r="1199" spans="1:10">
      <c r="A1199">
        <v>2140400006</v>
      </c>
      <c r="B1199">
        <v>20</v>
      </c>
      <c r="C1199" t="s">
        <v>4669</v>
      </c>
      <c r="D1199" t="s">
        <v>4603</v>
      </c>
      <c r="E1199" s="2">
        <v>5500</v>
      </c>
      <c r="G1199">
        <v>2500070571</v>
      </c>
      <c r="H1199" t="s">
        <v>6336</v>
      </c>
      <c r="I1199" t="s">
        <v>2598</v>
      </c>
      <c r="J1199" s="2">
        <v>5500</v>
      </c>
    </row>
    <row r="1200" spans="1:10">
      <c r="A1200">
        <v>2140400006</v>
      </c>
      <c r="B1200">
        <v>30</v>
      </c>
      <c r="C1200" t="s">
        <v>4669</v>
      </c>
      <c r="D1200" t="s">
        <v>4603</v>
      </c>
      <c r="E1200" s="2">
        <v>5500</v>
      </c>
      <c r="G1200">
        <v>2500090093</v>
      </c>
      <c r="H1200" t="s">
        <v>6424</v>
      </c>
      <c r="I1200" t="s">
        <v>2598</v>
      </c>
      <c r="J1200" s="2">
        <v>5500</v>
      </c>
    </row>
    <row r="1201" spans="1:10">
      <c r="A1201">
        <v>2140400006</v>
      </c>
      <c r="B1201">
        <v>40</v>
      </c>
      <c r="C1201" t="s">
        <v>4669</v>
      </c>
      <c r="D1201" t="s">
        <v>4603</v>
      </c>
      <c r="E1201" s="2">
        <v>5500</v>
      </c>
      <c r="G1201">
        <v>2500030305</v>
      </c>
      <c r="H1201" t="s">
        <v>7914</v>
      </c>
      <c r="I1201" t="s">
        <v>2598</v>
      </c>
      <c r="J1201" s="2">
        <v>230</v>
      </c>
    </row>
    <row r="1202" spans="1:10">
      <c r="A1202">
        <v>2140400011</v>
      </c>
      <c r="B1202">
        <v>10</v>
      </c>
      <c r="C1202" t="s">
        <v>4671</v>
      </c>
      <c r="D1202" t="s">
        <v>4603</v>
      </c>
      <c r="E1202" s="2">
        <v>5500</v>
      </c>
      <c r="G1202">
        <v>2410290774</v>
      </c>
      <c r="H1202" t="s">
        <v>8240</v>
      </c>
      <c r="I1202" t="s">
        <v>2598</v>
      </c>
      <c r="J1202" s="2">
        <v>16500</v>
      </c>
    </row>
    <row r="1203" spans="1:10">
      <c r="A1203">
        <v>2140400011</v>
      </c>
      <c r="B1203">
        <v>20</v>
      </c>
      <c r="C1203" t="s">
        <v>4671</v>
      </c>
      <c r="D1203" t="s">
        <v>4603</v>
      </c>
      <c r="E1203" s="2">
        <v>5500</v>
      </c>
      <c r="G1203">
        <v>2500070576</v>
      </c>
      <c r="H1203" t="s">
        <v>6341</v>
      </c>
      <c r="I1203" t="s">
        <v>2598</v>
      </c>
      <c r="J1203" s="2">
        <v>5500</v>
      </c>
    </row>
    <row r="1204" spans="1:10">
      <c r="A1204">
        <v>2140400011</v>
      </c>
      <c r="B1204">
        <v>30</v>
      </c>
      <c r="C1204" t="s">
        <v>4671</v>
      </c>
      <c r="D1204" t="s">
        <v>4603</v>
      </c>
      <c r="E1204" s="2">
        <v>5500</v>
      </c>
      <c r="G1204">
        <v>2500090093</v>
      </c>
      <c r="H1204" t="s">
        <v>6424</v>
      </c>
      <c r="I1204" t="s">
        <v>2598</v>
      </c>
      <c r="J1204" s="2">
        <v>5500</v>
      </c>
    </row>
    <row r="1205" spans="1:10">
      <c r="A1205">
        <v>2140400011</v>
      </c>
      <c r="B1205">
        <v>40</v>
      </c>
      <c r="C1205" t="s">
        <v>4671</v>
      </c>
      <c r="D1205" t="s">
        <v>4603</v>
      </c>
      <c r="E1205" s="2">
        <v>5500</v>
      </c>
      <c r="G1205">
        <v>2500030305</v>
      </c>
      <c r="H1205" t="s">
        <v>7914</v>
      </c>
      <c r="I1205" t="s">
        <v>2598</v>
      </c>
      <c r="J1205" s="2">
        <v>230</v>
      </c>
    </row>
    <row r="1206" spans="1:10">
      <c r="A1206">
        <v>2140400007</v>
      </c>
      <c r="B1206">
        <v>10</v>
      </c>
      <c r="C1206" t="s">
        <v>4670</v>
      </c>
      <c r="D1206" t="s">
        <v>4603</v>
      </c>
      <c r="E1206" s="2">
        <v>5500</v>
      </c>
      <c r="G1206">
        <v>2410290770</v>
      </c>
      <c r="H1206" t="s">
        <v>5815</v>
      </c>
      <c r="I1206" t="s">
        <v>2598</v>
      </c>
      <c r="J1206" s="2">
        <v>16500</v>
      </c>
    </row>
    <row r="1207" spans="1:10">
      <c r="A1207">
        <v>2140400007</v>
      </c>
      <c r="B1207">
        <v>20</v>
      </c>
      <c r="C1207" t="s">
        <v>4670</v>
      </c>
      <c r="D1207" t="s">
        <v>4603</v>
      </c>
      <c r="E1207" s="2">
        <v>5500</v>
      </c>
      <c r="G1207">
        <v>2500070572</v>
      </c>
      <c r="H1207" t="s">
        <v>6337</v>
      </c>
      <c r="I1207" t="s">
        <v>2598</v>
      </c>
      <c r="J1207" s="2">
        <v>5500</v>
      </c>
    </row>
    <row r="1208" spans="1:10">
      <c r="A1208">
        <v>2140400007</v>
      </c>
      <c r="B1208">
        <v>30</v>
      </c>
      <c r="C1208" t="s">
        <v>4670</v>
      </c>
      <c r="D1208" t="s">
        <v>4603</v>
      </c>
      <c r="E1208" s="2">
        <v>5500</v>
      </c>
      <c r="G1208">
        <v>2500090093</v>
      </c>
      <c r="H1208" t="s">
        <v>6424</v>
      </c>
      <c r="I1208" t="s">
        <v>2598</v>
      </c>
      <c r="J1208" s="2">
        <v>5500</v>
      </c>
    </row>
    <row r="1209" spans="1:10">
      <c r="A1209">
        <v>2140400007</v>
      </c>
      <c r="B1209">
        <v>40</v>
      </c>
      <c r="C1209" t="s">
        <v>4670</v>
      </c>
      <c r="D1209" t="s">
        <v>4603</v>
      </c>
      <c r="E1209" s="2">
        <v>5500</v>
      </c>
      <c r="G1209">
        <v>2500030305</v>
      </c>
      <c r="H1209" t="s">
        <v>7914</v>
      </c>
      <c r="I1209" t="s">
        <v>2598</v>
      </c>
      <c r="J1209" s="2">
        <v>230</v>
      </c>
    </row>
    <row r="1210" spans="1:10">
      <c r="A1210">
        <v>2140400005</v>
      </c>
      <c r="B1210">
        <v>10</v>
      </c>
      <c r="C1210" t="s">
        <v>4668</v>
      </c>
      <c r="D1210" t="s">
        <v>4603</v>
      </c>
      <c r="E1210" s="2">
        <v>5500</v>
      </c>
      <c r="G1210">
        <v>2140400020</v>
      </c>
      <c r="H1210" t="s">
        <v>4675</v>
      </c>
      <c r="I1210" t="s">
        <v>2598</v>
      </c>
      <c r="J1210" s="2">
        <v>16500</v>
      </c>
    </row>
    <row r="1211" spans="1:10">
      <c r="A1211">
        <v>2140400005</v>
      </c>
      <c r="B1211">
        <v>20</v>
      </c>
      <c r="C1211" t="s">
        <v>4668</v>
      </c>
      <c r="D1211" t="s">
        <v>4603</v>
      </c>
      <c r="E1211" s="2">
        <v>5500</v>
      </c>
      <c r="G1211">
        <v>2500070570</v>
      </c>
      <c r="H1211" t="s">
        <v>6335</v>
      </c>
      <c r="I1211" t="s">
        <v>2598</v>
      </c>
      <c r="J1211" s="2">
        <v>5500</v>
      </c>
    </row>
    <row r="1212" spans="1:10">
      <c r="A1212">
        <v>2140400005</v>
      </c>
      <c r="B1212">
        <v>30</v>
      </c>
      <c r="C1212" t="s">
        <v>4668</v>
      </c>
      <c r="D1212" t="s">
        <v>4603</v>
      </c>
      <c r="E1212" s="2">
        <v>5500</v>
      </c>
      <c r="G1212">
        <v>2500090093</v>
      </c>
      <c r="H1212" t="s">
        <v>6424</v>
      </c>
      <c r="I1212" t="s">
        <v>2598</v>
      </c>
      <c r="J1212" s="2">
        <v>5500</v>
      </c>
    </row>
    <row r="1213" spans="1:10">
      <c r="A1213">
        <v>2140400005</v>
      </c>
      <c r="B1213">
        <v>40</v>
      </c>
      <c r="C1213" t="s">
        <v>4668</v>
      </c>
      <c r="D1213" t="s">
        <v>4603</v>
      </c>
      <c r="E1213" s="2">
        <v>5500</v>
      </c>
      <c r="G1213">
        <v>2500030305</v>
      </c>
      <c r="H1213" t="s">
        <v>7914</v>
      </c>
      <c r="I1213" t="s">
        <v>2598</v>
      </c>
      <c r="J1213" s="2">
        <v>230</v>
      </c>
    </row>
    <row r="1214" spans="1:10">
      <c r="A1214">
        <v>2140400002</v>
      </c>
      <c r="B1214">
        <v>10</v>
      </c>
      <c r="C1214" t="s">
        <v>807</v>
      </c>
      <c r="D1214" t="s">
        <v>4603</v>
      </c>
      <c r="E1214" s="2">
        <v>5500</v>
      </c>
      <c r="G1214">
        <v>2410290765</v>
      </c>
      <c r="H1214" t="s">
        <v>5811</v>
      </c>
      <c r="I1214" t="s">
        <v>2598</v>
      </c>
      <c r="J1214" s="2">
        <v>16500</v>
      </c>
    </row>
    <row r="1215" spans="1:10">
      <c r="A1215">
        <v>2140400002</v>
      </c>
      <c r="B1215">
        <v>20</v>
      </c>
      <c r="C1215" t="s">
        <v>807</v>
      </c>
      <c r="D1215" t="s">
        <v>4603</v>
      </c>
      <c r="E1215" s="2">
        <v>5500</v>
      </c>
      <c r="G1215">
        <v>2500070626</v>
      </c>
      <c r="H1215" t="s">
        <v>6382</v>
      </c>
      <c r="I1215" t="s">
        <v>2598</v>
      </c>
      <c r="J1215" s="2">
        <v>5500</v>
      </c>
    </row>
    <row r="1216" spans="1:10">
      <c r="A1216">
        <v>2140400002</v>
      </c>
      <c r="B1216">
        <v>30</v>
      </c>
      <c r="C1216" t="s">
        <v>807</v>
      </c>
      <c r="D1216" t="s">
        <v>4603</v>
      </c>
      <c r="E1216" s="2">
        <v>5500</v>
      </c>
      <c r="G1216">
        <v>2500090093</v>
      </c>
      <c r="H1216" t="s">
        <v>6424</v>
      </c>
      <c r="I1216" t="s">
        <v>2598</v>
      </c>
      <c r="J1216" s="2">
        <v>5500</v>
      </c>
    </row>
    <row r="1217" spans="1:10">
      <c r="A1217">
        <v>2140400002</v>
      </c>
      <c r="B1217">
        <v>40</v>
      </c>
      <c r="C1217" t="s">
        <v>807</v>
      </c>
      <c r="D1217" t="s">
        <v>4603</v>
      </c>
      <c r="E1217" s="2">
        <v>5500</v>
      </c>
      <c r="G1217">
        <v>2500030305</v>
      </c>
      <c r="H1217" t="s">
        <v>7914</v>
      </c>
      <c r="I1217" t="s">
        <v>2598</v>
      </c>
      <c r="J1217" s="2">
        <v>230</v>
      </c>
    </row>
    <row r="1218" spans="1:10">
      <c r="A1218">
        <v>2140400004</v>
      </c>
      <c r="B1218">
        <v>10</v>
      </c>
      <c r="C1218" t="s">
        <v>595</v>
      </c>
      <c r="D1218" t="s">
        <v>4603</v>
      </c>
      <c r="E1218" s="2">
        <v>5500</v>
      </c>
      <c r="G1218">
        <v>2410290767</v>
      </c>
      <c r="H1218" t="s">
        <v>5813</v>
      </c>
      <c r="I1218" t="s">
        <v>2598</v>
      </c>
      <c r="J1218" s="2">
        <v>16500</v>
      </c>
    </row>
    <row r="1219" spans="1:10">
      <c r="A1219">
        <v>2140400004</v>
      </c>
      <c r="B1219">
        <v>20</v>
      </c>
      <c r="C1219" t="s">
        <v>595</v>
      </c>
      <c r="D1219" t="s">
        <v>4603</v>
      </c>
      <c r="E1219" s="2">
        <v>5500</v>
      </c>
      <c r="G1219">
        <v>2500070628</v>
      </c>
      <c r="H1219" t="s">
        <v>6384</v>
      </c>
      <c r="I1219" t="s">
        <v>2598</v>
      </c>
      <c r="J1219" s="2">
        <v>5500</v>
      </c>
    </row>
    <row r="1220" spans="1:10">
      <c r="A1220">
        <v>2140400004</v>
      </c>
      <c r="B1220">
        <v>30</v>
      </c>
      <c r="C1220" t="s">
        <v>595</v>
      </c>
      <c r="D1220" t="s">
        <v>4603</v>
      </c>
      <c r="E1220" s="2">
        <v>5500</v>
      </c>
      <c r="G1220">
        <v>2500090093</v>
      </c>
      <c r="H1220" t="s">
        <v>6424</v>
      </c>
      <c r="I1220" t="s">
        <v>2598</v>
      </c>
      <c r="J1220" s="2">
        <v>5500</v>
      </c>
    </row>
    <row r="1221" spans="1:10">
      <c r="A1221">
        <v>2140400004</v>
      </c>
      <c r="B1221">
        <v>40</v>
      </c>
      <c r="C1221" t="s">
        <v>595</v>
      </c>
      <c r="D1221" t="s">
        <v>4603</v>
      </c>
      <c r="E1221" s="2">
        <v>5500</v>
      </c>
      <c r="G1221">
        <v>2500030305</v>
      </c>
      <c r="H1221" t="s">
        <v>7914</v>
      </c>
      <c r="I1221" t="s">
        <v>2598</v>
      </c>
      <c r="J1221" s="2">
        <v>230</v>
      </c>
    </row>
    <row r="1222" spans="1:10">
      <c r="A1222">
        <v>2140400008</v>
      </c>
      <c r="B1222">
        <v>10</v>
      </c>
      <c r="C1222" t="s">
        <v>808</v>
      </c>
      <c r="D1222" t="s">
        <v>4603</v>
      </c>
      <c r="E1222" s="2">
        <v>5500</v>
      </c>
      <c r="G1222">
        <v>2410290771</v>
      </c>
      <c r="H1222" t="s">
        <v>5816</v>
      </c>
      <c r="I1222" t="s">
        <v>2598</v>
      </c>
      <c r="J1222" s="2">
        <v>16500</v>
      </c>
    </row>
    <row r="1223" spans="1:10">
      <c r="A1223">
        <v>2140400008</v>
      </c>
      <c r="B1223">
        <v>20</v>
      </c>
      <c r="C1223" t="s">
        <v>808</v>
      </c>
      <c r="D1223" t="s">
        <v>4603</v>
      </c>
      <c r="E1223" s="2">
        <v>5500</v>
      </c>
      <c r="G1223">
        <v>2500070573</v>
      </c>
      <c r="H1223" t="s">
        <v>6338</v>
      </c>
      <c r="I1223" t="s">
        <v>2598</v>
      </c>
      <c r="J1223" s="2">
        <v>5500</v>
      </c>
    </row>
    <row r="1224" spans="1:10">
      <c r="A1224">
        <v>2140400008</v>
      </c>
      <c r="B1224">
        <v>30</v>
      </c>
      <c r="C1224" t="s">
        <v>808</v>
      </c>
      <c r="D1224" t="s">
        <v>4603</v>
      </c>
      <c r="E1224" s="2">
        <v>5500</v>
      </c>
      <c r="G1224">
        <v>2500090093</v>
      </c>
      <c r="H1224" t="s">
        <v>6424</v>
      </c>
      <c r="I1224" t="s">
        <v>2598</v>
      </c>
      <c r="J1224" s="2">
        <v>5500</v>
      </c>
    </row>
    <row r="1225" spans="1:10">
      <c r="A1225">
        <v>2140400008</v>
      </c>
      <c r="B1225">
        <v>40</v>
      </c>
      <c r="C1225" t="s">
        <v>808</v>
      </c>
      <c r="D1225" t="s">
        <v>4603</v>
      </c>
      <c r="E1225" s="2">
        <v>5500</v>
      </c>
      <c r="G1225">
        <v>2500030305</v>
      </c>
      <c r="H1225" t="s">
        <v>7914</v>
      </c>
      <c r="I1225" t="s">
        <v>2598</v>
      </c>
      <c r="J1225" s="2">
        <v>230</v>
      </c>
    </row>
    <row r="1226" spans="1:10">
      <c r="A1226">
        <v>2140400009</v>
      </c>
      <c r="B1226">
        <v>10</v>
      </c>
      <c r="C1226" t="s">
        <v>969</v>
      </c>
      <c r="D1226" t="s">
        <v>4603</v>
      </c>
      <c r="E1226" s="2">
        <v>5500</v>
      </c>
      <c r="G1226">
        <v>2410290772</v>
      </c>
      <c r="H1226" t="s">
        <v>7915</v>
      </c>
      <c r="I1226" t="s">
        <v>2598</v>
      </c>
      <c r="J1226" s="2">
        <v>16500</v>
      </c>
    </row>
    <row r="1227" spans="1:10">
      <c r="A1227">
        <v>2140400009</v>
      </c>
      <c r="B1227">
        <v>20</v>
      </c>
      <c r="C1227" t="s">
        <v>969</v>
      </c>
      <c r="D1227" t="s">
        <v>4603</v>
      </c>
      <c r="E1227" s="2">
        <v>5500</v>
      </c>
      <c r="G1227">
        <v>2500070574</v>
      </c>
      <c r="H1227" t="s">
        <v>6339</v>
      </c>
      <c r="I1227" t="s">
        <v>2598</v>
      </c>
      <c r="J1227" s="2">
        <v>5500</v>
      </c>
    </row>
    <row r="1228" spans="1:10">
      <c r="A1228">
        <v>2140400009</v>
      </c>
      <c r="B1228">
        <v>30</v>
      </c>
      <c r="C1228" t="s">
        <v>969</v>
      </c>
      <c r="D1228" t="s">
        <v>4603</v>
      </c>
      <c r="E1228" s="2">
        <v>5500</v>
      </c>
      <c r="G1228">
        <v>2500090093</v>
      </c>
      <c r="H1228" t="s">
        <v>6424</v>
      </c>
      <c r="I1228" t="s">
        <v>2598</v>
      </c>
      <c r="J1228" s="2">
        <v>5500</v>
      </c>
    </row>
    <row r="1229" spans="1:10">
      <c r="A1229">
        <v>2140400009</v>
      </c>
      <c r="B1229">
        <v>40</v>
      </c>
      <c r="C1229" t="s">
        <v>969</v>
      </c>
      <c r="D1229" t="s">
        <v>4603</v>
      </c>
      <c r="E1229" s="2">
        <v>5500</v>
      </c>
      <c r="G1229">
        <v>2500030305</v>
      </c>
      <c r="H1229" t="s">
        <v>7914</v>
      </c>
      <c r="I1229" t="s">
        <v>2598</v>
      </c>
      <c r="J1229" s="2">
        <v>230</v>
      </c>
    </row>
    <row r="1230" spans="1:10">
      <c r="A1230">
        <v>2140400010</v>
      </c>
      <c r="B1230">
        <v>10</v>
      </c>
      <c r="C1230" t="s">
        <v>809</v>
      </c>
      <c r="D1230" t="s">
        <v>4603</v>
      </c>
      <c r="E1230" s="2">
        <v>5500</v>
      </c>
      <c r="G1230">
        <v>2410290773</v>
      </c>
      <c r="H1230" t="s">
        <v>5817</v>
      </c>
      <c r="I1230" t="s">
        <v>2598</v>
      </c>
      <c r="J1230" s="2">
        <v>16500</v>
      </c>
    </row>
    <row r="1231" spans="1:10">
      <c r="A1231">
        <v>2140400010</v>
      </c>
      <c r="B1231">
        <v>20</v>
      </c>
      <c r="C1231" t="s">
        <v>809</v>
      </c>
      <c r="D1231" t="s">
        <v>4603</v>
      </c>
      <c r="E1231" s="2">
        <v>5500</v>
      </c>
      <c r="G1231">
        <v>2500070575</v>
      </c>
      <c r="H1231" t="s">
        <v>6340</v>
      </c>
      <c r="I1231" t="s">
        <v>2598</v>
      </c>
      <c r="J1231" s="2">
        <v>5500</v>
      </c>
    </row>
    <row r="1232" spans="1:10">
      <c r="A1232">
        <v>2140400010</v>
      </c>
      <c r="B1232">
        <v>30</v>
      </c>
      <c r="C1232" t="s">
        <v>809</v>
      </c>
      <c r="D1232" t="s">
        <v>4603</v>
      </c>
      <c r="E1232" s="2">
        <v>5500</v>
      </c>
      <c r="G1232">
        <v>2500090093</v>
      </c>
      <c r="H1232" t="s">
        <v>6424</v>
      </c>
      <c r="I1232" t="s">
        <v>2598</v>
      </c>
      <c r="J1232" s="2">
        <v>5500</v>
      </c>
    </row>
    <row r="1233" spans="1:10">
      <c r="A1233">
        <v>2140400010</v>
      </c>
      <c r="B1233">
        <v>40</v>
      </c>
      <c r="C1233" t="s">
        <v>809</v>
      </c>
      <c r="D1233" t="s">
        <v>4603</v>
      </c>
      <c r="E1233" s="2">
        <v>5500</v>
      </c>
      <c r="G1233">
        <v>2500030305</v>
      </c>
      <c r="H1233" t="s">
        <v>7914</v>
      </c>
      <c r="I1233" t="s">
        <v>2598</v>
      </c>
      <c r="J1233" s="2">
        <v>230</v>
      </c>
    </row>
    <row r="1234" spans="1:10">
      <c r="A1234">
        <v>2140400012</v>
      </c>
      <c r="B1234">
        <v>10</v>
      </c>
      <c r="C1234" t="s">
        <v>810</v>
      </c>
      <c r="D1234" t="s">
        <v>4603</v>
      </c>
      <c r="E1234" s="2">
        <v>5500</v>
      </c>
      <c r="G1234">
        <v>2410290775</v>
      </c>
      <c r="H1234" t="s">
        <v>5818</v>
      </c>
      <c r="I1234" t="s">
        <v>2598</v>
      </c>
      <c r="J1234" s="2">
        <v>16500</v>
      </c>
    </row>
    <row r="1235" spans="1:10">
      <c r="A1235">
        <v>2140400012</v>
      </c>
      <c r="B1235">
        <v>20</v>
      </c>
      <c r="C1235" t="s">
        <v>810</v>
      </c>
      <c r="D1235" t="s">
        <v>4603</v>
      </c>
      <c r="E1235" s="2">
        <v>5500</v>
      </c>
      <c r="G1235">
        <v>2500070577</v>
      </c>
      <c r="H1235" t="s">
        <v>6342</v>
      </c>
      <c r="I1235" t="s">
        <v>2598</v>
      </c>
      <c r="J1235" s="2">
        <v>5500</v>
      </c>
    </row>
    <row r="1236" spans="1:10">
      <c r="A1236">
        <v>2140400012</v>
      </c>
      <c r="B1236">
        <v>30</v>
      </c>
      <c r="C1236" t="s">
        <v>810</v>
      </c>
      <c r="D1236" t="s">
        <v>4603</v>
      </c>
      <c r="E1236" s="2">
        <v>5500</v>
      </c>
      <c r="G1236">
        <v>2500090093</v>
      </c>
      <c r="H1236" t="s">
        <v>6424</v>
      </c>
      <c r="I1236" t="s">
        <v>2598</v>
      </c>
      <c r="J1236" s="2">
        <v>5500</v>
      </c>
    </row>
    <row r="1237" spans="1:10">
      <c r="A1237">
        <v>2140400012</v>
      </c>
      <c r="B1237">
        <v>40</v>
      </c>
      <c r="C1237" t="s">
        <v>810</v>
      </c>
      <c r="D1237" t="s">
        <v>4603</v>
      </c>
      <c r="E1237" s="2">
        <v>5500</v>
      </c>
      <c r="G1237">
        <v>2500030305</v>
      </c>
      <c r="H1237" t="s">
        <v>7914</v>
      </c>
      <c r="I1237" t="s">
        <v>2598</v>
      </c>
      <c r="J1237" s="2">
        <v>230</v>
      </c>
    </row>
    <row r="1238" spans="1:10">
      <c r="A1238">
        <v>2140400013</v>
      </c>
      <c r="B1238">
        <v>10</v>
      </c>
      <c r="C1238" t="s">
        <v>615</v>
      </c>
      <c r="D1238" t="s">
        <v>4603</v>
      </c>
      <c r="E1238" s="2">
        <v>5500</v>
      </c>
      <c r="G1238">
        <v>2410290776</v>
      </c>
      <c r="H1238" t="s">
        <v>616</v>
      </c>
      <c r="I1238" t="s">
        <v>2598</v>
      </c>
      <c r="J1238" s="2">
        <v>16500</v>
      </c>
    </row>
    <row r="1239" spans="1:10">
      <c r="A1239">
        <v>2140400013</v>
      </c>
      <c r="B1239">
        <v>20</v>
      </c>
      <c r="C1239" t="s">
        <v>615</v>
      </c>
      <c r="D1239" t="s">
        <v>4603</v>
      </c>
      <c r="E1239" s="2">
        <v>5500</v>
      </c>
      <c r="G1239">
        <v>2500070578</v>
      </c>
      <c r="H1239" t="s">
        <v>6343</v>
      </c>
      <c r="I1239" t="s">
        <v>2598</v>
      </c>
      <c r="J1239" s="2">
        <v>5500</v>
      </c>
    </row>
    <row r="1240" spans="1:10">
      <c r="A1240">
        <v>2140400013</v>
      </c>
      <c r="B1240">
        <v>30</v>
      </c>
      <c r="C1240" t="s">
        <v>615</v>
      </c>
      <c r="D1240" t="s">
        <v>4603</v>
      </c>
      <c r="E1240" s="2">
        <v>5500</v>
      </c>
      <c r="G1240">
        <v>2500090093</v>
      </c>
      <c r="H1240" t="s">
        <v>6424</v>
      </c>
      <c r="I1240" t="s">
        <v>2598</v>
      </c>
      <c r="J1240" s="2">
        <v>5500</v>
      </c>
    </row>
    <row r="1241" spans="1:10">
      <c r="A1241">
        <v>2140400013</v>
      </c>
      <c r="B1241">
        <v>40</v>
      </c>
      <c r="C1241" t="s">
        <v>615</v>
      </c>
      <c r="D1241" t="s">
        <v>4603</v>
      </c>
      <c r="E1241" s="2">
        <v>5500</v>
      </c>
      <c r="G1241">
        <v>2500030305</v>
      </c>
      <c r="H1241" t="s">
        <v>7914</v>
      </c>
      <c r="I1241" t="s">
        <v>2598</v>
      </c>
      <c r="J1241" s="2">
        <v>230</v>
      </c>
    </row>
    <row r="1242" spans="1:10">
      <c r="A1242">
        <v>2140410001</v>
      </c>
      <c r="B1242">
        <v>10</v>
      </c>
      <c r="C1242" t="s">
        <v>4687</v>
      </c>
      <c r="D1242" t="s">
        <v>4661</v>
      </c>
      <c r="E1242" s="2">
        <v>12</v>
      </c>
      <c r="F1242" t="s">
        <v>993</v>
      </c>
      <c r="G1242">
        <v>2410290693</v>
      </c>
      <c r="H1242" t="s">
        <v>5783</v>
      </c>
      <c r="I1242" t="s">
        <v>2598</v>
      </c>
      <c r="J1242" s="2">
        <v>12</v>
      </c>
    </row>
    <row r="1243" spans="1:10">
      <c r="A1243">
        <v>2140410001</v>
      </c>
      <c r="B1243">
        <v>20</v>
      </c>
      <c r="C1243" t="s">
        <v>4687</v>
      </c>
      <c r="D1243" t="s">
        <v>4661</v>
      </c>
      <c r="E1243" s="2">
        <v>12</v>
      </c>
      <c r="F1243" t="s">
        <v>993</v>
      </c>
      <c r="G1243">
        <v>2500070498</v>
      </c>
      <c r="H1243" t="s">
        <v>6284</v>
      </c>
      <c r="I1243" t="s">
        <v>2598</v>
      </c>
      <c r="J1243" s="2">
        <v>12</v>
      </c>
    </row>
    <row r="1244" spans="1:10">
      <c r="A1244">
        <v>2140410001</v>
      </c>
      <c r="B1244">
        <v>30</v>
      </c>
      <c r="C1244" t="s">
        <v>4687</v>
      </c>
      <c r="D1244" t="s">
        <v>4661</v>
      </c>
      <c r="E1244" s="2">
        <v>12</v>
      </c>
      <c r="F1244" t="s">
        <v>993</v>
      </c>
      <c r="G1244">
        <v>2500090080</v>
      </c>
      <c r="H1244" t="s">
        <v>6420</v>
      </c>
      <c r="I1244" t="s">
        <v>2598</v>
      </c>
      <c r="J1244" s="2">
        <v>12</v>
      </c>
    </row>
    <row r="1245" spans="1:10">
      <c r="A1245">
        <v>2140420001</v>
      </c>
      <c r="B1245">
        <v>10</v>
      </c>
      <c r="C1245" t="s">
        <v>970</v>
      </c>
      <c r="D1245" t="s">
        <v>4662</v>
      </c>
      <c r="E1245" s="2">
        <v>5500</v>
      </c>
      <c r="F1245" t="s">
        <v>7916</v>
      </c>
      <c r="G1245">
        <v>2410290694</v>
      </c>
      <c r="H1245" t="s">
        <v>5784</v>
      </c>
      <c r="I1245" t="s">
        <v>2598</v>
      </c>
      <c r="J1245" s="2">
        <v>5500</v>
      </c>
    </row>
    <row r="1246" spans="1:10">
      <c r="A1246">
        <v>2140420001</v>
      </c>
      <c r="B1246">
        <v>20</v>
      </c>
      <c r="C1246" t="s">
        <v>970</v>
      </c>
      <c r="D1246" t="s">
        <v>4662</v>
      </c>
      <c r="E1246" s="2">
        <v>5500</v>
      </c>
      <c r="G1246">
        <v>2500070499</v>
      </c>
      <c r="H1246" t="s">
        <v>6285</v>
      </c>
      <c r="I1246" t="s">
        <v>2598</v>
      </c>
      <c r="J1246" s="2">
        <v>5500</v>
      </c>
    </row>
    <row r="1247" spans="1:10">
      <c r="A1247">
        <v>2140420001</v>
      </c>
      <c r="B1247">
        <v>30</v>
      </c>
      <c r="C1247" t="s">
        <v>970</v>
      </c>
      <c r="D1247" t="s">
        <v>4662</v>
      </c>
      <c r="E1247" s="2">
        <v>5500</v>
      </c>
      <c r="G1247">
        <v>2500090080</v>
      </c>
      <c r="H1247" t="s">
        <v>6420</v>
      </c>
      <c r="I1247" t="s">
        <v>2598</v>
      </c>
      <c r="J1247" s="2">
        <v>5500</v>
      </c>
    </row>
    <row r="1248" spans="1:10">
      <c r="A1248">
        <v>2140420001</v>
      </c>
      <c r="B1248">
        <v>40</v>
      </c>
      <c r="C1248" t="s">
        <v>970</v>
      </c>
      <c r="D1248" t="s">
        <v>4662</v>
      </c>
      <c r="E1248" s="2">
        <v>5500</v>
      </c>
      <c r="G1248">
        <v>2500030047</v>
      </c>
      <c r="H1248" t="s">
        <v>2005</v>
      </c>
      <c r="I1248" t="s">
        <v>2598</v>
      </c>
      <c r="J1248" s="2">
        <v>110</v>
      </c>
    </row>
    <row r="1249" spans="1:10">
      <c r="A1249">
        <v>2140430001</v>
      </c>
      <c r="B1249">
        <v>10</v>
      </c>
      <c r="C1249" t="s">
        <v>4688</v>
      </c>
      <c r="D1249" t="s">
        <v>4592</v>
      </c>
      <c r="E1249" s="2">
        <v>25</v>
      </c>
      <c r="F1249" t="s">
        <v>993</v>
      </c>
      <c r="G1249">
        <v>2410290697</v>
      </c>
      <c r="H1249" t="s">
        <v>5786</v>
      </c>
      <c r="I1249" t="s">
        <v>2598</v>
      </c>
      <c r="J1249" s="2">
        <v>25</v>
      </c>
    </row>
    <row r="1250" spans="1:10">
      <c r="A1250">
        <v>2140430001</v>
      </c>
      <c r="B1250">
        <v>20</v>
      </c>
      <c r="C1250" t="s">
        <v>4688</v>
      </c>
      <c r="D1250" t="s">
        <v>4592</v>
      </c>
      <c r="E1250" s="2">
        <v>25</v>
      </c>
      <c r="F1250" t="s">
        <v>993</v>
      </c>
      <c r="G1250">
        <v>2500070629</v>
      </c>
      <c r="H1250" t="s">
        <v>6385</v>
      </c>
      <c r="I1250" t="s">
        <v>2598</v>
      </c>
      <c r="J1250" s="2">
        <v>25</v>
      </c>
    </row>
    <row r="1251" spans="1:10">
      <c r="A1251">
        <v>2140430001</v>
      </c>
      <c r="B1251">
        <v>30</v>
      </c>
      <c r="C1251" t="s">
        <v>4688</v>
      </c>
      <c r="D1251" t="s">
        <v>4592</v>
      </c>
      <c r="E1251" s="2">
        <v>25</v>
      </c>
      <c r="F1251" t="s">
        <v>993</v>
      </c>
      <c r="G1251">
        <v>2500090076</v>
      </c>
      <c r="H1251" t="s">
        <v>6416</v>
      </c>
      <c r="I1251" t="s">
        <v>2598</v>
      </c>
      <c r="J1251" s="2">
        <v>25</v>
      </c>
    </row>
    <row r="1252" spans="1:10">
      <c r="A1252">
        <v>2140430001</v>
      </c>
      <c r="B1252">
        <v>40</v>
      </c>
      <c r="C1252" t="s">
        <v>4688</v>
      </c>
      <c r="D1252" t="s">
        <v>4592</v>
      </c>
      <c r="E1252" s="2">
        <v>25</v>
      </c>
      <c r="F1252" t="s">
        <v>993</v>
      </c>
      <c r="G1252">
        <v>2500030305</v>
      </c>
      <c r="H1252" t="s">
        <v>6241</v>
      </c>
      <c r="I1252" t="s">
        <v>2598</v>
      </c>
      <c r="J1252" s="2">
        <v>25</v>
      </c>
    </row>
    <row r="1253" spans="1:10">
      <c r="A1253">
        <v>2140430002</v>
      </c>
      <c r="B1253">
        <v>10</v>
      </c>
      <c r="C1253" t="s">
        <v>4689</v>
      </c>
      <c r="D1253" t="s">
        <v>4592</v>
      </c>
      <c r="E1253" s="2">
        <v>25</v>
      </c>
      <c r="F1253" t="s">
        <v>993</v>
      </c>
      <c r="G1253">
        <v>2410290698</v>
      </c>
      <c r="H1253" t="s">
        <v>5787</v>
      </c>
      <c r="I1253" t="s">
        <v>2598</v>
      </c>
      <c r="J1253" s="2">
        <v>25</v>
      </c>
    </row>
    <row r="1254" spans="1:10">
      <c r="A1254">
        <v>2140430002</v>
      </c>
      <c r="B1254">
        <v>20</v>
      </c>
      <c r="C1254" t="s">
        <v>4689</v>
      </c>
      <c r="D1254" t="s">
        <v>4592</v>
      </c>
      <c r="E1254" s="2">
        <v>25</v>
      </c>
      <c r="F1254" t="s">
        <v>993</v>
      </c>
      <c r="G1254">
        <v>2500070579</v>
      </c>
      <c r="H1254" t="s">
        <v>6344</v>
      </c>
      <c r="I1254" t="s">
        <v>2598</v>
      </c>
      <c r="J1254" s="2">
        <v>25</v>
      </c>
    </row>
    <row r="1255" spans="1:10">
      <c r="A1255">
        <v>2140430002</v>
      </c>
      <c r="B1255">
        <v>30</v>
      </c>
      <c r="C1255" t="s">
        <v>4689</v>
      </c>
      <c r="D1255" t="s">
        <v>4592</v>
      </c>
      <c r="E1255" s="2">
        <v>25</v>
      </c>
      <c r="F1255" t="s">
        <v>993</v>
      </c>
      <c r="G1255">
        <v>2500090076</v>
      </c>
      <c r="H1255" t="s">
        <v>6416</v>
      </c>
      <c r="I1255" t="s">
        <v>2598</v>
      </c>
      <c r="J1255" s="2">
        <v>25</v>
      </c>
    </row>
    <row r="1256" spans="1:10">
      <c r="A1256">
        <v>2140430002</v>
      </c>
      <c r="B1256">
        <v>40</v>
      </c>
      <c r="C1256" t="s">
        <v>4689</v>
      </c>
      <c r="D1256" t="s">
        <v>4592</v>
      </c>
      <c r="E1256" s="2">
        <v>25</v>
      </c>
      <c r="F1256" t="s">
        <v>993</v>
      </c>
      <c r="G1256">
        <v>2500030305</v>
      </c>
      <c r="H1256" t="s">
        <v>6241</v>
      </c>
      <c r="I1256" t="s">
        <v>2598</v>
      </c>
      <c r="J1256" s="2">
        <v>25</v>
      </c>
    </row>
    <row r="1257" spans="1:10">
      <c r="A1257">
        <v>2140430003</v>
      </c>
      <c r="B1257">
        <v>10</v>
      </c>
      <c r="C1257" t="s">
        <v>4690</v>
      </c>
      <c r="D1257" t="s">
        <v>4592</v>
      </c>
      <c r="E1257" s="2">
        <v>25</v>
      </c>
      <c r="F1257" t="s">
        <v>993</v>
      </c>
      <c r="G1257">
        <v>2410290699</v>
      </c>
      <c r="H1257" t="s">
        <v>5788</v>
      </c>
      <c r="I1257" t="s">
        <v>2598</v>
      </c>
      <c r="J1257" s="2">
        <v>25</v>
      </c>
    </row>
    <row r="1258" spans="1:10">
      <c r="A1258">
        <v>2140430003</v>
      </c>
      <c r="B1258">
        <v>20</v>
      </c>
      <c r="C1258" t="s">
        <v>4690</v>
      </c>
      <c r="D1258" t="s">
        <v>4592</v>
      </c>
      <c r="E1258" s="2">
        <v>25</v>
      </c>
      <c r="F1258" t="s">
        <v>993</v>
      </c>
      <c r="G1258">
        <v>2500070580</v>
      </c>
      <c r="H1258" t="s">
        <v>6345</v>
      </c>
      <c r="I1258" t="s">
        <v>2598</v>
      </c>
      <c r="J1258" s="2">
        <v>25</v>
      </c>
    </row>
    <row r="1259" spans="1:10">
      <c r="A1259">
        <v>2140430003</v>
      </c>
      <c r="B1259">
        <v>30</v>
      </c>
      <c r="C1259" t="s">
        <v>4690</v>
      </c>
      <c r="D1259" t="s">
        <v>4592</v>
      </c>
      <c r="E1259" s="2">
        <v>25</v>
      </c>
      <c r="F1259" t="s">
        <v>993</v>
      </c>
      <c r="G1259">
        <v>2500090076</v>
      </c>
      <c r="H1259" t="s">
        <v>6416</v>
      </c>
      <c r="I1259" t="s">
        <v>2598</v>
      </c>
      <c r="J1259" s="2">
        <v>25</v>
      </c>
    </row>
    <row r="1260" spans="1:10">
      <c r="A1260">
        <v>2140430003</v>
      </c>
      <c r="B1260">
        <v>40</v>
      </c>
      <c r="C1260" t="s">
        <v>4690</v>
      </c>
      <c r="D1260" t="s">
        <v>4592</v>
      </c>
      <c r="E1260" s="2">
        <v>25</v>
      </c>
      <c r="F1260" t="s">
        <v>993</v>
      </c>
      <c r="G1260">
        <v>2500030305</v>
      </c>
      <c r="H1260" t="s">
        <v>6241</v>
      </c>
      <c r="I1260" t="s">
        <v>2598</v>
      </c>
      <c r="J1260" s="2">
        <v>25</v>
      </c>
    </row>
    <row r="1261" spans="1:10">
      <c r="A1261">
        <v>2140430004</v>
      </c>
      <c r="B1261">
        <v>10</v>
      </c>
      <c r="C1261" t="s">
        <v>4691</v>
      </c>
      <c r="D1261" t="s">
        <v>4592</v>
      </c>
      <c r="E1261" s="2">
        <v>25</v>
      </c>
      <c r="F1261" t="s">
        <v>993</v>
      </c>
      <c r="G1261">
        <v>2410290700</v>
      </c>
      <c r="H1261" t="s">
        <v>5789</v>
      </c>
      <c r="I1261" t="s">
        <v>2598</v>
      </c>
      <c r="J1261" s="2">
        <v>25</v>
      </c>
    </row>
    <row r="1262" spans="1:10">
      <c r="A1262">
        <v>2140430004</v>
      </c>
      <c r="B1262">
        <v>20</v>
      </c>
      <c r="C1262" t="s">
        <v>4691</v>
      </c>
      <c r="D1262" t="s">
        <v>4592</v>
      </c>
      <c r="E1262" s="2">
        <v>25</v>
      </c>
      <c r="F1262" t="s">
        <v>993</v>
      </c>
      <c r="G1262">
        <v>2500070581</v>
      </c>
      <c r="H1262" t="s">
        <v>6346</v>
      </c>
      <c r="I1262" t="s">
        <v>2598</v>
      </c>
      <c r="J1262" s="2">
        <v>25</v>
      </c>
    </row>
    <row r="1263" spans="1:10">
      <c r="A1263">
        <v>2140430004</v>
      </c>
      <c r="B1263">
        <v>30</v>
      </c>
      <c r="C1263" t="s">
        <v>4691</v>
      </c>
      <c r="D1263" t="s">
        <v>4592</v>
      </c>
      <c r="E1263" s="2">
        <v>25</v>
      </c>
      <c r="F1263" t="s">
        <v>993</v>
      </c>
      <c r="G1263">
        <v>2500090076</v>
      </c>
      <c r="H1263" t="s">
        <v>6416</v>
      </c>
      <c r="I1263" t="s">
        <v>2598</v>
      </c>
      <c r="J1263" s="2">
        <v>25</v>
      </c>
    </row>
    <row r="1264" spans="1:10">
      <c r="A1264">
        <v>2140430004</v>
      </c>
      <c r="B1264">
        <v>40</v>
      </c>
      <c r="C1264" t="s">
        <v>4691</v>
      </c>
      <c r="D1264" t="s">
        <v>4592</v>
      </c>
      <c r="E1264" s="2">
        <v>25</v>
      </c>
      <c r="F1264" t="s">
        <v>993</v>
      </c>
      <c r="G1264">
        <v>2500030305</v>
      </c>
      <c r="H1264" t="s">
        <v>6241</v>
      </c>
      <c r="I1264" t="s">
        <v>2598</v>
      </c>
      <c r="J1264" s="2">
        <v>25</v>
      </c>
    </row>
    <row r="1265" spans="1:10">
      <c r="A1265">
        <v>2140430006</v>
      </c>
      <c r="B1265">
        <v>10</v>
      </c>
      <c r="C1265" t="s">
        <v>4692</v>
      </c>
      <c r="D1265" t="s">
        <v>4592</v>
      </c>
      <c r="E1265" s="2">
        <v>25</v>
      </c>
      <c r="F1265" t="s">
        <v>993</v>
      </c>
      <c r="G1265">
        <v>2410290701</v>
      </c>
      <c r="H1265" t="s">
        <v>5790</v>
      </c>
      <c r="I1265" t="s">
        <v>2598</v>
      </c>
      <c r="J1265" s="2">
        <v>25</v>
      </c>
    </row>
    <row r="1266" spans="1:10">
      <c r="A1266">
        <v>2140430006</v>
      </c>
      <c r="B1266">
        <v>20</v>
      </c>
      <c r="C1266" t="s">
        <v>4692</v>
      </c>
      <c r="D1266" t="s">
        <v>4592</v>
      </c>
      <c r="E1266" s="2">
        <v>25</v>
      </c>
      <c r="F1266" t="s">
        <v>993</v>
      </c>
      <c r="G1266">
        <v>2500070582</v>
      </c>
      <c r="H1266" t="s">
        <v>6347</v>
      </c>
      <c r="I1266" t="s">
        <v>2598</v>
      </c>
      <c r="J1266" s="2">
        <v>25</v>
      </c>
    </row>
    <row r="1267" spans="1:10">
      <c r="A1267">
        <v>2140430006</v>
      </c>
      <c r="B1267">
        <v>30</v>
      </c>
      <c r="C1267" t="s">
        <v>4692</v>
      </c>
      <c r="D1267" t="s">
        <v>4592</v>
      </c>
      <c r="E1267" s="2">
        <v>25</v>
      </c>
      <c r="F1267" t="s">
        <v>993</v>
      </c>
      <c r="G1267">
        <v>2500090076</v>
      </c>
      <c r="H1267" t="s">
        <v>6416</v>
      </c>
      <c r="I1267" t="s">
        <v>2598</v>
      </c>
      <c r="J1267" s="2">
        <v>25</v>
      </c>
    </row>
    <row r="1268" spans="1:10">
      <c r="A1268">
        <v>2140430006</v>
      </c>
      <c r="B1268">
        <v>40</v>
      </c>
      <c r="C1268" t="s">
        <v>4692</v>
      </c>
      <c r="D1268" t="s">
        <v>4592</v>
      </c>
      <c r="E1268" s="2">
        <v>25</v>
      </c>
      <c r="F1268" t="s">
        <v>993</v>
      </c>
      <c r="G1268">
        <v>2500030305</v>
      </c>
      <c r="H1268" t="s">
        <v>6241</v>
      </c>
      <c r="I1268" t="s">
        <v>2598</v>
      </c>
      <c r="J1268" s="2">
        <v>25</v>
      </c>
    </row>
    <row r="1269" spans="1:10">
      <c r="A1269">
        <v>2140440001</v>
      </c>
      <c r="B1269">
        <v>10</v>
      </c>
      <c r="C1269" t="s">
        <v>4693</v>
      </c>
      <c r="D1269" t="s">
        <v>4661</v>
      </c>
      <c r="E1269" s="2">
        <v>12</v>
      </c>
      <c r="F1269" t="s">
        <v>993</v>
      </c>
      <c r="G1269">
        <v>2410290706</v>
      </c>
      <c r="H1269" t="s">
        <v>5793</v>
      </c>
      <c r="I1269" t="s">
        <v>2598</v>
      </c>
      <c r="J1269" s="2">
        <v>12</v>
      </c>
    </row>
    <row r="1270" spans="1:10">
      <c r="A1270">
        <v>2140440001</v>
      </c>
      <c r="B1270">
        <v>20</v>
      </c>
      <c r="C1270" t="s">
        <v>4693</v>
      </c>
      <c r="D1270" t="s">
        <v>4661</v>
      </c>
      <c r="E1270" s="2">
        <v>12</v>
      </c>
      <c r="F1270" t="s">
        <v>993</v>
      </c>
      <c r="G1270">
        <v>2500070583</v>
      </c>
      <c r="H1270" t="s">
        <v>6348</v>
      </c>
      <c r="I1270" t="s">
        <v>2598</v>
      </c>
      <c r="J1270" s="2">
        <v>12</v>
      </c>
    </row>
    <row r="1271" spans="1:10">
      <c r="A1271">
        <v>2140440001</v>
      </c>
      <c r="B1271">
        <v>30</v>
      </c>
      <c r="C1271" t="s">
        <v>4693</v>
      </c>
      <c r="D1271" t="s">
        <v>4661</v>
      </c>
      <c r="E1271" s="2">
        <v>12</v>
      </c>
      <c r="F1271" t="s">
        <v>993</v>
      </c>
      <c r="G1271">
        <v>2500090080</v>
      </c>
      <c r="H1271" t="s">
        <v>6420</v>
      </c>
      <c r="I1271" t="s">
        <v>2598</v>
      </c>
      <c r="J1271" s="2">
        <v>12</v>
      </c>
    </row>
    <row r="1272" spans="1:10">
      <c r="A1272">
        <v>2140440002</v>
      </c>
      <c r="B1272">
        <v>10</v>
      </c>
      <c r="C1272" t="s">
        <v>4694</v>
      </c>
      <c r="D1272" t="s">
        <v>4661</v>
      </c>
      <c r="E1272" s="2">
        <v>12</v>
      </c>
      <c r="F1272" t="s">
        <v>993</v>
      </c>
      <c r="G1272">
        <v>2410290707</v>
      </c>
      <c r="H1272" t="s">
        <v>5794</v>
      </c>
      <c r="I1272" t="s">
        <v>2598</v>
      </c>
      <c r="J1272" s="2">
        <v>12</v>
      </c>
    </row>
    <row r="1273" spans="1:10">
      <c r="A1273">
        <v>2140440002</v>
      </c>
      <c r="B1273">
        <v>20</v>
      </c>
      <c r="C1273" t="s">
        <v>4694</v>
      </c>
      <c r="D1273" t="s">
        <v>4661</v>
      </c>
      <c r="E1273" s="2">
        <v>12</v>
      </c>
      <c r="F1273" t="s">
        <v>993</v>
      </c>
      <c r="G1273">
        <v>2500070584</v>
      </c>
      <c r="H1273" t="s">
        <v>6349</v>
      </c>
      <c r="I1273" t="s">
        <v>2598</v>
      </c>
      <c r="J1273" s="2">
        <v>12</v>
      </c>
    </row>
    <row r="1274" spans="1:10">
      <c r="A1274">
        <v>2140440002</v>
      </c>
      <c r="B1274">
        <v>30</v>
      </c>
      <c r="C1274" t="s">
        <v>4694</v>
      </c>
      <c r="D1274" t="s">
        <v>4661</v>
      </c>
      <c r="E1274" s="2">
        <v>12</v>
      </c>
      <c r="F1274" t="s">
        <v>993</v>
      </c>
      <c r="G1274">
        <v>2500090080</v>
      </c>
      <c r="H1274" t="s">
        <v>6420</v>
      </c>
      <c r="I1274" t="s">
        <v>2598</v>
      </c>
      <c r="J1274" s="2">
        <v>12</v>
      </c>
    </row>
    <row r="1275" spans="1:10">
      <c r="A1275">
        <v>2140440003</v>
      </c>
      <c r="B1275">
        <v>10</v>
      </c>
      <c r="C1275" t="s">
        <v>4695</v>
      </c>
      <c r="D1275" t="s">
        <v>4661</v>
      </c>
      <c r="E1275" s="2">
        <v>12</v>
      </c>
      <c r="F1275" t="s">
        <v>993</v>
      </c>
      <c r="G1275">
        <v>2410290703</v>
      </c>
      <c r="H1275" t="s">
        <v>8259</v>
      </c>
      <c r="I1275" t="s">
        <v>2598</v>
      </c>
      <c r="J1275" s="2">
        <v>12</v>
      </c>
    </row>
    <row r="1276" spans="1:10">
      <c r="A1276">
        <v>2140440003</v>
      </c>
      <c r="B1276">
        <v>20</v>
      </c>
      <c r="C1276" t="s">
        <v>4695</v>
      </c>
      <c r="D1276" t="s">
        <v>4661</v>
      </c>
      <c r="E1276" s="2">
        <v>12</v>
      </c>
      <c r="F1276" t="s">
        <v>993</v>
      </c>
      <c r="G1276">
        <v>2500070585</v>
      </c>
      <c r="H1276" t="s">
        <v>6350</v>
      </c>
      <c r="I1276" t="s">
        <v>2598</v>
      </c>
      <c r="J1276" s="2">
        <v>12</v>
      </c>
    </row>
    <row r="1277" spans="1:10">
      <c r="A1277">
        <v>2140440003</v>
      </c>
      <c r="B1277">
        <v>30</v>
      </c>
      <c r="C1277" t="s">
        <v>4695</v>
      </c>
      <c r="D1277" t="s">
        <v>4661</v>
      </c>
      <c r="E1277" s="2">
        <v>12</v>
      </c>
      <c r="F1277" t="s">
        <v>993</v>
      </c>
      <c r="G1277">
        <v>2500090080</v>
      </c>
      <c r="H1277" t="s">
        <v>6420</v>
      </c>
      <c r="I1277" t="s">
        <v>2598</v>
      </c>
      <c r="J1277" s="2">
        <v>12</v>
      </c>
    </row>
    <row r="1278" spans="1:10">
      <c r="A1278">
        <v>2140440004</v>
      </c>
      <c r="B1278">
        <v>10</v>
      </c>
      <c r="C1278" t="s">
        <v>4696</v>
      </c>
      <c r="D1278" t="s">
        <v>4661</v>
      </c>
      <c r="E1278" s="2">
        <v>12</v>
      </c>
      <c r="F1278" t="s">
        <v>993</v>
      </c>
      <c r="G1278">
        <v>2410290704</v>
      </c>
      <c r="H1278" t="s">
        <v>5791</v>
      </c>
      <c r="I1278" t="s">
        <v>2598</v>
      </c>
      <c r="J1278" s="2">
        <v>12</v>
      </c>
    </row>
    <row r="1279" spans="1:10">
      <c r="A1279">
        <v>2140440004</v>
      </c>
      <c r="B1279">
        <v>20</v>
      </c>
      <c r="C1279" t="s">
        <v>4696</v>
      </c>
      <c r="D1279" t="s">
        <v>4661</v>
      </c>
      <c r="E1279" s="2">
        <v>12</v>
      </c>
      <c r="F1279" t="s">
        <v>993</v>
      </c>
      <c r="G1279">
        <v>2500070586</v>
      </c>
      <c r="H1279" t="s">
        <v>6351</v>
      </c>
      <c r="I1279" t="s">
        <v>2598</v>
      </c>
      <c r="J1279" s="2">
        <v>12</v>
      </c>
    </row>
    <row r="1280" spans="1:10">
      <c r="A1280">
        <v>2140440004</v>
      </c>
      <c r="B1280">
        <v>30</v>
      </c>
      <c r="C1280" t="s">
        <v>4696</v>
      </c>
      <c r="D1280" t="s">
        <v>4661</v>
      </c>
      <c r="E1280" s="2">
        <v>12</v>
      </c>
      <c r="F1280" t="s">
        <v>993</v>
      </c>
      <c r="G1280">
        <v>2500090080</v>
      </c>
      <c r="H1280" t="s">
        <v>6420</v>
      </c>
      <c r="I1280" t="s">
        <v>2598</v>
      </c>
      <c r="J1280" s="2">
        <v>12</v>
      </c>
    </row>
    <row r="1281" spans="1:10">
      <c r="A1281">
        <v>2140440005</v>
      </c>
      <c r="B1281">
        <v>10</v>
      </c>
      <c r="C1281" t="s">
        <v>4697</v>
      </c>
      <c r="D1281" t="s">
        <v>4661</v>
      </c>
      <c r="E1281" s="2">
        <v>12</v>
      </c>
      <c r="F1281" t="s">
        <v>993</v>
      </c>
      <c r="G1281">
        <v>2410290705</v>
      </c>
      <c r="H1281" t="s">
        <v>5792</v>
      </c>
      <c r="I1281" t="s">
        <v>2598</v>
      </c>
      <c r="J1281" s="2">
        <v>12</v>
      </c>
    </row>
    <row r="1282" spans="1:10">
      <c r="A1282">
        <v>2140440005</v>
      </c>
      <c r="B1282">
        <v>20</v>
      </c>
      <c r="C1282" t="s">
        <v>4697</v>
      </c>
      <c r="D1282" t="s">
        <v>4661</v>
      </c>
      <c r="E1282" s="2">
        <v>12</v>
      </c>
      <c r="F1282" t="s">
        <v>993</v>
      </c>
      <c r="G1282">
        <v>2500070587</v>
      </c>
      <c r="H1282" t="s">
        <v>6352</v>
      </c>
      <c r="I1282" t="s">
        <v>2598</v>
      </c>
      <c r="J1282" s="2">
        <v>12</v>
      </c>
    </row>
    <row r="1283" spans="1:10">
      <c r="A1283">
        <v>2140440005</v>
      </c>
      <c r="B1283">
        <v>30</v>
      </c>
      <c r="C1283" t="s">
        <v>4697</v>
      </c>
      <c r="D1283" t="s">
        <v>4661</v>
      </c>
      <c r="E1283" s="2">
        <v>12</v>
      </c>
      <c r="F1283" t="s">
        <v>993</v>
      </c>
      <c r="G1283">
        <v>2500090080</v>
      </c>
      <c r="H1283" t="s">
        <v>6420</v>
      </c>
      <c r="I1283" t="s">
        <v>2598</v>
      </c>
      <c r="J1283" s="2">
        <v>12</v>
      </c>
    </row>
    <row r="1284" spans="1:10">
      <c r="A1284">
        <v>2140440006</v>
      </c>
      <c r="B1284">
        <v>10</v>
      </c>
      <c r="C1284" t="s">
        <v>4698</v>
      </c>
      <c r="D1284" t="s">
        <v>4661</v>
      </c>
      <c r="E1284" s="2">
        <v>12</v>
      </c>
      <c r="F1284" t="s">
        <v>993</v>
      </c>
      <c r="G1284">
        <v>2410290708</v>
      </c>
      <c r="H1284" t="s">
        <v>8260</v>
      </c>
      <c r="I1284" t="s">
        <v>2598</v>
      </c>
      <c r="J1284" s="2">
        <v>12</v>
      </c>
    </row>
    <row r="1285" spans="1:10">
      <c r="A1285">
        <v>2140440006</v>
      </c>
      <c r="B1285">
        <v>20</v>
      </c>
      <c r="C1285" t="s">
        <v>4698</v>
      </c>
      <c r="D1285" t="s">
        <v>4661</v>
      </c>
      <c r="E1285" s="2">
        <v>12</v>
      </c>
      <c r="F1285" t="s">
        <v>993</v>
      </c>
      <c r="G1285">
        <v>2500070588</v>
      </c>
      <c r="H1285" t="s">
        <v>6353</v>
      </c>
      <c r="I1285" t="s">
        <v>2598</v>
      </c>
      <c r="J1285" s="2">
        <v>12</v>
      </c>
    </row>
    <row r="1286" spans="1:10">
      <c r="A1286">
        <v>2140440006</v>
      </c>
      <c r="B1286">
        <v>30</v>
      </c>
      <c r="C1286" t="s">
        <v>4698</v>
      </c>
      <c r="D1286" t="s">
        <v>4661</v>
      </c>
      <c r="E1286" s="2">
        <v>12</v>
      </c>
      <c r="F1286" t="s">
        <v>993</v>
      </c>
      <c r="G1286">
        <v>2500090080</v>
      </c>
      <c r="H1286" t="s">
        <v>6420</v>
      </c>
      <c r="I1286" t="s">
        <v>2598</v>
      </c>
      <c r="J1286" s="2">
        <v>12</v>
      </c>
    </row>
    <row r="1287" spans="1:10">
      <c r="A1287">
        <v>2140440007</v>
      </c>
      <c r="B1287">
        <v>10</v>
      </c>
      <c r="C1287" t="s">
        <v>4699</v>
      </c>
      <c r="D1287" t="s">
        <v>4661</v>
      </c>
      <c r="E1287" s="2">
        <v>12</v>
      </c>
      <c r="F1287" t="s">
        <v>993</v>
      </c>
      <c r="G1287">
        <v>2410290709</v>
      </c>
      <c r="H1287" t="s">
        <v>5795</v>
      </c>
      <c r="I1287" t="s">
        <v>2598</v>
      </c>
      <c r="J1287" s="2">
        <v>12</v>
      </c>
    </row>
    <row r="1288" spans="1:10">
      <c r="A1288">
        <v>2140440007</v>
      </c>
      <c r="B1288">
        <v>20</v>
      </c>
      <c r="C1288" t="s">
        <v>4699</v>
      </c>
      <c r="D1288" t="s">
        <v>4661</v>
      </c>
      <c r="E1288" s="2">
        <v>12</v>
      </c>
      <c r="F1288" t="s">
        <v>993</v>
      </c>
      <c r="G1288">
        <v>2500070589</v>
      </c>
      <c r="H1288" t="s">
        <v>6354</v>
      </c>
      <c r="I1288" t="s">
        <v>2598</v>
      </c>
      <c r="J1288" s="2">
        <v>12</v>
      </c>
    </row>
    <row r="1289" spans="1:10">
      <c r="A1289">
        <v>2140440007</v>
      </c>
      <c r="B1289">
        <v>30</v>
      </c>
      <c r="C1289" t="s">
        <v>4699</v>
      </c>
      <c r="D1289" t="s">
        <v>4661</v>
      </c>
      <c r="E1289" s="2">
        <v>12</v>
      </c>
      <c r="F1289" t="s">
        <v>993</v>
      </c>
      <c r="G1289">
        <v>2500090080</v>
      </c>
      <c r="H1289" t="s">
        <v>6420</v>
      </c>
      <c r="I1289" t="s">
        <v>2598</v>
      </c>
      <c r="J1289" s="2">
        <v>12</v>
      </c>
    </row>
    <row r="1290" spans="1:10">
      <c r="A1290">
        <v>2140440008</v>
      </c>
      <c r="B1290">
        <v>10</v>
      </c>
      <c r="C1290" t="s">
        <v>4700</v>
      </c>
      <c r="D1290" t="s">
        <v>4661</v>
      </c>
      <c r="E1290" s="2">
        <v>12</v>
      </c>
      <c r="F1290" t="s">
        <v>993</v>
      </c>
      <c r="G1290">
        <v>2410290710</v>
      </c>
      <c r="H1290" t="s">
        <v>8261</v>
      </c>
      <c r="I1290" t="s">
        <v>2598</v>
      </c>
      <c r="J1290" s="2">
        <v>12</v>
      </c>
    </row>
    <row r="1291" spans="1:10">
      <c r="A1291">
        <v>2140440008</v>
      </c>
      <c r="B1291">
        <v>20</v>
      </c>
      <c r="C1291" t="s">
        <v>4700</v>
      </c>
      <c r="D1291" t="s">
        <v>4661</v>
      </c>
      <c r="E1291" s="2">
        <v>12</v>
      </c>
      <c r="F1291" t="s">
        <v>993</v>
      </c>
      <c r="G1291">
        <v>2500070590</v>
      </c>
      <c r="H1291" t="s">
        <v>6355</v>
      </c>
      <c r="I1291" t="s">
        <v>2598</v>
      </c>
      <c r="J1291" s="2">
        <v>12</v>
      </c>
    </row>
    <row r="1292" spans="1:10">
      <c r="A1292">
        <v>2140440008</v>
      </c>
      <c r="B1292">
        <v>30</v>
      </c>
      <c r="C1292" t="s">
        <v>4700</v>
      </c>
      <c r="D1292" t="s">
        <v>4661</v>
      </c>
      <c r="E1292" s="2">
        <v>12</v>
      </c>
      <c r="F1292" t="s">
        <v>993</v>
      </c>
      <c r="G1292">
        <v>2500090080</v>
      </c>
      <c r="H1292" t="s">
        <v>6420</v>
      </c>
      <c r="I1292" t="s">
        <v>2598</v>
      </c>
      <c r="J1292" s="2">
        <v>12</v>
      </c>
    </row>
    <row r="1293" spans="1:10">
      <c r="A1293">
        <v>2140440009</v>
      </c>
      <c r="B1293">
        <v>10</v>
      </c>
      <c r="C1293" t="s">
        <v>4701</v>
      </c>
      <c r="D1293" t="s">
        <v>4661</v>
      </c>
      <c r="E1293" s="2">
        <v>12</v>
      </c>
      <c r="F1293" t="s">
        <v>993</v>
      </c>
      <c r="G1293">
        <v>2410290711</v>
      </c>
      <c r="H1293" t="s">
        <v>5796</v>
      </c>
      <c r="I1293" t="s">
        <v>2598</v>
      </c>
      <c r="J1293" s="2">
        <v>12</v>
      </c>
    </row>
    <row r="1294" spans="1:10">
      <c r="A1294">
        <v>2140440009</v>
      </c>
      <c r="B1294">
        <v>20</v>
      </c>
      <c r="C1294" t="s">
        <v>4701</v>
      </c>
      <c r="D1294" t="s">
        <v>4661</v>
      </c>
      <c r="E1294" s="2">
        <v>12</v>
      </c>
      <c r="F1294" t="s">
        <v>993</v>
      </c>
      <c r="G1294">
        <v>2500070591</v>
      </c>
      <c r="H1294" t="s">
        <v>6356</v>
      </c>
      <c r="I1294" t="s">
        <v>2598</v>
      </c>
      <c r="J1294" s="2">
        <v>12</v>
      </c>
    </row>
    <row r="1295" spans="1:10">
      <c r="A1295">
        <v>2140440009</v>
      </c>
      <c r="B1295">
        <v>30</v>
      </c>
      <c r="C1295" t="s">
        <v>4701</v>
      </c>
      <c r="D1295" t="s">
        <v>4661</v>
      </c>
      <c r="E1295" s="2">
        <v>12</v>
      </c>
      <c r="F1295" t="s">
        <v>993</v>
      </c>
      <c r="G1295">
        <v>2500090080</v>
      </c>
      <c r="H1295" t="s">
        <v>6420</v>
      </c>
      <c r="I1295" t="s">
        <v>2598</v>
      </c>
      <c r="J1295" s="2">
        <v>12</v>
      </c>
    </row>
    <row r="1296" spans="1:10">
      <c r="A1296">
        <v>2140440010</v>
      </c>
      <c r="B1296">
        <v>10</v>
      </c>
      <c r="C1296" t="s">
        <v>4702</v>
      </c>
      <c r="D1296" t="s">
        <v>4661</v>
      </c>
      <c r="E1296" s="2">
        <v>12</v>
      </c>
      <c r="F1296" t="s">
        <v>993</v>
      </c>
      <c r="G1296">
        <v>2410290712</v>
      </c>
      <c r="H1296" t="s">
        <v>5797</v>
      </c>
      <c r="I1296" t="s">
        <v>2598</v>
      </c>
      <c r="J1296" s="2">
        <v>12</v>
      </c>
    </row>
    <row r="1297" spans="1:10">
      <c r="A1297">
        <v>2140440010</v>
      </c>
      <c r="B1297">
        <v>20</v>
      </c>
      <c r="C1297" t="s">
        <v>4702</v>
      </c>
      <c r="D1297" t="s">
        <v>4661</v>
      </c>
      <c r="E1297" s="2">
        <v>12</v>
      </c>
      <c r="F1297" t="s">
        <v>993</v>
      </c>
      <c r="G1297">
        <v>2500070592</v>
      </c>
      <c r="H1297" t="s">
        <v>6357</v>
      </c>
      <c r="I1297" t="s">
        <v>2598</v>
      </c>
      <c r="J1297" s="2">
        <v>12</v>
      </c>
    </row>
    <row r="1298" spans="1:10">
      <c r="A1298">
        <v>2140440010</v>
      </c>
      <c r="B1298">
        <v>30</v>
      </c>
      <c r="C1298" t="s">
        <v>4702</v>
      </c>
      <c r="D1298" t="s">
        <v>4661</v>
      </c>
      <c r="E1298" s="2">
        <v>12</v>
      </c>
      <c r="F1298" t="s">
        <v>993</v>
      </c>
      <c r="G1298">
        <v>2500090080</v>
      </c>
      <c r="H1298" t="s">
        <v>6420</v>
      </c>
      <c r="I1298" t="s">
        <v>2598</v>
      </c>
      <c r="J1298" s="2">
        <v>12</v>
      </c>
    </row>
    <row r="1299" spans="1:10">
      <c r="A1299">
        <v>2140440011</v>
      </c>
      <c r="B1299">
        <v>10</v>
      </c>
      <c r="C1299" t="s">
        <v>4703</v>
      </c>
      <c r="D1299" t="s">
        <v>4661</v>
      </c>
      <c r="E1299" s="2">
        <v>12</v>
      </c>
      <c r="F1299" t="s">
        <v>993</v>
      </c>
      <c r="G1299">
        <v>2410290713</v>
      </c>
      <c r="H1299" t="s">
        <v>5798</v>
      </c>
      <c r="I1299" t="s">
        <v>2598</v>
      </c>
      <c r="J1299" s="2">
        <v>12</v>
      </c>
    </row>
    <row r="1300" spans="1:10">
      <c r="A1300">
        <v>2140440011</v>
      </c>
      <c r="B1300">
        <v>20</v>
      </c>
      <c r="C1300" t="s">
        <v>4703</v>
      </c>
      <c r="D1300" t="s">
        <v>4661</v>
      </c>
      <c r="E1300" s="2">
        <v>12</v>
      </c>
      <c r="F1300" t="s">
        <v>993</v>
      </c>
      <c r="G1300">
        <v>2500070593</v>
      </c>
      <c r="H1300" t="s">
        <v>6358</v>
      </c>
      <c r="I1300" t="s">
        <v>2598</v>
      </c>
      <c r="J1300" s="2">
        <v>12</v>
      </c>
    </row>
    <row r="1301" spans="1:10">
      <c r="A1301">
        <v>2140440011</v>
      </c>
      <c r="B1301">
        <v>30</v>
      </c>
      <c r="C1301" t="s">
        <v>4703</v>
      </c>
      <c r="D1301" t="s">
        <v>4661</v>
      </c>
      <c r="E1301" s="2">
        <v>12</v>
      </c>
      <c r="F1301" t="s">
        <v>993</v>
      </c>
      <c r="G1301">
        <v>2500090080</v>
      </c>
      <c r="H1301" t="s">
        <v>6420</v>
      </c>
      <c r="I1301" t="s">
        <v>2598</v>
      </c>
      <c r="J1301" s="2">
        <v>12</v>
      </c>
    </row>
    <row r="1302" spans="1:10">
      <c r="A1302">
        <v>2140440012</v>
      </c>
      <c r="B1302">
        <v>10</v>
      </c>
      <c r="C1302" t="s">
        <v>4704</v>
      </c>
      <c r="D1302" t="s">
        <v>4661</v>
      </c>
      <c r="E1302" s="2">
        <v>12</v>
      </c>
      <c r="F1302" t="s">
        <v>993</v>
      </c>
      <c r="G1302">
        <v>2410290714</v>
      </c>
      <c r="H1302" t="s">
        <v>5799</v>
      </c>
      <c r="I1302" t="s">
        <v>2598</v>
      </c>
      <c r="J1302" s="2">
        <v>12</v>
      </c>
    </row>
    <row r="1303" spans="1:10">
      <c r="A1303">
        <v>2140440012</v>
      </c>
      <c r="B1303">
        <v>20</v>
      </c>
      <c r="C1303" t="s">
        <v>4704</v>
      </c>
      <c r="D1303" t="s">
        <v>4661</v>
      </c>
      <c r="E1303" s="2">
        <v>12</v>
      </c>
      <c r="F1303" t="s">
        <v>993</v>
      </c>
      <c r="G1303">
        <v>2500070594</v>
      </c>
      <c r="H1303" t="s">
        <v>6359</v>
      </c>
      <c r="I1303" t="s">
        <v>2598</v>
      </c>
      <c r="J1303" s="2">
        <v>12</v>
      </c>
    </row>
    <row r="1304" spans="1:10">
      <c r="A1304">
        <v>2140440012</v>
      </c>
      <c r="B1304">
        <v>30</v>
      </c>
      <c r="C1304" t="s">
        <v>4704</v>
      </c>
      <c r="D1304" t="s">
        <v>4661</v>
      </c>
      <c r="E1304" s="2">
        <v>12</v>
      </c>
      <c r="F1304" t="s">
        <v>993</v>
      </c>
      <c r="G1304">
        <v>2500090080</v>
      </c>
      <c r="H1304" t="s">
        <v>6420</v>
      </c>
      <c r="I1304" t="s">
        <v>2598</v>
      </c>
      <c r="J1304" s="2">
        <v>12</v>
      </c>
    </row>
    <row r="1305" spans="1:10">
      <c r="A1305">
        <v>2140440013</v>
      </c>
      <c r="B1305">
        <v>10</v>
      </c>
      <c r="C1305" t="s">
        <v>4705</v>
      </c>
      <c r="D1305" t="s">
        <v>4661</v>
      </c>
      <c r="E1305" s="2">
        <v>12</v>
      </c>
      <c r="F1305" t="s">
        <v>993</v>
      </c>
      <c r="G1305">
        <v>2410290715</v>
      </c>
      <c r="H1305" t="s">
        <v>8262</v>
      </c>
      <c r="I1305" t="s">
        <v>2598</v>
      </c>
      <c r="J1305" s="2">
        <v>12</v>
      </c>
    </row>
    <row r="1306" spans="1:10">
      <c r="A1306">
        <v>2140440013</v>
      </c>
      <c r="B1306">
        <v>20</v>
      </c>
      <c r="C1306" t="s">
        <v>4705</v>
      </c>
      <c r="D1306" t="s">
        <v>4661</v>
      </c>
      <c r="E1306" s="2">
        <v>12</v>
      </c>
      <c r="F1306" t="s">
        <v>993</v>
      </c>
      <c r="G1306">
        <v>2500070595</v>
      </c>
      <c r="H1306" t="s">
        <v>6360</v>
      </c>
      <c r="I1306" t="s">
        <v>2598</v>
      </c>
      <c r="J1306" s="2">
        <v>12</v>
      </c>
    </row>
    <row r="1307" spans="1:10">
      <c r="A1307">
        <v>2140440013</v>
      </c>
      <c r="B1307">
        <v>30</v>
      </c>
      <c r="C1307" t="s">
        <v>4705</v>
      </c>
      <c r="D1307" t="s">
        <v>4661</v>
      </c>
      <c r="E1307" s="2">
        <v>12</v>
      </c>
      <c r="F1307" t="s">
        <v>993</v>
      </c>
      <c r="G1307">
        <v>2500090080</v>
      </c>
      <c r="H1307" t="s">
        <v>6420</v>
      </c>
      <c r="I1307" t="s">
        <v>2598</v>
      </c>
      <c r="J1307" s="2">
        <v>12</v>
      </c>
    </row>
    <row r="1308" spans="1:10">
      <c r="A1308">
        <v>2140440014</v>
      </c>
      <c r="B1308">
        <v>10</v>
      </c>
      <c r="C1308" t="s">
        <v>4706</v>
      </c>
      <c r="D1308" t="s">
        <v>4661</v>
      </c>
      <c r="E1308" s="2">
        <v>12</v>
      </c>
      <c r="F1308" t="s">
        <v>993</v>
      </c>
      <c r="G1308">
        <v>2410290702</v>
      </c>
      <c r="H1308" t="s">
        <v>8263</v>
      </c>
      <c r="I1308" t="s">
        <v>2598</v>
      </c>
      <c r="J1308" s="2">
        <v>12</v>
      </c>
    </row>
    <row r="1309" spans="1:10">
      <c r="A1309">
        <v>2140440014</v>
      </c>
      <c r="B1309">
        <v>20</v>
      </c>
      <c r="C1309" t="s">
        <v>4706</v>
      </c>
      <c r="D1309" t="s">
        <v>4661</v>
      </c>
      <c r="E1309" s="2">
        <v>12</v>
      </c>
      <c r="F1309" t="s">
        <v>993</v>
      </c>
      <c r="G1309">
        <v>2500070596</v>
      </c>
      <c r="H1309" t="s">
        <v>6361</v>
      </c>
      <c r="I1309" t="s">
        <v>2598</v>
      </c>
      <c r="J1309" s="2">
        <v>12</v>
      </c>
    </row>
    <row r="1310" spans="1:10">
      <c r="A1310">
        <v>2140440014</v>
      </c>
      <c r="B1310">
        <v>30</v>
      </c>
      <c r="C1310" t="s">
        <v>4706</v>
      </c>
      <c r="D1310" t="s">
        <v>4661</v>
      </c>
      <c r="E1310" s="2">
        <v>12</v>
      </c>
      <c r="F1310" t="s">
        <v>993</v>
      </c>
      <c r="G1310">
        <v>2500090080</v>
      </c>
      <c r="H1310" t="s">
        <v>6420</v>
      </c>
      <c r="I1310" t="s">
        <v>2598</v>
      </c>
      <c r="J1310" s="2">
        <v>12</v>
      </c>
    </row>
    <row r="1311" spans="1:10">
      <c r="A1311">
        <v>2140440015</v>
      </c>
      <c r="B1311">
        <v>10</v>
      </c>
      <c r="C1311" t="s">
        <v>4707</v>
      </c>
      <c r="D1311" t="s">
        <v>4661</v>
      </c>
      <c r="E1311" s="2">
        <v>12</v>
      </c>
      <c r="F1311" t="s">
        <v>993</v>
      </c>
      <c r="G1311">
        <v>2410290716</v>
      </c>
      <c r="H1311" t="s">
        <v>5800</v>
      </c>
      <c r="I1311" t="s">
        <v>2598</v>
      </c>
      <c r="J1311" s="2">
        <v>12</v>
      </c>
    </row>
    <row r="1312" spans="1:10">
      <c r="A1312">
        <v>2140440015</v>
      </c>
      <c r="B1312">
        <v>20</v>
      </c>
      <c r="C1312" t="s">
        <v>4707</v>
      </c>
      <c r="D1312" t="s">
        <v>4661</v>
      </c>
      <c r="E1312" s="2">
        <v>12</v>
      </c>
      <c r="F1312" t="s">
        <v>993</v>
      </c>
      <c r="G1312">
        <v>2500070597</v>
      </c>
      <c r="H1312" t="s">
        <v>6362</v>
      </c>
      <c r="I1312" t="s">
        <v>2598</v>
      </c>
      <c r="J1312" s="2">
        <v>12</v>
      </c>
    </row>
    <row r="1313" spans="1:10">
      <c r="A1313">
        <v>2140440015</v>
      </c>
      <c r="B1313">
        <v>30</v>
      </c>
      <c r="C1313" t="s">
        <v>4707</v>
      </c>
      <c r="D1313" t="s">
        <v>4661</v>
      </c>
      <c r="E1313" s="2">
        <v>12</v>
      </c>
      <c r="F1313" t="s">
        <v>993</v>
      </c>
      <c r="G1313">
        <v>2500090080</v>
      </c>
      <c r="H1313" t="s">
        <v>6420</v>
      </c>
      <c r="I1313" t="s">
        <v>2598</v>
      </c>
      <c r="J1313" s="2">
        <v>12</v>
      </c>
    </row>
    <row r="1314" spans="1:10">
      <c r="A1314">
        <v>2140440016</v>
      </c>
      <c r="B1314">
        <v>10</v>
      </c>
      <c r="C1314" t="s">
        <v>4708</v>
      </c>
      <c r="D1314" t="s">
        <v>4661</v>
      </c>
      <c r="E1314" s="2">
        <v>12</v>
      </c>
      <c r="F1314" t="s">
        <v>993</v>
      </c>
      <c r="G1314">
        <v>2410290717</v>
      </c>
      <c r="H1314" t="s">
        <v>5801</v>
      </c>
      <c r="I1314" t="s">
        <v>2598</v>
      </c>
      <c r="J1314" s="2">
        <v>12</v>
      </c>
    </row>
    <row r="1315" spans="1:10">
      <c r="A1315">
        <v>2140440016</v>
      </c>
      <c r="B1315">
        <v>20</v>
      </c>
      <c r="C1315" t="s">
        <v>4708</v>
      </c>
      <c r="D1315" t="s">
        <v>4661</v>
      </c>
      <c r="E1315" s="2">
        <v>12</v>
      </c>
      <c r="F1315" t="s">
        <v>993</v>
      </c>
      <c r="G1315">
        <v>2500070598</v>
      </c>
      <c r="H1315" t="s">
        <v>6363</v>
      </c>
      <c r="I1315" t="s">
        <v>2598</v>
      </c>
      <c r="J1315" s="2">
        <v>12</v>
      </c>
    </row>
    <row r="1316" spans="1:10">
      <c r="A1316">
        <v>2140440016</v>
      </c>
      <c r="B1316">
        <v>30</v>
      </c>
      <c r="C1316" t="s">
        <v>4708</v>
      </c>
      <c r="D1316" t="s">
        <v>4661</v>
      </c>
      <c r="E1316" s="2">
        <v>12</v>
      </c>
      <c r="F1316" t="s">
        <v>993</v>
      </c>
      <c r="G1316">
        <v>2500090080</v>
      </c>
      <c r="H1316" t="s">
        <v>6420</v>
      </c>
      <c r="I1316" t="s">
        <v>2598</v>
      </c>
      <c r="J1316" s="2">
        <v>12</v>
      </c>
    </row>
    <row r="1317" spans="1:10">
      <c r="A1317">
        <v>2140440017</v>
      </c>
      <c r="B1317">
        <v>10</v>
      </c>
      <c r="C1317" t="s">
        <v>4709</v>
      </c>
      <c r="D1317" t="s">
        <v>4661</v>
      </c>
      <c r="E1317" s="2">
        <v>12</v>
      </c>
      <c r="F1317" t="s">
        <v>993</v>
      </c>
      <c r="G1317">
        <v>2410290718</v>
      </c>
      <c r="H1317" t="s">
        <v>5802</v>
      </c>
      <c r="I1317" t="s">
        <v>2598</v>
      </c>
      <c r="J1317" s="2">
        <v>12</v>
      </c>
    </row>
    <row r="1318" spans="1:10">
      <c r="A1318">
        <v>2140440017</v>
      </c>
      <c r="B1318">
        <v>20</v>
      </c>
      <c r="C1318" t="s">
        <v>4709</v>
      </c>
      <c r="D1318" t="s">
        <v>4661</v>
      </c>
      <c r="E1318" s="2">
        <v>12</v>
      </c>
      <c r="F1318" t="s">
        <v>993</v>
      </c>
      <c r="G1318">
        <v>2500070599</v>
      </c>
      <c r="H1318" t="s">
        <v>6364</v>
      </c>
      <c r="I1318" t="s">
        <v>2598</v>
      </c>
      <c r="J1318" s="2">
        <v>12</v>
      </c>
    </row>
    <row r="1319" spans="1:10">
      <c r="A1319">
        <v>2140440017</v>
      </c>
      <c r="B1319">
        <v>30</v>
      </c>
      <c r="C1319" t="s">
        <v>4709</v>
      </c>
      <c r="D1319" t="s">
        <v>4661</v>
      </c>
      <c r="E1319" s="2">
        <v>12</v>
      </c>
      <c r="F1319" t="s">
        <v>993</v>
      </c>
      <c r="G1319">
        <v>2500090080</v>
      </c>
      <c r="H1319" t="s">
        <v>6420</v>
      </c>
      <c r="I1319" t="s">
        <v>2598</v>
      </c>
      <c r="J1319" s="2">
        <v>12</v>
      </c>
    </row>
    <row r="1320" spans="1:10">
      <c r="A1320">
        <v>2140440018</v>
      </c>
      <c r="B1320">
        <v>10</v>
      </c>
      <c r="C1320" t="s">
        <v>4710</v>
      </c>
      <c r="D1320" t="s">
        <v>4661</v>
      </c>
      <c r="E1320" s="2">
        <v>12</v>
      </c>
      <c r="F1320" t="s">
        <v>993</v>
      </c>
      <c r="G1320">
        <v>2410290719</v>
      </c>
      <c r="H1320" t="s">
        <v>8264</v>
      </c>
      <c r="I1320" t="s">
        <v>2598</v>
      </c>
      <c r="J1320" s="2">
        <v>12</v>
      </c>
    </row>
    <row r="1321" spans="1:10">
      <c r="A1321">
        <v>2140440018</v>
      </c>
      <c r="B1321">
        <v>20</v>
      </c>
      <c r="C1321" t="s">
        <v>4710</v>
      </c>
      <c r="D1321" t="s">
        <v>4661</v>
      </c>
      <c r="E1321" s="2">
        <v>12</v>
      </c>
      <c r="F1321" t="s">
        <v>993</v>
      </c>
      <c r="G1321">
        <v>2500070600</v>
      </c>
      <c r="H1321" t="s">
        <v>6365</v>
      </c>
      <c r="I1321" t="s">
        <v>2598</v>
      </c>
      <c r="J1321" s="2">
        <v>12</v>
      </c>
    </row>
    <row r="1322" spans="1:10">
      <c r="A1322">
        <v>2140440018</v>
      </c>
      <c r="B1322">
        <v>30</v>
      </c>
      <c r="C1322" t="s">
        <v>4710</v>
      </c>
      <c r="D1322" t="s">
        <v>4661</v>
      </c>
      <c r="E1322" s="2">
        <v>12</v>
      </c>
      <c r="F1322" t="s">
        <v>993</v>
      </c>
      <c r="G1322">
        <v>2500090080</v>
      </c>
      <c r="H1322" t="s">
        <v>6420</v>
      </c>
      <c r="I1322" t="s">
        <v>2598</v>
      </c>
      <c r="J1322" s="2">
        <v>12</v>
      </c>
    </row>
    <row r="1323" spans="1:10">
      <c r="A1323">
        <v>2140440019</v>
      </c>
      <c r="B1323">
        <v>10</v>
      </c>
      <c r="C1323" t="s">
        <v>4711</v>
      </c>
      <c r="D1323" t="s">
        <v>4661</v>
      </c>
      <c r="E1323" s="2">
        <v>12</v>
      </c>
      <c r="F1323" t="s">
        <v>993</v>
      </c>
      <c r="G1323">
        <v>2410290720</v>
      </c>
      <c r="H1323" t="s">
        <v>8265</v>
      </c>
      <c r="I1323" t="s">
        <v>2598</v>
      </c>
      <c r="J1323" s="2">
        <v>12</v>
      </c>
    </row>
    <row r="1324" spans="1:10">
      <c r="A1324">
        <v>2140440019</v>
      </c>
      <c r="B1324">
        <v>20</v>
      </c>
      <c r="C1324" t="s">
        <v>4711</v>
      </c>
      <c r="D1324" t="s">
        <v>4661</v>
      </c>
      <c r="E1324" s="2">
        <v>12</v>
      </c>
      <c r="F1324" t="s">
        <v>993</v>
      </c>
      <c r="G1324">
        <v>2500070601</v>
      </c>
      <c r="H1324" t="s">
        <v>6366</v>
      </c>
      <c r="I1324" t="s">
        <v>2598</v>
      </c>
      <c r="J1324" s="2">
        <v>12</v>
      </c>
    </row>
    <row r="1325" spans="1:10">
      <c r="A1325">
        <v>2140440019</v>
      </c>
      <c r="B1325">
        <v>30</v>
      </c>
      <c r="C1325" t="s">
        <v>4711</v>
      </c>
      <c r="D1325" t="s">
        <v>4661</v>
      </c>
      <c r="E1325" s="2">
        <v>12</v>
      </c>
      <c r="F1325" t="s">
        <v>993</v>
      </c>
      <c r="G1325">
        <v>2500090080</v>
      </c>
      <c r="H1325" t="s">
        <v>6420</v>
      </c>
      <c r="I1325" t="s">
        <v>2598</v>
      </c>
      <c r="J1325" s="2">
        <v>12</v>
      </c>
    </row>
    <row r="1326" spans="1:10">
      <c r="A1326">
        <v>2140470001</v>
      </c>
      <c r="B1326">
        <v>10</v>
      </c>
      <c r="C1326" t="s">
        <v>2065</v>
      </c>
      <c r="D1326" t="s">
        <v>2598</v>
      </c>
      <c r="E1326" s="2">
        <v>120</v>
      </c>
      <c r="F1326" t="s">
        <v>2066</v>
      </c>
      <c r="G1326">
        <v>2410360018</v>
      </c>
      <c r="H1326" t="s">
        <v>1878</v>
      </c>
      <c r="I1326" t="s">
        <v>2598</v>
      </c>
      <c r="J1326" s="2">
        <v>120</v>
      </c>
    </row>
    <row r="1327" spans="1:10">
      <c r="A1327">
        <v>2140470001</v>
      </c>
      <c r="B1327">
        <v>20</v>
      </c>
      <c r="C1327" t="s">
        <v>2065</v>
      </c>
      <c r="D1327" t="s">
        <v>2598</v>
      </c>
      <c r="E1327" s="2">
        <v>120</v>
      </c>
      <c r="F1327" t="s">
        <v>2066</v>
      </c>
      <c r="G1327">
        <v>2410360016</v>
      </c>
      <c r="H1327" t="s">
        <v>1876</v>
      </c>
      <c r="I1327" t="s">
        <v>2598</v>
      </c>
      <c r="J1327" s="2">
        <v>120</v>
      </c>
    </row>
    <row r="1328" spans="1:10">
      <c r="A1328">
        <v>2140470001</v>
      </c>
      <c r="B1328">
        <v>30</v>
      </c>
      <c r="C1328" t="s">
        <v>2065</v>
      </c>
      <c r="D1328" t="s">
        <v>2598</v>
      </c>
      <c r="E1328" s="2">
        <v>120</v>
      </c>
      <c r="F1328" t="s">
        <v>2066</v>
      </c>
      <c r="G1328">
        <v>2410360017</v>
      </c>
      <c r="H1328" t="s">
        <v>1877</v>
      </c>
      <c r="I1328" t="s">
        <v>2598</v>
      </c>
      <c r="J1328" s="2">
        <v>240</v>
      </c>
    </row>
    <row r="1329" spans="1:10">
      <c r="A1329">
        <v>2140470001</v>
      </c>
      <c r="B1329">
        <v>40</v>
      </c>
      <c r="C1329" t="s">
        <v>2065</v>
      </c>
      <c r="D1329" t="s">
        <v>2598</v>
      </c>
      <c r="E1329" s="2">
        <v>120</v>
      </c>
      <c r="F1329" t="s">
        <v>2066</v>
      </c>
      <c r="G1329">
        <v>2500030334</v>
      </c>
      <c r="H1329" t="s">
        <v>1925</v>
      </c>
      <c r="I1329" t="s">
        <v>2598</v>
      </c>
      <c r="J1329" s="2">
        <v>10</v>
      </c>
    </row>
    <row r="1330" spans="1:10">
      <c r="A1330">
        <v>2140470002</v>
      </c>
      <c r="B1330">
        <v>10</v>
      </c>
      <c r="C1330" t="s">
        <v>2067</v>
      </c>
      <c r="D1330" t="s">
        <v>2598</v>
      </c>
      <c r="E1330" s="2">
        <v>120</v>
      </c>
      <c r="F1330" t="s">
        <v>2066</v>
      </c>
      <c r="G1330">
        <v>2410360019</v>
      </c>
      <c r="H1330" t="s">
        <v>1879</v>
      </c>
      <c r="I1330" t="s">
        <v>2598</v>
      </c>
      <c r="J1330" s="2">
        <v>120</v>
      </c>
    </row>
    <row r="1331" spans="1:10">
      <c r="A1331">
        <v>2140470002</v>
      </c>
      <c r="B1331">
        <v>20</v>
      </c>
      <c r="C1331" t="s">
        <v>2067</v>
      </c>
      <c r="D1331" t="s">
        <v>2598</v>
      </c>
      <c r="E1331" s="2">
        <v>120</v>
      </c>
      <c r="F1331" t="s">
        <v>2066</v>
      </c>
      <c r="G1331">
        <v>2410360016</v>
      </c>
      <c r="H1331" t="s">
        <v>1876</v>
      </c>
      <c r="I1331" t="s">
        <v>2598</v>
      </c>
      <c r="J1331" s="2">
        <v>120</v>
      </c>
    </row>
    <row r="1332" spans="1:10">
      <c r="A1332">
        <v>2140470002</v>
      </c>
      <c r="B1332">
        <v>30</v>
      </c>
      <c r="C1332" t="s">
        <v>2067</v>
      </c>
      <c r="D1332" t="s">
        <v>2598</v>
      </c>
      <c r="E1332" s="2">
        <v>120</v>
      </c>
      <c r="F1332" t="s">
        <v>2066</v>
      </c>
      <c r="G1332">
        <v>2410360017</v>
      </c>
      <c r="H1332" t="s">
        <v>1877</v>
      </c>
      <c r="I1332" t="s">
        <v>2598</v>
      </c>
      <c r="J1332" s="2">
        <v>240</v>
      </c>
    </row>
    <row r="1333" spans="1:10">
      <c r="A1333">
        <v>2140470002</v>
      </c>
      <c r="B1333">
        <v>40</v>
      </c>
      <c r="C1333" t="s">
        <v>2067</v>
      </c>
      <c r="D1333" t="s">
        <v>2598</v>
      </c>
      <c r="E1333" s="2">
        <v>120</v>
      </c>
      <c r="F1333" t="s">
        <v>2066</v>
      </c>
      <c r="G1333">
        <v>2500030334</v>
      </c>
      <c r="H1333" t="s">
        <v>1925</v>
      </c>
      <c r="I1333" t="s">
        <v>2598</v>
      </c>
      <c r="J1333" s="2">
        <v>10</v>
      </c>
    </row>
    <row r="1334" spans="1:10">
      <c r="A1334">
        <v>2140470003</v>
      </c>
      <c r="B1334">
        <v>10</v>
      </c>
      <c r="C1334" t="s">
        <v>2068</v>
      </c>
      <c r="D1334" t="s">
        <v>2598</v>
      </c>
      <c r="E1334" s="2">
        <v>120</v>
      </c>
      <c r="F1334" t="s">
        <v>2066</v>
      </c>
      <c r="G1334">
        <v>2410360020</v>
      </c>
      <c r="H1334" t="s">
        <v>1880</v>
      </c>
      <c r="I1334" t="s">
        <v>2598</v>
      </c>
      <c r="J1334" s="2">
        <v>120</v>
      </c>
    </row>
    <row r="1335" spans="1:10">
      <c r="A1335">
        <v>2140470003</v>
      </c>
      <c r="B1335">
        <v>20</v>
      </c>
      <c r="C1335" t="s">
        <v>2068</v>
      </c>
      <c r="D1335" t="s">
        <v>2598</v>
      </c>
      <c r="E1335" s="2">
        <v>120</v>
      </c>
      <c r="F1335" t="s">
        <v>2066</v>
      </c>
      <c r="G1335">
        <v>2410360016</v>
      </c>
      <c r="H1335" t="s">
        <v>1876</v>
      </c>
      <c r="I1335" t="s">
        <v>2598</v>
      </c>
      <c r="J1335" s="2">
        <v>120</v>
      </c>
    </row>
    <row r="1336" spans="1:10">
      <c r="A1336">
        <v>2140470003</v>
      </c>
      <c r="B1336">
        <v>30</v>
      </c>
      <c r="C1336" t="s">
        <v>2068</v>
      </c>
      <c r="D1336" t="s">
        <v>2598</v>
      </c>
      <c r="E1336" s="2">
        <v>120</v>
      </c>
      <c r="F1336" t="s">
        <v>2066</v>
      </c>
      <c r="G1336">
        <v>2410360017</v>
      </c>
      <c r="H1336" t="s">
        <v>1877</v>
      </c>
      <c r="I1336" t="s">
        <v>2598</v>
      </c>
      <c r="J1336" s="2">
        <v>240</v>
      </c>
    </row>
    <row r="1337" spans="1:10">
      <c r="A1337">
        <v>2140470003</v>
      </c>
      <c r="B1337">
        <v>40</v>
      </c>
      <c r="C1337" t="s">
        <v>2068</v>
      </c>
      <c r="D1337" t="s">
        <v>2598</v>
      </c>
      <c r="E1337" s="2">
        <v>120</v>
      </c>
      <c r="F1337" t="s">
        <v>2066</v>
      </c>
      <c r="G1337">
        <v>2500030334</v>
      </c>
      <c r="H1337" t="s">
        <v>1925</v>
      </c>
      <c r="I1337" t="s">
        <v>2598</v>
      </c>
      <c r="J1337" s="2">
        <v>10</v>
      </c>
    </row>
    <row r="1338" spans="1:10">
      <c r="A1338">
        <v>2140470004</v>
      </c>
      <c r="B1338">
        <v>10</v>
      </c>
      <c r="C1338" t="s">
        <v>2069</v>
      </c>
      <c r="D1338" t="s">
        <v>2598</v>
      </c>
      <c r="E1338" s="2">
        <v>120</v>
      </c>
      <c r="F1338" t="s">
        <v>2066</v>
      </c>
      <c r="G1338">
        <v>2410360015</v>
      </c>
      <c r="H1338" t="s">
        <v>1875</v>
      </c>
      <c r="I1338" t="s">
        <v>2598</v>
      </c>
      <c r="J1338" s="2">
        <v>120</v>
      </c>
    </row>
    <row r="1339" spans="1:10">
      <c r="A1339">
        <v>2140470004</v>
      </c>
      <c r="B1339">
        <v>20</v>
      </c>
      <c r="C1339" t="s">
        <v>2069</v>
      </c>
      <c r="D1339" t="s">
        <v>2598</v>
      </c>
      <c r="E1339" s="2">
        <v>120</v>
      </c>
      <c r="F1339" t="s">
        <v>2066</v>
      </c>
      <c r="G1339">
        <v>2410360021</v>
      </c>
      <c r="H1339" t="s">
        <v>1881</v>
      </c>
      <c r="I1339" t="s">
        <v>2598</v>
      </c>
      <c r="J1339" s="2">
        <v>120</v>
      </c>
    </row>
    <row r="1340" spans="1:10">
      <c r="A1340">
        <v>2140470004</v>
      </c>
      <c r="B1340">
        <v>30</v>
      </c>
      <c r="C1340" t="s">
        <v>2069</v>
      </c>
      <c r="D1340" t="s">
        <v>2598</v>
      </c>
      <c r="E1340" s="2">
        <v>120</v>
      </c>
      <c r="F1340" t="s">
        <v>2066</v>
      </c>
      <c r="G1340">
        <v>2410360017</v>
      </c>
      <c r="H1340" t="s">
        <v>1877</v>
      </c>
      <c r="I1340" t="s">
        <v>2598</v>
      </c>
      <c r="J1340" s="2">
        <v>240</v>
      </c>
    </row>
    <row r="1341" spans="1:10">
      <c r="A1341">
        <v>2140470004</v>
      </c>
      <c r="B1341">
        <v>40</v>
      </c>
      <c r="C1341" t="s">
        <v>2069</v>
      </c>
      <c r="D1341" t="s">
        <v>2598</v>
      </c>
      <c r="E1341" s="2">
        <v>120</v>
      </c>
      <c r="F1341" t="s">
        <v>2066</v>
      </c>
      <c r="G1341">
        <v>2500030331</v>
      </c>
      <c r="H1341" t="s">
        <v>2006</v>
      </c>
      <c r="I1341" t="s">
        <v>2598</v>
      </c>
      <c r="J1341" s="2">
        <v>10</v>
      </c>
    </row>
    <row r="1342" spans="1:10">
      <c r="A1342">
        <v>2310030008</v>
      </c>
      <c r="B1342">
        <v>10</v>
      </c>
      <c r="C1342" t="s">
        <v>2562</v>
      </c>
      <c r="D1342" t="s">
        <v>4407</v>
      </c>
      <c r="E1342" s="2">
        <v>600</v>
      </c>
      <c r="F1342" t="s">
        <v>7917</v>
      </c>
      <c r="G1342">
        <v>2410220004</v>
      </c>
      <c r="H1342" t="s">
        <v>1672</v>
      </c>
      <c r="I1342" t="s">
        <v>4407</v>
      </c>
      <c r="J1342" s="2">
        <v>8.5336367515289419E-2</v>
      </c>
    </row>
    <row r="1343" spans="1:10">
      <c r="A1343">
        <v>2310030008</v>
      </c>
      <c r="B1343">
        <v>20</v>
      </c>
      <c r="C1343" t="s">
        <v>2562</v>
      </c>
      <c r="D1343" t="s">
        <v>4407</v>
      </c>
      <c r="E1343" s="2">
        <v>600</v>
      </c>
      <c r="F1343" t="s">
        <v>7917</v>
      </c>
      <c r="G1343">
        <v>2430850012</v>
      </c>
      <c r="H1343" t="s">
        <v>1660</v>
      </c>
      <c r="I1343" t="s">
        <v>4407</v>
      </c>
      <c r="J1343" s="2">
        <v>1.4507182477599201</v>
      </c>
    </row>
    <row r="1344" spans="1:10">
      <c r="A1344">
        <v>2310030008</v>
      </c>
      <c r="B1344">
        <v>30</v>
      </c>
      <c r="C1344" t="s">
        <v>2562</v>
      </c>
      <c r="D1344" t="s">
        <v>4407</v>
      </c>
      <c r="E1344" s="2">
        <v>600</v>
      </c>
      <c r="F1344" t="s">
        <v>7917</v>
      </c>
      <c r="G1344">
        <v>2410210019</v>
      </c>
      <c r="H1344" t="s">
        <v>1681</v>
      </c>
      <c r="I1344" t="s">
        <v>4407</v>
      </c>
      <c r="J1344" s="2">
        <v>14.677855212629778</v>
      </c>
    </row>
    <row r="1345" spans="1:10">
      <c r="A1345">
        <v>2310030008</v>
      </c>
      <c r="B1345">
        <v>40</v>
      </c>
      <c r="C1345" t="s">
        <v>2562</v>
      </c>
      <c r="D1345" t="s">
        <v>4407</v>
      </c>
      <c r="E1345" s="2">
        <v>600</v>
      </c>
      <c r="F1345" t="s">
        <v>7917</v>
      </c>
      <c r="G1345">
        <v>2430880022</v>
      </c>
      <c r="H1345" t="s">
        <v>1664</v>
      </c>
      <c r="I1345" t="s">
        <v>4407</v>
      </c>
      <c r="J1345" s="2">
        <v>2.5600910254586822</v>
      </c>
    </row>
    <row r="1346" spans="1:10">
      <c r="A1346">
        <v>2310030008</v>
      </c>
      <c r="B1346">
        <v>50</v>
      </c>
      <c r="C1346" t="s">
        <v>2562</v>
      </c>
      <c r="D1346" t="s">
        <v>4407</v>
      </c>
      <c r="E1346" s="2">
        <v>600</v>
      </c>
      <c r="F1346" t="s">
        <v>7917</v>
      </c>
      <c r="G1346">
        <v>2430530010</v>
      </c>
      <c r="H1346" t="s">
        <v>1675</v>
      </c>
      <c r="I1346" t="s">
        <v>4407</v>
      </c>
      <c r="J1346" s="2">
        <v>29.355710425259556</v>
      </c>
    </row>
    <row r="1347" spans="1:10">
      <c r="A1347">
        <v>2310030008</v>
      </c>
      <c r="B1347">
        <v>60</v>
      </c>
      <c r="C1347" t="s">
        <v>2562</v>
      </c>
      <c r="D1347" t="s">
        <v>4407</v>
      </c>
      <c r="E1347" s="2">
        <v>600</v>
      </c>
      <c r="F1347" t="s">
        <v>7917</v>
      </c>
      <c r="G1347">
        <v>2430620001</v>
      </c>
      <c r="H1347" t="s">
        <v>1688</v>
      </c>
      <c r="I1347" t="s">
        <v>4407</v>
      </c>
      <c r="J1347" s="2">
        <v>22.272791921490537</v>
      </c>
    </row>
    <row r="1348" spans="1:10">
      <c r="A1348">
        <v>2310030008</v>
      </c>
      <c r="B1348">
        <v>70</v>
      </c>
      <c r="C1348" t="s">
        <v>2562</v>
      </c>
      <c r="D1348" t="s">
        <v>4407</v>
      </c>
      <c r="E1348" s="2">
        <v>600</v>
      </c>
      <c r="F1348" t="s">
        <v>7917</v>
      </c>
      <c r="G1348">
        <v>2430450001</v>
      </c>
      <c r="H1348" t="s">
        <v>1690</v>
      </c>
      <c r="I1348" t="s">
        <v>4407</v>
      </c>
      <c r="J1348" s="2">
        <v>29.355710425259556</v>
      </c>
    </row>
    <row r="1349" spans="1:10">
      <c r="A1349">
        <v>2310030008</v>
      </c>
      <c r="B1349">
        <v>80</v>
      </c>
      <c r="C1349" t="s">
        <v>2562</v>
      </c>
      <c r="D1349" t="s">
        <v>4407</v>
      </c>
      <c r="E1349" s="2">
        <v>600</v>
      </c>
      <c r="F1349" t="s">
        <v>7917</v>
      </c>
      <c r="G1349">
        <v>2430390013</v>
      </c>
      <c r="H1349" t="s">
        <v>1678</v>
      </c>
      <c r="I1349" t="s">
        <v>4407</v>
      </c>
      <c r="J1349" s="2">
        <v>8.2799999999999994</v>
      </c>
    </row>
    <row r="1350" spans="1:10">
      <c r="A1350">
        <v>2310030008</v>
      </c>
      <c r="B1350">
        <v>90</v>
      </c>
      <c r="C1350" t="s">
        <v>2562</v>
      </c>
      <c r="D1350" t="s">
        <v>4407</v>
      </c>
      <c r="E1350" s="2">
        <v>600</v>
      </c>
      <c r="F1350" t="s">
        <v>7917</v>
      </c>
      <c r="G1350">
        <v>2310030273</v>
      </c>
      <c r="H1350" t="s">
        <v>349</v>
      </c>
      <c r="I1350" t="s">
        <v>4407</v>
      </c>
      <c r="J1350" s="2">
        <v>58.626084483003829</v>
      </c>
    </row>
    <row r="1351" spans="1:10">
      <c r="A1351">
        <v>2310030008</v>
      </c>
      <c r="B1351">
        <v>100</v>
      </c>
      <c r="C1351" t="s">
        <v>2562</v>
      </c>
      <c r="D1351" t="s">
        <v>4407</v>
      </c>
      <c r="E1351" s="2">
        <v>600</v>
      </c>
      <c r="F1351" t="s">
        <v>7917</v>
      </c>
      <c r="G1351">
        <v>2410210017</v>
      </c>
      <c r="H1351" t="s">
        <v>5713</v>
      </c>
      <c r="I1351" t="s">
        <v>4407</v>
      </c>
      <c r="J1351" s="2">
        <v>9.3870004266818352</v>
      </c>
    </row>
    <row r="1352" spans="1:10">
      <c r="A1352">
        <v>2310030008</v>
      </c>
      <c r="B1352">
        <v>110</v>
      </c>
      <c r="C1352" t="s">
        <v>2562</v>
      </c>
      <c r="D1352" t="s">
        <v>4407</v>
      </c>
      <c r="E1352" s="2">
        <v>600</v>
      </c>
      <c r="F1352" t="s">
        <v>7917</v>
      </c>
      <c r="G1352">
        <v>2410210003</v>
      </c>
      <c r="H1352" t="s">
        <v>1677</v>
      </c>
      <c r="I1352" t="s">
        <v>4407</v>
      </c>
      <c r="J1352" s="2">
        <v>14.677855212629778</v>
      </c>
    </row>
    <row r="1353" spans="1:10">
      <c r="A1353">
        <v>2310030008</v>
      </c>
      <c r="B1353">
        <v>120</v>
      </c>
      <c r="C1353" t="s">
        <v>2562</v>
      </c>
      <c r="D1353" t="s">
        <v>4407</v>
      </c>
      <c r="E1353" s="2">
        <v>600</v>
      </c>
      <c r="F1353" t="s">
        <v>7917</v>
      </c>
      <c r="G1353">
        <v>2430810004</v>
      </c>
      <c r="H1353" t="s">
        <v>1680</v>
      </c>
      <c r="I1353" t="s">
        <v>4407</v>
      </c>
      <c r="J1353" s="2">
        <v>1.7920637178210777</v>
      </c>
    </row>
    <row r="1354" spans="1:10">
      <c r="A1354">
        <v>2310030009</v>
      </c>
      <c r="B1354">
        <v>10</v>
      </c>
      <c r="C1354" t="s">
        <v>2563</v>
      </c>
      <c r="D1354" t="s">
        <v>4407</v>
      </c>
      <c r="E1354" s="2">
        <v>600</v>
      </c>
      <c r="F1354" t="s">
        <v>7917</v>
      </c>
      <c r="G1354">
        <v>2410220004</v>
      </c>
      <c r="H1354" t="s">
        <v>1672</v>
      </c>
      <c r="I1354" t="s">
        <v>4407</v>
      </c>
      <c r="J1354" s="2">
        <v>8.5677566757104084E-2</v>
      </c>
    </row>
    <row r="1355" spans="1:10">
      <c r="A1355">
        <v>2310030009</v>
      </c>
      <c r="B1355">
        <v>20</v>
      </c>
      <c r="C1355" t="s">
        <v>2563</v>
      </c>
      <c r="D1355" t="s">
        <v>4407</v>
      </c>
      <c r="E1355" s="2">
        <v>600</v>
      </c>
      <c r="F1355" t="s">
        <v>7917</v>
      </c>
      <c r="G1355">
        <v>2430850012</v>
      </c>
      <c r="H1355" t="s">
        <v>1660</v>
      </c>
      <c r="I1355" t="s">
        <v>4407</v>
      </c>
      <c r="J1355" s="2">
        <v>1.4565186348707695</v>
      </c>
    </row>
    <row r="1356" spans="1:10">
      <c r="A1356">
        <v>2310030009</v>
      </c>
      <c r="B1356">
        <v>30</v>
      </c>
      <c r="C1356" t="s">
        <v>2563</v>
      </c>
      <c r="D1356" t="s">
        <v>4407</v>
      </c>
      <c r="E1356" s="2">
        <v>600</v>
      </c>
      <c r="F1356" t="s">
        <v>7917</v>
      </c>
      <c r="G1356">
        <v>2410210019</v>
      </c>
      <c r="H1356" t="s">
        <v>1681</v>
      </c>
      <c r="I1356" t="s">
        <v>4407</v>
      </c>
      <c r="J1356" s="2">
        <v>14.993574182493214</v>
      </c>
    </row>
    <row r="1357" spans="1:10">
      <c r="A1357">
        <v>2310030009</v>
      </c>
      <c r="B1357">
        <v>40</v>
      </c>
      <c r="C1357" t="s">
        <v>2563</v>
      </c>
      <c r="D1357" t="s">
        <v>4407</v>
      </c>
      <c r="E1357" s="2">
        <v>600</v>
      </c>
      <c r="F1357" t="s">
        <v>7917</v>
      </c>
      <c r="G1357">
        <v>2430880022</v>
      </c>
      <c r="H1357" t="s">
        <v>1664</v>
      </c>
      <c r="I1357" t="s">
        <v>4407</v>
      </c>
      <c r="J1357" s="2">
        <v>2.5703270027131224</v>
      </c>
    </row>
    <row r="1358" spans="1:10">
      <c r="A1358">
        <v>2310030009</v>
      </c>
      <c r="B1358">
        <v>50</v>
      </c>
      <c r="C1358" t="s">
        <v>2563</v>
      </c>
      <c r="D1358" t="s">
        <v>4407</v>
      </c>
      <c r="E1358" s="2">
        <v>600</v>
      </c>
      <c r="F1358" t="s">
        <v>7917</v>
      </c>
      <c r="G1358">
        <v>2430530010</v>
      </c>
      <c r="H1358" t="s">
        <v>1675</v>
      </c>
      <c r="I1358" t="s">
        <v>4407</v>
      </c>
      <c r="J1358" s="2">
        <v>29.987148364986428</v>
      </c>
    </row>
    <row r="1359" spans="1:10">
      <c r="A1359">
        <v>2310030009</v>
      </c>
      <c r="B1359">
        <v>60</v>
      </c>
      <c r="C1359" t="s">
        <v>2563</v>
      </c>
      <c r="D1359" t="s">
        <v>4407</v>
      </c>
      <c r="E1359" s="2">
        <v>600</v>
      </c>
      <c r="F1359" t="s">
        <v>7917</v>
      </c>
      <c r="G1359">
        <v>2430680003</v>
      </c>
      <c r="H1359" t="s">
        <v>1691</v>
      </c>
      <c r="I1359" t="s">
        <v>4407</v>
      </c>
      <c r="J1359" s="2">
        <v>16.193060117092671</v>
      </c>
    </row>
    <row r="1360" spans="1:10">
      <c r="A1360">
        <v>2310030009</v>
      </c>
      <c r="B1360">
        <v>70</v>
      </c>
      <c r="C1360" t="s">
        <v>2563</v>
      </c>
      <c r="D1360" t="s">
        <v>4407</v>
      </c>
      <c r="E1360" s="2">
        <v>600</v>
      </c>
      <c r="F1360" t="s">
        <v>7917</v>
      </c>
      <c r="G1360">
        <v>2430450001</v>
      </c>
      <c r="H1360" t="s">
        <v>1690</v>
      </c>
      <c r="I1360" t="s">
        <v>4407</v>
      </c>
      <c r="J1360" s="2">
        <v>29.987148364986428</v>
      </c>
    </row>
    <row r="1361" spans="1:10">
      <c r="A1361">
        <v>2310030009</v>
      </c>
      <c r="B1361">
        <v>80</v>
      </c>
      <c r="C1361" t="s">
        <v>2563</v>
      </c>
      <c r="D1361" t="s">
        <v>4407</v>
      </c>
      <c r="E1361" s="2">
        <v>600</v>
      </c>
      <c r="F1361" t="s">
        <v>7917</v>
      </c>
      <c r="G1361">
        <v>2430390013</v>
      </c>
      <c r="H1361" t="s">
        <v>1678</v>
      </c>
      <c r="I1361" t="s">
        <v>4407</v>
      </c>
      <c r="J1361" s="2">
        <v>8.31</v>
      </c>
    </row>
    <row r="1362" spans="1:10">
      <c r="A1362">
        <v>2310030009</v>
      </c>
      <c r="B1362">
        <v>90</v>
      </c>
      <c r="C1362" t="s">
        <v>2563</v>
      </c>
      <c r="D1362" t="s">
        <v>4407</v>
      </c>
      <c r="E1362" s="2">
        <v>600</v>
      </c>
      <c r="F1362" t="s">
        <v>7917</v>
      </c>
      <c r="G1362">
        <v>2310030273</v>
      </c>
      <c r="H1362" t="s">
        <v>349</v>
      </c>
      <c r="I1362" t="s">
        <v>4407</v>
      </c>
      <c r="J1362" s="2">
        <v>71.883478509210335</v>
      </c>
    </row>
    <row r="1363" spans="1:10">
      <c r="A1363">
        <v>2310030009</v>
      </c>
      <c r="B1363">
        <v>100</v>
      </c>
      <c r="C1363" t="s">
        <v>2563</v>
      </c>
      <c r="D1363" t="s">
        <v>4407</v>
      </c>
      <c r="E1363" s="2">
        <v>600</v>
      </c>
      <c r="F1363" t="s">
        <v>7917</v>
      </c>
      <c r="G1363">
        <v>2410210017</v>
      </c>
      <c r="H1363" t="s">
        <v>5713</v>
      </c>
      <c r="I1363" t="s">
        <v>4407</v>
      </c>
      <c r="J1363" s="2">
        <v>9.4245323432814487</v>
      </c>
    </row>
    <row r="1364" spans="1:10">
      <c r="A1364">
        <v>2310030009</v>
      </c>
      <c r="B1364">
        <v>110</v>
      </c>
      <c r="C1364" t="s">
        <v>2563</v>
      </c>
      <c r="D1364" t="s">
        <v>4407</v>
      </c>
      <c r="E1364" s="2">
        <v>600</v>
      </c>
      <c r="F1364" t="s">
        <v>7917</v>
      </c>
      <c r="G1364">
        <v>2410210003</v>
      </c>
      <c r="H1364" t="s">
        <v>1677</v>
      </c>
      <c r="I1364" t="s">
        <v>4407</v>
      </c>
      <c r="J1364" s="2">
        <v>14.993574182493214</v>
      </c>
    </row>
    <row r="1365" spans="1:10">
      <c r="A1365">
        <v>2310030009</v>
      </c>
      <c r="B1365">
        <v>120</v>
      </c>
      <c r="C1365" t="s">
        <v>2563</v>
      </c>
      <c r="D1365" t="s">
        <v>4407</v>
      </c>
      <c r="E1365" s="2">
        <v>600</v>
      </c>
      <c r="F1365" t="s">
        <v>7917</v>
      </c>
      <c r="G1365">
        <v>2430810004</v>
      </c>
      <c r="H1365" t="s">
        <v>1680</v>
      </c>
      <c r="I1365" t="s">
        <v>4407</v>
      </c>
      <c r="J1365" s="2">
        <v>1.7992289018991858</v>
      </c>
    </row>
    <row r="1366" spans="1:10">
      <c r="A1366">
        <v>2310030010</v>
      </c>
      <c r="B1366">
        <v>10</v>
      </c>
      <c r="C1366" t="s">
        <v>2565</v>
      </c>
      <c r="D1366" t="s">
        <v>4407</v>
      </c>
      <c r="E1366" s="2">
        <v>600</v>
      </c>
      <c r="F1366" t="s">
        <v>7917</v>
      </c>
      <c r="G1366">
        <v>2410220004</v>
      </c>
      <c r="H1366" t="s">
        <v>1672</v>
      </c>
      <c r="I1366" t="s">
        <v>4407</v>
      </c>
      <c r="J1366" s="2">
        <v>8.5531004989308615E-2</v>
      </c>
    </row>
    <row r="1367" spans="1:10">
      <c r="A1367">
        <v>2310030010</v>
      </c>
      <c r="B1367">
        <v>20</v>
      </c>
      <c r="C1367" t="s">
        <v>2565</v>
      </c>
      <c r="D1367" t="s">
        <v>4407</v>
      </c>
      <c r="E1367" s="2">
        <v>600</v>
      </c>
      <c r="F1367" t="s">
        <v>7917</v>
      </c>
      <c r="G1367">
        <v>2430850012</v>
      </c>
      <c r="H1367" t="s">
        <v>1660</v>
      </c>
      <c r="I1367" t="s">
        <v>4407</v>
      </c>
      <c r="J1367" s="2">
        <v>1.1974340698503205</v>
      </c>
    </row>
    <row r="1368" spans="1:10">
      <c r="A1368">
        <v>2310030010</v>
      </c>
      <c r="B1368">
        <v>30</v>
      </c>
      <c r="C1368" t="s">
        <v>2565</v>
      </c>
      <c r="D1368" t="s">
        <v>4407</v>
      </c>
      <c r="E1368" s="2">
        <v>600</v>
      </c>
      <c r="F1368" t="s">
        <v>7917</v>
      </c>
      <c r="G1368">
        <v>2410210019</v>
      </c>
      <c r="H1368" t="s">
        <v>1681</v>
      </c>
      <c r="I1368" t="s">
        <v>4407</v>
      </c>
      <c r="J1368" s="2">
        <v>14.71133285816108</v>
      </c>
    </row>
    <row r="1369" spans="1:10">
      <c r="A1369">
        <v>2310030010</v>
      </c>
      <c r="B1369">
        <v>40</v>
      </c>
      <c r="C1369" t="s">
        <v>2565</v>
      </c>
      <c r="D1369" t="s">
        <v>4407</v>
      </c>
      <c r="E1369" s="2">
        <v>600</v>
      </c>
      <c r="F1369" t="s">
        <v>7917</v>
      </c>
      <c r="G1369">
        <v>2430880022</v>
      </c>
      <c r="H1369" t="s">
        <v>1664</v>
      </c>
      <c r="I1369" t="s">
        <v>4407</v>
      </c>
      <c r="J1369" s="2">
        <v>2.5659301496792581</v>
      </c>
    </row>
    <row r="1370" spans="1:10">
      <c r="A1370">
        <v>2310030010</v>
      </c>
      <c r="B1370">
        <v>50</v>
      </c>
      <c r="C1370" t="s">
        <v>2565</v>
      </c>
      <c r="D1370" t="s">
        <v>4407</v>
      </c>
      <c r="E1370" s="2">
        <v>600</v>
      </c>
      <c r="F1370" t="s">
        <v>7917</v>
      </c>
      <c r="G1370">
        <v>2430530010</v>
      </c>
      <c r="H1370" t="s">
        <v>1675</v>
      </c>
      <c r="I1370" t="s">
        <v>4407</v>
      </c>
      <c r="J1370" s="2">
        <v>17.619387027797575</v>
      </c>
    </row>
    <row r="1371" spans="1:10">
      <c r="A1371">
        <v>2310030010</v>
      </c>
      <c r="B1371">
        <v>60</v>
      </c>
      <c r="C1371" t="s">
        <v>2565</v>
      </c>
      <c r="D1371" t="s">
        <v>4407</v>
      </c>
      <c r="E1371" s="2">
        <v>600</v>
      </c>
      <c r="F1371" t="s">
        <v>7917</v>
      </c>
      <c r="G1371">
        <v>2430520005</v>
      </c>
      <c r="H1371" t="s">
        <v>1786</v>
      </c>
      <c r="I1371" t="s">
        <v>4407</v>
      </c>
      <c r="J1371" s="2">
        <v>52.943692088382029</v>
      </c>
    </row>
    <row r="1372" spans="1:10">
      <c r="A1372">
        <v>2310030010</v>
      </c>
      <c r="B1372">
        <v>70</v>
      </c>
      <c r="C1372" t="s">
        <v>2565</v>
      </c>
      <c r="D1372" t="s">
        <v>4407</v>
      </c>
      <c r="E1372" s="2">
        <v>600</v>
      </c>
      <c r="F1372" t="s">
        <v>7917</v>
      </c>
      <c r="G1372">
        <v>2430450001</v>
      </c>
      <c r="H1372" t="s">
        <v>1690</v>
      </c>
      <c r="I1372" t="s">
        <v>4407</v>
      </c>
      <c r="J1372" s="2">
        <v>29.422665716322161</v>
      </c>
    </row>
    <row r="1373" spans="1:10">
      <c r="A1373">
        <v>2310030010</v>
      </c>
      <c r="B1373">
        <v>80</v>
      </c>
      <c r="C1373" t="s">
        <v>2565</v>
      </c>
      <c r="D1373" t="s">
        <v>4407</v>
      </c>
      <c r="E1373" s="2">
        <v>600</v>
      </c>
      <c r="F1373" t="s">
        <v>7917</v>
      </c>
      <c r="G1373">
        <v>2430390013</v>
      </c>
      <c r="H1373" t="s">
        <v>1678</v>
      </c>
      <c r="I1373" t="s">
        <v>4407</v>
      </c>
      <c r="J1373" s="2">
        <v>8.3000000000000007</v>
      </c>
    </row>
    <row r="1374" spans="1:10">
      <c r="A1374">
        <v>2310030010</v>
      </c>
      <c r="B1374">
        <v>90</v>
      </c>
      <c r="C1374" t="s">
        <v>2565</v>
      </c>
      <c r="D1374" t="s">
        <v>4407</v>
      </c>
      <c r="E1374" s="2">
        <v>600</v>
      </c>
      <c r="F1374" t="s">
        <v>7917</v>
      </c>
      <c r="G1374">
        <v>2310030273</v>
      </c>
      <c r="H1374" t="s">
        <v>349</v>
      </c>
      <c r="I1374" t="s">
        <v>4407</v>
      </c>
      <c r="J1374" s="2">
        <v>70.648610121168915</v>
      </c>
    </row>
    <row r="1375" spans="1:10">
      <c r="A1375">
        <v>2310030010</v>
      </c>
      <c r="B1375">
        <v>100</v>
      </c>
      <c r="C1375" t="s">
        <v>2565</v>
      </c>
      <c r="D1375" t="s">
        <v>4407</v>
      </c>
      <c r="E1375" s="2">
        <v>600</v>
      </c>
      <c r="F1375" t="s">
        <v>7917</v>
      </c>
      <c r="G1375">
        <v>2410210017</v>
      </c>
      <c r="H1375" t="s">
        <v>5713</v>
      </c>
      <c r="I1375" t="s">
        <v>4407</v>
      </c>
      <c r="J1375" s="2">
        <v>9.408410548823948</v>
      </c>
    </row>
    <row r="1376" spans="1:10">
      <c r="A1376">
        <v>2310030010</v>
      </c>
      <c r="B1376">
        <v>110</v>
      </c>
      <c r="C1376" t="s">
        <v>2565</v>
      </c>
      <c r="D1376" t="s">
        <v>4407</v>
      </c>
      <c r="E1376" s="2">
        <v>600</v>
      </c>
      <c r="F1376" t="s">
        <v>7917</v>
      </c>
      <c r="G1376">
        <v>2410210003</v>
      </c>
      <c r="H1376" t="s">
        <v>1677</v>
      </c>
      <c r="I1376" t="s">
        <v>4407</v>
      </c>
      <c r="J1376" s="2">
        <v>17.619387027797575</v>
      </c>
    </row>
    <row r="1377" spans="1:10">
      <c r="A1377">
        <v>2310030010</v>
      </c>
      <c r="B1377">
        <v>120</v>
      </c>
      <c r="C1377" t="s">
        <v>2565</v>
      </c>
      <c r="D1377" t="s">
        <v>4407</v>
      </c>
      <c r="E1377" s="2">
        <v>600</v>
      </c>
      <c r="F1377" t="s">
        <v>7917</v>
      </c>
      <c r="G1377">
        <v>2430810004</v>
      </c>
      <c r="H1377" t="s">
        <v>1680</v>
      </c>
      <c r="I1377" t="s">
        <v>4407</v>
      </c>
      <c r="J1377" s="2">
        <v>1.796151104775481</v>
      </c>
    </row>
    <row r="1378" spans="1:10">
      <c r="A1378">
        <v>2310030011</v>
      </c>
      <c r="B1378">
        <v>10</v>
      </c>
      <c r="C1378" t="s">
        <v>2566</v>
      </c>
      <c r="D1378" t="s">
        <v>4407</v>
      </c>
      <c r="E1378" s="2">
        <v>600</v>
      </c>
      <c r="F1378" t="s">
        <v>7917</v>
      </c>
      <c r="G1378">
        <v>2410220004</v>
      </c>
      <c r="H1378" t="s">
        <v>1672</v>
      </c>
      <c r="I1378" t="s">
        <v>4407</v>
      </c>
      <c r="J1378" s="2">
        <v>8.6417974938787265E-2</v>
      </c>
    </row>
    <row r="1379" spans="1:10">
      <c r="A1379">
        <v>2310030011</v>
      </c>
      <c r="B1379">
        <v>20</v>
      </c>
      <c r="C1379" t="s">
        <v>2566</v>
      </c>
      <c r="D1379" t="s">
        <v>4407</v>
      </c>
      <c r="E1379" s="2">
        <v>600</v>
      </c>
      <c r="F1379" t="s">
        <v>7917</v>
      </c>
      <c r="G1379">
        <v>2430850012</v>
      </c>
      <c r="H1379" t="s">
        <v>1660</v>
      </c>
      <c r="I1379" t="s">
        <v>4407</v>
      </c>
      <c r="J1379" s="2">
        <v>1.4691055739593832</v>
      </c>
    </row>
    <row r="1380" spans="1:10">
      <c r="A1380">
        <v>2310030011</v>
      </c>
      <c r="B1380">
        <v>30</v>
      </c>
      <c r="C1380" t="s">
        <v>2566</v>
      </c>
      <c r="D1380" t="s">
        <v>4407</v>
      </c>
      <c r="E1380" s="2">
        <v>600</v>
      </c>
      <c r="F1380" t="s">
        <v>7917</v>
      </c>
      <c r="G1380">
        <v>2410210019</v>
      </c>
      <c r="H1380" t="s">
        <v>1681</v>
      </c>
      <c r="I1380" t="s">
        <v>4407</v>
      </c>
      <c r="J1380" s="2">
        <v>14.863891689471407</v>
      </c>
    </row>
    <row r="1381" spans="1:10">
      <c r="A1381">
        <v>2310030011</v>
      </c>
      <c r="B1381">
        <v>40</v>
      </c>
      <c r="C1381" t="s">
        <v>2566</v>
      </c>
      <c r="D1381" t="s">
        <v>4407</v>
      </c>
      <c r="E1381" s="2">
        <v>600</v>
      </c>
      <c r="F1381" t="s">
        <v>7917</v>
      </c>
      <c r="G1381">
        <v>2430880022</v>
      </c>
      <c r="H1381" t="s">
        <v>1664</v>
      </c>
      <c r="I1381" t="s">
        <v>4407</v>
      </c>
      <c r="J1381" s="2">
        <v>2.5925392481636176</v>
      </c>
    </row>
    <row r="1382" spans="1:10">
      <c r="A1382">
        <v>2310030011</v>
      </c>
      <c r="B1382">
        <v>50</v>
      </c>
      <c r="C1382" t="s">
        <v>2566</v>
      </c>
      <c r="D1382" t="s">
        <v>4407</v>
      </c>
      <c r="E1382" s="2">
        <v>600</v>
      </c>
      <c r="F1382" t="s">
        <v>7917</v>
      </c>
      <c r="G1382">
        <v>2430530010</v>
      </c>
      <c r="H1382" t="s">
        <v>1675</v>
      </c>
      <c r="I1382" t="s">
        <v>4407</v>
      </c>
      <c r="J1382" s="2">
        <v>29.727783378942814</v>
      </c>
    </row>
    <row r="1383" spans="1:10">
      <c r="A1383">
        <v>2310030011</v>
      </c>
      <c r="B1383">
        <v>60</v>
      </c>
      <c r="C1383" t="s">
        <v>2566</v>
      </c>
      <c r="D1383" t="s">
        <v>4407</v>
      </c>
      <c r="E1383" s="2">
        <v>600</v>
      </c>
      <c r="F1383" t="s">
        <v>7917</v>
      </c>
      <c r="G1383">
        <v>2430620001</v>
      </c>
      <c r="H1383" t="s">
        <v>1688</v>
      </c>
      <c r="I1383" t="s">
        <v>4407</v>
      </c>
      <c r="J1383" s="2">
        <v>6.5677660953478316</v>
      </c>
    </row>
    <row r="1384" spans="1:10">
      <c r="A1384">
        <v>2310030011</v>
      </c>
      <c r="B1384">
        <v>70</v>
      </c>
      <c r="C1384" t="s">
        <v>2566</v>
      </c>
      <c r="D1384" t="s">
        <v>4407</v>
      </c>
      <c r="E1384" s="2">
        <v>600</v>
      </c>
      <c r="F1384" t="s">
        <v>7917</v>
      </c>
      <c r="G1384">
        <v>2310030240</v>
      </c>
      <c r="H1384" t="s">
        <v>577</v>
      </c>
      <c r="I1384" t="s">
        <v>4407</v>
      </c>
      <c r="J1384" s="2">
        <v>15.555235488981706</v>
      </c>
    </row>
    <row r="1385" spans="1:10">
      <c r="A1385">
        <v>2310030011</v>
      </c>
      <c r="B1385">
        <v>80</v>
      </c>
      <c r="C1385" t="s">
        <v>2566</v>
      </c>
      <c r="D1385" t="s">
        <v>4407</v>
      </c>
      <c r="E1385" s="2">
        <v>600</v>
      </c>
      <c r="F1385" t="s">
        <v>7917</v>
      </c>
      <c r="G1385">
        <v>2430450001</v>
      </c>
      <c r="H1385" t="s">
        <v>1690</v>
      </c>
      <c r="I1385" t="s">
        <v>4407</v>
      </c>
      <c r="J1385" s="2">
        <v>29.727783378942814</v>
      </c>
    </row>
    <row r="1386" spans="1:10">
      <c r="A1386">
        <v>2310030011</v>
      </c>
      <c r="B1386">
        <v>90</v>
      </c>
      <c r="C1386" t="s">
        <v>2566</v>
      </c>
      <c r="D1386" t="s">
        <v>4407</v>
      </c>
      <c r="E1386" s="2">
        <v>600</v>
      </c>
      <c r="F1386" t="s">
        <v>7917</v>
      </c>
      <c r="G1386">
        <v>2430390013</v>
      </c>
      <c r="H1386" t="s">
        <v>1678</v>
      </c>
      <c r="I1386" t="s">
        <v>4407</v>
      </c>
      <c r="J1386" s="2">
        <v>8.3800000000000008</v>
      </c>
    </row>
    <row r="1387" spans="1:10">
      <c r="A1387">
        <v>2310030011</v>
      </c>
      <c r="B1387">
        <v>100</v>
      </c>
      <c r="C1387" t="s">
        <v>2566</v>
      </c>
      <c r="D1387" t="s">
        <v>4407</v>
      </c>
      <c r="E1387" s="2">
        <v>600</v>
      </c>
      <c r="F1387" t="s">
        <v>7917</v>
      </c>
      <c r="G1387">
        <v>2310030273</v>
      </c>
      <c r="H1387" t="s">
        <v>349</v>
      </c>
      <c r="I1387" t="s">
        <v>4407</v>
      </c>
      <c r="J1387" s="2">
        <v>71.294829324499489</v>
      </c>
    </row>
    <row r="1388" spans="1:10">
      <c r="A1388">
        <v>2310030011</v>
      </c>
      <c r="B1388">
        <v>110</v>
      </c>
      <c r="C1388" t="s">
        <v>2566</v>
      </c>
      <c r="D1388" t="s">
        <v>4407</v>
      </c>
      <c r="E1388" s="2">
        <v>600</v>
      </c>
      <c r="F1388" t="s">
        <v>7917</v>
      </c>
      <c r="G1388">
        <v>2410210017</v>
      </c>
      <c r="H1388" t="s">
        <v>5713</v>
      </c>
      <c r="I1388" t="s">
        <v>4407</v>
      </c>
      <c r="J1388" s="2">
        <v>9.5059772432665977</v>
      </c>
    </row>
    <row r="1389" spans="1:10">
      <c r="A1389">
        <v>2310030011</v>
      </c>
      <c r="B1389">
        <v>120</v>
      </c>
      <c r="C1389" t="s">
        <v>2566</v>
      </c>
      <c r="D1389" t="s">
        <v>4407</v>
      </c>
      <c r="E1389" s="2">
        <v>600</v>
      </c>
      <c r="F1389" t="s">
        <v>7917</v>
      </c>
      <c r="G1389">
        <v>2410210003</v>
      </c>
      <c r="H1389" t="s">
        <v>1677</v>
      </c>
      <c r="I1389" t="s">
        <v>4407</v>
      </c>
      <c r="J1389" s="2">
        <v>14.863891689471407</v>
      </c>
    </row>
    <row r="1390" spans="1:10">
      <c r="A1390">
        <v>2310030011</v>
      </c>
      <c r="B1390">
        <v>130</v>
      </c>
      <c r="C1390" t="s">
        <v>2566</v>
      </c>
      <c r="D1390" t="s">
        <v>4407</v>
      </c>
      <c r="E1390" s="2">
        <v>600</v>
      </c>
      <c r="F1390" t="s">
        <v>7917</v>
      </c>
      <c r="G1390">
        <v>2430810004</v>
      </c>
      <c r="H1390" t="s">
        <v>1680</v>
      </c>
      <c r="I1390" t="s">
        <v>4407</v>
      </c>
      <c r="J1390" s="2">
        <v>1.8147774737145324</v>
      </c>
    </row>
    <row r="1391" spans="1:10">
      <c r="A1391">
        <v>2310030012</v>
      </c>
      <c r="B1391">
        <v>10</v>
      </c>
      <c r="C1391" t="s">
        <v>2567</v>
      </c>
      <c r="D1391" t="s">
        <v>4407</v>
      </c>
      <c r="E1391" s="2">
        <v>600</v>
      </c>
      <c r="F1391" t="s">
        <v>7917</v>
      </c>
      <c r="G1391">
        <v>2410220004</v>
      </c>
      <c r="H1391" t="s">
        <v>1672</v>
      </c>
      <c r="I1391" t="s">
        <v>4407</v>
      </c>
      <c r="J1391" s="2">
        <v>8.5592011412268187E-2</v>
      </c>
    </row>
    <row r="1392" spans="1:10">
      <c r="A1392">
        <v>2310030012</v>
      </c>
      <c r="B1392">
        <v>20</v>
      </c>
      <c r="C1392" t="s">
        <v>2567</v>
      </c>
      <c r="D1392" t="s">
        <v>4407</v>
      </c>
      <c r="E1392" s="2">
        <v>600</v>
      </c>
      <c r="F1392" t="s">
        <v>7917</v>
      </c>
      <c r="G1392">
        <v>2430850012</v>
      </c>
      <c r="H1392" t="s">
        <v>1660</v>
      </c>
      <c r="I1392" t="s">
        <v>4407</v>
      </c>
      <c r="J1392" s="2">
        <v>1.4550641940085591</v>
      </c>
    </row>
    <row r="1393" spans="1:10">
      <c r="A1393">
        <v>2310030012</v>
      </c>
      <c r="B1393">
        <v>30</v>
      </c>
      <c r="C1393" t="s">
        <v>2567</v>
      </c>
      <c r="D1393" t="s">
        <v>4407</v>
      </c>
      <c r="E1393" s="2">
        <v>600</v>
      </c>
      <c r="F1393" t="s">
        <v>7917</v>
      </c>
      <c r="G1393">
        <v>2410210019</v>
      </c>
      <c r="H1393" t="s">
        <v>1681</v>
      </c>
      <c r="I1393" t="s">
        <v>4407</v>
      </c>
      <c r="J1393" s="2">
        <v>14.978601997146933</v>
      </c>
    </row>
    <row r="1394" spans="1:10">
      <c r="A1394">
        <v>2310030012</v>
      </c>
      <c r="B1394">
        <v>40</v>
      </c>
      <c r="C1394" t="s">
        <v>2567</v>
      </c>
      <c r="D1394" t="s">
        <v>4407</v>
      </c>
      <c r="E1394" s="2">
        <v>600</v>
      </c>
      <c r="F1394" t="s">
        <v>7917</v>
      </c>
      <c r="G1394">
        <v>2430880022</v>
      </c>
      <c r="H1394" t="s">
        <v>1664</v>
      </c>
      <c r="I1394" t="s">
        <v>4407</v>
      </c>
      <c r="J1394" s="2">
        <v>2.0542082738944365</v>
      </c>
    </row>
    <row r="1395" spans="1:10">
      <c r="A1395">
        <v>2310030012</v>
      </c>
      <c r="B1395">
        <v>50</v>
      </c>
      <c r="C1395" t="s">
        <v>2567</v>
      </c>
      <c r="D1395" t="s">
        <v>4407</v>
      </c>
      <c r="E1395" s="2">
        <v>600</v>
      </c>
      <c r="F1395" t="s">
        <v>7917</v>
      </c>
      <c r="G1395">
        <v>2430530010</v>
      </c>
      <c r="H1395" t="s">
        <v>1675</v>
      </c>
      <c r="I1395" t="s">
        <v>4407</v>
      </c>
      <c r="J1395" s="2">
        <v>29.871611982881596</v>
      </c>
    </row>
    <row r="1396" spans="1:10">
      <c r="A1396">
        <v>2310030012</v>
      </c>
      <c r="B1396">
        <v>60</v>
      </c>
      <c r="C1396" t="s">
        <v>2567</v>
      </c>
      <c r="D1396" t="s">
        <v>4407</v>
      </c>
      <c r="E1396" s="2">
        <v>600</v>
      </c>
      <c r="F1396" t="s">
        <v>7917</v>
      </c>
      <c r="G1396">
        <v>2430580001</v>
      </c>
      <c r="H1396" t="s">
        <v>1676</v>
      </c>
      <c r="I1396" t="s">
        <v>4407</v>
      </c>
      <c r="J1396" s="2">
        <v>19.087018544935805</v>
      </c>
    </row>
    <row r="1397" spans="1:10">
      <c r="A1397">
        <v>2310030012</v>
      </c>
      <c r="B1397">
        <v>70</v>
      </c>
      <c r="C1397" t="s">
        <v>2567</v>
      </c>
      <c r="D1397" t="s">
        <v>4407</v>
      </c>
      <c r="E1397" s="2">
        <v>600</v>
      </c>
      <c r="F1397" t="s">
        <v>7917</v>
      </c>
      <c r="G1397">
        <v>2430450001</v>
      </c>
      <c r="H1397" t="s">
        <v>1690</v>
      </c>
      <c r="I1397" t="s">
        <v>4407</v>
      </c>
      <c r="J1397" s="2">
        <v>29.957203994293867</v>
      </c>
    </row>
    <row r="1398" spans="1:10">
      <c r="A1398">
        <v>2310030012</v>
      </c>
      <c r="B1398">
        <v>80</v>
      </c>
      <c r="C1398" t="s">
        <v>2567</v>
      </c>
      <c r="D1398" t="s">
        <v>4407</v>
      </c>
      <c r="E1398" s="2">
        <v>600</v>
      </c>
      <c r="F1398" t="s">
        <v>7917</v>
      </c>
      <c r="G1398">
        <v>2430390013</v>
      </c>
      <c r="H1398" t="s">
        <v>1678</v>
      </c>
      <c r="I1398" t="s">
        <v>4407</v>
      </c>
      <c r="J1398" s="2">
        <v>8.3000000000000007</v>
      </c>
    </row>
    <row r="1399" spans="1:10">
      <c r="A1399">
        <v>2310030012</v>
      </c>
      <c r="B1399">
        <v>90</v>
      </c>
      <c r="C1399" t="s">
        <v>2567</v>
      </c>
      <c r="D1399" t="s">
        <v>4407</v>
      </c>
      <c r="E1399" s="2">
        <v>600</v>
      </c>
      <c r="F1399" t="s">
        <v>7917</v>
      </c>
      <c r="G1399">
        <v>2310030273</v>
      </c>
      <c r="H1399" t="s">
        <v>349</v>
      </c>
      <c r="I1399" t="s">
        <v>4407</v>
      </c>
      <c r="J1399" s="2">
        <v>71.811697574893017</v>
      </c>
    </row>
    <row r="1400" spans="1:10">
      <c r="A1400">
        <v>2310030012</v>
      </c>
      <c r="B1400">
        <v>100</v>
      </c>
      <c r="C1400" t="s">
        <v>2567</v>
      </c>
      <c r="D1400" t="s">
        <v>4407</v>
      </c>
      <c r="E1400" s="2">
        <v>600</v>
      </c>
      <c r="F1400" t="s">
        <v>7917</v>
      </c>
      <c r="G1400">
        <v>2410210017</v>
      </c>
      <c r="H1400" t="s">
        <v>5713</v>
      </c>
      <c r="I1400" t="s">
        <v>4407</v>
      </c>
      <c r="J1400" s="2">
        <v>9.4151212553495007</v>
      </c>
    </row>
    <row r="1401" spans="1:10">
      <c r="A1401">
        <v>2310030012</v>
      </c>
      <c r="B1401">
        <v>110</v>
      </c>
      <c r="C1401" t="s">
        <v>2567</v>
      </c>
      <c r="D1401" t="s">
        <v>4407</v>
      </c>
      <c r="E1401" s="2">
        <v>600</v>
      </c>
      <c r="F1401" t="s">
        <v>7917</v>
      </c>
      <c r="G1401">
        <v>2410210003</v>
      </c>
      <c r="H1401" t="s">
        <v>1677</v>
      </c>
      <c r="I1401" t="s">
        <v>4407</v>
      </c>
      <c r="J1401" s="2">
        <v>14.978601997146933</v>
      </c>
    </row>
    <row r="1402" spans="1:10">
      <c r="A1402">
        <v>2310030012</v>
      </c>
      <c r="B1402">
        <v>120</v>
      </c>
      <c r="C1402" t="s">
        <v>2567</v>
      </c>
      <c r="D1402" t="s">
        <v>4407</v>
      </c>
      <c r="E1402" s="2">
        <v>600</v>
      </c>
      <c r="F1402" t="s">
        <v>7917</v>
      </c>
      <c r="G1402">
        <v>2430810004</v>
      </c>
      <c r="H1402" t="s">
        <v>1680</v>
      </c>
      <c r="I1402" t="s">
        <v>4407</v>
      </c>
      <c r="J1402" s="2">
        <v>1.7974322396576321</v>
      </c>
    </row>
    <row r="1403" spans="1:10">
      <c r="A1403">
        <v>2310030013</v>
      </c>
      <c r="B1403">
        <v>10</v>
      </c>
      <c r="C1403" t="s">
        <v>2564</v>
      </c>
      <c r="D1403" t="s">
        <v>4407</v>
      </c>
      <c r="E1403" s="2">
        <v>600</v>
      </c>
      <c r="F1403" t="s">
        <v>7917</v>
      </c>
      <c r="G1403">
        <v>2410220004</v>
      </c>
      <c r="H1403" t="s">
        <v>1672</v>
      </c>
      <c r="I1403" t="s">
        <v>4407</v>
      </c>
      <c r="J1403" s="2">
        <v>8.6107921928817457E-2</v>
      </c>
    </row>
    <row r="1404" spans="1:10">
      <c r="A1404">
        <v>2310030013</v>
      </c>
      <c r="B1404">
        <v>20</v>
      </c>
      <c r="C1404" t="s">
        <v>2564</v>
      </c>
      <c r="D1404" t="s">
        <v>4407</v>
      </c>
      <c r="E1404" s="2">
        <v>600</v>
      </c>
      <c r="F1404" t="s">
        <v>7917</v>
      </c>
      <c r="G1404">
        <v>2430850012</v>
      </c>
      <c r="H1404" t="s">
        <v>1660</v>
      </c>
      <c r="I1404" t="s">
        <v>4407</v>
      </c>
      <c r="J1404" s="2">
        <v>1.4638346727898968</v>
      </c>
    </row>
    <row r="1405" spans="1:10">
      <c r="A1405">
        <v>2310030013</v>
      </c>
      <c r="B1405">
        <v>30</v>
      </c>
      <c r="C1405" t="s">
        <v>2564</v>
      </c>
      <c r="D1405" t="s">
        <v>4407</v>
      </c>
      <c r="E1405" s="2">
        <v>600</v>
      </c>
      <c r="F1405" t="s">
        <v>7917</v>
      </c>
      <c r="G1405">
        <v>2410210019</v>
      </c>
      <c r="H1405" t="s">
        <v>1681</v>
      </c>
      <c r="I1405" t="s">
        <v>4407</v>
      </c>
      <c r="J1405" s="2">
        <v>15.068886337543054</v>
      </c>
    </row>
    <row r="1406" spans="1:10">
      <c r="A1406">
        <v>2310030013</v>
      </c>
      <c r="B1406">
        <v>40</v>
      </c>
      <c r="C1406" t="s">
        <v>2564</v>
      </c>
      <c r="D1406" t="s">
        <v>4407</v>
      </c>
      <c r="E1406" s="2">
        <v>600</v>
      </c>
      <c r="F1406" t="s">
        <v>7917</v>
      </c>
      <c r="G1406">
        <v>2430880022</v>
      </c>
      <c r="H1406" t="s">
        <v>1664</v>
      </c>
      <c r="I1406" t="s">
        <v>4407</v>
      </c>
      <c r="J1406" s="2">
        <v>2.5832376578645238</v>
      </c>
    </row>
    <row r="1407" spans="1:10">
      <c r="A1407">
        <v>2310030013</v>
      </c>
      <c r="B1407">
        <v>50</v>
      </c>
      <c r="C1407" t="s">
        <v>2564</v>
      </c>
      <c r="D1407" t="s">
        <v>4407</v>
      </c>
      <c r="E1407" s="2">
        <v>600</v>
      </c>
      <c r="F1407" t="s">
        <v>7917</v>
      </c>
      <c r="G1407">
        <v>2430530010</v>
      </c>
      <c r="H1407" t="s">
        <v>1675</v>
      </c>
      <c r="I1407" t="s">
        <v>4407</v>
      </c>
      <c r="J1407" s="2">
        <v>30.05166475315729</v>
      </c>
    </row>
    <row r="1408" spans="1:10">
      <c r="A1408">
        <v>2310030013</v>
      </c>
      <c r="B1408">
        <v>60</v>
      </c>
      <c r="C1408" t="s">
        <v>2564</v>
      </c>
      <c r="D1408" t="s">
        <v>4407</v>
      </c>
      <c r="E1408" s="2">
        <v>600</v>
      </c>
      <c r="F1408" t="s">
        <v>7917</v>
      </c>
      <c r="G1408">
        <v>2430710001</v>
      </c>
      <c r="H1408" t="s">
        <v>844</v>
      </c>
      <c r="I1408" t="s">
        <v>4407</v>
      </c>
      <c r="J1408" s="2">
        <v>13.777267508610793</v>
      </c>
    </row>
    <row r="1409" spans="1:10">
      <c r="A1409">
        <v>2310030013</v>
      </c>
      <c r="B1409">
        <v>70</v>
      </c>
      <c r="C1409" t="s">
        <v>2564</v>
      </c>
      <c r="D1409" t="s">
        <v>4407</v>
      </c>
      <c r="E1409" s="2">
        <v>600</v>
      </c>
      <c r="F1409" t="s">
        <v>7917</v>
      </c>
      <c r="G1409">
        <v>2430450001</v>
      </c>
      <c r="H1409" t="s">
        <v>1690</v>
      </c>
      <c r="I1409" t="s">
        <v>4407</v>
      </c>
      <c r="J1409" s="2">
        <v>30.05166475315729</v>
      </c>
    </row>
    <row r="1410" spans="1:10">
      <c r="A1410">
        <v>2310030013</v>
      </c>
      <c r="B1410">
        <v>80</v>
      </c>
      <c r="C1410" t="s">
        <v>2564</v>
      </c>
      <c r="D1410" t="s">
        <v>4407</v>
      </c>
      <c r="E1410" s="2">
        <v>600</v>
      </c>
      <c r="F1410" t="s">
        <v>7917</v>
      </c>
      <c r="G1410">
        <v>2430390013</v>
      </c>
      <c r="H1410" t="s">
        <v>1678</v>
      </c>
      <c r="I1410" t="s">
        <v>4407</v>
      </c>
      <c r="J1410" s="2">
        <v>8.35</v>
      </c>
    </row>
    <row r="1411" spans="1:10">
      <c r="A1411">
        <v>2310030013</v>
      </c>
      <c r="B1411">
        <v>90</v>
      </c>
      <c r="C1411" t="s">
        <v>2564</v>
      </c>
      <c r="D1411" t="s">
        <v>4407</v>
      </c>
      <c r="E1411" s="2">
        <v>600</v>
      </c>
      <c r="F1411" t="s">
        <v>7917</v>
      </c>
      <c r="G1411">
        <v>2310030273</v>
      </c>
      <c r="H1411" t="s">
        <v>349</v>
      </c>
      <c r="I1411" t="s">
        <v>4407</v>
      </c>
      <c r="J1411" s="2">
        <v>72.244546498277856</v>
      </c>
    </row>
    <row r="1412" spans="1:10">
      <c r="A1412">
        <v>2310030013</v>
      </c>
      <c r="B1412">
        <v>100</v>
      </c>
      <c r="C1412" t="s">
        <v>2564</v>
      </c>
      <c r="D1412" t="s">
        <v>4407</v>
      </c>
      <c r="E1412" s="2">
        <v>600</v>
      </c>
      <c r="F1412" t="s">
        <v>7917</v>
      </c>
      <c r="G1412">
        <v>2410210017</v>
      </c>
      <c r="H1412" t="s">
        <v>5713</v>
      </c>
      <c r="I1412" t="s">
        <v>4407</v>
      </c>
      <c r="J1412" s="2">
        <v>9.4718714121699197</v>
      </c>
    </row>
    <row r="1413" spans="1:10">
      <c r="A1413">
        <v>2310030013</v>
      </c>
      <c r="B1413">
        <v>110</v>
      </c>
      <c r="C1413" t="s">
        <v>2564</v>
      </c>
      <c r="D1413" t="s">
        <v>4407</v>
      </c>
      <c r="E1413" s="2">
        <v>600</v>
      </c>
      <c r="F1413" t="s">
        <v>7917</v>
      </c>
      <c r="G1413">
        <v>2410210003</v>
      </c>
      <c r="H1413" t="s">
        <v>1677</v>
      </c>
      <c r="I1413" t="s">
        <v>4407</v>
      </c>
      <c r="J1413" s="2">
        <v>15.068886337543054</v>
      </c>
    </row>
    <row r="1414" spans="1:10">
      <c r="A1414">
        <v>2310030013</v>
      </c>
      <c r="B1414">
        <v>120</v>
      </c>
      <c r="C1414" t="s">
        <v>2564</v>
      </c>
      <c r="D1414" t="s">
        <v>4407</v>
      </c>
      <c r="E1414" s="2">
        <v>600</v>
      </c>
      <c r="F1414" t="s">
        <v>7917</v>
      </c>
      <c r="G1414">
        <v>2430810004</v>
      </c>
      <c r="H1414" t="s">
        <v>1680</v>
      </c>
      <c r="I1414" t="s">
        <v>4407</v>
      </c>
      <c r="J1414" s="2">
        <v>1.8082663605051665</v>
      </c>
    </row>
    <row r="1415" spans="1:10">
      <c r="A1415">
        <v>2310030015</v>
      </c>
      <c r="B1415">
        <v>10</v>
      </c>
      <c r="C1415" t="s">
        <v>100</v>
      </c>
      <c r="D1415" t="s">
        <v>4407</v>
      </c>
      <c r="E1415" s="2">
        <v>906</v>
      </c>
      <c r="F1415" t="s">
        <v>7917</v>
      </c>
      <c r="G1415">
        <v>2410220004</v>
      </c>
      <c r="H1415" t="s">
        <v>1672</v>
      </c>
      <c r="I1415" t="s">
        <v>4407</v>
      </c>
      <c r="J1415" s="2">
        <v>0.27884666666666669</v>
      </c>
    </row>
    <row r="1416" spans="1:10">
      <c r="A1416">
        <v>2310030015</v>
      </c>
      <c r="B1416">
        <v>20</v>
      </c>
      <c r="C1416" t="s">
        <v>100</v>
      </c>
      <c r="D1416" t="s">
        <v>4407</v>
      </c>
      <c r="E1416" s="2">
        <v>906</v>
      </c>
      <c r="F1416" t="s">
        <v>7917</v>
      </c>
      <c r="G1416">
        <v>2430850012</v>
      </c>
      <c r="H1416" t="s">
        <v>1660</v>
      </c>
      <c r="I1416" t="s">
        <v>4407</v>
      </c>
      <c r="J1416" s="2">
        <v>1.115</v>
      </c>
    </row>
    <row r="1417" spans="1:10">
      <c r="A1417">
        <v>2310030015</v>
      </c>
      <c r="B1417">
        <v>30</v>
      </c>
      <c r="C1417" t="s">
        <v>100</v>
      </c>
      <c r="D1417" t="s">
        <v>4407</v>
      </c>
      <c r="E1417" s="2">
        <v>906</v>
      </c>
      <c r="F1417" t="s">
        <v>7917</v>
      </c>
      <c r="G1417">
        <v>2430850013</v>
      </c>
      <c r="H1417" t="s">
        <v>1674</v>
      </c>
      <c r="I1417" t="s">
        <v>4407</v>
      </c>
      <c r="J1417" s="2">
        <v>3.025033333333333</v>
      </c>
    </row>
    <row r="1418" spans="1:10">
      <c r="A1418">
        <v>2310030015</v>
      </c>
      <c r="B1418">
        <v>40</v>
      </c>
      <c r="C1418" t="s">
        <v>100</v>
      </c>
      <c r="D1418" t="s">
        <v>4407</v>
      </c>
      <c r="E1418" s="2">
        <v>906</v>
      </c>
      <c r="F1418" t="s">
        <v>7917</v>
      </c>
      <c r="G1418">
        <v>2410210019</v>
      </c>
      <c r="H1418" t="s">
        <v>1681</v>
      </c>
      <c r="I1418" t="s">
        <v>4407</v>
      </c>
      <c r="J1418" s="2">
        <v>2.61</v>
      </c>
    </row>
    <row r="1419" spans="1:10">
      <c r="A1419">
        <v>2310030015</v>
      </c>
      <c r="B1419">
        <v>50</v>
      </c>
      <c r="C1419" t="s">
        <v>100</v>
      </c>
      <c r="D1419" t="s">
        <v>4407</v>
      </c>
      <c r="E1419" s="2">
        <v>906</v>
      </c>
      <c r="F1419" t="s">
        <v>7917</v>
      </c>
      <c r="G1419">
        <v>2430880022</v>
      </c>
      <c r="H1419" t="s">
        <v>1664</v>
      </c>
      <c r="I1419" t="s">
        <v>4407</v>
      </c>
      <c r="J1419" s="2">
        <v>4.32</v>
      </c>
    </row>
    <row r="1420" spans="1:10">
      <c r="A1420">
        <v>2310030015</v>
      </c>
      <c r="B1420">
        <v>60</v>
      </c>
      <c r="C1420" t="s">
        <v>100</v>
      </c>
      <c r="D1420" t="s">
        <v>4407</v>
      </c>
      <c r="E1420" s="2">
        <v>906</v>
      </c>
      <c r="F1420" t="s">
        <v>7917</v>
      </c>
      <c r="G1420">
        <v>2430530010</v>
      </c>
      <c r="H1420" t="s">
        <v>1675</v>
      </c>
      <c r="I1420" t="s">
        <v>4407</v>
      </c>
      <c r="J1420" s="2">
        <v>288.44400000000002</v>
      </c>
    </row>
    <row r="1421" spans="1:10">
      <c r="A1421">
        <v>2310030015</v>
      </c>
      <c r="B1421">
        <v>70</v>
      </c>
      <c r="C1421" t="s">
        <v>100</v>
      </c>
      <c r="D1421" t="s">
        <v>4407</v>
      </c>
      <c r="E1421" s="2">
        <v>906</v>
      </c>
      <c r="F1421" t="s">
        <v>7917</v>
      </c>
      <c r="G1421">
        <v>2430580001</v>
      </c>
      <c r="H1421" t="s">
        <v>1676</v>
      </c>
      <c r="I1421" t="s">
        <v>4407</v>
      </c>
      <c r="J1421" s="2">
        <v>27.041079999999994</v>
      </c>
    </row>
    <row r="1422" spans="1:10">
      <c r="A1422">
        <v>2310030015</v>
      </c>
      <c r="B1422">
        <v>80</v>
      </c>
      <c r="C1422" t="s">
        <v>100</v>
      </c>
      <c r="D1422" t="s">
        <v>4407</v>
      </c>
      <c r="E1422" s="2">
        <v>906</v>
      </c>
      <c r="F1422" t="s">
        <v>7917</v>
      </c>
      <c r="G1422">
        <v>2430350001</v>
      </c>
      <c r="H1422" t="s">
        <v>7918</v>
      </c>
      <c r="I1422" t="s">
        <v>4407</v>
      </c>
      <c r="J1422" s="2">
        <v>3.6240000000000001</v>
      </c>
    </row>
    <row r="1423" spans="1:10">
      <c r="A1423">
        <v>2310030015</v>
      </c>
      <c r="B1423">
        <v>90</v>
      </c>
      <c r="C1423" t="s">
        <v>100</v>
      </c>
      <c r="D1423" t="s">
        <v>4407</v>
      </c>
      <c r="E1423" s="2">
        <v>906</v>
      </c>
      <c r="F1423" t="s">
        <v>7917</v>
      </c>
      <c r="G1423">
        <v>2430390013</v>
      </c>
      <c r="H1423" t="s">
        <v>1678</v>
      </c>
      <c r="I1423" t="s">
        <v>4407</v>
      </c>
      <c r="J1423" s="2">
        <v>8.2729999999999997</v>
      </c>
    </row>
    <row r="1424" spans="1:10">
      <c r="A1424">
        <v>2310030015</v>
      </c>
      <c r="B1424">
        <v>100</v>
      </c>
      <c r="C1424" t="s">
        <v>100</v>
      </c>
      <c r="D1424" t="s">
        <v>4407</v>
      </c>
      <c r="E1424" s="2">
        <v>906</v>
      </c>
      <c r="F1424" t="s">
        <v>7917</v>
      </c>
      <c r="G1424">
        <v>2310030273</v>
      </c>
      <c r="H1424" t="s">
        <v>349</v>
      </c>
      <c r="I1424" t="s">
        <v>4407</v>
      </c>
      <c r="J1424" s="2">
        <v>27.041079999999994</v>
      </c>
    </row>
    <row r="1425" spans="1:10">
      <c r="A1425">
        <v>2310030015</v>
      </c>
      <c r="B1425">
        <v>110</v>
      </c>
      <c r="C1425" t="s">
        <v>100</v>
      </c>
      <c r="D1425" t="s">
        <v>4407</v>
      </c>
      <c r="E1425" s="2">
        <v>906</v>
      </c>
      <c r="F1425" t="s">
        <v>7917</v>
      </c>
      <c r="G1425">
        <v>2410210003</v>
      </c>
      <c r="H1425" t="s">
        <v>1677</v>
      </c>
      <c r="I1425" t="s">
        <v>4407</v>
      </c>
      <c r="J1425" s="2">
        <v>20.280306666666668</v>
      </c>
    </row>
    <row r="1426" spans="1:10">
      <c r="A1426">
        <v>2310030015</v>
      </c>
      <c r="B1426">
        <v>120</v>
      </c>
      <c r="C1426" t="s">
        <v>100</v>
      </c>
      <c r="D1426" t="s">
        <v>4407</v>
      </c>
      <c r="E1426" s="2">
        <v>906</v>
      </c>
      <c r="F1426" t="s">
        <v>7917</v>
      </c>
      <c r="G1426">
        <v>2430810004</v>
      </c>
      <c r="H1426" t="s">
        <v>1680</v>
      </c>
      <c r="I1426" t="s">
        <v>4407</v>
      </c>
      <c r="J1426" s="2">
        <v>2.1140000000000003</v>
      </c>
    </row>
    <row r="1427" spans="1:10">
      <c r="A1427">
        <v>2310030015</v>
      </c>
      <c r="B1427">
        <v>130</v>
      </c>
      <c r="C1427" t="s">
        <v>100</v>
      </c>
      <c r="D1427" t="s">
        <v>4407</v>
      </c>
      <c r="E1427" s="2">
        <v>906</v>
      </c>
      <c r="F1427" t="s">
        <v>7917</v>
      </c>
      <c r="G1427">
        <v>2430870004</v>
      </c>
      <c r="H1427" t="s">
        <v>1673</v>
      </c>
      <c r="I1427" t="s">
        <v>4407</v>
      </c>
      <c r="J1427" s="2">
        <v>0.46004666666666671</v>
      </c>
    </row>
    <row r="1428" spans="1:10">
      <c r="A1428">
        <v>2310030016</v>
      </c>
      <c r="B1428">
        <v>10</v>
      </c>
      <c r="C1428" t="s">
        <v>94</v>
      </c>
      <c r="D1428" t="s">
        <v>4407</v>
      </c>
      <c r="E1428" s="2">
        <v>906</v>
      </c>
      <c r="F1428" t="s">
        <v>7917</v>
      </c>
      <c r="G1428">
        <v>2410220004</v>
      </c>
      <c r="H1428" t="s">
        <v>1672</v>
      </c>
      <c r="I1428" t="s">
        <v>4407</v>
      </c>
      <c r="J1428" s="2">
        <v>0.27884666666666674</v>
      </c>
    </row>
    <row r="1429" spans="1:10">
      <c r="A1429">
        <v>2310030016</v>
      </c>
      <c r="B1429">
        <v>20</v>
      </c>
      <c r="C1429" t="s">
        <v>94</v>
      </c>
      <c r="D1429" t="s">
        <v>4407</v>
      </c>
      <c r="E1429" s="2">
        <v>906</v>
      </c>
      <c r="F1429" t="s">
        <v>7917</v>
      </c>
      <c r="G1429">
        <v>2430850012</v>
      </c>
      <c r="H1429" t="s">
        <v>1660</v>
      </c>
      <c r="I1429" t="s">
        <v>4407</v>
      </c>
      <c r="J1429" s="2">
        <v>1.115386666666667</v>
      </c>
    </row>
    <row r="1430" spans="1:10">
      <c r="A1430">
        <v>2310030016</v>
      </c>
      <c r="B1430">
        <v>30</v>
      </c>
      <c r="C1430" t="s">
        <v>94</v>
      </c>
      <c r="D1430" t="s">
        <v>4407</v>
      </c>
      <c r="E1430" s="2">
        <v>906</v>
      </c>
      <c r="F1430" t="s">
        <v>7917</v>
      </c>
      <c r="G1430">
        <v>2430850013</v>
      </c>
      <c r="H1430" t="s">
        <v>1674</v>
      </c>
      <c r="I1430" t="s">
        <v>4407</v>
      </c>
      <c r="J1430" s="2">
        <v>3.0663066666666672</v>
      </c>
    </row>
    <row r="1431" spans="1:10">
      <c r="A1431">
        <v>2310030016</v>
      </c>
      <c r="B1431">
        <v>40</v>
      </c>
      <c r="C1431" t="s">
        <v>94</v>
      </c>
      <c r="D1431" t="s">
        <v>4407</v>
      </c>
      <c r="E1431" s="2">
        <v>906</v>
      </c>
      <c r="F1431" t="s">
        <v>7917</v>
      </c>
      <c r="G1431">
        <v>2410210019</v>
      </c>
      <c r="H1431" t="s">
        <v>1681</v>
      </c>
      <c r="I1431" t="s">
        <v>4407</v>
      </c>
      <c r="J1431" s="2">
        <v>2.4673400000000005</v>
      </c>
    </row>
    <row r="1432" spans="1:10">
      <c r="A1432">
        <v>2310030016</v>
      </c>
      <c r="B1432">
        <v>50</v>
      </c>
      <c r="C1432" t="s">
        <v>94</v>
      </c>
      <c r="D1432" t="s">
        <v>4407</v>
      </c>
      <c r="E1432" s="2">
        <v>906</v>
      </c>
      <c r="F1432" t="s">
        <v>7917</v>
      </c>
      <c r="G1432">
        <v>2430880022</v>
      </c>
      <c r="H1432" t="s">
        <v>1664</v>
      </c>
      <c r="I1432" t="s">
        <v>4407</v>
      </c>
      <c r="J1432" s="2">
        <v>5.327</v>
      </c>
    </row>
    <row r="1433" spans="1:10">
      <c r="A1433">
        <v>2310030016</v>
      </c>
      <c r="B1433">
        <v>60</v>
      </c>
      <c r="C1433" t="s">
        <v>94</v>
      </c>
      <c r="D1433" t="s">
        <v>4407</v>
      </c>
      <c r="E1433" s="2">
        <v>906</v>
      </c>
      <c r="F1433" t="s">
        <v>7917</v>
      </c>
      <c r="G1433">
        <v>2430530010</v>
      </c>
      <c r="H1433" t="s">
        <v>1675</v>
      </c>
      <c r="I1433" t="s">
        <v>4407</v>
      </c>
      <c r="J1433" s="2">
        <v>294.10169333333334</v>
      </c>
    </row>
    <row r="1434" spans="1:10">
      <c r="A1434">
        <v>2310030016</v>
      </c>
      <c r="B1434">
        <v>70</v>
      </c>
      <c r="C1434" t="s">
        <v>94</v>
      </c>
      <c r="D1434" t="s">
        <v>4407</v>
      </c>
      <c r="E1434" s="2">
        <v>906</v>
      </c>
      <c r="F1434" t="s">
        <v>7917</v>
      </c>
      <c r="G1434">
        <v>2430620001</v>
      </c>
      <c r="H1434" t="s">
        <v>1688</v>
      </c>
      <c r="I1434" t="s">
        <v>4407</v>
      </c>
      <c r="J1434" s="2">
        <v>15.471460000000002</v>
      </c>
    </row>
    <row r="1435" spans="1:10">
      <c r="A1435">
        <v>2310030016</v>
      </c>
      <c r="B1435">
        <v>80</v>
      </c>
      <c r="C1435" t="s">
        <v>94</v>
      </c>
      <c r="D1435" t="s">
        <v>4407</v>
      </c>
      <c r="E1435" s="2">
        <v>906</v>
      </c>
      <c r="F1435" t="s">
        <v>7917</v>
      </c>
      <c r="G1435">
        <v>2430350001</v>
      </c>
      <c r="H1435" t="s">
        <v>7918</v>
      </c>
      <c r="I1435" t="s">
        <v>4407</v>
      </c>
      <c r="J1435" s="2">
        <v>4.0981400000000008</v>
      </c>
    </row>
    <row r="1436" spans="1:10">
      <c r="A1436">
        <v>2310030016</v>
      </c>
      <c r="B1436">
        <v>90</v>
      </c>
      <c r="C1436" t="s">
        <v>94</v>
      </c>
      <c r="D1436" t="s">
        <v>4407</v>
      </c>
      <c r="E1436" s="2">
        <v>906</v>
      </c>
      <c r="F1436" t="s">
        <v>7917</v>
      </c>
      <c r="G1436">
        <v>2430450001</v>
      </c>
      <c r="H1436" t="s">
        <v>1690</v>
      </c>
      <c r="I1436" t="s">
        <v>4407</v>
      </c>
      <c r="J1436" s="2">
        <v>10.872000000000002</v>
      </c>
    </row>
    <row r="1437" spans="1:10">
      <c r="A1437">
        <v>2310030016</v>
      </c>
      <c r="B1437">
        <v>100</v>
      </c>
      <c r="C1437" t="s">
        <v>94</v>
      </c>
      <c r="D1437" t="s">
        <v>4407</v>
      </c>
      <c r="E1437" s="2">
        <v>906</v>
      </c>
      <c r="F1437" t="s">
        <v>7917</v>
      </c>
      <c r="G1437">
        <v>2430390013</v>
      </c>
      <c r="H1437" t="s">
        <v>1678</v>
      </c>
      <c r="I1437" t="s">
        <v>4407</v>
      </c>
      <c r="J1437" s="2">
        <v>8.1450000000000014</v>
      </c>
    </row>
    <row r="1438" spans="1:10">
      <c r="A1438">
        <v>2310030016</v>
      </c>
      <c r="B1438">
        <v>110</v>
      </c>
      <c r="C1438" t="s">
        <v>94</v>
      </c>
      <c r="D1438" t="s">
        <v>4407</v>
      </c>
      <c r="E1438" s="2">
        <v>906</v>
      </c>
      <c r="F1438" t="s">
        <v>7917</v>
      </c>
      <c r="G1438">
        <v>2310030273</v>
      </c>
      <c r="H1438" t="s">
        <v>349</v>
      </c>
      <c r="I1438" t="s">
        <v>4407</v>
      </c>
      <c r="J1438" s="2">
        <v>27.165906666666668</v>
      </c>
    </row>
    <row r="1439" spans="1:10">
      <c r="A1439">
        <v>2310030016</v>
      </c>
      <c r="B1439">
        <v>120</v>
      </c>
      <c r="C1439" t="s">
        <v>94</v>
      </c>
      <c r="D1439" t="s">
        <v>4407</v>
      </c>
      <c r="E1439" s="2">
        <v>906</v>
      </c>
      <c r="F1439" t="s">
        <v>7917</v>
      </c>
      <c r="G1439">
        <v>2430600005</v>
      </c>
      <c r="H1439" t="s">
        <v>1689</v>
      </c>
      <c r="I1439" t="s">
        <v>4407</v>
      </c>
      <c r="J1439" s="2">
        <v>0.69661333333333342</v>
      </c>
    </row>
    <row r="1440" spans="1:10">
      <c r="A1440">
        <v>2310030016</v>
      </c>
      <c r="B1440">
        <v>130</v>
      </c>
      <c r="C1440" t="s">
        <v>94</v>
      </c>
      <c r="D1440" t="s">
        <v>4407</v>
      </c>
      <c r="E1440" s="2">
        <v>906</v>
      </c>
      <c r="F1440" t="s">
        <v>7917</v>
      </c>
      <c r="G1440">
        <v>2410210003</v>
      </c>
      <c r="H1440" t="s">
        <v>1677</v>
      </c>
      <c r="I1440" t="s">
        <v>4407</v>
      </c>
      <c r="J1440" s="2">
        <v>16.725766666666669</v>
      </c>
    </row>
    <row r="1441" spans="1:10">
      <c r="A1441">
        <v>2310030016</v>
      </c>
      <c r="B1441">
        <v>140</v>
      </c>
      <c r="C1441" t="s">
        <v>94</v>
      </c>
      <c r="D1441" t="s">
        <v>4407</v>
      </c>
      <c r="E1441" s="2">
        <v>906</v>
      </c>
      <c r="F1441" t="s">
        <v>7917</v>
      </c>
      <c r="G1441">
        <v>2430810004</v>
      </c>
      <c r="H1441" t="s">
        <v>1680</v>
      </c>
      <c r="I1441" t="s">
        <v>4407</v>
      </c>
      <c r="J1441" s="2">
        <v>2.0133333333333336</v>
      </c>
    </row>
    <row r="1442" spans="1:10">
      <c r="A1442">
        <v>2310030016</v>
      </c>
      <c r="B1442">
        <v>150</v>
      </c>
      <c r="C1442" t="s">
        <v>94</v>
      </c>
      <c r="D1442" t="s">
        <v>4407</v>
      </c>
      <c r="E1442" s="2">
        <v>906</v>
      </c>
      <c r="F1442" t="s">
        <v>7917</v>
      </c>
      <c r="G1442">
        <v>2430870004</v>
      </c>
      <c r="H1442" t="s">
        <v>1673</v>
      </c>
      <c r="I1442" t="s">
        <v>4407</v>
      </c>
      <c r="J1442" s="2">
        <v>0.46004666666666677</v>
      </c>
    </row>
    <row r="1443" spans="1:10">
      <c r="A1443">
        <v>2310030017</v>
      </c>
      <c r="B1443">
        <v>10</v>
      </c>
      <c r="C1443" t="s">
        <v>97</v>
      </c>
      <c r="D1443" t="s">
        <v>4407</v>
      </c>
      <c r="E1443" s="2">
        <v>906</v>
      </c>
      <c r="F1443" t="s">
        <v>7917</v>
      </c>
      <c r="G1443">
        <v>2410220004</v>
      </c>
      <c r="H1443" t="s">
        <v>1672</v>
      </c>
      <c r="I1443" t="s">
        <v>4407</v>
      </c>
      <c r="J1443" s="2">
        <v>0.27899999999999997</v>
      </c>
    </row>
    <row r="1444" spans="1:10">
      <c r="A1444">
        <v>2310030017</v>
      </c>
      <c r="B1444">
        <v>20</v>
      </c>
      <c r="C1444" t="s">
        <v>97</v>
      </c>
      <c r="D1444" t="s">
        <v>4407</v>
      </c>
      <c r="E1444" s="2">
        <v>906</v>
      </c>
      <c r="F1444" t="s">
        <v>7917</v>
      </c>
      <c r="G1444">
        <v>2430850012</v>
      </c>
      <c r="H1444" t="s">
        <v>1660</v>
      </c>
      <c r="I1444" t="s">
        <v>4407</v>
      </c>
      <c r="J1444" s="2">
        <v>1.1149999999999998</v>
      </c>
    </row>
    <row r="1445" spans="1:10">
      <c r="A1445">
        <v>2310030017</v>
      </c>
      <c r="B1445">
        <v>30</v>
      </c>
      <c r="C1445" t="s">
        <v>97</v>
      </c>
      <c r="D1445" t="s">
        <v>4407</v>
      </c>
      <c r="E1445" s="2">
        <v>906</v>
      </c>
      <c r="F1445" t="s">
        <v>7917</v>
      </c>
      <c r="G1445">
        <v>2430850013</v>
      </c>
      <c r="H1445" t="s">
        <v>1674</v>
      </c>
      <c r="I1445" t="s">
        <v>4407</v>
      </c>
      <c r="J1445" s="2">
        <v>3.0109999999999997</v>
      </c>
    </row>
    <row r="1446" spans="1:10">
      <c r="A1446">
        <v>2310030017</v>
      </c>
      <c r="B1446">
        <v>40</v>
      </c>
      <c r="C1446" t="s">
        <v>97</v>
      </c>
      <c r="D1446" t="s">
        <v>4407</v>
      </c>
      <c r="E1446" s="2">
        <v>906</v>
      </c>
      <c r="F1446" t="s">
        <v>7917</v>
      </c>
      <c r="G1446">
        <v>2410210019</v>
      </c>
      <c r="H1446" t="s">
        <v>1681</v>
      </c>
      <c r="I1446" t="s">
        <v>4407</v>
      </c>
      <c r="J1446" s="2">
        <v>3.0249999999999999</v>
      </c>
    </row>
    <row r="1447" spans="1:10">
      <c r="A1447">
        <v>2310030017</v>
      </c>
      <c r="B1447">
        <v>50</v>
      </c>
      <c r="C1447" t="s">
        <v>97</v>
      </c>
      <c r="D1447" t="s">
        <v>4407</v>
      </c>
      <c r="E1447" s="2">
        <v>906</v>
      </c>
      <c r="F1447" t="s">
        <v>7917</v>
      </c>
      <c r="G1447">
        <v>2430880022</v>
      </c>
      <c r="H1447" t="s">
        <v>1664</v>
      </c>
      <c r="I1447" t="s">
        <v>4407</v>
      </c>
      <c r="J1447" s="2">
        <v>4.3199999999999994</v>
      </c>
    </row>
    <row r="1448" spans="1:10">
      <c r="A1448">
        <v>2310030017</v>
      </c>
      <c r="B1448">
        <v>60</v>
      </c>
      <c r="C1448" t="s">
        <v>97</v>
      </c>
      <c r="D1448" t="s">
        <v>4407</v>
      </c>
      <c r="E1448" s="2">
        <v>906</v>
      </c>
      <c r="F1448" t="s">
        <v>7917</v>
      </c>
      <c r="G1448">
        <v>2430530010</v>
      </c>
      <c r="H1448" t="s">
        <v>1675</v>
      </c>
      <c r="I1448" t="s">
        <v>4407</v>
      </c>
      <c r="J1448" s="2">
        <v>288.72099999999995</v>
      </c>
    </row>
    <row r="1449" spans="1:10">
      <c r="A1449">
        <v>2310030017</v>
      </c>
      <c r="B1449">
        <v>70</v>
      </c>
      <c r="C1449" t="s">
        <v>97</v>
      </c>
      <c r="D1449" t="s">
        <v>4407</v>
      </c>
      <c r="E1449" s="2">
        <v>906</v>
      </c>
      <c r="F1449" t="s">
        <v>7917</v>
      </c>
      <c r="G1449">
        <v>2430680003</v>
      </c>
      <c r="H1449" t="s">
        <v>1691</v>
      </c>
      <c r="I1449" t="s">
        <v>4407</v>
      </c>
      <c r="J1449" s="2">
        <v>24.879999999999995</v>
      </c>
    </row>
    <row r="1450" spans="1:10">
      <c r="A1450">
        <v>2310030017</v>
      </c>
      <c r="B1450">
        <v>80</v>
      </c>
      <c r="C1450" t="s">
        <v>97</v>
      </c>
      <c r="D1450" t="s">
        <v>4407</v>
      </c>
      <c r="E1450" s="2">
        <v>906</v>
      </c>
      <c r="F1450" t="s">
        <v>7917</v>
      </c>
      <c r="G1450">
        <v>2430350001</v>
      </c>
      <c r="H1450" t="s">
        <v>7918</v>
      </c>
      <c r="I1450" t="s">
        <v>4407</v>
      </c>
      <c r="J1450" s="2">
        <v>5.5619999999999994</v>
      </c>
    </row>
    <row r="1451" spans="1:10">
      <c r="A1451">
        <v>2310030017</v>
      </c>
      <c r="B1451">
        <v>90</v>
      </c>
      <c r="C1451" t="s">
        <v>97</v>
      </c>
      <c r="D1451" t="s">
        <v>4407</v>
      </c>
      <c r="E1451" s="2">
        <v>906</v>
      </c>
      <c r="F1451" t="s">
        <v>7917</v>
      </c>
      <c r="G1451">
        <v>2430390013</v>
      </c>
      <c r="H1451" t="s">
        <v>1678</v>
      </c>
      <c r="I1451" t="s">
        <v>4407</v>
      </c>
      <c r="J1451" s="2">
        <v>7.8409999999999993</v>
      </c>
    </row>
    <row r="1452" spans="1:10">
      <c r="A1452">
        <v>2310030017</v>
      </c>
      <c r="B1452">
        <v>100</v>
      </c>
      <c r="C1452" t="s">
        <v>97</v>
      </c>
      <c r="D1452" t="s">
        <v>4407</v>
      </c>
      <c r="E1452" s="2">
        <v>906</v>
      </c>
      <c r="F1452" t="s">
        <v>7917</v>
      </c>
      <c r="G1452">
        <v>2310030273</v>
      </c>
      <c r="H1452" t="s">
        <v>349</v>
      </c>
      <c r="I1452" t="s">
        <v>4407</v>
      </c>
      <c r="J1452" s="2">
        <v>27.124999999999996</v>
      </c>
    </row>
    <row r="1453" spans="1:10">
      <c r="A1453">
        <v>2310030017</v>
      </c>
      <c r="B1453">
        <v>110</v>
      </c>
      <c r="C1453" t="s">
        <v>97</v>
      </c>
      <c r="D1453" t="s">
        <v>4407</v>
      </c>
      <c r="E1453" s="2">
        <v>906</v>
      </c>
      <c r="F1453" t="s">
        <v>7917</v>
      </c>
      <c r="G1453">
        <v>2410210003</v>
      </c>
      <c r="H1453" t="s">
        <v>1677</v>
      </c>
      <c r="I1453" t="s">
        <v>4407</v>
      </c>
      <c r="J1453" s="2">
        <v>22.677999999999997</v>
      </c>
    </row>
    <row r="1454" spans="1:10">
      <c r="A1454">
        <v>2310030017</v>
      </c>
      <c r="B1454">
        <v>120</v>
      </c>
      <c r="C1454" t="s">
        <v>97</v>
      </c>
      <c r="D1454" t="s">
        <v>4407</v>
      </c>
      <c r="E1454" s="2">
        <v>906</v>
      </c>
      <c r="F1454" t="s">
        <v>7917</v>
      </c>
      <c r="G1454">
        <v>2430810004</v>
      </c>
      <c r="H1454" t="s">
        <v>1680</v>
      </c>
      <c r="I1454" t="s">
        <v>4407</v>
      </c>
      <c r="J1454" s="2">
        <v>3.2209999999999996</v>
      </c>
    </row>
    <row r="1455" spans="1:10">
      <c r="A1455">
        <v>2310030017</v>
      </c>
      <c r="B1455">
        <v>130</v>
      </c>
      <c r="C1455" t="s">
        <v>97</v>
      </c>
      <c r="D1455" t="s">
        <v>4407</v>
      </c>
      <c r="E1455" s="2">
        <v>906</v>
      </c>
      <c r="F1455" t="s">
        <v>7917</v>
      </c>
      <c r="G1455">
        <v>2430870004</v>
      </c>
      <c r="H1455" t="s">
        <v>1673</v>
      </c>
      <c r="I1455" t="s">
        <v>4407</v>
      </c>
      <c r="J1455" s="2">
        <v>0.45999999999999991</v>
      </c>
    </row>
    <row r="1456" spans="1:10">
      <c r="A1456">
        <v>2310030018</v>
      </c>
      <c r="B1456">
        <v>10</v>
      </c>
      <c r="C1456" t="s">
        <v>99</v>
      </c>
      <c r="D1456" t="s">
        <v>4407</v>
      </c>
      <c r="E1456" s="2">
        <v>906</v>
      </c>
      <c r="F1456" t="s">
        <v>7917</v>
      </c>
      <c r="G1456">
        <v>2410220004</v>
      </c>
      <c r="H1456" t="s">
        <v>1672</v>
      </c>
      <c r="I1456" t="s">
        <v>4407</v>
      </c>
      <c r="J1456" s="2">
        <v>0.27884666666666669</v>
      </c>
    </row>
    <row r="1457" spans="1:10">
      <c r="A1457">
        <v>2310030018</v>
      </c>
      <c r="B1457">
        <v>20</v>
      </c>
      <c r="C1457" t="s">
        <v>99</v>
      </c>
      <c r="D1457" t="s">
        <v>4407</v>
      </c>
      <c r="E1457" s="2">
        <v>906</v>
      </c>
      <c r="F1457" t="s">
        <v>7917</v>
      </c>
      <c r="G1457">
        <v>2430850012</v>
      </c>
      <c r="H1457" t="s">
        <v>1660</v>
      </c>
      <c r="I1457" t="s">
        <v>4407</v>
      </c>
      <c r="J1457" s="2">
        <v>1.1153866666666667</v>
      </c>
    </row>
    <row r="1458" spans="1:10">
      <c r="A1458">
        <v>2310030018</v>
      </c>
      <c r="B1458">
        <v>30</v>
      </c>
      <c r="C1458" t="s">
        <v>99</v>
      </c>
      <c r="D1458" t="s">
        <v>4407</v>
      </c>
      <c r="E1458" s="2">
        <v>906</v>
      </c>
      <c r="F1458" t="s">
        <v>7917</v>
      </c>
      <c r="G1458">
        <v>2430850013</v>
      </c>
      <c r="H1458" t="s">
        <v>1674</v>
      </c>
      <c r="I1458" t="s">
        <v>4407</v>
      </c>
      <c r="J1458" s="2">
        <v>2.9273866666666675</v>
      </c>
    </row>
    <row r="1459" spans="1:10">
      <c r="A1459">
        <v>2310030018</v>
      </c>
      <c r="B1459">
        <v>40</v>
      </c>
      <c r="C1459" t="s">
        <v>99</v>
      </c>
      <c r="D1459" t="s">
        <v>4407</v>
      </c>
      <c r="E1459" s="2">
        <v>906</v>
      </c>
      <c r="F1459" t="s">
        <v>7917</v>
      </c>
      <c r="G1459">
        <v>2410210019</v>
      </c>
      <c r="H1459" t="s">
        <v>1681</v>
      </c>
      <c r="I1459" t="s">
        <v>4407</v>
      </c>
      <c r="J1459" s="2">
        <v>2.2297666666666665</v>
      </c>
    </row>
    <row r="1460" spans="1:10">
      <c r="A1460">
        <v>2310030018</v>
      </c>
      <c r="B1460">
        <v>50</v>
      </c>
      <c r="C1460" t="s">
        <v>99</v>
      </c>
      <c r="D1460" t="s">
        <v>4407</v>
      </c>
      <c r="E1460" s="2">
        <v>906</v>
      </c>
      <c r="F1460" t="s">
        <v>7917</v>
      </c>
      <c r="G1460">
        <v>2430880022</v>
      </c>
      <c r="H1460" t="s">
        <v>1664</v>
      </c>
      <c r="I1460" t="s">
        <v>4407</v>
      </c>
      <c r="J1460" s="2">
        <v>4.32</v>
      </c>
    </row>
    <row r="1461" spans="1:10">
      <c r="A1461">
        <v>2310030018</v>
      </c>
      <c r="B1461">
        <v>60</v>
      </c>
      <c r="C1461" t="s">
        <v>99</v>
      </c>
      <c r="D1461" t="s">
        <v>4407</v>
      </c>
      <c r="E1461" s="2">
        <v>906</v>
      </c>
      <c r="F1461" t="s">
        <v>7917</v>
      </c>
      <c r="G1461">
        <v>2430530010</v>
      </c>
      <c r="H1461" t="s">
        <v>1675</v>
      </c>
      <c r="I1461" t="s">
        <v>4407</v>
      </c>
      <c r="J1461" s="2">
        <v>272.28017999999997</v>
      </c>
    </row>
    <row r="1462" spans="1:10">
      <c r="A1462">
        <v>2310030018</v>
      </c>
      <c r="B1462">
        <v>70</v>
      </c>
      <c r="C1462" t="s">
        <v>99</v>
      </c>
      <c r="D1462" t="s">
        <v>4407</v>
      </c>
      <c r="E1462" s="2">
        <v>906</v>
      </c>
      <c r="F1462" t="s">
        <v>7917</v>
      </c>
      <c r="G1462">
        <v>2430620001</v>
      </c>
      <c r="H1462" t="s">
        <v>1688</v>
      </c>
      <c r="I1462" t="s">
        <v>4407</v>
      </c>
      <c r="J1462" s="2">
        <v>4.3206133333333332</v>
      </c>
    </row>
    <row r="1463" spans="1:10">
      <c r="A1463">
        <v>2310030018</v>
      </c>
      <c r="B1463">
        <v>80</v>
      </c>
      <c r="C1463" t="s">
        <v>99</v>
      </c>
      <c r="D1463" t="s">
        <v>4407</v>
      </c>
      <c r="E1463" s="2">
        <v>906</v>
      </c>
      <c r="F1463" t="s">
        <v>7917</v>
      </c>
      <c r="G1463">
        <v>2430680003</v>
      </c>
      <c r="H1463" t="s">
        <v>1691</v>
      </c>
      <c r="I1463" t="s">
        <v>4407</v>
      </c>
      <c r="J1463" s="2">
        <v>0.27884666666666669</v>
      </c>
    </row>
    <row r="1464" spans="1:10">
      <c r="A1464">
        <v>2310030018</v>
      </c>
      <c r="B1464">
        <v>90</v>
      </c>
      <c r="C1464" t="s">
        <v>99</v>
      </c>
      <c r="D1464" t="s">
        <v>4407</v>
      </c>
      <c r="E1464" s="2">
        <v>906</v>
      </c>
      <c r="F1464" t="s">
        <v>7917</v>
      </c>
      <c r="G1464">
        <v>2310030240</v>
      </c>
      <c r="H1464" t="s">
        <v>577</v>
      </c>
      <c r="I1464" t="s">
        <v>4407</v>
      </c>
      <c r="J1464" s="2">
        <v>14.078233333333333</v>
      </c>
    </row>
    <row r="1465" spans="1:10">
      <c r="A1465">
        <v>2310030018</v>
      </c>
      <c r="B1465">
        <v>100</v>
      </c>
      <c r="C1465" t="s">
        <v>99</v>
      </c>
      <c r="D1465" t="s">
        <v>4407</v>
      </c>
      <c r="E1465" s="2">
        <v>906</v>
      </c>
      <c r="F1465" t="s">
        <v>7917</v>
      </c>
      <c r="G1465">
        <v>2430350001</v>
      </c>
      <c r="H1465" t="s">
        <v>7918</v>
      </c>
      <c r="I1465" t="s">
        <v>4407</v>
      </c>
      <c r="J1465" s="2">
        <v>5.5749199999999997</v>
      </c>
    </row>
    <row r="1466" spans="1:10">
      <c r="A1466">
        <v>2310030018</v>
      </c>
      <c r="B1466">
        <v>110</v>
      </c>
      <c r="C1466" t="s">
        <v>99</v>
      </c>
      <c r="D1466" t="s">
        <v>4407</v>
      </c>
      <c r="E1466" s="2">
        <v>906</v>
      </c>
      <c r="F1466" t="s">
        <v>7917</v>
      </c>
      <c r="G1466">
        <v>2430390013</v>
      </c>
      <c r="H1466" t="s">
        <v>1678</v>
      </c>
      <c r="I1466" t="s">
        <v>4407</v>
      </c>
      <c r="J1466" s="2">
        <v>8.0229999999999997</v>
      </c>
    </row>
    <row r="1467" spans="1:10">
      <c r="A1467">
        <v>2310030018</v>
      </c>
      <c r="B1467">
        <v>120</v>
      </c>
      <c r="C1467" t="s">
        <v>99</v>
      </c>
      <c r="D1467" t="s">
        <v>4407</v>
      </c>
      <c r="E1467" s="2">
        <v>906</v>
      </c>
      <c r="F1467" t="s">
        <v>7917</v>
      </c>
      <c r="G1467">
        <v>2310030273</v>
      </c>
      <c r="H1467" t="s">
        <v>349</v>
      </c>
      <c r="I1467" t="s">
        <v>4407</v>
      </c>
      <c r="J1467" s="2">
        <v>36.24</v>
      </c>
    </row>
    <row r="1468" spans="1:10">
      <c r="A1468">
        <v>2310030018</v>
      </c>
      <c r="B1468">
        <v>130</v>
      </c>
      <c r="C1468" t="s">
        <v>99</v>
      </c>
      <c r="D1468" t="s">
        <v>4407</v>
      </c>
      <c r="E1468" s="2">
        <v>906</v>
      </c>
      <c r="F1468" t="s">
        <v>7917</v>
      </c>
      <c r="G1468">
        <v>2410210003</v>
      </c>
      <c r="H1468" t="s">
        <v>1677</v>
      </c>
      <c r="I1468" t="s">
        <v>4407</v>
      </c>
      <c r="J1468" s="2">
        <v>36.24</v>
      </c>
    </row>
    <row r="1469" spans="1:10">
      <c r="A1469">
        <v>2310030018</v>
      </c>
      <c r="B1469">
        <v>140</v>
      </c>
      <c r="C1469" t="s">
        <v>99</v>
      </c>
      <c r="D1469" t="s">
        <v>4407</v>
      </c>
      <c r="E1469" s="2">
        <v>906</v>
      </c>
      <c r="F1469" t="s">
        <v>7917</v>
      </c>
      <c r="G1469">
        <v>2430810004</v>
      </c>
      <c r="H1469" t="s">
        <v>1680</v>
      </c>
      <c r="I1469" t="s">
        <v>4407</v>
      </c>
      <c r="J1469" s="2">
        <v>2.9898000000000002</v>
      </c>
    </row>
    <row r="1470" spans="1:10">
      <c r="A1470">
        <v>2310030018</v>
      </c>
      <c r="B1470">
        <v>150</v>
      </c>
      <c r="C1470" t="s">
        <v>99</v>
      </c>
      <c r="D1470" t="s">
        <v>4407</v>
      </c>
      <c r="E1470" s="2">
        <v>906</v>
      </c>
      <c r="F1470" t="s">
        <v>7917</v>
      </c>
      <c r="G1470">
        <v>2430870004</v>
      </c>
      <c r="H1470" t="s">
        <v>1673</v>
      </c>
      <c r="I1470" t="s">
        <v>4407</v>
      </c>
      <c r="J1470" s="2">
        <v>0.46004666666666671</v>
      </c>
    </row>
    <row r="1471" spans="1:10">
      <c r="A1471">
        <v>2310030019</v>
      </c>
      <c r="B1471">
        <v>10</v>
      </c>
      <c r="C1471" t="s">
        <v>98</v>
      </c>
      <c r="D1471" t="s">
        <v>4407</v>
      </c>
      <c r="E1471" s="2">
        <v>906</v>
      </c>
      <c r="F1471" t="s">
        <v>7917</v>
      </c>
      <c r="G1471">
        <v>2410220004</v>
      </c>
      <c r="H1471" t="s">
        <v>1672</v>
      </c>
      <c r="I1471" t="s">
        <v>4407</v>
      </c>
      <c r="J1471" s="2">
        <v>0.27884666666666669</v>
      </c>
    </row>
    <row r="1472" spans="1:10">
      <c r="A1472">
        <v>2310030019</v>
      </c>
      <c r="B1472">
        <v>20</v>
      </c>
      <c r="C1472" t="s">
        <v>98</v>
      </c>
      <c r="D1472" t="s">
        <v>4407</v>
      </c>
      <c r="E1472" s="2">
        <v>906</v>
      </c>
      <c r="F1472" t="s">
        <v>7917</v>
      </c>
      <c r="G1472">
        <v>2430850012</v>
      </c>
      <c r="H1472" t="s">
        <v>1660</v>
      </c>
      <c r="I1472" t="s">
        <v>4407</v>
      </c>
      <c r="J1472" s="2">
        <v>1.1153866666666701</v>
      </c>
    </row>
    <row r="1473" spans="1:10">
      <c r="A1473">
        <v>2310030019</v>
      </c>
      <c r="B1473">
        <v>30</v>
      </c>
      <c r="C1473" t="s">
        <v>98</v>
      </c>
      <c r="D1473" t="s">
        <v>4407</v>
      </c>
      <c r="E1473" s="2">
        <v>906</v>
      </c>
      <c r="F1473" t="s">
        <v>7917</v>
      </c>
      <c r="G1473">
        <v>2430850013</v>
      </c>
      <c r="H1473" t="s">
        <v>1674</v>
      </c>
      <c r="I1473" t="s">
        <v>4407</v>
      </c>
      <c r="J1473" s="2">
        <v>2.7874599999999998</v>
      </c>
    </row>
    <row r="1474" spans="1:10">
      <c r="A1474">
        <v>2310030019</v>
      </c>
      <c r="B1474">
        <v>40</v>
      </c>
      <c r="C1474" t="s">
        <v>98</v>
      </c>
      <c r="D1474" t="s">
        <v>4407</v>
      </c>
      <c r="E1474" s="2">
        <v>906</v>
      </c>
      <c r="F1474" t="s">
        <v>7917</v>
      </c>
      <c r="G1474">
        <v>2410210019</v>
      </c>
      <c r="H1474" t="s">
        <v>1681</v>
      </c>
      <c r="I1474" t="s">
        <v>4407</v>
      </c>
      <c r="J1474" s="2">
        <v>5.8406799999999999</v>
      </c>
    </row>
    <row r="1475" spans="1:10">
      <c r="A1475">
        <v>2310030019</v>
      </c>
      <c r="B1475">
        <v>50</v>
      </c>
      <c r="C1475" t="s">
        <v>98</v>
      </c>
      <c r="D1475" t="s">
        <v>4407</v>
      </c>
      <c r="E1475" s="2">
        <v>906</v>
      </c>
      <c r="F1475" t="s">
        <v>7917</v>
      </c>
      <c r="G1475">
        <v>2430880022</v>
      </c>
      <c r="H1475" t="s">
        <v>1664</v>
      </c>
      <c r="I1475" t="s">
        <v>4407</v>
      </c>
      <c r="J1475" s="2">
        <v>4.32</v>
      </c>
    </row>
    <row r="1476" spans="1:10">
      <c r="A1476">
        <v>2310030019</v>
      </c>
      <c r="B1476">
        <v>60</v>
      </c>
      <c r="C1476" t="s">
        <v>98</v>
      </c>
      <c r="D1476" t="s">
        <v>4407</v>
      </c>
      <c r="E1476" s="2">
        <v>906</v>
      </c>
      <c r="F1476" t="s">
        <v>7917</v>
      </c>
      <c r="G1476">
        <v>2430530010</v>
      </c>
      <c r="H1476" t="s">
        <v>1675</v>
      </c>
      <c r="I1476" t="s">
        <v>4407</v>
      </c>
      <c r="J1476" s="2">
        <v>287.88452000000001</v>
      </c>
    </row>
    <row r="1477" spans="1:10">
      <c r="A1477">
        <v>2310030019</v>
      </c>
      <c r="B1477">
        <v>70</v>
      </c>
      <c r="C1477" t="s">
        <v>98</v>
      </c>
      <c r="D1477" t="s">
        <v>4407</v>
      </c>
      <c r="E1477" s="2">
        <v>906</v>
      </c>
      <c r="F1477" t="s">
        <v>7917</v>
      </c>
      <c r="G1477">
        <v>2310030236</v>
      </c>
      <c r="H1477" t="s">
        <v>280</v>
      </c>
      <c r="I1477" t="s">
        <v>4407</v>
      </c>
      <c r="J1477" s="2">
        <v>22.161766666666665</v>
      </c>
    </row>
    <row r="1478" spans="1:10">
      <c r="A1478">
        <v>2310030019</v>
      </c>
      <c r="B1478">
        <v>80</v>
      </c>
      <c r="C1478" t="s">
        <v>98</v>
      </c>
      <c r="D1478" t="s">
        <v>4407</v>
      </c>
      <c r="E1478" s="2">
        <v>906</v>
      </c>
      <c r="F1478" t="s">
        <v>7917</v>
      </c>
      <c r="G1478">
        <v>2430350001</v>
      </c>
      <c r="H1478" t="s">
        <v>7918</v>
      </c>
      <c r="I1478" t="s">
        <v>4407</v>
      </c>
      <c r="J1478" s="2">
        <v>7.7916000000000007</v>
      </c>
    </row>
    <row r="1479" spans="1:10">
      <c r="A1479">
        <v>2310030019</v>
      </c>
      <c r="B1479">
        <v>90</v>
      </c>
      <c r="C1479" t="s">
        <v>98</v>
      </c>
      <c r="D1479" t="s">
        <v>4407</v>
      </c>
      <c r="E1479" s="2">
        <v>906</v>
      </c>
      <c r="F1479" t="s">
        <v>7917</v>
      </c>
      <c r="G1479">
        <v>2430390013</v>
      </c>
      <c r="H1479" t="s">
        <v>1678</v>
      </c>
      <c r="I1479" t="s">
        <v>4407</v>
      </c>
      <c r="J1479" s="2">
        <v>7.3410000000000002</v>
      </c>
    </row>
    <row r="1480" spans="1:10">
      <c r="A1480">
        <v>2310030019</v>
      </c>
      <c r="B1480">
        <v>100</v>
      </c>
      <c r="C1480" t="s">
        <v>98</v>
      </c>
      <c r="D1480" t="s">
        <v>4407</v>
      </c>
      <c r="E1480" s="2">
        <v>906</v>
      </c>
      <c r="F1480" t="s">
        <v>7917</v>
      </c>
      <c r="G1480">
        <v>2310030273</v>
      </c>
      <c r="H1480" t="s">
        <v>349</v>
      </c>
      <c r="I1480" t="s">
        <v>4407</v>
      </c>
      <c r="J1480" s="2">
        <v>27.124633333333335</v>
      </c>
    </row>
    <row r="1481" spans="1:10">
      <c r="A1481">
        <v>2310030019</v>
      </c>
      <c r="B1481">
        <v>110</v>
      </c>
      <c r="C1481" t="s">
        <v>98</v>
      </c>
      <c r="D1481" t="s">
        <v>4407</v>
      </c>
      <c r="E1481" s="2">
        <v>906</v>
      </c>
      <c r="F1481" t="s">
        <v>7917</v>
      </c>
      <c r="G1481">
        <v>2410210003</v>
      </c>
      <c r="H1481" t="s">
        <v>1677</v>
      </c>
      <c r="I1481" t="s">
        <v>4407</v>
      </c>
      <c r="J1481" s="2">
        <v>31.640540000000001</v>
      </c>
    </row>
    <row r="1482" spans="1:10">
      <c r="A1482">
        <v>2310030019</v>
      </c>
      <c r="B1482">
        <v>120</v>
      </c>
      <c r="C1482" t="s">
        <v>98</v>
      </c>
      <c r="D1482" t="s">
        <v>4407</v>
      </c>
      <c r="E1482" s="2">
        <v>906</v>
      </c>
      <c r="F1482" t="s">
        <v>7917</v>
      </c>
      <c r="G1482">
        <v>2430810004</v>
      </c>
      <c r="H1482" t="s">
        <v>1680</v>
      </c>
      <c r="I1482" t="s">
        <v>4407</v>
      </c>
      <c r="J1482" s="2">
        <v>3.3451533333333332</v>
      </c>
    </row>
    <row r="1483" spans="1:10">
      <c r="A1483">
        <v>2310030019</v>
      </c>
      <c r="B1483">
        <v>130</v>
      </c>
      <c r="C1483" t="s">
        <v>98</v>
      </c>
      <c r="D1483" t="s">
        <v>4407</v>
      </c>
      <c r="E1483" s="2">
        <v>906</v>
      </c>
      <c r="F1483" t="s">
        <v>7917</v>
      </c>
      <c r="G1483">
        <v>2430870004</v>
      </c>
      <c r="H1483" t="s">
        <v>1673</v>
      </c>
      <c r="I1483" t="s">
        <v>4407</v>
      </c>
      <c r="J1483" s="2">
        <v>0.46004666666666671</v>
      </c>
    </row>
    <row r="1484" spans="1:10">
      <c r="A1484">
        <v>2310030020</v>
      </c>
      <c r="B1484">
        <v>10</v>
      </c>
      <c r="C1484" t="s">
        <v>96</v>
      </c>
      <c r="D1484" t="s">
        <v>4407</v>
      </c>
      <c r="E1484" s="2">
        <v>956</v>
      </c>
      <c r="F1484" t="s">
        <v>7917</v>
      </c>
      <c r="G1484">
        <v>2410220004</v>
      </c>
      <c r="H1484" t="s">
        <v>1672</v>
      </c>
      <c r="I1484" t="s">
        <v>4407</v>
      </c>
      <c r="J1484" s="2">
        <v>0.46721548117154815</v>
      </c>
    </row>
    <row r="1485" spans="1:10">
      <c r="A1485">
        <v>2310030020</v>
      </c>
      <c r="B1485">
        <v>20</v>
      </c>
      <c r="C1485" t="s">
        <v>96</v>
      </c>
      <c r="D1485" t="s">
        <v>4407</v>
      </c>
      <c r="E1485" s="2">
        <v>956</v>
      </c>
      <c r="F1485" t="s">
        <v>7917</v>
      </c>
      <c r="G1485">
        <v>2430850012</v>
      </c>
      <c r="H1485" t="s">
        <v>1660</v>
      </c>
      <c r="I1485" t="s">
        <v>4407</v>
      </c>
      <c r="J1485" s="2">
        <v>1.042468619246862</v>
      </c>
    </row>
    <row r="1486" spans="1:10">
      <c r="A1486">
        <v>2310030020</v>
      </c>
      <c r="B1486">
        <v>30</v>
      </c>
      <c r="C1486" t="s">
        <v>96</v>
      </c>
      <c r="D1486" t="s">
        <v>4407</v>
      </c>
      <c r="E1486" s="2">
        <v>956</v>
      </c>
      <c r="F1486" t="s">
        <v>7917</v>
      </c>
      <c r="G1486">
        <v>2430850013</v>
      </c>
      <c r="H1486" t="s">
        <v>1674</v>
      </c>
      <c r="I1486" t="s">
        <v>4407</v>
      </c>
      <c r="J1486" s="2">
        <v>2.9764484210526314</v>
      </c>
    </row>
    <row r="1487" spans="1:10">
      <c r="A1487">
        <v>2310030020</v>
      </c>
      <c r="B1487">
        <v>40</v>
      </c>
      <c r="C1487" t="s">
        <v>96</v>
      </c>
      <c r="D1487" t="s">
        <v>4407</v>
      </c>
      <c r="E1487" s="2">
        <v>956</v>
      </c>
      <c r="F1487" t="s">
        <v>7917</v>
      </c>
      <c r="G1487">
        <v>2410210019</v>
      </c>
      <c r="H1487" t="s">
        <v>1681</v>
      </c>
      <c r="I1487" t="s">
        <v>4407</v>
      </c>
      <c r="J1487" s="2">
        <v>2.7256294736842102</v>
      </c>
    </row>
    <row r="1488" spans="1:10">
      <c r="A1488">
        <v>2310030020</v>
      </c>
      <c r="B1488">
        <v>50</v>
      </c>
      <c r="C1488" t="s">
        <v>96</v>
      </c>
      <c r="D1488" t="s">
        <v>4407</v>
      </c>
      <c r="E1488" s="2">
        <v>956</v>
      </c>
      <c r="F1488" t="s">
        <v>7917</v>
      </c>
      <c r="G1488">
        <v>2430880022</v>
      </c>
      <c r="H1488" t="s">
        <v>1664</v>
      </c>
      <c r="I1488" t="s">
        <v>4407</v>
      </c>
      <c r="J1488" s="2">
        <v>5.3070182008368203</v>
      </c>
    </row>
    <row r="1489" spans="1:10">
      <c r="A1489">
        <v>2310030020</v>
      </c>
      <c r="B1489">
        <v>60</v>
      </c>
      <c r="C1489" t="s">
        <v>96</v>
      </c>
      <c r="D1489" t="s">
        <v>4407</v>
      </c>
      <c r="E1489" s="2">
        <v>956</v>
      </c>
      <c r="F1489" t="s">
        <v>7917</v>
      </c>
      <c r="G1489">
        <v>2430530010</v>
      </c>
      <c r="H1489" t="s">
        <v>1675</v>
      </c>
      <c r="I1489" t="s">
        <v>4407</v>
      </c>
      <c r="J1489" s="2">
        <v>255.87866108786611</v>
      </c>
    </row>
    <row r="1490" spans="1:10">
      <c r="A1490">
        <v>2310030020</v>
      </c>
      <c r="B1490">
        <v>70</v>
      </c>
      <c r="C1490" t="s">
        <v>96</v>
      </c>
      <c r="D1490" t="s">
        <v>4407</v>
      </c>
      <c r="E1490" s="2">
        <v>956</v>
      </c>
      <c r="F1490" t="s">
        <v>7917</v>
      </c>
      <c r="G1490">
        <v>2430520005</v>
      </c>
      <c r="H1490" t="s">
        <v>1786</v>
      </c>
      <c r="I1490" t="s">
        <v>4407</v>
      </c>
      <c r="J1490" s="2">
        <v>52.123430962343093</v>
      </c>
    </row>
    <row r="1491" spans="1:10">
      <c r="A1491">
        <v>2310030020</v>
      </c>
      <c r="B1491">
        <v>80</v>
      </c>
      <c r="C1491" t="s">
        <v>96</v>
      </c>
      <c r="D1491" t="s">
        <v>4407</v>
      </c>
      <c r="E1491" s="2">
        <v>956</v>
      </c>
      <c r="F1491" t="s">
        <v>7917</v>
      </c>
      <c r="G1491">
        <v>2430350001</v>
      </c>
      <c r="H1491" t="s">
        <v>7918</v>
      </c>
      <c r="I1491" t="s">
        <v>4407</v>
      </c>
      <c r="J1491" s="2">
        <v>5.1575242105263168</v>
      </c>
    </row>
    <row r="1492" spans="1:10">
      <c r="A1492">
        <v>2310030020</v>
      </c>
      <c r="B1492">
        <v>90</v>
      </c>
      <c r="C1492" t="s">
        <v>96</v>
      </c>
      <c r="D1492" t="s">
        <v>4407</v>
      </c>
      <c r="E1492" s="2">
        <v>956</v>
      </c>
      <c r="F1492" t="s">
        <v>7917</v>
      </c>
      <c r="G1492">
        <v>2430450001</v>
      </c>
      <c r="H1492" t="s">
        <v>1690</v>
      </c>
      <c r="I1492" t="s">
        <v>4407</v>
      </c>
      <c r="J1492" s="2">
        <v>11.35074947368421</v>
      </c>
    </row>
    <row r="1493" spans="1:10">
      <c r="A1493">
        <v>2310030020</v>
      </c>
      <c r="B1493">
        <v>100</v>
      </c>
      <c r="C1493" t="s">
        <v>96</v>
      </c>
      <c r="D1493" t="s">
        <v>4407</v>
      </c>
      <c r="E1493" s="2">
        <v>956</v>
      </c>
      <c r="F1493" t="s">
        <v>7917</v>
      </c>
      <c r="G1493">
        <v>2430390013</v>
      </c>
      <c r="H1493" t="s">
        <v>1678</v>
      </c>
      <c r="I1493" t="s">
        <v>4407</v>
      </c>
      <c r="J1493" s="2">
        <v>8.0554393305439334</v>
      </c>
    </row>
    <row r="1494" spans="1:10">
      <c r="A1494">
        <v>2310030020</v>
      </c>
      <c r="B1494">
        <v>110</v>
      </c>
      <c r="C1494" t="s">
        <v>96</v>
      </c>
      <c r="D1494" t="s">
        <v>4407</v>
      </c>
      <c r="E1494" s="2">
        <v>956</v>
      </c>
      <c r="F1494" t="s">
        <v>7917</v>
      </c>
      <c r="G1494">
        <v>2310030273</v>
      </c>
      <c r="H1494" t="s">
        <v>349</v>
      </c>
      <c r="I1494" t="s">
        <v>4407</v>
      </c>
      <c r="J1494" s="2">
        <v>27.146621052631581</v>
      </c>
    </row>
    <row r="1495" spans="1:10">
      <c r="A1495">
        <v>2310030020</v>
      </c>
      <c r="B1495">
        <v>120</v>
      </c>
      <c r="C1495" t="s">
        <v>96</v>
      </c>
      <c r="D1495" t="s">
        <v>4407</v>
      </c>
      <c r="E1495" s="2">
        <v>956</v>
      </c>
      <c r="F1495" t="s">
        <v>7917</v>
      </c>
      <c r="G1495">
        <v>2430700001</v>
      </c>
      <c r="H1495" t="s">
        <v>1694</v>
      </c>
      <c r="I1495" t="s">
        <v>4407</v>
      </c>
      <c r="J1495" s="2">
        <v>5.5313684210526314E-2</v>
      </c>
    </row>
    <row r="1496" spans="1:10">
      <c r="A1496">
        <v>2310030020</v>
      </c>
      <c r="B1496">
        <v>130</v>
      </c>
      <c r="C1496" t="s">
        <v>96</v>
      </c>
      <c r="D1496" t="s">
        <v>4407</v>
      </c>
      <c r="E1496" s="2">
        <v>956</v>
      </c>
      <c r="F1496" t="s">
        <v>7917</v>
      </c>
      <c r="G1496">
        <v>2410210003</v>
      </c>
      <c r="H1496" t="s">
        <v>1677</v>
      </c>
      <c r="I1496" t="s">
        <v>4407</v>
      </c>
      <c r="J1496" s="2">
        <v>11.35074947368421</v>
      </c>
    </row>
    <row r="1497" spans="1:10">
      <c r="A1497">
        <v>2310030020</v>
      </c>
      <c r="B1497">
        <v>140</v>
      </c>
      <c r="C1497" t="s">
        <v>96</v>
      </c>
      <c r="D1497" t="s">
        <v>4407</v>
      </c>
      <c r="E1497" s="2">
        <v>956</v>
      </c>
      <c r="F1497" t="s">
        <v>7917</v>
      </c>
      <c r="G1497">
        <v>2430810004</v>
      </c>
      <c r="H1497" t="s">
        <v>1680</v>
      </c>
      <c r="I1497" t="s">
        <v>4407</v>
      </c>
      <c r="J1497" s="2">
        <v>2.3806192468619245</v>
      </c>
    </row>
    <row r="1498" spans="1:10">
      <c r="A1498">
        <v>2310030020</v>
      </c>
      <c r="B1498">
        <v>150</v>
      </c>
      <c r="C1498" t="s">
        <v>96</v>
      </c>
      <c r="D1498" t="s">
        <v>4407</v>
      </c>
      <c r="E1498" s="2">
        <v>956</v>
      </c>
      <c r="F1498" t="s">
        <v>7917</v>
      </c>
      <c r="G1498">
        <v>2430870004</v>
      </c>
      <c r="H1498" t="s">
        <v>1673</v>
      </c>
      <c r="I1498" t="s">
        <v>4407</v>
      </c>
      <c r="J1498" s="2">
        <v>0.42725052631578953</v>
      </c>
    </row>
    <row r="1499" spans="1:10">
      <c r="A1499">
        <v>2310030021</v>
      </c>
      <c r="B1499">
        <v>10</v>
      </c>
      <c r="C1499" t="s">
        <v>90</v>
      </c>
      <c r="D1499" t="s">
        <v>4407</v>
      </c>
      <c r="E1499" s="2">
        <v>906</v>
      </c>
      <c r="F1499" t="s">
        <v>7917</v>
      </c>
      <c r="G1499">
        <v>2410220004</v>
      </c>
      <c r="H1499" t="s">
        <v>1672</v>
      </c>
      <c r="I1499" t="s">
        <v>4407</v>
      </c>
      <c r="J1499" s="2">
        <v>0.27884666666666669</v>
      </c>
    </row>
    <row r="1500" spans="1:10">
      <c r="A1500">
        <v>2310030021</v>
      </c>
      <c r="B1500">
        <v>20</v>
      </c>
      <c r="C1500" t="s">
        <v>90</v>
      </c>
      <c r="D1500" t="s">
        <v>4407</v>
      </c>
      <c r="E1500" s="2">
        <v>906</v>
      </c>
      <c r="F1500" t="s">
        <v>7917</v>
      </c>
      <c r="G1500">
        <v>2430850012</v>
      </c>
      <c r="H1500" t="s">
        <v>1660</v>
      </c>
      <c r="I1500" t="s">
        <v>4407</v>
      </c>
      <c r="J1500" s="2">
        <v>1.1153866666666667</v>
      </c>
    </row>
    <row r="1501" spans="1:10">
      <c r="A1501">
        <v>2310030021</v>
      </c>
      <c r="B1501">
        <v>30</v>
      </c>
      <c r="C1501" t="s">
        <v>90</v>
      </c>
      <c r="D1501" t="s">
        <v>4407</v>
      </c>
      <c r="E1501" s="2">
        <v>906</v>
      </c>
      <c r="F1501" t="s">
        <v>7917</v>
      </c>
      <c r="G1501">
        <v>2430850013</v>
      </c>
      <c r="H1501" t="s">
        <v>1674</v>
      </c>
      <c r="I1501" t="s">
        <v>4407</v>
      </c>
      <c r="J1501" s="2">
        <v>3.025033333333333</v>
      </c>
    </row>
    <row r="1502" spans="1:10">
      <c r="A1502">
        <v>2310030021</v>
      </c>
      <c r="B1502">
        <v>40</v>
      </c>
      <c r="C1502" t="s">
        <v>90</v>
      </c>
      <c r="D1502" t="s">
        <v>4407</v>
      </c>
      <c r="E1502" s="2">
        <v>906</v>
      </c>
      <c r="F1502" t="s">
        <v>7917</v>
      </c>
      <c r="G1502">
        <v>2410210019</v>
      </c>
      <c r="H1502" t="s">
        <v>1681</v>
      </c>
      <c r="I1502" t="s">
        <v>4407</v>
      </c>
      <c r="J1502" s="2">
        <v>4.1816933333333335</v>
      </c>
    </row>
    <row r="1503" spans="1:10">
      <c r="A1503">
        <v>2310030021</v>
      </c>
      <c r="B1503">
        <v>50</v>
      </c>
      <c r="C1503" t="s">
        <v>90</v>
      </c>
      <c r="D1503" t="s">
        <v>4407</v>
      </c>
      <c r="E1503" s="2">
        <v>906</v>
      </c>
      <c r="F1503" t="s">
        <v>7917</v>
      </c>
      <c r="G1503">
        <v>2430880022</v>
      </c>
      <c r="H1503" t="s">
        <v>1664</v>
      </c>
      <c r="I1503" t="s">
        <v>4407</v>
      </c>
      <c r="J1503" s="2">
        <v>4.32</v>
      </c>
    </row>
    <row r="1504" spans="1:10">
      <c r="A1504">
        <v>2310030021</v>
      </c>
      <c r="B1504">
        <v>60</v>
      </c>
      <c r="C1504" t="s">
        <v>90</v>
      </c>
      <c r="D1504" t="s">
        <v>4407</v>
      </c>
      <c r="E1504" s="2">
        <v>906</v>
      </c>
      <c r="F1504" t="s">
        <v>7917</v>
      </c>
      <c r="G1504">
        <v>2430530010</v>
      </c>
      <c r="H1504" t="s">
        <v>1675</v>
      </c>
      <c r="I1504" t="s">
        <v>4407</v>
      </c>
      <c r="J1504" s="2">
        <v>225.33629333333332</v>
      </c>
    </row>
    <row r="1505" spans="1:10">
      <c r="A1505">
        <v>2310030021</v>
      </c>
      <c r="B1505">
        <v>70</v>
      </c>
      <c r="C1505" t="s">
        <v>90</v>
      </c>
      <c r="D1505" t="s">
        <v>4407</v>
      </c>
      <c r="E1505" s="2">
        <v>906</v>
      </c>
      <c r="F1505" t="s">
        <v>7917</v>
      </c>
      <c r="G1505">
        <v>2430580001</v>
      </c>
      <c r="H1505" t="s">
        <v>1676</v>
      </c>
      <c r="I1505" t="s">
        <v>4407</v>
      </c>
      <c r="J1505" s="2">
        <v>5.1017866666666656</v>
      </c>
    </row>
    <row r="1506" spans="1:10">
      <c r="A1506">
        <v>2310030021</v>
      </c>
      <c r="B1506">
        <v>80</v>
      </c>
      <c r="C1506" t="s">
        <v>90</v>
      </c>
      <c r="D1506" t="s">
        <v>4407</v>
      </c>
      <c r="E1506" s="2">
        <v>906</v>
      </c>
      <c r="F1506" t="s">
        <v>7917</v>
      </c>
      <c r="G1506">
        <v>2430350001</v>
      </c>
      <c r="H1506" t="s">
        <v>7918</v>
      </c>
      <c r="I1506" t="s">
        <v>4407</v>
      </c>
      <c r="J1506" s="2">
        <v>7.6657666666666673</v>
      </c>
    </row>
    <row r="1507" spans="1:10">
      <c r="A1507">
        <v>2310030021</v>
      </c>
      <c r="B1507">
        <v>90</v>
      </c>
      <c r="C1507" t="s">
        <v>90</v>
      </c>
      <c r="D1507" t="s">
        <v>4407</v>
      </c>
      <c r="E1507" s="2">
        <v>906</v>
      </c>
      <c r="F1507" t="s">
        <v>7917</v>
      </c>
      <c r="G1507">
        <v>2430450001</v>
      </c>
      <c r="H1507" t="s">
        <v>1690</v>
      </c>
      <c r="I1507" t="s">
        <v>4407</v>
      </c>
      <c r="J1507" s="2">
        <v>13.938306666666668</v>
      </c>
    </row>
    <row r="1508" spans="1:10">
      <c r="A1508">
        <v>2310030021</v>
      </c>
      <c r="B1508">
        <v>100</v>
      </c>
      <c r="C1508" t="s">
        <v>90</v>
      </c>
      <c r="D1508" t="s">
        <v>4407</v>
      </c>
      <c r="E1508" s="2">
        <v>906</v>
      </c>
      <c r="F1508" t="s">
        <v>7917</v>
      </c>
      <c r="G1508">
        <v>2430390013</v>
      </c>
      <c r="H1508" t="s">
        <v>1678</v>
      </c>
      <c r="I1508" t="s">
        <v>4407</v>
      </c>
      <c r="J1508" s="2">
        <v>7.9359999999999999</v>
      </c>
    </row>
    <row r="1509" spans="1:10">
      <c r="A1509">
        <v>2310030021</v>
      </c>
      <c r="B1509">
        <v>110</v>
      </c>
      <c r="C1509" t="s">
        <v>90</v>
      </c>
      <c r="D1509" t="s">
        <v>4407</v>
      </c>
      <c r="E1509" s="2">
        <v>906</v>
      </c>
      <c r="F1509" t="s">
        <v>7917</v>
      </c>
      <c r="G1509">
        <v>2310030273</v>
      </c>
      <c r="H1509" t="s">
        <v>349</v>
      </c>
      <c r="I1509" t="s">
        <v>4407</v>
      </c>
      <c r="J1509" s="2">
        <v>27.043093333333331</v>
      </c>
    </row>
    <row r="1510" spans="1:10">
      <c r="A1510">
        <v>2310030021</v>
      </c>
      <c r="B1510">
        <v>120</v>
      </c>
      <c r="C1510" t="s">
        <v>90</v>
      </c>
      <c r="D1510" t="s">
        <v>4407</v>
      </c>
      <c r="E1510" s="2">
        <v>906</v>
      </c>
      <c r="F1510" t="s">
        <v>7917</v>
      </c>
      <c r="G1510">
        <v>2430600005</v>
      </c>
      <c r="H1510" t="s">
        <v>1689</v>
      </c>
      <c r="I1510" t="s">
        <v>4407</v>
      </c>
      <c r="J1510" s="2">
        <v>15.282999999999999</v>
      </c>
    </row>
    <row r="1511" spans="1:10">
      <c r="A1511">
        <v>2310030021</v>
      </c>
      <c r="B1511">
        <v>130</v>
      </c>
      <c r="C1511" t="s">
        <v>90</v>
      </c>
      <c r="D1511" t="s">
        <v>4407</v>
      </c>
      <c r="E1511" s="2">
        <v>906</v>
      </c>
      <c r="F1511" t="s">
        <v>7917</v>
      </c>
      <c r="G1511">
        <v>2430660006</v>
      </c>
      <c r="H1511" t="s">
        <v>1695</v>
      </c>
      <c r="I1511" t="s">
        <v>4407</v>
      </c>
      <c r="J1511" s="2">
        <v>38.948</v>
      </c>
    </row>
    <row r="1512" spans="1:10">
      <c r="A1512">
        <v>2310030021</v>
      </c>
      <c r="B1512">
        <v>140</v>
      </c>
      <c r="C1512" t="s">
        <v>90</v>
      </c>
      <c r="D1512" t="s">
        <v>4407</v>
      </c>
      <c r="E1512" s="2">
        <v>906</v>
      </c>
      <c r="F1512" t="s">
        <v>7917</v>
      </c>
      <c r="G1512">
        <v>2410210003</v>
      </c>
      <c r="H1512" t="s">
        <v>1677</v>
      </c>
      <c r="I1512" t="s">
        <v>4407</v>
      </c>
      <c r="J1512" s="2">
        <v>10.454233333333333</v>
      </c>
    </row>
    <row r="1513" spans="1:10">
      <c r="A1513">
        <v>2310030021</v>
      </c>
      <c r="B1513">
        <v>150</v>
      </c>
      <c r="C1513" t="s">
        <v>90</v>
      </c>
      <c r="D1513" t="s">
        <v>4407</v>
      </c>
      <c r="E1513" s="2">
        <v>906</v>
      </c>
      <c r="F1513" t="s">
        <v>7917</v>
      </c>
      <c r="G1513">
        <v>2430810004</v>
      </c>
      <c r="H1513" t="s">
        <v>1680</v>
      </c>
      <c r="I1513" t="s">
        <v>4407</v>
      </c>
      <c r="J1513" s="2">
        <v>4.5270000000000001</v>
      </c>
    </row>
    <row r="1514" spans="1:10">
      <c r="A1514">
        <v>2310030021</v>
      </c>
      <c r="B1514">
        <v>160</v>
      </c>
      <c r="C1514" t="s">
        <v>90</v>
      </c>
      <c r="D1514" t="s">
        <v>4407</v>
      </c>
      <c r="E1514" s="2">
        <v>906</v>
      </c>
      <c r="F1514" t="s">
        <v>7917</v>
      </c>
      <c r="G1514">
        <v>2430870004</v>
      </c>
      <c r="H1514" t="s">
        <v>1673</v>
      </c>
      <c r="I1514" t="s">
        <v>4407</v>
      </c>
      <c r="J1514" s="2">
        <v>0.46004666666666671</v>
      </c>
    </row>
    <row r="1515" spans="1:10">
      <c r="A1515">
        <v>2310030049</v>
      </c>
      <c r="B1515">
        <v>10</v>
      </c>
      <c r="C1515" t="s">
        <v>594</v>
      </c>
      <c r="D1515" t="s">
        <v>4407</v>
      </c>
      <c r="E1515" s="2">
        <v>906</v>
      </c>
      <c r="F1515" t="s">
        <v>7917</v>
      </c>
      <c r="G1515">
        <v>2430850012</v>
      </c>
      <c r="H1515" t="s">
        <v>1660</v>
      </c>
      <c r="I1515" t="s">
        <v>4407</v>
      </c>
      <c r="J1515" s="2">
        <v>0.90930310103367795</v>
      </c>
    </row>
    <row r="1516" spans="1:10">
      <c r="A1516">
        <v>2310030049</v>
      </c>
      <c r="B1516">
        <v>20</v>
      </c>
      <c r="C1516" t="s">
        <v>594</v>
      </c>
      <c r="D1516" t="s">
        <v>4407</v>
      </c>
      <c r="E1516" s="2">
        <v>906</v>
      </c>
      <c r="F1516" t="s">
        <v>7917</v>
      </c>
      <c r="G1516">
        <v>2430850013</v>
      </c>
      <c r="H1516" t="s">
        <v>1674</v>
      </c>
      <c r="I1516" t="s">
        <v>4407</v>
      </c>
      <c r="J1516" s="2">
        <v>2.0206735578526178</v>
      </c>
    </row>
    <row r="1517" spans="1:10">
      <c r="A1517">
        <v>2310030049</v>
      </c>
      <c r="B1517">
        <v>30</v>
      </c>
      <c r="C1517" t="s">
        <v>594</v>
      </c>
      <c r="D1517" t="s">
        <v>4407</v>
      </c>
      <c r="E1517" s="2">
        <v>906</v>
      </c>
      <c r="F1517" t="s">
        <v>7917</v>
      </c>
      <c r="G1517">
        <v>2410210019</v>
      </c>
      <c r="H1517" t="s">
        <v>1681</v>
      </c>
      <c r="I1517" t="s">
        <v>4407</v>
      </c>
      <c r="J1517" s="2">
        <v>9.0930310103367802</v>
      </c>
    </row>
    <row r="1518" spans="1:10">
      <c r="A1518">
        <v>2310030049</v>
      </c>
      <c r="B1518">
        <v>40</v>
      </c>
      <c r="C1518" t="s">
        <v>594</v>
      </c>
      <c r="D1518" t="s">
        <v>4407</v>
      </c>
      <c r="E1518" s="2">
        <v>906</v>
      </c>
      <c r="F1518" t="s">
        <v>7917</v>
      </c>
      <c r="G1518">
        <v>2430880022</v>
      </c>
      <c r="H1518" t="s">
        <v>1664</v>
      </c>
      <c r="I1518" t="s">
        <v>4407</v>
      </c>
      <c r="J1518" s="2">
        <v>4.0413471157052356</v>
      </c>
    </row>
    <row r="1519" spans="1:10">
      <c r="A1519">
        <v>2310030049</v>
      </c>
      <c r="B1519">
        <v>50</v>
      </c>
      <c r="C1519" t="s">
        <v>594</v>
      </c>
      <c r="D1519" t="s">
        <v>4407</v>
      </c>
      <c r="E1519" s="2">
        <v>906</v>
      </c>
      <c r="F1519" t="s">
        <v>7917</v>
      </c>
      <c r="G1519">
        <v>2430530010</v>
      </c>
      <c r="H1519" t="s">
        <v>1675</v>
      </c>
      <c r="I1519" t="s">
        <v>4407</v>
      </c>
      <c r="J1519" s="2">
        <v>101.03367789263089</v>
      </c>
    </row>
    <row r="1520" spans="1:10">
      <c r="A1520">
        <v>2310030049</v>
      </c>
      <c r="B1520">
        <v>60</v>
      </c>
      <c r="C1520" t="s">
        <v>594</v>
      </c>
      <c r="D1520" t="s">
        <v>4407</v>
      </c>
      <c r="E1520" s="2">
        <v>906</v>
      </c>
      <c r="F1520" t="s">
        <v>7917</v>
      </c>
      <c r="G1520">
        <v>2430350001</v>
      </c>
      <c r="H1520" t="s">
        <v>7918</v>
      </c>
      <c r="I1520" t="s">
        <v>4407</v>
      </c>
      <c r="J1520" s="2">
        <v>3.0310103367789267</v>
      </c>
    </row>
    <row r="1521" spans="1:10">
      <c r="A1521">
        <v>2310030049</v>
      </c>
      <c r="B1521">
        <v>70</v>
      </c>
      <c r="C1521" t="s">
        <v>594</v>
      </c>
      <c r="D1521" t="s">
        <v>4407</v>
      </c>
      <c r="E1521" s="2">
        <v>906</v>
      </c>
      <c r="F1521" t="s">
        <v>7917</v>
      </c>
      <c r="G1521">
        <v>2430450001</v>
      </c>
      <c r="H1521" t="s">
        <v>1690</v>
      </c>
      <c r="I1521" t="s">
        <v>4407</v>
      </c>
      <c r="J1521" s="2">
        <v>9.0930310103367802</v>
      </c>
    </row>
    <row r="1522" spans="1:10">
      <c r="A1522">
        <v>2310030049</v>
      </c>
      <c r="B1522">
        <v>80</v>
      </c>
      <c r="C1522" t="s">
        <v>594</v>
      </c>
      <c r="D1522" t="s">
        <v>4407</v>
      </c>
      <c r="E1522" s="2">
        <v>906</v>
      </c>
      <c r="F1522" t="s">
        <v>7917</v>
      </c>
      <c r="G1522">
        <v>2430390013</v>
      </c>
      <c r="H1522" t="s">
        <v>1678</v>
      </c>
      <c r="I1522" t="s">
        <v>4407</v>
      </c>
      <c r="J1522" s="2">
        <v>3.8392797599199731</v>
      </c>
    </row>
    <row r="1523" spans="1:10">
      <c r="A1523">
        <v>2310030049</v>
      </c>
      <c r="B1523">
        <v>90</v>
      </c>
      <c r="C1523" t="s">
        <v>594</v>
      </c>
      <c r="D1523" t="s">
        <v>4407</v>
      </c>
      <c r="E1523" s="2">
        <v>906</v>
      </c>
      <c r="F1523" t="s">
        <v>7917</v>
      </c>
      <c r="G1523">
        <v>2310030273</v>
      </c>
      <c r="H1523" t="s">
        <v>349</v>
      </c>
      <c r="I1523" t="s">
        <v>4407</v>
      </c>
      <c r="J1523" s="2">
        <v>30.310103367789264</v>
      </c>
    </row>
    <row r="1524" spans="1:10">
      <c r="A1524">
        <v>2310030049</v>
      </c>
      <c r="B1524">
        <v>100</v>
      </c>
      <c r="C1524" t="s">
        <v>594</v>
      </c>
      <c r="D1524" t="s">
        <v>4407</v>
      </c>
      <c r="E1524" s="2">
        <v>906</v>
      </c>
      <c r="F1524" t="s">
        <v>7917</v>
      </c>
      <c r="G1524">
        <v>2410090317</v>
      </c>
      <c r="H1524" t="s">
        <v>1833</v>
      </c>
      <c r="I1524" t="s">
        <v>4407</v>
      </c>
      <c r="J1524" s="2">
        <v>47.485828609536519</v>
      </c>
    </row>
    <row r="1525" spans="1:10">
      <c r="A1525">
        <v>2310030049</v>
      </c>
      <c r="B1525">
        <v>110</v>
      </c>
      <c r="C1525" t="s">
        <v>594</v>
      </c>
      <c r="D1525" t="s">
        <v>4407</v>
      </c>
      <c r="E1525" s="2">
        <v>906</v>
      </c>
      <c r="F1525" t="s">
        <v>7917</v>
      </c>
      <c r="G1525">
        <v>2410210003</v>
      </c>
      <c r="H1525" t="s">
        <v>1677</v>
      </c>
      <c r="I1525" t="s">
        <v>4407</v>
      </c>
      <c r="J1525" s="2">
        <v>9.0930310103367802</v>
      </c>
    </row>
    <row r="1526" spans="1:10">
      <c r="A1526">
        <v>2310030049</v>
      </c>
      <c r="B1526">
        <v>120</v>
      </c>
      <c r="C1526" t="s">
        <v>594</v>
      </c>
      <c r="D1526" t="s">
        <v>4407</v>
      </c>
      <c r="E1526" s="2">
        <v>906</v>
      </c>
      <c r="F1526" t="s">
        <v>7917</v>
      </c>
      <c r="G1526">
        <v>2430810004</v>
      </c>
      <c r="H1526" t="s">
        <v>1680</v>
      </c>
      <c r="I1526" t="s">
        <v>4407</v>
      </c>
      <c r="J1526" s="2">
        <v>2.1217072357452489</v>
      </c>
    </row>
    <row r="1527" spans="1:10">
      <c r="A1527">
        <v>2310030050</v>
      </c>
      <c r="B1527">
        <v>10</v>
      </c>
      <c r="C1527" t="s">
        <v>602</v>
      </c>
      <c r="D1527" t="s">
        <v>4407</v>
      </c>
      <c r="E1527" s="2">
        <v>906</v>
      </c>
      <c r="F1527" t="s">
        <v>7917</v>
      </c>
      <c r="G1527">
        <v>2430850012</v>
      </c>
      <c r="H1527" t="s">
        <v>1660</v>
      </c>
      <c r="I1527" t="s">
        <v>4407</v>
      </c>
      <c r="J1527" s="2">
        <v>0.90930310103367795</v>
      </c>
    </row>
    <row r="1528" spans="1:10">
      <c r="A1528">
        <v>2310030050</v>
      </c>
      <c r="B1528">
        <v>20</v>
      </c>
      <c r="C1528" t="s">
        <v>602</v>
      </c>
      <c r="D1528" t="s">
        <v>4407</v>
      </c>
      <c r="E1528" s="2">
        <v>906</v>
      </c>
      <c r="F1528" t="s">
        <v>7917</v>
      </c>
      <c r="G1528">
        <v>2430850013</v>
      </c>
      <c r="H1528" t="s">
        <v>1674</v>
      </c>
      <c r="I1528" t="s">
        <v>4407</v>
      </c>
      <c r="J1528" s="2">
        <v>2.0206735578526178</v>
      </c>
    </row>
    <row r="1529" spans="1:10">
      <c r="A1529">
        <v>2310030050</v>
      </c>
      <c r="B1529">
        <v>30</v>
      </c>
      <c r="C1529" t="s">
        <v>602</v>
      </c>
      <c r="D1529" t="s">
        <v>4407</v>
      </c>
      <c r="E1529" s="2">
        <v>906</v>
      </c>
      <c r="F1529" t="s">
        <v>7917</v>
      </c>
      <c r="G1529">
        <v>2410210019</v>
      </c>
      <c r="H1529" t="s">
        <v>1681</v>
      </c>
      <c r="I1529" t="s">
        <v>4407</v>
      </c>
      <c r="J1529" s="2">
        <v>9.0930310103367802</v>
      </c>
    </row>
    <row r="1530" spans="1:10">
      <c r="A1530">
        <v>2310030050</v>
      </c>
      <c r="B1530">
        <v>40</v>
      </c>
      <c r="C1530" t="s">
        <v>602</v>
      </c>
      <c r="D1530" t="s">
        <v>4407</v>
      </c>
      <c r="E1530" s="2">
        <v>906</v>
      </c>
      <c r="F1530" t="s">
        <v>7917</v>
      </c>
      <c r="G1530">
        <v>2430880022</v>
      </c>
      <c r="H1530" t="s">
        <v>1664</v>
      </c>
      <c r="I1530" t="s">
        <v>4407</v>
      </c>
      <c r="J1530" s="2">
        <v>4.0413471157052356</v>
      </c>
    </row>
    <row r="1531" spans="1:10">
      <c r="A1531">
        <v>2310030050</v>
      </c>
      <c r="B1531">
        <v>50</v>
      </c>
      <c r="C1531" t="s">
        <v>602</v>
      </c>
      <c r="D1531" t="s">
        <v>4407</v>
      </c>
      <c r="E1531" s="2">
        <v>906</v>
      </c>
      <c r="F1531" t="s">
        <v>7917</v>
      </c>
      <c r="G1531">
        <v>2430530010</v>
      </c>
      <c r="H1531" t="s">
        <v>1675</v>
      </c>
      <c r="I1531" t="s">
        <v>4407</v>
      </c>
      <c r="J1531" s="2">
        <v>101.03367789263089</v>
      </c>
    </row>
    <row r="1532" spans="1:10">
      <c r="A1532">
        <v>2310030050</v>
      </c>
      <c r="B1532">
        <v>60</v>
      </c>
      <c r="C1532" t="s">
        <v>602</v>
      </c>
      <c r="D1532" t="s">
        <v>4407</v>
      </c>
      <c r="E1532" s="2">
        <v>906</v>
      </c>
      <c r="F1532" t="s">
        <v>7917</v>
      </c>
      <c r="G1532">
        <v>2430350001</v>
      </c>
      <c r="H1532" t="s">
        <v>7918</v>
      </c>
      <c r="I1532" t="s">
        <v>4407</v>
      </c>
      <c r="J1532" s="2">
        <v>3.0310103367789267</v>
      </c>
    </row>
    <row r="1533" spans="1:10">
      <c r="A1533">
        <v>2310030050</v>
      </c>
      <c r="B1533">
        <v>70</v>
      </c>
      <c r="C1533" t="s">
        <v>602</v>
      </c>
      <c r="D1533" t="s">
        <v>4407</v>
      </c>
      <c r="E1533" s="2">
        <v>906</v>
      </c>
      <c r="F1533" t="s">
        <v>7917</v>
      </c>
      <c r="G1533">
        <v>2430450001</v>
      </c>
      <c r="H1533" t="s">
        <v>1690</v>
      </c>
      <c r="I1533" t="s">
        <v>4407</v>
      </c>
      <c r="J1533" s="2">
        <v>9.0930310103367802</v>
      </c>
    </row>
    <row r="1534" spans="1:10">
      <c r="A1534">
        <v>2310030050</v>
      </c>
      <c r="B1534">
        <v>80</v>
      </c>
      <c r="C1534" t="s">
        <v>602</v>
      </c>
      <c r="D1534" t="s">
        <v>4407</v>
      </c>
      <c r="E1534" s="2">
        <v>906</v>
      </c>
      <c r="F1534" t="s">
        <v>7917</v>
      </c>
      <c r="G1534">
        <v>2430390013</v>
      </c>
      <c r="H1534" t="s">
        <v>1678</v>
      </c>
      <c r="I1534" t="s">
        <v>4407</v>
      </c>
      <c r="J1534" s="2">
        <v>3.8392797599199731</v>
      </c>
    </row>
    <row r="1535" spans="1:10">
      <c r="A1535">
        <v>2310030050</v>
      </c>
      <c r="B1535">
        <v>90</v>
      </c>
      <c r="C1535" t="s">
        <v>602</v>
      </c>
      <c r="D1535" t="s">
        <v>4407</v>
      </c>
      <c r="E1535" s="2">
        <v>906</v>
      </c>
      <c r="F1535" t="s">
        <v>7917</v>
      </c>
      <c r="G1535">
        <v>2310030273</v>
      </c>
      <c r="H1535" t="s">
        <v>349</v>
      </c>
      <c r="I1535" t="s">
        <v>4407</v>
      </c>
      <c r="J1535" s="2">
        <v>30.310103367789264</v>
      </c>
    </row>
    <row r="1536" spans="1:10">
      <c r="A1536">
        <v>2310030050</v>
      </c>
      <c r="B1536">
        <v>100</v>
      </c>
      <c r="C1536" t="s">
        <v>602</v>
      </c>
      <c r="D1536" t="s">
        <v>4407</v>
      </c>
      <c r="E1536" s="2">
        <v>906</v>
      </c>
      <c r="F1536" t="s">
        <v>7917</v>
      </c>
      <c r="G1536">
        <v>2410090004</v>
      </c>
      <c r="H1536" t="s">
        <v>1797</v>
      </c>
      <c r="I1536" t="s">
        <v>4407</v>
      </c>
      <c r="J1536" s="2">
        <v>50.516838946315445</v>
      </c>
    </row>
    <row r="1537" spans="1:10">
      <c r="A1537">
        <v>2310030050</v>
      </c>
      <c r="B1537">
        <v>110</v>
      </c>
      <c r="C1537" t="s">
        <v>602</v>
      </c>
      <c r="D1537" t="s">
        <v>4407</v>
      </c>
      <c r="E1537" s="2">
        <v>906</v>
      </c>
      <c r="F1537" t="s">
        <v>7917</v>
      </c>
      <c r="G1537">
        <v>2410210003</v>
      </c>
      <c r="H1537" t="s">
        <v>1677</v>
      </c>
      <c r="I1537" t="s">
        <v>4407</v>
      </c>
      <c r="J1537" s="2">
        <v>9.0930310103367802</v>
      </c>
    </row>
    <row r="1538" spans="1:10">
      <c r="A1538">
        <v>2310030050</v>
      </c>
      <c r="B1538">
        <v>120</v>
      </c>
      <c r="C1538" t="s">
        <v>602</v>
      </c>
      <c r="D1538" t="s">
        <v>4407</v>
      </c>
      <c r="E1538" s="2">
        <v>906</v>
      </c>
      <c r="F1538" t="s">
        <v>7917</v>
      </c>
      <c r="G1538">
        <v>2430810004</v>
      </c>
      <c r="H1538" t="s">
        <v>1680</v>
      </c>
      <c r="I1538" t="s">
        <v>4407</v>
      </c>
      <c r="J1538" s="2">
        <v>2.1217072357452489</v>
      </c>
    </row>
    <row r="1539" spans="1:10">
      <c r="A1539">
        <v>2310030052</v>
      </c>
      <c r="B1539">
        <v>10</v>
      </c>
      <c r="C1539" t="s">
        <v>601</v>
      </c>
      <c r="D1539" t="s">
        <v>4407</v>
      </c>
      <c r="E1539" s="2">
        <v>906</v>
      </c>
      <c r="F1539" t="s">
        <v>7917</v>
      </c>
      <c r="G1539">
        <v>2430850012</v>
      </c>
      <c r="H1539" t="s">
        <v>1660</v>
      </c>
      <c r="I1539" t="s">
        <v>4407</v>
      </c>
      <c r="J1539" s="2">
        <v>0.90899999999999992</v>
      </c>
    </row>
    <row r="1540" spans="1:10">
      <c r="A1540">
        <v>2310030052</v>
      </c>
      <c r="B1540">
        <v>20</v>
      </c>
      <c r="C1540" t="s">
        <v>601</v>
      </c>
      <c r="D1540" t="s">
        <v>4407</v>
      </c>
      <c r="E1540" s="2">
        <v>906</v>
      </c>
      <c r="F1540" t="s">
        <v>7917</v>
      </c>
      <c r="G1540">
        <v>2430850013</v>
      </c>
      <c r="H1540" t="s">
        <v>1674</v>
      </c>
      <c r="I1540" t="s">
        <v>4407</v>
      </c>
      <c r="J1540" s="2">
        <v>2.02</v>
      </c>
    </row>
    <row r="1541" spans="1:10">
      <c r="A1541">
        <v>2310030052</v>
      </c>
      <c r="B1541">
        <v>30</v>
      </c>
      <c r="C1541" t="s">
        <v>601</v>
      </c>
      <c r="D1541" t="s">
        <v>4407</v>
      </c>
      <c r="E1541" s="2">
        <v>906</v>
      </c>
      <c r="F1541" t="s">
        <v>7917</v>
      </c>
      <c r="G1541">
        <v>2410210019</v>
      </c>
      <c r="H1541" t="s">
        <v>1681</v>
      </c>
      <c r="I1541" t="s">
        <v>4407</v>
      </c>
      <c r="J1541" s="2">
        <v>9.09</v>
      </c>
    </row>
    <row r="1542" spans="1:10">
      <c r="A1542">
        <v>2310030052</v>
      </c>
      <c r="B1542">
        <v>40</v>
      </c>
      <c r="C1542" t="s">
        <v>601</v>
      </c>
      <c r="D1542" t="s">
        <v>4407</v>
      </c>
      <c r="E1542" s="2">
        <v>906</v>
      </c>
      <c r="F1542" t="s">
        <v>7917</v>
      </c>
      <c r="G1542">
        <v>2430880022</v>
      </c>
      <c r="H1542" t="s">
        <v>1664</v>
      </c>
      <c r="I1542" t="s">
        <v>4407</v>
      </c>
      <c r="J1542" s="2">
        <v>4.04</v>
      </c>
    </row>
    <row r="1543" spans="1:10">
      <c r="A1543">
        <v>2310030052</v>
      </c>
      <c r="B1543">
        <v>50</v>
      </c>
      <c r="C1543" t="s">
        <v>601</v>
      </c>
      <c r="D1543" t="s">
        <v>4407</v>
      </c>
      <c r="E1543" s="2">
        <v>906</v>
      </c>
      <c r="F1543" t="s">
        <v>7917</v>
      </c>
      <c r="G1543">
        <v>2430530010</v>
      </c>
      <c r="H1543" t="s">
        <v>1675</v>
      </c>
      <c r="I1543" t="s">
        <v>4407</v>
      </c>
      <c r="J1543" s="2">
        <v>101</v>
      </c>
    </row>
    <row r="1544" spans="1:10">
      <c r="A1544">
        <v>2310030052</v>
      </c>
      <c r="B1544">
        <v>60</v>
      </c>
      <c r="C1544" t="s">
        <v>601</v>
      </c>
      <c r="D1544" t="s">
        <v>4407</v>
      </c>
      <c r="E1544" s="2">
        <v>906</v>
      </c>
      <c r="F1544" t="s">
        <v>7917</v>
      </c>
      <c r="G1544">
        <v>2430350001</v>
      </c>
      <c r="H1544" t="s">
        <v>7918</v>
      </c>
      <c r="I1544" t="s">
        <v>4407</v>
      </c>
      <c r="J1544" s="2">
        <v>3.03</v>
      </c>
    </row>
    <row r="1545" spans="1:10">
      <c r="A1545">
        <v>2310030052</v>
      </c>
      <c r="B1545">
        <v>70</v>
      </c>
      <c r="C1545" t="s">
        <v>601</v>
      </c>
      <c r="D1545" t="s">
        <v>4407</v>
      </c>
      <c r="E1545" s="2">
        <v>906</v>
      </c>
      <c r="F1545" t="s">
        <v>7917</v>
      </c>
      <c r="G1545">
        <v>2430450001</v>
      </c>
      <c r="H1545" t="s">
        <v>1690</v>
      </c>
      <c r="I1545" t="s">
        <v>4407</v>
      </c>
      <c r="J1545" s="2">
        <v>9.09</v>
      </c>
    </row>
    <row r="1546" spans="1:10">
      <c r="A1546">
        <v>2310030052</v>
      </c>
      <c r="B1546">
        <v>80</v>
      </c>
      <c r="C1546" t="s">
        <v>601</v>
      </c>
      <c r="D1546" t="s">
        <v>4407</v>
      </c>
      <c r="E1546" s="2">
        <v>906</v>
      </c>
      <c r="F1546" t="s">
        <v>7917</v>
      </c>
      <c r="G1546">
        <v>2430390013</v>
      </c>
      <c r="H1546" t="s">
        <v>1678</v>
      </c>
      <c r="I1546" t="s">
        <v>4407</v>
      </c>
      <c r="J1546" s="2">
        <v>4.04</v>
      </c>
    </row>
    <row r="1547" spans="1:10">
      <c r="A1547">
        <v>2310030052</v>
      </c>
      <c r="B1547">
        <v>90</v>
      </c>
      <c r="C1547" t="s">
        <v>601</v>
      </c>
      <c r="D1547" t="s">
        <v>4407</v>
      </c>
      <c r="E1547" s="2">
        <v>906</v>
      </c>
      <c r="F1547" t="s">
        <v>7917</v>
      </c>
      <c r="G1547">
        <v>2310030273</v>
      </c>
      <c r="H1547" t="s">
        <v>349</v>
      </c>
      <c r="I1547" t="s">
        <v>4407</v>
      </c>
      <c r="J1547" s="2">
        <v>30.3</v>
      </c>
    </row>
    <row r="1548" spans="1:10">
      <c r="A1548">
        <v>2310030052</v>
      </c>
      <c r="B1548">
        <v>100</v>
      </c>
      <c r="C1548" t="s">
        <v>601</v>
      </c>
      <c r="D1548" t="s">
        <v>4407</v>
      </c>
      <c r="E1548" s="2">
        <v>906</v>
      </c>
      <c r="F1548" t="s">
        <v>7917</v>
      </c>
      <c r="G1548">
        <v>2410090307</v>
      </c>
      <c r="H1548" t="s">
        <v>1832</v>
      </c>
      <c r="I1548" t="s">
        <v>4407</v>
      </c>
      <c r="J1548" s="2">
        <v>41.41</v>
      </c>
    </row>
    <row r="1549" spans="1:10">
      <c r="A1549">
        <v>2310030052</v>
      </c>
      <c r="B1549">
        <v>110</v>
      </c>
      <c r="C1549" t="s">
        <v>601</v>
      </c>
      <c r="D1549" t="s">
        <v>4407</v>
      </c>
      <c r="E1549" s="2">
        <v>906</v>
      </c>
      <c r="F1549" t="s">
        <v>7917</v>
      </c>
      <c r="G1549">
        <v>2410210003</v>
      </c>
      <c r="H1549" t="s">
        <v>1677</v>
      </c>
      <c r="I1549" t="s">
        <v>4407</v>
      </c>
      <c r="J1549" s="2">
        <v>9.09</v>
      </c>
    </row>
    <row r="1550" spans="1:10">
      <c r="A1550">
        <v>2310030052</v>
      </c>
      <c r="B1550">
        <v>120</v>
      </c>
      <c r="C1550" t="s">
        <v>601</v>
      </c>
      <c r="D1550" t="s">
        <v>4407</v>
      </c>
      <c r="E1550" s="2">
        <v>906</v>
      </c>
      <c r="F1550" t="s">
        <v>7917</v>
      </c>
      <c r="G1550">
        <v>2430810004</v>
      </c>
      <c r="H1550" t="s">
        <v>1680</v>
      </c>
      <c r="I1550" t="s">
        <v>4407</v>
      </c>
      <c r="J1550" s="2">
        <v>2.1210000000000004</v>
      </c>
    </row>
    <row r="1551" spans="1:10">
      <c r="A1551">
        <v>2310030053</v>
      </c>
      <c r="B1551">
        <v>10</v>
      </c>
      <c r="C1551" t="s">
        <v>563</v>
      </c>
      <c r="D1551" t="s">
        <v>4407</v>
      </c>
      <c r="E1551" s="2">
        <v>906</v>
      </c>
      <c r="F1551" t="s">
        <v>7917</v>
      </c>
      <c r="G1551">
        <v>2430850012</v>
      </c>
      <c r="H1551" t="s">
        <v>1660</v>
      </c>
      <c r="I1551" t="s">
        <v>4407</v>
      </c>
      <c r="J1551" s="2">
        <v>0.90899999999999992</v>
      </c>
    </row>
    <row r="1552" spans="1:10">
      <c r="A1552">
        <v>2310030053</v>
      </c>
      <c r="B1552">
        <v>20</v>
      </c>
      <c r="C1552" t="s">
        <v>563</v>
      </c>
      <c r="D1552" t="s">
        <v>4407</v>
      </c>
      <c r="E1552" s="2">
        <v>906</v>
      </c>
      <c r="F1552" t="s">
        <v>7917</v>
      </c>
      <c r="G1552">
        <v>2430850013</v>
      </c>
      <c r="H1552" t="s">
        <v>1674</v>
      </c>
      <c r="I1552" t="s">
        <v>4407</v>
      </c>
      <c r="J1552" s="2">
        <v>2.02</v>
      </c>
    </row>
    <row r="1553" spans="1:10">
      <c r="A1553">
        <v>2310030053</v>
      </c>
      <c r="B1553">
        <v>30</v>
      </c>
      <c r="C1553" t="s">
        <v>563</v>
      </c>
      <c r="D1553" t="s">
        <v>4407</v>
      </c>
      <c r="E1553" s="2">
        <v>906</v>
      </c>
      <c r="F1553" t="s">
        <v>7917</v>
      </c>
      <c r="G1553">
        <v>2410210019</v>
      </c>
      <c r="H1553" t="s">
        <v>1681</v>
      </c>
      <c r="I1553" t="s">
        <v>4407</v>
      </c>
      <c r="J1553" s="2">
        <v>9.09</v>
      </c>
    </row>
    <row r="1554" spans="1:10">
      <c r="A1554">
        <v>2310030053</v>
      </c>
      <c r="B1554">
        <v>40</v>
      </c>
      <c r="C1554" t="s">
        <v>563</v>
      </c>
      <c r="D1554" t="s">
        <v>4407</v>
      </c>
      <c r="E1554" s="2">
        <v>906</v>
      </c>
      <c r="F1554" t="s">
        <v>7917</v>
      </c>
      <c r="G1554">
        <v>2430880022</v>
      </c>
      <c r="H1554" t="s">
        <v>1664</v>
      </c>
      <c r="I1554" t="s">
        <v>4407</v>
      </c>
      <c r="J1554" s="2">
        <v>4.04</v>
      </c>
    </row>
    <row r="1555" spans="1:10">
      <c r="A1555">
        <v>2310030053</v>
      </c>
      <c r="B1555">
        <v>50</v>
      </c>
      <c r="C1555" t="s">
        <v>563</v>
      </c>
      <c r="D1555" t="s">
        <v>4407</v>
      </c>
      <c r="E1555" s="2">
        <v>906</v>
      </c>
      <c r="F1555" t="s">
        <v>7917</v>
      </c>
      <c r="G1555">
        <v>2430530010</v>
      </c>
      <c r="H1555" t="s">
        <v>1675</v>
      </c>
      <c r="I1555" t="s">
        <v>4407</v>
      </c>
      <c r="J1555" s="2">
        <v>101</v>
      </c>
    </row>
    <row r="1556" spans="1:10">
      <c r="A1556">
        <v>2310030053</v>
      </c>
      <c r="B1556">
        <v>60</v>
      </c>
      <c r="C1556" t="s">
        <v>563</v>
      </c>
      <c r="D1556" t="s">
        <v>4407</v>
      </c>
      <c r="E1556" s="2">
        <v>906</v>
      </c>
      <c r="F1556" t="s">
        <v>7917</v>
      </c>
      <c r="G1556">
        <v>2430350001</v>
      </c>
      <c r="H1556" t="s">
        <v>7918</v>
      </c>
      <c r="I1556" t="s">
        <v>4407</v>
      </c>
      <c r="J1556" s="2">
        <v>3.03</v>
      </c>
    </row>
    <row r="1557" spans="1:10">
      <c r="A1557">
        <v>2310030053</v>
      </c>
      <c r="B1557">
        <v>70</v>
      </c>
      <c r="C1557" t="s">
        <v>563</v>
      </c>
      <c r="D1557" t="s">
        <v>4407</v>
      </c>
      <c r="E1557" s="2">
        <v>906</v>
      </c>
      <c r="F1557" t="s">
        <v>7917</v>
      </c>
      <c r="G1557">
        <v>2430450001</v>
      </c>
      <c r="H1557" t="s">
        <v>1690</v>
      </c>
      <c r="I1557" t="s">
        <v>4407</v>
      </c>
      <c r="J1557" s="2">
        <v>9.09</v>
      </c>
    </row>
    <row r="1558" spans="1:10">
      <c r="A1558">
        <v>2310030053</v>
      </c>
      <c r="B1558">
        <v>80</v>
      </c>
      <c r="C1558" t="s">
        <v>563</v>
      </c>
      <c r="D1558" t="s">
        <v>4407</v>
      </c>
      <c r="E1558" s="2">
        <v>906</v>
      </c>
      <c r="F1558" t="s">
        <v>7917</v>
      </c>
      <c r="G1558">
        <v>2430390013</v>
      </c>
      <c r="H1558" t="s">
        <v>1678</v>
      </c>
      <c r="I1558" t="s">
        <v>4407</v>
      </c>
      <c r="J1558" s="2">
        <v>3.8379999999999996</v>
      </c>
    </row>
    <row r="1559" spans="1:10">
      <c r="A1559">
        <v>2310030053</v>
      </c>
      <c r="B1559">
        <v>90</v>
      </c>
      <c r="C1559" t="s">
        <v>563</v>
      </c>
      <c r="D1559" t="s">
        <v>4407</v>
      </c>
      <c r="E1559" s="2">
        <v>906</v>
      </c>
      <c r="F1559" t="s">
        <v>7917</v>
      </c>
      <c r="G1559">
        <v>2310030273</v>
      </c>
      <c r="H1559" t="s">
        <v>349</v>
      </c>
      <c r="I1559" t="s">
        <v>4407</v>
      </c>
      <c r="J1559" s="2">
        <v>30.3</v>
      </c>
    </row>
    <row r="1560" spans="1:10">
      <c r="A1560">
        <v>2310030053</v>
      </c>
      <c r="B1560">
        <v>100</v>
      </c>
      <c r="C1560" t="s">
        <v>563</v>
      </c>
      <c r="D1560" t="s">
        <v>4407</v>
      </c>
      <c r="E1560" s="2">
        <v>906</v>
      </c>
      <c r="F1560" t="s">
        <v>7917</v>
      </c>
      <c r="G1560">
        <v>2410090106</v>
      </c>
      <c r="H1560" t="s">
        <v>1795</v>
      </c>
      <c r="I1560" t="s">
        <v>4407</v>
      </c>
      <c r="J1560" s="2">
        <v>49.49</v>
      </c>
    </row>
    <row r="1561" spans="1:10">
      <c r="A1561">
        <v>2310030053</v>
      </c>
      <c r="B1561">
        <v>110</v>
      </c>
      <c r="C1561" t="s">
        <v>563</v>
      </c>
      <c r="D1561" t="s">
        <v>4407</v>
      </c>
      <c r="E1561" s="2">
        <v>906</v>
      </c>
      <c r="F1561" t="s">
        <v>7917</v>
      </c>
      <c r="G1561">
        <v>2410210003</v>
      </c>
      <c r="H1561" t="s">
        <v>1677</v>
      </c>
      <c r="I1561" t="s">
        <v>4407</v>
      </c>
      <c r="J1561" s="2">
        <v>9.09</v>
      </c>
    </row>
    <row r="1562" spans="1:10">
      <c r="A1562">
        <v>2310030053</v>
      </c>
      <c r="B1562">
        <v>120</v>
      </c>
      <c r="C1562" t="s">
        <v>563</v>
      </c>
      <c r="D1562" t="s">
        <v>4407</v>
      </c>
      <c r="E1562" s="2">
        <v>906</v>
      </c>
      <c r="F1562" t="s">
        <v>7917</v>
      </c>
      <c r="G1562">
        <v>2430810004</v>
      </c>
      <c r="H1562" t="s">
        <v>1680</v>
      </c>
      <c r="I1562" t="s">
        <v>4407</v>
      </c>
      <c r="J1562" s="2">
        <v>2.1210000000000004</v>
      </c>
    </row>
    <row r="1563" spans="1:10">
      <c r="A1563">
        <v>2310030054</v>
      </c>
      <c r="B1563">
        <v>10</v>
      </c>
      <c r="C1563" t="s">
        <v>599</v>
      </c>
      <c r="D1563" t="s">
        <v>4407</v>
      </c>
      <c r="E1563" s="2">
        <v>906</v>
      </c>
      <c r="F1563" t="s">
        <v>7917</v>
      </c>
      <c r="G1563">
        <v>2430850012</v>
      </c>
      <c r="H1563" t="s">
        <v>1660</v>
      </c>
      <c r="I1563" t="s">
        <v>4407</v>
      </c>
      <c r="J1563" s="2">
        <v>0.94939841766930388</v>
      </c>
    </row>
    <row r="1564" spans="1:10">
      <c r="A1564">
        <v>2310030054</v>
      </c>
      <c r="B1564">
        <v>20</v>
      </c>
      <c r="C1564" t="s">
        <v>599</v>
      </c>
      <c r="D1564" t="s">
        <v>4407</v>
      </c>
      <c r="E1564" s="2">
        <v>906</v>
      </c>
      <c r="F1564" t="s">
        <v>7917</v>
      </c>
      <c r="G1564">
        <v>2430850013</v>
      </c>
      <c r="H1564" t="s">
        <v>1674</v>
      </c>
      <c r="I1564" t="s">
        <v>4407</v>
      </c>
      <c r="J1564" s="2">
        <v>4.1712930478449204</v>
      </c>
    </row>
    <row r="1565" spans="1:10">
      <c r="A1565">
        <v>2310030054</v>
      </c>
      <c r="B1565">
        <v>30</v>
      </c>
      <c r="C1565" t="s">
        <v>599</v>
      </c>
      <c r="D1565" t="s">
        <v>4407</v>
      </c>
      <c r="E1565" s="2">
        <v>906</v>
      </c>
      <c r="F1565" t="s">
        <v>7917</v>
      </c>
      <c r="G1565">
        <v>2410210019</v>
      </c>
      <c r="H1565" t="s">
        <v>1681</v>
      </c>
      <c r="I1565" t="s">
        <v>4407</v>
      </c>
      <c r="J1565" s="2">
        <v>15.907473487544188</v>
      </c>
    </row>
    <row r="1566" spans="1:10">
      <c r="A1566">
        <v>2310030054</v>
      </c>
      <c r="B1566">
        <v>40</v>
      </c>
      <c r="C1566" t="s">
        <v>599</v>
      </c>
      <c r="D1566" t="s">
        <v>4407</v>
      </c>
      <c r="E1566" s="2">
        <v>906</v>
      </c>
      <c r="F1566" t="s">
        <v>7917</v>
      </c>
      <c r="G1566">
        <v>2430880022</v>
      </c>
      <c r="H1566" t="s">
        <v>1664</v>
      </c>
      <c r="I1566" t="s">
        <v>4407</v>
      </c>
      <c r="J1566" s="2">
        <v>4.2197729670450546</v>
      </c>
    </row>
    <row r="1567" spans="1:10">
      <c r="A1567">
        <v>2310030054</v>
      </c>
      <c r="B1567">
        <v>50</v>
      </c>
      <c r="C1567" t="s">
        <v>599</v>
      </c>
      <c r="D1567" t="s">
        <v>4407</v>
      </c>
      <c r="E1567" s="2">
        <v>906</v>
      </c>
      <c r="F1567" t="s">
        <v>7917</v>
      </c>
      <c r="G1567">
        <v>2430530010</v>
      </c>
      <c r="H1567" t="s">
        <v>1675</v>
      </c>
      <c r="I1567" t="s">
        <v>4407</v>
      </c>
      <c r="J1567" s="2">
        <v>105.49937416770972</v>
      </c>
    </row>
    <row r="1568" spans="1:10">
      <c r="A1568">
        <v>2310030054</v>
      </c>
      <c r="B1568">
        <v>60</v>
      </c>
      <c r="C1568" t="s">
        <v>599</v>
      </c>
      <c r="D1568" t="s">
        <v>4407</v>
      </c>
      <c r="E1568" s="2">
        <v>906</v>
      </c>
      <c r="F1568" t="s">
        <v>7917</v>
      </c>
      <c r="G1568">
        <v>2430350001</v>
      </c>
      <c r="H1568" t="s">
        <v>7918</v>
      </c>
      <c r="I1568" t="s">
        <v>4407</v>
      </c>
      <c r="J1568" s="2">
        <v>3.1653347244421259</v>
      </c>
    </row>
    <row r="1569" spans="1:10">
      <c r="A1569">
        <v>2310030054</v>
      </c>
      <c r="B1569">
        <v>70</v>
      </c>
      <c r="C1569" t="s">
        <v>599</v>
      </c>
      <c r="D1569" t="s">
        <v>4407</v>
      </c>
      <c r="E1569" s="2">
        <v>906</v>
      </c>
      <c r="F1569" t="s">
        <v>7917</v>
      </c>
      <c r="G1569">
        <v>2430450001</v>
      </c>
      <c r="H1569" t="s">
        <v>1690</v>
      </c>
      <c r="I1569" t="s">
        <v>4407</v>
      </c>
      <c r="J1569" s="2">
        <v>9.49398417669304</v>
      </c>
    </row>
    <row r="1570" spans="1:10">
      <c r="A1570">
        <v>2310030054</v>
      </c>
      <c r="B1570">
        <v>80</v>
      </c>
      <c r="C1570" t="s">
        <v>599</v>
      </c>
      <c r="D1570" t="s">
        <v>4407</v>
      </c>
      <c r="E1570" s="2">
        <v>906</v>
      </c>
      <c r="F1570" t="s">
        <v>7917</v>
      </c>
      <c r="G1570">
        <v>2430390013</v>
      </c>
      <c r="H1570" t="s">
        <v>1678</v>
      </c>
      <c r="I1570" t="s">
        <v>4407</v>
      </c>
      <c r="J1570" s="2">
        <v>4.1409930983448362</v>
      </c>
    </row>
    <row r="1571" spans="1:10">
      <c r="A1571">
        <v>2310030054</v>
      </c>
      <c r="B1571">
        <v>90</v>
      </c>
      <c r="C1571" t="s">
        <v>599</v>
      </c>
      <c r="D1571" t="s">
        <v>4407</v>
      </c>
      <c r="E1571" s="2">
        <v>906</v>
      </c>
      <c r="F1571" t="s">
        <v>7917</v>
      </c>
      <c r="G1571">
        <v>2310030273</v>
      </c>
      <c r="H1571" t="s">
        <v>349</v>
      </c>
      <c r="I1571" t="s">
        <v>4407</v>
      </c>
      <c r="J1571" s="2">
        <v>31.649307251154578</v>
      </c>
    </row>
    <row r="1572" spans="1:10">
      <c r="A1572">
        <v>2310030054</v>
      </c>
      <c r="B1572">
        <v>100</v>
      </c>
      <c r="C1572" t="s">
        <v>599</v>
      </c>
      <c r="D1572" t="s">
        <v>4407</v>
      </c>
      <c r="E1572" s="2">
        <v>906</v>
      </c>
      <c r="F1572" t="s">
        <v>7917</v>
      </c>
      <c r="G1572">
        <v>2410090307</v>
      </c>
      <c r="H1572" t="s">
        <v>1832</v>
      </c>
      <c r="I1572" t="s">
        <v>4407</v>
      </c>
      <c r="J1572" s="2">
        <v>7.2588579019034976</v>
      </c>
    </row>
    <row r="1573" spans="1:10">
      <c r="A1573">
        <v>2310030054</v>
      </c>
      <c r="B1573">
        <v>110</v>
      </c>
      <c r="C1573" t="s">
        <v>599</v>
      </c>
      <c r="D1573" t="s">
        <v>4407</v>
      </c>
      <c r="E1573" s="2">
        <v>906</v>
      </c>
      <c r="F1573" t="s">
        <v>7917</v>
      </c>
      <c r="G1573">
        <v>2410090079</v>
      </c>
      <c r="H1573" t="s">
        <v>1814</v>
      </c>
      <c r="I1573" t="s">
        <v>4407</v>
      </c>
      <c r="J1573" s="2">
        <v>27.429534284109526</v>
      </c>
    </row>
    <row r="1574" spans="1:10">
      <c r="A1574">
        <v>2310030054</v>
      </c>
      <c r="B1574">
        <v>120</v>
      </c>
      <c r="C1574" t="s">
        <v>599</v>
      </c>
      <c r="D1574" t="s">
        <v>4407</v>
      </c>
      <c r="E1574" s="2">
        <v>906</v>
      </c>
      <c r="F1574" t="s">
        <v>7917</v>
      </c>
      <c r="G1574">
        <v>2410210003</v>
      </c>
      <c r="H1574" t="s">
        <v>1677</v>
      </c>
      <c r="I1574" t="s">
        <v>4407</v>
      </c>
      <c r="J1574" s="2">
        <v>9.49398417669304</v>
      </c>
    </row>
    <row r="1575" spans="1:10">
      <c r="A1575">
        <v>2310030054</v>
      </c>
      <c r="B1575">
        <v>130</v>
      </c>
      <c r="C1575" t="s">
        <v>599</v>
      </c>
      <c r="D1575" t="s">
        <v>4407</v>
      </c>
      <c r="E1575" s="2">
        <v>906</v>
      </c>
      <c r="F1575" t="s">
        <v>7917</v>
      </c>
      <c r="G1575">
        <v>2430810004</v>
      </c>
      <c r="H1575" t="s">
        <v>1680</v>
      </c>
      <c r="I1575" t="s">
        <v>4407</v>
      </c>
      <c r="J1575" s="2">
        <v>2.2149263084561528</v>
      </c>
    </row>
    <row r="1576" spans="1:10">
      <c r="A1576">
        <v>2310030055</v>
      </c>
      <c r="B1576">
        <v>10</v>
      </c>
      <c r="C1576" t="s">
        <v>600</v>
      </c>
      <c r="D1576" t="s">
        <v>4407</v>
      </c>
      <c r="E1576" s="2">
        <v>906</v>
      </c>
      <c r="F1576" t="s">
        <v>7917</v>
      </c>
      <c r="G1576">
        <v>2430850012</v>
      </c>
      <c r="H1576" t="s">
        <v>1660</v>
      </c>
      <c r="I1576" t="s">
        <v>4407</v>
      </c>
      <c r="J1576" s="2">
        <v>0.90899999999999992</v>
      </c>
    </row>
    <row r="1577" spans="1:10">
      <c r="A1577">
        <v>2310030055</v>
      </c>
      <c r="B1577">
        <v>20</v>
      </c>
      <c r="C1577" t="s">
        <v>600</v>
      </c>
      <c r="D1577" t="s">
        <v>4407</v>
      </c>
      <c r="E1577" s="2">
        <v>906</v>
      </c>
      <c r="F1577" t="s">
        <v>7917</v>
      </c>
      <c r="G1577">
        <v>2430850013</v>
      </c>
      <c r="H1577" t="s">
        <v>1674</v>
      </c>
      <c r="I1577" t="s">
        <v>4407</v>
      </c>
      <c r="J1577" s="2">
        <v>2.02</v>
      </c>
    </row>
    <row r="1578" spans="1:10">
      <c r="A1578">
        <v>2310030055</v>
      </c>
      <c r="B1578">
        <v>30</v>
      </c>
      <c r="C1578" t="s">
        <v>600</v>
      </c>
      <c r="D1578" t="s">
        <v>4407</v>
      </c>
      <c r="E1578" s="2">
        <v>906</v>
      </c>
      <c r="F1578" t="s">
        <v>7917</v>
      </c>
      <c r="G1578">
        <v>2410210019</v>
      </c>
      <c r="H1578" t="s">
        <v>1681</v>
      </c>
      <c r="I1578" t="s">
        <v>4407</v>
      </c>
      <c r="J1578" s="2">
        <v>9.09</v>
      </c>
    </row>
    <row r="1579" spans="1:10">
      <c r="A1579">
        <v>2310030055</v>
      </c>
      <c r="B1579">
        <v>40</v>
      </c>
      <c r="C1579" t="s">
        <v>600</v>
      </c>
      <c r="D1579" t="s">
        <v>4407</v>
      </c>
      <c r="E1579" s="2">
        <v>906</v>
      </c>
      <c r="F1579" t="s">
        <v>7917</v>
      </c>
      <c r="G1579">
        <v>2430880022</v>
      </c>
      <c r="H1579" t="s">
        <v>1664</v>
      </c>
      <c r="I1579" t="s">
        <v>4407</v>
      </c>
      <c r="J1579" s="2">
        <v>4.04</v>
      </c>
    </row>
    <row r="1580" spans="1:10">
      <c r="A1580">
        <v>2310030055</v>
      </c>
      <c r="B1580">
        <v>50</v>
      </c>
      <c r="C1580" t="s">
        <v>600</v>
      </c>
      <c r="D1580" t="s">
        <v>4407</v>
      </c>
      <c r="E1580" s="2">
        <v>906</v>
      </c>
      <c r="F1580" t="s">
        <v>7917</v>
      </c>
      <c r="G1580">
        <v>2430530010</v>
      </c>
      <c r="H1580" t="s">
        <v>1675</v>
      </c>
      <c r="I1580" t="s">
        <v>4407</v>
      </c>
      <c r="J1580" s="2">
        <v>101</v>
      </c>
    </row>
    <row r="1581" spans="1:10">
      <c r="A1581">
        <v>2310030055</v>
      </c>
      <c r="B1581">
        <v>60</v>
      </c>
      <c r="C1581" t="s">
        <v>600</v>
      </c>
      <c r="D1581" t="s">
        <v>4407</v>
      </c>
      <c r="E1581" s="2">
        <v>906</v>
      </c>
      <c r="F1581" t="s">
        <v>7917</v>
      </c>
      <c r="G1581">
        <v>2430350001</v>
      </c>
      <c r="H1581" t="s">
        <v>7918</v>
      </c>
      <c r="I1581" t="s">
        <v>4407</v>
      </c>
      <c r="J1581" s="2">
        <v>3.03</v>
      </c>
    </row>
    <row r="1582" spans="1:10">
      <c r="A1582">
        <v>2310030055</v>
      </c>
      <c r="B1582">
        <v>70</v>
      </c>
      <c r="C1582" t="s">
        <v>600</v>
      </c>
      <c r="D1582" t="s">
        <v>4407</v>
      </c>
      <c r="E1582" s="2">
        <v>906</v>
      </c>
      <c r="F1582" t="s">
        <v>7917</v>
      </c>
      <c r="G1582">
        <v>2430450001</v>
      </c>
      <c r="H1582" t="s">
        <v>1690</v>
      </c>
      <c r="I1582" t="s">
        <v>4407</v>
      </c>
      <c r="J1582" s="2">
        <v>9.09</v>
      </c>
    </row>
    <row r="1583" spans="1:10">
      <c r="A1583">
        <v>2310030055</v>
      </c>
      <c r="B1583">
        <v>80</v>
      </c>
      <c r="C1583" t="s">
        <v>600</v>
      </c>
      <c r="D1583" t="s">
        <v>4407</v>
      </c>
      <c r="E1583" s="2">
        <v>906</v>
      </c>
      <c r="F1583" t="s">
        <v>7917</v>
      </c>
      <c r="G1583">
        <v>2430390013</v>
      </c>
      <c r="H1583" t="s">
        <v>1678</v>
      </c>
      <c r="I1583" t="s">
        <v>4407</v>
      </c>
      <c r="J1583" s="2">
        <v>3.7370000000000005</v>
      </c>
    </row>
    <row r="1584" spans="1:10">
      <c r="A1584">
        <v>2310030055</v>
      </c>
      <c r="B1584">
        <v>90</v>
      </c>
      <c r="C1584" t="s">
        <v>600</v>
      </c>
      <c r="D1584" t="s">
        <v>4407</v>
      </c>
      <c r="E1584" s="2">
        <v>906</v>
      </c>
      <c r="F1584" t="s">
        <v>7917</v>
      </c>
      <c r="G1584">
        <v>2310030273</v>
      </c>
      <c r="H1584" t="s">
        <v>349</v>
      </c>
      <c r="I1584" t="s">
        <v>4407</v>
      </c>
      <c r="J1584" s="2">
        <v>30.3</v>
      </c>
    </row>
    <row r="1585" spans="1:10">
      <c r="A1585">
        <v>2310030055</v>
      </c>
      <c r="B1585">
        <v>100</v>
      </c>
      <c r="C1585" t="s">
        <v>600</v>
      </c>
      <c r="D1585" t="s">
        <v>4407</v>
      </c>
      <c r="E1585" s="2">
        <v>906</v>
      </c>
      <c r="F1585" t="s">
        <v>7917</v>
      </c>
      <c r="G1585">
        <v>2410090274</v>
      </c>
      <c r="H1585" t="s">
        <v>1828</v>
      </c>
      <c r="I1585" t="s">
        <v>4407</v>
      </c>
      <c r="J1585" s="2">
        <v>43.228000000000002</v>
      </c>
    </row>
    <row r="1586" spans="1:10">
      <c r="A1586">
        <v>2310030055</v>
      </c>
      <c r="B1586">
        <v>110</v>
      </c>
      <c r="C1586" t="s">
        <v>600</v>
      </c>
      <c r="D1586" t="s">
        <v>4407</v>
      </c>
      <c r="E1586" s="2">
        <v>906</v>
      </c>
      <c r="F1586" t="s">
        <v>7917</v>
      </c>
      <c r="G1586">
        <v>2410090317</v>
      </c>
      <c r="H1586" t="s">
        <v>1833</v>
      </c>
      <c r="I1586" t="s">
        <v>4407</v>
      </c>
      <c r="J1586" s="2">
        <v>6.6659999999999995</v>
      </c>
    </row>
    <row r="1587" spans="1:10">
      <c r="A1587">
        <v>2310030055</v>
      </c>
      <c r="B1587">
        <v>120</v>
      </c>
      <c r="C1587" t="s">
        <v>600</v>
      </c>
      <c r="D1587" t="s">
        <v>4407</v>
      </c>
      <c r="E1587" s="2">
        <v>906</v>
      </c>
      <c r="F1587" t="s">
        <v>7917</v>
      </c>
      <c r="G1587">
        <v>2410210003</v>
      </c>
      <c r="H1587" t="s">
        <v>1677</v>
      </c>
      <c r="I1587" t="s">
        <v>4407</v>
      </c>
      <c r="J1587" s="2">
        <v>9.09</v>
      </c>
    </row>
    <row r="1588" spans="1:10">
      <c r="A1588">
        <v>2310030055</v>
      </c>
      <c r="B1588">
        <v>130</v>
      </c>
      <c r="C1588" t="s">
        <v>600</v>
      </c>
      <c r="D1588" t="s">
        <v>4407</v>
      </c>
      <c r="E1588" s="2">
        <v>906</v>
      </c>
      <c r="F1588" t="s">
        <v>7917</v>
      </c>
      <c r="G1588">
        <v>2430810004</v>
      </c>
      <c r="H1588" t="s">
        <v>1680</v>
      </c>
      <c r="I1588" t="s">
        <v>4407</v>
      </c>
      <c r="J1588" s="2">
        <v>2.1210000000000004</v>
      </c>
    </row>
    <row r="1589" spans="1:10">
      <c r="A1589">
        <v>2310030072</v>
      </c>
      <c r="B1589">
        <v>10</v>
      </c>
      <c r="C1589" t="s">
        <v>487</v>
      </c>
      <c r="D1589" t="s">
        <v>4407</v>
      </c>
      <c r="E1589" s="2">
        <v>906</v>
      </c>
      <c r="F1589" t="s">
        <v>7917</v>
      </c>
      <c r="G1589">
        <v>2410220004</v>
      </c>
      <c r="H1589" t="s">
        <v>1672</v>
      </c>
      <c r="I1589" t="s">
        <v>4407</v>
      </c>
      <c r="J1589" s="2">
        <v>0.27876923076923077</v>
      </c>
    </row>
    <row r="1590" spans="1:10">
      <c r="A1590">
        <v>2310030072</v>
      </c>
      <c r="B1590">
        <v>20</v>
      </c>
      <c r="C1590" t="s">
        <v>487</v>
      </c>
      <c r="D1590" t="s">
        <v>4407</v>
      </c>
      <c r="E1590" s="2">
        <v>906</v>
      </c>
      <c r="F1590" t="s">
        <v>7917</v>
      </c>
      <c r="G1590">
        <v>2430850012</v>
      </c>
      <c r="H1590" t="s">
        <v>1660</v>
      </c>
      <c r="I1590" t="s">
        <v>4407</v>
      </c>
      <c r="J1590" s="2">
        <v>1.3938461538461537</v>
      </c>
    </row>
    <row r="1591" spans="1:10">
      <c r="A1591">
        <v>2310030072</v>
      </c>
      <c r="B1591">
        <v>30</v>
      </c>
      <c r="C1591" t="s">
        <v>487</v>
      </c>
      <c r="D1591" t="s">
        <v>4407</v>
      </c>
      <c r="E1591" s="2">
        <v>906</v>
      </c>
      <c r="F1591" t="s">
        <v>7917</v>
      </c>
      <c r="G1591">
        <v>2430850013</v>
      </c>
      <c r="H1591" t="s">
        <v>1674</v>
      </c>
      <c r="I1591" t="s">
        <v>4407</v>
      </c>
      <c r="J1591" s="2">
        <v>2.9270769230769229</v>
      </c>
    </row>
    <row r="1592" spans="1:10">
      <c r="A1592">
        <v>2310030072</v>
      </c>
      <c r="B1592">
        <v>40</v>
      </c>
      <c r="C1592" t="s">
        <v>487</v>
      </c>
      <c r="D1592" t="s">
        <v>4407</v>
      </c>
      <c r="E1592" s="2">
        <v>906</v>
      </c>
      <c r="F1592" t="s">
        <v>7917</v>
      </c>
      <c r="G1592">
        <v>2410210019</v>
      </c>
      <c r="H1592" t="s">
        <v>1681</v>
      </c>
      <c r="I1592" t="s">
        <v>4407</v>
      </c>
      <c r="J1592" s="2">
        <v>3.3452307692307688</v>
      </c>
    </row>
    <row r="1593" spans="1:10">
      <c r="A1593">
        <v>2310030072</v>
      </c>
      <c r="B1593">
        <v>50</v>
      </c>
      <c r="C1593" t="s">
        <v>487</v>
      </c>
      <c r="D1593" t="s">
        <v>4407</v>
      </c>
      <c r="E1593" s="2">
        <v>906</v>
      </c>
      <c r="F1593" t="s">
        <v>7917</v>
      </c>
      <c r="G1593">
        <v>2430880022</v>
      </c>
      <c r="H1593" t="s">
        <v>1664</v>
      </c>
      <c r="I1593" t="s">
        <v>4407</v>
      </c>
      <c r="J1593" s="2">
        <v>4.3209230769230764</v>
      </c>
    </row>
    <row r="1594" spans="1:10">
      <c r="A1594">
        <v>2310030072</v>
      </c>
      <c r="B1594">
        <v>60</v>
      </c>
      <c r="C1594" t="s">
        <v>487</v>
      </c>
      <c r="D1594" t="s">
        <v>4407</v>
      </c>
      <c r="E1594" s="2">
        <v>906</v>
      </c>
      <c r="F1594" t="s">
        <v>7917</v>
      </c>
      <c r="G1594">
        <v>2430530010</v>
      </c>
      <c r="H1594" t="s">
        <v>1675</v>
      </c>
      <c r="I1594" t="s">
        <v>4407</v>
      </c>
      <c r="J1594" s="2">
        <v>330.34153846153845</v>
      </c>
    </row>
    <row r="1595" spans="1:10">
      <c r="A1595">
        <v>2310030072</v>
      </c>
      <c r="B1595">
        <v>70</v>
      </c>
      <c r="C1595" t="s">
        <v>487</v>
      </c>
      <c r="D1595" t="s">
        <v>4407</v>
      </c>
      <c r="E1595" s="2">
        <v>906</v>
      </c>
      <c r="F1595" t="s">
        <v>7917</v>
      </c>
      <c r="G1595">
        <v>2430640003</v>
      </c>
      <c r="H1595" t="s">
        <v>1767</v>
      </c>
      <c r="I1595" t="s">
        <v>4407</v>
      </c>
      <c r="J1595" s="2">
        <v>10.871999999999998</v>
      </c>
    </row>
    <row r="1596" spans="1:10">
      <c r="A1596">
        <v>2310030072</v>
      </c>
      <c r="B1596">
        <v>80</v>
      </c>
      <c r="C1596" t="s">
        <v>487</v>
      </c>
      <c r="D1596" t="s">
        <v>4407</v>
      </c>
      <c r="E1596" s="2">
        <v>906</v>
      </c>
      <c r="F1596" t="s">
        <v>7917</v>
      </c>
      <c r="G1596">
        <v>2430350001</v>
      </c>
      <c r="H1596" t="s">
        <v>7918</v>
      </c>
      <c r="I1596" t="s">
        <v>4407</v>
      </c>
      <c r="J1596" s="2">
        <v>4.1815384615384614</v>
      </c>
    </row>
    <row r="1597" spans="1:10">
      <c r="A1597">
        <v>2310030072</v>
      </c>
      <c r="B1597">
        <v>90</v>
      </c>
      <c r="C1597" t="s">
        <v>487</v>
      </c>
      <c r="D1597" t="s">
        <v>4407</v>
      </c>
      <c r="E1597" s="2">
        <v>906</v>
      </c>
      <c r="F1597" t="s">
        <v>7917</v>
      </c>
      <c r="G1597">
        <v>2430450001</v>
      </c>
      <c r="H1597" t="s">
        <v>1690</v>
      </c>
      <c r="I1597" t="s">
        <v>4407</v>
      </c>
      <c r="J1597" s="2">
        <v>6.9692307692307685</v>
      </c>
    </row>
    <row r="1598" spans="1:10">
      <c r="A1598">
        <v>2310030072</v>
      </c>
      <c r="B1598">
        <v>100</v>
      </c>
      <c r="C1598" t="s">
        <v>487</v>
      </c>
      <c r="D1598" t="s">
        <v>4407</v>
      </c>
      <c r="E1598" s="2">
        <v>906</v>
      </c>
      <c r="F1598" t="s">
        <v>7917</v>
      </c>
      <c r="G1598">
        <v>2430390013</v>
      </c>
      <c r="H1598" t="s">
        <v>1678</v>
      </c>
      <c r="I1598" t="s">
        <v>4407</v>
      </c>
      <c r="J1598" s="2">
        <v>6.8298461538461535</v>
      </c>
    </row>
    <row r="1599" spans="1:10">
      <c r="A1599">
        <v>2310030072</v>
      </c>
      <c r="B1599">
        <v>110</v>
      </c>
      <c r="C1599" t="s">
        <v>487</v>
      </c>
      <c r="D1599" t="s">
        <v>4407</v>
      </c>
      <c r="E1599" s="2">
        <v>906</v>
      </c>
      <c r="F1599" t="s">
        <v>7917</v>
      </c>
      <c r="G1599">
        <v>2310030273</v>
      </c>
      <c r="H1599" t="s">
        <v>349</v>
      </c>
      <c r="I1599" t="s">
        <v>4407</v>
      </c>
      <c r="J1599" s="2">
        <v>27.876923076923074</v>
      </c>
    </row>
    <row r="1600" spans="1:10">
      <c r="A1600">
        <v>2310030072</v>
      </c>
      <c r="B1600">
        <v>120</v>
      </c>
      <c r="C1600" t="s">
        <v>487</v>
      </c>
      <c r="D1600" t="s">
        <v>4407</v>
      </c>
      <c r="E1600" s="2">
        <v>906</v>
      </c>
      <c r="F1600" t="s">
        <v>7917</v>
      </c>
      <c r="G1600">
        <v>2410210003</v>
      </c>
      <c r="H1600" t="s">
        <v>1677</v>
      </c>
      <c r="I1600" t="s">
        <v>4407</v>
      </c>
      <c r="J1600" s="2">
        <v>6.9692307692307685</v>
      </c>
    </row>
    <row r="1601" spans="1:10">
      <c r="A1601">
        <v>2310030072</v>
      </c>
      <c r="B1601">
        <v>130</v>
      </c>
      <c r="C1601" t="s">
        <v>487</v>
      </c>
      <c r="D1601" t="s">
        <v>4407</v>
      </c>
      <c r="E1601" s="2">
        <v>906</v>
      </c>
      <c r="F1601" t="s">
        <v>7917</v>
      </c>
      <c r="G1601">
        <v>2430540001</v>
      </c>
      <c r="H1601" t="s">
        <v>1768</v>
      </c>
      <c r="I1601" t="s">
        <v>4407</v>
      </c>
      <c r="J1601" s="2">
        <v>22.30153846153846</v>
      </c>
    </row>
    <row r="1602" spans="1:10">
      <c r="A1602">
        <v>2310030072</v>
      </c>
      <c r="B1602">
        <v>140</v>
      </c>
      <c r="C1602" t="s">
        <v>487</v>
      </c>
      <c r="D1602" t="s">
        <v>4407</v>
      </c>
      <c r="E1602" s="2">
        <v>906</v>
      </c>
      <c r="F1602" t="s">
        <v>7917</v>
      </c>
      <c r="G1602">
        <v>2430810004</v>
      </c>
      <c r="H1602" t="s">
        <v>1680</v>
      </c>
      <c r="I1602" t="s">
        <v>4407</v>
      </c>
      <c r="J1602" s="2">
        <v>1.6726153846153844</v>
      </c>
    </row>
    <row r="1603" spans="1:10">
      <c r="A1603">
        <v>2310030072</v>
      </c>
      <c r="B1603">
        <v>150</v>
      </c>
      <c r="C1603" t="s">
        <v>487</v>
      </c>
      <c r="D1603" t="s">
        <v>4407</v>
      </c>
      <c r="E1603" s="2">
        <v>906</v>
      </c>
      <c r="F1603" t="s">
        <v>7917</v>
      </c>
      <c r="G1603">
        <v>2430870004</v>
      </c>
      <c r="H1603" t="s">
        <v>1673</v>
      </c>
      <c r="I1603" t="s">
        <v>4407</v>
      </c>
      <c r="J1603" s="2">
        <v>0.27876923076923077</v>
      </c>
    </row>
    <row r="1604" spans="1:10">
      <c r="A1604">
        <v>2310030073</v>
      </c>
      <c r="B1604">
        <v>10</v>
      </c>
      <c r="C1604" t="s">
        <v>291</v>
      </c>
      <c r="D1604" t="s">
        <v>4407</v>
      </c>
      <c r="E1604" s="2">
        <v>906</v>
      </c>
      <c r="F1604" t="s">
        <v>7917</v>
      </c>
      <c r="G1604">
        <v>2410220004</v>
      </c>
      <c r="H1604" t="s">
        <v>1672</v>
      </c>
      <c r="I1604" t="s">
        <v>4407</v>
      </c>
      <c r="J1604" s="2">
        <v>0.27877031953087938</v>
      </c>
    </row>
    <row r="1605" spans="1:10">
      <c r="A1605">
        <v>2310030073</v>
      </c>
      <c r="B1605">
        <v>20</v>
      </c>
      <c r="C1605" t="s">
        <v>291</v>
      </c>
      <c r="D1605" t="s">
        <v>4407</v>
      </c>
      <c r="E1605" s="2">
        <v>906</v>
      </c>
      <c r="F1605" t="s">
        <v>7917</v>
      </c>
      <c r="G1605">
        <v>2430850012</v>
      </c>
      <c r="H1605" t="s">
        <v>1660</v>
      </c>
      <c r="I1605" t="s">
        <v>4407</v>
      </c>
      <c r="J1605" s="2">
        <v>0.69692579882719841</v>
      </c>
    </row>
    <row r="1606" spans="1:10">
      <c r="A1606">
        <v>2310030073</v>
      </c>
      <c r="B1606">
        <v>30</v>
      </c>
      <c r="C1606" t="s">
        <v>291</v>
      </c>
      <c r="D1606" t="s">
        <v>4407</v>
      </c>
      <c r="E1606" s="2">
        <v>906</v>
      </c>
      <c r="F1606" t="s">
        <v>7917</v>
      </c>
      <c r="G1606">
        <v>2430850013</v>
      </c>
      <c r="H1606" t="s">
        <v>1674</v>
      </c>
      <c r="I1606" t="s">
        <v>4407</v>
      </c>
      <c r="J1606" s="2">
        <v>3.3452438343705522</v>
      </c>
    </row>
    <row r="1607" spans="1:10">
      <c r="A1607">
        <v>2310030073</v>
      </c>
      <c r="B1607">
        <v>40</v>
      </c>
      <c r="C1607" t="s">
        <v>291</v>
      </c>
      <c r="D1607" t="s">
        <v>4407</v>
      </c>
      <c r="E1607" s="2">
        <v>906</v>
      </c>
      <c r="F1607" t="s">
        <v>7917</v>
      </c>
      <c r="G1607">
        <v>2410210019</v>
      </c>
      <c r="H1607" t="s">
        <v>1681</v>
      </c>
      <c r="I1607" t="s">
        <v>4407</v>
      </c>
      <c r="J1607" s="2">
        <v>3.3452438343705522</v>
      </c>
    </row>
    <row r="1608" spans="1:10">
      <c r="A1608">
        <v>2310030073</v>
      </c>
      <c r="B1608">
        <v>50</v>
      </c>
      <c r="C1608" t="s">
        <v>291</v>
      </c>
      <c r="D1608" t="s">
        <v>4407</v>
      </c>
      <c r="E1608" s="2">
        <v>906</v>
      </c>
      <c r="F1608" t="s">
        <v>7917</v>
      </c>
      <c r="G1608">
        <v>2430880022</v>
      </c>
      <c r="H1608" t="s">
        <v>1664</v>
      </c>
      <c r="I1608" t="s">
        <v>4407</v>
      </c>
      <c r="J1608" s="2">
        <v>4.3210168761059835</v>
      </c>
    </row>
    <row r="1609" spans="1:10">
      <c r="A1609">
        <v>2310030073</v>
      </c>
      <c r="B1609">
        <v>60</v>
      </c>
      <c r="C1609" t="s">
        <v>291</v>
      </c>
      <c r="D1609" t="s">
        <v>4407</v>
      </c>
      <c r="E1609" s="2">
        <v>906</v>
      </c>
      <c r="F1609" t="s">
        <v>7917</v>
      </c>
      <c r="G1609">
        <v>2430530010</v>
      </c>
      <c r="H1609" t="s">
        <v>1675</v>
      </c>
      <c r="I1609" t="s">
        <v>4407</v>
      </c>
      <c r="J1609" s="2">
        <v>246.71196355496028</v>
      </c>
    </row>
    <row r="1610" spans="1:10">
      <c r="A1610">
        <v>2310030073</v>
      </c>
      <c r="B1610">
        <v>70</v>
      </c>
      <c r="C1610" t="s">
        <v>291</v>
      </c>
      <c r="D1610" t="s">
        <v>4407</v>
      </c>
      <c r="E1610" s="2">
        <v>906</v>
      </c>
      <c r="F1610" t="s">
        <v>7917</v>
      </c>
      <c r="G1610">
        <v>2430520005</v>
      </c>
      <c r="H1610" t="s">
        <v>1786</v>
      </c>
      <c r="I1610" t="s">
        <v>4407</v>
      </c>
      <c r="J1610" s="2">
        <v>8.3630326625490259</v>
      </c>
    </row>
    <row r="1611" spans="1:10">
      <c r="A1611">
        <v>2310030073</v>
      </c>
      <c r="B1611">
        <v>80</v>
      </c>
      <c r="C1611" t="s">
        <v>291</v>
      </c>
      <c r="D1611" t="s">
        <v>4407</v>
      </c>
      <c r="E1611" s="2">
        <v>906</v>
      </c>
      <c r="F1611" t="s">
        <v>7917</v>
      </c>
      <c r="G1611">
        <v>2430710006</v>
      </c>
      <c r="H1611" t="s">
        <v>2193</v>
      </c>
      <c r="I1611" t="s">
        <v>4407</v>
      </c>
      <c r="J1611" s="2">
        <v>0.41815547929631902</v>
      </c>
    </row>
    <row r="1612" spans="1:10">
      <c r="A1612">
        <v>2310030073</v>
      </c>
      <c r="B1612">
        <v>90</v>
      </c>
      <c r="C1612" t="s">
        <v>291</v>
      </c>
      <c r="D1612" t="s">
        <v>4407</v>
      </c>
      <c r="E1612" s="2">
        <v>906</v>
      </c>
      <c r="F1612" t="s">
        <v>7917</v>
      </c>
      <c r="G1612">
        <v>2430350001</v>
      </c>
      <c r="H1612" t="s">
        <v>7918</v>
      </c>
      <c r="I1612" t="s">
        <v>4407</v>
      </c>
      <c r="J1612" s="2">
        <v>4.1815547929631904</v>
      </c>
    </row>
    <row r="1613" spans="1:10">
      <c r="A1613">
        <v>2310030073</v>
      </c>
      <c r="B1613">
        <v>100</v>
      </c>
      <c r="C1613" t="s">
        <v>291</v>
      </c>
      <c r="D1613" t="s">
        <v>4407</v>
      </c>
      <c r="E1613" s="2">
        <v>906</v>
      </c>
      <c r="F1613" t="s">
        <v>7917</v>
      </c>
      <c r="G1613">
        <v>2430450001</v>
      </c>
      <c r="H1613" t="s">
        <v>1690</v>
      </c>
      <c r="I1613" t="s">
        <v>4407</v>
      </c>
      <c r="J1613" s="2">
        <v>4.1815547929631904</v>
      </c>
    </row>
    <row r="1614" spans="1:10">
      <c r="A1614">
        <v>2310030073</v>
      </c>
      <c r="B1614">
        <v>110</v>
      </c>
      <c r="C1614" t="s">
        <v>291</v>
      </c>
      <c r="D1614" t="s">
        <v>4407</v>
      </c>
      <c r="E1614" s="2">
        <v>906</v>
      </c>
      <c r="F1614" t="s">
        <v>7917</v>
      </c>
      <c r="G1614">
        <v>2430390013</v>
      </c>
      <c r="H1614" t="s">
        <v>1678</v>
      </c>
      <c r="I1614" t="s">
        <v>4407</v>
      </c>
      <c r="J1614" s="2">
        <v>6.4000249958524185</v>
      </c>
    </row>
    <row r="1615" spans="1:10">
      <c r="A1615">
        <v>2310030073</v>
      </c>
      <c r="B1615">
        <v>120</v>
      </c>
      <c r="C1615" t="s">
        <v>291</v>
      </c>
      <c r="D1615" t="s">
        <v>4407</v>
      </c>
      <c r="E1615" s="2">
        <v>906</v>
      </c>
      <c r="F1615" t="s">
        <v>7917</v>
      </c>
      <c r="G1615">
        <v>2310030273</v>
      </c>
      <c r="H1615" t="s">
        <v>349</v>
      </c>
      <c r="I1615" t="s">
        <v>4407</v>
      </c>
      <c r="J1615" s="2">
        <v>20.907773964815952</v>
      </c>
    </row>
    <row r="1616" spans="1:10">
      <c r="A1616">
        <v>2310030073</v>
      </c>
      <c r="B1616">
        <v>130</v>
      </c>
      <c r="C1616" t="s">
        <v>291</v>
      </c>
      <c r="D1616" t="s">
        <v>4407</v>
      </c>
      <c r="E1616" s="2">
        <v>906</v>
      </c>
      <c r="F1616" t="s">
        <v>7917</v>
      </c>
      <c r="G1616">
        <v>2410210003</v>
      </c>
      <c r="H1616" t="s">
        <v>1677</v>
      </c>
      <c r="I1616" t="s">
        <v>4407</v>
      </c>
      <c r="J1616" s="2">
        <v>4.1815547929631904</v>
      </c>
    </row>
    <row r="1617" spans="1:10">
      <c r="A1617">
        <v>2310030073</v>
      </c>
      <c r="B1617">
        <v>140</v>
      </c>
      <c r="C1617" t="s">
        <v>291</v>
      </c>
      <c r="D1617" t="s">
        <v>4407</v>
      </c>
      <c r="E1617" s="2">
        <v>906</v>
      </c>
      <c r="F1617" t="s">
        <v>7917</v>
      </c>
      <c r="G1617">
        <v>2430540001</v>
      </c>
      <c r="H1617" t="s">
        <v>1768</v>
      </c>
      <c r="I1617" t="s">
        <v>4407</v>
      </c>
      <c r="J1617" s="2">
        <v>111.50812781235173</v>
      </c>
    </row>
    <row r="1618" spans="1:10">
      <c r="A1618">
        <v>2310030073</v>
      </c>
      <c r="B1618">
        <v>150</v>
      </c>
      <c r="C1618" t="s">
        <v>291</v>
      </c>
      <c r="D1618" t="s">
        <v>4407</v>
      </c>
      <c r="E1618" s="2">
        <v>906</v>
      </c>
      <c r="F1618" t="s">
        <v>7917</v>
      </c>
      <c r="G1618">
        <v>2430810004</v>
      </c>
      <c r="H1618" t="s">
        <v>1680</v>
      </c>
      <c r="I1618" t="s">
        <v>4407</v>
      </c>
      <c r="J1618" s="2">
        <v>1.9513922367161554</v>
      </c>
    </row>
    <row r="1619" spans="1:10">
      <c r="A1619">
        <v>2310030073</v>
      </c>
      <c r="B1619">
        <v>160</v>
      </c>
      <c r="C1619" t="s">
        <v>291</v>
      </c>
      <c r="D1619" t="s">
        <v>4407</v>
      </c>
      <c r="E1619" s="2">
        <v>906</v>
      </c>
      <c r="F1619" t="s">
        <v>7917</v>
      </c>
      <c r="G1619">
        <v>2430870004</v>
      </c>
      <c r="H1619" t="s">
        <v>1673</v>
      </c>
      <c r="I1619" t="s">
        <v>4407</v>
      </c>
      <c r="J1619" s="2">
        <v>0.27877031953087938</v>
      </c>
    </row>
    <row r="1620" spans="1:10">
      <c r="A1620">
        <v>2310030077</v>
      </c>
      <c r="B1620">
        <v>10</v>
      </c>
      <c r="C1620" t="s">
        <v>95</v>
      </c>
      <c r="D1620" t="s">
        <v>4407</v>
      </c>
      <c r="E1620" s="2">
        <v>906</v>
      </c>
      <c r="F1620" t="s">
        <v>7917</v>
      </c>
      <c r="G1620">
        <v>2410220004</v>
      </c>
      <c r="H1620" t="s">
        <v>1672</v>
      </c>
      <c r="I1620" t="s">
        <v>4407</v>
      </c>
      <c r="J1620" s="2">
        <v>0.27876919763314001</v>
      </c>
    </row>
    <row r="1621" spans="1:10">
      <c r="A1621">
        <v>2310030077</v>
      </c>
      <c r="B1621">
        <v>20</v>
      </c>
      <c r="C1621" t="s">
        <v>95</v>
      </c>
      <c r="D1621" t="s">
        <v>4407</v>
      </c>
      <c r="E1621" s="2">
        <v>906</v>
      </c>
      <c r="F1621" t="s">
        <v>7917</v>
      </c>
      <c r="G1621">
        <v>2430850012</v>
      </c>
      <c r="H1621" t="s">
        <v>1660</v>
      </c>
      <c r="I1621" t="s">
        <v>4407</v>
      </c>
      <c r="J1621" s="2">
        <v>1.3938459881656999</v>
      </c>
    </row>
    <row r="1622" spans="1:10">
      <c r="A1622">
        <v>2310030077</v>
      </c>
      <c r="B1622">
        <v>30</v>
      </c>
      <c r="C1622" t="s">
        <v>95</v>
      </c>
      <c r="D1622" t="s">
        <v>4407</v>
      </c>
      <c r="E1622" s="2">
        <v>906</v>
      </c>
      <c r="F1622" t="s">
        <v>7917</v>
      </c>
      <c r="G1622">
        <v>2430850013</v>
      </c>
      <c r="H1622" t="s">
        <v>1674</v>
      </c>
      <c r="I1622" t="s">
        <v>4407</v>
      </c>
      <c r="J1622" s="2">
        <v>2.9270765751479701</v>
      </c>
    </row>
    <row r="1623" spans="1:10">
      <c r="A1623">
        <v>2310030077</v>
      </c>
      <c r="B1623">
        <v>40</v>
      </c>
      <c r="C1623" t="s">
        <v>95</v>
      </c>
      <c r="D1623" t="s">
        <v>4407</v>
      </c>
      <c r="E1623" s="2">
        <v>906</v>
      </c>
      <c r="F1623" t="s">
        <v>7917</v>
      </c>
      <c r="G1623">
        <v>2410210019</v>
      </c>
      <c r="H1623" t="s">
        <v>1681</v>
      </c>
      <c r="I1623" t="s">
        <v>4407</v>
      </c>
      <c r="J1623" s="2">
        <v>3.2058457727811098</v>
      </c>
    </row>
    <row r="1624" spans="1:10">
      <c r="A1624">
        <v>2310030077</v>
      </c>
      <c r="B1624">
        <v>50</v>
      </c>
      <c r="C1624" t="s">
        <v>95</v>
      </c>
      <c r="D1624" t="s">
        <v>4407</v>
      </c>
      <c r="E1624" s="2">
        <v>906</v>
      </c>
      <c r="F1624" t="s">
        <v>7917</v>
      </c>
      <c r="G1624">
        <v>2430880022</v>
      </c>
      <c r="H1624" t="s">
        <v>1664</v>
      </c>
      <c r="I1624" t="s">
        <v>4407</v>
      </c>
      <c r="J1624" s="2">
        <v>4.320922563313669</v>
      </c>
    </row>
    <row r="1625" spans="1:10">
      <c r="A1625">
        <v>2310030077</v>
      </c>
      <c r="B1625">
        <v>60</v>
      </c>
      <c r="C1625" t="s">
        <v>95</v>
      </c>
      <c r="D1625" t="s">
        <v>4407</v>
      </c>
      <c r="E1625" s="2">
        <v>906</v>
      </c>
      <c r="F1625" t="s">
        <v>7917</v>
      </c>
      <c r="G1625">
        <v>2430530010</v>
      </c>
      <c r="H1625" t="s">
        <v>1675</v>
      </c>
      <c r="I1625" t="s">
        <v>4407</v>
      </c>
      <c r="J1625" s="2">
        <v>355.43395775110025</v>
      </c>
    </row>
    <row r="1626" spans="1:10">
      <c r="A1626">
        <v>2310030077</v>
      </c>
      <c r="B1626">
        <v>70</v>
      </c>
      <c r="C1626" t="s">
        <v>95</v>
      </c>
      <c r="D1626" t="s">
        <v>4407</v>
      </c>
      <c r="E1626" s="2">
        <v>906</v>
      </c>
      <c r="F1626" t="s">
        <v>7917</v>
      </c>
      <c r="G1626">
        <v>2430520005</v>
      </c>
      <c r="H1626" t="s">
        <v>1786</v>
      </c>
      <c r="I1626" t="s">
        <v>4407</v>
      </c>
      <c r="J1626" s="2">
        <v>9.3389988899135279</v>
      </c>
    </row>
    <row r="1627" spans="1:10">
      <c r="A1627">
        <v>2310030077</v>
      </c>
      <c r="B1627">
        <v>80</v>
      </c>
      <c r="C1627" t="s">
        <v>95</v>
      </c>
      <c r="D1627" t="s">
        <v>4407</v>
      </c>
      <c r="E1627" s="2">
        <v>906</v>
      </c>
      <c r="F1627" t="s">
        <v>7917</v>
      </c>
      <c r="G1627">
        <v>2430680003</v>
      </c>
      <c r="H1627" t="s">
        <v>1691</v>
      </c>
      <c r="I1627" t="s">
        <v>4407</v>
      </c>
      <c r="J1627" s="2">
        <v>6.2723069467456496E-2</v>
      </c>
    </row>
    <row r="1628" spans="1:10">
      <c r="A1628">
        <v>2310030077</v>
      </c>
      <c r="B1628">
        <v>90</v>
      </c>
      <c r="C1628" t="s">
        <v>95</v>
      </c>
      <c r="D1628" t="s">
        <v>4407</v>
      </c>
      <c r="E1628" s="2">
        <v>906</v>
      </c>
      <c r="F1628" t="s">
        <v>7917</v>
      </c>
      <c r="G1628">
        <v>2430350001</v>
      </c>
      <c r="H1628" t="s">
        <v>7918</v>
      </c>
      <c r="I1628" t="s">
        <v>4407</v>
      </c>
      <c r="J1628" s="2">
        <v>4.1815379644971005</v>
      </c>
    </row>
    <row r="1629" spans="1:10">
      <c r="A1629">
        <v>2310030077</v>
      </c>
      <c r="B1629">
        <v>100</v>
      </c>
      <c r="C1629" t="s">
        <v>95</v>
      </c>
      <c r="D1629" t="s">
        <v>4407</v>
      </c>
      <c r="E1629" s="2">
        <v>906</v>
      </c>
      <c r="F1629" t="s">
        <v>7917</v>
      </c>
      <c r="G1629">
        <v>2430450001</v>
      </c>
      <c r="H1629" t="s">
        <v>1690</v>
      </c>
      <c r="I1629" t="s">
        <v>4407</v>
      </c>
      <c r="J1629" s="2">
        <v>4.1815379644971005</v>
      </c>
    </row>
    <row r="1630" spans="1:10">
      <c r="A1630">
        <v>2310030077</v>
      </c>
      <c r="B1630">
        <v>110</v>
      </c>
      <c r="C1630" t="s">
        <v>95</v>
      </c>
      <c r="D1630" t="s">
        <v>4407</v>
      </c>
      <c r="E1630" s="2">
        <v>906</v>
      </c>
      <c r="F1630" t="s">
        <v>7917</v>
      </c>
      <c r="G1630">
        <v>2430390013</v>
      </c>
      <c r="H1630" t="s">
        <v>1678</v>
      </c>
      <c r="I1630" t="s">
        <v>4407</v>
      </c>
      <c r="J1630" s="2">
        <v>6.0489992809815751</v>
      </c>
    </row>
    <row r="1631" spans="1:10">
      <c r="A1631">
        <v>2310030077</v>
      </c>
      <c r="B1631">
        <v>120</v>
      </c>
      <c r="C1631" t="s">
        <v>95</v>
      </c>
      <c r="D1631" t="s">
        <v>4407</v>
      </c>
      <c r="E1631" s="2">
        <v>906</v>
      </c>
      <c r="F1631" t="s">
        <v>7917</v>
      </c>
      <c r="G1631">
        <v>2310030273</v>
      </c>
      <c r="H1631" t="s">
        <v>349</v>
      </c>
      <c r="I1631" t="s">
        <v>4407</v>
      </c>
      <c r="J1631" s="2">
        <v>20.907689822485501</v>
      </c>
    </row>
    <row r="1632" spans="1:10">
      <c r="A1632">
        <v>2310030077</v>
      </c>
      <c r="B1632">
        <v>130</v>
      </c>
      <c r="C1632" t="s">
        <v>95</v>
      </c>
      <c r="D1632" t="s">
        <v>4407</v>
      </c>
      <c r="E1632" s="2">
        <v>906</v>
      </c>
      <c r="F1632" t="s">
        <v>7917</v>
      </c>
      <c r="G1632">
        <v>2410090273</v>
      </c>
      <c r="H1632" t="s">
        <v>1827</v>
      </c>
      <c r="I1632" t="s">
        <v>4407</v>
      </c>
      <c r="J1632" s="2">
        <v>1.3938459881656999</v>
      </c>
    </row>
    <row r="1633" spans="1:10">
      <c r="A1633">
        <v>2310030077</v>
      </c>
      <c r="B1633">
        <v>140</v>
      </c>
      <c r="C1633" t="s">
        <v>95</v>
      </c>
      <c r="D1633" t="s">
        <v>4407</v>
      </c>
      <c r="E1633" s="2">
        <v>906</v>
      </c>
      <c r="F1633" t="s">
        <v>7917</v>
      </c>
      <c r="G1633">
        <v>2410210003</v>
      </c>
      <c r="H1633" t="s">
        <v>1677</v>
      </c>
      <c r="I1633" t="s">
        <v>4407</v>
      </c>
      <c r="J1633" s="2">
        <v>4.1815379644971005</v>
      </c>
    </row>
    <row r="1634" spans="1:10">
      <c r="A1634">
        <v>2310030077</v>
      </c>
      <c r="B1634">
        <v>150</v>
      </c>
      <c r="C1634" t="s">
        <v>95</v>
      </c>
      <c r="D1634" t="s">
        <v>4407</v>
      </c>
      <c r="E1634" s="2">
        <v>906</v>
      </c>
      <c r="F1634" t="s">
        <v>7917</v>
      </c>
      <c r="G1634">
        <v>2430810004</v>
      </c>
      <c r="H1634" t="s">
        <v>1680</v>
      </c>
      <c r="I1634" t="s">
        <v>4407</v>
      </c>
      <c r="J1634" s="2">
        <v>1.950999768093082</v>
      </c>
    </row>
    <row r="1635" spans="1:10">
      <c r="A1635">
        <v>2310030077</v>
      </c>
      <c r="B1635">
        <v>160</v>
      </c>
      <c r="C1635" t="s">
        <v>95</v>
      </c>
      <c r="D1635" t="s">
        <v>4407</v>
      </c>
      <c r="E1635" s="2">
        <v>906</v>
      </c>
      <c r="F1635" t="s">
        <v>7917</v>
      </c>
      <c r="G1635">
        <v>2430870004</v>
      </c>
      <c r="H1635" t="s">
        <v>1673</v>
      </c>
      <c r="I1635" t="s">
        <v>4407</v>
      </c>
      <c r="J1635" s="2">
        <v>0.27876919763314001</v>
      </c>
    </row>
    <row r="1636" spans="1:10">
      <c r="A1636">
        <v>2310030078</v>
      </c>
      <c r="B1636">
        <v>10</v>
      </c>
      <c r="C1636" t="s">
        <v>488</v>
      </c>
      <c r="D1636" t="s">
        <v>4407</v>
      </c>
      <c r="E1636" s="2">
        <v>906</v>
      </c>
      <c r="F1636" t="s">
        <v>7917</v>
      </c>
      <c r="G1636">
        <v>2410220004</v>
      </c>
      <c r="H1636" t="s">
        <v>1672</v>
      </c>
      <c r="I1636" t="s">
        <v>4407</v>
      </c>
      <c r="J1636" s="2">
        <v>0.27876920710059377</v>
      </c>
    </row>
    <row r="1637" spans="1:10">
      <c r="A1637">
        <v>2310030078</v>
      </c>
      <c r="B1637">
        <v>20</v>
      </c>
      <c r="C1637" t="s">
        <v>488</v>
      </c>
      <c r="D1637" t="s">
        <v>4407</v>
      </c>
      <c r="E1637" s="2">
        <v>906</v>
      </c>
      <c r="F1637" t="s">
        <v>7917</v>
      </c>
      <c r="G1637">
        <v>2430850012</v>
      </c>
      <c r="H1637" t="s">
        <v>1660</v>
      </c>
      <c r="I1637" t="s">
        <v>4407</v>
      </c>
      <c r="J1637" s="2">
        <v>1.3938460355029689</v>
      </c>
    </row>
    <row r="1638" spans="1:10">
      <c r="A1638">
        <v>2310030078</v>
      </c>
      <c r="B1638">
        <v>30</v>
      </c>
      <c r="C1638" t="s">
        <v>488</v>
      </c>
      <c r="D1638" t="s">
        <v>4407</v>
      </c>
      <c r="E1638" s="2">
        <v>906</v>
      </c>
      <c r="F1638" t="s">
        <v>7917</v>
      </c>
      <c r="G1638">
        <v>2430850013</v>
      </c>
      <c r="H1638" t="s">
        <v>1674</v>
      </c>
      <c r="I1638" t="s">
        <v>4407</v>
      </c>
      <c r="J1638" s="2">
        <v>2.7876920710059379</v>
      </c>
    </row>
    <row r="1639" spans="1:10">
      <c r="A1639">
        <v>2310030078</v>
      </c>
      <c r="B1639">
        <v>40</v>
      </c>
      <c r="C1639" t="s">
        <v>488</v>
      </c>
      <c r="D1639" t="s">
        <v>4407</v>
      </c>
      <c r="E1639" s="2">
        <v>906</v>
      </c>
      <c r="F1639" t="s">
        <v>7917</v>
      </c>
      <c r="G1639">
        <v>2410210019</v>
      </c>
      <c r="H1639" t="s">
        <v>1681</v>
      </c>
      <c r="I1639" t="s">
        <v>4407</v>
      </c>
      <c r="J1639" s="2">
        <v>3.3452304852071255</v>
      </c>
    </row>
    <row r="1640" spans="1:10">
      <c r="A1640">
        <v>2310030078</v>
      </c>
      <c r="B1640">
        <v>50</v>
      </c>
      <c r="C1640" t="s">
        <v>488</v>
      </c>
      <c r="D1640" t="s">
        <v>4407</v>
      </c>
      <c r="E1640" s="2">
        <v>906</v>
      </c>
      <c r="F1640" t="s">
        <v>7917</v>
      </c>
      <c r="G1640">
        <v>2430880022</v>
      </c>
      <c r="H1640" t="s">
        <v>1664</v>
      </c>
      <c r="I1640" t="s">
        <v>4407</v>
      </c>
      <c r="J1640" s="2">
        <v>4.3209996331295937</v>
      </c>
    </row>
    <row r="1641" spans="1:10">
      <c r="A1641">
        <v>2310030078</v>
      </c>
      <c r="B1641">
        <v>60</v>
      </c>
      <c r="C1641" t="s">
        <v>488</v>
      </c>
      <c r="D1641" t="s">
        <v>4407</v>
      </c>
      <c r="E1641" s="2">
        <v>906</v>
      </c>
      <c r="F1641" t="s">
        <v>7917</v>
      </c>
      <c r="G1641">
        <v>2430530010</v>
      </c>
      <c r="H1641" t="s">
        <v>1675</v>
      </c>
      <c r="I1641" t="s">
        <v>4407</v>
      </c>
      <c r="J1641" s="2">
        <v>308.0399738461561</v>
      </c>
    </row>
    <row r="1642" spans="1:10">
      <c r="A1642">
        <v>2310030078</v>
      </c>
      <c r="B1642">
        <v>70</v>
      </c>
      <c r="C1642" t="s">
        <v>488</v>
      </c>
      <c r="D1642" t="s">
        <v>4407</v>
      </c>
      <c r="E1642" s="2">
        <v>906</v>
      </c>
      <c r="F1642" t="s">
        <v>7917</v>
      </c>
      <c r="G1642">
        <v>2430620001</v>
      </c>
      <c r="H1642" t="s">
        <v>1688</v>
      </c>
      <c r="I1642" t="s">
        <v>4407</v>
      </c>
      <c r="J1642" s="2">
        <v>10.453845266272264</v>
      </c>
    </row>
    <row r="1643" spans="1:10">
      <c r="A1643">
        <v>2310030078</v>
      </c>
      <c r="B1643">
        <v>80</v>
      </c>
      <c r="C1643" t="s">
        <v>488</v>
      </c>
      <c r="D1643" t="s">
        <v>4407</v>
      </c>
      <c r="E1643" s="2">
        <v>906</v>
      </c>
      <c r="F1643" t="s">
        <v>7917</v>
      </c>
      <c r="G1643">
        <v>2310030240</v>
      </c>
      <c r="H1643" t="s">
        <v>577</v>
      </c>
      <c r="I1643" t="s">
        <v>4407</v>
      </c>
      <c r="J1643" s="2">
        <v>1.3938460355029689</v>
      </c>
    </row>
    <row r="1644" spans="1:10">
      <c r="A1644">
        <v>2310030078</v>
      </c>
      <c r="B1644">
        <v>90</v>
      </c>
      <c r="C1644" t="s">
        <v>488</v>
      </c>
      <c r="D1644" t="s">
        <v>4407</v>
      </c>
      <c r="E1644" s="2">
        <v>906</v>
      </c>
      <c r="F1644" t="s">
        <v>7917</v>
      </c>
      <c r="G1644">
        <v>2430350001</v>
      </c>
      <c r="H1644" t="s">
        <v>7918</v>
      </c>
      <c r="I1644" t="s">
        <v>4407</v>
      </c>
      <c r="J1644" s="2">
        <v>4.5996919171597961</v>
      </c>
    </row>
    <row r="1645" spans="1:10">
      <c r="A1645">
        <v>2310030078</v>
      </c>
      <c r="B1645">
        <v>100</v>
      </c>
      <c r="C1645" t="s">
        <v>488</v>
      </c>
      <c r="D1645" t="s">
        <v>4407</v>
      </c>
      <c r="E1645" s="2">
        <v>906</v>
      </c>
      <c r="F1645" t="s">
        <v>7917</v>
      </c>
      <c r="G1645">
        <v>2430450001</v>
      </c>
      <c r="H1645" t="s">
        <v>1690</v>
      </c>
      <c r="I1645" t="s">
        <v>4407</v>
      </c>
      <c r="J1645" s="2">
        <v>11.429537491124343</v>
      </c>
    </row>
    <row r="1646" spans="1:10">
      <c r="A1646">
        <v>2310030078</v>
      </c>
      <c r="B1646">
        <v>110</v>
      </c>
      <c r="C1646" t="s">
        <v>488</v>
      </c>
      <c r="D1646" t="s">
        <v>4407</v>
      </c>
      <c r="E1646" s="2">
        <v>906</v>
      </c>
      <c r="F1646" t="s">
        <v>7917</v>
      </c>
      <c r="G1646">
        <v>2430390013</v>
      </c>
      <c r="H1646" t="s">
        <v>1678</v>
      </c>
      <c r="I1646" t="s">
        <v>4407</v>
      </c>
      <c r="J1646" s="2">
        <v>7.7358454970414776</v>
      </c>
    </row>
    <row r="1647" spans="1:10">
      <c r="A1647">
        <v>2310030078</v>
      </c>
      <c r="B1647">
        <v>120</v>
      </c>
      <c r="C1647" t="s">
        <v>488</v>
      </c>
      <c r="D1647" t="s">
        <v>4407</v>
      </c>
      <c r="E1647" s="2">
        <v>906</v>
      </c>
      <c r="F1647" t="s">
        <v>7917</v>
      </c>
      <c r="G1647">
        <v>2310030273</v>
      </c>
      <c r="H1647" t="s">
        <v>349</v>
      </c>
      <c r="I1647" t="s">
        <v>4407</v>
      </c>
      <c r="J1647" s="2">
        <v>27.876920710059377</v>
      </c>
    </row>
    <row r="1648" spans="1:10">
      <c r="A1648">
        <v>2310030078</v>
      </c>
      <c r="B1648">
        <v>130</v>
      </c>
      <c r="C1648" t="s">
        <v>488</v>
      </c>
      <c r="D1648" t="s">
        <v>4407</v>
      </c>
      <c r="E1648" s="2">
        <v>906</v>
      </c>
      <c r="F1648" t="s">
        <v>7917</v>
      </c>
      <c r="G1648">
        <v>2410210003</v>
      </c>
      <c r="H1648" t="s">
        <v>1677</v>
      </c>
      <c r="I1648" t="s">
        <v>4407</v>
      </c>
      <c r="J1648" s="2">
        <v>11.150768284023751</v>
      </c>
    </row>
    <row r="1649" spans="1:10">
      <c r="A1649">
        <v>2310030078</v>
      </c>
      <c r="B1649">
        <v>140</v>
      </c>
      <c r="C1649" t="s">
        <v>488</v>
      </c>
      <c r="D1649" t="s">
        <v>4407</v>
      </c>
      <c r="E1649" s="2">
        <v>906</v>
      </c>
      <c r="F1649" t="s">
        <v>7917</v>
      </c>
      <c r="G1649">
        <v>2430810004</v>
      </c>
      <c r="H1649" t="s">
        <v>1680</v>
      </c>
      <c r="I1649" t="s">
        <v>4407</v>
      </c>
      <c r="J1649" s="2">
        <v>2.3695382603550472</v>
      </c>
    </row>
    <row r="1650" spans="1:10">
      <c r="A1650">
        <v>2310030078</v>
      </c>
      <c r="B1650">
        <v>150</v>
      </c>
      <c r="C1650" t="s">
        <v>488</v>
      </c>
      <c r="D1650" t="s">
        <v>4407</v>
      </c>
      <c r="E1650" s="2">
        <v>906</v>
      </c>
      <c r="F1650" t="s">
        <v>7917</v>
      </c>
      <c r="G1650">
        <v>2430870004</v>
      </c>
      <c r="H1650" t="s">
        <v>1673</v>
      </c>
      <c r="I1650" t="s">
        <v>4407</v>
      </c>
      <c r="J1650" s="2">
        <v>0.55753841420118755</v>
      </c>
    </row>
    <row r="1651" spans="1:10">
      <c r="A1651">
        <v>2310030086</v>
      </c>
      <c r="B1651">
        <v>10</v>
      </c>
      <c r="C1651" t="s">
        <v>122</v>
      </c>
      <c r="D1651" t="s">
        <v>4407</v>
      </c>
      <c r="E1651" s="2">
        <v>906</v>
      </c>
      <c r="F1651" t="s">
        <v>7917</v>
      </c>
      <c r="G1651">
        <v>2410220004</v>
      </c>
      <c r="H1651" t="s">
        <v>1672</v>
      </c>
      <c r="I1651" t="s">
        <v>4407</v>
      </c>
      <c r="J1651" s="2">
        <v>0.27876920710059377</v>
      </c>
    </row>
    <row r="1652" spans="1:10">
      <c r="A1652">
        <v>2310030086</v>
      </c>
      <c r="B1652">
        <v>20</v>
      </c>
      <c r="C1652" t="s">
        <v>122</v>
      </c>
      <c r="D1652" t="s">
        <v>4407</v>
      </c>
      <c r="E1652" s="2">
        <v>906</v>
      </c>
      <c r="F1652" t="s">
        <v>7917</v>
      </c>
      <c r="G1652">
        <v>2430850012</v>
      </c>
      <c r="H1652" t="s">
        <v>1660</v>
      </c>
      <c r="I1652" t="s">
        <v>4407</v>
      </c>
      <c r="J1652" s="2">
        <v>0.69692301775148435</v>
      </c>
    </row>
    <row r="1653" spans="1:10">
      <c r="A1653">
        <v>2310030086</v>
      </c>
      <c r="B1653">
        <v>30</v>
      </c>
      <c r="C1653" t="s">
        <v>122</v>
      </c>
      <c r="D1653" t="s">
        <v>4407</v>
      </c>
      <c r="E1653" s="2">
        <v>906</v>
      </c>
      <c r="F1653" t="s">
        <v>7917</v>
      </c>
      <c r="G1653">
        <v>2430850013</v>
      </c>
      <c r="H1653" t="s">
        <v>1674</v>
      </c>
      <c r="I1653" t="s">
        <v>4407</v>
      </c>
      <c r="J1653" s="2">
        <v>4.1815381065089063</v>
      </c>
    </row>
    <row r="1654" spans="1:10">
      <c r="A1654">
        <v>2310030086</v>
      </c>
      <c r="B1654">
        <v>40</v>
      </c>
      <c r="C1654" t="s">
        <v>122</v>
      </c>
      <c r="D1654" t="s">
        <v>4407</v>
      </c>
      <c r="E1654" s="2">
        <v>906</v>
      </c>
      <c r="F1654" t="s">
        <v>7917</v>
      </c>
      <c r="G1654">
        <v>2410210019</v>
      </c>
      <c r="H1654" t="s">
        <v>1681</v>
      </c>
      <c r="I1654" t="s">
        <v>4407</v>
      </c>
      <c r="J1654" s="2">
        <v>4.1815381065089063</v>
      </c>
    </row>
    <row r="1655" spans="1:10">
      <c r="A1655">
        <v>2310030086</v>
      </c>
      <c r="B1655">
        <v>50</v>
      </c>
      <c r="C1655" t="s">
        <v>122</v>
      </c>
      <c r="D1655" t="s">
        <v>4407</v>
      </c>
      <c r="E1655" s="2">
        <v>906</v>
      </c>
      <c r="F1655" t="s">
        <v>7917</v>
      </c>
      <c r="G1655">
        <v>2430880022</v>
      </c>
      <c r="H1655" t="s">
        <v>1664</v>
      </c>
      <c r="I1655" t="s">
        <v>4407</v>
      </c>
      <c r="J1655" s="2">
        <v>4.3209996331295946</v>
      </c>
    </row>
    <row r="1656" spans="1:10">
      <c r="A1656">
        <v>2310030086</v>
      </c>
      <c r="B1656">
        <v>60</v>
      </c>
      <c r="C1656" t="s">
        <v>122</v>
      </c>
      <c r="D1656" t="s">
        <v>4407</v>
      </c>
      <c r="E1656" s="2">
        <v>906</v>
      </c>
      <c r="F1656" t="s">
        <v>7917</v>
      </c>
      <c r="G1656">
        <v>2430530010</v>
      </c>
      <c r="H1656" t="s">
        <v>1675</v>
      </c>
      <c r="I1656" t="s">
        <v>4407</v>
      </c>
      <c r="J1656" s="2">
        <v>153.32306390532656</v>
      </c>
    </row>
    <row r="1657" spans="1:10">
      <c r="A1657">
        <v>2310030086</v>
      </c>
      <c r="B1657">
        <v>70</v>
      </c>
      <c r="C1657" t="s">
        <v>122</v>
      </c>
      <c r="D1657" t="s">
        <v>4407</v>
      </c>
      <c r="E1657" s="2">
        <v>906</v>
      </c>
      <c r="F1657" t="s">
        <v>7917</v>
      </c>
      <c r="G1657">
        <v>2430520005</v>
      </c>
      <c r="H1657" t="s">
        <v>1786</v>
      </c>
      <c r="I1657" t="s">
        <v>4407</v>
      </c>
      <c r="J1657" s="2">
        <v>30.107074366864129</v>
      </c>
    </row>
    <row r="1658" spans="1:10">
      <c r="A1658">
        <v>2310030086</v>
      </c>
      <c r="B1658">
        <v>80</v>
      </c>
      <c r="C1658" t="s">
        <v>122</v>
      </c>
      <c r="D1658" t="s">
        <v>4407</v>
      </c>
      <c r="E1658" s="2">
        <v>906</v>
      </c>
      <c r="F1658" t="s">
        <v>7917</v>
      </c>
      <c r="G1658">
        <v>2430640003</v>
      </c>
      <c r="H1658" t="s">
        <v>1767</v>
      </c>
      <c r="I1658" t="s">
        <v>4407</v>
      </c>
      <c r="J1658" s="2">
        <v>0.44603073136095006</v>
      </c>
    </row>
    <row r="1659" spans="1:10">
      <c r="A1659">
        <v>2310030086</v>
      </c>
      <c r="B1659">
        <v>90</v>
      </c>
      <c r="C1659" t="s">
        <v>122</v>
      </c>
      <c r="D1659" t="s">
        <v>4407</v>
      </c>
      <c r="E1659" s="2">
        <v>906</v>
      </c>
      <c r="F1659" t="s">
        <v>7917</v>
      </c>
      <c r="G1659">
        <v>2430350001</v>
      </c>
      <c r="H1659" t="s">
        <v>7918</v>
      </c>
      <c r="I1659" t="s">
        <v>4407</v>
      </c>
      <c r="J1659" s="2">
        <v>4.1815381065089063</v>
      </c>
    </row>
    <row r="1660" spans="1:10">
      <c r="A1660">
        <v>2310030086</v>
      </c>
      <c r="B1660">
        <v>100</v>
      </c>
      <c r="C1660" t="s">
        <v>122</v>
      </c>
      <c r="D1660" t="s">
        <v>4407</v>
      </c>
      <c r="E1660" s="2">
        <v>906</v>
      </c>
      <c r="F1660" t="s">
        <v>7917</v>
      </c>
      <c r="G1660">
        <v>2430450001</v>
      </c>
      <c r="H1660" t="s">
        <v>1690</v>
      </c>
      <c r="I1660" t="s">
        <v>4407</v>
      </c>
      <c r="J1660" s="2">
        <v>11.15076828402375</v>
      </c>
    </row>
    <row r="1661" spans="1:10">
      <c r="A1661">
        <v>2310030086</v>
      </c>
      <c r="B1661">
        <v>110</v>
      </c>
      <c r="C1661" t="s">
        <v>122</v>
      </c>
      <c r="D1661" t="s">
        <v>4407</v>
      </c>
      <c r="E1661" s="2">
        <v>906</v>
      </c>
      <c r="F1661" t="s">
        <v>7917</v>
      </c>
      <c r="G1661">
        <v>2430390013</v>
      </c>
      <c r="H1661" t="s">
        <v>1678</v>
      </c>
      <c r="I1661" t="s">
        <v>4407</v>
      </c>
      <c r="J1661" s="2">
        <v>9.0599992307692965</v>
      </c>
    </row>
    <row r="1662" spans="1:10">
      <c r="A1662">
        <v>2310030086</v>
      </c>
      <c r="B1662">
        <v>120</v>
      </c>
      <c r="C1662" t="s">
        <v>122</v>
      </c>
      <c r="D1662" t="s">
        <v>4407</v>
      </c>
      <c r="E1662" s="2">
        <v>906</v>
      </c>
      <c r="F1662" t="s">
        <v>7917</v>
      </c>
      <c r="G1662">
        <v>2310030273</v>
      </c>
      <c r="H1662" t="s">
        <v>349</v>
      </c>
      <c r="I1662" t="s">
        <v>4407</v>
      </c>
      <c r="J1662" s="2">
        <v>27.876920710059373</v>
      </c>
    </row>
    <row r="1663" spans="1:10">
      <c r="A1663">
        <v>2310030086</v>
      </c>
      <c r="B1663">
        <v>130</v>
      </c>
      <c r="C1663" t="s">
        <v>122</v>
      </c>
      <c r="D1663" t="s">
        <v>4407</v>
      </c>
      <c r="E1663" s="2">
        <v>906</v>
      </c>
      <c r="F1663" t="s">
        <v>7917</v>
      </c>
      <c r="G1663">
        <v>2410210003</v>
      </c>
      <c r="H1663" t="s">
        <v>1677</v>
      </c>
      <c r="I1663" t="s">
        <v>4407</v>
      </c>
      <c r="J1663" s="2">
        <v>11.15076828402375</v>
      </c>
    </row>
    <row r="1664" spans="1:10">
      <c r="A1664">
        <v>2310030086</v>
      </c>
      <c r="B1664">
        <v>140</v>
      </c>
      <c r="C1664" t="s">
        <v>122</v>
      </c>
      <c r="D1664" t="s">
        <v>4407</v>
      </c>
      <c r="E1664" s="2">
        <v>906</v>
      </c>
      <c r="F1664" t="s">
        <v>7917</v>
      </c>
      <c r="G1664">
        <v>2430540001</v>
      </c>
      <c r="H1664" t="s">
        <v>1768</v>
      </c>
      <c r="I1664" t="s">
        <v>4407</v>
      </c>
      <c r="J1664" s="2">
        <v>59.935379526627656</v>
      </c>
    </row>
    <row r="1665" spans="1:10">
      <c r="A1665">
        <v>2310030086</v>
      </c>
      <c r="B1665">
        <v>150</v>
      </c>
      <c r="C1665" t="s">
        <v>122</v>
      </c>
      <c r="D1665" t="s">
        <v>4407</v>
      </c>
      <c r="E1665" s="2">
        <v>906</v>
      </c>
      <c r="F1665" t="s">
        <v>7917</v>
      </c>
      <c r="G1665">
        <v>2430810004</v>
      </c>
      <c r="H1665" t="s">
        <v>1680</v>
      </c>
      <c r="I1665" t="s">
        <v>4407</v>
      </c>
      <c r="J1665" s="2">
        <v>2.7876920710059374</v>
      </c>
    </row>
    <row r="1666" spans="1:10">
      <c r="A1666">
        <v>2310030086</v>
      </c>
      <c r="B1666">
        <v>160</v>
      </c>
      <c r="C1666" t="s">
        <v>122</v>
      </c>
      <c r="D1666" t="s">
        <v>4407</v>
      </c>
      <c r="E1666" s="2">
        <v>906</v>
      </c>
      <c r="F1666" t="s">
        <v>7917</v>
      </c>
      <c r="G1666">
        <v>2430870004</v>
      </c>
      <c r="H1666" t="s">
        <v>1673</v>
      </c>
      <c r="I1666" t="s">
        <v>4407</v>
      </c>
      <c r="J1666" s="2">
        <v>0.55753841420118755</v>
      </c>
    </row>
    <row r="1667" spans="1:10">
      <c r="A1667">
        <v>2310030106</v>
      </c>
      <c r="B1667">
        <v>10</v>
      </c>
      <c r="C1667" t="s">
        <v>1631</v>
      </c>
      <c r="D1667" t="s">
        <v>4407</v>
      </c>
      <c r="E1667" s="2">
        <v>500</v>
      </c>
      <c r="F1667" t="s">
        <v>7917</v>
      </c>
      <c r="G1667">
        <v>2410220004</v>
      </c>
      <c r="H1667" t="s">
        <v>1672</v>
      </c>
      <c r="I1667" t="s">
        <v>4407</v>
      </c>
      <c r="J1667" s="2">
        <v>9.9999999999999992E-2</v>
      </c>
    </row>
    <row r="1668" spans="1:10">
      <c r="A1668">
        <v>2310030106</v>
      </c>
      <c r="B1668">
        <v>20</v>
      </c>
      <c r="C1668" t="s">
        <v>1631</v>
      </c>
      <c r="D1668" t="s">
        <v>4407</v>
      </c>
      <c r="E1668" s="2">
        <v>500</v>
      </c>
      <c r="F1668" t="s">
        <v>7917</v>
      </c>
      <c r="G1668">
        <v>2430850012</v>
      </c>
      <c r="H1668" t="s">
        <v>1660</v>
      </c>
      <c r="I1668" t="s">
        <v>4407</v>
      </c>
      <c r="J1668" s="2">
        <v>0.24999999999999997</v>
      </c>
    </row>
    <row r="1669" spans="1:10">
      <c r="A1669">
        <v>2310030106</v>
      </c>
      <c r="B1669">
        <v>30</v>
      </c>
      <c r="C1669" t="s">
        <v>1631</v>
      </c>
      <c r="D1669" t="s">
        <v>4407</v>
      </c>
      <c r="E1669" s="2">
        <v>500</v>
      </c>
      <c r="F1669" t="s">
        <v>7917</v>
      </c>
      <c r="G1669">
        <v>2430850013</v>
      </c>
      <c r="H1669" t="s">
        <v>1674</v>
      </c>
      <c r="I1669" t="s">
        <v>4407</v>
      </c>
      <c r="J1669" s="2">
        <v>0.24999999999999997</v>
      </c>
    </row>
    <row r="1670" spans="1:10">
      <c r="A1670">
        <v>2310030106</v>
      </c>
      <c r="B1670">
        <v>40</v>
      </c>
      <c r="C1670" t="s">
        <v>1631</v>
      </c>
      <c r="D1670" t="s">
        <v>4407</v>
      </c>
      <c r="E1670" s="2">
        <v>500</v>
      </c>
      <c r="F1670" t="s">
        <v>7917</v>
      </c>
      <c r="G1670">
        <v>2430850011</v>
      </c>
      <c r="H1670" t="s">
        <v>1891</v>
      </c>
      <c r="I1670" t="s">
        <v>4407</v>
      </c>
      <c r="J1670" s="2">
        <v>2.9999999999999996</v>
      </c>
    </row>
    <row r="1671" spans="1:10">
      <c r="A1671">
        <v>2310030106</v>
      </c>
      <c r="B1671">
        <v>50</v>
      </c>
      <c r="C1671" t="s">
        <v>1631</v>
      </c>
      <c r="D1671" t="s">
        <v>4407</v>
      </c>
      <c r="E1671" s="2">
        <v>500</v>
      </c>
      <c r="F1671" t="s">
        <v>7917</v>
      </c>
      <c r="G1671">
        <v>2430880022</v>
      </c>
      <c r="H1671" t="s">
        <v>1664</v>
      </c>
      <c r="I1671" t="s">
        <v>4407</v>
      </c>
      <c r="J1671" s="2">
        <v>2.5999999999999996</v>
      </c>
    </row>
    <row r="1672" spans="1:10">
      <c r="A1672">
        <v>2310030106</v>
      </c>
      <c r="B1672">
        <v>60</v>
      </c>
      <c r="C1672" t="s">
        <v>1631</v>
      </c>
      <c r="D1672" t="s">
        <v>4407</v>
      </c>
      <c r="E1672" s="2">
        <v>500</v>
      </c>
      <c r="F1672" t="s">
        <v>7917</v>
      </c>
      <c r="G1672">
        <v>2430550001</v>
      </c>
      <c r="H1672" t="s">
        <v>7919</v>
      </c>
      <c r="I1672" t="e">
        <v>#N/A</v>
      </c>
      <c r="J1672" s="2">
        <v>29.999999999999996</v>
      </c>
    </row>
    <row r="1673" spans="1:10">
      <c r="A1673">
        <v>2310030106</v>
      </c>
      <c r="B1673">
        <v>70</v>
      </c>
      <c r="C1673" t="s">
        <v>1631</v>
      </c>
      <c r="D1673" t="s">
        <v>4407</v>
      </c>
      <c r="E1673" s="2">
        <v>500</v>
      </c>
      <c r="F1673" t="s">
        <v>7917</v>
      </c>
      <c r="G1673">
        <v>2430620001</v>
      </c>
      <c r="H1673" t="s">
        <v>1688</v>
      </c>
      <c r="I1673" t="s">
        <v>4407</v>
      </c>
      <c r="J1673" s="2">
        <v>0.39999999999999997</v>
      </c>
    </row>
    <row r="1674" spans="1:10">
      <c r="A1674">
        <v>2310030106</v>
      </c>
      <c r="B1674">
        <v>80</v>
      </c>
      <c r="C1674" t="s">
        <v>1631</v>
      </c>
      <c r="D1674" t="s">
        <v>4407</v>
      </c>
      <c r="E1674" s="2">
        <v>500</v>
      </c>
      <c r="F1674" t="s">
        <v>7917</v>
      </c>
      <c r="G1674">
        <v>2430350007</v>
      </c>
      <c r="H1674" t="s">
        <v>7920</v>
      </c>
      <c r="I1674" t="e">
        <v>#N/A</v>
      </c>
      <c r="J1674" s="2">
        <v>2.9999999999999996</v>
      </c>
    </row>
    <row r="1675" spans="1:10">
      <c r="A1675">
        <v>2310030106</v>
      </c>
      <c r="B1675">
        <v>90</v>
      </c>
      <c r="C1675" t="s">
        <v>1631</v>
      </c>
      <c r="D1675" t="s">
        <v>4407</v>
      </c>
      <c r="E1675" s="2">
        <v>500</v>
      </c>
      <c r="F1675" t="s">
        <v>7917</v>
      </c>
      <c r="G1675">
        <v>2430450001</v>
      </c>
      <c r="H1675" t="s">
        <v>1690</v>
      </c>
      <c r="I1675" t="s">
        <v>4407</v>
      </c>
      <c r="J1675" s="2">
        <v>4.9999999999999991</v>
      </c>
    </row>
    <row r="1676" spans="1:10">
      <c r="A1676">
        <v>2310030106</v>
      </c>
      <c r="B1676">
        <v>100</v>
      </c>
      <c r="C1676" t="s">
        <v>1631</v>
      </c>
      <c r="D1676" t="s">
        <v>4407</v>
      </c>
      <c r="E1676" s="2">
        <v>500</v>
      </c>
      <c r="F1676" t="s">
        <v>7917</v>
      </c>
      <c r="G1676">
        <v>2430390002</v>
      </c>
      <c r="H1676" t="s">
        <v>6050</v>
      </c>
      <c r="I1676" t="s">
        <v>4407</v>
      </c>
      <c r="J1676" s="2">
        <v>4.9999999999999991</v>
      </c>
    </row>
    <row r="1677" spans="1:10">
      <c r="A1677">
        <v>2310030106</v>
      </c>
      <c r="B1677">
        <v>110</v>
      </c>
      <c r="C1677" t="s">
        <v>1631</v>
      </c>
      <c r="D1677" t="s">
        <v>4407</v>
      </c>
      <c r="E1677" s="2">
        <v>500</v>
      </c>
      <c r="F1677" t="s">
        <v>7917</v>
      </c>
      <c r="G1677">
        <v>2310030273</v>
      </c>
      <c r="H1677" t="s">
        <v>349</v>
      </c>
      <c r="I1677" t="s">
        <v>4407</v>
      </c>
      <c r="J1677" s="2">
        <v>69.999999999999986</v>
      </c>
    </row>
    <row r="1678" spans="1:10">
      <c r="A1678">
        <v>2310030106</v>
      </c>
      <c r="B1678">
        <v>120</v>
      </c>
      <c r="C1678" t="s">
        <v>1631</v>
      </c>
      <c r="D1678" t="s">
        <v>4407</v>
      </c>
      <c r="E1678" s="2">
        <v>500</v>
      </c>
      <c r="F1678" t="s">
        <v>7917</v>
      </c>
      <c r="G1678">
        <v>2410090083</v>
      </c>
      <c r="H1678" t="s">
        <v>5633</v>
      </c>
      <c r="I1678" t="s">
        <v>4407</v>
      </c>
      <c r="J1678" s="2">
        <v>19.999999999999996</v>
      </c>
    </row>
    <row r="1679" spans="1:10">
      <c r="A1679">
        <v>2310030106</v>
      </c>
      <c r="B1679">
        <v>130</v>
      </c>
      <c r="C1679" t="s">
        <v>1631</v>
      </c>
      <c r="D1679" t="s">
        <v>4407</v>
      </c>
      <c r="E1679" s="2">
        <v>500</v>
      </c>
      <c r="F1679" t="s">
        <v>7917</v>
      </c>
      <c r="G1679">
        <v>2410090084</v>
      </c>
      <c r="H1679" t="s">
        <v>5634</v>
      </c>
      <c r="I1679" t="s">
        <v>4407</v>
      </c>
      <c r="J1679" s="2">
        <v>29.999999999999996</v>
      </c>
    </row>
    <row r="1680" spans="1:10">
      <c r="A1680">
        <v>2310030106</v>
      </c>
      <c r="B1680">
        <v>140</v>
      </c>
      <c r="C1680" t="s">
        <v>1631</v>
      </c>
      <c r="D1680" t="s">
        <v>4407</v>
      </c>
      <c r="E1680" s="2">
        <v>500</v>
      </c>
      <c r="F1680" t="s">
        <v>7917</v>
      </c>
      <c r="G1680">
        <v>2410210003</v>
      </c>
      <c r="H1680" t="s">
        <v>1677</v>
      </c>
      <c r="I1680" t="s">
        <v>4407</v>
      </c>
      <c r="J1680" s="2">
        <v>4.9999999999999991</v>
      </c>
    </row>
    <row r="1681" spans="1:10">
      <c r="A1681">
        <v>2310030106</v>
      </c>
      <c r="B1681">
        <v>150</v>
      </c>
      <c r="C1681" t="s">
        <v>1631</v>
      </c>
      <c r="D1681" t="s">
        <v>4407</v>
      </c>
      <c r="E1681" s="2">
        <v>500</v>
      </c>
      <c r="F1681" t="s">
        <v>7917</v>
      </c>
      <c r="G1681">
        <v>2430810004</v>
      </c>
      <c r="H1681" t="s">
        <v>1680</v>
      </c>
      <c r="I1681" t="s">
        <v>4407</v>
      </c>
      <c r="J1681" s="2">
        <v>2.9999999999999996</v>
      </c>
    </row>
    <row r="1682" spans="1:10">
      <c r="A1682">
        <v>2310030107</v>
      </c>
      <c r="B1682">
        <v>10</v>
      </c>
      <c r="C1682" t="s">
        <v>1632</v>
      </c>
      <c r="D1682" t="s">
        <v>4407</v>
      </c>
      <c r="E1682" s="2">
        <v>500</v>
      </c>
      <c r="F1682" t="s">
        <v>7917</v>
      </c>
      <c r="G1682">
        <v>2410220004</v>
      </c>
      <c r="H1682" t="s">
        <v>1672</v>
      </c>
      <c r="I1682" t="s">
        <v>4407</v>
      </c>
      <c r="J1682" s="2">
        <v>9.9999999999999978E-2</v>
      </c>
    </row>
    <row r="1683" spans="1:10">
      <c r="A1683">
        <v>2310030107</v>
      </c>
      <c r="B1683">
        <v>20</v>
      </c>
      <c r="C1683" t="s">
        <v>1632</v>
      </c>
      <c r="D1683" t="s">
        <v>4407</v>
      </c>
      <c r="E1683" s="2">
        <v>500</v>
      </c>
      <c r="F1683" t="s">
        <v>7917</v>
      </c>
      <c r="G1683">
        <v>2430850012</v>
      </c>
      <c r="H1683" t="s">
        <v>1660</v>
      </c>
      <c r="I1683" t="s">
        <v>4407</v>
      </c>
      <c r="J1683" s="2">
        <v>0.24999999999999997</v>
      </c>
    </row>
    <row r="1684" spans="1:10">
      <c r="A1684">
        <v>2310030107</v>
      </c>
      <c r="B1684">
        <v>30</v>
      </c>
      <c r="C1684" t="s">
        <v>1632</v>
      </c>
      <c r="D1684" t="s">
        <v>4407</v>
      </c>
      <c r="E1684" s="2">
        <v>500</v>
      </c>
      <c r="F1684" t="s">
        <v>7917</v>
      </c>
      <c r="G1684">
        <v>2430850013</v>
      </c>
      <c r="H1684" t="s">
        <v>1674</v>
      </c>
      <c r="I1684" t="s">
        <v>4407</v>
      </c>
      <c r="J1684" s="2">
        <v>0.24999999999999997</v>
      </c>
    </row>
    <row r="1685" spans="1:10">
      <c r="A1685">
        <v>2310030107</v>
      </c>
      <c r="B1685">
        <v>40</v>
      </c>
      <c r="C1685" t="s">
        <v>1632</v>
      </c>
      <c r="D1685" t="s">
        <v>4407</v>
      </c>
      <c r="E1685" s="2">
        <v>500</v>
      </c>
      <c r="F1685" t="s">
        <v>7917</v>
      </c>
      <c r="G1685">
        <v>2430850011</v>
      </c>
      <c r="H1685" t="s">
        <v>1891</v>
      </c>
      <c r="I1685" t="s">
        <v>4407</v>
      </c>
      <c r="J1685" s="2">
        <v>2.9999999999999996</v>
      </c>
    </row>
    <row r="1686" spans="1:10">
      <c r="A1686">
        <v>2310030107</v>
      </c>
      <c r="B1686">
        <v>50</v>
      </c>
      <c r="C1686" t="s">
        <v>1632</v>
      </c>
      <c r="D1686" t="s">
        <v>4407</v>
      </c>
      <c r="E1686" s="2">
        <v>500</v>
      </c>
      <c r="F1686" t="s">
        <v>7917</v>
      </c>
      <c r="G1686">
        <v>2430880022</v>
      </c>
      <c r="H1686" t="s">
        <v>1664</v>
      </c>
      <c r="I1686" t="s">
        <v>4407</v>
      </c>
      <c r="J1686" s="2">
        <v>2.5999999999999996</v>
      </c>
    </row>
    <row r="1687" spans="1:10">
      <c r="A1687">
        <v>2310030107</v>
      </c>
      <c r="B1687">
        <v>60</v>
      </c>
      <c r="C1687" t="s">
        <v>1632</v>
      </c>
      <c r="D1687" t="s">
        <v>4407</v>
      </c>
      <c r="E1687" s="2">
        <v>500</v>
      </c>
      <c r="F1687" t="s">
        <v>7917</v>
      </c>
      <c r="G1687">
        <v>2430550001</v>
      </c>
      <c r="H1687" t="s">
        <v>7919</v>
      </c>
      <c r="I1687" t="e">
        <v>#N/A</v>
      </c>
      <c r="J1687" s="2">
        <v>29.999999999999993</v>
      </c>
    </row>
    <row r="1688" spans="1:10">
      <c r="A1688">
        <v>2310030107</v>
      </c>
      <c r="B1688">
        <v>70</v>
      </c>
      <c r="C1688" t="s">
        <v>1632</v>
      </c>
      <c r="D1688" t="s">
        <v>4407</v>
      </c>
      <c r="E1688" s="2">
        <v>500</v>
      </c>
      <c r="F1688" t="s">
        <v>7917</v>
      </c>
      <c r="G1688">
        <v>2430580001</v>
      </c>
      <c r="H1688" t="s">
        <v>1676</v>
      </c>
      <c r="I1688" t="s">
        <v>4407</v>
      </c>
      <c r="J1688" s="2">
        <v>0.3</v>
      </c>
    </row>
    <row r="1689" spans="1:10">
      <c r="A1689">
        <v>2310030107</v>
      </c>
      <c r="B1689">
        <v>80</v>
      </c>
      <c r="C1689" t="s">
        <v>1632</v>
      </c>
      <c r="D1689" t="s">
        <v>4407</v>
      </c>
      <c r="E1689" s="2">
        <v>500</v>
      </c>
      <c r="F1689" t="s">
        <v>7917</v>
      </c>
      <c r="G1689">
        <v>2430350007</v>
      </c>
      <c r="H1689" t="s">
        <v>7920</v>
      </c>
      <c r="I1689" t="e">
        <v>#N/A</v>
      </c>
      <c r="J1689" s="2">
        <v>2.9999999999999996</v>
      </c>
    </row>
    <row r="1690" spans="1:10">
      <c r="A1690">
        <v>2310030107</v>
      </c>
      <c r="B1690">
        <v>90</v>
      </c>
      <c r="C1690" t="s">
        <v>1632</v>
      </c>
      <c r="D1690" t="s">
        <v>4407</v>
      </c>
      <c r="E1690" s="2">
        <v>500</v>
      </c>
      <c r="F1690" t="s">
        <v>7917</v>
      </c>
      <c r="G1690">
        <v>2430450001</v>
      </c>
      <c r="H1690" t="s">
        <v>1690</v>
      </c>
      <c r="I1690" t="s">
        <v>4407</v>
      </c>
      <c r="J1690" s="2">
        <v>4.9999999999999991</v>
      </c>
    </row>
    <row r="1691" spans="1:10">
      <c r="A1691">
        <v>2310030107</v>
      </c>
      <c r="B1691">
        <v>100</v>
      </c>
      <c r="C1691" t="s">
        <v>1632</v>
      </c>
      <c r="D1691" t="s">
        <v>4407</v>
      </c>
      <c r="E1691" s="2">
        <v>500</v>
      </c>
      <c r="F1691" t="s">
        <v>7917</v>
      </c>
      <c r="G1691">
        <v>2430390002</v>
      </c>
      <c r="H1691" t="s">
        <v>6050</v>
      </c>
      <c r="I1691" t="s">
        <v>4407</v>
      </c>
      <c r="J1691" s="2">
        <v>4.9999999999999991</v>
      </c>
    </row>
    <row r="1692" spans="1:10">
      <c r="A1692">
        <v>2310030107</v>
      </c>
      <c r="B1692">
        <v>110</v>
      </c>
      <c r="C1692" t="s">
        <v>1632</v>
      </c>
      <c r="D1692" t="s">
        <v>4407</v>
      </c>
      <c r="E1692" s="2">
        <v>500</v>
      </c>
      <c r="F1692" t="s">
        <v>7917</v>
      </c>
      <c r="G1692">
        <v>2310030273</v>
      </c>
      <c r="H1692" t="s">
        <v>349</v>
      </c>
      <c r="I1692" t="s">
        <v>4407</v>
      </c>
      <c r="J1692" s="2">
        <v>69.999999999999986</v>
      </c>
    </row>
    <row r="1693" spans="1:10">
      <c r="A1693">
        <v>2310030107</v>
      </c>
      <c r="B1693">
        <v>120</v>
      </c>
      <c r="C1693" t="s">
        <v>1632</v>
      </c>
      <c r="D1693" t="s">
        <v>4407</v>
      </c>
      <c r="E1693" s="2">
        <v>500</v>
      </c>
      <c r="F1693" t="s">
        <v>7917</v>
      </c>
      <c r="G1693">
        <v>2410090083</v>
      </c>
      <c r="H1693" t="s">
        <v>5633</v>
      </c>
      <c r="I1693" t="s">
        <v>4407</v>
      </c>
      <c r="J1693" s="2">
        <v>50</v>
      </c>
    </row>
    <row r="1694" spans="1:10">
      <c r="A1694">
        <v>2310030107</v>
      </c>
      <c r="B1694">
        <v>130</v>
      </c>
      <c r="C1694" t="s">
        <v>1632</v>
      </c>
      <c r="D1694" t="s">
        <v>4407</v>
      </c>
      <c r="E1694" s="2">
        <v>500</v>
      </c>
      <c r="F1694" t="s">
        <v>7917</v>
      </c>
      <c r="G1694">
        <v>2410210003</v>
      </c>
      <c r="H1694" t="s">
        <v>1677</v>
      </c>
      <c r="I1694" t="s">
        <v>4407</v>
      </c>
      <c r="J1694" s="2">
        <v>4.9999999999999991</v>
      </c>
    </row>
    <row r="1695" spans="1:10">
      <c r="A1695">
        <v>2310030107</v>
      </c>
      <c r="B1695">
        <v>140</v>
      </c>
      <c r="C1695" t="s">
        <v>1632</v>
      </c>
      <c r="D1695" t="s">
        <v>4407</v>
      </c>
      <c r="E1695" s="2">
        <v>500</v>
      </c>
      <c r="F1695" t="s">
        <v>7917</v>
      </c>
      <c r="G1695">
        <v>2430810004</v>
      </c>
      <c r="H1695" t="s">
        <v>1680</v>
      </c>
      <c r="I1695" t="s">
        <v>4407</v>
      </c>
      <c r="J1695" s="2">
        <v>2.9999999999999996</v>
      </c>
    </row>
    <row r="1696" spans="1:10">
      <c r="A1696">
        <v>2310030108</v>
      </c>
      <c r="B1696">
        <v>10</v>
      </c>
      <c r="C1696" t="s">
        <v>1624</v>
      </c>
      <c r="D1696" t="s">
        <v>4407</v>
      </c>
      <c r="E1696" s="2">
        <v>500</v>
      </c>
      <c r="F1696" t="s">
        <v>7917</v>
      </c>
      <c r="G1696">
        <v>2410220004</v>
      </c>
      <c r="H1696" t="s">
        <v>1672</v>
      </c>
      <c r="I1696" t="s">
        <v>4407</v>
      </c>
      <c r="J1696" s="2">
        <v>0.10000000000000003</v>
      </c>
    </row>
    <row r="1697" spans="1:10">
      <c r="A1697">
        <v>2310030108</v>
      </c>
      <c r="B1697">
        <v>20</v>
      </c>
      <c r="C1697" t="s">
        <v>1624</v>
      </c>
      <c r="D1697" t="s">
        <v>4407</v>
      </c>
      <c r="E1697" s="2">
        <v>500</v>
      </c>
      <c r="F1697" t="s">
        <v>7917</v>
      </c>
      <c r="G1697">
        <v>2430850012</v>
      </c>
      <c r="H1697" t="s">
        <v>1660</v>
      </c>
      <c r="I1697" t="s">
        <v>4407</v>
      </c>
      <c r="J1697" s="2">
        <v>0.25000000000000006</v>
      </c>
    </row>
    <row r="1698" spans="1:10">
      <c r="A1698">
        <v>2310030108</v>
      </c>
      <c r="B1698">
        <v>30</v>
      </c>
      <c r="C1698" t="s">
        <v>1624</v>
      </c>
      <c r="D1698" t="s">
        <v>4407</v>
      </c>
      <c r="E1698" s="2">
        <v>500</v>
      </c>
      <c r="F1698" t="s">
        <v>7917</v>
      </c>
      <c r="G1698">
        <v>2430850013</v>
      </c>
      <c r="H1698" t="s">
        <v>1674</v>
      </c>
      <c r="I1698" t="s">
        <v>4407</v>
      </c>
      <c r="J1698" s="2">
        <v>0.25000000000000006</v>
      </c>
    </row>
    <row r="1699" spans="1:10">
      <c r="A1699">
        <v>2310030108</v>
      </c>
      <c r="B1699">
        <v>40</v>
      </c>
      <c r="C1699" t="s">
        <v>1624</v>
      </c>
      <c r="D1699" t="s">
        <v>4407</v>
      </c>
      <c r="E1699" s="2">
        <v>500</v>
      </c>
      <c r="F1699" t="s">
        <v>7917</v>
      </c>
      <c r="G1699">
        <v>2430850011</v>
      </c>
      <c r="H1699" t="s">
        <v>1891</v>
      </c>
      <c r="I1699" t="s">
        <v>4407</v>
      </c>
      <c r="J1699" s="2">
        <v>3.0000000000000009</v>
      </c>
    </row>
    <row r="1700" spans="1:10">
      <c r="A1700">
        <v>2310030108</v>
      </c>
      <c r="B1700">
        <v>50</v>
      </c>
      <c r="C1700" t="s">
        <v>1624</v>
      </c>
      <c r="D1700" t="s">
        <v>4407</v>
      </c>
      <c r="E1700" s="2">
        <v>500</v>
      </c>
      <c r="F1700" t="s">
        <v>7917</v>
      </c>
      <c r="G1700">
        <v>2430880022</v>
      </c>
      <c r="H1700" t="s">
        <v>1664</v>
      </c>
      <c r="I1700" t="s">
        <v>4407</v>
      </c>
      <c r="J1700" s="2">
        <v>2.600000000000001</v>
      </c>
    </row>
    <row r="1701" spans="1:10">
      <c r="A1701">
        <v>2310030108</v>
      </c>
      <c r="B1701">
        <v>60</v>
      </c>
      <c r="C1701" t="s">
        <v>1624</v>
      </c>
      <c r="D1701" t="s">
        <v>4407</v>
      </c>
      <c r="E1701" s="2">
        <v>500</v>
      </c>
      <c r="F1701" t="s">
        <v>7917</v>
      </c>
      <c r="G1701">
        <v>2430550001</v>
      </c>
      <c r="H1701" t="s">
        <v>7919</v>
      </c>
      <c r="I1701" t="e">
        <v>#N/A</v>
      </c>
      <c r="J1701" s="2">
        <v>30.000000000000007</v>
      </c>
    </row>
    <row r="1702" spans="1:10">
      <c r="A1702">
        <v>2310030108</v>
      </c>
      <c r="B1702">
        <v>70</v>
      </c>
      <c r="C1702" t="s">
        <v>1624</v>
      </c>
      <c r="D1702" t="s">
        <v>4407</v>
      </c>
      <c r="E1702" s="2">
        <v>500</v>
      </c>
      <c r="F1702" t="s">
        <v>7917</v>
      </c>
      <c r="G1702">
        <v>2430710001</v>
      </c>
      <c r="H1702" t="s">
        <v>844</v>
      </c>
      <c r="I1702" t="s">
        <v>4407</v>
      </c>
      <c r="J1702" s="2">
        <v>9.0000000000000018</v>
      </c>
    </row>
    <row r="1703" spans="1:10">
      <c r="A1703">
        <v>2310030108</v>
      </c>
      <c r="B1703">
        <v>80</v>
      </c>
      <c r="C1703" t="s">
        <v>1624</v>
      </c>
      <c r="D1703" t="s">
        <v>4407</v>
      </c>
      <c r="E1703" s="2">
        <v>500</v>
      </c>
      <c r="F1703" t="s">
        <v>7917</v>
      </c>
      <c r="G1703">
        <v>2430350007</v>
      </c>
      <c r="H1703" t="s">
        <v>7920</v>
      </c>
      <c r="I1703" t="e">
        <v>#N/A</v>
      </c>
      <c r="J1703" s="2">
        <v>3.0000000000000009</v>
      </c>
    </row>
    <row r="1704" spans="1:10">
      <c r="A1704">
        <v>2310030108</v>
      </c>
      <c r="B1704">
        <v>90</v>
      </c>
      <c r="C1704" t="s">
        <v>1624</v>
      </c>
      <c r="D1704" t="s">
        <v>4407</v>
      </c>
      <c r="E1704" s="2">
        <v>500</v>
      </c>
      <c r="F1704" t="s">
        <v>7917</v>
      </c>
      <c r="G1704">
        <v>2430450001</v>
      </c>
      <c r="H1704" t="s">
        <v>1690</v>
      </c>
      <c r="I1704" t="s">
        <v>4407</v>
      </c>
      <c r="J1704" s="2">
        <v>5.0000000000000009</v>
      </c>
    </row>
    <row r="1705" spans="1:10">
      <c r="A1705">
        <v>2310030108</v>
      </c>
      <c r="B1705">
        <v>100</v>
      </c>
      <c r="C1705" t="s">
        <v>1624</v>
      </c>
      <c r="D1705" t="s">
        <v>4407</v>
      </c>
      <c r="E1705" s="2">
        <v>500</v>
      </c>
      <c r="F1705" t="s">
        <v>7917</v>
      </c>
      <c r="G1705">
        <v>2430390002</v>
      </c>
      <c r="H1705" t="s">
        <v>6050</v>
      </c>
      <c r="I1705" t="s">
        <v>4407</v>
      </c>
      <c r="J1705" s="2">
        <v>5.0000000000000009</v>
      </c>
    </row>
    <row r="1706" spans="1:10">
      <c r="A1706">
        <v>2310030108</v>
      </c>
      <c r="B1706">
        <v>110</v>
      </c>
      <c r="C1706" t="s">
        <v>1624</v>
      </c>
      <c r="D1706" t="s">
        <v>4407</v>
      </c>
      <c r="E1706" s="2">
        <v>500</v>
      </c>
      <c r="F1706" t="s">
        <v>7917</v>
      </c>
      <c r="G1706">
        <v>2310030273</v>
      </c>
      <c r="H1706" t="s">
        <v>349</v>
      </c>
      <c r="I1706" t="s">
        <v>4407</v>
      </c>
      <c r="J1706" s="2">
        <v>70.000000000000014</v>
      </c>
    </row>
    <row r="1707" spans="1:10">
      <c r="A1707">
        <v>2310030108</v>
      </c>
      <c r="B1707">
        <v>120</v>
      </c>
      <c r="C1707" t="s">
        <v>1624</v>
      </c>
      <c r="D1707" t="s">
        <v>4407</v>
      </c>
      <c r="E1707" s="2">
        <v>500</v>
      </c>
      <c r="F1707" t="s">
        <v>7917</v>
      </c>
      <c r="G1707">
        <v>2410090083</v>
      </c>
      <c r="H1707" t="s">
        <v>5633</v>
      </c>
      <c r="I1707" t="s">
        <v>4407</v>
      </c>
      <c r="J1707" s="2">
        <v>50.000000000000014</v>
      </c>
    </row>
    <row r="1708" spans="1:10">
      <c r="A1708">
        <v>2310030108</v>
      </c>
      <c r="B1708">
        <v>130</v>
      </c>
      <c r="C1708" t="s">
        <v>1624</v>
      </c>
      <c r="D1708" t="s">
        <v>4407</v>
      </c>
      <c r="E1708" s="2">
        <v>500</v>
      </c>
      <c r="F1708" t="s">
        <v>7917</v>
      </c>
      <c r="G1708">
        <v>2410210003</v>
      </c>
      <c r="H1708" t="s">
        <v>1677</v>
      </c>
      <c r="I1708" t="s">
        <v>4407</v>
      </c>
      <c r="J1708" s="2">
        <v>5.0000000000000009</v>
      </c>
    </row>
    <row r="1709" spans="1:10">
      <c r="A1709">
        <v>2310030108</v>
      </c>
      <c r="B1709">
        <v>140</v>
      </c>
      <c r="C1709" t="s">
        <v>1624</v>
      </c>
      <c r="D1709" t="s">
        <v>4407</v>
      </c>
      <c r="E1709" s="2">
        <v>500</v>
      </c>
      <c r="F1709" t="s">
        <v>7917</v>
      </c>
      <c r="G1709">
        <v>2430810004</v>
      </c>
      <c r="H1709" t="s">
        <v>1680</v>
      </c>
      <c r="I1709" t="s">
        <v>4407</v>
      </c>
      <c r="J1709" s="2">
        <v>3.0000000000000009</v>
      </c>
    </row>
    <row r="1710" spans="1:10">
      <c r="A1710">
        <v>2310030109</v>
      </c>
      <c r="B1710">
        <v>10</v>
      </c>
      <c r="C1710" t="s">
        <v>1626</v>
      </c>
      <c r="D1710" t="s">
        <v>4407</v>
      </c>
      <c r="E1710" s="2">
        <v>500</v>
      </c>
      <c r="F1710" t="s">
        <v>7917</v>
      </c>
      <c r="G1710">
        <v>2410220004</v>
      </c>
      <c r="H1710" t="s">
        <v>1672</v>
      </c>
      <c r="I1710" t="s">
        <v>4407</v>
      </c>
      <c r="J1710" s="2">
        <v>0.10000000000000003</v>
      </c>
    </row>
    <row r="1711" spans="1:10">
      <c r="A1711">
        <v>2310030109</v>
      </c>
      <c r="B1711">
        <v>20</v>
      </c>
      <c r="C1711" t="s">
        <v>1626</v>
      </c>
      <c r="D1711" t="s">
        <v>4407</v>
      </c>
      <c r="E1711" s="2">
        <v>500</v>
      </c>
      <c r="F1711" t="s">
        <v>7917</v>
      </c>
      <c r="G1711">
        <v>2430850012</v>
      </c>
      <c r="H1711" t="s">
        <v>1660</v>
      </c>
      <c r="I1711" t="s">
        <v>4407</v>
      </c>
      <c r="J1711" s="2">
        <v>0.25000000000000006</v>
      </c>
    </row>
    <row r="1712" spans="1:10">
      <c r="A1712">
        <v>2310030109</v>
      </c>
      <c r="B1712">
        <v>30</v>
      </c>
      <c r="C1712" t="s">
        <v>1626</v>
      </c>
      <c r="D1712" t="s">
        <v>4407</v>
      </c>
      <c r="E1712" s="2">
        <v>500</v>
      </c>
      <c r="F1712" t="s">
        <v>7917</v>
      </c>
      <c r="G1712">
        <v>2430850013</v>
      </c>
      <c r="H1712" t="s">
        <v>1674</v>
      </c>
      <c r="I1712" t="s">
        <v>4407</v>
      </c>
      <c r="J1712" s="2">
        <v>0.25000000000000006</v>
      </c>
    </row>
    <row r="1713" spans="1:10">
      <c r="A1713">
        <v>2310030109</v>
      </c>
      <c r="B1713">
        <v>40</v>
      </c>
      <c r="C1713" t="s">
        <v>1626</v>
      </c>
      <c r="D1713" t="s">
        <v>4407</v>
      </c>
      <c r="E1713" s="2">
        <v>500</v>
      </c>
      <c r="F1713" t="s">
        <v>7917</v>
      </c>
      <c r="G1713">
        <v>2430850011</v>
      </c>
      <c r="H1713" t="s">
        <v>1891</v>
      </c>
      <c r="I1713" t="s">
        <v>4407</v>
      </c>
      <c r="J1713" s="2">
        <v>3.0000000000000009</v>
      </c>
    </row>
    <row r="1714" spans="1:10">
      <c r="A1714">
        <v>2310030109</v>
      </c>
      <c r="B1714">
        <v>50</v>
      </c>
      <c r="C1714" t="s">
        <v>1626</v>
      </c>
      <c r="D1714" t="s">
        <v>4407</v>
      </c>
      <c r="E1714" s="2">
        <v>500</v>
      </c>
      <c r="F1714" t="s">
        <v>7917</v>
      </c>
      <c r="G1714">
        <v>2430880022</v>
      </c>
      <c r="H1714" t="s">
        <v>1664</v>
      </c>
      <c r="I1714" t="s">
        <v>4407</v>
      </c>
      <c r="J1714" s="2">
        <v>2.600000000000001</v>
      </c>
    </row>
    <row r="1715" spans="1:10">
      <c r="A1715">
        <v>2310030109</v>
      </c>
      <c r="B1715">
        <v>60</v>
      </c>
      <c r="C1715" t="s">
        <v>1626</v>
      </c>
      <c r="D1715" t="s">
        <v>4407</v>
      </c>
      <c r="E1715" s="2">
        <v>500</v>
      </c>
      <c r="F1715" t="s">
        <v>7917</v>
      </c>
      <c r="G1715">
        <v>2430550001</v>
      </c>
      <c r="H1715" t="s">
        <v>7919</v>
      </c>
      <c r="I1715" t="e">
        <v>#N/A</v>
      </c>
      <c r="J1715" s="2">
        <v>30.000000000000007</v>
      </c>
    </row>
    <row r="1716" spans="1:10">
      <c r="A1716">
        <v>2310030109</v>
      </c>
      <c r="B1716">
        <v>70</v>
      </c>
      <c r="C1716" t="s">
        <v>1626</v>
      </c>
      <c r="D1716" t="s">
        <v>4407</v>
      </c>
      <c r="E1716" s="2">
        <v>500</v>
      </c>
      <c r="F1716" t="s">
        <v>7917</v>
      </c>
      <c r="G1716">
        <v>2430680003</v>
      </c>
      <c r="H1716" t="s">
        <v>1691</v>
      </c>
      <c r="I1716" t="s">
        <v>4407</v>
      </c>
      <c r="J1716" s="2">
        <v>18</v>
      </c>
    </row>
    <row r="1717" spans="1:10">
      <c r="A1717">
        <v>2310030109</v>
      </c>
      <c r="B1717">
        <v>80</v>
      </c>
      <c r="C1717" t="s">
        <v>1626</v>
      </c>
      <c r="D1717" t="s">
        <v>4407</v>
      </c>
      <c r="E1717" s="2">
        <v>500</v>
      </c>
      <c r="F1717" t="s">
        <v>7917</v>
      </c>
      <c r="G1717">
        <v>2430350007</v>
      </c>
      <c r="H1717" t="s">
        <v>7920</v>
      </c>
      <c r="I1717" t="e">
        <v>#N/A</v>
      </c>
      <c r="J1717" s="2">
        <v>3.0000000000000009</v>
      </c>
    </row>
    <row r="1718" spans="1:10">
      <c r="A1718">
        <v>2310030109</v>
      </c>
      <c r="B1718">
        <v>90</v>
      </c>
      <c r="C1718" t="s">
        <v>1626</v>
      </c>
      <c r="D1718" t="s">
        <v>4407</v>
      </c>
      <c r="E1718" s="2">
        <v>500</v>
      </c>
      <c r="F1718" t="s">
        <v>7917</v>
      </c>
      <c r="G1718">
        <v>2430450001</v>
      </c>
      <c r="H1718" t="s">
        <v>1690</v>
      </c>
      <c r="I1718" t="s">
        <v>4407</v>
      </c>
      <c r="J1718" s="2">
        <v>5.0000000000000009</v>
      </c>
    </row>
    <row r="1719" spans="1:10">
      <c r="A1719">
        <v>2310030109</v>
      </c>
      <c r="B1719">
        <v>100</v>
      </c>
      <c r="C1719" t="s">
        <v>1626</v>
      </c>
      <c r="D1719" t="s">
        <v>4407</v>
      </c>
      <c r="E1719" s="2">
        <v>500</v>
      </c>
      <c r="F1719" t="s">
        <v>7917</v>
      </c>
      <c r="G1719">
        <v>2430390002</v>
      </c>
      <c r="H1719" t="s">
        <v>6050</v>
      </c>
      <c r="I1719" t="s">
        <v>4407</v>
      </c>
      <c r="J1719" s="2">
        <v>5.0000000000000009</v>
      </c>
    </row>
    <row r="1720" spans="1:10">
      <c r="A1720">
        <v>2310030109</v>
      </c>
      <c r="B1720">
        <v>110</v>
      </c>
      <c r="C1720" t="s">
        <v>1626</v>
      </c>
      <c r="D1720" t="s">
        <v>4407</v>
      </c>
      <c r="E1720" s="2">
        <v>500</v>
      </c>
      <c r="F1720" t="s">
        <v>7917</v>
      </c>
      <c r="G1720">
        <v>2310030273</v>
      </c>
      <c r="H1720" t="s">
        <v>349</v>
      </c>
      <c r="I1720" t="s">
        <v>4407</v>
      </c>
      <c r="J1720" s="2">
        <v>70.000000000000014</v>
      </c>
    </row>
    <row r="1721" spans="1:10">
      <c r="A1721">
        <v>2310030109</v>
      </c>
      <c r="B1721">
        <v>120</v>
      </c>
      <c r="C1721" t="s">
        <v>1626</v>
      </c>
      <c r="D1721" t="s">
        <v>4407</v>
      </c>
      <c r="E1721" s="2">
        <v>500</v>
      </c>
      <c r="F1721" t="s">
        <v>7917</v>
      </c>
      <c r="G1721">
        <v>2410090083</v>
      </c>
      <c r="H1721" t="s">
        <v>5633</v>
      </c>
      <c r="I1721" t="s">
        <v>4407</v>
      </c>
      <c r="J1721" s="2">
        <v>50</v>
      </c>
    </row>
    <row r="1722" spans="1:10">
      <c r="A1722">
        <v>2310030109</v>
      </c>
      <c r="B1722">
        <v>130</v>
      </c>
      <c r="C1722" t="s">
        <v>1626</v>
      </c>
      <c r="D1722" t="s">
        <v>4407</v>
      </c>
      <c r="E1722" s="2">
        <v>500</v>
      </c>
      <c r="F1722" t="s">
        <v>7917</v>
      </c>
      <c r="G1722">
        <v>2410210003</v>
      </c>
      <c r="H1722" t="s">
        <v>1677</v>
      </c>
      <c r="I1722" t="s">
        <v>4407</v>
      </c>
      <c r="J1722" s="2">
        <v>5.0000000000000009</v>
      </c>
    </row>
    <row r="1723" spans="1:10">
      <c r="A1723">
        <v>2310030109</v>
      </c>
      <c r="B1723">
        <v>140</v>
      </c>
      <c r="C1723" t="s">
        <v>1626</v>
      </c>
      <c r="D1723" t="s">
        <v>4407</v>
      </c>
      <c r="E1723" s="2">
        <v>500</v>
      </c>
      <c r="F1723" t="s">
        <v>7917</v>
      </c>
      <c r="G1723">
        <v>2430810004</v>
      </c>
      <c r="H1723" t="s">
        <v>1680</v>
      </c>
      <c r="I1723" t="s">
        <v>4407</v>
      </c>
      <c r="J1723" s="2">
        <v>3.0000000000000009</v>
      </c>
    </row>
    <row r="1724" spans="1:10">
      <c r="A1724">
        <v>2310030110</v>
      </c>
      <c r="B1724">
        <v>10</v>
      </c>
      <c r="C1724" t="s">
        <v>1627</v>
      </c>
      <c r="D1724" t="s">
        <v>4407</v>
      </c>
      <c r="E1724" s="2">
        <v>500</v>
      </c>
      <c r="F1724" t="s">
        <v>7917</v>
      </c>
      <c r="G1724">
        <v>2410220004</v>
      </c>
      <c r="H1724" t="s">
        <v>1672</v>
      </c>
      <c r="I1724" t="s">
        <v>4407</v>
      </c>
      <c r="J1724" s="2">
        <v>0.10000000000000003</v>
      </c>
    </row>
    <row r="1725" spans="1:10">
      <c r="A1725">
        <v>2310030110</v>
      </c>
      <c r="B1725">
        <v>20</v>
      </c>
      <c r="C1725" t="s">
        <v>1627</v>
      </c>
      <c r="D1725" t="s">
        <v>4407</v>
      </c>
      <c r="E1725" s="2">
        <v>500</v>
      </c>
      <c r="F1725" t="s">
        <v>7917</v>
      </c>
      <c r="G1725">
        <v>2430850012</v>
      </c>
      <c r="H1725" t="s">
        <v>1660</v>
      </c>
      <c r="I1725" t="s">
        <v>4407</v>
      </c>
      <c r="J1725" s="2">
        <v>0.25000000000000006</v>
      </c>
    </row>
    <row r="1726" spans="1:10">
      <c r="A1726">
        <v>2310030110</v>
      </c>
      <c r="B1726">
        <v>30</v>
      </c>
      <c r="C1726" t="s">
        <v>1627</v>
      </c>
      <c r="D1726" t="s">
        <v>4407</v>
      </c>
      <c r="E1726" s="2">
        <v>500</v>
      </c>
      <c r="F1726" t="s">
        <v>7917</v>
      </c>
      <c r="G1726">
        <v>2430850013</v>
      </c>
      <c r="H1726" t="s">
        <v>1674</v>
      </c>
      <c r="I1726" t="s">
        <v>4407</v>
      </c>
      <c r="J1726" s="2">
        <v>0.25000000000000006</v>
      </c>
    </row>
    <row r="1727" spans="1:10">
      <c r="A1727">
        <v>2310030110</v>
      </c>
      <c r="B1727">
        <v>40</v>
      </c>
      <c r="C1727" t="s">
        <v>1627</v>
      </c>
      <c r="D1727" t="s">
        <v>4407</v>
      </c>
      <c r="E1727" s="2">
        <v>500</v>
      </c>
      <c r="F1727" t="s">
        <v>7917</v>
      </c>
      <c r="G1727">
        <v>2430850011</v>
      </c>
      <c r="H1727" t="s">
        <v>1891</v>
      </c>
      <c r="I1727" t="s">
        <v>4407</v>
      </c>
      <c r="J1727" s="2">
        <v>3.0000000000000009</v>
      </c>
    </row>
    <row r="1728" spans="1:10">
      <c r="A1728">
        <v>2310030110</v>
      </c>
      <c r="B1728">
        <v>50</v>
      </c>
      <c r="C1728" t="s">
        <v>1627</v>
      </c>
      <c r="D1728" t="s">
        <v>4407</v>
      </c>
      <c r="E1728" s="2">
        <v>500</v>
      </c>
      <c r="F1728" t="s">
        <v>7917</v>
      </c>
      <c r="G1728">
        <v>2430880022</v>
      </c>
      <c r="H1728" t="s">
        <v>1664</v>
      </c>
      <c r="I1728" t="s">
        <v>4407</v>
      </c>
      <c r="J1728" s="2">
        <v>2.600000000000001</v>
      </c>
    </row>
    <row r="1729" spans="1:10">
      <c r="A1729">
        <v>2310030110</v>
      </c>
      <c r="B1729">
        <v>60</v>
      </c>
      <c r="C1729" t="s">
        <v>1627</v>
      </c>
      <c r="D1729" t="s">
        <v>4407</v>
      </c>
      <c r="E1729" s="2">
        <v>500</v>
      </c>
      <c r="F1729" t="s">
        <v>7917</v>
      </c>
      <c r="G1729">
        <v>2430550001</v>
      </c>
      <c r="H1729" t="s">
        <v>7919</v>
      </c>
      <c r="I1729" t="e">
        <v>#N/A</v>
      </c>
      <c r="J1729" s="2">
        <v>30.000000000000007</v>
      </c>
    </row>
    <row r="1730" spans="1:10">
      <c r="A1730">
        <v>2310030110</v>
      </c>
      <c r="B1730">
        <v>70</v>
      </c>
      <c r="C1730" t="s">
        <v>1627</v>
      </c>
      <c r="D1730" t="s">
        <v>4407</v>
      </c>
      <c r="E1730" s="2">
        <v>500</v>
      </c>
      <c r="F1730" t="s">
        <v>7917</v>
      </c>
      <c r="G1730">
        <v>2430620001</v>
      </c>
      <c r="H1730" t="s">
        <v>1688</v>
      </c>
      <c r="I1730" t="s">
        <v>4407</v>
      </c>
      <c r="J1730" s="2">
        <v>0.30000000000000004</v>
      </c>
    </row>
    <row r="1731" spans="1:10">
      <c r="A1731">
        <v>2310030110</v>
      </c>
      <c r="B1731">
        <v>80</v>
      </c>
      <c r="C1731" t="s">
        <v>1627</v>
      </c>
      <c r="D1731" t="s">
        <v>4407</v>
      </c>
      <c r="E1731" s="2">
        <v>500</v>
      </c>
      <c r="F1731" t="s">
        <v>7917</v>
      </c>
      <c r="G1731">
        <v>2430740001</v>
      </c>
      <c r="H1731" t="s">
        <v>1692</v>
      </c>
      <c r="I1731" t="s">
        <v>4407</v>
      </c>
      <c r="J1731" s="2">
        <v>7.5000000000000018</v>
      </c>
    </row>
    <row r="1732" spans="1:10">
      <c r="A1732">
        <v>2310030110</v>
      </c>
      <c r="B1732">
        <v>90</v>
      </c>
      <c r="C1732" t="s">
        <v>1627</v>
      </c>
      <c r="D1732" t="s">
        <v>4407</v>
      </c>
      <c r="E1732" s="2">
        <v>500</v>
      </c>
      <c r="F1732" t="s">
        <v>7917</v>
      </c>
      <c r="G1732">
        <v>2430350007</v>
      </c>
      <c r="H1732" t="s">
        <v>7920</v>
      </c>
      <c r="I1732" t="e">
        <v>#N/A</v>
      </c>
      <c r="J1732" s="2">
        <v>3.0000000000000009</v>
      </c>
    </row>
    <row r="1733" spans="1:10">
      <c r="A1733">
        <v>2310030110</v>
      </c>
      <c r="B1733">
        <v>100</v>
      </c>
      <c r="C1733" t="s">
        <v>1627</v>
      </c>
      <c r="D1733" t="s">
        <v>4407</v>
      </c>
      <c r="E1733" s="2">
        <v>500</v>
      </c>
      <c r="F1733" t="s">
        <v>7917</v>
      </c>
      <c r="G1733">
        <v>2430450001</v>
      </c>
      <c r="H1733" t="s">
        <v>1690</v>
      </c>
      <c r="I1733" t="s">
        <v>4407</v>
      </c>
      <c r="J1733" s="2">
        <v>5.0000000000000009</v>
      </c>
    </row>
    <row r="1734" spans="1:10">
      <c r="A1734">
        <v>2310030110</v>
      </c>
      <c r="B1734">
        <v>110</v>
      </c>
      <c r="C1734" t="s">
        <v>1627</v>
      </c>
      <c r="D1734" t="s">
        <v>4407</v>
      </c>
      <c r="E1734" s="2">
        <v>500</v>
      </c>
      <c r="F1734" t="s">
        <v>7917</v>
      </c>
      <c r="G1734">
        <v>2430390002</v>
      </c>
      <c r="H1734" t="s">
        <v>6050</v>
      </c>
      <c r="I1734" t="s">
        <v>4407</v>
      </c>
      <c r="J1734" s="2">
        <v>5.0000000000000009</v>
      </c>
    </row>
    <row r="1735" spans="1:10">
      <c r="A1735">
        <v>2310030110</v>
      </c>
      <c r="B1735">
        <v>120</v>
      </c>
      <c r="C1735" t="s">
        <v>1627</v>
      </c>
      <c r="D1735" t="s">
        <v>4407</v>
      </c>
      <c r="E1735" s="2">
        <v>500</v>
      </c>
      <c r="F1735" t="s">
        <v>7917</v>
      </c>
      <c r="G1735">
        <v>2310030273</v>
      </c>
      <c r="H1735" t="s">
        <v>349</v>
      </c>
      <c r="I1735" t="s">
        <v>4407</v>
      </c>
      <c r="J1735" s="2">
        <v>70.000000000000014</v>
      </c>
    </row>
    <row r="1736" spans="1:10">
      <c r="A1736">
        <v>2310030110</v>
      </c>
      <c r="B1736">
        <v>130</v>
      </c>
      <c r="C1736" t="s">
        <v>1627</v>
      </c>
      <c r="D1736" t="s">
        <v>4407</v>
      </c>
      <c r="E1736" s="2">
        <v>500</v>
      </c>
      <c r="F1736" t="s">
        <v>7917</v>
      </c>
      <c r="G1736">
        <v>2410090083</v>
      </c>
      <c r="H1736" t="s">
        <v>5633</v>
      </c>
      <c r="I1736" t="s">
        <v>4407</v>
      </c>
      <c r="J1736" s="2">
        <v>37.500000000000007</v>
      </c>
    </row>
    <row r="1737" spans="1:10">
      <c r="A1737">
        <v>2310030110</v>
      </c>
      <c r="B1737">
        <v>140</v>
      </c>
      <c r="C1737" t="s">
        <v>1627</v>
      </c>
      <c r="D1737" t="s">
        <v>4407</v>
      </c>
      <c r="E1737" s="2">
        <v>500</v>
      </c>
      <c r="F1737" t="s">
        <v>7917</v>
      </c>
      <c r="G1737">
        <v>2410090084</v>
      </c>
      <c r="H1737" t="s">
        <v>5634</v>
      </c>
      <c r="I1737" t="s">
        <v>4407</v>
      </c>
      <c r="J1737" s="2">
        <v>12.500000000000004</v>
      </c>
    </row>
    <row r="1738" spans="1:10">
      <c r="A1738">
        <v>2310030110</v>
      </c>
      <c r="B1738">
        <v>150</v>
      </c>
      <c r="C1738" t="s">
        <v>1627</v>
      </c>
      <c r="D1738" t="s">
        <v>4407</v>
      </c>
      <c r="E1738" s="2">
        <v>500</v>
      </c>
      <c r="F1738" t="s">
        <v>7917</v>
      </c>
      <c r="G1738">
        <v>2410210003</v>
      </c>
      <c r="H1738" t="s">
        <v>1677</v>
      </c>
      <c r="I1738" t="s">
        <v>4407</v>
      </c>
      <c r="J1738" s="2">
        <v>5.0000000000000009</v>
      </c>
    </row>
    <row r="1739" spans="1:10">
      <c r="A1739">
        <v>2310030110</v>
      </c>
      <c r="B1739">
        <v>160</v>
      </c>
      <c r="C1739" t="s">
        <v>1627</v>
      </c>
      <c r="D1739" t="s">
        <v>4407</v>
      </c>
      <c r="E1739" s="2">
        <v>500</v>
      </c>
      <c r="F1739" t="s">
        <v>7917</v>
      </c>
      <c r="G1739">
        <v>2430810004</v>
      </c>
      <c r="H1739" t="s">
        <v>1680</v>
      </c>
      <c r="I1739" t="s">
        <v>4407</v>
      </c>
      <c r="J1739" s="2">
        <v>3.0000000000000009</v>
      </c>
    </row>
    <row r="1740" spans="1:10">
      <c r="A1740">
        <v>2310030130</v>
      </c>
      <c r="B1740">
        <v>10</v>
      </c>
      <c r="C1740" t="s">
        <v>485</v>
      </c>
      <c r="D1740" t="s">
        <v>4407</v>
      </c>
      <c r="E1740" s="2">
        <v>906</v>
      </c>
      <c r="F1740" t="s">
        <v>7917</v>
      </c>
      <c r="G1740">
        <v>2430850012</v>
      </c>
      <c r="H1740" t="s">
        <v>1660</v>
      </c>
      <c r="I1740" t="s">
        <v>4407</v>
      </c>
      <c r="J1740" s="2">
        <v>1.812000615384824</v>
      </c>
    </row>
    <row r="1741" spans="1:10">
      <c r="A1741">
        <v>2310030130</v>
      </c>
      <c r="B1741">
        <v>20</v>
      </c>
      <c r="C1741" t="s">
        <v>485</v>
      </c>
      <c r="D1741" t="s">
        <v>4407</v>
      </c>
      <c r="E1741" s="2">
        <v>906</v>
      </c>
      <c r="F1741" t="s">
        <v>7917</v>
      </c>
      <c r="G1741">
        <v>2430850013</v>
      </c>
      <c r="H1741" t="s">
        <v>1674</v>
      </c>
      <c r="I1741" t="s">
        <v>4407</v>
      </c>
      <c r="J1741" s="2">
        <v>4.8784631952668338</v>
      </c>
    </row>
    <row r="1742" spans="1:10">
      <c r="A1742">
        <v>2310030130</v>
      </c>
      <c r="B1742">
        <v>30</v>
      </c>
      <c r="C1742" t="s">
        <v>485</v>
      </c>
      <c r="D1742" t="s">
        <v>4407</v>
      </c>
      <c r="E1742" s="2">
        <v>906</v>
      </c>
      <c r="F1742" t="s">
        <v>7917</v>
      </c>
      <c r="G1742">
        <v>2410210019</v>
      </c>
      <c r="H1742" t="s">
        <v>1681</v>
      </c>
      <c r="I1742" t="s">
        <v>4407</v>
      </c>
      <c r="J1742" s="2">
        <v>4.8784631952668338</v>
      </c>
    </row>
    <row r="1743" spans="1:10">
      <c r="A1743">
        <v>2310030130</v>
      </c>
      <c r="B1743">
        <v>40</v>
      </c>
      <c r="C1743" t="s">
        <v>485</v>
      </c>
      <c r="D1743" t="s">
        <v>4407</v>
      </c>
      <c r="E1743" s="2">
        <v>906</v>
      </c>
      <c r="F1743" t="s">
        <v>7917</v>
      </c>
      <c r="G1743">
        <v>2430880022</v>
      </c>
      <c r="H1743" t="s">
        <v>1664</v>
      </c>
      <c r="I1743" t="s">
        <v>4407</v>
      </c>
      <c r="J1743" s="2">
        <v>4.4600015146889147</v>
      </c>
    </row>
    <row r="1744" spans="1:10">
      <c r="A1744">
        <v>2310030130</v>
      </c>
      <c r="B1744">
        <v>50</v>
      </c>
      <c r="C1744" t="s">
        <v>485</v>
      </c>
      <c r="D1744" t="s">
        <v>4407</v>
      </c>
      <c r="E1744" s="2">
        <v>906</v>
      </c>
      <c r="F1744" t="s">
        <v>7917</v>
      </c>
      <c r="G1744">
        <v>2430530010</v>
      </c>
      <c r="H1744" t="s">
        <v>1675</v>
      </c>
      <c r="I1744" t="s">
        <v>4407</v>
      </c>
      <c r="J1744" s="2">
        <v>209.07699408286427</v>
      </c>
    </row>
    <row r="1745" spans="1:10">
      <c r="A1745">
        <v>2310030130</v>
      </c>
      <c r="B1745">
        <v>60</v>
      </c>
      <c r="C1745" t="s">
        <v>485</v>
      </c>
      <c r="D1745" t="s">
        <v>4407</v>
      </c>
      <c r="E1745" s="2">
        <v>906</v>
      </c>
      <c r="F1745" t="s">
        <v>7917</v>
      </c>
      <c r="G1745">
        <v>2430450001</v>
      </c>
      <c r="H1745" t="s">
        <v>1690</v>
      </c>
      <c r="I1745" t="s">
        <v>4407</v>
      </c>
      <c r="J1745" s="2">
        <v>15.33231289941005</v>
      </c>
    </row>
    <row r="1746" spans="1:10">
      <c r="A1746">
        <v>2310030130</v>
      </c>
      <c r="B1746">
        <v>70</v>
      </c>
      <c r="C1746" t="s">
        <v>485</v>
      </c>
      <c r="D1746" t="s">
        <v>4407</v>
      </c>
      <c r="E1746" s="2">
        <v>906</v>
      </c>
      <c r="F1746" t="s">
        <v>7917</v>
      </c>
      <c r="G1746">
        <v>2430390013</v>
      </c>
      <c r="H1746" t="s">
        <v>1678</v>
      </c>
      <c r="I1746" t="s">
        <v>4407</v>
      </c>
      <c r="J1746" s="2">
        <v>10.035695715977486</v>
      </c>
    </row>
    <row r="1747" spans="1:10">
      <c r="A1747">
        <v>2310030130</v>
      </c>
      <c r="B1747">
        <v>80</v>
      </c>
      <c r="C1747" t="s">
        <v>485</v>
      </c>
      <c r="D1747" t="s">
        <v>4407</v>
      </c>
      <c r="E1747" s="2">
        <v>906</v>
      </c>
      <c r="F1747" t="s">
        <v>7917</v>
      </c>
      <c r="G1747">
        <v>2310030273</v>
      </c>
      <c r="H1747" t="s">
        <v>349</v>
      </c>
      <c r="I1747" t="s">
        <v>4407</v>
      </c>
      <c r="J1747" s="2">
        <v>69.692331360954768</v>
      </c>
    </row>
    <row r="1748" spans="1:10">
      <c r="A1748">
        <v>2310030130</v>
      </c>
      <c r="B1748">
        <v>90</v>
      </c>
      <c r="C1748" t="s">
        <v>485</v>
      </c>
      <c r="D1748" t="s">
        <v>4407</v>
      </c>
      <c r="E1748" s="2">
        <v>906</v>
      </c>
      <c r="F1748" t="s">
        <v>7917</v>
      </c>
      <c r="G1748">
        <v>2410090291</v>
      </c>
      <c r="H1748" t="s">
        <v>1829</v>
      </c>
      <c r="I1748" t="s">
        <v>4407</v>
      </c>
      <c r="J1748" s="2">
        <v>14.6353895858005</v>
      </c>
    </row>
    <row r="1749" spans="1:10">
      <c r="A1749">
        <v>2310030130</v>
      </c>
      <c r="B1749">
        <v>100</v>
      </c>
      <c r="C1749" t="s">
        <v>485</v>
      </c>
      <c r="D1749" t="s">
        <v>4407</v>
      </c>
      <c r="E1749" s="2">
        <v>906</v>
      </c>
      <c r="F1749" t="s">
        <v>7917</v>
      </c>
      <c r="G1749">
        <v>2410090292</v>
      </c>
      <c r="H1749" t="s">
        <v>1830</v>
      </c>
      <c r="I1749" t="s">
        <v>4407</v>
      </c>
      <c r="J1749" s="2">
        <v>1.812000615384824</v>
      </c>
    </row>
    <row r="1750" spans="1:10">
      <c r="A1750">
        <v>2310030130</v>
      </c>
      <c r="B1750">
        <v>110</v>
      </c>
      <c r="C1750" t="s">
        <v>485</v>
      </c>
      <c r="D1750" t="s">
        <v>4407</v>
      </c>
      <c r="E1750" s="2">
        <v>906</v>
      </c>
      <c r="F1750" t="s">
        <v>7917</v>
      </c>
      <c r="G1750">
        <v>2430810004</v>
      </c>
      <c r="H1750" t="s">
        <v>1680</v>
      </c>
      <c r="I1750" t="s">
        <v>4407</v>
      </c>
      <c r="J1750" s="2">
        <v>2.0907699408286433</v>
      </c>
    </row>
    <row r="1751" spans="1:10">
      <c r="A1751">
        <v>2310030131</v>
      </c>
      <c r="B1751">
        <v>10</v>
      </c>
      <c r="C1751" t="s">
        <v>121</v>
      </c>
      <c r="D1751" t="s">
        <v>4407</v>
      </c>
      <c r="E1751" s="2">
        <v>906</v>
      </c>
      <c r="F1751" t="s">
        <v>7917</v>
      </c>
      <c r="G1751">
        <v>2410220004</v>
      </c>
      <c r="H1751" t="s">
        <v>1672</v>
      </c>
      <c r="I1751" t="s">
        <v>4407</v>
      </c>
      <c r="J1751" s="2">
        <v>0.27876920710059377</v>
      </c>
    </row>
    <row r="1752" spans="1:10">
      <c r="A1752">
        <v>2310030131</v>
      </c>
      <c r="B1752">
        <v>20</v>
      </c>
      <c r="C1752" t="s">
        <v>121</v>
      </c>
      <c r="D1752" t="s">
        <v>4407</v>
      </c>
      <c r="E1752" s="2">
        <v>906</v>
      </c>
      <c r="F1752" t="s">
        <v>7917</v>
      </c>
      <c r="G1752">
        <v>2430850012</v>
      </c>
      <c r="H1752" t="s">
        <v>1660</v>
      </c>
      <c r="I1752" t="s">
        <v>4407</v>
      </c>
      <c r="J1752" s="2">
        <v>1.3938460355029689</v>
      </c>
    </row>
    <row r="1753" spans="1:10">
      <c r="A1753">
        <v>2310030131</v>
      </c>
      <c r="B1753">
        <v>30</v>
      </c>
      <c r="C1753" t="s">
        <v>121</v>
      </c>
      <c r="D1753" t="s">
        <v>4407</v>
      </c>
      <c r="E1753" s="2">
        <v>906</v>
      </c>
      <c r="F1753" t="s">
        <v>7917</v>
      </c>
      <c r="G1753">
        <v>2430850013</v>
      </c>
      <c r="H1753" t="s">
        <v>1674</v>
      </c>
      <c r="I1753" t="s">
        <v>4407</v>
      </c>
      <c r="J1753" s="2">
        <v>2.7876920710059379</v>
      </c>
    </row>
    <row r="1754" spans="1:10">
      <c r="A1754">
        <v>2310030131</v>
      </c>
      <c r="B1754">
        <v>40</v>
      </c>
      <c r="C1754" t="s">
        <v>121</v>
      </c>
      <c r="D1754" t="s">
        <v>4407</v>
      </c>
      <c r="E1754" s="2">
        <v>906</v>
      </c>
      <c r="F1754" t="s">
        <v>7917</v>
      </c>
      <c r="G1754">
        <v>2410210019</v>
      </c>
      <c r="H1754" t="s">
        <v>1681</v>
      </c>
      <c r="I1754" t="s">
        <v>4407</v>
      </c>
      <c r="J1754" s="2">
        <v>3.3452304852071255</v>
      </c>
    </row>
    <row r="1755" spans="1:10">
      <c r="A1755">
        <v>2310030131</v>
      </c>
      <c r="B1755">
        <v>50</v>
      </c>
      <c r="C1755" t="s">
        <v>121</v>
      </c>
      <c r="D1755" t="s">
        <v>4407</v>
      </c>
      <c r="E1755" s="2">
        <v>906</v>
      </c>
      <c r="F1755" t="s">
        <v>7917</v>
      </c>
      <c r="G1755">
        <v>2430880022</v>
      </c>
      <c r="H1755" t="s">
        <v>1664</v>
      </c>
      <c r="I1755" t="s">
        <v>4407</v>
      </c>
      <c r="J1755" s="2">
        <v>4.3209996331295937</v>
      </c>
    </row>
    <row r="1756" spans="1:10">
      <c r="A1756">
        <v>2310030131</v>
      </c>
      <c r="B1756">
        <v>60</v>
      </c>
      <c r="C1756" t="s">
        <v>121</v>
      </c>
      <c r="D1756" t="s">
        <v>4407</v>
      </c>
      <c r="E1756" s="2">
        <v>906</v>
      </c>
      <c r="F1756" t="s">
        <v>7917</v>
      </c>
      <c r="G1756">
        <v>2430530010</v>
      </c>
      <c r="H1756" t="s">
        <v>1675</v>
      </c>
      <c r="I1756" t="s">
        <v>4407</v>
      </c>
      <c r="J1756" s="2">
        <v>308.0399738461561</v>
      </c>
    </row>
    <row r="1757" spans="1:10">
      <c r="A1757">
        <v>2310030131</v>
      </c>
      <c r="B1757">
        <v>70</v>
      </c>
      <c r="C1757" t="s">
        <v>121</v>
      </c>
      <c r="D1757" t="s">
        <v>4407</v>
      </c>
      <c r="E1757" s="2">
        <v>906</v>
      </c>
      <c r="F1757" t="s">
        <v>7917</v>
      </c>
      <c r="G1757">
        <v>2430620001</v>
      </c>
      <c r="H1757" t="s">
        <v>1688</v>
      </c>
      <c r="I1757" t="s">
        <v>4407</v>
      </c>
      <c r="J1757" s="2">
        <v>10.453845266272264</v>
      </c>
    </row>
    <row r="1758" spans="1:10">
      <c r="A1758">
        <v>2310030131</v>
      </c>
      <c r="B1758">
        <v>80</v>
      </c>
      <c r="C1758" t="s">
        <v>121</v>
      </c>
      <c r="D1758" t="s">
        <v>4407</v>
      </c>
      <c r="E1758" s="2">
        <v>906</v>
      </c>
      <c r="F1758" t="s">
        <v>7917</v>
      </c>
      <c r="G1758">
        <v>2310030240</v>
      </c>
      <c r="H1758" t="s">
        <v>577</v>
      </c>
      <c r="I1758" t="s">
        <v>4407</v>
      </c>
      <c r="J1758" s="2">
        <v>1.3938460355029689</v>
      </c>
    </row>
    <row r="1759" spans="1:10">
      <c r="A1759">
        <v>2310030131</v>
      </c>
      <c r="B1759">
        <v>90</v>
      </c>
      <c r="C1759" t="s">
        <v>121</v>
      </c>
      <c r="D1759" t="s">
        <v>4407</v>
      </c>
      <c r="E1759" s="2">
        <v>906</v>
      </c>
      <c r="F1759" t="s">
        <v>7917</v>
      </c>
      <c r="G1759">
        <v>2430350001</v>
      </c>
      <c r="H1759" t="s">
        <v>7918</v>
      </c>
      <c r="I1759" t="s">
        <v>4407</v>
      </c>
      <c r="J1759" s="2">
        <v>4.5996919171597961</v>
      </c>
    </row>
    <row r="1760" spans="1:10">
      <c r="A1760">
        <v>2310030131</v>
      </c>
      <c r="B1760">
        <v>100</v>
      </c>
      <c r="C1760" t="s">
        <v>121</v>
      </c>
      <c r="D1760" t="s">
        <v>4407</v>
      </c>
      <c r="E1760" s="2">
        <v>906</v>
      </c>
      <c r="F1760" t="s">
        <v>7917</v>
      </c>
      <c r="G1760">
        <v>2430450001</v>
      </c>
      <c r="H1760" t="s">
        <v>1690</v>
      </c>
      <c r="I1760" t="s">
        <v>4407</v>
      </c>
      <c r="J1760" s="2">
        <v>11.429537491124343</v>
      </c>
    </row>
    <row r="1761" spans="1:10">
      <c r="A1761">
        <v>2310030131</v>
      </c>
      <c r="B1761">
        <v>110</v>
      </c>
      <c r="C1761" t="s">
        <v>121</v>
      </c>
      <c r="D1761" t="s">
        <v>4407</v>
      </c>
      <c r="E1761" s="2">
        <v>906</v>
      </c>
      <c r="F1761" t="s">
        <v>7917</v>
      </c>
      <c r="G1761">
        <v>2430390013</v>
      </c>
      <c r="H1761" t="s">
        <v>1678</v>
      </c>
      <c r="I1761" t="s">
        <v>4407</v>
      </c>
      <c r="J1761" s="2">
        <v>7.7358454970414776</v>
      </c>
    </row>
    <row r="1762" spans="1:10">
      <c r="A1762">
        <v>2310030131</v>
      </c>
      <c r="B1762">
        <v>120</v>
      </c>
      <c r="C1762" t="s">
        <v>121</v>
      </c>
      <c r="D1762" t="s">
        <v>4407</v>
      </c>
      <c r="E1762" s="2">
        <v>906</v>
      </c>
      <c r="F1762" t="s">
        <v>7917</v>
      </c>
      <c r="G1762">
        <v>2310030273</v>
      </c>
      <c r="H1762" t="s">
        <v>349</v>
      </c>
      <c r="I1762" t="s">
        <v>4407</v>
      </c>
      <c r="J1762" s="2">
        <v>27.876920710059377</v>
      </c>
    </row>
    <row r="1763" spans="1:10">
      <c r="A1763">
        <v>2310030131</v>
      </c>
      <c r="B1763">
        <v>130</v>
      </c>
      <c r="C1763" t="s">
        <v>121</v>
      </c>
      <c r="D1763" t="s">
        <v>4407</v>
      </c>
      <c r="E1763" s="2">
        <v>906</v>
      </c>
      <c r="F1763" t="s">
        <v>7917</v>
      </c>
      <c r="G1763">
        <v>2410210003</v>
      </c>
      <c r="H1763" t="s">
        <v>1677</v>
      </c>
      <c r="I1763" t="s">
        <v>4407</v>
      </c>
      <c r="J1763" s="2">
        <v>11.150768284023751</v>
      </c>
    </row>
    <row r="1764" spans="1:10">
      <c r="A1764">
        <v>2310030131</v>
      </c>
      <c r="B1764">
        <v>140</v>
      </c>
      <c r="C1764" t="s">
        <v>121</v>
      </c>
      <c r="D1764" t="s">
        <v>4407</v>
      </c>
      <c r="E1764" s="2">
        <v>906</v>
      </c>
      <c r="F1764" t="s">
        <v>7917</v>
      </c>
      <c r="G1764">
        <v>2430810004</v>
      </c>
      <c r="H1764" t="s">
        <v>1680</v>
      </c>
      <c r="I1764" t="s">
        <v>4407</v>
      </c>
      <c r="J1764" s="2">
        <v>2.3695382603550472</v>
      </c>
    </row>
    <row r="1765" spans="1:10">
      <c r="A1765">
        <v>2310030131</v>
      </c>
      <c r="B1765">
        <v>150</v>
      </c>
      <c r="C1765" t="s">
        <v>121</v>
      </c>
      <c r="D1765" t="s">
        <v>4407</v>
      </c>
      <c r="E1765" s="2">
        <v>906</v>
      </c>
      <c r="F1765" t="s">
        <v>7917</v>
      </c>
      <c r="G1765">
        <v>2430870004</v>
      </c>
      <c r="H1765" t="s">
        <v>1673</v>
      </c>
      <c r="I1765" t="s">
        <v>4407</v>
      </c>
      <c r="J1765" s="2">
        <v>0.55753841420118755</v>
      </c>
    </row>
    <row r="1766" spans="1:10">
      <c r="A1766">
        <v>2310030132</v>
      </c>
      <c r="B1766">
        <v>10</v>
      </c>
      <c r="C1766" t="s">
        <v>486</v>
      </c>
      <c r="D1766" t="s">
        <v>4407</v>
      </c>
      <c r="E1766" s="2">
        <v>906</v>
      </c>
      <c r="F1766" t="s">
        <v>7917</v>
      </c>
      <c r="G1766">
        <v>2410220004</v>
      </c>
      <c r="H1766" t="s">
        <v>1672</v>
      </c>
      <c r="I1766" t="s">
        <v>4407</v>
      </c>
      <c r="J1766" s="2">
        <v>0.27876920710059366</v>
      </c>
    </row>
    <row r="1767" spans="1:10">
      <c r="A1767">
        <v>2310030132</v>
      </c>
      <c r="B1767">
        <v>20</v>
      </c>
      <c r="C1767" t="s">
        <v>486</v>
      </c>
      <c r="D1767" t="s">
        <v>4407</v>
      </c>
      <c r="E1767" s="2">
        <v>906</v>
      </c>
      <c r="F1767" t="s">
        <v>7917</v>
      </c>
      <c r="G1767">
        <v>2430850012</v>
      </c>
      <c r="H1767" t="s">
        <v>1660</v>
      </c>
      <c r="I1767" t="s">
        <v>4407</v>
      </c>
      <c r="J1767" s="2">
        <v>1.3938460355029683</v>
      </c>
    </row>
    <row r="1768" spans="1:10">
      <c r="A1768">
        <v>2310030132</v>
      </c>
      <c r="B1768">
        <v>30</v>
      </c>
      <c r="C1768" t="s">
        <v>486</v>
      </c>
      <c r="D1768" t="s">
        <v>4407</v>
      </c>
      <c r="E1768" s="2">
        <v>906</v>
      </c>
      <c r="F1768" t="s">
        <v>7917</v>
      </c>
      <c r="G1768">
        <v>2430850013</v>
      </c>
      <c r="H1768" t="s">
        <v>1674</v>
      </c>
      <c r="I1768" t="s">
        <v>4407</v>
      </c>
      <c r="J1768" s="2">
        <v>2.9270766745562335</v>
      </c>
    </row>
    <row r="1769" spans="1:10">
      <c r="A1769">
        <v>2310030132</v>
      </c>
      <c r="B1769">
        <v>40</v>
      </c>
      <c r="C1769" t="s">
        <v>486</v>
      </c>
      <c r="D1769" t="s">
        <v>4407</v>
      </c>
      <c r="E1769" s="2">
        <v>906</v>
      </c>
      <c r="F1769" t="s">
        <v>7917</v>
      </c>
      <c r="G1769">
        <v>2410210019</v>
      </c>
      <c r="H1769" t="s">
        <v>1681</v>
      </c>
      <c r="I1769" t="s">
        <v>4407</v>
      </c>
      <c r="J1769" s="2">
        <v>3.3452304852071242</v>
      </c>
    </row>
    <row r="1770" spans="1:10">
      <c r="A1770">
        <v>2310030132</v>
      </c>
      <c r="B1770">
        <v>50</v>
      </c>
      <c r="C1770" t="s">
        <v>486</v>
      </c>
      <c r="D1770" t="s">
        <v>4407</v>
      </c>
      <c r="E1770" s="2">
        <v>906</v>
      </c>
      <c r="F1770" t="s">
        <v>7917</v>
      </c>
      <c r="G1770">
        <v>2430880022</v>
      </c>
      <c r="H1770" t="s">
        <v>1664</v>
      </c>
      <c r="I1770" t="s">
        <v>4407</v>
      </c>
      <c r="J1770" s="2">
        <v>4.3209996331295919</v>
      </c>
    </row>
    <row r="1771" spans="1:10">
      <c r="A1771">
        <v>2310030132</v>
      </c>
      <c r="B1771">
        <v>60</v>
      </c>
      <c r="C1771" t="s">
        <v>486</v>
      </c>
      <c r="D1771" t="s">
        <v>4407</v>
      </c>
      <c r="E1771" s="2">
        <v>906</v>
      </c>
      <c r="F1771" t="s">
        <v>7917</v>
      </c>
      <c r="G1771">
        <v>2430530010</v>
      </c>
      <c r="H1771" t="s">
        <v>1675</v>
      </c>
      <c r="I1771" t="s">
        <v>4407</v>
      </c>
      <c r="J1771" s="2">
        <v>289.91997538461743</v>
      </c>
    </row>
    <row r="1772" spans="1:10">
      <c r="A1772">
        <v>2310030132</v>
      </c>
      <c r="B1772">
        <v>70</v>
      </c>
      <c r="C1772" t="s">
        <v>486</v>
      </c>
      <c r="D1772" t="s">
        <v>4407</v>
      </c>
      <c r="E1772" s="2">
        <v>906</v>
      </c>
      <c r="F1772" t="s">
        <v>7917</v>
      </c>
      <c r="G1772">
        <v>2430760003</v>
      </c>
      <c r="H1772" t="s">
        <v>1706</v>
      </c>
      <c r="I1772" t="s">
        <v>4407</v>
      </c>
      <c r="J1772" s="2">
        <v>8.4745838958580482</v>
      </c>
    </row>
    <row r="1773" spans="1:10">
      <c r="A1773">
        <v>2310030132</v>
      </c>
      <c r="B1773">
        <v>80</v>
      </c>
      <c r="C1773" t="s">
        <v>486</v>
      </c>
      <c r="D1773" t="s">
        <v>4407</v>
      </c>
      <c r="E1773" s="2">
        <v>906</v>
      </c>
      <c r="F1773" t="s">
        <v>7917</v>
      </c>
      <c r="G1773">
        <v>2430350001</v>
      </c>
      <c r="H1773" t="s">
        <v>7918</v>
      </c>
      <c r="I1773" t="s">
        <v>4407</v>
      </c>
      <c r="J1773" s="2">
        <v>4.1815381065089046</v>
      </c>
    </row>
    <row r="1774" spans="1:10">
      <c r="A1774">
        <v>2310030132</v>
      </c>
      <c r="B1774">
        <v>90</v>
      </c>
      <c r="C1774" t="s">
        <v>486</v>
      </c>
      <c r="D1774" t="s">
        <v>4407</v>
      </c>
      <c r="E1774" s="2">
        <v>906</v>
      </c>
      <c r="F1774" t="s">
        <v>7917</v>
      </c>
      <c r="G1774">
        <v>2430450001</v>
      </c>
      <c r="H1774" t="s">
        <v>1690</v>
      </c>
      <c r="I1774" t="s">
        <v>4407</v>
      </c>
      <c r="J1774" s="2">
        <v>11.150768284023746</v>
      </c>
    </row>
    <row r="1775" spans="1:10">
      <c r="A1775">
        <v>2310030132</v>
      </c>
      <c r="B1775">
        <v>100</v>
      </c>
      <c r="C1775" t="s">
        <v>486</v>
      </c>
      <c r="D1775" t="s">
        <v>4407</v>
      </c>
      <c r="E1775" s="2">
        <v>906</v>
      </c>
      <c r="F1775" t="s">
        <v>7917</v>
      </c>
      <c r="G1775">
        <v>2430390013</v>
      </c>
      <c r="H1775" t="s">
        <v>1678</v>
      </c>
      <c r="I1775" t="s">
        <v>4407</v>
      </c>
      <c r="J1775" s="2">
        <v>7.5267685917160287</v>
      </c>
    </row>
    <row r="1776" spans="1:10">
      <c r="A1776">
        <v>2310030132</v>
      </c>
      <c r="B1776">
        <v>110</v>
      </c>
      <c r="C1776" t="s">
        <v>486</v>
      </c>
      <c r="D1776" t="s">
        <v>4407</v>
      </c>
      <c r="E1776" s="2">
        <v>906</v>
      </c>
      <c r="F1776" t="s">
        <v>7917</v>
      </c>
      <c r="G1776">
        <v>2310030273</v>
      </c>
      <c r="H1776" t="s">
        <v>349</v>
      </c>
      <c r="I1776" t="s">
        <v>4407</v>
      </c>
      <c r="J1776" s="2">
        <v>27.876920710059366</v>
      </c>
    </row>
    <row r="1777" spans="1:10">
      <c r="A1777">
        <v>2310030132</v>
      </c>
      <c r="B1777">
        <v>120</v>
      </c>
      <c r="C1777" t="s">
        <v>486</v>
      </c>
      <c r="D1777" t="s">
        <v>4407</v>
      </c>
      <c r="E1777" s="2">
        <v>906</v>
      </c>
      <c r="F1777" t="s">
        <v>7917</v>
      </c>
      <c r="G1777">
        <v>2410210003</v>
      </c>
      <c r="H1777" t="s">
        <v>1677</v>
      </c>
      <c r="I1777" t="s">
        <v>4407</v>
      </c>
      <c r="J1777" s="2">
        <v>11.150768284023746</v>
      </c>
    </row>
    <row r="1778" spans="1:10">
      <c r="A1778">
        <v>2310030132</v>
      </c>
      <c r="B1778">
        <v>130</v>
      </c>
      <c r="C1778" t="s">
        <v>486</v>
      </c>
      <c r="D1778" t="s">
        <v>4407</v>
      </c>
      <c r="E1778" s="2">
        <v>906</v>
      </c>
      <c r="F1778" t="s">
        <v>7917</v>
      </c>
      <c r="G1778">
        <v>2430810004</v>
      </c>
      <c r="H1778" t="s">
        <v>1680</v>
      </c>
      <c r="I1778" t="s">
        <v>4407</v>
      </c>
      <c r="J1778" s="2">
        <v>1.3938460355029683</v>
      </c>
    </row>
    <row r="1779" spans="1:10">
      <c r="A1779">
        <v>2310030132</v>
      </c>
      <c r="B1779">
        <v>140</v>
      </c>
      <c r="C1779" t="s">
        <v>486</v>
      </c>
      <c r="D1779" t="s">
        <v>4407</v>
      </c>
      <c r="E1779" s="2">
        <v>906</v>
      </c>
      <c r="F1779" t="s">
        <v>7917</v>
      </c>
      <c r="G1779">
        <v>2430870004</v>
      </c>
      <c r="H1779" t="s">
        <v>1673</v>
      </c>
      <c r="I1779" t="s">
        <v>4407</v>
      </c>
      <c r="J1779" s="2">
        <v>0.27876920710059366</v>
      </c>
    </row>
    <row r="1780" spans="1:10">
      <c r="A1780">
        <v>2310030149</v>
      </c>
      <c r="B1780">
        <v>10</v>
      </c>
      <c r="C1780" t="s">
        <v>1628</v>
      </c>
      <c r="D1780" t="s">
        <v>4407</v>
      </c>
      <c r="E1780" s="2">
        <v>500</v>
      </c>
      <c r="F1780" t="s">
        <v>7917</v>
      </c>
      <c r="G1780">
        <v>2410220004</v>
      </c>
      <c r="H1780" t="s">
        <v>1672</v>
      </c>
      <c r="I1780" t="s">
        <v>4407</v>
      </c>
      <c r="J1780" s="2">
        <v>0.10000000000000003</v>
      </c>
    </row>
    <row r="1781" spans="1:10">
      <c r="A1781">
        <v>2310030149</v>
      </c>
      <c r="B1781">
        <v>20</v>
      </c>
      <c r="C1781" t="s">
        <v>1628</v>
      </c>
      <c r="D1781" t="s">
        <v>4407</v>
      </c>
      <c r="E1781" s="2">
        <v>500</v>
      </c>
      <c r="F1781" t="s">
        <v>7917</v>
      </c>
      <c r="G1781">
        <v>2430850012</v>
      </c>
      <c r="H1781" t="s">
        <v>1660</v>
      </c>
      <c r="I1781" t="s">
        <v>4407</v>
      </c>
      <c r="J1781" s="2">
        <v>0.25000000000000006</v>
      </c>
    </row>
    <row r="1782" spans="1:10">
      <c r="A1782">
        <v>2310030149</v>
      </c>
      <c r="B1782">
        <v>30</v>
      </c>
      <c r="C1782" t="s">
        <v>1628</v>
      </c>
      <c r="D1782" t="s">
        <v>4407</v>
      </c>
      <c r="E1782" s="2">
        <v>500</v>
      </c>
      <c r="F1782" t="s">
        <v>7917</v>
      </c>
      <c r="G1782">
        <v>2430850013</v>
      </c>
      <c r="H1782" t="s">
        <v>1674</v>
      </c>
      <c r="I1782" t="s">
        <v>4407</v>
      </c>
      <c r="J1782" s="2">
        <v>0.25000000000000006</v>
      </c>
    </row>
    <row r="1783" spans="1:10">
      <c r="A1783">
        <v>2310030149</v>
      </c>
      <c r="B1783">
        <v>40</v>
      </c>
      <c r="C1783" t="s">
        <v>1628</v>
      </c>
      <c r="D1783" t="s">
        <v>4407</v>
      </c>
      <c r="E1783" s="2">
        <v>500</v>
      </c>
      <c r="F1783" t="s">
        <v>7917</v>
      </c>
      <c r="G1783">
        <v>2430850011</v>
      </c>
      <c r="H1783" t="s">
        <v>1891</v>
      </c>
      <c r="I1783" t="s">
        <v>4407</v>
      </c>
      <c r="J1783" s="2">
        <v>3.0000000000000009</v>
      </c>
    </row>
    <row r="1784" spans="1:10">
      <c r="A1784">
        <v>2310030149</v>
      </c>
      <c r="B1784">
        <v>50</v>
      </c>
      <c r="C1784" t="s">
        <v>1628</v>
      </c>
      <c r="D1784" t="s">
        <v>4407</v>
      </c>
      <c r="E1784" s="2">
        <v>500</v>
      </c>
      <c r="F1784" t="s">
        <v>7917</v>
      </c>
      <c r="G1784">
        <v>2430880022</v>
      </c>
      <c r="H1784" t="s">
        <v>1664</v>
      </c>
      <c r="I1784" t="s">
        <v>4407</v>
      </c>
      <c r="J1784" s="2">
        <v>2.600000000000001</v>
      </c>
    </row>
    <row r="1785" spans="1:10">
      <c r="A1785">
        <v>2310030149</v>
      </c>
      <c r="B1785">
        <v>60</v>
      </c>
      <c r="C1785" t="s">
        <v>1628</v>
      </c>
      <c r="D1785" t="s">
        <v>4407</v>
      </c>
      <c r="E1785" s="2">
        <v>500</v>
      </c>
      <c r="F1785" t="s">
        <v>7917</v>
      </c>
      <c r="G1785">
        <v>2430550001</v>
      </c>
      <c r="H1785" t="s">
        <v>7919</v>
      </c>
      <c r="I1785" t="e">
        <v>#N/A</v>
      </c>
      <c r="J1785" s="2">
        <v>30.000000000000007</v>
      </c>
    </row>
    <row r="1786" spans="1:10">
      <c r="A1786">
        <v>2310030149</v>
      </c>
      <c r="B1786">
        <v>70</v>
      </c>
      <c r="C1786" t="s">
        <v>1628</v>
      </c>
      <c r="D1786" t="s">
        <v>4407</v>
      </c>
      <c r="E1786" s="2">
        <v>500</v>
      </c>
      <c r="F1786" t="s">
        <v>7917</v>
      </c>
      <c r="G1786">
        <v>2430880022</v>
      </c>
      <c r="H1786" t="s">
        <v>1664</v>
      </c>
      <c r="I1786" t="s">
        <v>4407</v>
      </c>
      <c r="J1786" s="2">
        <v>0.50000000000000011</v>
      </c>
    </row>
    <row r="1787" spans="1:10">
      <c r="A1787">
        <v>2310030149</v>
      </c>
      <c r="B1787">
        <v>80</v>
      </c>
      <c r="C1787" t="s">
        <v>1628</v>
      </c>
      <c r="D1787" t="s">
        <v>4407</v>
      </c>
      <c r="E1787" s="2">
        <v>500</v>
      </c>
      <c r="F1787" t="s">
        <v>7917</v>
      </c>
      <c r="G1787">
        <v>2430680003</v>
      </c>
      <c r="H1787" t="s">
        <v>1691</v>
      </c>
      <c r="I1787" t="s">
        <v>4407</v>
      </c>
      <c r="J1787" s="2">
        <v>0.30000000000000004</v>
      </c>
    </row>
    <row r="1788" spans="1:10">
      <c r="A1788">
        <v>2310030149</v>
      </c>
      <c r="B1788">
        <v>90</v>
      </c>
      <c r="C1788" t="s">
        <v>1628</v>
      </c>
      <c r="D1788" t="s">
        <v>4407</v>
      </c>
      <c r="E1788" s="2">
        <v>500</v>
      </c>
      <c r="F1788" t="s">
        <v>7917</v>
      </c>
      <c r="G1788">
        <v>2430350007</v>
      </c>
      <c r="H1788" t="s">
        <v>7920</v>
      </c>
      <c r="I1788" t="e">
        <v>#N/A</v>
      </c>
      <c r="J1788" s="2">
        <v>3.0000000000000009</v>
      </c>
    </row>
    <row r="1789" spans="1:10">
      <c r="A1789">
        <v>2310030149</v>
      </c>
      <c r="B1789">
        <v>100</v>
      </c>
      <c r="C1789" t="s">
        <v>1628</v>
      </c>
      <c r="D1789" t="s">
        <v>4407</v>
      </c>
      <c r="E1789" s="2">
        <v>500</v>
      </c>
      <c r="F1789" t="s">
        <v>7917</v>
      </c>
      <c r="G1789">
        <v>2430450001</v>
      </c>
      <c r="H1789" t="s">
        <v>1690</v>
      </c>
      <c r="I1789" t="s">
        <v>4407</v>
      </c>
      <c r="J1789" s="2">
        <v>5.0000000000000009</v>
      </c>
    </row>
    <row r="1790" spans="1:10">
      <c r="A1790">
        <v>2310030149</v>
      </c>
      <c r="B1790">
        <v>110</v>
      </c>
      <c r="C1790" t="s">
        <v>1628</v>
      </c>
      <c r="D1790" t="s">
        <v>4407</v>
      </c>
      <c r="E1790" s="2">
        <v>500</v>
      </c>
      <c r="F1790" t="s">
        <v>7917</v>
      </c>
      <c r="G1790">
        <v>2430390002</v>
      </c>
      <c r="H1790" t="s">
        <v>6050</v>
      </c>
      <c r="I1790" t="s">
        <v>4407</v>
      </c>
      <c r="J1790" s="2">
        <v>5.0000000000000009</v>
      </c>
    </row>
    <row r="1791" spans="1:10">
      <c r="A1791">
        <v>2310030149</v>
      </c>
      <c r="B1791">
        <v>120</v>
      </c>
      <c r="C1791" t="s">
        <v>1628</v>
      </c>
      <c r="D1791" t="s">
        <v>4407</v>
      </c>
      <c r="E1791" s="2">
        <v>500</v>
      </c>
      <c r="F1791" t="s">
        <v>7917</v>
      </c>
      <c r="G1791">
        <v>2310030273</v>
      </c>
      <c r="H1791" t="s">
        <v>349</v>
      </c>
      <c r="I1791" t="s">
        <v>4407</v>
      </c>
      <c r="J1791" s="2">
        <v>70.000000000000014</v>
      </c>
    </row>
    <row r="1792" spans="1:10">
      <c r="A1792">
        <v>2310030149</v>
      </c>
      <c r="B1792">
        <v>130</v>
      </c>
      <c r="C1792" t="s">
        <v>1628</v>
      </c>
      <c r="D1792" t="s">
        <v>4407</v>
      </c>
      <c r="E1792" s="2">
        <v>500</v>
      </c>
      <c r="F1792" t="s">
        <v>7917</v>
      </c>
      <c r="G1792">
        <v>2410090083</v>
      </c>
      <c r="H1792" t="s">
        <v>5633</v>
      </c>
      <c r="I1792" t="s">
        <v>4407</v>
      </c>
      <c r="J1792" s="2">
        <v>50.000000000000014</v>
      </c>
    </row>
    <row r="1793" spans="1:10">
      <c r="A1793">
        <v>2310030149</v>
      </c>
      <c r="B1793">
        <v>140</v>
      </c>
      <c r="C1793" t="s">
        <v>1628</v>
      </c>
      <c r="D1793" t="s">
        <v>4407</v>
      </c>
      <c r="E1793" s="2">
        <v>500</v>
      </c>
      <c r="F1793" t="s">
        <v>7917</v>
      </c>
      <c r="G1793">
        <v>2410210003</v>
      </c>
      <c r="H1793" t="s">
        <v>1677</v>
      </c>
      <c r="I1793" t="s">
        <v>4407</v>
      </c>
      <c r="J1793" s="2">
        <v>5.0000000000000009</v>
      </c>
    </row>
    <row r="1794" spans="1:10">
      <c r="A1794">
        <v>2310030149</v>
      </c>
      <c r="B1794">
        <v>150</v>
      </c>
      <c r="C1794" t="s">
        <v>1628</v>
      </c>
      <c r="D1794" t="s">
        <v>4407</v>
      </c>
      <c r="E1794" s="2">
        <v>500</v>
      </c>
      <c r="F1794" t="s">
        <v>7917</v>
      </c>
      <c r="G1794">
        <v>2430810004</v>
      </c>
      <c r="H1794" t="s">
        <v>1680</v>
      </c>
      <c r="I1794" t="s">
        <v>4407</v>
      </c>
      <c r="J1794" s="2">
        <v>3.0000000000000009</v>
      </c>
    </row>
    <row r="1795" spans="1:10">
      <c r="A1795">
        <v>2310030236</v>
      </c>
      <c r="B1795">
        <v>10</v>
      </c>
      <c r="C1795" t="s">
        <v>280</v>
      </c>
      <c r="D1795" t="s">
        <v>4407</v>
      </c>
      <c r="E1795" s="2">
        <v>150</v>
      </c>
      <c r="F1795" t="s">
        <v>7917</v>
      </c>
      <c r="G1795">
        <v>2430850012</v>
      </c>
      <c r="H1795" t="s">
        <v>1660</v>
      </c>
      <c r="I1795" t="s">
        <v>4407</v>
      </c>
      <c r="J1795" s="2">
        <v>0.31850063700127401</v>
      </c>
    </row>
    <row r="1796" spans="1:10">
      <c r="A1796">
        <v>2310030236</v>
      </c>
      <c r="B1796">
        <v>20</v>
      </c>
      <c r="C1796" t="s">
        <v>280</v>
      </c>
      <c r="D1796" t="s">
        <v>4407</v>
      </c>
      <c r="E1796" s="2">
        <v>150</v>
      </c>
      <c r="F1796" t="s">
        <v>7917</v>
      </c>
      <c r="G1796">
        <v>2410210019</v>
      </c>
      <c r="H1796" t="s">
        <v>1681</v>
      </c>
      <c r="I1796" t="s">
        <v>4407</v>
      </c>
      <c r="J1796" s="2">
        <v>13.376026752053505</v>
      </c>
    </row>
    <row r="1797" spans="1:10">
      <c r="A1797">
        <v>2310030236</v>
      </c>
      <c r="B1797">
        <v>30</v>
      </c>
      <c r="C1797" t="s">
        <v>280</v>
      </c>
      <c r="D1797" t="s">
        <v>4407</v>
      </c>
      <c r="E1797" s="2">
        <v>150</v>
      </c>
      <c r="F1797" t="s">
        <v>7917</v>
      </c>
      <c r="G1797">
        <v>2430880022</v>
      </c>
      <c r="H1797" t="s">
        <v>1664</v>
      </c>
      <c r="I1797" t="s">
        <v>4407</v>
      </c>
      <c r="J1797" s="2">
        <v>0.44590089180178361</v>
      </c>
    </row>
    <row r="1798" spans="1:10">
      <c r="A1798">
        <v>2310030236</v>
      </c>
      <c r="B1798">
        <v>40</v>
      </c>
      <c r="C1798" t="s">
        <v>280</v>
      </c>
      <c r="D1798" t="s">
        <v>4407</v>
      </c>
      <c r="E1798" s="2">
        <v>150</v>
      </c>
      <c r="F1798" t="s">
        <v>7917</v>
      </c>
      <c r="G1798">
        <v>2430450001</v>
      </c>
      <c r="H1798" t="s">
        <v>1690</v>
      </c>
      <c r="I1798" t="s">
        <v>4407</v>
      </c>
      <c r="J1798" s="2">
        <v>7.3885147770295525</v>
      </c>
    </row>
    <row r="1799" spans="1:10">
      <c r="A1799">
        <v>2310030236</v>
      </c>
      <c r="B1799">
        <v>50</v>
      </c>
      <c r="C1799" t="s">
        <v>280</v>
      </c>
      <c r="D1799" t="s">
        <v>4407</v>
      </c>
      <c r="E1799" s="2">
        <v>150</v>
      </c>
      <c r="F1799" t="s">
        <v>7917</v>
      </c>
      <c r="G1799">
        <v>2430710003</v>
      </c>
      <c r="H1799" t="s">
        <v>1975</v>
      </c>
      <c r="I1799" t="s">
        <v>4407</v>
      </c>
      <c r="J1799" s="2">
        <v>59.235118470236934</v>
      </c>
    </row>
    <row r="1800" spans="1:10">
      <c r="A1800">
        <v>2310030236</v>
      </c>
      <c r="B1800">
        <v>60</v>
      </c>
      <c r="C1800" t="s">
        <v>280</v>
      </c>
      <c r="D1800" t="s">
        <v>4407</v>
      </c>
      <c r="E1800" s="2">
        <v>150</v>
      </c>
      <c r="F1800" t="s">
        <v>7917</v>
      </c>
      <c r="G1800">
        <v>2410210003</v>
      </c>
      <c r="H1800" t="s">
        <v>1677</v>
      </c>
      <c r="I1800" t="s">
        <v>4407</v>
      </c>
      <c r="J1800" s="2">
        <v>20.573041146082293</v>
      </c>
    </row>
    <row r="1801" spans="1:10">
      <c r="A1801">
        <v>2310030236</v>
      </c>
      <c r="B1801">
        <v>70</v>
      </c>
      <c r="C1801" t="s">
        <v>280</v>
      </c>
      <c r="D1801" t="s">
        <v>4407</v>
      </c>
      <c r="E1801" s="2">
        <v>150</v>
      </c>
      <c r="F1801" t="s">
        <v>7917</v>
      </c>
      <c r="G1801">
        <v>2430810004</v>
      </c>
      <c r="H1801" t="s">
        <v>1680</v>
      </c>
      <c r="I1801" t="s">
        <v>4407</v>
      </c>
      <c r="J1801" s="2">
        <v>1.9108038216076433</v>
      </c>
    </row>
    <row r="1802" spans="1:10">
      <c r="A1802">
        <v>2310030236</v>
      </c>
      <c r="B1802">
        <v>80</v>
      </c>
      <c r="C1802" t="s">
        <v>280</v>
      </c>
      <c r="D1802" t="s">
        <v>4407</v>
      </c>
      <c r="E1802" s="2">
        <v>150</v>
      </c>
      <c r="F1802" t="s">
        <v>7917</v>
      </c>
      <c r="G1802">
        <v>2410200020</v>
      </c>
      <c r="H1802" t="s">
        <v>1974</v>
      </c>
      <c r="I1802" t="s">
        <v>4407</v>
      </c>
      <c r="J1802" s="2">
        <v>15.350030700061396</v>
      </c>
    </row>
    <row r="1803" spans="1:10">
      <c r="A1803">
        <v>2310030240</v>
      </c>
      <c r="B1803">
        <v>10</v>
      </c>
      <c r="C1803" t="s">
        <v>577</v>
      </c>
      <c r="D1803" t="s">
        <v>4407</v>
      </c>
      <c r="E1803" s="2">
        <v>150</v>
      </c>
      <c r="F1803" t="s">
        <v>7917</v>
      </c>
      <c r="G1803">
        <v>2430850012</v>
      </c>
      <c r="H1803" t="s">
        <v>1660</v>
      </c>
      <c r="I1803" t="s">
        <v>4407</v>
      </c>
      <c r="J1803" s="2">
        <v>1.3485</v>
      </c>
    </row>
    <row r="1804" spans="1:10">
      <c r="A1804">
        <v>2310030240</v>
      </c>
      <c r="B1804">
        <v>20</v>
      </c>
      <c r="C1804" t="s">
        <v>577</v>
      </c>
      <c r="D1804" t="s">
        <v>4407</v>
      </c>
      <c r="E1804" s="2">
        <v>150</v>
      </c>
      <c r="F1804" t="s">
        <v>7917</v>
      </c>
      <c r="G1804">
        <v>2410210019</v>
      </c>
      <c r="H1804" t="s">
        <v>1681</v>
      </c>
      <c r="I1804" t="s">
        <v>4407</v>
      </c>
      <c r="J1804" s="2">
        <v>13.624500000000001</v>
      </c>
    </row>
    <row r="1805" spans="1:10">
      <c r="A1805">
        <v>2310030240</v>
      </c>
      <c r="B1805">
        <v>30</v>
      </c>
      <c r="C1805" t="s">
        <v>577</v>
      </c>
      <c r="D1805" t="s">
        <v>4407</v>
      </c>
      <c r="E1805" s="2">
        <v>150</v>
      </c>
      <c r="F1805" t="s">
        <v>7917</v>
      </c>
      <c r="G1805">
        <v>2430950002</v>
      </c>
      <c r="H1805" t="s">
        <v>1687</v>
      </c>
      <c r="I1805" t="s">
        <v>4407</v>
      </c>
      <c r="J1805" s="2">
        <v>1.3485</v>
      </c>
    </row>
    <row r="1806" spans="1:10">
      <c r="A1806">
        <v>2310030240</v>
      </c>
      <c r="B1806">
        <v>40</v>
      </c>
      <c r="C1806" t="s">
        <v>577</v>
      </c>
      <c r="D1806" t="s">
        <v>4407</v>
      </c>
      <c r="E1806" s="2">
        <v>150</v>
      </c>
      <c r="F1806" t="s">
        <v>7917</v>
      </c>
      <c r="G1806">
        <v>2430880026</v>
      </c>
      <c r="H1806" t="s">
        <v>1664</v>
      </c>
      <c r="I1806" t="s">
        <v>4407</v>
      </c>
      <c r="J1806" s="2">
        <v>1.3485</v>
      </c>
    </row>
    <row r="1807" spans="1:10">
      <c r="A1807">
        <v>2310030240</v>
      </c>
      <c r="B1807">
        <v>50</v>
      </c>
      <c r="C1807" t="s">
        <v>577</v>
      </c>
      <c r="D1807" t="s">
        <v>4407</v>
      </c>
      <c r="E1807" s="2">
        <v>150</v>
      </c>
      <c r="F1807" t="s">
        <v>7917</v>
      </c>
      <c r="G1807">
        <v>2410090305</v>
      </c>
      <c r="H1807" t="s">
        <v>1973</v>
      </c>
      <c r="I1807" t="s">
        <v>4407</v>
      </c>
      <c r="J1807" s="2">
        <v>68.8005</v>
      </c>
    </row>
    <row r="1808" spans="1:10">
      <c r="A1808">
        <v>2310030240</v>
      </c>
      <c r="B1808">
        <v>60</v>
      </c>
      <c r="C1808" t="s">
        <v>577</v>
      </c>
      <c r="D1808" t="s">
        <v>4407</v>
      </c>
      <c r="E1808" s="2">
        <v>150</v>
      </c>
      <c r="F1808" t="s">
        <v>7917</v>
      </c>
      <c r="G1808">
        <v>2410210003</v>
      </c>
      <c r="H1808" t="s">
        <v>1677</v>
      </c>
      <c r="I1808" t="s">
        <v>4407</v>
      </c>
      <c r="J1808" s="2">
        <v>18.883500000000002</v>
      </c>
    </row>
    <row r="1809" spans="1:10">
      <c r="A1809">
        <v>2310030240</v>
      </c>
      <c r="B1809">
        <v>70</v>
      </c>
      <c r="C1809" t="s">
        <v>577</v>
      </c>
      <c r="D1809" t="s">
        <v>4407</v>
      </c>
      <c r="E1809" s="2">
        <v>150</v>
      </c>
      <c r="F1809" t="s">
        <v>7917</v>
      </c>
      <c r="G1809">
        <v>2410200020</v>
      </c>
      <c r="H1809" t="s">
        <v>1974</v>
      </c>
      <c r="I1809" t="s">
        <v>4407</v>
      </c>
      <c r="J1809" s="2">
        <v>13.624500000000001</v>
      </c>
    </row>
    <row r="1810" spans="1:10">
      <c r="A1810">
        <v>2310030261</v>
      </c>
      <c r="B1810">
        <v>10</v>
      </c>
      <c r="C1810" t="s">
        <v>1584</v>
      </c>
      <c r="D1810" t="s">
        <v>4407</v>
      </c>
      <c r="E1810" s="2">
        <v>450</v>
      </c>
      <c r="F1810" t="s">
        <v>7917</v>
      </c>
      <c r="G1810">
        <v>2410220004</v>
      </c>
      <c r="H1810" t="s">
        <v>1672</v>
      </c>
      <c r="I1810" t="s">
        <v>4407</v>
      </c>
      <c r="J1810" s="2">
        <v>9.0000000000000024E-2</v>
      </c>
    </row>
    <row r="1811" spans="1:10">
      <c r="A1811">
        <v>2310030261</v>
      </c>
      <c r="B1811">
        <v>20</v>
      </c>
      <c r="C1811" t="s">
        <v>1584</v>
      </c>
      <c r="D1811" t="s">
        <v>4407</v>
      </c>
      <c r="E1811" s="2">
        <v>450</v>
      </c>
      <c r="F1811" t="s">
        <v>7917</v>
      </c>
      <c r="G1811">
        <v>2430850012</v>
      </c>
      <c r="H1811" t="s">
        <v>1660</v>
      </c>
      <c r="I1811" t="s">
        <v>4407</v>
      </c>
      <c r="J1811" s="2">
        <v>0.45000000000000012</v>
      </c>
    </row>
    <row r="1812" spans="1:10">
      <c r="A1812">
        <v>2310030261</v>
      </c>
      <c r="B1812">
        <v>30</v>
      </c>
      <c r="C1812" t="s">
        <v>1584</v>
      </c>
      <c r="D1812" t="s">
        <v>4407</v>
      </c>
      <c r="E1812" s="2">
        <v>450</v>
      </c>
      <c r="F1812" t="s">
        <v>7917</v>
      </c>
      <c r="G1812">
        <v>2410210019</v>
      </c>
      <c r="H1812" t="s">
        <v>1681</v>
      </c>
      <c r="I1812" t="s">
        <v>4407</v>
      </c>
      <c r="J1812" s="2">
        <v>2.6943750000000004</v>
      </c>
    </row>
    <row r="1813" spans="1:10">
      <c r="A1813">
        <v>2310030261</v>
      </c>
      <c r="B1813">
        <v>40</v>
      </c>
      <c r="C1813" t="s">
        <v>1584</v>
      </c>
      <c r="D1813" t="s">
        <v>4407</v>
      </c>
      <c r="E1813" s="2">
        <v>450</v>
      </c>
      <c r="F1813" t="s">
        <v>7917</v>
      </c>
      <c r="G1813">
        <v>2410190010</v>
      </c>
      <c r="H1813" t="s">
        <v>7921</v>
      </c>
      <c r="I1813" t="e">
        <v>#N/A</v>
      </c>
      <c r="J1813" s="2">
        <v>3.95</v>
      </c>
    </row>
    <row r="1814" spans="1:10">
      <c r="A1814">
        <v>2310030261</v>
      </c>
      <c r="B1814">
        <v>50</v>
      </c>
      <c r="C1814" t="s">
        <v>1584</v>
      </c>
      <c r="D1814" t="s">
        <v>4407</v>
      </c>
      <c r="E1814" s="2">
        <v>450</v>
      </c>
      <c r="F1814" t="s">
        <v>7917</v>
      </c>
      <c r="G1814">
        <v>2430880022</v>
      </c>
      <c r="H1814" t="s">
        <v>1664</v>
      </c>
      <c r="I1814" t="s">
        <v>4407</v>
      </c>
      <c r="J1814" s="2">
        <v>2.6943750000000004</v>
      </c>
    </row>
    <row r="1815" spans="1:10">
      <c r="A1815">
        <v>2310030261</v>
      </c>
      <c r="B1815">
        <v>60</v>
      </c>
      <c r="C1815" t="s">
        <v>1584</v>
      </c>
      <c r="D1815" t="s">
        <v>4407</v>
      </c>
      <c r="E1815" s="2">
        <v>450</v>
      </c>
      <c r="F1815" t="s">
        <v>7917</v>
      </c>
      <c r="G1815">
        <v>2430300005</v>
      </c>
      <c r="H1815" t="s">
        <v>6029</v>
      </c>
      <c r="I1815" t="s">
        <v>4407</v>
      </c>
      <c r="J1815" s="2">
        <v>2.6381250000000009</v>
      </c>
    </row>
    <row r="1816" spans="1:10">
      <c r="A1816">
        <v>2310030261</v>
      </c>
      <c r="B1816">
        <v>70</v>
      </c>
      <c r="C1816" t="s">
        <v>1584</v>
      </c>
      <c r="D1816" t="s">
        <v>4407</v>
      </c>
      <c r="E1816" s="2">
        <v>450</v>
      </c>
      <c r="F1816" t="s">
        <v>7917</v>
      </c>
      <c r="G1816">
        <v>2430450001</v>
      </c>
      <c r="H1816" t="s">
        <v>1690</v>
      </c>
      <c r="I1816" t="s">
        <v>4407</v>
      </c>
      <c r="J1816" s="2">
        <v>10.777500000000002</v>
      </c>
    </row>
    <row r="1817" spans="1:10">
      <c r="A1817">
        <v>2310030261</v>
      </c>
      <c r="B1817">
        <v>80</v>
      </c>
      <c r="C1817" t="s">
        <v>1584</v>
      </c>
      <c r="D1817" t="s">
        <v>4407</v>
      </c>
      <c r="E1817" s="2">
        <v>450</v>
      </c>
      <c r="F1817" t="s">
        <v>7917</v>
      </c>
      <c r="G1817">
        <v>2310030273</v>
      </c>
      <c r="H1817" t="s">
        <v>349</v>
      </c>
      <c r="I1817" t="s">
        <v>4407</v>
      </c>
      <c r="J1817" s="2">
        <v>17.960625000000004</v>
      </c>
    </row>
    <row r="1818" spans="1:10">
      <c r="A1818">
        <v>2310030261</v>
      </c>
      <c r="B1818">
        <v>90</v>
      </c>
      <c r="C1818" t="s">
        <v>1584</v>
      </c>
      <c r="D1818" t="s">
        <v>4407</v>
      </c>
      <c r="E1818" s="2">
        <v>450</v>
      </c>
      <c r="F1818" t="s">
        <v>7917</v>
      </c>
      <c r="G1818">
        <v>2410290474</v>
      </c>
      <c r="H1818" t="s">
        <v>5732</v>
      </c>
      <c r="I1818" t="s">
        <v>4407</v>
      </c>
      <c r="J1818" s="2">
        <v>1.7943750000000003</v>
      </c>
    </row>
    <row r="1819" spans="1:10">
      <c r="A1819">
        <v>2310030261</v>
      </c>
      <c r="B1819">
        <v>100</v>
      </c>
      <c r="C1819" t="s">
        <v>1584</v>
      </c>
      <c r="D1819" t="s">
        <v>4407</v>
      </c>
      <c r="E1819" s="2">
        <v>450</v>
      </c>
      <c r="F1819" t="s">
        <v>7917</v>
      </c>
      <c r="G1819">
        <v>2410290792</v>
      </c>
      <c r="H1819" t="s">
        <v>5823</v>
      </c>
      <c r="I1819" t="s">
        <v>4407</v>
      </c>
      <c r="J1819" s="2">
        <v>35.921250000000008</v>
      </c>
    </row>
    <row r="1820" spans="1:10">
      <c r="A1820">
        <v>2310030261</v>
      </c>
      <c r="B1820">
        <v>110</v>
      </c>
      <c r="C1820" t="s">
        <v>1584</v>
      </c>
      <c r="D1820" t="s">
        <v>4407</v>
      </c>
      <c r="E1820" s="2">
        <v>450</v>
      </c>
      <c r="F1820" t="s">
        <v>7917</v>
      </c>
      <c r="G1820">
        <v>2410210003</v>
      </c>
      <c r="H1820" t="s">
        <v>1677</v>
      </c>
      <c r="I1820" t="s">
        <v>4407</v>
      </c>
      <c r="J1820" s="2">
        <v>10.777500000000002</v>
      </c>
    </row>
    <row r="1821" spans="1:10">
      <c r="A1821">
        <v>2310030261</v>
      </c>
      <c r="B1821">
        <v>120</v>
      </c>
      <c r="C1821" t="s">
        <v>1584</v>
      </c>
      <c r="D1821" t="s">
        <v>4407</v>
      </c>
      <c r="E1821" s="2">
        <v>450</v>
      </c>
      <c r="F1821" t="s">
        <v>7917</v>
      </c>
      <c r="G1821">
        <v>2430810004</v>
      </c>
      <c r="H1821" t="s">
        <v>1680</v>
      </c>
      <c r="I1821" t="s">
        <v>4407</v>
      </c>
      <c r="J1821" s="2">
        <v>7.1831250000000013</v>
      </c>
    </row>
    <row r="1822" spans="1:10">
      <c r="A1822">
        <v>2310030263</v>
      </c>
      <c r="B1822">
        <v>10</v>
      </c>
      <c r="C1822" t="s">
        <v>1587</v>
      </c>
      <c r="D1822" t="s">
        <v>4407</v>
      </c>
      <c r="E1822" s="2">
        <v>450</v>
      </c>
      <c r="F1822" t="s">
        <v>7917</v>
      </c>
      <c r="G1822">
        <v>2410220004</v>
      </c>
      <c r="H1822" t="s">
        <v>1672</v>
      </c>
      <c r="I1822" t="s">
        <v>4407</v>
      </c>
      <c r="J1822" s="2">
        <v>9.0000000000000024E-2</v>
      </c>
    </row>
    <row r="1823" spans="1:10">
      <c r="A1823">
        <v>2310030263</v>
      </c>
      <c r="B1823">
        <v>20</v>
      </c>
      <c r="C1823" t="s">
        <v>1587</v>
      </c>
      <c r="D1823" t="s">
        <v>4407</v>
      </c>
      <c r="E1823" s="2">
        <v>450</v>
      </c>
      <c r="F1823" t="s">
        <v>7917</v>
      </c>
      <c r="G1823">
        <v>2430850012</v>
      </c>
      <c r="H1823" t="s">
        <v>1660</v>
      </c>
      <c r="I1823" t="s">
        <v>4407</v>
      </c>
      <c r="J1823" s="2">
        <v>0.45000000000000012</v>
      </c>
    </row>
    <row r="1824" spans="1:10">
      <c r="A1824">
        <v>2310030263</v>
      </c>
      <c r="B1824">
        <v>30</v>
      </c>
      <c r="C1824" t="s">
        <v>1587</v>
      </c>
      <c r="D1824" t="s">
        <v>4407</v>
      </c>
      <c r="E1824" s="2">
        <v>450</v>
      </c>
      <c r="F1824" t="s">
        <v>7917</v>
      </c>
      <c r="G1824">
        <v>2410210019</v>
      </c>
      <c r="H1824" t="s">
        <v>1681</v>
      </c>
      <c r="I1824" t="s">
        <v>4407</v>
      </c>
      <c r="J1824" s="2">
        <v>2.6943750000000004</v>
      </c>
    </row>
    <row r="1825" spans="1:10">
      <c r="A1825">
        <v>2310030263</v>
      </c>
      <c r="B1825">
        <v>40</v>
      </c>
      <c r="C1825" t="s">
        <v>1587</v>
      </c>
      <c r="D1825" t="s">
        <v>4407</v>
      </c>
      <c r="E1825" s="2">
        <v>450</v>
      </c>
      <c r="F1825" t="s">
        <v>7917</v>
      </c>
      <c r="G1825">
        <v>2410190010</v>
      </c>
      <c r="H1825" t="s">
        <v>7921</v>
      </c>
      <c r="I1825" t="e">
        <v>#N/A</v>
      </c>
      <c r="J1825" s="2">
        <v>3.72</v>
      </c>
    </row>
    <row r="1826" spans="1:10">
      <c r="A1826">
        <v>2310030263</v>
      </c>
      <c r="B1826">
        <v>50</v>
      </c>
      <c r="C1826" t="s">
        <v>1587</v>
      </c>
      <c r="D1826" t="s">
        <v>4407</v>
      </c>
      <c r="E1826" s="2">
        <v>450</v>
      </c>
      <c r="F1826" t="s">
        <v>7917</v>
      </c>
      <c r="G1826">
        <v>2430880022</v>
      </c>
      <c r="H1826" t="s">
        <v>1664</v>
      </c>
      <c r="I1826" t="s">
        <v>4407</v>
      </c>
      <c r="J1826" s="2">
        <v>2.6943750000000004</v>
      </c>
    </row>
    <row r="1827" spans="1:10">
      <c r="A1827">
        <v>2310030263</v>
      </c>
      <c r="B1827">
        <v>60</v>
      </c>
      <c r="C1827" t="s">
        <v>1587</v>
      </c>
      <c r="D1827" t="s">
        <v>4407</v>
      </c>
      <c r="E1827" s="2">
        <v>450</v>
      </c>
      <c r="F1827" t="s">
        <v>7917</v>
      </c>
      <c r="G1827">
        <v>2430760003</v>
      </c>
      <c r="H1827" t="s">
        <v>1706</v>
      </c>
      <c r="I1827" t="s">
        <v>4407</v>
      </c>
      <c r="J1827" s="2">
        <v>1.2937500000000002</v>
      </c>
    </row>
    <row r="1828" spans="1:10">
      <c r="A1828">
        <v>2310030263</v>
      </c>
      <c r="B1828">
        <v>70</v>
      </c>
      <c r="C1828" t="s">
        <v>1587</v>
      </c>
      <c r="D1828" t="s">
        <v>4407</v>
      </c>
      <c r="E1828" s="2">
        <v>450</v>
      </c>
      <c r="F1828" t="s">
        <v>7917</v>
      </c>
      <c r="G1828">
        <v>2430300005</v>
      </c>
      <c r="H1828" t="s">
        <v>6029</v>
      </c>
      <c r="I1828" t="s">
        <v>4407</v>
      </c>
      <c r="J1828" s="2">
        <v>2.6381250000000009</v>
      </c>
    </row>
    <row r="1829" spans="1:10">
      <c r="A1829">
        <v>2310030263</v>
      </c>
      <c r="B1829">
        <v>80</v>
      </c>
      <c r="C1829" t="s">
        <v>1587</v>
      </c>
      <c r="D1829" t="s">
        <v>4407</v>
      </c>
      <c r="E1829" s="2">
        <v>450</v>
      </c>
      <c r="F1829" t="s">
        <v>7917</v>
      </c>
      <c r="G1829">
        <v>2430450001</v>
      </c>
      <c r="H1829" t="s">
        <v>1690</v>
      </c>
      <c r="I1829" t="s">
        <v>4407</v>
      </c>
      <c r="J1829" s="2">
        <v>10.777500000000002</v>
      </c>
    </row>
    <row r="1830" spans="1:10">
      <c r="A1830">
        <v>2310030263</v>
      </c>
      <c r="B1830">
        <v>90</v>
      </c>
      <c r="C1830" t="s">
        <v>1587</v>
      </c>
      <c r="D1830" t="s">
        <v>4407</v>
      </c>
      <c r="E1830" s="2">
        <v>450</v>
      </c>
      <c r="F1830" t="s">
        <v>7917</v>
      </c>
      <c r="G1830">
        <v>2310030273</v>
      </c>
      <c r="H1830" t="s">
        <v>349</v>
      </c>
      <c r="I1830" t="s">
        <v>4407</v>
      </c>
      <c r="J1830" s="2">
        <v>17.960625000000004</v>
      </c>
    </row>
    <row r="1831" spans="1:10">
      <c r="A1831">
        <v>2310030263</v>
      </c>
      <c r="B1831">
        <v>100</v>
      </c>
      <c r="C1831" t="s">
        <v>1587</v>
      </c>
      <c r="D1831" t="s">
        <v>4407</v>
      </c>
      <c r="E1831" s="2">
        <v>450</v>
      </c>
      <c r="F1831" t="s">
        <v>7917</v>
      </c>
      <c r="G1831">
        <v>2410290474</v>
      </c>
      <c r="H1831" t="s">
        <v>5732</v>
      </c>
      <c r="I1831" t="s">
        <v>4407</v>
      </c>
      <c r="J1831" s="2">
        <v>1.7943750000000003</v>
      </c>
    </row>
    <row r="1832" spans="1:10">
      <c r="A1832">
        <v>2310030263</v>
      </c>
      <c r="B1832">
        <v>110</v>
      </c>
      <c r="C1832" t="s">
        <v>1587</v>
      </c>
      <c r="D1832" t="s">
        <v>4407</v>
      </c>
      <c r="E1832" s="2">
        <v>450</v>
      </c>
      <c r="F1832" t="s">
        <v>7917</v>
      </c>
      <c r="G1832">
        <v>2410290792</v>
      </c>
      <c r="H1832" t="s">
        <v>5823</v>
      </c>
      <c r="I1832" t="s">
        <v>4407</v>
      </c>
      <c r="J1832" s="2">
        <v>35.921250000000008</v>
      </c>
    </row>
    <row r="1833" spans="1:10">
      <c r="A1833">
        <v>2310030263</v>
      </c>
      <c r="B1833">
        <v>120</v>
      </c>
      <c r="C1833" t="s">
        <v>1587</v>
      </c>
      <c r="D1833" t="s">
        <v>4407</v>
      </c>
      <c r="E1833" s="2">
        <v>450</v>
      </c>
      <c r="F1833" t="s">
        <v>7917</v>
      </c>
      <c r="G1833">
        <v>2410210003</v>
      </c>
      <c r="H1833" t="s">
        <v>1677</v>
      </c>
      <c r="I1833" t="s">
        <v>4407</v>
      </c>
      <c r="J1833" s="2">
        <v>10.777500000000002</v>
      </c>
    </row>
    <row r="1834" spans="1:10">
      <c r="A1834">
        <v>2310030263</v>
      </c>
      <c r="B1834">
        <v>130</v>
      </c>
      <c r="C1834" t="s">
        <v>1587</v>
      </c>
      <c r="D1834" t="s">
        <v>4407</v>
      </c>
      <c r="E1834" s="2">
        <v>450</v>
      </c>
      <c r="F1834" t="s">
        <v>7917</v>
      </c>
      <c r="G1834">
        <v>2430810004</v>
      </c>
      <c r="H1834" t="s">
        <v>1680</v>
      </c>
      <c r="I1834" t="s">
        <v>4407</v>
      </c>
      <c r="J1834" s="2">
        <v>7.1831250000000013</v>
      </c>
    </row>
    <row r="1835" spans="1:10">
      <c r="A1835">
        <v>2310030264</v>
      </c>
      <c r="B1835">
        <v>10</v>
      </c>
      <c r="C1835" t="s">
        <v>1588</v>
      </c>
      <c r="D1835" t="s">
        <v>4407</v>
      </c>
      <c r="E1835" s="2">
        <v>450</v>
      </c>
      <c r="F1835" t="s">
        <v>7917</v>
      </c>
      <c r="G1835">
        <v>2410220004</v>
      </c>
      <c r="H1835" t="s">
        <v>1672</v>
      </c>
      <c r="I1835" t="s">
        <v>4407</v>
      </c>
      <c r="J1835" s="2">
        <v>8.997750562359412E-2</v>
      </c>
    </row>
    <row r="1836" spans="1:10">
      <c r="A1836">
        <v>2310030264</v>
      </c>
      <c r="B1836">
        <v>20</v>
      </c>
      <c r="C1836" t="s">
        <v>1588</v>
      </c>
      <c r="D1836" t="s">
        <v>4407</v>
      </c>
      <c r="E1836" s="2">
        <v>450</v>
      </c>
      <c r="F1836" t="s">
        <v>7917</v>
      </c>
      <c r="G1836">
        <v>2430850012</v>
      </c>
      <c r="H1836" t="s">
        <v>1660</v>
      </c>
      <c r="I1836" t="s">
        <v>4407</v>
      </c>
      <c r="J1836" s="2">
        <v>0.44988752811797061</v>
      </c>
    </row>
    <row r="1837" spans="1:10">
      <c r="A1837">
        <v>2310030264</v>
      </c>
      <c r="B1837">
        <v>30</v>
      </c>
      <c r="C1837" t="s">
        <v>1588</v>
      </c>
      <c r="D1837" t="s">
        <v>4407</v>
      </c>
      <c r="E1837" s="2">
        <v>450</v>
      </c>
      <c r="F1837" t="s">
        <v>7917</v>
      </c>
      <c r="G1837">
        <v>2410210019</v>
      </c>
      <c r="H1837" t="s">
        <v>1681</v>
      </c>
      <c r="I1837" t="s">
        <v>4407</v>
      </c>
      <c r="J1837" s="2">
        <v>2.6937015746063491</v>
      </c>
    </row>
    <row r="1838" spans="1:10">
      <c r="A1838">
        <v>2310030264</v>
      </c>
      <c r="B1838">
        <v>40</v>
      </c>
      <c r="C1838" t="s">
        <v>1588</v>
      </c>
      <c r="D1838" t="s">
        <v>4407</v>
      </c>
      <c r="E1838" s="2">
        <v>450</v>
      </c>
      <c r="F1838" t="s">
        <v>7917</v>
      </c>
      <c r="G1838">
        <v>2410190010</v>
      </c>
      <c r="H1838" t="s">
        <v>7921</v>
      </c>
      <c r="I1838" t="e">
        <v>#N/A</v>
      </c>
      <c r="J1838" s="2">
        <v>3.59</v>
      </c>
    </row>
    <row r="1839" spans="1:10">
      <c r="A1839">
        <v>2310030264</v>
      </c>
      <c r="B1839">
        <v>50</v>
      </c>
      <c r="C1839" t="s">
        <v>1588</v>
      </c>
      <c r="D1839" t="s">
        <v>4407</v>
      </c>
      <c r="E1839" s="2">
        <v>450</v>
      </c>
      <c r="F1839" t="s">
        <v>7917</v>
      </c>
      <c r="G1839">
        <v>2430880022</v>
      </c>
      <c r="H1839" t="s">
        <v>1664</v>
      </c>
      <c r="I1839" t="s">
        <v>4407</v>
      </c>
      <c r="J1839" s="2">
        <v>2.6937015746063491</v>
      </c>
    </row>
    <row r="1840" spans="1:10">
      <c r="A1840">
        <v>2310030264</v>
      </c>
      <c r="B1840">
        <v>60</v>
      </c>
      <c r="C1840" t="s">
        <v>1588</v>
      </c>
      <c r="D1840" t="s">
        <v>4407</v>
      </c>
      <c r="E1840" s="2">
        <v>450</v>
      </c>
      <c r="F1840" t="s">
        <v>7917</v>
      </c>
      <c r="G1840">
        <v>2430620001</v>
      </c>
      <c r="H1840" t="s">
        <v>1688</v>
      </c>
      <c r="I1840" t="s">
        <v>4407</v>
      </c>
      <c r="J1840" s="2">
        <v>2.2400000000000002</v>
      </c>
    </row>
    <row r="1841" spans="1:10">
      <c r="A1841">
        <v>2310030264</v>
      </c>
      <c r="B1841">
        <v>70</v>
      </c>
      <c r="C1841" t="s">
        <v>1588</v>
      </c>
      <c r="D1841" t="s">
        <v>4407</v>
      </c>
      <c r="E1841" s="2">
        <v>450</v>
      </c>
      <c r="F1841" t="s">
        <v>7917</v>
      </c>
      <c r="G1841">
        <v>2430300005</v>
      </c>
      <c r="H1841" t="s">
        <v>6029</v>
      </c>
      <c r="I1841" t="s">
        <v>4407</v>
      </c>
      <c r="J1841" s="2">
        <v>2.6374656335916029</v>
      </c>
    </row>
    <row r="1842" spans="1:10">
      <c r="A1842">
        <v>2310030264</v>
      </c>
      <c r="B1842">
        <v>80</v>
      </c>
      <c r="C1842" t="s">
        <v>1588</v>
      </c>
      <c r="D1842" t="s">
        <v>4407</v>
      </c>
      <c r="E1842" s="2">
        <v>450</v>
      </c>
      <c r="F1842" t="s">
        <v>7917</v>
      </c>
      <c r="G1842">
        <v>2430450001</v>
      </c>
      <c r="H1842" t="s">
        <v>1690</v>
      </c>
      <c r="I1842" t="s">
        <v>4407</v>
      </c>
      <c r="J1842" s="2">
        <v>10.774806298425396</v>
      </c>
    </row>
    <row r="1843" spans="1:10">
      <c r="A1843">
        <v>2310030264</v>
      </c>
      <c r="B1843">
        <v>90</v>
      </c>
      <c r="C1843" t="s">
        <v>1588</v>
      </c>
      <c r="D1843" t="s">
        <v>4407</v>
      </c>
      <c r="E1843" s="2">
        <v>450</v>
      </c>
      <c r="F1843" t="s">
        <v>7917</v>
      </c>
      <c r="G1843">
        <v>2310030273</v>
      </c>
      <c r="H1843" t="s">
        <v>349</v>
      </c>
      <c r="I1843" t="s">
        <v>4407</v>
      </c>
      <c r="J1843" s="2">
        <v>17.956135966008503</v>
      </c>
    </row>
    <row r="1844" spans="1:10">
      <c r="A1844">
        <v>2310030264</v>
      </c>
      <c r="B1844">
        <v>100</v>
      </c>
      <c r="C1844" t="s">
        <v>1588</v>
      </c>
      <c r="D1844" t="s">
        <v>4407</v>
      </c>
      <c r="E1844" s="2">
        <v>450</v>
      </c>
      <c r="F1844" t="s">
        <v>7917</v>
      </c>
      <c r="G1844">
        <v>2410290474</v>
      </c>
      <c r="H1844" t="s">
        <v>5732</v>
      </c>
      <c r="I1844" t="s">
        <v>4407</v>
      </c>
      <c r="J1844" s="2">
        <v>1.7939265183704078</v>
      </c>
    </row>
    <row r="1845" spans="1:10">
      <c r="A1845">
        <v>2310030264</v>
      </c>
      <c r="B1845">
        <v>110</v>
      </c>
      <c r="C1845" t="s">
        <v>1588</v>
      </c>
      <c r="D1845" t="s">
        <v>4407</v>
      </c>
      <c r="E1845" s="2">
        <v>450</v>
      </c>
      <c r="F1845" t="s">
        <v>7917</v>
      </c>
      <c r="G1845">
        <v>2410290792</v>
      </c>
      <c r="H1845" t="s">
        <v>5823</v>
      </c>
      <c r="I1845" t="s">
        <v>4407</v>
      </c>
      <c r="J1845" s="2">
        <v>35.912271932017006</v>
      </c>
    </row>
    <row r="1846" spans="1:10">
      <c r="A1846">
        <v>2310030264</v>
      </c>
      <c r="B1846">
        <v>120</v>
      </c>
      <c r="C1846" t="s">
        <v>1588</v>
      </c>
      <c r="D1846" t="s">
        <v>4407</v>
      </c>
      <c r="E1846" s="2">
        <v>450</v>
      </c>
      <c r="F1846" t="s">
        <v>7917</v>
      </c>
      <c r="G1846">
        <v>2410210003</v>
      </c>
      <c r="H1846" t="s">
        <v>1677</v>
      </c>
      <c r="I1846" t="s">
        <v>4407</v>
      </c>
      <c r="J1846" s="2">
        <v>10.774806298425396</v>
      </c>
    </row>
    <row r="1847" spans="1:10">
      <c r="A1847">
        <v>2310030264</v>
      </c>
      <c r="B1847">
        <v>130</v>
      </c>
      <c r="C1847" t="s">
        <v>1588</v>
      </c>
      <c r="D1847" t="s">
        <v>4407</v>
      </c>
      <c r="E1847" s="2">
        <v>450</v>
      </c>
      <c r="F1847" t="s">
        <v>7917</v>
      </c>
      <c r="G1847">
        <v>2430810004</v>
      </c>
      <c r="H1847" t="s">
        <v>1680</v>
      </c>
      <c r="I1847" t="s">
        <v>4407</v>
      </c>
      <c r="J1847" s="2">
        <v>7.181329667583106</v>
      </c>
    </row>
    <row r="1848" spans="1:10">
      <c r="A1848">
        <v>2310030265</v>
      </c>
      <c r="B1848">
        <v>10</v>
      </c>
      <c r="C1848" t="s">
        <v>1589</v>
      </c>
      <c r="D1848" t="s">
        <v>4407</v>
      </c>
      <c r="E1848" s="2">
        <v>450</v>
      </c>
      <c r="F1848" t="s">
        <v>7917</v>
      </c>
      <c r="G1848">
        <v>2410220004</v>
      </c>
      <c r="H1848" t="s">
        <v>1672</v>
      </c>
      <c r="I1848" t="s">
        <v>4407</v>
      </c>
      <c r="J1848" s="2">
        <v>8.9831565814098596E-2</v>
      </c>
    </row>
    <row r="1849" spans="1:10">
      <c r="A1849">
        <v>2310030265</v>
      </c>
      <c r="B1849">
        <v>20</v>
      </c>
      <c r="C1849" t="s">
        <v>1589</v>
      </c>
      <c r="D1849" t="s">
        <v>4407</v>
      </c>
      <c r="E1849" s="2">
        <v>450</v>
      </c>
      <c r="F1849" t="s">
        <v>7917</v>
      </c>
      <c r="G1849">
        <v>2430850012</v>
      </c>
      <c r="H1849" t="s">
        <v>1660</v>
      </c>
      <c r="I1849" t="s">
        <v>4407</v>
      </c>
      <c r="J1849" s="2">
        <v>0.44915782907049301</v>
      </c>
    </row>
    <row r="1850" spans="1:10">
      <c r="A1850">
        <v>2310030265</v>
      </c>
      <c r="B1850">
        <v>30</v>
      </c>
      <c r="C1850" t="s">
        <v>1589</v>
      </c>
      <c r="D1850" t="s">
        <v>4407</v>
      </c>
      <c r="E1850" s="2">
        <v>450</v>
      </c>
      <c r="F1850" t="s">
        <v>7917</v>
      </c>
      <c r="G1850">
        <v>2410210019</v>
      </c>
      <c r="H1850" t="s">
        <v>1681</v>
      </c>
      <c r="I1850" t="s">
        <v>4407</v>
      </c>
      <c r="J1850" s="2">
        <v>2.6893325015595768</v>
      </c>
    </row>
    <row r="1851" spans="1:10">
      <c r="A1851">
        <v>2310030265</v>
      </c>
      <c r="B1851">
        <v>40</v>
      </c>
      <c r="C1851" t="s">
        <v>1589</v>
      </c>
      <c r="D1851" t="s">
        <v>4407</v>
      </c>
      <c r="E1851" s="2">
        <v>450</v>
      </c>
      <c r="F1851" t="s">
        <v>7917</v>
      </c>
      <c r="G1851">
        <v>2410190010</v>
      </c>
      <c r="H1851" t="s">
        <v>7921</v>
      </c>
      <c r="I1851" t="e">
        <v>#N/A</v>
      </c>
      <c r="J1851" s="2">
        <v>3.58</v>
      </c>
    </row>
    <row r="1852" spans="1:10">
      <c r="A1852">
        <v>2310030265</v>
      </c>
      <c r="B1852">
        <v>50</v>
      </c>
      <c r="C1852" t="s">
        <v>1589</v>
      </c>
      <c r="D1852" t="s">
        <v>4407</v>
      </c>
      <c r="E1852" s="2">
        <v>450</v>
      </c>
      <c r="F1852" t="s">
        <v>7917</v>
      </c>
      <c r="G1852">
        <v>2430880022</v>
      </c>
      <c r="H1852" t="s">
        <v>1664</v>
      </c>
      <c r="I1852" t="s">
        <v>4407</v>
      </c>
      <c r="J1852" s="2">
        <v>2.6893325015595768</v>
      </c>
    </row>
    <row r="1853" spans="1:10">
      <c r="A1853">
        <v>2310030265</v>
      </c>
      <c r="B1853">
        <v>60</v>
      </c>
      <c r="C1853" t="s">
        <v>1589</v>
      </c>
      <c r="D1853" t="s">
        <v>4407</v>
      </c>
      <c r="E1853" s="2">
        <v>450</v>
      </c>
      <c r="F1853" t="s">
        <v>7917</v>
      </c>
      <c r="G1853">
        <v>2430680003</v>
      </c>
      <c r="H1853" t="s">
        <v>1691</v>
      </c>
      <c r="I1853" t="s">
        <v>4407</v>
      </c>
      <c r="J1853" s="2">
        <v>2.2400000000000002</v>
      </c>
    </row>
    <row r="1854" spans="1:10">
      <c r="A1854">
        <v>2310030265</v>
      </c>
      <c r="B1854">
        <v>70</v>
      </c>
      <c r="C1854" t="s">
        <v>1589</v>
      </c>
      <c r="D1854" t="s">
        <v>4407</v>
      </c>
      <c r="E1854" s="2">
        <v>450</v>
      </c>
      <c r="F1854" t="s">
        <v>7917</v>
      </c>
      <c r="G1854">
        <v>2430300005</v>
      </c>
      <c r="H1854" t="s">
        <v>6029</v>
      </c>
      <c r="I1854" t="s">
        <v>4407</v>
      </c>
      <c r="J1854" s="2">
        <v>2.6331877729257656</v>
      </c>
    </row>
    <row r="1855" spans="1:10">
      <c r="A1855">
        <v>2310030265</v>
      </c>
      <c r="B1855">
        <v>80</v>
      </c>
      <c r="C1855" t="s">
        <v>1589</v>
      </c>
      <c r="D1855" t="s">
        <v>4407</v>
      </c>
      <c r="E1855" s="2">
        <v>450</v>
      </c>
      <c r="F1855" t="s">
        <v>7917</v>
      </c>
      <c r="G1855">
        <v>2430450001</v>
      </c>
      <c r="H1855" t="s">
        <v>1690</v>
      </c>
      <c r="I1855" t="s">
        <v>4407</v>
      </c>
      <c r="J1855" s="2">
        <v>10.757330006238307</v>
      </c>
    </row>
    <row r="1856" spans="1:10">
      <c r="A1856">
        <v>2310030265</v>
      </c>
      <c r="B1856">
        <v>90</v>
      </c>
      <c r="C1856" t="s">
        <v>1589</v>
      </c>
      <c r="D1856" t="s">
        <v>4407</v>
      </c>
      <c r="E1856" s="2">
        <v>450</v>
      </c>
      <c r="F1856" t="s">
        <v>7917</v>
      </c>
      <c r="G1856">
        <v>2310030273</v>
      </c>
      <c r="H1856" t="s">
        <v>349</v>
      </c>
      <c r="I1856" t="s">
        <v>4407</v>
      </c>
      <c r="J1856" s="2">
        <v>17.927011852776051</v>
      </c>
    </row>
    <row r="1857" spans="1:10">
      <c r="A1857">
        <v>2310030265</v>
      </c>
      <c r="B1857">
        <v>100</v>
      </c>
      <c r="C1857" t="s">
        <v>1589</v>
      </c>
      <c r="D1857" t="s">
        <v>4407</v>
      </c>
      <c r="E1857" s="2">
        <v>450</v>
      </c>
      <c r="F1857" t="s">
        <v>7917</v>
      </c>
      <c r="G1857">
        <v>2410290474</v>
      </c>
      <c r="H1857" t="s">
        <v>5732</v>
      </c>
      <c r="I1857" t="s">
        <v>4407</v>
      </c>
      <c r="J1857" s="2">
        <v>1.7910168434185909</v>
      </c>
    </row>
    <row r="1858" spans="1:10">
      <c r="A1858">
        <v>2310030265</v>
      </c>
      <c r="B1858">
        <v>110</v>
      </c>
      <c r="C1858" t="s">
        <v>1589</v>
      </c>
      <c r="D1858" t="s">
        <v>4407</v>
      </c>
      <c r="E1858" s="2">
        <v>450</v>
      </c>
      <c r="F1858" t="s">
        <v>7917</v>
      </c>
      <c r="G1858">
        <v>2410290792</v>
      </c>
      <c r="H1858" t="s">
        <v>5823</v>
      </c>
      <c r="I1858" t="s">
        <v>4407</v>
      </c>
      <c r="J1858" s="2">
        <v>35.854023705552102</v>
      </c>
    </row>
    <row r="1859" spans="1:10">
      <c r="A1859">
        <v>2310030265</v>
      </c>
      <c r="B1859">
        <v>120</v>
      </c>
      <c r="C1859" t="s">
        <v>1589</v>
      </c>
      <c r="D1859" t="s">
        <v>4407</v>
      </c>
      <c r="E1859" s="2">
        <v>450</v>
      </c>
      <c r="F1859" t="s">
        <v>7917</v>
      </c>
      <c r="G1859">
        <v>2410210003</v>
      </c>
      <c r="H1859" t="s">
        <v>1677</v>
      </c>
      <c r="I1859" t="s">
        <v>4407</v>
      </c>
      <c r="J1859" s="2">
        <v>10.757330006238307</v>
      </c>
    </row>
    <row r="1860" spans="1:10">
      <c r="A1860">
        <v>2310030265</v>
      </c>
      <c r="B1860">
        <v>130</v>
      </c>
      <c r="C1860" t="s">
        <v>1589</v>
      </c>
      <c r="D1860" t="s">
        <v>4407</v>
      </c>
      <c r="E1860" s="2">
        <v>450</v>
      </c>
      <c r="F1860" t="s">
        <v>7917</v>
      </c>
      <c r="G1860">
        <v>2430810004</v>
      </c>
      <c r="H1860" t="s">
        <v>1680</v>
      </c>
      <c r="I1860" t="s">
        <v>4407</v>
      </c>
      <c r="J1860" s="2">
        <v>7.1696818465377445</v>
      </c>
    </row>
    <row r="1861" spans="1:10">
      <c r="A1861">
        <v>2310030273</v>
      </c>
      <c r="B1861">
        <v>10</v>
      </c>
      <c r="C1861" t="s">
        <v>349</v>
      </c>
      <c r="D1861" t="s">
        <v>4407</v>
      </c>
      <c r="E1861" s="2">
        <v>1833.8</v>
      </c>
      <c r="F1861" t="s">
        <v>7917</v>
      </c>
      <c r="G1861">
        <v>2410290596</v>
      </c>
      <c r="H1861" t="s">
        <v>1682</v>
      </c>
      <c r="I1861" t="s">
        <v>4407</v>
      </c>
      <c r="J1861" s="2">
        <v>180</v>
      </c>
    </row>
    <row r="1862" spans="1:10">
      <c r="A1862">
        <v>2310030273</v>
      </c>
      <c r="B1862">
        <v>20</v>
      </c>
      <c r="C1862" t="s">
        <v>349</v>
      </c>
      <c r="D1862" t="s">
        <v>4407</v>
      </c>
      <c r="E1862" s="2">
        <v>1833.8</v>
      </c>
      <c r="F1862" t="s">
        <v>7917</v>
      </c>
      <c r="G1862">
        <v>2430850012</v>
      </c>
      <c r="H1862" t="s">
        <v>1660</v>
      </c>
      <c r="I1862" t="s">
        <v>4407</v>
      </c>
      <c r="J1862" s="2">
        <v>2</v>
      </c>
    </row>
    <row r="1863" spans="1:10">
      <c r="A1863">
        <v>2310030273</v>
      </c>
      <c r="B1863">
        <v>30</v>
      </c>
      <c r="C1863" t="s">
        <v>349</v>
      </c>
      <c r="D1863" t="s">
        <v>4407</v>
      </c>
      <c r="E1863" s="2">
        <v>1833.8</v>
      </c>
      <c r="F1863" t="s">
        <v>7917</v>
      </c>
      <c r="G1863">
        <v>2410210019</v>
      </c>
      <c r="H1863" t="s">
        <v>1681</v>
      </c>
      <c r="I1863" t="s">
        <v>4407</v>
      </c>
      <c r="J1863" s="2">
        <v>16</v>
      </c>
    </row>
    <row r="1864" spans="1:10">
      <c r="A1864">
        <v>2310030273</v>
      </c>
      <c r="B1864">
        <v>40</v>
      </c>
      <c r="C1864" t="s">
        <v>349</v>
      </c>
      <c r="D1864" t="s">
        <v>4407</v>
      </c>
      <c r="E1864" s="2">
        <v>1833.8</v>
      </c>
      <c r="F1864" t="s">
        <v>7917</v>
      </c>
      <c r="G1864">
        <v>2430950002</v>
      </c>
      <c r="H1864" t="s">
        <v>1687</v>
      </c>
      <c r="I1864" t="s">
        <v>4407</v>
      </c>
      <c r="J1864" s="2">
        <v>12</v>
      </c>
    </row>
    <row r="1865" spans="1:10">
      <c r="A1865">
        <v>2310030273</v>
      </c>
      <c r="B1865">
        <v>50</v>
      </c>
      <c r="C1865" t="s">
        <v>349</v>
      </c>
      <c r="D1865" t="s">
        <v>4407</v>
      </c>
      <c r="E1865" s="2">
        <v>1833.8</v>
      </c>
      <c r="F1865" t="s">
        <v>7917</v>
      </c>
      <c r="G1865">
        <v>2410290518</v>
      </c>
      <c r="H1865" t="s">
        <v>1663</v>
      </c>
      <c r="I1865" t="s">
        <v>4407</v>
      </c>
      <c r="J1865" s="2">
        <v>2.6</v>
      </c>
    </row>
    <row r="1866" spans="1:10">
      <c r="A1866">
        <v>2310030273</v>
      </c>
      <c r="B1866">
        <v>60</v>
      </c>
      <c r="C1866" t="s">
        <v>349</v>
      </c>
      <c r="D1866" t="s">
        <v>4407</v>
      </c>
      <c r="E1866" s="2">
        <v>1833.8</v>
      </c>
      <c r="F1866" t="s">
        <v>7917</v>
      </c>
      <c r="G1866">
        <v>2430880022</v>
      </c>
      <c r="H1866" t="s">
        <v>1664</v>
      </c>
      <c r="I1866" t="s">
        <v>4407</v>
      </c>
      <c r="J1866" s="2">
        <v>5.5</v>
      </c>
    </row>
    <row r="1867" spans="1:10">
      <c r="A1867">
        <v>2310030273</v>
      </c>
      <c r="B1867">
        <v>70</v>
      </c>
      <c r="C1867" t="s">
        <v>349</v>
      </c>
      <c r="D1867" t="s">
        <v>4407</v>
      </c>
      <c r="E1867" s="2">
        <v>1833.8</v>
      </c>
      <c r="F1867" t="s">
        <v>7917</v>
      </c>
      <c r="G1867">
        <v>2410290827</v>
      </c>
      <c r="H1867" t="s">
        <v>1972</v>
      </c>
      <c r="I1867" t="s">
        <v>4407</v>
      </c>
      <c r="J1867" s="2">
        <v>25</v>
      </c>
    </row>
    <row r="1868" spans="1:10">
      <c r="A1868">
        <v>2310030273</v>
      </c>
      <c r="B1868">
        <v>80</v>
      </c>
      <c r="C1868" t="s">
        <v>349</v>
      </c>
      <c r="D1868" t="s">
        <v>4407</v>
      </c>
      <c r="E1868" s="2">
        <v>1833.8</v>
      </c>
      <c r="F1868" t="s">
        <v>7917</v>
      </c>
      <c r="G1868">
        <v>2430390013</v>
      </c>
      <c r="H1868" t="s">
        <v>1678</v>
      </c>
      <c r="I1868" t="s">
        <v>4407</v>
      </c>
      <c r="J1868" s="2">
        <v>10</v>
      </c>
    </row>
    <row r="1869" spans="1:10">
      <c r="A1869">
        <v>2310030273</v>
      </c>
      <c r="B1869">
        <v>90</v>
      </c>
      <c r="C1869" t="s">
        <v>349</v>
      </c>
      <c r="D1869" t="s">
        <v>4407</v>
      </c>
      <c r="E1869" s="2">
        <v>1833.8</v>
      </c>
      <c r="F1869" t="s">
        <v>7917</v>
      </c>
      <c r="G1869">
        <v>2430850037</v>
      </c>
      <c r="H1869" t="s">
        <v>1685</v>
      </c>
      <c r="I1869" t="s">
        <v>4407</v>
      </c>
      <c r="J1869" s="2">
        <v>16</v>
      </c>
    </row>
    <row r="1870" spans="1:10">
      <c r="A1870">
        <v>2310030273</v>
      </c>
      <c r="B1870">
        <v>100</v>
      </c>
      <c r="C1870" t="s">
        <v>349</v>
      </c>
      <c r="D1870" t="s">
        <v>4407</v>
      </c>
      <c r="E1870" s="2">
        <v>1833.8</v>
      </c>
      <c r="F1870" t="s">
        <v>7917</v>
      </c>
      <c r="G1870">
        <v>2410290516</v>
      </c>
      <c r="H1870" t="s">
        <v>1683</v>
      </c>
      <c r="I1870" t="s">
        <v>4407</v>
      </c>
      <c r="J1870" s="2">
        <v>760</v>
      </c>
    </row>
    <row r="1871" spans="1:10">
      <c r="A1871">
        <v>2310030273</v>
      </c>
      <c r="B1871">
        <v>110</v>
      </c>
      <c r="C1871" t="s">
        <v>349</v>
      </c>
      <c r="D1871" t="s">
        <v>4407</v>
      </c>
      <c r="E1871" s="2">
        <v>1833.8</v>
      </c>
      <c r="F1871" t="s">
        <v>7917</v>
      </c>
      <c r="G1871">
        <v>2410290517</v>
      </c>
      <c r="H1871" t="s">
        <v>1662</v>
      </c>
      <c r="I1871" t="s">
        <v>4407</v>
      </c>
      <c r="J1871" s="2">
        <v>1.9</v>
      </c>
    </row>
    <row r="1872" spans="1:10">
      <c r="A1872">
        <v>2310030273</v>
      </c>
      <c r="B1872">
        <v>120</v>
      </c>
      <c r="C1872" t="s">
        <v>349</v>
      </c>
      <c r="D1872" t="s">
        <v>4407</v>
      </c>
      <c r="E1872" s="2">
        <v>1833.8</v>
      </c>
      <c r="F1872" t="s">
        <v>7917</v>
      </c>
      <c r="G1872">
        <v>2410210003</v>
      </c>
      <c r="H1872" t="s">
        <v>1677</v>
      </c>
      <c r="I1872" t="s">
        <v>4407</v>
      </c>
      <c r="J1872" s="2">
        <v>15</v>
      </c>
    </row>
    <row r="1873" spans="1:10">
      <c r="A1873">
        <v>2310030275</v>
      </c>
      <c r="B1873">
        <v>10</v>
      </c>
      <c r="C1873" t="s">
        <v>1093</v>
      </c>
      <c r="D1873" t="s">
        <v>4407</v>
      </c>
      <c r="E1873" s="2">
        <v>600</v>
      </c>
      <c r="F1873" t="s">
        <v>7917</v>
      </c>
      <c r="G1873">
        <v>2410220004</v>
      </c>
      <c r="H1873" t="s">
        <v>1672</v>
      </c>
      <c r="I1873" t="s">
        <v>4407</v>
      </c>
      <c r="J1873" s="2">
        <v>9.1968671188154674E-2</v>
      </c>
    </row>
    <row r="1874" spans="1:10">
      <c r="A1874">
        <v>2310030275</v>
      </c>
      <c r="B1874">
        <v>20</v>
      </c>
      <c r="C1874" t="s">
        <v>1093</v>
      </c>
      <c r="D1874" t="s">
        <v>4407</v>
      </c>
      <c r="E1874" s="2">
        <v>600</v>
      </c>
      <c r="F1874" t="s">
        <v>7917</v>
      </c>
      <c r="G1874">
        <v>2430850012</v>
      </c>
      <c r="H1874" t="s">
        <v>1660</v>
      </c>
      <c r="I1874" t="s">
        <v>4407</v>
      </c>
      <c r="J1874" s="2">
        <v>0.18393734237630935</v>
      </c>
    </row>
    <row r="1875" spans="1:10">
      <c r="A1875">
        <v>2310030275</v>
      </c>
      <c r="B1875">
        <v>30</v>
      </c>
      <c r="C1875" t="s">
        <v>1093</v>
      </c>
      <c r="D1875" t="s">
        <v>4407</v>
      </c>
      <c r="E1875" s="2">
        <v>600</v>
      </c>
      <c r="F1875" t="s">
        <v>7917</v>
      </c>
      <c r="G1875">
        <v>2430850013</v>
      </c>
      <c r="H1875" t="s">
        <v>1674</v>
      </c>
      <c r="I1875" t="s">
        <v>4407</v>
      </c>
      <c r="J1875" s="2">
        <v>1.2923154694832759</v>
      </c>
    </row>
    <row r="1876" spans="1:10">
      <c r="A1876">
        <v>2310030275</v>
      </c>
      <c r="B1876">
        <v>40</v>
      </c>
      <c r="C1876" t="s">
        <v>1093</v>
      </c>
      <c r="D1876" t="s">
        <v>4407</v>
      </c>
      <c r="E1876" s="2">
        <v>600</v>
      </c>
      <c r="F1876" t="s">
        <v>7917</v>
      </c>
      <c r="G1876">
        <v>2410210019</v>
      </c>
      <c r="H1876" t="s">
        <v>1681</v>
      </c>
      <c r="I1876" t="s">
        <v>4407</v>
      </c>
      <c r="J1876" s="2">
        <v>1.476931965123744</v>
      </c>
    </row>
    <row r="1877" spans="1:10">
      <c r="A1877">
        <v>2310030275</v>
      </c>
      <c r="B1877">
        <v>50</v>
      </c>
      <c r="C1877" t="s">
        <v>1093</v>
      </c>
      <c r="D1877" t="s">
        <v>4407</v>
      </c>
      <c r="E1877" s="2">
        <v>600</v>
      </c>
      <c r="F1877" t="s">
        <v>7917</v>
      </c>
      <c r="G1877">
        <v>2430880022</v>
      </c>
      <c r="H1877" t="s">
        <v>1664</v>
      </c>
      <c r="I1877" t="s">
        <v>4407</v>
      </c>
      <c r="J1877" s="2">
        <v>2.9538639302474881</v>
      </c>
    </row>
    <row r="1878" spans="1:10">
      <c r="A1878">
        <v>2310030275</v>
      </c>
      <c r="B1878">
        <v>60</v>
      </c>
      <c r="C1878" t="s">
        <v>1093</v>
      </c>
      <c r="D1878" t="s">
        <v>4407</v>
      </c>
      <c r="E1878" s="2">
        <v>600</v>
      </c>
      <c r="F1878" t="s">
        <v>7917</v>
      </c>
      <c r="G1878">
        <v>2430530010</v>
      </c>
      <c r="H1878" t="s">
        <v>1675</v>
      </c>
      <c r="I1878" t="s">
        <v>4407</v>
      </c>
      <c r="J1878" s="2">
        <v>206.92951017334801</v>
      </c>
    </row>
    <row r="1879" spans="1:10">
      <c r="A1879">
        <v>2310030275</v>
      </c>
      <c r="B1879">
        <v>70</v>
      </c>
      <c r="C1879" t="s">
        <v>1093</v>
      </c>
      <c r="D1879" t="s">
        <v>4407</v>
      </c>
      <c r="E1879" s="2">
        <v>600</v>
      </c>
      <c r="F1879" t="s">
        <v>7917</v>
      </c>
      <c r="G1879">
        <v>2430520005</v>
      </c>
      <c r="H1879" t="s">
        <v>1786</v>
      </c>
      <c r="I1879" t="s">
        <v>4407</v>
      </c>
      <c r="J1879" s="2">
        <v>25.751227932683307</v>
      </c>
    </row>
    <row r="1880" spans="1:10">
      <c r="A1880">
        <v>2310030275</v>
      </c>
      <c r="B1880">
        <v>80</v>
      </c>
      <c r="C1880" t="s">
        <v>1093</v>
      </c>
      <c r="D1880" t="s">
        <v>4407</v>
      </c>
      <c r="E1880" s="2">
        <v>600</v>
      </c>
      <c r="F1880" t="s">
        <v>7917</v>
      </c>
      <c r="G1880">
        <v>2430580001</v>
      </c>
      <c r="H1880" t="s">
        <v>1676</v>
      </c>
      <c r="I1880" t="s">
        <v>4407</v>
      </c>
      <c r="J1880" s="2">
        <v>1.8393734237630934E-2</v>
      </c>
    </row>
    <row r="1881" spans="1:10">
      <c r="A1881">
        <v>2310030275</v>
      </c>
      <c r="B1881">
        <v>90</v>
      </c>
      <c r="C1881" t="s">
        <v>1093</v>
      </c>
      <c r="D1881" t="s">
        <v>4407</v>
      </c>
      <c r="E1881" s="2">
        <v>600</v>
      </c>
      <c r="F1881" t="s">
        <v>7917</v>
      </c>
      <c r="G1881">
        <v>2310030240</v>
      </c>
      <c r="H1881" t="s">
        <v>577</v>
      </c>
      <c r="I1881" t="s">
        <v>4407</v>
      </c>
      <c r="J1881" s="2">
        <v>1.3243488651094273</v>
      </c>
    </row>
    <row r="1882" spans="1:10">
      <c r="A1882">
        <v>2310030275</v>
      </c>
      <c r="B1882">
        <v>100</v>
      </c>
      <c r="C1882" t="s">
        <v>1093</v>
      </c>
      <c r="D1882" t="s">
        <v>4407</v>
      </c>
      <c r="E1882" s="2">
        <v>600</v>
      </c>
      <c r="F1882" t="s">
        <v>7917</v>
      </c>
      <c r="G1882">
        <v>2430450001</v>
      </c>
      <c r="H1882" t="s">
        <v>1690</v>
      </c>
      <c r="I1882" t="s">
        <v>4407</v>
      </c>
      <c r="J1882" s="2">
        <v>1.1036240542578559</v>
      </c>
    </row>
    <row r="1883" spans="1:10">
      <c r="A1883">
        <v>2310030275</v>
      </c>
      <c r="B1883">
        <v>110</v>
      </c>
      <c r="C1883" t="s">
        <v>1093</v>
      </c>
      <c r="D1883" t="s">
        <v>4407</v>
      </c>
      <c r="E1883" s="2">
        <v>600</v>
      </c>
      <c r="F1883" t="s">
        <v>7917</v>
      </c>
      <c r="G1883">
        <v>2430390013</v>
      </c>
      <c r="H1883" t="s">
        <v>1678</v>
      </c>
      <c r="I1883" t="s">
        <v>4407</v>
      </c>
      <c r="J1883" s="2">
        <v>5.7231113648545087</v>
      </c>
    </row>
    <row r="1884" spans="1:10">
      <c r="A1884">
        <v>2310030275</v>
      </c>
      <c r="B1884">
        <v>120</v>
      </c>
      <c r="C1884" t="s">
        <v>1093</v>
      </c>
      <c r="D1884" t="s">
        <v>4407</v>
      </c>
      <c r="E1884" s="2">
        <v>600</v>
      </c>
      <c r="F1884" t="s">
        <v>7917</v>
      </c>
      <c r="G1884">
        <v>2310030273</v>
      </c>
      <c r="H1884" t="s">
        <v>349</v>
      </c>
      <c r="I1884" t="s">
        <v>4407</v>
      </c>
      <c r="J1884" s="2">
        <v>9.1968671188154669</v>
      </c>
    </row>
    <row r="1885" spans="1:10">
      <c r="A1885">
        <v>2310030275</v>
      </c>
      <c r="B1885">
        <v>130</v>
      </c>
      <c r="C1885" t="s">
        <v>1093</v>
      </c>
      <c r="D1885" t="s">
        <v>4407</v>
      </c>
      <c r="E1885" s="2">
        <v>600</v>
      </c>
      <c r="F1885" t="s">
        <v>7917</v>
      </c>
      <c r="G1885">
        <v>2410210003</v>
      </c>
      <c r="H1885" t="s">
        <v>1677</v>
      </c>
      <c r="I1885" t="s">
        <v>4407</v>
      </c>
      <c r="J1885" s="2">
        <v>1.1036240542578559</v>
      </c>
    </row>
    <row r="1886" spans="1:10">
      <c r="A1886">
        <v>2310030275</v>
      </c>
      <c r="B1886">
        <v>140</v>
      </c>
      <c r="C1886" t="s">
        <v>1093</v>
      </c>
      <c r="D1886" t="s">
        <v>4407</v>
      </c>
      <c r="E1886" s="2">
        <v>600</v>
      </c>
      <c r="F1886" t="s">
        <v>7917</v>
      </c>
      <c r="G1886">
        <v>2430810004</v>
      </c>
      <c r="H1886" t="s">
        <v>1680</v>
      </c>
      <c r="I1886" t="s">
        <v>4407</v>
      </c>
      <c r="J1886" s="2">
        <v>0.18393734237630935</v>
      </c>
    </row>
    <row r="1887" spans="1:10">
      <c r="A1887">
        <v>2310030275</v>
      </c>
      <c r="B1887">
        <v>150</v>
      </c>
      <c r="C1887" t="s">
        <v>1093</v>
      </c>
      <c r="D1887" t="s">
        <v>4407</v>
      </c>
      <c r="E1887" s="2">
        <v>600</v>
      </c>
      <c r="F1887" t="s">
        <v>7917</v>
      </c>
      <c r="G1887">
        <v>2430870004</v>
      </c>
      <c r="H1887" t="s">
        <v>1673</v>
      </c>
      <c r="I1887" t="s">
        <v>4407</v>
      </c>
      <c r="J1887" s="2">
        <v>9.1968671188154674E-2</v>
      </c>
    </row>
    <row r="1888" spans="1:10">
      <c r="A1888">
        <v>2310030276</v>
      </c>
      <c r="B1888">
        <v>10</v>
      </c>
      <c r="C1888" t="s">
        <v>1092</v>
      </c>
      <c r="D1888" t="s">
        <v>4407</v>
      </c>
      <c r="E1888" s="2">
        <v>600</v>
      </c>
      <c r="F1888" t="s">
        <v>7917</v>
      </c>
      <c r="G1888">
        <v>2410220004</v>
      </c>
      <c r="H1888" t="s">
        <v>1672</v>
      </c>
      <c r="I1888" t="s">
        <v>4407</v>
      </c>
      <c r="J1888" s="2">
        <v>9.2284976005906239E-2</v>
      </c>
    </row>
    <row r="1889" spans="1:10">
      <c r="A1889">
        <v>2310030276</v>
      </c>
      <c r="B1889">
        <v>20</v>
      </c>
      <c r="C1889" t="s">
        <v>1092</v>
      </c>
      <c r="D1889" t="s">
        <v>4407</v>
      </c>
      <c r="E1889" s="2">
        <v>600</v>
      </c>
      <c r="F1889" t="s">
        <v>7917</v>
      </c>
      <c r="G1889">
        <v>2430850012</v>
      </c>
      <c r="H1889" t="s">
        <v>1660</v>
      </c>
      <c r="I1889" t="s">
        <v>4407</v>
      </c>
      <c r="J1889" s="2">
        <v>0.18456995201181248</v>
      </c>
    </row>
    <row r="1890" spans="1:10">
      <c r="A1890">
        <v>2310030276</v>
      </c>
      <c r="B1890">
        <v>30</v>
      </c>
      <c r="C1890" t="s">
        <v>1092</v>
      </c>
      <c r="D1890" t="s">
        <v>4407</v>
      </c>
      <c r="E1890" s="2">
        <v>600</v>
      </c>
      <c r="F1890" t="s">
        <v>7917</v>
      </c>
      <c r="G1890">
        <v>2430850013</v>
      </c>
      <c r="H1890" t="s">
        <v>1674</v>
      </c>
      <c r="I1890" t="s">
        <v>4407</v>
      </c>
      <c r="J1890" s="2">
        <v>1.2919896640826873</v>
      </c>
    </row>
    <row r="1891" spans="1:10">
      <c r="A1891">
        <v>2310030276</v>
      </c>
      <c r="B1891">
        <v>40</v>
      </c>
      <c r="C1891" t="s">
        <v>1092</v>
      </c>
      <c r="D1891" t="s">
        <v>4407</v>
      </c>
      <c r="E1891" s="2">
        <v>600</v>
      </c>
      <c r="F1891" t="s">
        <v>7917</v>
      </c>
      <c r="G1891">
        <v>2410210019</v>
      </c>
      <c r="H1891" t="s">
        <v>1681</v>
      </c>
      <c r="I1891" t="s">
        <v>4407</v>
      </c>
      <c r="J1891" s="2">
        <v>1.4765596160944998</v>
      </c>
    </row>
    <row r="1892" spans="1:10">
      <c r="A1892">
        <v>2310030276</v>
      </c>
      <c r="B1892">
        <v>50</v>
      </c>
      <c r="C1892" t="s">
        <v>1092</v>
      </c>
      <c r="D1892" t="s">
        <v>4407</v>
      </c>
      <c r="E1892" s="2">
        <v>600</v>
      </c>
      <c r="F1892" t="s">
        <v>7917</v>
      </c>
      <c r="G1892">
        <v>2430880022</v>
      </c>
      <c r="H1892" t="s">
        <v>1664</v>
      </c>
      <c r="I1892" t="s">
        <v>4407</v>
      </c>
      <c r="J1892" s="2">
        <v>2.9531192321889996</v>
      </c>
    </row>
    <row r="1893" spans="1:10">
      <c r="A1893">
        <v>2310030276</v>
      </c>
      <c r="B1893">
        <v>60</v>
      </c>
      <c r="C1893" t="s">
        <v>1092</v>
      </c>
      <c r="D1893" t="s">
        <v>4407</v>
      </c>
      <c r="E1893" s="2">
        <v>600</v>
      </c>
      <c r="F1893" t="s">
        <v>7917</v>
      </c>
      <c r="G1893">
        <v>2430530010</v>
      </c>
      <c r="H1893" t="s">
        <v>1675</v>
      </c>
      <c r="I1893" t="s">
        <v>4407</v>
      </c>
      <c r="J1893" s="2">
        <v>207.64119601328903</v>
      </c>
    </row>
    <row r="1894" spans="1:10">
      <c r="A1894">
        <v>2310030276</v>
      </c>
      <c r="B1894">
        <v>70</v>
      </c>
      <c r="C1894" t="s">
        <v>1092</v>
      </c>
      <c r="D1894" t="s">
        <v>4407</v>
      </c>
      <c r="E1894" s="2">
        <v>600</v>
      </c>
      <c r="F1894" t="s">
        <v>7917</v>
      </c>
      <c r="G1894">
        <v>2430520005</v>
      </c>
      <c r="H1894" t="s">
        <v>1786</v>
      </c>
      <c r="I1894" t="s">
        <v>4407</v>
      </c>
      <c r="J1894" s="2">
        <v>25.839793281653748</v>
      </c>
    </row>
    <row r="1895" spans="1:10">
      <c r="A1895">
        <v>2310030276</v>
      </c>
      <c r="B1895">
        <v>80</v>
      </c>
      <c r="C1895" t="s">
        <v>1092</v>
      </c>
      <c r="D1895" t="s">
        <v>4407</v>
      </c>
      <c r="E1895" s="2">
        <v>600</v>
      </c>
      <c r="F1895" t="s">
        <v>7917</v>
      </c>
      <c r="G1895">
        <v>2430680003</v>
      </c>
      <c r="H1895" t="s">
        <v>1691</v>
      </c>
      <c r="I1895" t="s">
        <v>4407</v>
      </c>
      <c r="J1895" s="2">
        <v>0.33222591362126247</v>
      </c>
    </row>
    <row r="1896" spans="1:10">
      <c r="A1896">
        <v>2310030276</v>
      </c>
      <c r="B1896">
        <v>90</v>
      </c>
      <c r="C1896" t="s">
        <v>1092</v>
      </c>
      <c r="D1896" t="s">
        <v>4407</v>
      </c>
      <c r="E1896" s="2">
        <v>600</v>
      </c>
      <c r="F1896" t="s">
        <v>7917</v>
      </c>
      <c r="G1896">
        <v>2430450001</v>
      </c>
      <c r="H1896" t="s">
        <v>1690</v>
      </c>
      <c r="I1896" t="s">
        <v>4407</v>
      </c>
      <c r="J1896" s="2">
        <v>1.1074197120708749</v>
      </c>
    </row>
    <row r="1897" spans="1:10">
      <c r="A1897">
        <v>2310030276</v>
      </c>
      <c r="B1897">
        <v>100</v>
      </c>
      <c r="C1897" t="s">
        <v>1092</v>
      </c>
      <c r="D1897" t="s">
        <v>4407</v>
      </c>
      <c r="E1897" s="2">
        <v>600</v>
      </c>
      <c r="F1897" t="s">
        <v>7917</v>
      </c>
      <c r="G1897">
        <v>2430390013</v>
      </c>
      <c r="H1897" t="s">
        <v>1678</v>
      </c>
      <c r="I1897" t="s">
        <v>4407</v>
      </c>
      <c r="J1897" s="2">
        <v>5.721668512366187</v>
      </c>
    </row>
    <row r="1898" spans="1:10">
      <c r="A1898">
        <v>2310030276</v>
      </c>
      <c r="B1898">
        <v>110</v>
      </c>
      <c r="C1898" t="s">
        <v>1092</v>
      </c>
      <c r="D1898" t="s">
        <v>4407</v>
      </c>
      <c r="E1898" s="2">
        <v>600</v>
      </c>
      <c r="F1898" t="s">
        <v>7917</v>
      </c>
      <c r="G1898">
        <v>2310030273</v>
      </c>
      <c r="H1898" t="s">
        <v>349</v>
      </c>
      <c r="I1898" t="s">
        <v>4407</v>
      </c>
      <c r="J1898" s="2">
        <v>9.2284976005906234</v>
      </c>
    </row>
    <row r="1899" spans="1:10">
      <c r="A1899">
        <v>2310030276</v>
      </c>
      <c r="B1899">
        <v>120</v>
      </c>
      <c r="C1899" t="s">
        <v>1092</v>
      </c>
      <c r="D1899" t="s">
        <v>4407</v>
      </c>
      <c r="E1899" s="2">
        <v>600</v>
      </c>
      <c r="F1899" t="s">
        <v>7917</v>
      </c>
      <c r="G1899">
        <v>2410210003</v>
      </c>
      <c r="H1899" t="s">
        <v>1677</v>
      </c>
      <c r="I1899" t="s">
        <v>4407</v>
      </c>
      <c r="J1899" s="2">
        <v>1.1074197120708749</v>
      </c>
    </row>
    <row r="1900" spans="1:10">
      <c r="A1900">
        <v>2310030276</v>
      </c>
      <c r="B1900">
        <v>130</v>
      </c>
      <c r="C1900" t="s">
        <v>1092</v>
      </c>
      <c r="D1900" t="s">
        <v>4407</v>
      </c>
      <c r="E1900" s="2">
        <v>600</v>
      </c>
      <c r="F1900" t="s">
        <v>7917</v>
      </c>
      <c r="G1900">
        <v>2430810004</v>
      </c>
      <c r="H1900" t="s">
        <v>1680</v>
      </c>
      <c r="I1900" t="s">
        <v>4407</v>
      </c>
      <c r="J1900" s="2">
        <v>0.18456995201181248</v>
      </c>
    </row>
    <row r="1901" spans="1:10">
      <c r="A1901">
        <v>2310030276</v>
      </c>
      <c r="B1901">
        <v>140</v>
      </c>
      <c r="C1901" t="s">
        <v>1092</v>
      </c>
      <c r="D1901" t="s">
        <v>4407</v>
      </c>
      <c r="E1901" s="2">
        <v>600</v>
      </c>
      <c r="F1901" t="s">
        <v>7917</v>
      </c>
      <c r="G1901">
        <v>2430870004</v>
      </c>
      <c r="H1901" t="s">
        <v>1673</v>
      </c>
      <c r="I1901" t="s">
        <v>4407</v>
      </c>
      <c r="J1901" s="2">
        <v>9.2284976005906239E-2</v>
      </c>
    </row>
    <row r="1902" spans="1:10">
      <c r="A1902">
        <v>2310030277</v>
      </c>
      <c r="B1902">
        <v>10</v>
      </c>
      <c r="C1902" t="s">
        <v>1089</v>
      </c>
      <c r="D1902" t="s">
        <v>4407</v>
      </c>
      <c r="E1902" s="2">
        <v>600</v>
      </c>
      <c r="F1902" t="s">
        <v>7917</v>
      </c>
      <c r="G1902">
        <v>2410220004</v>
      </c>
      <c r="H1902" t="s">
        <v>1672</v>
      </c>
      <c r="I1902" t="s">
        <v>4407</v>
      </c>
      <c r="J1902" s="2">
        <v>9.2279298677330077E-2</v>
      </c>
    </row>
    <row r="1903" spans="1:10">
      <c r="A1903">
        <v>2310030277</v>
      </c>
      <c r="B1903">
        <v>20</v>
      </c>
      <c r="C1903" t="s">
        <v>1089</v>
      </c>
      <c r="D1903" t="s">
        <v>4407</v>
      </c>
      <c r="E1903" s="2">
        <v>600</v>
      </c>
      <c r="F1903" t="s">
        <v>7917</v>
      </c>
      <c r="G1903">
        <v>2430850012</v>
      </c>
      <c r="H1903" t="s">
        <v>1660</v>
      </c>
      <c r="I1903" t="s">
        <v>4407</v>
      </c>
      <c r="J1903" s="2">
        <v>0.18455859735466015</v>
      </c>
    </row>
    <row r="1904" spans="1:10">
      <c r="A1904">
        <v>2310030277</v>
      </c>
      <c r="B1904">
        <v>30</v>
      </c>
      <c r="C1904" t="s">
        <v>1089</v>
      </c>
      <c r="D1904" t="s">
        <v>4407</v>
      </c>
      <c r="E1904" s="2">
        <v>600</v>
      </c>
      <c r="F1904" t="s">
        <v>7917</v>
      </c>
      <c r="G1904">
        <v>2430850013</v>
      </c>
      <c r="H1904" t="s">
        <v>1674</v>
      </c>
      <c r="I1904" t="s">
        <v>4407</v>
      </c>
      <c r="J1904" s="2">
        <v>1.291910181482621</v>
      </c>
    </row>
    <row r="1905" spans="1:10">
      <c r="A1905">
        <v>2310030277</v>
      </c>
      <c r="B1905">
        <v>40</v>
      </c>
      <c r="C1905" t="s">
        <v>1089</v>
      </c>
      <c r="D1905" t="s">
        <v>4407</v>
      </c>
      <c r="E1905" s="2">
        <v>600</v>
      </c>
      <c r="F1905" t="s">
        <v>7917</v>
      </c>
      <c r="G1905">
        <v>2410210019</v>
      </c>
      <c r="H1905" t="s">
        <v>1681</v>
      </c>
      <c r="I1905" t="s">
        <v>4407</v>
      </c>
      <c r="J1905" s="2">
        <v>1.4764687788372812</v>
      </c>
    </row>
    <row r="1906" spans="1:10">
      <c r="A1906">
        <v>2310030277</v>
      </c>
      <c r="B1906">
        <v>50</v>
      </c>
      <c r="C1906" t="s">
        <v>1089</v>
      </c>
      <c r="D1906" t="s">
        <v>4407</v>
      </c>
      <c r="E1906" s="2">
        <v>600</v>
      </c>
      <c r="F1906" t="s">
        <v>7917</v>
      </c>
      <c r="G1906">
        <v>2430880022</v>
      </c>
      <c r="H1906" t="s">
        <v>1664</v>
      </c>
      <c r="I1906" t="s">
        <v>4407</v>
      </c>
      <c r="J1906" s="2">
        <v>2.9529375576745625</v>
      </c>
    </row>
    <row r="1907" spans="1:10">
      <c r="A1907">
        <v>2310030277</v>
      </c>
      <c r="B1907">
        <v>60</v>
      </c>
      <c r="C1907" t="s">
        <v>1089</v>
      </c>
      <c r="D1907" t="s">
        <v>4407</v>
      </c>
      <c r="E1907" s="2">
        <v>600</v>
      </c>
      <c r="F1907" t="s">
        <v>7917</v>
      </c>
      <c r="G1907">
        <v>2430530010</v>
      </c>
      <c r="H1907" t="s">
        <v>1675</v>
      </c>
      <c r="I1907" t="s">
        <v>4407</v>
      </c>
      <c r="J1907" s="2">
        <v>207.62842202399267</v>
      </c>
    </row>
    <row r="1908" spans="1:10">
      <c r="A1908">
        <v>2310030277</v>
      </c>
      <c r="B1908">
        <v>70</v>
      </c>
      <c r="C1908" t="s">
        <v>1089</v>
      </c>
      <c r="D1908" t="s">
        <v>4407</v>
      </c>
      <c r="E1908" s="2">
        <v>600</v>
      </c>
      <c r="F1908" t="s">
        <v>7917</v>
      </c>
      <c r="G1908">
        <v>2430520005</v>
      </c>
      <c r="H1908" t="s">
        <v>1786</v>
      </c>
      <c r="I1908" t="s">
        <v>4407</v>
      </c>
      <c r="J1908" s="2">
        <v>25.838203629652423</v>
      </c>
    </row>
    <row r="1909" spans="1:10">
      <c r="A1909">
        <v>2310030277</v>
      </c>
      <c r="B1909">
        <v>80</v>
      </c>
      <c r="C1909" t="s">
        <v>1089</v>
      </c>
      <c r="D1909" t="s">
        <v>4407</v>
      </c>
      <c r="E1909" s="2">
        <v>600</v>
      </c>
      <c r="F1909" t="s">
        <v>7917</v>
      </c>
      <c r="G1909">
        <v>2310030236</v>
      </c>
      <c r="H1909" t="s">
        <v>280</v>
      </c>
      <c r="I1909" t="s">
        <v>4407</v>
      </c>
      <c r="J1909" s="2">
        <v>1.5133804983082131</v>
      </c>
    </row>
    <row r="1910" spans="1:10">
      <c r="A1910">
        <v>2310030277</v>
      </c>
      <c r="B1910">
        <v>90</v>
      </c>
      <c r="C1910" t="s">
        <v>1089</v>
      </c>
      <c r="D1910" t="s">
        <v>4407</v>
      </c>
      <c r="E1910" s="2">
        <v>600</v>
      </c>
      <c r="F1910" t="s">
        <v>7917</v>
      </c>
      <c r="G1910">
        <v>2430450001</v>
      </c>
      <c r="H1910" t="s">
        <v>1690</v>
      </c>
      <c r="I1910" t="s">
        <v>4407</v>
      </c>
      <c r="J1910" s="2">
        <v>1.1073515841279609</v>
      </c>
    </row>
    <row r="1911" spans="1:10">
      <c r="A1911">
        <v>2310030277</v>
      </c>
      <c r="B1911">
        <v>100</v>
      </c>
      <c r="C1911" t="s">
        <v>1089</v>
      </c>
      <c r="D1911" t="s">
        <v>4407</v>
      </c>
      <c r="E1911" s="2">
        <v>600</v>
      </c>
      <c r="F1911" t="s">
        <v>7917</v>
      </c>
      <c r="G1911">
        <v>2430390013</v>
      </c>
      <c r="H1911" t="s">
        <v>1678</v>
      </c>
      <c r="I1911" t="s">
        <v>4407</v>
      </c>
      <c r="J1911" s="2">
        <v>5.7213165179944649</v>
      </c>
    </row>
    <row r="1912" spans="1:10">
      <c r="A1912">
        <v>2310030277</v>
      </c>
      <c r="B1912">
        <v>110</v>
      </c>
      <c r="C1912" t="s">
        <v>1089</v>
      </c>
      <c r="D1912" t="s">
        <v>4407</v>
      </c>
      <c r="E1912" s="2">
        <v>600</v>
      </c>
      <c r="F1912" t="s">
        <v>7917</v>
      </c>
      <c r="G1912">
        <v>2310030273</v>
      </c>
      <c r="H1912" t="s">
        <v>349</v>
      </c>
      <c r="I1912" t="s">
        <v>4407</v>
      </c>
      <c r="J1912" s="2">
        <v>9.2279298677330068</v>
      </c>
    </row>
    <row r="1913" spans="1:10">
      <c r="A1913">
        <v>2310030277</v>
      </c>
      <c r="B1913">
        <v>120</v>
      </c>
      <c r="C1913" t="s">
        <v>1089</v>
      </c>
      <c r="D1913" t="s">
        <v>4407</v>
      </c>
      <c r="E1913" s="2">
        <v>600</v>
      </c>
      <c r="F1913" t="s">
        <v>7917</v>
      </c>
      <c r="G1913">
        <v>2410210003</v>
      </c>
      <c r="H1913" t="s">
        <v>1677</v>
      </c>
      <c r="I1913" t="s">
        <v>4407</v>
      </c>
      <c r="J1913" s="2">
        <v>1.1073515841279609</v>
      </c>
    </row>
    <row r="1914" spans="1:10">
      <c r="A1914">
        <v>2310030277</v>
      </c>
      <c r="B1914">
        <v>130</v>
      </c>
      <c r="C1914" t="s">
        <v>1089</v>
      </c>
      <c r="D1914" t="s">
        <v>4407</v>
      </c>
      <c r="E1914" s="2">
        <v>600</v>
      </c>
      <c r="F1914" t="s">
        <v>7917</v>
      </c>
      <c r="G1914">
        <v>2430810004</v>
      </c>
      <c r="H1914" t="s">
        <v>1680</v>
      </c>
      <c r="I1914" t="s">
        <v>4407</v>
      </c>
      <c r="J1914" s="2">
        <v>0.18455859735466015</v>
      </c>
    </row>
    <row r="1915" spans="1:10">
      <c r="A1915">
        <v>2310030277</v>
      </c>
      <c r="B1915">
        <v>140</v>
      </c>
      <c r="C1915" t="s">
        <v>1089</v>
      </c>
      <c r="D1915" t="s">
        <v>4407</v>
      </c>
      <c r="E1915" s="2">
        <v>600</v>
      </c>
      <c r="F1915" t="s">
        <v>7917</v>
      </c>
      <c r="G1915">
        <v>2430870004</v>
      </c>
      <c r="H1915" t="s">
        <v>1673</v>
      </c>
      <c r="I1915" t="s">
        <v>4407</v>
      </c>
      <c r="J1915" s="2">
        <v>9.2279298677330077E-2</v>
      </c>
    </row>
    <row r="1916" spans="1:10">
      <c r="A1916">
        <v>2310030278</v>
      </c>
      <c r="B1916">
        <v>10</v>
      </c>
      <c r="C1916" t="s">
        <v>1090</v>
      </c>
      <c r="D1916" t="s">
        <v>4407</v>
      </c>
      <c r="E1916" s="2">
        <v>600</v>
      </c>
      <c r="F1916" t="s">
        <v>7917</v>
      </c>
      <c r="G1916">
        <v>2410220004</v>
      </c>
      <c r="H1916" t="s">
        <v>1672</v>
      </c>
      <c r="I1916" t="s">
        <v>4407</v>
      </c>
      <c r="J1916" s="2">
        <v>9.2279298677330035E-2</v>
      </c>
    </row>
    <row r="1917" spans="1:10">
      <c r="A1917">
        <v>2310030278</v>
      </c>
      <c r="B1917">
        <v>20</v>
      </c>
      <c r="C1917" t="s">
        <v>1090</v>
      </c>
      <c r="D1917" t="s">
        <v>4407</v>
      </c>
      <c r="E1917" s="2">
        <v>600</v>
      </c>
      <c r="F1917" t="s">
        <v>7917</v>
      </c>
      <c r="G1917">
        <v>2430850012</v>
      </c>
      <c r="H1917" t="s">
        <v>1660</v>
      </c>
      <c r="I1917" t="s">
        <v>4407</v>
      </c>
      <c r="J1917" s="2">
        <v>0.18455859735466007</v>
      </c>
    </row>
    <row r="1918" spans="1:10">
      <c r="A1918">
        <v>2310030278</v>
      </c>
      <c r="B1918">
        <v>30</v>
      </c>
      <c r="C1918" t="s">
        <v>1090</v>
      </c>
      <c r="D1918" t="s">
        <v>4407</v>
      </c>
      <c r="E1918" s="2">
        <v>600</v>
      </c>
      <c r="F1918" t="s">
        <v>7917</v>
      </c>
      <c r="G1918">
        <v>2430850013</v>
      </c>
      <c r="H1918" t="s">
        <v>1674</v>
      </c>
      <c r="I1918" t="s">
        <v>4407</v>
      </c>
      <c r="J1918" s="2">
        <v>1.2919101814826206</v>
      </c>
    </row>
    <row r="1919" spans="1:10">
      <c r="A1919">
        <v>2310030278</v>
      </c>
      <c r="B1919">
        <v>40</v>
      </c>
      <c r="C1919" t="s">
        <v>1090</v>
      </c>
      <c r="D1919" t="s">
        <v>4407</v>
      </c>
      <c r="E1919" s="2">
        <v>600</v>
      </c>
      <c r="F1919" t="s">
        <v>7917</v>
      </c>
      <c r="G1919">
        <v>2410210019</v>
      </c>
      <c r="H1919" t="s">
        <v>1681</v>
      </c>
      <c r="I1919" t="s">
        <v>4407</v>
      </c>
      <c r="J1919" s="2">
        <v>1.4764687788372806</v>
      </c>
    </row>
    <row r="1920" spans="1:10">
      <c r="A1920">
        <v>2310030278</v>
      </c>
      <c r="B1920">
        <v>50</v>
      </c>
      <c r="C1920" t="s">
        <v>1090</v>
      </c>
      <c r="D1920" t="s">
        <v>4407</v>
      </c>
      <c r="E1920" s="2">
        <v>600</v>
      </c>
      <c r="F1920" t="s">
        <v>7917</v>
      </c>
      <c r="G1920">
        <v>2430880022</v>
      </c>
      <c r="H1920" t="s">
        <v>1664</v>
      </c>
      <c r="I1920" t="s">
        <v>4407</v>
      </c>
      <c r="J1920" s="2">
        <v>2.9529375576745611</v>
      </c>
    </row>
    <row r="1921" spans="1:10">
      <c r="A1921">
        <v>2310030278</v>
      </c>
      <c r="B1921">
        <v>60</v>
      </c>
      <c r="C1921" t="s">
        <v>1090</v>
      </c>
      <c r="D1921" t="s">
        <v>4407</v>
      </c>
      <c r="E1921" s="2">
        <v>600</v>
      </c>
      <c r="F1921" t="s">
        <v>7917</v>
      </c>
      <c r="G1921">
        <v>2430530010</v>
      </c>
      <c r="H1921" t="s">
        <v>1675</v>
      </c>
      <c r="I1921" t="s">
        <v>4407</v>
      </c>
      <c r="J1921" s="2">
        <v>207.62842202399258</v>
      </c>
    </row>
    <row r="1922" spans="1:10">
      <c r="A1922">
        <v>2310030278</v>
      </c>
      <c r="B1922">
        <v>70</v>
      </c>
      <c r="C1922" t="s">
        <v>1090</v>
      </c>
      <c r="D1922" t="s">
        <v>4407</v>
      </c>
      <c r="E1922" s="2">
        <v>600</v>
      </c>
      <c r="F1922" t="s">
        <v>7917</v>
      </c>
      <c r="G1922">
        <v>2430520005</v>
      </c>
      <c r="H1922" t="s">
        <v>1786</v>
      </c>
      <c r="I1922" t="s">
        <v>4407</v>
      </c>
      <c r="J1922" s="2">
        <v>25.838203629652412</v>
      </c>
    </row>
    <row r="1923" spans="1:10">
      <c r="A1923">
        <v>2310030278</v>
      </c>
      <c r="B1923">
        <v>80</v>
      </c>
      <c r="C1923" t="s">
        <v>1090</v>
      </c>
      <c r="D1923" t="s">
        <v>4407</v>
      </c>
      <c r="E1923" s="2">
        <v>600</v>
      </c>
      <c r="F1923" t="s">
        <v>7917</v>
      </c>
      <c r="G1923">
        <v>2310030236</v>
      </c>
      <c r="H1923" t="s">
        <v>280</v>
      </c>
      <c r="I1923" t="s">
        <v>4407</v>
      </c>
      <c r="J1923" s="2">
        <v>4.983082128575822E-2</v>
      </c>
    </row>
    <row r="1924" spans="1:10">
      <c r="A1924">
        <v>2310030278</v>
      </c>
      <c r="B1924">
        <v>90</v>
      </c>
      <c r="C1924" t="s">
        <v>1090</v>
      </c>
      <c r="D1924" t="s">
        <v>4407</v>
      </c>
      <c r="E1924" s="2">
        <v>600</v>
      </c>
      <c r="F1924" t="s">
        <v>7917</v>
      </c>
      <c r="G1924">
        <v>2430760003</v>
      </c>
      <c r="H1924" t="s">
        <v>1706</v>
      </c>
      <c r="I1924" t="s">
        <v>4407</v>
      </c>
      <c r="J1924" s="2">
        <v>0.33220547523838817</v>
      </c>
    </row>
    <row r="1925" spans="1:10">
      <c r="A1925">
        <v>2310030278</v>
      </c>
      <c r="B1925">
        <v>100</v>
      </c>
      <c r="C1925" t="s">
        <v>1090</v>
      </c>
      <c r="D1925" t="s">
        <v>4407</v>
      </c>
      <c r="E1925" s="2">
        <v>600</v>
      </c>
      <c r="F1925" t="s">
        <v>7917</v>
      </c>
      <c r="G1925">
        <v>2430450001</v>
      </c>
      <c r="H1925" t="s">
        <v>1690</v>
      </c>
      <c r="I1925" t="s">
        <v>4407</v>
      </c>
      <c r="J1925" s="2">
        <v>1.1073515841279604</v>
      </c>
    </row>
    <row r="1926" spans="1:10">
      <c r="A1926">
        <v>2310030278</v>
      </c>
      <c r="B1926">
        <v>110</v>
      </c>
      <c r="C1926" t="s">
        <v>1090</v>
      </c>
      <c r="D1926" t="s">
        <v>4407</v>
      </c>
      <c r="E1926" s="2">
        <v>600</v>
      </c>
      <c r="F1926" t="s">
        <v>7917</v>
      </c>
      <c r="G1926">
        <v>2430390013</v>
      </c>
      <c r="H1926" t="s">
        <v>1678</v>
      </c>
      <c r="I1926" t="s">
        <v>4407</v>
      </c>
      <c r="J1926" s="2">
        <v>5.7213165179944623</v>
      </c>
    </row>
    <row r="1927" spans="1:10">
      <c r="A1927">
        <v>2310030278</v>
      </c>
      <c r="B1927">
        <v>120</v>
      </c>
      <c r="C1927" t="s">
        <v>1090</v>
      </c>
      <c r="D1927" t="s">
        <v>4407</v>
      </c>
      <c r="E1927" s="2">
        <v>600</v>
      </c>
      <c r="F1927" t="s">
        <v>7917</v>
      </c>
      <c r="G1927">
        <v>2310030273</v>
      </c>
      <c r="H1927" t="s">
        <v>349</v>
      </c>
      <c r="I1927" t="s">
        <v>4407</v>
      </c>
      <c r="J1927" s="2">
        <v>9.2279298677330033</v>
      </c>
    </row>
    <row r="1928" spans="1:10">
      <c r="A1928">
        <v>2310030278</v>
      </c>
      <c r="B1928">
        <v>130</v>
      </c>
      <c r="C1928" t="s">
        <v>1090</v>
      </c>
      <c r="D1928" t="s">
        <v>4407</v>
      </c>
      <c r="E1928" s="2">
        <v>600</v>
      </c>
      <c r="F1928" t="s">
        <v>7917</v>
      </c>
      <c r="G1928">
        <v>2410210003</v>
      </c>
      <c r="H1928" t="s">
        <v>1677</v>
      </c>
      <c r="I1928" t="s">
        <v>4407</v>
      </c>
      <c r="J1928" s="2">
        <v>1.1073515841279604</v>
      </c>
    </row>
    <row r="1929" spans="1:10">
      <c r="A1929">
        <v>2310030278</v>
      </c>
      <c r="B1929">
        <v>140</v>
      </c>
      <c r="C1929" t="s">
        <v>1090</v>
      </c>
      <c r="D1929" t="s">
        <v>4407</v>
      </c>
      <c r="E1929" s="2">
        <v>600</v>
      </c>
      <c r="F1929" t="s">
        <v>7917</v>
      </c>
      <c r="G1929">
        <v>2430810004</v>
      </c>
      <c r="H1929" t="s">
        <v>1680</v>
      </c>
      <c r="I1929" t="s">
        <v>4407</v>
      </c>
      <c r="J1929" s="2">
        <v>0.18455859735466007</v>
      </c>
    </row>
    <row r="1930" spans="1:10">
      <c r="A1930">
        <v>2310030278</v>
      </c>
      <c r="B1930">
        <v>150</v>
      </c>
      <c r="C1930" t="s">
        <v>1090</v>
      </c>
      <c r="D1930" t="s">
        <v>4407</v>
      </c>
      <c r="E1930" s="2">
        <v>600</v>
      </c>
      <c r="F1930" t="s">
        <v>7917</v>
      </c>
      <c r="G1930">
        <v>2430870004</v>
      </c>
      <c r="H1930" t="s">
        <v>1673</v>
      </c>
      <c r="I1930" t="s">
        <v>4407</v>
      </c>
      <c r="J1930" s="2">
        <v>9.2279298677330035E-2</v>
      </c>
    </row>
    <row r="1931" spans="1:10">
      <c r="A1931">
        <v>2310030279</v>
      </c>
      <c r="B1931">
        <v>10</v>
      </c>
      <c r="C1931" t="s">
        <v>1091</v>
      </c>
      <c r="D1931" t="s">
        <v>4407</v>
      </c>
      <c r="E1931" s="2">
        <v>600</v>
      </c>
      <c r="F1931" t="s">
        <v>7917</v>
      </c>
      <c r="G1931">
        <v>2410220004</v>
      </c>
      <c r="H1931" t="s">
        <v>1672</v>
      </c>
      <c r="I1931" t="s">
        <v>4407</v>
      </c>
      <c r="J1931" s="2">
        <v>9.2279298677330035E-2</v>
      </c>
    </row>
    <row r="1932" spans="1:10">
      <c r="A1932">
        <v>2310030279</v>
      </c>
      <c r="B1932">
        <v>20</v>
      </c>
      <c r="C1932" t="s">
        <v>1091</v>
      </c>
      <c r="D1932" t="s">
        <v>4407</v>
      </c>
      <c r="E1932" s="2">
        <v>600</v>
      </c>
      <c r="F1932" t="s">
        <v>7917</v>
      </c>
      <c r="G1932">
        <v>2430850012</v>
      </c>
      <c r="H1932" t="s">
        <v>1660</v>
      </c>
      <c r="I1932" t="s">
        <v>4407</v>
      </c>
      <c r="J1932" s="2">
        <v>0.18455859735466007</v>
      </c>
    </row>
    <row r="1933" spans="1:10">
      <c r="A1933">
        <v>2310030279</v>
      </c>
      <c r="B1933">
        <v>30</v>
      </c>
      <c r="C1933" t="s">
        <v>1091</v>
      </c>
      <c r="D1933" t="s">
        <v>4407</v>
      </c>
      <c r="E1933" s="2">
        <v>600</v>
      </c>
      <c r="F1933" t="s">
        <v>7917</v>
      </c>
      <c r="G1933">
        <v>2430850013</v>
      </c>
      <c r="H1933" t="s">
        <v>1674</v>
      </c>
      <c r="I1933" t="s">
        <v>4407</v>
      </c>
      <c r="J1933" s="2">
        <v>1.2919101814826206</v>
      </c>
    </row>
    <row r="1934" spans="1:10">
      <c r="A1934">
        <v>2310030279</v>
      </c>
      <c r="B1934">
        <v>40</v>
      </c>
      <c r="C1934" t="s">
        <v>1091</v>
      </c>
      <c r="D1934" t="s">
        <v>4407</v>
      </c>
      <c r="E1934" s="2">
        <v>600</v>
      </c>
      <c r="F1934" t="s">
        <v>7917</v>
      </c>
      <c r="G1934">
        <v>2410210019</v>
      </c>
      <c r="H1934" t="s">
        <v>1681</v>
      </c>
      <c r="I1934" t="s">
        <v>4407</v>
      </c>
      <c r="J1934" s="2">
        <v>1.4764687788372806</v>
      </c>
    </row>
    <row r="1935" spans="1:10">
      <c r="A1935">
        <v>2310030279</v>
      </c>
      <c r="B1935">
        <v>50</v>
      </c>
      <c r="C1935" t="s">
        <v>1091</v>
      </c>
      <c r="D1935" t="s">
        <v>4407</v>
      </c>
      <c r="E1935" s="2">
        <v>600</v>
      </c>
      <c r="F1935" t="s">
        <v>7917</v>
      </c>
      <c r="G1935">
        <v>2430880022</v>
      </c>
      <c r="H1935" t="s">
        <v>1664</v>
      </c>
      <c r="I1935" t="s">
        <v>4407</v>
      </c>
      <c r="J1935" s="2">
        <v>2.9529375576745611</v>
      </c>
    </row>
    <row r="1936" spans="1:10">
      <c r="A1936">
        <v>2310030279</v>
      </c>
      <c r="B1936">
        <v>60</v>
      </c>
      <c r="C1936" t="s">
        <v>1091</v>
      </c>
      <c r="D1936" t="s">
        <v>4407</v>
      </c>
      <c r="E1936" s="2">
        <v>600</v>
      </c>
      <c r="F1936" t="s">
        <v>7917</v>
      </c>
      <c r="G1936">
        <v>2430530010</v>
      </c>
      <c r="H1936" t="s">
        <v>1675</v>
      </c>
      <c r="I1936" t="s">
        <v>4407</v>
      </c>
      <c r="J1936" s="2">
        <v>207.62842202399256</v>
      </c>
    </row>
    <row r="1937" spans="1:10">
      <c r="A1937">
        <v>2310030279</v>
      </c>
      <c r="B1937">
        <v>70</v>
      </c>
      <c r="C1937" t="s">
        <v>1091</v>
      </c>
      <c r="D1937" t="s">
        <v>4407</v>
      </c>
      <c r="E1937" s="2">
        <v>600</v>
      </c>
      <c r="F1937" t="s">
        <v>7917</v>
      </c>
      <c r="G1937">
        <v>2430520005</v>
      </c>
      <c r="H1937" t="s">
        <v>1786</v>
      </c>
      <c r="I1937" t="s">
        <v>4407</v>
      </c>
      <c r="J1937" s="2">
        <v>25.838203629652408</v>
      </c>
    </row>
    <row r="1938" spans="1:10">
      <c r="A1938">
        <v>2310030279</v>
      </c>
      <c r="B1938">
        <v>80</v>
      </c>
      <c r="C1938" t="s">
        <v>1091</v>
      </c>
      <c r="D1938" t="s">
        <v>4407</v>
      </c>
      <c r="E1938" s="2">
        <v>600</v>
      </c>
      <c r="F1938" t="s">
        <v>7917</v>
      </c>
      <c r="G1938">
        <v>2430620001</v>
      </c>
      <c r="H1938" t="s">
        <v>1688</v>
      </c>
      <c r="I1938" t="s">
        <v>4407</v>
      </c>
      <c r="J1938" s="2">
        <v>0.23992617656105811</v>
      </c>
    </row>
    <row r="1939" spans="1:10">
      <c r="A1939">
        <v>2310030279</v>
      </c>
      <c r="B1939">
        <v>90</v>
      </c>
      <c r="C1939" t="s">
        <v>1091</v>
      </c>
      <c r="D1939" t="s">
        <v>4407</v>
      </c>
      <c r="E1939" s="2">
        <v>600</v>
      </c>
      <c r="F1939" t="s">
        <v>7917</v>
      </c>
      <c r="G1939">
        <v>2430640003</v>
      </c>
      <c r="H1939" t="s">
        <v>1767</v>
      </c>
      <c r="I1939" t="s">
        <v>4407</v>
      </c>
      <c r="J1939" s="2">
        <v>0.12919101814826203</v>
      </c>
    </row>
    <row r="1940" spans="1:10">
      <c r="A1940">
        <v>2310030279</v>
      </c>
      <c r="B1940">
        <v>100</v>
      </c>
      <c r="C1940" t="s">
        <v>1091</v>
      </c>
      <c r="D1940" t="s">
        <v>4407</v>
      </c>
      <c r="E1940" s="2">
        <v>600</v>
      </c>
      <c r="F1940" t="s">
        <v>7917</v>
      </c>
      <c r="G1940">
        <v>2430680003</v>
      </c>
      <c r="H1940" t="s">
        <v>1691</v>
      </c>
      <c r="I1940" t="s">
        <v>4407</v>
      </c>
      <c r="J1940" s="2">
        <v>7.3823438941864036E-2</v>
      </c>
    </row>
    <row r="1941" spans="1:10">
      <c r="A1941">
        <v>2310030279</v>
      </c>
      <c r="B1941">
        <v>110</v>
      </c>
      <c r="C1941" t="s">
        <v>1091</v>
      </c>
      <c r="D1941" t="s">
        <v>4407</v>
      </c>
      <c r="E1941" s="2">
        <v>600</v>
      </c>
      <c r="F1941" t="s">
        <v>7917</v>
      </c>
      <c r="G1941">
        <v>2430450001</v>
      </c>
      <c r="H1941" t="s">
        <v>1690</v>
      </c>
      <c r="I1941" t="s">
        <v>4407</v>
      </c>
      <c r="J1941" s="2">
        <v>1.1073515841279604</v>
      </c>
    </row>
    <row r="1942" spans="1:10">
      <c r="A1942">
        <v>2310030279</v>
      </c>
      <c r="B1942">
        <v>120</v>
      </c>
      <c r="C1942" t="s">
        <v>1091</v>
      </c>
      <c r="D1942" t="s">
        <v>4407</v>
      </c>
      <c r="E1942" s="2">
        <v>600</v>
      </c>
      <c r="F1942" t="s">
        <v>7917</v>
      </c>
      <c r="G1942">
        <v>2430390013</v>
      </c>
      <c r="H1942" t="s">
        <v>1678</v>
      </c>
      <c r="I1942" t="s">
        <v>4407</v>
      </c>
      <c r="J1942" s="2">
        <v>5.7213165179944614</v>
      </c>
    </row>
    <row r="1943" spans="1:10">
      <c r="A1943">
        <v>2310030279</v>
      </c>
      <c r="B1943">
        <v>130</v>
      </c>
      <c r="C1943" t="s">
        <v>1091</v>
      </c>
      <c r="D1943" t="s">
        <v>4407</v>
      </c>
      <c r="E1943" s="2">
        <v>600</v>
      </c>
      <c r="F1943" t="s">
        <v>7917</v>
      </c>
      <c r="G1943">
        <v>2310030273</v>
      </c>
      <c r="H1943" t="s">
        <v>349</v>
      </c>
      <c r="I1943" t="s">
        <v>4407</v>
      </c>
      <c r="J1943" s="2">
        <v>9.2279298677330051</v>
      </c>
    </row>
    <row r="1944" spans="1:10">
      <c r="A1944">
        <v>2310030279</v>
      </c>
      <c r="B1944">
        <v>140</v>
      </c>
      <c r="C1944" t="s">
        <v>1091</v>
      </c>
      <c r="D1944" t="s">
        <v>4407</v>
      </c>
      <c r="E1944" s="2">
        <v>600</v>
      </c>
      <c r="F1944" t="s">
        <v>7917</v>
      </c>
      <c r="G1944">
        <v>2410210003</v>
      </c>
      <c r="H1944" t="s">
        <v>1677</v>
      </c>
      <c r="I1944" t="s">
        <v>4407</v>
      </c>
      <c r="J1944" s="2">
        <v>1.1073515841279604</v>
      </c>
    </row>
    <row r="1945" spans="1:10">
      <c r="A1945">
        <v>2310030279</v>
      </c>
      <c r="B1945">
        <v>150</v>
      </c>
      <c r="C1945" t="s">
        <v>1091</v>
      </c>
      <c r="D1945" t="s">
        <v>4407</v>
      </c>
      <c r="E1945" s="2">
        <v>600</v>
      </c>
      <c r="F1945" t="s">
        <v>7917</v>
      </c>
      <c r="G1945">
        <v>2430810004</v>
      </c>
      <c r="H1945" t="s">
        <v>1680</v>
      </c>
      <c r="I1945" t="s">
        <v>4407</v>
      </c>
      <c r="J1945" s="2">
        <v>0.18455859735466007</v>
      </c>
    </row>
    <row r="1946" spans="1:10">
      <c r="A1946">
        <v>2310030279</v>
      </c>
      <c r="B1946">
        <v>160</v>
      </c>
      <c r="C1946" t="s">
        <v>1091</v>
      </c>
      <c r="D1946" t="s">
        <v>4407</v>
      </c>
      <c r="E1946" s="2">
        <v>600</v>
      </c>
      <c r="F1946" t="s">
        <v>7917</v>
      </c>
      <c r="G1946">
        <v>2430870004</v>
      </c>
      <c r="H1946" t="s">
        <v>1673</v>
      </c>
      <c r="I1946" t="s">
        <v>4407</v>
      </c>
      <c r="J1946" s="2">
        <v>9.2279298677330035E-2</v>
      </c>
    </row>
    <row r="1947" spans="1:10">
      <c r="A1947">
        <v>2310030280</v>
      </c>
      <c r="B1947">
        <v>10</v>
      </c>
      <c r="C1947" t="s">
        <v>1088</v>
      </c>
      <c r="D1947" t="s">
        <v>4407</v>
      </c>
      <c r="E1947" s="2">
        <v>600</v>
      </c>
      <c r="F1947" t="s">
        <v>7917</v>
      </c>
      <c r="G1947">
        <v>2410220004</v>
      </c>
      <c r="H1947" t="s">
        <v>1672</v>
      </c>
      <c r="I1947" t="s">
        <v>4407</v>
      </c>
      <c r="J1947" s="2">
        <v>9.2279298677330035E-2</v>
      </c>
    </row>
    <row r="1948" spans="1:10">
      <c r="A1948">
        <v>2310030280</v>
      </c>
      <c r="B1948">
        <v>20</v>
      </c>
      <c r="C1948" t="s">
        <v>1088</v>
      </c>
      <c r="D1948" t="s">
        <v>4407</v>
      </c>
      <c r="E1948" s="2">
        <v>600</v>
      </c>
      <c r="F1948" t="s">
        <v>7917</v>
      </c>
      <c r="G1948">
        <v>2430850012</v>
      </c>
      <c r="H1948" t="s">
        <v>1660</v>
      </c>
      <c r="I1948" t="s">
        <v>4407</v>
      </c>
      <c r="J1948" s="2">
        <v>0.18455859735466007</v>
      </c>
    </row>
    <row r="1949" spans="1:10">
      <c r="A1949">
        <v>2310030280</v>
      </c>
      <c r="B1949">
        <v>30</v>
      </c>
      <c r="C1949" t="s">
        <v>1088</v>
      </c>
      <c r="D1949" t="s">
        <v>4407</v>
      </c>
      <c r="E1949" s="2">
        <v>600</v>
      </c>
      <c r="F1949" t="s">
        <v>7917</v>
      </c>
      <c r="G1949">
        <v>2430850013</v>
      </c>
      <c r="H1949" t="s">
        <v>1674</v>
      </c>
      <c r="I1949" t="s">
        <v>4407</v>
      </c>
      <c r="J1949" s="2">
        <v>1.2919101814826206</v>
      </c>
    </row>
    <row r="1950" spans="1:10">
      <c r="A1950">
        <v>2310030280</v>
      </c>
      <c r="B1950">
        <v>40</v>
      </c>
      <c r="C1950" t="s">
        <v>1088</v>
      </c>
      <c r="D1950" t="s">
        <v>4407</v>
      </c>
      <c r="E1950" s="2">
        <v>600</v>
      </c>
      <c r="F1950" t="s">
        <v>7917</v>
      </c>
      <c r="G1950">
        <v>2410210019</v>
      </c>
      <c r="H1950" t="s">
        <v>1681</v>
      </c>
      <c r="I1950" t="s">
        <v>4407</v>
      </c>
      <c r="J1950" s="2">
        <v>1.4764687788372806</v>
      </c>
    </row>
    <row r="1951" spans="1:10">
      <c r="A1951">
        <v>2310030280</v>
      </c>
      <c r="B1951">
        <v>50</v>
      </c>
      <c r="C1951" t="s">
        <v>1088</v>
      </c>
      <c r="D1951" t="s">
        <v>4407</v>
      </c>
      <c r="E1951" s="2">
        <v>600</v>
      </c>
      <c r="F1951" t="s">
        <v>7917</v>
      </c>
      <c r="G1951">
        <v>2430880022</v>
      </c>
      <c r="H1951" t="s">
        <v>1664</v>
      </c>
      <c r="I1951" t="s">
        <v>4407</v>
      </c>
      <c r="J1951" s="2">
        <v>2.9529375576745611</v>
      </c>
    </row>
    <row r="1952" spans="1:10">
      <c r="A1952">
        <v>2310030280</v>
      </c>
      <c r="B1952">
        <v>60</v>
      </c>
      <c r="C1952" t="s">
        <v>1088</v>
      </c>
      <c r="D1952" t="s">
        <v>4407</v>
      </c>
      <c r="E1952" s="2">
        <v>600</v>
      </c>
      <c r="F1952" t="s">
        <v>7917</v>
      </c>
      <c r="G1952">
        <v>2430530010</v>
      </c>
      <c r="H1952" t="s">
        <v>1675</v>
      </c>
      <c r="I1952" t="s">
        <v>4407</v>
      </c>
      <c r="J1952" s="2">
        <v>207.62842202399256</v>
      </c>
    </row>
    <row r="1953" spans="1:10">
      <c r="A1953">
        <v>2310030280</v>
      </c>
      <c r="B1953">
        <v>70</v>
      </c>
      <c r="C1953" t="s">
        <v>1088</v>
      </c>
      <c r="D1953" t="s">
        <v>4407</v>
      </c>
      <c r="E1953" s="2">
        <v>600</v>
      </c>
      <c r="F1953" t="s">
        <v>7917</v>
      </c>
      <c r="G1953">
        <v>2430520005</v>
      </c>
      <c r="H1953" t="s">
        <v>1786</v>
      </c>
      <c r="I1953" t="s">
        <v>4407</v>
      </c>
      <c r="J1953" s="2">
        <v>25.838203629652408</v>
      </c>
    </row>
    <row r="1954" spans="1:10">
      <c r="A1954">
        <v>2310030280</v>
      </c>
      <c r="B1954">
        <v>80</v>
      </c>
      <c r="C1954" t="s">
        <v>1088</v>
      </c>
      <c r="D1954" t="s">
        <v>4407</v>
      </c>
      <c r="E1954" s="2">
        <v>600</v>
      </c>
      <c r="F1954" t="s">
        <v>7917</v>
      </c>
      <c r="G1954">
        <v>2430620001</v>
      </c>
      <c r="H1954" t="s">
        <v>1688</v>
      </c>
      <c r="I1954" t="s">
        <v>4407</v>
      </c>
      <c r="J1954" s="2">
        <v>0.57213165179944625</v>
      </c>
    </row>
    <row r="1955" spans="1:10">
      <c r="A1955">
        <v>2310030280</v>
      </c>
      <c r="B1955">
        <v>90</v>
      </c>
      <c r="C1955" t="s">
        <v>1088</v>
      </c>
      <c r="D1955" t="s">
        <v>4407</v>
      </c>
      <c r="E1955" s="2">
        <v>600</v>
      </c>
      <c r="F1955" t="s">
        <v>7917</v>
      </c>
      <c r="G1955">
        <v>2430450001</v>
      </c>
      <c r="H1955" t="s">
        <v>1690</v>
      </c>
      <c r="I1955" t="s">
        <v>4407</v>
      </c>
      <c r="J1955" s="2">
        <v>1.1073515841279604</v>
      </c>
    </row>
    <row r="1956" spans="1:10">
      <c r="A1956">
        <v>2310030280</v>
      </c>
      <c r="B1956">
        <v>100</v>
      </c>
      <c r="C1956" t="s">
        <v>1088</v>
      </c>
      <c r="D1956" t="s">
        <v>4407</v>
      </c>
      <c r="E1956" s="2">
        <v>600</v>
      </c>
      <c r="F1956" t="s">
        <v>7917</v>
      </c>
      <c r="G1956">
        <v>2430390013</v>
      </c>
      <c r="H1956" t="s">
        <v>1678</v>
      </c>
      <c r="I1956" t="s">
        <v>4407</v>
      </c>
      <c r="J1956" s="2">
        <v>5.7213165179944614</v>
      </c>
    </row>
    <row r="1957" spans="1:10">
      <c r="A1957">
        <v>2310030280</v>
      </c>
      <c r="B1957">
        <v>110</v>
      </c>
      <c r="C1957" t="s">
        <v>1088</v>
      </c>
      <c r="D1957" t="s">
        <v>4407</v>
      </c>
      <c r="E1957" s="2">
        <v>600</v>
      </c>
      <c r="F1957" t="s">
        <v>7917</v>
      </c>
      <c r="G1957">
        <v>2310030273</v>
      </c>
      <c r="H1957" t="s">
        <v>349</v>
      </c>
      <c r="I1957" t="s">
        <v>4407</v>
      </c>
      <c r="J1957" s="2">
        <v>9.2279298677330051</v>
      </c>
    </row>
    <row r="1958" spans="1:10">
      <c r="A1958">
        <v>2310030280</v>
      </c>
      <c r="B1958">
        <v>120</v>
      </c>
      <c r="C1958" t="s">
        <v>1088</v>
      </c>
      <c r="D1958" t="s">
        <v>4407</v>
      </c>
      <c r="E1958" s="2">
        <v>600</v>
      </c>
      <c r="F1958" t="s">
        <v>7917</v>
      </c>
      <c r="G1958">
        <v>2410210003</v>
      </c>
      <c r="H1958" t="s">
        <v>1677</v>
      </c>
      <c r="I1958" t="s">
        <v>4407</v>
      </c>
      <c r="J1958" s="2">
        <v>1.1073515841279604</v>
      </c>
    </row>
    <row r="1959" spans="1:10">
      <c r="A1959">
        <v>2310030280</v>
      </c>
      <c r="B1959">
        <v>130</v>
      </c>
      <c r="C1959" t="s">
        <v>1088</v>
      </c>
      <c r="D1959" t="s">
        <v>4407</v>
      </c>
      <c r="E1959" s="2">
        <v>600</v>
      </c>
      <c r="F1959" t="s">
        <v>7917</v>
      </c>
      <c r="G1959">
        <v>2430810004</v>
      </c>
      <c r="H1959" t="s">
        <v>1680</v>
      </c>
      <c r="I1959" t="s">
        <v>4407</v>
      </c>
      <c r="J1959" s="2">
        <v>0.18455859735466007</v>
      </c>
    </row>
    <row r="1960" spans="1:10">
      <c r="A1960">
        <v>2310030280</v>
      </c>
      <c r="B1960">
        <v>140</v>
      </c>
      <c r="C1960" t="s">
        <v>1088</v>
      </c>
      <c r="D1960" t="s">
        <v>4407</v>
      </c>
      <c r="E1960" s="2">
        <v>600</v>
      </c>
      <c r="F1960" t="s">
        <v>7917</v>
      </c>
      <c r="G1960">
        <v>2430870004</v>
      </c>
      <c r="H1960" t="s">
        <v>1673</v>
      </c>
      <c r="I1960" t="s">
        <v>4407</v>
      </c>
      <c r="J1960" s="2">
        <v>9.2279298677330035E-2</v>
      </c>
    </row>
    <row r="1961" spans="1:10">
      <c r="A1961">
        <v>2310030281</v>
      </c>
      <c r="B1961">
        <v>10</v>
      </c>
      <c r="C1961" t="s">
        <v>606</v>
      </c>
      <c r="D1961" t="s">
        <v>4407</v>
      </c>
      <c r="E1961" s="2">
        <v>906</v>
      </c>
      <c r="F1961" t="s">
        <v>7917</v>
      </c>
      <c r="G1961">
        <v>2410220004</v>
      </c>
      <c r="H1961" t="s">
        <v>1672</v>
      </c>
      <c r="I1961" t="s">
        <v>4407</v>
      </c>
      <c r="J1961" s="2">
        <v>0.27500000000000002</v>
      </c>
    </row>
    <row r="1962" spans="1:10">
      <c r="A1962">
        <v>2310030281</v>
      </c>
      <c r="B1962">
        <v>20</v>
      </c>
      <c r="C1962" t="s">
        <v>606</v>
      </c>
      <c r="D1962" t="s">
        <v>4407</v>
      </c>
      <c r="E1962" s="2">
        <v>906</v>
      </c>
      <c r="F1962" t="s">
        <v>7917</v>
      </c>
      <c r="G1962">
        <v>2430850012</v>
      </c>
      <c r="H1962" t="s">
        <v>1660</v>
      </c>
      <c r="I1962" t="s">
        <v>4407</v>
      </c>
      <c r="J1962" s="2">
        <v>1.042</v>
      </c>
    </row>
    <row r="1963" spans="1:10">
      <c r="A1963">
        <v>2310030281</v>
      </c>
      <c r="B1963">
        <v>30</v>
      </c>
      <c r="C1963" t="s">
        <v>606</v>
      </c>
      <c r="D1963" t="s">
        <v>4407</v>
      </c>
      <c r="E1963" s="2">
        <v>906</v>
      </c>
      <c r="F1963" t="s">
        <v>7917</v>
      </c>
      <c r="G1963">
        <v>2430850013</v>
      </c>
      <c r="H1963" t="s">
        <v>1674</v>
      </c>
      <c r="I1963" t="s">
        <v>4407</v>
      </c>
      <c r="J1963" s="2">
        <v>2.786</v>
      </c>
    </row>
    <row r="1964" spans="1:10">
      <c r="A1964">
        <v>2310030281</v>
      </c>
      <c r="B1964">
        <v>40</v>
      </c>
      <c r="C1964" t="s">
        <v>606</v>
      </c>
      <c r="D1964" t="s">
        <v>4407</v>
      </c>
      <c r="E1964" s="2">
        <v>906</v>
      </c>
      <c r="F1964" t="s">
        <v>7917</v>
      </c>
      <c r="G1964">
        <v>2410210019</v>
      </c>
      <c r="H1964" t="s">
        <v>1681</v>
      </c>
      <c r="I1964" t="s">
        <v>4407</v>
      </c>
      <c r="J1964" s="2">
        <v>4.1790000000000003</v>
      </c>
    </row>
    <row r="1965" spans="1:10">
      <c r="A1965">
        <v>2310030281</v>
      </c>
      <c r="B1965">
        <v>50</v>
      </c>
      <c r="C1965" t="s">
        <v>606</v>
      </c>
      <c r="D1965" t="s">
        <v>4407</v>
      </c>
      <c r="E1965" s="2">
        <v>906</v>
      </c>
      <c r="F1965" t="s">
        <v>7917</v>
      </c>
      <c r="G1965">
        <v>2430880022</v>
      </c>
      <c r="H1965" t="s">
        <v>1664</v>
      </c>
      <c r="I1965" t="s">
        <v>4407</v>
      </c>
      <c r="J1965" s="2">
        <v>6.0720000000000001</v>
      </c>
    </row>
    <row r="1966" spans="1:10">
      <c r="A1966">
        <v>2310030281</v>
      </c>
      <c r="B1966">
        <v>60</v>
      </c>
      <c r="C1966" t="s">
        <v>606</v>
      </c>
      <c r="D1966" t="s">
        <v>4407</v>
      </c>
      <c r="E1966" s="2">
        <v>906</v>
      </c>
      <c r="F1966" t="s">
        <v>7917</v>
      </c>
      <c r="G1966">
        <v>2430530010</v>
      </c>
      <c r="H1966" t="s">
        <v>1675</v>
      </c>
      <c r="I1966" t="s">
        <v>4407</v>
      </c>
      <c r="J1966" s="2">
        <v>250.89400000000001</v>
      </c>
    </row>
    <row r="1967" spans="1:10">
      <c r="A1967">
        <v>2310030281</v>
      </c>
      <c r="B1967">
        <v>70</v>
      </c>
      <c r="C1967" t="s">
        <v>606</v>
      </c>
      <c r="D1967" t="s">
        <v>4407</v>
      </c>
      <c r="E1967" s="2">
        <v>906</v>
      </c>
      <c r="F1967" t="s">
        <v>7917</v>
      </c>
      <c r="G1967">
        <v>2310030236</v>
      </c>
      <c r="H1967" t="s">
        <v>280</v>
      </c>
      <c r="I1967" t="s">
        <v>4407</v>
      </c>
      <c r="J1967" s="2">
        <v>17.702999999999999</v>
      </c>
    </row>
    <row r="1968" spans="1:10">
      <c r="A1968">
        <v>2310030281</v>
      </c>
      <c r="B1968">
        <v>80</v>
      </c>
      <c r="C1968" t="s">
        <v>606</v>
      </c>
      <c r="D1968" t="s">
        <v>4407</v>
      </c>
      <c r="E1968" s="2">
        <v>906</v>
      </c>
      <c r="F1968" t="s">
        <v>7917</v>
      </c>
      <c r="G1968">
        <v>2430450001</v>
      </c>
      <c r="H1968" t="s">
        <v>1690</v>
      </c>
      <c r="I1968" t="s">
        <v>4407</v>
      </c>
      <c r="J1968" s="2">
        <v>2.786</v>
      </c>
    </row>
    <row r="1969" spans="1:10">
      <c r="A1969">
        <v>2310030281</v>
      </c>
      <c r="B1969">
        <v>90</v>
      </c>
      <c r="C1969" t="s">
        <v>606</v>
      </c>
      <c r="D1969" t="s">
        <v>4407</v>
      </c>
      <c r="E1969" s="2">
        <v>906</v>
      </c>
      <c r="F1969" t="s">
        <v>7917</v>
      </c>
      <c r="G1969">
        <v>2430390013</v>
      </c>
      <c r="H1969" t="s">
        <v>1678</v>
      </c>
      <c r="I1969" t="s">
        <v>4407</v>
      </c>
      <c r="J1969" s="2">
        <v>9.3460000000000001</v>
      </c>
    </row>
    <row r="1970" spans="1:10">
      <c r="A1970">
        <v>2310030281</v>
      </c>
      <c r="B1970">
        <v>100</v>
      </c>
      <c r="C1970" t="s">
        <v>606</v>
      </c>
      <c r="D1970" t="s">
        <v>4407</v>
      </c>
      <c r="E1970" s="2">
        <v>906</v>
      </c>
      <c r="F1970" t="s">
        <v>7917</v>
      </c>
      <c r="G1970">
        <v>2310030273</v>
      </c>
      <c r="H1970" t="s">
        <v>349</v>
      </c>
      <c r="I1970" t="s">
        <v>4407</v>
      </c>
      <c r="J1970" s="2">
        <v>27.881</v>
      </c>
    </row>
    <row r="1971" spans="1:10">
      <c r="A1971">
        <v>2310030281</v>
      </c>
      <c r="B1971">
        <v>110</v>
      </c>
      <c r="C1971" t="s">
        <v>606</v>
      </c>
      <c r="D1971" t="s">
        <v>4407</v>
      </c>
      <c r="E1971" s="2">
        <v>906</v>
      </c>
      <c r="F1971" t="s">
        <v>7917</v>
      </c>
      <c r="G1971">
        <v>2410210003</v>
      </c>
      <c r="H1971" t="s">
        <v>1677</v>
      </c>
      <c r="I1971" t="s">
        <v>4407</v>
      </c>
      <c r="J1971" s="2">
        <v>2.786</v>
      </c>
    </row>
    <row r="1972" spans="1:10">
      <c r="A1972">
        <v>2310030281</v>
      </c>
      <c r="B1972">
        <v>120</v>
      </c>
      <c r="C1972" t="s">
        <v>606</v>
      </c>
      <c r="D1972" t="s">
        <v>4407</v>
      </c>
      <c r="E1972" s="2">
        <v>906</v>
      </c>
      <c r="F1972" t="s">
        <v>7917</v>
      </c>
      <c r="G1972">
        <v>2430810004</v>
      </c>
      <c r="H1972" t="s">
        <v>1680</v>
      </c>
      <c r="I1972" t="s">
        <v>4407</v>
      </c>
      <c r="J1972" s="2">
        <v>8.9999999999999993E-3</v>
      </c>
    </row>
    <row r="1973" spans="1:10">
      <c r="A1973">
        <v>2310030281</v>
      </c>
      <c r="B1973">
        <v>130</v>
      </c>
      <c r="C1973" t="s">
        <v>606</v>
      </c>
      <c r="D1973" t="s">
        <v>4407</v>
      </c>
      <c r="E1973" s="2">
        <v>906</v>
      </c>
      <c r="F1973" t="s">
        <v>7917</v>
      </c>
      <c r="G1973">
        <v>2430870004</v>
      </c>
      <c r="H1973" t="s">
        <v>1673</v>
      </c>
      <c r="I1973" t="s">
        <v>4407</v>
      </c>
      <c r="J1973" s="2">
        <v>0.27500000000000002</v>
      </c>
    </row>
    <row r="1974" spans="1:10">
      <c r="A1974">
        <v>2310030282</v>
      </c>
      <c r="B1974">
        <v>10</v>
      </c>
      <c r="C1974" t="s">
        <v>605</v>
      </c>
      <c r="D1974" t="s">
        <v>4407</v>
      </c>
      <c r="E1974" s="2">
        <v>906</v>
      </c>
      <c r="F1974" t="s">
        <v>7917</v>
      </c>
      <c r="G1974">
        <v>2410220004</v>
      </c>
      <c r="H1974" t="s">
        <v>1672</v>
      </c>
      <c r="I1974" t="s">
        <v>4407</v>
      </c>
      <c r="J1974" s="2">
        <v>0.27500000000000002</v>
      </c>
    </row>
    <row r="1975" spans="1:10">
      <c r="A1975">
        <v>2310030282</v>
      </c>
      <c r="B1975">
        <v>20</v>
      </c>
      <c r="C1975" t="s">
        <v>605</v>
      </c>
      <c r="D1975" t="s">
        <v>4407</v>
      </c>
      <c r="E1975" s="2">
        <v>906</v>
      </c>
      <c r="F1975" t="s">
        <v>7917</v>
      </c>
      <c r="G1975">
        <v>2430850012</v>
      </c>
      <c r="H1975" t="s">
        <v>1660</v>
      </c>
      <c r="I1975" t="s">
        <v>4407</v>
      </c>
      <c r="J1975" s="2">
        <v>1.042</v>
      </c>
    </row>
    <row r="1976" spans="1:10">
      <c r="A1976">
        <v>2310030282</v>
      </c>
      <c r="B1976">
        <v>30</v>
      </c>
      <c r="C1976" t="s">
        <v>605</v>
      </c>
      <c r="D1976" t="s">
        <v>4407</v>
      </c>
      <c r="E1976" s="2">
        <v>906</v>
      </c>
      <c r="F1976" t="s">
        <v>7917</v>
      </c>
      <c r="G1976">
        <v>2430850013</v>
      </c>
      <c r="H1976" t="s">
        <v>1674</v>
      </c>
      <c r="I1976" t="s">
        <v>4407</v>
      </c>
      <c r="J1976" s="2">
        <v>2.786</v>
      </c>
    </row>
    <row r="1977" spans="1:10">
      <c r="A1977">
        <v>2310030282</v>
      </c>
      <c r="B1977">
        <v>40</v>
      </c>
      <c r="C1977" t="s">
        <v>605</v>
      </c>
      <c r="D1977" t="s">
        <v>4407</v>
      </c>
      <c r="E1977" s="2">
        <v>906</v>
      </c>
      <c r="F1977" t="s">
        <v>7917</v>
      </c>
      <c r="G1977">
        <v>2410210019</v>
      </c>
      <c r="H1977" t="s">
        <v>1681</v>
      </c>
      <c r="I1977" t="s">
        <v>4407</v>
      </c>
      <c r="J1977" s="2">
        <v>4.8810000000000002</v>
      </c>
    </row>
    <row r="1978" spans="1:10">
      <c r="A1978">
        <v>2310030282</v>
      </c>
      <c r="B1978">
        <v>50</v>
      </c>
      <c r="C1978" t="s">
        <v>605</v>
      </c>
      <c r="D1978" t="s">
        <v>4407</v>
      </c>
      <c r="E1978" s="2">
        <v>906</v>
      </c>
      <c r="F1978" t="s">
        <v>7917</v>
      </c>
      <c r="G1978">
        <v>2430880022</v>
      </c>
      <c r="H1978" t="s">
        <v>1664</v>
      </c>
      <c r="I1978" t="s">
        <v>4407</v>
      </c>
      <c r="J1978" s="2">
        <v>5.5729999999999995</v>
      </c>
    </row>
    <row r="1979" spans="1:10">
      <c r="A1979">
        <v>2310030282</v>
      </c>
      <c r="B1979">
        <v>60</v>
      </c>
      <c r="C1979" t="s">
        <v>605</v>
      </c>
      <c r="D1979" t="s">
        <v>4407</v>
      </c>
      <c r="E1979" s="2">
        <v>906</v>
      </c>
      <c r="F1979" t="s">
        <v>7917</v>
      </c>
      <c r="G1979">
        <v>2430530010</v>
      </c>
      <c r="H1979" t="s">
        <v>1675</v>
      </c>
      <c r="I1979" t="s">
        <v>4407</v>
      </c>
      <c r="J1979" s="2">
        <v>250.89599999999999</v>
      </c>
    </row>
    <row r="1980" spans="1:10">
      <c r="A1980">
        <v>2310030282</v>
      </c>
      <c r="B1980">
        <v>70</v>
      </c>
      <c r="C1980" t="s">
        <v>605</v>
      </c>
      <c r="D1980" t="s">
        <v>4407</v>
      </c>
      <c r="E1980" s="2">
        <v>906</v>
      </c>
      <c r="F1980" t="s">
        <v>7917</v>
      </c>
      <c r="G1980">
        <v>2430680003</v>
      </c>
      <c r="H1980" t="s">
        <v>1691</v>
      </c>
      <c r="I1980" t="s">
        <v>4407</v>
      </c>
      <c r="J1980" s="2">
        <v>19.513000000000002</v>
      </c>
    </row>
    <row r="1981" spans="1:10">
      <c r="A1981">
        <v>2310030282</v>
      </c>
      <c r="B1981">
        <v>80</v>
      </c>
      <c r="C1981" t="s">
        <v>605</v>
      </c>
      <c r="D1981" t="s">
        <v>4407</v>
      </c>
      <c r="E1981" s="2">
        <v>906</v>
      </c>
      <c r="F1981" t="s">
        <v>7917</v>
      </c>
      <c r="G1981">
        <v>2430450001</v>
      </c>
      <c r="H1981" t="s">
        <v>1690</v>
      </c>
      <c r="I1981" t="s">
        <v>4407</v>
      </c>
      <c r="J1981" s="2">
        <v>2.786</v>
      </c>
    </row>
    <row r="1982" spans="1:10">
      <c r="A1982">
        <v>2310030282</v>
      </c>
      <c r="B1982">
        <v>90</v>
      </c>
      <c r="C1982" t="s">
        <v>605</v>
      </c>
      <c r="D1982" t="s">
        <v>4407</v>
      </c>
      <c r="E1982" s="2">
        <v>906</v>
      </c>
      <c r="F1982" t="s">
        <v>7917</v>
      </c>
      <c r="G1982">
        <v>2430390013</v>
      </c>
      <c r="H1982" t="s">
        <v>1678</v>
      </c>
      <c r="I1982" t="s">
        <v>4407</v>
      </c>
      <c r="J1982" s="2">
        <v>10.425000000000001</v>
      </c>
    </row>
    <row r="1983" spans="1:10">
      <c r="A1983">
        <v>2310030282</v>
      </c>
      <c r="B1983">
        <v>100</v>
      </c>
      <c r="C1983" t="s">
        <v>605</v>
      </c>
      <c r="D1983" t="s">
        <v>4407</v>
      </c>
      <c r="E1983" s="2">
        <v>906</v>
      </c>
      <c r="F1983" t="s">
        <v>7917</v>
      </c>
      <c r="G1983">
        <v>2310030273</v>
      </c>
      <c r="H1983" t="s">
        <v>349</v>
      </c>
      <c r="I1983" t="s">
        <v>4407</v>
      </c>
      <c r="J1983" s="2">
        <v>27.882000000000001</v>
      </c>
    </row>
    <row r="1984" spans="1:10">
      <c r="A1984">
        <v>2310030282</v>
      </c>
      <c r="B1984">
        <v>110</v>
      </c>
      <c r="C1984" t="s">
        <v>605</v>
      </c>
      <c r="D1984" t="s">
        <v>4407</v>
      </c>
      <c r="E1984" s="2">
        <v>906</v>
      </c>
      <c r="F1984" t="s">
        <v>7917</v>
      </c>
      <c r="G1984">
        <v>2410210003</v>
      </c>
      <c r="H1984" t="s">
        <v>1677</v>
      </c>
      <c r="I1984" t="s">
        <v>4407</v>
      </c>
      <c r="J1984" s="2">
        <v>2.786</v>
      </c>
    </row>
    <row r="1985" spans="1:10">
      <c r="A1985">
        <v>2310030282</v>
      </c>
      <c r="B1985">
        <v>120</v>
      </c>
      <c r="C1985" t="s">
        <v>605</v>
      </c>
      <c r="D1985" t="s">
        <v>4407</v>
      </c>
      <c r="E1985" s="2">
        <v>906</v>
      </c>
      <c r="F1985" t="s">
        <v>7917</v>
      </c>
      <c r="G1985">
        <v>2430810004</v>
      </c>
      <c r="H1985" t="s">
        <v>1680</v>
      </c>
      <c r="I1985" t="s">
        <v>4407</v>
      </c>
      <c r="J1985" s="2">
        <v>8.9999999999999993E-3</v>
      </c>
    </row>
    <row r="1986" spans="1:10">
      <c r="A1986">
        <v>2310030282</v>
      </c>
      <c r="B1986">
        <v>130</v>
      </c>
      <c r="C1986" t="s">
        <v>605</v>
      </c>
      <c r="D1986" t="s">
        <v>4407</v>
      </c>
      <c r="E1986" s="2">
        <v>906</v>
      </c>
      <c r="F1986" t="s">
        <v>7917</v>
      </c>
      <c r="G1986">
        <v>2430870004</v>
      </c>
      <c r="H1986" t="s">
        <v>1673</v>
      </c>
      <c r="I1986" t="s">
        <v>4407</v>
      </c>
      <c r="J1986" s="2">
        <v>0.27500000000000002</v>
      </c>
    </row>
    <row r="1987" spans="1:10">
      <c r="A1987">
        <v>2310030283</v>
      </c>
      <c r="B1987">
        <v>10</v>
      </c>
      <c r="C1987" t="s">
        <v>607</v>
      </c>
      <c r="D1987" t="s">
        <v>4407</v>
      </c>
      <c r="E1987" s="2">
        <v>906</v>
      </c>
      <c r="F1987" t="s">
        <v>7917</v>
      </c>
      <c r="G1987">
        <v>2410220004</v>
      </c>
      <c r="H1987" t="s">
        <v>1672</v>
      </c>
      <c r="I1987" t="s">
        <v>4407</v>
      </c>
      <c r="J1987" s="2">
        <v>0.27500000000000002</v>
      </c>
    </row>
    <row r="1988" spans="1:10">
      <c r="A1988">
        <v>2310030283</v>
      </c>
      <c r="B1988">
        <v>20</v>
      </c>
      <c r="C1988" t="s">
        <v>607</v>
      </c>
      <c r="D1988" t="s">
        <v>4407</v>
      </c>
      <c r="E1988" s="2">
        <v>906</v>
      </c>
      <c r="F1988" t="s">
        <v>7917</v>
      </c>
      <c r="G1988">
        <v>2430850012</v>
      </c>
      <c r="H1988" t="s">
        <v>1660</v>
      </c>
      <c r="I1988" t="s">
        <v>4407</v>
      </c>
      <c r="J1988" s="2">
        <v>1.042</v>
      </c>
    </row>
    <row r="1989" spans="1:10">
      <c r="A1989">
        <v>2310030283</v>
      </c>
      <c r="B1989">
        <v>30</v>
      </c>
      <c r="C1989" t="s">
        <v>607</v>
      </c>
      <c r="D1989" t="s">
        <v>4407</v>
      </c>
      <c r="E1989" s="2">
        <v>906</v>
      </c>
      <c r="F1989" t="s">
        <v>7917</v>
      </c>
      <c r="G1989">
        <v>2430850013</v>
      </c>
      <c r="H1989" t="s">
        <v>1674</v>
      </c>
      <c r="I1989" t="s">
        <v>4407</v>
      </c>
      <c r="J1989" s="2">
        <v>2.786</v>
      </c>
    </row>
    <row r="1990" spans="1:10">
      <c r="A1990">
        <v>2310030283</v>
      </c>
      <c r="B1990">
        <v>40</v>
      </c>
      <c r="C1990" t="s">
        <v>607</v>
      </c>
      <c r="D1990" t="s">
        <v>4407</v>
      </c>
      <c r="E1990" s="2">
        <v>906</v>
      </c>
      <c r="F1990" t="s">
        <v>7917</v>
      </c>
      <c r="G1990">
        <v>2410210019</v>
      </c>
      <c r="H1990" t="s">
        <v>1681</v>
      </c>
      <c r="I1990" t="s">
        <v>4407</v>
      </c>
      <c r="J1990" s="2">
        <v>4.1790000000000003</v>
      </c>
    </row>
    <row r="1991" spans="1:10">
      <c r="A1991">
        <v>2310030283</v>
      </c>
      <c r="B1991">
        <v>50</v>
      </c>
      <c r="C1991" t="s">
        <v>607</v>
      </c>
      <c r="D1991" t="s">
        <v>4407</v>
      </c>
      <c r="E1991" s="2">
        <v>906</v>
      </c>
      <c r="F1991" t="s">
        <v>7917</v>
      </c>
      <c r="G1991">
        <v>2430880022</v>
      </c>
      <c r="H1991" t="s">
        <v>1664</v>
      </c>
      <c r="I1991" t="s">
        <v>4407</v>
      </c>
      <c r="J1991" s="2">
        <v>5.5720000000000001</v>
      </c>
    </row>
    <row r="1992" spans="1:10">
      <c r="A1992">
        <v>2310030283</v>
      </c>
      <c r="B1992">
        <v>60</v>
      </c>
      <c r="C1992" t="s">
        <v>607</v>
      </c>
      <c r="D1992" t="s">
        <v>4407</v>
      </c>
      <c r="E1992" s="2">
        <v>906</v>
      </c>
      <c r="F1992" t="s">
        <v>7917</v>
      </c>
      <c r="G1992">
        <v>2430530010</v>
      </c>
      <c r="H1992" t="s">
        <v>1675</v>
      </c>
      <c r="I1992" t="s">
        <v>4407</v>
      </c>
      <c r="J1992" s="2">
        <v>278.76600000000002</v>
      </c>
    </row>
    <row r="1993" spans="1:10">
      <c r="A1993">
        <v>2310030283</v>
      </c>
      <c r="B1993">
        <v>70</v>
      </c>
      <c r="C1993" t="s">
        <v>607</v>
      </c>
      <c r="D1993" t="s">
        <v>4407</v>
      </c>
      <c r="E1993" s="2">
        <v>906</v>
      </c>
      <c r="F1993" t="s">
        <v>7917</v>
      </c>
      <c r="G1993">
        <v>2430620001</v>
      </c>
      <c r="H1993" t="s">
        <v>1688</v>
      </c>
      <c r="I1993" t="s">
        <v>4407</v>
      </c>
      <c r="J1993" s="2">
        <v>16.727</v>
      </c>
    </row>
    <row r="1994" spans="1:10">
      <c r="A1994">
        <v>2310030283</v>
      </c>
      <c r="B1994">
        <v>80</v>
      </c>
      <c r="C1994" t="s">
        <v>607</v>
      </c>
      <c r="D1994" t="s">
        <v>4407</v>
      </c>
      <c r="E1994" s="2">
        <v>906</v>
      </c>
      <c r="F1994" t="s">
        <v>7917</v>
      </c>
      <c r="G1994">
        <v>2430450001</v>
      </c>
      <c r="H1994" t="s">
        <v>1690</v>
      </c>
      <c r="I1994" t="s">
        <v>4407</v>
      </c>
      <c r="J1994" s="2">
        <v>2.786</v>
      </c>
    </row>
    <row r="1995" spans="1:10">
      <c r="A1995">
        <v>2310030283</v>
      </c>
      <c r="B1995">
        <v>90</v>
      </c>
      <c r="C1995" t="s">
        <v>607</v>
      </c>
      <c r="D1995" t="s">
        <v>4407</v>
      </c>
      <c r="E1995" s="2">
        <v>906</v>
      </c>
      <c r="F1995" t="s">
        <v>7917</v>
      </c>
      <c r="G1995">
        <v>2430390013</v>
      </c>
      <c r="H1995" t="s">
        <v>1678</v>
      </c>
      <c r="I1995" t="s">
        <v>4407</v>
      </c>
      <c r="J1995" s="2">
        <v>9.9510000000000005</v>
      </c>
    </row>
    <row r="1996" spans="1:10">
      <c r="A1996">
        <v>2310030283</v>
      </c>
      <c r="B1996">
        <v>100</v>
      </c>
      <c r="C1996" t="s">
        <v>607</v>
      </c>
      <c r="D1996" t="s">
        <v>4407</v>
      </c>
      <c r="E1996" s="2">
        <v>906</v>
      </c>
      <c r="F1996" t="s">
        <v>7917</v>
      </c>
      <c r="G1996">
        <v>2310030273</v>
      </c>
      <c r="H1996" t="s">
        <v>349</v>
      </c>
      <c r="I1996" t="s">
        <v>4407</v>
      </c>
      <c r="J1996" s="2">
        <v>13.941000000000001</v>
      </c>
    </row>
    <row r="1997" spans="1:10">
      <c r="A1997">
        <v>2310030283</v>
      </c>
      <c r="B1997">
        <v>110</v>
      </c>
      <c r="C1997" t="s">
        <v>607</v>
      </c>
      <c r="D1997" t="s">
        <v>4407</v>
      </c>
      <c r="E1997" s="2">
        <v>906</v>
      </c>
      <c r="F1997" t="s">
        <v>7917</v>
      </c>
      <c r="G1997">
        <v>2430600005</v>
      </c>
      <c r="H1997" t="s">
        <v>1689</v>
      </c>
      <c r="I1997" t="s">
        <v>4407</v>
      </c>
      <c r="J1997" s="2">
        <v>0.14199999999999999</v>
      </c>
    </row>
    <row r="1998" spans="1:10">
      <c r="A1998">
        <v>2310030283</v>
      </c>
      <c r="B1998">
        <v>120</v>
      </c>
      <c r="C1998" t="s">
        <v>607</v>
      </c>
      <c r="D1998" t="s">
        <v>4407</v>
      </c>
      <c r="E1998" s="2">
        <v>906</v>
      </c>
      <c r="F1998" t="s">
        <v>7917</v>
      </c>
      <c r="G1998">
        <v>2410210003</v>
      </c>
      <c r="H1998" t="s">
        <v>1677</v>
      </c>
      <c r="I1998" t="s">
        <v>4407</v>
      </c>
      <c r="J1998" s="2">
        <v>2.786</v>
      </c>
    </row>
    <row r="1999" spans="1:10">
      <c r="A1999">
        <v>2310030283</v>
      </c>
      <c r="B1999">
        <v>130</v>
      </c>
      <c r="C1999" t="s">
        <v>607</v>
      </c>
      <c r="D1999" t="s">
        <v>4407</v>
      </c>
      <c r="E1999" s="2">
        <v>906</v>
      </c>
      <c r="F1999" t="s">
        <v>7917</v>
      </c>
      <c r="G1999">
        <v>2430810004</v>
      </c>
      <c r="H1999" t="s">
        <v>1680</v>
      </c>
      <c r="I1999" t="s">
        <v>4407</v>
      </c>
      <c r="J1999" s="2">
        <v>8.9999999999999993E-3</v>
      </c>
    </row>
    <row r="2000" spans="1:10">
      <c r="A2000">
        <v>2310030283</v>
      </c>
      <c r="B2000">
        <v>140</v>
      </c>
      <c r="C2000" t="s">
        <v>607</v>
      </c>
      <c r="D2000" t="s">
        <v>4407</v>
      </c>
      <c r="E2000" s="2">
        <v>906</v>
      </c>
      <c r="F2000" t="s">
        <v>7917</v>
      </c>
      <c r="G2000">
        <v>2430870004</v>
      </c>
      <c r="H2000" t="s">
        <v>1673</v>
      </c>
      <c r="I2000" t="s">
        <v>4407</v>
      </c>
      <c r="J2000" s="2">
        <v>0.27500000000000002</v>
      </c>
    </row>
    <row r="2001" spans="1:10">
      <c r="A2001">
        <v>2310030284</v>
      </c>
      <c r="B2001">
        <v>10</v>
      </c>
      <c r="C2001" t="s">
        <v>603</v>
      </c>
      <c r="D2001" t="s">
        <v>4407</v>
      </c>
      <c r="E2001" s="2">
        <v>906</v>
      </c>
      <c r="F2001" t="s">
        <v>7917</v>
      </c>
      <c r="G2001">
        <v>2410220004</v>
      </c>
      <c r="H2001" t="s">
        <v>1672</v>
      </c>
      <c r="I2001" t="s">
        <v>4407</v>
      </c>
      <c r="J2001" s="2">
        <v>0.27500000000000002</v>
      </c>
    </row>
    <row r="2002" spans="1:10">
      <c r="A2002">
        <v>2310030284</v>
      </c>
      <c r="B2002">
        <v>20</v>
      </c>
      <c r="C2002" t="s">
        <v>603</v>
      </c>
      <c r="D2002" t="s">
        <v>4407</v>
      </c>
      <c r="E2002" s="2">
        <v>906</v>
      </c>
      <c r="F2002" t="s">
        <v>7917</v>
      </c>
      <c r="G2002">
        <v>2430850012</v>
      </c>
      <c r="H2002" t="s">
        <v>1660</v>
      </c>
      <c r="I2002" t="s">
        <v>4407</v>
      </c>
      <c r="J2002" s="2">
        <v>1.042</v>
      </c>
    </row>
    <row r="2003" spans="1:10">
      <c r="A2003">
        <v>2310030284</v>
      </c>
      <c r="B2003">
        <v>30</v>
      </c>
      <c r="C2003" t="s">
        <v>603</v>
      </c>
      <c r="D2003" t="s">
        <v>4407</v>
      </c>
      <c r="E2003" s="2">
        <v>906</v>
      </c>
      <c r="F2003" t="s">
        <v>7917</v>
      </c>
      <c r="G2003">
        <v>2430850013</v>
      </c>
      <c r="H2003" t="s">
        <v>1674</v>
      </c>
      <c r="I2003" t="s">
        <v>4407</v>
      </c>
      <c r="J2003" s="2">
        <v>2.786</v>
      </c>
    </row>
    <row r="2004" spans="1:10">
      <c r="A2004">
        <v>2310030284</v>
      </c>
      <c r="B2004">
        <v>40</v>
      </c>
      <c r="C2004" t="s">
        <v>603</v>
      </c>
      <c r="D2004" t="s">
        <v>4407</v>
      </c>
      <c r="E2004" s="2">
        <v>906</v>
      </c>
      <c r="F2004" t="s">
        <v>7917</v>
      </c>
      <c r="G2004">
        <v>2410210019</v>
      </c>
      <c r="H2004" t="s">
        <v>1681</v>
      </c>
      <c r="I2004" t="s">
        <v>4407</v>
      </c>
      <c r="J2004" s="2">
        <v>4.1790000000000003</v>
      </c>
    </row>
    <row r="2005" spans="1:10">
      <c r="A2005">
        <v>2310030284</v>
      </c>
      <c r="B2005">
        <v>50</v>
      </c>
      <c r="C2005" t="s">
        <v>603</v>
      </c>
      <c r="D2005" t="s">
        <v>4407</v>
      </c>
      <c r="E2005" s="2">
        <v>906</v>
      </c>
      <c r="F2005" t="s">
        <v>7917</v>
      </c>
      <c r="G2005">
        <v>2430880022</v>
      </c>
      <c r="H2005" t="s">
        <v>1664</v>
      </c>
      <c r="I2005" t="s">
        <v>4407</v>
      </c>
      <c r="J2005" s="2">
        <v>6.0720000000000001</v>
      </c>
    </row>
    <row r="2006" spans="1:10">
      <c r="A2006">
        <v>2310030284</v>
      </c>
      <c r="B2006">
        <v>60</v>
      </c>
      <c r="C2006" t="s">
        <v>603</v>
      </c>
      <c r="D2006" t="s">
        <v>4407</v>
      </c>
      <c r="E2006" s="2">
        <v>906</v>
      </c>
      <c r="F2006" t="s">
        <v>7917</v>
      </c>
      <c r="G2006">
        <v>2430530010</v>
      </c>
      <c r="H2006" t="s">
        <v>1675</v>
      </c>
      <c r="I2006" t="s">
        <v>4407</v>
      </c>
      <c r="J2006" s="2">
        <v>278.76600000000002</v>
      </c>
    </row>
    <row r="2007" spans="1:10">
      <c r="A2007">
        <v>2310030284</v>
      </c>
      <c r="B2007">
        <v>70</v>
      </c>
      <c r="C2007" t="s">
        <v>603</v>
      </c>
      <c r="D2007" t="s">
        <v>4407</v>
      </c>
      <c r="E2007" s="2">
        <v>906</v>
      </c>
      <c r="F2007" t="s">
        <v>7917</v>
      </c>
      <c r="G2007">
        <v>2430580001</v>
      </c>
      <c r="H2007" t="s">
        <v>1676</v>
      </c>
      <c r="I2007" t="s">
        <v>4407</v>
      </c>
      <c r="J2007" s="2">
        <v>26.763000000000002</v>
      </c>
    </row>
    <row r="2008" spans="1:10">
      <c r="A2008">
        <v>2310030284</v>
      </c>
      <c r="B2008">
        <v>80</v>
      </c>
      <c r="C2008" t="s">
        <v>603</v>
      </c>
      <c r="D2008" t="s">
        <v>4407</v>
      </c>
      <c r="E2008" s="2">
        <v>906</v>
      </c>
      <c r="F2008" t="s">
        <v>7917</v>
      </c>
      <c r="G2008">
        <v>2430450001</v>
      </c>
      <c r="H2008" t="s">
        <v>1690</v>
      </c>
      <c r="I2008" t="s">
        <v>4407</v>
      </c>
      <c r="J2008" s="2">
        <v>2.786</v>
      </c>
    </row>
    <row r="2009" spans="1:10">
      <c r="A2009">
        <v>2310030284</v>
      </c>
      <c r="B2009">
        <v>90</v>
      </c>
      <c r="C2009" t="s">
        <v>603</v>
      </c>
      <c r="D2009" t="s">
        <v>4407</v>
      </c>
      <c r="E2009" s="2">
        <v>906</v>
      </c>
      <c r="F2009" t="s">
        <v>7917</v>
      </c>
      <c r="G2009">
        <v>2430390013</v>
      </c>
      <c r="H2009" t="s">
        <v>1678</v>
      </c>
      <c r="I2009" t="s">
        <v>4407</v>
      </c>
      <c r="J2009" s="2">
        <v>9.1090000000000018</v>
      </c>
    </row>
    <row r="2010" spans="1:10">
      <c r="A2010">
        <v>2310030284</v>
      </c>
      <c r="B2010">
        <v>100</v>
      </c>
      <c r="C2010" t="s">
        <v>603</v>
      </c>
      <c r="D2010" t="s">
        <v>4407</v>
      </c>
      <c r="E2010" s="2">
        <v>906</v>
      </c>
      <c r="F2010" t="s">
        <v>7917</v>
      </c>
      <c r="G2010">
        <v>2310030273</v>
      </c>
      <c r="H2010" t="s">
        <v>349</v>
      </c>
      <c r="I2010" t="s">
        <v>4407</v>
      </c>
      <c r="J2010" s="2">
        <v>13.941000000000001</v>
      </c>
    </row>
    <row r="2011" spans="1:10">
      <c r="A2011">
        <v>2310030284</v>
      </c>
      <c r="B2011">
        <v>110</v>
      </c>
      <c r="C2011" t="s">
        <v>603</v>
      </c>
      <c r="D2011" t="s">
        <v>4407</v>
      </c>
      <c r="E2011" s="2">
        <v>906</v>
      </c>
      <c r="F2011" t="s">
        <v>7917</v>
      </c>
      <c r="G2011">
        <v>2410210003</v>
      </c>
      <c r="H2011" t="s">
        <v>1677</v>
      </c>
      <c r="I2011" t="s">
        <v>4407</v>
      </c>
      <c r="J2011" s="2">
        <v>2.786</v>
      </c>
    </row>
    <row r="2012" spans="1:10">
      <c r="A2012">
        <v>2310030284</v>
      </c>
      <c r="B2012">
        <v>120</v>
      </c>
      <c r="C2012" t="s">
        <v>603</v>
      </c>
      <c r="D2012" t="s">
        <v>4407</v>
      </c>
      <c r="E2012" s="2">
        <v>906</v>
      </c>
      <c r="F2012" t="s">
        <v>7917</v>
      </c>
      <c r="G2012">
        <v>2430810004</v>
      </c>
      <c r="H2012" t="s">
        <v>1680</v>
      </c>
      <c r="I2012" t="s">
        <v>4407</v>
      </c>
      <c r="J2012" s="2">
        <v>8.9999999999999993E-3</v>
      </c>
    </row>
    <row r="2013" spans="1:10">
      <c r="A2013">
        <v>2310030284</v>
      </c>
      <c r="B2013">
        <v>130</v>
      </c>
      <c r="C2013" t="s">
        <v>603</v>
      </c>
      <c r="D2013" t="s">
        <v>4407</v>
      </c>
      <c r="E2013" s="2">
        <v>906</v>
      </c>
      <c r="F2013" t="s">
        <v>7917</v>
      </c>
      <c r="G2013">
        <v>2430870004</v>
      </c>
      <c r="H2013" t="s">
        <v>1673</v>
      </c>
      <c r="I2013" t="s">
        <v>4407</v>
      </c>
      <c r="J2013" s="2">
        <v>0.27500000000000002</v>
      </c>
    </row>
    <row r="2014" spans="1:10">
      <c r="A2014">
        <v>2310030285</v>
      </c>
      <c r="B2014">
        <v>10</v>
      </c>
      <c r="C2014" t="s">
        <v>1633</v>
      </c>
      <c r="D2014" t="s">
        <v>4407</v>
      </c>
      <c r="E2014" s="2">
        <v>906</v>
      </c>
      <c r="F2014" t="s">
        <v>7917</v>
      </c>
      <c r="G2014">
        <v>2410220004</v>
      </c>
      <c r="H2014" t="s">
        <v>1672</v>
      </c>
      <c r="I2014" t="s">
        <v>4407</v>
      </c>
      <c r="J2014" s="2">
        <v>0.27500000000000002</v>
      </c>
    </row>
    <row r="2015" spans="1:10">
      <c r="A2015">
        <v>2310030285</v>
      </c>
      <c r="B2015">
        <v>20</v>
      </c>
      <c r="C2015" t="s">
        <v>1633</v>
      </c>
      <c r="D2015" t="s">
        <v>4407</v>
      </c>
      <c r="E2015" s="2">
        <v>906</v>
      </c>
      <c r="F2015" t="s">
        <v>7917</v>
      </c>
      <c r="G2015">
        <v>2430850012</v>
      </c>
      <c r="H2015" t="s">
        <v>1660</v>
      </c>
      <c r="I2015" t="s">
        <v>4407</v>
      </c>
      <c r="J2015" s="2">
        <v>1.042</v>
      </c>
    </row>
    <row r="2016" spans="1:10">
      <c r="A2016">
        <v>2310030285</v>
      </c>
      <c r="B2016">
        <v>30</v>
      </c>
      <c r="C2016" t="s">
        <v>1633</v>
      </c>
      <c r="D2016" t="s">
        <v>4407</v>
      </c>
      <c r="E2016" s="2">
        <v>906</v>
      </c>
      <c r="F2016" t="s">
        <v>7917</v>
      </c>
      <c r="G2016">
        <v>2430850013</v>
      </c>
      <c r="H2016" t="s">
        <v>1674</v>
      </c>
      <c r="I2016" t="s">
        <v>4407</v>
      </c>
      <c r="J2016" s="2">
        <v>2.786</v>
      </c>
    </row>
    <row r="2017" spans="1:10">
      <c r="A2017">
        <v>2310030285</v>
      </c>
      <c r="B2017">
        <v>40</v>
      </c>
      <c r="C2017" t="s">
        <v>1633</v>
      </c>
      <c r="D2017" t="s">
        <v>4407</v>
      </c>
      <c r="E2017" s="2">
        <v>906</v>
      </c>
      <c r="F2017" t="s">
        <v>7917</v>
      </c>
      <c r="G2017">
        <v>2410210019</v>
      </c>
      <c r="H2017" t="s">
        <v>1681</v>
      </c>
      <c r="I2017" t="s">
        <v>4407</v>
      </c>
      <c r="J2017" s="2">
        <v>4.8810000000000002</v>
      </c>
    </row>
    <row r="2018" spans="1:10">
      <c r="A2018">
        <v>2310030285</v>
      </c>
      <c r="B2018">
        <v>50</v>
      </c>
      <c r="C2018" t="s">
        <v>1633</v>
      </c>
      <c r="D2018" t="s">
        <v>4407</v>
      </c>
      <c r="E2018" s="2">
        <v>906</v>
      </c>
      <c r="F2018" t="s">
        <v>7917</v>
      </c>
      <c r="G2018">
        <v>2430880022</v>
      </c>
      <c r="H2018" t="s">
        <v>1664</v>
      </c>
      <c r="I2018" t="s">
        <v>4407</v>
      </c>
      <c r="J2018" s="2">
        <v>5.5720000000000001</v>
      </c>
    </row>
    <row r="2019" spans="1:10">
      <c r="A2019">
        <v>2310030285</v>
      </c>
      <c r="B2019">
        <v>60</v>
      </c>
      <c r="C2019" t="s">
        <v>1633</v>
      </c>
      <c r="D2019" t="s">
        <v>4407</v>
      </c>
      <c r="E2019" s="2">
        <v>906</v>
      </c>
      <c r="F2019" t="s">
        <v>7917</v>
      </c>
      <c r="G2019">
        <v>2430530010</v>
      </c>
      <c r="H2019" t="s">
        <v>1675</v>
      </c>
      <c r="I2019" t="s">
        <v>4407</v>
      </c>
      <c r="J2019" s="2">
        <v>250.89400000000001</v>
      </c>
    </row>
    <row r="2020" spans="1:10">
      <c r="A2020">
        <v>2310030285</v>
      </c>
      <c r="B2020">
        <v>70</v>
      </c>
      <c r="C2020" t="s">
        <v>1633</v>
      </c>
      <c r="D2020" t="s">
        <v>4407</v>
      </c>
      <c r="E2020" s="2">
        <v>906</v>
      </c>
      <c r="F2020" t="s">
        <v>7917</v>
      </c>
      <c r="G2020">
        <v>2430580001</v>
      </c>
      <c r="H2020" t="s">
        <v>1676</v>
      </c>
      <c r="I2020" t="s">
        <v>4407</v>
      </c>
      <c r="J2020" s="2">
        <v>4.5959999999999992</v>
      </c>
    </row>
    <row r="2021" spans="1:10">
      <c r="A2021">
        <v>2310030285</v>
      </c>
      <c r="B2021">
        <v>80</v>
      </c>
      <c r="C2021" t="s">
        <v>1633</v>
      </c>
      <c r="D2021" t="s">
        <v>4407</v>
      </c>
      <c r="E2021" s="2">
        <v>906</v>
      </c>
      <c r="F2021" t="s">
        <v>7917</v>
      </c>
      <c r="G2021">
        <v>2430600006</v>
      </c>
      <c r="H2021" t="s">
        <v>6084</v>
      </c>
      <c r="I2021" t="s">
        <v>4407</v>
      </c>
      <c r="J2021" s="2">
        <v>3.762</v>
      </c>
    </row>
    <row r="2022" spans="1:10">
      <c r="A2022">
        <v>2310030285</v>
      </c>
      <c r="B2022">
        <v>90</v>
      </c>
      <c r="C2022" t="s">
        <v>1633</v>
      </c>
      <c r="D2022" t="s">
        <v>4407</v>
      </c>
      <c r="E2022" s="2">
        <v>906</v>
      </c>
      <c r="F2022" t="s">
        <v>7917</v>
      </c>
      <c r="G2022">
        <v>2430450001</v>
      </c>
      <c r="H2022" t="s">
        <v>1690</v>
      </c>
      <c r="I2022" t="s">
        <v>4407</v>
      </c>
      <c r="J2022" s="2">
        <v>6.9660000000000002</v>
      </c>
    </row>
    <row r="2023" spans="1:10">
      <c r="A2023">
        <v>2310030285</v>
      </c>
      <c r="B2023">
        <v>100</v>
      </c>
      <c r="C2023" t="s">
        <v>1633</v>
      </c>
      <c r="D2023" t="s">
        <v>4407</v>
      </c>
      <c r="E2023" s="2">
        <v>906</v>
      </c>
      <c r="F2023" t="s">
        <v>7917</v>
      </c>
      <c r="G2023">
        <v>2430390013</v>
      </c>
      <c r="H2023" t="s">
        <v>1678</v>
      </c>
      <c r="I2023" t="s">
        <v>4407</v>
      </c>
      <c r="J2023" s="2">
        <v>9.7609999999999992</v>
      </c>
    </row>
    <row r="2024" spans="1:10">
      <c r="A2024">
        <v>2310030285</v>
      </c>
      <c r="B2024">
        <v>110</v>
      </c>
      <c r="C2024" t="s">
        <v>1633</v>
      </c>
      <c r="D2024" t="s">
        <v>4407</v>
      </c>
      <c r="E2024" s="2">
        <v>906</v>
      </c>
      <c r="F2024" t="s">
        <v>7917</v>
      </c>
      <c r="G2024">
        <v>2310030273</v>
      </c>
      <c r="H2024" t="s">
        <v>349</v>
      </c>
      <c r="I2024" t="s">
        <v>4407</v>
      </c>
      <c r="J2024" s="2">
        <v>27.881</v>
      </c>
    </row>
    <row r="2025" spans="1:10">
      <c r="A2025">
        <v>2310030285</v>
      </c>
      <c r="B2025">
        <v>120</v>
      </c>
      <c r="C2025" t="s">
        <v>1633</v>
      </c>
      <c r="D2025" t="s">
        <v>4407</v>
      </c>
      <c r="E2025" s="2">
        <v>906</v>
      </c>
      <c r="F2025" t="s">
        <v>7917</v>
      </c>
      <c r="G2025">
        <v>2430600005</v>
      </c>
      <c r="H2025" t="s">
        <v>1689</v>
      </c>
      <c r="I2025" t="s">
        <v>4407</v>
      </c>
      <c r="J2025" s="2">
        <v>8.7279999999999998</v>
      </c>
    </row>
    <row r="2026" spans="1:10">
      <c r="A2026">
        <v>2310030285</v>
      </c>
      <c r="B2026">
        <v>130</v>
      </c>
      <c r="C2026" t="s">
        <v>1633</v>
      </c>
      <c r="D2026" t="s">
        <v>4407</v>
      </c>
      <c r="E2026" s="2">
        <v>906</v>
      </c>
      <c r="F2026" t="s">
        <v>7917</v>
      </c>
      <c r="G2026">
        <v>2430660006</v>
      </c>
      <c r="H2026" t="s">
        <v>1695</v>
      </c>
      <c r="I2026" t="s">
        <v>4407</v>
      </c>
      <c r="J2026" s="2">
        <v>36.24</v>
      </c>
    </row>
    <row r="2027" spans="1:10">
      <c r="A2027">
        <v>2310030285</v>
      </c>
      <c r="B2027">
        <v>140</v>
      </c>
      <c r="C2027" t="s">
        <v>1633</v>
      </c>
      <c r="D2027" t="s">
        <v>4407</v>
      </c>
      <c r="E2027" s="2">
        <v>906</v>
      </c>
      <c r="F2027" t="s">
        <v>7917</v>
      </c>
      <c r="G2027">
        <v>2410210003</v>
      </c>
      <c r="H2027" t="s">
        <v>1677</v>
      </c>
      <c r="I2027" t="s">
        <v>4407</v>
      </c>
      <c r="J2027" s="2">
        <v>2.786</v>
      </c>
    </row>
    <row r="2028" spans="1:10">
      <c r="A2028">
        <v>2310030285</v>
      </c>
      <c r="B2028">
        <v>150</v>
      </c>
      <c r="C2028" t="s">
        <v>1633</v>
      </c>
      <c r="D2028" t="s">
        <v>4407</v>
      </c>
      <c r="E2028" s="2">
        <v>906</v>
      </c>
      <c r="F2028" t="s">
        <v>7917</v>
      </c>
      <c r="G2028">
        <v>2430810004</v>
      </c>
      <c r="H2028" t="s">
        <v>1680</v>
      </c>
      <c r="I2028" t="s">
        <v>4407</v>
      </c>
      <c r="J2028" s="2">
        <v>8.9999999999999993E-3</v>
      </c>
    </row>
    <row r="2029" spans="1:10">
      <c r="A2029">
        <v>2310030285</v>
      </c>
      <c r="B2029">
        <v>160</v>
      </c>
      <c r="C2029" t="s">
        <v>1633</v>
      </c>
      <c r="D2029" t="s">
        <v>4407</v>
      </c>
      <c r="E2029" s="2">
        <v>906</v>
      </c>
      <c r="F2029" t="s">
        <v>7917</v>
      </c>
      <c r="G2029">
        <v>2430870004</v>
      </c>
      <c r="H2029" t="s">
        <v>1673</v>
      </c>
      <c r="I2029" t="s">
        <v>4407</v>
      </c>
      <c r="J2029" s="2">
        <v>0.27500000000000002</v>
      </c>
    </row>
    <row r="2030" spans="1:10">
      <c r="A2030">
        <v>2310030286</v>
      </c>
      <c r="B2030">
        <v>10</v>
      </c>
      <c r="C2030" t="s">
        <v>604</v>
      </c>
      <c r="D2030" t="s">
        <v>4407</v>
      </c>
      <c r="E2030" s="2">
        <v>906</v>
      </c>
      <c r="F2030" t="s">
        <v>7917</v>
      </c>
      <c r="G2030">
        <v>2410220004</v>
      </c>
      <c r="H2030" t="s">
        <v>1672</v>
      </c>
      <c r="I2030" t="s">
        <v>4407</v>
      </c>
      <c r="J2030" s="2">
        <v>0.27500000000000002</v>
      </c>
    </row>
    <row r="2031" spans="1:10">
      <c r="A2031">
        <v>2310030286</v>
      </c>
      <c r="B2031">
        <v>20</v>
      </c>
      <c r="C2031" t="s">
        <v>604</v>
      </c>
      <c r="D2031" t="s">
        <v>4407</v>
      </c>
      <c r="E2031" s="2">
        <v>906</v>
      </c>
      <c r="F2031" t="s">
        <v>7917</v>
      </c>
      <c r="G2031">
        <v>2430850012</v>
      </c>
      <c r="H2031" t="s">
        <v>1660</v>
      </c>
      <c r="I2031" t="s">
        <v>4407</v>
      </c>
      <c r="J2031" s="2">
        <v>1.042</v>
      </c>
    </row>
    <row r="2032" spans="1:10">
      <c r="A2032">
        <v>2310030286</v>
      </c>
      <c r="B2032">
        <v>30</v>
      </c>
      <c r="C2032" t="s">
        <v>604</v>
      </c>
      <c r="D2032" t="s">
        <v>4407</v>
      </c>
      <c r="E2032" s="2">
        <v>906</v>
      </c>
      <c r="F2032" t="s">
        <v>7917</v>
      </c>
      <c r="G2032">
        <v>2430850013</v>
      </c>
      <c r="H2032" t="s">
        <v>1674</v>
      </c>
      <c r="I2032" t="s">
        <v>4407</v>
      </c>
      <c r="J2032" s="2">
        <v>2.7850000000000001</v>
      </c>
    </row>
    <row r="2033" spans="1:10">
      <c r="A2033">
        <v>2310030286</v>
      </c>
      <c r="B2033">
        <v>40</v>
      </c>
      <c r="C2033" t="s">
        <v>604</v>
      </c>
      <c r="D2033" t="s">
        <v>4407</v>
      </c>
      <c r="E2033" s="2">
        <v>906</v>
      </c>
      <c r="F2033" t="s">
        <v>7917</v>
      </c>
      <c r="G2033">
        <v>2410210019</v>
      </c>
      <c r="H2033" t="s">
        <v>1681</v>
      </c>
      <c r="I2033" t="s">
        <v>4407</v>
      </c>
      <c r="J2033" s="2">
        <v>4.1790000000000003</v>
      </c>
    </row>
    <row r="2034" spans="1:10">
      <c r="A2034">
        <v>2310030286</v>
      </c>
      <c r="B2034">
        <v>50</v>
      </c>
      <c r="C2034" t="s">
        <v>604</v>
      </c>
      <c r="D2034" t="s">
        <v>4407</v>
      </c>
      <c r="E2034" s="2">
        <v>906</v>
      </c>
      <c r="F2034" t="s">
        <v>7917</v>
      </c>
      <c r="G2034">
        <v>2430880022</v>
      </c>
      <c r="H2034" t="s">
        <v>1664</v>
      </c>
      <c r="I2034" t="s">
        <v>4407</v>
      </c>
      <c r="J2034" s="2">
        <v>5.5720000000000001</v>
      </c>
    </row>
    <row r="2035" spans="1:10">
      <c r="A2035">
        <v>2310030286</v>
      </c>
      <c r="B2035">
        <v>60</v>
      </c>
      <c r="C2035" t="s">
        <v>604</v>
      </c>
      <c r="D2035" t="s">
        <v>4407</v>
      </c>
      <c r="E2035" s="2">
        <v>906</v>
      </c>
      <c r="F2035" t="s">
        <v>7917</v>
      </c>
      <c r="G2035">
        <v>2430530010</v>
      </c>
      <c r="H2035" t="s">
        <v>1675</v>
      </c>
      <c r="I2035" t="s">
        <v>4407</v>
      </c>
      <c r="J2035" s="2">
        <v>285.74099999999999</v>
      </c>
    </row>
    <row r="2036" spans="1:10">
      <c r="A2036">
        <v>2310030286</v>
      </c>
      <c r="B2036">
        <v>70</v>
      </c>
      <c r="C2036" t="s">
        <v>604</v>
      </c>
      <c r="D2036" t="s">
        <v>4407</v>
      </c>
      <c r="E2036" s="2">
        <v>906</v>
      </c>
      <c r="F2036" t="s">
        <v>7917</v>
      </c>
      <c r="G2036">
        <v>2430620001</v>
      </c>
      <c r="H2036" t="s">
        <v>1688</v>
      </c>
      <c r="I2036" t="s">
        <v>4407</v>
      </c>
      <c r="J2036" s="2">
        <v>4.1790000000000003</v>
      </c>
    </row>
    <row r="2037" spans="1:10">
      <c r="A2037">
        <v>2310030286</v>
      </c>
      <c r="B2037">
        <v>80</v>
      </c>
      <c r="C2037" t="s">
        <v>604</v>
      </c>
      <c r="D2037" t="s">
        <v>4407</v>
      </c>
      <c r="E2037" s="2">
        <v>906</v>
      </c>
      <c r="F2037" t="s">
        <v>7917</v>
      </c>
      <c r="G2037">
        <v>2430680003</v>
      </c>
      <c r="H2037" t="s">
        <v>1691</v>
      </c>
      <c r="I2037" t="s">
        <v>4407</v>
      </c>
      <c r="J2037" s="2">
        <v>0.14199999999999999</v>
      </c>
    </row>
    <row r="2038" spans="1:10">
      <c r="A2038">
        <v>2310030286</v>
      </c>
      <c r="B2038">
        <v>90</v>
      </c>
      <c r="C2038" t="s">
        <v>604</v>
      </c>
      <c r="D2038" t="s">
        <v>4407</v>
      </c>
      <c r="E2038" s="2">
        <v>906</v>
      </c>
      <c r="F2038" t="s">
        <v>7917</v>
      </c>
      <c r="G2038">
        <v>2310030240</v>
      </c>
      <c r="H2038" t="s">
        <v>577</v>
      </c>
      <c r="I2038" t="s">
        <v>4407</v>
      </c>
      <c r="J2038" s="2">
        <v>18.12</v>
      </c>
    </row>
    <row r="2039" spans="1:10">
      <c r="A2039">
        <v>2310030286</v>
      </c>
      <c r="B2039">
        <v>100</v>
      </c>
      <c r="C2039" t="s">
        <v>604</v>
      </c>
      <c r="D2039" t="s">
        <v>4407</v>
      </c>
      <c r="E2039" s="2">
        <v>906</v>
      </c>
      <c r="F2039" t="s">
        <v>7917</v>
      </c>
      <c r="G2039">
        <v>2430450001</v>
      </c>
      <c r="H2039" t="s">
        <v>1690</v>
      </c>
      <c r="I2039" t="s">
        <v>4407</v>
      </c>
      <c r="J2039" s="2">
        <v>2.786</v>
      </c>
    </row>
    <row r="2040" spans="1:10">
      <c r="A2040">
        <v>2310030286</v>
      </c>
      <c r="B2040">
        <v>110</v>
      </c>
      <c r="C2040" t="s">
        <v>604</v>
      </c>
      <c r="D2040" t="s">
        <v>4407</v>
      </c>
      <c r="E2040" s="2">
        <v>906</v>
      </c>
      <c r="F2040" t="s">
        <v>7917</v>
      </c>
      <c r="G2040">
        <v>2430390013</v>
      </c>
      <c r="H2040" t="s">
        <v>1678</v>
      </c>
      <c r="I2040" t="s">
        <v>4407</v>
      </c>
      <c r="J2040" s="2">
        <v>9.6669999999999998</v>
      </c>
    </row>
    <row r="2041" spans="1:10">
      <c r="A2041">
        <v>2310030286</v>
      </c>
      <c r="B2041">
        <v>120</v>
      </c>
      <c r="C2041" t="s">
        <v>604</v>
      </c>
      <c r="D2041" t="s">
        <v>4407</v>
      </c>
      <c r="E2041" s="2">
        <v>906</v>
      </c>
      <c r="F2041" t="s">
        <v>7917</v>
      </c>
      <c r="G2041">
        <v>2310030273</v>
      </c>
      <c r="H2041" t="s">
        <v>349</v>
      </c>
      <c r="I2041" t="s">
        <v>4407</v>
      </c>
      <c r="J2041" s="2">
        <v>13.941000000000001</v>
      </c>
    </row>
    <row r="2042" spans="1:10">
      <c r="A2042">
        <v>2310030286</v>
      </c>
      <c r="B2042">
        <v>130</v>
      </c>
      <c r="C2042" t="s">
        <v>604</v>
      </c>
      <c r="D2042" t="s">
        <v>4407</v>
      </c>
      <c r="E2042" s="2">
        <v>906</v>
      </c>
      <c r="F2042" t="s">
        <v>7917</v>
      </c>
      <c r="G2042">
        <v>2410210003</v>
      </c>
      <c r="H2042" t="s">
        <v>1677</v>
      </c>
      <c r="I2042" t="s">
        <v>4407</v>
      </c>
      <c r="J2042" s="2">
        <v>2.786</v>
      </c>
    </row>
    <row r="2043" spans="1:10">
      <c r="A2043">
        <v>2310030286</v>
      </c>
      <c r="B2043">
        <v>140</v>
      </c>
      <c r="C2043" t="s">
        <v>604</v>
      </c>
      <c r="D2043" t="s">
        <v>4407</v>
      </c>
      <c r="E2043" s="2">
        <v>906</v>
      </c>
      <c r="F2043" t="s">
        <v>7917</v>
      </c>
      <c r="G2043">
        <v>2430810004</v>
      </c>
      <c r="H2043" t="s">
        <v>1680</v>
      </c>
      <c r="I2043" t="s">
        <v>4407</v>
      </c>
      <c r="J2043" s="2">
        <v>8.9999999999999993E-3</v>
      </c>
    </row>
    <row r="2044" spans="1:10">
      <c r="A2044">
        <v>2310030286</v>
      </c>
      <c r="B2044">
        <v>150</v>
      </c>
      <c r="C2044" t="s">
        <v>604</v>
      </c>
      <c r="D2044" t="s">
        <v>4407</v>
      </c>
      <c r="E2044" s="2">
        <v>906</v>
      </c>
      <c r="F2044" t="s">
        <v>7917</v>
      </c>
      <c r="G2044">
        <v>2430870004</v>
      </c>
      <c r="H2044" t="s">
        <v>1673</v>
      </c>
      <c r="I2044" t="s">
        <v>4407</v>
      </c>
      <c r="J2044" s="2">
        <v>0.27500000000000002</v>
      </c>
    </row>
    <row r="2045" spans="1:10">
      <c r="A2045">
        <v>2310030287</v>
      </c>
      <c r="B2045">
        <v>10</v>
      </c>
      <c r="C2045" t="s">
        <v>608</v>
      </c>
      <c r="D2045" t="s">
        <v>4407</v>
      </c>
      <c r="E2045" s="2">
        <v>956</v>
      </c>
      <c r="F2045" t="s">
        <v>7917</v>
      </c>
      <c r="G2045">
        <v>2410220004</v>
      </c>
      <c r="H2045" t="s">
        <v>1672</v>
      </c>
      <c r="I2045" t="s">
        <v>4407</v>
      </c>
      <c r="J2045" s="2">
        <v>0.29099999999999998</v>
      </c>
    </row>
    <row r="2046" spans="1:10">
      <c r="A2046">
        <v>2310030287</v>
      </c>
      <c r="B2046">
        <v>20</v>
      </c>
      <c r="C2046" t="s">
        <v>608</v>
      </c>
      <c r="D2046" t="s">
        <v>4407</v>
      </c>
      <c r="E2046" s="2">
        <v>956</v>
      </c>
      <c r="F2046" t="s">
        <v>7917</v>
      </c>
      <c r="G2046">
        <v>2430850012</v>
      </c>
      <c r="H2046" t="s">
        <v>1660</v>
      </c>
      <c r="I2046" t="s">
        <v>4407</v>
      </c>
      <c r="J2046" s="2">
        <v>1.0660000000000001</v>
      </c>
    </row>
    <row r="2047" spans="1:10">
      <c r="A2047">
        <v>2310030287</v>
      </c>
      <c r="B2047">
        <v>30</v>
      </c>
      <c r="C2047" t="s">
        <v>608</v>
      </c>
      <c r="D2047" t="s">
        <v>4407</v>
      </c>
      <c r="E2047" s="2">
        <v>956</v>
      </c>
      <c r="F2047" t="s">
        <v>7917</v>
      </c>
      <c r="G2047">
        <v>2430850013</v>
      </c>
      <c r="H2047" t="s">
        <v>1674</v>
      </c>
      <c r="I2047" t="s">
        <v>4407</v>
      </c>
      <c r="J2047" s="2">
        <v>2.9359999999999999</v>
      </c>
    </row>
    <row r="2048" spans="1:10">
      <c r="A2048">
        <v>2310030287</v>
      </c>
      <c r="B2048">
        <v>40</v>
      </c>
      <c r="C2048" t="s">
        <v>608</v>
      </c>
      <c r="D2048" t="s">
        <v>4407</v>
      </c>
      <c r="E2048" s="2">
        <v>956</v>
      </c>
      <c r="F2048" t="s">
        <v>7917</v>
      </c>
      <c r="G2048">
        <v>2410210019</v>
      </c>
      <c r="H2048" t="s">
        <v>1681</v>
      </c>
      <c r="I2048" t="s">
        <v>4407</v>
      </c>
      <c r="J2048" s="2">
        <v>4.4109999999999996</v>
      </c>
    </row>
    <row r="2049" spans="1:10">
      <c r="A2049">
        <v>2310030287</v>
      </c>
      <c r="B2049">
        <v>50</v>
      </c>
      <c r="C2049" t="s">
        <v>608</v>
      </c>
      <c r="D2049" t="s">
        <v>4407</v>
      </c>
      <c r="E2049" s="2">
        <v>956</v>
      </c>
      <c r="F2049" t="s">
        <v>7917</v>
      </c>
      <c r="G2049">
        <v>2430880022</v>
      </c>
      <c r="H2049" t="s">
        <v>1664</v>
      </c>
      <c r="I2049" t="s">
        <v>4407</v>
      </c>
      <c r="J2049" s="2">
        <v>5.8849999999999998</v>
      </c>
    </row>
    <row r="2050" spans="1:10">
      <c r="A2050">
        <v>2310030287</v>
      </c>
      <c r="B2050">
        <v>60</v>
      </c>
      <c r="C2050" t="s">
        <v>608</v>
      </c>
      <c r="D2050" t="s">
        <v>4407</v>
      </c>
      <c r="E2050" s="2">
        <v>956</v>
      </c>
      <c r="F2050" t="s">
        <v>7917</v>
      </c>
      <c r="G2050">
        <v>2430530010</v>
      </c>
      <c r="H2050" t="s">
        <v>1675</v>
      </c>
      <c r="I2050" t="s">
        <v>4407</v>
      </c>
      <c r="J2050" s="2">
        <v>330.92399999999998</v>
      </c>
    </row>
    <row r="2051" spans="1:10">
      <c r="A2051">
        <v>2310030287</v>
      </c>
      <c r="B2051">
        <v>70</v>
      </c>
      <c r="C2051" t="s">
        <v>608</v>
      </c>
      <c r="D2051" t="s">
        <v>4407</v>
      </c>
      <c r="E2051" s="2">
        <v>956</v>
      </c>
      <c r="F2051" t="s">
        <v>7917</v>
      </c>
      <c r="G2051">
        <v>2430520005</v>
      </c>
      <c r="H2051" t="s">
        <v>1786</v>
      </c>
      <c r="I2051" t="s">
        <v>4407</v>
      </c>
      <c r="J2051" s="2">
        <v>41.177</v>
      </c>
    </row>
    <row r="2052" spans="1:10">
      <c r="A2052">
        <v>2310030287</v>
      </c>
      <c r="B2052">
        <v>80</v>
      </c>
      <c r="C2052" t="s">
        <v>608</v>
      </c>
      <c r="D2052" t="s">
        <v>4407</v>
      </c>
      <c r="E2052" s="2">
        <v>956</v>
      </c>
      <c r="F2052" t="s">
        <v>7917</v>
      </c>
      <c r="G2052">
        <v>2430450001</v>
      </c>
      <c r="H2052" t="s">
        <v>1690</v>
      </c>
      <c r="I2052" t="s">
        <v>4407</v>
      </c>
      <c r="J2052" s="2">
        <v>2.9369999999999998</v>
      </c>
    </row>
    <row r="2053" spans="1:10">
      <c r="A2053">
        <v>2310030287</v>
      </c>
      <c r="B2053">
        <v>90</v>
      </c>
      <c r="C2053" t="s">
        <v>608</v>
      </c>
      <c r="D2053" t="s">
        <v>4407</v>
      </c>
      <c r="E2053" s="2">
        <v>956</v>
      </c>
      <c r="F2053" t="s">
        <v>7917</v>
      </c>
      <c r="G2053">
        <v>2430390013</v>
      </c>
      <c r="H2053" t="s">
        <v>1678</v>
      </c>
      <c r="I2053" t="s">
        <v>4407</v>
      </c>
      <c r="J2053" s="2">
        <v>9.1140000000000008</v>
      </c>
    </row>
    <row r="2054" spans="1:10">
      <c r="A2054">
        <v>2310030287</v>
      </c>
      <c r="B2054">
        <v>100</v>
      </c>
      <c r="C2054" t="s">
        <v>608</v>
      </c>
      <c r="D2054" t="s">
        <v>4407</v>
      </c>
      <c r="E2054" s="2">
        <v>956</v>
      </c>
      <c r="F2054" t="s">
        <v>7917</v>
      </c>
      <c r="G2054">
        <v>2310030273</v>
      </c>
      <c r="H2054" t="s">
        <v>349</v>
      </c>
      <c r="I2054" t="s">
        <v>4407</v>
      </c>
      <c r="J2054" s="2">
        <v>14.709</v>
      </c>
    </row>
    <row r="2055" spans="1:10">
      <c r="A2055">
        <v>2310030287</v>
      </c>
      <c r="B2055">
        <v>110</v>
      </c>
      <c r="C2055" t="s">
        <v>608</v>
      </c>
      <c r="D2055" t="s">
        <v>4407</v>
      </c>
      <c r="E2055" s="2">
        <v>956</v>
      </c>
      <c r="F2055" t="s">
        <v>7917</v>
      </c>
      <c r="G2055">
        <v>2430700001</v>
      </c>
      <c r="H2055" t="s">
        <v>1694</v>
      </c>
      <c r="I2055" t="s">
        <v>4407</v>
      </c>
      <c r="J2055" s="2">
        <v>1.9E-2</v>
      </c>
    </row>
    <row r="2056" spans="1:10">
      <c r="A2056">
        <v>2310030287</v>
      </c>
      <c r="B2056">
        <v>120</v>
      </c>
      <c r="C2056" t="s">
        <v>608</v>
      </c>
      <c r="D2056" t="s">
        <v>4407</v>
      </c>
      <c r="E2056" s="2">
        <v>956</v>
      </c>
      <c r="F2056" t="s">
        <v>7917</v>
      </c>
      <c r="G2056">
        <v>2410210003</v>
      </c>
      <c r="H2056" t="s">
        <v>1677</v>
      </c>
      <c r="I2056" t="s">
        <v>4407</v>
      </c>
      <c r="J2056" s="2">
        <v>2.9369999999999998</v>
      </c>
    </row>
    <row r="2057" spans="1:10">
      <c r="A2057">
        <v>2310030287</v>
      </c>
      <c r="B2057">
        <v>130</v>
      </c>
      <c r="C2057" t="s">
        <v>608</v>
      </c>
      <c r="D2057" t="s">
        <v>4407</v>
      </c>
      <c r="E2057" s="2">
        <v>956</v>
      </c>
      <c r="F2057" t="s">
        <v>7917</v>
      </c>
      <c r="G2057">
        <v>2430810004</v>
      </c>
      <c r="H2057" t="s">
        <v>1680</v>
      </c>
      <c r="I2057" t="s">
        <v>4407</v>
      </c>
      <c r="J2057" s="2">
        <v>8.9999999999999993E-3</v>
      </c>
    </row>
    <row r="2058" spans="1:10">
      <c r="A2058">
        <v>2310030287</v>
      </c>
      <c r="B2058">
        <v>140</v>
      </c>
      <c r="C2058" t="s">
        <v>608</v>
      </c>
      <c r="D2058" t="s">
        <v>4407</v>
      </c>
      <c r="E2058" s="2">
        <v>956</v>
      </c>
      <c r="F2058" t="s">
        <v>7917</v>
      </c>
      <c r="G2058">
        <v>2430870004</v>
      </c>
      <c r="H2058" t="s">
        <v>1673</v>
      </c>
      <c r="I2058" t="s">
        <v>4407</v>
      </c>
      <c r="J2058" s="2">
        <v>0.29099999999999998</v>
      </c>
    </row>
    <row r="2059" spans="1:10">
      <c r="A2059">
        <v>2310030309</v>
      </c>
      <c r="B2059">
        <v>10</v>
      </c>
      <c r="C2059" t="s">
        <v>1629</v>
      </c>
      <c r="D2059" t="s">
        <v>4407</v>
      </c>
      <c r="E2059" s="2">
        <v>450</v>
      </c>
      <c r="F2059" t="s">
        <v>7917</v>
      </c>
      <c r="G2059">
        <v>2410220004</v>
      </c>
      <c r="H2059" t="s">
        <v>1672</v>
      </c>
      <c r="I2059" t="s">
        <v>4407</v>
      </c>
      <c r="J2059" s="2">
        <v>8.9943785134291104E-2</v>
      </c>
    </row>
    <row r="2060" spans="1:10">
      <c r="A2060">
        <v>2310030309</v>
      </c>
      <c r="B2060">
        <v>20</v>
      </c>
      <c r="C2060" t="s">
        <v>1629</v>
      </c>
      <c r="D2060" t="s">
        <v>4407</v>
      </c>
      <c r="E2060" s="2">
        <v>450</v>
      </c>
      <c r="F2060" t="s">
        <v>7917</v>
      </c>
      <c r="G2060">
        <v>2430850012</v>
      </c>
      <c r="H2060" t="s">
        <v>1660</v>
      </c>
      <c r="I2060" t="s">
        <v>4407</v>
      </c>
      <c r="J2060" s="2">
        <v>0.44971892567145555</v>
      </c>
    </row>
    <row r="2061" spans="1:10">
      <c r="A2061">
        <v>2310030309</v>
      </c>
      <c r="B2061">
        <v>30</v>
      </c>
      <c r="C2061" t="s">
        <v>1629</v>
      </c>
      <c r="D2061" t="s">
        <v>4407</v>
      </c>
      <c r="E2061" s="2">
        <v>450</v>
      </c>
      <c r="F2061" t="s">
        <v>7917</v>
      </c>
      <c r="G2061">
        <v>2410210019</v>
      </c>
      <c r="H2061" t="s">
        <v>1681</v>
      </c>
      <c r="I2061" t="s">
        <v>4407</v>
      </c>
      <c r="J2061" s="2">
        <v>2.6926920674578398</v>
      </c>
    </row>
    <row r="2062" spans="1:10">
      <c r="A2062">
        <v>2310030309</v>
      </c>
      <c r="B2062">
        <v>40</v>
      </c>
      <c r="C2062" t="s">
        <v>1629</v>
      </c>
      <c r="D2062" t="s">
        <v>4407</v>
      </c>
      <c r="E2062" s="2">
        <v>450</v>
      </c>
      <c r="F2062" t="s">
        <v>7917</v>
      </c>
      <c r="G2062">
        <v>2410190010</v>
      </c>
      <c r="H2062" t="s">
        <v>7921</v>
      </c>
      <c r="I2062" t="e">
        <v>#N/A</v>
      </c>
      <c r="J2062" s="2">
        <v>3.59</v>
      </c>
    </row>
    <row r="2063" spans="1:10">
      <c r="A2063">
        <v>2310030309</v>
      </c>
      <c r="B2063">
        <v>50</v>
      </c>
      <c r="C2063" t="s">
        <v>1629</v>
      </c>
      <c r="D2063" t="s">
        <v>4407</v>
      </c>
      <c r="E2063" s="2">
        <v>450</v>
      </c>
      <c r="F2063" t="s">
        <v>7917</v>
      </c>
      <c r="G2063">
        <v>2430880022</v>
      </c>
      <c r="H2063" t="s">
        <v>1664</v>
      </c>
      <c r="I2063" t="s">
        <v>4407</v>
      </c>
      <c r="J2063" s="2">
        <v>2.6926920674578398</v>
      </c>
    </row>
    <row r="2064" spans="1:10">
      <c r="A2064">
        <v>2310030309</v>
      </c>
      <c r="B2064">
        <v>60</v>
      </c>
      <c r="C2064" t="s">
        <v>1629</v>
      </c>
      <c r="D2064" t="s">
        <v>4407</v>
      </c>
      <c r="E2064" s="2">
        <v>450</v>
      </c>
      <c r="F2064" t="s">
        <v>7917</v>
      </c>
      <c r="G2064">
        <v>2430710001</v>
      </c>
      <c r="H2064" t="s">
        <v>844</v>
      </c>
      <c r="I2064" t="s">
        <v>4407</v>
      </c>
      <c r="J2064" s="2">
        <v>2.2429731417863845</v>
      </c>
    </row>
    <row r="2065" spans="1:10">
      <c r="A2065">
        <v>2310030309</v>
      </c>
      <c r="B2065">
        <v>70</v>
      </c>
      <c r="C2065" t="s">
        <v>1629</v>
      </c>
      <c r="D2065" t="s">
        <v>4407</v>
      </c>
      <c r="E2065" s="2">
        <v>450</v>
      </c>
      <c r="F2065" t="s">
        <v>7917</v>
      </c>
      <c r="G2065">
        <v>2430300005</v>
      </c>
      <c r="H2065" t="s">
        <v>6029</v>
      </c>
      <c r="I2065" t="s">
        <v>4407</v>
      </c>
      <c r="J2065" s="2">
        <v>2.636477201748908</v>
      </c>
    </row>
    <row r="2066" spans="1:10">
      <c r="A2066">
        <v>2310030309</v>
      </c>
      <c r="B2066">
        <v>80</v>
      </c>
      <c r="C2066" t="s">
        <v>1629</v>
      </c>
      <c r="D2066" t="s">
        <v>4407</v>
      </c>
      <c r="E2066" s="2">
        <v>450</v>
      </c>
      <c r="F2066" t="s">
        <v>7917</v>
      </c>
      <c r="G2066">
        <v>2430450001</v>
      </c>
      <c r="H2066" t="s">
        <v>1690</v>
      </c>
      <c r="I2066" t="s">
        <v>4407</v>
      </c>
      <c r="J2066" s="2">
        <v>10.770768269831359</v>
      </c>
    </row>
    <row r="2067" spans="1:10">
      <c r="A2067">
        <v>2310030309</v>
      </c>
      <c r="B2067">
        <v>90</v>
      </c>
      <c r="C2067" t="s">
        <v>1629</v>
      </c>
      <c r="D2067" t="s">
        <v>4407</v>
      </c>
      <c r="E2067" s="2">
        <v>450</v>
      </c>
      <c r="F2067" t="s">
        <v>7917</v>
      </c>
      <c r="G2067">
        <v>2310030273</v>
      </c>
      <c r="H2067" t="s">
        <v>349</v>
      </c>
      <c r="I2067" t="s">
        <v>4407</v>
      </c>
      <c r="J2067" s="2">
        <v>17.949406620861968</v>
      </c>
    </row>
    <row r="2068" spans="1:10">
      <c r="A2068">
        <v>2310030309</v>
      </c>
      <c r="B2068">
        <v>100</v>
      </c>
      <c r="C2068" t="s">
        <v>1629</v>
      </c>
      <c r="D2068" t="s">
        <v>4407</v>
      </c>
      <c r="E2068" s="2">
        <v>450</v>
      </c>
      <c r="F2068" t="s">
        <v>7917</v>
      </c>
      <c r="G2068">
        <v>2410290474</v>
      </c>
      <c r="H2068" t="s">
        <v>5732</v>
      </c>
      <c r="I2068" t="s">
        <v>4407</v>
      </c>
      <c r="J2068" s="2">
        <v>1.7932542161149287</v>
      </c>
    </row>
    <row r="2069" spans="1:10">
      <c r="A2069">
        <v>2310030309</v>
      </c>
      <c r="B2069">
        <v>110</v>
      </c>
      <c r="C2069" t="s">
        <v>1629</v>
      </c>
      <c r="D2069" t="s">
        <v>4407</v>
      </c>
      <c r="E2069" s="2">
        <v>450</v>
      </c>
      <c r="F2069" t="s">
        <v>7917</v>
      </c>
      <c r="G2069">
        <v>2410290792</v>
      </c>
      <c r="H2069" t="s">
        <v>5823</v>
      </c>
      <c r="I2069" t="s">
        <v>4407</v>
      </c>
      <c r="J2069" s="2">
        <v>35.898813241723936</v>
      </c>
    </row>
    <row r="2070" spans="1:10">
      <c r="A2070">
        <v>2310030309</v>
      </c>
      <c r="B2070">
        <v>120</v>
      </c>
      <c r="C2070" t="s">
        <v>1629</v>
      </c>
      <c r="D2070" t="s">
        <v>4407</v>
      </c>
      <c r="E2070" s="2">
        <v>450</v>
      </c>
      <c r="F2070" t="s">
        <v>7917</v>
      </c>
      <c r="G2070">
        <v>2410210003</v>
      </c>
      <c r="H2070" t="s">
        <v>1677</v>
      </c>
      <c r="I2070" t="s">
        <v>4407</v>
      </c>
      <c r="J2070" s="2">
        <v>10.770768269831359</v>
      </c>
    </row>
    <row r="2071" spans="1:10">
      <c r="A2071">
        <v>2310030309</v>
      </c>
      <c r="B2071">
        <v>130</v>
      </c>
      <c r="C2071" t="s">
        <v>1629</v>
      </c>
      <c r="D2071" t="s">
        <v>4407</v>
      </c>
      <c r="E2071" s="2">
        <v>450</v>
      </c>
      <c r="F2071" t="s">
        <v>7917</v>
      </c>
      <c r="G2071">
        <v>2430810004</v>
      </c>
      <c r="H2071" t="s">
        <v>1680</v>
      </c>
      <c r="I2071" t="s">
        <v>4407</v>
      </c>
      <c r="J2071" s="2">
        <v>7.1786383510306084</v>
      </c>
    </row>
    <row r="2072" spans="1:10">
      <c r="A2072">
        <v>2310030310</v>
      </c>
      <c r="B2072">
        <v>10</v>
      </c>
      <c r="C2072" t="s">
        <v>1630</v>
      </c>
      <c r="D2072" t="s">
        <v>4407</v>
      </c>
      <c r="E2072" s="2">
        <v>450</v>
      </c>
      <c r="F2072" t="s">
        <v>7917</v>
      </c>
      <c r="G2072">
        <v>2410220004</v>
      </c>
      <c r="H2072" t="s">
        <v>1672</v>
      </c>
      <c r="I2072" t="s">
        <v>4407</v>
      </c>
      <c r="J2072" s="2">
        <v>9.0000000000000024E-2</v>
      </c>
    </row>
    <row r="2073" spans="1:10">
      <c r="A2073">
        <v>2310030310</v>
      </c>
      <c r="B2073">
        <v>20</v>
      </c>
      <c r="C2073" t="s">
        <v>1630</v>
      </c>
      <c r="D2073" t="s">
        <v>4407</v>
      </c>
      <c r="E2073" s="2">
        <v>450</v>
      </c>
      <c r="F2073" t="s">
        <v>7917</v>
      </c>
      <c r="G2073">
        <v>2430850012</v>
      </c>
      <c r="H2073" t="s">
        <v>1660</v>
      </c>
      <c r="I2073" t="s">
        <v>4407</v>
      </c>
      <c r="J2073" s="2">
        <v>0.45000000000000012</v>
      </c>
    </row>
    <row r="2074" spans="1:10">
      <c r="A2074">
        <v>2310030310</v>
      </c>
      <c r="B2074">
        <v>30</v>
      </c>
      <c r="C2074" t="s">
        <v>1630</v>
      </c>
      <c r="D2074" t="s">
        <v>4407</v>
      </c>
      <c r="E2074" s="2">
        <v>450</v>
      </c>
      <c r="F2074" t="s">
        <v>7917</v>
      </c>
      <c r="G2074">
        <v>2410210019</v>
      </c>
      <c r="H2074" t="s">
        <v>1681</v>
      </c>
      <c r="I2074" t="s">
        <v>4407</v>
      </c>
      <c r="J2074" s="2">
        <v>2.6943750000000004</v>
      </c>
    </row>
    <row r="2075" spans="1:10">
      <c r="A2075">
        <v>2310030310</v>
      </c>
      <c r="B2075">
        <v>40</v>
      </c>
      <c r="C2075" t="s">
        <v>1630</v>
      </c>
      <c r="D2075" t="s">
        <v>4407</v>
      </c>
      <c r="E2075" s="2">
        <v>450</v>
      </c>
      <c r="F2075" t="s">
        <v>7917</v>
      </c>
      <c r="G2075">
        <v>2410190010</v>
      </c>
      <c r="H2075" t="s">
        <v>7921</v>
      </c>
      <c r="I2075" t="e">
        <v>#N/A</v>
      </c>
      <c r="J2075" s="2">
        <v>3.72</v>
      </c>
    </row>
    <row r="2076" spans="1:10">
      <c r="A2076">
        <v>2310030310</v>
      </c>
      <c r="B2076">
        <v>50</v>
      </c>
      <c r="C2076" t="s">
        <v>1630</v>
      </c>
      <c r="D2076" t="s">
        <v>4407</v>
      </c>
      <c r="E2076" s="2">
        <v>450</v>
      </c>
      <c r="F2076" t="s">
        <v>7917</v>
      </c>
      <c r="G2076">
        <v>2430880022</v>
      </c>
      <c r="H2076" t="s">
        <v>1664</v>
      </c>
      <c r="I2076" t="s">
        <v>4407</v>
      </c>
      <c r="J2076" s="2">
        <v>2.6943750000000004</v>
      </c>
    </row>
    <row r="2077" spans="1:10">
      <c r="A2077">
        <v>2310030310</v>
      </c>
      <c r="B2077">
        <v>60</v>
      </c>
      <c r="C2077" t="s">
        <v>1630</v>
      </c>
      <c r="D2077" t="s">
        <v>4407</v>
      </c>
      <c r="E2077" s="2">
        <v>450</v>
      </c>
      <c r="F2077" t="s">
        <v>7917</v>
      </c>
      <c r="G2077">
        <v>2430760003</v>
      </c>
      <c r="H2077" t="s">
        <v>1706</v>
      </c>
      <c r="I2077" t="s">
        <v>4407</v>
      </c>
      <c r="J2077" s="2">
        <v>1.2937500000000002</v>
      </c>
    </row>
    <row r="2078" spans="1:10">
      <c r="A2078">
        <v>2310030310</v>
      </c>
      <c r="B2078">
        <v>70</v>
      </c>
      <c r="C2078" t="s">
        <v>1630</v>
      </c>
      <c r="D2078" t="s">
        <v>4407</v>
      </c>
      <c r="E2078" s="2">
        <v>450</v>
      </c>
      <c r="F2078" t="s">
        <v>7917</v>
      </c>
      <c r="G2078">
        <v>2430300005</v>
      </c>
      <c r="H2078" t="s">
        <v>6029</v>
      </c>
      <c r="I2078" t="s">
        <v>4407</v>
      </c>
      <c r="J2078" s="2">
        <v>2.6381250000000009</v>
      </c>
    </row>
    <row r="2079" spans="1:10">
      <c r="A2079">
        <v>2310030310</v>
      </c>
      <c r="B2079">
        <v>80</v>
      </c>
      <c r="C2079" t="s">
        <v>1630</v>
      </c>
      <c r="D2079" t="s">
        <v>4407</v>
      </c>
      <c r="E2079" s="2">
        <v>450</v>
      </c>
      <c r="F2079" t="s">
        <v>7917</v>
      </c>
      <c r="G2079">
        <v>2430450001</v>
      </c>
      <c r="H2079" t="s">
        <v>1690</v>
      </c>
      <c r="I2079" t="s">
        <v>4407</v>
      </c>
      <c r="J2079" s="2">
        <v>10.777500000000002</v>
      </c>
    </row>
    <row r="2080" spans="1:10">
      <c r="A2080">
        <v>2310030310</v>
      </c>
      <c r="B2080">
        <v>90</v>
      </c>
      <c r="C2080" t="s">
        <v>1630</v>
      </c>
      <c r="D2080" t="s">
        <v>4407</v>
      </c>
      <c r="E2080" s="2">
        <v>450</v>
      </c>
      <c r="F2080" t="s">
        <v>7917</v>
      </c>
      <c r="G2080">
        <v>2310030273</v>
      </c>
      <c r="H2080" t="s">
        <v>349</v>
      </c>
      <c r="I2080" t="s">
        <v>4407</v>
      </c>
      <c r="J2080" s="2">
        <v>17.960625000000004</v>
      </c>
    </row>
    <row r="2081" spans="1:10">
      <c r="A2081">
        <v>2310030310</v>
      </c>
      <c r="B2081">
        <v>100</v>
      </c>
      <c r="C2081" t="s">
        <v>1630</v>
      </c>
      <c r="D2081" t="s">
        <v>4407</v>
      </c>
      <c r="E2081" s="2">
        <v>450</v>
      </c>
      <c r="F2081" t="s">
        <v>7917</v>
      </c>
      <c r="G2081">
        <v>2410290474</v>
      </c>
      <c r="H2081" t="s">
        <v>5732</v>
      </c>
      <c r="I2081" t="s">
        <v>4407</v>
      </c>
      <c r="J2081" s="2">
        <v>1.7943750000000003</v>
      </c>
    </row>
    <row r="2082" spans="1:10">
      <c r="A2082">
        <v>2310030310</v>
      </c>
      <c r="B2082">
        <v>110</v>
      </c>
      <c r="C2082" t="s">
        <v>1630</v>
      </c>
      <c r="D2082" t="s">
        <v>4407</v>
      </c>
      <c r="E2082" s="2">
        <v>450</v>
      </c>
      <c r="F2082" t="s">
        <v>7917</v>
      </c>
      <c r="G2082">
        <v>2410290792</v>
      </c>
      <c r="H2082" t="s">
        <v>5823</v>
      </c>
      <c r="I2082" t="s">
        <v>4407</v>
      </c>
      <c r="J2082" s="2">
        <v>35.921250000000008</v>
      </c>
    </row>
    <row r="2083" spans="1:10">
      <c r="A2083">
        <v>2310030310</v>
      </c>
      <c r="B2083">
        <v>120</v>
      </c>
      <c r="C2083" t="s">
        <v>1630</v>
      </c>
      <c r="D2083" t="s">
        <v>4407</v>
      </c>
      <c r="E2083" s="2">
        <v>450</v>
      </c>
      <c r="F2083" t="s">
        <v>7917</v>
      </c>
      <c r="G2083">
        <v>2410210003</v>
      </c>
      <c r="H2083" t="s">
        <v>1677</v>
      </c>
      <c r="I2083" t="s">
        <v>4407</v>
      </c>
      <c r="J2083" s="2">
        <v>10.777500000000002</v>
      </c>
    </row>
    <row r="2084" spans="1:10">
      <c r="A2084">
        <v>2310030310</v>
      </c>
      <c r="B2084">
        <v>130</v>
      </c>
      <c r="C2084" t="s">
        <v>1630</v>
      </c>
      <c r="D2084" t="s">
        <v>4407</v>
      </c>
      <c r="E2084" s="2">
        <v>450</v>
      </c>
      <c r="F2084" t="s">
        <v>7917</v>
      </c>
      <c r="G2084">
        <v>2430810004</v>
      </c>
      <c r="H2084" t="s">
        <v>1680</v>
      </c>
      <c r="I2084" t="s">
        <v>4407</v>
      </c>
      <c r="J2084" s="2">
        <v>7.1831250000000013</v>
      </c>
    </row>
    <row r="2085" spans="1:10">
      <c r="A2085">
        <v>2310040095</v>
      </c>
      <c r="B2085">
        <v>10</v>
      </c>
      <c r="C2085" t="s">
        <v>747</v>
      </c>
      <c r="D2085" t="s">
        <v>2598</v>
      </c>
      <c r="E2085" s="2">
        <v>100</v>
      </c>
      <c r="F2085" t="s">
        <v>1439</v>
      </c>
      <c r="G2085">
        <v>2310040540</v>
      </c>
      <c r="H2085" t="s">
        <v>405</v>
      </c>
      <c r="I2085" t="s">
        <v>4407</v>
      </c>
      <c r="J2085" s="2">
        <v>1.6643195493534761E-2</v>
      </c>
    </row>
    <row r="2086" spans="1:10">
      <c r="A2086">
        <v>2310040095</v>
      </c>
      <c r="B2086">
        <v>20</v>
      </c>
      <c r="C2086" t="s">
        <v>747</v>
      </c>
      <c r="D2086" t="s">
        <v>2598</v>
      </c>
      <c r="E2086" s="2">
        <v>100</v>
      </c>
      <c r="F2086" t="s">
        <v>1439</v>
      </c>
      <c r="G2086">
        <v>2410120036</v>
      </c>
      <c r="H2086" t="s">
        <v>1778</v>
      </c>
      <c r="I2086" t="s">
        <v>4407</v>
      </c>
      <c r="J2086" s="2">
        <v>3.3286390987069522E-2</v>
      </c>
    </row>
    <row r="2087" spans="1:10">
      <c r="A2087">
        <v>2310040095</v>
      </c>
      <c r="B2087">
        <v>30</v>
      </c>
      <c r="C2087" t="s">
        <v>747</v>
      </c>
      <c r="D2087" t="s">
        <v>2598</v>
      </c>
      <c r="E2087" s="2">
        <v>100</v>
      </c>
      <c r="F2087" t="s">
        <v>1439</v>
      </c>
      <c r="G2087">
        <v>2430890005</v>
      </c>
      <c r="H2087" t="s">
        <v>1776</v>
      </c>
      <c r="I2087" t="s">
        <v>4407</v>
      </c>
      <c r="J2087" s="2">
        <v>0.78223018819613377</v>
      </c>
    </row>
    <row r="2088" spans="1:10">
      <c r="A2088">
        <v>2310040096</v>
      </c>
      <c r="B2088">
        <v>10</v>
      </c>
      <c r="C2088" t="s">
        <v>748</v>
      </c>
      <c r="D2088" t="s">
        <v>2598</v>
      </c>
      <c r="E2088" s="2">
        <v>100</v>
      </c>
      <c r="F2088" t="s">
        <v>1439</v>
      </c>
      <c r="G2088">
        <v>2410090317</v>
      </c>
      <c r="H2088" t="s">
        <v>1833</v>
      </c>
      <c r="I2088" t="s">
        <v>4407</v>
      </c>
      <c r="J2088" s="2">
        <v>3.8026382546930491E-2</v>
      </c>
    </row>
    <row r="2089" spans="1:10">
      <c r="A2089">
        <v>2310040096</v>
      </c>
      <c r="B2089">
        <v>20</v>
      </c>
      <c r="C2089" t="s">
        <v>748</v>
      </c>
      <c r="D2089" t="s">
        <v>2598</v>
      </c>
      <c r="E2089" s="2">
        <v>100</v>
      </c>
      <c r="F2089" t="s">
        <v>1439</v>
      </c>
      <c r="G2089">
        <v>2410120036</v>
      </c>
      <c r="H2089" t="s">
        <v>1778</v>
      </c>
      <c r="I2089" t="s">
        <v>4407</v>
      </c>
      <c r="J2089" s="2">
        <v>4.122272957889396E-2</v>
      </c>
    </row>
    <row r="2090" spans="1:10">
      <c r="A2090">
        <v>2310040096</v>
      </c>
      <c r="B2090">
        <v>30</v>
      </c>
      <c r="C2090" t="s">
        <v>748</v>
      </c>
      <c r="D2090" t="s">
        <v>2598</v>
      </c>
      <c r="E2090" s="2">
        <v>100</v>
      </c>
      <c r="F2090" t="s">
        <v>1439</v>
      </c>
      <c r="G2090">
        <v>2410120037</v>
      </c>
      <c r="H2090" t="s">
        <v>1794</v>
      </c>
      <c r="I2090" t="s">
        <v>4407</v>
      </c>
      <c r="J2090" s="2">
        <v>4.5408422120750892E-2</v>
      </c>
    </row>
    <row r="2091" spans="1:10">
      <c r="A2091">
        <v>2310040096</v>
      </c>
      <c r="B2091">
        <v>40</v>
      </c>
      <c r="C2091" t="s">
        <v>748</v>
      </c>
      <c r="D2091" t="s">
        <v>2598</v>
      </c>
      <c r="E2091" s="2">
        <v>100</v>
      </c>
      <c r="F2091" t="s">
        <v>1439</v>
      </c>
      <c r="G2091">
        <v>2430890005</v>
      </c>
      <c r="H2091" t="s">
        <v>1776</v>
      </c>
      <c r="I2091" t="s">
        <v>4407</v>
      </c>
      <c r="J2091" s="2">
        <v>0.70332318619989853</v>
      </c>
    </row>
    <row r="2092" spans="1:10">
      <c r="A2092">
        <v>2310040097</v>
      </c>
      <c r="B2092">
        <v>10</v>
      </c>
      <c r="C2092" t="s">
        <v>749</v>
      </c>
      <c r="D2092" t="s">
        <v>2598</v>
      </c>
      <c r="E2092" s="2">
        <v>100</v>
      </c>
      <c r="F2092" t="s">
        <v>1439</v>
      </c>
      <c r="G2092">
        <v>2410090106</v>
      </c>
      <c r="H2092" t="s">
        <v>1795</v>
      </c>
      <c r="I2092" t="s">
        <v>4407</v>
      </c>
      <c r="J2092" s="2">
        <v>3.3302251232183291E-2</v>
      </c>
    </row>
    <row r="2093" spans="1:10">
      <c r="A2093">
        <v>2310040097</v>
      </c>
      <c r="B2093">
        <v>20</v>
      </c>
      <c r="C2093" t="s">
        <v>749</v>
      </c>
      <c r="D2093" t="s">
        <v>2598</v>
      </c>
      <c r="E2093" s="2">
        <v>100</v>
      </c>
      <c r="F2093" t="s">
        <v>1439</v>
      </c>
      <c r="G2093">
        <v>2410120036</v>
      </c>
      <c r="H2093" t="s">
        <v>1778</v>
      </c>
      <c r="I2093" t="s">
        <v>4407</v>
      </c>
      <c r="J2093" s="2">
        <v>4.3292926601838283E-2</v>
      </c>
    </row>
    <row r="2094" spans="1:10">
      <c r="A2094">
        <v>2310040097</v>
      </c>
      <c r="B2094">
        <v>30</v>
      </c>
      <c r="C2094" t="s">
        <v>749</v>
      </c>
      <c r="D2094" t="s">
        <v>2598</v>
      </c>
      <c r="E2094" s="2">
        <v>100</v>
      </c>
      <c r="F2094" t="s">
        <v>1439</v>
      </c>
      <c r="G2094">
        <v>2410120037</v>
      </c>
      <c r="H2094" t="s">
        <v>1794</v>
      </c>
      <c r="I2094" t="s">
        <v>4407</v>
      </c>
      <c r="J2094" s="2">
        <v>4.7688823764486479E-2</v>
      </c>
    </row>
    <row r="2095" spans="1:10">
      <c r="A2095">
        <v>2310040097</v>
      </c>
      <c r="B2095">
        <v>40</v>
      </c>
      <c r="C2095" t="s">
        <v>749</v>
      </c>
      <c r="D2095" t="s">
        <v>2598</v>
      </c>
      <c r="E2095" s="2">
        <v>100</v>
      </c>
      <c r="F2095" t="s">
        <v>1439</v>
      </c>
      <c r="G2095">
        <v>2430890005</v>
      </c>
      <c r="H2095" t="s">
        <v>1776</v>
      </c>
      <c r="I2095" t="s">
        <v>4407</v>
      </c>
      <c r="J2095" s="2">
        <v>0.74024244038897036</v>
      </c>
    </row>
    <row r="2096" spans="1:10">
      <c r="A2096">
        <v>2310040098</v>
      </c>
      <c r="B2096">
        <v>10</v>
      </c>
      <c r="C2096" t="s">
        <v>750</v>
      </c>
      <c r="D2096" t="s">
        <v>2598</v>
      </c>
      <c r="E2096" s="2">
        <v>100</v>
      </c>
      <c r="F2096" t="s">
        <v>1439</v>
      </c>
      <c r="G2096">
        <v>2410090308</v>
      </c>
      <c r="H2096" t="s">
        <v>1798</v>
      </c>
      <c r="I2096" t="s">
        <v>4407</v>
      </c>
      <c r="J2096" s="2">
        <v>1.437637611708328E-2</v>
      </c>
    </row>
    <row r="2097" spans="1:10">
      <c r="A2097">
        <v>2310040098</v>
      </c>
      <c r="B2097">
        <v>20</v>
      </c>
      <c r="C2097" t="s">
        <v>750</v>
      </c>
      <c r="D2097" t="s">
        <v>2598</v>
      </c>
      <c r="E2097" s="2">
        <v>100</v>
      </c>
      <c r="F2097" t="s">
        <v>1439</v>
      </c>
      <c r="G2097">
        <v>2410090309</v>
      </c>
      <c r="H2097" t="s">
        <v>1799</v>
      </c>
      <c r="I2097" t="s">
        <v>4407</v>
      </c>
      <c r="J2097" s="2">
        <v>1.8132366273798731E-2</v>
      </c>
    </row>
    <row r="2098" spans="1:10">
      <c r="A2098">
        <v>2310040098</v>
      </c>
      <c r="B2098">
        <v>30</v>
      </c>
      <c r="C2098" t="s">
        <v>750</v>
      </c>
      <c r="D2098" t="s">
        <v>2598</v>
      </c>
      <c r="E2098" s="2">
        <v>100</v>
      </c>
      <c r="F2098" t="s">
        <v>1439</v>
      </c>
      <c r="G2098">
        <v>2410120036</v>
      </c>
      <c r="H2098" t="s">
        <v>1778</v>
      </c>
      <c r="I2098" t="s">
        <v>4407</v>
      </c>
      <c r="J2098" s="2">
        <v>4.2092993135604197E-2</v>
      </c>
    </row>
    <row r="2099" spans="1:10">
      <c r="A2099">
        <v>2310040098</v>
      </c>
      <c r="B2099">
        <v>40</v>
      </c>
      <c r="C2099" t="s">
        <v>750</v>
      </c>
      <c r="D2099" t="s">
        <v>2598</v>
      </c>
      <c r="E2099" s="2">
        <v>100</v>
      </c>
      <c r="F2099" t="s">
        <v>1439</v>
      </c>
      <c r="G2099">
        <v>2410120037</v>
      </c>
      <c r="H2099" t="s">
        <v>1794</v>
      </c>
      <c r="I2099" t="s">
        <v>4407</v>
      </c>
      <c r="J2099" s="2">
        <v>4.6367050900142467E-2</v>
      </c>
    </row>
    <row r="2100" spans="1:10">
      <c r="A2100">
        <v>2310040098</v>
      </c>
      <c r="B2100">
        <v>50</v>
      </c>
      <c r="C2100" t="s">
        <v>750</v>
      </c>
      <c r="D2100" t="s">
        <v>2598</v>
      </c>
      <c r="E2100" s="2">
        <v>100</v>
      </c>
      <c r="F2100" t="s">
        <v>1439</v>
      </c>
      <c r="G2100">
        <v>2430890005</v>
      </c>
      <c r="H2100" t="s">
        <v>1776</v>
      </c>
      <c r="I2100" t="s">
        <v>4407</v>
      </c>
      <c r="J2100" s="2">
        <v>0.71817122134438549</v>
      </c>
    </row>
    <row r="2101" spans="1:10">
      <c r="A2101">
        <v>2310040099</v>
      </c>
      <c r="B2101">
        <v>10</v>
      </c>
      <c r="C2101" t="s">
        <v>751</v>
      </c>
      <c r="D2101" t="s">
        <v>2598</v>
      </c>
      <c r="E2101" s="2">
        <v>100</v>
      </c>
      <c r="F2101" t="s">
        <v>1439</v>
      </c>
      <c r="G2101">
        <v>2410090004</v>
      </c>
      <c r="H2101" t="s">
        <v>1797</v>
      </c>
      <c r="I2101" t="s">
        <v>4407</v>
      </c>
      <c r="J2101" s="2">
        <v>3.4378541745372124E-2</v>
      </c>
    </row>
    <row r="2102" spans="1:10">
      <c r="A2102">
        <v>2310040099</v>
      </c>
      <c r="B2102">
        <v>20</v>
      </c>
      <c r="C2102" t="s">
        <v>751</v>
      </c>
      <c r="D2102" t="s">
        <v>2598</v>
      </c>
      <c r="E2102" s="2">
        <v>100</v>
      </c>
      <c r="F2102" t="s">
        <v>1439</v>
      </c>
      <c r="G2102">
        <v>2410120036</v>
      </c>
      <c r="H2102" t="s">
        <v>1778</v>
      </c>
      <c r="I2102" t="s">
        <v>4407</v>
      </c>
      <c r="J2102" s="2">
        <v>4.0926835411157284E-2</v>
      </c>
    </row>
    <row r="2103" spans="1:10">
      <c r="A2103">
        <v>2310040099</v>
      </c>
      <c r="B2103">
        <v>30</v>
      </c>
      <c r="C2103" t="s">
        <v>751</v>
      </c>
      <c r="D2103" t="s">
        <v>2598</v>
      </c>
      <c r="E2103" s="2">
        <v>100</v>
      </c>
      <c r="F2103" t="s">
        <v>1439</v>
      </c>
      <c r="G2103">
        <v>2410120037</v>
      </c>
      <c r="H2103" t="s">
        <v>1794</v>
      </c>
      <c r="I2103" t="s">
        <v>4407</v>
      </c>
      <c r="J2103" s="2">
        <v>4.5082483314444026E-2</v>
      </c>
    </row>
    <row r="2104" spans="1:10">
      <c r="A2104">
        <v>2310040099</v>
      </c>
      <c r="B2104">
        <v>40</v>
      </c>
      <c r="C2104" t="s">
        <v>751</v>
      </c>
      <c r="D2104" t="s">
        <v>2598</v>
      </c>
      <c r="E2104" s="2">
        <v>100</v>
      </c>
      <c r="F2104" t="s">
        <v>1439</v>
      </c>
      <c r="G2104">
        <v>2430890005</v>
      </c>
      <c r="H2104" t="s">
        <v>1776</v>
      </c>
      <c r="I2104" t="s">
        <v>4407</v>
      </c>
      <c r="J2104" s="2">
        <v>0.69827477647651437</v>
      </c>
    </row>
    <row r="2105" spans="1:10">
      <c r="A2105">
        <v>2310040100</v>
      </c>
      <c r="B2105">
        <v>10</v>
      </c>
      <c r="C2105" t="s">
        <v>753</v>
      </c>
      <c r="D2105" t="s">
        <v>2598</v>
      </c>
      <c r="E2105" s="2">
        <v>100</v>
      </c>
      <c r="F2105" t="s">
        <v>1439</v>
      </c>
      <c r="G2105">
        <v>2410090273</v>
      </c>
      <c r="H2105" t="s">
        <v>1827</v>
      </c>
      <c r="I2105" t="s">
        <v>4407</v>
      </c>
      <c r="J2105" s="2">
        <v>3.6226114649681528E-2</v>
      </c>
    </row>
    <row r="2106" spans="1:10">
      <c r="A2106">
        <v>2310040100</v>
      </c>
      <c r="B2106">
        <v>20</v>
      </c>
      <c r="C2106" t="s">
        <v>753</v>
      </c>
      <c r="D2106" t="s">
        <v>2598</v>
      </c>
      <c r="E2106" s="2">
        <v>100</v>
      </c>
      <c r="F2106" t="s">
        <v>1439</v>
      </c>
      <c r="G2106">
        <v>2410120036</v>
      </c>
      <c r="H2106" t="s">
        <v>1778</v>
      </c>
      <c r="I2106" t="s">
        <v>4407</v>
      </c>
      <c r="J2106" s="2">
        <v>4.3126326963906586E-2</v>
      </c>
    </row>
    <row r="2107" spans="1:10">
      <c r="A2107">
        <v>2310040100</v>
      </c>
      <c r="B2107">
        <v>30</v>
      </c>
      <c r="C2107" t="s">
        <v>753</v>
      </c>
      <c r="D2107" t="s">
        <v>2598</v>
      </c>
      <c r="E2107" s="2">
        <v>100</v>
      </c>
      <c r="F2107" t="s">
        <v>1439</v>
      </c>
      <c r="G2107">
        <v>2410120037</v>
      </c>
      <c r="H2107" t="s">
        <v>1794</v>
      </c>
      <c r="I2107" t="s">
        <v>4407</v>
      </c>
      <c r="J2107" s="2">
        <v>4.750530785562633E-2</v>
      </c>
    </row>
    <row r="2108" spans="1:10">
      <c r="A2108">
        <v>2310040100</v>
      </c>
      <c r="B2108">
        <v>40</v>
      </c>
      <c r="C2108" t="s">
        <v>753</v>
      </c>
      <c r="D2108" t="s">
        <v>2598</v>
      </c>
      <c r="E2108" s="2">
        <v>100</v>
      </c>
      <c r="F2108" t="s">
        <v>1439</v>
      </c>
      <c r="G2108">
        <v>2430890005</v>
      </c>
      <c r="H2108" t="s">
        <v>1776</v>
      </c>
      <c r="I2108" t="s">
        <v>4407</v>
      </c>
      <c r="J2108" s="2">
        <v>0.73580148619957542</v>
      </c>
    </row>
    <row r="2109" spans="1:10">
      <c r="A2109">
        <v>2310040361</v>
      </c>
      <c r="B2109">
        <v>10</v>
      </c>
      <c r="C2109" t="s">
        <v>1083</v>
      </c>
      <c r="D2109" t="s">
        <v>2598</v>
      </c>
      <c r="E2109" s="2">
        <v>11550</v>
      </c>
      <c r="F2109" t="s">
        <v>1439</v>
      </c>
      <c r="G2109">
        <v>2310040536</v>
      </c>
      <c r="H2109" t="s">
        <v>648</v>
      </c>
      <c r="I2109" t="s">
        <v>4407</v>
      </c>
      <c r="J2109" s="2">
        <v>3.7</v>
      </c>
    </row>
    <row r="2110" spans="1:10">
      <c r="A2110">
        <v>2310040361</v>
      </c>
      <c r="B2110">
        <v>20</v>
      </c>
      <c r="C2110" t="s">
        <v>1083</v>
      </c>
      <c r="D2110" t="s">
        <v>2598</v>
      </c>
      <c r="E2110" s="2">
        <v>11550</v>
      </c>
      <c r="F2110" t="s">
        <v>1439</v>
      </c>
      <c r="G2110">
        <v>2430550009</v>
      </c>
      <c r="H2110" t="s">
        <v>1777</v>
      </c>
      <c r="I2110" t="s">
        <v>4407</v>
      </c>
      <c r="J2110" s="2">
        <v>15</v>
      </c>
    </row>
    <row r="2111" spans="1:10">
      <c r="A2111">
        <v>2310040361</v>
      </c>
      <c r="B2111">
        <v>30</v>
      </c>
      <c r="C2111" t="s">
        <v>1083</v>
      </c>
      <c r="D2111" t="s">
        <v>2598</v>
      </c>
      <c r="E2111" s="2">
        <v>11550</v>
      </c>
      <c r="F2111" t="s">
        <v>1439</v>
      </c>
      <c r="G2111">
        <v>2410120036</v>
      </c>
      <c r="H2111" t="s">
        <v>1778</v>
      </c>
      <c r="I2111" t="s">
        <v>4407</v>
      </c>
      <c r="J2111" s="2">
        <v>3.5</v>
      </c>
    </row>
    <row r="2112" spans="1:10">
      <c r="A2112">
        <v>2310040361</v>
      </c>
      <c r="B2112">
        <v>40</v>
      </c>
      <c r="C2112" t="s">
        <v>1083</v>
      </c>
      <c r="D2112" t="s">
        <v>2598</v>
      </c>
      <c r="E2112" s="2">
        <v>11550</v>
      </c>
      <c r="F2112" t="s">
        <v>1439</v>
      </c>
      <c r="G2112">
        <v>2430890005</v>
      </c>
      <c r="H2112" t="s">
        <v>1776</v>
      </c>
      <c r="I2112" t="s">
        <v>4407</v>
      </c>
      <c r="J2112" s="2">
        <v>77.8</v>
      </c>
    </row>
    <row r="2113" spans="1:10">
      <c r="A2113">
        <v>2310040362</v>
      </c>
      <c r="B2113">
        <v>10</v>
      </c>
      <c r="C2113" t="s">
        <v>1077</v>
      </c>
      <c r="D2113" t="s">
        <v>2598</v>
      </c>
      <c r="E2113" s="2">
        <v>11550</v>
      </c>
      <c r="F2113" t="s">
        <v>1439</v>
      </c>
      <c r="G2113">
        <v>2310040541</v>
      </c>
      <c r="H2113" t="s">
        <v>725</v>
      </c>
      <c r="I2113" t="s">
        <v>4407</v>
      </c>
      <c r="J2113" s="2">
        <v>4.1230000000000002</v>
      </c>
    </row>
    <row r="2114" spans="1:10">
      <c r="A2114">
        <v>2310040362</v>
      </c>
      <c r="B2114">
        <v>20</v>
      </c>
      <c r="C2114" t="s">
        <v>1077</v>
      </c>
      <c r="D2114" t="s">
        <v>2598</v>
      </c>
      <c r="E2114" s="2">
        <v>11550</v>
      </c>
      <c r="F2114" t="s">
        <v>1439</v>
      </c>
      <c r="G2114">
        <v>2410120036</v>
      </c>
      <c r="H2114" t="s">
        <v>1778</v>
      </c>
      <c r="I2114" t="s">
        <v>4407</v>
      </c>
      <c r="J2114" s="2">
        <v>3.4510000000000001</v>
      </c>
    </row>
    <row r="2115" spans="1:10">
      <c r="A2115">
        <v>2310040362</v>
      </c>
      <c r="B2115">
        <v>30</v>
      </c>
      <c r="C2115" t="s">
        <v>1077</v>
      </c>
      <c r="D2115" t="s">
        <v>2598</v>
      </c>
      <c r="E2115" s="2">
        <v>11550</v>
      </c>
      <c r="F2115" t="s">
        <v>1439</v>
      </c>
      <c r="G2115">
        <v>2430890005</v>
      </c>
      <c r="H2115" t="s">
        <v>1776</v>
      </c>
      <c r="I2115" t="s">
        <v>4407</v>
      </c>
      <c r="J2115" s="2">
        <v>92.459000000000003</v>
      </c>
    </row>
    <row r="2116" spans="1:10">
      <c r="A2116">
        <v>2310040364</v>
      </c>
      <c r="B2116">
        <v>10</v>
      </c>
      <c r="C2116" t="s">
        <v>1078</v>
      </c>
      <c r="D2116" t="s">
        <v>2598</v>
      </c>
      <c r="E2116" s="2">
        <v>11550</v>
      </c>
      <c r="F2116" t="s">
        <v>1439</v>
      </c>
      <c r="G2116">
        <v>2310040543</v>
      </c>
      <c r="H2116" t="s">
        <v>649</v>
      </c>
      <c r="I2116" t="s">
        <v>4407</v>
      </c>
      <c r="J2116" s="2">
        <v>3.2</v>
      </c>
    </row>
    <row r="2117" spans="1:10">
      <c r="A2117">
        <v>2310040364</v>
      </c>
      <c r="B2117">
        <v>20</v>
      </c>
      <c r="C2117" t="s">
        <v>1078</v>
      </c>
      <c r="D2117" t="s">
        <v>2598</v>
      </c>
      <c r="E2117" s="2">
        <v>11550</v>
      </c>
      <c r="F2117" t="s">
        <v>1439</v>
      </c>
      <c r="G2117">
        <v>2430550009</v>
      </c>
      <c r="H2117" t="s">
        <v>1777</v>
      </c>
      <c r="I2117" t="s">
        <v>4407</v>
      </c>
      <c r="J2117" s="2">
        <v>15</v>
      </c>
    </row>
    <row r="2118" spans="1:10">
      <c r="A2118">
        <v>2310040364</v>
      </c>
      <c r="B2118">
        <v>30</v>
      </c>
      <c r="C2118" t="s">
        <v>1078</v>
      </c>
      <c r="D2118" t="s">
        <v>2598</v>
      </c>
      <c r="E2118" s="2">
        <v>11550</v>
      </c>
      <c r="F2118" t="s">
        <v>1439</v>
      </c>
      <c r="G2118">
        <v>2410120036</v>
      </c>
      <c r="H2118" t="s">
        <v>1778</v>
      </c>
      <c r="I2118" t="s">
        <v>4407</v>
      </c>
      <c r="J2118" s="2">
        <v>3.5</v>
      </c>
    </row>
    <row r="2119" spans="1:10">
      <c r="A2119">
        <v>2310040364</v>
      </c>
      <c r="B2119">
        <v>40</v>
      </c>
      <c r="C2119" t="s">
        <v>1078</v>
      </c>
      <c r="D2119" t="s">
        <v>2598</v>
      </c>
      <c r="E2119" s="2">
        <v>11550</v>
      </c>
      <c r="F2119" t="s">
        <v>1439</v>
      </c>
      <c r="G2119">
        <v>2430890005</v>
      </c>
      <c r="H2119" t="s">
        <v>1776</v>
      </c>
      <c r="I2119" t="s">
        <v>4407</v>
      </c>
      <c r="J2119" s="2">
        <v>78.3</v>
      </c>
    </row>
    <row r="2120" spans="1:10">
      <c r="A2120">
        <v>2310040365</v>
      </c>
      <c r="B2120">
        <v>10</v>
      </c>
      <c r="C2120" t="s">
        <v>1085</v>
      </c>
      <c r="D2120" t="s">
        <v>2598</v>
      </c>
      <c r="E2120" s="2">
        <v>11550</v>
      </c>
      <c r="F2120" t="s">
        <v>1439</v>
      </c>
      <c r="G2120">
        <v>2310040538</v>
      </c>
      <c r="H2120" t="s">
        <v>409</v>
      </c>
      <c r="I2120" t="s">
        <v>4407</v>
      </c>
      <c r="J2120" s="2">
        <v>3.3</v>
      </c>
    </row>
    <row r="2121" spans="1:10">
      <c r="A2121">
        <v>2310040365</v>
      </c>
      <c r="B2121">
        <v>20</v>
      </c>
      <c r="C2121" t="s">
        <v>1085</v>
      </c>
      <c r="D2121" t="s">
        <v>2598</v>
      </c>
      <c r="E2121" s="2">
        <v>11550</v>
      </c>
      <c r="F2121" t="s">
        <v>1439</v>
      </c>
      <c r="G2121">
        <v>2430550009</v>
      </c>
      <c r="H2121" t="s">
        <v>1777</v>
      </c>
      <c r="I2121" t="s">
        <v>4407</v>
      </c>
      <c r="J2121" s="2">
        <v>15</v>
      </c>
    </row>
    <row r="2122" spans="1:10">
      <c r="A2122">
        <v>2310040365</v>
      </c>
      <c r="B2122">
        <v>30</v>
      </c>
      <c r="C2122" t="s">
        <v>1085</v>
      </c>
      <c r="D2122" t="s">
        <v>2598</v>
      </c>
      <c r="E2122" s="2">
        <v>11550</v>
      </c>
      <c r="F2122" t="s">
        <v>1439</v>
      </c>
      <c r="G2122">
        <v>2410120036</v>
      </c>
      <c r="H2122" t="s">
        <v>1778</v>
      </c>
      <c r="I2122" t="s">
        <v>4407</v>
      </c>
      <c r="J2122" s="2">
        <v>3.5</v>
      </c>
    </row>
    <row r="2123" spans="1:10">
      <c r="A2123">
        <v>2310040365</v>
      </c>
      <c r="B2123">
        <v>40</v>
      </c>
      <c r="C2123" t="s">
        <v>1085</v>
      </c>
      <c r="D2123" t="s">
        <v>2598</v>
      </c>
      <c r="E2123" s="2">
        <v>11550</v>
      </c>
      <c r="F2123" t="s">
        <v>1439</v>
      </c>
      <c r="G2123">
        <v>2430890005</v>
      </c>
      <c r="H2123" t="s">
        <v>1776</v>
      </c>
      <c r="I2123" t="s">
        <v>4407</v>
      </c>
      <c r="J2123" s="2">
        <v>78.2</v>
      </c>
    </row>
    <row r="2124" spans="1:10">
      <c r="A2124">
        <v>2310040366</v>
      </c>
      <c r="B2124">
        <v>10</v>
      </c>
      <c r="C2124" t="s">
        <v>1086</v>
      </c>
      <c r="D2124" t="s">
        <v>2598</v>
      </c>
      <c r="E2124" s="2">
        <v>11550</v>
      </c>
      <c r="F2124" t="s">
        <v>1439</v>
      </c>
      <c r="G2124">
        <v>2310040541</v>
      </c>
      <c r="H2124" t="s">
        <v>725</v>
      </c>
      <c r="I2124" t="s">
        <v>4407</v>
      </c>
      <c r="J2124" s="2">
        <v>0.501</v>
      </c>
    </row>
    <row r="2125" spans="1:10">
      <c r="A2125">
        <v>2310040366</v>
      </c>
      <c r="B2125">
        <v>20</v>
      </c>
      <c r="C2125" t="s">
        <v>1086</v>
      </c>
      <c r="D2125" t="s">
        <v>2598</v>
      </c>
      <c r="E2125" s="2">
        <v>11550</v>
      </c>
      <c r="F2125" t="s">
        <v>1439</v>
      </c>
      <c r="G2125">
        <v>2310040537</v>
      </c>
      <c r="H2125" t="s">
        <v>824</v>
      </c>
      <c r="I2125" t="s">
        <v>4407</v>
      </c>
      <c r="J2125" s="2">
        <v>2.0049999999999999</v>
      </c>
    </row>
    <row r="2126" spans="1:10">
      <c r="A2126">
        <v>2310040366</v>
      </c>
      <c r="B2126">
        <v>30</v>
      </c>
      <c r="C2126" t="s">
        <v>1086</v>
      </c>
      <c r="D2126" t="s">
        <v>2598</v>
      </c>
      <c r="E2126" s="2">
        <v>11550</v>
      </c>
      <c r="F2126" t="s">
        <v>1439</v>
      </c>
      <c r="G2126">
        <v>2430550009</v>
      </c>
      <c r="H2126" t="s">
        <v>1777</v>
      </c>
      <c r="I2126" t="s">
        <v>4407</v>
      </c>
      <c r="J2126" s="2">
        <v>15</v>
      </c>
    </row>
    <row r="2127" spans="1:10">
      <c r="A2127">
        <v>2310040366</v>
      </c>
      <c r="B2127">
        <v>40</v>
      </c>
      <c r="C2127" t="s">
        <v>1086</v>
      </c>
      <c r="D2127" t="s">
        <v>2598</v>
      </c>
      <c r="E2127" s="2">
        <v>11550</v>
      </c>
      <c r="F2127" t="s">
        <v>1439</v>
      </c>
      <c r="G2127">
        <v>2410120036</v>
      </c>
      <c r="H2127" t="s">
        <v>1778</v>
      </c>
      <c r="I2127" t="s">
        <v>4407</v>
      </c>
      <c r="J2127" s="2">
        <v>3.5</v>
      </c>
    </row>
    <row r="2128" spans="1:10">
      <c r="A2128">
        <v>2310040366</v>
      </c>
      <c r="B2128">
        <v>50</v>
      </c>
      <c r="C2128" t="s">
        <v>1086</v>
      </c>
      <c r="D2128" t="s">
        <v>2598</v>
      </c>
      <c r="E2128" s="2">
        <v>11550</v>
      </c>
      <c r="F2128" t="s">
        <v>1439</v>
      </c>
      <c r="G2128">
        <v>2430890005</v>
      </c>
      <c r="H2128" t="s">
        <v>1776</v>
      </c>
      <c r="I2128" t="s">
        <v>4407</v>
      </c>
      <c r="J2128" s="2">
        <v>78.95</v>
      </c>
    </row>
    <row r="2129" spans="1:10">
      <c r="A2129">
        <v>2310040367</v>
      </c>
      <c r="B2129">
        <v>10</v>
      </c>
      <c r="C2129" t="s">
        <v>1080</v>
      </c>
      <c r="D2129" t="s">
        <v>2598</v>
      </c>
      <c r="E2129" s="2">
        <v>11550</v>
      </c>
      <c r="F2129" t="s">
        <v>1439</v>
      </c>
      <c r="G2129">
        <v>2310040540</v>
      </c>
      <c r="H2129" t="s">
        <v>405</v>
      </c>
      <c r="I2129" t="s">
        <v>4407</v>
      </c>
      <c r="J2129" s="2">
        <v>3.5</v>
      </c>
    </row>
    <row r="2130" spans="1:10">
      <c r="A2130">
        <v>2310040367</v>
      </c>
      <c r="B2130">
        <v>20</v>
      </c>
      <c r="C2130" t="s">
        <v>1080</v>
      </c>
      <c r="D2130" t="s">
        <v>2598</v>
      </c>
      <c r="E2130" s="2">
        <v>11550</v>
      </c>
      <c r="F2130" t="s">
        <v>1439</v>
      </c>
      <c r="G2130">
        <v>2430550009</v>
      </c>
      <c r="H2130" t="s">
        <v>1777</v>
      </c>
      <c r="I2130" t="s">
        <v>4407</v>
      </c>
      <c r="J2130" s="2">
        <v>15</v>
      </c>
    </row>
    <row r="2131" spans="1:10">
      <c r="A2131">
        <v>2310040367</v>
      </c>
      <c r="B2131">
        <v>30</v>
      </c>
      <c r="C2131" t="s">
        <v>1080</v>
      </c>
      <c r="D2131" t="s">
        <v>2598</v>
      </c>
      <c r="E2131" s="2">
        <v>11550</v>
      </c>
      <c r="F2131" t="s">
        <v>1439</v>
      </c>
      <c r="G2131">
        <v>2410120036</v>
      </c>
      <c r="H2131" t="s">
        <v>1778</v>
      </c>
      <c r="I2131" t="s">
        <v>4407</v>
      </c>
      <c r="J2131" s="2">
        <v>3.5</v>
      </c>
    </row>
    <row r="2132" spans="1:10">
      <c r="A2132">
        <v>2310040367</v>
      </c>
      <c r="B2132">
        <v>40</v>
      </c>
      <c r="C2132" t="s">
        <v>1080</v>
      </c>
      <c r="D2132" t="s">
        <v>2598</v>
      </c>
      <c r="E2132" s="2">
        <v>11550</v>
      </c>
      <c r="F2132" t="s">
        <v>1439</v>
      </c>
      <c r="G2132">
        <v>2430890005</v>
      </c>
      <c r="H2132" t="s">
        <v>1776</v>
      </c>
      <c r="I2132" t="s">
        <v>4407</v>
      </c>
      <c r="J2132" s="2">
        <v>78</v>
      </c>
    </row>
    <row r="2133" spans="1:10">
      <c r="A2133">
        <v>2310040368</v>
      </c>
      <c r="B2133">
        <v>10</v>
      </c>
      <c r="C2133" t="s">
        <v>1079</v>
      </c>
      <c r="D2133" t="s">
        <v>2598</v>
      </c>
      <c r="E2133" s="2">
        <v>11550</v>
      </c>
      <c r="F2133" t="s">
        <v>1439</v>
      </c>
      <c r="G2133">
        <v>2310040545</v>
      </c>
      <c r="H2133" t="s">
        <v>407</v>
      </c>
      <c r="I2133" t="s">
        <v>4407</v>
      </c>
      <c r="J2133" s="2">
        <v>3.7</v>
      </c>
    </row>
    <row r="2134" spans="1:10">
      <c r="A2134">
        <v>2310040368</v>
      </c>
      <c r="B2134">
        <v>20</v>
      </c>
      <c r="C2134" t="s">
        <v>1079</v>
      </c>
      <c r="D2134" t="s">
        <v>2598</v>
      </c>
      <c r="E2134" s="2">
        <v>11550</v>
      </c>
      <c r="F2134" t="s">
        <v>1439</v>
      </c>
      <c r="G2134">
        <v>2310040540</v>
      </c>
      <c r="H2134" t="s">
        <v>405</v>
      </c>
      <c r="I2134" t="s">
        <v>4407</v>
      </c>
      <c r="J2134" s="2">
        <v>0.94</v>
      </c>
    </row>
    <row r="2135" spans="1:10">
      <c r="A2135">
        <v>2310040368</v>
      </c>
      <c r="B2135">
        <v>30</v>
      </c>
      <c r="C2135" t="s">
        <v>1079</v>
      </c>
      <c r="D2135" t="s">
        <v>2598</v>
      </c>
      <c r="E2135" s="2">
        <v>11550</v>
      </c>
      <c r="F2135" t="s">
        <v>1439</v>
      </c>
      <c r="G2135">
        <v>2430550009</v>
      </c>
      <c r="H2135" t="s">
        <v>1777</v>
      </c>
      <c r="I2135" t="s">
        <v>4407</v>
      </c>
      <c r="J2135" s="2">
        <v>15</v>
      </c>
    </row>
    <row r="2136" spans="1:10">
      <c r="A2136">
        <v>2310040368</v>
      </c>
      <c r="B2136">
        <v>40</v>
      </c>
      <c r="C2136" t="s">
        <v>1079</v>
      </c>
      <c r="D2136" t="s">
        <v>2598</v>
      </c>
      <c r="E2136" s="2">
        <v>11550</v>
      </c>
      <c r="F2136" t="s">
        <v>1439</v>
      </c>
      <c r="G2136">
        <v>2410120036</v>
      </c>
      <c r="H2136" t="s">
        <v>1778</v>
      </c>
      <c r="I2136" t="s">
        <v>4407</v>
      </c>
      <c r="J2136" s="2">
        <v>3.5</v>
      </c>
    </row>
    <row r="2137" spans="1:10">
      <c r="A2137">
        <v>2310040368</v>
      </c>
      <c r="B2137">
        <v>50</v>
      </c>
      <c r="C2137" t="s">
        <v>1079</v>
      </c>
      <c r="D2137" t="s">
        <v>2598</v>
      </c>
      <c r="E2137" s="2">
        <v>11550</v>
      </c>
      <c r="F2137" t="s">
        <v>1439</v>
      </c>
      <c r="G2137">
        <v>2430890005</v>
      </c>
      <c r="H2137" t="s">
        <v>1776</v>
      </c>
      <c r="I2137" t="s">
        <v>4407</v>
      </c>
      <c r="J2137" s="2">
        <v>76.63</v>
      </c>
    </row>
    <row r="2138" spans="1:10">
      <c r="A2138">
        <v>2310040369</v>
      </c>
      <c r="B2138">
        <v>10</v>
      </c>
      <c r="C2138" t="s">
        <v>1087</v>
      </c>
      <c r="D2138" t="s">
        <v>2598</v>
      </c>
      <c r="E2138" s="2">
        <v>11550</v>
      </c>
      <c r="F2138" t="s">
        <v>1439</v>
      </c>
      <c r="G2138">
        <v>2310040572</v>
      </c>
      <c r="H2138" t="s">
        <v>408</v>
      </c>
      <c r="I2138" t="s">
        <v>4407</v>
      </c>
      <c r="J2138" s="2">
        <v>0.8</v>
      </c>
    </row>
    <row r="2139" spans="1:10">
      <c r="A2139">
        <v>2310040369</v>
      </c>
      <c r="B2139">
        <v>20</v>
      </c>
      <c r="C2139" t="s">
        <v>1087</v>
      </c>
      <c r="D2139" t="s">
        <v>2598</v>
      </c>
      <c r="E2139" s="2">
        <v>11550</v>
      </c>
      <c r="F2139" t="s">
        <v>1439</v>
      </c>
      <c r="G2139">
        <v>2310040539</v>
      </c>
      <c r="H2139" t="s">
        <v>1117</v>
      </c>
      <c r="I2139" t="s">
        <v>4407</v>
      </c>
      <c r="J2139" s="2">
        <v>1.6</v>
      </c>
    </row>
    <row r="2140" spans="1:10">
      <c r="A2140">
        <v>2310040369</v>
      </c>
      <c r="B2140">
        <v>30</v>
      </c>
      <c r="C2140" t="s">
        <v>1087</v>
      </c>
      <c r="D2140" t="s">
        <v>2598</v>
      </c>
      <c r="E2140" s="2">
        <v>11550</v>
      </c>
      <c r="F2140" t="s">
        <v>1439</v>
      </c>
      <c r="G2140">
        <v>2430550009</v>
      </c>
      <c r="H2140" t="s">
        <v>1777</v>
      </c>
      <c r="I2140" t="s">
        <v>4407</v>
      </c>
      <c r="J2140" s="2">
        <v>15</v>
      </c>
    </row>
    <row r="2141" spans="1:10">
      <c r="A2141">
        <v>2310040369</v>
      </c>
      <c r="B2141">
        <v>40</v>
      </c>
      <c r="C2141" t="s">
        <v>1087</v>
      </c>
      <c r="D2141" t="s">
        <v>2598</v>
      </c>
      <c r="E2141" s="2">
        <v>11550</v>
      </c>
      <c r="F2141" t="s">
        <v>1439</v>
      </c>
      <c r="G2141">
        <v>2410120036</v>
      </c>
      <c r="H2141" t="s">
        <v>1778</v>
      </c>
      <c r="I2141" t="s">
        <v>4407</v>
      </c>
      <c r="J2141" s="2">
        <v>3.5</v>
      </c>
    </row>
    <row r="2142" spans="1:10">
      <c r="A2142">
        <v>2310040369</v>
      </c>
      <c r="B2142">
        <v>50</v>
      </c>
      <c r="C2142" t="s">
        <v>1087</v>
      </c>
      <c r="D2142" t="s">
        <v>2598</v>
      </c>
      <c r="E2142" s="2">
        <v>11550</v>
      </c>
      <c r="F2142" t="s">
        <v>1439</v>
      </c>
      <c r="G2142">
        <v>2430890005</v>
      </c>
      <c r="H2142" t="s">
        <v>1776</v>
      </c>
      <c r="I2142" t="s">
        <v>4407</v>
      </c>
      <c r="J2142" s="2">
        <v>79.099999999999994</v>
      </c>
    </row>
    <row r="2143" spans="1:10">
      <c r="A2143">
        <v>2310040370</v>
      </c>
      <c r="B2143">
        <v>10</v>
      </c>
      <c r="C2143" t="s">
        <v>1082</v>
      </c>
      <c r="D2143" t="s">
        <v>2598</v>
      </c>
      <c r="E2143" s="2">
        <v>11550</v>
      </c>
      <c r="F2143" t="s">
        <v>1439</v>
      </c>
      <c r="G2143">
        <v>2310040544</v>
      </c>
      <c r="H2143" t="s">
        <v>726</v>
      </c>
      <c r="I2143" t="s">
        <v>4407</v>
      </c>
      <c r="J2143" s="2">
        <v>6.86</v>
      </c>
    </row>
    <row r="2144" spans="1:10">
      <c r="A2144">
        <v>2310040370</v>
      </c>
      <c r="B2144">
        <v>20</v>
      </c>
      <c r="C2144" t="s">
        <v>1082</v>
      </c>
      <c r="D2144" t="s">
        <v>2598</v>
      </c>
      <c r="E2144" s="2">
        <v>11550</v>
      </c>
      <c r="F2144" t="s">
        <v>1439</v>
      </c>
      <c r="G2144">
        <v>2430550009</v>
      </c>
      <c r="H2144" t="s">
        <v>1777</v>
      </c>
      <c r="I2144" t="s">
        <v>4407</v>
      </c>
      <c r="J2144" s="2">
        <v>15</v>
      </c>
    </row>
    <row r="2145" spans="1:10">
      <c r="A2145">
        <v>2310040370</v>
      </c>
      <c r="B2145">
        <v>30</v>
      </c>
      <c r="C2145" t="s">
        <v>1082</v>
      </c>
      <c r="D2145" t="s">
        <v>2598</v>
      </c>
      <c r="E2145" s="2">
        <v>11550</v>
      </c>
      <c r="F2145" t="s">
        <v>1439</v>
      </c>
      <c r="G2145">
        <v>2410120036</v>
      </c>
      <c r="H2145" t="s">
        <v>1778</v>
      </c>
      <c r="I2145" t="s">
        <v>4407</v>
      </c>
      <c r="J2145" s="2">
        <v>3.5</v>
      </c>
    </row>
    <row r="2146" spans="1:10">
      <c r="A2146">
        <v>2310040370</v>
      </c>
      <c r="B2146">
        <v>40</v>
      </c>
      <c r="C2146" t="s">
        <v>1082</v>
      </c>
      <c r="D2146" t="s">
        <v>2598</v>
      </c>
      <c r="E2146" s="2">
        <v>11550</v>
      </c>
      <c r="F2146" t="s">
        <v>1439</v>
      </c>
      <c r="G2146">
        <v>2430890005</v>
      </c>
      <c r="H2146" t="s">
        <v>1776</v>
      </c>
      <c r="I2146" t="s">
        <v>4407</v>
      </c>
      <c r="J2146" s="2">
        <v>74.64</v>
      </c>
    </row>
    <row r="2147" spans="1:10">
      <c r="A2147">
        <v>2310040371</v>
      </c>
      <c r="B2147">
        <v>10</v>
      </c>
      <c r="C2147" t="s">
        <v>1084</v>
      </c>
      <c r="D2147" t="s">
        <v>2598</v>
      </c>
      <c r="E2147" s="2">
        <v>11550</v>
      </c>
      <c r="F2147" t="s">
        <v>1439</v>
      </c>
      <c r="G2147">
        <v>2310040546</v>
      </c>
      <c r="H2147" t="s">
        <v>650</v>
      </c>
      <c r="I2147" t="s">
        <v>4407</v>
      </c>
      <c r="J2147" s="2">
        <v>3.2</v>
      </c>
    </row>
    <row r="2148" spans="1:10">
      <c r="A2148">
        <v>2310040371</v>
      </c>
      <c r="B2148">
        <v>20</v>
      </c>
      <c r="C2148" t="s">
        <v>1084</v>
      </c>
      <c r="D2148" t="s">
        <v>2598</v>
      </c>
      <c r="E2148" s="2">
        <v>11550</v>
      </c>
      <c r="F2148" t="s">
        <v>1439</v>
      </c>
      <c r="G2148">
        <v>2430550009</v>
      </c>
      <c r="H2148" t="s">
        <v>1777</v>
      </c>
      <c r="I2148" t="s">
        <v>4407</v>
      </c>
      <c r="J2148" s="2">
        <v>15</v>
      </c>
    </row>
    <row r="2149" spans="1:10">
      <c r="A2149">
        <v>2310040371</v>
      </c>
      <c r="B2149">
        <v>30</v>
      </c>
      <c r="C2149" t="s">
        <v>1084</v>
      </c>
      <c r="D2149" t="s">
        <v>2598</v>
      </c>
      <c r="E2149" s="2">
        <v>11550</v>
      </c>
      <c r="F2149" t="s">
        <v>1439</v>
      </c>
      <c r="G2149">
        <v>2410120036</v>
      </c>
      <c r="H2149" t="s">
        <v>1778</v>
      </c>
      <c r="I2149" t="s">
        <v>4407</v>
      </c>
      <c r="J2149" s="2">
        <v>3.5</v>
      </c>
    </row>
    <row r="2150" spans="1:10">
      <c r="A2150">
        <v>2310040371</v>
      </c>
      <c r="B2150">
        <v>40</v>
      </c>
      <c r="C2150" t="s">
        <v>1084</v>
      </c>
      <c r="D2150" t="s">
        <v>2598</v>
      </c>
      <c r="E2150" s="2">
        <v>11550</v>
      </c>
      <c r="F2150" t="s">
        <v>1439</v>
      </c>
      <c r="G2150">
        <v>2430890005</v>
      </c>
      <c r="H2150" t="s">
        <v>1776</v>
      </c>
      <c r="I2150" t="s">
        <v>4407</v>
      </c>
      <c r="J2150" s="2">
        <v>78.3</v>
      </c>
    </row>
    <row r="2151" spans="1:10">
      <c r="A2151">
        <v>2310040372</v>
      </c>
      <c r="B2151">
        <v>10</v>
      </c>
      <c r="C2151" t="s">
        <v>1081</v>
      </c>
      <c r="D2151" t="s">
        <v>2598</v>
      </c>
      <c r="E2151" s="2">
        <v>11550</v>
      </c>
      <c r="F2151" t="s">
        <v>1439</v>
      </c>
      <c r="G2151">
        <v>2310040542</v>
      </c>
      <c r="H2151" t="s">
        <v>406</v>
      </c>
      <c r="I2151" t="s">
        <v>4407</v>
      </c>
      <c r="J2151" s="2">
        <v>3.33</v>
      </c>
    </row>
    <row r="2152" spans="1:10">
      <c r="A2152">
        <v>2310040372</v>
      </c>
      <c r="B2152">
        <v>20</v>
      </c>
      <c r="C2152" t="s">
        <v>1081</v>
      </c>
      <c r="D2152" t="s">
        <v>2598</v>
      </c>
      <c r="E2152" s="2">
        <v>11550</v>
      </c>
      <c r="F2152" t="s">
        <v>1439</v>
      </c>
      <c r="G2152">
        <v>2430550009</v>
      </c>
      <c r="H2152" t="s">
        <v>1777</v>
      </c>
      <c r="I2152" t="s">
        <v>4407</v>
      </c>
      <c r="J2152" s="2">
        <v>15</v>
      </c>
    </row>
    <row r="2153" spans="1:10">
      <c r="A2153">
        <v>2310040372</v>
      </c>
      <c r="B2153">
        <v>30</v>
      </c>
      <c r="C2153" t="s">
        <v>1081</v>
      </c>
      <c r="D2153" t="s">
        <v>2598</v>
      </c>
      <c r="E2153" s="2">
        <v>11550</v>
      </c>
      <c r="F2153" t="s">
        <v>1439</v>
      </c>
      <c r="G2153">
        <v>2410120036</v>
      </c>
      <c r="H2153" t="s">
        <v>1778</v>
      </c>
      <c r="I2153" t="s">
        <v>4407</v>
      </c>
      <c r="J2153" s="2">
        <v>3.5</v>
      </c>
    </row>
    <row r="2154" spans="1:10">
      <c r="A2154">
        <v>2310040372</v>
      </c>
      <c r="B2154">
        <v>40</v>
      </c>
      <c r="C2154" t="s">
        <v>1081</v>
      </c>
      <c r="D2154" t="s">
        <v>2598</v>
      </c>
      <c r="E2154" s="2">
        <v>11550</v>
      </c>
      <c r="F2154" t="s">
        <v>1439</v>
      </c>
      <c r="G2154">
        <v>2430890005</v>
      </c>
      <c r="H2154" t="s">
        <v>1776</v>
      </c>
      <c r="I2154" t="s">
        <v>4407</v>
      </c>
      <c r="J2154" s="2">
        <v>78.17</v>
      </c>
    </row>
    <row r="2155" spans="1:10">
      <c r="A2155">
        <v>2310040536</v>
      </c>
      <c r="B2155">
        <v>10</v>
      </c>
      <c r="C2155" t="s">
        <v>648</v>
      </c>
      <c r="D2155" t="s">
        <v>4407</v>
      </c>
      <c r="E2155" s="2">
        <v>50</v>
      </c>
      <c r="F2155" t="s">
        <v>7922</v>
      </c>
      <c r="G2155">
        <v>2410260028</v>
      </c>
      <c r="H2155" t="s">
        <v>1780</v>
      </c>
      <c r="I2155" t="s">
        <v>4407</v>
      </c>
      <c r="J2155" s="2">
        <v>1.1724413779311031</v>
      </c>
    </row>
    <row r="2156" spans="1:10">
      <c r="A2156">
        <v>2310040536</v>
      </c>
      <c r="B2156">
        <v>20</v>
      </c>
      <c r="C2156" t="s">
        <v>648</v>
      </c>
      <c r="D2156" t="s">
        <v>4407</v>
      </c>
      <c r="E2156" s="2">
        <v>50</v>
      </c>
      <c r="F2156" t="s">
        <v>7922</v>
      </c>
      <c r="G2156">
        <v>2430680002</v>
      </c>
      <c r="H2156" t="s">
        <v>1781</v>
      </c>
      <c r="I2156" t="s">
        <v>4407</v>
      </c>
      <c r="J2156" s="2">
        <v>16.276686165691714</v>
      </c>
    </row>
    <row r="2157" spans="1:10">
      <c r="A2157">
        <v>2310040536</v>
      </c>
      <c r="B2157">
        <v>30</v>
      </c>
      <c r="C2157" t="s">
        <v>648</v>
      </c>
      <c r="D2157" t="s">
        <v>4407</v>
      </c>
      <c r="E2157" s="2">
        <v>50</v>
      </c>
      <c r="F2157" t="s">
        <v>7922</v>
      </c>
      <c r="G2157">
        <v>2410120053</v>
      </c>
      <c r="H2157" t="s">
        <v>1779</v>
      </c>
      <c r="I2157" t="s">
        <v>5538</v>
      </c>
      <c r="J2157" s="2">
        <v>36.82</v>
      </c>
    </row>
    <row r="2158" spans="1:10">
      <c r="A2158">
        <v>2310040537</v>
      </c>
      <c r="B2158">
        <v>10</v>
      </c>
      <c r="C2158" t="s">
        <v>824</v>
      </c>
      <c r="D2158" t="s">
        <v>4407</v>
      </c>
      <c r="E2158" s="2">
        <v>50</v>
      </c>
      <c r="F2158" t="s">
        <v>7922</v>
      </c>
      <c r="G2158">
        <v>2410260028</v>
      </c>
      <c r="H2158" t="s">
        <v>1780</v>
      </c>
      <c r="I2158" t="s">
        <v>4407</v>
      </c>
      <c r="J2158" s="2">
        <v>1.0274999999999999</v>
      </c>
    </row>
    <row r="2159" spans="1:10">
      <c r="A2159">
        <v>2310040537</v>
      </c>
      <c r="B2159">
        <v>20</v>
      </c>
      <c r="C2159" t="s">
        <v>824</v>
      </c>
      <c r="D2159" t="s">
        <v>4407</v>
      </c>
      <c r="E2159" s="2">
        <v>50</v>
      </c>
      <c r="F2159" t="s">
        <v>7922</v>
      </c>
      <c r="G2159">
        <v>2410090305</v>
      </c>
      <c r="H2159" t="s">
        <v>1973</v>
      </c>
      <c r="I2159" t="s">
        <v>4407</v>
      </c>
      <c r="J2159" s="2">
        <v>6.3486067285898411</v>
      </c>
    </row>
    <row r="2160" spans="1:10">
      <c r="A2160">
        <v>2310040537</v>
      </c>
      <c r="B2160">
        <v>30</v>
      </c>
      <c r="C2160" t="s">
        <v>824</v>
      </c>
      <c r="D2160" t="s">
        <v>4407</v>
      </c>
      <c r="E2160" s="2">
        <v>50</v>
      </c>
      <c r="F2160" t="s">
        <v>7922</v>
      </c>
      <c r="G2160">
        <v>2410090305</v>
      </c>
      <c r="H2160" t="s">
        <v>1973</v>
      </c>
      <c r="I2160" t="s">
        <v>4407</v>
      </c>
      <c r="J2160" s="2">
        <v>20.417499999999997</v>
      </c>
    </row>
    <row r="2161" spans="1:10">
      <c r="A2161">
        <v>2310040537</v>
      </c>
      <c r="B2161">
        <v>40</v>
      </c>
      <c r="C2161" t="s">
        <v>824</v>
      </c>
      <c r="D2161" t="s">
        <v>4407</v>
      </c>
      <c r="E2161" s="2">
        <v>50</v>
      </c>
      <c r="F2161" t="s">
        <v>7922</v>
      </c>
      <c r="G2161">
        <v>2410120053</v>
      </c>
      <c r="H2161" t="s">
        <v>1779</v>
      </c>
      <c r="I2161" t="s">
        <v>5538</v>
      </c>
      <c r="J2161" s="2">
        <v>32.299999999999997</v>
      </c>
    </row>
    <row r="2162" spans="1:10">
      <c r="A2162">
        <v>2310040538</v>
      </c>
      <c r="B2162">
        <v>10</v>
      </c>
      <c r="C2162" t="s">
        <v>409</v>
      </c>
      <c r="D2162" t="s">
        <v>4407</v>
      </c>
      <c r="E2162" s="2">
        <v>50</v>
      </c>
      <c r="F2162" t="s">
        <v>7922</v>
      </c>
      <c r="G2162">
        <v>2410260028</v>
      </c>
      <c r="H2162" t="s">
        <v>1780</v>
      </c>
      <c r="I2162" t="s">
        <v>4407</v>
      </c>
      <c r="J2162" s="2">
        <v>0.75552197680103117</v>
      </c>
    </row>
    <row r="2163" spans="1:10">
      <c r="A2163">
        <v>2310040538</v>
      </c>
      <c r="B2163">
        <v>20</v>
      </c>
      <c r="C2163" t="s">
        <v>409</v>
      </c>
      <c r="D2163" t="s">
        <v>4407</v>
      </c>
      <c r="E2163" s="2">
        <v>50</v>
      </c>
      <c r="F2163" t="s">
        <v>7922</v>
      </c>
      <c r="G2163">
        <v>2410090303</v>
      </c>
      <c r="H2163" t="s">
        <v>1782</v>
      </c>
      <c r="I2163" t="s">
        <v>4407</v>
      </c>
      <c r="J2163" s="2">
        <v>8.5796186836140613</v>
      </c>
    </row>
    <row r="2164" spans="1:10">
      <c r="A2164">
        <v>2310040538</v>
      </c>
      <c r="B2164">
        <v>30</v>
      </c>
      <c r="C2164" t="s">
        <v>409</v>
      </c>
      <c r="D2164" t="s">
        <v>4407</v>
      </c>
      <c r="E2164" s="2">
        <v>50</v>
      </c>
      <c r="F2164" t="s">
        <v>7922</v>
      </c>
      <c r="G2164">
        <v>2410120053</v>
      </c>
      <c r="H2164" t="s">
        <v>1779</v>
      </c>
      <c r="I2164" t="s">
        <v>5538</v>
      </c>
      <c r="J2164" s="2">
        <v>38.81</v>
      </c>
    </row>
    <row r="2165" spans="1:10">
      <c r="A2165">
        <v>2310040539</v>
      </c>
      <c r="B2165">
        <v>10</v>
      </c>
      <c r="C2165" t="s">
        <v>1117</v>
      </c>
      <c r="D2165" t="s">
        <v>4407</v>
      </c>
      <c r="E2165" s="2">
        <v>50</v>
      </c>
      <c r="F2165" t="s">
        <v>7922</v>
      </c>
      <c r="G2165">
        <v>2410260028</v>
      </c>
      <c r="H2165" t="s">
        <v>1780</v>
      </c>
      <c r="I2165" t="s">
        <v>4407</v>
      </c>
      <c r="J2165" s="2">
        <v>1.0048995100489955</v>
      </c>
    </row>
    <row r="2166" spans="1:10">
      <c r="A2166">
        <v>2310040539</v>
      </c>
      <c r="B2166">
        <v>20</v>
      </c>
      <c r="C2166" t="s">
        <v>1117</v>
      </c>
      <c r="D2166" t="s">
        <v>4407</v>
      </c>
      <c r="E2166" s="2">
        <v>50</v>
      </c>
      <c r="F2166" t="s">
        <v>7922</v>
      </c>
      <c r="G2166">
        <v>2410090255</v>
      </c>
      <c r="H2166" t="s">
        <v>1788</v>
      </c>
      <c r="I2166" t="s">
        <v>4407</v>
      </c>
      <c r="J2166" s="2">
        <v>14.328567143285673</v>
      </c>
    </row>
    <row r="2167" spans="1:10">
      <c r="A2167">
        <v>2310040539</v>
      </c>
      <c r="B2167">
        <v>30</v>
      </c>
      <c r="C2167" t="s">
        <v>1117</v>
      </c>
      <c r="D2167" t="s">
        <v>4407</v>
      </c>
      <c r="E2167" s="2">
        <v>50</v>
      </c>
      <c r="F2167" t="s">
        <v>7922</v>
      </c>
      <c r="G2167">
        <v>2410120053</v>
      </c>
      <c r="H2167" t="s">
        <v>1779</v>
      </c>
      <c r="I2167" t="s">
        <v>5538</v>
      </c>
      <c r="J2167" s="2">
        <v>39.21</v>
      </c>
    </row>
    <row r="2168" spans="1:10">
      <c r="A2168">
        <v>2310040540</v>
      </c>
      <c r="B2168">
        <v>10</v>
      </c>
      <c r="C2168" t="s">
        <v>405</v>
      </c>
      <c r="D2168" t="s">
        <v>4407</v>
      </c>
      <c r="E2168" s="2">
        <v>50</v>
      </c>
      <c r="F2168" t="s">
        <v>7922</v>
      </c>
      <c r="G2168">
        <v>2410260028</v>
      </c>
      <c r="H2168" t="s">
        <v>1780</v>
      </c>
      <c r="I2168" t="s">
        <v>4407</v>
      </c>
      <c r="J2168" s="2">
        <v>0.55747212639368027</v>
      </c>
    </row>
    <row r="2169" spans="1:10">
      <c r="A2169">
        <v>2310040540</v>
      </c>
      <c r="B2169">
        <v>20</v>
      </c>
      <c r="C2169" t="s">
        <v>405</v>
      </c>
      <c r="D2169" t="s">
        <v>4407</v>
      </c>
      <c r="E2169" s="2">
        <v>50</v>
      </c>
      <c r="F2169" t="s">
        <v>7922</v>
      </c>
      <c r="G2169">
        <v>2430520005</v>
      </c>
      <c r="H2169" t="s">
        <v>1786</v>
      </c>
      <c r="I2169" t="s">
        <v>4407</v>
      </c>
      <c r="J2169" s="2">
        <v>11.764411779411031</v>
      </c>
    </row>
    <row r="2170" spans="1:10">
      <c r="A2170">
        <v>2310040540</v>
      </c>
      <c r="B2170">
        <v>30</v>
      </c>
      <c r="C2170" t="s">
        <v>405</v>
      </c>
      <c r="D2170" t="s">
        <v>4407</v>
      </c>
      <c r="E2170" s="2">
        <v>50</v>
      </c>
      <c r="F2170" t="s">
        <v>7922</v>
      </c>
      <c r="G2170">
        <v>2410090254</v>
      </c>
      <c r="H2170" t="s">
        <v>1785</v>
      </c>
      <c r="I2170" t="s">
        <v>4407</v>
      </c>
      <c r="J2170" s="2">
        <v>5.8822058897055154</v>
      </c>
    </row>
    <row r="2171" spans="1:10">
      <c r="A2171">
        <v>2310040540</v>
      </c>
      <c r="B2171">
        <v>40</v>
      </c>
      <c r="C2171" t="s">
        <v>405</v>
      </c>
      <c r="D2171" t="s">
        <v>4407</v>
      </c>
      <c r="E2171" s="2">
        <v>50</v>
      </c>
      <c r="F2171" t="s">
        <v>7922</v>
      </c>
      <c r="G2171">
        <v>2410120053</v>
      </c>
      <c r="H2171" t="s">
        <v>1779</v>
      </c>
      <c r="I2171" t="s">
        <v>5538</v>
      </c>
      <c r="J2171" s="2">
        <v>35.96</v>
      </c>
    </row>
    <row r="2172" spans="1:10">
      <c r="A2172">
        <v>2310040541</v>
      </c>
      <c r="B2172">
        <v>10</v>
      </c>
      <c r="C2172" t="s">
        <v>725</v>
      </c>
      <c r="D2172" t="s">
        <v>4407</v>
      </c>
      <c r="E2172" s="2">
        <v>50</v>
      </c>
      <c r="F2172" t="s">
        <v>7922</v>
      </c>
      <c r="G2172">
        <v>2410260028</v>
      </c>
      <c r="H2172" t="s">
        <v>1780</v>
      </c>
      <c r="I2172" t="s">
        <v>4407</v>
      </c>
      <c r="J2172" s="2">
        <v>0.33250000000000002</v>
      </c>
    </row>
    <row r="2173" spans="1:10">
      <c r="A2173">
        <v>2310040541</v>
      </c>
      <c r="B2173">
        <v>20</v>
      </c>
      <c r="C2173" t="s">
        <v>725</v>
      </c>
      <c r="D2173" t="s">
        <v>4407</v>
      </c>
      <c r="E2173" s="2">
        <v>50</v>
      </c>
      <c r="F2173" t="s">
        <v>7922</v>
      </c>
      <c r="G2173">
        <v>2410090303</v>
      </c>
      <c r="H2173" t="s">
        <v>1782</v>
      </c>
      <c r="I2173" t="s">
        <v>4407</v>
      </c>
      <c r="J2173" s="2">
        <v>16.032499999999999</v>
      </c>
    </row>
    <row r="2174" spans="1:10">
      <c r="A2174">
        <v>2310040541</v>
      </c>
      <c r="B2174">
        <v>30</v>
      </c>
      <c r="C2174" t="s">
        <v>725</v>
      </c>
      <c r="D2174" t="s">
        <v>4407</v>
      </c>
      <c r="E2174" s="2">
        <v>50</v>
      </c>
      <c r="F2174" t="s">
        <v>7922</v>
      </c>
      <c r="G2174">
        <v>2410120053</v>
      </c>
      <c r="H2174" t="s">
        <v>1779</v>
      </c>
      <c r="I2174" t="s">
        <v>5538</v>
      </c>
      <c r="J2174" s="2">
        <v>38.04</v>
      </c>
    </row>
    <row r="2175" spans="1:10">
      <c r="A2175">
        <v>2310040542</v>
      </c>
      <c r="B2175">
        <v>10</v>
      </c>
      <c r="C2175" t="s">
        <v>406</v>
      </c>
      <c r="D2175" t="s">
        <v>4407</v>
      </c>
      <c r="E2175" s="2">
        <v>50</v>
      </c>
      <c r="F2175" t="s">
        <v>7922</v>
      </c>
      <c r="G2175">
        <v>2410260028</v>
      </c>
      <c r="H2175" t="s">
        <v>1780</v>
      </c>
      <c r="I2175" t="s">
        <v>4407</v>
      </c>
      <c r="J2175" s="2">
        <v>0.71499999999999997</v>
      </c>
    </row>
    <row r="2176" spans="1:10">
      <c r="A2176">
        <v>2310040542</v>
      </c>
      <c r="B2176">
        <v>20</v>
      </c>
      <c r="C2176" t="s">
        <v>406</v>
      </c>
      <c r="D2176" t="s">
        <v>4407</v>
      </c>
      <c r="E2176" s="2">
        <v>50</v>
      </c>
      <c r="F2176" t="s">
        <v>7922</v>
      </c>
      <c r="G2176">
        <v>2410090271</v>
      </c>
      <c r="H2176" t="s">
        <v>2183</v>
      </c>
      <c r="I2176" t="s">
        <v>4407</v>
      </c>
      <c r="J2176" s="2">
        <v>3.4</v>
      </c>
    </row>
    <row r="2177" spans="1:10">
      <c r="A2177">
        <v>2310040542</v>
      </c>
      <c r="B2177">
        <v>30</v>
      </c>
      <c r="C2177" t="s">
        <v>406</v>
      </c>
      <c r="D2177" t="s">
        <v>4407</v>
      </c>
      <c r="E2177" s="2">
        <v>50</v>
      </c>
      <c r="F2177" t="s">
        <v>7922</v>
      </c>
      <c r="G2177">
        <v>2410090302</v>
      </c>
      <c r="H2177" t="s">
        <v>1783</v>
      </c>
      <c r="I2177" t="s">
        <v>4407</v>
      </c>
      <c r="J2177" s="2">
        <v>6.7974999999999994</v>
      </c>
    </row>
    <row r="2178" spans="1:10">
      <c r="A2178">
        <v>2310040542</v>
      </c>
      <c r="B2178">
        <v>40</v>
      </c>
      <c r="C2178" t="s">
        <v>406</v>
      </c>
      <c r="D2178" t="s">
        <v>4407</v>
      </c>
      <c r="E2178" s="2">
        <v>50</v>
      </c>
      <c r="F2178" t="s">
        <v>7922</v>
      </c>
      <c r="G2178">
        <v>2430680002</v>
      </c>
      <c r="H2178" t="s">
        <v>1781</v>
      </c>
      <c r="I2178" t="s">
        <v>4407</v>
      </c>
      <c r="J2178" s="2">
        <v>5.0975000000000001</v>
      </c>
    </row>
    <row r="2179" spans="1:10">
      <c r="A2179">
        <v>2310040542</v>
      </c>
      <c r="B2179">
        <v>50</v>
      </c>
      <c r="C2179" t="s">
        <v>406</v>
      </c>
      <c r="D2179" t="s">
        <v>4407</v>
      </c>
      <c r="E2179" s="2">
        <v>50</v>
      </c>
      <c r="F2179" t="s">
        <v>7922</v>
      </c>
      <c r="G2179">
        <v>2410120053</v>
      </c>
      <c r="H2179" t="s">
        <v>1779</v>
      </c>
      <c r="I2179" t="s">
        <v>5538</v>
      </c>
      <c r="J2179" s="2">
        <v>38.44</v>
      </c>
    </row>
    <row r="2180" spans="1:10">
      <c r="A2180">
        <v>2310040543</v>
      </c>
      <c r="B2180">
        <v>10</v>
      </c>
      <c r="C2180" t="s">
        <v>649</v>
      </c>
      <c r="D2180" t="s">
        <v>4407</v>
      </c>
      <c r="E2180" s="2">
        <v>50</v>
      </c>
      <c r="F2180" t="s">
        <v>7922</v>
      </c>
      <c r="G2180">
        <v>2410260028</v>
      </c>
      <c r="H2180" t="s">
        <v>1780</v>
      </c>
      <c r="I2180" t="s">
        <v>4407</v>
      </c>
      <c r="J2180" s="2">
        <v>0.755</v>
      </c>
    </row>
    <row r="2181" spans="1:10">
      <c r="A2181">
        <v>2310040543</v>
      </c>
      <c r="B2181">
        <v>20</v>
      </c>
      <c r="C2181" t="s">
        <v>649</v>
      </c>
      <c r="D2181" t="s">
        <v>4407</v>
      </c>
      <c r="E2181" s="2">
        <v>50</v>
      </c>
      <c r="F2181" t="s">
        <v>7922</v>
      </c>
      <c r="G2181">
        <v>2410090302</v>
      </c>
      <c r="H2181" t="s">
        <v>1783</v>
      </c>
      <c r="I2181" t="s">
        <v>4407</v>
      </c>
      <c r="J2181" s="2">
        <v>14.9275</v>
      </c>
    </row>
    <row r="2182" spans="1:10">
      <c r="A2182">
        <v>2310040543</v>
      </c>
      <c r="B2182">
        <v>30</v>
      </c>
      <c r="C2182" t="s">
        <v>649</v>
      </c>
      <c r="D2182" t="s">
        <v>4407</v>
      </c>
      <c r="E2182" s="2">
        <v>50</v>
      </c>
      <c r="F2182" t="s">
        <v>7922</v>
      </c>
      <c r="G2182">
        <v>2410120053</v>
      </c>
      <c r="H2182" t="s">
        <v>1779</v>
      </c>
      <c r="I2182" t="s">
        <v>5538</v>
      </c>
      <c r="J2182" s="2">
        <v>38.81</v>
      </c>
    </row>
    <row r="2183" spans="1:10">
      <c r="A2183">
        <v>2310040544</v>
      </c>
      <c r="B2183">
        <v>10</v>
      </c>
      <c r="C2183" t="s">
        <v>726</v>
      </c>
      <c r="D2183" t="s">
        <v>4407</v>
      </c>
      <c r="E2183" s="2">
        <v>50</v>
      </c>
      <c r="F2183" t="s">
        <v>7922</v>
      </c>
      <c r="G2183">
        <v>2410260028</v>
      </c>
      <c r="H2183" t="s">
        <v>1780</v>
      </c>
      <c r="I2183" t="s">
        <v>4407</v>
      </c>
      <c r="J2183" s="2">
        <v>0.76</v>
      </c>
    </row>
    <row r="2184" spans="1:10">
      <c r="A2184">
        <v>2310040544</v>
      </c>
      <c r="B2184">
        <v>20</v>
      </c>
      <c r="C2184" t="s">
        <v>726</v>
      </c>
      <c r="D2184" t="s">
        <v>4407</v>
      </c>
      <c r="E2184" s="2">
        <v>50</v>
      </c>
      <c r="F2184" t="s">
        <v>7922</v>
      </c>
      <c r="G2184">
        <v>2410090271</v>
      </c>
      <c r="H2184" t="s">
        <v>2183</v>
      </c>
      <c r="I2184" t="s">
        <v>4407</v>
      </c>
      <c r="J2184" s="2">
        <v>12.5</v>
      </c>
    </row>
    <row r="2185" spans="1:10">
      <c r="A2185">
        <v>2310040544</v>
      </c>
      <c r="B2185">
        <v>30</v>
      </c>
      <c r="C2185" t="s">
        <v>726</v>
      </c>
      <c r="D2185" t="s">
        <v>4407</v>
      </c>
      <c r="E2185" s="2">
        <v>50</v>
      </c>
      <c r="F2185" t="s">
        <v>7922</v>
      </c>
      <c r="G2185">
        <v>2410120037</v>
      </c>
      <c r="H2185" t="s">
        <v>1794</v>
      </c>
      <c r="I2185" t="s">
        <v>4407</v>
      </c>
      <c r="J2185" s="2">
        <v>25.24</v>
      </c>
    </row>
    <row r="2186" spans="1:10">
      <c r="A2186">
        <v>2310040544</v>
      </c>
      <c r="B2186">
        <v>40</v>
      </c>
      <c r="C2186" t="s">
        <v>726</v>
      </c>
      <c r="D2186" t="s">
        <v>4407</v>
      </c>
      <c r="E2186" s="2">
        <v>50</v>
      </c>
      <c r="F2186" t="s">
        <v>7922</v>
      </c>
      <c r="G2186">
        <v>2410120053</v>
      </c>
      <c r="H2186" t="s">
        <v>1779</v>
      </c>
      <c r="I2186" t="s">
        <v>5538</v>
      </c>
      <c r="J2186" s="2">
        <v>41.55</v>
      </c>
    </row>
    <row r="2187" spans="1:10">
      <c r="A2187">
        <v>2310040545</v>
      </c>
      <c r="B2187">
        <v>10</v>
      </c>
      <c r="C2187" t="s">
        <v>407</v>
      </c>
      <c r="D2187" t="s">
        <v>4407</v>
      </c>
      <c r="E2187" s="2">
        <v>50</v>
      </c>
      <c r="F2187" t="s">
        <v>7922</v>
      </c>
      <c r="G2187">
        <v>2410260028</v>
      </c>
      <c r="H2187" t="s">
        <v>1780</v>
      </c>
      <c r="I2187" t="s">
        <v>4407</v>
      </c>
      <c r="J2187" s="2">
        <v>0.79996000199990003</v>
      </c>
    </row>
    <row r="2188" spans="1:10">
      <c r="A2188">
        <v>2310040545</v>
      </c>
      <c r="B2188">
        <v>20</v>
      </c>
      <c r="C2188" t="s">
        <v>407</v>
      </c>
      <c r="D2188" t="s">
        <v>4407</v>
      </c>
      <c r="E2188" s="2">
        <v>50</v>
      </c>
      <c r="F2188" t="s">
        <v>7922</v>
      </c>
      <c r="G2188">
        <v>2430710003</v>
      </c>
      <c r="H2188" t="s">
        <v>1975</v>
      </c>
      <c r="I2188" t="s">
        <v>4407</v>
      </c>
      <c r="J2188" s="2">
        <v>15.881705914704265</v>
      </c>
    </row>
    <row r="2189" spans="1:10">
      <c r="A2189">
        <v>2310040545</v>
      </c>
      <c r="B2189">
        <v>30</v>
      </c>
      <c r="C2189" t="s">
        <v>407</v>
      </c>
      <c r="D2189" t="s">
        <v>4407</v>
      </c>
      <c r="E2189" s="2">
        <v>50</v>
      </c>
      <c r="F2189" t="s">
        <v>7922</v>
      </c>
      <c r="G2189">
        <v>2410120053</v>
      </c>
      <c r="H2189" t="s">
        <v>1779</v>
      </c>
      <c r="I2189" t="s">
        <v>5538</v>
      </c>
      <c r="J2189" s="2">
        <v>37.68</v>
      </c>
    </row>
    <row r="2190" spans="1:10">
      <c r="A2190">
        <v>2310040546</v>
      </c>
      <c r="B2190">
        <v>10</v>
      </c>
      <c r="C2190" t="s">
        <v>650</v>
      </c>
      <c r="D2190" t="s">
        <v>4407</v>
      </c>
      <c r="E2190" s="2">
        <v>50</v>
      </c>
      <c r="F2190" t="s">
        <v>7922</v>
      </c>
      <c r="G2190">
        <v>2410260028</v>
      </c>
      <c r="H2190" t="s">
        <v>1780</v>
      </c>
      <c r="I2190" t="s">
        <v>4407</v>
      </c>
      <c r="J2190" s="2">
        <v>0.41799999999999998</v>
      </c>
    </row>
    <row r="2191" spans="1:10">
      <c r="A2191">
        <v>2310040546</v>
      </c>
      <c r="B2191">
        <v>20</v>
      </c>
      <c r="C2191" t="s">
        <v>650</v>
      </c>
      <c r="D2191" t="s">
        <v>4407</v>
      </c>
      <c r="E2191" s="2">
        <v>50</v>
      </c>
      <c r="F2191" t="s">
        <v>7922</v>
      </c>
      <c r="G2191">
        <v>2430520005</v>
      </c>
      <c r="H2191" t="s">
        <v>1786</v>
      </c>
      <c r="I2191" t="s">
        <v>4407</v>
      </c>
      <c r="J2191" s="2">
        <v>10.612000000000002</v>
      </c>
    </row>
    <row r="2192" spans="1:10">
      <c r="A2192">
        <v>2310040546</v>
      </c>
      <c r="B2192">
        <v>30</v>
      </c>
      <c r="C2192" t="s">
        <v>650</v>
      </c>
      <c r="D2192" t="s">
        <v>4407</v>
      </c>
      <c r="E2192" s="2">
        <v>50</v>
      </c>
      <c r="F2192" t="s">
        <v>7922</v>
      </c>
      <c r="G2192">
        <v>2410090256</v>
      </c>
      <c r="H2192" t="s">
        <v>1790</v>
      </c>
      <c r="I2192" t="s">
        <v>4407</v>
      </c>
      <c r="J2192" s="2">
        <v>4.1749999999999998</v>
      </c>
    </row>
    <row r="2193" spans="1:10">
      <c r="A2193">
        <v>2310040546</v>
      </c>
      <c r="B2193">
        <v>40</v>
      </c>
      <c r="C2193" t="s">
        <v>650</v>
      </c>
      <c r="D2193" t="s">
        <v>4407</v>
      </c>
      <c r="E2193" s="2">
        <v>50</v>
      </c>
      <c r="F2193" t="s">
        <v>7922</v>
      </c>
      <c r="G2193">
        <v>2410120053</v>
      </c>
      <c r="H2193" t="s">
        <v>1779</v>
      </c>
      <c r="I2193" t="s">
        <v>5538</v>
      </c>
      <c r="J2193" s="2">
        <v>39.35</v>
      </c>
    </row>
    <row r="2194" spans="1:10">
      <c r="A2194">
        <v>2310040547</v>
      </c>
      <c r="B2194">
        <v>10</v>
      </c>
      <c r="C2194" t="s">
        <v>302</v>
      </c>
      <c r="D2194" t="s">
        <v>2598</v>
      </c>
      <c r="E2194" s="2">
        <v>100000</v>
      </c>
      <c r="F2194" t="s">
        <v>7922</v>
      </c>
      <c r="G2194">
        <v>2310040536</v>
      </c>
      <c r="H2194" t="s">
        <v>648</v>
      </c>
      <c r="I2194" t="s">
        <v>4407</v>
      </c>
      <c r="J2194" s="2">
        <v>27.88977758299551</v>
      </c>
    </row>
    <row r="2195" spans="1:10">
      <c r="A2195">
        <v>2310040547</v>
      </c>
      <c r="B2195">
        <v>20</v>
      </c>
      <c r="C2195" t="s">
        <v>302</v>
      </c>
      <c r="D2195" t="s">
        <v>2598</v>
      </c>
      <c r="E2195" s="2">
        <v>100000</v>
      </c>
      <c r="F2195" t="s">
        <v>7922</v>
      </c>
      <c r="G2195">
        <v>2410120036</v>
      </c>
      <c r="H2195" t="s">
        <v>1778</v>
      </c>
      <c r="I2195" t="s">
        <v>4407</v>
      </c>
      <c r="J2195" s="2">
        <v>26.383258463898326</v>
      </c>
    </row>
    <row r="2196" spans="1:10">
      <c r="A2196">
        <v>2310040547</v>
      </c>
      <c r="B2196">
        <v>30</v>
      </c>
      <c r="C2196" t="s">
        <v>302</v>
      </c>
      <c r="D2196" t="s">
        <v>2598</v>
      </c>
      <c r="E2196" s="2">
        <v>100000</v>
      </c>
      <c r="F2196" t="s">
        <v>7922</v>
      </c>
      <c r="G2196">
        <v>2430550010</v>
      </c>
      <c r="H2196" t="s">
        <v>1886</v>
      </c>
      <c r="I2196" t="s">
        <v>4407</v>
      </c>
      <c r="J2196" s="2">
        <v>113.0711077024214</v>
      </c>
    </row>
    <row r="2197" spans="1:10">
      <c r="A2197">
        <v>2310040547</v>
      </c>
      <c r="B2197">
        <v>40</v>
      </c>
      <c r="C2197" t="s">
        <v>302</v>
      </c>
      <c r="D2197" t="s">
        <v>2598</v>
      </c>
      <c r="E2197" s="2">
        <v>100000</v>
      </c>
      <c r="F2197" t="s">
        <v>7922</v>
      </c>
      <c r="G2197">
        <v>2430890005</v>
      </c>
      <c r="H2197" t="s">
        <v>1776</v>
      </c>
      <c r="I2197" t="s">
        <v>4407</v>
      </c>
      <c r="J2197" s="2">
        <v>586.46324093349403</v>
      </c>
    </row>
    <row r="2198" spans="1:10">
      <c r="A2198">
        <v>2310040548</v>
      </c>
      <c r="B2198">
        <v>10</v>
      </c>
      <c r="C2198" t="s">
        <v>303</v>
      </c>
      <c r="D2198" t="s">
        <v>2598</v>
      </c>
      <c r="E2198" s="2">
        <v>100000</v>
      </c>
      <c r="F2198" t="s">
        <v>7922</v>
      </c>
      <c r="G2198">
        <v>2310040541</v>
      </c>
      <c r="H2198" t="s">
        <v>725</v>
      </c>
      <c r="I2198" t="s">
        <v>4407</v>
      </c>
      <c r="J2198" s="2">
        <v>27.504170837504173</v>
      </c>
    </row>
    <row r="2199" spans="1:10">
      <c r="A2199">
        <v>2310040548</v>
      </c>
      <c r="B2199">
        <v>20</v>
      </c>
      <c r="C2199" t="s">
        <v>303</v>
      </c>
      <c r="D2199" t="s">
        <v>2598</v>
      </c>
      <c r="E2199" s="2">
        <v>100000</v>
      </c>
      <c r="F2199" t="s">
        <v>7922</v>
      </c>
      <c r="G2199">
        <v>2410120036</v>
      </c>
      <c r="H2199" t="s">
        <v>1778</v>
      </c>
      <c r="I2199" t="s">
        <v>4407</v>
      </c>
      <c r="J2199" s="2">
        <v>23.023023023023026</v>
      </c>
    </row>
    <row r="2200" spans="1:10">
      <c r="A2200">
        <v>2310040548</v>
      </c>
      <c r="B2200">
        <v>30</v>
      </c>
      <c r="C2200" t="s">
        <v>303</v>
      </c>
      <c r="D2200" t="s">
        <v>2598</v>
      </c>
      <c r="E2200" s="2">
        <v>100000</v>
      </c>
      <c r="F2200" t="s">
        <v>7922</v>
      </c>
      <c r="G2200">
        <v>2430890005</v>
      </c>
      <c r="H2200" t="s">
        <v>1776</v>
      </c>
      <c r="I2200" t="s">
        <v>4407</v>
      </c>
      <c r="J2200" s="2">
        <v>616.80680680680678</v>
      </c>
    </row>
    <row r="2201" spans="1:10">
      <c r="A2201">
        <v>2310040549</v>
      </c>
      <c r="B2201">
        <v>10</v>
      </c>
      <c r="C2201" t="s">
        <v>305</v>
      </c>
      <c r="D2201" t="s">
        <v>2598</v>
      </c>
      <c r="E2201" s="2">
        <v>100000</v>
      </c>
      <c r="F2201" t="s">
        <v>7922</v>
      </c>
      <c r="G2201">
        <v>2310040572</v>
      </c>
      <c r="H2201" t="s">
        <v>408</v>
      </c>
      <c r="I2201" t="s">
        <v>4407</v>
      </c>
      <c r="J2201" s="2">
        <v>19.80726012265265</v>
      </c>
    </row>
    <row r="2202" spans="1:10">
      <c r="A2202">
        <v>2310040549</v>
      </c>
      <c r="B2202">
        <v>20</v>
      </c>
      <c r="C2202" t="s">
        <v>305</v>
      </c>
      <c r="D2202" t="s">
        <v>2598</v>
      </c>
      <c r="E2202" s="2">
        <v>100000</v>
      </c>
      <c r="F2202" t="s">
        <v>7922</v>
      </c>
      <c r="G2202">
        <v>2410120036</v>
      </c>
      <c r="H2202" t="s">
        <v>1778</v>
      </c>
      <c r="I2202" t="s">
        <v>4407</v>
      </c>
      <c r="J2202" s="2">
        <v>26.663619395878566</v>
      </c>
    </row>
    <row r="2203" spans="1:10">
      <c r="A2203">
        <v>2310040549</v>
      </c>
      <c r="B2203">
        <v>30</v>
      </c>
      <c r="C2203" t="s">
        <v>305</v>
      </c>
      <c r="D2203" t="s">
        <v>2598</v>
      </c>
      <c r="E2203" s="2">
        <v>100000</v>
      </c>
      <c r="F2203" t="s">
        <v>7922</v>
      </c>
      <c r="G2203">
        <v>2430550010</v>
      </c>
      <c r="H2203" t="s">
        <v>1886</v>
      </c>
      <c r="I2203" t="s">
        <v>4407</v>
      </c>
      <c r="J2203" s="2">
        <v>114.27265455376528</v>
      </c>
    </row>
    <row r="2204" spans="1:10">
      <c r="A2204">
        <v>2310040549</v>
      </c>
      <c r="B2204">
        <v>40</v>
      </c>
      <c r="C2204" t="s">
        <v>305</v>
      </c>
      <c r="D2204" t="s">
        <v>2598</v>
      </c>
      <c r="E2204" s="2">
        <v>100000</v>
      </c>
      <c r="F2204" t="s">
        <v>7922</v>
      </c>
      <c r="G2204">
        <v>2430890005</v>
      </c>
      <c r="H2204" t="s">
        <v>1776</v>
      </c>
      <c r="I2204" t="s">
        <v>4407</v>
      </c>
      <c r="J2204" s="2">
        <v>601.07416295280552</v>
      </c>
    </row>
    <row r="2205" spans="1:10">
      <c r="A2205">
        <v>2310040550</v>
      </c>
      <c r="B2205">
        <v>10</v>
      </c>
      <c r="C2205" t="s">
        <v>306</v>
      </c>
      <c r="D2205" t="s">
        <v>2598</v>
      </c>
      <c r="E2205" s="2">
        <v>100000</v>
      </c>
      <c r="F2205" t="s">
        <v>7922</v>
      </c>
      <c r="G2205">
        <v>2310040543</v>
      </c>
      <c r="H2205" t="s">
        <v>649</v>
      </c>
      <c r="I2205" t="s">
        <v>4407</v>
      </c>
      <c r="J2205" s="2">
        <v>23.604042192225421</v>
      </c>
    </row>
    <row r="2206" spans="1:10">
      <c r="A2206">
        <v>2310040550</v>
      </c>
      <c r="B2206">
        <v>20</v>
      </c>
      <c r="C2206" t="s">
        <v>306</v>
      </c>
      <c r="D2206" t="s">
        <v>2598</v>
      </c>
      <c r="E2206" s="2">
        <v>100000</v>
      </c>
      <c r="F2206" t="s">
        <v>7922</v>
      </c>
      <c r="G2206">
        <v>2410120036</v>
      </c>
      <c r="H2206" t="s">
        <v>1778</v>
      </c>
      <c r="I2206" t="s">
        <v>4407</v>
      </c>
      <c r="J2206" s="2">
        <v>25.816921147746552</v>
      </c>
    </row>
    <row r="2207" spans="1:10">
      <c r="A2207">
        <v>2310040550</v>
      </c>
      <c r="B2207">
        <v>30</v>
      </c>
      <c r="C2207" t="s">
        <v>306</v>
      </c>
      <c r="D2207" t="s">
        <v>2598</v>
      </c>
      <c r="E2207" s="2">
        <v>100000</v>
      </c>
      <c r="F2207" t="s">
        <v>7922</v>
      </c>
      <c r="G2207">
        <v>2430550010</v>
      </c>
      <c r="H2207" t="s">
        <v>1886</v>
      </c>
      <c r="I2207" t="s">
        <v>4407</v>
      </c>
      <c r="J2207" s="2">
        <v>110.64394777605665</v>
      </c>
    </row>
    <row r="2208" spans="1:10">
      <c r="A2208">
        <v>2310040550</v>
      </c>
      <c r="B2208">
        <v>40</v>
      </c>
      <c r="C2208" t="s">
        <v>306</v>
      </c>
      <c r="D2208" t="s">
        <v>2598</v>
      </c>
      <c r="E2208" s="2">
        <v>100000</v>
      </c>
      <c r="F2208" t="s">
        <v>7922</v>
      </c>
      <c r="G2208">
        <v>2430890005</v>
      </c>
      <c r="H2208" t="s">
        <v>1776</v>
      </c>
      <c r="I2208" t="s">
        <v>4407</v>
      </c>
      <c r="J2208" s="2">
        <v>577.56140739101568</v>
      </c>
    </row>
    <row r="2209" spans="1:10">
      <c r="A2209">
        <v>2310040551</v>
      </c>
      <c r="B2209">
        <v>10</v>
      </c>
      <c r="C2209" t="s">
        <v>307</v>
      </c>
      <c r="D2209" t="s">
        <v>2598</v>
      </c>
      <c r="E2209" s="2">
        <v>100000</v>
      </c>
      <c r="F2209" t="s">
        <v>7922</v>
      </c>
      <c r="G2209">
        <v>2310040538</v>
      </c>
      <c r="H2209" t="s">
        <v>409</v>
      </c>
      <c r="I2209" t="s">
        <v>4407</v>
      </c>
      <c r="J2209" s="2">
        <v>23.936459580023936</v>
      </c>
    </row>
    <row r="2210" spans="1:10">
      <c r="A2210">
        <v>2310040551</v>
      </c>
      <c r="B2210">
        <v>20</v>
      </c>
      <c r="C2210" t="s">
        <v>307</v>
      </c>
      <c r="D2210" t="s">
        <v>2598</v>
      </c>
      <c r="E2210" s="2">
        <v>100000</v>
      </c>
      <c r="F2210" t="s">
        <v>7922</v>
      </c>
      <c r="G2210">
        <v>2410120036</v>
      </c>
      <c r="H2210" t="s">
        <v>1778</v>
      </c>
      <c r="I2210" t="s">
        <v>4407</v>
      </c>
      <c r="J2210" s="2">
        <v>25.387154100025391</v>
      </c>
    </row>
    <row r="2211" spans="1:10">
      <c r="A2211">
        <v>2310040551</v>
      </c>
      <c r="B2211">
        <v>30</v>
      </c>
      <c r="C2211" t="s">
        <v>307</v>
      </c>
      <c r="D2211" t="s">
        <v>2598</v>
      </c>
      <c r="E2211" s="2">
        <v>100000</v>
      </c>
      <c r="F2211" t="s">
        <v>7922</v>
      </c>
      <c r="G2211">
        <v>2430550010</v>
      </c>
      <c r="H2211" t="s">
        <v>1886</v>
      </c>
      <c r="I2211" t="s">
        <v>4407</v>
      </c>
      <c r="J2211" s="2">
        <v>108.80208900010881</v>
      </c>
    </row>
    <row r="2212" spans="1:10">
      <c r="A2212">
        <v>2310040551</v>
      </c>
      <c r="B2212">
        <v>40</v>
      </c>
      <c r="C2212" t="s">
        <v>307</v>
      </c>
      <c r="D2212" t="s">
        <v>2598</v>
      </c>
      <c r="E2212" s="2">
        <v>100000</v>
      </c>
      <c r="F2212" t="s">
        <v>7922</v>
      </c>
      <c r="G2212">
        <v>2430890005</v>
      </c>
      <c r="H2212" t="s">
        <v>1776</v>
      </c>
      <c r="I2212" t="s">
        <v>4407</v>
      </c>
      <c r="J2212" s="2">
        <v>567.22155732056729</v>
      </c>
    </row>
    <row r="2213" spans="1:10">
      <c r="A2213">
        <v>2310040552</v>
      </c>
      <c r="B2213">
        <v>10</v>
      </c>
      <c r="C2213" t="s">
        <v>308</v>
      </c>
      <c r="D2213" t="s">
        <v>2598</v>
      </c>
      <c r="E2213" s="2">
        <v>100000</v>
      </c>
      <c r="F2213" t="s">
        <v>7922</v>
      </c>
      <c r="G2213">
        <v>2310040537</v>
      </c>
      <c r="H2213" t="s">
        <v>824</v>
      </c>
      <c r="I2213" t="s">
        <v>4407</v>
      </c>
      <c r="J2213" s="2">
        <v>14.779051339697046</v>
      </c>
    </row>
    <row r="2214" spans="1:10">
      <c r="A2214">
        <v>2310040552</v>
      </c>
      <c r="B2214">
        <v>20</v>
      </c>
      <c r="C2214" t="s">
        <v>308</v>
      </c>
      <c r="D2214" t="s">
        <v>2598</v>
      </c>
      <c r="E2214" s="2">
        <v>100000</v>
      </c>
      <c r="F2214" t="s">
        <v>7922</v>
      </c>
      <c r="G2214">
        <v>2310040541</v>
      </c>
      <c r="H2214" t="s">
        <v>725</v>
      </c>
      <c r="I2214" t="s">
        <v>4407</v>
      </c>
      <c r="J2214" s="2">
        <v>3.692920060443003</v>
      </c>
    </row>
    <row r="2215" spans="1:10">
      <c r="A2215">
        <v>2310040552</v>
      </c>
      <c r="B2215">
        <v>30</v>
      </c>
      <c r="C2215" t="s">
        <v>308</v>
      </c>
      <c r="D2215" t="s">
        <v>2598</v>
      </c>
      <c r="E2215" s="2">
        <v>100000</v>
      </c>
      <c r="F2215" t="s">
        <v>7922</v>
      </c>
      <c r="G2215">
        <v>2410120036</v>
      </c>
      <c r="H2215" t="s">
        <v>1778</v>
      </c>
      <c r="I2215" t="s">
        <v>4407</v>
      </c>
      <c r="J2215" s="2">
        <v>25.857811521026058</v>
      </c>
    </row>
    <row r="2216" spans="1:10">
      <c r="A2216">
        <v>2310040552</v>
      </c>
      <c r="B2216">
        <v>40</v>
      </c>
      <c r="C2216" t="s">
        <v>308</v>
      </c>
      <c r="D2216" t="s">
        <v>2598</v>
      </c>
      <c r="E2216" s="2">
        <v>100000</v>
      </c>
      <c r="F2216" t="s">
        <v>7922</v>
      </c>
      <c r="G2216">
        <v>2430550010</v>
      </c>
      <c r="H2216" t="s">
        <v>1886</v>
      </c>
      <c r="I2216" t="s">
        <v>4407</v>
      </c>
      <c r="J2216" s="2">
        <v>110.83182840084031</v>
      </c>
    </row>
    <row r="2217" spans="1:10">
      <c r="A2217">
        <v>2310040552</v>
      </c>
      <c r="B2217">
        <v>50</v>
      </c>
      <c r="C2217" t="s">
        <v>308</v>
      </c>
      <c r="D2217" t="s">
        <v>2598</v>
      </c>
      <c r="E2217" s="2">
        <v>100000</v>
      </c>
      <c r="F2217" t="s">
        <v>7922</v>
      </c>
      <c r="G2217">
        <v>2430890005</v>
      </c>
      <c r="H2217" t="s">
        <v>1776</v>
      </c>
      <c r="I2217" t="s">
        <v>4407</v>
      </c>
      <c r="J2217" s="2">
        <v>581.94818118158707</v>
      </c>
    </row>
    <row r="2218" spans="1:10">
      <c r="A2218">
        <v>2310040553</v>
      </c>
      <c r="B2218">
        <v>10</v>
      </c>
      <c r="C2218" t="s">
        <v>309</v>
      </c>
      <c r="D2218" t="s">
        <v>2598</v>
      </c>
      <c r="E2218" s="2">
        <v>100000</v>
      </c>
      <c r="F2218" t="s">
        <v>7922</v>
      </c>
      <c r="G2218">
        <v>2310040540</v>
      </c>
      <c r="H2218" t="s">
        <v>405</v>
      </c>
      <c r="I2218" t="s">
        <v>4407</v>
      </c>
      <c r="J2218" s="2">
        <v>23.081207530355353</v>
      </c>
    </row>
    <row r="2219" spans="1:10">
      <c r="A2219">
        <v>2310040553</v>
      </c>
      <c r="B2219">
        <v>20</v>
      </c>
      <c r="C2219" t="s">
        <v>309</v>
      </c>
      <c r="D2219" t="s">
        <v>2598</v>
      </c>
      <c r="E2219" s="2">
        <v>100000</v>
      </c>
      <c r="F2219" t="s">
        <v>7922</v>
      </c>
      <c r="G2219">
        <v>2310040572</v>
      </c>
      <c r="H2219" t="s">
        <v>408</v>
      </c>
      <c r="I2219" t="s">
        <v>4407</v>
      </c>
      <c r="J2219" s="2">
        <v>19.308603468122239</v>
      </c>
    </row>
    <row r="2220" spans="1:10">
      <c r="A2220">
        <v>2310040553</v>
      </c>
      <c r="B2220">
        <v>30</v>
      </c>
      <c r="C2220" t="s">
        <v>309</v>
      </c>
      <c r="D2220" t="s">
        <v>2598</v>
      </c>
      <c r="E2220" s="2">
        <v>100000</v>
      </c>
      <c r="F2220" t="s">
        <v>7922</v>
      </c>
      <c r="G2220">
        <v>2410120036</v>
      </c>
      <c r="H2220" t="s">
        <v>1778</v>
      </c>
      <c r="I2220" t="s">
        <v>4407</v>
      </c>
      <c r="J2220" s="2">
        <v>25.992350822472247</v>
      </c>
    </row>
    <row r="2221" spans="1:10">
      <c r="A2221">
        <v>2310040553</v>
      </c>
      <c r="B2221">
        <v>40</v>
      </c>
      <c r="C2221" t="s">
        <v>309</v>
      </c>
      <c r="D2221" t="s">
        <v>2598</v>
      </c>
      <c r="E2221" s="2">
        <v>100000</v>
      </c>
      <c r="F2221" t="s">
        <v>7922</v>
      </c>
      <c r="G2221">
        <v>2430550010</v>
      </c>
      <c r="H2221" t="s">
        <v>1886</v>
      </c>
      <c r="I2221" t="s">
        <v>4407</v>
      </c>
      <c r="J2221" s="2">
        <v>111.39578923916676</v>
      </c>
    </row>
    <row r="2222" spans="1:10">
      <c r="A2222">
        <v>2310040553</v>
      </c>
      <c r="B2222">
        <v>50</v>
      </c>
      <c r="C2222" t="s">
        <v>309</v>
      </c>
      <c r="D2222" t="s">
        <v>2598</v>
      </c>
      <c r="E2222" s="2">
        <v>100000</v>
      </c>
      <c r="F2222" t="s">
        <v>7922</v>
      </c>
      <c r="G2222">
        <v>2430890005</v>
      </c>
      <c r="H2222" t="s">
        <v>1776</v>
      </c>
      <c r="I2222" t="s">
        <v>4407</v>
      </c>
      <c r="J2222" s="2">
        <v>579.25810404366712</v>
      </c>
    </row>
    <row r="2223" spans="1:10">
      <c r="A2223">
        <v>2310040554</v>
      </c>
      <c r="B2223">
        <v>10</v>
      </c>
      <c r="C2223" t="s">
        <v>310</v>
      </c>
      <c r="D2223" t="s">
        <v>2598</v>
      </c>
      <c r="E2223" s="2">
        <v>100000</v>
      </c>
      <c r="F2223" t="s">
        <v>7922</v>
      </c>
      <c r="G2223">
        <v>2310040540</v>
      </c>
      <c r="H2223" t="s">
        <v>405</v>
      </c>
      <c r="I2223" t="s">
        <v>4407</v>
      </c>
      <c r="J2223" s="2">
        <v>6.9643649268076295</v>
      </c>
    </row>
    <row r="2224" spans="1:10">
      <c r="A2224">
        <v>2310040554</v>
      </c>
      <c r="B2224">
        <v>20</v>
      </c>
      <c r="C2224" t="s">
        <v>310</v>
      </c>
      <c r="D2224" t="s">
        <v>2598</v>
      </c>
      <c r="E2224" s="2">
        <v>100000</v>
      </c>
      <c r="F2224" t="s">
        <v>7922</v>
      </c>
      <c r="G2224">
        <v>2310040545</v>
      </c>
      <c r="H2224" t="s">
        <v>407</v>
      </c>
      <c r="I2224" t="s">
        <v>4407</v>
      </c>
      <c r="J2224" s="2">
        <v>27.417566168859974</v>
      </c>
    </row>
    <row r="2225" spans="1:10">
      <c r="A2225">
        <v>2310040554</v>
      </c>
      <c r="B2225">
        <v>30</v>
      </c>
      <c r="C2225" t="s">
        <v>310</v>
      </c>
      <c r="D2225" t="s">
        <v>2598</v>
      </c>
      <c r="E2225" s="2">
        <v>100000</v>
      </c>
      <c r="F2225" t="s">
        <v>7922</v>
      </c>
      <c r="G2225">
        <v>2410120036</v>
      </c>
      <c r="H2225" t="s">
        <v>1778</v>
      </c>
      <c r="I2225" t="s">
        <v>4407</v>
      </c>
      <c r="J2225" s="2">
        <v>25.935235842081916</v>
      </c>
    </row>
    <row r="2226" spans="1:10">
      <c r="A2226">
        <v>2310040554</v>
      </c>
      <c r="B2226">
        <v>40</v>
      </c>
      <c r="C2226" t="s">
        <v>310</v>
      </c>
      <c r="D2226" t="s">
        <v>2598</v>
      </c>
      <c r="E2226" s="2">
        <v>100000</v>
      </c>
      <c r="F2226" t="s">
        <v>7922</v>
      </c>
      <c r="G2226">
        <v>2430550010</v>
      </c>
      <c r="H2226" t="s">
        <v>1886</v>
      </c>
      <c r="I2226" t="s">
        <v>4407</v>
      </c>
      <c r="J2226" s="2">
        <v>111.15259500221795</v>
      </c>
    </row>
    <row r="2227" spans="1:10">
      <c r="A2227">
        <v>2310040554</v>
      </c>
      <c r="B2227">
        <v>50</v>
      </c>
      <c r="C2227" t="s">
        <v>310</v>
      </c>
      <c r="D2227" t="s">
        <v>2598</v>
      </c>
      <c r="E2227" s="2">
        <v>100000</v>
      </c>
      <c r="F2227" t="s">
        <v>7922</v>
      </c>
      <c r="G2227">
        <v>2430890005</v>
      </c>
      <c r="H2227" t="s">
        <v>1776</v>
      </c>
      <c r="I2227" t="s">
        <v>4407</v>
      </c>
      <c r="J2227" s="2">
        <v>567.84341268667754</v>
      </c>
    </row>
    <row r="2228" spans="1:10">
      <c r="A2228">
        <v>2310040555</v>
      </c>
      <c r="B2228">
        <v>10</v>
      </c>
      <c r="C2228" t="s">
        <v>321</v>
      </c>
      <c r="D2228" t="s">
        <v>2598</v>
      </c>
      <c r="E2228" s="2">
        <v>100000</v>
      </c>
      <c r="F2228" t="s">
        <v>7922</v>
      </c>
      <c r="G2228">
        <v>2310040539</v>
      </c>
      <c r="H2228" t="s">
        <v>1117</v>
      </c>
      <c r="I2228" t="s">
        <v>4407</v>
      </c>
      <c r="J2228" s="2">
        <v>11.736658719970658</v>
      </c>
    </row>
    <row r="2229" spans="1:10">
      <c r="A2229">
        <v>2310040555</v>
      </c>
      <c r="B2229">
        <v>20</v>
      </c>
      <c r="C2229" t="s">
        <v>321</v>
      </c>
      <c r="D2229" t="s">
        <v>2598</v>
      </c>
      <c r="E2229" s="2">
        <v>100000</v>
      </c>
      <c r="F2229" t="s">
        <v>7922</v>
      </c>
      <c r="G2229">
        <v>2310040572</v>
      </c>
      <c r="H2229" t="s">
        <v>408</v>
      </c>
      <c r="I2229" t="s">
        <v>4407</v>
      </c>
      <c r="J2229" s="2">
        <v>5.8683293599853288</v>
      </c>
    </row>
    <row r="2230" spans="1:10">
      <c r="A2230">
        <v>2310040555</v>
      </c>
      <c r="B2230">
        <v>30</v>
      </c>
      <c r="C2230" t="s">
        <v>321</v>
      </c>
      <c r="D2230" t="s">
        <v>2598</v>
      </c>
      <c r="E2230" s="2">
        <v>100000</v>
      </c>
      <c r="F2230" t="s">
        <v>7922</v>
      </c>
      <c r="G2230">
        <v>2410120036</v>
      </c>
      <c r="H2230" t="s">
        <v>1778</v>
      </c>
      <c r="I2230" t="s">
        <v>4407</v>
      </c>
      <c r="J2230" s="2">
        <v>25.673940949935815</v>
      </c>
    </row>
    <row r="2231" spans="1:10">
      <c r="A2231">
        <v>2310040555</v>
      </c>
      <c r="B2231">
        <v>40</v>
      </c>
      <c r="C2231" t="s">
        <v>321</v>
      </c>
      <c r="D2231" t="s">
        <v>2598</v>
      </c>
      <c r="E2231" s="2">
        <v>100000</v>
      </c>
      <c r="F2231" t="s">
        <v>7922</v>
      </c>
      <c r="G2231">
        <v>2430550010</v>
      </c>
      <c r="H2231" t="s">
        <v>1886</v>
      </c>
      <c r="I2231" t="s">
        <v>4407</v>
      </c>
      <c r="J2231" s="2">
        <v>110.03117549972492</v>
      </c>
    </row>
    <row r="2232" spans="1:10">
      <c r="A2232">
        <v>2310040555</v>
      </c>
      <c r="B2232">
        <v>50</v>
      </c>
      <c r="C2232" t="s">
        <v>321</v>
      </c>
      <c r="D2232" t="s">
        <v>2598</v>
      </c>
      <c r="E2232" s="2">
        <v>100000</v>
      </c>
      <c r="F2232" t="s">
        <v>7922</v>
      </c>
      <c r="G2232">
        <v>2430890005</v>
      </c>
      <c r="H2232" t="s">
        <v>1776</v>
      </c>
      <c r="I2232" t="s">
        <v>4407</v>
      </c>
      <c r="J2232" s="2">
        <v>580.23106546854945</v>
      </c>
    </row>
    <row r="2233" spans="1:10">
      <c r="A2233">
        <v>2310040556</v>
      </c>
      <c r="B2233">
        <v>10</v>
      </c>
      <c r="C2233" t="s">
        <v>311</v>
      </c>
      <c r="D2233" t="s">
        <v>2598</v>
      </c>
      <c r="E2233" s="2">
        <v>100000</v>
      </c>
      <c r="F2233" t="s">
        <v>7922</v>
      </c>
      <c r="G2233">
        <v>2310040544</v>
      </c>
      <c r="H2233" t="s">
        <v>726</v>
      </c>
      <c r="I2233" t="s">
        <v>4407</v>
      </c>
      <c r="J2233" s="2">
        <v>49.69934072303122</v>
      </c>
    </row>
    <row r="2234" spans="1:10">
      <c r="A2234">
        <v>2310040556</v>
      </c>
      <c r="B2234">
        <v>20</v>
      </c>
      <c r="C2234" t="s">
        <v>311</v>
      </c>
      <c r="D2234" t="s">
        <v>2598</v>
      </c>
      <c r="E2234" s="2">
        <v>100000</v>
      </c>
      <c r="F2234" t="s">
        <v>7922</v>
      </c>
      <c r="G2234">
        <v>2410120036</v>
      </c>
      <c r="H2234" t="s">
        <v>1778</v>
      </c>
      <c r="I2234" t="s">
        <v>4407</v>
      </c>
      <c r="J2234" s="2">
        <v>25.356806491342461</v>
      </c>
    </row>
    <row r="2235" spans="1:10">
      <c r="A2235">
        <v>2310040556</v>
      </c>
      <c r="B2235">
        <v>30</v>
      </c>
      <c r="C2235" t="s">
        <v>311</v>
      </c>
      <c r="D2235" t="s">
        <v>2598</v>
      </c>
      <c r="E2235" s="2">
        <v>100000</v>
      </c>
      <c r="F2235" t="s">
        <v>7922</v>
      </c>
      <c r="G2235">
        <v>2430550010</v>
      </c>
      <c r="H2235" t="s">
        <v>1886</v>
      </c>
      <c r="I2235" t="s">
        <v>4407</v>
      </c>
      <c r="J2235" s="2">
        <v>108.6720278200391</v>
      </c>
    </row>
    <row r="2236" spans="1:10">
      <c r="A2236">
        <v>2310040556</v>
      </c>
      <c r="B2236">
        <v>40</v>
      </c>
      <c r="C2236" t="s">
        <v>311</v>
      </c>
      <c r="D2236" t="s">
        <v>2598</v>
      </c>
      <c r="E2236" s="2">
        <v>100000</v>
      </c>
      <c r="F2236" t="s">
        <v>7922</v>
      </c>
      <c r="G2236">
        <v>2430890005</v>
      </c>
      <c r="H2236" t="s">
        <v>1776</v>
      </c>
      <c r="I2236" t="s">
        <v>4407</v>
      </c>
      <c r="J2236" s="2">
        <v>540.75201043251468</v>
      </c>
    </row>
    <row r="2237" spans="1:10">
      <c r="A2237">
        <v>2310040557</v>
      </c>
      <c r="B2237">
        <v>10</v>
      </c>
      <c r="C2237" t="s">
        <v>312</v>
      </c>
      <c r="D2237" t="s">
        <v>2598</v>
      </c>
      <c r="E2237" s="2">
        <v>100000</v>
      </c>
      <c r="F2237" t="s">
        <v>7922</v>
      </c>
      <c r="G2237">
        <v>2310040546</v>
      </c>
      <c r="H2237" t="s">
        <v>650</v>
      </c>
      <c r="I2237" t="s">
        <v>4407</v>
      </c>
      <c r="J2237" s="2">
        <v>24.307797485662199</v>
      </c>
    </row>
    <row r="2238" spans="1:10">
      <c r="A2238">
        <v>2310040557</v>
      </c>
      <c r="B2238">
        <v>20</v>
      </c>
      <c r="C2238" t="s">
        <v>312</v>
      </c>
      <c r="D2238" t="s">
        <v>2598</v>
      </c>
      <c r="E2238" s="2">
        <v>100000</v>
      </c>
      <c r="F2238" t="s">
        <v>7922</v>
      </c>
      <c r="G2238">
        <v>2410120036</v>
      </c>
      <c r="H2238" t="s">
        <v>1778</v>
      </c>
      <c r="I2238" t="s">
        <v>4407</v>
      </c>
      <c r="J2238" s="2">
        <v>26.586653499943029</v>
      </c>
    </row>
    <row r="2239" spans="1:10">
      <c r="A2239">
        <v>2310040557</v>
      </c>
      <c r="B2239">
        <v>30</v>
      </c>
      <c r="C2239" t="s">
        <v>312</v>
      </c>
      <c r="D2239" t="s">
        <v>2598</v>
      </c>
      <c r="E2239" s="2">
        <v>100000</v>
      </c>
      <c r="F2239" t="s">
        <v>7922</v>
      </c>
      <c r="G2239">
        <v>2430550010</v>
      </c>
      <c r="H2239" t="s">
        <v>1886</v>
      </c>
      <c r="I2239" t="s">
        <v>4407</v>
      </c>
      <c r="J2239" s="2">
        <v>113.94280071404155</v>
      </c>
    </row>
    <row r="2240" spans="1:10">
      <c r="A2240">
        <v>2310040557</v>
      </c>
      <c r="B2240">
        <v>40</v>
      </c>
      <c r="C2240" t="s">
        <v>312</v>
      </c>
      <c r="D2240" t="s">
        <v>2598</v>
      </c>
      <c r="E2240" s="2">
        <v>100000</v>
      </c>
      <c r="F2240" t="s">
        <v>7922</v>
      </c>
      <c r="G2240">
        <v>2430890005</v>
      </c>
      <c r="H2240" t="s">
        <v>1776</v>
      </c>
      <c r="I2240" t="s">
        <v>4407</v>
      </c>
      <c r="J2240" s="2">
        <v>594.78141972729691</v>
      </c>
    </row>
    <row r="2241" spans="1:10">
      <c r="A2241">
        <v>2310040558</v>
      </c>
      <c r="B2241">
        <v>10</v>
      </c>
      <c r="C2241" t="s">
        <v>322</v>
      </c>
      <c r="D2241" t="s">
        <v>2598</v>
      </c>
      <c r="E2241" s="2">
        <v>100000</v>
      </c>
      <c r="F2241" t="s">
        <v>7922</v>
      </c>
      <c r="G2241">
        <v>2310040542</v>
      </c>
      <c r="H2241" t="s">
        <v>406</v>
      </c>
      <c r="I2241" t="s">
        <v>4407</v>
      </c>
      <c r="J2241" s="2">
        <v>25.48696949982779</v>
      </c>
    </row>
    <row r="2242" spans="1:10">
      <c r="A2242">
        <v>2310040558</v>
      </c>
      <c r="B2242">
        <v>20</v>
      </c>
      <c r="C2242" t="s">
        <v>322</v>
      </c>
      <c r="D2242" t="s">
        <v>2598</v>
      </c>
      <c r="E2242" s="2">
        <v>100000</v>
      </c>
      <c r="F2242" t="s">
        <v>7922</v>
      </c>
      <c r="G2242">
        <v>2410120036</v>
      </c>
      <c r="H2242" t="s">
        <v>1778</v>
      </c>
      <c r="I2242" t="s">
        <v>4407</v>
      </c>
      <c r="J2242" s="2">
        <v>26.788106080900082</v>
      </c>
    </row>
    <row r="2243" spans="1:10">
      <c r="A2243">
        <v>2310040558</v>
      </c>
      <c r="B2243">
        <v>30</v>
      </c>
      <c r="C2243" t="s">
        <v>322</v>
      </c>
      <c r="D2243" t="s">
        <v>2598</v>
      </c>
      <c r="E2243" s="2">
        <v>100000</v>
      </c>
      <c r="F2243" t="s">
        <v>7922</v>
      </c>
      <c r="G2243">
        <v>2430550010</v>
      </c>
      <c r="H2243" t="s">
        <v>1886</v>
      </c>
      <c r="I2243" t="s">
        <v>4407</v>
      </c>
      <c r="J2243" s="2">
        <v>114.80616891814321</v>
      </c>
    </row>
    <row r="2244" spans="1:10">
      <c r="A2244">
        <v>2310040558</v>
      </c>
      <c r="B2244">
        <v>40</v>
      </c>
      <c r="C2244" t="s">
        <v>322</v>
      </c>
      <c r="D2244" t="s">
        <v>2598</v>
      </c>
      <c r="E2244" s="2">
        <v>100000</v>
      </c>
      <c r="F2244" t="s">
        <v>7922</v>
      </c>
      <c r="G2244">
        <v>2430890005</v>
      </c>
      <c r="H2244" t="s">
        <v>1776</v>
      </c>
      <c r="I2244" t="s">
        <v>4407</v>
      </c>
      <c r="J2244" s="2">
        <v>598.29321495541694</v>
      </c>
    </row>
    <row r="2245" spans="1:10">
      <c r="A2245">
        <v>2310040559</v>
      </c>
      <c r="B2245">
        <v>10</v>
      </c>
      <c r="C2245" t="s">
        <v>540</v>
      </c>
      <c r="D2245" t="s">
        <v>2598</v>
      </c>
      <c r="E2245" s="2">
        <v>13600</v>
      </c>
      <c r="F2245" t="s">
        <v>1439</v>
      </c>
      <c r="G2245">
        <v>2310040547</v>
      </c>
      <c r="H2245" t="s">
        <v>302</v>
      </c>
      <c r="I2245" t="s">
        <v>2598</v>
      </c>
      <c r="J2245" s="2">
        <v>13600</v>
      </c>
    </row>
    <row r="2246" spans="1:10">
      <c r="A2246">
        <v>2310040559</v>
      </c>
      <c r="B2246">
        <v>20</v>
      </c>
      <c r="C2246" t="s">
        <v>540</v>
      </c>
      <c r="D2246" t="s">
        <v>2598</v>
      </c>
      <c r="E2246" s="2">
        <v>13600</v>
      </c>
      <c r="F2246" t="s">
        <v>1439</v>
      </c>
      <c r="G2246">
        <v>2320071460</v>
      </c>
      <c r="H2246" t="s">
        <v>1944</v>
      </c>
      <c r="I2246" t="s">
        <v>2598</v>
      </c>
      <c r="J2246" s="2">
        <v>13600</v>
      </c>
    </row>
    <row r="2247" spans="1:10">
      <c r="A2247">
        <v>2310040559</v>
      </c>
      <c r="B2247">
        <v>30</v>
      </c>
      <c r="C2247" t="s">
        <v>540</v>
      </c>
      <c r="D2247" t="s">
        <v>2598</v>
      </c>
      <c r="E2247" s="2">
        <v>13600</v>
      </c>
      <c r="F2247" t="s">
        <v>1439</v>
      </c>
      <c r="G2247">
        <v>2310320356</v>
      </c>
      <c r="H2247" t="s">
        <v>625</v>
      </c>
      <c r="I2247" t="s">
        <v>4407</v>
      </c>
      <c r="J2247" s="2">
        <v>1.5</v>
      </c>
    </row>
    <row r="2248" spans="1:10">
      <c r="A2248">
        <v>2310040560</v>
      </c>
      <c r="B2248">
        <v>10</v>
      </c>
      <c r="C2248" t="s">
        <v>551</v>
      </c>
      <c r="D2248" t="s">
        <v>2598</v>
      </c>
      <c r="E2248" s="2">
        <v>13600</v>
      </c>
      <c r="F2248" t="s">
        <v>1439</v>
      </c>
      <c r="G2248">
        <v>2310040548</v>
      </c>
      <c r="H2248" t="s">
        <v>303</v>
      </c>
      <c r="I2248" t="s">
        <v>2598</v>
      </c>
      <c r="J2248" s="2">
        <v>13600</v>
      </c>
    </row>
    <row r="2249" spans="1:10">
      <c r="A2249">
        <v>2310040560</v>
      </c>
      <c r="B2249">
        <v>20</v>
      </c>
      <c r="C2249" t="s">
        <v>551</v>
      </c>
      <c r="D2249" t="s">
        <v>2598</v>
      </c>
      <c r="E2249" s="2">
        <v>13600</v>
      </c>
      <c r="F2249" t="s">
        <v>1439</v>
      </c>
      <c r="G2249">
        <v>2320071461</v>
      </c>
      <c r="H2249" t="s">
        <v>1933</v>
      </c>
      <c r="I2249" t="s">
        <v>2598</v>
      </c>
      <c r="J2249" s="2">
        <v>13600</v>
      </c>
    </row>
    <row r="2250" spans="1:10">
      <c r="A2250">
        <v>2310040560</v>
      </c>
      <c r="B2250">
        <v>30</v>
      </c>
      <c r="C2250" t="s">
        <v>551</v>
      </c>
      <c r="D2250" t="s">
        <v>2598</v>
      </c>
      <c r="E2250" s="2">
        <v>13600</v>
      </c>
      <c r="F2250" t="s">
        <v>1439</v>
      </c>
      <c r="G2250">
        <v>2310320356</v>
      </c>
      <c r="H2250" t="s">
        <v>625</v>
      </c>
      <c r="I2250" t="s">
        <v>4407</v>
      </c>
      <c r="J2250" s="2">
        <v>1.5</v>
      </c>
    </row>
    <row r="2251" spans="1:10">
      <c r="A2251">
        <v>2310040561</v>
      </c>
      <c r="B2251">
        <v>10</v>
      </c>
      <c r="C2251" t="s">
        <v>549</v>
      </c>
      <c r="D2251" t="s">
        <v>2598</v>
      </c>
      <c r="E2251" s="2">
        <v>13600</v>
      </c>
      <c r="F2251" t="s">
        <v>1439</v>
      </c>
      <c r="G2251">
        <v>2310040549</v>
      </c>
      <c r="H2251" t="s">
        <v>305</v>
      </c>
      <c r="I2251" t="s">
        <v>2598</v>
      </c>
      <c r="J2251" s="2">
        <v>13600</v>
      </c>
    </row>
    <row r="2252" spans="1:10">
      <c r="A2252">
        <v>2310040561</v>
      </c>
      <c r="B2252">
        <v>20</v>
      </c>
      <c r="C2252" t="s">
        <v>549</v>
      </c>
      <c r="D2252" t="s">
        <v>2598</v>
      </c>
      <c r="E2252" s="2">
        <v>13600</v>
      </c>
      <c r="F2252" t="s">
        <v>1439</v>
      </c>
      <c r="G2252">
        <v>2320071462</v>
      </c>
      <c r="H2252" t="s">
        <v>1941</v>
      </c>
      <c r="I2252" t="s">
        <v>2598</v>
      </c>
      <c r="J2252" s="2">
        <v>13600</v>
      </c>
    </row>
    <row r="2253" spans="1:10">
      <c r="A2253">
        <v>2310040561</v>
      </c>
      <c r="B2253">
        <v>30</v>
      </c>
      <c r="C2253" t="s">
        <v>549</v>
      </c>
      <c r="D2253" t="s">
        <v>2598</v>
      </c>
      <c r="E2253" s="2">
        <v>13600</v>
      </c>
      <c r="F2253" t="s">
        <v>1439</v>
      </c>
      <c r="G2253">
        <v>2310320356</v>
      </c>
      <c r="H2253" t="s">
        <v>625</v>
      </c>
      <c r="I2253" t="s">
        <v>4407</v>
      </c>
      <c r="J2253" s="2">
        <v>1.5</v>
      </c>
    </row>
    <row r="2254" spans="1:10">
      <c r="A2254">
        <v>2310040562</v>
      </c>
      <c r="B2254">
        <v>10</v>
      </c>
      <c r="C2254" t="s">
        <v>548</v>
      </c>
      <c r="D2254" t="s">
        <v>2598</v>
      </c>
      <c r="E2254" s="2">
        <v>13600</v>
      </c>
      <c r="F2254" t="s">
        <v>1439</v>
      </c>
      <c r="G2254">
        <v>2310040550</v>
      </c>
      <c r="H2254" t="s">
        <v>306</v>
      </c>
      <c r="I2254" t="s">
        <v>2598</v>
      </c>
      <c r="J2254" s="2">
        <v>13600</v>
      </c>
    </row>
    <row r="2255" spans="1:10">
      <c r="A2255">
        <v>2310040562</v>
      </c>
      <c r="B2255">
        <v>20</v>
      </c>
      <c r="C2255" t="s">
        <v>548</v>
      </c>
      <c r="D2255" t="s">
        <v>2598</v>
      </c>
      <c r="E2255" s="2">
        <v>13600</v>
      </c>
      <c r="F2255" t="s">
        <v>1439</v>
      </c>
      <c r="G2255">
        <v>2320071463</v>
      </c>
      <c r="H2255" t="s">
        <v>1934</v>
      </c>
      <c r="I2255" t="s">
        <v>2598</v>
      </c>
      <c r="J2255" s="2">
        <v>13600</v>
      </c>
    </row>
    <row r="2256" spans="1:10">
      <c r="A2256">
        <v>2310040562</v>
      </c>
      <c r="B2256">
        <v>30</v>
      </c>
      <c r="C2256" t="s">
        <v>548</v>
      </c>
      <c r="D2256" t="s">
        <v>2598</v>
      </c>
      <c r="E2256" s="2">
        <v>13600</v>
      </c>
      <c r="F2256" t="s">
        <v>1439</v>
      </c>
      <c r="G2256">
        <v>2310320356</v>
      </c>
      <c r="H2256" t="s">
        <v>625</v>
      </c>
      <c r="I2256" t="s">
        <v>4407</v>
      </c>
      <c r="J2256" s="2">
        <v>1.5</v>
      </c>
    </row>
    <row r="2257" spans="1:10">
      <c r="A2257">
        <v>2310040563</v>
      </c>
      <c r="B2257">
        <v>10</v>
      </c>
      <c r="C2257" t="s">
        <v>546</v>
      </c>
      <c r="D2257" t="s">
        <v>2598</v>
      </c>
      <c r="E2257" s="2">
        <v>13600</v>
      </c>
      <c r="F2257" t="s">
        <v>1439</v>
      </c>
      <c r="G2257">
        <v>2310040551</v>
      </c>
      <c r="H2257" t="s">
        <v>307</v>
      </c>
      <c r="I2257" t="s">
        <v>2598</v>
      </c>
      <c r="J2257" s="2">
        <v>13600</v>
      </c>
    </row>
    <row r="2258" spans="1:10">
      <c r="A2258">
        <v>2310040563</v>
      </c>
      <c r="B2258">
        <v>20</v>
      </c>
      <c r="C2258" t="s">
        <v>546</v>
      </c>
      <c r="D2258" t="s">
        <v>2598</v>
      </c>
      <c r="E2258" s="2">
        <v>13600</v>
      </c>
      <c r="F2258" t="s">
        <v>1439</v>
      </c>
      <c r="G2258">
        <v>2320071464</v>
      </c>
      <c r="H2258" t="s">
        <v>1938</v>
      </c>
      <c r="I2258" t="s">
        <v>2598</v>
      </c>
      <c r="J2258" s="2">
        <v>13600</v>
      </c>
    </row>
    <row r="2259" spans="1:10">
      <c r="A2259">
        <v>2310040563</v>
      </c>
      <c r="B2259">
        <v>30</v>
      </c>
      <c r="C2259" t="s">
        <v>546</v>
      </c>
      <c r="D2259" t="s">
        <v>2598</v>
      </c>
      <c r="E2259" s="2">
        <v>13600</v>
      </c>
      <c r="F2259" t="s">
        <v>1439</v>
      </c>
      <c r="G2259">
        <v>2310320356</v>
      </c>
      <c r="H2259" t="s">
        <v>625</v>
      </c>
      <c r="I2259" t="s">
        <v>4407</v>
      </c>
      <c r="J2259" s="2">
        <v>1.5</v>
      </c>
    </row>
    <row r="2260" spans="1:10">
      <c r="A2260">
        <v>2310040564</v>
      </c>
      <c r="B2260">
        <v>10</v>
      </c>
      <c r="C2260" t="s">
        <v>547</v>
      </c>
      <c r="D2260" t="s">
        <v>2598</v>
      </c>
      <c r="E2260" s="2">
        <v>13600</v>
      </c>
      <c r="F2260" t="s">
        <v>1439</v>
      </c>
      <c r="G2260">
        <v>2310040552</v>
      </c>
      <c r="H2260" t="s">
        <v>308</v>
      </c>
      <c r="I2260" t="s">
        <v>2598</v>
      </c>
      <c r="J2260" s="2">
        <v>13600</v>
      </c>
    </row>
    <row r="2261" spans="1:10">
      <c r="A2261">
        <v>2310040564</v>
      </c>
      <c r="B2261">
        <v>20</v>
      </c>
      <c r="C2261" t="s">
        <v>547</v>
      </c>
      <c r="D2261" t="s">
        <v>2598</v>
      </c>
      <c r="E2261" s="2">
        <v>13600</v>
      </c>
      <c r="F2261" t="s">
        <v>1439</v>
      </c>
      <c r="G2261">
        <v>2320071465</v>
      </c>
      <c r="H2261" t="s">
        <v>1939</v>
      </c>
      <c r="I2261" t="s">
        <v>2598</v>
      </c>
      <c r="J2261" s="2">
        <v>13600</v>
      </c>
    </row>
    <row r="2262" spans="1:10">
      <c r="A2262">
        <v>2310040564</v>
      </c>
      <c r="B2262">
        <v>30</v>
      </c>
      <c r="C2262" t="s">
        <v>547</v>
      </c>
      <c r="D2262" t="s">
        <v>2598</v>
      </c>
      <c r="E2262" s="2">
        <v>13600</v>
      </c>
      <c r="F2262" t="s">
        <v>1439</v>
      </c>
      <c r="G2262">
        <v>2310320356</v>
      </c>
      <c r="H2262" t="s">
        <v>625</v>
      </c>
      <c r="I2262" t="s">
        <v>4407</v>
      </c>
      <c r="J2262" s="2">
        <v>1.5</v>
      </c>
    </row>
    <row r="2263" spans="1:10">
      <c r="A2263">
        <v>2310040565</v>
      </c>
      <c r="B2263">
        <v>10</v>
      </c>
      <c r="C2263" t="s">
        <v>543</v>
      </c>
      <c r="D2263" t="s">
        <v>2598</v>
      </c>
      <c r="E2263" s="2">
        <v>13600</v>
      </c>
      <c r="F2263" t="s">
        <v>1439</v>
      </c>
      <c r="G2263">
        <v>2310040553</v>
      </c>
      <c r="H2263" t="s">
        <v>309</v>
      </c>
      <c r="I2263" t="s">
        <v>2598</v>
      </c>
      <c r="J2263" s="2">
        <v>13600</v>
      </c>
    </row>
    <row r="2264" spans="1:10">
      <c r="A2264">
        <v>2310040565</v>
      </c>
      <c r="B2264">
        <v>20</v>
      </c>
      <c r="C2264" t="s">
        <v>543</v>
      </c>
      <c r="D2264" t="s">
        <v>2598</v>
      </c>
      <c r="E2264" s="2">
        <v>13600</v>
      </c>
      <c r="F2264" t="s">
        <v>1439</v>
      </c>
      <c r="G2264">
        <v>2320071466</v>
      </c>
      <c r="H2264" t="s">
        <v>1942</v>
      </c>
      <c r="I2264" t="s">
        <v>2598</v>
      </c>
      <c r="J2264" s="2">
        <v>13600</v>
      </c>
    </row>
    <row r="2265" spans="1:10">
      <c r="A2265">
        <v>2310040565</v>
      </c>
      <c r="B2265">
        <v>30</v>
      </c>
      <c r="C2265" t="s">
        <v>543</v>
      </c>
      <c r="D2265" t="s">
        <v>2598</v>
      </c>
      <c r="E2265" s="2">
        <v>13600</v>
      </c>
      <c r="F2265" t="s">
        <v>1439</v>
      </c>
      <c r="G2265">
        <v>2310320356</v>
      </c>
      <c r="H2265" t="s">
        <v>625</v>
      </c>
      <c r="I2265" t="s">
        <v>4407</v>
      </c>
      <c r="J2265" s="2">
        <v>1.5</v>
      </c>
    </row>
    <row r="2266" spans="1:10">
      <c r="A2266">
        <v>2310040566</v>
      </c>
      <c r="B2266">
        <v>10</v>
      </c>
      <c r="C2266" t="s">
        <v>544</v>
      </c>
      <c r="D2266" t="s">
        <v>2598</v>
      </c>
      <c r="E2266" s="2">
        <v>13600</v>
      </c>
      <c r="F2266" t="s">
        <v>1439</v>
      </c>
      <c r="G2266">
        <v>2310040554</v>
      </c>
      <c r="H2266" t="s">
        <v>310</v>
      </c>
      <c r="I2266" t="s">
        <v>2598</v>
      </c>
      <c r="J2266" s="2">
        <v>13600</v>
      </c>
    </row>
    <row r="2267" spans="1:10">
      <c r="A2267">
        <v>2310040566</v>
      </c>
      <c r="B2267">
        <v>20</v>
      </c>
      <c r="C2267" t="s">
        <v>544</v>
      </c>
      <c r="D2267" t="s">
        <v>2598</v>
      </c>
      <c r="E2267" s="2">
        <v>13600</v>
      </c>
      <c r="F2267" t="s">
        <v>1439</v>
      </c>
      <c r="G2267">
        <v>2320071471</v>
      </c>
      <c r="H2267" t="s">
        <v>1935</v>
      </c>
      <c r="I2267" t="s">
        <v>2598</v>
      </c>
      <c r="J2267" s="2">
        <v>13600</v>
      </c>
    </row>
    <row r="2268" spans="1:10">
      <c r="A2268">
        <v>2310040566</v>
      </c>
      <c r="B2268">
        <v>30</v>
      </c>
      <c r="C2268" t="s">
        <v>544</v>
      </c>
      <c r="D2268" t="s">
        <v>2598</v>
      </c>
      <c r="E2268" s="2">
        <v>13600</v>
      </c>
      <c r="F2268" t="s">
        <v>1439</v>
      </c>
      <c r="G2268">
        <v>2310320356</v>
      </c>
      <c r="H2268" t="s">
        <v>625</v>
      </c>
      <c r="I2268" t="s">
        <v>4407</v>
      </c>
      <c r="J2268" s="2">
        <v>1.5</v>
      </c>
    </row>
    <row r="2269" spans="1:10">
      <c r="A2269">
        <v>2310040567</v>
      </c>
      <c r="B2269">
        <v>10</v>
      </c>
      <c r="C2269" t="s">
        <v>550</v>
      </c>
      <c r="D2269" t="s">
        <v>2598</v>
      </c>
      <c r="E2269" s="2">
        <v>13600</v>
      </c>
      <c r="F2269" t="s">
        <v>1439</v>
      </c>
      <c r="G2269">
        <v>2310040555</v>
      </c>
      <c r="H2269" t="s">
        <v>321</v>
      </c>
      <c r="I2269" t="s">
        <v>2598</v>
      </c>
      <c r="J2269" s="2">
        <v>13600</v>
      </c>
    </row>
    <row r="2270" spans="1:10">
      <c r="A2270">
        <v>2310040567</v>
      </c>
      <c r="B2270">
        <v>20</v>
      </c>
      <c r="C2270" t="s">
        <v>550</v>
      </c>
      <c r="D2270" t="s">
        <v>2598</v>
      </c>
      <c r="E2270" s="2">
        <v>13600</v>
      </c>
      <c r="F2270" t="s">
        <v>1439</v>
      </c>
      <c r="G2270">
        <v>2320071467</v>
      </c>
      <c r="H2270" t="s">
        <v>1940</v>
      </c>
      <c r="I2270" t="s">
        <v>2598</v>
      </c>
      <c r="J2270" s="2">
        <v>13600</v>
      </c>
    </row>
    <row r="2271" spans="1:10">
      <c r="A2271">
        <v>2310040567</v>
      </c>
      <c r="B2271">
        <v>30</v>
      </c>
      <c r="C2271" t="s">
        <v>550</v>
      </c>
      <c r="D2271" t="s">
        <v>2598</v>
      </c>
      <c r="E2271" s="2">
        <v>13600</v>
      </c>
      <c r="F2271" t="s">
        <v>1439</v>
      </c>
      <c r="G2271">
        <v>2310320356</v>
      </c>
      <c r="H2271" t="s">
        <v>625</v>
      </c>
      <c r="I2271" t="s">
        <v>4407</v>
      </c>
      <c r="J2271" s="2">
        <v>1.5</v>
      </c>
    </row>
    <row r="2272" spans="1:10">
      <c r="A2272">
        <v>2310040568</v>
      </c>
      <c r="B2272">
        <v>10</v>
      </c>
      <c r="C2272" t="s">
        <v>541</v>
      </c>
      <c r="D2272" t="s">
        <v>2598</v>
      </c>
      <c r="E2272" s="2">
        <v>13600</v>
      </c>
      <c r="F2272" t="s">
        <v>1439</v>
      </c>
      <c r="G2272">
        <v>2310040556</v>
      </c>
      <c r="H2272" t="s">
        <v>311</v>
      </c>
      <c r="I2272" t="s">
        <v>2598</v>
      </c>
      <c r="J2272" s="2">
        <v>13600</v>
      </c>
    </row>
    <row r="2273" spans="1:10">
      <c r="A2273">
        <v>2310040568</v>
      </c>
      <c r="B2273">
        <v>20</v>
      </c>
      <c r="C2273" t="s">
        <v>541</v>
      </c>
      <c r="D2273" t="s">
        <v>2598</v>
      </c>
      <c r="E2273" s="2">
        <v>13600</v>
      </c>
      <c r="F2273" t="s">
        <v>1439</v>
      </c>
      <c r="G2273">
        <v>2320071468</v>
      </c>
      <c r="H2273" t="s">
        <v>1937</v>
      </c>
      <c r="I2273" t="s">
        <v>2598</v>
      </c>
      <c r="J2273" s="2">
        <v>13600</v>
      </c>
    </row>
    <row r="2274" spans="1:10">
      <c r="A2274">
        <v>2310040568</v>
      </c>
      <c r="B2274">
        <v>30</v>
      </c>
      <c r="C2274" t="s">
        <v>541</v>
      </c>
      <c r="D2274" t="s">
        <v>2598</v>
      </c>
      <c r="E2274" s="2">
        <v>13600</v>
      </c>
      <c r="F2274" t="s">
        <v>1439</v>
      </c>
      <c r="G2274">
        <v>2310320356</v>
      </c>
      <c r="H2274" t="s">
        <v>625</v>
      </c>
      <c r="I2274" t="s">
        <v>4407</v>
      </c>
      <c r="J2274" s="2">
        <v>1.5</v>
      </c>
    </row>
    <row r="2275" spans="1:10">
      <c r="A2275">
        <v>2310040569</v>
      </c>
      <c r="B2275">
        <v>10</v>
      </c>
      <c r="C2275" t="s">
        <v>542</v>
      </c>
      <c r="D2275" t="s">
        <v>2598</v>
      </c>
      <c r="E2275" s="2">
        <v>13600</v>
      </c>
      <c r="F2275" t="s">
        <v>1439</v>
      </c>
      <c r="G2275">
        <v>2310040557</v>
      </c>
      <c r="H2275" t="s">
        <v>312</v>
      </c>
      <c r="I2275" t="s">
        <v>2598</v>
      </c>
      <c r="J2275" s="2">
        <v>13600</v>
      </c>
    </row>
    <row r="2276" spans="1:10">
      <c r="A2276">
        <v>2310040569</v>
      </c>
      <c r="B2276">
        <v>20</v>
      </c>
      <c r="C2276" t="s">
        <v>542</v>
      </c>
      <c r="D2276" t="s">
        <v>2598</v>
      </c>
      <c r="E2276" s="2">
        <v>13600</v>
      </c>
      <c r="F2276" t="s">
        <v>1439</v>
      </c>
      <c r="G2276">
        <v>2320071469</v>
      </c>
      <c r="H2276" t="s">
        <v>1943</v>
      </c>
      <c r="I2276" t="s">
        <v>2598</v>
      </c>
      <c r="J2276" s="2">
        <v>13600</v>
      </c>
    </row>
    <row r="2277" spans="1:10">
      <c r="A2277">
        <v>2310040569</v>
      </c>
      <c r="B2277">
        <v>30</v>
      </c>
      <c r="C2277" t="s">
        <v>542</v>
      </c>
      <c r="D2277" t="s">
        <v>2598</v>
      </c>
      <c r="E2277" s="2">
        <v>13600</v>
      </c>
      <c r="F2277" t="s">
        <v>1439</v>
      </c>
      <c r="G2277">
        <v>2310320356</v>
      </c>
      <c r="H2277" t="s">
        <v>625</v>
      </c>
      <c r="I2277" t="s">
        <v>4407</v>
      </c>
      <c r="J2277" s="2">
        <v>1.5</v>
      </c>
    </row>
    <row r="2278" spans="1:10">
      <c r="A2278">
        <v>2310040570</v>
      </c>
      <c r="B2278">
        <v>10</v>
      </c>
      <c r="C2278" t="s">
        <v>545</v>
      </c>
      <c r="D2278" t="s">
        <v>2598</v>
      </c>
      <c r="E2278" s="2">
        <v>13600</v>
      </c>
      <c r="F2278" t="s">
        <v>1439</v>
      </c>
      <c r="G2278">
        <v>2310040558</v>
      </c>
      <c r="H2278" t="s">
        <v>322</v>
      </c>
      <c r="I2278" t="s">
        <v>2598</v>
      </c>
      <c r="J2278" s="2">
        <v>13600</v>
      </c>
    </row>
    <row r="2279" spans="1:10">
      <c r="A2279">
        <v>2310040570</v>
      </c>
      <c r="B2279">
        <v>20</v>
      </c>
      <c r="C2279" t="s">
        <v>545</v>
      </c>
      <c r="D2279" t="s">
        <v>2598</v>
      </c>
      <c r="E2279" s="2">
        <v>13600</v>
      </c>
      <c r="F2279" t="s">
        <v>1439</v>
      </c>
      <c r="G2279">
        <v>2320071470</v>
      </c>
      <c r="H2279" t="s">
        <v>1936</v>
      </c>
      <c r="I2279" t="s">
        <v>2598</v>
      </c>
      <c r="J2279" s="2">
        <v>13600</v>
      </c>
    </row>
    <row r="2280" spans="1:10">
      <c r="A2280">
        <v>2310040570</v>
      </c>
      <c r="B2280">
        <v>30</v>
      </c>
      <c r="C2280" t="s">
        <v>545</v>
      </c>
      <c r="D2280" t="s">
        <v>2598</v>
      </c>
      <c r="E2280" s="2">
        <v>13600</v>
      </c>
      <c r="F2280" t="s">
        <v>1439</v>
      </c>
      <c r="G2280">
        <v>2310320356</v>
      </c>
      <c r="H2280" t="s">
        <v>625</v>
      </c>
      <c r="I2280" t="s">
        <v>4407</v>
      </c>
      <c r="J2280" s="2">
        <v>1.5</v>
      </c>
    </row>
    <row r="2281" spans="1:10">
      <c r="A2281">
        <v>2310040571</v>
      </c>
      <c r="B2281">
        <v>10</v>
      </c>
      <c r="C2281" t="s">
        <v>1076</v>
      </c>
      <c r="D2281" t="s">
        <v>2598</v>
      </c>
      <c r="E2281" s="2">
        <v>11550</v>
      </c>
      <c r="F2281" t="s">
        <v>1439</v>
      </c>
      <c r="G2281">
        <v>2310040572</v>
      </c>
      <c r="H2281" t="s">
        <v>408</v>
      </c>
      <c r="I2281" t="s">
        <v>4407</v>
      </c>
      <c r="J2281" s="2">
        <v>2.6</v>
      </c>
    </row>
    <row r="2282" spans="1:10">
      <c r="A2282">
        <v>2310040571</v>
      </c>
      <c r="B2282">
        <v>20</v>
      </c>
      <c r="C2282" t="s">
        <v>1076</v>
      </c>
      <c r="D2282" t="s">
        <v>2598</v>
      </c>
      <c r="E2282" s="2">
        <v>11550</v>
      </c>
      <c r="F2282" t="s">
        <v>1439</v>
      </c>
      <c r="G2282">
        <v>2430550009</v>
      </c>
      <c r="H2282" t="s">
        <v>1777</v>
      </c>
      <c r="I2282" t="s">
        <v>4407</v>
      </c>
      <c r="J2282" s="2">
        <v>15</v>
      </c>
    </row>
    <row r="2283" spans="1:10">
      <c r="A2283">
        <v>2310040571</v>
      </c>
      <c r="B2283">
        <v>30</v>
      </c>
      <c r="C2283" t="s">
        <v>1076</v>
      </c>
      <c r="D2283" t="s">
        <v>2598</v>
      </c>
      <c r="E2283" s="2">
        <v>11550</v>
      </c>
      <c r="F2283" t="s">
        <v>1439</v>
      </c>
      <c r="G2283">
        <v>2410120036</v>
      </c>
      <c r="H2283" t="s">
        <v>1778</v>
      </c>
      <c r="I2283" t="s">
        <v>4407</v>
      </c>
      <c r="J2283" s="2">
        <v>3.5</v>
      </c>
    </row>
    <row r="2284" spans="1:10">
      <c r="A2284">
        <v>2310040571</v>
      </c>
      <c r="B2284">
        <v>40</v>
      </c>
      <c r="C2284" t="s">
        <v>1076</v>
      </c>
      <c r="D2284" t="s">
        <v>2598</v>
      </c>
      <c r="E2284" s="2">
        <v>11550</v>
      </c>
      <c r="F2284" t="s">
        <v>1439</v>
      </c>
      <c r="G2284">
        <v>2430890005</v>
      </c>
      <c r="H2284" t="s">
        <v>1776</v>
      </c>
      <c r="I2284" t="s">
        <v>4407</v>
      </c>
      <c r="J2284" s="2">
        <v>78.900000000000006</v>
      </c>
    </row>
    <row r="2285" spans="1:10">
      <c r="A2285">
        <v>2310040572</v>
      </c>
      <c r="B2285">
        <v>10</v>
      </c>
      <c r="C2285" t="s">
        <v>408</v>
      </c>
      <c r="D2285" t="s">
        <v>4407</v>
      </c>
      <c r="E2285" s="2">
        <v>50</v>
      </c>
      <c r="F2285" t="s">
        <v>7922</v>
      </c>
      <c r="G2285">
        <v>2430520005</v>
      </c>
      <c r="H2285" t="s">
        <v>1786</v>
      </c>
      <c r="I2285" t="s">
        <v>4407</v>
      </c>
      <c r="J2285" s="2">
        <v>24.76</v>
      </c>
    </row>
    <row r="2286" spans="1:10">
      <c r="A2286">
        <v>2310040610</v>
      </c>
      <c r="B2286">
        <v>10</v>
      </c>
      <c r="C2286" t="s">
        <v>776</v>
      </c>
      <c r="D2286" t="s">
        <v>2598</v>
      </c>
      <c r="E2286" s="2">
        <v>100</v>
      </c>
      <c r="F2286" t="s">
        <v>1439</v>
      </c>
      <c r="G2286">
        <v>2310040095</v>
      </c>
      <c r="H2286" t="s">
        <v>747</v>
      </c>
      <c r="I2286" t="s">
        <v>2598</v>
      </c>
      <c r="J2286" s="2">
        <v>100</v>
      </c>
    </row>
    <row r="2287" spans="1:10">
      <c r="A2287">
        <v>2310040610</v>
      </c>
      <c r="B2287">
        <v>20</v>
      </c>
      <c r="C2287" t="s">
        <v>776</v>
      </c>
      <c r="D2287" t="s">
        <v>2598</v>
      </c>
      <c r="E2287" s="2">
        <v>100</v>
      </c>
      <c r="F2287" t="s">
        <v>1439</v>
      </c>
      <c r="G2287">
        <v>2310320356</v>
      </c>
      <c r="H2287" t="s">
        <v>625</v>
      </c>
      <c r="I2287" t="s">
        <v>4407</v>
      </c>
      <c r="J2287" s="2">
        <v>1.0882089361157341E-2</v>
      </c>
    </row>
    <row r="2288" spans="1:10">
      <c r="A2288">
        <v>2310040610</v>
      </c>
      <c r="B2288">
        <v>30</v>
      </c>
      <c r="C2288" t="s">
        <v>776</v>
      </c>
      <c r="D2288" t="s">
        <v>2598</v>
      </c>
      <c r="E2288" s="2">
        <v>100</v>
      </c>
      <c r="F2288" t="s">
        <v>1439</v>
      </c>
      <c r="G2288">
        <v>2320070048</v>
      </c>
      <c r="H2288" t="s">
        <v>1801</v>
      </c>
      <c r="I2288" t="s">
        <v>2598</v>
      </c>
      <c r="J2288" s="2">
        <v>100</v>
      </c>
    </row>
    <row r="2289" spans="1:10">
      <c r="A2289">
        <v>2310040611</v>
      </c>
      <c r="B2289">
        <v>10</v>
      </c>
      <c r="C2289" t="s">
        <v>777</v>
      </c>
      <c r="D2289" t="s">
        <v>2598</v>
      </c>
      <c r="E2289" s="2">
        <v>100</v>
      </c>
      <c r="F2289" t="s">
        <v>1439</v>
      </c>
      <c r="G2289">
        <v>2310040096</v>
      </c>
      <c r="H2289" t="s">
        <v>748</v>
      </c>
      <c r="I2289" t="s">
        <v>2598</v>
      </c>
      <c r="J2289" s="2">
        <v>100</v>
      </c>
    </row>
    <row r="2290" spans="1:10">
      <c r="A2290">
        <v>2310040611</v>
      </c>
      <c r="B2290">
        <v>20</v>
      </c>
      <c r="C2290" t="s">
        <v>777</v>
      </c>
      <c r="D2290" t="s">
        <v>2598</v>
      </c>
      <c r="E2290" s="2">
        <v>100</v>
      </c>
      <c r="F2290" t="s">
        <v>1439</v>
      </c>
      <c r="G2290">
        <v>2310320356</v>
      </c>
      <c r="H2290" t="s">
        <v>625</v>
      </c>
      <c r="I2290" t="s">
        <v>4407</v>
      </c>
      <c r="J2290" s="2">
        <v>1.0781329274479959E-2</v>
      </c>
    </row>
    <row r="2291" spans="1:10">
      <c r="A2291">
        <v>2310040611</v>
      </c>
      <c r="B2291">
        <v>30</v>
      </c>
      <c r="C2291" t="s">
        <v>777</v>
      </c>
      <c r="D2291" t="s">
        <v>2598</v>
      </c>
      <c r="E2291" s="2">
        <v>100</v>
      </c>
      <c r="F2291" t="s">
        <v>1439</v>
      </c>
      <c r="G2291">
        <v>2320070048</v>
      </c>
      <c r="H2291" t="s">
        <v>1801</v>
      </c>
      <c r="I2291" t="s">
        <v>2598</v>
      </c>
      <c r="J2291" s="2">
        <v>100</v>
      </c>
    </row>
    <row r="2292" spans="1:10">
      <c r="A2292">
        <v>2310040612</v>
      </c>
      <c r="B2292">
        <v>10</v>
      </c>
      <c r="C2292" t="s">
        <v>778</v>
      </c>
      <c r="D2292" t="s">
        <v>2598</v>
      </c>
      <c r="E2292" s="2">
        <v>100</v>
      </c>
      <c r="F2292" t="s">
        <v>1439</v>
      </c>
      <c r="G2292">
        <v>2310040097</v>
      </c>
      <c r="H2292" t="s">
        <v>749</v>
      </c>
      <c r="I2292" t="s">
        <v>2598</v>
      </c>
      <c r="J2292" s="2">
        <v>100</v>
      </c>
    </row>
    <row r="2293" spans="1:10">
      <c r="A2293">
        <v>2310040612</v>
      </c>
      <c r="B2293">
        <v>20</v>
      </c>
      <c r="C2293" t="s">
        <v>778</v>
      </c>
      <c r="D2293" t="s">
        <v>2598</v>
      </c>
      <c r="E2293" s="2">
        <v>100</v>
      </c>
      <c r="F2293" t="s">
        <v>1439</v>
      </c>
      <c r="G2293">
        <v>2310320356</v>
      </c>
      <c r="H2293" t="s">
        <v>625</v>
      </c>
      <c r="I2293" t="s">
        <v>4407</v>
      </c>
      <c r="J2293" s="2">
        <v>1.132276541894232E-2</v>
      </c>
    </row>
    <row r="2294" spans="1:10">
      <c r="A2294">
        <v>2310040612</v>
      </c>
      <c r="B2294">
        <v>30</v>
      </c>
      <c r="C2294" t="s">
        <v>778</v>
      </c>
      <c r="D2294" t="s">
        <v>2598</v>
      </c>
      <c r="E2294" s="2">
        <v>100</v>
      </c>
      <c r="F2294" t="s">
        <v>1439</v>
      </c>
      <c r="G2294">
        <v>2320070048</v>
      </c>
      <c r="H2294" t="s">
        <v>1801</v>
      </c>
      <c r="I2294" t="s">
        <v>2598</v>
      </c>
      <c r="J2294" s="2">
        <v>100</v>
      </c>
    </row>
    <row r="2295" spans="1:10">
      <c r="A2295">
        <v>2310040613</v>
      </c>
      <c r="B2295">
        <v>10</v>
      </c>
      <c r="C2295" t="s">
        <v>779</v>
      </c>
      <c r="D2295" t="s">
        <v>2598</v>
      </c>
      <c r="E2295" s="2">
        <v>100</v>
      </c>
      <c r="F2295" t="s">
        <v>1439</v>
      </c>
      <c r="G2295">
        <v>2310040098</v>
      </c>
      <c r="H2295" t="s">
        <v>750</v>
      </c>
      <c r="I2295" t="s">
        <v>2598</v>
      </c>
      <c r="J2295" s="2">
        <v>100</v>
      </c>
    </row>
    <row r="2296" spans="1:10">
      <c r="A2296">
        <v>2310040613</v>
      </c>
      <c r="B2296">
        <v>20</v>
      </c>
      <c r="C2296" t="s">
        <v>779</v>
      </c>
      <c r="D2296" t="s">
        <v>2598</v>
      </c>
      <c r="E2296" s="2">
        <v>100</v>
      </c>
      <c r="F2296" t="s">
        <v>1439</v>
      </c>
      <c r="G2296">
        <v>2310320356</v>
      </c>
      <c r="H2296" t="s">
        <v>625</v>
      </c>
      <c r="I2296" t="s">
        <v>4407</v>
      </c>
      <c r="J2296" s="2">
        <v>1.1008936666234943E-2</v>
      </c>
    </row>
    <row r="2297" spans="1:10">
      <c r="A2297">
        <v>2310040613</v>
      </c>
      <c r="B2297">
        <v>30</v>
      </c>
      <c r="C2297" t="s">
        <v>779</v>
      </c>
      <c r="D2297" t="s">
        <v>2598</v>
      </c>
      <c r="E2297" s="2">
        <v>100</v>
      </c>
      <c r="F2297" t="s">
        <v>1439</v>
      </c>
      <c r="G2297">
        <v>2320070048</v>
      </c>
      <c r="H2297" t="s">
        <v>1801</v>
      </c>
      <c r="I2297" t="s">
        <v>2598</v>
      </c>
      <c r="J2297" s="2">
        <v>100</v>
      </c>
    </row>
    <row r="2298" spans="1:10">
      <c r="A2298">
        <v>2310040614</v>
      </c>
      <c r="B2298">
        <v>10</v>
      </c>
      <c r="C2298" t="s">
        <v>780</v>
      </c>
      <c r="D2298" t="s">
        <v>2598</v>
      </c>
      <c r="E2298" s="2">
        <v>100</v>
      </c>
      <c r="F2298" t="s">
        <v>1439</v>
      </c>
      <c r="G2298">
        <v>2310040099</v>
      </c>
      <c r="H2298" t="s">
        <v>751</v>
      </c>
      <c r="I2298" t="s">
        <v>2598</v>
      </c>
      <c r="J2298" s="2">
        <v>100</v>
      </c>
    </row>
    <row r="2299" spans="1:10">
      <c r="A2299">
        <v>2310040614</v>
      </c>
      <c r="B2299">
        <v>20</v>
      </c>
      <c r="C2299" t="s">
        <v>780</v>
      </c>
      <c r="D2299" t="s">
        <v>2598</v>
      </c>
      <c r="E2299" s="2">
        <v>100</v>
      </c>
      <c r="F2299" t="s">
        <v>1439</v>
      </c>
      <c r="G2299">
        <v>2310320356</v>
      </c>
      <c r="H2299" t="s">
        <v>625</v>
      </c>
      <c r="I2299" t="s">
        <v>4407</v>
      </c>
      <c r="J2299" s="2">
        <v>1.0703941569071904E-2</v>
      </c>
    </row>
    <row r="2300" spans="1:10">
      <c r="A2300">
        <v>2310040614</v>
      </c>
      <c r="B2300">
        <v>30</v>
      </c>
      <c r="C2300" t="s">
        <v>780</v>
      </c>
      <c r="D2300" t="s">
        <v>2598</v>
      </c>
      <c r="E2300" s="2">
        <v>100</v>
      </c>
      <c r="F2300" t="s">
        <v>1439</v>
      </c>
      <c r="G2300">
        <v>2320070048</v>
      </c>
      <c r="H2300" t="s">
        <v>1801</v>
      </c>
      <c r="I2300" t="s">
        <v>2598</v>
      </c>
      <c r="J2300" s="2">
        <v>100</v>
      </c>
    </row>
    <row r="2301" spans="1:10">
      <c r="A2301">
        <v>2310040615</v>
      </c>
      <c r="B2301">
        <v>10</v>
      </c>
      <c r="C2301" t="s">
        <v>781</v>
      </c>
      <c r="D2301" t="s">
        <v>2598</v>
      </c>
      <c r="E2301" s="2">
        <v>100</v>
      </c>
      <c r="F2301" t="s">
        <v>1439</v>
      </c>
      <c r="G2301">
        <v>2310040100</v>
      </c>
      <c r="H2301" t="s">
        <v>753</v>
      </c>
      <c r="I2301" t="s">
        <v>2598</v>
      </c>
      <c r="J2301" s="2">
        <v>100</v>
      </c>
    </row>
    <row r="2302" spans="1:10">
      <c r="A2302">
        <v>2310040615</v>
      </c>
      <c r="B2302">
        <v>20</v>
      </c>
      <c r="C2302" t="s">
        <v>781</v>
      </c>
      <c r="D2302" t="s">
        <v>2598</v>
      </c>
      <c r="E2302" s="2">
        <v>100</v>
      </c>
      <c r="F2302" t="s">
        <v>1439</v>
      </c>
      <c r="G2302">
        <v>2310320356</v>
      </c>
      <c r="H2302" t="s">
        <v>625</v>
      </c>
      <c r="I2302" t="s">
        <v>4407</v>
      </c>
      <c r="J2302" s="2">
        <v>1.1279193205944799E-2</v>
      </c>
    </row>
    <row r="2303" spans="1:10">
      <c r="A2303">
        <v>2310040615</v>
      </c>
      <c r="B2303">
        <v>30</v>
      </c>
      <c r="C2303" t="s">
        <v>781</v>
      </c>
      <c r="D2303" t="s">
        <v>2598</v>
      </c>
      <c r="E2303" s="2">
        <v>100</v>
      </c>
      <c r="F2303" t="s">
        <v>1439</v>
      </c>
      <c r="G2303">
        <v>2320070048</v>
      </c>
      <c r="H2303" t="s">
        <v>1801</v>
      </c>
      <c r="I2303" t="s">
        <v>2598</v>
      </c>
      <c r="J2303" s="2">
        <v>100</v>
      </c>
    </row>
    <row r="2304" spans="1:10">
      <c r="A2304">
        <v>2310080042</v>
      </c>
      <c r="B2304">
        <v>10</v>
      </c>
      <c r="C2304" t="s">
        <v>2194</v>
      </c>
      <c r="D2304" t="s">
        <v>4407</v>
      </c>
      <c r="E2304" s="2">
        <v>1440</v>
      </c>
      <c r="F2304" t="s">
        <v>7899</v>
      </c>
      <c r="G2304">
        <v>2410330002</v>
      </c>
      <c r="H2304" t="s">
        <v>1874</v>
      </c>
      <c r="I2304" t="e">
        <v>#N/A</v>
      </c>
      <c r="J2304" s="2">
        <v>10</v>
      </c>
    </row>
    <row r="2305" spans="1:10">
      <c r="A2305">
        <v>2310080042</v>
      </c>
      <c r="B2305">
        <v>20</v>
      </c>
      <c r="C2305" t="s">
        <v>2194</v>
      </c>
      <c r="D2305" t="s">
        <v>4407</v>
      </c>
      <c r="E2305" s="2">
        <v>1440</v>
      </c>
      <c r="F2305" t="s">
        <v>7899</v>
      </c>
      <c r="G2305">
        <v>2410170036</v>
      </c>
      <c r="H2305" t="s">
        <v>1860</v>
      </c>
      <c r="I2305" t="s">
        <v>4407</v>
      </c>
      <c r="J2305" s="2">
        <v>20</v>
      </c>
    </row>
    <row r="2306" spans="1:10">
      <c r="A2306">
        <v>2310080062</v>
      </c>
      <c r="B2306">
        <v>10</v>
      </c>
      <c r="C2306" t="s">
        <v>1638</v>
      </c>
      <c r="D2306" t="s">
        <v>4407</v>
      </c>
      <c r="E2306" s="2">
        <v>60000</v>
      </c>
      <c r="F2306" t="s">
        <v>7905</v>
      </c>
      <c r="G2306">
        <v>2410170035</v>
      </c>
      <c r="H2306" t="s">
        <v>1859</v>
      </c>
      <c r="I2306" t="s">
        <v>4407</v>
      </c>
      <c r="J2306" s="2">
        <v>208.79999999999998</v>
      </c>
    </row>
    <row r="2307" spans="1:10">
      <c r="A2307">
        <v>2310080062</v>
      </c>
      <c r="B2307">
        <v>20</v>
      </c>
      <c r="C2307" t="s">
        <v>1638</v>
      </c>
      <c r="D2307" t="s">
        <v>4407</v>
      </c>
      <c r="E2307" s="2">
        <v>60000</v>
      </c>
      <c r="F2307" t="s">
        <v>7905</v>
      </c>
      <c r="G2307">
        <v>2410170036</v>
      </c>
      <c r="H2307" t="s">
        <v>1860</v>
      </c>
      <c r="I2307" t="s">
        <v>4407</v>
      </c>
      <c r="J2307" s="2">
        <v>626.4</v>
      </c>
    </row>
    <row r="2308" spans="1:10">
      <c r="A2308">
        <v>2310080062</v>
      </c>
      <c r="B2308">
        <v>30</v>
      </c>
      <c r="C2308" t="s">
        <v>1638</v>
      </c>
      <c r="D2308" t="s">
        <v>4407</v>
      </c>
      <c r="E2308" s="2">
        <v>60000</v>
      </c>
      <c r="F2308" t="s">
        <v>7905</v>
      </c>
      <c r="G2308">
        <v>2510020046</v>
      </c>
      <c r="H2308" t="s">
        <v>1910</v>
      </c>
      <c r="I2308" t="s">
        <v>2598</v>
      </c>
      <c r="J2308" s="2">
        <v>60000</v>
      </c>
    </row>
    <row r="2309" spans="1:10">
      <c r="A2309">
        <v>2310080062</v>
      </c>
      <c r="B2309">
        <v>40</v>
      </c>
      <c r="C2309" t="s">
        <v>1638</v>
      </c>
      <c r="D2309" t="s">
        <v>4407</v>
      </c>
      <c r="E2309" s="2">
        <v>60000</v>
      </c>
      <c r="F2309" t="s">
        <v>7905</v>
      </c>
      <c r="G2309">
        <v>2320071180</v>
      </c>
      <c r="H2309" t="s">
        <v>1238</v>
      </c>
      <c r="I2309" t="s">
        <v>2598</v>
      </c>
      <c r="J2309" s="2">
        <v>60000</v>
      </c>
    </row>
    <row r="2310" spans="1:10">
      <c r="A2310">
        <v>2310090074</v>
      </c>
      <c r="B2310">
        <v>10</v>
      </c>
      <c r="C2310" t="s">
        <v>766</v>
      </c>
      <c r="D2310" t="s">
        <v>2598</v>
      </c>
      <c r="E2310" s="2">
        <v>56000</v>
      </c>
      <c r="F2310" t="s">
        <v>995</v>
      </c>
      <c r="G2310">
        <v>2410090171</v>
      </c>
      <c r="H2310" t="s">
        <v>1653</v>
      </c>
      <c r="I2310" t="s">
        <v>4407</v>
      </c>
      <c r="J2310" s="2">
        <v>6.72</v>
      </c>
    </row>
    <row r="2311" spans="1:10">
      <c r="A2311">
        <v>2310090074</v>
      </c>
      <c r="B2311">
        <v>20</v>
      </c>
      <c r="C2311" t="s">
        <v>766</v>
      </c>
      <c r="D2311" t="s">
        <v>2598</v>
      </c>
      <c r="E2311" s="2">
        <v>56000</v>
      </c>
      <c r="F2311" t="s">
        <v>995</v>
      </c>
      <c r="G2311">
        <v>2410290142</v>
      </c>
      <c r="H2311" t="s">
        <v>1708</v>
      </c>
      <c r="I2311" t="s">
        <v>4407</v>
      </c>
      <c r="J2311" s="2">
        <v>280</v>
      </c>
    </row>
    <row r="2312" spans="1:10">
      <c r="A2312">
        <v>2310090126</v>
      </c>
      <c r="B2312">
        <v>10</v>
      </c>
      <c r="C2312" t="s">
        <v>1050</v>
      </c>
      <c r="D2312" t="s">
        <v>2598</v>
      </c>
      <c r="E2312" s="2">
        <v>1200</v>
      </c>
      <c r="F2312" t="s">
        <v>7898</v>
      </c>
      <c r="G2312">
        <v>2310090524</v>
      </c>
      <c r="H2312" t="s">
        <v>236</v>
      </c>
      <c r="I2312" t="s">
        <v>2598</v>
      </c>
      <c r="J2312" s="2">
        <v>1200</v>
      </c>
    </row>
    <row r="2313" spans="1:10">
      <c r="A2313">
        <v>2310090126</v>
      </c>
      <c r="B2313">
        <v>20</v>
      </c>
      <c r="C2313" t="s">
        <v>1050</v>
      </c>
      <c r="D2313" t="s">
        <v>2598</v>
      </c>
      <c r="E2313" s="2">
        <v>1200</v>
      </c>
      <c r="F2313" t="s">
        <v>7898</v>
      </c>
      <c r="G2313">
        <v>2410170092</v>
      </c>
      <c r="H2313" t="s">
        <v>1866</v>
      </c>
      <c r="I2313" t="s">
        <v>2598</v>
      </c>
      <c r="J2313" s="2">
        <v>1200</v>
      </c>
    </row>
    <row r="2314" spans="1:10">
      <c r="A2314">
        <v>2310090226</v>
      </c>
      <c r="B2314">
        <v>10</v>
      </c>
      <c r="C2314" t="s">
        <v>651</v>
      </c>
      <c r="D2314" t="s">
        <v>2598</v>
      </c>
      <c r="E2314" s="2">
        <v>100000</v>
      </c>
      <c r="F2314" t="s">
        <v>995</v>
      </c>
      <c r="G2314">
        <v>2410100010</v>
      </c>
      <c r="H2314" t="s">
        <v>1834</v>
      </c>
      <c r="I2314" t="s">
        <v>4407</v>
      </c>
      <c r="J2314" s="2">
        <v>417.19951145915655</v>
      </c>
    </row>
    <row r="2315" spans="1:10">
      <c r="A2315">
        <v>2310090238</v>
      </c>
      <c r="B2315">
        <v>10</v>
      </c>
      <c r="C2315" t="s">
        <v>788</v>
      </c>
      <c r="D2315" t="s">
        <v>2598</v>
      </c>
      <c r="E2315" s="2">
        <v>6000</v>
      </c>
      <c r="F2315" t="s">
        <v>7899</v>
      </c>
      <c r="G2315">
        <v>2310090074</v>
      </c>
      <c r="H2315" t="s">
        <v>766</v>
      </c>
      <c r="I2315" t="s">
        <v>2598</v>
      </c>
      <c r="J2315" s="2">
        <v>6000</v>
      </c>
    </row>
    <row r="2316" spans="1:10">
      <c r="A2316">
        <v>2310090238</v>
      </c>
      <c r="B2316">
        <v>20</v>
      </c>
      <c r="C2316" t="s">
        <v>788</v>
      </c>
      <c r="D2316" t="s">
        <v>2598</v>
      </c>
      <c r="E2316" s="2">
        <v>6000</v>
      </c>
      <c r="F2316" t="s">
        <v>7899</v>
      </c>
      <c r="G2316">
        <v>2410170209</v>
      </c>
      <c r="H2316" t="s">
        <v>2156</v>
      </c>
      <c r="I2316" t="s">
        <v>2598</v>
      </c>
      <c r="J2316" s="2">
        <v>6000</v>
      </c>
    </row>
    <row r="2317" spans="1:10">
      <c r="A2317">
        <v>2310090242</v>
      </c>
      <c r="B2317">
        <v>10</v>
      </c>
      <c r="C2317" t="s">
        <v>2195</v>
      </c>
      <c r="D2317" t="s">
        <v>2598</v>
      </c>
      <c r="E2317" s="2">
        <v>56000</v>
      </c>
      <c r="F2317" t="s">
        <v>995</v>
      </c>
      <c r="G2317">
        <v>2410090310</v>
      </c>
      <c r="H2317" t="s">
        <v>1710</v>
      </c>
      <c r="I2317" t="s">
        <v>4407</v>
      </c>
      <c r="J2317" s="2">
        <v>5.6000000000000005</v>
      </c>
    </row>
    <row r="2318" spans="1:10">
      <c r="A2318">
        <v>2310090242</v>
      </c>
      <c r="B2318">
        <v>20</v>
      </c>
      <c r="C2318" t="s">
        <v>2195</v>
      </c>
      <c r="D2318" t="s">
        <v>2598</v>
      </c>
      <c r="E2318" s="2">
        <v>56000</v>
      </c>
      <c r="F2318" t="s">
        <v>995</v>
      </c>
      <c r="G2318">
        <v>2410290142</v>
      </c>
      <c r="H2318" t="s">
        <v>1708</v>
      </c>
      <c r="I2318" t="s">
        <v>4407</v>
      </c>
      <c r="J2318" s="2">
        <v>280</v>
      </c>
    </row>
    <row r="2319" spans="1:10">
      <c r="A2319">
        <v>2310090244</v>
      </c>
      <c r="B2319">
        <v>10</v>
      </c>
      <c r="C2319" t="s">
        <v>2197</v>
      </c>
      <c r="D2319" t="s">
        <v>2598</v>
      </c>
      <c r="E2319" s="2">
        <v>56000</v>
      </c>
      <c r="F2319" t="s">
        <v>995</v>
      </c>
      <c r="G2319">
        <v>2410090296</v>
      </c>
      <c r="H2319" t="s">
        <v>1718</v>
      </c>
      <c r="I2319" t="s">
        <v>4407</v>
      </c>
      <c r="J2319" s="2">
        <v>5.6000000000000005</v>
      </c>
    </row>
    <row r="2320" spans="1:10">
      <c r="A2320">
        <v>2310090244</v>
      </c>
      <c r="B2320">
        <v>20</v>
      </c>
      <c r="C2320" t="s">
        <v>2197</v>
      </c>
      <c r="D2320" t="s">
        <v>2598</v>
      </c>
      <c r="E2320" s="2">
        <v>56000</v>
      </c>
      <c r="F2320" t="s">
        <v>995</v>
      </c>
      <c r="G2320">
        <v>2410290142</v>
      </c>
      <c r="H2320" t="s">
        <v>1708</v>
      </c>
      <c r="I2320" t="s">
        <v>4407</v>
      </c>
      <c r="J2320" s="2">
        <v>280</v>
      </c>
    </row>
    <row r="2321" spans="1:10">
      <c r="A2321">
        <v>2310090253</v>
      </c>
      <c r="B2321">
        <v>10</v>
      </c>
      <c r="C2321" t="s">
        <v>491</v>
      </c>
      <c r="D2321" t="s">
        <v>2598</v>
      </c>
      <c r="E2321" s="2">
        <v>1200</v>
      </c>
      <c r="F2321" t="s">
        <v>7898</v>
      </c>
      <c r="G2321">
        <v>2310090458</v>
      </c>
      <c r="H2321" t="s">
        <v>593</v>
      </c>
      <c r="I2321" t="s">
        <v>2598</v>
      </c>
      <c r="J2321" s="2">
        <v>1200</v>
      </c>
    </row>
    <row r="2322" spans="1:10">
      <c r="A2322">
        <v>2310090253</v>
      </c>
      <c r="B2322">
        <v>20</v>
      </c>
      <c r="C2322" t="s">
        <v>491</v>
      </c>
      <c r="D2322" t="s">
        <v>2598</v>
      </c>
      <c r="E2322" s="2">
        <v>1200</v>
      </c>
      <c r="F2322" t="s">
        <v>7898</v>
      </c>
      <c r="G2322">
        <v>2410170091</v>
      </c>
      <c r="H2322" t="s">
        <v>1865</v>
      </c>
      <c r="I2322" t="s">
        <v>2598</v>
      </c>
      <c r="J2322" s="2">
        <v>1200</v>
      </c>
    </row>
    <row r="2323" spans="1:10">
      <c r="A2323">
        <v>2310090350</v>
      </c>
      <c r="B2323">
        <v>10</v>
      </c>
      <c r="C2323" t="s">
        <v>1518</v>
      </c>
      <c r="D2323" t="s">
        <v>2598</v>
      </c>
      <c r="E2323" s="2">
        <v>12000</v>
      </c>
      <c r="F2323" t="s">
        <v>7898</v>
      </c>
      <c r="G2323">
        <v>2310090458</v>
      </c>
      <c r="H2323" t="s">
        <v>593</v>
      </c>
      <c r="I2323" t="s">
        <v>2598</v>
      </c>
      <c r="J2323" s="2">
        <v>12000</v>
      </c>
    </row>
    <row r="2324" spans="1:10">
      <c r="A2324">
        <v>2310090350</v>
      </c>
      <c r="B2324">
        <v>20</v>
      </c>
      <c r="C2324" t="s">
        <v>1518</v>
      </c>
      <c r="D2324" t="s">
        <v>2598</v>
      </c>
      <c r="E2324" s="2">
        <v>12000</v>
      </c>
      <c r="F2324" t="s">
        <v>7898</v>
      </c>
      <c r="G2324">
        <v>2410170240</v>
      </c>
      <c r="H2324" t="s">
        <v>1952</v>
      </c>
      <c r="I2324" t="s">
        <v>2598</v>
      </c>
      <c r="J2324" s="2">
        <v>12000</v>
      </c>
    </row>
    <row r="2325" spans="1:10">
      <c r="A2325">
        <v>2310090351</v>
      </c>
      <c r="B2325">
        <v>10</v>
      </c>
      <c r="C2325" t="s">
        <v>85</v>
      </c>
      <c r="D2325" t="s">
        <v>2598</v>
      </c>
      <c r="E2325" s="2">
        <v>12000</v>
      </c>
      <c r="F2325" t="s">
        <v>7898</v>
      </c>
      <c r="G2325">
        <v>2310090459</v>
      </c>
      <c r="H2325" t="s">
        <v>18</v>
      </c>
      <c r="I2325" t="s">
        <v>2598</v>
      </c>
      <c r="J2325" s="2">
        <v>12000</v>
      </c>
    </row>
    <row r="2326" spans="1:10">
      <c r="A2326">
        <v>2310090351</v>
      </c>
      <c r="B2326">
        <v>20</v>
      </c>
      <c r="C2326" t="s">
        <v>85</v>
      </c>
      <c r="D2326" t="s">
        <v>2598</v>
      </c>
      <c r="E2326" s="2">
        <v>12000</v>
      </c>
      <c r="F2326" t="s">
        <v>7898</v>
      </c>
      <c r="G2326">
        <v>2410170239</v>
      </c>
      <c r="H2326" t="s">
        <v>1953</v>
      </c>
      <c r="I2326" t="s">
        <v>2598</v>
      </c>
      <c r="J2326" s="2">
        <v>12000</v>
      </c>
    </row>
    <row r="2327" spans="1:10">
      <c r="A2327">
        <v>2310090352</v>
      </c>
      <c r="B2327">
        <v>10</v>
      </c>
      <c r="C2327" t="s">
        <v>1520</v>
      </c>
      <c r="D2327" t="s">
        <v>2598</v>
      </c>
      <c r="E2327" s="2">
        <v>12000</v>
      </c>
      <c r="F2327" t="s">
        <v>7898</v>
      </c>
      <c r="G2327">
        <v>2310090460</v>
      </c>
      <c r="H2327" t="s">
        <v>20</v>
      </c>
      <c r="I2327" t="s">
        <v>2598</v>
      </c>
      <c r="J2327" s="2">
        <v>12000</v>
      </c>
    </row>
    <row r="2328" spans="1:10">
      <c r="A2328">
        <v>2310090352</v>
      </c>
      <c r="B2328">
        <v>20</v>
      </c>
      <c r="C2328" t="s">
        <v>1520</v>
      </c>
      <c r="D2328" t="s">
        <v>2598</v>
      </c>
      <c r="E2328" s="2">
        <v>12000</v>
      </c>
      <c r="F2328" t="s">
        <v>7898</v>
      </c>
      <c r="G2328">
        <v>2410170241</v>
      </c>
      <c r="H2328" t="s">
        <v>1954</v>
      </c>
      <c r="I2328" t="s">
        <v>2598</v>
      </c>
      <c r="J2328" s="2">
        <v>12000</v>
      </c>
    </row>
    <row r="2329" spans="1:10">
      <c r="A2329">
        <v>2310090358</v>
      </c>
      <c r="B2329">
        <v>10</v>
      </c>
      <c r="C2329" t="s">
        <v>572</v>
      </c>
      <c r="D2329" t="s">
        <v>2598</v>
      </c>
      <c r="E2329" s="2">
        <v>12000</v>
      </c>
      <c r="F2329" t="s">
        <v>7898</v>
      </c>
      <c r="G2329">
        <v>2310090466</v>
      </c>
      <c r="H2329" t="s">
        <v>923</v>
      </c>
      <c r="I2329" t="s">
        <v>2598</v>
      </c>
      <c r="J2329" s="2">
        <v>12000</v>
      </c>
    </row>
    <row r="2330" spans="1:10">
      <c r="A2330">
        <v>2310090358</v>
      </c>
      <c r="B2330">
        <v>20</v>
      </c>
      <c r="C2330" t="s">
        <v>572</v>
      </c>
      <c r="D2330" t="s">
        <v>2598</v>
      </c>
      <c r="E2330" s="2">
        <v>12000</v>
      </c>
      <c r="F2330" t="s">
        <v>7898</v>
      </c>
      <c r="G2330">
        <v>2410170205</v>
      </c>
      <c r="H2330" t="s">
        <v>1761</v>
      </c>
      <c r="I2330" t="s">
        <v>2598</v>
      </c>
      <c r="J2330" s="2">
        <v>12000</v>
      </c>
    </row>
    <row r="2331" spans="1:10">
      <c r="A2331">
        <v>2310090374</v>
      </c>
      <c r="B2331">
        <v>10</v>
      </c>
      <c r="C2331" t="s">
        <v>158</v>
      </c>
      <c r="D2331" t="s">
        <v>2598</v>
      </c>
      <c r="E2331" s="2">
        <v>57000</v>
      </c>
      <c r="F2331" t="s">
        <v>995</v>
      </c>
      <c r="G2331">
        <v>2430520005</v>
      </c>
      <c r="H2331" t="s">
        <v>1786</v>
      </c>
      <c r="I2331" t="s">
        <v>4407</v>
      </c>
      <c r="J2331" s="2">
        <v>1E-3</v>
      </c>
    </row>
    <row r="2332" spans="1:10">
      <c r="A2332">
        <v>2310090374</v>
      </c>
      <c r="B2332">
        <v>20</v>
      </c>
      <c r="C2332" t="s">
        <v>158</v>
      </c>
      <c r="D2332" t="s">
        <v>2598</v>
      </c>
      <c r="E2332" s="2">
        <v>57000</v>
      </c>
      <c r="F2332" t="s">
        <v>995</v>
      </c>
      <c r="G2332">
        <v>2430860001</v>
      </c>
      <c r="H2332" t="s">
        <v>1892</v>
      </c>
      <c r="I2332" t="s">
        <v>4407</v>
      </c>
      <c r="J2332" s="2">
        <v>1E-3</v>
      </c>
    </row>
    <row r="2333" spans="1:10">
      <c r="A2333">
        <v>2310090374</v>
      </c>
      <c r="B2333">
        <v>30</v>
      </c>
      <c r="C2333" t="s">
        <v>158</v>
      </c>
      <c r="D2333" t="s">
        <v>2598</v>
      </c>
      <c r="E2333" s="2">
        <v>57000</v>
      </c>
      <c r="F2333" t="s">
        <v>995</v>
      </c>
      <c r="G2333">
        <v>2430700001</v>
      </c>
      <c r="H2333" t="s">
        <v>1694</v>
      </c>
      <c r="I2333" t="s">
        <v>4407</v>
      </c>
      <c r="J2333" s="2">
        <v>1E-3</v>
      </c>
    </row>
    <row r="2334" spans="1:10">
      <c r="A2334">
        <v>2310090374</v>
      </c>
      <c r="B2334">
        <v>40</v>
      </c>
      <c r="C2334" t="s">
        <v>158</v>
      </c>
      <c r="D2334" t="s">
        <v>2598</v>
      </c>
      <c r="E2334" s="2">
        <v>57000</v>
      </c>
      <c r="F2334" t="s">
        <v>995</v>
      </c>
      <c r="G2334" t="s">
        <v>7923</v>
      </c>
      <c r="H2334" t="s">
        <v>5656</v>
      </c>
      <c r="I2334" t="e">
        <v>#N/A</v>
      </c>
      <c r="J2334" s="2">
        <v>1E-3</v>
      </c>
    </row>
    <row r="2335" spans="1:10">
      <c r="A2335">
        <v>2310090374</v>
      </c>
      <c r="B2335">
        <v>50</v>
      </c>
      <c r="C2335" t="s">
        <v>158</v>
      </c>
      <c r="D2335" t="s">
        <v>2598</v>
      </c>
      <c r="E2335" s="2">
        <v>57000</v>
      </c>
      <c r="F2335" t="s">
        <v>995</v>
      </c>
      <c r="G2335">
        <v>2410290153</v>
      </c>
      <c r="H2335" t="s">
        <v>1806</v>
      </c>
      <c r="I2335" t="s">
        <v>4407</v>
      </c>
      <c r="J2335" s="2">
        <v>189.24</v>
      </c>
    </row>
    <row r="2336" spans="1:10">
      <c r="A2336">
        <v>2310090393</v>
      </c>
      <c r="B2336">
        <v>10</v>
      </c>
      <c r="C2336" t="s">
        <v>159</v>
      </c>
      <c r="D2336" t="s">
        <v>2598</v>
      </c>
      <c r="E2336" s="2">
        <v>57000</v>
      </c>
      <c r="F2336" t="s">
        <v>995</v>
      </c>
      <c r="G2336">
        <v>2430520005</v>
      </c>
      <c r="H2336" t="s">
        <v>1786</v>
      </c>
      <c r="I2336" t="s">
        <v>4407</v>
      </c>
      <c r="J2336" s="2">
        <v>1E-3</v>
      </c>
    </row>
    <row r="2337" spans="1:10">
      <c r="A2337">
        <v>2310090393</v>
      </c>
      <c r="B2337">
        <v>20</v>
      </c>
      <c r="C2337" t="s">
        <v>159</v>
      </c>
      <c r="D2337" t="s">
        <v>2598</v>
      </c>
      <c r="E2337" s="2">
        <v>57000</v>
      </c>
      <c r="F2337" t="s">
        <v>995</v>
      </c>
      <c r="G2337">
        <v>2430860001</v>
      </c>
      <c r="H2337" t="s">
        <v>1892</v>
      </c>
      <c r="I2337" t="s">
        <v>4407</v>
      </c>
      <c r="J2337" s="2">
        <v>1E-3</v>
      </c>
    </row>
    <row r="2338" spans="1:10">
      <c r="A2338">
        <v>2310090393</v>
      </c>
      <c r="B2338">
        <v>30</v>
      </c>
      <c r="C2338" t="s">
        <v>159</v>
      </c>
      <c r="D2338" t="s">
        <v>2598</v>
      </c>
      <c r="E2338" s="2">
        <v>57000</v>
      </c>
      <c r="F2338" t="s">
        <v>995</v>
      </c>
      <c r="G2338">
        <v>2410090173</v>
      </c>
      <c r="H2338" t="s">
        <v>1825</v>
      </c>
      <c r="I2338" t="s">
        <v>4407</v>
      </c>
      <c r="J2338" s="2">
        <v>1E-3</v>
      </c>
    </row>
    <row r="2339" spans="1:10">
      <c r="A2339">
        <v>2310090393</v>
      </c>
      <c r="B2339">
        <v>40</v>
      </c>
      <c r="C2339" t="s">
        <v>159</v>
      </c>
      <c r="D2339" t="s">
        <v>2598</v>
      </c>
      <c r="E2339" s="2">
        <v>57000</v>
      </c>
      <c r="F2339" t="s">
        <v>995</v>
      </c>
      <c r="G2339">
        <v>2430660006</v>
      </c>
      <c r="H2339" t="s">
        <v>1695</v>
      </c>
      <c r="I2339" t="s">
        <v>4407</v>
      </c>
      <c r="J2339" s="2">
        <v>1E-3</v>
      </c>
    </row>
    <row r="2340" spans="1:10">
      <c r="A2340">
        <v>2310090393</v>
      </c>
      <c r="B2340">
        <v>50</v>
      </c>
      <c r="C2340" t="s">
        <v>159</v>
      </c>
      <c r="D2340" t="s">
        <v>2598</v>
      </c>
      <c r="E2340" s="2">
        <v>57000</v>
      </c>
      <c r="F2340" t="s">
        <v>995</v>
      </c>
      <c r="G2340">
        <v>2410290153</v>
      </c>
      <c r="H2340" t="s">
        <v>1806</v>
      </c>
      <c r="I2340" t="s">
        <v>4407</v>
      </c>
      <c r="J2340" s="2">
        <v>189.24</v>
      </c>
    </row>
    <row r="2341" spans="1:10">
      <c r="A2341">
        <v>2310090394</v>
      </c>
      <c r="B2341">
        <v>10</v>
      </c>
      <c r="C2341" t="s">
        <v>157</v>
      </c>
      <c r="D2341" t="s">
        <v>2598</v>
      </c>
      <c r="E2341" s="2">
        <v>57000</v>
      </c>
      <c r="F2341" t="s">
        <v>995</v>
      </c>
      <c r="G2341">
        <v>2430520005</v>
      </c>
      <c r="H2341" t="s">
        <v>1786</v>
      </c>
      <c r="I2341" t="s">
        <v>4407</v>
      </c>
      <c r="J2341" s="2">
        <v>0.8423645320197044</v>
      </c>
    </row>
    <row r="2342" spans="1:10">
      <c r="A2342">
        <v>2310090394</v>
      </c>
      <c r="B2342">
        <v>20</v>
      </c>
      <c r="C2342" t="s">
        <v>157</v>
      </c>
      <c r="D2342" t="s">
        <v>2598</v>
      </c>
      <c r="E2342" s="2">
        <v>57000</v>
      </c>
      <c r="F2342" t="s">
        <v>995</v>
      </c>
      <c r="G2342">
        <v>2430860001</v>
      </c>
      <c r="H2342" t="s">
        <v>1892</v>
      </c>
      <c r="I2342" t="s">
        <v>4407</v>
      </c>
      <c r="J2342" s="2">
        <v>0.56157635467980294</v>
      </c>
    </row>
    <row r="2343" spans="1:10">
      <c r="A2343">
        <v>2310090394</v>
      </c>
      <c r="B2343">
        <v>30</v>
      </c>
      <c r="C2343" t="s">
        <v>157</v>
      </c>
      <c r="D2343" t="s">
        <v>2598</v>
      </c>
      <c r="E2343" s="2">
        <v>57000</v>
      </c>
      <c r="F2343" t="s">
        <v>995</v>
      </c>
      <c r="G2343">
        <v>2430700001</v>
      </c>
      <c r="H2343" t="s">
        <v>1694</v>
      </c>
      <c r="I2343" t="s">
        <v>4407</v>
      </c>
      <c r="J2343" s="2">
        <v>0.28078817733990147</v>
      </c>
    </row>
    <row r="2344" spans="1:10">
      <c r="A2344">
        <v>2310090394</v>
      </c>
      <c r="B2344">
        <v>40</v>
      </c>
      <c r="C2344" t="s">
        <v>157</v>
      </c>
      <c r="D2344" t="s">
        <v>2598</v>
      </c>
      <c r="E2344" s="2">
        <v>57000</v>
      </c>
      <c r="F2344" t="s">
        <v>995</v>
      </c>
      <c r="G2344">
        <v>2410090289</v>
      </c>
      <c r="H2344" t="s">
        <v>5656</v>
      </c>
      <c r="I2344" t="s">
        <v>4407</v>
      </c>
      <c r="J2344" s="2">
        <v>0.4211822660098522</v>
      </c>
    </row>
    <row r="2345" spans="1:10">
      <c r="A2345">
        <v>2310090394</v>
      </c>
      <c r="B2345">
        <v>50</v>
      </c>
      <c r="C2345" t="s">
        <v>157</v>
      </c>
      <c r="D2345" t="s">
        <v>2598</v>
      </c>
      <c r="E2345" s="2">
        <v>57000</v>
      </c>
      <c r="F2345" t="s">
        <v>995</v>
      </c>
      <c r="G2345">
        <v>2410290153</v>
      </c>
      <c r="H2345" t="s">
        <v>1806</v>
      </c>
      <c r="I2345" t="s">
        <v>4407</v>
      </c>
      <c r="J2345" s="2">
        <v>188.40886699507388</v>
      </c>
    </row>
    <row r="2346" spans="1:10">
      <c r="A2346">
        <v>2310090395</v>
      </c>
      <c r="B2346">
        <v>10</v>
      </c>
      <c r="C2346" t="s">
        <v>153</v>
      </c>
      <c r="D2346" t="s">
        <v>2598</v>
      </c>
      <c r="E2346" s="2">
        <v>57000</v>
      </c>
      <c r="F2346" t="s">
        <v>995</v>
      </c>
      <c r="G2346">
        <v>2430520005</v>
      </c>
      <c r="H2346" t="s">
        <v>1786</v>
      </c>
      <c r="I2346" t="s">
        <v>4407</v>
      </c>
      <c r="J2346" s="2">
        <v>2.1374999999999997</v>
      </c>
    </row>
    <row r="2347" spans="1:10">
      <c r="A2347">
        <v>2310090395</v>
      </c>
      <c r="B2347">
        <v>20</v>
      </c>
      <c r="C2347" t="s">
        <v>153</v>
      </c>
      <c r="D2347" t="s">
        <v>2598</v>
      </c>
      <c r="E2347" s="2">
        <v>57000</v>
      </c>
      <c r="F2347" t="s">
        <v>995</v>
      </c>
      <c r="G2347">
        <v>2410210005</v>
      </c>
      <c r="H2347" t="s">
        <v>1867</v>
      </c>
      <c r="I2347" t="s">
        <v>4407</v>
      </c>
      <c r="J2347" s="2">
        <v>1.3537499999999998</v>
      </c>
    </row>
    <row r="2348" spans="1:10">
      <c r="A2348">
        <v>2310090395</v>
      </c>
      <c r="B2348">
        <v>30</v>
      </c>
      <c r="C2348" t="s">
        <v>153</v>
      </c>
      <c r="D2348" t="s">
        <v>2598</v>
      </c>
      <c r="E2348" s="2">
        <v>57000</v>
      </c>
      <c r="F2348" t="s">
        <v>995</v>
      </c>
      <c r="G2348">
        <v>2430600005</v>
      </c>
      <c r="H2348" t="s">
        <v>1689</v>
      </c>
      <c r="I2348" t="s">
        <v>4407</v>
      </c>
      <c r="J2348" s="2">
        <v>2.3512499999999998</v>
      </c>
    </row>
    <row r="2349" spans="1:10">
      <c r="A2349">
        <v>2310090395</v>
      </c>
      <c r="B2349">
        <v>40</v>
      </c>
      <c r="C2349" t="s">
        <v>153</v>
      </c>
      <c r="D2349" t="s">
        <v>2598</v>
      </c>
      <c r="E2349" s="2">
        <v>57000</v>
      </c>
      <c r="F2349" t="s">
        <v>995</v>
      </c>
      <c r="G2349">
        <v>2410290153</v>
      </c>
      <c r="H2349" t="s">
        <v>1806</v>
      </c>
      <c r="I2349" t="s">
        <v>4407</v>
      </c>
      <c r="J2349" s="2">
        <v>195.08250000000001</v>
      </c>
    </row>
    <row r="2350" spans="1:10">
      <c r="A2350">
        <v>2310090396</v>
      </c>
      <c r="B2350">
        <v>10</v>
      </c>
      <c r="C2350" t="s">
        <v>154</v>
      </c>
      <c r="D2350" t="s">
        <v>2598</v>
      </c>
      <c r="E2350" s="2">
        <v>57000</v>
      </c>
      <c r="F2350" t="s">
        <v>995</v>
      </c>
      <c r="G2350">
        <v>2430520005</v>
      </c>
      <c r="H2350" t="s">
        <v>1786</v>
      </c>
      <c r="I2350" t="s">
        <v>4407</v>
      </c>
      <c r="J2350" s="2">
        <v>1E-3</v>
      </c>
    </row>
    <row r="2351" spans="1:10">
      <c r="A2351">
        <v>2310090396</v>
      </c>
      <c r="B2351">
        <v>20</v>
      </c>
      <c r="C2351" t="s">
        <v>154</v>
      </c>
      <c r="D2351" t="s">
        <v>2598</v>
      </c>
      <c r="E2351" s="2">
        <v>57000</v>
      </c>
      <c r="F2351" t="s">
        <v>995</v>
      </c>
      <c r="G2351">
        <v>2430860001</v>
      </c>
      <c r="H2351" t="s">
        <v>1892</v>
      </c>
      <c r="I2351" t="s">
        <v>4407</v>
      </c>
      <c r="J2351" s="2">
        <v>1E-3</v>
      </c>
    </row>
    <row r="2352" spans="1:10">
      <c r="A2352">
        <v>2310090396</v>
      </c>
      <c r="B2352">
        <v>30</v>
      </c>
      <c r="C2352" t="s">
        <v>154</v>
      </c>
      <c r="D2352" t="s">
        <v>2598</v>
      </c>
      <c r="E2352" s="2">
        <v>57000</v>
      </c>
      <c r="F2352" t="s">
        <v>995</v>
      </c>
      <c r="G2352">
        <v>2430740002</v>
      </c>
      <c r="H2352" t="s">
        <v>1890</v>
      </c>
      <c r="I2352" t="s">
        <v>4407</v>
      </c>
      <c r="J2352" s="2">
        <v>1E-3</v>
      </c>
    </row>
    <row r="2353" spans="1:10">
      <c r="A2353">
        <v>2310090396</v>
      </c>
      <c r="B2353">
        <v>40</v>
      </c>
      <c r="C2353" t="s">
        <v>154</v>
      </c>
      <c r="D2353" t="s">
        <v>2598</v>
      </c>
      <c r="E2353" s="2">
        <v>57000</v>
      </c>
      <c r="F2353" t="s">
        <v>995</v>
      </c>
      <c r="G2353">
        <v>2410290153</v>
      </c>
      <c r="H2353" t="s">
        <v>1806</v>
      </c>
      <c r="I2353" t="s">
        <v>4407</v>
      </c>
      <c r="J2353" s="2">
        <v>189.24</v>
      </c>
    </row>
    <row r="2354" spans="1:10">
      <c r="A2354">
        <v>2310090397</v>
      </c>
      <c r="B2354">
        <v>10</v>
      </c>
      <c r="C2354" t="s">
        <v>149</v>
      </c>
      <c r="D2354" t="s">
        <v>2598</v>
      </c>
      <c r="E2354" s="2">
        <v>57000</v>
      </c>
      <c r="F2354" t="s">
        <v>995</v>
      </c>
      <c r="G2354">
        <v>2430520005</v>
      </c>
      <c r="H2354" t="s">
        <v>1786</v>
      </c>
      <c r="I2354" t="s">
        <v>4407</v>
      </c>
      <c r="J2354" s="2">
        <v>1E-3</v>
      </c>
    </row>
    <row r="2355" spans="1:10">
      <c r="A2355">
        <v>2310090397</v>
      </c>
      <c r="B2355">
        <v>20</v>
      </c>
      <c r="C2355" t="s">
        <v>149</v>
      </c>
      <c r="D2355" t="s">
        <v>2598</v>
      </c>
      <c r="E2355" s="2">
        <v>57000</v>
      </c>
      <c r="F2355" t="s">
        <v>995</v>
      </c>
      <c r="G2355">
        <v>2430860001</v>
      </c>
      <c r="H2355" t="s">
        <v>1892</v>
      </c>
      <c r="I2355" t="s">
        <v>4407</v>
      </c>
      <c r="J2355" s="2">
        <v>1E-3</v>
      </c>
    </row>
    <row r="2356" spans="1:10">
      <c r="A2356">
        <v>2310090397</v>
      </c>
      <c r="B2356">
        <v>30</v>
      </c>
      <c r="C2356" t="s">
        <v>149</v>
      </c>
      <c r="D2356" t="s">
        <v>2598</v>
      </c>
      <c r="E2356" s="2">
        <v>57000</v>
      </c>
      <c r="F2356" t="s">
        <v>995</v>
      </c>
      <c r="G2356">
        <v>2410090173</v>
      </c>
      <c r="H2356" t="s">
        <v>1825</v>
      </c>
      <c r="I2356" t="s">
        <v>4407</v>
      </c>
      <c r="J2356" s="2">
        <v>1E-3</v>
      </c>
    </row>
    <row r="2357" spans="1:10">
      <c r="A2357">
        <v>2310090397</v>
      </c>
      <c r="B2357">
        <v>40</v>
      </c>
      <c r="C2357" t="s">
        <v>149</v>
      </c>
      <c r="D2357" t="s">
        <v>2598</v>
      </c>
      <c r="E2357" s="2">
        <v>57000</v>
      </c>
      <c r="F2357" t="s">
        <v>995</v>
      </c>
      <c r="G2357">
        <v>2430650001</v>
      </c>
      <c r="H2357" t="s">
        <v>1887</v>
      </c>
      <c r="I2357" t="s">
        <v>4407</v>
      </c>
      <c r="J2357" s="2">
        <v>1E-3</v>
      </c>
    </row>
    <row r="2358" spans="1:10">
      <c r="A2358">
        <v>2310090397</v>
      </c>
      <c r="B2358">
        <v>50</v>
      </c>
      <c r="C2358" t="s">
        <v>149</v>
      </c>
      <c r="D2358" t="s">
        <v>2598</v>
      </c>
      <c r="E2358" s="2">
        <v>57000</v>
      </c>
      <c r="F2358" t="s">
        <v>995</v>
      </c>
      <c r="G2358">
        <v>2410290153</v>
      </c>
      <c r="H2358" t="s">
        <v>1806</v>
      </c>
      <c r="I2358" t="s">
        <v>4407</v>
      </c>
      <c r="J2358" s="2">
        <v>189.24</v>
      </c>
    </row>
    <row r="2359" spans="1:10">
      <c r="A2359">
        <v>2310090398</v>
      </c>
      <c r="B2359">
        <v>10</v>
      </c>
      <c r="C2359" t="s">
        <v>155</v>
      </c>
      <c r="D2359" t="s">
        <v>2598</v>
      </c>
      <c r="E2359" s="2">
        <v>57000</v>
      </c>
      <c r="F2359" t="s">
        <v>995</v>
      </c>
      <c r="G2359">
        <v>2430520005</v>
      </c>
      <c r="H2359" t="s">
        <v>1786</v>
      </c>
      <c r="I2359" t="s">
        <v>4407</v>
      </c>
      <c r="J2359" s="2">
        <v>1E-3</v>
      </c>
    </row>
    <row r="2360" spans="1:10">
      <c r="A2360">
        <v>2310090398</v>
      </c>
      <c r="B2360">
        <v>20</v>
      </c>
      <c r="C2360" t="s">
        <v>155</v>
      </c>
      <c r="D2360" t="s">
        <v>2598</v>
      </c>
      <c r="E2360" s="2">
        <v>57000</v>
      </c>
      <c r="F2360" t="s">
        <v>995</v>
      </c>
      <c r="G2360">
        <v>2430860001</v>
      </c>
      <c r="H2360" t="s">
        <v>1892</v>
      </c>
      <c r="I2360" t="s">
        <v>4407</v>
      </c>
      <c r="J2360" s="2">
        <v>1E-3</v>
      </c>
    </row>
    <row r="2361" spans="1:10">
      <c r="A2361">
        <v>2310090398</v>
      </c>
      <c r="B2361">
        <v>30</v>
      </c>
      <c r="C2361" t="s">
        <v>155</v>
      </c>
      <c r="D2361" t="s">
        <v>2598</v>
      </c>
      <c r="E2361" s="2">
        <v>57000</v>
      </c>
      <c r="F2361" t="s">
        <v>995</v>
      </c>
      <c r="G2361">
        <v>2410090129</v>
      </c>
      <c r="H2361" t="s">
        <v>1816</v>
      </c>
      <c r="I2361" t="s">
        <v>4407</v>
      </c>
      <c r="J2361" s="2">
        <v>1E-3</v>
      </c>
    </row>
    <row r="2362" spans="1:10">
      <c r="A2362">
        <v>2310090398</v>
      </c>
      <c r="B2362">
        <v>40</v>
      </c>
      <c r="C2362" t="s">
        <v>155</v>
      </c>
      <c r="D2362" t="s">
        <v>2598</v>
      </c>
      <c r="E2362" s="2">
        <v>57000</v>
      </c>
      <c r="F2362" t="s">
        <v>995</v>
      </c>
      <c r="G2362">
        <v>2430700001</v>
      </c>
      <c r="H2362" t="s">
        <v>1694</v>
      </c>
      <c r="I2362" t="s">
        <v>4407</v>
      </c>
      <c r="J2362" s="2">
        <v>1E-3</v>
      </c>
    </row>
    <row r="2363" spans="1:10">
      <c r="A2363">
        <v>2310090398</v>
      </c>
      <c r="B2363">
        <v>50</v>
      </c>
      <c r="C2363" t="s">
        <v>155</v>
      </c>
      <c r="D2363" t="s">
        <v>2598</v>
      </c>
      <c r="E2363" s="2">
        <v>57000</v>
      </c>
      <c r="F2363" t="s">
        <v>995</v>
      </c>
      <c r="G2363">
        <v>2410290153</v>
      </c>
      <c r="H2363" t="s">
        <v>1806</v>
      </c>
      <c r="I2363" t="s">
        <v>4407</v>
      </c>
      <c r="J2363" s="2">
        <v>189.24</v>
      </c>
    </row>
    <row r="2364" spans="1:10">
      <c r="A2364">
        <v>2310090399</v>
      </c>
      <c r="B2364">
        <v>10</v>
      </c>
      <c r="C2364" t="s">
        <v>152</v>
      </c>
      <c r="D2364" t="s">
        <v>2598</v>
      </c>
      <c r="E2364" s="2">
        <v>57000</v>
      </c>
      <c r="F2364" t="s">
        <v>995</v>
      </c>
      <c r="G2364">
        <v>2430520005</v>
      </c>
      <c r="H2364" t="s">
        <v>1786</v>
      </c>
      <c r="I2364" t="s">
        <v>4407</v>
      </c>
      <c r="J2364" s="2">
        <v>1.645875</v>
      </c>
    </row>
    <row r="2365" spans="1:10">
      <c r="A2365">
        <v>2310090399</v>
      </c>
      <c r="B2365">
        <v>20</v>
      </c>
      <c r="C2365" t="s">
        <v>152</v>
      </c>
      <c r="D2365" t="s">
        <v>2598</v>
      </c>
      <c r="E2365" s="2">
        <v>57000</v>
      </c>
      <c r="F2365" t="s">
        <v>995</v>
      </c>
      <c r="G2365">
        <v>2410210005</v>
      </c>
      <c r="H2365" t="s">
        <v>1867</v>
      </c>
      <c r="I2365" t="s">
        <v>4407</v>
      </c>
      <c r="J2365" s="2">
        <v>0.44887500000000002</v>
      </c>
    </row>
    <row r="2366" spans="1:10">
      <c r="A2366">
        <v>2310090399</v>
      </c>
      <c r="B2366">
        <v>30</v>
      </c>
      <c r="C2366" t="s">
        <v>152</v>
      </c>
      <c r="D2366" t="s">
        <v>2598</v>
      </c>
      <c r="E2366" s="2">
        <v>57000</v>
      </c>
      <c r="F2366" t="s">
        <v>995</v>
      </c>
      <c r="G2366">
        <v>2410290153</v>
      </c>
      <c r="H2366" t="s">
        <v>1806</v>
      </c>
      <c r="I2366" t="s">
        <v>4407</v>
      </c>
      <c r="J2366" s="2">
        <v>191.40600000000001</v>
      </c>
    </row>
    <row r="2367" spans="1:10">
      <c r="A2367">
        <v>2310090399</v>
      </c>
      <c r="B2367">
        <v>40</v>
      </c>
      <c r="C2367" t="s">
        <v>152</v>
      </c>
      <c r="D2367" t="s">
        <v>2598</v>
      </c>
      <c r="E2367" s="2">
        <v>57000</v>
      </c>
      <c r="F2367" t="s">
        <v>995</v>
      </c>
      <c r="G2367">
        <v>2430580002</v>
      </c>
      <c r="H2367" t="s">
        <v>1789</v>
      </c>
      <c r="I2367" t="s">
        <v>4407</v>
      </c>
      <c r="J2367" s="2">
        <v>7.1250000000000008E-2</v>
      </c>
    </row>
    <row r="2368" spans="1:10">
      <c r="A2368">
        <v>2310090400</v>
      </c>
      <c r="B2368">
        <v>10</v>
      </c>
      <c r="C2368" t="s">
        <v>151</v>
      </c>
      <c r="D2368" t="s">
        <v>2598</v>
      </c>
      <c r="E2368" s="2">
        <v>57000</v>
      </c>
      <c r="F2368" t="s">
        <v>995</v>
      </c>
      <c r="G2368">
        <v>2430520005</v>
      </c>
      <c r="H2368" t="s">
        <v>1786</v>
      </c>
      <c r="I2368" t="s">
        <v>4407</v>
      </c>
      <c r="J2368" s="2">
        <v>1E-3</v>
      </c>
    </row>
    <row r="2369" spans="1:10">
      <c r="A2369">
        <v>2310090400</v>
      </c>
      <c r="B2369">
        <v>20</v>
      </c>
      <c r="C2369" t="s">
        <v>151</v>
      </c>
      <c r="D2369" t="s">
        <v>2598</v>
      </c>
      <c r="E2369" s="2">
        <v>57000</v>
      </c>
      <c r="F2369" t="s">
        <v>995</v>
      </c>
      <c r="G2369">
        <v>2430700001</v>
      </c>
      <c r="H2369" t="s">
        <v>1694</v>
      </c>
      <c r="I2369" t="s">
        <v>4407</v>
      </c>
      <c r="J2369" s="2">
        <v>1E-3</v>
      </c>
    </row>
    <row r="2370" spans="1:10">
      <c r="A2370">
        <v>2310090400</v>
      </c>
      <c r="B2370">
        <v>30</v>
      </c>
      <c r="C2370" t="s">
        <v>151</v>
      </c>
      <c r="D2370" t="s">
        <v>2598</v>
      </c>
      <c r="E2370" s="2">
        <v>57000</v>
      </c>
      <c r="F2370" t="s">
        <v>995</v>
      </c>
      <c r="G2370">
        <v>2430680005</v>
      </c>
      <c r="H2370" t="s">
        <v>1888</v>
      </c>
      <c r="I2370" t="s">
        <v>4407</v>
      </c>
      <c r="J2370" s="2">
        <v>1E-3</v>
      </c>
    </row>
    <row r="2371" spans="1:10">
      <c r="A2371">
        <v>2310090400</v>
      </c>
      <c r="B2371">
        <v>40</v>
      </c>
      <c r="C2371" t="s">
        <v>151</v>
      </c>
      <c r="D2371" t="s">
        <v>2598</v>
      </c>
      <c r="E2371" s="2">
        <v>57000</v>
      </c>
      <c r="F2371" t="s">
        <v>995</v>
      </c>
      <c r="G2371">
        <v>2410290153</v>
      </c>
      <c r="H2371" t="s">
        <v>1806</v>
      </c>
      <c r="I2371" t="s">
        <v>4407</v>
      </c>
      <c r="J2371" s="2">
        <v>189.24</v>
      </c>
    </row>
    <row r="2372" spans="1:10">
      <c r="A2372">
        <v>2310090402</v>
      </c>
      <c r="B2372">
        <v>10</v>
      </c>
      <c r="C2372" t="s">
        <v>156</v>
      </c>
      <c r="D2372" t="s">
        <v>2598</v>
      </c>
      <c r="E2372" s="2">
        <v>57000</v>
      </c>
      <c r="F2372" t="s">
        <v>995</v>
      </c>
      <c r="G2372">
        <v>2430520005</v>
      </c>
      <c r="H2372" t="s">
        <v>1786</v>
      </c>
      <c r="I2372" t="s">
        <v>4407</v>
      </c>
      <c r="J2372" s="2">
        <v>1E-3</v>
      </c>
    </row>
    <row r="2373" spans="1:10">
      <c r="A2373">
        <v>2310090402</v>
      </c>
      <c r="B2373">
        <v>20</v>
      </c>
      <c r="C2373" t="s">
        <v>156</v>
      </c>
      <c r="D2373" t="s">
        <v>2598</v>
      </c>
      <c r="E2373" s="2">
        <v>57000</v>
      </c>
      <c r="F2373" t="s">
        <v>995</v>
      </c>
      <c r="G2373">
        <v>2430860001</v>
      </c>
      <c r="H2373" t="s">
        <v>1892</v>
      </c>
      <c r="I2373" t="s">
        <v>4407</v>
      </c>
      <c r="J2373" s="2">
        <v>1E-3</v>
      </c>
    </row>
    <row r="2374" spans="1:10">
      <c r="A2374">
        <v>2310090402</v>
      </c>
      <c r="B2374">
        <v>30</v>
      </c>
      <c r="C2374" t="s">
        <v>156</v>
      </c>
      <c r="D2374" t="s">
        <v>2598</v>
      </c>
      <c r="E2374" s="2">
        <v>57000</v>
      </c>
      <c r="F2374" t="s">
        <v>995</v>
      </c>
      <c r="G2374">
        <v>2410090173</v>
      </c>
      <c r="H2374" t="s">
        <v>1825</v>
      </c>
      <c r="I2374" t="s">
        <v>4407</v>
      </c>
      <c r="J2374" s="2">
        <v>1E-3</v>
      </c>
    </row>
    <row r="2375" spans="1:10">
      <c r="A2375">
        <v>2310090402</v>
      </c>
      <c r="B2375">
        <v>40</v>
      </c>
      <c r="C2375" t="s">
        <v>156</v>
      </c>
      <c r="D2375" t="s">
        <v>2598</v>
      </c>
      <c r="E2375" s="2">
        <v>57000</v>
      </c>
      <c r="F2375" t="s">
        <v>995</v>
      </c>
      <c r="G2375">
        <v>2430580002</v>
      </c>
      <c r="H2375" t="s">
        <v>1789</v>
      </c>
      <c r="I2375" t="s">
        <v>4407</v>
      </c>
      <c r="J2375" s="2">
        <v>1E-3</v>
      </c>
    </row>
    <row r="2376" spans="1:10">
      <c r="A2376">
        <v>2310090402</v>
      </c>
      <c r="B2376">
        <v>50</v>
      </c>
      <c r="C2376" t="s">
        <v>156</v>
      </c>
      <c r="D2376" t="s">
        <v>2598</v>
      </c>
      <c r="E2376" s="2">
        <v>57000</v>
      </c>
      <c r="F2376" t="s">
        <v>995</v>
      </c>
      <c r="G2376">
        <v>2410090127</v>
      </c>
      <c r="H2376" t="s">
        <v>1815</v>
      </c>
      <c r="I2376" t="s">
        <v>4407</v>
      </c>
      <c r="J2376" s="2">
        <v>1E-3</v>
      </c>
    </row>
    <row r="2377" spans="1:10">
      <c r="A2377">
        <v>2310090402</v>
      </c>
      <c r="B2377">
        <v>60</v>
      </c>
      <c r="C2377" t="s">
        <v>156</v>
      </c>
      <c r="D2377" t="s">
        <v>2598</v>
      </c>
      <c r="E2377" s="2">
        <v>57000</v>
      </c>
      <c r="F2377" t="s">
        <v>995</v>
      </c>
      <c r="G2377">
        <v>2410290153</v>
      </c>
      <c r="H2377" t="s">
        <v>1806</v>
      </c>
      <c r="I2377" t="s">
        <v>4407</v>
      </c>
      <c r="J2377" s="2">
        <v>189.24</v>
      </c>
    </row>
    <row r="2378" spans="1:10">
      <c r="A2378">
        <v>2310090404</v>
      </c>
      <c r="B2378">
        <v>10</v>
      </c>
      <c r="C2378" t="s">
        <v>148</v>
      </c>
      <c r="D2378" t="s">
        <v>2598</v>
      </c>
      <c r="E2378" s="2">
        <v>57000</v>
      </c>
      <c r="F2378" t="s">
        <v>995</v>
      </c>
      <c r="G2378">
        <v>2430520005</v>
      </c>
      <c r="H2378" t="s">
        <v>1786</v>
      </c>
      <c r="I2378" t="s">
        <v>4407</v>
      </c>
      <c r="J2378" s="2">
        <v>0.183</v>
      </c>
    </row>
    <row r="2379" spans="1:10">
      <c r="A2379">
        <v>2310090404</v>
      </c>
      <c r="B2379">
        <v>20</v>
      </c>
      <c r="C2379" t="s">
        <v>148</v>
      </c>
      <c r="D2379" t="s">
        <v>2598</v>
      </c>
      <c r="E2379" s="2">
        <v>57000</v>
      </c>
      <c r="F2379" t="s">
        <v>995</v>
      </c>
      <c r="G2379">
        <v>2410090152</v>
      </c>
      <c r="H2379" t="s">
        <v>1823</v>
      </c>
      <c r="I2379" t="s">
        <v>4407</v>
      </c>
      <c r="J2379" s="2">
        <v>0.183</v>
      </c>
    </row>
    <row r="2380" spans="1:10">
      <c r="A2380">
        <v>2310090404</v>
      </c>
      <c r="B2380">
        <v>30</v>
      </c>
      <c r="C2380" t="s">
        <v>148</v>
      </c>
      <c r="D2380" t="s">
        <v>2598</v>
      </c>
      <c r="E2380" s="2">
        <v>57000</v>
      </c>
      <c r="F2380" t="s">
        <v>995</v>
      </c>
      <c r="G2380">
        <v>2410290153</v>
      </c>
      <c r="H2380" t="s">
        <v>1806</v>
      </c>
      <c r="I2380" t="s">
        <v>4407</v>
      </c>
      <c r="J2380" s="2">
        <v>189.24</v>
      </c>
    </row>
    <row r="2381" spans="1:10">
      <c r="A2381">
        <v>2310090405</v>
      </c>
      <c r="B2381">
        <v>10</v>
      </c>
      <c r="C2381" t="s">
        <v>150</v>
      </c>
      <c r="D2381" t="s">
        <v>2598</v>
      </c>
      <c r="E2381" s="2">
        <v>57000</v>
      </c>
      <c r="F2381" t="s">
        <v>995</v>
      </c>
      <c r="G2381">
        <v>2430520005</v>
      </c>
      <c r="H2381" t="s">
        <v>1786</v>
      </c>
      <c r="I2381" t="s">
        <v>4407</v>
      </c>
      <c r="J2381" s="2">
        <v>1.3902439024390245</v>
      </c>
    </row>
    <row r="2382" spans="1:10">
      <c r="A2382">
        <v>2310090405</v>
      </c>
      <c r="B2382">
        <v>20</v>
      </c>
      <c r="C2382" t="s">
        <v>150</v>
      </c>
      <c r="D2382" t="s">
        <v>2598</v>
      </c>
      <c r="E2382" s="2">
        <v>57000</v>
      </c>
      <c r="F2382" t="s">
        <v>995</v>
      </c>
      <c r="G2382">
        <v>2430700001</v>
      </c>
      <c r="H2382" t="s">
        <v>1694</v>
      </c>
      <c r="I2382" t="s">
        <v>4407</v>
      </c>
      <c r="J2382" s="2">
        <v>1.3902439024390246E-2</v>
      </c>
    </row>
    <row r="2383" spans="1:10">
      <c r="A2383">
        <v>2310090405</v>
      </c>
      <c r="B2383">
        <v>30</v>
      </c>
      <c r="C2383" t="s">
        <v>150</v>
      </c>
      <c r="D2383" t="s">
        <v>2598</v>
      </c>
      <c r="E2383" s="2">
        <v>57000</v>
      </c>
      <c r="F2383" t="s">
        <v>995</v>
      </c>
      <c r="G2383">
        <v>2410290153</v>
      </c>
      <c r="H2383" t="s">
        <v>1806</v>
      </c>
      <c r="I2383" t="s">
        <v>4407</v>
      </c>
      <c r="J2383" s="2">
        <v>188.51707317073172</v>
      </c>
    </row>
    <row r="2384" spans="1:10">
      <c r="A2384">
        <v>2310090439</v>
      </c>
      <c r="B2384">
        <v>10</v>
      </c>
      <c r="C2384" t="s">
        <v>313</v>
      </c>
      <c r="D2384" t="s">
        <v>2598</v>
      </c>
      <c r="E2384" s="2">
        <v>57000</v>
      </c>
      <c r="F2384" t="s">
        <v>995</v>
      </c>
      <c r="G2384">
        <v>2410090295</v>
      </c>
      <c r="H2384" t="s">
        <v>1733</v>
      </c>
      <c r="I2384" t="s">
        <v>4407</v>
      </c>
      <c r="J2384" s="2">
        <v>3.66</v>
      </c>
    </row>
    <row r="2385" spans="1:10">
      <c r="A2385">
        <v>2310090439</v>
      </c>
      <c r="B2385">
        <v>20</v>
      </c>
      <c r="C2385" t="s">
        <v>313</v>
      </c>
      <c r="D2385" t="s">
        <v>2598</v>
      </c>
      <c r="E2385" s="2">
        <v>57000</v>
      </c>
      <c r="F2385" t="s">
        <v>995</v>
      </c>
      <c r="G2385">
        <v>2410290153</v>
      </c>
      <c r="H2385" t="s">
        <v>1806</v>
      </c>
      <c r="I2385" t="s">
        <v>4407</v>
      </c>
      <c r="J2385" s="2">
        <v>189.24</v>
      </c>
    </row>
    <row r="2386" spans="1:10">
      <c r="A2386">
        <v>2310090440</v>
      </c>
      <c r="B2386">
        <v>10</v>
      </c>
      <c r="C2386" t="s">
        <v>387</v>
      </c>
      <c r="D2386" t="s">
        <v>2598</v>
      </c>
      <c r="E2386" s="2">
        <v>57000</v>
      </c>
      <c r="F2386" t="s">
        <v>995</v>
      </c>
      <c r="G2386">
        <v>2410090294</v>
      </c>
      <c r="H2386" t="s">
        <v>1651</v>
      </c>
      <c r="I2386" t="s">
        <v>4407</v>
      </c>
      <c r="J2386" s="2">
        <v>3.66</v>
      </c>
    </row>
    <row r="2387" spans="1:10">
      <c r="A2387">
        <v>2310090440</v>
      </c>
      <c r="B2387">
        <v>20</v>
      </c>
      <c r="C2387" t="s">
        <v>387</v>
      </c>
      <c r="D2387" t="s">
        <v>2598</v>
      </c>
      <c r="E2387" s="2">
        <v>57000</v>
      </c>
      <c r="F2387" t="s">
        <v>995</v>
      </c>
      <c r="G2387">
        <v>2410290153</v>
      </c>
      <c r="H2387" t="s">
        <v>1806</v>
      </c>
      <c r="I2387" t="s">
        <v>4407</v>
      </c>
      <c r="J2387" s="2">
        <v>189.24</v>
      </c>
    </row>
    <row r="2388" spans="1:10">
      <c r="A2388">
        <v>2310090441</v>
      </c>
      <c r="B2388">
        <v>10</v>
      </c>
      <c r="C2388" t="s">
        <v>325</v>
      </c>
      <c r="D2388" t="s">
        <v>2598</v>
      </c>
      <c r="E2388" s="2">
        <v>57000</v>
      </c>
      <c r="F2388" t="s">
        <v>995</v>
      </c>
      <c r="G2388">
        <v>2410090310</v>
      </c>
      <c r="H2388" t="s">
        <v>1710</v>
      </c>
      <c r="I2388" t="s">
        <v>4407</v>
      </c>
      <c r="J2388" s="2">
        <v>2.1960000000000002</v>
      </c>
    </row>
    <row r="2389" spans="1:10">
      <c r="A2389">
        <v>2310090441</v>
      </c>
      <c r="B2389">
        <v>20</v>
      </c>
      <c r="C2389" t="s">
        <v>325</v>
      </c>
      <c r="D2389" t="s">
        <v>2598</v>
      </c>
      <c r="E2389" s="2">
        <v>57000</v>
      </c>
      <c r="F2389" t="s">
        <v>995</v>
      </c>
      <c r="G2389">
        <v>2410290153</v>
      </c>
      <c r="H2389" t="s">
        <v>1806</v>
      </c>
      <c r="I2389" t="s">
        <v>4407</v>
      </c>
      <c r="J2389" s="2">
        <v>189.24</v>
      </c>
    </row>
    <row r="2390" spans="1:10">
      <c r="A2390">
        <v>2310090442</v>
      </c>
      <c r="B2390">
        <v>10</v>
      </c>
      <c r="C2390" t="s">
        <v>23</v>
      </c>
      <c r="D2390" t="s">
        <v>2598</v>
      </c>
      <c r="E2390" s="2">
        <v>57000</v>
      </c>
      <c r="F2390" t="s">
        <v>995</v>
      </c>
      <c r="G2390">
        <v>2410090296</v>
      </c>
      <c r="H2390" t="s">
        <v>1718</v>
      </c>
      <c r="I2390" t="s">
        <v>4407</v>
      </c>
      <c r="J2390" s="2">
        <v>3.66</v>
      </c>
    </row>
    <row r="2391" spans="1:10">
      <c r="A2391">
        <v>2310090442</v>
      </c>
      <c r="B2391">
        <v>20</v>
      </c>
      <c r="C2391" t="s">
        <v>23</v>
      </c>
      <c r="D2391" t="s">
        <v>2598</v>
      </c>
      <c r="E2391" s="2">
        <v>57000</v>
      </c>
      <c r="F2391" t="s">
        <v>995</v>
      </c>
      <c r="G2391">
        <v>2410290153</v>
      </c>
      <c r="H2391" t="s">
        <v>1806</v>
      </c>
      <c r="I2391" t="s">
        <v>4407</v>
      </c>
      <c r="J2391" s="2">
        <v>189.24</v>
      </c>
    </row>
    <row r="2392" spans="1:10">
      <c r="A2392">
        <v>2310090443</v>
      </c>
      <c r="B2392">
        <v>10</v>
      </c>
      <c r="C2392" t="s">
        <v>468</v>
      </c>
      <c r="D2392" t="s">
        <v>2598</v>
      </c>
      <c r="E2392" s="2">
        <v>57000</v>
      </c>
      <c r="F2392" t="s">
        <v>995</v>
      </c>
      <c r="G2392">
        <v>2410090297</v>
      </c>
      <c r="H2392" t="s">
        <v>1745</v>
      </c>
      <c r="I2392" t="s">
        <v>4407</v>
      </c>
      <c r="J2392" s="2">
        <v>3.66</v>
      </c>
    </row>
    <row r="2393" spans="1:10">
      <c r="A2393">
        <v>2310090443</v>
      </c>
      <c r="B2393">
        <v>20</v>
      </c>
      <c r="C2393" t="s">
        <v>468</v>
      </c>
      <c r="D2393" t="s">
        <v>2598</v>
      </c>
      <c r="E2393" s="2">
        <v>57000</v>
      </c>
      <c r="F2393" t="s">
        <v>995</v>
      </c>
      <c r="G2393">
        <v>2410290153</v>
      </c>
      <c r="H2393" t="s">
        <v>1806</v>
      </c>
      <c r="I2393" t="s">
        <v>4407</v>
      </c>
      <c r="J2393" s="2">
        <v>189.24</v>
      </c>
    </row>
    <row r="2394" spans="1:10">
      <c r="A2394">
        <v>2310090444</v>
      </c>
      <c r="B2394">
        <v>10</v>
      </c>
      <c r="C2394" t="s">
        <v>326</v>
      </c>
      <c r="D2394" t="s">
        <v>2598</v>
      </c>
      <c r="E2394" s="2">
        <v>57000</v>
      </c>
      <c r="F2394" t="s">
        <v>995</v>
      </c>
      <c r="G2394">
        <v>2410090172</v>
      </c>
      <c r="H2394" t="s">
        <v>1746</v>
      </c>
      <c r="I2394" t="s">
        <v>4407</v>
      </c>
      <c r="J2394" s="2">
        <v>3.66</v>
      </c>
    </row>
    <row r="2395" spans="1:10">
      <c r="A2395">
        <v>2310090444</v>
      </c>
      <c r="B2395">
        <v>20</v>
      </c>
      <c r="C2395" t="s">
        <v>326</v>
      </c>
      <c r="D2395" t="s">
        <v>2598</v>
      </c>
      <c r="E2395" s="2">
        <v>57000</v>
      </c>
      <c r="F2395" t="s">
        <v>995</v>
      </c>
      <c r="G2395">
        <v>2410290153</v>
      </c>
      <c r="H2395" t="s">
        <v>1806</v>
      </c>
      <c r="I2395" t="s">
        <v>4407</v>
      </c>
      <c r="J2395" s="2">
        <v>189.24</v>
      </c>
    </row>
    <row r="2396" spans="1:10">
      <c r="A2396">
        <v>2310090445</v>
      </c>
      <c r="B2396">
        <v>10</v>
      </c>
      <c r="C2396" t="s">
        <v>22</v>
      </c>
      <c r="D2396" t="s">
        <v>2598</v>
      </c>
      <c r="E2396" s="2">
        <v>57000</v>
      </c>
      <c r="F2396" t="s">
        <v>995</v>
      </c>
      <c r="G2396">
        <v>2410090300</v>
      </c>
      <c r="H2396" t="s">
        <v>1755</v>
      </c>
      <c r="I2396" t="s">
        <v>4407</v>
      </c>
      <c r="J2396" s="2">
        <v>3.66</v>
      </c>
    </row>
    <row r="2397" spans="1:10">
      <c r="A2397">
        <v>2310090445</v>
      </c>
      <c r="B2397">
        <v>20</v>
      </c>
      <c r="C2397" t="s">
        <v>22</v>
      </c>
      <c r="D2397" t="s">
        <v>2598</v>
      </c>
      <c r="E2397" s="2">
        <v>57000</v>
      </c>
      <c r="F2397" t="s">
        <v>995</v>
      </c>
      <c r="G2397">
        <v>2410290153</v>
      </c>
      <c r="H2397" t="s">
        <v>1806</v>
      </c>
      <c r="I2397" t="s">
        <v>4407</v>
      </c>
      <c r="J2397" s="2">
        <v>189.24</v>
      </c>
    </row>
    <row r="2398" spans="1:10">
      <c r="A2398">
        <v>2310090446</v>
      </c>
      <c r="B2398">
        <v>10</v>
      </c>
      <c r="C2398" t="s">
        <v>493</v>
      </c>
      <c r="D2398" t="s">
        <v>2598</v>
      </c>
      <c r="E2398" s="2">
        <v>57000</v>
      </c>
      <c r="F2398" t="s">
        <v>995</v>
      </c>
      <c r="G2398">
        <v>2410090163</v>
      </c>
      <c r="H2398" t="s">
        <v>1749</v>
      </c>
      <c r="I2398" t="s">
        <v>4407</v>
      </c>
      <c r="J2398" s="2">
        <v>4.3920000000000003</v>
      </c>
    </row>
    <row r="2399" spans="1:10">
      <c r="A2399">
        <v>2310090446</v>
      </c>
      <c r="B2399">
        <v>20</v>
      </c>
      <c r="C2399" t="s">
        <v>493</v>
      </c>
      <c r="D2399" t="s">
        <v>2598</v>
      </c>
      <c r="E2399" s="2">
        <v>57000</v>
      </c>
      <c r="F2399" t="s">
        <v>995</v>
      </c>
      <c r="G2399">
        <v>2410290153</v>
      </c>
      <c r="H2399" t="s">
        <v>1806</v>
      </c>
      <c r="I2399" t="s">
        <v>4407</v>
      </c>
      <c r="J2399" s="2">
        <v>189.24</v>
      </c>
    </row>
    <row r="2400" spans="1:10">
      <c r="A2400">
        <v>2310090447</v>
      </c>
      <c r="B2400">
        <v>10</v>
      </c>
      <c r="C2400" t="s">
        <v>495</v>
      </c>
      <c r="D2400" t="s">
        <v>2598</v>
      </c>
      <c r="E2400" s="2">
        <v>57000</v>
      </c>
      <c r="F2400" t="s">
        <v>995</v>
      </c>
      <c r="G2400">
        <v>2410090298</v>
      </c>
      <c r="H2400" t="s">
        <v>1751</v>
      </c>
      <c r="I2400" t="s">
        <v>4407</v>
      </c>
      <c r="J2400" s="2">
        <v>3.66</v>
      </c>
    </row>
    <row r="2401" spans="1:10">
      <c r="A2401">
        <v>2310090447</v>
      </c>
      <c r="B2401">
        <v>20</v>
      </c>
      <c r="C2401" t="s">
        <v>495</v>
      </c>
      <c r="D2401" t="s">
        <v>2598</v>
      </c>
      <c r="E2401" s="2">
        <v>57000</v>
      </c>
      <c r="F2401" t="s">
        <v>995</v>
      </c>
      <c r="G2401">
        <v>2410290153</v>
      </c>
      <c r="H2401" t="s">
        <v>1806</v>
      </c>
      <c r="I2401" t="s">
        <v>4407</v>
      </c>
      <c r="J2401" s="2">
        <v>189.24</v>
      </c>
    </row>
    <row r="2402" spans="1:10">
      <c r="A2402">
        <v>2310090448</v>
      </c>
      <c r="B2402">
        <v>10</v>
      </c>
      <c r="C2402" t="s">
        <v>21</v>
      </c>
      <c r="D2402" t="s">
        <v>2598</v>
      </c>
      <c r="E2402" s="2">
        <v>57000</v>
      </c>
      <c r="F2402" t="s">
        <v>995</v>
      </c>
      <c r="G2402">
        <v>2410090299</v>
      </c>
      <c r="H2402" t="s">
        <v>1748</v>
      </c>
      <c r="I2402" t="s">
        <v>4407</v>
      </c>
      <c r="J2402" s="2">
        <v>3.66</v>
      </c>
    </row>
    <row r="2403" spans="1:10">
      <c r="A2403">
        <v>2310090448</v>
      </c>
      <c r="B2403">
        <v>20</v>
      </c>
      <c r="C2403" t="s">
        <v>21</v>
      </c>
      <c r="D2403" t="s">
        <v>2598</v>
      </c>
      <c r="E2403" s="2">
        <v>57000</v>
      </c>
      <c r="F2403" t="s">
        <v>995</v>
      </c>
      <c r="G2403">
        <v>2410290153</v>
      </c>
      <c r="H2403" t="s">
        <v>1806</v>
      </c>
      <c r="I2403" t="s">
        <v>4407</v>
      </c>
      <c r="J2403" s="2">
        <v>189.24</v>
      </c>
    </row>
    <row r="2404" spans="1:10">
      <c r="A2404">
        <v>2310090450</v>
      </c>
      <c r="B2404">
        <v>10</v>
      </c>
      <c r="C2404" t="s">
        <v>812</v>
      </c>
      <c r="D2404" t="s">
        <v>2598</v>
      </c>
      <c r="E2404" s="2">
        <v>57000</v>
      </c>
      <c r="F2404" t="s">
        <v>995</v>
      </c>
      <c r="G2404">
        <v>2410090166</v>
      </c>
      <c r="H2404" t="s">
        <v>1757</v>
      </c>
      <c r="I2404" t="s">
        <v>4407</v>
      </c>
      <c r="J2404" s="2">
        <v>3.66</v>
      </c>
    </row>
    <row r="2405" spans="1:10">
      <c r="A2405">
        <v>2310090450</v>
      </c>
      <c r="B2405">
        <v>20</v>
      </c>
      <c r="C2405" t="s">
        <v>812</v>
      </c>
      <c r="D2405" t="s">
        <v>2598</v>
      </c>
      <c r="E2405" s="2">
        <v>57000</v>
      </c>
      <c r="F2405" t="s">
        <v>995</v>
      </c>
      <c r="G2405">
        <v>2410290153</v>
      </c>
      <c r="H2405" t="s">
        <v>1806</v>
      </c>
      <c r="I2405" t="s">
        <v>4407</v>
      </c>
      <c r="J2405" s="2">
        <v>189.24</v>
      </c>
    </row>
    <row r="2406" spans="1:10">
      <c r="A2406">
        <v>2310090457</v>
      </c>
      <c r="B2406">
        <v>10</v>
      </c>
      <c r="C2406" t="s">
        <v>19</v>
      </c>
      <c r="D2406" t="s">
        <v>2598</v>
      </c>
      <c r="E2406" s="2">
        <v>56000</v>
      </c>
      <c r="F2406" t="s">
        <v>995</v>
      </c>
      <c r="G2406">
        <v>2410090295</v>
      </c>
      <c r="H2406" t="s">
        <v>1733</v>
      </c>
      <c r="I2406" t="s">
        <v>4407</v>
      </c>
      <c r="J2406" s="2">
        <v>5.6000000000000005</v>
      </c>
    </row>
    <row r="2407" spans="1:10">
      <c r="A2407">
        <v>2310090457</v>
      </c>
      <c r="B2407">
        <v>20</v>
      </c>
      <c r="C2407" t="s">
        <v>19</v>
      </c>
      <c r="D2407" t="s">
        <v>2598</v>
      </c>
      <c r="E2407" s="2">
        <v>56000</v>
      </c>
      <c r="F2407" t="s">
        <v>995</v>
      </c>
      <c r="G2407">
        <v>2410290142</v>
      </c>
      <c r="H2407" t="s">
        <v>1708</v>
      </c>
      <c r="I2407" t="s">
        <v>4407</v>
      </c>
      <c r="J2407" s="2">
        <v>280</v>
      </c>
    </row>
    <row r="2408" spans="1:10">
      <c r="A2408">
        <v>2310090458</v>
      </c>
      <c r="B2408">
        <v>10</v>
      </c>
      <c r="C2408" t="s">
        <v>593</v>
      </c>
      <c r="D2408" t="s">
        <v>2598</v>
      </c>
      <c r="E2408" s="2">
        <v>56000</v>
      </c>
      <c r="F2408" t="s">
        <v>995</v>
      </c>
      <c r="G2408">
        <v>2410090310</v>
      </c>
      <c r="H2408" t="s">
        <v>1710</v>
      </c>
      <c r="I2408" t="s">
        <v>4407</v>
      </c>
      <c r="J2408" s="2">
        <v>3.36</v>
      </c>
    </row>
    <row r="2409" spans="1:10">
      <c r="A2409">
        <v>2310090458</v>
      </c>
      <c r="B2409">
        <v>20</v>
      </c>
      <c r="C2409" t="s">
        <v>593</v>
      </c>
      <c r="D2409" t="s">
        <v>2598</v>
      </c>
      <c r="E2409" s="2">
        <v>56000</v>
      </c>
      <c r="F2409" t="s">
        <v>995</v>
      </c>
      <c r="G2409">
        <v>2410290142</v>
      </c>
      <c r="H2409" t="s">
        <v>1708</v>
      </c>
      <c r="I2409" t="s">
        <v>4407</v>
      </c>
      <c r="J2409" s="2">
        <v>280</v>
      </c>
    </row>
    <row r="2410" spans="1:10">
      <c r="A2410">
        <v>2310090459</v>
      </c>
      <c r="B2410">
        <v>10</v>
      </c>
      <c r="C2410" t="s">
        <v>18</v>
      </c>
      <c r="D2410" t="s">
        <v>2598</v>
      </c>
      <c r="E2410" s="2">
        <v>56000</v>
      </c>
      <c r="F2410" t="s">
        <v>995</v>
      </c>
      <c r="G2410">
        <v>2410090294</v>
      </c>
      <c r="H2410" t="s">
        <v>1651</v>
      </c>
      <c r="I2410" t="s">
        <v>4407</v>
      </c>
      <c r="J2410" s="2">
        <v>5.6</v>
      </c>
    </row>
    <row r="2411" spans="1:10">
      <c r="A2411">
        <v>2310090459</v>
      </c>
      <c r="B2411">
        <v>20</v>
      </c>
      <c r="C2411" t="s">
        <v>18</v>
      </c>
      <c r="D2411" t="s">
        <v>2598</v>
      </c>
      <c r="E2411" s="2">
        <v>56000</v>
      </c>
      <c r="F2411" t="s">
        <v>995</v>
      </c>
      <c r="G2411">
        <v>2410290142</v>
      </c>
      <c r="H2411" t="s">
        <v>1708</v>
      </c>
      <c r="I2411" t="s">
        <v>4407</v>
      </c>
      <c r="J2411" s="2">
        <v>280</v>
      </c>
    </row>
    <row r="2412" spans="1:10">
      <c r="A2412">
        <v>2310090460</v>
      </c>
      <c r="B2412">
        <v>10</v>
      </c>
      <c r="C2412" t="s">
        <v>20</v>
      </c>
      <c r="D2412" t="s">
        <v>2598</v>
      </c>
      <c r="E2412" s="2">
        <v>56000</v>
      </c>
      <c r="F2412" t="s">
        <v>995</v>
      </c>
      <c r="G2412">
        <v>2410090296</v>
      </c>
      <c r="H2412" t="s">
        <v>1718</v>
      </c>
      <c r="I2412" t="s">
        <v>4407</v>
      </c>
      <c r="J2412" s="2">
        <v>5.6</v>
      </c>
    </row>
    <row r="2413" spans="1:10">
      <c r="A2413">
        <v>2310090460</v>
      </c>
      <c r="B2413">
        <v>20</v>
      </c>
      <c r="C2413" t="s">
        <v>20</v>
      </c>
      <c r="D2413" t="s">
        <v>2598</v>
      </c>
      <c r="E2413" s="2">
        <v>56000</v>
      </c>
      <c r="F2413" t="s">
        <v>995</v>
      </c>
      <c r="G2413">
        <v>2410290142</v>
      </c>
      <c r="H2413" t="s">
        <v>1708</v>
      </c>
      <c r="I2413" t="s">
        <v>4407</v>
      </c>
      <c r="J2413" s="2">
        <v>280</v>
      </c>
    </row>
    <row r="2414" spans="1:10">
      <c r="A2414">
        <v>2310090461</v>
      </c>
      <c r="B2414">
        <v>10</v>
      </c>
      <c r="C2414" t="s">
        <v>925</v>
      </c>
      <c r="D2414" t="s">
        <v>2598</v>
      </c>
      <c r="E2414" s="2">
        <v>57000</v>
      </c>
      <c r="F2414" t="s">
        <v>995</v>
      </c>
      <c r="G2414">
        <v>2410090297</v>
      </c>
      <c r="H2414" t="s">
        <v>1745</v>
      </c>
      <c r="I2414" t="s">
        <v>4407</v>
      </c>
      <c r="J2414" s="2">
        <v>5.1428571428571432</v>
      </c>
    </row>
    <row r="2415" spans="1:10">
      <c r="A2415">
        <v>2310090461</v>
      </c>
      <c r="B2415">
        <v>20</v>
      </c>
      <c r="C2415" t="s">
        <v>925</v>
      </c>
      <c r="D2415" t="s">
        <v>2598</v>
      </c>
      <c r="E2415" s="2">
        <v>57000</v>
      </c>
      <c r="F2415" t="s">
        <v>995</v>
      </c>
      <c r="G2415">
        <v>2410290142</v>
      </c>
      <c r="H2415" t="s">
        <v>1708</v>
      </c>
      <c r="I2415" t="s">
        <v>4407</v>
      </c>
      <c r="J2415" s="2">
        <v>279.42857142857139</v>
      </c>
    </row>
    <row r="2416" spans="1:10">
      <c r="A2416">
        <v>2310090462</v>
      </c>
      <c r="B2416">
        <v>10</v>
      </c>
      <c r="C2416" t="s">
        <v>926</v>
      </c>
      <c r="D2416" t="s">
        <v>2598</v>
      </c>
      <c r="E2416" s="2">
        <v>56000</v>
      </c>
      <c r="F2416" t="s">
        <v>995</v>
      </c>
      <c r="G2416">
        <v>2410090172</v>
      </c>
      <c r="H2416" t="s">
        <v>1746</v>
      </c>
      <c r="I2416" t="s">
        <v>4407</v>
      </c>
      <c r="J2416" s="2">
        <v>5.6</v>
      </c>
    </row>
    <row r="2417" spans="1:10">
      <c r="A2417">
        <v>2310090462</v>
      </c>
      <c r="B2417">
        <v>20</v>
      </c>
      <c r="C2417" t="s">
        <v>926</v>
      </c>
      <c r="D2417" t="s">
        <v>2598</v>
      </c>
      <c r="E2417" s="2">
        <v>56000</v>
      </c>
      <c r="F2417" t="s">
        <v>995</v>
      </c>
      <c r="G2417">
        <v>2410290142</v>
      </c>
      <c r="H2417" t="s">
        <v>1708</v>
      </c>
      <c r="I2417" t="s">
        <v>4407</v>
      </c>
      <c r="J2417" s="2">
        <v>280</v>
      </c>
    </row>
    <row r="2418" spans="1:10">
      <c r="A2418">
        <v>2310090463</v>
      </c>
      <c r="B2418">
        <v>10</v>
      </c>
      <c r="C2418" t="s">
        <v>813</v>
      </c>
      <c r="D2418" t="s">
        <v>2598</v>
      </c>
      <c r="E2418" s="2">
        <v>56000</v>
      </c>
      <c r="F2418" t="s">
        <v>995</v>
      </c>
      <c r="G2418">
        <v>2410090299</v>
      </c>
      <c r="H2418" t="s">
        <v>1748</v>
      </c>
      <c r="I2418" t="s">
        <v>4407</v>
      </c>
      <c r="J2418" s="2">
        <v>5.6</v>
      </c>
    </row>
    <row r="2419" spans="1:10">
      <c r="A2419">
        <v>2310090463</v>
      </c>
      <c r="B2419">
        <v>20</v>
      </c>
      <c r="C2419" t="s">
        <v>813</v>
      </c>
      <c r="D2419" t="s">
        <v>2598</v>
      </c>
      <c r="E2419" s="2">
        <v>56000</v>
      </c>
      <c r="F2419" t="s">
        <v>995</v>
      </c>
      <c r="G2419">
        <v>2410290142</v>
      </c>
      <c r="H2419" t="s">
        <v>1708</v>
      </c>
      <c r="I2419" t="s">
        <v>4407</v>
      </c>
      <c r="J2419" s="2">
        <v>280</v>
      </c>
    </row>
    <row r="2420" spans="1:10">
      <c r="A2420">
        <v>2310090464</v>
      </c>
      <c r="B2420">
        <v>10</v>
      </c>
      <c r="C2420" t="s">
        <v>814</v>
      </c>
      <c r="D2420" t="s">
        <v>2598</v>
      </c>
      <c r="E2420" s="2">
        <v>56000</v>
      </c>
      <c r="F2420" t="s">
        <v>995</v>
      </c>
      <c r="G2420">
        <v>2410090163</v>
      </c>
      <c r="H2420" t="s">
        <v>1749</v>
      </c>
      <c r="I2420" t="s">
        <v>4407</v>
      </c>
      <c r="J2420" s="2">
        <v>6.72</v>
      </c>
    </row>
    <row r="2421" spans="1:10">
      <c r="A2421">
        <v>2310090464</v>
      </c>
      <c r="B2421">
        <v>20</v>
      </c>
      <c r="C2421" t="s">
        <v>814</v>
      </c>
      <c r="D2421" t="s">
        <v>2598</v>
      </c>
      <c r="E2421" s="2">
        <v>56000</v>
      </c>
      <c r="F2421" t="s">
        <v>995</v>
      </c>
      <c r="G2421">
        <v>2410290142</v>
      </c>
      <c r="H2421" t="s">
        <v>1708</v>
      </c>
      <c r="I2421" t="s">
        <v>4407</v>
      </c>
      <c r="J2421" s="2">
        <v>280</v>
      </c>
    </row>
    <row r="2422" spans="1:10">
      <c r="A2422">
        <v>2310090465</v>
      </c>
      <c r="B2422">
        <v>10</v>
      </c>
      <c r="C2422" t="s">
        <v>815</v>
      </c>
      <c r="D2422" t="s">
        <v>2598</v>
      </c>
      <c r="E2422" s="2">
        <v>56000</v>
      </c>
      <c r="F2422" t="s">
        <v>995</v>
      </c>
      <c r="G2422">
        <v>2410090168</v>
      </c>
      <c r="H2422" t="s">
        <v>1750</v>
      </c>
      <c r="I2422" t="s">
        <v>4407</v>
      </c>
      <c r="J2422" s="2">
        <v>5.6</v>
      </c>
    </row>
    <row r="2423" spans="1:10">
      <c r="A2423">
        <v>2310090465</v>
      </c>
      <c r="B2423">
        <v>20</v>
      </c>
      <c r="C2423" t="s">
        <v>815</v>
      </c>
      <c r="D2423" t="s">
        <v>2598</v>
      </c>
      <c r="E2423" s="2">
        <v>56000</v>
      </c>
      <c r="F2423" t="s">
        <v>995</v>
      </c>
      <c r="G2423">
        <v>2410290142</v>
      </c>
      <c r="H2423" t="s">
        <v>1708</v>
      </c>
      <c r="I2423" t="s">
        <v>4407</v>
      </c>
      <c r="J2423" s="2">
        <v>280</v>
      </c>
    </row>
    <row r="2424" spans="1:10">
      <c r="A2424">
        <v>2310090466</v>
      </c>
      <c r="B2424">
        <v>10</v>
      </c>
      <c r="C2424" t="s">
        <v>923</v>
      </c>
      <c r="D2424" t="s">
        <v>2598</v>
      </c>
      <c r="E2424" s="2">
        <v>56000</v>
      </c>
      <c r="F2424" t="s">
        <v>995</v>
      </c>
      <c r="G2424">
        <v>2410090298</v>
      </c>
      <c r="H2424" t="s">
        <v>1751</v>
      </c>
      <c r="I2424" t="s">
        <v>4407</v>
      </c>
      <c r="J2424" s="2">
        <v>4.4137931034482758</v>
      </c>
    </row>
    <row r="2425" spans="1:10">
      <c r="A2425">
        <v>2310090466</v>
      </c>
      <c r="B2425">
        <v>20</v>
      </c>
      <c r="C2425" t="s">
        <v>923</v>
      </c>
      <c r="D2425" t="s">
        <v>2598</v>
      </c>
      <c r="E2425" s="2">
        <v>56000</v>
      </c>
      <c r="F2425" t="s">
        <v>995</v>
      </c>
      <c r="G2425">
        <v>2410290142</v>
      </c>
      <c r="H2425" t="s">
        <v>1708</v>
      </c>
      <c r="I2425" t="s">
        <v>4407</v>
      </c>
      <c r="J2425" s="2">
        <v>274.5747126436782</v>
      </c>
    </row>
    <row r="2426" spans="1:10">
      <c r="A2426">
        <v>2310090468</v>
      </c>
      <c r="B2426">
        <v>10</v>
      </c>
      <c r="C2426" t="s">
        <v>1018</v>
      </c>
      <c r="D2426" t="s">
        <v>2598</v>
      </c>
      <c r="E2426" s="2">
        <v>56000</v>
      </c>
      <c r="F2426" t="s">
        <v>995</v>
      </c>
      <c r="G2426">
        <v>2410090300</v>
      </c>
      <c r="H2426" t="s">
        <v>1755</v>
      </c>
      <c r="I2426" t="s">
        <v>4407</v>
      </c>
      <c r="J2426" s="2">
        <v>5.6</v>
      </c>
    </row>
    <row r="2427" spans="1:10">
      <c r="A2427">
        <v>2310090468</v>
      </c>
      <c r="B2427">
        <v>20</v>
      </c>
      <c r="C2427" t="s">
        <v>1018</v>
      </c>
      <c r="D2427" t="s">
        <v>2598</v>
      </c>
      <c r="E2427" s="2">
        <v>56000</v>
      </c>
      <c r="F2427" t="s">
        <v>995</v>
      </c>
      <c r="G2427">
        <v>2410290142</v>
      </c>
      <c r="H2427" t="s">
        <v>1708</v>
      </c>
      <c r="I2427" t="s">
        <v>4407</v>
      </c>
      <c r="J2427" s="2">
        <v>280</v>
      </c>
    </row>
    <row r="2428" spans="1:10">
      <c r="A2428">
        <v>2310090469</v>
      </c>
      <c r="B2428">
        <v>10</v>
      </c>
      <c r="C2428" t="s">
        <v>1021</v>
      </c>
      <c r="D2428" t="s">
        <v>2598</v>
      </c>
      <c r="E2428" s="2">
        <v>56000</v>
      </c>
      <c r="F2428" t="s">
        <v>995</v>
      </c>
      <c r="G2428">
        <v>2410090166</v>
      </c>
      <c r="H2428" t="s">
        <v>1757</v>
      </c>
      <c r="I2428" t="s">
        <v>4407</v>
      </c>
      <c r="J2428" s="2">
        <v>5.6</v>
      </c>
    </row>
    <row r="2429" spans="1:10">
      <c r="A2429">
        <v>2310090469</v>
      </c>
      <c r="B2429">
        <v>20</v>
      </c>
      <c r="C2429" t="s">
        <v>1021</v>
      </c>
      <c r="D2429" t="s">
        <v>2598</v>
      </c>
      <c r="E2429" s="2">
        <v>56000</v>
      </c>
      <c r="F2429" t="s">
        <v>995</v>
      </c>
      <c r="G2429">
        <v>2410290142</v>
      </c>
      <c r="H2429" t="s">
        <v>1708</v>
      </c>
      <c r="I2429" t="s">
        <v>4407</v>
      </c>
      <c r="J2429" s="2">
        <v>280</v>
      </c>
    </row>
    <row r="2430" spans="1:10">
      <c r="A2430">
        <v>2310090470</v>
      </c>
      <c r="B2430">
        <v>10</v>
      </c>
      <c r="C2430" t="s">
        <v>116</v>
      </c>
      <c r="D2430" t="s">
        <v>2598</v>
      </c>
      <c r="E2430" s="2">
        <v>12000</v>
      </c>
      <c r="F2430" t="s">
        <v>7898</v>
      </c>
      <c r="G2430">
        <v>2310090457</v>
      </c>
      <c r="H2430" t="s">
        <v>19</v>
      </c>
      <c r="I2430" t="s">
        <v>2598</v>
      </c>
      <c r="J2430" s="2">
        <v>12000</v>
      </c>
    </row>
    <row r="2431" spans="1:10">
      <c r="A2431">
        <v>2310090470</v>
      </c>
      <c r="B2431">
        <v>20</v>
      </c>
      <c r="C2431" t="s">
        <v>116</v>
      </c>
      <c r="D2431" t="s">
        <v>2598</v>
      </c>
      <c r="E2431" s="2">
        <v>12000</v>
      </c>
      <c r="F2431" t="s">
        <v>7898</v>
      </c>
      <c r="G2431">
        <v>2410170238</v>
      </c>
      <c r="H2431" t="s">
        <v>1951</v>
      </c>
      <c r="I2431" t="s">
        <v>2598</v>
      </c>
      <c r="J2431" s="2">
        <v>12000</v>
      </c>
    </row>
    <row r="2432" spans="1:10">
      <c r="A2432">
        <v>2310090471</v>
      </c>
      <c r="B2432">
        <v>10</v>
      </c>
      <c r="C2432" t="s">
        <v>709</v>
      </c>
      <c r="D2432" t="s">
        <v>2598</v>
      </c>
      <c r="E2432" s="2">
        <v>12000</v>
      </c>
      <c r="F2432" t="s">
        <v>7898</v>
      </c>
      <c r="G2432">
        <v>2310090458</v>
      </c>
      <c r="H2432" t="s">
        <v>593</v>
      </c>
      <c r="I2432" t="s">
        <v>2598</v>
      </c>
      <c r="J2432" s="2">
        <v>12000</v>
      </c>
    </row>
    <row r="2433" spans="1:10">
      <c r="A2433">
        <v>2310090471</v>
      </c>
      <c r="B2433">
        <v>20</v>
      </c>
      <c r="C2433" t="s">
        <v>709</v>
      </c>
      <c r="D2433" t="s">
        <v>2598</v>
      </c>
      <c r="E2433" s="2">
        <v>12000</v>
      </c>
      <c r="F2433" t="s">
        <v>7898</v>
      </c>
      <c r="G2433">
        <v>2410170240</v>
      </c>
      <c r="H2433" t="s">
        <v>1952</v>
      </c>
      <c r="I2433" t="s">
        <v>2598</v>
      </c>
      <c r="J2433" s="2">
        <v>12000</v>
      </c>
    </row>
    <row r="2434" spans="1:10">
      <c r="A2434">
        <v>2310090472</v>
      </c>
      <c r="B2434">
        <v>10</v>
      </c>
      <c r="C2434" t="s">
        <v>385</v>
      </c>
      <c r="D2434" t="s">
        <v>2598</v>
      </c>
      <c r="E2434" s="2">
        <v>12000</v>
      </c>
      <c r="F2434" t="s">
        <v>7898</v>
      </c>
      <c r="G2434">
        <v>2310090459</v>
      </c>
      <c r="H2434" t="s">
        <v>18</v>
      </c>
      <c r="I2434" t="s">
        <v>2598</v>
      </c>
      <c r="J2434" s="2">
        <v>12000</v>
      </c>
    </row>
    <row r="2435" spans="1:10">
      <c r="A2435">
        <v>2310090472</v>
      </c>
      <c r="B2435">
        <v>20</v>
      </c>
      <c r="C2435" t="s">
        <v>385</v>
      </c>
      <c r="D2435" t="s">
        <v>2598</v>
      </c>
      <c r="E2435" s="2">
        <v>12000</v>
      </c>
      <c r="F2435" t="s">
        <v>7898</v>
      </c>
      <c r="G2435">
        <v>2410170239</v>
      </c>
      <c r="H2435" t="s">
        <v>1953</v>
      </c>
      <c r="I2435" t="s">
        <v>2598</v>
      </c>
      <c r="J2435" s="2">
        <v>12000</v>
      </c>
    </row>
    <row r="2436" spans="1:10">
      <c r="A2436">
        <v>2310090473</v>
      </c>
      <c r="B2436">
        <v>10</v>
      </c>
      <c r="C2436" t="s">
        <v>74</v>
      </c>
      <c r="D2436" t="s">
        <v>2598</v>
      </c>
      <c r="E2436" s="2">
        <v>12000</v>
      </c>
      <c r="F2436" t="s">
        <v>7898</v>
      </c>
      <c r="G2436">
        <v>2310090460</v>
      </c>
      <c r="H2436" t="s">
        <v>20</v>
      </c>
      <c r="I2436" t="s">
        <v>2598</v>
      </c>
      <c r="J2436" s="2">
        <v>12000</v>
      </c>
    </row>
    <row r="2437" spans="1:10">
      <c r="A2437">
        <v>2310090473</v>
      </c>
      <c r="B2437">
        <v>20</v>
      </c>
      <c r="C2437" t="s">
        <v>74</v>
      </c>
      <c r="D2437" t="s">
        <v>2598</v>
      </c>
      <c r="E2437" s="2">
        <v>12000</v>
      </c>
      <c r="F2437" t="s">
        <v>7898</v>
      </c>
      <c r="G2437">
        <v>2410170241</v>
      </c>
      <c r="H2437" t="s">
        <v>1954</v>
      </c>
      <c r="I2437" t="s">
        <v>2598</v>
      </c>
      <c r="J2437" s="2">
        <v>12000</v>
      </c>
    </row>
    <row r="2438" spans="1:10">
      <c r="A2438">
        <v>2310090491</v>
      </c>
      <c r="B2438">
        <v>10</v>
      </c>
      <c r="C2438" t="s">
        <v>78</v>
      </c>
      <c r="D2438" t="s">
        <v>2598</v>
      </c>
      <c r="E2438" s="2">
        <v>20000</v>
      </c>
      <c r="F2438" t="s">
        <v>7898</v>
      </c>
      <c r="G2438">
        <v>2410200005</v>
      </c>
      <c r="H2438" t="s">
        <v>2163</v>
      </c>
      <c r="I2438" t="s">
        <v>5538</v>
      </c>
      <c r="J2438" s="2">
        <v>1E-3</v>
      </c>
    </row>
    <row r="2439" spans="1:10">
      <c r="A2439">
        <v>2310090491</v>
      </c>
      <c r="B2439">
        <v>20</v>
      </c>
      <c r="C2439" t="s">
        <v>78</v>
      </c>
      <c r="D2439" t="s">
        <v>2598</v>
      </c>
      <c r="E2439" s="2">
        <v>20000</v>
      </c>
      <c r="F2439" t="s">
        <v>7898</v>
      </c>
      <c r="G2439">
        <v>2410110108</v>
      </c>
      <c r="H2439" t="s">
        <v>2164</v>
      </c>
      <c r="I2439" t="s">
        <v>4407</v>
      </c>
      <c r="J2439" s="2">
        <v>0.01</v>
      </c>
    </row>
    <row r="2440" spans="1:10">
      <c r="A2440">
        <v>2310090491</v>
      </c>
      <c r="B2440">
        <v>30</v>
      </c>
      <c r="C2440" t="s">
        <v>78</v>
      </c>
      <c r="D2440" t="s">
        <v>2598</v>
      </c>
      <c r="E2440" s="2">
        <v>20000</v>
      </c>
      <c r="F2440" t="s">
        <v>7898</v>
      </c>
      <c r="G2440">
        <v>2310090457</v>
      </c>
      <c r="H2440" t="s">
        <v>19</v>
      </c>
      <c r="I2440" t="s">
        <v>2598</v>
      </c>
      <c r="J2440" s="2">
        <v>20000</v>
      </c>
    </row>
    <row r="2441" spans="1:10">
      <c r="A2441">
        <v>2310090492</v>
      </c>
      <c r="B2441">
        <v>10</v>
      </c>
      <c r="C2441" t="s">
        <v>79</v>
      </c>
      <c r="D2441" t="s">
        <v>2598</v>
      </c>
      <c r="E2441" s="2">
        <v>20000</v>
      </c>
      <c r="F2441" t="s">
        <v>7898</v>
      </c>
      <c r="G2441">
        <v>2410200005</v>
      </c>
      <c r="H2441" t="s">
        <v>2163</v>
      </c>
      <c r="I2441" t="s">
        <v>5538</v>
      </c>
      <c r="J2441" s="2">
        <v>1E-3</v>
      </c>
    </row>
    <row r="2442" spans="1:10">
      <c r="A2442">
        <v>2310090492</v>
      </c>
      <c r="B2442">
        <v>20</v>
      </c>
      <c r="C2442" t="s">
        <v>79</v>
      </c>
      <c r="D2442" t="s">
        <v>2598</v>
      </c>
      <c r="E2442" s="2">
        <v>20000</v>
      </c>
      <c r="F2442" t="s">
        <v>7898</v>
      </c>
      <c r="G2442">
        <v>2410110108</v>
      </c>
      <c r="H2442" t="s">
        <v>2164</v>
      </c>
      <c r="I2442" t="s">
        <v>4407</v>
      </c>
      <c r="J2442" s="2">
        <v>0.01</v>
      </c>
    </row>
    <row r="2443" spans="1:10">
      <c r="A2443">
        <v>2310090492</v>
      </c>
      <c r="B2443">
        <v>30</v>
      </c>
      <c r="C2443" t="s">
        <v>79</v>
      </c>
      <c r="D2443" t="s">
        <v>2598</v>
      </c>
      <c r="E2443" s="2">
        <v>20000</v>
      </c>
      <c r="F2443" t="s">
        <v>7898</v>
      </c>
      <c r="G2443">
        <v>2310090458</v>
      </c>
      <c r="H2443" t="s">
        <v>593</v>
      </c>
      <c r="I2443" t="s">
        <v>2598</v>
      </c>
      <c r="J2443" s="2">
        <v>20000</v>
      </c>
    </row>
    <row r="2444" spans="1:10">
      <c r="A2444">
        <v>2310090493</v>
      </c>
      <c r="B2444">
        <v>10</v>
      </c>
      <c r="C2444" t="s">
        <v>145</v>
      </c>
      <c r="D2444" t="s">
        <v>2598</v>
      </c>
      <c r="E2444" s="2">
        <v>20000</v>
      </c>
      <c r="F2444" t="s">
        <v>7898</v>
      </c>
      <c r="G2444">
        <v>2410110108</v>
      </c>
      <c r="H2444" t="s">
        <v>2164</v>
      </c>
      <c r="I2444" t="s">
        <v>4407</v>
      </c>
      <c r="J2444" s="2">
        <v>0.01</v>
      </c>
    </row>
    <row r="2445" spans="1:10">
      <c r="A2445">
        <v>2310090493</v>
      </c>
      <c r="B2445">
        <v>20</v>
      </c>
      <c r="C2445" t="s">
        <v>145</v>
      </c>
      <c r="D2445" t="s">
        <v>2598</v>
      </c>
      <c r="E2445" s="2">
        <v>20000</v>
      </c>
      <c r="F2445" t="s">
        <v>7898</v>
      </c>
      <c r="G2445">
        <v>2410200005</v>
      </c>
      <c r="H2445" t="s">
        <v>2163</v>
      </c>
      <c r="I2445" t="s">
        <v>5538</v>
      </c>
      <c r="J2445" s="2">
        <v>1E-3</v>
      </c>
    </row>
    <row r="2446" spans="1:10">
      <c r="A2446">
        <v>2310090493</v>
      </c>
      <c r="B2446">
        <v>30</v>
      </c>
      <c r="C2446" t="s">
        <v>145</v>
      </c>
      <c r="D2446" t="s">
        <v>2598</v>
      </c>
      <c r="E2446" s="2">
        <v>20000</v>
      </c>
      <c r="F2446" t="s">
        <v>7898</v>
      </c>
      <c r="G2446">
        <v>2310090459</v>
      </c>
      <c r="H2446" t="s">
        <v>18</v>
      </c>
      <c r="I2446" t="s">
        <v>2598</v>
      </c>
      <c r="J2446" s="2">
        <v>20000</v>
      </c>
    </row>
    <row r="2447" spans="1:10">
      <c r="A2447">
        <v>2310090494</v>
      </c>
      <c r="B2447">
        <v>10</v>
      </c>
      <c r="C2447" t="s">
        <v>146</v>
      </c>
      <c r="D2447" t="s">
        <v>2598</v>
      </c>
      <c r="E2447" s="2">
        <v>20000</v>
      </c>
      <c r="F2447" t="s">
        <v>7898</v>
      </c>
      <c r="G2447">
        <v>2410110108</v>
      </c>
      <c r="H2447" t="s">
        <v>2164</v>
      </c>
      <c r="I2447" t="s">
        <v>4407</v>
      </c>
      <c r="J2447" s="2">
        <v>0.01</v>
      </c>
    </row>
    <row r="2448" spans="1:10">
      <c r="A2448">
        <v>2310090494</v>
      </c>
      <c r="B2448">
        <v>20</v>
      </c>
      <c r="C2448" t="s">
        <v>146</v>
      </c>
      <c r="D2448" t="s">
        <v>2598</v>
      </c>
      <c r="E2448" s="2">
        <v>20000</v>
      </c>
      <c r="F2448" t="s">
        <v>7898</v>
      </c>
      <c r="G2448">
        <v>2410200005</v>
      </c>
      <c r="H2448" t="s">
        <v>2163</v>
      </c>
      <c r="I2448" t="s">
        <v>5538</v>
      </c>
      <c r="J2448" s="2">
        <v>1E-3</v>
      </c>
    </row>
    <row r="2449" spans="1:10">
      <c r="A2449">
        <v>2310090494</v>
      </c>
      <c r="B2449">
        <v>30</v>
      </c>
      <c r="C2449" t="s">
        <v>146</v>
      </c>
      <c r="D2449" t="s">
        <v>2598</v>
      </c>
      <c r="E2449" s="2">
        <v>20000</v>
      </c>
      <c r="F2449" t="s">
        <v>7898</v>
      </c>
      <c r="G2449">
        <v>2310090460</v>
      </c>
      <c r="H2449" t="s">
        <v>20</v>
      </c>
      <c r="I2449" t="s">
        <v>2598</v>
      </c>
      <c r="J2449" s="2">
        <v>20000</v>
      </c>
    </row>
    <row r="2450" spans="1:10">
      <c r="A2450">
        <v>2310090495</v>
      </c>
      <c r="B2450">
        <v>10</v>
      </c>
      <c r="C2450" t="s">
        <v>254</v>
      </c>
      <c r="D2450" t="s">
        <v>2598</v>
      </c>
      <c r="E2450" s="2">
        <v>20000</v>
      </c>
      <c r="F2450" t="s">
        <v>7898</v>
      </c>
      <c r="G2450">
        <v>2410110108</v>
      </c>
      <c r="H2450" t="s">
        <v>2164</v>
      </c>
      <c r="I2450" t="s">
        <v>4407</v>
      </c>
      <c r="J2450" s="2">
        <v>0.01</v>
      </c>
    </row>
    <row r="2451" spans="1:10">
      <c r="A2451">
        <v>2310090495</v>
      </c>
      <c r="B2451">
        <v>20</v>
      </c>
      <c r="C2451" t="s">
        <v>254</v>
      </c>
      <c r="D2451" t="s">
        <v>2598</v>
      </c>
      <c r="E2451" s="2">
        <v>20000</v>
      </c>
      <c r="F2451" t="s">
        <v>7898</v>
      </c>
      <c r="G2451">
        <v>2410200005</v>
      </c>
      <c r="H2451" t="s">
        <v>2163</v>
      </c>
      <c r="I2451" t="s">
        <v>5538</v>
      </c>
      <c r="J2451" s="2">
        <v>1E-3</v>
      </c>
    </row>
    <row r="2452" spans="1:10">
      <c r="A2452">
        <v>2310090495</v>
      </c>
      <c r="B2452">
        <v>30</v>
      </c>
      <c r="C2452" t="s">
        <v>254</v>
      </c>
      <c r="D2452" t="s">
        <v>2598</v>
      </c>
      <c r="E2452" s="2">
        <v>20000</v>
      </c>
      <c r="F2452" t="s">
        <v>7898</v>
      </c>
      <c r="G2452">
        <v>2310090461</v>
      </c>
      <c r="H2452" t="s">
        <v>925</v>
      </c>
      <c r="I2452" t="s">
        <v>2598</v>
      </c>
      <c r="J2452" s="2">
        <v>20000</v>
      </c>
    </row>
    <row r="2453" spans="1:10">
      <c r="A2453">
        <v>2310090496</v>
      </c>
      <c r="B2453">
        <v>10</v>
      </c>
      <c r="C2453" t="s">
        <v>265</v>
      </c>
      <c r="D2453" t="s">
        <v>2598</v>
      </c>
      <c r="E2453" s="2">
        <v>20000</v>
      </c>
      <c r="F2453" t="s">
        <v>7898</v>
      </c>
      <c r="G2453">
        <v>2310090462</v>
      </c>
      <c r="H2453" t="s">
        <v>926</v>
      </c>
      <c r="I2453" t="s">
        <v>2598</v>
      </c>
      <c r="J2453" s="2">
        <v>20000</v>
      </c>
    </row>
    <row r="2454" spans="1:10">
      <c r="A2454">
        <v>2310090496</v>
      </c>
      <c r="B2454">
        <v>20</v>
      </c>
      <c r="C2454" t="s">
        <v>265</v>
      </c>
      <c r="D2454" t="s">
        <v>2598</v>
      </c>
      <c r="E2454" s="2">
        <v>20000</v>
      </c>
      <c r="F2454" t="s">
        <v>7898</v>
      </c>
      <c r="G2454">
        <v>2410110108</v>
      </c>
      <c r="H2454" t="s">
        <v>2164</v>
      </c>
      <c r="I2454" t="s">
        <v>4407</v>
      </c>
      <c r="J2454" s="2">
        <v>0.01</v>
      </c>
    </row>
    <row r="2455" spans="1:10">
      <c r="A2455">
        <v>2310090496</v>
      </c>
      <c r="B2455">
        <v>30</v>
      </c>
      <c r="C2455" t="s">
        <v>265</v>
      </c>
      <c r="D2455" t="s">
        <v>2598</v>
      </c>
      <c r="E2455" s="2">
        <v>20000</v>
      </c>
      <c r="F2455" t="s">
        <v>7898</v>
      </c>
      <c r="G2455">
        <v>2410200005</v>
      </c>
      <c r="H2455" t="s">
        <v>2163</v>
      </c>
      <c r="I2455" t="s">
        <v>5538</v>
      </c>
      <c r="J2455" s="2">
        <v>1E-3</v>
      </c>
    </row>
    <row r="2456" spans="1:10">
      <c r="A2456">
        <v>2310090497</v>
      </c>
      <c r="B2456">
        <v>10</v>
      </c>
      <c r="C2456" t="s">
        <v>75</v>
      </c>
      <c r="D2456" t="s">
        <v>2598</v>
      </c>
      <c r="E2456" s="2">
        <v>20000</v>
      </c>
      <c r="F2456" t="s">
        <v>7898</v>
      </c>
      <c r="G2456">
        <v>2410200005</v>
      </c>
      <c r="H2456" t="s">
        <v>2163</v>
      </c>
      <c r="I2456" t="s">
        <v>5538</v>
      </c>
      <c r="J2456" s="2">
        <v>1E-3</v>
      </c>
    </row>
    <row r="2457" spans="1:10">
      <c r="A2457">
        <v>2310090497</v>
      </c>
      <c r="B2457">
        <v>20</v>
      </c>
      <c r="C2457" t="s">
        <v>75</v>
      </c>
      <c r="D2457" t="s">
        <v>2598</v>
      </c>
      <c r="E2457" s="2">
        <v>20000</v>
      </c>
      <c r="F2457" t="s">
        <v>7898</v>
      </c>
      <c r="G2457">
        <v>2410110108</v>
      </c>
      <c r="H2457" t="s">
        <v>2164</v>
      </c>
      <c r="I2457" t="s">
        <v>4407</v>
      </c>
      <c r="J2457" s="2">
        <v>0.01</v>
      </c>
    </row>
    <row r="2458" spans="1:10">
      <c r="A2458">
        <v>2310090497</v>
      </c>
      <c r="B2458">
        <v>30</v>
      </c>
      <c r="C2458" t="s">
        <v>75</v>
      </c>
      <c r="D2458" t="s">
        <v>2598</v>
      </c>
      <c r="E2458" s="2">
        <v>20000</v>
      </c>
      <c r="F2458" t="s">
        <v>7898</v>
      </c>
      <c r="G2458">
        <v>2310090463</v>
      </c>
      <c r="H2458" t="s">
        <v>813</v>
      </c>
      <c r="I2458" t="s">
        <v>2598</v>
      </c>
      <c r="J2458" s="2">
        <v>20000</v>
      </c>
    </row>
    <row r="2459" spans="1:10">
      <c r="A2459">
        <v>2310090498</v>
      </c>
      <c r="B2459">
        <v>10</v>
      </c>
      <c r="C2459" t="s">
        <v>76</v>
      </c>
      <c r="D2459" t="s">
        <v>2598</v>
      </c>
      <c r="E2459" s="2">
        <v>20000</v>
      </c>
      <c r="F2459" t="s">
        <v>7898</v>
      </c>
      <c r="G2459">
        <v>2410200005</v>
      </c>
      <c r="H2459" t="s">
        <v>2163</v>
      </c>
      <c r="I2459" t="s">
        <v>5538</v>
      </c>
      <c r="J2459" s="2">
        <v>1E-3</v>
      </c>
    </row>
    <row r="2460" spans="1:10">
      <c r="A2460">
        <v>2310090498</v>
      </c>
      <c r="B2460">
        <v>20</v>
      </c>
      <c r="C2460" t="s">
        <v>76</v>
      </c>
      <c r="D2460" t="s">
        <v>2598</v>
      </c>
      <c r="E2460" s="2">
        <v>20000</v>
      </c>
      <c r="F2460" t="s">
        <v>7898</v>
      </c>
      <c r="G2460">
        <v>2410110108</v>
      </c>
      <c r="H2460" t="s">
        <v>2164</v>
      </c>
      <c r="I2460" t="s">
        <v>4407</v>
      </c>
      <c r="J2460" s="2">
        <v>0.01</v>
      </c>
    </row>
    <row r="2461" spans="1:10">
      <c r="A2461">
        <v>2310090498</v>
      </c>
      <c r="B2461">
        <v>30</v>
      </c>
      <c r="C2461" t="s">
        <v>76</v>
      </c>
      <c r="D2461" t="s">
        <v>2598</v>
      </c>
      <c r="E2461" s="2">
        <v>20000</v>
      </c>
      <c r="F2461" t="s">
        <v>7898</v>
      </c>
      <c r="G2461">
        <v>2310090464</v>
      </c>
      <c r="H2461" t="s">
        <v>814</v>
      </c>
      <c r="I2461" t="s">
        <v>2598</v>
      </c>
      <c r="J2461" s="2">
        <v>20000</v>
      </c>
    </row>
    <row r="2462" spans="1:10">
      <c r="A2462">
        <v>2310090499</v>
      </c>
      <c r="B2462">
        <v>10</v>
      </c>
      <c r="C2462" t="s">
        <v>77</v>
      </c>
      <c r="D2462" t="s">
        <v>2598</v>
      </c>
      <c r="E2462" s="2">
        <v>20000</v>
      </c>
      <c r="F2462" t="s">
        <v>7898</v>
      </c>
      <c r="G2462">
        <v>2410200005</v>
      </c>
      <c r="H2462" t="s">
        <v>2163</v>
      </c>
      <c r="I2462" t="s">
        <v>5538</v>
      </c>
      <c r="J2462" s="2">
        <v>1E-3</v>
      </c>
    </row>
    <row r="2463" spans="1:10">
      <c r="A2463">
        <v>2310090499</v>
      </c>
      <c r="B2463">
        <v>20</v>
      </c>
      <c r="C2463" t="s">
        <v>77</v>
      </c>
      <c r="D2463" t="s">
        <v>2598</v>
      </c>
      <c r="E2463" s="2">
        <v>20000</v>
      </c>
      <c r="F2463" t="s">
        <v>7898</v>
      </c>
      <c r="G2463">
        <v>2410110108</v>
      </c>
      <c r="H2463" t="s">
        <v>2164</v>
      </c>
      <c r="I2463" t="s">
        <v>4407</v>
      </c>
      <c r="J2463" s="2">
        <v>0.01</v>
      </c>
    </row>
    <row r="2464" spans="1:10">
      <c r="A2464">
        <v>2310090499</v>
      </c>
      <c r="B2464">
        <v>30</v>
      </c>
      <c r="C2464" t="s">
        <v>77</v>
      </c>
      <c r="D2464" t="s">
        <v>2598</v>
      </c>
      <c r="E2464" s="2">
        <v>20000</v>
      </c>
      <c r="F2464" t="s">
        <v>7898</v>
      </c>
      <c r="G2464">
        <v>2310090465</v>
      </c>
      <c r="H2464" t="s">
        <v>815</v>
      </c>
      <c r="I2464" t="s">
        <v>2598</v>
      </c>
      <c r="J2464" s="2">
        <v>20000</v>
      </c>
    </row>
    <row r="2465" spans="1:10">
      <c r="A2465">
        <v>2310090500</v>
      </c>
      <c r="B2465">
        <v>10</v>
      </c>
      <c r="C2465" t="s">
        <v>592</v>
      </c>
      <c r="D2465" t="s">
        <v>2598</v>
      </c>
      <c r="E2465" s="2">
        <v>20000</v>
      </c>
      <c r="F2465" t="s">
        <v>7898</v>
      </c>
      <c r="G2465">
        <v>2410110108</v>
      </c>
      <c r="H2465" t="s">
        <v>2164</v>
      </c>
      <c r="I2465" t="s">
        <v>4407</v>
      </c>
      <c r="J2465" s="2">
        <v>0.01</v>
      </c>
    </row>
    <row r="2466" spans="1:10">
      <c r="A2466">
        <v>2310090500</v>
      </c>
      <c r="B2466">
        <v>20</v>
      </c>
      <c r="C2466" t="s">
        <v>592</v>
      </c>
      <c r="D2466" t="s">
        <v>2598</v>
      </c>
      <c r="E2466" s="2">
        <v>20000</v>
      </c>
      <c r="F2466" t="s">
        <v>7898</v>
      </c>
      <c r="G2466">
        <v>2410200005</v>
      </c>
      <c r="H2466" t="s">
        <v>2163</v>
      </c>
      <c r="I2466" t="s">
        <v>5538</v>
      </c>
      <c r="J2466" s="2">
        <v>1E-3</v>
      </c>
    </row>
    <row r="2467" spans="1:10">
      <c r="A2467">
        <v>2310090500</v>
      </c>
      <c r="B2467">
        <v>30</v>
      </c>
      <c r="C2467" t="s">
        <v>592</v>
      </c>
      <c r="D2467" t="s">
        <v>2598</v>
      </c>
      <c r="E2467" s="2">
        <v>20000</v>
      </c>
      <c r="F2467" t="s">
        <v>7898</v>
      </c>
      <c r="G2467">
        <v>2310090466</v>
      </c>
      <c r="H2467" t="s">
        <v>923</v>
      </c>
      <c r="I2467" t="s">
        <v>2598</v>
      </c>
      <c r="J2467" s="2">
        <v>20000</v>
      </c>
    </row>
    <row r="2468" spans="1:10">
      <c r="A2468">
        <v>2310090501</v>
      </c>
      <c r="B2468">
        <v>10</v>
      </c>
      <c r="C2468" t="s">
        <v>241</v>
      </c>
      <c r="D2468" t="s">
        <v>2598</v>
      </c>
      <c r="E2468" s="2">
        <v>20000</v>
      </c>
      <c r="F2468" t="s">
        <v>7898</v>
      </c>
      <c r="G2468">
        <v>2410110108</v>
      </c>
      <c r="H2468" t="s">
        <v>2164</v>
      </c>
      <c r="I2468" t="s">
        <v>4407</v>
      </c>
      <c r="J2468" s="2">
        <v>0.01</v>
      </c>
    </row>
    <row r="2469" spans="1:10">
      <c r="A2469">
        <v>2310090501</v>
      </c>
      <c r="B2469">
        <v>20</v>
      </c>
      <c r="C2469" t="s">
        <v>241</v>
      </c>
      <c r="D2469" t="s">
        <v>2598</v>
      </c>
      <c r="E2469" s="2">
        <v>20000</v>
      </c>
      <c r="F2469" t="s">
        <v>7898</v>
      </c>
      <c r="G2469">
        <v>2410200005</v>
      </c>
      <c r="H2469" t="s">
        <v>2163</v>
      </c>
      <c r="I2469" t="s">
        <v>5538</v>
      </c>
      <c r="J2469" s="2">
        <v>1E-3</v>
      </c>
    </row>
    <row r="2470" spans="1:10">
      <c r="A2470">
        <v>2310090501</v>
      </c>
      <c r="B2470">
        <v>30</v>
      </c>
      <c r="C2470" t="s">
        <v>241</v>
      </c>
      <c r="D2470" t="s">
        <v>2598</v>
      </c>
      <c r="E2470" s="2">
        <v>20000</v>
      </c>
      <c r="F2470" t="s">
        <v>7898</v>
      </c>
      <c r="G2470">
        <v>2310090468</v>
      </c>
      <c r="H2470" t="s">
        <v>1018</v>
      </c>
      <c r="I2470" t="s">
        <v>2598</v>
      </c>
      <c r="J2470" s="2">
        <v>20000</v>
      </c>
    </row>
    <row r="2471" spans="1:10">
      <c r="A2471">
        <v>2310090502</v>
      </c>
      <c r="B2471">
        <v>10</v>
      </c>
      <c r="C2471" t="s">
        <v>242</v>
      </c>
      <c r="D2471" t="s">
        <v>2598</v>
      </c>
      <c r="E2471" s="2">
        <v>20000</v>
      </c>
      <c r="F2471" t="s">
        <v>7898</v>
      </c>
      <c r="G2471">
        <v>2410110108</v>
      </c>
      <c r="H2471" t="s">
        <v>2164</v>
      </c>
      <c r="I2471" t="s">
        <v>4407</v>
      </c>
      <c r="J2471" s="2">
        <v>0.01</v>
      </c>
    </row>
    <row r="2472" spans="1:10">
      <c r="A2472">
        <v>2310090502</v>
      </c>
      <c r="B2472">
        <v>20</v>
      </c>
      <c r="C2472" t="s">
        <v>242</v>
      </c>
      <c r="D2472" t="s">
        <v>2598</v>
      </c>
      <c r="E2472" s="2">
        <v>20000</v>
      </c>
      <c r="F2472" t="s">
        <v>7898</v>
      </c>
      <c r="G2472">
        <v>2410200005</v>
      </c>
      <c r="H2472" t="s">
        <v>2163</v>
      </c>
      <c r="I2472" t="s">
        <v>5538</v>
      </c>
      <c r="J2472" s="2">
        <v>1E-3</v>
      </c>
    </row>
    <row r="2473" spans="1:10">
      <c r="A2473">
        <v>2310090502</v>
      </c>
      <c r="B2473">
        <v>30</v>
      </c>
      <c r="C2473" t="s">
        <v>242</v>
      </c>
      <c r="D2473" t="s">
        <v>2598</v>
      </c>
      <c r="E2473" s="2">
        <v>20000</v>
      </c>
      <c r="F2473" t="s">
        <v>7898</v>
      </c>
      <c r="G2473">
        <v>2310090469</v>
      </c>
      <c r="H2473" t="s">
        <v>1021</v>
      </c>
      <c r="I2473" t="s">
        <v>2598</v>
      </c>
      <c r="J2473" s="2">
        <v>20000</v>
      </c>
    </row>
    <row r="2474" spans="1:10">
      <c r="A2474">
        <v>2310090507</v>
      </c>
      <c r="B2474">
        <v>10</v>
      </c>
      <c r="C2474" t="s">
        <v>494</v>
      </c>
      <c r="D2474" t="s">
        <v>2598</v>
      </c>
      <c r="E2474" s="2">
        <v>57000</v>
      </c>
      <c r="F2474" t="s">
        <v>995</v>
      </c>
      <c r="G2474">
        <v>2410090168</v>
      </c>
      <c r="H2474" t="s">
        <v>1750</v>
      </c>
      <c r="I2474" t="s">
        <v>4407</v>
      </c>
      <c r="J2474" s="2">
        <v>3.66</v>
      </c>
    </row>
    <row r="2475" spans="1:10">
      <c r="A2475">
        <v>2310090507</v>
      </c>
      <c r="B2475">
        <v>20</v>
      </c>
      <c r="C2475" t="s">
        <v>494</v>
      </c>
      <c r="D2475" t="s">
        <v>2598</v>
      </c>
      <c r="E2475" s="2">
        <v>57000</v>
      </c>
      <c r="F2475" t="s">
        <v>995</v>
      </c>
      <c r="G2475">
        <v>2410290153</v>
      </c>
      <c r="H2475" t="s">
        <v>1806</v>
      </c>
      <c r="I2475" t="s">
        <v>4407</v>
      </c>
      <c r="J2475" s="2">
        <v>189.24</v>
      </c>
    </row>
    <row r="2476" spans="1:10">
      <c r="A2476">
        <v>2310090508</v>
      </c>
      <c r="B2476">
        <v>10</v>
      </c>
      <c r="C2476" t="s">
        <v>573</v>
      </c>
      <c r="D2476" t="s">
        <v>2598</v>
      </c>
      <c r="E2476" s="2">
        <v>12000</v>
      </c>
      <c r="F2476" t="s">
        <v>7898</v>
      </c>
      <c r="G2476">
        <v>2310090461</v>
      </c>
      <c r="H2476" t="s">
        <v>925</v>
      </c>
      <c r="I2476" t="s">
        <v>2598</v>
      </c>
      <c r="J2476" s="2">
        <v>12000</v>
      </c>
    </row>
    <row r="2477" spans="1:10">
      <c r="A2477">
        <v>2310090508</v>
      </c>
      <c r="B2477">
        <v>20</v>
      </c>
      <c r="C2477" t="s">
        <v>573</v>
      </c>
      <c r="D2477" t="s">
        <v>2598</v>
      </c>
      <c r="E2477" s="2">
        <v>12000</v>
      </c>
      <c r="F2477" t="s">
        <v>7898</v>
      </c>
      <c r="G2477">
        <v>2410170205</v>
      </c>
      <c r="H2477" t="s">
        <v>1761</v>
      </c>
      <c r="I2477" t="s">
        <v>2598</v>
      </c>
      <c r="J2477" s="2">
        <v>12000</v>
      </c>
    </row>
    <row r="2478" spans="1:10">
      <c r="A2478">
        <v>2310090509</v>
      </c>
      <c r="B2478">
        <v>10</v>
      </c>
      <c r="C2478" t="s">
        <v>425</v>
      </c>
      <c r="D2478" t="s">
        <v>2598</v>
      </c>
      <c r="E2478" s="2">
        <v>12000</v>
      </c>
      <c r="F2478" t="s">
        <v>7898</v>
      </c>
      <c r="G2478">
        <v>2310090462</v>
      </c>
      <c r="H2478" t="s">
        <v>926</v>
      </c>
      <c r="I2478" t="s">
        <v>2598</v>
      </c>
      <c r="J2478" s="2">
        <v>12000</v>
      </c>
    </row>
    <row r="2479" spans="1:10">
      <c r="A2479">
        <v>2310090509</v>
      </c>
      <c r="B2479">
        <v>20</v>
      </c>
      <c r="C2479" t="s">
        <v>425</v>
      </c>
      <c r="D2479" t="s">
        <v>2598</v>
      </c>
      <c r="E2479" s="2">
        <v>12000</v>
      </c>
      <c r="F2479" t="s">
        <v>7898</v>
      </c>
      <c r="G2479">
        <v>2410170205</v>
      </c>
      <c r="H2479" t="s">
        <v>1761</v>
      </c>
      <c r="I2479" t="s">
        <v>2598</v>
      </c>
      <c r="J2479" s="2">
        <v>12000</v>
      </c>
    </row>
    <row r="2480" spans="1:10">
      <c r="A2480">
        <v>2310090510</v>
      </c>
      <c r="B2480">
        <v>10</v>
      </c>
      <c r="C2480" t="s">
        <v>922</v>
      </c>
      <c r="D2480" t="s">
        <v>2598</v>
      </c>
      <c r="E2480" s="2">
        <v>12000</v>
      </c>
      <c r="F2480" t="s">
        <v>7898</v>
      </c>
      <c r="G2480">
        <v>2310090463</v>
      </c>
      <c r="H2480" t="s">
        <v>813</v>
      </c>
      <c r="I2480" t="s">
        <v>2598</v>
      </c>
      <c r="J2480" s="2">
        <v>12000</v>
      </c>
    </row>
    <row r="2481" spans="1:10">
      <c r="A2481">
        <v>2310090510</v>
      </c>
      <c r="B2481">
        <v>20</v>
      </c>
      <c r="C2481" t="s">
        <v>922</v>
      </c>
      <c r="D2481" t="s">
        <v>2598</v>
      </c>
      <c r="E2481" s="2">
        <v>12000</v>
      </c>
      <c r="F2481" t="s">
        <v>7898</v>
      </c>
      <c r="G2481">
        <v>2410170205</v>
      </c>
      <c r="H2481" t="s">
        <v>1761</v>
      </c>
      <c r="I2481" t="s">
        <v>2598</v>
      </c>
      <c r="J2481" s="2">
        <v>12000</v>
      </c>
    </row>
    <row r="2482" spans="1:10">
      <c r="A2482">
        <v>2310090511</v>
      </c>
      <c r="B2482">
        <v>10</v>
      </c>
      <c r="C2482" t="s">
        <v>921</v>
      </c>
      <c r="D2482" t="s">
        <v>2598</v>
      </c>
      <c r="E2482" s="2">
        <v>12000</v>
      </c>
      <c r="F2482" t="s">
        <v>7898</v>
      </c>
      <c r="G2482">
        <v>2310090464</v>
      </c>
      <c r="H2482" t="s">
        <v>814</v>
      </c>
      <c r="I2482" t="s">
        <v>2598</v>
      </c>
      <c r="J2482" s="2">
        <v>12000</v>
      </c>
    </row>
    <row r="2483" spans="1:10">
      <c r="A2483">
        <v>2310090511</v>
      </c>
      <c r="B2483">
        <v>20</v>
      </c>
      <c r="C2483" t="s">
        <v>921</v>
      </c>
      <c r="D2483" t="s">
        <v>2598</v>
      </c>
      <c r="E2483" s="2">
        <v>12000</v>
      </c>
      <c r="F2483" t="s">
        <v>7898</v>
      </c>
      <c r="G2483">
        <v>2410170205</v>
      </c>
      <c r="H2483" t="s">
        <v>1761</v>
      </c>
      <c r="I2483" t="s">
        <v>2598</v>
      </c>
      <c r="J2483" s="2">
        <v>12000</v>
      </c>
    </row>
    <row r="2484" spans="1:10">
      <c r="A2484">
        <v>2310090512</v>
      </c>
      <c r="B2484">
        <v>10</v>
      </c>
      <c r="C2484" t="s">
        <v>920</v>
      </c>
      <c r="D2484" t="s">
        <v>2598</v>
      </c>
      <c r="E2484" s="2">
        <v>12000</v>
      </c>
      <c r="F2484" t="s">
        <v>7898</v>
      </c>
      <c r="G2484">
        <v>2310090465</v>
      </c>
      <c r="H2484" t="s">
        <v>815</v>
      </c>
      <c r="I2484" t="s">
        <v>2598</v>
      </c>
      <c r="J2484" s="2">
        <v>12000</v>
      </c>
    </row>
    <row r="2485" spans="1:10">
      <c r="A2485">
        <v>2310090512</v>
      </c>
      <c r="B2485">
        <v>20</v>
      </c>
      <c r="C2485" t="s">
        <v>920</v>
      </c>
      <c r="D2485" t="s">
        <v>2598</v>
      </c>
      <c r="E2485" s="2">
        <v>12000</v>
      </c>
      <c r="F2485" t="s">
        <v>7898</v>
      </c>
      <c r="G2485">
        <v>2410170205</v>
      </c>
      <c r="H2485" t="s">
        <v>1761</v>
      </c>
      <c r="I2485" t="s">
        <v>2598</v>
      </c>
      <c r="J2485" s="2">
        <v>12000</v>
      </c>
    </row>
    <row r="2486" spans="1:10">
      <c r="A2486">
        <v>2310090514</v>
      </c>
      <c r="B2486">
        <v>10</v>
      </c>
      <c r="C2486" t="s">
        <v>554</v>
      </c>
      <c r="D2486" t="s">
        <v>2598</v>
      </c>
      <c r="E2486" s="2">
        <v>1000</v>
      </c>
      <c r="F2486" t="s">
        <v>7899</v>
      </c>
      <c r="G2486">
        <v>2310090524</v>
      </c>
      <c r="H2486" t="s">
        <v>236</v>
      </c>
      <c r="I2486" t="s">
        <v>2598</v>
      </c>
      <c r="J2486" s="2">
        <v>1000</v>
      </c>
    </row>
    <row r="2487" spans="1:10">
      <c r="A2487">
        <v>2310090514</v>
      </c>
      <c r="B2487">
        <v>20</v>
      </c>
      <c r="C2487" t="s">
        <v>554</v>
      </c>
      <c r="D2487" t="s">
        <v>2598</v>
      </c>
      <c r="E2487" s="2">
        <v>1000</v>
      </c>
      <c r="F2487" t="s">
        <v>7899</v>
      </c>
      <c r="G2487">
        <v>2500070414</v>
      </c>
      <c r="H2487" t="s">
        <v>1903</v>
      </c>
      <c r="I2487" t="s">
        <v>2598</v>
      </c>
      <c r="J2487" s="2">
        <v>1000</v>
      </c>
    </row>
    <row r="2488" spans="1:10">
      <c r="A2488">
        <v>2310090524</v>
      </c>
      <c r="B2488">
        <v>10</v>
      </c>
      <c r="C2488" t="s">
        <v>236</v>
      </c>
      <c r="D2488" t="s">
        <v>2598</v>
      </c>
      <c r="E2488" s="2">
        <v>56000</v>
      </c>
      <c r="F2488" t="s">
        <v>995</v>
      </c>
      <c r="G2488">
        <v>2410090171</v>
      </c>
      <c r="H2488" t="s">
        <v>1653</v>
      </c>
      <c r="I2488" t="s">
        <v>4407</v>
      </c>
      <c r="J2488" s="2">
        <v>4.4800000000000004</v>
      </c>
    </row>
    <row r="2489" spans="1:10">
      <c r="A2489">
        <v>2310090524</v>
      </c>
      <c r="B2489">
        <v>20</v>
      </c>
      <c r="C2489" t="s">
        <v>236</v>
      </c>
      <c r="D2489" t="s">
        <v>2598</v>
      </c>
      <c r="E2489" s="2">
        <v>56000</v>
      </c>
      <c r="F2489" t="s">
        <v>995</v>
      </c>
      <c r="G2489">
        <v>2410290142</v>
      </c>
      <c r="H2489" t="s">
        <v>1708</v>
      </c>
      <c r="I2489" t="s">
        <v>4407</v>
      </c>
      <c r="J2489" s="2">
        <v>280</v>
      </c>
    </row>
    <row r="2490" spans="1:10">
      <c r="A2490">
        <v>2310090525</v>
      </c>
      <c r="B2490">
        <v>10</v>
      </c>
      <c r="C2490" t="s">
        <v>143</v>
      </c>
      <c r="D2490" t="s">
        <v>2598</v>
      </c>
      <c r="E2490" s="2">
        <v>12000</v>
      </c>
      <c r="F2490" t="s">
        <v>7924</v>
      </c>
      <c r="G2490">
        <v>2310090524</v>
      </c>
      <c r="H2490" t="s">
        <v>236</v>
      </c>
      <c r="I2490" t="s">
        <v>2598</v>
      </c>
      <c r="J2490" s="2">
        <v>12000</v>
      </c>
    </row>
    <row r="2491" spans="1:10">
      <c r="A2491">
        <v>2310090525</v>
      </c>
      <c r="B2491">
        <v>20</v>
      </c>
      <c r="C2491" t="s">
        <v>143</v>
      </c>
      <c r="D2491" t="s">
        <v>2598</v>
      </c>
      <c r="E2491" s="2">
        <v>12000</v>
      </c>
      <c r="F2491" t="s">
        <v>7924</v>
      </c>
      <c r="G2491">
        <v>2410170242</v>
      </c>
      <c r="H2491" t="s">
        <v>1955</v>
      </c>
      <c r="I2491" t="s">
        <v>2598</v>
      </c>
      <c r="J2491" s="2">
        <v>12000</v>
      </c>
    </row>
    <row r="2492" spans="1:10">
      <c r="A2492">
        <v>2310090526</v>
      </c>
      <c r="B2492">
        <v>10</v>
      </c>
      <c r="C2492" t="s">
        <v>344</v>
      </c>
      <c r="D2492" t="s">
        <v>2598</v>
      </c>
      <c r="E2492" s="2">
        <v>12000</v>
      </c>
      <c r="F2492" t="s">
        <v>7924</v>
      </c>
      <c r="G2492">
        <v>2310090524</v>
      </c>
      <c r="H2492" t="s">
        <v>236</v>
      </c>
      <c r="I2492" t="s">
        <v>2598</v>
      </c>
      <c r="J2492" s="2">
        <v>12000</v>
      </c>
    </row>
    <row r="2493" spans="1:10">
      <c r="A2493">
        <v>2310090526</v>
      </c>
      <c r="B2493">
        <v>20</v>
      </c>
      <c r="C2493" t="s">
        <v>344</v>
      </c>
      <c r="D2493" t="s">
        <v>2598</v>
      </c>
      <c r="E2493" s="2">
        <v>12000</v>
      </c>
      <c r="F2493" t="s">
        <v>7924</v>
      </c>
      <c r="G2493">
        <v>2410170243</v>
      </c>
      <c r="H2493" t="s">
        <v>1957</v>
      </c>
      <c r="I2493" t="s">
        <v>2598</v>
      </c>
      <c r="J2493" s="2">
        <v>12000</v>
      </c>
    </row>
    <row r="2494" spans="1:10">
      <c r="A2494">
        <v>2310090527</v>
      </c>
      <c r="B2494">
        <v>10</v>
      </c>
      <c r="C2494" t="s">
        <v>144</v>
      </c>
      <c r="D2494" t="s">
        <v>2598</v>
      </c>
      <c r="E2494" s="2">
        <v>12000</v>
      </c>
      <c r="F2494" t="s">
        <v>7924</v>
      </c>
      <c r="G2494">
        <v>2310090524</v>
      </c>
      <c r="H2494" t="s">
        <v>236</v>
      </c>
      <c r="I2494" t="s">
        <v>2598</v>
      </c>
      <c r="J2494" s="2">
        <v>12000</v>
      </c>
    </row>
    <row r="2495" spans="1:10">
      <c r="A2495">
        <v>2310090527</v>
      </c>
      <c r="B2495">
        <v>20</v>
      </c>
      <c r="C2495" t="s">
        <v>144</v>
      </c>
      <c r="D2495" t="s">
        <v>2598</v>
      </c>
      <c r="E2495" s="2">
        <v>12000</v>
      </c>
      <c r="F2495" t="s">
        <v>7924</v>
      </c>
      <c r="G2495">
        <v>2410170244</v>
      </c>
      <c r="H2495" t="s">
        <v>1956</v>
      </c>
      <c r="I2495" t="s">
        <v>2598</v>
      </c>
      <c r="J2495" s="2">
        <v>12000</v>
      </c>
    </row>
    <row r="2496" spans="1:10">
      <c r="A2496">
        <v>2310090528</v>
      </c>
      <c r="B2496">
        <v>10</v>
      </c>
      <c r="C2496" t="s">
        <v>279</v>
      </c>
      <c r="D2496" t="s">
        <v>2598</v>
      </c>
      <c r="E2496" s="2">
        <v>12000</v>
      </c>
      <c r="F2496" t="s">
        <v>7924</v>
      </c>
      <c r="G2496">
        <v>2310090524</v>
      </c>
      <c r="H2496" t="s">
        <v>236</v>
      </c>
      <c r="I2496" t="s">
        <v>2598</v>
      </c>
      <c r="J2496" s="2">
        <v>12000</v>
      </c>
    </row>
    <row r="2497" spans="1:10">
      <c r="A2497">
        <v>2310090528</v>
      </c>
      <c r="B2497">
        <v>20</v>
      </c>
      <c r="C2497" t="s">
        <v>279</v>
      </c>
      <c r="D2497" t="s">
        <v>2598</v>
      </c>
      <c r="E2497" s="2">
        <v>12000</v>
      </c>
      <c r="F2497" t="s">
        <v>7924</v>
      </c>
      <c r="G2497">
        <v>2410170245</v>
      </c>
      <c r="H2497" t="s">
        <v>1958</v>
      </c>
      <c r="I2497" t="s">
        <v>2598</v>
      </c>
      <c r="J2497" s="2">
        <v>12000</v>
      </c>
    </row>
    <row r="2498" spans="1:10">
      <c r="A2498">
        <v>2310090529</v>
      </c>
      <c r="B2498">
        <v>10</v>
      </c>
      <c r="C2498" t="s">
        <v>394</v>
      </c>
      <c r="D2498" t="s">
        <v>2598</v>
      </c>
      <c r="E2498" s="2">
        <v>57700</v>
      </c>
      <c r="F2498" t="s">
        <v>995</v>
      </c>
      <c r="G2498">
        <v>2410290153</v>
      </c>
      <c r="H2498" t="s">
        <v>1806</v>
      </c>
      <c r="I2498" t="s">
        <v>4407</v>
      </c>
      <c r="J2498" s="2">
        <v>189.24000000000004</v>
      </c>
    </row>
    <row r="2499" spans="1:10">
      <c r="A2499">
        <v>2310090529</v>
      </c>
      <c r="B2499">
        <v>20</v>
      </c>
      <c r="C2499" t="s">
        <v>394</v>
      </c>
      <c r="D2499" t="s">
        <v>2598</v>
      </c>
      <c r="E2499" s="2">
        <v>57700</v>
      </c>
      <c r="F2499" t="s">
        <v>995</v>
      </c>
      <c r="G2499">
        <v>2430620015</v>
      </c>
      <c r="H2499" t="s">
        <v>2167</v>
      </c>
      <c r="I2499" t="s">
        <v>4407</v>
      </c>
      <c r="J2499" s="2">
        <v>1.8952500000000001</v>
      </c>
    </row>
    <row r="2500" spans="1:10">
      <c r="A2500">
        <v>2310090529</v>
      </c>
      <c r="B2500">
        <v>30</v>
      </c>
      <c r="C2500" t="s">
        <v>394</v>
      </c>
      <c r="D2500" t="s">
        <v>2598</v>
      </c>
      <c r="E2500" s="2">
        <v>57700</v>
      </c>
      <c r="F2500" t="s">
        <v>995</v>
      </c>
      <c r="G2500">
        <v>2430740010</v>
      </c>
      <c r="H2500" t="s">
        <v>2166</v>
      </c>
      <c r="I2500" t="s">
        <v>4407</v>
      </c>
      <c r="J2500" s="2">
        <v>0.19</v>
      </c>
    </row>
    <row r="2501" spans="1:10">
      <c r="A2501">
        <v>2310090529</v>
      </c>
      <c r="B2501">
        <v>40</v>
      </c>
      <c r="C2501" t="s">
        <v>394</v>
      </c>
      <c r="D2501" t="s">
        <v>2598</v>
      </c>
      <c r="E2501" s="2">
        <v>57700</v>
      </c>
      <c r="F2501" t="s">
        <v>995</v>
      </c>
      <c r="G2501">
        <v>2410210005</v>
      </c>
      <c r="H2501" t="s">
        <v>1867</v>
      </c>
      <c r="I2501" t="s">
        <v>4407</v>
      </c>
      <c r="J2501" s="2">
        <v>0.247</v>
      </c>
    </row>
    <row r="2502" spans="1:10">
      <c r="A2502">
        <v>2310090530</v>
      </c>
      <c r="B2502">
        <v>10</v>
      </c>
      <c r="C2502" t="s">
        <v>401</v>
      </c>
      <c r="D2502" t="s">
        <v>2598</v>
      </c>
      <c r="E2502" s="2">
        <v>57700</v>
      </c>
      <c r="F2502" t="s">
        <v>995</v>
      </c>
      <c r="G2502">
        <v>2410290153</v>
      </c>
      <c r="H2502" t="s">
        <v>1806</v>
      </c>
      <c r="I2502" t="s">
        <v>4407</v>
      </c>
      <c r="J2502" s="2">
        <v>189.24000000000004</v>
      </c>
    </row>
    <row r="2503" spans="1:10">
      <c r="A2503">
        <v>2310090530</v>
      </c>
      <c r="B2503">
        <v>20</v>
      </c>
      <c r="C2503" t="s">
        <v>401</v>
      </c>
      <c r="D2503" t="s">
        <v>2598</v>
      </c>
      <c r="E2503" s="2">
        <v>57700</v>
      </c>
      <c r="F2503" t="s">
        <v>995</v>
      </c>
      <c r="G2503">
        <v>2430740010</v>
      </c>
      <c r="H2503" t="s">
        <v>2166</v>
      </c>
      <c r="I2503" t="s">
        <v>4407</v>
      </c>
      <c r="J2503" s="2">
        <v>1.8952500000000001</v>
      </c>
    </row>
    <row r="2504" spans="1:10">
      <c r="A2504">
        <v>2310090530</v>
      </c>
      <c r="B2504">
        <v>30</v>
      </c>
      <c r="C2504" t="s">
        <v>401</v>
      </c>
      <c r="D2504" t="s">
        <v>2598</v>
      </c>
      <c r="E2504" s="2">
        <v>57700</v>
      </c>
      <c r="F2504" t="s">
        <v>995</v>
      </c>
      <c r="G2504">
        <v>2430620015</v>
      </c>
      <c r="H2504" t="s">
        <v>2167</v>
      </c>
      <c r="I2504" t="s">
        <v>4407</v>
      </c>
      <c r="J2504" s="2">
        <v>1.51525</v>
      </c>
    </row>
    <row r="2505" spans="1:10">
      <c r="A2505">
        <v>2310090530</v>
      </c>
      <c r="B2505">
        <v>40</v>
      </c>
      <c r="C2505" t="s">
        <v>401</v>
      </c>
      <c r="D2505" t="s">
        <v>2598</v>
      </c>
      <c r="E2505" s="2">
        <v>57700</v>
      </c>
      <c r="F2505" t="s">
        <v>995</v>
      </c>
      <c r="G2505">
        <v>2410210005</v>
      </c>
      <c r="H2505" t="s">
        <v>1867</v>
      </c>
      <c r="I2505" t="s">
        <v>4407</v>
      </c>
      <c r="J2505" s="2">
        <v>0.247</v>
      </c>
    </row>
    <row r="2506" spans="1:10">
      <c r="A2506">
        <v>2310090531</v>
      </c>
      <c r="B2506">
        <v>10</v>
      </c>
      <c r="C2506" t="s">
        <v>395</v>
      </c>
      <c r="D2506" t="s">
        <v>2598</v>
      </c>
      <c r="E2506" s="2">
        <v>57700</v>
      </c>
      <c r="F2506" t="s">
        <v>995</v>
      </c>
      <c r="G2506">
        <v>2410290153</v>
      </c>
      <c r="H2506" t="s">
        <v>1806</v>
      </c>
      <c r="I2506" t="s">
        <v>4407</v>
      </c>
      <c r="J2506" s="2">
        <v>197.07750000000001</v>
      </c>
    </row>
    <row r="2507" spans="1:10">
      <c r="A2507">
        <v>2310090531</v>
      </c>
      <c r="B2507">
        <v>20</v>
      </c>
      <c r="C2507" t="s">
        <v>395</v>
      </c>
      <c r="D2507" t="s">
        <v>2598</v>
      </c>
      <c r="E2507" s="2">
        <v>57700</v>
      </c>
      <c r="F2507" t="s">
        <v>995</v>
      </c>
      <c r="G2507">
        <v>2430620016</v>
      </c>
      <c r="H2507" t="s">
        <v>2168</v>
      </c>
      <c r="I2507" t="s">
        <v>4407</v>
      </c>
      <c r="J2507" s="2">
        <v>2.8404999999999996</v>
      </c>
    </row>
    <row r="2508" spans="1:10">
      <c r="A2508">
        <v>2310090531</v>
      </c>
      <c r="B2508">
        <v>30</v>
      </c>
      <c r="C2508" t="s">
        <v>395</v>
      </c>
      <c r="D2508" t="s">
        <v>2598</v>
      </c>
      <c r="E2508" s="2">
        <v>57700</v>
      </c>
      <c r="F2508" t="s">
        <v>995</v>
      </c>
      <c r="G2508">
        <v>2410210005</v>
      </c>
      <c r="H2508" t="s">
        <v>1867</v>
      </c>
      <c r="I2508" t="s">
        <v>4407</v>
      </c>
      <c r="J2508" s="2">
        <v>0.247</v>
      </c>
    </row>
    <row r="2509" spans="1:10">
      <c r="A2509">
        <v>2310090532</v>
      </c>
      <c r="B2509">
        <v>10</v>
      </c>
      <c r="C2509" t="s">
        <v>399</v>
      </c>
      <c r="D2509" t="s">
        <v>2598</v>
      </c>
      <c r="E2509" s="2">
        <v>57700</v>
      </c>
      <c r="F2509" t="s">
        <v>995</v>
      </c>
      <c r="G2509">
        <v>2410290153</v>
      </c>
      <c r="H2509" t="s">
        <v>1806</v>
      </c>
      <c r="I2509" t="s">
        <v>4407</v>
      </c>
      <c r="J2509" s="2">
        <v>189.24</v>
      </c>
    </row>
    <row r="2510" spans="1:10">
      <c r="A2510">
        <v>2310090532</v>
      </c>
      <c r="B2510">
        <v>20</v>
      </c>
      <c r="C2510" t="s">
        <v>399</v>
      </c>
      <c r="D2510" t="s">
        <v>2598</v>
      </c>
      <c r="E2510" s="2">
        <v>57700</v>
      </c>
      <c r="F2510" t="s">
        <v>995</v>
      </c>
      <c r="G2510">
        <v>2430740011</v>
      </c>
      <c r="H2510" t="s">
        <v>2169</v>
      </c>
      <c r="I2510" t="s">
        <v>4407</v>
      </c>
      <c r="J2510" s="2">
        <v>2.8403389830508474</v>
      </c>
    </row>
    <row r="2511" spans="1:10">
      <c r="A2511">
        <v>2310090532</v>
      </c>
      <c r="B2511">
        <v>30</v>
      </c>
      <c r="C2511" t="s">
        <v>399</v>
      </c>
      <c r="D2511" t="s">
        <v>2598</v>
      </c>
      <c r="E2511" s="2">
        <v>57700</v>
      </c>
      <c r="F2511" t="s">
        <v>995</v>
      </c>
      <c r="G2511">
        <v>2410210005</v>
      </c>
      <c r="H2511" t="s">
        <v>1867</v>
      </c>
      <c r="I2511" t="s">
        <v>4407</v>
      </c>
      <c r="J2511" s="2">
        <v>0.24635593220338983</v>
      </c>
    </row>
    <row r="2512" spans="1:10">
      <c r="A2512">
        <v>2310090533</v>
      </c>
      <c r="B2512">
        <v>10</v>
      </c>
      <c r="C2512" t="s">
        <v>393</v>
      </c>
      <c r="D2512" t="s">
        <v>2598</v>
      </c>
      <c r="E2512" s="2">
        <v>57700</v>
      </c>
      <c r="F2512" t="s">
        <v>995</v>
      </c>
      <c r="G2512">
        <v>2410290153</v>
      </c>
      <c r="H2512" t="s">
        <v>1806</v>
      </c>
      <c r="I2512" t="s">
        <v>4407</v>
      </c>
      <c r="J2512" s="2">
        <v>189.24000000000004</v>
      </c>
    </row>
    <row r="2513" spans="1:10">
      <c r="A2513">
        <v>2310090533</v>
      </c>
      <c r="B2513">
        <v>20</v>
      </c>
      <c r="C2513" t="s">
        <v>393</v>
      </c>
      <c r="D2513" t="s">
        <v>2598</v>
      </c>
      <c r="E2513" s="2">
        <v>57700</v>
      </c>
      <c r="F2513" t="s">
        <v>995</v>
      </c>
      <c r="G2513">
        <v>2430640007</v>
      </c>
      <c r="H2513" t="s">
        <v>2170</v>
      </c>
      <c r="I2513" t="s">
        <v>4407</v>
      </c>
      <c r="J2513" s="2">
        <v>2.8404999999999996</v>
      </c>
    </row>
    <row r="2514" spans="1:10">
      <c r="A2514">
        <v>2310090533</v>
      </c>
      <c r="B2514">
        <v>30</v>
      </c>
      <c r="C2514" t="s">
        <v>393</v>
      </c>
      <c r="D2514" t="s">
        <v>2598</v>
      </c>
      <c r="E2514" s="2">
        <v>57700</v>
      </c>
      <c r="F2514" t="s">
        <v>995</v>
      </c>
      <c r="G2514">
        <v>2410210005</v>
      </c>
      <c r="H2514" t="s">
        <v>1867</v>
      </c>
      <c r="I2514" t="s">
        <v>4407</v>
      </c>
      <c r="J2514" s="2">
        <v>0.247</v>
      </c>
    </row>
    <row r="2515" spans="1:10">
      <c r="A2515">
        <v>2310090534</v>
      </c>
      <c r="B2515">
        <v>10</v>
      </c>
      <c r="C2515" t="s">
        <v>397</v>
      </c>
      <c r="D2515" t="s">
        <v>2598</v>
      </c>
      <c r="E2515" s="2">
        <v>57700</v>
      </c>
      <c r="F2515" t="s">
        <v>995</v>
      </c>
      <c r="G2515">
        <v>2410290153</v>
      </c>
      <c r="H2515" t="s">
        <v>1806</v>
      </c>
      <c r="I2515" t="s">
        <v>4407</v>
      </c>
      <c r="J2515" s="2">
        <v>184.49</v>
      </c>
    </row>
    <row r="2516" spans="1:10">
      <c r="A2516">
        <v>2310090534</v>
      </c>
      <c r="B2516">
        <v>20</v>
      </c>
      <c r="C2516" t="s">
        <v>397</v>
      </c>
      <c r="D2516" t="s">
        <v>2598</v>
      </c>
      <c r="E2516" s="2">
        <v>57700</v>
      </c>
      <c r="F2516" t="s">
        <v>995</v>
      </c>
      <c r="G2516">
        <v>2430760009</v>
      </c>
      <c r="H2516" t="s">
        <v>2171</v>
      </c>
      <c r="I2516" t="s">
        <v>4407</v>
      </c>
      <c r="J2516" s="2">
        <v>2.76925</v>
      </c>
    </row>
    <row r="2517" spans="1:10">
      <c r="A2517">
        <v>2310090535</v>
      </c>
      <c r="B2517">
        <v>10</v>
      </c>
      <c r="C2517" t="s">
        <v>404</v>
      </c>
      <c r="D2517" t="s">
        <v>2598</v>
      </c>
      <c r="E2517" s="2">
        <v>57700</v>
      </c>
      <c r="F2517" t="s">
        <v>995</v>
      </c>
      <c r="G2517">
        <v>2410290153</v>
      </c>
      <c r="H2517" t="s">
        <v>1806</v>
      </c>
      <c r="I2517" t="s">
        <v>4407</v>
      </c>
      <c r="J2517" s="2">
        <v>192.32750000000001</v>
      </c>
    </row>
    <row r="2518" spans="1:10">
      <c r="A2518">
        <v>2310090535</v>
      </c>
      <c r="B2518">
        <v>20</v>
      </c>
      <c r="C2518" t="s">
        <v>404</v>
      </c>
      <c r="D2518" t="s">
        <v>2598</v>
      </c>
      <c r="E2518" s="2">
        <v>57700</v>
      </c>
      <c r="F2518" t="s">
        <v>995</v>
      </c>
      <c r="G2518">
        <v>2430700006</v>
      </c>
      <c r="H2518" t="s">
        <v>2172</v>
      </c>
      <c r="I2518" t="s">
        <v>4407</v>
      </c>
      <c r="J2518" s="2">
        <v>2.8404999999999996</v>
      </c>
    </row>
    <row r="2519" spans="1:10">
      <c r="A2519">
        <v>2310090535</v>
      </c>
      <c r="B2519">
        <v>30</v>
      </c>
      <c r="C2519" t="s">
        <v>404</v>
      </c>
      <c r="D2519" t="s">
        <v>2598</v>
      </c>
      <c r="E2519" s="2">
        <v>57700</v>
      </c>
      <c r="F2519" t="s">
        <v>995</v>
      </c>
      <c r="G2519">
        <v>2410210005</v>
      </c>
      <c r="H2519" t="s">
        <v>1867</v>
      </c>
      <c r="I2519" t="s">
        <v>4407</v>
      </c>
      <c r="J2519" s="2">
        <v>0.247</v>
      </c>
    </row>
    <row r="2520" spans="1:10">
      <c r="A2520">
        <v>2310090536</v>
      </c>
      <c r="B2520">
        <v>10</v>
      </c>
      <c r="C2520" t="s">
        <v>402</v>
      </c>
      <c r="D2520" t="s">
        <v>2598</v>
      </c>
      <c r="E2520" s="2">
        <v>57700</v>
      </c>
      <c r="F2520" t="s">
        <v>995</v>
      </c>
      <c r="G2520">
        <v>2410290153</v>
      </c>
      <c r="H2520" t="s">
        <v>1806</v>
      </c>
      <c r="I2520" t="s">
        <v>4407</v>
      </c>
      <c r="J2520" s="2">
        <v>189.24000000000004</v>
      </c>
    </row>
    <row r="2521" spans="1:10">
      <c r="A2521">
        <v>2310090536</v>
      </c>
      <c r="B2521">
        <v>20</v>
      </c>
      <c r="C2521" t="s">
        <v>402</v>
      </c>
      <c r="D2521" t="s">
        <v>2598</v>
      </c>
      <c r="E2521" s="2">
        <v>57700</v>
      </c>
      <c r="F2521" t="s">
        <v>995</v>
      </c>
      <c r="G2521">
        <v>2430700007</v>
      </c>
      <c r="H2521" t="s">
        <v>2173</v>
      </c>
      <c r="I2521" t="s">
        <v>4407</v>
      </c>
      <c r="J2521" s="2">
        <v>2.8404999999999996</v>
      </c>
    </row>
    <row r="2522" spans="1:10">
      <c r="A2522">
        <v>2310090536</v>
      </c>
      <c r="B2522">
        <v>30</v>
      </c>
      <c r="C2522" t="s">
        <v>402</v>
      </c>
      <c r="D2522" t="s">
        <v>2598</v>
      </c>
      <c r="E2522" s="2">
        <v>57700</v>
      </c>
      <c r="F2522" t="s">
        <v>995</v>
      </c>
      <c r="G2522">
        <v>2430520005</v>
      </c>
      <c r="H2522" t="s">
        <v>1786</v>
      </c>
      <c r="I2522" t="s">
        <v>4407</v>
      </c>
      <c r="J2522" s="2">
        <v>1.5627500000000001</v>
      </c>
    </row>
    <row r="2523" spans="1:10">
      <c r="A2523">
        <v>2310090536</v>
      </c>
      <c r="B2523">
        <v>40</v>
      </c>
      <c r="C2523" t="s">
        <v>402</v>
      </c>
      <c r="D2523" t="s">
        <v>2598</v>
      </c>
      <c r="E2523" s="2">
        <v>57700</v>
      </c>
      <c r="F2523" t="s">
        <v>995</v>
      </c>
      <c r="G2523">
        <v>2410210005</v>
      </c>
      <c r="H2523" t="s">
        <v>1867</v>
      </c>
      <c r="I2523" t="s">
        <v>4407</v>
      </c>
      <c r="J2523" s="2">
        <v>0.247</v>
      </c>
    </row>
    <row r="2524" spans="1:10">
      <c r="A2524">
        <v>2310090537</v>
      </c>
      <c r="B2524">
        <v>10</v>
      </c>
      <c r="C2524" t="s">
        <v>400</v>
      </c>
      <c r="D2524" t="s">
        <v>2598</v>
      </c>
      <c r="E2524" s="2">
        <v>57700</v>
      </c>
      <c r="F2524" t="s">
        <v>995</v>
      </c>
      <c r="G2524">
        <v>2410290153</v>
      </c>
      <c r="H2524" t="s">
        <v>1806</v>
      </c>
      <c r="I2524" t="s">
        <v>4407</v>
      </c>
      <c r="J2524" s="2">
        <v>189.24000000000004</v>
      </c>
    </row>
    <row r="2525" spans="1:10">
      <c r="A2525">
        <v>2310090537</v>
      </c>
      <c r="B2525">
        <v>20</v>
      </c>
      <c r="C2525" t="s">
        <v>400</v>
      </c>
      <c r="D2525" t="s">
        <v>2598</v>
      </c>
      <c r="E2525" s="2">
        <v>57700</v>
      </c>
      <c r="F2525" t="s">
        <v>995</v>
      </c>
      <c r="G2525">
        <v>2430630001</v>
      </c>
      <c r="H2525" t="s">
        <v>2174</v>
      </c>
      <c r="I2525" t="s">
        <v>4407</v>
      </c>
      <c r="J2525" s="2">
        <v>2.8499999999999996</v>
      </c>
    </row>
    <row r="2526" spans="1:10">
      <c r="A2526">
        <v>2310090538</v>
      </c>
      <c r="B2526">
        <v>10</v>
      </c>
      <c r="C2526" t="s">
        <v>398</v>
      </c>
      <c r="D2526" t="s">
        <v>2598</v>
      </c>
      <c r="E2526" s="2">
        <v>57700</v>
      </c>
      <c r="F2526" t="s">
        <v>995</v>
      </c>
      <c r="G2526">
        <v>2410290153</v>
      </c>
      <c r="H2526" t="s">
        <v>1806</v>
      </c>
      <c r="I2526" t="s">
        <v>4407</v>
      </c>
      <c r="J2526" s="2">
        <v>189.24000000000004</v>
      </c>
    </row>
    <row r="2527" spans="1:10">
      <c r="A2527">
        <v>2310090538</v>
      </c>
      <c r="B2527">
        <v>20</v>
      </c>
      <c r="C2527" t="s">
        <v>398</v>
      </c>
      <c r="D2527" t="s">
        <v>2598</v>
      </c>
      <c r="E2527" s="2">
        <v>57700</v>
      </c>
      <c r="F2527" t="s">
        <v>995</v>
      </c>
      <c r="G2527">
        <v>2430760008</v>
      </c>
      <c r="H2527" t="s">
        <v>2175</v>
      </c>
      <c r="I2527" t="s">
        <v>4407</v>
      </c>
      <c r="J2527" s="2">
        <v>2.8499999999999996</v>
      </c>
    </row>
    <row r="2528" spans="1:10">
      <c r="A2528">
        <v>2310090538</v>
      </c>
      <c r="B2528">
        <v>30</v>
      </c>
      <c r="C2528" t="s">
        <v>398</v>
      </c>
      <c r="D2528" t="s">
        <v>2598</v>
      </c>
      <c r="E2528" s="2">
        <v>57700</v>
      </c>
      <c r="F2528" t="s">
        <v>995</v>
      </c>
      <c r="G2528">
        <v>2410210005</v>
      </c>
      <c r="H2528" t="s">
        <v>1867</v>
      </c>
      <c r="I2528" t="s">
        <v>4407</v>
      </c>
      <c r="J2528" s="2">
        <v>1.1399999999999999</v>
      </c>
    </row>
    <row r="2529" spans="1:10">
      <c r="A2529">
        <v>2310090539</v>
      </c>
      <c r="B2529">
        <v>10</v>
      </c>
      <c r="C2529" t="s">
        <v>396</v>
      </c>
      <c r="D2529" t="s">
        <v>2598</v>
      </c>
      <c r="E2529" s="2">
        <v>57700</v>
      </c>
      <c r="F2529" t="s">
        <v>995</v>
      </c>
      <c r="G2529">
        <v>2410290153</v>
      </c>
      <c r="H2529" t="s">
        <v>1806</v>
      </c>
      <c r="I2529" t="s">
        <v>4407</v>
      </c>
      <c r="J2529" s="2">
        <v>189.24000000000004</v>
      </c>
    </row>
    <row r="2530" spans="1:10">
      <c r="A2530">
        <v>2310090539</v>
      </c>
      <c r="B2530">
        <v>20</v>
      </c>
      <c r="C2530" t="s">
        <v>396</v>
      </c>
      <c r="D2530" t="s">
        <v>2598</v>
      </c>
      <c r="E2530" s="2">
        <v>57700</v>
      </c>
      <c r="F2530" t="s">
        <v>995</v>
      </c>
      <c r="G2530">
        <v>2430690012</v>
      </c>
      <c r="H2530" t="s">
        <v>2176</v>
      </c>
      <c r="I2530" t="s">
        <v>4407</v>
      </c>
      <c r="J2530" s="2">
        <v>2.8499999999999996</v>
      </c>
    </row>
    <row r="2531" spans="1:10">
      <c r="A2531">
        <v>2310090540</v>
      </c>
      <c r="B2531">
        <v>10</v>
      </c>
      <c r="C2531" t="s">
        <v>403</v>
      </c>
      <c r="D2531" t="s">
        <v>2598</v>
      </c>
      <c r="E2531" s="2">
        <v>57700</v>
      </c>
      <c r="F2531" t="s">
        <v>995</v>
      </c>
      <c r="G2531">
        <v>2410290153</v>
      </c>
      <c r="H2531" t="s">
        <v>1806</v>
      </c>
      <c r="I2531" t="s">
        <v>4407</v>
      </c>
      <c r="J2531" s="2">
        <v>189.24000000000004</v>
      </c>
    </row>
    <row r="2532" spans="1:10">
      <c r="A2532">
        <v>2310090540</v>
      </c>
      <c r="B2532">
        <v>20</v>
      </c>
      <c r="C2532" t="s">
        <v>403</v>
      </c>
      <c r="D2532" t="s">
        <v>2598</v>
      </c>
      <c r="E2532" s="2">
        <v>57700</v>
      </c>
      <c r="F2532" t="s">
        <v>995</v>
      </c>
      <c r="G2532">
        <v>2430690013</v>
      </c>
      <c r="H2532" t="s">
        <v>2177</v>
      </c>
      <c r="I2532" t="s">
        <v>4407</v>
      </c>
      <c r="J2532" s="2">
        <v>3.8000000000000003</v>
      </c>
    </row>
    <row r="2533" spans="1:10">
      <c r="A2533">
        <v>2310090540</v>
      </c>
      <c r="B2533">
        <v>30</v>
      </c>
      <c r="C2533" t="s">
        <v>403</v>
      </c>
      <c r="D2533" t="s">
        <v>2598</v>
      </c>
      <c r="E2533" s="2">
        <v>57700</v>
      </c>
      <c r="F2533" t="s">
        <v>995</v>
      </c>
      <c r="G2533">
        <v>2410210005</v>
      </c>
      <c r="H2533" t="s">
        <v>1867</v>
      </c>
      <c r="I2533" t="s">
        <v>4407</v>
      </c>
      <c r="J2533" s="2">
        <v>0.95000000000000007</v>
      </c>
    </row>
    <row r="2534" spans="1:10">
      <c r="A2534">
        <v>2310160002</v>
      </c>
      <c r="B2534">
        <v>10</v>
      </c>
      <c r="C2534" t="s">
        <v>936</v>
      </c>
      <c r="D2534" t="s">
        <v>2598</v>
      </c>
      <c r="E2534" s="2">
        <v>12000</v>
      </c>
      <c r="F2534" t="s">
        <v>995</v>
      </c>
      <c r="G2534">
        <v>2410290624</v>
      </c>
      <c r="H2534" t="s">
        <v>1649</v>
      </c>
      <c r="I2534" t="s">
        <v>4407</v>
      </c>
      <c r="J2534" s="2">
        <v>7.2</v>
      </c>
    </row>
    <row r="2535" spans="1:10">
      <c r="A2535">
        <v>2310160005</v>
      </c>
      <c r="B2535">
        <v>10</v>
      </c>
      <c r="C2535" t="s">
        <v>492</v>
      </c>
      <c r="D2535" t="s">
        <v>2598</v>
      </c>
      <c r="E2535" s="2">
        <v>20000</v>
      </c>
      <c r="F2535" t="s">
        <v>995</v>
      </c>
      <c r="G2535">
        <v>2410290575</v>
      </c>
      <c r="H2535" t="s">
        <v>1696</v>
      </c>
      <c r="I2535" t="s">
        <v>4407</v>
      </c>
      <c r="J2535" s="2">
        <v>64.588235294117638</v>
      </c>
    </row>
    <row r="2536" spans="1:10">
      <c r="A2536">
        <v>2310160007</v>
      </c>
      <c r="B2536">
        <v>10</v>
      </c>
      <c r="C2536" t="s">
        <v>102</v>
      </c>
      <c r="D2536" t="s">
        <v>2598</v>
      </c>
      <c r="E2536" s="2">
        <v>75760</v>
      </c>
      <c r="F2536" t="s">
        <v>995</v>
      </c>
      <c r="G2536">
        <v>2410090171</v>
      </c>
      <c r="H2536" t="s">
        <v>1653</v>
      </c>
      <c r="I2536" t="s">
        <v>4407</v>
      </c>
      <c r="J2536" s="2">
        <v>4</v>
      </c>
    </row>
    <row r="2537" spans="1:10">
      <c r="A2537">
        <v>2310160007</v>
      </c>
      <c r="B2537">
        <v>20</v>
      </c>
      <c r="C2537" t="s">
        <v>102</v>
      </c>
      <c r="D2537" t="s">
        <v>2598</v>
      </c>
      <c r="E2537" s="2">
        <v>75760</v>
      </c>
      <c r="F2537" t="s">
        <v>995</v>
      </c>
      <c r="G2537">
        <v>2410290624</v>
      </c>
      <c r="H2537" t="s">
        <v>1649</v>
      </c>
      <c r="I2537" t="s">
        <v>4407</v>
      </c>
      <c r="J2537" s="2">
        <v>250</v>
      </c>
    </row>
    <row r="2538" spans="1:10">
      <c r="A2538">
        <v>2310160062</v>
      </c>
      <c r="B2538">
        <v>10</v>
      </c>
      <c r="C2538" t="s">
        <v>671</v>
      </c>
      <c r="D2538" t="s">
        <v>2598</v>
      </c>
      <c r="E2538" s="2">
        <v>100000</v>
      </c>
      <c r="F2538" t="s">
        <v>995</v>
      </c>
      <c r="G2538">
        <v>2410290142</v>
      </c>
      <c r="H2538" t="s">
        <v>1708</v>
      </c>
      <c r="I2538" t="s">
        <v>4407</v>
      </c>
      <c r="J2538" s="2">
        <v>163.68012924071078</v>
      </c>
    </row>
    <row r="2539" spans="1:10">
      <c r="A2539">
        <v>2310160062</v>
      </c>
      <c r="B2539">
        <v>20</v>
      </c>
      <c r="C2539" t="s">
        <v>671</v>
      </c>
      <c r="D2539" t="s">
        <v>2598</v>
      </c>
      <c r="E2539" s="2">
        <v>100000</v>
      </c>
      <c r="F2539" t="s">
        <v>995</v>
      </c>
      <c r="G2539">
        <v>2430700001</v>
      </c>
      <c r="H2539" t="s">
        <v>1694</v>
      </c>
      <c r="I2539" t="s">
        <v>4407</v>
      </c>
      <c r="J2539" s="2">
        <v>2.6191437802907913</v>
      </c>
    </row>
    <row r="2540" spans="1:10">
      <c r="A2540">
        <v>2310160063</v>
      </c>
      <c r="B2540">
        <v>10</v>
      </c>
      <c r="C2540" t="s">
        <v>669</v>
      </c>
      <c r="D2540" t="s">
        <v>2598</v>
      </c>
      <c r="E2540" s="2">
        <v>100000</v>
      </c>
      <c r="F2540" t="s">
        <v>995</v>
      </c>
      <c r="G2540">
        <v>2410090294</v>
      </c>
      <c r="H2540" t="s">
        <v>1651</v>
      </c>
      <c r="I2540" t="s">
        <v>4407</v>
      </c>
      <c r="J2540" s="2">
        <v>3.2729805013927571</v>
      </c>
    </row>
    <row r="2541" spans="1:10">
      <c r="A2541">
        <v>2310160063</v>
      </c>
      <c r="B2541">
        <v>20</v>
      </c>
      <c r="C2541" t="s">
        <v>669</v>
      </c>
      <c r="D2541" t="s">
        <v>2598</v>
      </c>
      <c r="E2541" s="2">
        <v>100000</v>
      </c>
      <c r="F2541" t="s">
        <v>995</v>
      </c>
      <c r="G2541">
        <v>2410290142</v>
      </c>
      <c r="H2541" t="s">
        <v>1708</v>
      </c>
      <c r="I2541" t="s">
        <v>4407</v>
      </c>
      <c r="J2541" s="2">
        <v>165.11142061281336</v>
      </c>
    </row>
    <row r="2542" spans="1:10">
      <c r="A2542">
        <v>2310160064</v>
      </c>
      <c r="B2542">
        <v>10</v>
      </c>
      <c r="C2542" t="s">
        <v>666</v>
      </c>
      <c r="D2542" t="s">
        <v>2598</v>
      </c>
      <c r="E2542" s="2">
        <v>100000</v>
      </c>
      <c r="F2542" t="s">
        <v>995</v>
      </c>
      <c r="G2542">
        <v>2410090310</v>
      </c>
      <c r="H2542" t="s">
        <v>1710</v>
      </c>
      <c r="I2542" t="s">
        <v>4407</v>
      </c>
      <c r="J2542" s="2">
        <v>1.9647058823529411</v>
      </c>
    </row>
    <row r="2543" spans="1:10">
      <c r="A2543">
        <v>2310160064</v>
      </c>
      <c r="B2543">
        <v>20</v>
      </c>
      <c r="C2543" t="s">
        <v>666</v>
      </c>
      <c r="D2543" t="s">
        <v>2598</v>
      </c>
      <c r="E2543" s="2">
        <v>100000</v>
      </c>
      <c r="F2543" t="s">
        <v>995</v>
      </c>
      <c r="G2543">
        <v>2410290142</v>
      </c>
      <c r="H2543" t="s">
        <v>1708</v>
      </c>
      <c r="I2543" t="s">
        <v>4407</v>
      </c>
      <c r="J2543" s="2">
        <v>163.68627450980392</v>
      </c>
    </row>
    <row r="2544" spans="1:10">
      <c r="A2544">
        <v>2310160069</v>
      </c>
      <c r="B2544">
        <v>10</v>
      </c>
      <c r="C2544" t="s">
        <v>1110</v>
      </c>
      <c r="D2544" t="s">
        <v>2598</v>
      </c>
      <c r="E2544" s="2">
        <v>100000</v>
      </c>
      <c r="F2544" t="s">
        <v>995</v>
      </c>
      <c r="G2544">
        <v>2410090127</v>
      </c>
      <c r="H2544" t="s">
        <v>1815</v>
      </c>
      <c r="I2544" t="s">
        <v>4407</v>
      </c>
      <c r="J2544" s="2">
        <v>0.13840304182509505</v>
      </c>
    </row>
    <row r="2545" spans="1:10">
      <c r="A2545">
        <v>2310160069</v>
      </c>
      <c r="B2545">
        <v>20</v>
      </c>
      <c r="C2545" t="s">
        <v>1110</v>
      </c>
      <c r="D2545" t="s">
        <v>2598</v>
      </c>
      <c r="E2545" s="2">
        <v>100000</v>
      </c>
      <c r="F2545" t="s">
        <v>995</v>
      </c>
      <c r="G2545">
        <v>2410290142</v>
      </c>
      <c r="H2545" t="s">
        <v>1708</v>
      </c>
      <c r="I2545" t="s">
        <v>4407</v>
      </c>
      <c r="J2545" s="2">
        <v>12.433460076045629</v>
      </c>
    </row>
    <row r="2546" spans="1:10">
      <c r="A2546">
        <v>2310160090</v>
      </c>
      <c r="B2546">
        <v>10</v>
      </c>
      <c r="C2546" t="s">
        <v>232</v>
      </c>
      <c r="D2546" t="s">
        <v>2598</v>
      </c>
      <c r="E2546" s="2">
        <v>100000</v>
      </c>
      <c r="F2546" t="s">
        <v>995</v>
      </c>
      <c r="G2546">
        <v>2410090294</v>
      </c>
      <c r="H2546" t="s">
        <v>1651</v>
      </c>
      <c r="I2546" t="s">
        <v>4407</v>
      </c>
      <c r="J2546" s="2">
        <v>15.466666666666663</v>
      </c>
    </row>
    <row r="2547" spans="1:10">
      <c r="A2547">
        <v>2310160090</v>
      </c>
      <c r="B2547">
        <v>20</v>
      </c>
      <c r="C2547" t="s">
        <v>232</v>
      </c>
      <c r="D2547" t="s">
        <v>2598</v>
      </c>
      <c r="E2547" s="2">
        <v>100000</v>
      </c>
      <c r="F2547" t="s">
        <v>995</v>
      </c>
      <c r="G2547">
        <v>2410290624</v>
      </c>
      <c r="H2547" t="s">
        <v>1649</v>
      </c>
      <c r="I2547" t="s">
        <v>4407</v>
      </c>
      <c r="J2547" s="2">
        <v>773.91111111111104</v>
      </c>
    </row>
    <row r="2548" spans="1:10">
      <c r="A2548">
        <v>2310160103</v>
      </c>
      <c r="B2548">
        <v>10</v>
      </c>
      <c r="C2548" t="s">
        <v>197</v>
      </c>
      <c r="D2548" t="s">
        <v>2598</v>
      </c>
      <c r="E2548" s="2">
        <v>57000</v>
      </c>
      <c r="F2548" t="s">
        <v>995</v>
      </c>
      <c r="G2548">
        <v>2410290624</v>
      </c>
      <c r="H2548" t="s">
        <v>1649</v>
      </c>
      <c r="I2548" t="s">
        <v>4407</v>
      </c>
      <c r="J2548" s="2">
        <v>61.023529411764706</v>
      </c>
    </row>
    <row r="2549" spans="1:10">
      <c r="A2549">
        <v>2310160103</v>
      </c>
      <c r="B2549">
        <v>20</v>
      </c>
      <c r="C2549" t="s">
        <v>197</v>
      </c>
      <c r="D2549" t="s">
        <v>2598</v>
      </c>
      <c r="E2549" s="2">
        <v>57000</v>
      </c>
      <c r="F2549" t="s">
        <v>995</v>
      </c>
      <c r="G2549">
        <v>2410090289</v>
      </c>
      <c r="H2549" t="s">
        <v>5656</v>
      </c>
      <c r="I2549" t="s">
        <v>4407</v>
      </c>
      <c r="J2549" s="2">
        <v>0.36882352941176472</v>
      </c>
    </row>
    <row r="2550" spans="1:10">
      <c r="A2550">
        <v>2310160103</v>
      </c>
      <c r="B2550">
        <v>30</v>
      </c>
      <c r="C2550" t="s">
        <v>197</v>
      </c>
      <c r="D2550" t="s">
        <v>2598</v>
      </c>
      <c r="E2550" s="2">
        <v>57000</v>
      </c>
      <c r="F2550" t="s">
        <v>995</v>
      </c>
      <c r="G2550">
        <v>2430520005</v>
      </c>
      <c r="H2550" t="s">
        <v>1786</v>
      </c>
      <c r="I2550" t="s">
        <v>4407</v>
      </c>
      <c r="J2550" s="2">
        <v>0.13411764705882354</v>
      </c>
    </row>
    <row r="2551" spans="1:10">
      <c r="A2551">
        <v>2310160103</v>
      </c>
      <c r="B2551">
        <v>40</v>
      </c>
      <c r="C2551" t="s">
        <v>197</v>
      </c>
      <c r="D2551" t="s">
        <v>2598</v>
      </c>
      <c r="E2551" s="2">
        <v>57000</v>
      </c>
      <c r="F2551" t="s">
        <v>995</v>
      </c>
      <c r="G2551">
        <v>2430700001</v>
      </c>
      <c r="H2551" t="s">
        <v>1694</v>
      </c>
      <c r="I2551" t="s">
        <v>4407</v>
      </c>
      <c r="J2551" s="2">
        <v>0.46941176470588242</v>
      </c>
    </row>
    <row r="2552" spans="1:10">
      <c r="A2552">
        <v>2310160103</v>
      </c>
      <c r="B2552">
        <v>50</v>
      </c>
      <c r="C2552" t="s">
        <v>197</v>
      </c>
      <c r="D2552" t="s">
        <v>2598</v>
      </c>
      <c r="E2552" s="2">
        <v>57000</v>
      </c>
      <c r="F2552" t="s">
        <v>995</v>
      </c>
      <c r="G2552">
        <v>2430860001</v>
      </c>
      <c r="H2552" t="s">
        <v>1892</v>
      </c>
      <c r="I2552" t="s">
        <v>4407</v>
      </c>
      <c r="J2552" s="2">
        <v>0.20117647058823529</v>
      </c>
    </row>
    <row r="2553" spans="1:10">
      <c r="A2553">
        <v>2310160104</v>
      </c>
      <c r="B2553">
        <v>10</v>
      </c>
      <c r="C2553" t="s">
        <v>199</v>
      </c>
      <c r="D2553" t="s">
        <v>2598</v>
      </c>
      <c r="E2553" s="2">
        <v>44300</v>
      </c>
      <c r="F2553" t="s">
        <v>995</v>
      </c>
      <c r="G2553">
        <v>2430520005</v>
      </c>
      <c r="H2553" t="s">
        <v>1786</v>
      </c>
      <c r="I2553" t="s">
        <v>4407</v>
      </c>
      <c r="J2553" s="2">
        <v>1E-3</v>
      </c>
    </row>
    <row r="2554" spans="1:10">
      <c r="A2554">
        <v>2310160104</v>
      </c>
      <c r="B2554">
        <v>20</v>
      </c>
      <c r="C2554" t="s">
        <v>199</v>
      </c>
      <c r="D2554" t="s">
        <v>2598</v>
      </c>
      <c r="E2554" s="2">
        <v>44300</v>
      </c>
      <c r="F2554" t="s">
        <v>995</v>
      </c>
      <c r="G2554">
        <v>2430860001</v>
      </c>
      <c r="H2554" t="s">
        <v>1892</v>
      </c>
      <c r="I2554" t="s">
        <v>4407</v>
      </c>
      <c r="J2554" s="2">
        <v>1E-3</v>
      </c>
    </row>
    <row r="2555" spans="1:10">
      <c r="A2555">
        <v>2310160104</v>
      </c>
      <c r="B2555">
        <v>30</v>
      </c>
      <c r="C2555" t="s">
        <v>199</v>
      </c>
      <c r="D2555" t="s">
        <v>2598</v>
      </c>
      <c r="E2555" s="2">
        <v>44300</v>
      </c>
      <c r="F2555" t="s">
        <v>995</v>
      </c>
      <c r="G2555">
        <v>2410090173</v>
      </c>
      <c r="H2555" t="s">
        <v>1825</v>
      </c>
      <c r="I2555" t="s">
        <v>4407</v>
      </c>
      <c r="J2555" s="2">
        <v>1E-3</v>
      </c>
    </row>
    <row r="2556" spans="1:10">
      <c r="A2556">
        <v>2310160104</v>
      </c>
      <c r="B2556">
        <v>40</v>
      </c>
      <c r="C2556" t="s">
        <v>199</v>
      </c>
      <c r="D2556" t="s">
        <v>2598</v>
      </c>
      <c r="E2556" s="2">
        <v>44300</v>
      </c>
      <c r="F2556" t="s">
        <v>995</v>
      </c>
      <c r="G2556">
        <v>2430660006</v>
      </c>
      <c r="H2556" t="s">
        <v>1695</v>
      </c>
      <c r="I2556" t="s">
        <v>4407</v>
      </c>
      <c r="J2556" s="2">
        <v>1E-3</v>
      </c>
    </row>
    <row r="2557" spans="1:10">
      <c r="A2557">
        <v>2310160104</v>
      </c>
      <c r="B2557">
        <v>50</v>
      </c>
      <c r="C2557" t="s">
        <v>199</v>
      </c>
      <c r="D2557" t="s">
        <v>2598</v>
      </c>
      <c r="E2557" s="2">
        <v>44300</v>
      </c>
      <c r="F2557" t="s">
        <v>995</v>
      </c>
      <c r="G2557">
        <v>2410290624</v>
      </c>
      <c r="H2557" t="s">
        <v>1649</v>
      </c>
      <c r="I2557" t="s">
        <v>4407</v>
      </c>
      <c r="J2557" s="2">
        <v>50.5</v>
      </c>
    </row>
    <row r="2558" spans="1:10">
      <c r="A2558">
        <v>2310160110</v>
      </c>
      <c r="B2558">
        <v>10</v>
      </c>
      <c r="C2558" t="s">
        <v>176</v>
      </c>
      <c r="D2558" t="s">
        <v>2598</v>
      </c>
      <c r="E2558" s="2">
        <v>57000</v>
      </c>
      <c r="F2558" t="s">
        <v>995</v>
      </c>
      <c r="G2558">
        <v>2410290624</v>
      </c>
      <c r="H2558" t="s">
        <v>1649</v>
      </c>
      <c r="I2558" t="s">
        <v>4407</v>
      </c>
      <c r="J2558" s="2">
        <v>57</v>
      </c>
    </row>
    <row r="2559" spans="1:10">
      <c r="A2559">
        <v>2310160110</v>
      </c>
      <c r="B2559">
        <v>20</v>
      </c>
      <c r="C2559" t="s">
        <v>176</v>
      </c>
      <c r="D2559" t="s">
        <v>2598</v>
      </c>
      <c r="E2559" s="2">
        <v>57000</v>
      </c>
      <c r="F2559" t="s">
        <v>995</v>
      </c>
      <c r="G2559">
        <v>2430520005</v>
      </c>
      <c r="H2559" t="s">
        <v>1786</v>
      </c>
      <c r="I2559" t="s">
        <v>4407</v>
      </c>
      <c r="J2559" s="2">
        <v>0.13153846153846155</v>
      </c>
    </row>
    <row r="2560" spans="1:10">
      <c r="A2560">
        <v>2310160110</v>
      </c>
      <c r="B2560">
        <v>30</v>
      </c>
      <c r="C2560" t="s">
        <v>176</v>
      </c>
      <c r="D2560" t="s">
        <v>2598</v>
      </c>
      <c r="E2560" s="2">
        <v>57000</v>
      </c>
      <c r="F2560" t="s">
        <v>995</v>
      </c>
      <c r="G2560">
        <v>2410090289</v>
      </c>
      <c r="H2560" t="s">
        <v>5656</v>
      </c>
      <c r="I2560" t="s">
        <v>4407</v>
      </c>
      <c r="J2560" s="2">
        <v>0.48230769230769233</v>
      </c>
    </row>
    <row r="2561" spans="1:10">
      <c r="A2561">
        <v>2310160110</v>
      </c>
      <c r="B2561">
        <v>40</v>
      </c>
      <c r="C2561" t="s">
        <v>176</v>
      </c>
      <c r="D2561" t="s">
        <v>2598</v>
      </c>
      <c r="E2561" s="2">
        <v>57000</v>
      </c>
      <c r="F2561" t="s">
        <v>995</v>
      </c>
      <c r="G2561">
        <v>2430700001</v>
      </c>
      <c r="H2561" t="s">
        <v>1694</v>
      </c>
      <c r="I2561" t="s">
        <v>4407</v>
      </c>
      <c r="J2561" s="2">
        <v>0.43846153846153846</v>
      </c>
    </row>
    <row r="2562" spans="1:10">
      <c r="A2562">
        <v>2310160110</v>
      </c>
      <c r="B2562">
        <v>50</v>
      </c>
      <c r="C2562" t="s">
        <v>176</v>
      </c>
      <c r="D2562" t="s">
        <v>2598</v>
      </c>
      <c r="E2562" s="2">
        <v>57000</v>
      </c>
      <c r="F2562" t="s">
        <v>995</v>
      </c>
      <c r="G2562">
        <v>2430860001</v>
      </c>
      <c r="H2562" t="s">
        <v>1892</v>
      </c>
      <c r="I2562" t="s">
        <v>4407</v>
      </c>
      <c r="J2562" s="2">
        <v>0.17538461538461539</v>
      </c>
    </row>
    <row r="2563" spans="1:10">
      <c r="A2563">
        <v>2310160111</v>
      </c>
      <c r="B2563">
        <v>10</v>
      </c>
      <c r="C2563" t="s">
        <v>1356</v>
      </c>
      <c r="D2563" t="s">
        <v>2598</v>
      </c>
      <c r="E2563" s="2">
        <v>44300</v>
      </c>
      <c r="F2563" t="s">
        <v>995</v>
      </c>
      <c r="G2563">
        <v>2430520005</v>
      </c>
      <c r="H2563" t="s">
        <v>1786</v>
      </c>
      <c r="I2563" t="s">
        <v>4407</v>
      </c>
      <c r="J2563" s="2">
        <v>1E-3</v>
      </c>
    </row>
    <row r="2564" spans="1:10">
      <c r="A2564">
        <v>2310160111</v>
      </c>
      <c r="B2564">
        <v>20</v>
      </c>
      <c r="C2564" t="s">
        <v>1356</v>
      </c>
      <c r="D2564" t="s">
        <v>2598</v>
      </c>
      <c r="E2564" s="2">
        <v>44300</v>
      </c>
      <c r="F2564" t="s">
        <v>995</v>
      </c>
      <c r="G2564">
        <v>2430860001</v>
      </c>
      <c r="H2564" t="s">
        <v>1892</v>
      </c>
      <c r="I2564" t="s">
        <v>4407</v>
      </c>
      <c r="J2564" s="2">
        <v>1E-3</v>
      </c>
    </row>
    <row r="2565" spans="1:10">
      <c r="A2565">
        <v>2310160111</v>
      </c>
      <c r="B2565">
        <v>30</v>
      </c>
      <c r="C2565" t="s">
        <v>1356</v>
      </c>
      <c r="D2565" t="s">
        <v>2598</v>
      </c>
      <c r="E2565" s="2">
        <v>44300</v>
      </c>
      <c r="F2565" t="s">
        <v>995</v>
      </c>
      <c r="G2565">
        <v>2410090173</v>
      </c>
      <c r="H2565" t="s">
        <v>1825</v>
      </c>
      <c r="I2565" t="s">
        <v>4407</v>
      </c>
      <c r="J2565" s="2">
        <v>1E-3</v>
      </c>
    </row>
    <row r="2566" spans="1:10">
      <c r="A2566">
        <v>2310160111</v>
      </c>
      <c r="B2566">
        <v>40</v>
      </c>
      <c r="C2566" t="s">
        <v>1356</v>
      </c>
      <c r="D2566" t="s">
        <v>2598</v>
      </c>
      <c r="E2566" s="2">
        <v>44300</v>
      </c>
      <c r="F2566" t="s">
        <v>995</v>
      </c>
      <c r="G2566">
        <v>2430660006</v>
      </c>
      <c r="H2566" t="s">
        <v>1695</v>
      </c>
      <c r="I2566" t="s">
        <v>4407</v>
      </c>
      <c r="J2566" s="2">
        <v>1E-3</v>
      </c>
    </row>
    <row r="2567" spans="1:10">
      <c r="A2567">
        <v>2310160111</v>
      </c>
      <c r="B2567">
        <v>50</v>
      </c>
      <c r="C2567" t="s">
        <v>1356</v>
      </c>
      <c r="D2567" t="s">
        <v>2598</v>
      </c>
      <c r="E2567" s="2">
        <v>44300</v>
      </c>
      <c r="F2567" t="s">
        <v>995</v>
      </c>
      <c r="G2567">
        <v>2410290626</v>
      </c>
      <c r="H2567" t="s">
        <v>1650</v>
      </c>
      <c r="I2567" t="s">
        <v>4407</v>
      </c>
      <c r="J2567" s="2">
        <v>39</v>
      </c>
    </row>
    <row r="2568" spans="1:10">
      <c r="A2568">
        <v>2310160166</v>
      </c>
      <c r="B2568">
        <v>10</v>
      </c>
      <c r="C2568" t="s">
        <v>1095</v>
      </c>
      <c r="D2568" t="s">
        <v>2598</v>
      </c>
      <c r="E2568" s="2">
        <v>1000</v>
      </c>
      <c r="F2568" t="s">
        <v>7907</v>
      </c>
      <c r="G2568">
        <v>2310160533</v>
      </c>
      <c r="H2568" t="s">
        <v>1100</v>
      </c>
      <c r="I2568" t="s">
        <v>2598</v>
      </c>
      <c r="J2568" s="2">
        <v>1000</v>
      </c>
    </row>
    <row r="2569" spans="1:10">
      <c r="A2569">
        <v>2310160166</v>
      </c>
      <c r="B2569">
        <v>20</v>
      </c>
      <c r="C2569" t="s">
        <v>1095</v>
      </c>
      <c r="D2569" t="s">
        <v>2598</v>
      </c>
      <c r="E2569" s="2">
        <v>1000</v>
      </c>
      <c r="F2569" t="s">
        <v>7907</v>
      </c>
      <c r="G2569">
        <v>2310160532</v>
      </c>
      <c r="H2569" t="s">
        <v>1099</v>
      </c>
      <c r="I2569" t="s">
        <v>2598</v>
      </c>
      <c r="J2569" s="2">
        <v>1000</v>
      </c>
    </row>
    <row r="2570" spans="1:10">
      <c r="A2570">
        <v>2310160182</v>
      </c>
      <c r="B2570">
        <v>10</v>
      </c>
      <c r="C2570" t="s">
        <v>1576</v>
      </c>
      <c r="D2570" t="s">
        <v>2598</v>
      </c>
      <c r="E2570" s="2">
        <v>75760</v>
      </c>
      <c r="F2570" t="s">
        <v>995</v>
      </c>
      <c r="G2570">
        <v>2410090171</v>
      </c>
      <c r="H2570" t="s">
        <v>1653</v>
      </c>
      <c r="I2570" t="s">
        <v>4407</v>
      </c>
      <c r="J2570" s="2">
        <v>4</v>
      </c>
    </row>
    <row r="2571" spans="1:10">
      <c r="A2571">
        <v>2310160182</v>
      </c>
      <c r="B2571">
        <v>20</v>
      </c>
      <c r="C2571" t="s">
        <v>1576</v>
      </c>
      <c r="D2571" t="s">
        <v>2598</v>
      </c>
      <c r="E2571" s="2">
        <v>75760</v>
      </c>
      <c r="F2571" t="s">
        <v>995</v>
      </c>
      <c r="G2571">
        <v>2410290624</v>
      </c>
      <c r="H2571" t="s">
        <v>1649</v>
      </c>
      <c r="I2571" t="s">
        <v>4407</v>
      </c>
      <c r="J2571" s="2">
        <v>250</v>
      </c>
    </row>
    <row r="2572" spans="1:10">
      <c r="A2572">
        <v>2310160214</v>
      </c>
      <c r="B2572">
        <v>10</v>
      </c>
      <c r="C2572" t="s">
        <v>196</v>
      </c>
      <c r="D2572" t="s">
        <v>2598</v>
      </c>
      <c r="E2572" s="2">
        <v>57000</v>
      </c>
      <c r="F2572" t="s">
        <v>995</v>
      </c>
      <c r="G2572">
        <v>2430520005</v>
      </c>
      <c r="H2572" t="s">
        <v>1786</v>
      </c>
      <c r="I2572" t="s">
        <v>4407</v>
      </c>
      <c r="J2572" s="2">
        <v>0.5066666666666666</v>
      </c>
    </row>
    <row r="2573" spans="1:10">
      <c r="A2573">
        <v>2310160214</v>
      </c>
      <c r="B2573">
        <v>20</v>
      </c>
      <c r="C2573" t="s">
        <v>196</v>
      </c>
      <c r="D2573" t="s">
        <v>2598</v>
      </c>
      <c r="E2573" s="2">
        <v>57000</v>
      </c>
      <c r="F2573" t="s">
        <v>995</v>
      </c>
      <c r="G2573">
        <v>2430860001</v>
      </c>
      <c r="H2573" t="s">
        <v>1892</v>
      </c>
      <c r="I2573" t="s">
        <v>4407</v>
      </c>
      <c r="J2573" s="2">
        <v>0.15833333333333335</v>
      </c>
    </row>
    <row r="2574" spans="1:10">
      <c r="A2574">
        <v>2310160214</v>
      </c>
      <c r="B2574">
        <v>30</v>
      </c>
      <c r="C2574" t="s">
        <v>196</v>
      </c>
      <c r="D2574" t="s">
        <v>2598</v>
      </c>
      <c r="E2574" s="2">
        <v>57000</v>
      </c>
      <c r="F2574" t="s">
        <v>995</v>
      </c>
      <c r="G2574">
        <v>2430700001</v>
      </c>
      <c r="H2574" t="s">
        <v>1694</v>
      </c>
      <c r="I2574" t="s">
        <v>4407</v>
      </c>
      <c r="J2574" s="2">
        <v>0.19</v>
      </c>
    </row>
    <row r="2575" spans="1:10">
      <c r="A2575">
        <v>2310160214</v>
      </c>
      <c r="B2575">
        <v>40</v>
      </c>
      <c r="C2575" t="s">
        <v>196</v>
      </c>
      <c r="D2575" t="s">
        <v>2598</v>
      </c>
      <c r="E2575" s="2">
        <v>57000</v>
      </c>
      <c r="F2575" t="s">
        <v>995</v>
      </c>
      <c r="G2575">
        <v>2410090289</v>
      </c>
      <c r="H2575" t="s">
        <v>5656</v>
      </c>
      <c r="I2575" t="s">
        <v>4407</v>
      </c>
      <c r="J2575" s="2">
        <v>0.28499999999999998</v>
      </c>
    </row>
    <row r="2576" spans="1:10">
      <c r="A2576">
        <v>2310160214</v>
      </c>
      <c r="B2576">
        <v>50</v>
      </c>
      <c r="C2576" t="s">
        <v>196</v>
      </c>
      <c r="D2576" t="s">
        <v>2598</v>
      </c>
      <c r="E2576" s="2">
        <v>57000</v>
      </c>
      <c r="F2576" t="s">
        <v>995</v>
      </c>
      <c r="G2576">
        <v>2410290624</v>
      </c>
      <c r="H2576" t="s">
        <v>1649</v>
      </c>
      <c r="I2576" t="s">
        <v>4407</v>
      </c>
      <c r="J2576" s="2">
        <v>61.116666666666667</v>
      </c>
    </row>
    <row r="2577" spans="1:10">
      <c r="A2577">
        <v>2310160219</v>
      </c>
      <c r="B2577">
        <v>10</v>
      </c>
      <c r="C2577" t="s">
        <v>192</v>
      </c>
      <c r="D2577" t="s">
        <v>2598</v>
      </c>
      <c r="E2577" s="2">
        <v>44300</v>
      </c>
      <c r="F2577" t="s">
        <v>995</v>
      </c>
      <c r="G2577">
        <v>2430520005</v>
      </c>
      <c r="H2577" t="s">
        <v>1786</v>
      </c>
      <c r="I2577" t="s">
        <v>4407</v>
      </c>
      <c r="J2577" s="2">
        <v>1E-3</v>
      </c>
    </row>
    <row r="2578" spans="1:10">
      <c r="A2578">
        <v>2310160219</v>
      </c>
      <c r="B2578">
        <v>20</v>
      </c>
      <c r="C2578" t="s">
        <v>192</v>
      </c>
      <c r="D2578" t="s">
        <v>2598</v>
      </c>
      <c r="E2578" s="2">
        <v>44300</v>
      </c>
      <c r="F2578" t="s">
        <v>995</v>
      </c>
      <c r="G2578">
        <v>2430860001</v>
      </c>
      <c r="H2578" t="s">
        <v>1892</v>
      </c>
      <c r="I2578" t="s">
        <v>4407</v>
      </c>
      <c r="J2578" s="2">
        <v>1E-3</v>
      </c>
    </row>
    <row r="2579" spans="1:10">
      <c r="A2579">
        <v>2310160219</v>
      </c>
      <c r="B2579">
        <v>30</v>
      </c>
      <c r="C2579" t="s">
        <v>192</v>
      </c>
      <c r="D2579" t="s">
        <v>2598</v>
      </c>
      <c r="E2579" s="2">
        <v>44300</v>
      </c>
      <c r="F2579" t="s">
        <v>995</v>
      </c>
      <c r="G2579">
        <v>2430600005</v>
      </c>
      <c r="H2579" t="s">
        <v>1689</v>
      </c>
      <c r="I2579" t="s">
        <v>4407</v>
      </c>
      <c r="J2579" s="2">
        <v>1E-3</v>
      </c>
    </row>
    <row r="2580" spans="1:10">
      <c r="A2580">
        <v>2310160219</v>
      </c>
      <c r="B2580">
        <v>40</v>
      </c>
      <c r="C2580" t="s">
        <v>192</v>
      </c>
      <c r="D2580" t="s">
        <v>2598</v>
      </c>
      <c r="E2580" s="2">
        <v>44300</v>
      </c>
      <c r="F2580" t="s">
        <v>995</v>
      </c>
      <c r="G2580">
        <v>2430580002</v>
      </c>
      <c r="H2580" t="s">
        <v>1789</v>
      </c>
      <c r="I2580" t="s">
        <v>4407</v>
      </c>
      <c r="J2580" s="2">
        <v>1E-3</v>
      </c>
    </row>
    <row r="2581" spans="1:10">
      <c r="A2581">
        <v>2310160219</v>
      </c>
      <c r="B2581">
        <v>50</v>
      </c>
      <c r="C2581" t="s">
        <v>192</v>
      </c>
      <c r="D2581" t="s">
        <v>2598</v>
      </c>
      <c r="E2581" s="2">
        <v>44300</v>
      </c>
      <c r="F2581" t="s">
        <v>995</v>
      </c>
      <c r="G2581">
        <v>2410290624</v>
      </c>
      <c r="H2581" t="s">
        <v>1649</v>
      </c>
      <c r="I2581" t="s">
        <v>4407</v>
      </c>
      <c r="J2581" s="2">
        <v>50.5</v>
      </c>
    </row>
    <row r="2582" spans="1:10">
      <c r="A2582">
        <v>2310160220</v>
      </c>
      <c r="B2582">
        <v>10</v>
      </c>
      <c r="C2582" t="s">
        <v>193</v>
      </c>
      <c r="D2582" t="s">
        <v>2598</v>
      </c>
      <c r="E2582" s="2">
        <v>57000</v>
      </c>
      <c r="F2582" t="s">
        <v>995</v>
      </c>
      <c r="G2582">
        <v>2430520005</v>
      </c>
      <c r="H2582" t="s">
        <v>1786</v>
      </c>
      <c r="I2582" t="s">
        <v>4407</v>
      </c>
      <c r="J2582" s="2">
        <v>0.38</v>
      </c>
    </row>
    <row r="2583" spans="1:10">
      <c r="A2583">
        <v>2310160220</v>
      </c>
      <c r="B2583">
        <v>20</v>
      </c>
      <c r="C2583" t="s">
        <v>193</v>
      </c>
      <c r="D2583" t="s">
        <v>2598</v>
      </c>
      <c r="E2583" s="2">
        <v>57000</v>
      </c>
      <c r="F2583" t="s">
        <v>995</v>
      </c>
      <c r="G2583">
        <v>2430860001</v>
      </c>
      <c r="H2583" t="s">
        <v>1892</v>
      </c>
      <c r="I2583" t="s">
        <v>4407</v>
      </c>
      <c r="J2583" s="2">
        <v>0.12666666666666665</v>
      </c>
    </row>
    <row r="2584" spans="1:10">
      <c r="A2584">
        <v>2310160220</v>
      </c>
      <c r="B2584">
        <v>30</v>
      </c>
      <c r="C2584" t="s">
        <v>193</v>
      </c>
      <c r="D2584" t="s">
        <v>2598</v>
      </c>
      <c r="E2584" s="2">
        <v>57000</v>
      </c>
      <c r="F2584" t="s">
        <v>995</v>
      </c>
      <c r="G2584">
        <v>2410290624</v>
      </c>
      <c r="H2584" t="s">
        <v>1649</v>
      </c>
      <c r="I2584" t="s">
        <v>4407</v>
      </c>
      <c r="J2584" s="2">
        <v>61.116666666666667</v>
      </c>
    </row>
    <row r="2585" spans="1:10">
      <c r="A2585">
        <v>2310160225</v>
      </c>
      <c r="B2585">
        <v>10</v>
      </c>
      <c r="C2585" t="s">
        <v>175</v>
      </c>
      <c r="D2585" t="s">
        <v>2598</v>
      </c>
      <c r="E2585" s="2">
        <v>57000</v>
      </c>
      <c r="F2585" t="s">
        <v>995</v>
      </c>
      <c r="G2585">
        <v>2430520005</v>
      </c>
      <c r="H2585" t="s">
        <v>1786</v>
      </c>
      <c r="I2585" t="s">
        <v>4407</v>
      </c>
      <c r="J2585" s="2">
        <v>0.40054054054054056</v>
      </c>
    </row>
    <row r="2586" spans="1:10">
      <c r="A2586">
        <v>2310160225</v>
      </c>
      <c r="B2586">
        <v>20</v>
      </c>
      <c r="C2586" t="s">
        <v>175</v>
      </c>
      <c r="D2586" t="s">
        <v>2598</v>
      </c>
      <c r="E2586" s="2">
        <v>57000</v>
      </c>
      <c r="F2586" t="s">
        <v>995</v>
      </c>
      <c r="G2586">
        <v>2430860001</v>
      </c>
      <c r="H2586" t="s">
        <v>1892</v>
      </c>
      <c r="I2586" t="s">
        <v>4407</v>
      </c>
      <c r="J2586" s="2">
        <v>0.21567567567567569</v>
      </c>
    </row>
    <row r="2587" spans="1:10">
      <c r="A2587">
        <v>2310160225</v>
      </c>
      <c r="B2587">
        <v>30</v>
      </c>
      <c r="C2587" t="s">
        <v>175</v>
      </c>
      <c r="D2587" t="s">
        <v>2598</v>
      </c>
      <c r="E2587" s="2">
        <v>57000</v>
      </c>
      <c r="F2587" t="s">
        <v>995</v>
      </c>
      <c r="G2587">
        <v>2430700001</v>
      </c>
      <c r="H2587" t="s">
        <v>1694</v>
      </c>
      <c r="I2587" t="s">
        <v>4407</v>
      </c>
      <c r="J2587" s="2">
        <v>0.15405405405405406</v>
      </c>
    </row>
    <row r="2588" spans="1:10">
      <c r="A2588">
        <v>2310160225</v>
      </c>
      <c r="B2588">
        <v>40</v>
      </c>
      <c r="C2588" t="s">
        <v>175</v>
      </c>
      <c r="D2588" t="s">
        <v>2598</v>
      </c>
      <c r="E2588" s="2">
        <v>57000</v>
      </c>
      <c r="F2588" t="s">
        <v>995</v>
      </c>
      <c r="G2588">
        <v>2410090289</v>
      </c>
      <c r="H2588" t="s">
        <v>5656</v>
      </c>
      <c r="I2588" t="s">
        <v>4407</v>
      </c>
      <c r="J2588" s="2">
        <v>0.21567567567567569</v>
      </c>
    </row>
    <row r="2589" spans="1:10">
      <c r="A2589">
        <v>2310160225</v>
      </c>
      <c r="B2589">
        <v>50</v>
      </c>
      <c r="C2589" t="s">
        <v>175</v>
      </c>
      <c r="D2589" t="s">
        <v>2598</v>
      </c>
      <c r="E2589" s="2">
        <v>57000</v>
      </c>
      <c r="F2589" t="s">
        <v>995</v>
      </c>
      <c r="G2589">
        <v>2410290626</v>
      </c>
      <c r="H2589" t="s">
        <v>1650</v>
      </c>
      <c r="I2589" t="s">
        <v>4407</v>
      </c>
      <c r="J2589" s="2">
        <v>51.454054054054055</v>
      </c>
    </row>
    <row r="2590" spans="1:10">
      <c r="A2590">
        <v>2310160230</v>
      </c>
      <c r="B2590">
        <v>10</v>
      </c>
      <c r="C2590" t="s">
        <v>169</v>
      </c>
      <c r="D2590" t="s">
        <v>2598</v>
      </c>
      <c r="E2590" s="2">
        <v>44300</v>
      </c>
      <c r="F2590" t="s">
        <v>995</v>
      </c>
      <c r="G2590">
        <v>2430520005</v>
      </c>
      <c r="H2590" t="s">
        <v>1786</v>
      </c>
      <c r="I2590" t="s">
        <v>4407</v>
      </c>
      <c r="J2590" s="2">
        <v>1E-3</v>
      </c>
    </row>
    <row r="2591" spans="1:10">
      <c r="A2591">
        <v>2310160230</v>
      </c>
      <c r="B2591">
        <v>20</v>
      </c>
      <c r="C2591" t="s">
        <v>169</v>
      </c>
      <c r="D2591" t="s">
        <v>2598</v>
      </c>
      <c r="E2591" s="2">
        <v>44300</v>
      </c>
      <c r="F2591" t="s">
        <v>995</v>
      </c>
      <c r="G2591">
        <v>2430860001</v>
      </c>
      <c r="H2591" t="s">
        <v>1892</v>
      </c>
      <c r="I2591" t="s">
        <v>4407</v>
      </c>
      <c r="J2591" s="2">
        <v>1E-3</v>
      </c>
    </row>
    <row r="2592" spans="1:10">
      <c r="A2592">
        <v>2310160230</v>
      </c>
      <c r="B2592">
        <v>30</v>
      </c>
      <c r="C2592" t="s">
        <v>169</v>
      </c>
      <c r="D2592" t="s">
        <v>2598</v>
      </c>
      <c r="E2592" s="2">
        <v>44300</v>
      </c>
      <c r="F2592" t="s">
        <v>995</v>
      </c>
      <c r="G2592">
        <v>2430600005</v>
      </c>
      <c r="H2592" t="s">
        <v>1689</v>
      </c>
      <c r="I2592" t="s">
        <v>4407</v>
      </c>
      <c r="J2592" s="2">
        <v>1E-3</v>
      </c>
    </row>
    <row r="2593" spans="1:10">
      <c r="A2593">
        <v>2310160230</v>
      </c>
      <c r="B2593">
        <v>40</v>
      </c>
      <c r="C2593" t="s">
        <v>169</v>
      </c>
      <c r="D2593" t="s">
        <v>2598</v>
      </c>
      <c r="E2593" s="2">
        <v>44300</v>
      </c>
      <c r="F2593" t="s">
        <v>995</v>
      </c>
      <c r="G2593">
        <v>2430580002</v>
      </c>
      <c r="H2593" t="s">
        <v>1789</v>
      </c>
      <c r="I2593" t="s">
        <v>4407</v>
      </c>
      <c r="J2593" s="2">
        <v>1E-3</v>
      </c>
    </row>
    <row r="2594" spans="1:10">
      <c r="A2594">
        <v>2310160230</v>
      </c>
      <c r="B2594">
        <v>50</v>
      </c>
      <c r="C2594" t="s">
        <v>169</v>
      </c>
      <c r="D2594" t="s">
        <v>2598</v>
      </c>
      <c r="E2594" s="2">
        <v>44300</v>
      </c>
      <c r="F2594" t="s">
        <v>995</v>
      </c>
      <c r="G2594">
        <v>2410290626</v>
      </c>
      <c r="H2594" t="s">
        <v>1650</v>
      </c>
      <c r="I2594" t="s">
        <v>4407</v>
      </c>
      <c r="J2594" s="2">
        <v>39.427</v>
      </c>
    </row>
    <row r="2595" spans="1:10">
      <c r="A2595">
        <v>2310160231</v>
      </c>
      <c r="B2595">
        <v>10</v>
      </c>
      <c r="C2595" t="s">
        <v>170</v>
      </c>
      <c r="D2595" t="s">
        <v>2598</v>
      </c>
      <c r="E2595" s="2">
        <v>44300</v>
      </c>
      <c r="F2595" t="s">
        <v>995</v>
      </c>
      <c r="G2595">
        <v>2430520005</v>
      </c>
      <c r="H2595" t="s">
        <v>1786</v>
      </c>
      <c r="I2595" t="s">
        <v>4407</v>
      </c>
      <c r="J2595" s="2">
        <v>1E-3</v>
      </c>
    </row>
    <row r="2596" spans="1:10">
      <c r="A2596">
        <v>2310160231</v>
      </c>
      <c r="B2596">
        <v>20</v>
      </c>
      <c r="C2596" t="s">
        <v>170</v>
      </c>
      <c r="D2596" t="s">
        <v>2598</v>
      </c>
      <c r="E2596" s="2">
        <v>44300</v>
      </c>
      <c r="F2596" t="s">
        <v>995</v>
      </c>
      <c r="G2596">
        <v>2430860001</v>
      </c>
      <c r="H2596" t="s">
        <v>1892</v>
      </c>
      <c r="I2596" t="s">
        <v>4407</v>
      </c>
      <c r="J2596" s="2">
        <v>1E-3</v>
      </c>
    </row>
    <row r="2597" spans="1:10">
      <c r="A2597">
        <v>2310160231</v>
      </c>
      <c r="B2597">
        <v>30</v>
      </c>
      <c r="C2597" t="s">
        <v>170</v>
      </c>
      <c r="D2597" t="s">
        <v>2598</v>
      </c>
      <c r="E2597" s="2">
        <v>44300</v>
      </c>
      <c r="F2597" t="s">
        <v>995</v>
      </c>
      <c r="G2597">
        <v>2430740002</v>
      </c>
      <c r="H2597" t="s">
        <v>1890</v>
      </c>
      <c r="I2597" t="s">
        <v>4407</v>
      </c>
      <c r="J2597" s="2">
        <v>1E-3</v>
      </c>
    </row>
    <row r="2598" spans="1:10">
      <c r="A2598">
        <v>2310160231</v>
      </c>
      <c r="B2598">
        <v>40</v>
      </c>
      <c r="C2598" t="s">
        <v>170</v>
      </c>
      <c r="D2598" t="s">
        <v>2598</v>
      </c>
      <c r="E2598" s="2">
        <v>44300</v>
      </c>
      <c r="F2598" t="s">
        <v>995</v>
      </c>
      <c r="G2598">
        <v>2410290626</v>
      </c>
      <c r="H2598" t="s">
        <v>1650</v>
      </c>
      <c r="I2598" t="s">
        <v>4407</v>
      </c>
      <c r="J2598" s="2">
        <v>39.427</v>
      </c>
    </row>
    <row r="2599" spans="1:10">
      <c r="A2599">
        <v>2310160238</v>
      </c>
      <c r="B2599">
        <v>10</v>
      </c>
      <c r="C2599" t="s">
        <v>42</v>
      </c>
      <c r="D2599" t="s">
        <v>2598</v>
      </c>
      <c r="E2599" s="2">
        <v>32900</v>
      </c>
      <c r="F2599" t="s">
        <v>995</v>
      </c>
      <c r="G2599">
        <v>2410090295</v>
      </c>
      <c r="H2599" t="s">
        <v>1733</v>
      </c>
      <c r="I2599" t="s">
        <v>4407</v>
      </c>
      <c r="J2599" s="2">
        <v>1.349</v>
      </c>
    </row>
    <row r="2600" spans="1:10">
      <c r="A2600">
        <v>2310160238</v>
      </c>
      <c r="B2600">
        <v>20</v>
      </c>
      <c r="C2600" t="s">
        <v>42</v>
      </c>
      <c r="D2600" t="s">
        <v>2598</v>
      </c>
      <c r="E2600" s="2">
        <v>32900</v>
      </c>
      <c r="F2600" t="s">
        <v>995</v>
      </c>
      <c r="G2600">
        <v>2410290215</v>
      </c>
      <c r="H2600" t="s">
        <v>1709</v>
      </c>
      <c r="I2600" t="s">
        <v>4407</v>
      </c>
      <c r="J2600" s="2">
        <v>68.432000000000002</v>
      </c>
    </row>
    <row r="2601" spans="1:10">
      <c r="A2601">
        <v>2310160239</v>
      </c>
      <c r="B2601">
        <v>10</v>
      </c>
      <c r="C2601" t="s">
        <v>389</v>
      </c>
      <c r="D2601" t="s">
        <v>2598</v>
      </c>
      <c r="E2601" s="2">
        <v>32900</v>
      </c>
      <c r="F2601" t="s">
        <v>995</v>
      </c>
      <c r="G2601">
        <v>2410090310</v>
      </c>
      <c r="H2601" t="s">
        <v>1710</v>
      </c>
      <c r="I2601" t="s">
        <v>4407</v>
      </c>
      <c r="J2601" s="2">
        <v>0.80940000000000001</v>
      </c>
    </row>
    <row r="2602" spans="1:10">
      <c r="A2602">
        <v>2310160239</v>
      </c>
      <c r="B2602">
        <v>20</v>
      </c>
      <c r="C2602" t="s">
        <v>389</v>
      </c>
      <c r="D2602" t="s">
        <v>2598</v>
      </c>
      <c r="E2602" s="2">
        <v>32900</v>
      </c>
      <c r="F2602" t="s">
        <v>995</v>
      </c>
      <c r="G2602">
        <v>2410290215</v>
      </c>
      <c r="H2602" t="s">
        <v>1709</v>
      </c>
      <c r="I2602" t="s">
        <v>4407</v>
      </c>
      <c r="J2602" s="2">
        <v>68.432000000000002</v>
      </c>
    </row>
    <row r="2603" spans="1:10">
      <c r="A2603">
        <v>2310160240</v>
      </c>
      <c r="B2603">
        <v>10</v>
      </c>
      <c r="C2603" t="s">
        <v>39</v>
      </c>
      <c r="D2603" t="s">
        <v>2598</v>
      </c>
      <c r="E2603" s="2">
        <v>32900</v>
      </c>
      <c r="F2603" t="s">
        <v>995</v>
      </c>
      <c r="G2603">
        <v>2410090294</v>
      </c>
      <c r="H2603" t="s">
        <v>1651</v>
      </c>
      <c r="I2603" t="s">
        <v>4407</v>
      </c>
      <c r="J2603" s="2">
        <v>1.349</v>
      </c>
    </row>
    <row r="2604" spans="1:10">
      <c r="A2604">
        <v>2310160240</v>
      </c>
      <c r="B2604">
        <v>20</v>
      </c>
      <c r="C2604" t="s">
        <v>39</v>
      </c>
      <c r="D2604" t="s">
        <v>2598</v>
      </c>
      <c r="E2604" s="2">
        <v>32900</v>
      </c>
      <c r="F2604" t="s">
        <v>995</v>
      </c>
      <c r="G2604">
        <v>2410290215</v>
      </c>
      <c r="H2604" t="s">
        <v>1709</v>
      </c>
      <c r="I2604" t="s">
        <v>4407</v>
      </c>
      <c r="J2604" s="2">
        <v>68.432000000000002</v>
      </c>
    </row>
    <row r="2605" spans="1:10">
      <c r="A2605">
        <v>2310160241</v>
      </c>
      <c r="B2605">
        <v>10</v>
      </c>
      <c r="C2605" t="s">
        <v>713</v>
      </c>
      <c r="D2605" t="s">
        <v>2598</v>
      </c>
      <c r="E2605" s="2">
        <v>32900</v>
      </c>
      <c r="F2605" t="s">
        <v>995</v>
      </c>
      <c r="G2605">
        <v>2410090296</v>
      </c>
      <c r="H2605" t="s">
        <v>1718</v>
      </c>
      <c r="I2605" t="s">
        <v>4407</v>
      </c>
      <c r="J2605" s="2">
        <v>1.349</v>
      </c>
    </row>
    <row r="2606" spans="1:10">
      <c r="A2606">
        <v>2310160241</v>
      </c>
      <c r="B2606">
        <v>20</v>
      </c>
      <c r="C2606" t="s">
        <v>713</v>
      </c>
      <c r="D2606" t="s">
        <v>2598</v>
      </c>
      <c r="E2606" s="2">
        <v>32900</v>
      </c>
      <c r="F2606" t="s">
        <v>995</v>
      </c>
      <c r="G2606">
        <v>2410290215</v>
      </c>
      <c r="H2606" t="s">
        <v>1709</v>
      </c>
      <c r="I2606" t="s">
        <v>4407</v>
      </c>
      <c r="J2606" s="2">
        <v>68.432000000000002</v>
      </c>
    </row>
    <row r="2607" spans="1:10">
      <c r="A2607">
        <v>2310160242</v>
      </c>
      <c r="B2607">
        <v>10</v>
      </c>
      <c r="C2607" t="s">
        <v>827</v>
      </c>
      <c r="D2607" t="s">
        <v>2598</v>
      </c>
      <c r="E2607" s="2">
        <v>32900</v>
      </c>
      <c r="F2607" t="s">
        <v>995</v>
      </c>
      <c r="G2607">
        <v>2410090297</v>
      </c>
      <c r="H2607" t="s">
        <v>1745</v>
      </c>
      <c r="I2607" t="s">
        <v>4407</v>
      </c>
      <c r="J2607" s="2">
        <v>1.349</v>
      </c>
    </row>
    <row r="2608" spans="1:10">
      <c r="A2608">
        <v>2310160242</v>
      </c>
      <c r="B2608">
        <v>20</v>
      </c>
      <c r="C2608" t="s">
        <v>827</v>
      </c>
      <c r="D2608" t="s">
        <v>2598</v>
      </c>
      <c r="E2608" s="2">
        <v>32900</v>
      </c>
      <c r="F2608" t="s">
        <v>995</v>
      </c>
      <c r="G2608">
        <v>2410290215</v>
      </c>
      <c r="H2608" t="s">
        <v>1709</v>
      </c>
      <c r="I2608" t="s">
        <v>4407</v>
      </c>
      <c r="J2608" s="2">
        <v>68.432000000000002</v>
      </c>
    </row>
    <row r="2609" spans="1:10">
      <c r="A2609">
        <v>2310160243</v>
      </c>
      <c r="B2609">
        <v>10</v>
      </c>
      <c r="C2609" t="s">
        <v>847</v>
      </c>
      <c r="D2609" t="s">
        <v>2598</v>
      </c>
      <c r="E2609" s="2">
        <v>32900</v>
      </c>
      <c r="F2609" t="s">
        <v>995</v>
      </c>
      <c r="G2609">
        <v>2410090172</v>
      </c>
      <c r="H2609" t="s">
        <v>1746</v>
      </c>
      <c r="I2609" t="s">
        <v>4407</v>
      </c>
      <c r="J2609" s="2">
        <v>1.349</v>
      </c>
    </row>
    <row r="2610" spans="1:10">
      <c r="A2610">
        <v>2310160243</v>
      </c>
      <c r="B2610">
        <v>20</v>
      </c>
      <c r="C2610" t="s">
        <v>847</v>
      </c>
      <c r="D2610" t="s">
        <v>2598</v>
      </c>
      <c r="E2610" s="2">
        <v>32900</v>
      </c>
      <c r="F2610" t="s">
        <v>995</v>
      </c>
      <c r="G2610">
        <v>2410290215</v>
      </c>
      <c r="H2610" t="s">
        <v>1709</v>
      </c>
      <c r="I2610" t="s">
        <v>4407</v>
      </c>
      <c r="J2610" s="2">
        <v>68.432000000000002</v>
      </c>
    </row>
    <row r="2611" spans="1:10">
      <c r="A2611">
        <v>2310160244</v>
      </c>
      <c r="B2611">
        <v>10</v>
      </c>
      <c r="C2611" t="s">
        <v>917</v>
      </c>
      <c r="D2611" t="s">
        <v>2598</v>
      </c>
      <c r="E2611" s="2">
        <v>32900</v>
      </c>
      <c r="F2611" t="s">
        <v>995</v>
      </c>
      <c r="G2611">
        <v>2410090299</v>
      </c>
      <c r="H2611" t="s">
        <v>1748</v>
      </c>
      <c r="I2611" t="s">
        <v>4407</v>
      </c>
      <c r="J2611" s="2">
        <v>1.6188</v>
      </c>
    </row>
    <row r="2612" spans="1:10">
      <c r="A2612">
        <v>2310160244</v>
      </c>
      <c r="B2612">
        <v>20</v>
      </c>
      <c r="C2612" t="s">
        <v>917</v>
      </c>
      <c r="D2612" t="s">
        <v>2598</v>
      </c>
      <c r="E2612" s="2">
        <v>32900</v>
      </c>
      <c r="F2612" t="s">
        <v>995</v>
      </c>
      <c r="G2612">
        <v>2410290215</v>
      </c>
      <c r="H2612" t="s">
        <v>1709</v>
      </c>
      <c r="I2612" t="s">
        <v>4407</v>
      </c>
      <c r="J2612" s="2">
        <v>68.432000000000002</v>
      </c>
    </row>
    <row r="2613" spans="1:10">
      <c r="A2613">
        <v>2310160245</v>
      </c>
      <c r="B2613">
        <v>10</v>
      </c>
      <c r="C2613" t="s">
        <v>829</v>
      </c>
      <c r="D2613" t="s">
        <v>2598</v>
      </c>
      <c r="E2613" s="2">
        <v>32900</v>
      </c>
      <c r="F2613" t="s">
        <v>995</v>
      </c>
      <c r="G2613">
        <v>2410090163</v>
      </c>
      <c r="H2613" t="s">
        <v>1749</v>
      </c>
      <c r="I2613" t="s">
        <v>4407</v>
      </c>
      <c r="J2613" s="2">
        <v>1.6188</v>
      </c>
    </row>
    <row r="2614" spans="1:10">
      <c r="A2614">
        <v>2310160245</v>
      </c>
      <c r="B2614">
        <v>20</v>
      </c>
      <c r="C2614" t="s">
        <v>829</v>
      </c>
      <c r="D2614" t="s">
        <v>2598</v>
      </c>
      <c r="E2614" s="2">
        <v>32900</v>
      </c>
      <c r="F2614" t="s">
        <v>995</v>
      </c>
      <c r="G2614">
        <v>2410290215</v>
      </c>
      <c r="H2614" t="s">
        <v>1709</v>
      </c>
      <c r="I2614" t="s">
        <v>4407</v>
      </c>
      <c r="J2614" s="2">
        <v>68.432000000000002</v>
      </c>
    </row>
    <row r="2615" spans="1:10">
      <c r="A2615">
        <v>2310160246</v>
      </c>
      <c r="B2615">
        <v>10</v>
      </c>
      <c r="C2615" t="s">
        <v>861</v>
      </c>
      <c r="D2615" t="s">
        <v>2598</v>
      </c>
      <c r="E2615" s="2">
        <v>32900</v>
      </c>
      <c r="F2615" t="s">
        <v>995</v>
      </c>
      <c r="G2615">
        <v>2410090168</v>
      </c>
      <c r="H2615" t="s">
        <v>1750</v>
      </c>
      <c r="I2615" t="s">
        <v>4407</v>
      </c>
      <c r="J2615" s="2">
        <v>1.349</v>
      </c>
    </row>
    <row r="2616" spans="1:10">
      <c r="A2616">
        <v>2310160246</v>
      </c>
      <c r="B2616">
        <v>20</v>
      </c>
      <c r="C2616" t="s">
        <v>861</v>
      </c>
      <c r="D2616" t="s">
        <v>2598</v>
      </c>
      <c r="E2616" s="2">
        <v>32900</v>
      </c>
      <c r="F2616" t="s">
        <v>995</v>
      </c>
      <c r="G2616">
        <v>2410290215</v>
      </c>
      <c r="H2616" t="s">
        <v>1709</v>
      </c>
      <c r="I2616" t="s">
        <v>4407</v>
      </c>
      <c r="J2616" s="2">
        <v>68.432000000000002</v>
      </c>
    </row>
    <row r="2617" spans="1:10">
      <c r="A2617">
        <v>2310160247</v>
      </c>
      <c r="B2617">
        <v>10</v>
      </c>
      <c r="C2617" t="s">
        <v>714</v>
      </c>
      <c r="D2617" t="s">
        <v>2598</v>
      </c>
      <c r="E2617" s="2">
        <v>32900</v>
      </c>
      <c r="F2617" t="s">
        <v>995</v>
      </c>
      <c r="G2617">
        <v>2410090298</v>
      </c>
      <c r="H2617" t="s">
        <v>1751</v>
      </c>
      <c r="I2617" t="s">
        <v>4407</v>
      </c>
      <c r="J2617" s="2">
        <v>1.349</v>
      </c>
    </row>
    <row r="2618" spans="1:10">
      <c r="A2618">
        <v>2310160247</v>
      </c>
      <c r="B2618">
        <v>20</v>
      </c>
      <c r="C2618" t="s">
        <v>714</v>
      </c>
      <c r="D2618" t="s">
        <v>2598</v>
      </c>
      <c r="E2618" s="2">
        <v>32900</v>
      </c>
      <c r="F2618" t="s">
        <v>995</v>
      </c>
      <c r="G2618">
        <v>2410290215</v>
      </c>
      <c r="H2618" t="s">
        <v>1709</v>
      </c>
      <c r="I2618" t="s">
        <v>4407</v>
      </c>
      <c r="J2618" s="2">
        <v>68.432000000000002</v>
      </c>
    </row>
    <row r="2619" spans="1:10">
      <c r="A2619">
        <v>2310160248</v>
      </c>
      <c r="B2619">
        <v>10</v>
      </c>
      <c r="C2619" t="s">
        <v>32</v>
      </c>
      <c r="D2619" t="s">
        <v>2598</v>
      </c>
      <c r="E2619" s="2">
        <v>36000</v>
      </c>
      <c r="F2619" t="s">
        <v>995</v>
      </c>
      <c r="G2619">
        <v>2410090295</v>
      </c>
      <c r="H2619" t="s">
        <v>1733</v>
      </c>
      <c r="I2619" t="s">
        <v>4407</v>
      </c>
      <c r="J2619" s="2">
        <v>0.92</v>
      </c>
    </row>
    <row r="2620" spans="1:10">
      <c r="A2620">
        <v>2310160248</v>
      </c>
      <c r="B2620">
        <v>20</v>
      </c>
      <c r="C2620" t="s">
        <v>32</v>
      </c>
      <c r="D2620" t="s">
        <v>2598</v>
      </c>
      <c r="E2620" s="2">
        <v>36000</v>
      </c>
      <c r="F2620" t="s">
        <v>995</v>
      </c>
      <c r="G2620">
        <v>2410290626</v>
      </c>
      <c r="H2620" t="s">
        <v>1650</v>
      </c>
      <c r="I2620" t="s">
        <v>4407</v>
      </c>
      <c r="J2620" s="2">
        <v>46</v>
      </c>
    </row>
    <row r="2621" spans="1:10">
      <c r="A2621">
        <v>2310160249</v>
      </c>
      <c r="B2621">
        <v>10</v>
      </c>
      <c r="C2621" t="s">
        <v>34</v>
      </c>
      <c r="D2621" t="s">
        <v>2598</v>
      </c>
      <c r="E2621" s="2">
        <v>36000</v>
      </c>
      <c r="F2621" t="s">
        <v>995</v>
      </c>
      <c r="G2621">
        <v>2410090310</v>
      </c>
      <c r="H2621" t="s">
        <v>1710</v>
      </c>
      <c r="I2621" t="s">
        <v>4407</v>
      </c>
      <c r="J2621" s="2">
        <v>0.55200000000000005</v>
      </c>
    </row>
    <row r="2622" spans="1:10">
      <c r="A2622">
        <v>2310160249</v>
      </c>
      <c r="B2622">
        <v>20</v>
      </c>
      <c r="C2622" t="s">
        <v>34</v>
      </c>
      <c r="D2622" t="s">
        <v>2598</v>
      </c>
      <c r="E2622" s="2">
        <v>36000</v>
      </c>
      <c r="F2622" t="s">
        <v>995</v>
      </c>
      <c r="G2622">
        <v>2410290626</v>
      </c>
      <c r="H2622" t="s">
        <v>1650</v>
      </c>
      <c r="I2622" t="s">
        <v>4407</v>
      </c>
      <c r="J2622" s="2">
        <v>46</v>
      </c>
    </row>
    <row r="2623" spans="1:10">
      <c r="A2623">
        <v>2310160250</v>
      </c>
      <c r="B2623">
        <v>10</v>
      </c>
      <c r="C2623" t="s">
        <v>31</v>
      </c>
      <c r="D2623" t="s">
        <v>2598</v>
      </c>
      <c r="E2623" s="2">
        <v>36000</v>
      </c>
      <c r="F2623" t="s">
        <v>995</v>
      </c>
      <c r="G2623">
        <v>2410090294</v>
      </c>
      <c r="H2623" t="s">
        <v>1651</v>
      </c>
      <c r="I2623" t="s">
        <v>4407</v>
      </c>
      <c r="J2623" s="2">
        <v>0.92</v>
      </c>
    </row>
    <row r="2624" spans="1:10">
      <c r="A2624">
        <v>2310160250</v>
      </c>
      <c r="B2624">
        <v>20</v>
      </c>
      <c r="C2624" t="s">
        <v>31</v>
      </c>
      <c r="D2624" t="s">
        <v>2598</v>
      </c>
      <c r="E2624" s="2">
        <v>36000</v>
      </c>
      <c r="F2624" t="s">
        <v>995</v>
      </c>
      <c r="G2624">
        <v>2410290626</v>
      </c>
      <c r="H2624" t="s">
        <v>1650</v>
      </c>
      <c r="I2624" t="s">
        <v>4407</v>
      </c>
      <c r="J2624" s="2">
        <v>46</v>
      </c>
    </row>
    <row r="2625" spans="1:10">
      <c r="A2625">
        <v>2310160251</v>
      </c>
      <c r="B2625">
        <v>10</v>
      </c>
      <c r="C2625" t="s">
        <v>239</v>
      </c>
      <c r="D2625" t="s">
        <v>2598</v>
      </c>
      <c r="E2625" s="2">
        <v>36000</v>
      </c>
      <c r="F2625" t="s">
        <v>995</v>
      </c>
      <c r="G2625">
        <v>2410090296</v>
      </c>
      <c r="H2625" t="s">
        <v>1718</v>
      </c>
      <c r="I2625" t="s">
        <v>4407</v>
      </c>
      <c r="J2625" s="2">
        <v>0.92</v>
      </c>
    </row>
    <row r="2626" spans="1:10">
      <c r="A2626">
        <v>2310160251</v>
      </c>
      <c r="B2626">
        <v>20</v>
      </c>
      <c r="C2626" t="s">
        <v>239</v>
      </c>
      <c r="D2626" t="s">
        <v>2598</v>
      </c>
      <c r="E2626" s="2">
        <v>36000</v>
      </c>
      <c r="F2626" t="s">
        <v>995</v>
      </c>
      <c r="G2626">
        <v>2410290626</v>
      </c>
      <c r="H2626" t="s">
        <v>1650</v>
      </c>
      <c r="I2626" t="s">
        <v>4407</v>
      </c>
      <c r="J2626" s="2">
        <v>46</v>
      </c>
    </row>
    <row r="2627" spans="1:10">
      <c r="A2627">
        <v>2310160252</v>
      </c>
      <c r="B2627">
        <v>10</v>
      </c>
      <c r="C2627" t="s">
        <v>927</v>
      </c>
      <c r="D2627" t="s">
        <v>2598</v>
      </c>
      <c r="E2627" s="2">
        <v>36000</v>
      </c>
      <c r="F2627" t="s">
        <v>995</v>
      </c>
      <c r="G2627">
        <v>2410090297</v>
      </c>
      <c r="H2627" t="s">
        <v>1745</v>
      </c>
      <c r="I2627" t="s">
        <v>4407</v>
      </c>
      <c r="J2627" s="2">
        <v>0.92</v>
      </c>
    </row>
    <row r="2628" spans="1:10">
      <c r="A2628">
        <v>2310160252</v>
      </c>
      <c r="B2628">
        <v>20</v>
      </c>
      <c r="C2628" t="s">
        <v>927</v>
      </c>
      <c r="D2628" t="s">
        <v>2598</v>
      </c>
      <c r="E2628" s="2">
        <v>36000</v>
      </c>
      <c r="F2628" t="s">
        <v>995</v>
      </c>
      <c r="G2628">
        <v>2410290626</v>
      </c>
      <c r="H2628" t="s">
        <v>1650</v>
      </c>
      <c r="I2628" t="s">
        <v>4407</v>
      </c>
      <c r="J2628" s="2">
        <v>46</v>
      </c>
    </row>
    <row r="2629" spans="1:10">
      <c r="A2629">
        <v>2310160253</v>
      </c>
      <c r="B2629">
        <v>10</v>
      </c>
      <c r="C2629" t="s">
        <v>928</v>
      </c>
      <c r="D2629" t="s">
        <v>2598</v>
      </c>
      <c r="E2629" s="2">
        <v>36000</v>
      </c>
      <c r="F2629" t="s">
        <v>995</v>
      </c>
      <c r="G2629">
        <v>2410090172</v>
      </c>
      <c r="H2629" t="s">
        <v>1746</v>
      </c>
      <c r="I2629" t="s">
        <v>4407</v>
      </c>
      <c r="J2629" s="2">
        <v>0.92</v>
      </c>
    </row>
    <row r="2630" spans="1:10">
      <c r="A2630">
        <v>2310160253</v>
      </c>
      <c r="B2630">
        <v>20</v>
      </c>
      <c r="C2630" t="s">
        <v>928</v>
      </c>
      <c r="D2630" t="s">
        <v>2598</v>
      </c>
      <c r="E2630" s="2">
        <v>36000</v>
      </c>
      <c r="F2630" t="s">
        <v>995</v>
      </c>
      <c r="G2630">
        <v>2410290626</v>
      </c>
      <c r="H2630" t="s">
        <v>1650</v>
      </c>
      <c r="I2630" t="s">
        <v>4407</v>
      </c>
      <c r="J2630" s="2">
        <v>46</v>
      </c>
    </row>
    <row r="2631" spans="1:10">
      <c r="A2631">
        <v>2310160254</v>
      </c>
      <c r="B2631">
        <v>10</v>
      </c>
      <c r="C2631" t="s">
        <v>825</v>
      </c>
      <c r="D2631" t="s">
        <v>2598</v>
      </c>
      <c r="E2631" s="2">
        <v>1000</v>
      </c>
      <c r="F2631" t="s">
        <v>995</v>
      </c>
      <c r="G2631">
        <v>2410090299</v>
      </c>
      <c r="H2631" t="s">
        <v>1748</v>
      </c>
      <c r="I2631" t="s">
        <v>4407</v>
      </c>
      <c r="J2631" s="2">
        <v>2.4E-2</v>
      </c>
    </row>
    <row r="2632" spans="1:10">
      <c r="A2632">
        <v>2310160254</v>
      </c>
      <c r="B2632">
        <v>20</v>
      </c>
      <c r="C2632" t="s">
        <v>825</v>
      </c>
      <c r="D2632" t="s">
        <v>2598</v>
      </c>
      <c r="E2632" s="2">
        <v>36000</v>
      </c>
      <c r="F2632" t="s">
        <v>995</v>
      </c>
      <c r="G2632">
        <v>2410290626</v>
      </c>
      <c r="H2632" t="s">
        <v>1650</v>
      </c>
      <c r="I2632" t="s">
        <v>4407</v>
      </c>
      <c r="J2632" s="2">
        <v>46</v>
      </c>
    </row>
    <row r="2633" spans="1:10">
      <c r="A2633">
        <v>2310160255</v>
      </c>
      <c r="B2633">
        <v>10</v>
      </c>
      <c r="C2633" t="s">
        <v>916</v>
      </c>
      <c r="D2633" t="s">
        <v>2598</v>
      </c>
      <c r="E2633" s="2">
        <v>36000</v>
      </c>
      <c r="F2633" t="s">
        <v>995</v>
      </c>
      <c r="G2633">
        <v>2410090163</v>
      </c>
      <c r="H2633" t="s">
        <v>1749</v>
      </c>
      <c r="I2633" t="s">
        <v>4407</v>
      </c>
      <c r="J2633" s="2">
        <v>1.1040000000000001</v>
      </c>
    </row>
    <row r="2634" spans="1:10">
      <c r="A2634">
        <v>2310160255</v>
      </c>
      <c r="B2634">
        <v>20</v>
      </c>
      <c r="C2634" t="s">
        <v>916</v>
      </c>
      <c r="D2634" t="s">
        <v>2598</v>
      </c>
      <c r="E2634" s="2">
        <v>36000</v>
      </c>
      <c r="F2634" t="s">
        <v>995</v>
      </c>
      <c r="G2634">
        <v>2410290626</v>
      </c>
      <c r="H2634" t="s">
        <v>1650</v>
      </c>
      <c r="I2634" t="s">
        <v>4407</v>
      </c>
      <c r="J2634" s="2">
        <v>46</v>
      </c>
    </row>
    <row r="2635" spans="1:10">
      <c r="A2635">
        <v>2310160256</v>
      </c>
      <c r="B2635">
        <v>10</v>
      </c>
      <c r="C2635" t="s">
        <v>914</v>
      </c>
      <c r="D2635" t="s">
        <v>2598</v>
      </c>
      <c r="E2635" s="2">
        <v>36000</v>
      </c>
      <c r="F2635" t="s">
        <v>995</v>
      </c>
      <c r="G2635">
        <v>2410090168</v>
      </c>
      <c r="H2635" t="s">
        <v>1750</v>
      </c>
      <c r="I2635" t="s">
        <v>4407</v>
      </c>
      <c r="J2635" s="2">
        <v>0.92</v>
      </c>
    </row>
    <row r="2636" spans="1:10">
      <c r="A2636">
        <v>2310160256</v>
      </c>
      <c r="B2636">
        <v>20</v>
      </c>
      <c r="C2636" t="s">
        <v>914</v>
      </c>
      <c r="D2636" t="s">
        <v>2598</v>
      </c>
      <c r="E2636" s="2">
        <v>36000</v>
      </c>
      <c r="F2636" t="s">
        <v>995</v>
      </c>
      <c r="G2636">
        <v>2410290626</v>
      </c>
      <c r="H2636" t="s">
        <v>1650</v>
      </c>
      <c r="I2636" t="s">
        <v>4407</v>
      </c>
      <c r="J2636" s="2">
        <v>46</v>
      </c>
    </row>
    <row r="2637" spans="1:10">
      <c r="A2637">
        <v>2310160257</v>
      </c>
      <c r="B2637">
        <v>10</v>
      </c>
      <c r="C2637" t="s">
        <v>915</v>
      </c>
      <c r="D2637" t="s">
        <v>2598</v>
      </c>
      <c r="E2637" s="2">
        <v>36000</v>
      </c>
      <c r="F2637" t="s">
        <v>995</v>
      </c>
      <c r="G2637">
        <v>2410090298</v>
      </c>
      <c r="H2637" t="s">
        <v>1751</v>
      </c>
      <c r="I2637" t="s">
        <v>4407</v>
      </c>
      <c r="J2637" s="2">
        <v>0.92</v>
      </c>
    </row>
    <row r="2638" spans="1:10">
      <c r="A2638">
        <v>2310160257</v>
      </c>
      <c r="B2638">
        <v>20</v>
      </c>
      <c r="C2638" t="s">
        <v>915</v>
      </c>
      <c r="D2638" t="s">
        <v>2598</v>
      </c>
      <c r="E2638" s="2">
        <v>36000</v>
      </c>
      <c r="F2638" t="s">
        <v>995</v>
      </c>
      <c r="G2638">
        <v>2410290626</v>
      </c>
      <c r="H2638" t="s">
        <v>1650</v>
      </c>
      <c r="I2638" t="s">
        <v>4407</v>
      </c>
      <c r="J2638" s="2">
        <v>46</v>
      </c>
    </row>
    <row r="2639" spans="1:10">
      <c r="A2639">
        <v>2310160264</v>
      </c>
      <c r="B2639">
        <v>10</v>
      </c>
      <c r="C2639" t="s">
        <v>956</v>
      </c>
      <c r="D2639" t="s">
        <v>2598</v>
      </c>
      <c r="E2639" s="2">
        <v>22300</v>
      </c>
      <c r="F2639" t="s">
        <v>995</v>
      </c>
      <c r="G2639">
        <v>2430520005</v>
      </c>
      <c r="H2639" t="s">
        <v>1786</v>
      </c>
      <c r="I2639" t="s">
        <v>4407</v>
      </c>
      <c r="J2639" s="2">
        <v>1E-3</v>
      </c>
    </row>
    <row r="2640" spans="1:10">
      <c r="A2640">
        <v>2310160264</v>
      </c>
      <c r="B2640">
        <v>20</v>
      </c>
      <c r="C2640" t="s">
        <v>956</v>
      </c>
      <c r="D2640" t="s">
        <v>2598</v>
      </c>
      <c r="E2640" s="2">
        <v>22300</v>
      </c>
      <c r="F2640" t="s">
        <v>995</v>
      </c>
      <c r="G2640">
        <v>2430860001</v>
      </c>
      <c r="H2640" t="s">
        <v>1892</v>
      </c>
      <c r="I2640" t="s">
        <v>4407</v>
      </c>
      <c r="J2640" s="2">
        <v>1E-3</v>
      </c>
    </row>
    <row r="2641" spans="1:10">
      <c r="A2641">
        <v>2310160264</v>
      </c>
      <c r="B2641">
        <v>30</v>
      </c>
      <c r="C2641" t="s">
        <v>956</v>
      </c>
      <c r="D2641" t="s">
        <v>2598</v>
      </c>
      <c r="E2641" s="2">
        <v>22300</v>
      </c>
      <c r="F2641" t="s">
        <v>995</v>
      </c>
      <c r="G2641" t="s">
        <v>7925</v>
      </c>
      <c r="H2641" t="s">
        <v>1694</v>
      </c>
      <c r="I2641" t="e">
        <v>#N/A</v>
      </c>
      <c r="J2641" s="2">
        <v>1E-3</v>
      </c>
    </row>
    <row r="2642" spans="1:10">
      <c r="A2642">
        <v>2310160264</v>
      </c>
      <c r="B2642">
        <v>40</v>
      </c>
      <c r="C2642" t="s">
        <v>956</v>
      </c>
      <c r="D2642" t="s">
        <v>2598</v>
      </c>
      <c r="E2642" s="2">
        <v>22300</v>
      </c>
      <c r="F2642" t="s">
        <v>995</v>
      </c>
      <c r="G2642">
        <v>2410290142</v>
      </c>
      <c r="H2642" t="s">
        <v>1708</v>
      </c>
      <c r="I2642" t="s">
        <v>4407</v>
      </c>
      <c r="J2642" s="2">
        <v>25</v>
      </c>
    </row>
    <row r="2643" spans="1:10">
      <c r="A2643">
        <v>2310160265</v>
      </c>
      <c r="B2643">
        <v>10</v>
      </c>
      <c r="C2643" t="s">
        <v>1218</v>
      </c>
      <c r="D2643" t="s">
        <v>2598</v>
      </c>
      <c r="E2643" s="2">
        <v>22300</v>
      </c>
      <c r="F2643" t="s">
        <v>995</v>
      </c>
      <c r="G2643">
        <v>2410090310</v>
      </c>
      <c r="H2643" t="s">
        <v>1710</v>
      </c>
      <c r="I2643" t="s">
        <v>4407</v>
      </c>
      <c r="J2643" s="2">
        <v>1E-3</v>
      </c>
    </row>
    <row r="2644" spans="1:10">
      <c r="A2644">
        <v>2310160265</v>
      </c>
      <c r="B2644">
        <v>20</v>
      </c>
      <c r="C2644" t="s">
        <v>1218</v>
      </c>
      <c r="D2644" t="s">
        <v>2598</v>
      </c>
      <c r="E2644" s="2">
        <v>22300</v>
      </c>
      <c r="F2644" t="s">
        <v>995</v>
      </c>
      <c r="G2644">
        <v>2410290142</v>
      </c>
      <c r="H2644" t="s">
        <v>1708</v>
      </c>
      <c r="I2644" t="s">
        <v>4407</v>
      </c>
      <c r="J2644" s="2">
        <v>25</v>
      </c>
    </row>
    <row r="2645" spans="1:10">
      <c r="A2645">
        <v>2310160266</v>
      </c>
      <c r="B2645">
        <v>10</v>
      </c>
      <c r="C2645" t="s">
        <v>935</v>
      </c>
      <c r="D2645" t="s">
        <v>2598</v>
      </c>
      <c r="E2645" s="2">
        <v>22300</v>
      </c>
      <c r="F2645" t="s">
        <v>995</v>
      </c>
      <c r="G2645">
        <v>2410090294</v>
      </c>
      <c r="H2645" t="s">
        <v>1651</v>
      </c>
      <c r="I2645" t="s">
        <v>4407</v>
      </c>
      <c r="J2645" s="2">
        <v>1E-3</v>
      </c>
    </row>
    <row r="2646" spans="1:10">
      <c r="A2646">
        <v>2310160266</v>
      </c>
      <c r="B2646">
        <v>20</v>
      </c>
      <c r="C2646" t="s">
        <v>935</v>
      </c>
      <c r="D2646" t="s">
        <v>2598</v>
      </c>
      <c r="E2646" s="2">
        <v>22300</v>
      </c>
      <c r="F2646" t="s">
        <v>995</v>
      </c>
      <c r="G2646">
        <v>2410290142</v>
      </c>
      <c r="H2646" t="s">
        <v>1708</v>
      </c>
      <c r="I2646" t="s">
        <v>4407</v>
      </c>
      <c r="J2646" s="2">
        <v>25</v>
      </c>
    </row>
    <row r="2647" spans="1:10">
      <c r="A2647">
        <v>2310160267</v>
      </c>
      <c r="B2647">
        <v>10</v>
      </c>
      <c r="C2647" t="s">
        <v>2540</v>
      </c>
      <c r="D2647" t="s">
        <v>2598</v>
      </c>
      <c r="E2647" s="2">
        <v>22300</v>
      </c>
      <c r="F2647" t="s">
        <v>995</v>
      </c>
      <c r="G2647">
        <v>2430860001</v>
      </c>
      <c r="H2647" t="s">
        <v>1892</v>
      </c>
      <c r="I2647" t="s">
        <v>4407</v>
      </c>
      <c r="J2647" s="2">
        <v>1E-3</v>
      </c>
    </row>
    <row r="2648" spans="1:10">
      <c r="A2648">
        <v>2310160267</v>
      </c>
      <c r="B2648">
        <v>20</v>
      </c>
      <c r="C2648" t="s">
        <v>2540</v>
      </c>
      <c r="D2648" t="s">
        <v>2598</v>
      </c>
      <c r="E2648" s="2">
        <v>22300</v>
      </c>
      <c r="F2648" t="s">
        <v>995</v>
      </c>
      <c r="G2648">
        <v>2410090173</v>
      </c>
      <c r="H2648" t="s">
        <v>1825</v>
      </c>
      <c r="I2648" t="s">
        <v>4407</v>
      </c>
      <c r="J2648" s="2">
        <v>1E-3</v>
      </c>
    </row>
    <row r="2649" spans="1:10">
      <c r="A2649">
        <v>2310160267</v>
      </c>
      <c r="B2649">
        <v>30</v>
      </c>
      <c r="C2649" t="s">
        <v>2540</v>
      </c>
      <c r="D2649" t="s">
        <v>2598</v>
      </c>
      <c r="E2649" s="2">
        <v>22300</v>
      </c>
      <c r="F2649" t="s">
        <v>995</v>
      </c>
      <c r="G2649">
        <v>2430740002</v>
      </c>
      <c r="H2649" t="s">
        <v>1890</v>
      </c>
      <c r="I2649" t="s">
        <v>4407</v>
      </c>
      <c r="J2649" s="2">
        <v>1E-3</v>
      </c>
    </row>
    <row r="2650" spans="1:10">
      <c r="A2650">
        <v>2310160267</v>
      </c>
      <c r="B2650">
        <v>40</v>
      </c>
      <c r="C2650" t="s">
        <v>2540</v>
      </c>
      <c r="D2650" t="s">
        <v>2598</v>
      </c>
      <c r="E2650" s="2">
        <v>22300</v>
      </c>
      <c r="F2650" t="s">
        <v>995</v>
      </c>
      <c r="G2650">
        <v>2410290142</v>
      </c>
      <c r="H2650" t="s">
        <v>1708</v>
      </c>
      <c r="I2650" t="s">
        <v>4407</v>
      </c>
      <c r="J2650" s="2">
        <v>25</v>
      </c>
    </row>
    <row r="2651" spans="1:10">
      <c r="A2651">
        <v>2310160269</v>
      </c>
      <c r="B2651">
        <v>10</v>
      </c>
      <c r="C2651" t="s">
        <v>35</v>
      </c>
      <c r="D2651" t="s">
        <v>2598</v>
      </c>
      <c r="E2651" s="2">
        <v>4000</v>
      </c>
      <c r="F2651" t="s">
        <v>995</v>
      </c>
      <c r="G2651">
        <v>2410090294</v>
      </c>
      <c r="H2651" t="s">
        <v>1651</v>
      </c>
      <c r="I2651" t="s">
        <v>4407</v>
      </c>
      <c r="J2651" s="2">
        <v>9.6000000000000002E-2</v>
      </c>
    </row>
    <row r="2652" spans="1:10">
      <c r="A2652">
        <v>2310160269</v>
      </c>
      <c r="B2652">
        <v>20</v>
      </c>
      <c r="C2652" t="s">
        <v>35</v>
      </c>
      <c r="D2652" t="s">
        <v>2598</v>
      </c>
      <c r="E2652" s="2">
        <v>4000</v>
      </c>
      <c r="F2652" t="s">
        <v>995</v>
      </c>
      <c r="G2652">
        <v>2410290626</v>
      </c>
      <c r="H2652" t="s">
        <v>1650</v>
      </c>
      <c r="I2652" t="s">
        <v>4407</v>
      </c>
      <c r="J2652" s="2">
        <v>4</v>
      </c>
    </row>
    <row r="2653" spans="1:10">
      <c r="A2653">
        <v>2310160282</v>
      </c>
      <c r="B2653">
        <v>10</v>
      </c>
      <c r="C2653" t="s">
        <v>329</v>
      </c>
      <c r="D2653" t="s">
        <v>2598</v>
      </c>
      <c r="E2653" s="2">
        <v>12000</v>
      </c>
      <c r="F2653" t="s">
        <v>7902</v>
      </c>
      <c r="G2653">
        <v>2310160457</v>
      </c>
      <c r="H2653" t="s">
        <v>411</v>
      </c>
      <c r="I2653" t="s">
        <v>2598</v>
      </c>
      <c r="J2653" s="2">
        <v>12000</v>
      </c>
    </row>
    <row r="2654" spans="1:10">
      <c r="A2654">
        <v>2310160282</v>
      </c>
      <c r="B2654">
        <v>20</v>
      </c>
      <c r="C2654" t="s">
        <v>329</v>
      </c>
      <c r="D2654" t="s">
        <v>2598</v>
      </c>
      <c r="E2654" s="2">
        <v>12000</v>
      </c>
      <c r="F2654" t="s">
        <v>7902</v>
      </c>
      <c r="G2654">
        <v>2310160269</v>
      </c>
      <c r="H2654" t="s">
        <v>35</v>
      </c>
      <c r="I2654" t="s">
        <v>2598</v>
      </c>
      <c r="J2654" s="2">
        <v>12000</v>
      </c>
    </row>
    <row r="2655" spans="1:10">
      <c r="A2655">
        <v>2310160353</v>
      </c>
      <c r="B2655">
        <v>10</v>
      </c>
      <c r="C2655" t="s">
        <v>712</v>
      </c>
      <c r="D2655" t="s">
        <v>2598</v>
      </c>
      <c r="E2655" s="2">
        <v>36000</v>
      </c>
      <c r="F2655" t="s">
        <v>995</v>
      </c>
      <c r="G2655">
        <v>2410090166</v>
      </c>
      <c r="H2655" t="s">
        <v>1757</v>
      </c>
      <c r="I2655" t="s">
        <v>4407</v>
      </c>
      <c r="J2655" s="2">
        <v>0.64399999999999991</v>
      </c>
    </row>
    <row r="2656" spans="1:10">
      <c r="A2656">
        <v>2310160353</v>
      </c>
      <c r="B2656">
        <v>20</v>
      </c>
      <c r="C2656" t="s">
        <v>712</v>
      </c>
      <c r="D2656" t="s">
        <v>2598</v>
      </c>
      <c r="E2656" s="2">
        <v>36000</v>
      </c>
      <c r="F2656" t="s">
        <v>995</v>
      </c>
      <c r="G2656">
        <v>2410290626</v>
      </c>
      <c r="H2656" t="s">
        <v>1650</v>
      </c>
      <c r="I2656" t="s">
        <v>4407</v>
      </c>
      <c r="J2656" s="2">
        <v>46</v>
      </c>
    </row>
    <row r="2657" spans="1:10">
      <c r="A2657">
        <v>2310160354</v>
      </c>
      <c r="B2657">
        <v>10</v>
      </c>
      <c r="C2657" t="s">
        <v>1020</v>
      </c>
      <c r="D2657" t="s">
        <v>2598</v>
      </c>
      <c r="E2657" s="2">
        <v>36000</v>
      </c>
      <c r="F2657" t="s">
        <v>995</v>
      </c>
      <c r="G2657">
        <v>2410090300</v>
      </c>
      <c r="H2657" t="s">
        <v>1755</v>
      </c>
      <c r="I2657" t="s">
        <v>4407</v>
      </c>
      <c r="J2657" s="2">
        <v>0.92</v>
      </c>
    </row>
    <row r="2658" spans="1:10">
      <c r="A2658">
        <v>2310160354</v>
      </c>
      <c r="B2658">
        <v>20</v>
      </c>
      <c r="C2658" t="s">
        <v>1020</v>
      </c>
      <c r="D2658" t="s">
        <v>2598</v>
      </c>
      <c r="E2658" s="2">
        <v>36000</v>
      </c>
      <c r="F2658" t="s">
        <v>995</v>
      </c>
      <c r="G2658">
        <v>2410290626</v>
      </c>
      <c r="H2658" t="s">
        <v>1650</v>
      </c>
      <c r="I2658" t="s">
        <v>4407</v>
      </c>
      <c r="J2658" s="2">
        <v>46</v>
      </c>
    </row>
    <row r="2659" spans="1:10">
      <c r="A2659">
        <v>2310160355</v>
      </c>
      <c r="B2659">
        <v>10</v>
      </c>
      <c r="C2659" t="s">
        <v>1022</v>
      </c>
      <c r="D2659" t="s">
        <v>2598</v>
      </c>
      <c r="E2659" s="2">
        <v>32900</v>
      </c>
      <c r="F2659" t="s">
        <v>995</v>
      </c>
      <c r="G2659">
        <v>2410290215</v>
      </c>
      <c r="H2659" t="s">
        <v>1709</v>
      </c>
      <c r="I2659" t="s">
        <v>4407</v>
      </c>
      <c r="J2659" s="2">
        <v>68.432000000000002</v>
      </c>
    </row>
    <row r="2660" spans="1:10">
      <c r="A2660">
        <v>2310160355</v>
      </c>
      <c r="B2660">
        <v>20</v>
      </c>
      <c r="C2660" t="s">
        <v>1022</v>
      </c>
      <c r="D2660" t="s">
        <v>2598</v>
      </c>
      <c r="E2660" s="2">
        <v>32900</v>
      </c>
      <c r="F2660" t="s">
        <v>995</v>
      </c>
      <c r="G2660">
        <v>2410090166</v>
      </c>
      <c r="H2660" t="s">
        <v>1757</v>
      </c>
      <c r="I2660" t="s">
        <v>4407</v>
      </c>
      <c r="J2660" s="2">
        <v>1.349</v>
      </c>
    </row>
    <row r="2661" spans="1:10">
      <c r="A2661">
        <v>2310160356</v>
      </c>
      <c r="B2661">
        <v>10</v>
      </c>
      <c r="C2661" t="s">
        <v>1019</v>
      </c>
      <c r="D2661" t="s">
        <v>2598</v>
      </c>
      <c r="E2661" s="2">
        <v>32900</v>
      </c>
      <c r="F2661" t="s">
        <v>995</v>
      </c>
      <c r="G2661">
        <v>2410290215</v>
      </c>
      <c r="H2661" t="s">
        <v>1709</v>
      </c>
      <c r="I2661" t="s">
        <v>4407</v>
      </c>
      <c r="J2661" s="2">
        <v>68.432000000000002</v>
      </c>
    </row>
    <row r="2662" spans="1:10">
      <c r="A2662">
        <v>2310160356</v>
      </c>
      <c r="B2662">
        <v>20</v>
      </c>
      <c r="C2662" t="s">
        <v>1019</v>
      </c>
      <c r="D2662" t="s">
        <v>2598</v>
      </c>
      <c r="E2662" s="2">
        <v>32900</v>
      </c>
      <c r="F2662" t="s">
        <v>995</v>
      </c>
      <c r="G2662">
        <v>2410090300</v>
      </c>
      <c r="H2662" t="s">
        <v>1755</v>
      </c>
      <c r="I2662" t="s">
        <v>4407</v>
      </c>
      <c r="J2662" s="2">
        <v>1.6188</v>
      </c>
    </row>
    <row r="2663" spans="1:10">
      <c r="A2663">
        <v>2310160372</v>
      </c>
      <c r="B2663">
        <v>10</v>
      </c>
      <c r="C2663" t="s">
        <v>2201</v>
      </c>
      <c r="D2663" t="s">
        <v>2598</v>
      </c>
      <c r="E2663" s="2">
        <v>20000</v>
      </c>
      <c r="F2663" t="s">
        <v>995</v>
      </c>
      <c r="G2663">
        <v>2410090295</v>
      </c>
      <c r="H2663" t="s">
        <v>1733</v>
      </c>
      <c r="I2663" t="s">
        <v>4407</v>
      </c>
      <c r="J2663" s="2">
        <v>0.96</v>
      </c>
    </row>
    <row r="2664" spans="1:10">
      <c r="A2664">
        <v>2310160372</v>
      </c>
      <c r="B2664">
        <v>20</v>
      </c>
      <c r="C2664" t="s">
        <v>2201</v>
      </c>
      <c r="D2664" t="s">
        <v>2598</v>
      </c>
      <c r="E2664" s="2">
        <v>20000</v>
      </c>
      <c r="F2664" t="s">
        <v>995</v>
      </c>
      <c r="G2664">
        <v>2410290626</v>
      </c>
      <c r="H2664" t="s">
        <v>1650</v>
      </c>
      <c r="I2664" t="s">
        <v>4407</v>
      </c>
      <c r="J2664" s="2">
        <v>40</v>
      </c>
    </row>
    <row r="2665" spans="1:10">
      <c r="A2665">
        <v>2310160373</v>
      </c>
      <c r="B2665">
        <v>10</v>
      </c>
      <c r="C2665" t="s">
        <v>2203</v>
      </c>
      <c r="D2665" t="s">
        <v>2598</v>
      </c>
      <c r="E2665" s="2">
        <v>20000</v>
      </c>
      <c r="F2665" t="s">
        <v>995</v>
      </c>
      <c r="G2665">
        <v>2410090310</v>
      </c>
      <c r="H2665" t="s">
        <v>1710</v>
      </c>
      <c r="I2665" t="s">
        <v>4407</v>
      </c>
      <c r="J2665" s="2">
        <v>0.96</v>
      </c>
    </row>
    <row r="2666" spans="1:10">
      <c r="A2666">
        <v>2310160373</v>
      </c>
      <c r="B2666">
        <v>20</v>
      </c>
      <c r="C2666" t="s">
        <v>2203</v>
      </c>
      <c r="D2666" t="s">
        <v>2598</v>
      </c>
      <c r="E2666" s="2">
        <v>20000</v>
      </c>
      <c r="F2666" t="s">
        <v>995</v>
      </c>
      <c r="G2666">
        <v>2410290626</v>
      </c>
      <c r="H2666" t="s">
        <v>1650</v>
      </c>
      <c r="I2666" t="s">
        <v>4407</v>
      </c>
      <c r="J2666" s="2">
        <v>40</v>
      </c>
    </row>
    <row r="2667" spans="1:10">
      <c r="A2667">
        <v>2310160374</v>
      </c>
      <c r="B2667">
        <v>10</v>
      </c>
      <c r="C2667" t="s">
        <v>2205</v>
      </c>
      <c r="D2667" t="s">
        <v>2598</v>
      </c>
      <c r="E2667" s="2">
        <v>20000</v>
      </c>
      <c r="F2667" t="s">
        <v>995</v>
      </c>
      <c r="G2667">
        <v>2410090294</v>
      </c>
      <c r="H2667" t="s">
        <v>1651</v>
      </c>
      <c r="I2667" t="s">
        <v>4407</v>
      </c>
      <c r="J2667" s="2">
        <v>0.96</v>
      </c>
    </row>
    <row r="2668" spans="1:10">
      <c r="A2668">
        <v>2310160374</v>
      </c>
      <c r="B2668">
        <v>20</v>
      </c>
      <c r="C2668" t="s">
        <v>2205</v>
      </c>
      <c r="D2668" t="s">
        <v>2598</v>
      </c>
      <c r="E2668" s="2">
        <v>20000</v>
      </c>
      <c r="F2668" t="s">
        <v>995</v>
      </c>
      <c r="G2668">
        <v>2410290626</v>
      </c>
      <c r="H2668" t="s">
        <v>1650</v>
      </c>
      <c r="I2668" t="s">
        <v>4407</v>
      </c>
      <c r="J2668" s="2">
        <v>40</v>
      </c>
    </row>
    <row r="2669" spans="1:10">
      <c r="A2669">
        <v>2310160375</v>
      </c>
      <c r="B2669">
        <v>10</v>
      </c>
      <c r="C2669" t="s">
        <v>2204</v>
      </c>
      <c r="D2669" t="s">
        <v>2598</v>
      </c>
      <c r="E2669" s="2">
        <v>20000</v>
      </c>
      <c r="F2669" t="s">
        <v>995</v>
      </c>
      <c r="G2669">
        <v>2410090296</v>
      </c>
      <c r="H2669" t="s">
        <v>1718</v>
      </c>
      <c r="I2669" t="s">
        <v>4407</v>
      </c>
      <c r="J2669" s="2">
        <v>0.96</v>
      </c>
    </row>
    <row r="2670" spans="1:10">
      <c r="A2670">
        <v>2310160375</v>
      </c>
      <c r="B2670">
        <v>20</v>
      </c>
      <c r="C2670" t="s">
        <v>2204</v>
      </c>
      <c r="D2670" t="s">
        <v>2598</v>
      </c>
      <c r="E2670" s="2">
        <v>20000</v>
      </c>
      <c r="F2670" t="s">
        <v>995</v>
      </c>
      <c r="G2670">
        <v>2410290626</v>
      </c>
      <c r="H2670" t="s">
        <v>1650</v>
      </c>
      <c r="I2670" t="s">
        <v>4407</v>
      </c>
      <c r="J2670" s="2">
        <v>40</v>
      </c>
    </row>
    <row r="2671" spans="1:10">
      <c r="A2671">
        <v>2310160380</v>
      </c>
      <c r="B2671">
        <v>10</v>
      </c>
      <c r="C2671" t="s">
        <v>673</v>
      </c>
      <c r="D2671" t="s">
        <v>2598</v>
      </c>
      <c r="E2671" s="2">
        <v>100000</v>
      </c>
      <c r="F2671" t="s">
        <v>995</v>
      </c>
      <c r="G2671">
        <v>2410290624</v>
      </c>
      <c r="H2671" t="s">
        <v>1649</v>
      </c>
      <c r="I2671" t="s">
        <v>4407</v>
      </c>
      <c r="J2671" s="2">
        <v>13.000000000000002</v>
      </c>
    </row>
    <row r="2672" spans="1:10">
      <c r="A2672">
        <v>2310160380</v>
      </c>
      <c r="B2672">
        <v>20</v>
      </c>
      <c r="C2672" t="s">
        <v>673</v>
      </c>
      <c r="D2672" t="s">
        <v>2598</v>
      </c>
      <c r="E2672" s="2">
        <v>100000</v>
      </c>
      <c r="F2672" t="s">
        <v>995</v>
      </c>
      <c r="G2672">
        <v>2430700001</v>
      </c>
      <c r="H2672" t="s">
        <v>1694</v>
      </c>
      <c r="I2672" t="s">
        <v>4407</v>
      </c>
      <c r="J2672" s="2">
        <v>0.20277551020408163</v>
      </c>
    </row>
    <row r="2673" spans="1:10">
      <c r="A2673">
        <v>2310160381</v>
      </c>
      <c r="B2673">
        <v>10</v>
      </c>
      <c r="C2673" t="s">
        <v>677</v>
      </c>
      <c r="D2673" t="s">
        <v>2598</v>
      </c>
      <c r="E2673" s="2">
        <v>100000</v>
      </c>
      <c r="F2673" t="s">
        <v>995</v>
      </c>
      <c r="G2673">
        <v>2410090294</v>
      </c>
      <c r="H2673" t="s">
        <v>1651</v>
      </c>
      <c r="I2673" t="s">
        <v>4407</v>
      </c>
      <c r="J2673" s="2">
        <v>0.13840304182509505</v>
      </c>
    </row>
    <row r="2674" spans="1:10">
      <c r="A2674">
        <v>2310160381</v>
      </c>
      <c r="B2674">
        <v>20</v>
      </c>
      <c r="C2674" t="s">
        <v>677</v>
      </c>
      <c r="D2674" t="s">
        <v>2598</v>
      </c>
      <c r="E2674" s="2">
        <v>100000</v>
      </c>
      <c r="F2674" t="s">
        <v>995</v>
      </c>
      <c r="G2674">
        <v>2410290624</v>
      </c>
      <c r="H2674" t="s">
        <v>1649</v>
      </c>
      <c r="I2674" t="s">
        <v>4407</v>
      </c>
      <c r="J2674" s="2">
        <v>12.433460076045629</v>
      </c>
    </row>
    <row r="2675" spans="1:10">
      <c r="A2675">
        <v>2310160382</v>
      </c>
      <c r="B2675">
        <v>10</v>
      </c>
      <c r="C2675" t="s">
        <v>675</v>
      </c>
      <c r="D2675" t="s">
        <v>2598</v>
      </c>
      <c r="E2675" s="2">
        <v>100000</v>
      </c>
      <c r="F2675" t="s">
        <v>995</v>
      </c>
      <c r="G2675">
        <v>2410090310</v>
      </c>
      <c r="H2675" t="s">
        <v>1710</v>
      </c>
      <c r="I2675" t="s">
        <v>4407</v>
      </c>
      <c r="J2675" s="2">
        <v>0.26954177897574122</v>
      </c>
    </row>
    <row r="2676" spans="1:10">
      <c r="A2676">
        <v>2310160382</v>
      </c>
      <c r="B2676">
        <v>20</v>
      </c>
      <c r="C2676" t="s">
        <v>675</v>
      </c>
      <c r="D2676" t="s">
        <v>2598</v>
      </c>
      <c r="E2676" s="2">
        <v>100000</v>
      </c>
      <c r="F2676" t="s">
        <v>995</v>
      </c>
      <c r="G2676">
        <v>2410290624</v>
      </c>
      <c r="H2676" t="s">
        <v>1649</v>
      </c>
      <c r="I2676" t="s">
        <v>4407</v>
      </c>
      <c r="J2676" s="2">
        <v>12.428571428571429</v>
      </c>
    </row>
    <row r="2677" spans="1:10">
      <c r="A2677">
        <v>2310160383</v>
      </c>
      <c r="B2677">
        <v>10</v>
      </c>
      <c r="C2677" t="s">
        <v>1103</v>
      </c>
      <c r="D2677" t="s">
        <v>2598</v>
      </c>
      <c r="E2677" s="2">
        <v>60000</v>
      </c>
      <c r="F2677" t="s">
        <v>995</v>
      </c>
      <c r="G2677" t="s">
        <v>7926</v>
      </c>
      <c r="H2677" t="s">
        <v>1745</v>
      </c>
      <c r="I2677" t="e">
        <v>#N/A</v>
      </c>
      <c r="J2677" s="2">
        <v>0.156</v>
      </c>
    </row>
    <row r="2678" spans="1:10">
      <c r="A2678">
        <v>2310160383</v>
      </c>
      <c r="B2678">
        <v>20</v>
      </c>
      <c r="C2678" t="s">
        <v>1103</v>
      </c>
      <c r="D2678" t="s">
        <v>2598</v>
      </c>
      <c r="E2678" s="2">
        <v>60000</v>
      </c>
      <c r="F2678" t="s">
        <v>995</v>
      </c>
      <c r="G2678">
        <v>2410290624</v>
      </c>
      <c r="H2678" t="s">
        <v>1649</v>
      </c>
      <c r="I2678" t="s">
        <v>4407</v>
      </c>
      <c r="J2678" s="2">
        <v>7.8</v>
      </c>
    </row>
    <row r="2679" spans="1:10">
      <c r="A2679">
        <v>2310160384</v>
      </c>
      <c r="B2679">
        <v>10</v>
      </c>
      <c r="C2679" t="s">
        <v>1106</v>
      </c>
      <c r="D2679" t="s">
        <v>2598</v>
      </c>
      <c r="E2679" s="2">
        <v>60000</v>
      </c>
      <c r="F2679" t="s">
        <v>995</v>
      </c>
      <c r="G2679">
        <v>2430520005</v>
      </c>
      <c r="H2679" t="s">
        <v>1786</v>
      </c>
      <c r="I2679" t="s">
        <v>4407</v>
      </c>
      <c r="J2679" s="2">
        <v>6.239999999999999E-3</v>
      </c>
    </row>
    <row r="2680" spans="1:10">
      <c r="A2680">
        <v>2310160384</v>
      </c>
      <c r="B2680">
        <v>20</v>
      </c>
      <c r="C2680" t="s">
        <v>1106</v>
      </c>
      <c r="D2680" t="s">
        <v>2598</v>
      </c>
      <c r="E2680" s="2">
        <v>60000</v>
      </c>
      <c r="F2680" t="s">
        <v>995</v>
      </c>
      <c r="G2680" t="s">
        <v>7927</v>
      </c>
      <c r="H2680" t="s">
        <v>1783</v>
      </c>
      <c r="I2680" t="e">
        <v>#N/A</v>
      </c>
      <c r="J2680" s="2">
        <v>3.8999999999999994E-3</v>
      </c>
    </row>
    <row r="2681" spans="1:10">
      <c r="A2681">
        <v>2310160384</v>
      </c>
      <c r="B2681">
        <v>30</v>
      </c>
      <c r="C2681" t="s">
        <v>1106</v>
      </c>
      <c r="D2681" t="s">
        <v>2598</v>
      </c>
      <c r="E2681" s="2">
        <v>60000</v>
      </c>
      <c r="F2681" t="s">
        <v>995</v>
      </c>
      <c r="G2681">
        <v>2410090173</v>
      </c>
      <c r="H2681" t="s">
        <v>1825</v>
      </c>
      <c r="I2681" t="s">
        <v>4407</v>
      </c>
      <c r="J2681" s="2">
        <v>6.239999999999999E-2</v>
      </c>
    </row>
    <row r="2682" spans="1:10">
      <c r="A2682">
        <v>2310160384</v>
      </c>
      <c r="B2682">
        <v>40</v>
      </c>
      <c r="C2682" t="s">
        <v>1106</v>
      </c>
      <c r="D2682" t="s">
        <v>2598</v>
      </c>
      <c r="E2682" s="2">
        <v>60000</v>
      </c>
      <c r="F2682" t="s">
        <v>995</v>
      </c>
      <c r="G2682">
        <v>2410290624</v>
      </c>
      <c r="H2682" t="s">
        <v>1649</v>
      </c>
      <c r="I2682" t="s">
        <v>4407</v>
      </c>
      <c r="J2682" s="2">
        <v>7.7999999999999989</v>
      </c>
    </row>
    <row r="2683" spans="1:10">
      <c r="A2683">
        <v>2310160385</v>
      </c>
      <c r="B2683">
        <v>10</v>
      </c>
      <c r="C2683" t="s">
        <v>1107</v>
      </c>
      <c r="D2683" t="s">
        <v>2598</v>
      </c>
      <c r="E2683" s="2">
        <v>60000</v>
      </c>
      <c r="F2683" t="s">
        <v>995</v>
      </c>
      <c r="G2683">
        <v>2430520005</v>
      </c>
      <c r="H2683" t="s">
        <v>1786</v>
      </c>
      <c r="I2683" t="s">
        <v>4407</v>
      </c>
      <c r="J2683" s="2">
        <v>6.239999999999999E-3</v>
      </c>
    </row>
    <row r="2684" spans="1:10">
      <c r="A2684">
        <v>2310160385</v>
      </c>
      <c r="B2684">
        <v>20</v>
      </c>
      <c r="C2684" t="s">
        <v>1107</v>
      </c>
      <c r="D2684" t="s">
        <v>2598</v>
      </c>
      <c r="E2684" s="2">
        <v>60000</v>
      </c>
      <c r="F2684" t="s">
        <v>995</v>
      </c>
      <c r="G2684">
        <v>2430700001</v>
      </c>
      <c r="H2684" t="s">
        <v>1694</v>
      </c>
      <c r="I2684" t="s">
        <v>4407</v>
      </c>
      <c r="J2684" s="2">
        <v>9.7499999999999985E-4</v>
      </c>
    </row>
    <row r="2685" spans="1:10">
      <c r="A2685">
        <v>2310160385</v>
      </c>
      <c r="B2685">
        <v>30</v>
      </c>
      <c r="C2685" t="s">
        <v>1107</v>
      </c>
      <c r="D2685" t="s">
        <v>2598</v>
      </c>
      <c r="E2685" s="2">
        <v>60000</v>
      </c>
      <c r="F2685" t="s">
        <v>995</v>
      </c>
      <c r="G2685" t="s">
        <v>7923</v>
      </c>
      <c r="H2685" t="s">
        <v>5656</v>
      </c>
      <c r="I2685" t="e">
        <v>#N/A</v>
      </c>
      <c r="J2685" s="2">
        <v>4.0559999999999992E-2</v>
      </c>
    </row>
    <row r="2686" spans="1:10">
      <c r="A2686">
        <v>2310160385</v>
      </c>
      <c r="B2686">
        <v>40</v>
      </c>
      <c r="C2686" t="s">
        <v>1107</v>
      </c>
      <c r="D2686" t="s">
        <v>2598</v>
      </c>
      <c r="E2686" s="2">
        <v>60000</v>
      </c>
      <c r="F2686" t="s">
        <v>995</v>
      </c>
      <c r="G2686">
        <v>2410290624</v>
      </c>
      <c r="H2686" t="s">
        <v>1649</v>
      </c>
      <c r="I2686" t="s">
        <v>4407</v>
      </c>
      <c r="J2686" s="2">
        <v>7.7999999999999989</v>
      </c>
    </row>
    <row r="2687" spans="1:10">
      <c r="A2687">
        <v>2310160386</v>
      </c>
      <c r="B2687">
        <v>10</v>
      </c>
      <c r="C2687" t="s">
        <v>1105</v>
      </c>
      <c r="D2687" t="s">
        <v>2598</v>
      </c>
      <c r="E2687" s="2">
        <v>60000</v>
      </c>
      <c r="F2687" t="s">
        <v>995</v>
      </c>
      <c r="G2687">
        <v>2410090168</v>
      </c>
      <c r="H2687" t="s">
        <v>1750</v>
      </c>
      <c r="I2687" t="s">
        <v>4407</v>
      </c>
      <c r="J2687" s="2">
        <v>0.156</v>
      </c>
    </row>
    <row r="2688" spans="1:10">
      <c r="A2688">
        <v>2310160386</v>
      </c>
      <c r="B2688">
        <v>20</v>
      </c>
      <c r="C2688" t="s">
        <v>1105</v>
      </c>
      <c r="D2688" t="s">
        <v>2598</v>
      </c>
      <c r="E2688" s="2">
        <v>60000</v>
      </c>
      <c r="F2688" t="s">
        <v>995</v>
      </c>
      <c r="G2688">
        <v>2410290624</v>
      </c>
      <c r="H2688" t="s">
        <v>1649</v>
      </c>
      <c r="I2688" t="s">
        <v>4407</v>
      </c>
      <c r="J2688" s="2">
        <v>7.8</v>
      </c>
    </row>
    <row r="2689" spans="1:10">
      <c r="A2689">
        <v>2310160387</v>
      </c>
      <c r="B2689">
        <v>10</v>
      </c>
      <c r="C2689" t="s">
        <v>1108</v>
      </c>
      <c r="D2689" t="s">
        <v>2598</v>
      </c>
      <c r="E2689" s="2">
        <v>60000</v>
      </c>
      <c r="F2689" t="s">
        <v>995</v>
      </c>
      <c r="G2689">
        <v>2430520005</v>
      </c>
      <c r="H2689" t="s">
        <v>1786</v>
      </c>
      <c r="I2689" t="s">
        <v>4407</v>
      </c>
      <c r="J2689" s="2">
        <v>5.4600000000000003E-2</v>
      </c>
    </row>
    <row r="2690" spans="1:10">
      <c r="A2690">
        <v>2310160387</v>
      </c>
      <c r="B2690">
        <v>20</v>
      </c>
      <c r="C2690" t="s">
        <v>1108</v>
      </c>
      <c r="D2690" t="s">
        <v>2598</v>
      </c>
      <c r="E2690" s="2">
        <v>60000</v>
      </c>
      <c r="F2690" t="s">
        <v>995</v>
      </c>
      <c r="G2690">
        <v>2410210005</v>
      </c>
      <c r="H2690" t="s">
        <v>1867</v>
      </c>
      <c r="I2690" t="s">
        <v>4407</v>
      </c>
      <c r="J2690" s="2">
        <v>1.5600000000000001E-2</v>
      </c>
    </row>
    <row r="2691" spans="1:10">
      <c r="A2691">
        <v>2310160387</v>
      </c>
      <c r="B2691">
        <v>30</v>
      </c>
      <c r="C2691" t="s">
        <v>1108</v>
      </c>
      <c r="D2691" t="s">
        <v>2598</v>
      </c>
      <c r="E2691" s="2">
        <v>60000</v>
      </c>
      <c r="F2691" t="s">
        <v>995</v>
      </c>
      <c r="G2691">
        <v>2430710002</v>
      </c>
      <c r="H2691" t="s">
        <v>1889</v>
      </c>
      <c r="I2691" t="s">
        <v>4407</v>
      </c>
      <c r="J2691" s="2">
        <v>2.3400000000000001E-3</v>
      </c>
    </row>
    <row r="2692" spans="1:10">
      <c r="A2692">
        <v>2310160387</v>
      </c>
      <c r="B2692">
        <v>40</v>
      </c>
      <c r="C2692" t="s">
        <v>1108</v>
      </c>
      <c r="D2692" t="s">
        <v>2598</v>
      </c>
      <c r="E2692" s="2">
        <v>60000</v>
      </c>
      <c r="F2692" t="s">
        <v>995</v>
      </c>
      <c r="G2692">
        <v>2410290624</v>
      </c>
      <c r="H2692" t="s">
        <v>1649</v>
      </c>
      <c r="I2692" t="s">
        <v>4407</v>
      </c>
      <c r="J2692" s="2">
        <v>7.8</v>
      </c>
    </row>
    <row r="2693" spans="1:10">
      <c r="A2693">
        <v>2310160388</v>
      </c>
      <c r="B2693">
        <v>10</v>
      </c>
      <c r="C2693" t="s">
        <v>1109</v>
      </c>
      <c r="D2693" t="s">
        <v>2598</v>
      </c>
      <c r="E2693" s="2">
        <v>60000</v>
      </c>
      <c r="F2693" t="s">
        <v>995</v>
      </c>
      <c r="G2693">
        <v>2430520005</v>
      </c>
      <c r="H2693" t="s">
        <v>1786</v>
      </c>
      <c r="I2693" t="s">
        <v>4407</v>
      </c>
      <c r="J2693" s="2">
        <v>2.3399999999999994E-2</v>
      </c>
    </row>
    <row r="2694" spans="1:10">
      <c r="A2694">
        <v>2310160388</v>
      </c>
      <c r="B2694">
        <v>20</v>
      </c>
      <c r="C2694" t="s">
        <v>1109</v>
      </c>
      <c r="D2694" t="s">
        <v>2598</v>
      </c>
      <c r="E2694" s="2">
        <v>60000</v>
      </c>
      <c r="F2694" t="s">
        <v>995</v>
      </c>
      <c r="G2694">
        <v>2410210005</v>
      </c>
      <c r="H2694" t="s">
        <v>1867</v>
      </c>
      <c r="I2694" t="s">
        <v>4407</v>
      </c>
      <c r="J2694" s="2">
        <v>7.7999999999999988E-3</v>
      </c>
    </row>
    <row r="2695" spans="1:10">
      <c r="A2695">
        <v>2310160388</v>
      </c>
      <c r="B2695">
        <v>30</v>
      </c>
      <c r="C2695" t="s">
        <v>1109</v>
      </c>
      <c r="D2695" t="s">
        <v>2598</v>
      </c>
      <c r="E2695" s="2">
        <v>60000</v>
      </c>
      <c r="F2695" t="s">
        <v>995</v>
      </c>
      <c r="G2695">
        <v>2410090173</v>
      </c>
      <c r="H2695" t="s">
        <v>1825</v>
      </c>
      <c r="I2695" t="s">
        <v>4407</v>
      </c>
      <c r="J2695" s="2">
        <v>3.1199999999999995E-2</v>
      </c>
    </row>
    <row r="2696" spans="1:10">
      <c r="A2696">
        <v>2310160388</v>
      </c>
      <c r="B2696">
        <v>40</v>
      </c>
      <c r="C2696" t="s">
        <v>1109</v>
      </c>
      <c r="D2696" t="s">
        <v>2598</v>
      </c>
      <c r="E2696" s="2">
        <v>60000</v>
      </c>
      <c r="F2696" t="s">
        <v>995</v>
      </c>
      <c r="G2696">
        <v>2410090127</v>
      </c>
      <c r="H2696" t="s">
        <v>1815</v>
      </c>
      <c r="I2696" t="s">
        <v>4407</v>
      </c>
      <c r="J2696" s="2">
        <v>4.6799999999999993E-3</v>
      </c>
    </row>
    <row r="2697" spans="1:10">
      <c r="A2697">
        <v>2310160388</v>
      </c>
      <c r="B2697">
        <v>50</v>
      </c>
      <c r="C2697" t="s">
        <v>1109</v>
      </c>
      <c r="D2697" t="s">
        <v>2598</v>
      </c>
      <c r="E2697" s="2">
        <v>60000</v>
      </c>
      <c r="F2697" t="s">
        <v>995</v>
      </c>
      <c r="G2697">
        <v>2410290624</v>
      </c>
      <c r="H2697" t="s">
        <v>1649</v>
      </c>
      <c r="I2697" t="s">
        <v>4407</v>
      </c>
      <c r="J2697" s="2">
        <v>7.7999999999999989</v>
      </c>
    </row>
    <row r="2698" spans="1:10">
      <c r="A2698">
        <v>2310160389</v>
      </c>
      <c r="B2698">
        <v>10</v>
      </c>
      <c r="C2698" t="s">
        <v>1104</v>
      </c>
      <c r="D2698" t="s">
        <v>2598</v>
      </c>
      <c r="E2698" s="2">
        <v>60000</v>
      </c>
      <c r="F2698" t="s">
        <v>995</v>
      </c>
      <c r="G2698">
        <v>2410090172</v>
      </c>
      <c r="H2698" t="s">
        <v>1746</v>
      </c>
      <c r="I2698" t="s">
        <v>4407</v>
      </c>
      <c r="J2698" s="2">
        <v>0.156</v>
      </c>
    </row>
    <row r="2699" spans="1:10">
      <c r="A2699">
        <v>2310160389</v>
      </c>
      <c r="B2699">
        <v>20</v>
      </c>
      <c r="C2699" t="s">
        <v>1104</v>
      </c>
      <c r="D2699" t="s">
        <v>2598</v>
      </c>
      <c r="E2699" s="2">
        <v>60000</v>
      </c>
      <c r="F2699" t="s">
        <v>995</v>
      </c>
      <c r="G2699">
        <v>2410290624</v>
      </c>
      <c r="H2699" t="s">
        <v>1649</v>
      </c>
      <c r="I2699" t="s">
        <v>4407</v>
      </c>
      <c r="J2699" s="2">
        <v>7.8</v>
      </c>
    </row>
    <row r="2700" spans="1:10">
      <c r="A2700">
        <v>2310160390</v>
      </c>
      <c r="B2700">
        <v>10</v>
      </c>
      <c r="C2700" t="s">
        <v>657</v>
      </c>
      <c r="D2700" t="s">
        <v>2598</v>
      </c>
      <c r="E2700" s="2">
        <v>60000</v>
      </c>
      <c r="F2700" t="s">
        <v>995</v>
      </c>
      <c r="G2700" t="s">
        <v>7926</v>
      </c>
      <c r="H2700" t="s">
        <v>1745</v>
      </c>
      <c r="I2700" t="e">
        <v>#N/A</v>
      </c>
      <c r="J2700" s="2">
        <v>1.8</v>
      </c>
    </row>
    <row r="2701" spans="1:10">
      <c r="A2701">
        <v>2310160390</v>
      </c>
      <c r="B2701">
        <v>20</v>
      </c>
      <c r="C2701" t="s">
        <v>657</v>
      </c>
      <c r="D2701" t="s">
        <v>2598</v>
      </c>
      <c r="E2701" s="2">
        <v>60000</v>
      </c>
      <c r="F2701" t="s">
        <v>995</v>
      </c>
      <c r="G2701">
        <v>2410290142</v>
      </c>
      <c r="H2701" t="s">
        <v>1708</v>
      </c>
      <c r="I2701" t="s">
        <v>4407</v>
      </c>
      <c r="J2701" s="2">
        <v>102</v>
      </c>
    </row>
    <row r="2702" spans="1:10">
      <c r="A2702">
        <v>2310160391</v>
      </c>
      <c r="B2702">
        <v>10</v>
      </c>
      <c r="C2702" t="s">
        <v>659</v>
      </c>
      <c r="D2702" t="s">
        <v>2598</v>
      </c>
      <c r="E2702" s="2">
        <v>60000</v>
      </c>
      <c r="F2702" t="s">
        <v>995</v>
      </c>
      <c r="G2702">
        <v>2430520005</v>
      </c>
      <c r="H2702" t="s">
        <v>1786</v>
      </c>
      <c r="I2702" t="s">
        <v>4407</v>
      </c>
      <c r="J2702" s="2">
        <v>7.2000000000000008E-2</v>
      </c>
    </row>
    <row r="2703" spans="1:10">
      <c r="A2703">
        <v>2310160391</v>
      </c>
      <c r="B2703">
        <v>20</v>
      </c>
      <c r="C2703" t="s">
        <v>659</v>
      </c>
      <c r="D2703" t="s">
        <v>2598</v>
      </c>
      <c r="E2703" s="2">
        <v>60000</v>
      </c>
      <c r="F2703" t="s">
        <v>995</v>
      </c>
      <c r="G2703" t="s">
        <v>7927</v>
      </c>
      <c r="H2703" t="s">
        <v>1783</v>
      </c>
      <c r="I2703" t="e">
        <v>#N/A</v>
      </c>
      <c r="J2703" s="2">
        <v>4.4999999999999998E-2</v>
      </c>
    </row>
    <row r="2704" spans="1:10">
      <c r="A2704">
        <v>2310160391</v>
      </c>
      <c r="B2704">
        <v>30</v>
      </c>
      <c r="C2704" t="s">
        <v>659</v>
      </c>
      <c r="D2704" t="s">
        <v>2598</v>
      </c>
      <c r="E2704" s="2">
        <v>60000</v>
      </c>
      <c r="F2704" t="s">
        <v>995</v>
      </c>
      <c r="G2704">
        <v>2410090173</v>
      </c>
      <c r="H2704" t="s">
        <v>1825</v>
      </c>
      <c r="I2704" t="s">
        <v>4407</v>
      </c>
      <c r="J2704" s="2">
        <v>0.72</v>
      </c>
    </row>
    <row r="2705" spans="1:10">
      <c r="A2705">
        <v>2310160391</v>
      </c>
      <c r="B2705">
        <v>40</v>
      </c>
      <c r="C2705" t="s">
        <v>659</v>
      </c>
      <c r="D2705" t="s">
        <v>2598</v>
      </c>
      <c r="E2705" s="2">
        <v>60000</v>
      </c>
      <c r="F2705" t="s">
        <v>995</v>
      </c>
      <c r="G2705">
        <v>2410290142</v>
      </c>
      <c r="H2705" t="s">
        <v>1708</v>
      </c>
      <c r="I2705" t="s">
        <v>4407</v>
      </c>
      <c r="J2705" s="2">
        <v>102</v>
      </c>
    </row>
    <row r="2706" spans="1:10">
      <c r="A2706">
        <v>2310160392</v>
      </c>
      <c r="B2706">
        <v>10</v>
      </c>
      <c r="C2706" t="s">
        <v>663</v>
      </c>
      <c r="D2706" t="s">
        <v>2598</v>
      </c>
      <c r="E2706" s="2">
        <v>60000</v>
      </c>
      <c r="F2706" t="s">
        <v>995</v>
      </c>
      <c r="G2706">
        <v>2430520005</v>
      </c>
      <c r="H2706" t="s">
        <v>1786</v>
      </c>
      <c r="I2706" t="s">
        <v>4407</v>
      </c>
      <c r="J2706" s="2">
        <v>1.44</v>
      </c>
    </row>
    <row r="2707" spans="1:10">
      <c r="A2707">
        <v>2310160392</v>
      </c>
      <c r="B2707">
        <v>20</v>
      </c>
      <c r="C2707" t="s">
        <v>663</v>
      </c>
      <c r="D2707" t="s">
        <v>2598</v>
      </c>
      <c r="E2707" s="2">
        <v>60000</v>
      </c>
      <c r="F2707" t="s">
        <v>995</v>
      </c>
      <c r="G2707">
        <v>2430700001</v>
      </c>
      <c r="H2707" t="s">
        <v>1694</v>
      </c>
      <c r="I2707" t="s">
        <v>4407</v>
      </c>
      <c r="J2707" s="2">
        <v>2.52E-2</v>
      </c>
    </row>
    <row r="2708" spans="1:10">
      <c r="A2708">
        <v>2310160392</v>
      </c>
      <c r="B2708">
        <v>30</v>
      </c>
      <c r="C2708" t="s">
        <v>663</v>
      </c>
      <c r="D2708" t="s">
        <v>2598</v>
      </c>
      <c r="E2708" s="2">
        <v>60000</v>
      </c>
      <c r="F2708" t="s">
        <v>995</v>
      </c>
      <c r="G2708" t="s">
        <v>7923</v>
      </c>
      <c r="H2708" t="s">
        <v>5656</v>
      </c>
      <c r="I2708" t="e">
        <v>#N/A</v>
      </c>
      <c r="J2708" s="2">
        <v>0.93600000000000005</v>
      </c>
    </row>
    <row r="2709" spans="1:10">
      <c r="A2709">
        <v>2310160392</v>
      </c>
      <c r="B2709">
        <v>40</v>
      </c>
      <c r="C2709" t="s">
        <v>663</v>
      </c>
      <c r="D2709" t="s">
        <v>2598</v>
      </c>
      <c r="E2709" s="2">
        <v>60000</v>
      </c>
      <c r="F2709" t="s">
        <v>995</v>
      </c>
      <c r="G2709">
        <v>2410290142</v>
      </c>
      <c r="H2709" t="s">
        <v>1708</v>
      </c>
      <c r="I2709" t="s">
        <v>4407</v>
      </c>
      <c r="J2709" s="2">
        <v>102</v>
      </c>
    </row>
    <row r="2710" spans="1:10">
      <c r="A2710">
        <v>2310160393</v>
      </c>
      <c r="B2710">
        <v>10</v>
      </c>
      <c r="C2710" t="s">
        <v>655</v>
      </c>
      <c r="D2710" t="s">
        <v>2598</v>
      </c>
      <c r="E2710" s="2">
        <v>60000</v>
      </c>
      <c r="F2710" t="s">
        <v>995</v>
      </c>
      <c r="G2710">
        <v>2410090168</v>
      </c>
      <c r="H2710" t="s">
        <v>1750</v>
      </c>
      <c r="I2710" t="s">
        <v>4407</v>
      </c>
      <c r="J2710" s="2">
        <v>1.8</v>
      </c>
    </row>
    <row r="2711" spans="1:10">
      <c r="A2711">
        <v>2310160393</v>
      </c>
      <c r="B2711">
        <v>20</v>
      </c>
      <c r="C2711" t="s">
        <v>655</v>
      </c>
      <c r="D2711" t="s">
        <v>2598</v>
      </c>
      <c r="E2711" s="2">
        <v>60000</v>
      </c>
      <c r="F2711" t="s">
        <v>995</v>
      </c>
      <c r="G2711">
        <v>2410290142</v>
      </c>
      <c r="H2711" t="s">
        <v>1708</v>
      </c>
      <c r="I2711" t="s">
        <v>4407</v>
      </c>
      <c r="J2711" s="2">
        <v>102</v>
      </c>
    </row>
    <row r="2712" spans="1:10">
      <c r="A2712">
        <v>2310160394</v>
      </c>
      <c r="B2712">
        <v>10</v>
      </c>
      <c r="C2712" t="s">
        <v>665</v>
      </c>
      <c r="D2712" t="s">
        <v>2598</v>
      </c>
      <c r="E2712" s="2">
        <v>60000</v>
      </c>
      <c r="F2712" t="s">
        <v>995</v>
      </c>
      <c r="G2712">
        <v>2430520005</v>
      </c>
      <c r="H2712" t="s">
        <v>1786</v>
      </c>
      <c r="I2712" t="s">
        <v>4407</v>
      </c>
      <c r="J2712" s="2">
        <v>0.62999999999999989</v>
      </c>
    </row>
    <row r="2713" spans="1:10">
      <c r="A2713">
        <v>2310160394</v>
      </c>
      <c r="B2713">
        <v>20</v>
      </c>
      <c r="C2713" t="s">
        <v>665</v>
      </c>
      <c r="D2713" t="s">
        <v>2598</v>
      </c>
      <c r="E2713" s="2">
        <v>60000</v>
      </c>
      <c r="F2713" t="s">
        <v>995</v>
      </c>
      <c r="G2713">
        <v>2430710002</v>
      </c>
      <c r="H2713" t="s">
        <v>1889</v>
      </c>
      <c r="I2713" t="s">
        <v>4407</v>
      </c>
      <c r="J2713" s="2">
        <v>2.6999999999999996E-2</v>
      </c>
    </row>
    <row r="2714" spans="1:10">
      <c r="A2714">
        <v>2310160394</v>
      </c>
      <c r="B2714">
        <v>30</v>
      </c>
      <c r="C2714" t="s">
        <v>665</v>
      </c>
      <c r="D2714" t="s">
        <v>2598</v>
      </c>
      <c r="E2714" s="2">
        <v>60000</v>
      </c>
      <c r="F2714" t="s">
        <v>995</v>
      </c>
      <c r="G2714">
        <v>2410290142</v>
      </c>
      <c r="H2714" t="s">
        <v>1708</v>
      </c>
      <c r="I2714" t="s">
        <v>4407</v>
      </c>
      <c r="J2714" s="2">
        <v>102</v>
      </c>
    </row>
    <row r="2715" spans="1:10">
      <c r="A2715">
        <v>2310160396</v>
      </c>
      <c r="B2715">
        <v>10</v>
      </c>
      <c r="C2715" t="s">
        <v>661</v>
      </c>
      <c r="D2715" t="s">
        <v>2598</v>
      </c>
      <c r="E2715" s="2">
        <v>60000</v>
      </c>
      <c r="F2715" t="s">
        <v>995</v>
      </c>
      <c r="G2715">
        <v>2410090172</v>
      </c>
      <c r="H2715" t="s">
        <v>1746</v>
      </c>
      <c r="I2715" t="s">
        <v>4407</v>
      </c>
      <c r="J2715" s="2">
        <v>1.8</v>
      </c>
    </row>
    <row r="2716" spans="1:10">
      <c r="A2716">
        <v>2310160396</v>
      </c>
      <c r="B2716">
        <v>20</v>
      </c>
      <c r="C2716" t="s">
        <v>661</v>
      </c>
      <c r="D2716" t="s">
        <v>2598</v>
      </c>
      <c r="E2716" s="2">
        <v>60000</v>
      </c>
      <c r="F2716" t="s">
        <v>995</v>
      </c>
      <c r="G2716">
        <v>2410290142</v>
      </c>
      <c r="H2716" t="s">
        <v>1708</v>
      </c>
      <c r="I2716" t="s">
        <v>4407</v>
      </c>
      <c r="J2716" s="2">
        <v>102</v>
      </c>
    </row>
    <row r="2717" spans="1:10">
      <c r="A2717">
        <v>2310160417</v>
      </c>
      <c r="B2717">
        <v>10</v>
      </c>
      <c r="C2717" t="s">
        <v>670</v>
      </c>
      <c r="D2717" t="s">
        <v>2598</v>
      </c>
      <c r="E2717" s="2">
        <v>60000</v>
      </c>
      <c r="F2717" t="s">
        <v>995</v>
      </c>
      <c r="G2717">
        <v>2430520005</v>
      </c>
      <c r="H2717" t="s">
        <v>1786</v>
      </c>
      <c r="I2717" t="s">
        <v>4407</v>
      </c>
      <c r="J2717" s="2">
        <v>0.27</v>
      </c>
    </row>
    <row r="2718" spans="1:10">
      <c r="A2718">
        <v>2310160417</v>
      </c>
      <c r="B2718">
        <v>20</v>
      </c>
      <c r="C2718" t="s">
        <v>670</v>
      </c>
      <c r="D2718" t="s">
        <v>2598</v>
      </c>
      <c r="E2718" s="2">
        <v>60000</v>
      </c>
      <c r="F2718" t="s">
        <v>995</v>
      </c>
      <c r="G2718">
        <v>2410090173</v>
      </c>
      <c r="H2718" t="s">
        <v>1825</v>
      </c>
      <c r="I2718" t="s">
        <v>4407</v>
      </c>
      <c r="J2718" s="2">
        <v>5.3999999999999992E-2</v>
      </c>
    </row>
    <row r="2719" spans="1:10">
      <c r="A2719">
        <v>2310160417</v>
      </c>
      <c r="B2719">
        <v>30</v>
      </c>
      <c r="C2719" t="s">
        <v>670</v>
      </c>
      <c r="D2719" t="s">
        <v>2598</v>
      </c>
      <c r="E2719" s="2">
        <v>60000</v>
      </c>
      <c r="F2719" t="s">
        <v>995</v>
      </c>
      <c r="G2719">
        <v>2410090127</v>
      </c>
      <c r="H2719" t="s">
        <v>1815</v>
      </c>
      <c r="I2719" t="s">
        <v>4407</v>
      </c>
      <c r="J2719" s="2">
        <v>5.3999999999999992E-2</v>
      </c>
    </row>
    <row r="2720" spans="1:10">
      <c r="A2720">
        <v>2310160417</v>
      </c>
      <c r="B2720">
        <v>40</v>
      </c>
      <c r="C2720" t="s">
        <v>670</v>
      </c>
      <c r="D2720" t="s">
        <v>2598</v>
      </c>
      <c r="E2720" s="2">
        <v>60000</v>
      </c>
      <c r="F2720" t="s">
        <v>995</v>
      </c>
      <c r="G2720">
        <v>2410290142</v>
      </c>
      <c r="H2720" t="s">
        <v>1708</v>
      </c>
      <c r="I2720" t="s">
        <v>4407</v>
      </c>
      <c r="J2720" s="2">
        <v>90</v>
      </c>
    </row>
    <row r="2721" spans="1:10">
      <c r="A2721">
        <v>2310160424</v>
      </c>
      <c r="B2721">
        <v>10</v>
      </c>
      <c r="C2721" t="s">
        <v>183</v>
      </c>
      <c r="D2721" t="s">
        <v>2598</v>
      </c>
      <c r="E2721" s="2">
        <v>57000</v>
      </c>
      <c r="F2721" t="s">
        <v>995</v>
      </c>
      <c r="G2721">
        <v>2430520005</v>
      </c>
      <c r="H2721" t="s">
        <v>1786</v>
      </c>
      <c r="I2721" t="s">
        <v>4407</v>
      </c>
      <c r="J2721" s="2">
        <v>0.46266233766233766</v>
      </c>
    </row>
    <row r="2722" spans="1:10">
      <c r="A2722">
        <v>2310160424</v>
      </c>
      <c r="B2722">
        <v>20</v>
      </c>
      <c r="C2722" t="s">
        <v>183</v>
      </c>
      <c r="D2722" t="s">
        <v>2598</v>
      </c>
      <c r="E2722" s="2">
        <v>57000</v>
      </c>
      <c r="F2722" t="s">
        <v>995</v>
      </c>
      <c r="G2722">
        <v>2410210005</v>
      </c>
      <c r="H2722" t="s">
        <v>1867</v>
      </c>
      <c r="I2722" t="s">
        <v>4407</v>
      </c>
      <c r="J2722" s="2">
        <v>9.2532467532467536E-2</v>
      </c>
    </row>
    <row r="2723" spans="1:10">
      <c r="A2723">
        <v>2310160424</v>
      </c>
      <c r="B2723">
        <v>30</v>
      </c>
      <c r="C2723" t="s">
        <v>183</v>
      </c>
      <c r="D2723" t="s">
        <v>2598</v>
      </c>
      <c r="E2723" s="2">
        <v>57000</v>
      </c>
      <c r="F2723" t="s">
        <v>995</v>
      </c>
      <c r="G2723">
        <v>2410090173</v>
      </c>
      <c r="H2723" t="s">
        <v>1825</v>
      </c>
      <c r="I2723" t="s">
        <v>4407</v>
      </c>
      <c r="J2723" s="2">
        <v>9.2532467532467536E-2</v>
      </c>
    </row>
    <row r="2724" spans="1:10">
      <c r="A2724">
        <v>2310160424</v>
      </c>
      <c r="B2724">
        <v>40</v>
      </c>
      <c r="C2724" t="s">
        <v>183</v>
      </c>
      <c r="D2724" t="s">
        <v>2598</v>
      </c>
      <c r="E2724" s="2">
        <v>57000</v>
      </c>
      <c r="F2724" t="s">
        <v>995</v>
      </c>
      <c r="G2724">
        <v>2410290624</v>
      </c>
      <c r="H2724" t="s">
        <v>1649</v>
      </c>
      <c r="I2724" t="s">
        <v>4407</v>
      </c>
      <c r="J2724" s="2">
        <v>61.811688311688307</v>
      </c>
    </row>
    <row r="2725" spans="1:10">
      <c r="A2725">
        <v>2310160425</v>
      </c>
      <c r="B2725">
        <v>10</v>
      </c>
      <c r="C2725" t="s">
        <v>194</v>
      </c>
      <c r="D2725" t="s">
        <v>2598</v>
      </c>
      <c r="E2725" s="2">
        <v>57000</v>
      </c>
      <c r="F2725" t="s">
        <v>995</v>
      </c>
      <c r="G2725">
        <v>2430520005</v>
      </c>
      <c r="H2725" t="s">
        <v>1786</v>
      </c>
      <c r="I2725" t="s">
        <v>4407</v>
      </c>
      <c r="J2725" s="2">
        <v>0.2440349075975359</v>
      </c>
    </row>
    <row r="2726" spans="1:10">
      <c r="A2726">
        <v>2310160425</v>
      </c>
      <c r="B2726">
        <v>20</v>
      </c>
      <c r="C2726" t="s">
        <v>194</v>
      </c>
      <c r="D2726" t="s">
        <v>2598</v>
      </c>
      <c r="E2726" s="2">
        <v>57000</v>
      </c>
      <c r="F2726" t="s">
        <v>995</v>
      </c>
      <c r="G2726">
        <v>2410090129</v>
      </c>
      <c r="H2726" t="s">
        <v>1816</v>
      </c>
      <c r="I2726" t="s">
        <v>4407</v>
      </c>
      <c r="J2726" s="2">
        <v>1.0143737166324435E-2</v>
      </c>
    </row>
    <row r="2727" spans="1:10">
      <c r="A2727">
        <v>2310160425</v>
      </c>
      <c r="B2727">
        <v>30</v>
      </c>
      <c r="C2727" t="s">
        <v>194</v>
      </c>
      <c r="D2727" t="s">
        <v>2598</v>
      </c>
      <c r="E2727" s="2">
        <v>57000</v>
      </c>
      <c r="F2727" t="s">
        <v>995</v>
      </c>
      <c r="G2727">
        <v>2430700001</v>
      </c>
      <c r="H2727" t="s">
        <v>1694</v>
      </c>
      <c r="I2727" t="s">
        <v>4407</v>
      </c>
      <c r="J2727" s="2">
        <v>0.12191991786447638</v>
      </c>
    </row>
    <row r="2728" spans="1:10">
      <c r="A2728">
        <v>2310160425</v>
      </c>
      <c r="B2728">
        <v>40</v>
      </c>
      <c r="C2728" t="s">
        <v>194</v>
      </c>
      <c r="D2728" t="s">
        <v>2598</v>
      </c>
      <c r="E2728" s="2">
        <v>57000</v>
      </c>
      <c r="F2728" t="s">
        <v>995</v>
      </c>
      <c r="G2728">
        <v>2410290626</v>
      </c>
      <c r="H2728" t="s">
        <v>1650</v>
      </c>
      <c r="I2728" t="s">
        <v>4407</v>
      </c>
      <c r="J2728" s="2">
        <v>61.53893223819302</v>
      </c>
    </row>
    <row r="2729" spans="1:10">
      <c r="A2729">
        <v>2310160425</v>
      </c>
      <c r="B2729">
        <v>50</v>
      </c>
      <c r="C2729" t="s">
        <v>194</v>
      </c>
      <c r="D2729" t="s">
        <v>2598</v>
      </c>
      <c r="E2729" s="2">
        <v>57000</v>
      </c>
      <c r="F2729" t="s">
        <v>995</v>
      </c>
      <c r="G2729">
        <v>2410210005</v>
      </c>
      <c r="H2729" t="s">
        <v>1867</v>
      </c>
      <c r="I2729" t="s">
        <v>4407</v>
      </c>
      <c r="J2729" s="2">
        <v>7.4517453798767966E-2</v>
      </c>
    </row>
    <row r="2730" spans="1:10">
      <c r="A2730">
        <v>2310160426</v>
      </c>
      <c r="B2730">
        <v>10</v>
      </c>
      <c r="C2730" t="s">
        <v>191</v>
      </c>
      <c r="D2730" t="s">
        <v>2598</v>
      </c>
      <c r="E2730" s="2">
        <v>57000</v>
      </c>
      <c r="F2730" t="s">
        <v>995</v>
      </c>
      <c r="G2730">
        <v>2430520005</v>
      </c>
      <c r="H2730" t="s">
        <v>1786</v>
      </c>
      <c r="I2730" t="s">
        <v>4407</v>
      </c>
      <c r="J2730" s="2">
        <v>0.56999999999999995</v>
      </c>
    </row>
    <row r="2731" spans="1:10">
      <c r="A2731">
        <v>2310160426</v>
      </c>
      <c r="B2731">
        <v>20</v>
      </c>
      <c r="C2731" t="s">
        <v>191</v>
      </c>
      <c r="D2731" t="s">
        <v>2598</v>
      </c>
      <c r="E2731" s="2">
        <v>57000</v>
      </c>
      <c r="F2731" t="s">
        <v>995</v>
      </c>
      <c r="G2731">
        <v>2410210005</v>
      </c>
      <c r="H2731" t="s">
        <v>1867</v>
      </c>
      <c r="I2731" t="s">
        <v>4407</v>
      </c>
      <c r="J2731" s="2">
        <v>0.16285714285714287</v>
      </c>
    </row>
    <row r="2732" spans="1:10">
      <c r="A2732">
        <v>2310160426</v>
      </c>
      <c r="B2732">
        <v>30</v>
      </c>
      <c r="C2732" t="s">
        <v>191</v>
      </c>
      <c r="D2732" t="s">
        <v>2598</v>
      </c>
      <c r="E2732" s="2">
        <v>57000</v>
      </c>
      <c r="F2732" t="s">
        <v>995</v>
      </c>
      <c r="G2732">
        <v>2430580002</v>
      </c>
      <c r="H2732" t="s">
        <v>1789</v>
      </c>
      <c r="I2732" t="s">
        <v>4407</v>
      </c>
      <c r="J2732" s="2">
        <v>1.6285714285714287E-3</v>
      </c>
    </row>
    <row r="2733" spans="1:10">
      <c r="A2733">
        <v>2310160426</v>
      </c>
      <c r="B2733">
        <v>40</v>
      </c>
      <c r="C2733" t="s">
        <v>191</v>
      </c>
      <c r="D2733" t="s">
        <v>2598</v>
      </c>
      <c r="E2733" s="2">
        <v>57000</v>
      </c>
      <c r="F2733" t="s">
        <v>995</v>
      </c>
      <c r="G2733">
        <v>2410290624</v>
      </c>
      <c r="H2733" t="s">
        <v>1649</v>
      </c>
      <c r="I2733" t="s">
        <v>4407</v>
      </c>
      <c r="J2733" s="2">
        <v>62.63485714285715</v>
      </c>
    </row>
    <row r="2734" spans="1:10">
      <c r="A2734">
        <v>2310160427</v>
      </c>
      <c r="B2734">
        <v>10</v>
      </c>
      <c r="C2734" t="s">
        <v>190</v>
      </c>
      <c r="D2734" t="s">
        <v>2598</v>
      </c>
      <c r="E2734" s="2">
        <v>44300</v>
      </c>
      <c r="F2734" t="s">
        <v>995</v>
      </c>
      <c r="G2734">
        <v>2430520005</v>
      </c>
      <c r="H2734" t="s">
        <v>1786</v>
      </c>
      <c r="I2734" t="s">
        <v>4407</v>
      </c>
      <c r="J2734" s="2">
        <v>1E-3</v>
      </c>
    </row>
    <row r="2735" spans="1:10">
      <c r="A2735">
        <v>2310160427</v>
      </c>
      <c r="B2735">
        <v>20</v>
      </c>
      <c r="C2735" t="s">
        <v>190</v>
      </c>
      <c r="D2735" t="s">
        <v>2598</v>
      </c>
      <c r="E2735" s="2">
        <v>44300</v>
      </c>
      <c r="F2735" t="s">
        <v>995</v>
      </c>
      <c r="G2735">
        <v>2430700001</v>
      </c>
      <c r="H2735" t="s">
        <v>1694</v>
      </c>
      <c r="I2735" t="s">
        <v>4407</v>
      </c>
      <c r="J2735" s="2">
        <v>1E-3</v>
      </c>
    </row>
    <row r="2736" spans="1:10">
      <c r="A2736">
        <v>2310160427</v>
      </c>
      <c r="B2736">
        <v>30</v>
      </c>
      <c r="C2736" t="s">
        <v>190</v>
      </c>
      <c r="D2736" t="s">
        <v>2598</v>
      </c>
      <c r="E2736" s="2">
        <v>44300</v>
      </c>
      <c r="F2736" t="s">
        <v>995</v>
      </c>
      <c r="G2736">
        <v>2430680005</v>
      </c>
      <c r="H2736" t="s">
        <v>1888</v>
      </c>
      <c r="I2736" t="s">
        <v>4407</v>
      </c>
      <c r="J2736" s="2">
        <v>1E-3</v>
      </c>
    </row>
    <row r="2737" spans="1:10">
      <c r="A2737">
        <v>2310160427</v>
      </c>
      <c r="B2737">
        <v>40</v>
      </c>
      <c r="C2737" t="s">
        <v>190</v>
      </c>
      <c r="D2737" t="s">
        <v>2598</v>
      </c>
      <c r="E2737" s="2">
        <v>44300</v>
      </c>
      <c r="F2737" t="s">
        <v>995</v>
      </c>
      <c r="G2737">
        <v>2410290624</v>
      </c>
      <c r="H2737" t="s">
        <v>1649</v>
      </c>
      <c r="I2737" t="s">
        <v>4407</v>
      </c>
      <c r="J2737" s="2">
        <v>50.5</v>
      </c>
    </row>
    <row r="2738" spans="1:10">
      <c r="A2738">
        <v>2310160429</v>
      </c>
      <c r="B2738">
        <v>10</v>
      </c>
      <c r="C2738" t="s">
        <v>195</v>
      </c>
      <c r="D2738" t="s">
        <v>2598</v>
      </c>
      <c r="E2738" s="2">
        <v>44300</v>
      </c>
      <c r="F2738" t="s">
        <v>995</v>
      </c>
      <c r="G2738">
        <v>2430520005</v>
      </c>
      <c r="H2738" t="s">
        <v>1786</v>
      </c>
      <c r="I2738" t="s">
        <v>4407</v>
      </c>
      <c r="J2738" s="2">
        <v>1E-3</v>
      </c>
    </row>
    <row r="2739" spans="1:10">
      <c r="A2739">
        <v>2310160429</v>
      </c>
      <c r="B2739">
        <v>20</v>
      </c>
      <c r="C2739" t="s">
        <v>195</v>
      </c>
      <c r="D2739" t="s">
        <v>2598</v>
      </c>
      <c r="E2739" s="2">
        <v>44300</v>
      </c>
      <c r="F2739" t="s">
        <v>995</v>
      </c>
      <c r="G2739">
        <v>2430860001</v>
      </c>
      <c r="H2739" t="s">
        <v>1892</v>
      </c>
      <c r="I2739" t="s">
        <v>4407</v>
      </c>
      <c r="J2739" s="2">
        <v>1E-3</v>
      </c>
    </row>
    <row r="2740" spans="1:10">
      <c r="A2740">
        <v>2310160429</v>
      </c>
      <c r="B2740">
        <v>30</v>
      </c>
      <c r="C2740" t="s">
        <v>195</v>
      </c>
      <c r="D2740" t="s">
        <v>2598</v>
      </c>
      <c r="E2740" s="2">
        <v>44300</v>
      </c>
      <c r="F2740" t="s">
        <v>995</v>
      </c>
      <c r="G2740">
        <v>2410090173</v>
      </c>
      <c r="H2740" t="s">
        <v>1825</v>
      </c>
      <c r="I2740" t="s">
        <v>4407</v>
      </c>
      <c r="J2740" s="2">
        <v>1E-3</v>
      </c>
    </row>
    <row r="2741" spans="1:10">
      <c r="A2741">
        <v>2310160429</v>
      </c>
      <c r="B2741">
        <v>40</v>
      </c>
      <c r="C2741" t="s">
        <v>195</v>
      </c>
      <c r="D2741" t="s">
        <v>2598</v>
      </c>
      <c r="E2741" s="2">
        <v>44300</v>
      </c>
      <c r="F2741" t="s">
        <v>995</v>
      </c>
      <c r="G2741">
        <v>2430580002</v>
      </c>
      <c r="H2741" t="s">
        <v>1789</v>
      </c>
      <c r="I2741" t="s">
        <v>4407</v>
      </c>
      <c r="J2741" s="2">
        <v>1E-3</v>
      </c>
    </row>
    <row r="2742" spans="1:10">
      <c r="A2742">
        <v>2310160429</v>
      </c>
      <c r="B2742">
        <v>50</v>
      </c>
      <c r="C2742" t="s">
        <v>195</v>
      </c>
      <c r="D2742" t="s">
        <v>2598</v>
      </c>
      <c r="E2742" s="2">
        <v>44300</v>
      </c>
      <c r="F2742" t="s">
        <v>995</v>
      </c>
      <c r="G2742">
        <v>2410090127</v>
      </c>
      <c r="H2742" t="s">
        <v>1815</v>
      </c>
      <c r="I2742" t="s">
        <v>4407</v>
      </c>
      <c r="J2742" s="2">
        <v>1E-3</v>
      </c>
    </row>
    <row r="2743" spans="1:10">
      <c r="A2743">
        <v>2310160429</v>
      </c>
      <c r="B2743">
        <v>60</v>
      </c>
      <c r="C2743" t="s">
        <v>195</v>
      </c>
      <c r="D2743" t="s">
        <v>2598</v>
      </c>
      <c r="E2743" s="2">
        <v>44300</v>
      </c>
      <c r="F2743" t="s">
        <v>995</v>
      </c>
      <c r="G2743">
        <v>2410290624</v>
      </c>
      <c r="H2743" t="s">
        <v>1649</v>
      </c>
      <c r="I2743" t="s">
        <v>4407</v>
      </c>
      <c r="J2743" s="2">
        <v>50.5</v>
      </c>
    </row>
    <row r="2744" spans="1:10">
      <c r="A2744">
        <v>2310160431</v>
      </c>
      <c r="B2744">
        <v>10</v>
      </c>
      <c r="C2744" t="s">
        <v>182</v>
      </c>
      <c r="D2744" t="s">
        <v>2598</v>
      </c>
      <c r="E2744" s="2">
        <v>44300</v>
      </c>
      <c r="F2744" t="s">
        <v>995</v>
      </c>
      <c r="G2744">
        <v>2410090297</v>
      </c>
      <c r="H2744" t="s">
        <v>1745</v>
      </c>
      <c r="I2744" t="s">
        <v>4407</v>
      </c>
      <c r="J2744" s="2">
        <v>1.01</v>
      </c>
    </row>
    <row r="2745" spans="1:10">
      <c r="A2745">
        <v>2310160431</v>
      </c>
      <c r="B2745">
        <v>20</v>
      </c>
      <c r="C2745" t="s">
        <v>182</v>
      </c>
      <c r="D2745" t="s">
        <v>2598</v>
      </c>
      <c r="E2745" s="2">
        <v>44300</v>
      </c>
      <c r="F2745" t="s">
        <v>995</v>
      </c>
      <c r="G2745">
        <v>2410290624</v>
      </c>
      <c r="H2745" t="s">
        <v>1649</v>
      </c>
      <c r="I2745" t="s">
        <v>4407</v>
      </c>
      <c r="J2745" s="2">
        <v>50.5</v>
      </c>
    </row>
    <row r="2746" spans="1:10">
      <c r="A2746">
        <v>2310160432</v>
      </c>
      <c r="B2746">
        <v>10</v>
      </c>
      <c r="C2746" t="s">
        <v>179</v>
      </c>
      <c r="D2746" t="s">
        <v>2598</v>
      </c>
      <c r="E2746" s="2">
        <v>57000</v>
      </c>
      <c r="F2746" t="s">
        <v>995</v>
      </c>
      <c r="G2746">
        <v>2410090173</v>
      </c>
      <c r="H2746" t="s">
        <v>1825</v>
      </c>
      <c r="I2746" t="s">
        <v>4407</v>
      </c>
      <c r="J2746" s="2">
        <v>8.7692307692307694E-2</v>
      </c>
    </row>
    <row r="2747" spans="1:10">
      <c r="A2747">
        <v>2310160432</v>
      </c>
      <c r="B2747">
        <v>20</v>
      </c>
      <c r="C2747" t="s">
        <v>179</v>
      </c>
      <c r="D2747" t="s">
        <v>2598</v>
      </c>
      <c r="E2747" s="2">
        <v>57000</v>
      </c>
      <c r="F2747" t="s">
        <v>995</v>
      </c>
      <c r="G2747">
        <v>2430660006</v>
      </c>
      <c r="H2747" t="s">
        <v>1695</v>
      </c>
      <c r="I2747" t="s">
        <v>4407</v>
      </c>
      <c r="J2747" s="2">
        <v>0.17538461538461539</v>
      </c>
    </row>
    <row r="2748" spans="1:10">
      <c r="A2748">
        <v>2310160432</v>
      </c>
      <c r="B2748">
        <v>30</v>
      </c>
      <c r="C2748" t="s">
        <v>179</v>
      </c>
      <c r="D2748" t="s">
        <v>2598</v>
      </c>
      <c r="E2748" s="2">
        <v>57000</v>
      </c>
      <c r="F2748" t="s">
        <v>995</v>
      </c>
      <c r="G2748">
        <v>2410290626</v>
      </c>
      <c r="H2748" t="s">
        <v>1650</v>
      </c>
      <c r="I2748" t="s">
        <v>4407</v>
      </c>
      <c r="J2748" s="2">
        <v>51.738461538461536</v>
      </c>
    </row>
    <row r="2749" spans="1:10">
      <c r="A2749">
        <v>2310160432</v>
      </c>
      <c r="B2749">
        <v>40</v>
      </c>
      <c r="C2749" t="s">
        <v>179</v>
      </c>
      <c r="D2749" t="s">
        <v>2598</v>
      </c>
      <c r="E2749" s="2">
        <v>57000</v>
      </c>
      <c r="F2749" t="s">
        <v>995</v>
      </c>
      <c r="G2749">
        <v>2430520005</v>
      </c>
      <c r="H2749" t="s">
        <v>1786</v>
      </c>
      <c r="I2749" t="s">
        <v>4407</v>
      </c>
      <c r="J2749" s="2">
        <v>0.17538461538461539</v>
      </c>
    </row>
    <row r="2750" spans="1:10">
      <c r="A2750">
        <v>2310160432</v>
      </c>
      <c r="B2750">
        <v>50</v>
      </c>
      <c r="C2750" t="s">
        <v>179</v>
      </c>
      <c r="D2750" t="s">
        <v>2598</v>
      </c>
      <c r="E2750" s="2">
        <v>57000</v>
      </c>
      <c r="F2750" t="s">
        <v>995</v>
      </c>
      <c r="G2750">
        <v>2430860001</v>
      </c>
      <c r="H2750" t="s">
        <v>1892</v>
      </c>
      <c r="I2750" t="s">
        <v>4407</v>
      </c>
      <c r="J2750" s="2">
        <v>0.13153846153846155</v>
      </c>
    </row>
    <row r="2751" spans="1:10">
      <c r="A2751">
        <v>2310160433</v>
      </c>
      <c r="B2751">
        <v>10</v>
      </c>
      <c r="C2751" t="s">
        <v>164</v>
      </c>
      <c r="D2751" t="s">
        <v>2598</v>
      </c>
      <c r="E2751" s="2">
        <v>57000</v>
      </c>
      <c r="F2751" t="s">
        <v>995</v>
      </c>
      <c r="G2751">
        <v>2430520005</v>
      </c>
      <c r="H2751" t="s">
        <v>1786</v>
      </c>
      <c r="I2751" t="s">
        <v>4407</v>
      </c>
      <c r="J2751" s="2">
        <v>0.31569230769230772</v>
      </c>
    </row>
    <row r="2752" spans="1:10">
      <c r="A2752">
        <v>2310160433</v>
      </c>
      <c r="B2752">
        <v>20</v>
      </c>
      <c r="C2752" t="s">
        <v>164</v>
      </c>
      <c r="D2752" t="s">
        <v>2598</v>
      </c>
      <c r="E2752" s="2">
        <v>57000</v>
      </c>
      <c r="F2752" t="s">
        <v>995</v>
      </c>
      <c r="G2752">
        <v>2410090302</v>
      </c>
      <c r="H2752" t="s">
        <v>1783</v>
      </c>
      <c r="I2752" t="s">
        <v>4407</v>
      </c>
      <c r="J2752" s="2">
        <v>0.17246153846153847</v>
      </c>
    </row>
    <row r="2753" spans="1:10">
      <c r="A2753">
        <v>2310160433</v>
      </c>
      <c r="B2753">
        <v>30</v>
      </c>
      <c r="C2753" t="s">
        <v>164</v>
      </c>
      <c r="D2753" t="s">
        <v>2598</v>
      </c>
      <c r="E2753" s="2">
        <v>57000</v>
      </c>
      <c r="F2753" t="s">
        <v>995</v>
      </c>
      <c r="G2753">
        <v>2410090173</v>
      </c>
      <c r="H2753" t="s">
        <v>1825</v>
      </c>
      <c r="I2753" t="s">
        <v>4407</v>
      </c>
      <c r="J2753" s="2">
        <v>8.7692307692307694E-2</v>
      </c>
    </row>
    <row r="2754" spans="1:10">
      <c r="A2754">
        <v>2310160433</v>
      </c>
      <c r="B2754">
        <v>40</v>
      </c>
      <c r="C2754" t="s">
        <v>164</v>
      </c>
      <c r="D2754" t="s">
        <v>2598</v>
      </c>
      <c r="E2754" s="2">
        <v>57000</v>
      </c>
      <c r="F2754" t="s">
        <v>995</v>
      </c>
      <c r="G2754">
        <v>2410290626</v>
      </c>
      <c r="H2754" t="s">
        <v>1650</v>
      </c>
      <c r="I2754" t="s">
        <v>4407</v>
      </c>
      <c r="J2754" s="2">
        <v>51.446153846153848</v>
      </c>
    </row>
    <row r="2755" spans="1:10">
      <c r="A2755">
        <v>2310160433</v>
      </c>
      <c r="B2755">
        <v>50</v>
      </c>
      <c r="C2755" t="s">
        <v>164</v>
      </c>
      <c r="D2755" t="s">
        <v>2598</v>
      </c>
      <c r="E2755" s="2">
        <v>57000</v>
      </c>
      <c r="F2755" t="s">
        <v>995</v>
      </c>
      <c r="G2755">
        <v>2430860001</v>
      </c>
      <c r="H2755" t="s">
        <v>1892</v>
      </c>
      <c r="I2755" t="s">
        <v>4407</v>
      </c>
      <c r="J2755" s="2">
        <v>0.15784615384615386</v>
      </c>
    </row>
    <row r="2756" spans="1:10">
      <c r="A2756">
        <v>2310160434</v>
      </c>
      <c r="B2756">
        <v>10</v>
      </c>
      <c r="C2756" t="s">
        <v>172</v>
      </c>
      <c r="D2756" t="s">
        <v>2598</v>
      </c>
      <c r="E2756" s="2">
        <v>44300</v>
      </c>
      <c r="F2756" t="s">
        <v>995</v>
      </c>
      <c r="G2756">
        <v>2430520005</v>
      </c>
      <c r="H2756" t="s">
        <v>1786</v>
      </c>
      <c r="I2756" t="s">
        <v>4407</v>
      </c>
      <c r="J2756" s="2">
        <v>1E-3</v>
      </c>
    </row>
    <row r="2757" spans="1:10">
      <c r="A2757">
        <v>2310160434</v>
      </c>
      <c r="B2757">
        <v>20</v>
      </c>
      <c r="C2757" t="s">
        <v>172</v>
      </c>
      <c r="D2757" t="s">
        <v>2598</v>
      </c>
      <c r="E2757" s="2">
        <v>44300</v>
      </c>
      <c r="F2757" t="s">
        <v>995</v>
      </c>
      <c r="G2757">
        <v>2430860001</v>
      </c>
      <c r="H2757" t="s">
        <v>1892</v>
      </c>
      <c r="I2757" t="s">
        <v>4407</v>
      </c>
      <c r="J2757" s="2">
        <v>1E-3</v>
      </c>
    </row>
    <row r="2758" spans="1:10">
      <c r="A2758">
        <v>2310160434</v>
      </c>
      <c r="B2758">
        <v>30</v>
      </c>
      <c r="C2758" t="s">
        <v>172</v>
      </c>
      <c r="D2758" t="s">
        <v>2598</v>
      </c>
      <c r="E2758" s="2">
        <v>44300</v>
      </c>
      <c r="F2758" t="s">
        <v>995</v>
      </c>
      <c r="G2758">
        <v>2410090129</v>
      </c>
      <c r="H2758" t="s">
        <v>1816</v>
      </c>
      <c r="I2758" t="s">
        <v>4407</v>
      </c>
      <c r="J2758" s="2">
        <v>1E-3</v>
      </c>
    </row>
    <row r="2759" spans="1:10">
      <c r="A2759">
        <v>2310160434</v>
      </c>
      <c r="B2759">
        <v>40</v>
      </c>
      <c r="C2759" t="s">
        <v>172</v>
      </c>
      <c r="D2759" t="s">
        <v>2598</v>
      </c>
      <c r="E2759" s="2">
        <v>44300</v>
      </c>
      <c r="F2759" t="s">
        <v>995</v>
      </c>
      <c r="G2759">
        <v>2430700001</v>
      </c>
      <c r="H2759" t="s">
        <v>1694</v>
      </c>
      <c r="I2759" t="s">
        <v>4407</v>
      </c>
      <c r="J2759" s="2">
        <v>1E-3</v>
      </c>
    </row>
    <row r="2760" spans="1:10">
      <c r="A2760">
        <v>2310160434</v>
      </c>
      <c r="B2760">
        <v>50</v>
      </c>
      <c r="C2760" t="s">
        <v>172</v>
      </c>
      <c r="D2760" t="s">
        <v>2598</v>
      </c>
      <c r="E2760" s="2">
        <v>44300</v>
      </c>
      <c r="F2760" t="s">
        <v>995</v>
      </c>
      <c r="G2760">
        <v>2410290626</v>
      </c>
      <c r="H2760" t="s">
        <v>1650</v>
      </c>
      <c r="I2760" t="s">
        <v>4407</v>
      </c>
      <c r="J2760" s="2">
        <v>39.427</v>
      </c>
    </row>
    <row r="2761" spans="1:10">
      <c r="A2761">
        <v>2310160435</v>
      </c>
      <c r="B2761">
        <v>10</v>
      </c>
      <c r="C2761" t="s">
        <v>167</v>
      </c>
      <c r="D2761" t="s">
        <v>2598</v>
      </c>
      <c r="E2761" s="2">
        <v>57000</v>
      </c>
      <c r="F2761" t="s">
        <v>995</v>
      </c>
      <c r="G2761">
        <v>2430520005</v>
      </c>
      <c r="H2761" t="s">
        <v>1786</v>
      </c>
      <c r="I2761" t="s">
        <v>4407</v>
      </c>
      <c r="J2761" s="2">
        <v>0.6924636363636365</v>
      </c>
    </row>
    <row r="2762" spans="1:10">
      <c r="A2762">
        <v>2310160435</v>
      </c>
      <c r="B2762">
        <v>20</v>
      </c>
      <c r="C2762" t="s">
        <v>167</v>
      </c>
      <c r="D2762" t="s">
        <v>2598</v>
      </c>
      <c r="E2762" s="2">
        <v>57000</v>
      </c>
      <c r="F2762" t="s">
        <v>995</v>
      </c>
      <c r="G2762">
        <v>2410210005</v>
      </c>
      <c r="H2762" t="s">
        <v>1867</v>
      </c>
      <c r="I2762" t="s">
        <v>4407</v>
      </c>
      <c r="J2762" s="2">
        <v>0.19103636363636364</v>
      </c>
    </row>
    <row r="2763" spans="1:10">
      <c r="A2763">
        <v>2310160435</v>
      </c>
      <c r="B2763">
        <v>30</v>
      </c>
      <c r="C2763" t="s">
        <v>167</v>
      </c>
      <c r="D2763" t="s">
        <v>2598</v>
      </c>
      <c r="E2763" s="2">
        <v>57000</v>
      </c>
      <c r="F2763" t="s">
        <v>995</v>
      </c>
      <c r="G2763">
        <v>2430580002</v>
      </c>
      <c r="H2763" t="s">
        <v>1789</v>
      </c>
      <c r="I2763" t="s">
        <v>4407</v>
      </c>
      <c r="J2763" s="2">
        <v>3.4545454545454549E-3</v>
      </c>
    </row>
    <row r="2764" spans="1:10">
      <c r="A2764">
        <v>2310160435</v>
      </c>
      <c r="B2764">
        <v>40</v>
      </c>
      <c r="C2764" t="s">
        <v>167</v>
      </c>
      <c r="D2764" t="s">
        <v>2598</v>
      </c>
      <c r="E2764" s="2">
        <v>57000</v>
      </c>
      <c r="F2764" t="s">
        <v>995</v>
      </c>
      <c r="G2764">
        <v>2410290626</v>
      </c>
      <c r="H2764" t="s">
        <v>1650</v>
      </c>
      <c r="I2764" t="s">
        <v>4407</v>
      </c>
      <c r="J2764" s="2">
        <v>80.694727272727278</v>
      </c>
    </row>
    <row r="2765" spans="1:10">
      <c r="A2765">
        <v>2310160436</v>
      </c>
      <c r="B2765">
        <v>10</v>
      </c>
      <c r="C2765" t="s">
        <v>166</v>
      </c>
      <c r="D2765" t="s">
        <v>2598</v>
      </c>
      <c r="E2765" s="2">
        <v>44300</v>
      </c>
      <c r="F2765" t="s">
        <v>995</v>
      </c>
      <c r="G2765">
        <v>2430520005</v>
      </c>
      <c r="H2765" t="s">
        <v>1786</v>
      </c>
      <c r="I2765" t="s">
        <v>4407</v>
      </c>
      <c r="J2765" s="2">
        <v>1E-3</v>
      </c>
    </row>
    <row r="2766" spans="1:10">
      <c r="A2766">
        <v>2310160436</v>
      </c>
      <c r="B2766">
        <v>20</v>
      </c>
      <c r="C2766" t="s">
        <v>166</v>
      </c>
      <c r="D2766" t="s">
        <v>2598</v>
      </c>
      <c r="E2766" s="2">
        <v>44300</v>
      </c>
      <c r="F2766" t="s">
        <v>995</v>
      </c>
      <c r="G2766">
        <v>2430700001</v>
      </c>
      <c r="H2766" t="s">
        <v>1694</v>
      </c>
      <c r="I2766" t="s">
        <v>4407</v>
      </c>
      <c r="J2766" s="2">
        <v>1E-3</v>
      </c>
    </row>
    <row r="2767" spans="1:10">
      <c r="A2767">
        <v>2310160436</v>
      </c>
      <c r="B2767">
        <v>30</v>
      </c>
      <c r="C2767" t="s">
        <v>166</v>
      </c>
      <c r="D2767" t="s">
        <v>2598</v>
      </c>
      <c r="E2767" s="2">
        <v>44300</v>
      </c>
      <c r="F2767" t="s">
        <v>995</v>
      </c>
      <c r="G2767">
        <v>2430680005</v>
      </c>
      <c r="H2767" t="s">
        <v>1888</v>
      </c>
      <c r="I2767" t="s">
        <v>4407</v>
      </c>
      <c r="J2767" s="2">
        <v>1E-3</v>
      </c>
    </row>
    <row r="2768" spans="1:10">
      <c r="A2768">
        <v>2310160436</v>
      </c>
      <c r="B2768">
        <v>40</v>
      </c>
      <c r="C2768" t="s">
        <v>166</v>
      </c>
      <c r="D2768" t="s">
        <v>2598</v>
      </c>
      <c r="E2768" s="2">
        <v>44300</v>
      </c>
      <c r="F2768" t="s">
        <v>995</v>
      </c>
      <c r="G2768">
        <v>2410290626</v>
      </c>
      <c r="H2768" t="s">
        <v>1650</v>
      </c>
      <c r="I2768" t="s">
        <v>4407</v>
      </c>
      <c r="J2768" s="2">
        <v>39.427</v>
      </c>
    </row>
    <row r="2769" spans="1:10">
      <c r="A2769">
        <v>2310160438</v>
      </c>
      <c r="B2769">
        <v>10</v>
      </c>
      <c r="C2769" t="s">
        <v>174</v>
      </c>
      <c r="D2769" t="s">
        <v>2598</v>
      </c>
      <c r="E2769" s="2">
        <v>44300</v>
      </c>
      <c r="F2769" t="s">
        <v>995</v>
      </c>
      <c r="G2769">
        <v>2430520005</v>
      </c>
      <c r="H2769" t="s">
        <v>1786</v>
      </c>
      <c r="I2769" t="s">
        <v>4407</v>
      </c>
      <c r="J2769" s="2">
        <v>1E-3</v>
      </c>
    </row>
    <row r="2770" spans="1:10">
      <c r="A2770">
        <v>2310160438</v>
      </c>
      <c r="B2770">
        <v>20</v>
      </c>
      <c r="C2770" t="s">
        <v>174</v>
      </c>
      <c r="D2770" t="s">
        <v>2598</v>
      </c>
      <c r="E2770" s="2">
        <v>44300</v>
      </c>
      <c r="F2770" t="s">
        <v>995</v>
      </c>
      <c r="G2770">
        <v>2430860001</v>
      </c>
      <c r="H2770" t="s">
        <v>1892</v>
      </c>
      <c r="I2770" t="s">
        <v>4407</v>
      </c>
      <c r="J2770" s="2">
        <v>1E-3</v>
      </c>
    </row>
    <row r="2771" spans="1:10">
      <c r="A2771">
        <v>2310160438</v>
      </c>
      <c r="B2771">
        <v>30</v>
      </c>
      <c r="C2771" t="s">
        <v>174</v>
      </c>
      <c r="D2771" t="s">
        <v>2598</v>
      </c>
      <c r="E2771" s="2">
        <v>44300</v>
      </c>
      <c r="F2771" t="s">
        <v>995</v>
      </c>
      <c r="G2771">
        <v>2410090173</v>
      </c>
      <c r="H2771" t="s">
        <v>1825</v>
      </c>
      <c r="I2771" t="s">
        <v>4407</v>
      </c>
      <c r="J2771" s="2">
        <v>1E-3</v>
      </c>
    </row>
    <row r="2772" spans="1:10">
      <c r="A2772">
        <v>2310160438</v>
      </c>
      <c r="B2772">
        <v>40</v>
      </c>
      <c r="C2772" t="s">
        <v>174</v>
      </c>
      <c r="D2772" t="s">
        <v>2598</v>
      </c>
      <c r="E2772" s="2">
        <v>44300</v>
      </c>
      <c r="F2772" t="s">
        <v>995</v>
      </c>
      <c r="G2772">
        <v>2430580002</v>
      </c>
      <c r="H2772" t="s">
        <v>1789</v>
      </c>
      <c r="I2772" t="s">
        <v>4407</v>
      </c>
      <c r="J2772" s="2">
        <v>1E-3</v>
      </c>
    </row>
    <row r="2773" spans="1:10">
      <c r="A2773">
        <v>2310160438</v>
      </c>
      <c r="B2773">
        <v>50</v>
      </c>
      <c r="C2773" t="s">
        <v>174</v>
      </c>
      <c r="D2773" t="s">
        <v>2598</v>
      </c>
      <c r="E2773" s="2">
        <v>44300</v>
      </c>
      <c r="F2773" t="s">
        <v>995</v>
      </c>
      <c r="G2773">
        <v>2410090127</v>
      </c>
      <c r="H2773" t="s">
        <v>1815</v>
      </c>
      <c r="I2773" t="s">
        <v>4407</v>
      </c>
      <c r="J2773" s="2">
        <v>1E-3</v>
      </c>
    </row>
    <row r="2774" spans="1:10">
      <c r="A2774">
        <v>2310160438</v>
      </c>
      <c r="B2774">
        <v>60</v>
      </c>
      <c r="C2774" t="s">
        <v>174</v>
      </c>
      <c r="D2774" t="s">
        <v>2598</v>
      </c>
      <c r="E2774" s="2">
        <v>44300</v>
      </c>
      <c r="F2774" t="s">
        <v>995</v>
      </c>
      <c r="G2774">
        <v>2410290626</v>
      </c>
      <c r="H2774" t="s">
        <v>1650</v>
      </c>
      <c r="I2774" t="s">
        <v>4407</v>
      </c>
      <c r="J2774" s="2">
        <v>39.427</v>
      </c>
    </row>
    <row r="2775" spans="1:10">
      <c r="A2775">
        <v>2310160441</v>
      </c>
      <c r="B2775">
        <v>10</v>
      </c>
      <c r="C2775" t="s">
        <v>184</v>
      </c>
      <c r="D2775" t="s">
        <v>2598</v>
      </c>
      <c r="E2775" s="2">
        <v>57000</v>
      </c>
      <c r="F2775" t="s">
        <v>995</v>
      </c>
      <c r="G2775">
        <v>2430520005</v>
      </c>
      <c r="H2775" t="s">
        <v>1786</v>
      </c>
      <c r="I2775" t="s">
        <v>4407</v>
      </c>
      <c r="J2775" s="2">
        <v>0.49297297297297299</v>
      </c>
    </row>
    <row r="2776" spans="1:10">
      <c r="A2776">
        <v>2310160441</v>
      </c>
      <c r="B2776">
        <v>20</v>
      </c>
      <c r="C2776" t="s">
        <v>184</v>
      </c>
      <c r="D2776" t="s">
        <v>2598</v>
      </c>
      <c r="E2776" s="2">
        <v>57000</v>
      </c>
      <c r="F2776" t="s">
        <v>995</v>
      </c>
      <c r="G2776">
        <v>2430860001</v>
      </c>
      <c r="H2776" t="s">
        <v>1892</v>
      </c>
      <c r="I2776" t="s">
        <v>4407</v>
      </c>
      <c r="J2776" s="2">
        <v>0.12324324324324325</v>
      </c>
    </row>
    <row r="2777" spans="1:10">
      <c r="A2777">
        <v>2310160441</v>
      </c>
      <c r="B2777">
        <v>30</v>
      </c>
      <c r="C2777" t="s">
        <v>184</v>
      </c>
      <c r="D2777" t="s">
        <v>2598</v>
      </c>
      <c r="E2777" s="2">
        <v>57000</v>
      </c>
      <c r="F2777" t="s">
        <v>995</v>
      </c>
      <c r="G2777">
        <v>2410290624</v>
      </c>
      <c r="H2777" t="s">
        <v>1649</v>
      </c>
      <c r="I2777" t="s">
        <v>4407</v>
      </c>
      <c r="J2777" s="2">
        <v>61.005405405405405</v>
      </c>
    </row>
    <row r="2778" spans="1:10">
      <c r="A2778">
        <v>2310160441</v>
      </c>
      <c r="B2778">
        <v>40</v>
      </c>
      <c r="C2778" t="s">
        <v>184</v>
      </c>
      <c r="D2778" t="s">
        <v>2598</v>
      </c>
      <c r="E2778" s="2">
        <v>57000</v>
      </c>
      <c r="F2778" t="s">
        <v>995</v>
      </c>
      <c r="G2778">
        <v>2430700001</v>
      </c>
      <c r="H2778" t="s">
        <v>1694</v>
      </c>
      <c r="I2778" t="s">
        <v>4407</v>
      </c>
      <c r="J2778" s="2">
        <v>3.0810810810810814E-3</v>
      </c>
    </row>
    <row r="2779" spans="1:10">
      <c r="A2779">
        <v>2310160442</v>
      </c>
      <c r="B2779">
        <v>10</v>
      </c>
      <c r="C2779" t="s">
        <v>165</v>
      </c>
      <c r="D2779" t="s">
        <v>2598</v>
      </c>
      <c r="E2779" s="2">
        <v>57000</v>
      </c>
      <c r="F2779" t="s">
        <v>995</v>
      </c>
      <c r="G2779">
        <v>2430520005</v>
      </c>
      <c r="H2779" t="s">
        <v>1786</v>
      </c>
      <c r="I2779" t="s">
        <v>4407</v>
      </c>
      <c r="J2779" s="2">
        <v>0.31666666666666671</v>
      </c>
    </row>
    <row r="2780" spans="1:10">
      <c r="A2780">
        <v>2310160442</v>
      </c>
      <c r="B2780">
        <v>20</v>
      </c>
      <c r="C2780" t="s">
        <v>165</v>
      </c>
      <c r="D2780" t="s">
        <v>2598</v>
      </c>
      <c r="E2780" s="2">
        <v>57000</v>
      </c>
      <c r="F2780" t="s">
        <v>995</v>
      </c>
      <c r="G2780">
        <v>2430860001</v>
      </c>
      <c r="H2780" t="s">
        <v>1892</v>
      </c>
      <c r="I2780" t="s">
        <v>4407</v>
      </c>
      <c r="J2780" s="2">
        <v>0.12666666666666665</v>
      </c>
    </row>
    <row r="2781" spans="1:10">
      <c r="A2781">
        <v>2310160442</v>
      </c>
      <c r="B2781">
        <v>30</v>
      </c>
      <c r="C2781" t="s">
        <v>165</v>
      </c>
      <c r="D2781" t="s">
        <v>2598</v>
      </c>
      <c r="E2781" s="2">
        <v>57000</v>
      </c>
      <c r="F2781" t="s">
        <v>995</v>
      </c>
      <c r="G2781">
        <v>2430700001</v>
      </c>
      <c r="H2781" t="s">
        <v>1694</v>
      </c>
      <c r="I2781" t="s">
        <v>4407</v>
      </c>
      <c r="J2781" s="2">
        <v>3.1666666666666662E-2</v>
      </c>
    </row>
    <row r="2782" spans="1:10">
      <c r="A2782">
        <v>2310160442</v>
      </c>
      <c r="B2782">
        <v>40</v>
      </c>
      <c r="C2782" t="s">
        <v>165</v>
      </c>
      <c r="D2782" t="s">
        <v>2598</v>
      </c>
      <c r="E2782" s="2">
        <v>57000</v>
      </c>
      <c r="F2782" t="s">
        <v>995</v>
      </c>
      <c r="G2782">
        <v>2410290626</v>
      </c>
      <c r="H2782" t="s">
        <v>1650</v>
      </c>
      <c r="I2782" t="s">
        <v>4407</v>
      </c>
      <c r="J2782" s="2">
        <v>51.3</v>
      </c>
    </row>
    <row r="2783" spans="1:10">
      <c r="A2783">
        <v>2310160454</v>
      </c>
      <c r="B2783">
        <v>10</v>
      </c>
      <c r="C2783" t="s">
        <v>162</v>
      </c>
      <c r="D2783" t="s">
        <v>2598</v>
      </c>
      <c r="E2783" s="2">
        <v>57000</v>
      </c>
      <c r="F2783" t="s">
        <v>995</v>
      </c>
      <c r="G2783">
        <v>2410090152</v>
      </c>
      <c r="H2783" t="s">
        <v>1823</v>
      </c>
      <c r="I2783" t="s">
        <v>4407</v>
      </c>
      <c r="J2783" s="2">
        <v>0.51300000000000001</v>
      </c>
    </row>
    <row r="2784" spans="1:10">
      <c r="A2784">
        <v>2310160454</v>
      </c>
      <c r="B2784">
        <v>20</v>
      </c>
      <c r="C2784" t="s">
        <v>162</v>
      </c>
      <c r="D2784" t="s">
        <v>2598</v>
      </c>
      <c r="E2784" s="2">
        <v>57000</v>
      </c>
      <c r="F2784" t="s">
        <v>995</v>
      </c>
      <c r="G2784">
        <v>2410210005</v>
      </c>
      <c r="H2784" t="s">
        <v>1867</v>
      </c>
      <c r="I2784" t="s">
        <v>4407</v>
      </c>
      <c r="J2784" s="2">
        <v>9.7714285714285712E-2</v>
      </c>
    </row>
    <row r="2785" spans="1:10">
      <c r="A2785">
        <v>2310160454</v>
      </c>
      <c r="B2785">
        <v>30</v>
      </c>
      <c r="C2785" t="s">
        <v>162</v>
      </c>
      <c r="D2785" t="s">
        <v>2598</v>
      </c>
      <c r="E2785" s="2">
        <v>57000</v>
      </c>
      <c r="F2785" t="s">
        <v>995</v>
      </c>
      <c r="G2785">
        <v>2430520005</v>
      </c>
      <c r="H2785" t="s">
        <v>1786</v>
      </c>
      <c r="I2785" t="s">
        <v>4407</v>
      </c>
      <c r="J2785" s="2">
        <v>0.15471428571428572</v>
      </c>
    </row>
    <row r="2786" spans="1:10">
      <c r="A2786">
        <v>2310160454</v>
      </c>
      <c r="B2786">
        <v>40</v>
      </c>
      <c r="C2786" t="s">
        <v>162</v>
      </c>
      <c r="D2786" t="s">
        <v>2598</v>
      </c>
      <c r="E2786" s="2">
        <v>57000</v>
      </c>
      <c r="F2786" t="s">
        <v>995</v>
      </c>
      <c r="G2786">
        <v>2410290626</v>
      </c>
      <c r="H2786" t="s">
        <v>1650</v>
      </c>
      <c r="I2786" t="s">
        <v>4407</v>
      </c>
      <c r="J2786" s="2">
        <v>54.345428571428563</v>
      </c>
    </row>
    <row r="2787" spans="1:10">
      <c r="A2787">
        <v>2310160457</v>
      </c>
      <c r="B2787">
        <v>10</v>
      </c>
      <c r="C2787" t="s">
        <v>411</v>
      </c>
      <c r="D2787" t="s">
        <v>2598</v>
      </c>
      <c r="E2787" s="2">
        <v>7600</v>
      </c>
      <c r="F2787" t="s">
        <v>995</v>
      </c>
      <c r="G2787">
        <v>2410290508</v>
      </c>
      <c r="H2787" t="s">
        <v>1871</v>
      </c>
      <c r="I2787" t="s">
        <v>4407</v>
      </c>
      <c r="J2787" s="2">
        <v>24</v>
      </c>
    </row>
    <row r="2788" spans="1:10">
      <c r="A2788">
        <v>2310160457</v>
      </c>
      <c r="B2788">
        <v>20</v>
      </c>
      <c r="C2788" t="s">
        <v>411</v>
      </c>
      <c r="D2788" t="s">
        <v>2598</v>
      </c>
      <c r="E2788" s="2">
        <v>7600</v>
      </c>
      <c r="F2788" t="s">
        <v>995</v>
      </c>
      <c r="G2788">
        <v>2410090294</v>
      </c>
      <c r="H2788" t="s">
        <v>1651</v>
      </c>
      <c r="I2788" t="s">
        <v>4407</v>
      </c>
      <c r="J2788" s="2">
        <v>0.38400000000000001</v>
      </c>
    </row>
    <row r="2789" spans="1:10">
      <c r="A2789">
        <v>2310160467</v>
      </c>
      <c r="B2789">
        <v>10</v>
      </c>
      <c r="C2789" t="s">
        <v>731</v>
      </c>
      <c r="D2789" t="s">
        <v>2598</v>
      </c>
      <c r="E2789" s="2">
        <v>100000</v>
      </c>
      <c r="F2789" t="s">
        <v>995</v>
      </c>
      <c r="G2789">
        <v>2410090127</v>
      </c>
      <c r="H2789" t="s">
        <v>1815</v>
      </c>
      <c r="I2789" t="s">
        <v>4407</v>
      </c>
      <c r="J2789" s="2">
        <v>0.98039215686274517</v>
      </c>
    </row>
    <row r="2790" spans="1:10">
      <c r="A2790">
        <v>2310160467</v>
      </c>
      <c r="B2790">
        <v>20</v>
      </c>
      <c r="C2790" t="s">
        <v>731</v>
      </c>
      <c r="D2790" t="s">
        <v>2598</v>
      </c>
      <c r="E2790" s="2">
        <v>100000</v>
      </c>
      <c r="F2790" t="s">
        <v>995</v>
      </c>
      <c r="G2790">
        <v>2410290142</v>
      </c>
      <c r="H2790" t="s">
        <v>1708</v>
      </c>
      <c r="I2790" t="s">
        <v>4407</v>
      </c>
      <c r="J2790" s="2">
        <v>163.72549019607843</v>
      </c>
    </row>
    <row r="2791" spans="1:10">
      <c r="A2791">
        <v>2310160468</v>
      </c>
      <c r="B2791">
        <v>10</v>
      </c>
      <c r="C2791" t="s">
        <v>348</v>
      </c>
      <c r="D2791" t="s">
        <v>2598</v>
      </c>
      <c r="E2791" s="2">
        <v>44300</v>
      </c>
      <c r="F2791" t="s">
        <v>995</v>
      </c>
      <c r="G2791">
        <v>2410090295</v>
      </c>
      <c r="H2791" t="s">
        <v>1733</v>
      </c>
      <c r="I2791" t="s">
        <v>4407</v>
      </c>
      <c r="J2791" s="2">
        <v>1.01</v>
      </c>
    </row>
    <row r="2792" spans="1:10">
      <c r="A2792">
        <v>2310160468</v>
      </c>
      <c r="B2792">
        <v>20</v>
      </c>
      <c r="C2792" t="s">
        <v>348</v>
      </c>
      <c r="D2792" t="s">
        <v>2598</v>
      </c>
      <c r="E2792" s="2">
        <v>44300</v>
      </c>
      <c r="F2792" t="s">
        <v>995</v>
      </c>
      <c r="G2792">
        <v>2410290624</v>
      </c>
      <c r="H2792" t="s">
        <v>1649</v>
      </c>
      <c r="I2792" t="s">
        <v>4407</v>
      </c>
      <c r="J2792" s="2">
        <v>50.5</v>
      </c>
    </row>
    <row r="2793" spans="1:10">
      <c r="A2793">
        <v>2310160469</v>
      </c>
      <c r="B2793">
        <v>10</v>
      </c>
      <c r="C2793" t="s">
        <v>27</v>
      </c>
      <c r="D2793" t="s">
        <v>2598</v>
      </c>
      <c r="E2793" s="2">
        <v>44300</v>
      </c>
      <c r="F2793" t="s">
        <v>995</v>
      </c>
      <c r="G2793">
        <v>2410090294</v>
      </c>
      <c r="H2793" t="s">
        <v>1651</v>
      </c>
      <c r="I2793" t="s">
        <v>4407</v>
      </c>
      <c r="J2793" s="2">
        <v>1.01</v>
      </c>
    </row>
    <row r="2794" spans="1:10">
      <c r="A2794">
        <v>2310160469</v>
      </c>
      <c r="B2794">
        <v>20</v>
      </c>
      <c r="C2794" t="s">
        <v>27</v>
      </c>
      <c r="D2794" t="s">
        <v>2598</v>
      </c>
      <c r="E2794" s="2">
        <v>44300</v>
      </c>
      <c r="F2794" t="s">
        <v>995</v>
      </c>
      <c r="G2794">
        <v>2410290624</v>
      </c>
      <c r="H2794" t="s">
        <v>1649</v>
      </c>
      <c r="I2794" t="s">
        <v>4407</v>
      </c>
      <c r="J2794" s="2">
        <v>50.5</v>
      </c>
    </row>
    <row r="2795" spans="1:10">
      <c r="A2795">
        <v>2310160470</v>
      </c>
      <c r="B2795">
        <v>10</v>
      </c>
      <c r="C2795" t="s">
        <v>323</v>
      </c>
      <c r="D2795" t="s">
        <v>2598</v>
      </c>
      <c r="E2795" s="2">
        <v>44300</v>
      </c>
      <c r="F2795" t="s">
        <v>995</v>
      </c>
      <c r="G2795">
        <v>2410090310</v>
      </c>
      <c r="H2795" t="s">
        <v>1710</v>
      </c>
      <c r="I2795" t="s">
        <v>4407</v>
      </c>
      <c r="J2795" s="2">
        <v>0.60599999999999998</v>
      </c>
    </row>
    <row r="2796" spans="1:10">
      <c r="A2796">
        <v>2310160470</v>
      </c>
      <c r="B2796">
        <v>20</v>
      </c>
      <c r="C2796" t="s">
        <v>323</v>
      </c>
      <c r="D2796" t="s">
        <v>2598</v>
      </c>
      <c r="E2796" s="2">
        <v>44300</v>
      </c>
      <c r="F2796" t="s">
        <v>995</v>
      </c>
      <c r="G2796">
        <v>2410290624</v>
      </c>
      <c r="H2796" t="s">
        <v>1649</v>
      </c>
      <c r="I2796" t="s">
        <v>4407</v>
      </c>
      <c r="J2796" s="2">
        <v>50.5</v>
      </c>
    </row>
    <row r="2797" spans="1:10">
      <c r="A2797">
        <v>2310160471</v>
      </c>
      <c r="B2797">
        <v>10</v>
      </c>
      <c r="C2797" t="s">
        <v>28</v>
      </c>
      <c r="D2797" t="s">
        <v>2598</v>
      </c>
      <c r="E2797" s="2">
        <v>44300</v>
      </c>
      <c r="F2797" t="s">
        <v>995</v>
      </c>
      <c r="G2797">
        <v>2410090296</v>
      </c>
      <c r="H2797" t="s">
        <v>1718</v>
      </c>
      <c r="I2797" t="s">
        <v>4407</v>
      </c>
      <c r="J2797" s="2">
        <v>1.01</v>
      </c>
    </row>
    <row r="2798" spans="1:10">
      <c r="A2798">
        <v>2310160471</v>
      </c>
      <c r="B2798">
        <v>20</v>
      </c>
      <c r="C2798" t="s">
        <v>28</v>
      </c>
      <c r="D2798" t="s">
        <v>2598</v>
      </c>
      <c r="E2798" s="2">
        <v>44300</v>
      </c>
      <c r="F2798" t="s">
        <v>995</v>
      </c>
      <c r="G2798">
        <v>2410290624</v>
      </c>
      <c r="H2798" t="s">
        <v>1649</v>
      </c>
      <c r="I2798" t="s">
        <v>4407</v>
      </c>
      <c r="J2798" s="2">
        <v>50.5</v>
      </c>
    </row>
    <row r="2799" spans="1:10">
      <c r="A2799">
        <v>2310160472</v>
      </c>
      <c r="B2799">
        <v>10</v>
      </c>
      <c r="C2799" t="s">
        <v>233</v>
      </c>
      <c r="D2799" t="s">
        <v>2598</v>
      </c>
      <c r="E2799" s="2">
        <v>44300</v>
      </c>
      <c r="F2799" t="s">
        <v>995</v>
      </c>
      <c r="G2799">
        <v>2410090297</v>
      </c>
      <c r="H2799" t="s">
        <v>1745</v>
      </c>
      <c r="I2799" t="s">
        <v>4407</v>
      </c>
      <c r="J2799" s="2">
        <v>1.01</v>
      </c>
    </row>
    <row r="2800" spans="1:10">
      <c r="A2800">
        <v>2310160472</v>
      </c>
      <c r="B2800">
        <v>20</v>
      </c>
      <c r="C2800" t="s">
        <v>233</v>
      </c>
      <c r="D2800" t="s">
        <v>2598</v>
      </c>
      <c r="E2800" s="2">
        <v>44300</v>
      </c>
      <c r="F2800" t="s">
        <v>995</v>
      </c>
      <c r="G2800">
        <v>2410290624</v>
      </c>
      <c r="H2800" t="s">
        <v>1649</v>
      </c>
      <c r="I2800" t="s">
        <v>4407</v>
      </c>
      <c r="J2800" s="2">
        <v>50.5</v>
      </c>
    </row>
    <row r="2801" spans="1:10">
      <c r="A2801">
        <v>2310160473</v>
      </c>
      <c r="B2801">
        <v>10</v>
      </c>
      <c r="C2801" t="s">
        <v>848</v>
      </c>
      <c r="D2801" t="s">
        <v>2598</v>
      </c>
      <c r="E2801" s="2">
        <v>44300</v>
      </c>
      <c r="F2801" t="s">
        <v>995</v>
      </c>
      <c r="G2801">
        <v>2410090172</v>
      </c>
      <c r="H2801" t="s">
        <v>1746</v>
      </c>
      <c r="I2801" t="s">
        <v>4407</v>
      </c>
      <c r="J2801" s="2">
        <v>1.01</v>
      </c>
    </row>
    <row r="2802" spans="1:10">
      <c r="A2802">
        <v>2310160473</v>
      </c>
      <c r="B2802">
        <v>20</v>
      </c>
      <c r="C2802" t="s">
        <v>848</v>
      </c>
      <c r="D2802" t="s">
        <v>2598</v>
      </c>
      <c r="E2802" s="2">
        <v>44300</v>
      </c>
      <c r="F2802" t="s">
        <v>995</v>
      </c>
      <c r="G2802">
        <v>2410290624</v>
      </c>
      <c r="H2802" t="s">
        <v>1649</v>
      </c>
      <c r="I2802" t="s">
        <v>4407</v>
      </c>
      <c r="J2802" s="2">
        <v>50.5</v>
      </c>
    </row>
    <row r="2803" spans="1:10">
      <c r="A2803">
        <v>2310160474</v>
      </c>
      <c r="B2803">
        <v>10</v>
      </c>
      <c r="C2803" t="s">
        <v>368</v>
      </c>
      <c r="D2803" t="s">
        <v>2598</v>
      </c>
      <c r="E2803" s="2">
        <v>44300</v>
      </c>
      <c r="F2803" t="s">
        <v>995</v>
      </c>
      <c r="G2803">
        <v>2410090300</v>
      </c>
      <c r="H2803" t="s">
        <v>1755</v>
      </c>
      <c r="I2803" t="s">
        <v>4407</v>
      </c>
      <c r="J2803" s="2">
        <v>1.01</v>
      </c>
    </row>
    <row r="2804" spans="1:10">
      <c r="A2804">
        <v>2310160474</v>
      </c>
      <c r="B2804">
        <v>20</v>
      </c>
      <c r="C2804" t="s">
        <v>368</v>
      </c>
      <c r="D2804" t="s">
        <v>2598</v>
      </c>
      <c r="E2804" s="2">
        <v>44300</v>
      </c>
      <c r="F2804" t="s">
        <v>995</v>
      </c>
      <c r="G2804">
        <v>2410290624</v>
      </c>
      <c r="H2804" t="s">
        <v>1649</v>
      </c>
      <c r="I2804" t="s">
        <v>4407</v>
      </c>
      <c r="J2804" s="2">
        <v>50.5</v>
      </c>
    </row>
    <row r="2805" spans="1:10">
      <c r="A2805">
        <v>2310160475</v>
      </c>
      <c r="B2805">
        <v>10</v>
      </c>
      <c r="C2805" t="s">
        <v>710</v>
      </c>
      <c r="D2805" t="s">
        <v>2598</v>
      </c>
      <c r="E2805" s="2">
        <v>44300</v>
      </c>
      <c r="F2805" t="s">
        <v>995</v>
      </c>
      <c r="G2805">
        <v>2410090163</v>
      </c>
      <c r="H2805" t="s">
        <v>1749</v>
      </c>
      <c r="I2805" t="s">
        <v>4407</v>
      </c>
      <c r="J2805" s="2">
        <v>1.212</v>
      </c>
    </row>
    <row r="2806" spans="1:10">
      <c r="A2806">
        <v>2310160475</v>
      </c>
      <c r="B2806">
        <v>20</v>
      </c>
      <c r="C2806" t="s">
        <v>710</v>
      </c>
      <c r="D2806" t="s">
        <v>2598</v>
      </c>
      <c r="E2806" s="2">
        <v>44300</v>
      </c>
      <c r="F2806" t="s">
        <v>995</v>
      </c>
      <c r="G2806">
        <v>2410290624</v>
      </c>
      <c r="H2806" t="s">
        <v>1649</v>
      </c>
      <c r="I2806" t="s">
        <v>4407</v>
      </c>
      <c r="J2806" s="2">
        <v>50.5</v>
      </c>
    </row>
    <row r="2807" spans="1:10">
      <c r="A2807">
        <v>2310160476</v>
      </c>
      <c r="B2807">
        <v>10</v>
      </c>
      <c r="C2807" t="s">
        <v>26</v>
      </c>
      <c r="D2807" t="s">
        <v>2598</v>
      </c>
      <c r="E2807" s="2">
        <v>57000</v>
      </c>
      <c r="F2807" t="s">
        <v>995</v>
      </c>
      <c r="G2807">
        <v>2410090298</v>
      </c>
      <c r="H2807" t="s">
        <v>1751</v>
      </c>
      <c r="I2807" t="s">
        <v>4407</v>
      </c>
      <c r="J2807" s="2">
        <v>0.31594285714285714</v>
      </c>
    </row>
    <row r="2808" spans="1:10">
      <c r="A2808">
        <v>2310160476</v>
      </c>
      <c r="B2808">
        <v>20</v>
      </c>
      <c r="C2808" t="s">
        <v>26</v>
      </c>
      <c r="D2808" t="s">
        <v>2598</v>
      </c>
      <c r="E2808" s="2">
        <v>57000</v>
      </c>
      <c r="F2808" t="s">
        <v>995</v>
      </c>
      <c r="G2808">
        <v>2410290626</v>
      </c>
      <c r="H2808" t="s">
        <v>1650</v>
      </c>
      <c r="I2808" t="s">
        <v>4407</v>
      </c>
      <c r="J2808" s="2">
        <v>62.7</v>
      </c>
    </row>
    <row r="2809" spans="1:10">
      <c r="A2809">
        <v>2310160477</v>
      </c>
      <c r="B2809">
        <v>10</v>
      </c>
      <c r="C2809" t="s">
        <v>367</v>
      </c>
      <c r="D2809" t="s">
        <v>2598</v>
      </c>
      <c r="E2809" s="2">
        <v>44300</v>
      </c>
      <c r="F2809" t="s">
        <v>995</v>
      </c>
      <c r="G2809">
        <v>2410090299</v>
      </c>
      <c r="H2809" t="s">
        <v>1748</v>
      </c>
      <c r="I2809" t="s">
        <v>4407</v>
      </c>
      <c r="J2809" s="2">
        <v>1.01</v>
      </c>
    </row>
    <row r="2810" spans="1:10">
      <c r="A2810">
        <v>2310160477</v>
      </c>
      <c r="B2810">
        <v>20</v>
      </c>
      <c r="C2810" t="s">
        <v>367</v>
      </c>
      <c r="D2810" t="s">
        <v>2598</v>
      </c>
      <c r="E2810" s="2">
        <v>44300</v>
      </c>
      <c r="F2810" t="s">
        <v>995</v>
      </c>
      <c r="G2810">
        <v>2410290624</v>
      </c>
      <c r="H2810" t="s">
        <v>1649</v>
      </c>
      <c r="I2810" t="s">
        <v>4407</v>
      </c>
      <c r="J2810" s="2">
        <v>50.5</v>
      </c>
    </row>
    <row r="2811" spans="1:10">
      <c r="A2811">
        <v>2310160479</v>
      </c>
      <c r="B2811">
        <v>10</v>
      </c>
      <c r="C2811" t="s">
        <v>711</v>
      </c>
      <c r="D2811" t="s">
        <v>2598</v>
      </c>
      <c r="E2811" s="2">
        <v>44300</v>
      </c>
      <c r="F2811" t="s">
        <v>995</v>
      </c>
      <c r="G2811">
        <v>2410090166</v>
      </c>
      <c r="H2811" t="s">
        <v>1757</v>
      </c>
      <c r="I2811" t="s">
        <v>4407</v>
      </c>
      <c r="J2811" s="2">
        <v>0.85850000000000004</v>
      </c>
    </row>
    <row r="2812" spans="1:10">
      <c r="A2812">
        <v>2310160479</v>
      </c>
      <c r="B2812">
        <v>20</v>
      </c>
      <c r="C2812" t="s">
        <v>711</v>
      </c>
      <c r="D2812" t="s">
        <v>2598</v>
      </c>
      <c r="E2812" s="2">
        <v>44300</v>
      </c>
      <c r="F2812" t="s">
        <v>995</v>
      </c>
      <c r="G2812">
        <v>2410290624</v>
      </c>
      <c r="H2812" t="s">
        <v>1649</v>
      </c>
      <c r="I2812" t="s">
        <v>4407</v>
      </c>
      <c r="J2812" s="2">
        <v>50.5</v>
      </c>
    </row>
    <row r="2813" spans="1:10">
      <c r="A2813">
        <v>2310160480</v>
      </c>
      <c r="B2813">
        <v>10</v>
      </c>
      <c r="C2813" t="s">
        <v>181</v>
      </c>
      <c r="D2813" t="s">
        <v>2598</v>
      </c>
      <c r="E2813" s="2">
        <v>44300</v>
      </c>
      <c r="F2813" t="s">
        <v>995</v>
      </c>
      <c r="G2813">
        <v>2410090295</v>
      </c>
      <c r="H2813" t="s">
        <v>1733</v>
      </c>
      <c r="I2813" t="s">
        <v>4407</v>
      </c>
      <c r="J2813" s="2">
        <v>0.78</v>
      </c>
    </row>
    <row r="2814" spans="1:10">
      <c r="A2814">
        <v>2310160480</v>
      </c>
      <c r="B2814">
        <v>20</v>
      </c>
      <c r="C2814" t="s">
        <v>181</v>
      </c>
      <c r="D2814" t="s">
        <v>2598</v>
      </c>
      <c r="E2814" s="2">
        <v>44300</v>
      </c>
      <c r="F2814" t="s">
        <v>995</v>
      </c>
      <c r="G2814">
        <v>2410290626</v>
      </c>
      <c r="H2814" t="s">
        <v>1650</v>
      </c>
      <c r="I2814" t="s">
        <v>4407</v>
      </c>
      <c r="J2814" s="2">
        <v>39.427</v>
      </c>
    </row>
    <row r="2815" spans="1:10">
      <c r="A2815">
        <v>2310160481</v>
      </c>
      <c r="B2815">
        <v>10</v>
      </c>
      <c r="C2815" t="s">
        <v>38</v>
      </c>
      <c r="D2815" t="s">
        <v>2598</v>
      </c>
      <c r="E2815" s="2">
        <v>44300</v>
      </c>
      <c r="F2815" t="s">
        <v>995</v>
      </c>
      <c r="G2815">
        <v>2410090294</v>
      </c>
      <c r="H2815" t="s">
        <v>1651</v>
      </c>
      <c r="I2815" t="s">
        <v>4407</v>
      </c>
      <c r="J2815" s="2">
        <v>0.78</v>
      </c>
    </row>
    <row r="2816" spans="1:10">
      <c r="A2816">
        <v>2310160481</v>
      </c>
      <c r="B2816">
        <v>20</v>
      </c>
      <c r="C2816" t="s">
        <v>38</v>
      </c>
      <c r="D2816" t="s">
        <v>2598</v>
      </c>
      <c r="E2816" s="2">
        <v>44300</v>
      </c>
      <c r="F2816" t="s">
        <v>995</v>
      </c>
      <c r="G2816">
        <v>2410290626</v>
      </c>
      <c r="H2816" t="s">
        <v>1650</v>
      </c>
      <c r="I2816" t="s">
        <v>4407</v>
      </c>
      <c r="J2816" s="2">
        <v>39.427</v>
      </c>
    </row>
    <row r="2817" spans="1:10">
      <c r="A2817">
        <v>2310160482</v>
      </c>
      <c r="B2817">
        <v>10</v>
      </c>
      <c r="C2817" t="s">
        <v>324</v>
      </c>
      <c r="D2817" t="s">
        <v>2598</v>
      </c>
      <c r="E2817" s="2">
        <v>44300</v>
      </c>
      <c r="F2817" t="s">
        <v>995</v>
      </c>
      <c r="G2817">
        <v>2410090310</v>
      </c>
      <c r="H2817" t="s">
        <v>1710</v>
      </c>
      <c r="I2817" t="s">
        <v>4407</v>
      </c>
      <c r="J2817" s="2">
        <v>0.46800000000000003</v>
      </c>
    </row>
    <row r="2818" spans="1:10">
      <c r="A2818">
        <v>2310160482</v>
      </c>
      <c r="B2818">
        <v>20</v>
      </c>
      <c r="C2818" t="s">
        <v>324</v>
      </c>
      <c r="D2818" t="s">
        <v>2598</v>
      </c>
      <c r="E2818" s="2">
        <v>44300</v>
      </c>
      <c r="F2818" t="s">
        <v>995</v>
      </c>
      <c r="G2818">
        <v>2410290626</v>
      </c>
      <c r="H2818" t="s">
        <v>1650</v>
      </c>
      <c r="I2818" t="s">
        <v>4407</v>
      </c>
      <c r="J2818" s="2">
        <v>39.427</v>
      </c>
    </row>
    <row r="2819" spans="1:10">
      <c r="A2819">
        <v>2310160483</v>
      </c>
      <c r="B2819">
        <v>10</v>
      </c>
      <c r="C2819" t="s">
        <v>839</v>
      </c>
      <c r="D2819" t="s">
        <v>2598</v>
      </c>
      <c r="E2819" s="2">
        <v>44300</v>
      </c>
      <c r="F2819" t="s">
        <v>995</v>
      </c>
      <c r="G2819">
        <v>2410090296</v>
      </c>
      <c r="H2819" t="s">
        <v>1718</v>
      </c>
      <c r="I2819" t="s">
        <v>4407</v>
      </c>
      <c r="J2819" s="2">
        <v>0.78</v>
      </c>
    </row>
    <row r="2820" spans="1:10">
      <c r="A2820">
        <v>2310160483</v>
      </c>
      <c r="B2820">
        <v>20</v>
      </c>
      <c r="C2820" t="s">
        <v>839</v>
      </c>
      <c r="D2820" t="s">
        <v>2598</v>
      </c>
      <c r="E2820" s="2">
        <v>44300</v>
      </c>
      <c r="F2820" t="s">
        <v>995</v>
      </c>
      <c r="G2820">
        <v>2410290626</v>
      </c>
      <c r="H2820" t="s">
        <v>1650</v>
      </c>
      <c r="I2820" t="s">
        <v>4407</v>
      </c>
      <c r="J2820" s="2">
        <v>39.427</v>
      </c>
    </row>
    <row r="2821" spans="1:10">
      <c r="A2821">
        <v>2310160484</v>
      </c>
      <c r="B2821">
        <v>10</v>
      </c>
      <c r="C2821" t="s">
        <v>36</v>
      </c>
      <c r="D2821" t="s">
        <v>2598</v>
      </c>
      <c r="E2821" s="2">
        <v>44300</v>
      </c>
      <c r="F2821" t="s">
        <v>995</v>
      </c>
      <c r="G2821">
        <v>2410090297</v>
      </c>
      <c r="H2821" t="s">
        <v>1745</v>
      </c>
      <c r="I2821" t="s">
        <v>4407</v>
      </c>
      <c r="J2821" s="2">
        <v>0.78</v>
      </c>
    </row>
    <row r="2822" spans="1:10">
      <c r="A2822">
        <v>2310160484</v>
      </c>
      <c r="B2822">
        <v>20</v>
      </c>
      <c r="C2822" t="s">
        <v>36</v>
      </c>
      <c r="D2822" t="s">
        <v>2598</v>
      </c>
      <c r="E2822" s="2">
        <v>44300</v>
      </c>
      <c r="F2822" t="s">
        <v>995</v>
      </c>
      <c r="G2822">
        <v>2410290626</v>
      </c>
      <c r="H2822" t="s">
        <v>1650</v>
      </c>
      <c r="I2822" t="s">
        <v>4407</v>
      </c>
      <c r="J2822" s="2">
        <v>39.427</v>
      </c>
    </row>
    <row r="2823" spans="1:10">
      <c r="A2823">
        <v>2310160485</v>
      </c>
      <c r="B2823">
        <v>10</v>
      </c>
      <c r="C2823" t="s">
        <v>805</v>
      </c>
      <c r="D2823" t="s">
        <v>2598</v>
      </c>
      <c r="E2823" s="2">
        <v>44300</v>
      </c>
      <c r="F2823" t="s">
        <v>995</v>
      </c>
      <c r="G2823">
        <v>2410090172</v>
      </c>
      <c r="H2823" t="s">
        <v>1746</v>
      </c>
      <c r="I2823" t="s">
        <v>4407</v>
      </c>
      <c r="J2823" s="2">
        <v>0.78</v>
      </c>
    </row>
    <row r="2824" spans="1:10">
      <c r="A2824">
        <v>2310160485</v>
      </c>
      <c r="B2824">
        <v>20</v>
      </c>
      <c r="C2824" t="s">
        <v>805</v>
      </c>
      <c r="D2824" t="s">
        <v>2598</v>
      </c>
      <c r="E2824" s="2">
        <v>44300</v>
      </c>
      <c r="F2824" t="s">
        <v>995</v>
      </c>
      <c r="G2824">
        <v>2410290626</v>
      </c>
      <c r="H2824" t="s">
        <v>1650</v>
      </c>
      <c r="I2824" t="s">
        <v>4407</v>
      </c>
      <c r="J2824" s="2">
        <v>39.427</v>
      </c>
    </row>
    <row r="2825" spans="1:10">
      <c r="A2825">
        <v>2310160486</v>
      </c>
      <c r="B2825">
        <v>10</v>
      </c>
      <c r="C2825" t="s">
        <v>369</v>
      </c>
      <c r="D2825" t="s">
        <v>2598</v>
      </c>
      <c r="E2825" s="2">
        <v>44300</v>
      </c>
      <c r="F2825" t="s">
        <v>995</v>
      </c>
      <c r="G2825">
        <v>2410090300</v>
      </c>
      <c r="H2825" t="s">
        <v>1755</v>
      </c>
      <c r="I2825" t="s">
        <v>4407</v>
      </c>
      <c r="J2825" s="2">
        <v>0.78</v>
      </c>
    </row>
    <row r="2826" spans="1:10">
      <c r="A2826">
        <v>2310160486</v>
      </c>
      <c r="B2826">
        <v>20</v>
      </c>
      <c r="C2826" t="s">
        <v>369</v>
      </c>
      <c r="D2826" t="s">
        <v>2598</v>
      </c>
      <c r="E2826" s="2">
        <v>44300</v>
      </c>
      <c r="F2826" t="s">
        <v>995</v>
      </c>
      <c r="G2826">
        <v>2410290626</v>
      </c>
      <c r="H2826" t="s">
        <v>1650</v>
      </c>
      <c r="I2826" t="s">
        <v>4407</v>
      </c>
      <c r="J2826" s="2">
        <v>39.427</v>
      </c>
    </row>
    <row r="2827" spans="1:10">
      <c r="A2827">
        <v>2310160487</v>
      </c>
      <c r="B2827">
        <v>10</v>
      </c>
      <c r="C2827" t="s">
        <v>235</v>
      </c>
      <c r="D2827" t="s">
        <v>2598</v>
      </c>
      <c r="E2827" s="2">
        <v>44300</v>
      </c>
      <c r="F2827" t="s">
        <v>995</v>
      </c>
      <c r="G2827">
        <v>2410090163</v>
      </c>
      <c r="H2827" t="s">
        <v>1749</v>
      </c>
      <c r="I2827" t="s">
        <v>4407</v>
      </c>
      <c r="J2827" s="2">
        <v>0.93600000000000005</v>
      </c>
    </row>
    <row r="2828" spans="1:10">
      <c r="A2828">
        <v>2310160487</v>
      </c>
      <c r="B2828">
        <v>20</v>
      </c>
      <c r="C2828" t="s">
        <v>235</v>
      </c>
      <c r="D2828" t="s">
        <v>2598</v>
      </c>
      <c r="E2828" s="2">
        <v>44300</v>
      </c>
      <c r="F2828" t="s">
        <v>995</v>
      </c>
      <c r="G2828">
        <v>2410290626</v>
      </c>
      <c r="H2828" t="s">
        <v>1650</v>
      </c>
      <c r="I2828" t="s">
        <v>4407</v>
      </c>
      <c r="J2828" s="2">
        <v>39.427</v>
      </c>
    </row>
    <row r="2829" spans="1:10">
      <c r="A2829">
        <v>2310160488</v>
      </c>
      <c r="B2829">
        <v>10</v>
      </c>
      <c r="C2829" t="s">
        <v>37</v>
      </c>
      <c r="D2829" t="s">
        <v>2598</v>
      </c>
      <c r="E2829" s="2">
        <v>57000</v>
      </c>
      <c r="F2829" t="s">
        <v>995</v>
      </c>
      <c r="G2829">
        <v>2410090298</v>
      </c>
      <c r="H2829" t="s">
        <v>1751</v>
      </c>
      <c r="I2829" t="s">
        <v>4407</v>
      </c>
      <c r="J2829" s="2">
        <v>4.4542597468784507E-2</v>
      </c>
    </row>
    <row r="2830" spans="1:10">
      <c r="A2830">
        <v>2310160488</v>
      </c>
      <c r="B2830">
        <v>20</v>
      </c>
      <c r="C2830" t="s">
        <v>37</v>
      </c>
      <c r="D2830" t="s">
        <v>2598</v>
      </c>
      <c r="E2830" s="2">
        <v>57000</v>
      </c>
      <c r="F2830" t="s">
        <v>995</v>
      </c>
      <c r="G2830">
        <v>2410290626</v>
      </c>
      <c r="H2830" t="s">
        <v>1650</v>
      </c>
      <c r="I2830" t="s">
        <v>4407</v>
      </c>
      <c r="J2830" s="2">
        <v>50.994011721736172</v>
      </c>
    </row>
    <row r="2831" spans="1:10">
      <c r="A2831">
        <v>2310160489</v>
      </c>
      <c r="B2831">
        <v>10</v>
      </c>
      <c r="C2831" t="s">
        <v>370</v>
      </c>
      <c r="D2831" t="s">
        <v>2598</v>
      </c>
      <c r="E2831" s="2">
        <v>44300</v>
      </c>
      <c r="F2831" t="s">
        <v>995</v>
      </c>
      <c r="G2831">
        <v>2410090299</v>
      </c>
      <c r="H2831" t="s">
        <v>1748</v>
      </c>
      <c r="I2831" t="s">
        <v>4407</v>
      </c>
      <c r="J2831" s="2">
        <v>0.78</v>
      </c>
    </row>
    <row r="2832" spans="1:10">
      <c r="A2832">
        <v>2310160489</v>
      </c>
      <c r="B2832">
        <v>20</v>
      </c>
      <c r="C2832" t="s">
        <v>370</v>
      </c>
      <c r="D2832" t="s">
        <v>2598</v>
      </c>
      <c r="E2832" s="2">
        <v>44300</v>
      </c>
      <c r="F2832" t="s">
        <v>995</v>
      </c>
      <c r="G2832">
        <v>2410290626</v>
      </c>
      <c r="H2832" t="s">
        <v>1650</v>
      </c>
      <c r="I2832" t="s">
        <v>4407</v>
      </c>
      <c r="J2832" s="2">
        <v>39.427</v>
      </c>
    </row>
    <row r="2833" spans="1:10">
      <c r="A2833">
        <v>2310160491</v>
      </c>
      <c r="B2833">
        <v>10</v>
      </c>
      <c r="C2833" t="s">
        <v>804</v>
      </c>
      <c r="D2833" t="s">
        <v>2598</v>
      </c>
      <c r="E2833" s="2">
        <v>44300</v>
      </c>
      <c r="F2833" t="s">
        <v>995</v>
      </c>
      <c r="G2833">
        <v>2410090166</v>
      </c>
      <c r="H2833" t="s">
        <v>1757</v>
      </c>
      <c r="I2833" t="s">
        <v>4407</v>
      </c>
      <c r="J2833" s="2">
        <v>0.54599999999999993</v>
      </c>
    </row>
    <row r="2834" spans="1:10">
      <c r="A2834">
        <v>2310160491</v>
      </c>
      <c r="B2834">
        <v>20</v>
      </c>
      <c r="C2834" t="s">
        <v>804</v>
      </c>
      <c r="D2834" t="s">
        <v>2598</v>
      </c>
      <c r="E2834" s="2">
        <v>44300</v>
      </c>
      <c r="F2834" t="s">
        <v>995</v>
      </c>
      <c r="G2834">
        <v>2410290626</v>
      </c>
      <c r="H2834" t="s">
        <v>1650</v>
      </c>
      <c r="I2834" t="s">
        <v>4407</v>
      </c>
      <c r="J2834" s="2">
        <v>39.427</v>
      </c>
    </row>
    <row r="2835" spans="1:10">
      <c r="A2835">
        <v>2310160500</v>
      </c>
      <c r="B2835">
        <v>10</v>
      </c>
      <c r="C2835" t="s">
        <v>816</v>
      </c>
      <c r="D2835" t="s">
        <v>2598</v>
      </c>
      <c r="E2835" s="2">
        <v>44300</v>
      </c>
      <c r="F2835" t="s">
        <v>995</v>
      </c>
      <c r="G2835">
        <v>2410290624</v>
      </c>
      <c r="H2835" t="s">
        <v>1649</v>
      </c>
      <c r="I2835" t="s">
        <v>4407</v>
      </c>
      <c r="J2835" s="2">
        <v>50.5</v>
      </c>
    </row>
    <row r="2836" spans="1:10">
      <c r="A2836">
        <v>2310160500</v>
      </c>
      <c r="B2836">
        <v>20</v>
      </c>
      <c r="C2836" t="s">
        <v>816</v>
      </c>
      <c r="D2836" t="s">
        <v>2598</v>
      </c>
      <c r="E2836" s="2">
        <v>44300</v>
      </c>
      <c r="F2836" t="s">
        <v>995</v>
      </c>
      <c r="G2836">
        <v>2410090168</v>
      </c>
      <c r="H2836" t="s">
        <v>1750</v>
      </c>
      <c r="I2836" t="s">
        <v>4407</v>
      </c>
      <c r="J2836" s="2">
        <v>1.01</v>
      </c>
    </row>
    <row r="2837" spans="1:10">
      <c r="A2837">
        <v>2310160501</v>
      </c>
      <c r="B2837">
        <v>10</v>
      </c>
      <c r="C2837" t="s">
        <v>500</v>
      </c>
      <c r="D2837" t="s">
        <v>2598</v>
      </c>
      <c r="E2837" s="2">
        <v>44300</v>
      </c>
      <c r="F2837" t="s">
        <v>995</v>
      </c>
      <c r="G2837">
        <v>2410090168</v>
      </c>
      <c r="H2837" t="s">
        <v>1750</v>
      </c>
      <c r="I2837" t="s">
        <v>4407</v>
      </c>
      <c r="J2837" s="2">
        <v>0.78</v>
      </c>
    </row>
    <row r="2838" spans="1:10">
      <c r="A2838">
        <v>2310160501</v>
      </c>
      <c r="B2838">
        <v>20</v>
      </c>
      <c r="C2838" t="s">
        <v>500</v>
      </c>
      <c r="D2838" t="s">
        <v>2598</v>
      </c>
      <c r="E2838" s="2">
        <v>44300</v>
      </c>
      <c r="F2838" t="s">
        <v>995</v>
      </c>
      <c r="G2838">
        <v>2410290626</v>
      </c>
      <c r="H2838" t="s">
        <v>1650</v>
      </c>
      <c r="I2838" t="s">
        <v>4407</v>
      </c>
      <c r="J2838" s="2">
        <v>39.427</v>
      </c>
    </row>
    <row r="2839" spans="1:10">
      <c r="A2839">
        <v>2310160511</v>
      </c>
      <c r="B2839">
        <v>10</v>
      </c>
      <c r="C2839" t="s">
        <v>679</v>
      </c>
      <c r="D2839" t="s">
        <v>2598</v>
      </c>
      <c r="E2839" s="2">
        <v>32900</v>
      </c>
      <c r="F2839" t="s">
        <v>995</v>
      </c>
      <c r="G2839">
        <v>2410290215</v>
      </c>
      <c r="H2839" t="s">
        <v>1709</v>
      </c>
      <c r="I2839" t="s">
        <v>4407</v>
      </c>
      <c r="J2839" s="2">
        <v>68.432000000000002</v>
      </c>
    </row>
    <row r="2840" spans="1:10">
      <c r="A2840">
        <v>2310160511</v>
      </c>
      <c r="B2840">
        <v>20</v>
      </c>
      <c r="C2840" t="s">
        <v>679</v>
      </c>
      <c r="D2840" t="s">
        <v>2598</v>
      </c>
      <c r="E2840" s="2">
        <v>1000</v>
      </c>
      <c r="F2840" t="s">
        <v>995</v>
      </c>
      <c r="G2840">
        <v>2410090245</v>
      </c>
      <c r="H2840" t="s">
        <v>1826</v>
      </c>
      <c r="I2840" t="s">
        <v>4407</v>
      </c>
      <c r="J2840" s="2">
        <v>8.8000000000000005E-3</v>
      </c>
    </row>
    <row r="2841" spans="1:10">
      <c r="A2841">
        <v>2310160512</v>
      </c>
      <c r="B2841">
        <v>10</v>
      </c>
      <c r="C2841" t="s">
        <v>678</v>
      </c>
      <c r="D2841" t="s">
        <v>2598</v>
      </c>
      <c r="E2841" s="2">
        <v>32900</v>
      </c>
      <c r="F2841" t="s">
        <v>995</v>
      </c>
      <c r="G2841">
        <v>2410290215</v>
      </c>
      <c r="H2841" t="s">
        <v>1709</v>
      </c>
      <c r="I2841" t="s">
        <v>4407</v>
      </c>
      <c r="J2841" s="2">
        <v>68.432000000000002</v>
      </c>
    </row>
    <row r="2842" spans="1:10">
      <c r="A2842">
        <v>2310160512</v>
      </c>
      <c r="B2842">
        <v>20</v>
      </c>
      <c r="C2842" t="s">
        <v>678</v>
      </c>
      <c r="D2842" t="s">
        <v>2598</v>
      </c>
      <c r="E2842" s="2">
        <v>1000</v>
      </c>
      <c r="F2842" t="s">
        <v>995</v>
      </c>
      <c r="G2842">
        <v>2410210005</v>
      </c>
      <c r="H2842" t="s">
        <v>1867</v>
      </c>
      <c r="I2842" t="s">
        <v>4407</v>
      </c>
      <c r="J2842" s="2">
        <v>4.4000000000000003E-3</v>
      </c>
    </row>
    <row r="2843" spans="1:10">
      <c r="A2843">
        <v>2310160512</v>
      </c>
      <c r="B2843">
        <v>30</v>
      </c>
      <c r="C2843" t="s">
        <v>678</v>
      </c>
      <c r="D2843" t="s">
        <v>2598</v>
      </c>
      <c r="E2843" s="2">
        <v>1000</v>
      </c>
      <c r="F2843" t="s">
        <v>995</v>
      </c>
      <c r="G2843">
        <v>2410090173</v>
      </c>
      <c r="H2843" t="s">
        <v>1825</v>
      </c>
      <c r="I2843" t="s">
        <v>4407</v>
      </c>
      <c r="J2843" s="2">
        <v>4.4000000000000003E-3</v>
      </c>
    </row>
    <row r="2844" spans="1:10">
      <c r="A2844">
        <v>2310160512</v>
      </c>
      <c r="B2844">
        <v>40</v>
      </c>
      <c r="C2844" t="s">
        <v>678</v>
      </c>
      <c r="D2844" t="s">
        <v>2598</v>
      </c>
      <c r="E2844" s="2">
        <v>1000</v>
      </c>
      <c r="F2844" t="s">
        <v>995</v>
      </c>
      <c r="G2844">
        <v>2430650001</v>
      </c>
      <c r="H2844" t="s">
        <v>1887</v>
      </c>
      <c r="I2844" t="s">
        <v>4407</v>
      </c>
      <c r="J2844" s="2">
        <v>6.6000000000000008E-3</v>
      </c>
    </row>
    <row r="2845" spans="1:10">
      <c r="A2845">
        <v>2310160513</v>
      </c>
      <c r="B2845">
        <v>10</v>
      </c>
      <c r="C2845" t="s">
        <v>1101</v>
      </c>
      <c r="D2845" t="s">
        <v>2598</v>
      </c>
      <c r="E2845" s="2">
        <v>32900</v>
      </c>
      <c r="F2845" t="s">
        <v>995</v>
      </c>
      <c r="G2845">
        <v>2410290215</v>
      </c>
      <c r="H2845" t="s">
        <v>1709</v>
      </c>
      <c r="I2845" t="s">
        <v>4407</v>
      </c>
      <c r="J2845" s="2">
        <v>68.432000000000002</v>
      </c>
    </row>
    <row r="2846" spans="1:10">
      <c r="A2846">
        <v>2310160513</v>
      </c>
      <c r="B2846">
        <v>20</v>
      </c>
      <c r="C2846" t="s">
        <v>1101</v>
      </c>
      <c r="D2846" t="s">
        <v>2598</v>
      </c>
      <c r="E2846" s="2">
        <v>1000</v>
      </c>
      <c r="F2846" t="s">
        <v>995</v>
      </c>
      <c r="G2846">
        <v>2430520005</v>
      </c>
      <c r="H2846" t="s">
        <v>1786</v>
      </c>
      <c r="I2846" t="s">
        <v>4407</v>
      </c>
      <c r="J2846" s="2">
        <v>1.3200000000000002E-2</v>
      </c>
    </row>
    <row r="2847" spans="1:10">
      <c r="A2847">
        <v>2310160513</v>
      </c>
      <c r="B2847">
        <v>30</v>
      </c>
      <c r="C2847" t="s">
        <v>1101</v>
      </c>
      <c r="D2847" t="s">
        <v>2598</v>
      </c>
      <c r="E2847" s="2">
        <v>1000</v>
      </c>
      <c r="F2847" t="s">
        <v>995</v>
      </c>
      <c r="G2847">
        <v>2410210005</v>
      </c>
      <c r="H2847" t="s">
        <v>1867</v>
      </c>
      <c r="I2847" t="s">
        <v>4407</v>
      </c>
      <c r="J2847" s="2">
        <v>4.4000000000000003E-3</v>
      </c>
    </row>
    <row r="2848" spans="1:10">
      <c r="A2848">
        <v>2310160513</v>
      </c>
      <c r="B2848">
        <v>40</v>
      </c>
      <c r="C2848" t="s">
        <v>1101</v>
      </c>
      <c r="D2848" t="s">
        <v>2598</v>
      </c>
      <c r="E2848" s="2">
        <v>1000</v>
      </c>
      <c r="F2848" t="s">
        <v>995</v>
      </c>
      <c r="G2848" t="s">
        <v>7925</v>
      </c>
      <c r="H2848" t="s">
        <v>1694</v>
      </c>
      <c r="I2848" t="e">
        <v>#N/A</v>
      </c>
      <c r="J2848" s="2">
        <v>1.7600000000000001E-2</v>
      </c>
    </row>
    <row r="2849" spans="1:10">
      <c r="A2849">
        <v>2310160514</v>
      </c>
      <c r="B2849">
        <v>10</v>
      </c>
      <c r="C2849" t="s">
        <v>1113</v>
      </c>
      <c r="D2849" t="s">
        <v>2598</v>
      </c>
      <c r="E2849" s="2">
        <v>1000</v>
      </c>
      <c r="F2849" t="s">
        <v>995</v>
      </c>
      <c r="G2849">
        <v>2410090245</v>
      </c>
      <c r="H2849" t="s">
        <v>1826</v>
      </c>
      <c r="I2849" t="s">
        <v>4407</v>
      </c>
      <c r="J2849" s="2">
        <v>4.7999999999999996E-3</v>
      </c>
    </row>
    <row r="2850" spans="1:10">
      <c r="A2850">
        <v>2310160514</v>
      </c>
      <c r="B2850">
        <v>20</v>
      </c>
      <c r="C2850" t="s">
        <v>1113</v>
      </c>
      <c r="D2850" t="s">
        <v>2598</v>
      </c>
      <c r="E2850" s="2">
        <v>36000</v>
      </c>
      <c r="F2850" t="s">
        <v>995</v>
      </c>
      <c r="G2850">
        <v>2410290626</v>
      </c>
      <c r="H2850" t="s">
        <v>1650</v>
      </c>
      <c r="I2850" t="s">
        <v>4407</v>
      </c>
      <c r="J2850" s="2">
        <v>46</v>
      </c>
    </row>
    <row r="2851" spans="1:10">
      <c r="A2851">
        <v>2310160515</v>
      </c>
      <c r="B2851">
        <v>10</v>
      </c>
      <c r="C2851" t="s">
        <v>1111</v>
      </c>
      <c r="D2851" t="s">
        <v>2598</v>
      </c>
      <c r="E2851" s="2">
        <v>1000</v>
      </c>
      <c r="F2851" t="s">
        <v>995</v>
      </c>
      <c r="G2851">
        <v>2430520005</v>
      </c>
      <c r="H2851" t="s">
        <v>1786</v>
      </c>
      <c r="I2851" t="s">
        <v>4407</v>
      </c>
      <c r="J2851" s="2">
        <v>1.4399999999999999E-3</v>
      </c>
    </row>
    <row r="2852" spans="1:10">
      <c r="A2852">
        <v>2310160515</v>
      </c>
      <c r="B2852">
        <v>20</v>
      </c>
      <c r="C2852" t="s">
        <v>1111</v>
      </c>
      <c r="D2852" t="s">
        <v>2598</v>
      </c>
      <c r="E2852" s="2">
        <v>1000</v>
      </c>
      <c r="F2852" t="s">
        <v>995</v>
      </c>
      <c r="G2852">
        <v>2410210005</v>
      </c>
      <c r="H2852" t="s">
        <v>1867</v>
      </c>
      <c r="I2852" t="s">
        <v>4407</v>
      </c>
      <c r="J2852" s="2">
        <v>2.3999999999999998E-3</v>
      </c>
    </row>
    <row r="2853" spans="1:10">
      <c r="A2853">
        <v>2310160515</v>
      </c>
      <c r="B2853">
        <v>30</v>
      </c>
      <c r="C2853" t="s">
        <v>1111</v>
      </c>
      <c r="D2853" t="s">
        <v>2598</v>
      </c>
      <c r="E2853" s="2">
        <v>1000</v>
      </c>
      <c r="F2853" t="s">
        <v>995</v>
      </c>
      <c r="G2853">
        <v>2410090173</v>
      </c>
      <c r="H2853" t="s">
        <v>1825</v>
      </c>
      <c r="I2853" t="s">
        <v>4407</v>
      </c>
      <c r="J2853" s="2">
        <v>2.3999999999999998E-3</v>
      </c>
    </row>
    <row r="2854" spans="1:10">
      <c r="A2854">
        <v>2310160515</v>
      </c>
      <c r="B2854">
        <v>40</v>
      </c>
      <c r="C2854" t="s">
        <v>1111</v>
      </c>
      <c r="D2854" t="s">
        <v>2598</v>
      </c>
      <c r="E2854" s="2">
        <v>36000</v>
      </c>
      <c r="F2854" t="s">
        <v>995</v>
      </c>
      <c r="G2854">
        <v>2410290626</v>
      </c>
      <c r="H2854" t="s">
        <v>1650</v>
      </c>
      <c r="I2854" t="s">
        <v>4407</v>
      </c>
      <c r="J2854" s="2">
        <v>46</v>
      </c>
    </row>
    <row r="2855" spans="1:10">
      <c r="A2855">
        <v>2310160516</v>
      </c>
      <c r="B2855">
        <v>10</v>
      </c>
      <c r="C2855" t="s">
        <v>1114</v>
      </c>
      <c r="D2855" t="s">
        <v>2598</v>
      </c>
      <c r="E2855" s="2">
        <v>1000</v>
      </c>
      <c r="F2855" t="s">
        <v>995</v>
      </c>
      <c r="G2855">
        <v>2430520005</v>
      </c>
      <c r="H2855" t="s">
        <v>1786</v>
      </c>
      <c r="I2855" t="s">
        <v>4407</v>
      </c>
      <c r="J2855" s="2">
        <v>2.9999999999999997E-4</v>
      </c>
    </row>
    <row r="2856" spans="1:10">
      <c r="A2856">
        <v>2310160516</v>
      </c>
      <c r="B2856">
        <v>20</v>
      </c>
      <c r="C2856" t="s">
        <v>1114</v>
      </c>
      <c r="D2856" t="s">
        <v>2598</v>
      </c>
      <c r="E2856" s="2">
        <v>1000</v>
      </c>
      <c r="F2856" t="s">
        <v>995</v>
      </c>
      <c r="G2856">
        <v>2410210005</v>
      </c>
      <c r="H2856" t="s">
        <v>1867</v>
      </c>
      <c r="I2856" t="s">
        <v>4407</v>
      </c>
      <c r="J2856" s="2">
        <v>2.9999999999999997E-4</v>
      </c>
    </row>
    <row r="2857" spans="1:10">
      <c r="A2857">
        <v>2310160516</v>
      </c>
      <c r="B2857">
        <v>30</v>
      </c>
      <c r="C2857" t="s">
        <v>1114</v>
      </c>
      <c r="D2857" t="s">
        <v>2598</v>
      </c>
      <c r="E2857" s="2">
        <v>1000</v>
      </c>
      <c r="F2857" t="s">
        <v>995</v>
      </c>
      <c r="G2857">
        <v>2430700001</v>
      </c>
      <c r="H2857" t="s">
        <v>1694</v>
      </c>
      <c r="I2857" t="s">
        <v>4407</v>
      </c>
      <c r="J2857" s="2">
        <v>9.1199999999999994E-4</v>
      </c>
    </row>
    <row r="2858" spans="1:10">
      <c r="A2858">
        <v>2310160516</v>
      </c>
      <c r="B2858">
        <v>40</v>
      </c>
      <c r="C2858" t="s">
        <v>1114</v>
      </c>
      <c r="D2858" t="s">
        <v>2598</v>
      </c>
      <c r="E2858" s="2">
        <v>1000</v>
      </c>
      <c r="F2858" t="s">
        <v>995</v>
      </c>
      <c r="G2858" t="s">
        <v>7923</v>
      </c>
      <c r="H2858" t="s">
        <v>5656</v>
      </c>
      <c r="I2858" t="e">
        <v>#N/A</v>
      </c>
      <c r="J2858" s="2">
        <v>2.3999999999999998E-3</v>
      </c>
    </row>
    <row r="2859" spans="1:10">
      <c r="A2859">
        <v>2310160516</v>
      </c>
      <c r="B2859">
        <v>50</v>
      </c>
      <c r="C2859" t="s">
        <v>1114</v>
      </c>
      <c r="D2859" t="s">
        <v>2598</v>
      </c>
      <c r="E2859" s="2">
        <v>36000</v>
      </c>
      <c r="F2859" t="s">
        <v>995</v>
      </c>
      <c r="G2859">
        <v>2410290626</v>
      </c>
      <c r="H2859" t="s">
        <v>1650</v>
      </c>
      <c r="I2859" t="s">
        <v>4407</v>
      </c>
      <c r="J2859" s="2">
        <v>46</v>
      </c>
    </row>
    <row r="2860" spans="1:10">
      <c r="A2860">
        <v>2310160517</v>
      </c>
      <c r="B2860">
        <v>10</v>
      </c>
      <c r="C2860" t="s">
        <v>1112</v>
      </c>
      <c r="D2860" t="s">
        <v>2598</v>
      </c>
      <c r="E2860" s="2">
        <v>1000</v>
      </c>
      <c r="F2860" t="s">
        <v>995</v>
      </c>
      <c r="G2860">
        <v>2430520005</v>
      </c>
      <c r="H2860" t="s">
        <v>1786</v>
      </c>
      <c r="I2860" t="s">
        <v>4407</v>
      </c>
      <c r="J2860" s="2">
        <v>1.4400000000000001E-3</v>
      </c>
    </row>
    <row r="2861" spans="1:10">
      <c r="A2861">
        <v>2310160517</v>
      </c>
      <c r="B2861">
        <v>20</v>
      </c>
      <c r="C2861" t="s">
        <v>1112</v>
      </c>
      <c r="D2861" t="s">
        <v>2598</v>
      </c>
      <c r="E2861" s="2">
        <v>1000</v>
      </c>
      <c r="F2861" t="s">
        <v>995</v>
      </c>
      <c r="G2861">
        <v>2410210005</v>
      </c>
      <c r="H2861" t="s">
        <v>1867</v>
      </c>
      <c r="I2861" t="s">
        <v>4407</v>
      </c>
      <c r="J2861" s="2">
        <v>2.3999999999999998E-3</v>
      </c>
    </row>
    <row r="2862" spans="1:10">
      <c r="A2862">
        <v>2310160517</v>
      </c>
      <c r="B2862">
        <v>30</v>
      </c>
      <c r="C2862" t="s">
        <v>1112</v>
      </c>
      <c r="D2862" t="s">
        <v>2598</v>
      </c>
      <c r="E2862" s="2">
        <v>1000</v>
      </c>
      <c r="F2862" t="s">
        <v>995</v>
      </c>
      <c r="G2862">
        <v>2410090145</v>
      </c>
      <c r="H2862" t="s">
        <v>1822</v>
      </c>
      <c r="I2862" t="e">
        <v>#N/A</v>
      </c>
      <c r="J2862" s="2">
        <v>9.5999999999999992E-3</v>
      </c>
    </row>
    <row r="2863" spans="1:10">
      <c r="A2863">
        <v>2310160517</v>
      </c>
      <c r="B2863">
        <v>40</v>
      </c>
      <c r="C2863" t="s">
        <v>1112</v>
      </c>
      <c r="D2863" t="s">
        <v>2598</v>
      </c>
      <c r="E2863" s="2">
        <v>36000</v>
      </c>
      <c r="F2863" t="s">
        <v>995</v>
      </c>
      <c r="G2863">
        <v>2410290626</v>
      </c>
      <c r="H2863" t="s">
        <v>1650</v>
      </c>
      <c r="I2863" t="s">
        <v>4407</v>
      </c>
      <c r="J2863" s="2">
        <v>46</v>
      </c>
    </row>
    <row r="2864" spans="1:10">
      <c r="A2864">
        <v>2310160518</v>
      </c>
      <c r="B2864">
        <v>10</v>
      </c>
      <c r="C2864" t="s">
        <v>1116</v>
      </c>
      <c r="D2864" t="s">
        <v>2598</v>
      </c>
      <c r="E2864" s="2">
        <v>36000</v>
      </c>
      <c r="F2864" t="s">
        <v>995</v>
      </c>
      <c r="G2864">
        <v>2430520005</v>
      </c>
      <c r="H2864" t="s">
        <v>1786</v>
      </c>
      <c r="I2864" t="s">
        <v>4407</v>
      </c>
      <c r="J2864" s="2">
        <v>1.4400000000000001E-3</v>
      </c>
    </row>
    <row r="2865" spans="1:10">
      <c r="A2865">
        <v>2310160518</v>
      </c>
      <c r="B2865">
        <v>20</v>
      </c>
      <c r="C2865" t="s">
        <v>1116</v>
      </c>
      <c r="D2865" t="s">
        <v>2598</v>
      </c>
      <c r="E2865" s="2">
        <v>36000</v>
      </c>
      <c r="F2865" t="s">
        <v>995</v>
      </c>
      <c r="G2865">
        <v>2410210005</v>
      </c>
      <c r="H2865" t="s">
        <v>1867</v>
      </c>
      <c r="I2865" t="s">
        <v>4407</v>
      </c>
      <c r="J2865" s="2">
        <v>2.3999999999999998E-3</v>
      </c>
    </row>
    <row r="2866" spans="1:10">
      <c r="A2866">
        <v>2310160518</v>
      </c>
      <c r="B2866">
        <v>30</v>
      </c>
      <c r="C2866" t="s">
        <v>1116</v>
      </c>
      <c r="D2866" t="s">
        <v>2598</v>
      </c>
      <c r="E2866" s="2">
        <v>36000</v>
      </c>
      <c r="F2866" t="s">
        <v>995</v>
      </c>
      <c r="G2866">
        <v>2410090131</v>
      </c>
      <c r="H2866" t="s">
        <v>1818</v>
      </c>
      <c r="I2866" t="s">
        <v>4407</v>
      </c>
      <c r="J2866" s="2">
        <v>9.5999999999999992E-3</v>
      </c>
    </row>
    <row r="2867" spans="1:10">
      <c r="A2867">
        <v>2310160518</v>
      </c>
      <c r="B2867">
        <v>40</v>
      </c>
      <c r="C2867" t="s">
        <v>1116</v>
      </c>
      <c r="D2867" t="s">
        <v>2598</v>
      </c>
      <c r="E2867" s="2">
        <v>36000</v>
      </c>
      <c r="F2867" t="s">
        <v>995</v>
      </c>
      <c r="G2867">
        <v>2410290626</v>
      </c>
      <c r="H2867" t="s">
        <v>1650</v>
      </c>
      <c r="I2867" t="s">
        <v>4407</v>
      </c>
      <c r="J2867" s="2">
        <v>46.08</v>
      </c>
    </row>
    <row r="2868" spans="1:10">
      <c r="A2868">
        <v>2310160519</v>
      </c>
      <c r="B2868">
        <v>10</v>
      </c>
      <c r="C2868" t="s">
        <v>1115</v>
      </c>
      <c r="D2868" t="s">
        <v>2598</v>
      </c>
      <c r="E2868" s="2">
        <v>1000</v>
      </c>
      <c r="F2868" t="s">
        <v>995</v>
      </c>
      <c r="G2868">
        <v>2430520005</v>
      </c>
      <c r="H2868" t="s">
        <v>1786</v>
      </c>
      <c r="I2868" t="s">
        <v>4407</v>
      </c>
      <c r="J2868" s="2">
        <v>1.4400000000000001E-3</v>
      </c>
    </row>
    <row r="2869" spans="1:10">
      <c r="A2869">
        <v>2310160519</v>
      </c>
      <c r="B2869">
        <v>20</v>
      </c>
      <c r="C2869" t="s">
        <v>1115</v>
      </c>
      <c r="D2869" t="s">
        <v>2598</v>
      </c>
      <c r="E2869" s="2">
        <v>1000</v>
      </c>
      <c r="F2869" t="s">
        <v>995</v>
      </c>
      <c r="G2869">
        <v>2410210005</v>
      </c>
      <c r="H2869" t="s">
        <v>1867</v>
      </c>
      <c r="I2869" t="s">
        <v>4407</v>
      </c>
      <c r="J2869" s="2">
        <v>2.3999999999999998E-3</v>
      </c>
    </row>
    <row r="2870" spans="1:10">
      <c r="A2870">
        <v>2310160519</v>
      </c>
      <c r="B2870">
        <v>30</v>
      </c>
      <c r="C2870" t="s">
        <v>1115</v>
      </c>
      <c r="D2870" t="s">
        <v>2598</v>
      </c>
      <c r="E2870" s="2">
        <v>1000</v>
      </c>
      <c r="F2870" t="s">
        <v>995</v>
      </c>
      <c r="G2870">
        <v>2410090163</v>
      </c>
      <c r="H2870" t="s">
        <v>1749</v>
      </c>
      <c r="I2870" t="s">
        <v>4407</v>
      </c>
      <c r="J2870" s="2">
        <v>2.8799999999999999E-2</v>
      </c>
    </row>
    <row r="2871" spans="1:10">
      <c r="A2871">
        <v>2310160519</v>
      </c>
      <c r="B2871">
        <v>40</v>
      </c>
      <c r="C2871" t="s">
        <v>1115</v>
      </c>
      <c r="D2871" t="s">
        <v>2598</v>
      </c>
      <c r="E2871" s="2">
        <v>36000</v>
      </c>
      <c r="F2871" t="s">
        <v>995</v>
      </c>
      <c r="G2871">
        <v>2410290626</v>
      </c>
      <c r="H2871" t="s">
        <v>1650</v>
      </c>
      <c r="I2871" t="s">
        <v>4407</v>
      </c>
      <c r="J2871" s="2">
        <v>46.08</v>
      </c>
    </row>
    <row r="2872" spans="1:10">
      <c r="A2872">
        <v>2310160528</v>
      </c>
      <c r="B2872">
        <v>10</v>
      </c>
      <c r="C2872" t="s">
        <v>315</v>
      </c>
      <c r="D2872" t="s">
        <v>2598</v>
      </c>
      <c r="E2872" s="2">
        <v>32900</v>
      </c>
      <c r="F2872" t="s">
        <v>995</v>
      </c>
      <c r="G2872">
        <v>2410290215</v>
      </c>
      <c r="H2872" t="s">
        <v>1709</v>
      </c>
      <c r="I2872" t="s">
        <v>4407</v>
      </c>
      <c r="J2872" s="2">
        <v>68.432000000000002</v>
      </c>
    </row>
    <row r="2873" spans="1:10">
      <c r="A2873">
        <v>2310160528</v>
      </c>
      <c r="B2873">
        <v>20</v>
      </c>
      <c r="C2873" t="s">
        <v>315</v>
      </c>
      <c r="D2873" t="s">
        <v>2598</v>
      </c>
      <c r="E2873" s="2">
        <v>36000</v>
      </c>
      <c r="F2873" t="s">
        <v>995</v>
      </c>
      <c r="G2873">
        <v>2410090310</v>
      </c>
      <c r="H2873" t="s">
        <v>1710</v>
      </c>
      <c r="I2873" t="s">
        <v>4407</v>
      </c>
      <c r="J2873" s="2">
        <v>0.92</v>
      </c>
    </row>
    <row r="2874" spans="1:10">
      <c r="A2874">
        <v>2310160529</v>
      </c>
      <c r="B2874">
        <v>10</v>
      </c>
      <c r="C2874" t="s">
        <v>203</v>
      </c>
      <c r="D2874" t="s">
        <v>2598</v>
      </c>
      <c r="E2874" s="2">
        <v>32900</v>
      </c>
      <c r="F2874" t="s">
        <v>995</v>
      </c>
      <c r="G2874">
        <v>2410290215</v>
      </c>
      <c r="H2874" t="s">
        <v>1709</v>
      </c>
      <c r="I2874" t="s">
        <v>4407</v>
      </c>
      <c r="J2874" s="2">
        <v>68.432000000000002</v>
      </c>
    </row>
    <row r="2875" spans="1:10">
      <c r="A2875">
        <v>2310160529</v>
      </c>
      <c r="B2875">
        <v>20</v>
      </c>
      <c r="C2875" t="s">
        <v>203</v>
      </c>
      <c r="D2875" t="s">
        <v>2598</v>
      </c>
      <c r="E2875" s="2">
        <v>32900</v>
      </c>
      <c r="F2875" t="s">
        <v>995</v>
      </c>
      <c r="G2875">
        <v>2410090295</v>
      </c>
      <c r="H2875" t="s">
        <v>1733</v>
      </c>
      <c r="I2875" t="s">
        <v>4407</v>
      </c>
      <c r="J2875" s="2">
        <v>1.349</v>
      </c>
    </row>
    <row r="2876" spans="1:10">
      <c r="A2876">
        <v>2310160530</v>
      </c>
      <c r="B2876">
        <v>10</v>
      </c>
      <c r="C2876" t="s">
        <v>41</v>
      </c>
      <c r="D2876" t="s">
        <v>2598</v>
      </c>
      <c r="E2876" s="2">
        <v>32900</v>
      </c>
      <c r="F2876" t="s">
        <v>995</v>
      </c>
      <c r="G2876">
        <v>2410290215</v>
      </c>
      <c r="H2876" t="s">
        <v>1709</v>
      </c>
      <c r="I2876" t="s">
        <v>4407</v>
      </c>
      <c r="J2876" s="2">
        <v>68.432000000000002</v>
      </c>
    </row>
    <row r="2877" spans="1:10">
      <c r="A2877">
        <v>2310160530</v>
      </c>
      <c r="B2877">
        <v>20</v>
      </c>
      <c r="C2877" t="s">
        <v>41</v>
      </c>
      <c r="D2877" t="s">
        <v>2598</v>
      </c>
      <c r="E2877" s="2">
        <v>36000</v>
      </c>
      <c r="F2877" t="s">
        <v>995</v>
      </c>
      <c r="G2877">
        <v>2410090294</v>
      </c>
      <c r="H2877" t="s">
        <v>1651</v>
      </c>
      <c r="I2877" t="s">
        <v>4407</v>
      </c>
      <c r="J2877" s="2">
        <v>0.92</v>
      </c>
    </row>
    <row r="2878" spans="1:10">
      <c r="A2878">
        <v>2310160531</v>
      </c>
      <c r="B2878">
        <v>10</v>
      </c>
      <c r="C2878" t="s">
        <v>275</v>
      </c>
      <c r="D2878" t="s">
        <v>2598</v>
      </c>
      <c r="E2878" s="2">
        <v>32900</v>
      </c>
      <c r="F2878" t="s">
        <v>995</v>
      </c>
      <c r="G2878">
        <v>2410290215</v>
      </c>
      <c r="H2878" t="s">
        <v>1709</v>
      </c>
      <c r="I2878" t="s">
        <v>4407</v>
      </c>
      <c r="J2878" s="2">
        <v>68.432000000000002</v>
      </c>
    </row>
    <row r="2879" spans="1:10">
      <c r="A2879">
        <v>2310160531</v>
      </c>
      <c r="B2879">
        <v>20</v>
      </c>
      <c r="C2879" t="s">
        <v>275</v>
      </c>
      <c r="D2879" t="s">
        <v>2598</v>
      </c>
      <c r="E2879" s="2">
        <v>36000</v>
      </c>
      <c r="F2879" t="s">
        <v>995</v>
      </c>
      <c r="G2879">
        <v>2410090296</v>
      </c>
      <c r="H2879" t="s">
        <v>1718</v>
      </c>
      <c r="I2879" t="s">
        <v>4407</v>
      </c>
      <c r="J2879" s="2">
        <v>0.92</v>
      </c>
    </row>
    <row r="2880" spans="1:10">
      <c r="A2880">
        <v>2310160532</v>
      </c>
      <c r="B2880">
        <v>10</v>
      </c>
      <c r="C2880" t="s">
        <v>1099</v>
      </c>
      <c r="D2880" t="s">
        <v>2598</v>
      </c>
      <c r="E2880" s="2">
        <v>1000</v>
      </c>
      <c r="F2880" t="s">
        <v>7907</v>
      </c>
      <c r="G2880">
        <v>2410290626</v>
      </c>
      <c r="H2880" t="s">
        <v>1650</v>
      </c>
      <c r="I2880" t="s">
        <v>4407</v>
      </c>
      <c r="J2880" s="2">
        <v>1.06</v>
      </c>
    </row>
    <row r="2881" spans="1:10">
      <c r="A2881">
        <v>2310160532</v>
      </c>
      <c r="B2881">
        <v>20</v>
      </c>
      <c r="C2881" t="s">
        <v>1099</v>
      </c>
      <c r="D2881" t="s">
        <v>2598</v>
      </c>
      <c r="E2881" s="2">
        <v>1000</v>
      </c>
      <c r="F2881" t="s">
        <v>7907</v>
      </c>
      <c r="G2881">
        <v>2410090295</v>
      </c>
      <c r="H2881" t="s">
        <v>1733</v>
      </c>
      <c r="I2881" t="s">
        <v>4407</v>
      </c>
      <c r="J2881" s="2">
        <v>1.6E-2</v>
      </c>
    </row>
    <row r="2882" spans="1:10">
      <c r="A2882">
        <v>2310160533</v>
      </c>
      <c r="B2882">
        <v>10</v>
      </c>
      <c r="C2882" t="s">
        <v>1100</v>
      </c>
      <c r="D2882" t="s">
        <v>2598</v>
      </c>
      <c r="E2882" s="2">
        <v>100000</v>
      </c>
      <c r="F2882" t="s">
        <v>7907</v>
      </c>
      <c r="G2882">
        <v>2410290624</v>
      </c>
      <c r="H2882" t="s">
        <v>1649</v>
      </c>
      <c r="I2882" t="s">
        <v>4407</v>
      </c>
      <c r="J2882" s="2">
        <v>245.87837837837839</v>
      </c>
    </row>
    <row r="2883" spans="1:10">
      <c r="A2883">
        <v>2310160533</v>
      </c>
      <c r="B2883">
        <v>20</v>
      </c>
      <c r="C2883" t="s">
        <v>1100</v>
      </c>
      <c r="D2883" t="s">
        <v>2598</v>
      </c>
      <c r="E2883" s="2">
        <v>100000</v>
      </c>
      <c r="F2883" t="s">
        <v>7907</v>
      </c>
      <c r="G2883">
        <v>2410290626</v>
      </c>
      <c r="H2883" t="s">
        <v>1650</v>
      </c>
      <c r="I2883" t="s">
        <v>4407</v>
      </c>
      <c r="J2883" s="2">
        <v>81.959459459459453</v>
      </c>
    </row>
    <row r="2884" spans="1:10">
      <c r="A2884">
        <v>2310160533</v>
      </c>
      <c r="B2884">
        <v>30</v>
      </c>
      <c r="C2884" t="s">
        <v>1100</v>
      </c>
      <c r="D2884" t="s">
        <v>2598</v>
      </c>
      <c r="E2884" s="2">
        <v>100000</v>
      </c>
      <c r="F2884" t="s">
        <v>7907</v>
      </c>
      <c r="G2884">
        <v>2410090295</v>
      </c>
      <c r="H2884" t="s">
        <v>1733</v>
      </c>
      <c r="I2884" t="s">
        <v>4407</v>
      </c>
      <c r="J2884" s="2">
        <v>6.5765765765765769</v>
      </c>
    </row>
    <row r="2885" spans="1:10">
      <c r="A2885">
        <v>2310160534</v>
      </c>
      <c r="B2885">
        <v>10</v>
      </c>
      <c r="C2885" t="s">
        <v>33</v>
      </c>
      <c r="D2885" t="s">
        <v>2598</v>
      </c>
      <c r="E2885" s="2">
        <v>56000</v>
      </c>
      <c r="F2885" t="s">
        <v>995</v>
      </c>
      <c r="G2885">
        <v>2410090295</v>
      </c>
      <c r="H2885" t="s">
        <v>1733</v>
      </c>
      <c r="I2885" t="s">
        <v>4407</v>
      </c>
      <c r="J2885" s="2">
        <v>0.89711641153435395</v>
      </c>
    </row>
    <row r="2886" spans="1:10">
      <c r="A2886">
        <v>2310160534</v>
      </c>
      <c r="B2886">
        <v>20</v>
      </c>
      <c r="C2886" t="s">
        <v>33</v>
      </c>
      <c r="D2886" t="s">
        <v>2598</v>
      </c>
      <c r="E2886" s="2">
        <v>56000</v>
      </c>
      <c r="F2886" t="s">
        <v>995</v>
      </c>
      <c r="G2886">
        <v>2410290626</v>
      </c>
      <c r="H2886" t="s">
        <v>1650</v>
      </c>
      <c r="I2886" t="s">
        <v>4407</v>
      </c>
      <c r="J2886" s="2">
        <v>76.105375578497672</v>
      </c>
    </row>
    <row r="2887" spans="1:10">
      <c r="A2887">
        <v>2310160535</v>
      </c>
      <c r="B2887">
        <v>10</v>
      </c>
      <c r="C2887" t="s">
        <v>238</v>
      </c>
      <c r="D2887" t="s">
        <v>2598</v>
      </c>
      <c r="E2887" s="2">
        <v>56000</v>
      </c>
      <c r="F2887" t="s">
        <v>995</v>
      </c>
      <c r="G2887">
        <v>2410090294</v>
      </c>
      <c r="H2887" t="s">
        <v>1651</v>
      </c>
      <c r="I2887" t="s">
        <v>4407</v>
      </c>
      <c r="J2887" s="2">
        <v>0.58445830969937607</v>
      </c>
    </row>
    <row r="2888" spans="1:10">
      <c r="A2888">
        <v>2310160535</v>
      </c>
      <c r="B2888">
        <v>20</v>
      </c>
      <c r="C2888" t="s">
        <v>238</v>
      </c>
      <c r="D2888" t="s">
        <v>2598</v>
      </c>
      <c r="E2888" s="2">
        <v>56000</v>
      </c>
      <c r="F2888" t="s">
        <v>995</v>
      </c>
      <c r="G2888">
        <v>2410290626</v>
      </c>
      <c r="H2888" t="s">
        <v>1650</v>
      </c>
      <c r="I2888" t="s">
        <v>4407</v>
      </c>
      <c r="J2888" s="2">
        <v>71.685082246171305</v>
      </c>
    </row>
    <row r="2889" spans="1:10">
      <c r="A2889">
        <v>2310160536</v>
      </c>
      <c r="B2889">
        <v>10</v>
      </c>
      <c r="C2889" t="s">
        <v>277</v>
      </c>
      <c r="D2889" t="s">
        <v>2598</v>
      </c>
      <c r="E2889" s="2">
        <v>56000</v>
      </c>
      <c r="F2889" t="s">
        <v>995</v>
      </c>
      <c r="G2889">
        <v>2410090296</v>
      </c>
      <c r="H2889" t="s">
        <v>1718</v>
      </c>
      <c r="I2889" t="s">
        <v>4407</v>
      </c>
      <c r="J2889" s="2">
        <v>1.3176470588235294</v>
      </c>
    </row>
    <row r="2890" spans="1:10">
      <c r="A2890">
        <v>2310160536</v>
      </c>
      <c r="B2890">
        <v>20</v>
      </c>
      <c r="C2890" t="s">
        <v>277</v>
      </c>
      <c r="D2890" t="s">
        <v>2598</v>
      </c>
      <c r="E2890" s="2">
        <v>56000</v>
      </c>
      <c r="F2890" t="s">
        <v>995</v>
      </c>
      <c r="G2890">
        <v>2410290626</v>
      </c>
      <c r="H2890" t="s">
        <v>1650</v>
      </c>
      <c r="I2890" t="s">
        <v>4407</v>
      </c>
      <c r="J2890" s="2">
        <v>72.800000000000011</v>
      </c>
    </row>
    <row r="2891" spans="1:10">
      <c r="A2891">
        <v>2310160537</v>
      </c>
      <c r="B2891">
        <v>10</v>
      </c>
      <c r="C2891" t="s">
        <v>201</v>
      </c>
      <c r="D2891" t="s">
        <v>2598</v>
      </c>
      <c r="E2891" s="2">
        <v>56000</v>
      </c>
      <c r="F2891" t="s">
        <v>995</v>
      </c>
      <c r="G2891">
        <v>2410090310</v>
      </c>
      <c r="H2891" t="s">
        <v>1710</v>
      </c>
      <c r="I2891" t="s">
        <v>4407</v>
      </c>
      <c r="J2891" s="2">
        <v>1.0181818181818183</v>
      </c>
    </row>
    <row r="2892" spans="1:10">
      <c r="A2892">
        <v>2310160537</v>
      </c>
      <c r="B2892">
        <v>20</v>
      </c>
      <c r="C2892" t="s">
        <v>201</v>
      </c>
      <c r="D2892" t="s">
        <v>2598</v>
      </c>
      <c r="E2892" s="2">
        <v>56000</v>
      </c>
      <c r="F2892" t="s">
        <v>995</v>
      </c>
      <c r="G2892">
        <v>2410290626</v>
      </c>
      <c r="H2892" t="s">
        <v>1650</v>
      </c>
      <c r="I2892" t="s">
        <v>4407</v>
      </c>
      <c r="J2892" s="2">
        <v>72.8</v>
      </c>
    </row>
    <row r="2893" spans="1:10">
      <c r="A2893">
        <v>2310160538</v>
      </c>
      <c r="B2893">
        <v>10</v>
      </c>
      <c r="C2893" t="s">
        <v>253</v>
      </c>
      <c r="D2893" t="s">
        <v>2598</v>
      </c>
      <c r="E2893" s="2">
        <v>100000</v>
      </c>
      <c r="F2893" t="s">
        <v>995</v>
      </c>
      <c r="G2893">
        <v>2410090294</v>
      </c>
      <c r="H2893" t="s">
        <v>1651</v>
      </c>
      <c r="I2893" t="s">
        <v>4407</v>
      </c>
      <c r="J2893" s="2">
        <v>2.1999999999999997</v>
      </c>
    </row>
    <row r="2894" spans="1:10">
      <c r="A2894">
        <v>2310160538</v>
      </c>
      <c r="B2894">
        <v>20</v>
      </c>
      <c r="C2894" t="s">
        <v>253</v>
      </c>
      <c r="D2894" t="s">
        <v>2598</v>
      </c>
      <c r="E2894" s="2">
        <v>100000</v>
      </c>
      <c r="F2894" t="s">
        <v>995</v>
      </c>
      <c r="G2894">
        <v>2410290626</v>
      </c>
      <c r="H2894" t="s">
        <v>1650</v>
      </c>
      <c r="I2894" t="s">
        <v>4407</v>
      </c>
      <c r="J2894" s="2">
        <v>107.825</v>
      </c>
    </row>
    <row r="2895" spans="1:10">
      <c r="A2895">
        <v>2310160539</v>
      </c>
      <c r="B2895">
        <v>10</v>
      </c>
      <c r="C2895" t="s">
        <v>30</v>
      </c>
      <c r="D2895" t="s">
        <v>2598</v>
      </c>
      <c r="E2895" s="2">
        <v>100000</v>
      </c>
      <c r="F2895" t="s">
        <v>995</v>
      </c>
      <c r="G2895">
        <v>2410090294</v>
      </c>
      <c r="H2895" t="s">
        <v>1651</v>
      </c>
      <c r="I2895" t="s">
        <v>4407</v>
      </c>
      <c r="J2895" s="2">
        <v>6.5765765765765769</v>
      </c>
    </row>
    <row r="2896" spans="1:10">
      <c r="A2896">
        <v>2310160539</v>
      </c>
      <c r="B2896">
        <v>20</v>
      </c>
      <c r="C2896" t="s">
        <v>30</v>
      </c>
      <c r="D2896" t="s">
        <v>2598</v>
      </c>
      <c r="E2896" s="2">
        <v>100000</v>
      </c>
      <c r="F2896" t="s">
        <v>995</v>
      </c>
      <c r="G2896">
        <v>2410290624</v>
      </c>
      <c r="H2896" t="s">
        <v>1649</v>
      </c>
      <c r="I2896" t="s">
        <v>4407</v>
      </c>
      <c r="J2896" s="2">
        <v>245.87837837837839</v>
      </c>
    </row>
    <row r="2897" spans="1:10">
      <c r="A2897">
        <v>2310160539</v>
      </c>
      <c r="B2897">
        <v>30</v>
      </c>
      <c r="C2897" t="s">
        <v>30</v>
      </c>
      <c r="D2897" t="s">
        <v>2598</v>
      </c>
      <c r="E2897" s="2">
        <v>100000</v>
      </c>
      <c r="F2897" t="s">
        <v>995</v>
      </c>
      <c r="G2897">
        <v>2410290626</v>
      </c>
      <c r="H2897" t="s">
        <v>1650</v>
      </c>
      <c r="I2897" t="s">
        <v>4407</v>
      </c>
      <c r="J2897" s="2">
        <v>81.959459459459453</v>
      </c>
    </row>
    <row r="2898" spans="1:10">
      <c r="A2898">
        <v>2310160552</v>
      </c>
      <c r="B2898">
        <v>10</v>
      </c>
      <c r="C2898" t="s">
        <v>264</v>
      </c>
      <c r="D2898" t="s">
        <v>2598</v>
      </c>
      <c r="E2898" s="2">
        <v>4000</v>
      </c>
      <c r="F2898" t="s">
        <v>7907</v>
      </c>
      <c r="G2898">
        <v>2310160539</v>
      </c>
      <c r="H2898" t="s">
        <v>30</v>
      </c>
      <c r="I2898" t="s">
        <v>2598</v>
      </c>
      <c r="J2898" s="2">
        <v>4000</v>
      </c>
    </row>
    <row r="2899" spans="1:10">
      <c r="A2899">
        <v>2310160552</v>
      </c>
      <c r="B2899">
        <v>20</v>
      </c>
      <c r="C2899" t="s">
        <v>264</v>
      </c>
      <c r="D2899" t="s">
        <v>2598</v>
      </c>
      <c r="E2899" s="2">
        <v>4000</v>
      </c>
      <c r="F2899" t="s">
        <v>7907</v>
      </c>
      <c r="G2899">
        <v>2310160538</v>
      </c>
      <c r="H2899" t="s">
        <v>253</v>
      </c>
      <c r="I2899" t="s">
        <v>2598</v>
      </c>
      <c r="J2899" s="2">
        <v>4000</v>
      </c>
    </row>
    <row r="2900" spans="1:10">
      <c r="A2900">
        <v>2310160555</v>
      </c>
      <c r="B2900">
        <v>10</v>
      </c>
      <c r="C2900" t="s">
        <v>1559</v>
      </c>
      <c r="D2900" t="s">
        <v>2598</v>
      </c>
      <c r="E2900" s="2">
        <v>6570</v>
      </c>
      <c r="F2900" t="s">
        <v>995</v>
      </c>
      <c r="G2900">
        <v>2410090192</v>
      </c>
      <c r="H2900" t="s">
        <v>7928</v>
      </c>
      <c r="I2900" t="e">
        <v>#N/A</v>
      </c>
      <c r="J2900" s="2">
        <v>25</v>
      </c>
    </row>
    <row r="2901" spans="1:10">
      <c r="A2901">
        <v>2310160556</v>
      </c>
      <c r="B2901">
        <v>10</v>
      </c>
      <c r="C2901" t="s">
        <v>1578</v>
      </c>
      <c r="D2901" t="s">
        <v>2598</v>
      </c>
      <c r="E2901" s="2">
        <v>75760</v>
      </c>
      <c r="F2901" t="s">
        <v>995</v>
      </c>
      <c r="G2901">
        <v>2410090171</v>
      </c>
      <c r="H2901" t="s">
        <v>1653</v>
      </c>
      <c r="I2901" t="s">
        <v>4407</v>
      </c>
      <c r="J2901" s="2">
        <v>4</v>
      </c>
    </row>
    <row r="2902" spans="1:10">
      <c r="A2902">
        <v>2310160556</v>
      </c>
      <c r="B2902">
        <v>20</v>
      </c>
      <c r="C2902" t="s">
        <v>1578</v>
      </c>
      <c r="D2902" t="s">
        <v>2598</v>
      </c>
      <c r="E2902" s="2">
        <v>75760</v>
      </c>
      <c r="F2902" t="s">
        <v>995</v>
      </c>
      <c r="G2902">
        <v>2410290624</v>
      </c>
      <c r="H2902" t="s">
        <v>1649</v>
      </c>
      <c r="I2902" t="s">
        <v>4407</v>
      </c>
      <c r="J2902" s="2">
        <v>250</v>
      </c>
    </row>
    <row r="2903" spans="1:10">
      <c r="A2903">
        <v>2310160557</v>
      </c>
      <c r="B2903">
        <v>10</v>
      </c>
      <c r="C2903" t="s">
        <v>333</v>
      </c>
      <c r="D2903" t="s">
        <v>2598</v>
      </c>
      <c r="E2903" s="2">
        <v>12000</v>
      </c>
      <c r="F2903" t="s">
        <v>995</v>
      </c>
      <c r="G2903">
        <v>2410090171</v>
      </c>
      <c r="H2903" t="s">
        <v>1653</v>
      </c>
      <c r="I2903" t="s">
        <v>4407</v>
      </c>
      <c r="J2903" s="2">
        <v>0.36480000000000001</v>
      </c>
    </row>
    <row r="2904" spans="1:10">
      <c r="A2904">
        <v>2310160557</v>
      </c>
      <c r="B2904">
        <v>20</v>
      </c>
      <c r="C2904" t="s">
        <v>333</v>
      </c>
      <c r="D2904" t="s">
        <v>2598</v>
      </c>
      <c r="E2904" s="2">
        <v>12000</v>
      </c>
      <c r="F2904" t="s">
        <v>995</v>
      </c>
      <c r="G2904">
        <v>2410290624</v>
      </c>
      <c r="H2904" t="s">
        <v>1649</v>
      </c>
      <c r="I2904" t="s">
        <v>4407</v>
      </c>
      <c r="J2904" s="2">
        <v>22.8</v>
      </c>
    </row>
    <row r="2905" spans="1:10">
      <c r="A2905">
        <v>2310160558</v>
      </c>
      <c r="B2905">
        <v>10</v>
      </c>
      <c r="C2905" t="s">
        <v>652</v>
      </c>
      <c r="D2905" t="s">
        <v>2598</v>
      </c>
      <c r="E2905" s="2">
        <v>75760</v>
      </c>
      <c r="F2905" t="s">
        <v>995</v>
      </c>
      <c r="G2905">
        <v>2410090171</v>
      </c>
      <c r="H2905" t="s">
        <v>1653</v>
      </c>
      <c r="I2905" t="s">
        <v>4407</v>
      </c>
      <c r="J2905" s="2">
        <v>4</v>
      </c>
    </row>
    <row r="2906" spans="1:10">
      <c r="A2906">
        <v>2310160558</v>
      </c>
      <c r="B2906">
        <v>20</v>
      </c>
      <c r="C2906" t="s">
        <v>652</v>
      </c>
      <c r="D2906" t="s">
        <v>2598</v>
      </c>
      <c r="E2906" s="2">
        <v>75760</v>
      </c>
      <c r="F2906" t="s">
        <v>995</v>
      </c>
      <c r="G2906">
        <v>2410290624</v>
      </c>
      <c r="H2906" t="s">
        <v>1649</v>
      </c>
      <c r="I2906" t="s">
        <v>4407</v>
      </c>
      <c r="J2906" s="2">
        <v>250</v>
      </c>
    </row>
    <row r="2907" spans="1:10">
      <c r="A2907">
        <v>2310160560</v>
      </c>
      <c r="B2907">
        <v>10</v>
      </c>
      <c r="C2907" t="s">
        <v>269</v>
      </c>
      <c r="D2907" t="s">
        <v>2598</v>
      </c>
      <c r="E2907" s="2">
        <v>56000</v>
      </c>
      <c r="F2907" t="s">
        <v>995</v>
      </c>
      <c r="G2907">
        <v>2410290215</v>
      </c>
      <c r="H2907" t="s">
        <v>1709</v>
      </c>
      <c r="I2907" t="s">
        <v>4407</v>
      </c>
      <c r="J2907" s="2">
        <v>72.263360000000006</v>
      </c>
    </row>
    <row r="2908" spans="1:10">
      <c r="A2908">
        <v>2310160560</v>
      </c>
      <c r="B2908">
        <v>20</v>
      </c>
      <c r="C2908" t="s">
        <v>269</v>
      </c>
      <c r="D2908" t="s">
        <v>2598</v>
      </c>
      <c r="E2908" s="2">
        <v>56000</v>
      </c>
      <c r="F2908" t="s">
        <v>995</v>
      </c>
      <c r="G2908">
        <v>2430520005</v>
      </c>
      <c r="H2908" t="s">
        <v>1786</v>
      </c>
      <c r="I2908" t="s">
        <v>4407</v>
      </c>
      <c r="J2908" s="2">
        <v>0.21311999999999998</v>
      </c>
    </row>
    <row r="2909" spans="1:10">
      <c r="A2909">
        <v>2310160560</v>
      </c>
      <c r="B2909">
        <v>30</v>
      </c>
      <c r="C2909" t="s">
        <v>269</v>
      </c>
      <c r="D2909" t="s">
        <v>2598</v>
      </c>
      <c r="E2909" s="2">
        <v>56000</v>
      </c>
      <c r="F2909" t="s">
        <v>995</v>
      </c>
      <c r="G2909">
        <v>2410210005</v>
      </c>
      <c r="H2909" t="s">
        <v>1867</v>
      </c>
      <c r="I2909" t="s">
        <v>4407</v>
      </c>
      <c r="J2909" s="2">
        <v>0.22736000000000001</v>
      </c>
    </row>
    <row r="2910" spans="1:10">
      <c r="A2910">
        <v>2310160560</v>
      </c>
      <c r="B2910">
        <v>40</v>
      </c>
      <c r="C2910" t="s">
        <v>269</v>
      </c>
      <c r="D2910" t="s">
        <v>2598</v>
      </c>
      <c r="E2910" s="2">
        <v>56000</v>
      </c>
      <c r="F2910" t="s">
        <v>995</v>
      </c>
      <c r="G2910">
        <v>2430700001</v>
      </c>
      <c r="H2910" t="s">
        <v>1694</v>
      </c>
      <c r="I2910" t="s">
        <v>4407</v>
      </c>
      <c r="J2910" s="2">
        <v>8.2400000000000001E-2</v>
      </c>
    </row>
    <row r="2911" spans="1:10">
      <c r="A2911">
        <v>2310160561</v>
      </c>
      <c r="B2911">
        <v>10</v>
      </c>
      <c r="C2911" t="s">
        <v>267</v>
      </c>
      <c r="D2911" t="s">
        <v>2598</v>
      </c>
      <c r="E2911" s="2">
        <v>56000</v>
      </c>
      <c r="F2911" t="s">
        <v>995</v>
      </c>
      <c r="G2911">
        <v>2410290626</v>
      </c>
      <c r="H2911" t="s">
        <v>1650</v>
      </c>
      <c r="I2911" t="s">
        <v>4407</v>
      </c>
      <c r="J2911" s="2">
        <v>71.616</v>
      </c>
    </row>
    <row r="2912" spans="1:10">
      <c r="A2912">
        <v>2310160561</v>
      </c>
      <c r="B2912">
        <v>20</v>
      </c>
      <c r="C2912" t="s">
        <v>267</v>
      </c>
      <c r="D2912" t="s">
        <v>2598</v>
      </c>
      <c r="E2912" s="2">
        <v>56000</v>
      </c>
      <c r="F2912" t="s">
        <v>995</v>
      </c>
      <c r="G2912">
        <v>2430520005</v>
      </c>
      <c r="H2912" t="s">
        <v>1786</v>
      </c>
      <c r="I2912" t="s">
        <v>4407</v>
      </c>
      <c r="J2912" s="2">
        <v>0.2848</v>
      </c>
    </row>
    <row r="2913" spans="1:10">
      <c r="A2913">
        <v>2310160561</v>
      </c>
      <c r="B2913">
        <v>30</v>
      </c>
      <c r="C2913" t="s">
        <v>267</v>
      </c>
      <c r="D2913" t="s">
        <v>2598</v>
      </c>
      <c r="E2913" s="2">
        <v>56000</v>
      </c>
      <c r="F2913" t="s">
        <v>995</v>
      </c>
      <c r="G2913">
        <v>2410210005</v>
      </c>
      <c r="H2913" t="s">
        <v>1867</v>
      </c>
      <c r="I2913" t="s">
        <v>4407</v>
      </c>
      <c r="J2913" s="2">
        <v>0.1424</v>
      </c>
    </row>
    <row r="2914" spans="1:10">
      <c r="A2914">
        <v>2310160561</v>
      </c>
      <c r="B2914">
        <v>40</v>
      </c>
      <c r="C2914" t="s">
        <v>267</v>
      </c>
      <c r="D2914" t="s">
        <v>2598</v>
      </c>
      <c r="E2914" s="2">
        <v>56000</v>
      </c>
      <c r="F2914" t="s">
        <v>995</v>
      </c>
      <c r="G2914">
        <v>2410090127</v>
      </c>
      <c r="H2914" t="s">
        <v>1815</v>
      </c>
      <c r="I2914" t="s">
        <v>4407</v>
      </c>
      <c r="J2914" s="2">
        <v>7.1999999999999995E-2</v>
      </c>
    </row>
    <row r="2915" spans="1:10">
      <c r="A2915">
        <v>2310160561</v>
      </c>
      <c r="B2915">
        <v>50</v>
      </c>
      <c r="C2915" t="s">
        <v>267</v>
      </c>
      <c r="D2915" t="s">
        <v>2598</v>
      </c>
      <c r="E2915" s="2">
        <v>56000</v>
      </c>
      <c r="F2915" t="s">
        <v>995</v>
      </c>
      <c r="G2915">
        <v>2410090173</v>
      </c>
      <c r="H2915" t="s">
        <v>1825</v>
      </c>
      <c r="I2915" t="s">
        <v>4407</v>
      </c>
      <c r="J2915" s="2">
        <v>7.8400000000000011E-2</v>
      </c>
    </row>
    <row r="2916" spans="1:10">
      <c r="A2916">
        <v>2310160562</v>
      </c>
      <c r="B2916">
        <v>10</v>
      </c>
      <c r="C2916" t="s">
        <v>266</v>
      </c>
      <c r="D2916" t="s">
        <v>2598</v>
      </c>
      <c r="E2916" s="2">
        <v>56000</v>
      </c>
      <c r="F2916" t="s">
        <v>995</v>
      </c>
      <c r="G2916">
        <v>2410290626</v>
      </c>
      <c r="H2916" t="s">
        <v>1650</v>
      </c>
      <c r="I2916" t="s">
        <v>4407</v>
      </c>
      <c r="J2916" s="2">
        <v>71.063999999999993</v>
      </c>
    </row>
    <row r="2917" spans="1:10">
      <c r="A2917">
        <v>2310160562</v>
      </c>
      <c r="B2917">
        <v>20</v>
      </c>
      <c r="C2917" t="s">
        <v>266</v>
      </c>
      <c r="D2917" t="s">
        <v>2598</v>
      </c>
      <c r="E2917" s="2">
        <v>56000</v>
      </c>
      <c r="F2917" t="s">
        <v>995</v>
      </c>
      <c r="G2917">
        <v>2430520005</v>
      </c>
      <c r="H2917" t="s">
        <v>1786</v>
      </c>
      <c r="I2917" t="s">
        <v>4407</v>
      </c>
      <c r="J2917" s="2">
        <v>0.34079999999999999</v>
      </c>
    </row>
    <row r="2918" spans="1:10">
      <c r="A2918">
        <v>2310160562</v>
      </c>
      <c r="B2918">
        <v>30</v>
      </c>
      <c r="C2918" t="s">
        <v>266</v>
      </c>
      <c r="D2918" t="s">
        <v>2598</v>
      </c>
      <c r="E2918" s="2">
        <v>56000</v>
      </c>
      <c r="F2918" t="s">
        <v>995</v>
      </c>
      <c r="G2918">
        <v>2410210005</v>
      </c>
      <c r="H2918" t="s">
        <v>1867</v>
      </c>
      <c r="I2918" t="s">
        <v>4407</v>
      </c>
      <c r="J2918" s="2">
        <v>0.1424</v>
      </c>
    </row>
    <row r="2919" spans="1:10">
      <c r="A2919">
        <v>2310160562</v>
      </c>
      <c r="B2919">
        <v>40</v>
      </c>
      <c r="C2919" t="s">
        <v>266</v>
      </c>
      <c r="D2919" t="s">
        <v>2598</v>
      </c>
      <c r="E2919" s="2">
        <v>56000</v>
      </c>
      <c r="F2919" t="s">
        <v>995</v>
      </c>
      <c r="G2919">
        <v>2410090302</v>
      </c>
      <c r="H2919" t="s">
        <v>1783</v>
      </c>
      <c r="I2919" t="s">
        <v>4407</v>
      </c>
      <c r="J2919" s="2">
        <v>0.17119999999999999</v>
      </c>
    </row>
    <row r="2920" spans="1:10">
      <c r="A2920">
        <v>2310160562</v>
      </c>
      <c r="B2920">
        <v>50</v>
      </c>
      <c r="C2920" t="s">
        <v>266</v>
      </c>
      <c r="D2920" t="s">
        <v>2598</v>
      </c>
      <c r="E2920" s="2">
        <v>56000</v>
      </c>
      <c r="F2920" t="s">
        <v>995</v>
      </c>
      <c r="G2920">
        <v>2410090173</v>
      </c>
      <c r="H2920" t="s">
        <v>1825</v>
      </c>
      <c r="I2920" t="s">
        <v>4407</v>
      </c>
      <c r="J2920" s="2">
        <v>0.11359999999999999</v>
      </c>
    </row>
    <row r="2921" spans="1:10">
      <c r="A2921">
        <v>2310160563</v>
      </c>
      <c r="B2921">
        <v>10</v>
      </c>
      <c r="C2921" t="s">
        <v>268</v>
      </c>
      <c r="D2921" t="s">
        <v>2598</v>
      </c>
      <c r="E2921" s="2">
        <v>56000</v>
      </c>
      <c r="F2921" t="s">
        <v>995</v>
      </c>
      <c r="G2921">
        <v>2410290626</v>
      </c>
      <c r="H2921" t="s">
        <v>1650</v>
      </c>
      <c r="I2921" t="s">
        <v>4407</v>
      </c>
      <c r="J2921" s="2">
        <v>71.903999999999996</v>
      </c>
    </row>
    <row r="2922" spans="1:10">
      <c r="A2922">
        <v>2310160563</v>
      </c>
      <c r="B2922">
        <v>20</v>
      </c>
      <c r="C2922" t="s">
        <v>268</v>
      </c>
      <c r="D2922" t="s">
        <v>2598</v>
      </c>
      <c r="E2922" s="2">
        <v>56000</v>
      </c>
      <c r="F2922" t="s">
        <v>995</v>
      </c>
      <c r="G2922">
        <v>2410090168</v>
      </c>
      <c r="H2922" t="s">
        <v>1750</v>
      </c>
      <c r="I2922" t="s">
        <v>4407</v>
      </c>
      <c r="J2922" s="2">
        <v>2.4436363636363634</v>
      </c>
    </row>
    <row r="2923" spans="1:10">
      <c r="A2923">
        <v>2310160564</v>
      </c>
      <c r="B2923">
        <v>10</v>
      </c>
      <c r="C2923" t="s">
        <v>273</v>
      </c>
      <c r="D2923" t="s">
        <v>2598</v>
      </c>
      <c r="E2923" s="2">
        <v>56000</v>
      </c>
      <c r="F2923" t="s">
        <v>995</v>
      </c>
      <c r="G2923">
        <v>2410290215</v>
      </c>
      <c r="H2923" t="s">
        <v>1709</v>
      </c>
      <c r="I2923" t="s">
        <v>4407</v>
      </c>
      <c r="J2923" s="2">
        <v>119.30884848484848</v>
      </c>
    </row>
    <row r="2924" spans="1:10">
      <c r="A2924">
        <v>2310160564</v>
      </c>
      <c r="B2924">
        <v>20</v>
      </c>
      <c r="C2924" t="s">
        <v>273</v>
      </c>
      <c r="D2924" t="s">
        <v>2598</v>
      </c>
      <c r="E2924" s="2">
        <v>56000</v>
      </c>
      <c r="F2924" t="s">
        <v>995</v>
      </c>
      <c r="G2924">
        <v>2430520005</v>
      </c>
      <c r="H2924" t="s">
        <v>1786</v>
      </c>
      <c r="I2924" t="s">
        <v>4407</v>
      </c>
      <c r="J2924" s="2">
        <v>0.41745454545454547</v>
      </c>
    </row>
    <row r="2925" spans="1:10">
      <c r="A2925">
        <v>2310160564</v>
      </c>
      <c r="B2925">
        <v>30</v>
      </c>
      <c r="C2925" t="s">
        <v>273</v>
      </c>
      <c r="D2925" t="s">
        <v>2598</v>
      </c>
      <c r="E2925" s="2">
        <v>56000</v>
      </c>
      <c r="F2925" t="s">
        <v>995</v>
      </c>
      <c r="G2925">
        <v>2410090289</v>
      </c>
      <c r="H2925" t="s">
        <v>5656</v>
      </c>
      <c r="I2925" t="s">
        <v>4407</v>
      </c>
      <c r="J2925" s="2">
        <v>1.1166060606060606</v>
      </c>
    </row>
    <row r="2926" spans="1:10">
      <c r="A2926">
        <v>2310160564</v>
      </c>
      <c r="B2926">
        <v>40</v>
      </c>
      <c r="C2926" t="s">
        <v>273</v>
      </c>
      <c r="D2926" t="s">
        <v>2598</v>
      </c>
      <c r="E2926" s="2">
        <v>56000</v>
      </c>
      <c r="F2926" t="s">
        <v>995</v>
      </c>
      <c r="G2926">
        <v>2430700001</v>
      </c>
      <c r="H2926" t="s">
        <v>1694</v>
      </c>
      <c r="I2926" t="s">
        <v>4407</v>
      </c>
      <c r="J2926" s="2">
        <v>0.13575757575757577</v>
      </c>
    </row>
    <row r="2927" spans="1:10">
      <c r="A2927">
        <v>2310160564</v>
      </c>
      <c r="B2927">
        <v>50</v>
      </c>
      <c r="C2927" t="s">
        <v>273</v>
      </c>
      <c r="D2927" t="s">
        <v>2598</v>
      </c>
      <c r="E2927" s="2">
        <v>56000</v>
      </c>
      <c r="F2927" t="s">
        <v>995</v>
      </c>
      <c r="G2927">
        <v>2410210005</v>
      </c>
      <c r="H2927" t="s">
        <v>1867</v>
      </c>
      <c r="I2927" t="s">
        <v>4407</v>
      </c>
      <c r="J2927" s="2">
        <v>0.37503030303030299</v>
      </c>
    </row>
    <row r="2928" spans="1:10">
      <c r="A2928">
        <v>2310160565</v>
      </c>
      <c r="B2928">
        <v>10</v>
      </c>
      <c r="C2928" t="s">
        <v>271</v>
      </c>
      <c r="D2928" t="s">
        <v>2598</v>
      </c>
      <c r="E2928" s="2">
        <v>56000</v>
      </c>
      <c r="F2928" t="s">
        <v>995</v>
      </c>
      <c r="G2928">
        <v>2410290626</v>
      </c>
      <c r="H2928" t="s">
        <v>1650</v>
      </c>
      <c r="I2928" t="s">
        <v>4407</v>
      </c>
      <c r="J2928" s="2">
        <v>118.65669565217391</v>
      </c>
    </row>
    <row r="2929" spans="1:10">
      <c r="A2929">
        <v>2310160565</v>
      </c>
      <c r="B2929">
        <v>20</v>
      </c>
      <c r="C2929" t="s">
        <v>271</v>
      </c>
      <c r="D2929" t="s">
        <v>2598</v>
      </c>
      <c r="E2929" s="2">
        <v>56000</v>
      </c>
      <c r="F2929" t="s">
        <v>995</v>
      </c>
      <c r="G2929">
        <v>2410090173</v>
      </c>
      <c r="H2929" t="s">
        <v>1825</v>
      </c>
      <c r="I2929" t="s">
        <v>4407</v>
      </c>
      <c r="J2929" s="2">
        <v>0.57298550724637676</v>
      </c>
    </row>
    <row r="2930" spans="1:10">
      <c r="A2930">
        <v>2310160565</v>
      </c>
      <c r="B2930">
        <v>30</v>
      </c>
      <c r="C2930" t="s">
        <v>271</v>
      </c>
      <c r="D2930" t="s">
        <v>2598</v>
      </c>
      <c r="E2930" s="2">
        <v>56000</v>
      </c>
      <c r="F2930" t="s">
        <v>995</v>
      </c>
      <c r="G2930">
        <v>2410090127</v>
      </c>
      <c r="H2930" t="s">
        <v>1815</v>
      </c>
      <c r="I2930" t="s">
        <v>4407</v>
      </c>
      <c r="J2930" s="2">
        <v>0.11686956521739128</v>
      </c>
    </row>
    <row r="2931" spans="1:10">
      <c r="A2931">
        <v>2310160565</v>
      </c>
      <c r="B2931">
        <v>40</v>
      </c>
      <c r="C2931" t="s">
        <v>271</v>
      </c>
      <c r="D2931" t="s">
        <v>2598</v>
      </c>
      <c r="E2931" s="2">
        <v>56000</v>
      </c>
      <c r="F2931" t="s">
        <v>995</v>
      </c>
      <c r="G2931">
        <v>2430520005</v>
      </c>
      <c r="H2931" t="s">
        <v>1786</v>
      </c>
      <c r="I2931" t="s">
        <v>4407</v>
      </c>
      <c r="J2931" s="2">
        <v>0.46910144927536235</v>
      </c>
    </row>
    <row r="2932" spans="1:10">
      <c r="A2932">
        <v>2310160565</v>
      </c>
      <c r="B2932">
        <v>50</v>
      </c>
      <c r="C2932" t="s">
        <v>271</v>
      </c>
      <c r="D2932" t="s">
        <v>2598</v>
      </c>
      <c r="E2932" s="2">
        <v>56000</v>
      </c>
      <c r="F2932" t="s">
        <v>995</v>
      </c>
      <c r="G2932">
        <v>2410210005</v>
      </c>
      <c r="H2932" t="s">
        <v>1867</v>
      </c>
      <c r="I2932" t="s">
        <v>4407</v>
      </c>
      <c r="J2932" s="2">
        <v>0.23373913043478256</v>
      </c>
    </row>
    <row r="2933" spans="1:10">
      <c r="A2933">
        <v>2310160566</v>
      </c>
      <c r="B2933">
        <v>10</v>
      </c>
      <c r="C2933" t="s">
        <v>270</v>
      </c>
      <c r="D2933" t="s">
        <v>2598</v>
      </c>
      <c r="E2933" s="2">
        <v>56000</v>
      </c>
      <c r="F2933" t="s">
        <v>995</v>
      </c>
      <c r="G2933">
        <v>2410290215</v>
      </c>
      <c r="H2933" t="s">
        <v>1709</v>
      </c>
      <c r="I2933" t="s">
        <v>4407</v>
      </c>
      <c r="J2933" s="2">
        <v>149.73760000000001</v>
      </c>
    </row>
    <row r="2934" spans="1:10">
      <c r="A2934">
        <v>2310160566</v>
      </c>
      <c r="B2934">
        <v>20</v>
      </c>
      <c r="C2934" t="s">
        <v>270</v>
      </c>
      <c r="D2934" t="s">
        <v>2598</v>
      </c>
      <c r="E2934" s="2">
        <v>56000</v>
      </c>
      <c r="F2934" t="s">
        <v>995</v>
      </c>
      <c r="G2934">
        <v>2430520005</v>
      </c>
      <c r="H2934" t="s">
        <v>1786</v>
      </c>
      <c r="I2934" t="s">
        <v>4407</v>
      </c>
      <c r="J2934" s="2">
        <v>0.61919999999999997</v>
      </c>
    </row>
    <row r="2935" spans="1:10">
      <c r="A2935">
        <v>2310160566</v>
      </c>
      <c r="B2935">
        <v>30</v>
      </c>
      <c r="C2935" t="s">
        <v>270</v>
      </c>
      <c r="D2935" t="s">
        <v>2598</v>
      </c>
      <c r="E2935" s="2">
        <v>56000</v>
      </c>
      <c r="F2935" t="s">
        <v>995</v>
      </c>
      <c r="G2935">
        <v>2410210005</v>
      </c>
      <c r="H2935" t="s">
        <v>1867</v>
      </c>
      <c r="I2935" t="s">
        <v>4407</v>
      </c>
      <c r="J2935" s="2">
        <v>0.2208</v>
      </c>
    </row>
    <row r="2936" spans="1:10">
      <c r="A2936">
        <v>2310160566</v>
      </c>
      <c r="B2936">
        <v>40</v>
      </c>
      <c r="C2936" t="s">
        <v>270</v>
      </c>
      <c r="D2936" t="s">
        <v>2598</v>
      </c>
      <c r="E2936" s="2">
        <v>56000</v>
      </c>
      <c r="F2936" t="s">
        <v>995</v>
      </c>
      <c r="G2936">
        <v>2410090302</v>
      </c>
      <c r="H2936" t="s">
        <v>1783</v>
      </c>
      <c r="I2936" t="s">
        <v>4407</v>
      </c>
      <c r="J2936" s="2">
        <v>0.29120000000000001</v>
      </c>
    </row>
    <row r="2937" spans="1:10">
      <c r="A2937">
        <v>2310160566</v>
      </c>
      <c r="B2937">
        <v>50</v>
      </c>
      <c r="C2937" t="s">
        <v>270</v>
      </c>
      <c r="D2937" t="s">
        <v>2598</v>
      </c>
      <c r="E2937" s="2">
        <v>56000</v>
      </c>
      <c r="F2937" t="s">
        <v>995</v>
      </c>
      <c r="G2937">
        <v>2410090173</v>
      </c>
      <c r="H2937" t="s">
        <v>1825</v>
      </c>
      <c r="I2937" t="s">
        <v>4407</v>
      </c>
      <c r="J2937" s="2">
        <v>0.17759999999999998</v>
      </c>
    </row>
    <row r="2938" spans="1:10">
      <c r="A2938">
        <v>2310160567</v>
      </c>
      <c r="B2938">
        <v>10</v>
      </c>
      <c r="C2938" t="s">
        <v>272</v>
      </c>
      <c r="D2938" t="s">
        <v>2598</v>
      </c>
      <c r="E2938" s="2">
        <v>56000</v>
      </c>
      <c r="F2938" t="s">
        <v>995</v>
      </c>
      <c r="G2938">
        <v>2410290626</v>
      </c>
      <c r="H2938" t="s">
        <v>1650</v>
      </c>
      <c r="I2938" t="s">
        <v>4407</v>
      </c>
      <c r="J2938" s="2">
        <v>120</v>
      </c>
    </row>
    <row r="2939" spans="1:10">
      <c r="A2939">
        <v>2310160567</v>
      </c>
      <c r="B2939">
        <v>20</v>
      </c>
      <c r="C2939" t="s">
        <v>272</v>
      </c>
      <c r="D2939" t="s">
        <v>2598</v>
      </c>
      <c r="E2939" s="2">
        <v>56000</v>
      </c>
      <c r="F2939" t="s">
        <v>995</v>
      </c>
      <c r="G2939">
        <v>2410090168</v>
      </c>
      <c r="H2939" t="s">
        <v>1750</v>
      </c>
      <c r="I2939" t="s">
        <v>4407</v>
      </c>
      <c r="J2939" s="2">
        <v>2.7199999999999998</v>
      </c>
    </row>
    <row r="2940" spans="1:10">
      <c r="A2940">
        <v>2310160568</v>
      </c>
      <c r="B2940">
        <v>10</v>
      </c>
      <c r="C2940" t="s">
        <v>442</v>
      </c>
      <c r="D2940" t="s">
        <v>2598</v>
      </c>
      <c r="E2940" s="2">
        <v>58000</v>
      </c>
      <c r="F2940" t="s">
        <v>995</v>
      </c>
      <c r="G2940">
        <v>2410290624</v>
      </c>
      <c r="H2940" t="s">
        <v>1649</v>
      </c>
      <c r="I2940" t="s">
        <v>4407</v>
      </c>
      <c r="J2940" s="2">
        <v>60.99</v>
      </c>
    </row>
    <row r="2941" spans="1:10">
      <c r="A2941">
        <v>2310160568</v>
      </c>
      <c r="B2941">
        <v>20</v>
      </c>
      <c r="C2941" t="s">
        <v>442</v>
      </c>
      <c r="D2941" t="s">
        <v>2598</v>
      </c>
      <c r="E2941" s="2">
        <v>58000</v>
      </c>
      <c r="F2941" t="s">
        <v>995</v>
      </c>
      <c r="G2941">
        <v>2430740010</v>
      </c>
      <c r="H2941" t="s">
        <v>2166</v>
      </c>
      <c r="I2941" t="s">
        <v>4407</v>
      </c>
      <c r="J2941" s="2">
        <v>6.1749999999999999E-2</v>
      </c>
    </row>
    <row r="2942" spans="1:10">
      <c r="A2942">
        <v>2310160568</v>
      </c>
      <c r="B2942">
        <v>30</v>
      </c>
      <c r="C2942" t="s">
        <v>442</v>
      </c>
      <c r="D2942" t="s">
        <v>2598</v>
      </c>
      <c r="E2942" s="2">
        <v>58000</v>
      </c>
      <c r="F2942" t="s">
        <v>995</v>
      </c>
      <c r="G2942">
        <v>2430620015</v>
      </c>
      <c r="H2942" t="s">
        <v>2167</v>
      </c>
      <c r="I2942" t="s">
        <v>4407</v>
      </c>
      <c r="J2942" s="2">
        <v>0.36574999999999996</v>
      </c>
    </row>
    <row r="2943" spans="1:10">
      <c r="A2943">
        <v>2310160568</v>
      </c>
      <c r="B2943">
        <v>40</v>
      </c>
      <c r="C2943" t="s">
        <v>442</v>
      </c>
      <c r="D2943" t="s">
        <v>2598</v>
      </c>
      <c r="E2943" s="2">
        <v>58000</v>
      </c>
      <c r="F2943" t="s">
        <v>995</v>
      </c>
      <c r="G2943">
        <v>2410210005</v>
      </c>
      <c r="H2943" t="s">
        <v>1867</v>
      </c>
      <c r="I2943" t="s">
        <v>4407</v>
      </c>
      <c r="J2943" s="2">
        <v>8.0750000000000002E-2</v>
      </c>
    </row>
    <row r="2944" spans="1:10">
      <c r="A2944">
        <v>2310160569</v>
      </c>
      <c r="B2944">
        <v>10</v>
      </c>
      <c r="C2944" t="s">
        <v>449</v>
      </c>
      <c r="D2944" t="s">
        <v>2598</v>
      </c>
      <c r="E2944" s="2">
        <v>58000</v>
      </c>
      <c r="F2944" t="s">
        <v>995</v>
      </c>
      <c r="G2944">
        <v>2410290624</v>
      </c>
      <c r="H2944" t="s">
        <v>1649</v>
      </c>
      <c r="I2944" t="s">
        <v>4407</v>
      </c>
      <c r="J2944" s="2">
        <v>60.99</v>
      </c>
    </row>
    <row r="2945" spans="1:10">
      <c r="A2945">
        <v>2310160569</v>
      </c>
      <c r="B2945">
        <v>20</v>
      </c>
      <c r="C2945" t="s">
        <v>449</v>
      </c>
      <c r="D2945" t="s">
        <v>2598</v>
      </c>
      <c r="E2945" s="2">
        <v>58000</v>
      </c>
      <c r="F2945" t="s">
        <v>995</v>
      </c>
      <c r="G2945">
        <v>2430740010</v>
      </c>
      <c r="H2945" t="s">
        <v>2166</v>
      </c>
      <c r="I2945" t="s">
        <v>4407</v>
      </c>
      <c r="J2945" s="2">
        <v>0.61275000000000002</v>
      </c>
    </row>
    <row r="2946" spans="1:10">
      <c r="A2946">
        <v>2310160569</v>
      </c>
      <c r="B2946">
        <v>30</v>
      </c>
      <c r="C2946" t="s">
        <v>449</v>
      </c>
      <c r="D2946" t="s">
        <v>2598</v>
      </c>
      <c r="E2946" s="2">
        <v>58000</v>
      </c>
      <c r="F2946" t="s">
        <v>995</v>
      </c>
      <c r="G2946">
        <v>2430620015</v>
      </c>
      <c r="H2946" t="s">
        <v>2167</v>
      </c>
      <c r="I2946" t="s">
        <v>4407</v>
      </c>
      <c r="J2946" s="2">
        <v>0.48924999999999996</v>
      </c>
    </row>
    <row r="2947" spans="1:10">
      <c r="A2947">
        <v>2310160570</v>
      </c>
      <c r="B2947">
        <v>10</v>
      </c>
      <c r="C2947" t="s">
        <v>443</v>
      </c>
      <c r="D2947" t="s">
        <v>2598</v>
      </c>
      <c r="E2947" s="2">
        <v>58000</v>
      </c>
      <c r="F2947" t="s">
        <v>995</v>
      </c>
      <c r="G2947">
        <v>2410290624</v>
      </c>
      <c r="H2947" t="s">
        <v>1649</v>
      </c>
      <c r="I2947" t="s">
        <v>4407</v>
      </c>
      <c r="J2947" s="2">
        <v>60.99</v>
      </c>
    </row>
    <row r="2948" spans="1:10">
      <c r="A2948">
        <v>2310160570</v>
      </c>
      <c r="B2948">
        <v>20</v>
      </c>
      <c r="C2948" t="s">
        <v>443</v>
      </c>
      <c r="D2948" t="s">
        <v>2598</v>
      </c>
      <c r="E2948" s="2">
        <v>58000</v>
      </c>
      <c r="F2948" t="s">
        <v>995</v>
      </c>
      <c r="G2948">
        <v>2430620016</v>
      </c>
      <c r="H2948" t="s">
        <v>2168</v>
      </c>
      <c r="I2948" t="s">
        <v>4407</v>
      </c>
      <c r="J2948" s="2">
        <v>0.36574999999999996</v>
      </c>
    </row>
    <row r="2949" spans="1:10">
      <c r="A2949">
        <v>2310160570</v>
      </c>
      <c r="B2949">
        <v>30</v>
      </c>
      <c r="C2949" t="s">
        <v>443</v>
      </c>
      <c r="D2949" t="s">
        <v>2598</v>
      </c>
      <c r="E2949" s="2">
        <v>58000</v>
      </c>
      <c r="F2949" t="s">
        <v>995</v>
      </c>
      <c r="G2949">
        <v>2410210005</v>
      </c>
      <c r="H2949" t="s">
        <v>1867</v>
      </c>
      <c r="I2949" t="s">
        <v>4407</v>
      </c>
      <c r="J2949" s="2">
        <v>8.0750000000000002E-2</v>
      </c>
    </row>
    <row r="2950" spans="1:10">
      <c r="A2950">
        <v>2310160571</v>
      </c>
      <c r="B2950">
        <v>10</v>
      </c>
      <c r="C2950" t="s">
        <v>447</v>
      </c>
      <c r="D2950" t="s">
        <v>2598</v>
      </c>
      <c r="E2950" s="2">
        <v>58000</v>
      </c>
      <c r="F2950" t="s">
        <v>995</v>
      </c>
      <c r="G2950">
        <v>2410290624</v>
      </c>
      <c r="H2950" t="s">
        <v>1649</v>
      </c>
      <c r="I2950" t="s">
        <v>4407</v>
      </c>
      <c r="J2950" s="2">
        <v>60.99</v>
      </c>
    </row>
    <row r="2951" spans="1:10">
      <c r="A2951">
        <v>2310160571</v>
      </c>
      <c r="B2951">
        <v>20</v>
      </c>
      <c r="C2951" t="s">
        <v>447</v>
      </c>
      <c r="D2951" t="s">
        <v>2598</v>
      </c>
      <c r="E2951" s="2">
        <v>58000</v>
      </c>
      <c r="F2951" t="s">
        <v>995</v>
      </c>
      <c r="G2951">
        <v>2410210005</v>
      </c>
      <c r="H2951" t="s">
        <v>1867</v>
      </c>
      <c r="I2951" t="s">
        <v>4407</v>
      </c>
      <c r="J2951" s="2">
        <v>6.2268907563025215E-2</v>
      </c>
    </row>
    <row r="2952" spans="1:10">
      <c r="A2952">
        <v>2310160571</v>
      </c>
      <c r="B2952">
        <v>30</v>
      </c>
      <c r="C2952" t="s">
        <v>447</v>
      </c>
      <c r="D2952" t="s">
        <v>2598</v>
      </c>
      <c r="E2952" s="2">
        <v>58000</v>
      </c>
      <c r="F2952" t="s">
        <v>995</v>
      </c>
      <c r="G2952">
        <v>2430740011</v>
      </c>
      <c r="H2952" t="s">
        <v>2169</v>
      </c>
      <c r="I2952" t="s">
        <v>4407</v>
      </c>
      <c r="J2952" s="2">
        <v>0.91487394957983192</v>
      </c>
    </row>
    <row r="2953" spans="1:10">
      <c r="A2953">
        <v>2310160572</v>
      </c>
      <c r="B2953">
        <v>10</v>
      </c>
      <c r="C2953" t="s">
        <v>441</v>
      </c>
      <c r="D2953" t="s">
        <v>2598</v>
      </c>
      <c r="E2953" s="2">
        <v>58000</v>
      </c>
      <c r="F2953" t="s">
        <v>995</v>
      </c>
      <c r="G2953">
        <v>2410290624</v>
      </c>
      <c r="H2953" t="s">
        <v>1649</v>
      </c>
      <c r="I2953" t="s">
        <v>4407</v>
      </c>
      <c r="J2953" s="2">
        <v>60.99</v>
      </c>
    </row>
    <row r="2954" spans="1:10">
      <c r="A2954">
        <v>2310160572</v>
      </c>
      <c r="B2954">
        <v>20</v>
      </c>
      <c r="C2954" t="s">
        <v>441</v>
      </c>
      <c r="D2954" t="s">
        <v>2598</v>
      </c>
      <c r="E2954" s="2">
        <v>58000</v>
      </c>
      <c r="F2954" t="s">
        <v>995</v>
      </c>
      <c r="G2954">
        <v>2430640007</v>
      </c>
      <c r="H2954" t="s">
        <v>2170</v>
      </c>
      <c r="I2954" t="s">
        <v>4407</v>
      </c>
      <c r="J2954" s="2">
        <v>0.91674999999999995</v>
      </c>
    </row>
    <row r="2955" spans="1:10">
      <c r="A2955">
        <v>2310160572</v>
      </c>
      <c r="B2955">
        <v>30</v>
      </c>
      <c r="C2955" t="s">
        <v>441</v>
      </c>
      <c r="D2955" t="s">
        <v>2598</v>
      </c>
      <c r="E2955" s="2">
        <v>58000</v>
      </c>
      <c r="F2955" t="s">
        <v>995</v>
      </c>
      <c r="G2955">
        <v>2410210005</v>
      </c>
      <c r="H2955" t="s">
        <v>1867</v>
      </c>
      <c r="I2955" t="s">
        <v>4407</v>
      </c>
      <c r="J2955" s="2">
        <v>8.0750000000000002E-2</v>
      </c>
    </row>
    <row r="2956" spans="1:10">
      <c r="A2956">
        <v>2310160573</v>
      </c>
      <c r="B2956">
        <v>10</v>
      </c>
      <c r="C2956" t="s">
        <v>445</v>
      </c>
      <c r="D2956" t="s">
        <v>2598</v>
      </c>
      <c r="E2956" s="2">
        <v>58000</v>
      </c>
      <c r="F2956" t="s">
        <v>995</v>
      </c>
      <c r="G2956">
        <v>2410290215</v>
      </c>
      <c r="H2956" t="s">
        <v>1709</v>
      </c>
      <c r="I2956" t="s">
        <v>4407</v>
      </c>
      <c r="J2956" s="2">
        <v>60.99</v>
      </c>
    </row>
    <row r="2957" spans="1:10">
      <c r="A2957">
        <v>2310160573</v>
      </c>
      <c r="B2957">
        <v>20</v>
      </c>
      <c r="C2957" t="s">
        <v>445</v>
      </c>
      <c r="D2957" t="s">
        <v>2598</v>
      </c>
      <c r="E2957" s="2">
        <v>58000</v>
      </c>
      <c r="F2957" t="s">
        <v>995</v>
      </c>
      <c r="G2957">
        <v>2430760009</v>
      </c>
      <c r="H2957" t="s">
        <v>2171</v>
      </c>
      <c r="I2957" t="s">
        <v>4407</v>
      </c>
      <c r="J2957" s="2">
        <v>0.91674999999999995</v>
      </c>
    </row>
    <row r="2958" spans="1:10">
      <c r="A2958">
        <v>2310160574</v>
      </c>
      <c r="B2958">
        <v>10</v>
      </c>
      <c r="C2958" t="s">
        <v>452</v>
      </c>
      <c r="D2958" t="s">
        <v>2598</v>
      </c>
      <c r="E2958" s="2">
        <v>58000</v>
      </c>
      <c r="F2958" t="s">
        <v>995</v>
      </c>
      <c r="G2958">
        <v>2410290624</v>
      </c>
      <c r="H2958" t="s">
        <v>1649</v>
      </c>
      <c r="I2958" t="s">
        <v>4407</v>
      </c>
      <c r="J2958" s="2">
        <v>60.99</v>
      </c>
    </row>
    <row r="2959" spans="1:10">
      <c r="A2959">
        <v>2310160574</v>
      </c>
      <c r="B2959">
        <v>20</v>
      </c>
      <c r="C2959" t="s">
        <v>452</v>
      </c>
      <c r="D2959" t="s">
        <v>2598</v>
      </c>
      <c r="E2959" s="2">
        <v>58000</v>
      </c>
      <c r="F2959" t="s">
        <v>995</v>
      </c>
      <c r="G2959">
        <v>2430700006</v>
      </c>
      <c r="H2959" t="s">
        <v>2172</v>
      </c>
      <c r="I2959" t="s">
        <v>4407</v>
      </c>
      <c r="J2959" s="2">
        <v>0.91674999999999995</v>
      </c>
    </row>
    <row r="2960" spans="1:10">
      <c r="A2960">
        <v>2310160574</v>
      </c>
      <c r="B2960">
        <v>30</v>
      </c>
      <c r="C2960" t="s">
        <v>452</v>
      </c>
      <c r="D2960" t="s">
        <v>2598</v>
      </c>
      <c r="E2960" s="2">
        <v>58000</v>
      </c>
      <c r="F2960" t="s">
        <v>995</v>
      </c>
      <c r="G2960">
        <v>2410210005</v>
      </c>
      <c r="H2960" t="s">
        <v>1867</v>
      </c>
      <c r="I2960" t="s">
        <v>4407</v>
      </c>
      <c r="J2960" s="2">
        <v>8.0750000000000002E-2</v>
      </c>
    </row>
    <row r="2961" spans="1:10">
      <c r="A2961">
        <v>2310160575</v>
      </c>
      <c r="B2961">
        <v>10</v>
      </c>
      <c r="C2961" t="s">
        <v>450</v>
      </c>
      <c r="D2961" t="s">
        <v>2598</v>
      </c>
      <c r="E2961" s="2">
        <v>58000</v>
      </c>
      <c r="F2961" t="s">
        <v>995</v>
      </c>
      <c r="G2961">
        <v>2410290624</v>
      </c>
      <c r="H2961" t="s">
        <v>1649</v>
      </c>
      <c r="I2961" t="s">
        <v>4407</v>
      </c>
      <c r="J2961" s="2">
        <v>60.990519598906104</v>
      </c>
    </row>
    <row r="2962" spans="1:10">
      <c r="A2962">
        <v>2310160575</v>
      </c>
      <c r="B2962">
        <v>20</v>
      </c>
      <c r="C2962" t="s">
        <v>450</v>
      </c>
      <c r="D2962" t="s">
        <v>2598</v>
      </c>
      <c r="E2962" s="2">
        <v>58000</v>
      </c>
      <c r="F2962" t="s">
        <v>995</v>
      </c>
      <c r="G2962">
        <v>2430700007</v>
      </c>
      <c r="H2962" t="s">
        <v>2173</v>
      </c>
      <c r="I2962" t="s">
        <v>4407</v>
      </c>
      <c r="J2962" s="2">
        <v>0.91969006381039187</v>
      </c>
    </row>
    <row r="2963" spans="1:10">
      <c r="A2963">
        <v>2310160576</v>
      </c>
      <c r="B2963">
        <v>10</v>
      </c>
      <c r="C2963" t="s">
        <v>448</v>
      </c>
      <c r="D2963" t="s">
        <v>2598</v>
      </c>
      <c r="E2963" s="2">
        <v>58000</v>
      </c>
      <c r="F2963" t="s">
        <v>995</v>
      </c>
      <c r="G2963">
        <v>2410290215</v>
      </c>
      <c r="H2963" t="s">
        <v>1709</v>
      </c>
      <c r="I2963" t="s">
        <v>4407</v>
      </c>
      <c r="J2963" s="2">
        <v>60.99</v>
      </c>
    </row>
    <row r="2964" spans="1:10">
      <c r="A2964">
        <v>2310160576</v>
      </c>
      <c r="B2964">
        <v>20</v>
      </c>
      <c r="C2964" t="s">
        <v>448</v>
      </c>
      <c r="D2964" t="s">
        <v>2598</v>
      </c>
      <c r="E2964" s="2">
        <v>58000</v>
      </c>
      <c r="F2964" t="s">
        <v>995</v>
      </c>
      <c r="G2964">
        <v>2430630001</v>
      </c>
      <c r="H2964" t="s">
        <v>2174</v>
      </c>
      <c r="I2964" t="s">
        <v>4407</v>
      </c>
      <c r="J2964" s="2">
        <v>0.91674999999999995</v>
      </c>
    </row>
    <row r="2965" spans="1:10">
      <c r="A2965">
        <v>2310160576</v>
      </c>
      <c r="B2965">
        <v>30</v>
      </c>
      <c r="C2965" t="s">
        <v>448</v>
      </c>
      <c r="D2965" t="s">
        <v>2598</v>
      </c>
      <c r="E2965" s="2">
        <v>58000</v>
      </c>
      <c r="F2965" t="s">
        <v>995</v>
      </c>
      <c r="G2965">
        <v>2430520005</v>
      </c>
      <c r="H2965" t="s">
        <v>1786</v>
      </c>
      <c r="I2965" t="s">
        <v>4407</v>
      </c>
      <c r="J2965" s="2">
        <v>6.1749999999999999E-2</v>
      </c>
    </row>
    <row r="2966" spans="1:10">
      <c r="A2966">
        <v>2310160577</v>
      </c>
      <c r="B2966">
        <v>10</v>
      </c>
      <c r="C2966" t="s">
        <v>446</v>
      </c>
      <c r="D2966" t="s">
        <v>2598</v>
      </c>
      <c r="E2966" s="2">
        <v>58000</v>
      </c>
      <c r="F2966" t="s">
        <v>995</v>
      </c>
      <c r="G2966">
        <v>2410290624</v>
      </c>
      <c r="H2966" t="s">
        <v>1649</v>
      </c>
      <c r="I2966" t="s">
        <v>4407</v>
      </c>
      <c r="J2966" s="2">
        <v>60.99</v>
      </c>
    </row>
    <row r="2967" spans="1:10">
      <c r="A2967">
        <v>2310160577</v>
      </c>
      <c r="B2967">
        <v>20</v>
      </c>
      <c r="C2967" t="s">
        <v>446</v>
      </c>
      <c r="D2967" t="s">
        <v>2598</v>
      </c>
      <c r="E2967" s="2">
        <v>58000</v>
      </c>
      <c r="F2967" t="s">
        <v>995</v>
      </c>
      <c r="G2967">
        <v>2430760008</v>
      </c>
      <c r="H2967" t="s">
        <v>2175</v>
      </c>
      <c r="I2967" t="s">
        <v>4407</v>
      </c>
      <c r="J2967" s="2">
        <v>2.8499999999999998E-2</v>
      </c>
    </row>
    <row r="2968" spans="1:10">
      <c r="A2968">
        <v>2310160577</v>
      </c>
      <c r="B2968">
        <v>30</v>
      </c>
      <c r="C2968" t="s">
        <v>446</v>
      </c>
      <c r="D2968" t="s">
        <v>2598</v>
      </c>
      <c r="E2968" s="2">
        <v>58000</v>
      </c>
      <c r="F2968" t="s">
        <v>995</v>
      </c>
      <c r="G2968">
        <v>2410210005</v>
      </c>
      <c r="H2968" t="s">
        <v>1867</v>
      </c>
      <c r="I2968" t="s">
        <v>4407</v>
      </c>
      <c r="J2968" s="2">
        <v>0.33250000000000002</v>
      </c>
    </row>
    <row r="2969" spans="1:10">
      <c r="A2969">
        <v>2310160577</v>
      </c>
      <c r="B2969">
        <v>40</v>
      </c>
      <c r="C2969" t="s">
        <v>446</v>
      </c>
      <c r="D2969" t="s">
        <v>2598</v>
      </c>
      <c r="E2969" s="2">
        <v>58000</v>
      </c>
      <c r="F2969" t="s">
        <v>995</v>
      </c>
      <c r="G2969">
        <v>2430700001</v>
      </c>
      <c r="H2969" t="s">
        <v>1694</v>
      </c>
      <c r="I2969" t="s">
        <v>4407</v>
      </c>
      <c r="J2969" s="2">
        <v>2.8499999999999998E-2</v>
      </c>
    </row>
    <row r="2970" spans="1:10">
      <c r="A2970">
        <v>2310160578</v>
      </c>
      <c r="B2970">
        <v>10</v>
      </c>
      <c r="C2970" t="s">
        <v>444</v>
      </c>
      <c r="D2970" t="s">
        <v>2598</v>
      </c>
      <c r="E2970" s="2">
        <v>58000</v>
      </c>
      <c r="F2970" t="s">
        <v>995</v>
      </c>
      <c r="G2970">
        <v>2410290624</v>
      </c>
      <c r="H2970" t="s">
        <v>1649</v>
      </c>
      <c r="I2970" t="s">
        <v>4407</v>
      </c>
      <c r="J2970" s="2">
        <v>60.99</v>
      </c>
    </row>
    <row r="2971" spans="1:10">
      <c r="A2971">
        <v>2310160578</v>
      </c>
      <c r="B2971">
        <v>20</v>
      </c>
      <c r="C2971" t="s">
        <v>444</v>
      </c>
      <c r="D2971" t="s">
        <v>2598</v>
      </c>
      <c r="E2971" s="2">
        <v>58000</v>
      </c>
      <c r="F2971" t="s">
        <v>995</v>
      </c>
      <c r="G2971">
        <v>2430690012</v>
      </c>
      <c r="H2971" t="s">
        <v>2176</v>
      </c>
      <c r="I2971" t="s">
        <v>4407</v>
      </c>
      <c r="J2971" s="2">
        <v>0.91674999999999995</v>
      </c>
    </row>
    <row r="2972" spans="1:10">
      <c r="A2972">
        <v>2310160578</v>
      </c>
      <c r="B2972">
        <v>30</v>
      </c>
      <c r="C2972" t="s">
        <v>444</v>
      </c>
      <c r="D2972" t="s">
        <v>2598</v>
      </c>
      <c r="E2972" s="2">
        <v>58000</v>
      </c>
      <c r="F2972" t="s">
        <v>995</v>
      </c>
      <c r="G2972">
        <v>2410090173</v>
      </c>
      <c r="H2972" t="s">
        <v>1825</v>
      </c>
      <c r="I2972" t="s">
        <v>4407</v>
      </c>
      <c r="J2972" s="2">
        <v>8.5499999999999993E-2</v>
      </c>
    </row>
    <row r="2973" spans="1:10">
      <c r="A2973">
        <v>2310160579</v>
      </c>
      <c r="B2973">
        <v>10</v>
      </c>
      <c r="C2973" t="s">
        <v>451</v>
      </c>
      <c r="D2973" t="s">
        <v>2598</v>
      </c>
      <c r="E2973" s="2">
        <v>58000</v>
      </c>
      <c r="F2973" t="s">
        <v>995</v>
      </c>
      <c r="G2973">
        <v>2410290624</v>
      </c>
      <c r="H2973" t="s">
        <v>1649</v>
      </c>
      <c r="I2973" t="s">
        <v>4407</v>
      </c>
      <c r="J2973" s="2">
        <v>60.99</v>
      </c>
    </row>
    <row r="2974" spans="1:10">
      <c r="A2974">
        <v>2310160579</v>
      </c>
      <c r="B2974">
        <v>20</v>
      </c>
      <c r="C2974" t="s">
        <v>451</v>
      </c>
      <c r="D2974" t="s">
        <v>2598</v>
      </c>
      <c r="E2974" s="2">
        <v>58000</v>
      </c>
      <c r="F2974" t="s">
        <v>995</v>
      </c>
      <c r="G2974">
        <v>2430690013</v>
      </c>
      <c r="H2974" t="s">
        <v>2177</v>
      </c>
      <c r="I2974" t="s">
        <v>4407</v>
      </c>
      <c r="J2974" s="2">
        <v>0.95000000000000007</v>
      </c>
    </row>
    <row r="2975" spans="1:10">
      <c r="A2975">
        <v>2310160579</v>
      </c>
      <c r="B2975">
        <v>30</v>
      </c>
      <c r="C2975" t="s">
        <v>451</v>
      </c>
      <c r="D2975" t="s">
        <v>2598</v>
      </c>
      <c r="E2975" s="2">
        <v>58000</v>
      </c>
      <c r="F2975" t="s">
        <v>995</v>
      </c>
      <c r="G2975">
        <v>2410090173</v>
      </c>
      <c r="H2975" t="s">
        <v>1825</v>
      </c>
      <c r="I2975" t="s">
        <v>4407</v>
      </c>
      <c r="J2975" s="2">
        <v>5.2249999999999998E-2</v>
      </c>
    </row>
    <row r="2976" spans="1:10">
      <c r="A2976">
        <v>2310160579</v>
      </c>
      <c r="B2976">
        <v>40</v>
      </c>
      <c r="C2976" t="s">
        <v>451</v>
      </c>
      <c r="D2976" t="s">
        <v>2598</v>
      </c>
      <c r="E2976" s="2">
        <v>58000</v>
      </c>
      <c r="F2976" t="s">
        <v>995</v>
      </c>
      <c r="G2976">
        <v>2410210005</v>
      </c>
      <c r="H2976" t="s">
        <v>1867</v>
      </c>
      <c r="I2976" t="s">
        <v>4407</v>
      </c>
      <c r="J2976" s="2">
        <v>0.19</v>
      </c>
    </row>
    <row r="2977" spans="1:10">
      <c r="A2977">
        <v>2310160580</v>
      </c>
      <c r="B2977">
        <v>10</v>
      </c>
      <c r="C2977" t="s">
        <v>454</v>
      </c>
      <c r="D2977" t="s">
        <v>2598</v>
      </c>
      <c r="E2977" s="2">
        <v>58000</v>
      </c>
      <c r="F2977" t="s">
        <v>995</v>
      </c>
      <c r="G2977">
        <v>2410290626</v>
      </c>
      <c r="H2977" t="s">
        <v>1650</v>
      </c>
      <c r="I2977" t="s">
        <v>4407</v>
      </c>
      <c r="J2977" s="2">
        <v>51.300000000000004</v>
      </c>
    </row>
    <row r="2978" spans="1:10">
      <c r="A2978">
        <v>2310160580</v>
      </c>
      <c r="B2978">
        <v>20</v>
      </c>
      <c r="C2978" t="s">
        <v>454</v>
      </c>
      <c r="D2978" t="s">
        <v>2598</v>
      </c>
      <c r="E2978" s="2">
        <v>58000</v>
      </c>
      <c r="F2978" t="s">
        <v>995</v>
      </c>
      <c r="G2978">
        <v>2430740010</v>
      </c>
      <c r="H2978" t="s">
        <v>2166</v>
      </c>
      <c r="I2978" t="s">
        <v>4407</v>
      </c>
      <c r="J2978" s="2">
        <v>5.9850000000000007E-2</v>
      </c>
    </row>
    <row r="2979" spans="1:10">
      <c r="A2979">
        <v>2310160580</v>
      </c>
      <c r="B2979">
        <v>30</v>
      </c>
      <c r="C2979" t="s">
        <v>454</v>
      </c>
      <c r="D2979" t="s">
        <v>2598</v>
      </c>
      <c r="E2979" s="2">
        <v>58000</v>
      </c>
      <c r="F2979" t="s">
        <v>995</v>
      </c>
      <c r="G2979">
        <v>2430620015</v>
      </c>
      <c r="H2979" t="s">
        <v>2167</v>
      </c>
      <c r="I2979" t="s">
        <v>4407</v>
      </c>
      <c r="J2979" s="2">
        <v>0.35624999999999996</v>
      </c>
    </row>
    <row r="2980" spans="1:10">
      <c r="A2980">
        <v>2310160580</v>
      </c>
      <c r="B2980">
        <v>40</v>
      </c>
      <c r="C2980" t="s">
        <v>454</v>
      </c>
      <c r="D2980" t="s">
        <v>2598</v>
      </c>
      <c r="E2980" s="2">
        <v>58000</v>
      </c>
      <c r="F2980" t="s">
        <v>995</v>
      </c>
      <c r="G2980">
        <v>2430860001</v>
      </c>
      <c r="H2980" t="s">
        <v>1892</v>
      </c>
      <c r="I2980" t="s">
        <v>4407</v>
      </c>
      <c r="J2980" s="2">
        <v>0.11875000000000001</v>
      </c>
    </row>
    <row r="2981" spans="1:10">
      <c r="A2981">
        <v>2310160581</v>
      </c>
      <c r="B2981">
        <v>10</v>
      </c>
      <c r="C2981" t="s">
        <v>461</v>
      </c>
      <c r="D2981" t="s">
        <v>2598</v>
      </c>
      <c r="E2981" s="2">
        <v>58000</v>
      </c>
      <c r="F2981" t="s">
        <v>995</v>
      </c>
      <c r="G2981">
        <v>2410290626</v>
      </c>
      <c r="H2981" t="s">
        <v>1650</v>
      </c>
      <c r="I2981" t="s">
        <v>4407</v>
      </c>
      <c r="J2981" s="2">
        <v>51.300000000000004</v>
      </c>
    </row>
    <row r="2982" spans="1:10">
      <c r="A2982">
        <v>2310160581</v>
      </c>
      <c r="B2982">
        <v>20</v>
      </c>
      <c r="C2982" t="s">
        <v>461</v>
      </c>
      <c r="D2982" t="s">
        <v>2598</v>
      </c>
      <c r="E2982" s="2">
        <v>58000</v>
      </c>
      <c r="F2982" t="s">
        <v>995</v>
      </c>
      <c r="G2982">
        <v>2430740010</v>
      </c>
      <c r="H2982" t="s">
        <v>2166</v>
      </c>
      <c r="I2982" t="s">
        <v>4407</v>
      </c>
      <c r="J2982" s="2">
        <v>0.91199999999999992</v>
      </c>
    </row>
    <row r="2983" spans="1:10">
      <c r="A2983">
        <v>2310160581</v>
      </c>
      <c r="B2983">
        <v>30</v>
      </c>
      <c r="C2983" t="s">
        <v>461</v>
      </c>
      <c r="D2983" t="s">
        <v>2598</v>
      </c>
      <c r="E2983" s="2">
        <v>58000</v>
      </c>
      <c r="F2983" t="s">
        <v>995</v>
      </c>
      <c r="G2983">
        <v>2430620015</v>
      </c>
      <c r="H2983" t="s">
        <v>2167</v>
      </c>
      <c r="I2983" t="s">
        <v>4407</v>
      </c>
      <c r="J2983" s="2">
        <v>0.47500000000000003</v>
      </c>
    </row>
    <row r="2984" spans="1:10">
      <c r="A2984">
        <v>2310160581</v>
      </c>
      <c r="B2984">
        <v>40</v>
      </c>
      <c r="C2984" t="s">
        <v>461</v>
      </c>
      <c r="D2984" t="s">
        <v>2598</v>
      </c>
      <c r="E2984" s="2">
        <v>58000</v>
      </c>
      <c r="F2984" t="s">
        <v>995</v>
      </c>
      <c r="G2984">
        <v>2430860001</v>
      </c>
      <c r="H2984" t="s">
        <v>1892</v>
      </c>
      <c r="I2984" t="s">
        <v>4407</v>
      </c>
      <c r="J2984" s="2">
        <v>0.47500000000000003</v>
      </c>
    </row>
    <row r="2985" spans="1:10">
      <c r="A2985">
        <v>2310160582</v>
      </c>
      <c r="B2985">
        <v>10</v>
      </c>
      <c r="C2985" t="s">
        <v>455</v>
      </c>
      <c r="D2985" t="s">
        <v>2598</v>
      </c>
      <c r="E2985" s="2">
        <v>58000</v>
      </c>
      <c r="F2985" t="s">
        <v>995</v>
      </c>
      <c r="G2985">
        <v>2410290626</v>
      </c>
      <c r="H2985" t="s">
        <v>1650</v>
      </c>
      <c r="I2985" t="s">
        <v>4407</v>
      </c>
      <c r="J2985" s="2">
        <v>51.300000000000004</v>
      </c>
    </row>
    <row r="2986" spans="1:10">
      <c r="A2986">
        <v>2310160582</v>
      </c>
      <c r="B2986">
        <v>20</v>
      </c>
      <c r="C2986" t="s">
        <v>455</v>
      </c>
      <c r="D2986" t="s">
        <v>2598</v>
      </c>
      <c r="E2986" s="2">
        <v>58000</v>
      </c>
      <c r="F2986" t="s">
        <v>995</v>
      </c>
      <c r="G2986">
        <v>2430620016</v>
      </c>
      <c r="H2986" t="s">
        <v>2168</v>
      </c>
      <c r="I2986" t="s">
        <v>4407</v>
      </c>
      <c r="J2986" s="2">
        <v>0.59375</v>
      </c>
    </row>
    <row r="2987" spans="1:10">
      <c r="A2987">
        <v>2310160582</v>
      </c>
      <c r="B2987">
        <v>30</v>
      </c>
      <c r="C2987" t="s">
        <v>455</v>
      </c>
      <c r="D2987" t="s">
        <v>2598</v>
      </c>
      <c r="E2987" s="2">
        <v>58000</v>
      </c>
      <c r="F2987" t="s">
        <v>995</v>
      </c>
      <c r="G2987">
        <v>2430860001</v>
      </c>
      <c r="H2987" t="s">
        <v>1892</v>
      </c>
      <c r="I2987" t="s">
        <v>4407</v>
      </c>
      <c r="J2987" s="2">
        <v>0.11875000000000001</v>
      </c>
    </row>
    <row r="2988" spans="1:10">
      <c r="A2988">
        <v>2310160584</v>
      </c>
      <c r="B2988">
        <v>10</v>
      </c>
      <c r="C2988" t="s">
        <v>453</v>
      </c>
      <c r="D2988" t="s">
        <v>2598</v>
      </c>
      <c r="E2988" s="2">
        <v>58000</v>
      </c>
      <c r="F2988" t="s">
        <v>995</v>
      </c>
      <c r="G2988">
        <v>2410290626</v>
      </c>
      <c r="H2988" t="s">
        <v>1650</v>
      </c>
      <c r="I2988" t="s">
        <v>4407</v>
      </c>
      <c r="J2988" s="2">
        <v>51.300000000000004</v>
      </c>
    </row>
    <row r="2989" spans="1:10">
      <c r="A2989">
        <v>2310160584</v>
      </c>
      <c r="B2989">
        <v>20</v>
      </c>
      <c r="C2989" t="s">
        <v>453</v>
      </c>
      <c r="D2989" t="s">
        <v>2598</v>
      </c>
      <c r="E2989" s="2">
        <v>58000</v>
      </c>
      <c r="F2989" t="s">
        <v>995</v>
      </c>
      <c r="G2989">
        <v>2430740011</v>
      </c>
      <c r="H2989" t="s">
        <v>2169</v>
      </c>
      <c r="I2989" t="s">
        <v>4407</v>
      </c>
      <c r="J2989" s="2">
        <v>0.89300000000000002</v>
      </c>
    </row>
    <row r="2990" spans="1:10">
      <c r="A2990">
        <v>2310160584</v>
      </c>
      <c r="B2990">
        <v>30</v>
      </c>
      <c r="C2990" t="s">
        <v>453</v>
      </c>
      <c r="D2990" t="s">
        <v>2598</v>
      </c>
      <c r="E2990" s="2">
        <v>58000</v>
      </c>
      <c r="F2990" t="s">
        <v>995</v>
      </c>
      <c r="G2990">
        <v>2430860001</v>
      </c>
      <c r="H2990" t="s">
        <v>1892</v>
      </c>
      <c r="I2990" t="s">
        <v>4407</v>
      </c>
      <c r="J2990" s="2">
        <v>0.23750000000000002</v>
      </c>
    </row>
    <row r="2991" spans="1:10">
      <c r="A2991">
        <v>2310160585</v>
      </c>
      <c r="B2991">
        <v>10</v>
      </c>
      <c r="C2991" t="s">
        <v>457</v>
      </c>
      <c r="D2991" t="s">
        <v>2598</v>
      </c>
      <c r="E2991" s="2">
        <v>58000</v>
      </c>
      <c r="F2991" t="s">
        <v>995</v>
      </c>
      <c r="G2991">
        <v>2410290626</v>
      </c>
      <c r="H2991" t="s">
        <v>1650</v>
      </c>
      <c r="I2991" t="s">
        <v>4407</v>
      </c>
      <c r="J2991" s="2">
        <v>51.300000000000004</v>
      </c>
    </row>
    <row r="2992" spans="1:10">
      <c r="A2992">
        <v>2310160585</v>
      </c>
      <c r="B2992">
        <v>20</v>
      </c>
      <c r="C2992" t="s">
        <v>457</v>
      </c>
      <c r="D2992" t="s">
        <v>2598</v>
      </c>
      <c r="E2992" s="2">
        <v>58000</v>
      </c>
      <c r="F2992" t="s">
        <v>995</v>
      </c>
      <c r="G2992">
        <v>2430760009</v>
      </c>
      <c r="H2992" t="s">
        <v>2171</v>
      </c>
      <c r="I2992" t="s">
        <v>4407</v>
      </c>
      <c r="J2992" s="2">
        <v>0.89300000000000002</v>
      </c>
    </row>
    <row r="2993" spans="1:10">
      <c r="A2993">
        <v>2310160585</v>
      </c>
      <c r="B2993">
        <v>30</v>
      </c>
      <c r="C2993" t="s">
        <v>457</v>
      </c>
      <c r="D2993" t="s">
        <v>2598</v>
      </c>
      <c r="E2993" s="2">
        <v>58000</v>
      </c>
      <c r="F2993" t="s">
        <v>995</v>
      </c>
      <c r="G2993">
        <v>2430860001</v>
      </c>
      <c r="H2993" t="s">
        <v>1892</v>
      </c>
      <c r="I2993" t="s">
        <v>4407</v>
      </c>
      <c r="J2993" s="2">
        <v>0.11875000000000001</v>
      </c>
    </row>
    <row r="2994" spans="1:10">
      <c r="A2994">
        <v>2310160586</v>
      </c>
      <c r="B2994">
        <v>10</v>
      </c>
      <c r="C2994" t="s">
        <v>464</v>
      </c>
      <c r="D2994" t="s">
        <v>2598</v>
      </c>
      <c r="E2994" s="2">
        <v>58000</v>
      </c>
      <c r="F2994" t="s">
        <v>995</v>
      </c>
      <c r="G2994">
        <v>2410290626</v>
      </c>
      <c r="H2994" t="s">
        <v>1650</v>
      </c>
      <c r="I2994" t="s">
        <v>4407</v>
      </c>
      <c r="J2994" s="2">
        <v>51.300000000000004</v>
      </c>
    </row>
    <row r="2995" spans="1:10">
      <c r="A2995">
        <v>2310160586</v>
      </c>
      <c r="B2995">
        <v>20</v>
      </c>
      <c r="C2995" t="s">
        <v>464</v>
      </c>
      <c r="D2995" t="s">
        <v>2598</v>
      </c>
      <c r="E2995" s="2">
        <v>58000</v>
      </c>
      <c r="F2995" t="s">
        <v>995</v>
      </c>
      <c r="G2995">
        <v>2430640007</v>
      </c>
      <c r="H2995" t="s">
        <v>2170</v>
      </c>
      <c r="I2995" t="s">
        <v>4407</v>
      </c>
      <c r="J2995" s="2">
        <v>0.89300000000000002</v>
      </c>
    </row>
    <row r="2996" spans="1:10">
      <c r="A2996">
        <v>2310160586</v>
      </c>
      <c r="B2996">
        <v>30</v>
      </c>
      <c r="C2996" t="s">
        <v>464</v>
      </c>
      <c r="D2996" t="s">
        <v>2598</v>
      </c>
      <c r="E2996" s="2">
        <v>58000</v>
      </c>
      <c r="F2996" t="s">
        <v>995</v>
      </c>
      <c r="G2996">
        <v>2430860001</v>
      </c>
      <c r="H2996" t="s">
        <v>1892</v>
      </c>
      <c r="I2996" t="s">
        <v>4407</v>
      </c>
      <c r="J2996" s="2">
        <v>0.11875000000000001</v>
      </c>
    </row>
    <row r="2997" spans="1:10">
      <c r="A2997">
        <v>2310160587</v>
      </c>
      <c r="B2997">
        <v>10</v>
      </c>
      <c r="C2997" t="s">
        <v>462</v>
      </c>
      <c r="D2997" t="s">
        <v>2598</v>
      </c>
      <c r="E2997" s="2">
        <v>58000</v>
      </c>
      <c r="F2997" t="s">
        <v>995</v>
      </c>
      <c r="G2997">
        <v>2410290626</v>
      </c>
      <c r="H2997" t="s">
        <v>1650</v>
      </c>
      <c r="I2997" t="s">
        <v>4407</v>
      </c>
      <c r="J2997" s="2">
        <v>51.300000000000004</v>
      </c>
    </row>
    <row r="2998" spans="1:10">
      <c r="A2998">
        <v>2310160587</v>
      </c>
      <c r="B2998">
        <v>20</v>
      </c>
      <c r="C2998" t="s">
        <v>462</v>
      </c>
      <c r="D2998" t="s">
        <v>2598</v>
      </c>
      <c r="E2998" s="2">
        <v>58000</v>
      </c>
      <c r="F2998" t="s">
        <v>995</v>
      </c>
      <c r="G2998">
        <v>2430700006</v>
      </c>
      <c r="H2998" t="s">
        <v>2172</v>
      </c>
      <c r="I2998" t="s">
        <v>4407</v>
      </c>
      <c r="J2998" s="2">
        <v>0.89300000000000002</v>
      </c>
    </row>
    <row r="2999" spans="1:10">
      <c r="A2999">
        <v>2310160587</v>
      </c>
      <c r="B2999">
        <v>30</v>
      </c>
      <c r="C2999" t="s">
        <v>462</v>
      </c>
      <c r="D2999" t="s">
        <v>2598</v>
      </c>
      <c r="E2999" s="2">
        <v>58000</v>
      </c>
      <c r="F2999" t="s">
        <v>995</v>
      </c>
      <c r="G2999">
        <v>2430860001</v>
      </c>
      <c r="H2999" t="s">
        <v>1892</v>
      </c>
      <c r="I2999" t="s">
        <v>4407</v>
      </c>
      <c r="J2999" s="2">
        <v>0.11875000000000001</v>
      </c>
    </row>
    <row r="3000" spans="1:10">
      <c r="A3000">
        <v>2310160588</v>
      </c>
      <c r="B3000">
        <v>10</v>
      </c>
      <c r="C3000" t="s">
        <v>460</v>
      </c>
      <c r="D3000" t="s">
        <v>2598</v>
      </c>
      <c r="E3000" s="2">
        <v>58000</v>
      </c>
      <c r="F3000" t="s">
        <v>995</v>
      </c>
      <c r="G3000">
        <v>2410290626</v>
      </c>
      <c r="H3000" t="s">
        <v>1650</v>
      </c>
      <c r="I3000" t="s">
        <v>4407</v>
      </c>
      <c r="J3000" s="2">
        <v>51.300000000000004</v>
      </c>
    </row>
    <row r="3001" spans="1:10">
      <c r="A3001">
        <v>2310160588</v>
      </c>
      <c r="B3001">
        <v>20</v>
      </c>
      <c r="C3001" t="s">
        <v>460</v>
      </c>
      <c r="D3001" t="s">
        <v>2598</v>
      </c>
      <c r="E3001" s="2">
        <v>58000</v>
      </c>
      <c r="F3001" t="s">
        <v>995</v>
      </c>
      <c r="G3001">
        <v>2430700007</v>
      </c>
      <c r="H3001" t="s">
        <v>2173</v>
      </c>
      <c r="I3001" t="s">
        <v>4407</v>
      </c>
      <c r="J3001" s="2">
        <v>0.89300000000000002</v>
      </c>
    </row>
    <row r="3002" spans="1:10">
      <c r="A3002">
        <v>2310160588</v>
      </c>
      <c r="B3002">
        <v>30</v>
      </c>
      <c r="C3002" t="s">
        <v>460</v>
      </c>
      <c r="D3002" t="s">
        <v>2598</v>
      </c>
      <c r="E3002" s="2">
        <v>58000</v>
      </c>
      <c r="F3002" t="s">
        <v>995</v>
      </c>
      <c r="G3002">
        <v>2430520005</v>
      </c>
      <c r="H3002" t="s">
        <v>1786</v>
      </c>
      <c r="I3002" t="s">
        <v>4407</v>
      </c>
      <c r="J3002" s="2">
        <v>0.11875000000000001</v>
      </c>
    </row>
    <row r="3003" spans="1:10">
      <c r="A3003">
        <v>2310160589</v>
      </c>
      <c r="B3003">
        <v>10</v>
      </c>
      <c r="C3003" t="s">
        <v>458</v>
      </c>
      <c r="D3003" t="s">
        <v>2598</v>
      </c>
      <c r="E3003" s="2">
        <v>58000</v>
      </c>
      <c r="F3003" t="s">
        <v>995</v>
      </c>
      <c r="G3003">
        <v>2410290626</v>
      </c>
      <c r="H3003" t="s">
        <v>1650</v>
      </c>
      <c r="I3003" t="s">
        <v>4407</v>
      </c>
      <c r="J3003" s="2">
        <v>51.300000000000004</v>
      </c>
    </row>
    <row r="3004" spans="1:10">
      <c r="A3004">
        <v>2310160589</v>
      </c>
      <c r="B3004">
        <v>20</v>
      </c>
      <c r="C3004" t="s">
        <v>458</v>
      </c>
      <c r="D3004" t="s">
        <v>2598</v>
      </c>
      <c r="E3004" s="2">
        <v>58000</v>
      </c>
      <c r="F3004" t="s">
        <v>995</v>
      </c>
      <c r="G3004">
        <v>2430630001</v>
      </c>
      <c r="H3004" t="s">
        <v>2174</v>
      </c>
      <c r="I3004" t="s">
        <v>4407</v>
      </c>
      <c r="J3004" s="2">
        <v>0.89300000000000002</v>
      </c>
    </row>
    <row r="3005" spans="1:10">
      <c r="A3005">
        <v>2310160589</v>
      </c>
      <c r="B3005">
        <v>30</v>
      </c>
      <c r="C3005" t="s">
        <v>458</v>
      </c>
      <c r="D3005" t="s">
        <v>2598</v>
      </c>
      <c r="E3005" s="2">
        <v>58000</v>
      </c>
      <c r="F3005" t="s">
        <v>995</v>
      </c>
      <c r="G3005">
        <v>2430860001</v>
      </c>
      <c r="H3005" t="s">
        <v>1892</v>
      </c>
      <c r="I3005" t="s">
        <v>4407</v>
      </c>
      <c r="J3005" s="2">
        <v>0.11875000000000001</v>
      </c>
    </row>
    <row r="3006" spans="1:10">
      <c r="A3006">
        <v>2310160590</v>
      </c>
      <c r="B3006">
        <v>10</v>
      </c>
      <c r="C3006" t="s">
        <v>456</v>
      </c>
      <c r="D3006" t="s">
        <v>2598</v>
      </c>
      <c r="E3006" s="2">
        <v>58000</v>
      </c>
      <c r="F3006" t="s">
        <v>995</v>
      </c>
      <c r="G3006">
        <v>2410290626</v>
      </c>
      <c r="H3006" t="s">
        <v>1650</v>
      </c>
      <c r="I3006" t="s">
        <v>4407</v>
      </c>
      <c r="J3006" s="2">
        <v>51.300000000000004</v>
      </c>
    </row>
    <row r="3007" spans="1:10">
      <c r="A3007">
        <v>2310160590</v>
      </c>
      <c r="B3007">
        <v>20</v>
      </c>
      <c r="C3007" t="s">
        <v>456</v>
      </c>
      <c r="D3007" t="s">
        <v>2598</v>
      </c>
      <c r="E3007" s="2">
        <v>58000</v>
      </c>
      <c r="F3007" t="s">
        <v>995</v>
      </c>
      <c r="G3007">
        <v>2430760008</v>
      </c>
      <c r="H3007" t="s">
        <v>2175</v>
      </c>
      <c r="I3007" t="s">
        <v>4407</v>
      </c>
      <c r="J3007" s="2">
        <v>0.89300000000000002</v>
      </c>
    </row>
    <row r="3008" spans="1:10">
      <c r="A3008">
        <v>2310160590</v>
      </c>
      <c r="B3008">
        <v>30</v>
      </c>
      <c r="C3008" t="s">
        <v>456</v>
      </c>
      <c r="D3008" t="s">
        <v>2598</v>
      </c>
      <c r="E3008" s="2">
        <v>58000</v>
      </c>
      <c r="F3008" t="s">
        <v>995</v>
      </c>
      <c r="G3008">
        <v>2430860001</v>
      </c>
      <c r="H3008" t="s">
        <v>1892</v>
      </c>
      <c r="I3008" t="s">
        <v>4407</v>
      </c>
      <c r="J3008" s="2">
        <v>0.23750000000000002</v>
      </c>
    </row>
    <row r="3009" spans="1:10">
      <c r="A3009">
        <v>2310160591</v>
      </c>
      <c r="B3009">
        <v>10</v>
      </c>
      <c r="C3009" t="s">
        <v>463</v>
      </c>
      <c r="D3009" t="s">
        <v>2598</v>
      </c>
      <c r="E3009" s="2">
        <v>58000</v>
      </c>
      <c r="F3009" t="s">
        <v>995</v>
      </c>
      <c r="G3009">
        <v>2410290626</v>
      </c>
      <c r="H3009" t="s">
        <v>1650</v>
      </c>
      <c r="I3009" t="s">
        <v>4407</v>
      </c>
      <c r="J3009" s="2">
        <v>51.300000000000004</v>
      </c>
    </row>
    <row r="3010" spans="1:10">
      <c r="A3010">
        <v>2310160591</v>
      </c>
      <c r="B3010">
        <v>20</v>
      </c>
      <c r="C3010" t="s">
        <v>463</v>
      </c>
      <c r="D3010" t="s">
        <v>2598</v>
      </c>
      <c r="E3010" s="2">
        <v>58000</v>
      </c>
      <c r="F3010" t="s">
        <v>995</v>
      </c>
      <c r="G3010">
        <v>2430690012</v>
      </c>
      <c r="H3010" t="s">
        <v>2176</v>
      </c>
      <c r="I3010" t="s">
        <v>4407</v>
      </c>
      <c r="J3010" s="2">
        <v>0.89300000000000002</v>
      </c>
    </row>
    <row r="3011" spans="1:10">
      <c r="A3011">
        <v>2310160591</v>
      </c>
      <c r="B3011">
        <v>30</v>
      </c>
      <c r="C3011" t="s">
        <v>463</v>
      </c>
      <c r="D3011" t="s">
        <v>2598</v>
      </c>
      <c r="E3011" s="2">
        <v>58000</v>
      </c>
      <c r="F3011" t="s">
        <v>995</v>
      </c>
      <c r="G3011">
        <v>2410090173</v>
      </c>
      <c r="H3011" t="s">
        <v>1825</v>
      </c>
      <c r="I3011" t="s">
        <v>4407</v>
      </c>
      <c r="J3011" s="2">
        <v>5.9375000000000004E-2</v>
      </c>
    </row>
    <row r="3012" spans="1:10">
      <c r="A3012">
        <v>2310160591</v>
      </c>
      <c r="B3012">
        <v>40</v>
      </c>
      <c r="C3012" t="s">
        <v>463</v>
      </c>
      <c r="D3012" t="s">
        <v>2598</v>
      </c>
      <c r="E3012" s="2">
        <v>58000</v>
      </c>
      <c r="F3012" t="s">
        <v>995</v>
      </c>
      <c r="G3012">
        <v>2430860001</v>
      </c>
      <c r="H3012" t="s">
        <v>1892</v>
      </c>
      <c r="I3012" t="s">
        <v>4407</v>
      </c>
      <c r="J3012" s="2">
        <v>0.11875000000000001</v>
      </c>
    </row>
    <row r="3013" spans="1:10">
      <c r="A3013">
        <v>2310160592</v>
      </c>
      <c r="B3013">
        <v>10</v>
      </c>
      <c r="C3013" t="s">
        <v>459</v>
      </c>
      <c r="D3013" t="s">
        <v>2598</v>
      </c>
      <c r="E3013" s="2">
        <v>58000</v>
      </c>
      <c r="F3013" t="s">
        <v>995</v>
      </c>
      <c r="G3013">
        <v>2410290626</v>
      </c>
      <c r="H3013" t="s">
        <v>1650</v>
      </c>
      <c r="I3013" t="s">
        <v>4407</v>
      </c>
      <c r="J3013" s="2">
        <v>51.300000000000004</v>
      </c>
    </row>
    <row r="3014" spans="1:10">
      <c r="A3014">
        <v>2310160592</v>
      </c>
      <c r="B3014">
        <v>20</v>
      </c>
      <c r="C3014" t="s">
        <v>459</v>
      </c>
      <c r="D3014" t="s">
        <v>2598</v>
      </c>
      <c r="E3014" s="2">
        <v>58000</v>
      </c>
      <c r="F3014" t="s">
        <v>995</v>
      </c>
      <c r="G3014">
        <v>2430690013</v>
      </c>
      <c r="H3014" t="s">
        <v>2177</v>
      </c>
      <c r="I3014" t="s">
        <v>4407</v>
      </c>
      <c r="J3014" s="2">
        <v>1.0449999999999999</v>
      </c>
    </row>
    <row r="3015" spans="1:10">
      <c r="A3015">
        <v>2310160592</v>
      </c>
      <c r="B3015">
        <v>30</v>
      </c>
      <c r="C3015" t="s">
        <v>459</v>
      </c>
      <c r="D3015" t="s">
        <v>2598</v>
      </c>
      <c r="E3015" s="2">
        <v>58000</v>
      </c>
      <c r="F3015" t="s">
        <v>995</v>
      </c>
      <c r="G3015">
        <v>2430860001</v>
      </c>
      <c r="H3015" t="s">
        <v>1892</v>
      </c>
      <c r="I3015" t="s">
        <v>4407</v>
      </c>
      <c r="J3015" s="2">
        <v>0.14249999999999999</v>
      </c>
    </row>
    <row r="3016" spans="1:10">
      <c r="A3016">
        <v>2310170002</v>
      </c>
      <c r="B3016">
        <v>10</v>
      </c>
      <c r="C3016" t="s">
        <v>469</v>
      </c>
      <c r="D3016" t="s">
        <v>2598</v>
      </c>
      <c r="E3016" s="2">
        <v>20000</v>
      </c>
      <c r="F3016" t="s">
        <v>995</v>
      </c>
      <c r="G3016">
        <v>2410290575</v>
      </c>
      <c r="H3016" t="s">
        <v>1696</v>
      </c>
      <c r="I3016" t="s">
        <v>4407</v>
      </c>
      <c r="J3016" s="2">
        <v>99.63230287348496</v>
      </c>
    </row>
    <row r="3017" spans="1:10">
      <c r="A3017">
        <v>2310170041</v>
      </c>
      <c r="B3017">
        <v>10</v>
      </c>
      <c r="C3017" t="s">
        <v>1556</v>
      </c>
      <c r="D3017" t="s">
        <v>2598</v>
      </c>
      <c r="E3017" s="2">
        <v>4465</v>
      </c>
      <c r="F3017" t="s">
        <v>995</v>
      </c>
      <c r="G3017">
        <v>2410290142</v>
      </c>
      <c r="H3017" t="s">
        <v>1708</v>
      </c>
      <c r="I3017" t="s">
        <v>4407</v>
      </c>
      <c r="J3017" s="2">
        <v>25</v>
      </c>
    </row>
    <row r="3018" spans="1:10">
      <c r="A3018">
        <v>2310180035</v>
      </c>
      <c r="B3018">
        <v>10</v>
      </c>
      <c r="C3018" t="s">
        <v>578</v>
      </c>
      <c r="D3018" t="s">
        <v>4407</v>
      </c>
      <c r="E3018" s="2">
        <v>200</v>
      </c>
      <c r="F3018" t="s">
        <v>7917</v>
      </c>
      <c r="G3018">
        <v>2430450001</v>
      </c>
      <c r="H3018" t="s">
        <v>1690</v>
      </c>
      <c r="I3018" t="s">
        <v>4407</v>
      </c>
      <c r="J3018" s="2">
        <v>20</v>
      </c>
    </row>
    <row r="3019" spans="1:10">
      <c r="A3019">
        <v>2310180035</v>
      </c>
      <c r="B3019">
        <v>20</v>
      </c>
      <c r="C3019" t="s">
        <v>578</v>
      </c>
      <c r="D3019" t="s">
        <v>4407</v>
      </c>
      <c r="E3019" s="2">
        <v>200</v>
      </c>
      <c r="F3019" t="s">
        <v>7917</v>
      </c>
      <c r="G3019">
        <v>2310180048</v>
      </c>
      <c r="H3019" t="s">
        <v>290</v>
      </c>
      <c r="I3019" t="s">
        <v>4407</v>
      </c>
      <c r="J3019" s="2">
        <v>25</v>
      </c>
    </row>
    <row r="3020" spans="1:10">
      <c r="A3020">
        <v>2310180035</v>
      </c>
      <c r="B3020">
        <v>30</v>
      </c>
      <c r="C3020" t="s">
        <v>578</v>
      </c>
      <c r="D3020" t="s">
        <v>4407</v>
      </c>
      <c r="E3020" s="2">
        <v>200</v>
      </c>
      <c r="F3020" t="s">
        <v>7917</v>
      </c>
      <c r="G3020">
        <v>2410210003</v>
      </c>
      <c r="H3020" t="s">
        <v>1677</v>
      </c>
      <c r="I3020" t="s">
        <v>4407</v>
      </c>
      <c r="J3020" s="2">
        <v>40</v>
      </c>
    </row>
    <row r="3021" spans="1:10">
      <c r="A3021">
        <v>2310180035</v>
      </c>
      <c r="B3021">
        <v>40</v>
      </c>
      <c r="C3021" t="s">
        <v>578</v>
      </c>
      <c r="D3021" t="s">
        <v>4407</v>
      </c>
      <c r="E3021" s="2">
        <v>200</v>
      </c>
      <c r="F3021" t="s">
        <v>7917</v>
      </c>
      <c r="G3021">
        <v>2410090265</v>
      </c>
      <c r="H3021" t="s">
        <v>1743</v>
      </c>
      <c r="I3021" t="s">
        <v>4407</v>
      </c>
      <c r="J3021" s="2">
        <v>6.4</v>
      </c>
    </row>
    <row r="3022" spans="1:10">
      <c r="A3022">
        <v>2310180036</v>
      </c>
      <c r="B3022">
        <v>10</v>
      </c>
      <c r="C3022" t="s">
        <v>569</v>
      </c>
      <c r="D3022" t="s">
        <v>4407</v>
      </c>
      <c r="E3022" s="2">
        <v>200</v>
      </c>
      <c r="F3022" t="s">
        <v>7917</v>
      </c>
      <c r="G3022">
        <v>2430450001</v>
      </c>
      <c r="H3022" t="s">
        <v>1690</v>
      </c>
      <c r="I3022" t="s">
        <v>4407</v>
      </c>
      <c r="J3022" s="2">
        <v>20</v>
      </c>
    </row>
    <row r="3023" spans="1:10">
      <c r="A3023">
        <v>2310180036</v>
      </c>
      <c r="B3023">
        <v>20</v>
      </c>
      <c r="C3023" t="s">
        <v>569</v>
      </c>
      <c r="D3023" t="s">
        <v>4407</v>
      </c>
      <c r="E3023" s="2">
        <v>200</v>
      </c>
      <c r="F3023" t="s">
        <v>7917</v>
      </c>
      <c r="G3023">
        <v>2310180048</v>
      </c>
      <c r="H3023" t="s">
        <v>290</v>
      </c>
      <c r="I3023" t="s">
        <v>4407</v>
      </c>
      <c r="J3023" s="2">
        <v>25</v>
      </c>
    </row>
    <row r="3024" spans="1:10">
      <c r="A3024">
        <v>2310180036</v>
      </c>
      <c r="B3024">
        <v>30</v>
      </c>
      <c r="C3024" t="s">
        <v>569</v>
      </c>
      <c r="D3024" t="s">
        <v>4407</v>
      </c>
      <c r="E3024" s="2">
        <v>200</v>
      </c>
      <c r="F3024" t="s">
        <v>7917</v>
      </c>
      <c r="G3024">
        <v>2410210003</v>
      </c>
      <c r="H3024" t="s">
        <v>1677</v>
      </c>
      <c r="I3024" t="s">
        <v>4407</v>
      </c>
      <c r="J3024" s="2">
        <v>40</v>
      </c>
    </row>
    <row r="3025" spans="1:10">
      <c r="A3025">
        <v>2310180036</v>
      </c>
      <c r="B3025">
        <v>40</v>
      </c>
      <c r="C3025" t="s">
        <v>569</v>
      </c>
      <c r="D3025" t="s">
        <v>4407</v>
      </c>
      <c r="E3025" s="2">
        <v>200</v>
      </c>
      <c r="F3025" t="s">
        <v>7917</v>
      </c>
      <c r="G3025">
        <v>2410090267</v>
      </c>
      <c r="H3025" t="s">
        <v>1739</v>
      </c>
      <c r="I3025" t="s">
        <v>4407</v>
      </c>
      <c r="J3025" s="2">
        <v>0.04</v>
      </c>
    </row>
    <row r="3026" spans="1:10">
      <c r="A3026">
        <v>2310180036</v>
      </c>
      <c r="B3026">
        <v>50</v>
      </c>
      <c r="C3026" t="s">
        <v>569</v>
      </c>
      <c r="D3026" t="s">
        <v>4407</v>
      </c>
      <c r="E3026" s="2">
        <v>200</v>
      </c>
      <c r="F3026" t="s">
        <v>7917</v>
      </c>
      <c r="G3026">
        <v>2410090268</v>
      </c>
      <c r="H3026" t="s">
        <v>1740</v>
      </c>
      <c r="I3026" t="s">
        <v>4407</v>
      </c>
      <c r="J3026" s="2">
        <v>6.6</v>
      </c>
    </row>
    <row r="3027" spans="1:10">
      <c r="A3027">
        <v>2310180036</v>
      </c>
      <c r="B3027">
        <v>60</v>
      </c>
      <c r="C3027" t="s">
        <v>569</v>
      </c>
      <c r="D3027" t="s">
        <v>4407</v>
      </c>
      <c r="E3027" s="2">
        <v>200</v>
      </c>
      <c r="F3027" t="s">
        <v>7917</v>
      </c>
      <c r="G3027">
        <v>2410090269</v>
      </c>
      <c r="H3027" t="s">
        <v>1741</v>
      </c>
      <c r="I3027" t="s">
        <v>4407</v>
      </c>
      <c r="J3027" s="2">
        <v>3.56</v>
      </c>
    </row>
    <row r="3028" spans="1:10">
      <c r="A3028">
        <v>2310180037</v>
      </c>
      <c r="B3028">
        <v>10</v>
      </c>
      <c r="C3028" t="s">
        <v>641</v>
      </c>
      <c r="D3028" t="s">
        <v>4407</v>
      </c>
      <c r="E3028" s="2">
        <v>200</v>
      </c>
      <c r="F3028" t="s">
        <v>7917</v>
      </c>
      <c r="G3028">
        <v>2430450001</v>
      </c>
      <c r="H3028" t="s">
        <v>1690</v>
      </c>
      <c r="I3028" t="s">
        <v>4407</v>
      </c>
      <c r="J3028" s="2">
        <v>20</v>
      </c>
    </row>
    <row r="3029" spans="1:10">
      <c r="A3029">
        <v>2310180037</v>
      </c>
      <c r="B3029">
        <v>20</v>
      </c>
      <c r="C3029" t="s">
        <v>641</v>
      </c>
      <c r="D3029" t="s">
        <v>4407</v>
      </c>
      <c r="E3029" s="2">
        <v>200</v>
      </c>
      <c r="F3029" t="s">
        <v>7917</v>
      </c>
      <c r="G3029">
        <v>2310180048</v>
      </c>
      <c r="H3029" t="s">
        <v>290</v>
      </c>
      <c r="I3029" t="s">
        <v>4407</v>
      </c>
      <c r="J3029" s="2">
        <v>25</v>
      </c>
    </row>
    <row r="3030" spans="1:10">
      <c r="A3030">
        <v>2310180037</v>
      </c>
      <c r="B3030">
        <v>30</v>
      </c>
      <c r="C3030" t="s">
        <v>641</v>
      </c>
      <c r="D3030" t="s">
        <v>4407</v>
      </c>
      <c r="E3030" s="2">
        <v>200</v>
      </c>
      <c r="F3030" t="s">
        <v>7917</v>
      </c>
      <c r="G3030">
        <v>2410210003</v>
      </c>
      <c r="H3030" t="s">
        <v>1677</v>
      </c>
      <c r="I3030" t="s">
        <v>4407</v>
      </c>
      <c r="J3030" s="2">
        <v>40</v>
      </c>
    </row>
    <row r="3031" spans="1:10">
      <c r="A3031">
        <v>2310180037</v>
      </c>
      <c r="B3031">
        <v>40</v>
      </c>
      <c r="C3031" t="s">
        <v>641</v>
      </c>
      <c r="D3031" t="s">
        <v>4407</v>
      </c>
      <c r="E3031" s="2">
        <v>200</v>
      </c>
      <c r="F3031" t="s">
        <v>7917</v>
      </c>
      <c r="G3031">
        <v>2410090268</v>
      </c>
      <c r="H3031" t="s">
        <v>1740</v>
      </c>
      <c r="I3031" t="s">
        <v>4407</v>
      </c>
      <c r="J3031" s="2">
        <v>0.4</v>
      </c>
    </row>
    <row r="3032" spans="1:10">
      <c r="A3032">
        <v>2310180037</v>
      </c>
      <c r="B3032">
        <v>50</v>
      </c>
      <c r="C3032" t="s">
        <v>641</v>
      </c>
      <c r="D3032" t="s">
        <v>4407</v>
      </c>
      <c r="E3032" s="2">
        <v>200</v>
      </c>
      <c r="F3032" t="s">
        <v>7917</v>
      </c>
      <c r="G3032">
        <v>2410090269</v>
      </c>
      <c r="H3032" t="s">
        <v>1741</v>
      </c>
      <c r="I3032" t="s">
        <v>4407</v>
      </c>
      <c r="J3032" s="2">
        <v>3.54</v>
      </c>
    </row>
    <row r="3033" spans="1:10">
      <c r="A3033">
        <v>2310180038</v>
      </c>
      <c r="B3033">
        <v>10</v>
      </c>
      <c r="C3033" t="s">
        <v>289</v>
      </c>
      <c r="D3033" t="s">
        <v>4407</v>
      </c>
      <c r="E3033" s="2">
        <v>200</v>
      </c>
      <c r="F3033" t="s">
        <v>7917</v>
      </c>
      <c r="G3033">
        <v>2430450001</v>
      </c>
      <c r="H3033" t="s">
        <v>1690</v>
      </c>
      <c r="I3033" t="s">
        <v>4407</v>
      </c>
      <c r="J3033" s="2">
        <v>20</v>
      </c>
    </row>
    <row r="3034" spans="1:10">
      <c r="A3034">
        <v>2310180038</v>
      </c>
      <c r="B3034">
        <v>20</v>
      </c>
      <c r="C3034" t="s">
        <v>289</v>
      </c>
      <c r="D3034" t="s">
        <v>4407</v>
      </c>
      <c r="E3034" s="2">
        <v>200</v>
      </c>
      <c r="F3034" t="s">
        <v>7917</v>
      </c>
      <c r="G3034">
        <v>2310180048</v>
      </c>
      <c r="H3034" t="s">
        <v>290</v>
      </c>
      <c r="I3034" t="s">
        <v>4407</v>
      </c>
      <c r="J3034" s="2">
        <v>25</v>
      </c>
    </row>
    <row r="3035" spans="1:10">
      <c r="A3035">
        <v>2310180038</v>
      </c>
      <c r="B3035">
        <v>30</v>
      </c>
      <c r="C3035" t="s">
        <v>289</v>
      </c>
      <c r="D3035" t="s">
        <v>4407</v>
      </c>
      <c r="E3035" s="2">
        <v>200</v>
      </c>
      <c r="F3035" t="s">
        <v>7917</v>
      </c>
      <c r="G3035">
        <v>2410210003</v>
      </c>
      <c r="H3035" t="s">
        <v>1677</v>
      </c>
      <c r="I3035" t="s">
        <v>4407</v>
      </c>
      <c r="J3035" s="2">
        <v>40</v>
      </c>
    </row>
    <row r="3036" spans="1:10">
      <c r="A3036">
        <v>2310180038</v>
      </c>
      <c r="B3036">
        <v>40</v>
      </c>
      <c r="C3036" t="s">
        <v>289</v>
      </c>
      <c r="D3036" t="s">
        <v>4407</v>
      </c>
      <c r="E3036" s="2">
        <v>200</v>
      </c>
      <c r="F3036" t="s">
        <v>7917</v>
      </c>
      <c r="G3036">
        <v>2410090267</v>
      </c>
      <c r="H3036" t="s">
        <v>1739</v>
      </c>
      <c r="I3036" t="s">
        <v>4407</v>
      </c>
      <c r="J3036" s="2">
        <v>3.44</v>
      </c>
    </row>
    <row r="3037" spans="1:10">
      <c r="A3037">
        <v>2310180038</v>
      </c>
      <c r="B3037">
        <v>50</v>
      </c>
      <c r="C3037" t="s">
        <v>289</v>
      </c>
      <c r="D3037" t="s">
        <v>4407</v>
      </c>
      <c r="E3037" s="2">
        <v>200</v>
      </c>
      <c r="F3037" t="s">
        <v>7917</v>
      </c>
      <c r="G3037">
        <v>2410090266</v>
      </c>
      <c r="H3037" t="s">
        <v>1742</v>
      </c>
      <c r="I3037" t="s">
        <v>4407</v>
      </c>
      <c r="J3037" s="2">
        <v>2</v>
      </c>
    </row>
    <row r="3038" spans="1:10">
      <c r="A3038">
        <v>2310180038</v>
      </c>
      <c r="B3038">
        <v>60</v>
      </c>
      <c r="C3038" t="s">
        <v>289</v>
      </c>
      <c r="D3038" t="s">
        <v>4407</v>
      </c>
      <c r="E3038" s="2">
        <v>200</v>
      </c>
      <c r="F3038" t="s">
        <v>7917</v>
      </c>
      <c r="G3038">
        <v>2410090268</v>
      </c>
      <c r="H3038" t="s">
        <v>1740</v>
      </c>
      <c r="I3038" t="s">
        <v>4407</v>
      </c>
      <c r="J3038" s="2">
        <v>0.17599999999999999</v>
      </c>
    </row>
    <row r="3039" spans="1:10">
      <c r="A3039">
        <v>2310180038</v>
      </c>
      <c r="B3039">
        <v>70</v>
      </c>
      <c r="C3039" t="s">
        <v>289</v>
      </c>
      <c r="D3039" t="s">
        <v>4407</v>
      </c>
      <c r="E3039" s="2">
        <v>200</v>
      </c>
      <c r="F3039" t="s">
        <v>7917</v>
      </c>
      <c r="G3039">
        <v>2410090265</v>
      </c>
      <c r="H3039" t="s">
        <v>1743</v>
      </c>
      <c r="I3039" t="s">
        <v>4407</v>
      </c>
      <c r="J3039" s="2">
        <v>1.1200000000000001</v>
      </c>
    </row>
    <row r="3040" spans="1:10">
      <c r="A3040">
        <v>2310180039</v>
      </c>
      <c r="B3040">
        <v>10</v>
      </c>
      <c r="C3040" t="s">
        <v>639</v>
      </c>
      <c r="D3040" t="s">
        <v>4407</v>
      </c>
      <c r="E3040" s="2">
        <v>200</v>
      </c>
      <c r="F3040" t="s">
        <v>7917</v>
      </c>
      <c r="G3040">
        <v>2430450001</v>
      </c>
      <c r="H3040" t="s">
        <v>1690</v>
      </c>
      <c r="I3040" t="s">
        <v>4407</v>
      </c>
      <c r="J3040" s="2">
        <v>20</v>
      </c>
    </row>
    <row r="3041" spans="1:10">
      <c r="A3041">
        <v>2310180039</v>
      </c>
      <c r="B3041">
        <v>20</v>
      </c>
      <c r="C3041" t="s">
        <v>639</v>
      </c>
      <c r="D3041" t="s">
        <v>4407</v>
      </c>
      <c r="E3041" s="2">
        <v>200</v>
      </c>
      <c r="F3041" t="s">
        <v>7917</v>
      </c>
      <c r="G3041">
        <v>2310180048</v>
      </c>
      <c r="H3041" t="s">
        <v>290</v>
      </c>
      <c r="I3041" t="s">
        <v>4407</v>
      </c>
      <c r="J3041" s="2">
        <v>25</v>
      </c>
    </row>
    <row r="3042" spans="1:10">
      <c r="A3042">
        <v>2310180039</v>
      </c>
      <c r="B3042">
        <v>30</v>
      </c>
      <c r="C3042" t="s">
        <v>639</v>
      </c>
      <c r="D3042" t="s">
        <v>4407</v>
      </c>
      <c r="E3042" s="2">
        <v>200</v>
      </c>
      <c r="F3042" t="s">
        <v>7917</v>
      </c>
      <c r="G3042">
        <v>2410210003</v>
      </c>
      <c r="H3042" t="s">
        <v>1677</v>
      </c>
      <c r="I3042" t="s">
        <v>4407</v>
      </c>
      <c r="J3042" s="2">
        <v>40</v>
      </c>
    </row>
    <row r="3043" spans="1:10">
      <c r="A3043">
        <v>2310180039</v>
      </c>
      <c r="B3043">
        <v>40</v>
      </c>
      <c r="C3043" t="s">
        <v>639</v>
      </c>
      <c r="D3043" t="s">
        <v>4407</v>
      </c>
      <c r="E3043" s="2">
        <v>200</v>
      </c>
      <c r="F3043" t="s">
        <v>7917</v>
      </c>
      <c r="G3043">
        <v>2410090267</v>
      </c>
      <c r="H3043" t="s">
        <v>1739</v>
      </c>
      <c r="I3043" t="s">
        <v>4407</v>
      </c>
      <c r="J3043" s="2">
        <v>3.4</v>
      </c>
    </row>
    <row r="3044" spans="1:10">
      <c r="A3044">
        <v>2310180039</v>
      </c>
      <c r="B3044">
        <v>50</v>
      </c>
      <c r="C3044" t="s">
        <v>639</v>
      </c>
      <c r="D3044" t="s">
        <v>4407</v>
      </c>
      <c r="E3044" s="2">
        <v>200</v>
      </c>
      <c r="F3044" t="s">
        <v>7917</v>
      </c>
      <c r="G3044">
        <v>2410090266</v>
      </c>
      <c r="H3044" t="s">
        <v>1742</v>
      </c>
      <c r="I3044" t="s">
        <v>4407</v>
      </c>
      <c r="J3044" s="2">
        <v>2.6</v>
      </c>
    </row>
    <row r="3045" spans="1:10">
      <c r="A3045">
        <v>2310180039</v>
      </c>
      <c r="B3045">
        <v>60</v>
      </c>
      <c r="C3045" t="s">
        <v>639</v>
      </c>
      <c r="D3045" t="s">
        <v>4407</v>
      </c>
      <c r="E3045" s="2">
        <v>200</v>
      </c>
      <c r="F3045" t="s">
        <v>7917</v>
      </c>
      <c r="G3045">
        <v>2410090268</v>
      </c>
      <c r="H3045" t="s">
        <v>1740</v>
      </c>
      <c r="I3045" t="s">
        <v>4407</v>
      </c>
      <c r="J3045" s="2">
        <v>0.6</v>
      </c>
    </row>
    <row r="3046" spans="1:10">
      <c r="A3046">
        <v>2310180039</v>
      </c>
      <c r="B3046">
        <v>70</v>
      </c>
      <c r="C3046" t="s">
        <v>639</v>
      </c>
      <c r="D3046" t="s">
        <v>4407</v>
      </c>
      <c r="E3046" s="2">
        <v>200</v>
      </c>
      <c r="F3046" t="s">
        <v>7917</v>
      </c>
      <c r="G3046">
        <v>2410090265</v>
      </c>
      <c r="H3046" t="s">
        <v>1743</v>
      </c>
      <c r="I3046" t="s">
        <v>4407</v>
      </c>
      <c r="J3046" s="2">
        <v>1.4</v>
      </c>
    </row>
    <row r="3047" spans="1:10">
      <c r="A3047">
        <v>2310180040</v>
      </c>
      <c r="B3047">
        <v>10</v>
      </c>
      <c r="C3047" t="s">
        <v>643</v>
      </c>
      <c r="D3047" t="s">
        <v>4407</v>
      </c>
      <c r="E3047" s="2">
        <v>200</v>
      </c>
      <c r="F3047" t="s">
        <v>7917</v>
      </c>
      <c r="G3047">
        <v>2430450001</v>
      </c>
      <c r="H3047" t="s">
        <v>1690</v>
      </c>
      <c r="I3047" t="s">
        <v>4407</v>
      </c>
      <c r="J3047" s="2">
        <v>20.000000000000004</v>
      </c>
    </row>
    <row r="3048" spans="1:10">
      <c r="A3048">
        <v>2310180040</v>
      </c>
      <c r="B3048">
        <v>20</v>
      </c>
      <c r="C3048" t="s">
        <v>643</v>
      </c>
      <c r="D3048" t="s">
        <v>4407</v>
      </c>
      <c r="E3048" s="2">
        <v>200</v>
      </c>
      <c r="F3048" t="s">
        <v>7917</v>
      </c>
      <c r="G3048">
        <v>2310180048</v>
      </c>
      <c r="H3048" t="s">
        <v>290</v>
      </c>
      <c r="I3048" t="s">
        <v>4407</v>
      </c>
      <c r="J3048" s="2">
        <v>25.000000000000004</v>
      </c>
    </row>
    <row r="3049" spans="1:10">
      <c r="A3049">
        <v>2310180040</v>
      </c>
      <c r="B3049">
        <v>30</v>
      </c>
      <c r="C3049" t="s">
        <v>643</v>
      </c>
      <c r="D3049" t="s">
        <v>4407</v>
      </c>
      <c r="E3049" s="2">
        <v>200</v>
      </c>
      <c r="F3049" t="s">
        <v>7917</v>
      </c>
      <c r="G3049">
        <v>2410210003</v>
      </c>
      <c r="H3049" t="s">
        <v>1677</v>
      </c>
      <c r="I3049" t="s">
        <v>4407</v>
      </c>
      <c r="J3049" s="2">
        <v>40.000000000000007</v>
      </c>
    </row>
    <row r="3050" spans="1:10">
      <c r="A3050">
        <v>2310180040</v>
      </c>
      <c r="B3050">
        <v>40</v>
      </c>
      <c r="C3050" t="s">
        <v>643</v>
      </c>
      <c r="D3050" t="s">
        <v>4407</v>
      </c>
      <c r="E3050" s="2">
        <v>200</v>
      </c>
      <c r="F3050" t="s">
        <v>7917</v>
      </c>
      <c r="G3050">
        <v>2410090267</v>
      </c>
      <c r="H3050" t="s">
        <v>1739</v>
      </c>
      <c r="I3050" t="s">
        <v>4407</v>
      </c>
      <c r="J3050" s="2">
        <v>0.60000000000000009</v>
      </c>
    </row>
    <row r="3051" spans="1:10">
      <c r="A3051">
        <v>2310180040</v>
      </c>
      <c r="B3051">
        <v>50</v>
      </c>
      <c r="C3051" t="s">
        <v>643</v>
      </c>
      <c r="D3051" t="s">
        <v>4407</v>
      </c>
      <c r="E3051" s="2">
        <v>200</v>
      </c>
      <c r="F3051" t="s">
        <v>7917</v>
      </c>
      <c r="G3051">
        <v>2410090265</v>
      </c>
      <c r="H3051" t="s">
        <v>1743</v>
      </c>
      <c r="I3051" t="s">
        <v>4407</v>
      </c>
      <c r="J3051" s="2">
        <v>0.20000000000000004</v>
      </c>
    </row>
    <row r="3052" spans="1:10">
      <c r="A3052">
        <v>2310180041</v>
      </c>
      <c r="B3052">
        <v>10</v>
      </c>
      <c r="C3052" t="s">
        <v>570</v>
      </c>
      <c r="D3052" t="s">
        <v>4407</v>
      </c>
      <c r="E3052" s="2">
        <v>200</v>
      </c>
      <c r="F3052" t="s">
        <v>7917</v>
      </c>
      <c r="G3052">
        <v>2430450001</v>
      </c>
      <c r="H3052" t="s">
        <v>1690</v>
      </c>
      <c r="I3052" t="s">
        <v>4407</v>
      </c>
      <c r="J3052" s="2">
        <v>20</v>
      </c>
    </row>
    <row r="3053" spans="1:10">
      <c r="A3053">
        <v>2310180041</v>
      </c>
      <c r="B3053">
        <v>20</v>
      </c>
      <c r="C3053" t="s">
        <v>570</v>
      </c>
      <c r="D3053" t="s">
        <v>4407</v>
      </c>
      <c r="E3053" s="2">
        <v>200</v>
      </c>
      <c r="F3053" t="s">
        <v>7917</v>
      </c>
      <c r="G3053">
        <v>2310180048</v>
      </c>
      <c r="H3053" t="s">
        <v>290</v>
      </c>
      <c r="I3053" t="s">
        <v>4407</v>
      </c>
      <c r="J3053" s="2">
        <v>25</v>
      </c>
    </row>
    <row r="3054" spans="1:10">
      <c r="A3054">
        <v>2310180041</v>
      </c>
      <c r="B3054">
        <v>30</v>
      </c>
      <c r="C3054" t="s">
        <v>570</v>
      </c>
      <c r="D3054" t="s">
        <v>4407</v>
      </c>
      <c r="E3054" s="2">
        <v>200</v>
      </c>
      <c r="F3054" t="s">
        <v>7917</v>
      </c>
      <c r="G3054">
        <v>2410210003</v>
      </c>
      <c r="H3054" t="s">
        <v>1677</v>
      </c>
      <c r="I3054" t="s">
        <v>4407</v>
      </c>
      <c r="J3054" s="2">
        <v>40</v>
      </c>
    </row>
    <row r="3055" spans="1:10">
      <c r="A3055">
        <v>2310180041</v>
      </c>
      <c r="B3055">
        <v>40</v>
      </c>
      <c r="C3055" t="s">
        <v>570</v>
      </c>
      <c r="D3055" t="s">
        <v>4407</v>
      </c>
      <c r="E3055" s="2">
        <v>200</v>
      </c>
      <c r="F3055" t="s">
        <v>7917</v>
      </c>
      <c r="G3055">
        <v>2410090267</v>
      </c>
      <c r="H3055" t="s">
        <v>1739</v>
      </c>
      <c r="I3055" t="s">
        <v>4407</v>
      </c>
      <c r="J3055" s="2">
        <v>8</v>
      </c>
    </row>
    <row r="3056" spans="1:10">
      <c r="A3056">
        <v>2310180041</v>
      </c>
      <c r="B3056">
        <v>50</v>
      </c>
      <c r="C3056" t="s">
        <v>570</v>
      </c>
      <c r="D3056" t="s">
        <v>4407</v>
      </c>
      <c r="E3056" s="2">
        <v>200</v>
      </c>
      <c r="F3056" t="s">
        <v>7917</v>
      </c>
      <c r="G3056">
        <v>2410090266</v>
      </c>
      <c r="H3056" t="s">
        <v>1742</v>
      </c>
      <c r="I3056" t="s">
        <v>4407</v>
      </c>
      <c r="J3056" s="2">
        <v>0.66</v>
      </c>
    </row>
    <row r="3057" spans="1:10">
      <c r="A3057">
        <v>2310180042</v>
      </c>
      <c r="B3057">
        <v>10</v>
      </c>
      <c r="C3057" t="s">
        <v>637</v>
      </c>
      <c r="D3057" t="s">
        <v>4407</v>
      </c>
      <c r="E3057" s="2">
        <v>200</v>
      </c>
      <c r="F3057" t="s">
        <v>7917</v>
      </c>
      <c r="G3057">
        <v>2430450001</v>
      </c>
      <c r="H3057" t="s">
        <v>1690</v>
      </c>
      <c r="I3057" t="s">
        <v>4407</v>
      </c>
      <c r="J3057" s="2">
        <v>19.999800001999979</v>
      </c>
    </row>
    <row r="3058" spans="1:10">
      <c r="A3058">
        <v>2310180042</v>
      </c>
      <c r="B3058">
        <v>20</v>
      </c>
      <c r="C3058" t="s">
        <v>637</v>
      </c>
      <c r="D3058" t="s">
        <v>4407</v>
      </c>
      <c r="E3058" s="2">
        <v>200</v>
      </c>
      <c r="F3058" t="s">
        <v>7917</v>
      </c>
      <c r="G3058">
        <v>2310180048</v>
      </c>
      <c r="H3058" t="s">
        <v>290</v>
      </c>
      <c r="I3058" t="s">
        <v>4407</v>
      </c>
      <c r="J3058" s="2">
        <v>24.999750002499972</v>
      </c>
    </row>
    <row r="3059" spans="1:10">
      <c r="A3059">
        <v>2310180042</v>
      </c>
      <c r="B3059">
        <v>30</v>
      </c>
      <c r="C3059" t="s">
        <v>637</v>
      </c>
      <c r="D3059" t="s">
        <v>4407</v>
      </c>
      <c r="E3059" s="2">
        <v>200</v>
      </c>
      <c r="F3059" t="s">
        <v>7917</v>
      </c>
      <c r="G3059">
        <v>2410210003</v>
      </c>
      <c r="H3059" t="s">
        <v>1677</v>
      </c>
      <c r="I3059" t="s">
        <v>4407</v>
      </c>
      <c r="J3059" s="2">
        <v>39.999600003999959</v>
      </c>
    </row>
    <row r="3060" spans="1:10">
      <c r="A3060">
        <v>2310180042</v>
      </c>
      <c r="B3060">
        <v>40</v>
      </c>
      <c r="C3060" t="s">
        <v>637</v>
      </c>
      <c r="D3060" t="s">
        <v>4407</v>
      </c>
      <c r="E3060" s="2">
        <v>200</v>
      </c>
      <c r="F3060" t="s">
        <v>7917</v>
      </c>
      <c r="G3060">
        <v>2410090267</v>
      </c>
      <c r="H3060" t="s">
        <v>1739</v>
      </c>
      <c r="I3060" t="s">
        <v>4407</v>
      </c>
      <c r="J3060" s="2">
        <v>5.9579404205957944</v>
      </c>
    </row>
    <row r="3061" spans="1:10">
      <c r="A3061">
        <v>2310180042</v>
      </c>
      <c r="B3061">
        <v>50</v>
      </c>
      <c r="C3061" t="s">
        <v>637</v>
      </c>
      <c r="D3061" t="s">
        <v>4407</v>
      </c>
      <c r="E3061" s="2">
        <v>200</v>
      </c>
      <c r="F3061" t="s">
        <v>7917</v>
      </c>
      <c r="G3061">
        <v>2410090266</v>
      </c>
      <c r="H3061" t="s">
        <v>1742</v>
      </c>
      <c r="I3061" t="s">
        <v>4407</v>
      </c>
      <c r="J3061" s="2">
        <v>4.517954820451795</v>
      </c>
    </row>
    <row r="3062" spans="1:10">
      <c r="A3062">
        <v>2310180042</v>
      </c>
      <c r="B3062">
        <v>60</v>
      </c>
      <c r="C3062" t="s">
        <v>637</v>
      </c>
      <c r="D3062" t="s">
        <v>4407</v>
      </c>
      <c r="E3062" s="2">
        <v>200</v>
      </c>
      <c r="F3062" t="s">
        <v>7917</v>
      </c>
      <c r="G3062">
        <v>2410090268</v>
      </c>
      <c r="H3062" t="s">
        <v>1740</v>
      </c>
      <c r="I3062" t="s">
        <v>4407</v>
      </c>
      <c r="J3062" s="2">
        <v>5.197948020519795</v>
      </c>
    </row>
    <row r="3063" spans="1:10">
      <c r="A3063">
        <v>2310180042</v>
      </c>
      <c r="B3063">
        <v>70</v>
      </c>
      <c r="C3063" t="s">
        <v>637</v>
      </c>
      <c r="D3063" t="s">
        <v>4407</v>
      </c>
      <c r="E3063" s="2">
        <v>200</v>
      </c>
      <c r="F3063" t="s">
        <v>7917</v>
      </c>
      <c r="G3063">
        <v>2410090269</v>
      </c>
      <c r="H3063" t="s">
        <v>1741</v>
      </c>
      <c r="I3063" t="s">
        <v>4407</v>
      </c>
      <c r="J3063" s="2">
        <v>0.41599584004159956</v>
      </c>
    </row>
    <row r="3064" spans="1:10">
      <c r="A3064">
        <v>2310180043</v>
      </c>
      <c r="B3064">
        <v>10</v>
      </c>
      <c r="C3064" t="s">
        <v>430</v>
      </c>
      <c r="D3064" t="s">
        <v>4407</v>
      </c>
      <c r="E3064" s="2">
        <v>200</v>
      </c>
      <c r="F3064" t="s">
        <v>7917</v>
      </c>
      <c r="G3064">
        <v>2430450001</v>
      </c>
      <c r="H3064" t="s">
        <v>1690</v>
      </c>
      <c r="I3064" t="s">
        <v>4407</v>
      </c>
      <c r="J3064" s="2">
        <v>19.999999999999996</v>
      </c>
    </row>
    <row r="3065" spans="1:10">
      <c r="A3065">
        <v>2310180043</v>
      </c>
      <c r="B3065">
        <v>20</v>
      </c>
      <c r="C3065" t="s">
        <v>430</v>
      </c>
      <c r="D3065" t="s">
        <v>4407</v>
      </c>
      <c r="E3065" s="2">
        <v>200</v>
      </c>
      <c r="F3065" t="s">
        <v>7917</v>
      </c>
      <c r="G3065">
        <v>2310180048</v>
      </c>
      <c r="H3065" t="s">
        <v>290</v>
      </c>
      <c r="I3065" t="s">
        <v>4407</v>
      </c>
      <c r="J3065" s="2">
        <v>24.999999999999996</v>
      </c>
    </row>
    <row r="3066" spans="1:10">
      <c r="A3066">
        <v>2310180043</v>
      </c>
      <c r="B3066">
        <v>30</v>
      </c>
      <c r="C3066" t="s">
        <v>430</v>
      </c>
      <c r="D3066" t="s">
        <v>4407</v>
      </c>
      <c r="E3066" s="2">
        <v>200</v>
      </c>
      <c r="F3066" t="s">
        <v>7917</v>
      </c>
      <c r="G3066">
        <v>2410210003</v>
      </c>
      <c r="H3066" t="s">
        <v>1677</v>
      </c>
      <c r="I3066" t="s">
        <v>4407</v>
      </c>
      <c r="J3066" s="2">
        <v>39.999999999999993</v>
      </c>
    </row>
    <row r="3067" spans="1:10">
      <c r="A3067">
        <v>2310180043</v>
      </c>
      <c r="B3067">
        <v>40</v>
      </c>
      <c r="C3067" t="s">
        <v>430</v>
      </c>
      <c r="D3067" t="s">
        <v>4407</v>
      </c>
      <c r="E3067" s="2">
        <v>200</v>
      </c>
      <c r="F3067" t="s">
        <v>7917</v>
      </c>
      <c r="G3067">
        <v>2410090268</v>
      </c>
      <c r="H3067" t="s">
        <v>1740</v>
      </c>
      <c r="I3067" t="s">
        <v>4407</v>
      </c>
      <c r="J3067" s="2">
        <v>0.79999999999999993</v>
      </c>
    </row>
    <row r="3068" spans="1:10">
      <c r="A3068">
        <v>2310180043</v>
      </c>
      <c r="B3068">
        <v>50</v>
      </c>
      <c r="C3068" t="s">
        <v>430</v>
      </c>
      <c r="D3068" t="s">
        <v>4407</v>
      </c>
      <c r="E3068" s="2">
        <v>200</v>
      </c>
      <c r="F3068" t="s">
        <v>7917</v>
      </c>
      <c r="G3068">
        <v>2410090265</v>
      </c>
      <c r="H3068" t="s">
        <v>1743</v>
      </c>
      <c r="I3068" t="s">
        <v>4407</v>
      </c>
      <c r="J3068" s="2">
        <v>0.18399999999999997</v>
      </c>
    </row>
    <row r="3069" spans="1:10">
      <c r="A3069">
        <v>2310180044</v>
      </c>
      <c r="B3069">
        <v>10</v>
      </c>
      <c r="C3069" t="s">
        <v>638</v>
      </c>
      <c r="D3069" t="s">
        <v>4407</v>
      </c>
      <c r="E3069" s="2">
        <v>200</v>
      </c>
      <c r="F3069" t="s">
        <v>7917</v>
      </c>
      <c r="G3069">
        <v>2430450001</v>
      </c>
      <c r="H3069" t="s">
        <v>1690</v>
      </c>
      <c r="I3069" t="s">
        <v>4407</v>
      </c>
      <c r="J3069" s="2">
        <v>20</v>
      </c>
    </row>
    <row r="3070" spans="1:10">
      <c r="A3070">
        <v>2310180044</v>
      </c>
      <c r="B3070">
        <v>20</v>
      </c>
      <c r="C3070" t="s">
        <v>638</v>
      </c>
      <c r="D3070" t="s">
        <v>4407</v>
      </c>
      <c r="E3070" s="2">
        <v>200</v>
      </c>
      <c r="F3070" t="s">
        <v>7917</v>
      </c>
      <c r="G3070">
        <v>2310180048</v>
      </c>
      <c r="H3070" t="s">
        <v>290</v>
      </c>
      <c r="I3070" t="s">
        <v>4407</v>
      </c>
      <c r="J3070" s="2">
        <v>25</v>
      </c>
    </row>
    <row r="3071" spans="1:10">
      <c r="A3071">
        <v>2310180044</v>
      </c>
      <c r="B3071">
        <v>30</v>
      </c>
      <c r="C3071" t="s">
        <v>638</v>
      </c>
      <c r="D3071" t="s">
        <v>4407</v>
      </c>
      <c r="E3071" s="2">
        <v>200</v>
      </c>
      <c r="F3071" t="s">
        <v>7917</v>
      </c>
      <c r="G3071">
        <v>2410210003</v>
      </c>
      <c r="H3071" t="s">
        <v>1677</v>
      </c>
      <c r="I3071" t="s">
        <v>4407</v>
      </c>
      <c r="J3071" s="2">
        <v>40</v>
      </c>
    </row>
    <row r="3072" spans="1:10">
      <c r="A3072">
        <v>2310180044</v>
      </c>
      <c r="B3072">
        <v>40</v>
      </c>
      <c r="C3072" t="s">
        <v>638</v>
      </c>
      <c r="D3072" t="s">
        <v>4407</v>
      </c>
      <c r="E3072" s="2">
        <v>200</v>
      </c>
      <c r="F3072" t="s">
        <v>7917</v>
      </c>
      <c r="G3072">
        <v>2410090267</v>
      </c>
      <c r="H3072" t="s">
        <v>1739</v>
      </c>
      <c r="I3072" t="s">
        <v>4407</v>
      </c>
      <c r="J3072" s="2">
        <v>0.16</v>
      </c>
    </row>
    <row r="3073" spans="1:10">
      <c r="A3073">
        <v>2310180044</v>
      </c>
      <c r="B3073">
        <v>50</v>
      </c>
      <c r="C3073" t="s">
        <v>638</v>
      </c>
      <c r="D3073" t="s">
        <v>4407</v>
      </c>
      <c r="E3073" s="2">
        <v>200</v>
      </c>
      <c r="F3073" t="s">
        <v>7917</v>
      </c>
      <c r="G3073">
        <v>2410090268</v>
      </c>
      <c r="H3073" t="s">
        <v>1740</v>
      </c>
      <c r="I3073" t="s">
        <v>4407</v>
      </c>
      <c r="J3073" s="2">
        <v>2.74</v>
      </c>
    </row>
    <row r="3074" spans="1:10">
      <c r="A3074">
        <v>2310180044</v>
      </c>
      <c r="B3074">
        <v>60</v>
      </c>
      <c r="C3074" t="s">
        <v>638</v>
      </c>
      <c r="D3074" t="s">
        <v>4407</v>
      </c>
      <c r="E3074" s="2">
        <v>200</v>
      </c>
      <c r="F3074" t="s">
        <v>7917</v>
      </c>
      <c r="G3074">
        <v>2410090265</v>
      </c>
      <c r="H3074" t="s">
        <v>1743</v>
      </c>
      <c r="I3074" t="s">
        <v>4407</v>
      </c>
      <c r="J3074" s="2">
        <v>4</v>
      </c>
    </row>
    <row r="3075" spans="1:10">
      <c r="A3075">
        <v>2310180045</v>
      </c>
      <c r="B3075">
        <v>10</v>
      </c>
      <c r="C3075" t="s">
        <v>644</v>
      </c>
      <c r="D3075" t="s">
        <v>4407</v>
      </c>
      <c r="E3075" s="2">
        <v>200</v>
      </c>
      <c r="F3075" t="s">
        <v>7917</v>
      </c>
      <c r="G3075">
        <v>2430450001</v>
      </c>
      <c r="H3075" t="s">
        <v>1690</v>
      </c>
      <c r="I3075" t="s">
        <v>4407</v>
      </c>
      <c r="J3075" s="2">
        <v>20</v>
      </c>
    </row>
    <row r="3076" spans="1:10">
      <c r="A3076">
        <v>2310180045</v>
      </c>
      <c r="B3076">
        <v>20</v>
      </c>
      <c r="C3076" t="s">
        <v>644</v>
      </c>
      <c r="D3076" t="s">
        <v>4407</v>
      </c>
      <c r="E3076" s="2">
        <v>200</v>
      </c>
      <c r="F3076" t="s">
        <v>7917</v>
      </c>
      <c r="G3076">
        <v>2310180048</v>
      </c>
      <c r="H3076" t="s">
        <v>290</v>
      </c>
      <c r="I3076" t="s">
        <v>4407</v>
      </c>
      <c r="J3076" s="2">
        <v>25</v>
      </c>
    </row>
    <row r="3077" spans="1:10">
      <c r="A3077">
        <v>2310180045</v>
      </c>
      <c r="B3077">
        <v>30</v>
      </c>
      <c r="C3077" t="s">
        <v>644</v>
      </c>
      <c r="D3077" t="s">
        <v>4407</v>
      </c>
      <c r="E3077" s="2">
        <v>200</v>
      </c>
      <c r="F3077" t="s">
        <v>7917</v>
      </c>
      <c r="G3077">
        <v>2410210003</v>
      </c>
      <c r="H3077" t="s">
        <v>1677</v>
      </c>
      <c r="I3077" t="s">
        <v>4407</v>
      </c>
      <c r="J3077" s="2">
        <v>40</v>
      </c>
    </row>
    <row r="3078" spans="1:10">
      <c r="A3078">
        <v>2310180045</v>
      </c>
      <c r="B3078">
        <v>40</v>
      </c>
      <c r="C3078" t="s">
        <v>644</v>
      </c>
      <c r="D3078" t="s">
        <v>4407</v>
      </c>
      <c r="E3078" s="2">
        <v>200</v>
      </c>
      <c r="F3078" t="s">
        <v>7917</v>
      </c>
      <c r="G3078">
        <v>2410090268</v>
      </c>
      <c r="H3078" t="s">
        <v>1740</v>
      </c>
      <c r="I3078" t="s">
        <v>4407</v>
      </c>
      <c r="J3078" s="2">
        <v>0.72</v>
      </c>
    </row>
    <row r="3079" spans="1:10">
      <c r="A3079">
        <v>2310180045</v>
      </c>
      <c r="B3079">
        <v>50</v>
      </c>
      <c r="C3079" t="s">
        <v>644</v>
      </c>
      <c r="D3079" t="s">
        <v>4407</v>
      </c>
      <c r="E3079" s="2">
        <v>200</v>
      </c>
      <c r="F3079" t="s">
        <v>7917</v>
      </c>
      <c r="G3079">
        <v>2410090265</v>
      </c>
      <c r="H3079" t="s">
        <v>1743</v>
      </c>
      <c r="I3079" t="s">
        <v>4407</v>
      </c>
      <c r="J3079" s="2">
        <v>6.6</v>
      </c>
    </row>
    <row r="3080" spans="1:10">
      <c r="A3080">
        <v>2310180046</v>
      </c>
      <c r="B3080">
        <v>10</v>
      </c>
      <c r="C3080" t="s">
        <v>429</v>
      </c>
      <c r="D3080" t="s">
        <v>4407</v>
      </c>
      <c r="E3080" s="2">
        <v>200</v>
      </c>
      <c r="F3080" t="s">
        <v>7917</v>
      </c>
      <c r="G3080">
        <v>2430450001</v>
      </c>
      <c r="H3080" t="s">
        <v>1690</v>
      </c>
      <c r="I3080" t="s">
        <v>4407</v>
      </c>
      <c r="J3080" s="2">
        <v>19.999999999999996</v>
      </c>
    </row>
    <row r="3081" spans="1:10">
      <c r="A3081">
        <v>2310180046</v>
      </c>
      <c r="B3081">
        <v>20</v>
      </c>
      <c r="C3081" t="s">
        <v>429</v>
      </c>
      <c r="D3081" t="s">
        <v>4407</v>
      </c>
      <c r="E3081" s="2">
        <v>200</v>
      </c>
      <c r="F3081" t="s">
        <v>7917</v>
      </c>
      <c r="G3081">
        <v>2310180048</v>
      </c>
      <c r="H3081" t="s">
        <v>290</v>
      </c>
      <c r="I3081" t="s">
        <v>4407</v>
      </c>
      <c r="J3081" s="2">
        <v>24.999999999999996</v>
      </c>
    </row>
    <row r="3082" spans="1:10">
      <c r="A3082">
        <v>2310180046</v>
      </c>
      <c r="B3082">
        <v>30</v>
      </c>
      <c r="C3082" t="s">
        <v>429</v>
      </c>
      <c r="D3082" t="s">
        <v>4407</v>
      </c>
      <c r="E3082" s="2">
        <v>200</v>
      </c>
      <c r="F3082" t="s">
        <v>7917</v>
      </c>
      <c r="G3082">
        <v>2410210003</v>
      </c>
      <c r="H3082" t="s">
        <v>1677</v>
      </c>
      <c r="I3082" t="s">
        <v>4407</v>
      </c>
      <c r="J3082" s="2">
        <v>39.999999999999993</v>
      </c>
    </row>
    <row r="3083" spans="1:10">
      <c r="A3083">
        <v>2310180046</v>
      </c>
      <c r="B3083">
        <v>40</v>
      </c>
      <c r="C3083" t="s">
        <v>429</v>
      </c>
      <c r="D3083" t="s">
        <v>4407</v>
      </c>
      <c r="E3083" s="2">
        <v>200</v>
      </c>
      <c r="F3083" t="s">
        <v>7917</v>
      </c>
      <c r="G3083">
        <v>2410090267</v>
      </c>
      <c r="H3083" t="s">
        <v>1739</v>
      </c>
      <c r="I3083" t="s">
        <v>4407</v>
      </c>
      <c r="J3083" s="2">
        <v>0.39999999999999997</v>
      </c>
    </row>
    <row r="3084" spans="1:10">
      <c r="A3084">
        <v>2310180046</v>
      </c>
      <c r="B3084">
        <v>50</v>
      </c>
      <c r="C3084" t="s">
        <v>429</v>
      </c>
      <c r="D3084" t="s">
        <v>4407</v>
      </c>
      <c r="E3084" s="2">
        <v>200</v>
      </c>
      <c r="F3084" t="s">
        <v>7917</v>
      </c>
      <c r="G3084">
        <v>2410090269</v>
      </c>
      <c r="H3084" t="s">
        <v>1741</v>
      </c>
      <c r="I3084" t="s">
        <v>4407</v>
      </c>
      <c r="J3084" s="2">
        <v>5.9999999999999991E-2</v>
      </c>
    </row>
    <row r="3085" spans="1:10">
      <c r="A3085">
        <v>2310180047</v>
      </c>
      <c r="B3085">
        <v>10</v>
      </c>
      <c r="C3085" t="s">
        <v>642</v>
      </c>
      <c r="D3085" t="s">
        <v>4407</v>
      </c>
      <c r="E3085" s="2">
        <v>200</v>
      </c>
      <c r="F3085" t="s">
        <v>7917</v>
      </c>
      <c r="G3085">
        <v>2430450001</v>
      </c>
      <c r="H3085" t="s">
        <v>1690</v>
      </c>
      <c r="I3085" t="s">
        <v>4407</v>
      </c>
      <c r="J3085" s="2">
        <v>20</v>
      </c>
    </row>
    <row r="3086" spans="1:10">
      <c r="A3086">
        <v>2310180047</v>
      </c>
      <c r="B3086">
        <v>20</v>
      </c>
      <c r="C3086" t="s">
        <v>642</v>
      </c>
      <c r="D3086" t="s">
        <v>4407</v>
      </c>
      <c r="E3086" s="2">
        <v>200</v>
      </c>
      <c r="F3086" t="s">
        <v>7917</v>
      </c>
      <c r="G3086">
        <v>2310180048</v>
      </c>
      <c r="H3086" t="s">
        <v>290</v>
      </c>
      <c r="I3086" t="s">
        <v>4407</v>
      </c>
      <c r="J3086" s="2">
        <v>25</v>
      </c>
    </row>
    <row r="3087" spans="1:10">
      <c r="A3087">
        <v>2310180047</v>
      </c>
      <c r="B3087">
        <v>30</v>
      </c>
      <c r="C3087" t="s">
        <v>642</v>
      </c>
      <c r="D3087" t="s">
        <v>4407</v>
      </c>
      <c r="E3087" s="2">
        <v>200</v>
      </c>
      <c r="F3087" t="s">
        <v>7917</v>
      </c>
      <c r="G3087">
        <v>2410210003</v>
      </c>
      <c r="H3087" t="s">
        <v>1677</v>
      </c>
      <c r="I3087" t="s">
        <v>4407</v>
      </c>
      <c r="J3087" s="2">
        <v>40</v>
      </c>
    </row>
    <row r="3088" spans="1:10">
      <c r="A3088">
        <v>2310180047</v>
      </c>
      <c r="B3088">
        <v>40</v>
      </c>
      <c r="C3088" t="s">
        <v>642</v>
      </c>
      <c r="D3088" t="s">
        <v>4407</v>
      </c>
      <c r="E3088" s="2">
        <v>200</v>
      </c>
      <c r="F3088" t="s">
        <v>7917</v>
      </c>
      <c r="G3088">
        <v>2410090267</v>
      </c>
      <c r="H3088" t="s">
        <v>1739</v>
      </c>
      <c r="I3088" t="s">
        <v>4407</v>
      </c>
      <c r="J3088" s="2">
        <v>0.26400000000000001</v>
      </c>
    </row>
    <row r="3089" spans="1:10">
      <c r="A3089">
        <v>2310180047</v>
      </c>
      <c r="B3089">
        <v>50</v>
      </c>
      <c r="C3089" t="s">
        <v>642</v>
      </c>
      <c r="D3089" t="s">
        <v>4407</v>
      </c>
      <c r="E3089" s="2">
        <v>200</v>
      </c>
      <c r="F3089" t="s">
        <v>7917</v>
      </c>
      <c r="G3089">
        <v>2410090266</v>
      </c>
      <c r="H3089" t="s">
        <v>1742</v>
      </c>
      <c r="I3089" t="s">
        <v>4407</v>
      </c>
      <c r="J3089" s="2">
        <v>7.04</v>
      </c>
    </row>
    <row r="3090" spans="1:10">
      <c r="A3090">
        <v>2310180048</v>
      </c>
      <c r="B3090">
        <v>10</v>
      </c>
      <c r="C3090" t="s">
        <v>290</v>
      </c>
      <c r="D3090" t="s">
        <v>4407</v>
      </c>
      <c r="E3090" s="2">
        <v>25</v>
      </c>
      <c r="F3090" t="s">
        <v>7917</v>
      </c>
      <c r="G3090">
        <v>2410210019</v>
      </c>
      <c r="H3090" t="s">
        <v>1681</v>
      </c>
      <c r="I3090" t="s">
        <v>4407</v>
      </c>
      <c r="J3090" s="2">
        <v>0.5</v>
      </c>
    </row>
    <row r="3091" spans="1:10">
      <c r="A3091">
        <v>2310180048</v>
      </c>
      <c r="B3091">
        <v>20</v>
      </c>
      <c r="C3091" t="s">
        <v>290</v>
      </c>
      <c r="D3091" t="s">
        <v>4407</v>
      </c>
      <c r="E3091" s="2">
        <v>25</v>
      </c>
      <c r="F3091" t="s">
        <v>7917</v>
      </c>
      <c r="G3091">
        <v>2430930001</v>
      </c>
      <c r="H3091" t="s">
        <v>1738</v>
      </c>
      <c r="I3091" t="s">
        <v>4407</v>
      </c>
      <c r="J3091" s="2">
        <v>12.75</v>
      </c>
    </row>
    <row r="3092" spans="1:10">
      <c r="A3092">
        <v>2310180048</v>
      </c>
      <c r="B3092">
        <v>30</v>
      </c>
      <c r="C3092" t="s">
        <v>290</v>
      </c>
      <c r="D3092" t="s">
        <v>4407</v>
      </c>
      <c r="E3092" s="2">
        <v>25</v>
      </c>
      <c r="F3092" t="s">
        <v>7917</v>
      </c>
      <c r="G3092">
        <v>2430880022</v>
      </c>
      <c r="H3092" t="s">
        <v>1664</v>
      </c>
      <c r="I3092" t="s">
        <v>4407</v>
      </c>
      <c r="J3092" s="2">
        <v>7.4999999999999997E-2</v>
      </c>
    </row>
    <row r="3093" spans="1:10">
      <c r="A3093">
        <v>2310180050</v>
      </c>
      <c r="B3093">
        <v>10</v>
      </c>
      <c r="C3093" t="s">
        <v>571</v>
      </c>
      <c r="D3093" t="s">
        <v>4407</v>
      </c>
      <c r="E3093" s="2">
        <v>200</v>
      </c>
      <c r="F3093" t="s">
        <v>7917</v>
      </c>
      <c r="G3093">
        <v>2430450001</v>
      </c>
      <c r="H3093" t="s">
        <v>1690</v>
      </c>
      <c r="I3093" t="s">
        <v>4407</v>
      </c>
      <c r="J3093" s="2">
        <v>20</v>
      </c>
    </row>
    <row r="3094" spans="1:10">
      <c r="A3094">
        <v>2310180050</v>
      </c>
      <c r="B3094">
        <v>20</v>
      </c>
      <c r="C3094" t="s">
        <v>571</v>
      </c>
      <c r="D3094" t="s">
        <v>4407</v>
      </c>
      <c r="E3094" s="2">
        <v>200</v>
      </c>
      <c r="F3094" t="s">
        <v>7917</v>
      </c>
      <c r="G3094">
        <v>2310180048</v>
      </c>
      <c r="H3094" t="s">
        <v>290</v>
      </c>
      <c r="I3094" t="s">
        <v>4407</v>
      </c>
      <c r="J3094" s="2">
        <v>25</v>
      </c>
    </row>
    <row r="3095" spans="1:10">
      <c r="A3095">
        <v>2310180050</v>
      </c>
      <c r="B3095">
        <v>30</v>
      </c>
      <c r="C3095" t="s">
        <v>571</v>
      </c>
      <c r="D3095" t="s">
        <v>4407</v>
      </c>
      <c r="E3095" s="2">
        <v>200</v>
      </c>
      <c r="F3095" t="s">
        <v>7917</v>
      </c>
      <c r="G3095">
        <v>2410210003</v>
      </c>
      <c r="H3095" t="s">
        <v>1677</v>
      </c>
      <c r="I3095" t="s">
        <v>4407</v>
      </c>
      <c r="J3095" s="2">
        <v>40</v>
      </c>
    </row>
    <row r="3096" spans="1:10">
      <c r="A3096">
        <v>2310180050</v>
      </c>
      <c r="B3096">
        <v>40</v>
      </c>
      <c r="C3096" t="s">
        <v>571</v>
      </c>
      <c r="D3096" t="s">
        <v>4407</v>
      </c>
      <c r="E3096" s="2">
        <v>200</v>
      </c>
      <c r="F3096" t="s">
        <v>7917</v>
      </c>
      <c r="G3096">
        <v>2410090246</v>
      </c>
      <c r="H3096" t="s">
        <v>2192</v>
      </c>
      <c r="I3096" t="s">
        <v>4407</v>
      </c>
      <c r="J3096" s="2">
        <v>0.55000000000000004</v>
      </c>
    </row>
    <row r="3097" spans="1:10">
      <c r="A3097">
        <v>2310180051</v>
      </c>
      <c r="B3097">
        <v>10</v>
      </c>
      <c r="C3097" t="s">
        <v>640</v>
      </c>
      <c r="D3097" t="s">
        <v>4407</v>
      </c>
      <c r="E3097" s="2">
        <v>200</v>
      </c>
      <c r="F3097" t="s">
        <v>7917</v>
      </c>
      <c r="G3097">
        <v>2430450001</v>
      </c>
      <c r="H3097" t="s">
        <v>1690</v>
      </c>
      <c r="I3097" t="s">
        <v>4407</v>
      </c>
      <c r="J3097" s="2">
        <v>20</v>
      </c>
    </row>
    <row r="3098" spans="1:10">
      <c r="A3098">
        <v>2310180051</v>
      </c>
      <c r="B3098">
        <v>20</v>
      </c>
      <c r="C3098" t="s">
        <v>640</v>
      </c>
      <c r="D3098" t="s">
        <v>4407</v>
      </c>
      <c r="E3098" s="2">
        <v>200</v>
      </c>
      <c r="F3098" t="s">
        <v>7917</v>
      </c>
      <c r="G3098">
        <v>2310180048</v>
      </c>
      <c r="H3098" t="s">
        <v>290</v>
      </c>
      <c r="I3098" t="s">
        <v>4407</v>
      </c>
      <c r="J3098" s="2">
        <v>25</v>
      </c>
    </row>
    <row r="3099" spans="1:10">
      <c r="A3099">
        <v>2310180051</v>
      </c>
      <c r="B3099">
        <v>30</v>
      </c>
      <c r="C3099" t="s">
        <v>640</v>
      </c>
      <c r="D3099" t="s">
        <v>4407</v>
      </c>
      <c r="E3099" s="2">
        <v>200</v>
      </c>
      <c r="F3099" t="s">
        <v>7917</v>
      </c>
      <c r="G3099">
        <v>2410210003</v>
      </c>
      <c r="H3099" t="s">
        <v>1677</v>
      </c>
      <c r="I3099" t="s">
        <v>4407</v>
      </c>
      <c r="J3099" s="2">
        <v>40</v>
      </c>
    </row>
    <row r="3100" spans="1:10">
      <c r="A3100">
        <v>2310180051</v>
      </c>
      <c r="B3100">
        <v>40</v>
      </c>
      <c r="C3100" t="s">
        <v>640</v>
      </c>
      <c r="D3100" t="s">
        <v>4407</v>
      </c>
      <c r="E3100" s="2">
        <v>200</v>
      </c>
      <c r="F3100" t="s">
        <v>7917</v>
      </c>
      <c r="G3100">
        <v>2410090268</v>
      </c>
      <c r="H3100" t="s">
        <v>1740</v>
      </c>
      <c r="I3100" t="s">
        <v>4407</v>
      </c>
      <c r="J3100" s="2">
        <v>1</v>
      </c>
    </row>
    <row r="3101" spans="1:10">
      <c r="A3101">
        <v>2310180061</v>
      </c>
      <c r="B3101">
        <v>10</v>
      </c>
      <c r="C3101" t="s">
        <v>284</v>
      </c>
      <c r="D3101" t="s">
        <v>4407</v>
      </c>
      <c r="E3101" s="2">
        <v>200</v>
      </c>
      <c r="F3101" t="s">
        <v>7917</v>
      </c>
      <c r="G3101">
        <v>2430450001</v>
      </c>
      <c r="H3101" t="s">
        <v>1690</v>
      </c>
      <c r="I3101" t="s">
        <v>4407</v>
      </c>
      <c r="J3101" s="2">
        <v>20</v>
      </c>
    </row>
    <row r="3102" spans="1:10">
      <c r="A3102">
        <v>2310180061</v>
      </c>
      <c r="B3102">
        <v>20</v>
      </c>
      <c r="C3102" t="s">
        <v>284</v>
      </c>
      <c r="D3102" t="s">
        <v>4407</v>
      </c>
      <c r="E3102" s="2">
        <v>200</v>
      </c>
      <c r="F3102" t="s">
        <v>7917</v>
      </c>
      <c r="G3102">
        <v>2310180048</v>
      </c>
      <c r="H3102" t="s">
        <v>290</v>
      </c>
      <c r="I3102" t="s">
        <v>4407</v>
      </c>
      <c r="J3102" s="2">
        <v>25</v>
      </c>
    </row>
    <row r="3103" spans="1:10">
      <c r="A3103">
        <v>2310180061</v>
      </c>
      <c r="B3103">
        <v>30</v>
      </c>
      <c r="C3103" t="s">
        <v>284</v>
      </c>
      <c r="D3103" t="s">
        <v>4407</v>
      </c>
      <c r="E3103" s="2">
        <v>200</v>
      </c>
      <c r="F3103" t="s">
        <v>7917</v>
      </c>
      <c r="G3103">
        <v>2410210003</v>
      </c>
      <c r="H3103" t="s">
        <v>1677</v>
      </c>
      <c r="I3103" t="s">
        <v>4407</v>
      </c>
      <c r="J3103" s="2">
        <v>40</v>
      </c>
    </row>
    <row r="3104" spans="1:10">
      <c r="A3104">
        <v>2310180061</v>
      </c>
      <c r="B3104">
        <v>40</v>
      </c>
      <c r="C3104" t="s">
        <v>284</v>
      </c>
      <c r="D3104" t="s">
        <v>4407</v>
      </c>
      <c r="E3104" s="2">
        <v>200</v>
      </c>
      <c r="F3104" t="s">
        <v>7917</v>
      </c>
      <c r="G3104">
        <v>2410090268</v>
      </c>
      <c r="H3104" t="s">
        <v>1740</v>
      </c>
      <c r="I3104" t="s">
        <v>4407</v>
      </c>
      <c r="J3104" s="2">
        <v>0.03</v>
      </c>
    </row>
    <row r="3105" spans="1:10">
      <c r="A3105">
        <v>2310180061</v>
      </c>
      <c r="B3105">
        <v>50</v>
      </c>
      <c r="C3105" t="s">
        <v>284</v>
      </c>
      <c r="D3105" t="s">
        <v>4407</v>
      </c>
      <c r="E3105" s="2">
        <v>200</v>
      </c>
      <c r="F3105" t="s">
        <v>7917</v>
      </c>
      <c r="G3105">
        <v>2410090269</v>
      </c>
      <c r="H3105" t="s">
        <v>1741</v>
      </c>
      <c r="I3105" t="s">
        <v>4407</v>
      </c>
      <c r="J3105" s="2">
        <v>0.29599999999999999</v>
      </c>
    </row>
    <row r="3106" spans="1:10">
      <c r="A3106">
        <v>2310180062</v>
      </c>
      <c r="B3106">
        <v>10</v>
      </c>
      <c r="C3106" t="s">
        <v>282</v>
      </c>
      <c r="D3106" t="s">
        <v>4407</v>
      </c>
      <c r="E3106" s="2">
        <v>200</v>
      </c>
      <c r="F3106" t="s">
        <v>7917</v>
      </c>
      <c r="G3106">
        <v>2430450001</v>
      </c>
      <c r="H3106" t="s">
        <v>1690</v>
      </c>
      <c r="I3106" t="s">
        <v>4407</v>
      </c>
      <c r="J3106" s="2">
        <v>20</v>
      </c>
    </row>
    <row r="3107" spans="1:10">
      <c r="A3107">
        <v>2310180062</v>
      </c>
      <c r="B3107">
        <v>20</v>
      </c>
      <c r="C3107" t="s">
        <v>282</v>
      </c>
      <c r="D3107" t="s">
        <v>4407</v>
      </c>
      <c r="E3107" s="2">
        <v>200</v>
      </c>
      <c r="F3107" t="s">
        <v>7917</v>
      </c>
      <c r="G3107">
        <v>2310180048</v>
      </c>
      <c r="H3107" t="s">
        <v>290</v>
      </c>
      <c r="I3107" t="s">
        <v>4407</v>
      </c>
      <c r="J3107" s="2">
        <v>25</v>
      </c>
    </row>
    <row r="3108" spans="1:10">
      <c r="A3108">
        <v>2310180062</v>
      </c>
      <c r="B3108">
        <v>30</v>
      </c>
      <c r="C3108" t="s">
        <v>282</v>
      </c>
      <c r="D3108" t="s">
        <v>4407</v>
      </c>
      <c r="E3108" s="2">
        <v>200</v>
      </c>
      <c r="F3108" t="s">
        <v>7917</v>
      </c>
      <c r="G3108">
        <v>2410210003</v>
      </c>
      <c r="H3108" t="s">
        <v>1677</v>
      </c>
      <c r="I3108" t="s">
        <v>4407</v>
      </c>
      <c r="J3108" s="2">
        <v>40</v>
      </c>
    </row>
    <row r="3109" spans="1:10">
      <c r="A3109">
        <v>2310180062</v>
      </c>
      <c r="B3109">
        <v>40</v>
      </c>
      <c r="C3109" t="s">
        <v>282</v>
      </c>
      <c r="D3109" t="s">
        <v>4407</v>
      </c>
      <c r="E3109" s="2">
        <v>200</v>
      </c>
      <c r="F3109" t="s">
        <v>7917</v>
      </c>
      <c r="G3109">
        <v>2410090266</v>
      </c>
      <c r="H3109" t="s">
        <v>1742</v>
      </c>
      <c r="I3109" t="s">
        <v>4407</v>
      </c>
      <c r="J3109" s="2">
        <v>2</v>
      </c>
    </row>
    <row r="3110" spans="1:10">
      <c r="A3110">
        <v>2310180062</v>
      </c>
      <c r="B3110">
        <v>50</v>
      </c>
      <c r="C3110" t="s">
        <v>282</v>
      </c>
      <c r="D3110" t="s">
        <v>4407</v>
      </c>
      <c r="E3110" s="2">
        <v>200</v>
      </c>
      <c r="F3110" t="s">
        <v>7917</v>
      </c>
      <c r="G3110">
        <v>2410090268</v>
      </c>
      <c r="H3110" t="s">
        <v>1740</v>
      </c>
      <c r="I3110" t="s">
        <v>4407</v>
      </c>
      <c r="J3110" s="2">
        <v>0.17599999999999999</v>
      </c>
    </row>
    <row r="3111" spans="1:10">
      <c r="A3111">
        <v>2310180062</v>
      </c>
      <c r="B3111">
        <v>60</v>
      </c>
      <c r="C3111" t="s">
        <v>282</v>
      </c>
      <c r="D3111" t="s">
        <v>4407</v>
      </c>
      <c r="E3111" s="2">
        <v>200</v>
      </c>
      <c r="F3111" t="s">
        <v>7917</v>
      </c>
      <c r="G3111">
        <v>2410090265</v>
      </c>
      <c r="H3111" t="s">
        <v>1743</v>
      </c>
      <c r="I3111" t="s">
        <v>4407</v>
      </c>
      <c r="J3111" s="2">
        <v>1</v>
      </c>
    </row>
    <row r="3112" spans="1:10">
      <c r="A3112">
        <v>2310180063</v>
      </c>
      <c r="B3112">
        <v>10</v>
      </c>
      <c r="C3112" t="s">
        <v>281</v>
      </c>
      <c r="D3112" t="s">
        <v>4407</v>
      </c>
      <c r="E3112" s="2">
        <v>200</v>
      </c>
      <c r="F3112" t="s">
        <v>7917</v>
      </c>
      <c r="G3112">
        <v>2430450001</v>
      </c>
      <c r="H3112" t="s">
        <v>1690</v>
      </c>
      <c r="I3112" t="s">
        <v>4407</v>
      </c>
      <c r="J3112" s="2">
        <v>20</v>
      </c>
    </row>
    <row r="3113" spans="1:10">
      <c r="A3113">
        <v>2310180063</v>
      </c>
      <c r="B3113">
        <v>20</v>
      </c>
      <c r="C3113" t="s">
        <v>281</v>
      </c>
      <c r="D3113" t="s">
        <v>4407</v>
      </c>
      <c r="E3113" s="2">
        <v>200</v>
      </c>
      <c r="F3113" t="s">
        <v>7917</v>
      </c>
      <c r="G3113">
        <v>2310180048</v>
      </c>
      <c r="H3113" t="s">
        <v>290</v>
      </c>
      <c r="I3113" t="s">
        <v>4407</v>
      </c>
      <c r="J3113" s="2">
        <v>25</v>
      </c>
    </row>
    <row r="3114" spans="1:10">
      <c r="A3114">
        <v>2310180063</v>
      </c>
      <c r="B3114">
        <v>30</v>
      </c>
      <c r="C3114" t="s">
        <v>281</v>
      </c>
      <c r="D3114" t="s">
        <v>4407</v>
      </c>
      <c r="E3114" s="2">
        <v>200</v>
      </c>
      <c r="F3114" t="s">
        <v>7917</v>
      </c>
      <c r="G3114">
        <v>2410210003</v>
      </c>
      <c r="H3114" t="s">
        <v>1677</v>
      </c>
      <c r="I3114" t="s">
        <v>4407</v>
      </c>
      <c r="J3114" s="2">
        <v>40</v>
      </c>
    </row>
    <row r="3115" spans="1:10">
      <c r="A3115">
        <v>2310180063</v>
      </c>
      <c r="B3115">
        <v>40</v>
      </c>
      <c r="C3115" t="s">
        <v>281</v>
      </c>
      <c r="D3115" t="s">
        <v>4407</v>
      </c>
      <c r="E3115" s="2">
        <v>200</v>
      </c>
      <c r="F3115" t="s">
        <v>7917</v>
      </c>
      <c r="G3115">
        <v>2410090266</v>
      </c>
      <c r="H3115" t="s">
        <v>1742</v>
      </c>
      <c r="I3115" t="s">
        <v>4407</v>
      </c>
      <c r="J3115" s="2">
        <v>4</v>
      </c>
    </row>
    <row r="3116" spans="1:10">
      <c r="A3116">
        <v>2310180063</v>
      </c>
      <c r="B3116">
        <v>50</v>
      </c>
      <c r="C3116" t="s">
        <v>281</v>
      </c>
      <c r="D3116" t="s">
        <v>4407</v>
      </c>
      <c r="E3116" s="2">
        <v>200</v>
      </c>
      <c r="F3116" t="s">
        <v>7917</v>
      </c>
      <c r="G3116">
        <v>2410090265</v>
      </c>
      <c r="H3116" t="s">
        <v>1743</v>
      </c>
      <c r="I3116" t="s">
        <v>4407</v>
      </c>
      <c r="J3116" s="2">
        <v>2.8</v>
      </c>
    </row>
    <row r="3117" spans="1:10">
      <c r="A3117">
        <v>2310180064</v>
      </c>
      <c r="B3117">
        <v>10</v>
      </c>
      <c r="C3117" t="s">
        <v>283</v>
      </c>
      <c r="D3117" t="s">
        <v>4407</v>
      </c>
      <c r="E3117" s="2">
        <v>200</v>
      </c>
      <c r="F3117" t="s">
        <v>7917</v>
      </c>
      <c r="G3117">
        <v>2430450001</v>
      </c>
      <c r="H3117" t="s">
        <v>1690</v>
      </c>
      <c r="I3117" t="s">
        <v>4407</v>
      </c>
      <c r="J3117" s="2">
        <v>20</v>
      </c>
    </row>
    <row r="3118" spans="1:10">
      <c r="A3118">
        <v>2310180064</v>
      </c>
      <c r="B3118">
        <v>20</v>
      </c>
      <c r="C3118" t="s">
        <v>283</v>
      </c>
      <c r="D3118" t="s">
        <v>4407</v>
      </c>
      <c r="E3118" s="2">
        <v>200</v>
      </c>
      <c r="F3118" t="s">
        <v>7917</v>
      </c>
      <c r="G3118">
        <v>2310180048</v>
      </c>
      <c r="H3118" t="s">
        <v>290</v>
      </c>
      <c r="I3118" t="s">
        <v>4407</v>
      </c>
      <c r="J3118" s="2">
        <v>25</v>
      </c>
    </row>
    <row r="3119" spans="1:10">
      <c r="A3119">
        <v>2310180064</v>
      </c>
      <c r="B3119">
        <v>30</v>
      </c>
      <c r="C3119" t="s">
        <v>283</v>
      </c>
      <c r="D3119" t="s">
        <v>4407</v>
      </c>
      <c r="E3119" s="2">
        <v>200</v>
      </c>
      <c r="F3119" t="s">
        <v>7917</v>
      </c>
      <c r="G3119">
        <v>2410210003</v>
      </c>
      <c r="H3119" t="s">
        <v>1677</v>
      </c>
      <c r="I3119" t="s">
        <v>4407</v>
      </c>
      <c r="J3119" s="2">
        <v>40</v>
      </c>
    </row>
    <row r="3120" spans="1:10">
      <c r="A3120">
        <v>2310180064</v>
      </c>
      <c r="B3120">
        <v>40</v>
      </c>
      <c r="C3120" t="s">
        <v>283</v>
      </c>
      <c r="D3120" t="s">
        <v>4407</v>
      </c>
      <c r="E3120" s="2">
        <v>200</v>
      </c>
      <c r="F3120" t="s">
        <v>7917</v>
      </c>
      <c r="G3120">
        <v>2410090246</v>
      </c>
      <c r="H3120" t="s">
        <v>2192</v>
      </c>
      <c r="I3120" t="s">
        <v>4407</v>
      </c>
      <c r="J3120" s="2">
        <v>0.6</v>
      </c>
    </row>
    <row r="3121" spans="1:10">
      <c r="A3121">
        <v>2310180064</v>
      </c>
      <c r="B3121">
        <v>50</v>
      </c>
      <c r="C3121" t="s">
        <v>283</v>
      </c>
      <c r="D3121" t="s">
        <v>4407</v>
      </c>
      <c r="E3121" s="2">
        <v>200</v>
      </c>
      <c r="F3121" t="s">
        <v>7917</v>
      </c>
      <c r="G3121">
        <v>2410090268</v>
      </c>
      <c r="H3121" t="s">
        <v>1740</v>
      </c>
      <c r="I3121" t="s">
        <v>4407</v>
      </c>
      <c r="J3121" s="2">
        <v>1.88</v>
      </c>
    </row>
    <row r="3122" spans="1:10">
      <c r="A3122">
        <v>2310180065</v>
      </c>
      <c r="B3122">
        <v>10</v>
      </c>
      <c r="C3122" t="s">
        <v>285</v>
      </c>
      <c r="D3122" t="s">
        <v>4407</v>
      </c>
      <c r="E3122" s="2">
        <v>200</v>
      </c>
      <c r="F3122" t="s">
        <v>7917</v>
      </c>
      <c r="G3122">
        <v>2430450001</v>
      </c>
      <c r="H3122" t="s">
        <v>1690</v>
      </c>
      <c r="I3122" t="s">
        <v>4407</v>
      </c>
      <c r="J3122" s="2">
        <v>20</v>
      </c>
    </row>
    <row r="3123" spans="1:10">
      <c r="A3123">
        <v>2310180065</v>
      </c>
      <c r="B3123">
        <v>20</v>
      </c>
      <c r="C3123" t="s">
        <v>285</v>
      </c>
      <c r="D3123" t="s">
        <v>4407</v>
      </c>
      <c r="E3123" s="2">
        <v>200</v>
      </c>
      <c r="F3123" t="s">
        <v>7917</v>
      </c>
      <c r="G3123">
        <v>2310180048</v>
      </c>
      <c r="H3123" t="s">
        <v>290</v>
      </c>
      <c r="I3123" t="s">
        <v>4407</v>
      </c>
      <c r="J3123" s="2">
        <v>25</v>
      </c>
    </row>
    <row r="3124" spans="1:10">
      <c r="A3124">
        <v>2310180065</v>
      </c>
      <c r="B3124">
        <v>30</v>
      </c>
      <c r="C3124" t="s">
        <v>285</v>
      </c>
      <c r="D3124" t="s">
        <v>4407</v>
      </c>
      <c r="E3124" s="2">
        <v>200</v>
      </c>
      <c r="F3124" t="s">
        <v>7917</v>
      </c>
      <c r="G3124">
        <v>2410210003</v>
      </c>
      <c r="H3124" t="s">
        <v>1677</v>
      </c>
      <c r="I3124" t="s">
        <v>4407</v>
      </c>
      <c r="J3124" s="2">
        <v>40</v>
      </c>
    </row>
    <row r="3125" spans="1:10">
      <c r="A3125">
        <v>2310180065</v>
      </c>
      <c r="B3125">
        <v>40</v>
      </c>
      <c r="C3125" t="s">
        <v>285</v>
      </c>
      <c r="D3125" t="s">
        <v>4407</v>
      </c>
      <c r="E3125" s="2">
        <v>200</v>
      </c>
      <c r="F3125" t="s">
        <v>7917</v>
      </c>
      <c r="G3125">
        <v>2410090246</v>
      </c>
      <c r="H3125" t="s">
        <v>2192</v>
      </c>
      <c r="I3125" t="s">
        <v>4407</v>
      </c>
      <c r="J3125" s="2">
        <v>6.0000000000000001E-3</v>
      </c>
    </row>
    <row r="3126" spans="1:10">
      <c r="A3126">
        <v>2310180065</v>
      </c>
      <c r="B3126">
        <v>50</v>
      </c>
      <c r="C3126" t="s">
        <v>285</v>
      </c>
      <c r="D3126" t="s">
        <v>4407</v>
      </c>
      <c r="E3126" s="2">
        <v>200</v>
      </c>
      <c r="F3126" t="s">
        <v>7917</v>
      </c>
      <c r="G3126">
        <v>2410090267</v>
      </c>
      <c r="H3126" t="s">
        <v>1739</v>
      </c>
      <c r="I3126" t="s">
        <v>4407</v>
      </c>
      <c r="J3126" s="2">
        <v>0.2752</v>
      </c>
    </row>
    <row r="3127" spans="1:10">
      <c r="A3127">
        <v>2310180065</v>
      </c>
      <c r="B3127">
        <v>60</v>
      </c>
      <c r="C3127" t="s">
        <v>285</v>
      </c>
      <c r="D3127" t="s">
        <v>4407</v>
      </c>
      <c r="E3127" s="2">
        <v>200</v>
      </c>
      <c r="F3127" t="s">
        <v>7917</v>
      </c>
      <c r="G3127">
        <v>2410090266</v>
      </c>
      <c r="H3127" t="s">
        <v>1742</v>
      </c>
      <c r="I3127" t="s">
        <v>4407</v>
      </c>
      <c r="J3127" s="2">
        <v>0.21600000000000003</v>
      </c>
    </row>
    <row r="3128" spans="1:10">
      <c r="A3128">
        <v>2310180065</v>
      </c>
      <c r="B3128">
        <v>70</v>
      </c>
      <c r="C3128" t="s">
        <v>285</v>
      </c>
      <c r="D3128" t="s">
        <v>4407</v>
      </c>
      <c r="E3128" s="2">
        <v>200</v>
      </c>
      <c r="F3128" t="s">
        <v>7917</v>
      </c>
      <c r="G3128">
        <v>2410090268</v>
      </c>
      <c r="H3128" t="s">
        <v>1740</v>
      </c>
      <c r="I3128" t="s">
        <v>4407</v>
      </c>
      <c r="J3128" s="2">
        <v>0.25</v>
      </c>
    </row>
    <row r="3129" spans="1:10">
      <c r="A3129">
        <v>2310180066</v>
      </c>
      <c r="B3129">
        <v>10</v>
      </c>
      <c r="C3129" t="s">
        <v>286</v>
      </c>
      <c r="D3129" t="s">
        <v>4407</v>
      </c>
      <c r="E3129" s="2">
        <v>200</v>
      </c>
      <c r="F3129" t="s">
        <v>7917</v>
      </c>
      <c r="G3129">
        <v>2430450001</v>
      </c>
      <c r="H3129" t="s">
        <v>1690</v>
      </c>
      <c r="I3129" t="s">
        <v>4407</v>
      </c>
      <c r="J3129" s="2">
        <v>20</v>
      </c>
    </row>
    <row r="3130" spans="1:10">
      <c r="A3130">
        <v>2310180066</v>
      </c>
      <c r="B3130">
        <v>20</v>
      </c>
      <c r="C3130" t="s">
        <v>286</v>
      </c>
      <c r="D3130" t="s">
        <v>4407</v>
      </c>
      <c r="E3130" s="2">
        <v>200</v>
      </c>
      <c r="F3130" t="s">
        <v>7917</v>
      </c>
      <c r="G3130">
        <v>2310180048</v>
      </c>
      <c r="H3130" t="s">
        <v>290</v>
      </c>
      <c r="I3130" t="s">
        <v>4407</v>
      </c>
      <c r="J3130" s="2">
        <v>25</v>
      </c>
    </row>
    <row r="3131" spans="1:10">
      <c r="A3131">
        <v>2310180066</v>
      </c>
      <c r="B3131">
        <v>30</v>
      </c>
      <c r="C3131" t="s">
        <v>286</v>
      </c>
      <c r="D3131" t="s">
        <v>4407</v>
      </c>
      <c r="E3131" s="2">
        <v>200</v>
      </c>
      <c r="F3131" t="s">
        <v>7917</v>
      </c>
      <c r="G3131">
        <v>2410210003</v>
      </c>
      <c r="H3131" t="s">
        <v>1677</v>
      </c>
      <c r="I3131" t="s">
        <v>4407</v>
      </c>
      <c r="J3131" s="2">
        <v>40</v>
      </c>
    </row>
    <row r="3132" spans="1:10">
      <c r="A3132">
        <v>2310180066</v>
      </c>
      <c r="B3132">
        <v>40</v>
      </c>
      <c r="C3132" t="s">
        <v>286</v>
      </c>
      <c r="D3132" t="s">
        <v>4407</v>
      </c>
      <c r="E3132" s="2">
        <v>200</v>
      </c>
      <c r="F3132" t="s">
        <v>7917</v>
      </c>
      <c r="G3132">
        <v>2410090267</v>
      </c>
      <c r="H3132" t="s">
        <v>1739</v>
      </c>
      <c r="I3132" t="s">
        <v>4407</v>
      </c>
      <c r="J3132" s="2">
        <v>6</v>
      </c>
    </row>
    <row r="3133" spans="1:10">
      <c r="A3133">
        <v>2310180066</v>
      </c>
      <c r="B3133">
        <v>50</v>
      </c>
      <c r="C3133" t="s">
        <v>286</v>
      </c>
      <c r="D3133" t="s">
        <v>4407</v>
      </c>
      <c r="E3133" s="2">
        <v>200</v>
      </c>
      <c r="F3133" t="s">
        <v>7917</v>
      </c>
      <c r="G3133">
        <v>2410090269</v>
      </c>
      <c r="H3133" t="s">
        <v>1741</v>
      </c>
      <c r="I3133" t="s">
        <v>4407</v>
      </c>
      <c r="J3133" s="2">
        <v>0.8</v>
      </c>
    </row>
    <row r="3134" spans="1:10">
      <c r="A3134">
        <v>2310180068</v>
      </c>
      <c r="B3134">
        <v>10</v>
      </c>
      <c r="C3134" t="s">
        <v>287</v>
      </c>
      <c r="D3134" t="s">
        <v>4407</v>
      </c>
      <c r="E3134" s="2">
        <v>200</v>
      </c>
      <c r="F3134" t="s">
        <v>7917</v>
      </c>
      <c r="G3134">
        <v>2430450001</v>
      </c>
      <c r="H3134" t="s">
        <v>1690</v>
      </c>
      <c r="I3134" t="s">
        <v>4407</v>
      </c>
      <c r="J3134" s="2">
        <v>20</v>
      </c>
    </row>
    <row r="3135" spans="1:10">
      <c r="A3135">
        <v>2310180068</v>
      </c>
      <c r="B3135">
        <v>20</v>
      </c>
      <c r="C3135" t="s">
        <v>287</v>
      </c>
      <c r="D3135" t="s">
        <v>4407</v>
      </c>
      <c r="E3135" s="2">
        <v>200</v>
      </c>
      <c r="F3135" t="s">
        <v>7917</v>
      </c>
      <c r="G3135">
        <v>2310180048</v>
      </c>
      <c r="H3135" t="s">
        <v>290</v>
      </c>
      <c r="I3135" t="s">
        <v>4407</v>
      </c>
      <c r="J3135" s="2">
        <v>25</v>
      </c>
    </row>
    <row r="3136" spans="1:10">
      <c r="A3136">
        <v>2310180068</v>
      </c>
      <c r="B3136">
        <v>30</v>
      </c>
      <c r="C3136" t="s">
        <v>287</v>
      </c>
      <c r="D3136" t="s">
        <v>4407</v>
      </c>
      <c r="E3136" s="2">
        <v>200</v>
      </c>
      <c r="F3136" t="s">
        <v>7917</v>
      </c>
      <c r="G3136">
        <v>2410210003</v>
      </c>
      <c r="H3136" t="s">
        <v>1677</v>
      </c>
      <c r="I3136" t="s">
        <v>4407</v>
      </c>
      <c r="J3136" s="2">
        <v>40</v>
      </c>
    </row>
    <row r="3137" spans="1:10">
      <c r="A3137">
        <v>2310180068</v>
      </c>
      <c r="B3137">
        <v>40</v>
      </c>
      <c r="C3137" t="s">
        <v>287</v>
      </c>
      <c r="D3137" t="s">
        <v>4407</v>
      </c>
      <c r="E3137" s="2">
        <v>200</v>
      </c>
      <c r="F3137" t="s">
        <v>7917</v>
      </c>
      <c r="G3137">
        <v>2410090267</v>
      </c>
      <c r="H3137" t="s">
        <v>1739</v>
      </c>
      <c r="I3137" t="s">
        <v>4407</v>
      </c>
      <c r="J3137" s="2">
        <v>2</v>
      </c>
    </row>
    <row r="3138" spans="1:10">
      <c r="A3138">
        <v>2310180068</v>
      </c>
      <c r="B3138">
        <v>50</v>
      </c>
      <c r="C3138" t="s">
        <v>287</v>
      </c>
      <c r="D3138" t="s">
        <v>4407</v>
      </c>
      <c r="E3138" s="2">
        <v>200</v>
      </c>
      <c r="F3138" t="s">
        <v>7917</v>
      </c>
      <c r="G3138">
        <v>2410090268</v>
      </c>
      <c r="H3138" t="s">
        <v>1740</v>
      </c>
      <c r="I3138" t="s">
        <v>4407</v>
      </c>
      <c r="J3138" s="2">
        <v>1.304</v>
      </c>
    </row>
    <row r="3139" spans="1:10">
      <c r="A3139">
        <v>2310180068</v>
      </c>
      <c r="B3139">
        <v>60</v>
      </c>
      <c r="C3139" t="s">
        <v>287</v>
      </c>
      <c r="D3139" t="s">
        <v>4407</v>
      </c>
      <c r="E3139" s="2">
        <v>200</v>
      </c>
      <c r="F3139" t="s">
        <v>7917</v>
      </c>
      <c r="G3139">
        <v>2410090265</v>
      </c>
      <c r="H3139" t="s">
        <v>1743</v>
      </c>
      <c r="I3139" t="s">
        <v>4407</v>
      </c>
      <c r="J3139" s="2">
        <v>3</v>
      </c>
    </row>
    <row r="3140" spans="1:10">
      <c r="A3140">
        <v>2310180070</v>
      </c>
      <c r="B3140">
        <v>10</v>
      </c>
      <c r="C3140" t="s">
        <v>288</v>
      </c>
      <c r="D3140" t="s">
        <v>4407</v>
      </c>
      <c r="E3140" s="2">
        <v>200</v>
      </c>
      <c r="F3140" t="s">
        <v>7917</v>
      </c>
      <c r="G3140">
        <v>2430450001</v>
      </c>
      <c r="H3140" t="s">
        <v>1690</v>
      </c>
      <c r="I3140" t="s">
        <v>4407</v>
      </c>
      <c r="J3140" s="2">
        <v>19.999999999999996</v>
      </c>
    </row>
    <row r="3141" spans="1:10">
      <c r="A3141">
        <v>2310180070</v>
      </c>
      <c r="B3141">
        <v>20</v>
      </c>
      <c r="C3141" t="s">
        <v>288</v>
      </c>
      <c r="D3141" t="s">
        <v>4407</v>
      </c>
      <c r="E3141" s="2">
        <v>200</v>
      </c>
      <c r="F3141" t="s">
        <v>7917</v>
      </c>
      <c r="G3141">
        <v>2310180048</v>
      </c>
      <c r="H3141" t="s">
        <v>290</v>
      </c>
      <c r="I3141" t="s">
        <v>4407</v>
      </c>
      <c r="J3141" s="2">
        <v>24.999999999999996</v>
      </c>
    </row>
    <row r="3142" spans="1:10">
      <c r="A3142">
        <v>2310180070</v>
      </c>
      <c r="B3142">
        <v>30</v>
      </c>
      <c r="C3142" t="s">
        <v>288</v>
      </c>
      <c r="D3142" t="s">
        <v>4407</v>
      </c>
      <c r="E3142" s="2">
        <v>200</v>
      </c>
      <c r="F3142" t="s">
        <v>7917</v>
      </c>
      <c r="G3142">
        <v>2410210003</v>
      </c>
      <c r="H3142" t="s">
        <v>1677</v>
      </c>
      <c r="I3142" t="s">
        <v>4407</v>
      </c>
      <c r="J3142" s="2">
        <v>39.999999999999993</v>
      </c>
    </row>
    <row r="3143" spans="1:10">
      <c r="A3143">
        <v>2310180070</v>
      </c>
      <c r="B3143">
        <v>40</v>
      </c>
      <c r="C3143" t="s">
        <v>288</v>
      </c>
      <c r="D3143" t="s">
        <v>4407</v>
      </c>
      <c r="E3143" s="2">
        <v>200</v>
      </c>
      <c r="F3143" t="s">
        <v>7917</v>
      </c>
      <c r="G3143">
        <v>2410090268</v>
      </c>
      <c r="H3143" t="s">
        <v>1740</v>
      </c>
      <c r="I3143" t="s">
        <v>4407</v>
      </c>
      <c r="J3143" s="2">
        <v>0.71999999999999986</v>
      </c>
    </row>
    <row r="3144" spans="1:10">
      <c r="A3144">
        <v>2310180070</v>
      </c>
      <c r="B3144">
        <v>50</v>
      </c>
      <c r="C3144" t="s">
        <v>288</v>
      </c>
      <c r="D3144" t="s">
        <v>4407</v>
      </c>
      <c r="E3144" s="2">
        <v>200</v>
      </c>
      <c r="F3144" t="s">
        <v>7917</v>
      </c>
      <c r="G3144">
        <v>2410090269</v>
      </c>
      <c r="H3144" t="s">
        <v>1741</v>
      </c>
      <c r="I3144" t="s">
        <v>4407</v>
      </c>
      <c r="J3144" s="2">
        <v>2.0499999999999994</v>
      </c>
    </row>
    <row r="3145" spans="1:10">
      <c r="A3145">
        <v>2310180072</v>
      </c>
      <c r="B3145">
        <v>10</v>
      </c>
      <c r="C3145" t="s">
        <v>439</v>
      </c>
      <c r="D3145" t="s">
        <v>4407</v>
      </c>
      <c r="E3145" s="2">
        <v>200</v>
      </c>
      <c r="F3145" t="s">
        <v>7917</v>
      </c>
      <c r="G3145">
        <v>2430450001</v>
      </c>
      <c r="H3145" t="s">
        <v>1690</v>
      </c>
      <c r="I3145" t="s">
        <v>4407</v>
      </c>
      <c r="J3145" s="2">
        <v>20</v>
      </c>
    </row>
    <row r="3146" spans="1:10">
      <c r="A3146">
        <v>2310180072</v>
      </c>
      <c r="B3146">
        <v>20</v>
      </c>
      <c r="C3146" t="s">
        <v>439</v>
      </c>
      <c r="D3146" t="s">
        <v>4407</v>
      </c>
      <c r="E3146" s="2">
        <v>200</v>
      </c>
      <c r="F3146" t="s">
        <v>7917</v>
      </c>
      <c r="G3146">
        <v>2310180048</v>
      </c>
      <c r="H3146" t="s">
        <v>290</v>
      </c>
      <c r="I3146" t="s">
        <v>4407</v>
      </c>
      <c r="J3146" s="2">
        <v>25</v>
      </c>
    </row>
    <row r="3147" spans="1:10">
      <c r="A3147">
        <v>2310180072</v>
      </c>
      <c r="B3147">
        <v>30</v>
      </c>
      <c r="C3147" t="s">
        <v>439</v>
      </c>
      <c r="D3147" t="s">
        <v>4407</v>
      </c>
      <c r="E3147" s="2">
        <v>200</v>
      </c>
      <c r="F3147" t="s">
        <v>7917</v>
      </c>
      <c r="G3147">
        <v>2410210003</v>
      </c>
      <c r="H3147" t="s">
        <v>1677</v>
      </c>
      <c r="I3147" t="s">
        <v>4407</v>
      </c>
      <c r="J3147" s="2">
        <v>40</v>
      </c>
    </row>
    <row r="3148" spans="1:10">
      <c r="A3148">
        <v>2310180072</v>
      </c>
      <c r="B3148">
        <v>40</v>
      </c>
      <c r="C3148" t="s">
        <v>439</v>
      </c>
      <c r="D3148" t="s">
        <v>4407</v>
      </c>
      <c r="E3148" s="2">
        <v>200</v>
      </c>
      <c r="F3148" t="s">
        <v>7917</v>
      </c>
      <c r="G3148">
        <v>2410090267</v>
      </c>
      <c r="H3148" t="s">
        <v>1739</v>
      </c>
      <c r="I3148" t="s">
        <v>4407</v>
      </c>
      <c r="J3148" s="2">
        <v>0.16</v>
      </c>
    </row>
    <row r="3149" spans="1:10">
      <c r="A3149">
        <v>2310180072</v>
      </c>
      <c r="B3149">
        <v>50</v>
      </c>
      <c r="C3149" t="s">
        <v>439</v>
      </c>
      <c r="D3149" t="s">
        <v>4407</v>
      </c>
      <c r="E3149" s="2">
        <v>200</v>
      </c>
      <c r="F3149" t="s">
        <v>7917</v>
      </c>
      <c r="G3149">
        <v>2410090265</v>
      </c>
      <c r="H3149" t="s">
        <v>1743</v>
      </c>
      <c r="I3149" t="s">
        <v>4407</v>
      </c>
      <c r="J3149" s="2">
        <v>7.44</v>
      </c>
    </row>
    <row r="3150" spans="1:10">
      <c r="A3150">
        <v>2310180074</v>
      </c>
      <c r="B3150">
        <v>10</v>
      </c>
      <c r="C3150" t="s">
        <v>412</v>
      </c>
      <c r="D3150" t="s">
        <v>4407</v>
      </c>
      <c r="E3150" s="2">
        <v>200</v>
      </c>
      <c r="F3150" t="s">
        <v>7917</v>
      </c>
      <c r="G3150">
        <v>2410210003</v>
      </c>
      <c r="H3150" t="s">
        <v>1677</v>
      </c>
      <c r="I3150" t="s">
        <v>4407</v>
      </c>
      <c r="J3150" s="2">
        <v>40.880000000000003</v>
      </c>
    </row>
    <row r="3151" spans="1:10">
      <c r="A3151">
        <v>2310180074</v>
      </c>
      <c r="B3151">
        <v>20</v>
      </c>
      <c r="C3151" t="s">
        <v>412</v>
      </c>
      <c r="D3151" t="s">
        <v>4407</v>
      </c>
      <c r="E3151" s="2">
        <v>200</v>
      </c>
      <c r="F3151" t="s">
        <v>7917</v>
      </c>
      <c r="G3151">
        <v>2430450001</v>
      </c>
      <c r="H3151" t="s">
        <v>1690</v>
      </c>
      <c r="I3151" t="s">
        <v>4407</v>
      </c>
      <c r="J3151" s="2">
        <v>20.440000000000001</v>
      </c>
    </row>
    <row r="3152" spans="1:10">
      <c r="A3152">
        <v>2310180074</v>
      </c>
      <c r="B3152">
        <v>30</v>
      </c>
      <c r="C3152" t="s">
        <v>412</v>
      </c>
      <c r="D3152" t="s">
        <v>4407</v>
      </c>
      <c r="E3152" s="2">
        <v>200</v>
      </c>
      <c r="F3152" t="s">
        <v>7917</v>
      </c>
      <c r="G3152">
        <v>2410090265</v>
      </c>
      <c r="H3152" t="s">
        <v>1743</v>
      </c>
      <c r="I3152" t="s">
        <v>4407</v>
      </c>
      <c r="J3152" s="2">
        <v>2.1280000000000001</v>
      </c>
    </row>
    <row r="3153" spans="1:10">
      <c r="A3153">
        <v>2310180074</v>
      </c>
      <c r="B3153">
        <v>40</v>
      </c>
      <c r="C3153" t="s">
        <v>412</v>
      </c>
      <c r="D3153" t="s">
        <v>4407</v>
      </c>
      <c r="E3153" s="2">
        <v>200</v>
      </c>
      <c r="F3153" t="s">
        <v>7917</v>
      </c>
      <c r="G3153">
        <v>2410090268</v>
      </c>
      <c r="H3153" t="s">
        <v>1740</v>
      </c>
      <c r="I3153" t="s">
        <v>4407</v>
      </c>
      <c r="J3153" s="2">
        <v>2.4E-2</v>
      </c>
    </row>
    <row r="3154" spans="1:10">
      <c r="A3154">
        <v>2310180074</v>
      </c>
      <c r="B3154">
        <v>50</v>
      </c>
      <c r="C3154" t="s">
        <v>412</v>
      </c>
      <c r="D3154" t="s">
        <v>4407</v>
      </c>
      <c r="E3154" s="2">
        <v>200</v>
      </c>
      <c r="F3154" t="s">
        <v>7917</v>
      </c>
      <c r="G3154">
        <v>2310180048</v>
      </c>
      <c r="H3154" t="s">
        <v>290</v>
      </c>
      <c r="I3154" t="s">
        <v>4407</v>
      </c>
      <c r="J3154" s="2">
        <v>25.551999999999996</v>
      </c>
    </row>
    <row r="3155" spans="1:10">
      <c r="A3155">
        <v>2310180075</v>
      </c>
      <c r="B3155">
        <v>10</v>
      </c>
      <c r="C3155" t="s">
        <v>413</v>
      </c>
      <c r="D3155" t="s">
        <v>4407</v>
      </c>
      <c r="E3155" s="2">
        <v>200</v>
      </c>
      <c r="F3155" t="s">
        <v>7917</v>
      </c>
      <c r="G3155">
        <v>2410210003</v>
      </c>
      <c r="H3155" t="s">
        <v>1677</v>
      </c>
      <c r="I3155" t="s">
        <v>4407</v>
      </c>
      <c r="J3155" s="2">
        <v>40.072000000000003</v>
      </c>
    </row>
    <row r="3156" spans="1:10">
      <c r="A3156">
        <v>2310180075</v>
      </c>
      <c r="B3156">
        <v>20</v>
      </c>
      <c r="C3156" t="s">
        <v>413</v>
      </c>
      <c r="D3156" t="s">
        <v>4407</v>
      </c>
      <c r="E3156" s="2">
        <v>200</v>
      </c>
      <c r="F3156" t="s">
        <v>7917</v>
      </c>
      <c r="G3156">
        <v>2430450001</v>
      </c>
      <c r="H3156" t="s">
        <v>1690</v>
      </c>
      <c r="I3156" t="s">
        <v>4407</v>
      </c>
      <c r="J3156" s="2">
        <v>20.032</v>
      </c>
    </row>
    <row r="3157" spans="1:10">
      <c r="A3157">
        <v>2310180075</v>
      </c>
      <c r="B3157">
        <v>30</v>
      </c>
      <c r="C3157" t="s">
        <v>413</v>
      </c>
      <c r="D3157" t="s">
        <v>4407</v>
      </c>
      <c r="E3157" s="2">
        <v>200</v>
      </c>
      <c r="F3157" t="s">
        <v>7917</v>
      </c>
      <c r="G3157">
        <v>2410090265</v>
      </c>
      <c r="H3157" t="s">
        <v>1743</v>
      </c>
      <c r="I3157" t="s">
        <v>4407</v>
      </c>
      <c r="J3157" s="2">
        <v>6.8120000000000003</v>
      </c>
    </row>
    <row r="3158" spans="1:10">
      <c r="A3158">
        <v>2310180075</v>
      </c>
      <c r="B3158">
        <v>40</v>
      </c>
      <c r="C3158" t="s">
        <v>413</v>
      </c>
      <c r="D3158" t="s">
        <v>4407</v>
      </c>
      <c r="E3158" s="2">
        <v>200</v>
      </c>
      <c r="F3158" t="s">
        <v>7917</v>
      </c>
      <c r="G3158">
        <v>2410090268</v>
      </c>
      <c r="H3158" t="s">
        <v>1740</v>
      </c>
      <c r="I3158" t="s">
        <v>4407</v>
      </c>
      <c r="J3158" s="2">
        <v>0.184</v>
      </c>
    </row>
    <row r="3159" spans="1:10">
      <c r="A3159">
        <v>2310180075</v>
      </c>
      <c r="B3159">
        <v>50</v>
      </c>
      <c r="C3159" t="s">
        <v>413</v>
      </c>
      <c r="D3159" t="s">
        <v>4407</v>
      </c>
      <c r="E3159" s="2">
        <v>200</v>
      </c>
      <c r="F3159" t="s">
        <v>7917</v>
      </c>
      <c r="G3159">
        <v>2310180048</v>
      </c>
      <c r="H3159" t="s">
        <v>290</v>
      </c>
      <c r="I3159" t="s">
        <v>4407</v>
      </c>
      <c r="J3159" s="2">
        <v>25.623999999999995</v>
      </c>
    </row>
    <row r="3160" spans="1:10">
      <c r="A3160">
        <v>2310180076</v>
      </c>
      <c r="B3160">
        <v>10</v>
      </c>
      <c r="C3160" t="s">
        <v>414</v>
      </c>
      <c r="D3160" t="s">
        <v>4407</v>
      </c>
      <c r="E3160" s="2">
        <v>200</v>
      </c>
      <c r="F3160" t="s">
        <v>7917</v>
      </c>
      <c r="G3160">
        <v>2410210003</v>
      </c>
      <c r="H3160" t="s">
        <v>1677</v>
      </c>
      <c r="I3160" t="s">
        <v>4407</v>
      </c>
      <c r="J3160" s="2">
        <v>41.008000000000003</v>
      </c>
    </row>
    <row r="3161" spans="1:10">
      <c r="A3161">
        <v>2310180076</v>
      </c>
      <c r="B3161">
        <v>20</v>
      </c>
      <c r="C3161" t="s">
        <v>414</v>
      </c>
      <c r="D3161" t="s">
        <v>4407</v>
      </c>
      <c r="E3161" s="2">
        <v>200</v>
      </c>
      <c r="F3161" t="s">
        <v>7917</v>
      </c>
      <c r="G3161">
        <v>2430450001</v>
      </c>
      <c r="H3161" t="s">
        <v>1690</v>
      </c>
      <c r="I3161" t="s">
        <v>4407</v>
      </c>
      <c r="J3161" s="2">
        <v>20.504000000000001</v>
      </c>
    </row>
    <row r="3162" spans="1:10">
      <c r="A3162">
        <v>2310180076</v>
      </c>
      <c r="B3162">
        <v>30</v>
      </c>
      <c r="C3162" t="s">
        <v>414</v>
      </c>
      <c r="D3162" t="s">
        <v>4407</v>
      </c>
      <c r="E3162" s="2">
        <v>200</v>
      </c>
      <c r="F3162" t="s">
        <v>7917</v>
      </c>
      <c r="G3162">
        <v>2410090265</v>
      </c>
      <c r="H3162" t="s">
        <v>1743</v>
      </c>
      <c r="I3162" t="s">
        <v>4407</v>
      </c>
      <c r="J3162" s="2">
        <v>1.536</v>
      </c>
    </row>
    <row r="3163" spans="1:10">
      <c r="A3163">
        <v>2310180076</v>
      </c>
      <c r="B3163">
        <v>40</v>
      </c>
      <c r="C3163" t="s">
        <v>414</v>
      </c>
      <c r="D3163" t="s">
        <v>4407</v>
      </c>
      <c r="E3163" s="2">
        <v>200</v>
      </c>
      <c r="F3163" t="s">
        <v>7917</v>
      </c>
      <c r="G3163">
        <v>2310180048</v>
      </c>
      <c r="H3163" t="s">
        <v>290</v>
      </c>
      <c r="I3163" t="s">
        <v>4407</v>
      </c>
      <c r="J3163" s="2">
        <v>25.623999999999995</v>
      </c>
    </row>
    <row r="3164" spans="1:10">
      <c r="A3164">
        <v>2310180077</v>
      </c>
      <c r="B3164">
        <v>10</v>
      </c>
      <c r="C3164" t="s">
        <v>415</v>
      </c>
      <c r="D3164" t="s">
        <v>4407</v>
      </c>
      <c r="E3164" s="2">
        <v>200</v>
      </c>
      <c r="F3164" t="s">
        <v>7917</v>
      </c>
      <c r="G3164">
        <v>2410210003</v>
      </c>
      <c r="H3164" t="s">
        <v>1677</v>
      </c>
      <c r="I3164" t="s">
        <v>4407</v>
      </c>
      <c r="J3164" s="2">
        <v>40.58</v>
      </c>
    </row>
    <row r="3165" spans="1:10">
      <c r="A3165">
        <v>2310180077</v>
      </c>
      <c r="B3165">
        <v>20</v>
      </c>
      <c r="C3165" t="s">
        <v>415</v>
      </c>
      <c r="D3165" t="s">
        <v>4407</v>
      </c>
      <c r="E3165" s="2">
        <v>200</v>
      </c>
      <c r="F3165" t="s">
        <v>7917</v>
      </c>
      <c r="G3165">
        <v>2430450001</v>
      </c>
      <c r="H3165" t="s">
        <v>1690</v>
      </c>
      <c r="I3165" t="s">
        <v>4407</v>
      </c>
      <c r="J3165" s="2">
        <v>20.3</v>
      </c>
    </row>
    <row r="3166" spans="1:10">
      <c r="A3166">
        <v>2310180077</v>
      </c>
      <c r="B3166">
        <v>30</v>
      </c>
      <c r="C3166" t="s">
        <v>415</v>
      </c>
      <c r="D3166" t="s">
        <v>4407</v>
      </c>
      <c r="E3166" s="2">
        <v>200</v>
      </c>
      <c r="F3166" t="s">
        <v>7917</v>
      </c>
      <c r="G3166">
        <v>2410090265</v>
      </c>
      <c r="H3166" t="s">
        <v>1743</v>
      </c>
      <c r="I3166" t="s">
        <v>4407</v>
      </c>
      <c r="J3166" s="2">
        <v>1.0184</v>
      </c>
    </row>
    <row r="3167" spans="1:10">
      <c r="A3167">
        <v>2310180077</v>
      </c>
      <c r="B3167">
        <v>40</v>
      </c>
      <c r="C3167" t="s">
        <v>415</v>
      </c>
      <c r="D3167" t="s">
        <v>4407</v>
      </c>
      <c r="E3167" s="2">
        <v>200</v>
      </c>
      <c r="F3167" t="s">
        <v>7917</v>
      </c>
      <c r="G3167">
        <v>2410090268</v>
      </c>
      <c r="H3167" t="s">
        <v>1740</v>
      </c>
      <c r="I3167" t="s">
        <v>4407</v>
      </c>
      <c r="J3167" s="2">
        <v>3.04</v>
      </c>
    </row>
    <row r="3168" spans="1:10">
      <c r="A3168">
        <v>2310180077</v>
      </c>
      <c r="B3168">
        <v>50</v>
      </c>
      <c r="C3168" t="s">
        <v>415</v>
      </c>
      <c r="D3168" t="s">
        <v>4407</v>
      </c>
      <c r="E3168" s="2">
        <v>200</v>
      </c>
      <c r="F3168" t="s">
        <v>7917</v>
      </c>
      <c r="G3168">
        <v>2310180048</v>
      </c>
      <c r="H3168" t="s">
        <v>290</v>
      </c>
      <c r="I3168" t="s">
        <v>4407</v>
      </c>
      <c r="J3168" s="2">
        <v>25.367999999999995</v>
      </c>
    </row>
    <row r="3169" spans="1:10">
      <c r="A3169">
        <v>2310180078</v>
      </c>
      <c r="B3169">
        <v>10</v>
      </c>
      <c r="C3169" t="s">
        <v>431</v>
      </c>
      <c r="D3169" t="s">
        <v>4407</v>
      </c>
      <c r="E3169" s="2">
        <v>200</v>
      </c>
      <c r="F3169" t="s">
        <v>7917</v>
      </c>
      <c r="G3169">
        <v>2410210003</v>
      </c>
      <c r="H3169" t="s">
        <v>1677</v>
      </c>
      <c r="I3169" t="s">
        <v>4407</v>
      </c>
      <c r="J3169" s="2">
        <v>39.9</v>
      </c>
    </row>
    <row r="3170" spans="1:10">
      <c r="A3170">
        <v>2310180078</v>
      </c>
      <c r="B3170">
        <v>20</v>
      </c>
      <c r="C3170" t="s">
        <v>431</v>
      </c>
      <c r="D3170" t="s">
        <v>4407</v>
      </c>
      <c r="E3170" s="2">
        <v>200</v>
      </c>
      <c r="F3170" t="s">
        <v>7917</v>
      </c>
      <c r="G3170">
        <v>2430450001</v>
      </c>
      <c r="H3170" t="s">
        <v>1690</v>
      </c>
      <c r="I3170" t="s">
        <v>4407</v>
      </c>
      <c r="J3170" s="2">
        <v>19.940000000000001</v>
      </c>
    </row>
    <row r="3171" spans="1:10">
      <c r="A3171">
        <v>2310180078</v>
      </c>
      <c r="B3171">
        <v>30</v>
      </c>
      <c r="C3171" t="s">
        <v>431</v>
      </c>
      <c r="D3171" t="s">
        <v>4407</v>
      </c>
      <c r="E3171" s="2">
        <v>200</v>
      </c>
      <c r="F3171" t="s">
        <v>7917</v>
      </c>
      <c r="G3171">
        <v>2410090266</v>
      </c>
      <c r="H3171" t="s">
        <v>1742</v>
      </c>
      <c r="I3171" t="s">
        <v>4407</v>
      </c>
      <c r="J3171" s="2">
        <v>4.32</v>
      </c>
    </row>
    <row r="3172" spans="1:10">
      <c r="A3172">
        <v>2310180078</v>
      </c>
      <c r="B3172">
        <v>40</v>
      </c>
      <c r="C3172" t="s">
        <v>431</v>
      </c>
      <c r="D3172" t="s">
        <v>4407</v>
      </c>
      <c r="E3172" s="2">
        <v>200</v>
      </c>
      <c r="F3172" t="s">
        <v>7917</v>
      </c>
      <c r="G3172">
        <v>2410090267</v>
      </c>
      <c r="H3172" t="s">
        <v>1739</v>
      </c>
      <c r="I3172" t="s">
        <v>4407</v>
      </c>
      <c r="J3172" s="2">
        <v>3.472</v>
      </c>
    </row>
    <row r="3173" spans="1:10">
      <c r="A3173">
        <v>2310180078</v>
      </c>
      <c r="B3173">
        <v>50</v>
      </c>
      <c r="C3173" t="s">
        <v>431</v>
      </c>
      <c r="D3173" t="s">
        <v>4407</v>
      </c>
      <c r="E3173" s="2">
        <v>200</v>
      </c>
      <c r="F3173" t="s">
        <v>7917</v>
      </c>
      <c r="G3173">
        <v>2310180048</v>
      </c>
      <c r="H3173" t="s">
        <v>290</v>
      </c>
      <c r="I3173" t="s">
        <v>4407</v>
      </c>
      <c r="J3173" s="2">
        <v>24.936</v>
      </c>
    </row>
    <row r="3174" spans="1:10">
      <c r="A3174">
        <v>2310180079</v>
      </c>
      <c r="B3174">
        <v>10</v>
      </c>
      <c r="C3174" t="s">
        <v>432</v>
      </c>
      <c r="D3174" t="s">
        <v>4407</v>
      </c>
      <c r="E3174" s="2">
        <v>200</v>
      </c>
      <c r="F3174" t="s">
        <v>7917</v>
      </c>
      <c r="G3174">
        <v>2410210003</v>
      </c>
      <c r="H3174" t="s">
        <v>1677</v>
      </c>
      <c r="I3174" t="s">
        <v>4407</v>
      </c>
      <c r="J3174" s="2">
        <v>39.994399999999999</v>
      </c>
    </row>
    <row r="3175" spans="1:10">
      <c r="A3175">
        <v>2310180079</v>
      </c>
      <c r="B3175">
        <v>20</v>
      </c>
      <c r="C3175" t="s">
        <v>432</v>
      </c>
      <c r="D3175" t="s">
        <v>4407</v>
      </c>
      <c r="E3175" s="2">
        <v>200</v>
      </c>
      <c r="F3175" t="s">
        <v>7917</v>
      </c>
      <c r="G3175">
        <v>2430450001</v>
      </c>
      <c r="H3175" t="s">
        <v>1690</v>
      </c>
      <c r="I3175" t="s">
        <v>4407</v>
      </c>
      <c r="J3175" s="2">
        <v>20</v>
      </c>
    </row>
    <row r="3176" spans="1:10">
      <c r="A3176">
        <v>2310180079</v>
      </c>
      <c r="B3176">
        <v>30</v>
      </c>
      <c r="C3176" t="s">
        <v>432</v>
      </c>
      <c r="D3176" t="s">
        <v>4407</v>
      </c>
      <c r="E3176" s="2">
        <v>200</v>
      </c>
      <c r="F3176" t="s">
        <v>7917</v>
      </c>
      <c r="G3176">
        <v>2410090268</v>
      </c>
      <c r="H3176" t="s">
        <v>1740</v>
      </c>
      <c r="I3176" t="s">
        <v>4407</v>
      </c>
      <c r="J3176" s="2">
        <v>9.6000000000000002E-2</v>
      </c>
    </row>
    <row r="3177" spans="1:10">
      <c r="A3177">
        <v>2310180079</v>
      </c>
      <c r="B3177">
        <v>40</v>
      </c>
      <c r="C3177" t="s">
        <v>432</v>
      </c>
      <c r="D3177" t="s">
        <v>4407</v>
      </c>
      <c r="E3177" s="2">
        <v>200</v>
      </c>
      <c r="F3177" t="s">
        <v>7917</v>
      </c>
      <c r="G3177">
        <v>2410090246</v>
      </c>
      <c r="H3177" t="s">
        <v>2192</v>
      </c>
      <c r="I3177" t="s">
        <v>4407</v>
      </c>
      <c r="J3177" s="2">
        <v>0.48</v>
      </c>
    </row>
    <row r="3178" spans="1:10">
      <c r="A3178">
        <v>2310180079</v>
      </c>
      <c r="B3178">
        <v>50</v>
      </c>
      <c r="C3178" t="s">
        <v>432</v>
      </c>
      <c r="D3178" t="s">
        <v>4407</v>
      </c>
      <c r="E3178" s="2">
        <v>200</v>
      </c>
      <c r="F3178" t="s">
        <v>7917</v>
      </c>
      <c r="G3178">
        <v>2310180048</v>
      </c>
      <c r="H3178" t="s">
        <v>290</v>
      </c>
      <c r="I3178" t="s">
        <v>4407</v>
      </c>
      <c r="J3178" s="2">
        <v>25</v>
      </c>
    </row>
    <row r="3179" spans="1:10">
      <c r="A3179">
        <v>2310180080</v>
      </c>
      <c r="B3179">
        <v>10</v>
      </c>
      <c r="C3179" t="s">
        <v>433</v>
      </c>
      <c r="D3179" t="s">
        <v>4407</v>
      </c>
      <c r="E3179" s="2">
        <v>200</v>
      </c>
      <c r="F3179" t="s">
        <v>7917</v>
      </c>
      <c r="G3179">
        <v>2410210003</v>
      </c>
      <c r="H3179" t="s">
        <v>1677</v>
      </c>
      <c r="I3179" t="s">
        <v>4407</v>
      </c>
      <c r="J3179" s="2">
        <v>39.56</v>
      </c>
    </row>
    <row r="3180" spans="1:10">
      <c r="A3180">
        <v>2310180080</v>
      </c>
      <c r="B3180">
        <v>20</v>
      </c>
      <c r="C3180" t="s">
        <v>433</v>
      </c>
      <c r="D3180" t="s">
        <v>4407</v>
      </c>
      <c r="E3180" s="2">
        <v>200</v>
      </c>
      <c r="F3180" t="s">
        <v>7917</v>
      </c>
      <c r="G3180">
        <v>2430450001</v>
      </c>
      <c r="H3180" t="s">
        <v>1690</v>
      </c>
      <c r="I3180" t="s">
        <v>4407</v>
      </c>
      <c r="J3180" s="2">
        <v>19.78</v>
      </c>
    </row>
    <row r="3181" spans="1:10">
      <c r="A3181">
        <v>2310180080</v>
      </c>
      <c r="B3181">
        <v>30</v>
      </c>
      <c r="C3181" t="s">
        <v>433</v>
      </c>
      <c r="D3181" t="s">
        <v>4407</v>
      </c>
      <c r="E3181" s="2">
        <v>200</v>
      </c>
      <c r="F3181" t="s">
        <v>7917</v>
      </c>
      <c r="G3181">
        <v>2410090266</v>
      </c>
      <c r="H3181" t="s">
        <v>1742</v>
      </c>
      <c r="I3181" t="s">
        <v>4407</v>
      </c>
      <c r="J3181" s="2">
        <v>0.216</v>
      </c>
    </row>
    <row r="3182" spans="1:10">
      <c r="A3182">
        <v>2310180080</v>
      </c>
      <c r="B3182">
        <v>40</v>
      </c>
      <c r="C3182" t="s">
        <v>433</v>
      </c>
      <c r="D3182" t="s">
        <v>4407</v>
      </c>
      <c r="E3182" s="2">
        <v>200</v>
      </c>
      <c r="F3182" t="s">
        <v>7917</v>
      </c>
      <c r="G3182">
        <v>2410090268</v>
      </c>
      <c r="H3182" t="s">
        <v>1740</v>
      </c>
      <c r="I3182" t="s">
        <v>4407</v>
      </c>
      <c r="J3182" s="2">
        <v>2.968</v>
      </c>
    </row>
    <row r="3183" spans="1:10">
      <c r="A3183">
        <v>2310180080</v>
      </c>
      <c r="B3183">
        <v>50</v>
      </c>
      <c r="C3183" t="s">
        <v>433</v>
      </c>
      <c r="D3183" t="s">
        <v>4407</v>
      </c>
      <c r="E3183" s="2">
        <v>200</v>
      </c>
      <c r="F3183" t="s">
        <v>7917</v>
      </c>
      <c r="G3183">
        <v>2310180048</v>
      </c>
      <c r="H3183" t="s">
        <v>290</v>
      </c>
      <c r="I3183" t="s">
        <v>4407</v>
      </c>
      <c r="J3183" s="2">
        <v>24.728000000000002</v>
      </c>
    </row>
    <row r="3184" spans="1:10">
      <c r="A3184">
        <v>2310180081</v>
      </c>
      <c r="B3184">
        <v>10</v>
      </c>
      <c r="C3184" t="s">
        <v>434</v>
      </c>
      <c r="D3184" t="s">
        <v>4407</v>
      </c>
      <c r="E3184" s="2">
        <v>200</v>
      </c>
      <c r="F3184" t="s">
        <v>7917</v>
      </c>
      <c r="G3184">
        <v>2410210003</v>
      </c>
      <c r="H3184" t="s">
        <v>1677</v>
      </c>
      <c r="I3184" t="s">
        <v>4407</v>
      </c>
      <c r="J3184" s="2">
        <v>40.840000000000003</v>
      </c>
    </row>
    <row r="3185" spans="1:10">
      <c r="A3185">
        <v>2310180081</v>
      </c>
      <c r="B3185">
        <v>20</v>
      </c>
      <c r="C3185" t="s">
        <v>434</v>
      </c>
      <c r="D3185" t="s">
        <v>4407</v>
      </c>
      <c r="E3185" s="2">
        <v>200</v>
      </c>
      <c r="F3185" t="s">
        <v>7917</v>
      </c>
      <c r="G3185">
        <v>2430450001</v>
      </c>
      <c r="H3185" t="s">
        <v>1690</v>
      </c>
      <c r="I3185" t="s">
        <v>4407</v>
      </c>
      <c r="J3185" s="2">
        <v>20.420000000000002</v>
      </c>
    </row>
    <row r="3186" spans="1:10">
      <c r="A3186">
        <v>2310180081</v>
      </c>
      <c r="B3186">
        <v>30</v>
      </c>
      <c r="C3186" t="s">
        <v>434</v>
      </c>
      <c r="D3186" t="s">
        <v>4407</v>
      </c>
      <c r="E3186" s="2">
        <v>200</v>
      </c>
      <c r="F3186" t="s">
        <v>7917</v>
      </c>
      <c r="G3186">
        <v>2410090268</v>
      </c>
      <c r="H3186" t="s">
        <v>1740</v>
      </c>
      <c r="I3186" t="s">
        <v>4407</v>
      </c>
      <c r="J3186" s="2">
        <v>3.58</v>
      </c>
    </row>
    <row r="3187" spans="1:10">
      <c r="A3187">
        <v>2310180081</v>
      </c>
      <c r="B3187">
        <v>40</v>
      </c>
      <c r="C3187" t="s">
        <v>434</v>
      </c>
      <c r="D3187" t="s">
        <v>4407</v>
      </c>
      <c r="E3187" s="2">
        <v>200</v>
      </c>
      <c r="F3187" t="s">
        <v>7917</v>
      </c>
      <c r="G3187">
        <v>2410090269</v>
      </c>
      <c r="H3187" t="s">
        <v>1741</v>
      </c>
      <c r="I3187" t="s">
        <v>4407</v>
      </c>
      <c r="J3187" s="2">
        <v>1.024</v>
      </c>
    </row>
    <row r="3188" spans="1:10">
      <c r="A3188">
        <v>2310180081</v>
      </c>
      <c r="B3188">
        <v>50</v>
      </c>
      <c r="C3188" t="s">
        <v>434</v>
      </c>
      <c r="D3188" t="s">
        <v>4407</v>
      </c>
      <c r="E3188" s="2">
        <v>200</v>
      </c>
      <c r="F3188" t="s">
        <v>7917</v>
      </c>
      <c r="G3188">
        <v>2310180048</v>
      </c>
      <c r="H3188" t="s">
        <v>290</v>
      </c>
      <c r="I3188" t="s">
        <v>4407</v>
      </c>
      <c r="J3188" s="2">
        <v>25.528000000000002</v>
      </c>
    </row>
    <row r="3189" spans="1:10">
      <c r="A3189">
        <v>2310180082</v>
      </c>
      <c r="B3189">
        <v>10</v>
      </c>
      <c r="C3189" t="s">
        <v>435</v>
      </c>
      <c r="D3189" t="s">
        <v>4407</v>
      </c>
      <c r="E3189" s="2">
        <v>200</v>
      </c>
      <c r="F3189" t="s">
        <v>7917</v>
      </c>
      <c r="G3189">
        <v>2410210003</v>
      </c>
      <c r="H3189" t="s">
        <v>1677</v>
      </c>
      <c r="I3189" t="s">
        <v>4407</v>
      </c>
      <c r="J3189" s="2">
        <v>39.82</v>
      </c>
    </row>
    <row r="3190" spans="1:10">
      <c r="A3190">
        <v>2310180082</v>
      </c>
      <c r="B3190">
        <v>20</v>
      </c>
      <c r="C3190" t="s">
        <v>435</v>
      </c>
      <c r="D3190" t="s">
        <v>4407</v>
      </c>
      <c r="E3190" s="2">
        <v>200</v>
      </c>
      <c r="F3190" t="s">
        <v>7917</v>
      </c>
      <c r="G3190">
        <v>2430450001</v>
      </c>
      <c r="H3190" t="s">
        <v>1690</v>
      </c>
      <c r="I3190" t="s">
        <v>4407</v>
      </c>
      <c r="J3190" s="2">
        <v>19.911999999999999</v>
      </c>
    </row>
    <row r="3191" spans="1:10">
      <c r="A3191">
        <v>2310180082</v>
      </c>
      <c r="B3191">
        <v>30</v>
      </c>
      <c r="C3191" t="s">
        <v>435</v>
      </c>
      <c r="D3191" t="s">
        <v>4407</v>
      </c>
      <c r="E3191" s="2">
        <v>200</v>
      </c>
      <c r="F3191" t="s">
        <v>7917</v>
      </c>
      <c r="G3191">
        <v>2410090266</v>
      </c>
      <c r="H3191" t="s">
        <v>1742</v>
      </c>
      <c r="I3191" t="s">
        <v>4407</v>
      </c>
      <c r="J3191" s="2">
        <v>0.42</v>
      </c>
    </row>
    <row r="3192" spans="1:10">
      <c r="A3192">
        <v>2310180082</v>
      </c>
      <c r="B3192">
        <v>40</v>
      </c>
      <c r="C3192" t="s">
        <v>435</v>
      </c>
      <c r="D3192" t="s">
        <v>4407</v>
      </c>
      <c r="E3192" s="2">
        <v>200</v>
      </c>
      <c r="F3192" t="s">
        <v>7917</v>
      </c>
      <c r="G3192">
        <v>2410090267</v>
      </c>
      <c r="H3192" t="s">
        <v>1739</v>
      </c>
      <c r="I3192" t="s">
        <v>4407</v>
      </c>
      <c r="J3192" s="2">
        <v>0.496</v>
      </c>
    </row>
    <row r="3193" spans="1:10">
      <c r="A3193">
        <v>2310180082</v>
      </c>
      <c r="B3193">
        <v>50</v>
      </c>
      <c r="C3193" t="s">
        <v>435</v>
      </c>
      <c r="D3193" t="s">
        <v>4407</v>
      </c>
      <c r="E3193" s="2">
        <v>200</v>
      </c>
      <c r="F3193" t="s">
        <v>7917</v>
      </c>
      <c r="G3193">
        <v>2410090268</v>
      </c>
      <c r="H3193" t="s">
        <v>1740</v>
      </c>
      <c r="I3193" t="s">
        <v>4407</v>
      </c>
      <c r="J3193" s="2">
        <v>0.65600000000000003</v>
      </c>
    </row>
    <row r="3194" spans="1:10">
      <c r="A3194">
        <v>2310180082</v>
      </c>
      <c r="B3194">
        <v>60</v>
      </c>
      <c r="C3194" t="s">
        <v>435</v>
      </c>
      <c r="D3194" t="s">
        <v>4407</v>
      </c>
      <c r="E3194" s="2">
        <v>200</v>
      </c>
      <c r="F3194" t="s">
        <v>7917</v>
      </c>
      <c r="G3194">
        <v>2410090246</v>
      </c>
      <c r="H3194" t="s">
        <v>2192</v>
      </c>
      <c r="I3194" t="s">
        <v>4407</v>
      </c>
      <c r="J3194" s="2">
        <v>7.1999999999999995E-2</v>
      </c>
    </row>
    <row r="3195" spans="1:10">
      <c r="A3195">
        <v>2310180082</v>
      </c>
      <c r="B3195">
        <v>70</v>
      </c>
      <c r="C3195" t="s">
        <v>435</v>
      </c>
      <c r="D3195" t="s">
        <v>4407</v>
      </c>
      <c r="E3195" s="2">
        <v>200</v>
      </c>
      <c r="F3195" t="s">
        <v>7917</v>
      </c>
      <c r="G3195">
        <v>2310180048</v>
      </c>
      <c r="H3195" t="s">
        <v>290</v>
      </c>
      <c r="I3195" t="s">
        <v>4407</v>
      </c>
      <c r="J3195" s="2">
        <v>24.88</v>
      </c>
    </row>
    <row r="3196" spans="1:10">
      <c r="A3196">
        <v>2310180083</v>
      </c>
      <c r="B3196">
        <v>10</v>
      </c>
      <c r="C3196" t="s">
        <v>436</v>
      </c>
      <c r="D3196" t="s">
        <v>4407</v>
      </c>
      <c r="E3196" s="2">
        <v>200</v>
      </c>
      <c r="F3196" t="s">
        <v>7917</v>
      </c>
      <c r="G3196">
        <v>2410210003</v>
      </c>
      <c r="H3196" t="s">
        <v>1677</v>
      </c>
      <c r="I3196" t="s">
        <v>4407</v>
      </c>
      <c r="J3196" s="2">
        <v>39.76</v>
      </c>
    </row>
    <row r="3197" spans="1:10">
      <c r="A3197">
        <v>2310180083</v>
      </c>
      <c r="B3197">
        <v>20</v>
      </c>
      <c r="C3197" t="s">
        <v>436</v>
      </c>
      <c r="D3197" t="s">
        <v>4407</v>
      </c>
      <c r="E3197" s="2">
        <v>200</v>
      </c>
      <c r="F3197" t="s">
        <v>7917</v>
      </c>
      <c r="G3197">
        <v>2430450001</v>
      </c>
      <c r="H3197" t="s">
        <v>1690</v>
      </c>
      <c r="I3197" t="s">
        <v>4407</v>
      </c>
      <c r="J3197" s="2">
        <v>19.88</v>
      </c>
    </row>
    <row r="3198" spans="1:10">
      <c r="A3198">
        <v>2310180083</v>
      </c>
      <c r="B3198">
        <v>30</v>
      </c>
      <c r="C3198" t="s">
        <v>436</v>
      </c>
      <c r="D3198" t="s">
        <v>4407</v>
      </c>
      <c r="E3198" s="2">
        <v>200</v>
      </c>
      <c r="F3198" t="s">
        <v>7917</v>
      </c>
      <c r="G3198">
        <v>2410090266</v>
      </c>
      <c r="H3198" t="s">
        <v>1742</v>
      </c>
      <c r="I3198" t="s">
        <v>4407</v>
      </c>
      <c r="J3198" s="2">
        <v>0.3</v>
      </c>
    </row>
    <row r="3199" spans="1:10">
      <c r="A3199">
        <v>2310180083</v>
      </c>
      <c r="B3199">
        <v>40</v>
      </c>
      <c r="C3199" t="s">
        <v>436</v>
      </c>
      <c r="D3199" t="s">
        <v>4407</v>
      </c>
      <c r="E3199" s="2">
        <v>200</v>
      </c>
      <c r="F3199" t="s">
        <v>7917</v>
      </c>
      <c r="G3199">
        <v>2410090267</v>
      </c>
      <c r="H3199" t="s">
        <v>1739</v>
      </c>
      <c r="I3199" t="s">
        <v>4407</v>
      </c>
      <c r="J3199" s="2">
        <v>3.18</v>
      </c>
    </row>
    <row r="3200" spans="1:10">
      <c r="A3200">
        <v>2310180083</v>
      </c>
      <c r="B3200">
        <v>50</v>
      </c>
      <c r="C3200" t="s">
        <v>436</v>
      </c>
      <c r="D3200" t="s">
        <v>4407</v>
      </c>
      <c r="E3200" s="2">
        <v>200</v>
      </c>
      <c r="F3200" t="s">
        <v>7917</v>
      </c>
      <c r="G3200">
        <v>2410090268</v>
      </c>
      <c r="H3200" t="s">
        <v>1740</v>
      </c>
      <c r="I3200" t="s">
        <v>4407</v>
      </c>
      <c r="J3200" s="2">
        <v>0.06</v>
      </c>
    </row>
    <row r="3201" spans="1:10">
      <c r="A3201">
        <v>2310180083</v>
      </c>
      <c r="B3201">
        <v>60</v>
      </c>
      <c r="C3201" t="s">
        <v>436</v>
      </c>
      <c r="D3201" t="s">
        <v>4407</v>
      </c>
      <c r="E3201" s="2">
        <v>200</v>
      </c>
      <c r="F3201" t="s">
        <v>7917</v>
      </c>
      <c r="G3201">
        <v>2410090269</v>
      </c>
      <c r="H3201" t="s">
        <v>1741</v>
      </c>
      <c r="I3201" t="s">
        <v>4407</v>
      </c>
      <c r="J3201" s="2">
        <v>2.056</v>
      </c>
    </row>
    <row r="3202" spans="1:10">
      <c r="A3202">
        <v>2310180083</v>
      </c>
      <c r="B3202">
        <v>70</v>
      </c>
      <c r="C3202" t="s">
        <v>436</v>
      </c>
      <c r="D3202" t="s">
        <v>4407</v>
      </c>
      <c r="E3202" s="2">
        <v>200</v>
      </c>
      <c r="F3202" t="s">
        <v>7917</v>
      </c>
      <c r="G3202">
        <v>2310180048</v>
      </c>
      <c r="H3202" t="s">
        <v>290</v>
      </c>
      <c r="I3202" t="s">
        <v>4407</v>
      </c>
      <c r="J3202" s="2">
        <v>24.847999999999999</v>
      </c>
    </row>
    <row r="3203" spans="1:10">
      <c r="A3203">
        <v>2310180084</v>
      </c>
      <c r="B3203">
        <v>10</v>
      </c>
      <c r="C3203" t="s">
        <v>437</v>
      </c>
      <c r="D3203" t="s">
        <v>4407</v>
      </c>
      <c r="E3203" s="2">
        <v>200</v>
      </c>
      <c r="F3203" t="s">
        <v>7917</v>
      </c>
      <c r="G3203">
        <v>2410210003</v>
      </c>
      <c r="H3203" t="s">
        <v>1677</v>
      </c>
      <c r="I3203" t="s">
        <v>4407</v>
      </c>
      <c r="J3203" s="2">
        <v>39.503999999999998</v>
      </c>
    </row>
    <row r="3204" spans="1:10">
      <c r="A3204">
        <v>2310180084</v>
      </c>
      <c r="B3204">
        <v>20</v>
      </c>
      <c r="C3204" t="s">
        <v>437</v>
      </c>
      <c r="D3204" t="s">
        <v>4407</v>
      </c>
      <c r="E3204" s="2">
        <v>200</v>
      </c>
      <c r="F3204" t="s">
        <v>7917</v>
      </c>
      <c r="G3204">
        <v>2430450001</v>
      </c>
      <c r="H3204" t="s">
        <v>1690</v>
      </c>
      <c r="I3204" t="s">
        <v>4407</v>
      </c>
      <c r="J3204" s="2">
        <v>19.751999999999999</v>
      </c>
    </row>
    <row r="3205" spans="1:10">
      <c r="A3205">
        <v>2310180084</v>
      </c>
      <c r="B3205">
        <v>30</v>
      </c>
      <c r="C3205" t="s">
        <v>437</v>
      </c>
      <c r="D3205" t="s">
        <v>4407</v>
      </c>
      <c r="E3205" s="2">
        <v>200</v>
      </c>
      <c r="F3205" t="s">
        <v>7917</v>
      </c>
      <c r="G3205">
        <v>2410090265</v>
      </c>
      <c r="H3205" t="s">
        <v>1743</v>
      </c>
      <c r="I3205" t="s">
        <v>4407</v>
      </c>
      <c r="J3205" s="2">
        <v>2.96</v>
      </c>
    </row>
    <row r="3206" spans="1:10">
      <c r="A3206">
        <v>2310180084</v>
      </c>
      <c r="B3206">
        <v>40</v>
      </c>
      <c r="C3206" t="s">
        <v>437</v>
      </c>
      <c r="D3206" t="s">
        <v>4407</v>
      </c>
      <c r="E3206" s="2">
        <v>200</v>
      </c>
      <c r="F3206" t="s">
        <v>7917</v>
      </c>
      <c r="G3206">
        <v>2410090266</v>
      </c>
      <c r="H3206" t="s">
        <v>1742</v>
      </c>
      <c r="I3206" t="s">
        <v>4407</v>
      </c>
      <c r="J3206" s="2">
        <v>2.7679999999999998</v>
      </c>
    </row>
    <row r="3207" spans="1:10">
      <c r="A3207">
        <v>2310180084</v>
      </c>
      <c r="B3207">
        <v>50</v>
      </c>
      <c r="C3207" t="s">
        <v>437</v>
      </c>
      <c r="D3207" t="s">
        <v>4407</v>
      </c>
      <c r="E3207" s="2">
        <v>200</v>
      </c>
      <c r="F3207" t="s">
        <v>7917</v>
      </c>
      <c r="G3207">
        <v>2410090267</v>
      </c>
      <c r="H3207" t="s">
        <v>1739</v>
      </c>
      <c r="I3207" t="s">
        <v>4407</v>
      </c>
      <c r="J3207" s="2">
        <v>3.456</v>
      </c>
    </row>
    <row r="3208" spans="1:10">
      <c r="A3208">
        <v>2310180084</v>
      </c>
      <c r="B3208">
        <v>60</v>
      </c>
      <c r="C3208" t="s">
        <v>437</v>
      </c>
      <c r="D3208" t="s">
        <v>4407</v>
      </c>
      <c r="E3208" s="2">
        <v>200</v>
      </c>
      <c r="F3208" t="s">
        <v>7917</v>
      </c>
      <c r="G3208">
        <v>2410090268</v>
      </c>
      <c r="H3208" t="s">
        <v>1740</v>
      </c>
      <c r="I3208" t="s">
        <v>4407</v>
      </c>
      <c r="J3208" s="2">
        <v>1.1839999999999999</v>
      </c>
    </row>
    <row r="3209" spans="1:10">
      <c r="A3209">
        <v>2310180084</v>
      </c>
      <c r="B3209">
        <v>70</v>
      </c>
      <c r="C3209" t="s">
        <v>437</v>
      </c>
      <c r="D3209" t="s">
        <v>4407</v>
      </c>
      <c r="E3209" s="2">
        <v>200</v>
      </c>
      <c r="F3209" t="s">
        <v>7917</v>
      </c>
      <c r="G3209">
        <v>2310180048</v>
      </c>
      <c r="H3209" t="s">
        <v>290</v>
      </c>
      <c r="I3209" t="s">
        <v>4407</v>
      </c>
      <c r="J3209" s="2">
        <v>24.687999999999999</v>
      </c>
    </row>
    <row r="3210" spans="1:10">
      <c r="A3210">
        <v>2310180085</v>
      </c>
      <c r="B3210">
        <v>10</v>
      </c>
      <c r="C3210" t="s">
        <v>438</v>
      </c>
      <c r="D3210" t="s">
        <v>4407</v>
      </c>
      <c r="E3210" s="2">
        <v>200</v>
      </c>
      <c r="F3210" t="s">
        <v>7917</v>
      </c>
      <c r="G3210">
        <v>2410210003</v>
      </c>
      <c r="H3210" t="s">
        <v>1677</v>
      </c>
      <c r="I3210" t="s">
        <v>4407</v>
      </c>
      <c r="J3210" s="2">
        <v>39.311999999999998</v>
      </c>
    </row>
    <row r="3211" spans="1:10">
      <c r="A3211">
        <v>2310180085</v>
      </c>
      <c r="B3211">
        <v>20</v>
      </c>
      <c r="C3211" t="s">
        <v>438</v>
      </c>
      <c r="D3211" t="s">
        <v>4407</v>
      </c>
      <c r="E3211" s="2">
        <v>200</v>
      </c>
      <c r="F3211" t="s">
        <v>7917</v>
      </c>
      <c r="G3211">
        <v>2430450001</v>
      </c>
      <c r="H3211" t="s">
        <v>1690</v>
      </c>
      <c r="I3211" t="s">
        <v>4407</v>
      </c>
      <c r="J3211" s="2">
        <v>19.655999999999999</v>
      </c>
    </row>
    <row r="3212" spans="1:10">
      <c r="A3212">
        <v>2310180085</v>
      </c>
      <c r="B3212">
        <v>30</v>
      </c>
      <c r="C3212" t="s">
        <v>438</v>
      </c>
      <c r="D3212" t="s">
        <v>4407</v>
      </c>
      <c r="E3212" s="2">
        <v>200</v>
      </c>
      <c r="F3212" t="s">
        <v>7917</v>
      </c>
      <c r="G3212">
        <v>2410090266</v>
      </c>
      <c r="H3212" t="s">
        <v>1742</v>
      </c>
      <c r="I3212" t="s">
        <v>4407</v>
      </c>
      <c r="J3212" s="2">
        <v>1.968</v>
      </c>
    </row>
    <row r="3213" spans="1:10">
      <c r="A3213">
        <v>2310180085</v>
      </c>
      <c r="B3213">
        <v>40</v>
      </c>
      <c r="C3213" t="s">
        <v>438</v>
      </c>
      <c r="D3213" t="s">
        <v>4407</v>
      </c>
      <c r="E3213" s="2">
        <v>200</v>
      </c>
      <c r="F3213" t="s">
        <v>7917</v>
      </c>
      <c r="G3213">
        <v>2410090267</v>
      </c>
      <c r="H3213" t="s">
        <v>1739</v>
      </c>
      <c r="I3213" t="s">
        <v>4407</v>
      </c>
      <c r="J3213" s="2">
        <v>7.9703999999999997</v>
      </c>
    </row>
    <row r="3214" spans="1:10">
      <c r="A3214">
        <v>2310180085</v>
      </c>
      <c r="B3214">
        <v>50</v>
      </c>
      <c r="C3214" t="s">
        <v>438</v>
      </c>
      <c r="D3214" t="s">
        <v>4407</v>
      </c>
      <c r="E3214" s="2">
        <v>200</v>
      </c>
      <c r="F3214" t="s">
        <v>7917</v>
      </c>
      <c r="G3214">
        <v>2410090268</v>
      </c>
      <c r="H3214" t="s">
        <v>1740</v>
      </c>
      <c r="I3214" t="s">
        <v>4407</v>
      </c>
      <c r="J3214" s="2">
        <v>1.3759999999999999</v>
      </c>
    </row>
    <row r="3215" spans="1:10">
      <c r="A3215">
        <v>2310180085</v>
      </c>
      <c r="B3215">
        <v>60</v>
      </c>
      <c r="C3215" t="s">
        <v>438</v>
      </c>
      <c r="D3215" t="s">
        <v>4407</v>
      </c>
      <c r="E3215" s="2">
        <v>200</v>
      </c>
      <c r="F3215" t="s">
        <v>7917</v>
      </c>
      <c r="G3215">
        <v>2310180048</v>
      </c>
      <c r="H3215" t="s">
        <v>290</v>
      </c>
      <c r="I3215" t="s">
        <v>4407</v>
      </c>
      <c r="J3215" s="2">
        <v>24.568000000000001</v>
      </c>
    </row>
    <row r="3216" spans="1:10">
      <c r="A3216">
        <v>2310190089</v>
      </c>
      <c r="B3216">
        <v>10</v>
      </c>
      <c r="C3216" t="s">
        <v>1057</v>
      </c>
      <c r="D3216" t="s">
        <v>2598</v>
      </c>
      <c r="E3216" s="2">
        <v>60000</v>
      </c>
      <c r="F3216" t="s">
        <v>7905</v>
      </c>
      <c r="G3216">
        <v>2310090226</v>
      </c>
      <c r="H3216" t="s">
        <v>651</v>
      </c>
      <c r="I3216" t="s">
        <v>2598</v>
      </c>
      <c r="J3216" s="2">
        <v>60000</v>
      </c>
    </row>
    <row r="3217" spans="1:10">
      <c r="A3217">
        <v>2310190089</v>
      </c>
      <c r="B3217">
        <v>20</v>
      </c>
      <c r="C3217" t="s">
        <v>1057</v>
      </c>
      <c r="D3217" t="s">
        <v>2598</v>
      </c>
      <c r="E3217" s="2">
        <v>60000</v>
      </c>
      <c r="F3217" t="s">
        <v>7905</v>
      </c>
      <c r="G3217">
        <v>2310160063</v>
      </c>
      <c r="H3217" t="s">
        <v>669</v>
      </c>
      <c r="I3217" t="s">
        <v>2598</v>
      </c>
      <c r="J3217" s="2">
        <v>60000</v>
      </c>
    </row>
    <row r="3218" spans="1:10">
      <c r="A3218">
        <v>2310190089</v>
      </c>
      <c r="B3218">
        <v>30</v>
      </c>
      <c r="C3218" t="s">
        <v>1057</v>
      </c>
      <c r="D3218" t="s">
        <v>2598</v>
      </c>
      <c r="E3218" s="2">
        <v>60000</v>
      </c>
      <c r="F3218" t="s">
        <v>7905</v>
      </c>
      <c r="G3218">
        <v>2310160381</v>
      </c>
      <c r="H3218" t="s">
        <v>677</v>
      </c>
      <c r="I3218" t="s">
        <v>2598</v>
      </c>
      <c r="J3218" s="2">
        <v>60000</v>
      </c>
    </row>
    <row r="3219" spans="1:10">
      <c r="A3219">
        <v>2310190089</v>
      </c>
      <c r="B3219">
        <v>40</v>
      </c>
      <c r="C3219" t="s">
        <v>1057</v>
      </c>
      <c r="D3219" t="s">
        <v>2598</v>
      </c>
      <c r="E3219" s="2">
        <v>60000</v>
      </c>
      <c r="F3219" t="s">
        <v>7905</v>
      </c>
      <c r="G3219">
        <v>2310350043</v>
      </c>
      <c r="H3219" t="s">
        <v>1068</v>
      </c>
      <c r="I3219" t="s">
        <v>2598</v>
      </c>
      <c r="J3219" s="2">
        <v>60000</v>
      </c>
    </row>
    <row r="3220" spans="1:10">
      <c r="A3220">
        <v>2310190089</v>
      </c>
      <c r="B3220">
        <v>50</v>
      </c>
      <c r="C3220" t="s">
        <v>1057</v>
      </c>
      <c r="D3220" t="s">
        <v>2598</v>
      </c>
      <c r="E3220" s="2">
        <v>60000</v>
      </c>
      <c r="F3220" t="s">
        <v>7905</v>
      </c>
      <c r="G3220">
        <v>2410290156</v>
      </c>
      <c r="H3220" t="s">
        <v>1808</v>
      </c>
      <c r="I3220" t="s">
        <v>3510</v>
      </c>
      <c r="J3220" s="2">
        <v>4</v>
      </c>
    </row>
    <row r="3221" spans="1:10">
      <c r="A3221">
        <v>2310190090</v>
      </c>
      <c r="B3221">
        <v>10</v>
      </c>
      <c r="C3221" t="s">
        <v>1053</v>
      </c>
      <c r="D3221" t="s">
        <v>2598</v>
      </c>
      <c r="E3221" s="2">
        <v>60000</v>
      </c>
      <c r="F3221" t="s">
        <v>7905</v>
      </c>
      <c r="G3221">
        <v>2310090226</v>
      </c>
      <c r="H3221" t="s">
        <v>651</v>
      </c>
      <c r="I3221" t="s">
        <v>2598</v>
      </c>
      <c r="J3221" s="2">
        <v>60000</v>
      </c>
    </row>
    <row r="3222" spans="1:10">
      <c r="A3222">
        <v>2310190090</v>
      </c>
      <c r="B3222">
        <v>20</v>
      </c>
      <c r="C3222" t="s">
        <v>1053</v>
      </c>
      <c r="D3222" t="s">
        <v>2598</v>
      </c>
      <c r="E3222" s="2">
        <v>60000</v>
      </c>
      <c r="F3222" t="s">
        <v>7905</v>
      </c>
      <c r="G3222">
        <v>2310160062</v>
      </c>
      <c r="H3222" t="s">
        <v>671</v>
      </c>
      <c r="I3222" t="s">
        <v>2598</v>
      </c>
      <c r="J3222" s="2">
        <v>60000</v>
      </c>
    </row>
    <row r="3223" spans="1:10">
      <c r="A3223">
        <v>2310190090</v>
      </c>
      <c r="B3223">
        <v>30</v>
      </c>
      <c r="C3223" t="s">
        <v>1053</v>
      </c>
      <c r="D3223" t="s">
        <v>2598</v>
      </c>
      <c r="E3223" s="2">
        <v>60000</v>
      </c>
      <c r="F3223" t="s">
        <v>7905</v>
      </c>
      <c r="G3223">
        <v>2310160380</v>
      </c>
      <c r="H3223" t="s">
        <v>673</v>
      </c>
      <c r="I3223" t="s">
        <v>2598</v>
      </c>
      <c r="J3223" s="2">
        <v>60000</v>
      </c>
    </row>
    <row r="3224" spans="1:10">
      <c r="A3224">
        <v>2310190090</v>
      </c>
      <c r="B3224">
        <v>40</v>
      </c>
      <c r="C3224" t="s">
        <v>1053</v>
      </c>
      <c r="D3224" t="s">
        <v>2598</v>
      </c>
      <c r="E3224" s="2">
        <v>60000</v>
      </c>
      <c r="F3224" t="s">
        <v>7905</v>
      </c>
      <c r="G3224">
        <v>2310350020</v>
      </c>
      <c r="H3224" t="s">
        <v>1064</v>
      </c>
      <c r="I3224" t="s">
        <v>2598</v>
      </c>
      <c r="J3224" s="2">
        <v>60000</v>
      </c>
    </row>
    <row r="3225" spans="1:10">
      <c r="A3225">
        <v>2310190090</v>
      </c>
      <c r="B3225">
        <v>50</v>
      </c>
      <c r="C3225" t="s">
        <v>1053</v>
      </c>
      <c r="D3225" t="s">
        <v>2598</v>
      </c>
      <c r="E3225" s="2">
        <v>60000</v>
      </c>
      <c r="F3225" t="s">
        <v>7905</v>
      </c>
      <c r="G3225">
        <v>2410290156</v>
      </c>
      <c r="H3225" t="s">
        <v>1808</v>
      </c>
      <c r="I3225" t="s">
        <v>3510</v>
      </c>
      <c r="J3225" s="2">
        <v>4</v>
      </c>
    </row>
    <row r="3226" spans="1:10">
      <c r="A3226">
        <v>2310190091</v>
      </c>
      <c r="B3226">
        <v>10</v>
      </c>
      <c r="C3226" t="s">
        <v>1056</v>
      </c>
      <c r="D3226" t="s">
        <v>2598</v>
      </c>
      <c r="E3226" s="2">
        <v>60000</v>
      </c>
      <c r="F3226" t="s">
        <v>7905</v>
      </c>
      <c r="G3226">
        <v>2310090226</v>
      </c>
      <c r="H3226" t="s">
        <v>651</v>
      </c>
      <c r="I3226" t="s">
        <v>2598</v>
      </c>
      <c r="J3226" s="2">
        <v>60000</v>
      </c>
    </row>
    <row r="3227" spans="1:10">
      <c r="A3227">
        <v>2310190091</v>
      </c>
      <c r="B3227">
        <v>20</v>
      </c>
      <c r="C3227" t="s">
        <v>1056</v>
      </c>
      <c r="D3227" t="s">
        <v>2598</v>
      </c>
      <c r="E3227" s="2">
        <v>60000</v>
      </c>
      <c r="F3227" t="s">
        <v>7905</v>
      </c>
      <c r="G3227">
        <v>2310160064</v>
      </c>
      <c r="H3227" t="s">
        <v>666</v>
      </c>
      <c r="I3227" t="s">
        <v>2598</v>
      </c>
      <c r="J3227" s="2">
        <v>60000</v>
      </c>
    </row>
    <row r="3228" spans="1:10">
      <c r="A3228">
        <v>2310190091</v>
      </c>
      <c r="B3228">
        <v>30</v>
      </c>
      <c r="C3228" t="s">
        <v>1056</v>
      </c>
      <c r="D3228" t="s">
        <v>2598</v>
      </c>
      <c r="E3228" s="2">
        <v>60000</v>
      </c>
      <c r="F3228" t="s">
        <v>7905</v>
      </c>
      <c r="G3228">
        <v>2310160382</v>
      </c>
      <c r="H3228" t="s">
        <v>675</v>
      </c>
      <c r="I3228" t="s">
        <v>2598</v>
      </c>
      <c r="J3228" s="2">
        <v>60000</v>
      </c>
    </row>
    <row r="3229" spans="1:10">
      <c r="A3229">
        <v>2310190091</v>
      </c>
      <c r="B3229">
        <v>40</v>
      </c>
      <c r="C3229" t="s">
        <v>1056</v>
      </c>
      <c r="D3229" t="s">
        <v>2598</v>
      </c>
      <c r="E3229" s="2">
        <v>60000</v>
      </c>
      <c r="F3229" t="s">
        <v>7905</v>
      </c>
      <c r="G3229">
        <v>2310350021</v>
      </c>
      <c r="H3229" t="s">
        <v>1067</v>
      </c>
      <c r="I3229" t="e">
        <v>#N/A</v>
      </c>
      <c r="J3229" s="2">
        <v>60000</v>
      </c>
    </row>
    <row r="3230" spans="1:10">
      <c r="A3230">
        <v>2310190091</v>
      </c>
      <c r="B3230">
        <v>50</v>
      </c>
      <c r="C3230" t="s">
        <v>1056</v>
      </c>
      <c r="D3230" t="s">
        <v>2598</v>
      </c>
      <c r="E3230" s="2">
        <v>60000</v>
      </c>
      <c r="F3230" t="s">
        <v>7905</v>
      </c>
      <c r="G3230">
        <v>2410290156</v>
      </c>
      <c r="H3230" t="s">
        <v>1808</v>
      </c>
      <c r="I3230" t="s">
        <v>3510</v>
      </c>
      <c r="J3230" s="2">
        <v>4</v>
      </c>
    </row>
    <row r="3231" spans="1:10">
      <c r="A3231">
        <v>2310190092</v>
      </c>
      <c r="B3231">
        <v>10</v>
      </c>
      <c r="C3231" t="s">
        <v>1060</v>
      </c>
      <c r="D3231" t="s">
        <v>2598</v>
      </c>
      <c r="E3231" s="2">
        <v>60000</v>
      </c>
      <c r="F3231" t="s">
        <v>7905</v>
      </c>
      <c r="G3231">
        <v>2310090226</v>
      </c>
      <c r="H3231" t="s">
        <v>651</v>
      </c>
      <c r="I3231" t="s">
        <v>2598</v>
      </c>
      <c r="J3231" s="2">
        <v>60000</v>
      </c>
    </row>
    <row r="3232" spans="1:10">
      <c r="A3232">
        <v>2310190092</v>
      </c>
      <c r="B3232">
        <v>20</v>
      </c>
      <c r="C3232" t="s">
        <v>1060</v>
      </c>
      <c r="D3232" t="s">
        <v>2598</v>
      </c>
      <c r="E3232" s="2">
        <v>60000</v>
      </c>
      <c r="F3232" t="s">
        <v>7905</v>
      </c>
      <c r="G3232">
        <v>2310160417</v>
      </c>
      <c r="H3232" t="s">
        <v>670</v>
      </c>
      <c r="I3232" t="s">
        <v>2598</v>
      </c>
      <c r="J3232" s="2">
        <v>60000</v>
      </c>
    </row>
    <row r="3233" spans="1:10">
      <c r="A3233">
        <v>2310190092</v>
      </c>
      <c r="B3233">
        <v>30</v>
      </c>
      <c r="C3233" t="s">
        <v>1060</v>
      </c>
      <c r="D3233" t="s">
        <v>2598</v>
      </c>
      <c r="E3233" s="2">
        <v>60000</v>
      </c>
      <c r="F3233" t="s">
        <v>7905</v>
      </c>
      <c r="G3233">
        <v>2310160388</v>
      </c>
      <c r="H3233" t="s">
        <v>1109</v>
      </c>
      <c r="I3233" t="s">
        <v>2598</v>
      </c>
      <c r="J3233" s="2">
        <v>60000</v>
      </c>
    </row>
    <row r="3234" spans="1:10">
      <c r="A3234">
        <v>2310190092</v>
      </c>
      <c r="B3234">
        <v>40</v>
      </c>
      <c r="C3234" t="s">
        <v>1060</v>
      </c>
      <c r="D3234" t="s">
        <v>2598</v>
      </c>
      <c r="E3234" s="2">
        <v>60000</v>
      </c>
      <c r="F3234" t="s">
        <v>7905</v>
      </c>
      <c r="G3234">
        <v>2310350111</v>
      </c>
      <c r="H3234" t="s">
        <v>1071</v>
      </c>
      <c r="I3234" t="e">
        <v>#N/A</v>
      </c>
      <c r="J3234" s="2">
        <v>60000</v>
      </c>
    </row>
    <row r="3235" spans="1:10">
      <c r="A3235">
        <v>2310190092</v>
      </c>
      <c r="B3235">
        <v>50</v>
      </c>
      <c r="C3235" t="s">
        <v>1060</v>
      </c>
      <c r="D3235" t="s">
        <v>2598</v>
      </c>
      <c r="E3235" s="2">
        <v>60000</v>
      </c>
      <c r="F3235" t="s">
        <v>7905</v>
      </c>
      <c r="G3235">
        <v>2410290156</v>
      </c>
      <c r="H3235" t="s">
        <v>1808</v>
      </c>
      <c r="I3235" t="s">
        <v>3510</v>
      </c>
      <c r="J3235" s="2">
        <v>4</v>
      </c>
    </row>
    <row r="3236" spans="1:10">
      <c r="A3236">
        <v>2310190093</v>
      </c>
      <c r="B3236">
        <v>10</v>
      </c>
      <c r="C3236" t="s">
        <v>1051</v>
      </c>
      <c r="D3236" t="s">
        <v>2598</v>
      </c>
      <c r="E3236" s="2">
        <v>60000</v>
      </c>
      <c r="F3236" t="s">
        <v>7905</v>
      </c>
      <c r="G3236">
        <v>2310090226</v>
      </c>
      <c r="H3236" t="s">
        <v>651</v>
      </c>
      <c r="I3236" t="s">
        <v>2598</v>
      </c>
      <c r="J3236" s="2">
        <v>60000</v>
      </c>
    </row>
    <row r="3237" spans="1:10">
      <c r="A3237">
        <v>2310190093</v>
      </c>
      <c r="B3237">
        <v>20</v>
      </c>
      <c r="C3237" t="s">
        <v>1051</v>
      </c>
      <c r="D3237" t="s">
        <v>2598</v>
      </c>
      <c r="E3237" s="2">
        <v>60000</v>
      </c>
      <c r="F3237" t="s">
        <v>7905</v>
      </c>
      <c r="G3237">
        <v>2310160390</v>
      </c>
      <c r="H3237" t="s">
        <v>657</v>
      </c>
      <c r="I3237" t="s">
        <v>2598</v>
      </c>
      <c r="J3237" s="2">
        <v>60000</v>
      </c>
    </row>
    <row r="3238" spans="1:10">
      <c r="A3238">
        <v>2310190093</v>
      </c>
      <c r="B3238">
        <v>30</v>
      </c>
      <c r="C3238" t="s">
        <v>1051</v>
      </c>
      <c r="D3238" t="s">
        <v>2598</v>
      </c>
      <c r="E3238" s="2">
        <v>60000</v>
      </c>
      <c r="F3238" t="s">
        <v>7905</v>
      </c>
      <c r="G3238">
        <v>2310160383</v>
      </c>
      <c r="H3238" t="s">
        <v>1103</v>
      </c>
      <c r="I3238" t="s">
        <v>2598</v>
      </c>
      <c r="J3238" s="2">
        <v>60000</v>
      </c>
    </row>
    <row r="3239" spans="1:10">
      <c r="A3239">
        <v>2310190093</v>
      </c>
      <c r="B3239">
        <v>40</v>
      </c>
      <c r="C3239" t="s">
        <v>1051</v>
      </c>
      <c r="D3239" t="s">
        <v>2598</v>
      </c>
      <c r="E3239" s="2">
        <v>60000</v>
      </c>
      <c r="F3239" t="s">
        <v>7905</v>
      </c>
      <c r="G3239">
        <v>2310350114</v>
      </c>
      <c r="H3239" t="s">
        <v>1062</v>
      </c>
      <c r="I3239" t="s">
        <v>2598</v>
      </c>
      <c r="J3239" s="2">
        <v>60000</v>
      </c>
    </row>
    <row r="3240" spans="1:10">
      <c r="A3240">
        <v>2310190093</v>
      </c>
      <c r="B3240">
        <v>50</v>
      </c>
      <c r="C3240" t="s">
        <v>1051</v>
      </c>
      <c r="D3240" t="s">
        <v>2598</v>
      </c>
      <c r="E3240" s="2">
        <v>60000</v>
      </c>
      <c r="F3240" t="s">
        <v>7905</v>
      </c>
      <c r="G3240">
        <v>2410290156</v>
      </c>
      <c r="H3240" t="s">
        <v>1808</v>
      </c>
      <c r="I3240" t="s">
        <v>3510</v>
      </c>
      <c r="J3240" s="2">
        <v>4</v>
      </c>
    </row>
    <row r="3241" spans="1:10">
      <c r="A3241">
        <v>2310190094</v>
      </c>
      <c r="B3241">
        <v>10</v>
      </c>
      <c r="C3241" t="s">
        <v>1054</v>
      </c>
      <c r="D3241" t="s">
        <v>2598</v>
      </c>
      <c r="E3241" s="2">
        <v>60000</v>
      </c>
      <c r="F3241" t="s">
        <v>7905</v>
      </c>
      <c r="G3241">
        <v>2310090226</v>
      </c>
      <c r="H3241" t="s">
        <v>651</v>
      </c>
      <c r="I3241" t="s">
        <v>2598</v>
      </c>
      <c r="J3241" s="2">
        <v>60000</v>
      </c>
    </row>
    <row r="3242" spans="1:10">
      <c r="A3242">
        <v>2310190094</v>
      </c>
      <c r="B3242">
        <v>20</v>
      </c>
      <c r="C3242" t="s">
        <v>1054</v>
      </c>
      <c r="D3242" t="s">
        <v>2598</v>
      </c>
      <c r="E3242" s="2">
        <v>60000</v>
      </c>
      <c r="F3242" t="s">
        <v>7905</v>
      </c>
      <c r="G3242">
        <v>2310160396</v>
      </c>
      <c r="H3242" t="s">
        <v>661</v>
      </c>
      <c r="I3242" t="s">
        <v>2598</v>
      </c>
      <c r="J3242" s="2">
        <v>60000</v>
      </c>
    </row>
    <row r="3243" spans="1:10">
      <c r="A3243">
        <v>2310190094</v>
      </c>
      <c r="B3243">
        <v>30</v>
      </c>
      <c r="C3243" t="s">
        <v>1054</v>
      </c>
      <c r="D3243" t="s">
        <v>2598</v>
      </c>
      <c r="E3243" s="2">
        <v>60000</v>
      </c>
      <c r="F3243" t="s">
        <v>7905</v>
      </c>
      <c r="G3243">
        <v>2310160389</v>
      </c>
      <c r="H3243" t="s">
        <v>1104</v>
      </c>
      <c r="I3243" t="s">
        <v>2598</v>
      </c>
      <c r="J3243" s="2">
        <v>60000</v>
      </c>
    </row>
    <row r="3244" spans="1:10">
      <c r="A3244">
        <v>2310190094</v>
      </c>
      <c r="B3244">
        <v>40</v>
      </c>
      <c r="C3244" t="s">
        <v>1054</v>
      </c>
      <c r="D3244" t="s">
        <v>2598</v>
      </c>
      <c r="E3244" s="2">
        <v>60000</v>
      </c>
      <c r="F3244" t="s">
        <v>7905</v>
      </c>
      <c r="G3244">
        <v>2310350113</v>
      </c>
      <c r="H3244" t="s">
        <v>1065</v>
      </c>
      <c r="I3244" t="e">
        <v>#N/A</v>
      </c>
      <c r="J3244" s="2">
        <v>60000</v>
      </c>
    </row>
    <row r="3245" spans="1:10">
      <c r="A3245">
        <v>2310190094</v>
      </c>
      <c r="B3245">
        <v>50</v>
      </c>
      <c r="C3245" t="s">
        <v>1054</v>
      </c>
      <c r="D3245" t="s">
        <v>2598</v>
      </c>
      <c r="E3245" s="2">
        <v>60000</v>
      </c>
      <c r="F3245" t="s">
        <v>7905</v>
      </c>
      <c r="G3245">
        <v>2410290156</v>
      </c>
      <c r="H3245" t="s">
        <v>1808</v>
      </c>
      <c r="I3245" t="s">
        <v>3510</v>
      </c>
      <c r="J3245" s="2">
        <v>4</v>
      </c>
    </row>
    <row r="3246" spans="1:10">
      <c r="A3246">
        <v>2310190095</v>
      </c>
      <c r="B3246">
        <v>10</v>
      </c>
      <c r="C3246" t="s">
        <v>1058</v>
      </c>
      <c r="D3246" t="s">
        <v>2598</v>
      </c>
      <c r="E3246" s="2">
        <v>60000</v>
      </c>
      <c r="F3246" t="s">
        <v>7905</v>
      </c>
      <c r="G3246">
        <v>2310090226</v>
      </c>
      <c r="H3246" t="s">
        <v>651</v>
      </c>
      <c r="I3246" t="s">
        <v>2598</v>
      </c>
      <c r="J3246" s="2">
        <v>60000</v>
      </c>
    </row>
    <row r="3247" spans="1:10">
      <c r="A3247">
        <v>2310190095</v>
      </c>
      <c r="B3247">
        <v>20</v>
      </c>
      <c r="C3247" t="s">
        <v>1058</v>
      </c>
      <c r="D3247" t="s">
        <v>2598</v>
      </c>
      <c r="E3247" s="2">
        <v>60000</v>
      </c>
      <c r="F3247" t="s">
        <v>7905</v>
      </c>
      <c r="G3247">
        <v>2310160392</v>
      </c>
      <c r="H3247" t="s">
        <v>663</v>
      </c>
      <c r="I3247" t="s">
        <v>2598</v>
      </c>
      <c r="J3247" s="2">
        <v>60000</v>
      </c>
    </row>
    <row r="3248" spans="1:10">
      <c r="A3248">
        <v>2310190095</v>
      </c>
      <c r="B3248">
        <v>30</v>
      </c>
      <c r="C3248" t="s">
        <v>1058</v>
      </c>
      <c r="D3248" t="s">
        <v>2598</v>
      </c>
      <c r="E3248" s="2">
        <v>60000</v>
      </c>
      <c r="F3248" t="s">
        <v>7905</v>
      </c>
      <c r="G3248">
        <v>2310160385</v>
      </c>
      <c r="H3248" t="s">
        <v>1107</v>
      </c>
      <c r="I3248" t="s">
        <v>2598</v>
      </c>
      <c r="J3248" s="2">
        <v>60000</v>
      </c>
    </row>
    <row r="3249" spans="1:10">
      <c r="A3249">
        <v>2310190095</v>
      </c>
      <c r="B3249">
        <v>40</v>
      </c>
      <c r="C3249" t="s">
        <v>1058</v>
      </c>
      <c r="D3249" t="s">
        <v>2598</v>
      </c>
      <c r="E3249" s="2">
        <v>60000</v>
      </c>
      <c r="F3249" t="s">
        <v>7905</v>
      </c>
      <c r="G3249">
        <v>2310350109</v>
      </c>
      <c r="H3249" t="s">
        <v>1069</v>
      </c>
      <c r="I3249" t="e">
        <v>#N/A</v>
      </c>
      <c r="J3249" s="2">
        <v>60000</v>
      </c>
    </row>
    <row r="3250" spans="1:10">
      <c r="A3250">
        <v>2310190095</v>
      </c>
      <c r="B3250">
        <v>50</v>
      </c>
      <c r="C3250" t="s">
        <v>1058</v>
      </c>
      <c r="D3250" t="s">
        <v>2598</v>
      </c>
      <c r="E3250" s="2">
        <v>60000</v>
      </c>
      <c r="F3250" t="s">
        <v>7905</v>
      </c>
      <c r="G3250">
        <v>2410290156</v>
      </c>
      <c r="H3250" t="s">
        <v>1808</v>
      </c>
      <c r="I3250" t="s">
        <v>3510</v>
      </c>
      <c r="J3250" s="2">
        <v>4</v>
      </c>
    </row>
    <row r="3251" spans="1:10">
      <c r="A3251">
        <v>2310190096</v>
      </c>
      <c r="B3251">
        <v>10</v>
      </c>
      <c r="C3251" t="s">
        <v>1055</v>
      </c>
      <c r="D3251" t="s">
        <v>2598</v>
      </c>
      <c r="E3251" s="2">
        <v>60000</v>
      </c>
      <c r="F3251" t="s">
        <v>7905</v>
      </c>
      <c r="G3251">
        <v>2310090226</v>
      </c>
      <c r="H3251" t="s">
        <v>651</v>
      </c>
      <c r="I3251" t="s">
        <v>2598</v>
      </c>
      <c r="J3251" s="2">
        <v>60000</v>
      </c>
    </row>
    <row r="3252" spans="1:10">
      <c r="A3252">
        <v>2310190096</v>
      </c>
      <c r="B3252">
        <v>20</v>
      </c>
      <c r="C3252" t="s">
        <v>1055</v>
      </c>
      <c r="D3252" t="s">
        <v>2598</v>
      </c>
      <c r="E3252" s="2">
        <v>60000</v>
      </c>
      <c r="F3252" t="s">
        <v>7905</v>
      </c>
      <c r="G3252">
        <v>2310160393</v>
      </c>
      <c r="H3252" t="s">
        <v>655</v>
      </c>
      <c r="I3252" t="s">
        <v>2598</v>
      </c>
      <c r="J3252" s="2">
        <v>60000</v>
      </c>
    </row>
    <row r="3253" spans="1:10">
      <c r="A3253">
        <v>2310190096</v>
      </c>
      <c r="B3253">
        <v>30</v>
      </c>
      <c r="C3253" t="s">
        <v>1055</v>
      </c>
      <c r="D3253" t="s">
        <v>2598</v>
      </c>
      <c r="E3253" s="2">
        <v>60000</v>
      </c>
      <c r="F3253" t="s">
        <v>7905</v>
      </c>
      <c r="G3253">
        <v>2310160386</v>
      </c>
      <c r="H3253" t="s">
        <v>1105</v>
      </c>
      <c r="I3253" t="s">
        <v>2598</v>
      </c>
      <c r="J3253" s="2">
        <v>60000</v>
      </c>
    </row>
    <row r="3254" spans="1:10">
      <c r="A3254">
        <v>2310190096</v>
      </c>
      <c r="B3254">
        <v>40</v>
      </c>
      <c r="C3254" t="s">
        <v>1055</v>
      </c>
      <c r="D3254" t="s">
        <v>2598</v>
      </c>
      <c r="E3254" s="2">
        <v>60000</v>
      </c>
      <c r="F3254" t="s">
        <v>7905</v>
      </c>
      <c r="G3254">
        <v>2310350110</v>
      </c>
      <c r="H3254" t="s">
        <v>1066</v>
      </c>
      <c r="I3254" t="e">
        <v>#N/A</v>
      </c>
      <c r="J3254" s="2">
        <v>60000</v>
      </c>
    </row>
    <row r="3255" spans="1:10">
      <c r="A3255">
        <v>2310190096</v>
      </c>
      <c r="B3255">
        <v>50</v>
      </c>
      <c r="C3255" t="s">
        <v>1055</v>
      </c>
      <c r="D3255" t="s">
        <v>2598</v>
      </c>
      <c r="E3255" s="2">
        <v>60000</v>
      </c>
      <c r="F3255" t="s">
        <v>7905</v>
      </c>
      <c r="G3255">
        <v>2410290156</v>
      </c>
      <c r="H3255" t="s">
        <v>1808</v>
      </c>
      <c r="I3255" t="s">
        <v>3510</v>
      </c>
      <c r="J3255" s="2">
        <v>4</v>
      </c>
    </row>
    <row r="3256" spans="1:10">
      <c r="A3256">
        <v>2310190097</v>
      </c>
      <c r="B3256">
        <v>10</v>
      </c>
      <c r="C3256" t="s">
        <v>1059</v>
      </c>
      <c r="D3256" t="s">
        <v>2598</v>
      </c>
      <c r="E3256" s="2">
        <v>60000</v>
      </c>
      <c r="F3256" t="s">
        <v>7905</v>
      </c>
      <c r="G3256">
        <v>2310090226</v>
      </c>
      <c r="H3256" t="s">
        <v>651</v>
      </c>
      <c r="I3256" t="s">
        <v>2598</v>
      </c>
      <c r="J3256" s="2">
        <v>60000</v>
      </c>
    </row>
    <row r="3257" spans="1:10">
      <c r="A3257">
        <v>2310190097</v>
      </c>
      <c r="B3257">
        <v>20</v>
      </c>
      <c r="C3257" t="s">
        <v>1059</v>
      </c>
      <c r="D3257" t="s">
        <v>2598</v>
      </c>
      <c r="E3257" s="2">
        <v>60000</v>
      </c>
      <c r="F3257" t="s">
        <v>7905</v>
      </c>
      <c r="G3257">
        <v>2310160394</v>
      </c>
      <c r="H3257" t="s">
        <v>665</v>
      </c>
      <c r="I3257" t="s">
        <v>2598</v>
      </c>
      <c r="J3257" s="2">
        <v>60000</v>
      </c>
    </row>
    <row r="3258" spans="1:10">
      <c r="A3258">
        <v>2310190097</v>
      </c>
      <c r="B3258">
        <v>30</v>
      </c>
      <c r="C3258" t="s">
        <v>1059</v>
      </c>
      <c r="D3258" t="s">
        <v>2598</v>
      </c>
      <c r="E3258" s="2">
        <v>60000</v>
      </c>
      <c r="F3258" t="s">
        <v>7905</v>
      </c>
      <c r="G3258">
        <v>2310160387</v>
      </c>
      <c r="H3258" t="s">
        <v>1108</v>
      </c>
      <c r="I3258" t="s">
        <v>2598</v>
      </c>
      <c r="J3258" s="2">
        <v>60000</v>
      </c>
    </row>
    <row r="3259" spans="1:10">
      <c r="A3259">
        <v>2310190097</v>
      </c>
      <c r="B3259">
        <v>40</v>
      </c>
      <c r="C3259" t="s">
        <v>1059</v>
      </c>
      <c r="D3259" t="s">
        <v>2598</v>
      </c>
      <c r="E3259" s="2">
        <v>60000</v>
      </c>
      <c r="F3259" t="s">
        <v>7905</v>
      </c>
      <c r="G3259">
        <v>2310350112</v>
      </c>
      <c r="H3259" t="s">
        <v>1070</v>
      </c>
      <c r="I3259" t="e">
        <v>#N/A</v>
      </c>
      <c r="J3259" s="2">
        <v>60000</v>
      </c>
    </row>
    <row r="3260" spans="1:10">
      <c r="A3260">
        <v>2310190097</v>
      </c>
      <c r="B3260">
        <v>50</v>
      </c>
      <c r="C3260" t="s">
        <v>1059</v>
      </c>
      <c r="D3260" t="s">
        <v>2598</v>
      </c>
      <c r="E3260" s="2">
        <v>60000</v>
      </c>
      <c r="F3260" t="s">
        <v>7905</v>
      </c>
      <c r="G3260">
        <v>2410290156</v>
      </c>
      <c r="H3260" t="s">
        <v>1808</v>
      </c>
      <c r="I3260" t="s">
        <v>3510</v>
      </c>
      <c r="J3260" s="2">
        <v>4</v>
      </c>
    </row>
    <row r="3261" spans="1:10">
      <c r="A3261">
        <v>2310190098</v>
      </c>
      <c r="B3261">
        <v>10</v>
      </c>
      <c r="C3261" t="s">
        <v>1052</v>
      </c>
      <c r="D3261" t="s">
        <v>2598</v>
      </c>
      <c r="E3261" s="2">
        <v>60000</v>
      </c>
      <c r="F3261" t="s">
        <v>7905</v>
      </c>
      <c r="G3261">
        <v>2310090226</v>
      </c>
      <c r="H3261" t="s">
        <v>651</v>
      </c>
      <c r="I3261" t="s">
        <v>2598</v>
      </c>
      <c r="J3261" s="2">
        <v>60000</v>
      </c>
    </row>
    <row r="3262" spans="1:10">
      <c r="A3262">
        <v>2310190098</v>
      </c>
      <c r="B3262">
        <v>20</v>
      </c>
      <c r="C3262" t="s">
        <v>1052</v>
      </c>
      <c r="D3262" t="s">
        <v>2598</v>
      </c>
      <c r="E3262" s="2">
        <v>60000</v>
      </c>
      <c r="F3262" t="s">
        <v>7905</v>
      </c>
      <c r="G3262">
        <v>2310160391</v>
      </c>
      <c r="H3262" t="s">
        <v>659</v>
      </c>
      <c r="I3262" t="s">
        <v>2598</v>
      </c>
      <c r="J3262" s="2">
        <v>60000</v>
      </c>
    </row>
    <row r="3263" spans="1:10">
      <c r="A3263">
        <v>2310190098</v>
      </c>
      <c r="B3263">
        <v>30</v>
      </c>
      <c r="C3263" t="s">
        <v>1052</v>
      </c>
      <c r="D3263" t="s">
        <v>2598</v>
      </c>
      <c r="E3263" s="2">
        <v>60000</v>
      </c>
      <c r="F3263" t="s">
        <v>7905</v>
      </c>
      <c r="G3263">
        <v>2310160384</v>
      </c>
      <c r="H3263" t="s">
        <v>1106</v>
      </c>
      <c r="I3263" t="s">
        <v>2598</v>
      </c>
      <c r="J3263" s="2">
        <v>60000</v>
      </c>
    </row>
    <row r="3264" spans="1:10">
      <c r="A3264">
        <v>2310190098</v>
      </c>
      <c r="B3264">
        <v>40</v>
      </c>
      <c r="C3264" t="s">
        <v>1052</v>
      </c>
      <c r="D3264" t="s">
        <v>2598</v>
      </c>
      <c r="E3264" s="2">
        <v>60000</v>
      </c>
      <c r="F3264" t="s">
        <v>7905</v>
      </c>
      <c r="G3264">
        <v>2310350115</v>
      </c>
      <c r="H3264" t="s">
        <v>1063</v>
      </c>
      <c r="I3264" t="e">
        <v>#N/A</v>
      </c>
      <c r="J3264" s="2">
        <v>60000</v>
      </c>
    </row>
    <row r="3265" spans="1:10">
      <c r="A3265">
        <v>2310190098</v>
      </c>
      <c r="B3265">
        <v>50</v>
      </c>
      <c r="C3265" t="s">
        <v>1052</v>
      </c>
      <c r="D3265" t="s">
        <v>2598</v>
      </c>
      <c r="E3265" s="2">
        <v>60000</v>
      </c>
      <c r="F3265" t="s">
        <v>7905</v>
      </c>
      <c r="G3265">
        <v>2410290156</v>
      </c>
      <c r="H3265" t="s">
        <v>1808</v>
      </c>
      <c r="I3265" t="s">
        <v>3510</v>
      </c>
      <c r="J3265" s="2">
        <v>4</v>
      </c>
    </row>
    <row r="3266" spans="1:10">
      <c r="A3266">
        <v>2310210010</v>
      </c>
      <c r="B3266">
        <v>10</v>
      </c>
      <c r="C3266" t="s">
        <v>372</v>
      </c>
      <c r="D3266" t="s">
        <v>2598</v>
      </c>
      <c r="E3266" s="2">
        <v>50000</v>
      </c>
      <c r="F3266" t="s">
        <v>7897</v>
      </c>
      <c r="G3266">
        <v>2310090374</v>
      </c>
      <c r="H3266" t="s">
        <v>158</v>
      </c>
      <c r="I3266" t="s">
        <v>2598</v>
      </c>
      <c r="J3266" s="2">
        <v>50000</v>
      </c>
    </row>
    <row r="3267" spans="1:10">
      <c r="A3267">
        <v>2310210010</v>
      </c>
      <c r="B3267">
        <v>20</v>
      </c>
      <c r="C3267" t="s">
        <v>372</v>
      </c>
      <c r="D3267" t="s">
        <v>2598</v>
      </c>
      <c r="E3267" s="2">
        <v>50000</v>
      </c>
      <c r="F3267" t="s">
        <v>7897</v>
      </c>
      <c r="G3267">
        <v>2310160103</v>
      </c>
      <c r="H3267" t="s">
        <v>197</v>
      </c>
      <c r="I3267" t="s">
        <v>2598</v>
      </c>
      <c r="J3267" s="2">
        <v>50000</v>
      </c>
    </row>
    <row r="3268" spans="1:10">
      <c r="A3268">
        <v>2310210010</v>
      </c>
      <c r="B3268">
        <v>30</v>
      </c>
      <c r="C3268" t="s">
        <v>372</v>
      </c>
      <c r="D3268" t="s">
        <v>2598</v>
      </c>
      <c r="E3268" s="2">
        <v>50000</v>
      </c>
      <c r="F3268" t="s">
        <v>7897</v>
      </c>
      <c r="G3268">
        <v>2310160110</v>
      </c>
      <c r="H3268" t="s">
        <v>176</v>
      </c>
      <c r="I3268" t="s">
        <v>2598</v>
      </c>
      <c r="J3268" s="2">
        <v>50000</v>
      </c>
    </row>
    <row r="3269" spans="1:10">
      <c r="A3269">
        <v>2310210010</v>
      </c>
      <c r="B3269">
        <v>40</v>
      </c>
      <c r="C3269" t="s">
        <v>372</v>
      </c>
      <c r="D3269" t="s">
        <v>2598</v>
      </c>
      <c r="E3269" s="2">
        <v>50000</v>
      </c>
      <c r="F3269" t="s">
        <v>7897</v>
      </c>
      <c r="G3269">
        <v>2410170071</v>
      </c>
      <c r="H3269" t="s">
        <v>1807</v>
      </c>
      <c r="I3269" t="s">
        <v>2598</v>
      </c>
      <c r="J3269" s="2">
        <v>50000</v>
      </c>
    </row>
    <row r="3270" spans="1:10">
      <c r="A3270">
        <v>2310210010</v>
      </c>
      <c r="B3270">
        <v>50</v>
      </c>
      <c r="C3270" t="s">
        <v>372</v>
      </c>
      <c r="D3270" t="s">
        <v>2598</v>
      </c>
      <c r="E3270" s="2">
        <v>50000</v>
      </c>
      <c r="F3270" t="s">
        <v>7897</v>
      </c>
      <c r="G3270">
        <v>2410290156</v>
      </c>
      <c r="H3270" t="s">
        <v>1808</v>
      </c>
      <c r="I3270" t="s">
        <v>3510</v>
      </c>
      <c r="J3270" s="2">
        <v>2</v>
      </c>
    </row>
    <row r="3271" spans="1:10">
      <c r="A3271">
        <v>2310210010</v>
      </c>
      <c r="B3271">
        <v>60</v>
      </c>
      <c r="C3271" t="s">
        <v>372</v>
      </c>
      <c r="D3271" t="s">
        <v>2598</v>
      </c>
      <c r="E3271" s="2">
        <v>50000</v>
      </c>
      <c r="F3271" t="s">
        <v>7897</v>
      </c>
      <c r="G3271">
        <v>2410130017</v>
      </c>
      <c r="H3271" t="s">
        <v>1809</v>
      </c>
      <c r="I3271" t="s">
        <v>2598</v>
      </c>
      <c r="J3271" s="2">
        <v>50000</v>
      </c>
    </row>
    <row r="3272" spans="1:10">
      <c r="A3272">
        <v>2310210010</v>
      </c>
      <c r="B3272">
        <v>70</v>
      </c>
      <c r="C3272" t="s">
        <v>372</v>
      </c>
      <c r="D3272" t="s">
        <v>2598</v>
      </c>
      <c r="E3272" s="2">
        <v>50000</v>
      </c>
      <c r="F3272" t="s">
        <v>7897</v>
      </c>
      <c r="G3272">
        <v>2310180070</v>
      </c>
      <c r="H3272" t="s">
        <v>288</v>
      </c>
      <c r="I3272" t="s">
        <v>4407</v>
      </c>
      <c r="J3272" s="2">
        <v>45</v>
      </c>
    </row>
    <row r="3273" spans="1:10">
      <c r="A3273">
        <v>2310210127</v>
      </c>
      <c r="B3273">
        <v>10</v>
      </c>
      <c r="C3273" t="s">
        <v>89</v>
      </c>
      <c r="D3273" t="s">
        <v>2598</v>
      </c>
      <c r="E3273" s="2">
        <v>50000</v>
      </c>
      <c r="F3273" t="s">
        <v>7897</v>
      </c>
      <c r="G3273">
        <v>2310090439</v>
      </c>
      <c r="H3273" t="s">
        <v>313</v>
      </c>
      <c r="I3273" t="s">
        <v>2598</v>
      </c>
      <c r="J3273" s="2">
        <v>50000</v>
      </c>
    </row>
    <row r="3274" spans="1:10">
      <c r="A3274">
        <v>2310210127</v>
      </c>
      <c r="B3274">
        <v>20</v>
      </c>
      <c r="C3274" t="s">
        <v>89</v>
      </c>
      <c r="D3274" t="s">
        <v>2598</v>
      </c>
      <c r="E3274" s="2">
        <v>50000</v>
      </c>
      <c r="F3274" t="s">
        <v>7897</v>
      </c>
      <c r="G3274">
        <v>2310160468</v>
      </c>
      <c r="H3274" t="s">
        <v>348</v>
      </c>
      <c r="I3274" t="s">
        <v>2598</v>
      </c>
      <c r="J3274" s="2">
        <v>50000</v>
      </c>
    </row>
    <row r="3275" spans="1:10">
      <c r="A3275">
        <v>2310210127</v>
      </c>
      <c r="B3275">
        <v>30</v>
      </c>
      <c r="C3275" t="s">
        <v>89</v>
      </c>
      <c r="D3275" t="s">
        <v>2598</v>
      </c>
      <c r="E3275" s="2">
        <v>50000</v>
      </c>
      <c r="F3275" t="s">
        <v>7897</v>
      </c>
      <c r="G3275">
        <v>2310160480</v>
      </c>
      <c r="H3275" t="s">
        <v>181</v>
      </c>
      <c r="I3275" t="s">
        <v>2598</v>
      </c>
      <c r="J3275" s="2">
        <v>50000</v>
      </c>
    </row>
    <row r="3276" spans="1:10">
      <c r="A3276">
        <v>2310210127</v>
      </c>
      <c r="B3276">
        <v>40</v>
      </c>
      <c r="C3276" t="s">
        <v>89</v>
      </c>
      <c r="D3276" t="s">
        <v>2598</v>
      </c>
      <c r="E3276" s="2">
        <v>50000</v>
      </c>
      <c r="F3276" t="s">
        <v>7897</v>
      </c>
      <c r="G3276">
        <v>2410170071</v>
      </c>
      <c r="H3276" t="s">
        <v>1807</v>
      </c>
      <c r="I3276" t="s">
        <v>2598</v>
      </c>
      <c r="J3276" s="2">
        <v>50000</v>
      </c>
    </row>
    <row r="3277" spans="1:10">
      <c r="A3277">
        <v>2310210127</v>
      </c>
      <c r="B3277">
        <v>50</v>
      </c>
      <c r="C3277" t="s">
        <v>89</v>
      </c>
      <c r="D3277" t="s">
        <v>2598</v>
      </c>
      <c r="E3277" s="2">
        <v>50000</v>
      </c>
      <c r="F3277" t="s">
        <v>7897</v>
      </c>
      <c r="G3277">
        <v>2410290156</v>
      </c>
      <c r="H3277" t="s">
        <v>1808</v>
      </c>
      <c r="I3277" t="s">
        <v>3510</v>
      </c>
      <c r="J3277" s="2">
        <v>2</v>
      </c>
    </row>
    <row r="3278" spans="1:10">
      <c r="A3278">
        <v>2310210127</v>
      </c>
      <c r="B3278">
        <v>60</v>
      </c>
      <c r="C3278" t="s">
        <v>89</v>
      </c>
      <c r="D3278" t="s">
        <v>2598</v>
      </c>
      <c r="E3278" s="2">
        <v>50000</v>
      </c>
      <c r="F3278" t="s">
        <v>7897</v>
      </c>
      <c r="G3278">
        <v>2410130017</v>
      </c>
      <c r="H3278" t="s">
        <v>1809</v>
      </c>
      <c r="I3278" t="s">
        <v>2598</v>
      </c>
      <c r="J3278" s="2">
        <v>50000</v>
      </c>
    </row>
    <row r="3279" spans="1:10">
      <c r="A3279">
        <v>2310210127</v>
      </c>
      <c r="B3279">
        <v>70</v>
      </c>
      <c r="C3279" t="s">
        <v>89</v>
      </c>
      <c r="D3279" t="s">
        <v>2598</v>
      </c>
      <c r="E3279" s="2">
        <v>50000</v>
      </c>
      <c r="F3279" t="s">
        <v>7897</v>
      </c>
      <c r="G3279">
        <v>2310180036</v>
      </c>
      <c r="H3279" t="s">
        <v>569</v>
      </c>
      <c r="I3279" t="s">
        <v>4407</v>
      </c>
      <c r="J3279" s="2">
        <v>45</v>
      </c>
    </row>
    <row r="3280" spans="1:10">
      <c r="A3280">
        <v>2310210128</v>
      </c>
      <c r="B3280">
        <v>10</v>
      </c>
      <c r="C3280" t="s">
        <v>263</v>
      </c>
      <c r="D3280" t="s">
        <v>2598</v>
      </c>
      <c r="E3280" s="2">
        <v>50000</v>
      </c>
      <c r="F3280" t="s">
        <v>7897</v>
      </c>
      <c r="G3280">
        <v>2310090441</v>
      </c>
      <c r="H3280" t="s">
        <v>325</v>
      </c>
      <c r="I3280" t="s">
        <v>2598</v>
      </c>
      <c r="J3280" s="2">
        <v>50000</v>
      </c>
    </row>
    <row r="3281" spans="1:10">
      <c r="A3281">
        <v>2310210128</v>
      </c>
      <c r="B3281">
        <v>20</v>
      </c>
      <c r="C3281" t="s">
        <v>263</v>
      </c>
      <c r="D3281" t="s">
        <v>2598</v>
      </c>
      <c r="E3281" s="2">
        <v>50000</v>
      </c>
      <c r="F3281" t="s">
        <v>7897</v>
      </c>
      <c r="G3281">
        <v>2310160470</v>
      </c>
      <c r="H3281" t="s">
        <v>323</v>
      </c>
      <c r="I3281" t="s">
        <v>2598</v>
      </c>
      <c r="J3281" s="2">
        <v>50000</v>
      </c>
    </row>
    <row r="3282" spans="1:10">
      <c r="A3282">
        <v>2310210128</v>
      </c>
      <c r="B3282">
        <v>30</v>
      </c>
      <c r="C3282" t="s">
        <v>263</v>
      </c>
      <c r="D3282" t="s">
        <v>2598</v>
      </c>
      <c r="E3282" s="2">
        <v>50000</v>
      </c>
      <c r="F3282" t="s">
        <v>7897</v>
      </c>
      <c r="G3282">
        <v>2310160482</v>
      </c>
      <c r="H3282" t="s">
        <v>324</v>
      </c>
      <c r="I3282" t="s">
        <v>2598</v>
      </c>
      <c r="J3282" s="2">
        <v>50000</v>
      </c>
    </row>
    <row r="3283" spans="1:10">
      <c r="A3283">
        <v>2310210128</v>
      </c>
      <c r="B3283">
        <v>40</v>
      </c>
      <c r="C3283" t="s">
        <v>263</v>
      </c>
      <c r="D3283" t="s">
        <v>2598</v>
      </c>
      <c r="E3283" s="2">
        <v>50000</v>
      </c>
      <c r="F3283" t="s">
        <v>7897</v>
      </c>
      <c r="G3283">
        <v>2410170071</v>
      </c>
      <c r="H3283" t="s">
        <v>1807</v>
      </c>
      <c r="I3283" t="s">
        <v>2598</v>
      </c>
      <c r="J3283" s="2">
        <v>50000</v>
      </c>
    </row>
    <row r="3284" spans="1:10">
      <c r="A3284">
        <v>2310210128</v>
      </c>
      <c r="B3284">
        <v>50</v>
      </c>
      <c r="C3284" t="s">
        <v>263</v>
      </c>
      <c r="D3284" t="s">
        <v>2598</v>
      </c>
      <c r="E3284" s="2">
        <v>50000</v>
      </c>
      <c r="F3284" t="s">
        <v>7897</v>
      </c>
      <c r="G3284">
        <v>2410290156</v>
      </c>
      <c r="H3284" t="s">
        <v>1808</v>
      </c>
      <c r="I3284" t="s">
        <v>3510</v>
      </c>
      <c r="J3284" s="2">
        <v>2</v>
      </c>
    </row>
    <row r="3285" spans="1:10">
      <c r="A3285">
        <v>2310210128</v>
      </c>
      <c r="B3285">
        <v>60</v>
      </c>
      <c r="C3285" t="s">
        <v>263</v>
      </c>
      <c r="D3285" t="s">
        <v>2598</v>
      </c>
      <c r="E3285" s="2">
        <v>50000</v>
      </c>
      <c r="F3285" t="s">
        <v>7897</v>
      </c>
      <c r="G3285">
        <v>2410130017</v>
      </c>
      <c r="H3285" t="s">
        <v>1809</v>
      </c>
      <c r="I3285" t="s">
        <v>2598</v>
      </c>
      <c r="J3285" s="2">
        <v>50000</v>
      </c>
    </row>
    <row r="3286" spans="1:10">
      <c r="A3286">
        <v>2310210128</v>
      </c>
      <c r="B3286">
        <v>70</v>
      </c>
      <c r="C3286" t="s">
        <v>263</v>
      </c>
      <c r="D3286" t="s">
        <v>2598</v>
      </c>
      <c r="E3286" s="2">
        <v>50000</v>
      </c>
      <c r="F3286" t="s">
        <v>7897</v>
      </c>
      <c r="G3286">
        <v>2310180042</v>
      </c>
      <c r="H3286" t="s">
        <v>637</v>
      </c>
      <c r="I3286" t="s">
        <v>4407</v>
      </c>
      <c r="J3286" s="2">
        <v>45</v>
      </c>
    </row>
    <row r="3287" spans="1:10">
      <c r="A3287">
        <v>2310210129</v>
      </c>
      <c r="B3287">
        <v>10</v>
      </c>
      <c r="C3287" t="s">
        <v>106</v>
      </c>
      <c r="D3287" t="s">
        <v>2598</v>
      </c>
      <c r="E3287" s="2">
        <v>50000</v>
      </c>
      <c r="F3287" t="s">
        <v>7897</v>
      </c>
      <c r="G3287">
        <v>2310090440</v>
      </c>
      <c r="H3287" t="s">
        <v>387</v>
      </c>
      <c r="I3287" t="s">
        <v>2598</v>
      </c>
      <c r="J3287" s="2">
        <v>50000</v>
      </c>
    </row>
    <row r="3288" spans="1:10">
      <c r="A3288">
        <v>2310210129</v>
      </c>
      <c r="B3288">
        <v>20</v>
      </c>
      <c r="C3288" t="s">
        <v>106</v>
      </c>
      <c r="D3288" t="s">
        <v>2598</v>
      </c>
      <c r="E3288" s="2">
        <v>50000</v>
      </c>
      <c r="F3288" t="s">
        <v>7897</v>
      </c>
      <c r="G3288">
        <v>2310160469</v>
      </c>
      <c r="H3288" t="s">
        <v>27</v>
      </c>
      <c r="I3288" t="s">
        <v>2598</v>
      </c>
      <c r="J3288" s="2">
        <v>50000</v>
      </c>
    </row>
    <row r="3289" spans="1:10">
      <c r="A3289">
        <v>2310210129</v>
      </c>
      <c r="B3289">
        <v>30</v>
      </c>
      <c r="C3289" t="s">
        <v>106</v>
      </c>
      <c r="D3289" t="s">
        <v>2598</v>
      </c>
      <c r="E3289" s="2">
        <v>50000</v>
      </c>
      <c r="F3289" t="s">
        <v>7897</v>
      </c>
      <c r="G3289">
        <v>2310160481</v>
      </c>
      <c r="H3289" t="s">
        <v>38</v>
      </c>
      <c r="I3289" t="s">
        <v>2598</v>
      </c>
      <c r="J3289" s="2">
        <v>50000</v>
      </c>
    </row>
    <row r="3290" spans="1:10">
      <c r="A3290">
        <v>2310210129</v>
      </c>
      <c r="B3290">
        <v>40</v>
      </c>
      <c r="C3290" t="s">
        <v>106</v>
      </c>
      <c r="D3290" t="s">
        <v>2598</v>
      </c>
      <c r="E3290" s="2">
        <v>50000</v>
      </c>
      <c r="F3290" t="s">
        <v>7897</v>
      </c>
      <c r="G3290">
        <v>2410170071</v>
      </c>
      <c r="H3290" t="s">
        <v>1807</v>
      </c>
      <c r="I3290" t="s">
        <v>2598</v>
      </c>
      <c r="J3290" s="2">
        <v>50000</v>
      </c>
    </row>
    <row r="3291" spans="1:10">
      <c r="A3291">
        <v>2310210129</v>
      </c>
      <c r="B3291">
        <v>50</v>
      </c>
      <c r="C3291" t="s">
        <v>106</v>
      </c>
      <c r="D3291" t="s">
        <v>2598</v>
      </c>
      <c r="E3291" s="2">
        <v>50000</v>
      </c>
      <c r="F3291" t="s">
        <v>7897</v>
      </c>
      <c r="G3291">
        <v>2410290156</v>
      </c>
      <c r="H3291" t="s">
        <v>1808</v>
      </c>
      <c r="I3291" t="s">
        <v>3510</v>
      </c>
      <c r="J3291" s="2">
        <v>2</v>
      </c>
    </row>
    <row r="3292" spans="1:10">
      <c r="A3292">
        <v>2310210129</v>
      </c>
      <c r="B3292">
        <v>60</v>
      </c>
      <c r="C3292" t="s">
        <v>106</v>
      </c>
      <c r="D3292" t="s">
        <v>2598</v>
      </c>
      <c r="E3292" s="2">
        <v>50000</v>
      </c>
      <c r="F3292" t="s">
        <v>7897</v>
      </c>
      <c r="G3292">
        <v>2410130017</v>
      </c>
      <c r="H3292" t="s">
        <v>1809</v>
      </c>
      <c r="I3292" t="s">
        <v>2598</v>
      </c>
      <c r="J3292" s="2">
        <v>50000</v>
      </c>
    </row>
    <row r="3293" spans="1:10">
      <c r="A3293">
        <v>2310210129</v>
      </c>
      <c r="B3293">
        <v>70</v>
      </c>
      <c r="C3293" t="s">
        <v>106</v>
      </c>
      <c r="D3293" t="s">
        <v>2598</v>
      </c>
      <c r="E3293" s="2">
        <v>50000</v>
      </c>
      <c r="F3293" t="s">
        <v>7897</v>
      </c>
      <c r="G3293">
        <v>2310180041</v>
      </c>
      <c r="H3293" t="s">
        <v>570</v>
      </c>
      <c r="I3293" t="s">
        <v>4407</v>
      </c>
      <c r="J3293" s="2">
        <v>45</v>
      </c>
    </row>
    <row r="3294" spans="1:10">
      <c r="A3294">
        <v>2310210130</v>
      </c>
      <c r="B3294">
        <v>10</v>
      </c>
      <c r="C3294" t="s">
        <v>147</v>
      </c>
      <c r="D3294" t="s">
        <v>2598</v>
      </c>
      <c r="E3294" s="2">
        <v>50000</v>
      </c>
      <c r="F3294" t="s">
        <v>7897</v>
      </c>
      <c r="G3294">
        <v>2310090442</v>
      </c>
      <c r="H3294" t="s">
        <v>23</v>
      </c>
      <c r="I3294" t="s">
        <v>2598</v>
      </c>
      <c r="J3294" s="2">
        <v>50000</v>
      </c>
    </row>
    <row r="3295" spans="1:10">
      <c r="A3295">
        <v>2310210130</v>
      </c>
      <c r="B3295">
        <v>20</v>
      </c>
      <c r="C3295" t="s">
        <v>147</v>
      </c>
      <c r="D3295" t="s">
        <v>2598</v>
      </c>
      <c r="E3295" s="2">
        <v>50000</v>
      </c>
      <c r="F3295" t="s">
        <v>7897</v>
      </c>
      <c r="G3295">
        <v>2310160471</v>
      </c>
      <c r="H3295" t="s">
        <v>28</v>
      </c>
      <c r="I3295" t="s">
        <v>2598</v>
      </c>
      <c r="J3295" s="2">
        <v>50000</v>
      </c>
    </row>
    <row r="3296" spans="1:10">
      <c r="A3296">
        <v>2310210130</v>
      </c>
      <c r="B3296">
        <v>30</v>
      </c>
      <c r="C3296" t="s">
        <v>147</v>
      </c>
      <c r="D3296" t="s">
        <v>2598</v>
      </c>
      <c r="E3296" s="2">
        <v>50000</v>
      </c>
      <c r="F3296" t="s">
        <v>7897</v>
      </c>
      <c r="G3296">
        <v>2310160483</v>
      </c>
      <c r="H3296" t="s">
        <v>839</v>
      </c>
      <c r="I3296" t="s">
        <v>2598</v>
      </c>
      <c r="J3296" s="2">
        <v>50000</v>
      </c>
    </row>
    <row r="3297" spans="1:10">
      <c r="A3297">
        <v>2310210130</v>
      </c>
      <c r="B3297">
        <v>40</v>
      </c>
      <c r="C3297" t="s">
        <v>147</v>
      </c>
      <c r="D3297" t="s">
        <v>2598</v>
      </c>
      <c r="E3297" s="2">
        <v>50000</v>
      </c>
      <c r="F3297" t="s">
        <v>7897</v>
      </c>
      <c r="G3297">
        <v>2410170071</v>
      </c>
      <c r="H3297" t="s">
        <v>1807</v>
      </c>
      <c r="I3297" t="s">
        <v>2598</v>
      </c>
      <c r="J3297" s="2">
        <v>50000</v>
      </c>
    </row>
    <row r="3298" spans="1:10">
      <c r="A3298">
        <v>2310210130</v>
      </c>
      <c r="B3298">
        <v>50</v>
      </c>
      <c r="C3298" t="s">
        <v>147</v>
      </c>
      <c r="D3298" t="s">
        <v>2598</v>
      </c>
      <c r="E3298" s="2">
        <v>50000</v>
      </c>
      <c r="F3298" t="s">
        <v>7897</v>
      </c>
      <c r="G3298">
        <v>2410290156</v>
      </c>
      <c r="H3298" t="s">
        <v>1808</v>
      </c>
      <c r="I3298" t="s">
        <v>3510</v>
      </c>
      <c r="J3298" s="2">
        <v>2</v>
      </c>
    </row>
    <row r="3299" spans="1:10">
      <c r="A3299">
        <v>2310210130</v>
      </c>
      <c r="B3299">
        <v>60</v>
      </c>
      <c r="C3299" t="s">
        <v>147</v>
      </c>
      <c r="D3299" t="s">
        <v>2598</v>
      </c>
      <c r="E3299" s="2">
        <v>50000</v>
      </c>
      <c r="F3299" t="s">
        <v>7897</v>
      </c>
      <c r="G3299">
        <v>2410130017</v>
      </c>
      <c r="H3299" t="s">
        <v>1809</v>
      </c>
      <c r="I3299" t="s">
        <v>2598</v>
      </c>
      <c r="J3299" s="2">
        <v>50000</v>
      </c>
    </row>
    <row r="3300" spans="1:10">
      <c r="A3300">
        <v>2310210130</v>
      </c>
      <c r="B3300">
        <v>70</v>
      </c>
      <c r="C3300" t="s">
        <v>147</v>
      </c>
      <c r="D3300" t="s">
        <v>2598</v>
      </c>
      <c r="E3300" s="2">
        <v>50000</v>
      </c>
      <c r="F3300" t="s">
        <v>7897</v>
      </c>
      <c r="G3300">
        <v>2310180044</v>
      </c>
      <c r="H3300" t="s">
        <v>638</v>
      </c>
      <c r="I3300" t="s">
        <v>4407</v>
      </c>
      <c r="J3300" s="2">
        <v>45</v>
      </c>
    </row>
    <row r="3301" spans="1:10">
      <c r="A3301">
        <v>2310210131</v>
      </c>
      <c r="B3301">
        <v>10</v>
      </c>
      <c r="C3301" t="s">
        <v>84</v>
      </c>
      <c r="D3301" t="s">
        <v>2598</v>
      </c>
      <c r="E3301" s="2">
        <v>50000</v>
      </c>
      <c r="F3301" t="s">
        <v>7897</v>
      </c>
      <c r="G3301">
        <v>2310090443</v>
      </c>
      <c r="H3301" t="s">
        <v>468</v>
      </c>
      <c r="I3301" t="s">
        <v>2598</v>
      </c>
      <c r="J3301" s="2">
        <v>50000</v>
      </c>
    </row>
    <row r="3302" spans="1:10">
      <c r="A3302">
        <v>2310210131</v>
      </c>
      <c r="B3302">
        <v>20</v>
      </c>
      <c r="C3302" t="s">
        <v>84</v>
      </c>
      <c r="D3302" t="s">
        <v>2598</v>
      </c>
      <c r="E3302" s="2">
        <v>50000</v>
      </c>
      <c r="F3302" t="s">
        <v>7897</v>
      </c>
      <c r="G3302">
        <v>2310160472</v>
      </c>
      <c r="H3302" t="s">
        <v>233</v>
      </c>
      <c r="I3302" t="s">
        <v>2598</v>
      </c>
      <c r="J3302" s="2">
        <v>50000</v>
      </c>
    </row>
    <row r="3303" spans="1:10">
      <c r="A3303">
        <v>2310210131</v>
      </c>
      <c r="B3303">
        <v>30</v>
      </c>
      <c r="C3303" t="s">
        <v>84</v>
      </c>
      <c r="D3303" t="s">
        <v>2598</v>
      </c>
      <c r="E3303" s="2">
        <v>50000</v>
      </c>
      <c r="F3303" t="s">
        <v>7897</v>
      </c>
      <c r="G3303">
        <v>2310160484</v>
      </c>
      <c r="H3303" t="s">
        <v>36</v>
      </c>
      <c r="I3303" t="s">
        <v>2598</v>
      </c>
      <c r="J3303" s="2">
        <v>50000</v>
      </c>
    </row>
    <row r="3304" spans="1:10">
      <c r="A3304">
        <v>2310210131</v>
      </c>
      <c r="B3304">
        <v>40</v>
      </c>
      <c r="C3304" t="s">
        <v>84</v>
      </c>
      <c r="D3304" t="s">
        <v>2598</v>
      </c>
      <c r="E3304" s="2">
        <v>50000</v>
      </c>
      <c r="F3304" t="s">
        <v>7897</v>
      </c>
      <c r="G3304">
        <v>2410170071</v>
      </c>
      <c r="H3304" t="s">
        <v>1807</v>
      </c>
      <c r="I3304" t="s">
        <v>2598</v>
      </c>
      <c r="J3304" s="2">
        <v>50000</v>
      </c>
    </row>
    <row r="3305" spans="1:10">
      <c r="A3305">
        <v>2310210131</v>
      </c>
      <c r="B3305">
        <v>50</v>
      </c>
      <c r="C3305" t="s">
        <v>84</v>
      </c>
      <c r="D3305" t="s">
        <v>2598</v>
      </c>
      <c r="E3305" s="2">
        <v>50000</v>
      </c>
      <c r="F3305" t="s">
        <v>7897</v>
      </c>
      <c r="G3305">
        <v>2410290156</v>
      </c>
      <c r="H3305" t="s">
        <v>1808</v>
      </c>
      <c r="I3305" t="s">
        <v>3510</v>
      </c>
      <c r="J3305" s="2">
        <v>2</v>
      </c>
    </row>
    <row r="3306" spans="1:10">
      <c r="A3306">
        <v>2310210131</v>
      </c>
      <c r="B3306">
        <v>60</v>
      </c>
      <c r="C3306" t="s">
        <v>84</v>
      </c>
      <c r="D3306" t="s">
        <v>2598</v>
      </c>
      <c r="E3306" s="2">
        <v>50000</v>
      </c>
      <c r="F3306" t="s">
        <v>7897</v>
      </c>
      <c r="G3306">
        <v>2410130017</v>
      </c>
      <c r="H3306" t="s">
        <v>1809</v>
      </c>
      <c r="I3306" t="s">
        <v>2598</v>
      </c>
      <c r="J3306" s="2">
        <v>50000</v>
      </c>
    </row>
    <row r="3307" spans="1:10">
      <c r="A3307">
        <v>2310210131</v>
      </c>
      <c r="B3307">
        <v>70</v>
      </c>
      <c r="C3307" t="s">
        <v>84</v>
      </c>
      <c r="D3307" t="s">
        <v>2598</v>
      </c>
      <c r="E3307" s="2">
        <v>50000</v>
      </c>
      <c r="F3307" t="s">
        <v>7897</v>
      </c>
      <c r="G3307">
        <v>2310180035</v>
      </c>
      <c r="H3307" t="s">
        <v>578</v>
      </c>
      <c r="I3307" t="s">
        <v>4407</v>
      </c>
      <c r="J3307" s="2">
        <v>45</v>
      </c>
    </row>
    <row r="3308" spans="1:10">
      <c r="A3308">
        <v>2310210132</v>
      </c>
      <c r="B3308">
        <v>10</v>
      </c>
      <c r="C3308" t="s">
        <v>73</v>
      </c>
      <c r="D3308" t="s">
        <v>2598</v>
      </c>
      <c r="E3308" s="2">
        <v>50000</v>
      </c>
      <c r="F3308" t="s">
        <v>7897</v>
      </c>
      <c r="G3308">
        <v>2310090444</v>
      </c>
      <c r="H3308" t="s">
        <v>326</v>
      </c>
      <c r="I3308" t="s">
        <v>2598</v>
      </c>
      <c r="J3308" s="2">
        <v>50000</v>
      </c>
    </row>
    <row r="3309" spans="1:10">
      <c r="A3309">
        <v>2310210132</v>
      </c>
      <c r="B3309">
        <v>20</v>
      </c>
      <c r="C3309" t="s">
        <v>73</v>
      </c>
      <c r="D3309" t="s">
        <v>2598</v>
      </c>
      <c r="E3309" s="2">
        <v>50000</v>
      </c>
      <c r="F3309" t="s">
        <v>7897</v>
      </c>
      <c r="G3309">
        <v>2310160473</v>
      </c>
      <c r="H3309" t="s">
        <v>848</v>
      </c>
      <c r="I3309" t="s">
        <v>2598</v>
      </c>
      <c r="J3309" s="2">
        <v>50000</v>
      </c>
    </row>
    <row r="3310" spans="1:10">
      <c r="A3310">
        <v>2310210132</v>
      </c>
      <c r="B3310">
        <v>30</v>
      </c>
      <c r="C3310" t="s">
        <v>73</v>
      </c>
      <c r="D3310" t="s">
        <v>2598</v>
      </c>
      <c r="E3310" s="2">
        <v>50000</v>
      </c>
      <c r="F3310" t="s">
        <v>7897</v>
      </c>
      <c r="G3310">
        <v>2310160485</v>
      </c>
      <c r="H3310" t="s">
        <v>805</v>
      </c>
      <c r="I3310" t="s">
        <v>2598</v>
      </c>
      <c r="J3310" s="2">
        <v>50000</v>
      </c>
    </row>
    <row r="3311" spans="1:10">
      <c r="A3311">
        <v>2310210132</v>
      </c>
      <c r="B3311">
        <v>40</v>
      </c>
      <c r="C3311" t="s">
        <v>73</v>
      </c>
      <c r="D3311" t="s">
        <v>2598</v>
      </c>
      <c r="E3311" s="2">
        <v>50000</v>
      </c>
      <c r="F3311" t="s">
        <v>7897</v>
      </c>
      <c r="G3311">
        <v>2410170071</v>
      </c>
      <c r="H3311" t="s">
        <v>1807</v>
      </c>
      <c r="I3311" t="s">
        <v>2598</v>
      </c>
      <c r="J3311" s="2">
        <v>50000</v>
      </c>
    </row>
    <row r="3312" spans="1:10">
      <c r="A3312">
        <v>2310210132</v>
      </c>
      <c r="B3312">
        <v>50</v>
      </c>
      <c r="C3312" t="s">
        <v>73</v>
      </c>
      <c r="D3312" t="s">
        <v>2598</v>
      </c>
      <c r="E3312" s="2">
        <v>50000</v>
      </c>
      <c r="F3312" t="s">
        <v>7897</v>
      </c>
      <c r="G3312">
        <v>2410290156</v>
      </c>
      <c r="H3312" t="s">
        <v>1808</v>
      </c>
      <c r="I3312" t="s">
        <v>3510</v>
      </c>
      <c r="J3312" s="2">
        <v>2</v>
      </c>
    </row>
    <row r="3313" spans="1:10">
      <c r="A3313">
        <v>2310210132</v>
      </c>
      <c r="B3313">
        <v>60</v>
      </c>
      <c r="C3313" t="s">
        <v>73</v>
      </c>
      <c r="D3313" t="s">
        <v>2598</v>
      </c>
      <c r="E3313" s="2">
        <v>50000</v>
      </c>
      <c r="F3313" t="s">
        <v>7897</v>
      </c>
      <c r="G3313">
        <v>2410130017</v>
      </c>
      <c r="H3313" t="s">
        <v>1809</v>
      </c>
      <c r="I3313" t="s">
        <v>2598</v>
      </c>
      <c r="J3313" s="2">
        <v>50000</v>
      </c>
    </row>
    <row r="3314" spans="1:10">
      <c r="A3314">
        <v>2310210132</v>
      </c>
      <c r="B3314">
        <v>70</v>
      </c>
      <c r="C3314" t="s">
        <v>73</v>
      </c>
      <c r="D3314" t="s">
        <v>2598</v>
      </c>
      <c r="E3314" s="2">
        <v>50000</v>
      </c>
      <c r="F3314" t="s">
        <v>7897</v>
      </c>
      <c r="G3314">
        <v>2310180039</v>
      </c>
      <c r="H3314" t="s">
        <v>639</v>
      </c>
      <c r="I3314" t="s">
        <v>4407</v>
      </c>
      <c r="J3314" s="2">
        <v>45</v>
      </c>
    </row>
    <row r="3315" spans="1:10">
      <c r="A3315">
        <v>2310210133</v>
      </c>
      <c r="B3315">
        <v>10</v>
      </c>
      <c r="C3315" t="s">
        <v>71</v>
      </c>
      <c r="D3315" t="s">
        <v>2598</v>
      </c>
      <c r="E3315" s="2">
        <v>50000</v>
      </c>
      <c r="F3315" t="s">
        <v>7897</v>
      </c>
      <c r="G3315">
        <v>2410170071</v>
      </c>
      <c r="H3315" t="s">
        <v>1807</v>
      </c>
      <c r="I3315" t="s">
        <v>2598</v>
      </c>
      <c r="J3315" s="2">
        <v>50000</v>
      </c>
    </row>
    <row r="3316" spans="1:10">
      <c r="A3316">
        <v>2310210133</v>
      </c>
      <c r="B3316">
        <v>20</v>
      </c>
      <c r="C3316" t="s">
        <v>71</v>
      </c>
      <c r="D3316" t="s">
        <v>2598</v>
      </c>
      <c r="E3316" s="2">
        <v>50000</v>
      </c>
      <c r="F3316" t="s">
        <v>7897</v>
      </c>
      <c r="G3316">
        <v>2410130017</v>
      </c>
      <c r="H3316" t="s">
        <v>1809</v>
      </c>
      <c r="I3316" t="s">
        <v>2598</v>
      </c>
      <c r="J3316" s="2">
        <v>50000</v>
      </c>
    </row>
    <row r="3317" spans="1:10">
      <c r="A3317">
        <v>2310210133</v>
      </c>
      <c r="B3317">
        <v>30</v>
      </c>
      <c r="C3317" t="s">
        <v>71</v>
      </c>
      <c r="D3317" t="s">
        <v>2598</v>
      </c>
      <c r="E3317" s="2">
        <v>50000</v>
      </c>
      <c r="F3317" t="s">
        <v>7897</v>
      </c>
      <c r="G3317">
        <v>2310090447</v>
      </c>
      <c r="H3317" t="s">
        <v>495</v>
      </c>
      <c r="I3317" t="s">
        <v>2598</v>
      </c>
      <c r="J3317" s="2">
        <v>50000</v>
      </c>
    </row>
    <row r="3318" spans="1:10">
      <c r="A3318">
        <v>2310210133</v>
      </c>
      <c r="B3318">
        <v>40</v>
      </c>
      <c r="C3318" t="s">
        <v>71</v>
      </c>
      <c r="D3318" t="s">
        <v>2598</v>
      </c>
      <c r="E3318" s="2">
        <v>50000</v>
      </c>
      <c r="F3318" t="s">
        <v>7897</v>
      </c>
      <c r="G3318">
        <v>2310160476</v>
      </c>
      <c r="H3318" t="s">
        <v>26</v>
      </c>
      <c r="I3318" t="s">
        <v>2598</v>
      </c>
      <c r="J3318" s="2">
        <v>50000</v>
      </c>
    </row>
    <row r="3319" spans="1:10">
      <c r="A3319">
        <v>2310210133</v>
      </c>
      <c r="B3319">
        <v>50</v>
      </c>
      <c r="C3319" t="s">
        <v>71</v>
      </c>
      <c r="D3319" t="s">
        <v>2598</v>
      </c>
      <c r="E3319" s="2">
        <v>50000</v>
      </c>
      <c r="F3319" t="s">
        <v>7897</v>
      </c>
      <c r="G3319">
        <v>2410290156</v>
      </c>
      <c r="H3319" t="s">
        <v>1808</v>
      </c>
      <c r="I3319" t="s">
        <v>3510</v>
      </c>
      <c r="J3319" s="2">
        <v>2</v>
      </c>
    </row>
    <row r="3320" spans="1:10">
      <c r="A3320">
        <v>2310210133</v>
      </c>
      <c r="B3320">
        <v>60</v>
      </c>
      <c r="C3320" t="s">
        <v>71</v>
      </c>
      <c r="D3320" t="s">
        <v>2598</v>
      </c>
      <c r="E3320" s="2">
        <v>50000</v>
      </c>
      <c r="F3320" t="s">
        <v>7897</v>
      </c>
      <c r="G3320">
        <v>2310160488</v>
      </c>
      <c r="H3320" t="s">
        <v>37</v>
      </c>
      <c r="I3320" t="s">
        <v>2598</v>
      </c>
      <c r="J3320" s="2">
        <v>50000</v>
      </c>
    </row>
    <row r="3321" spans="1:10">
      <c r="A3321">
        <v>2310210133</v>
      </c>
      <c r="B3321">
        <v>70</v>
      </c>
      <c r="C3321" t="s">
        <v>71</v>
      </c>
      <c r="D3321" t="s">
        <v>2598</v>
      </c>
      <c r="E3321" s="2">
        <v>50000</v>
      </c>
      <c r="F3321" t="s">
        <v>7897</v>
      </c>
      <c r="G3321">
        <v>2310180047</v>
      </c>
      <c r="H3321" t="s">
        <v>642</v>
      </c>
      <c r="I3321" t="s">
        <v>4407</v>
      </c>
      <c r="J3321" s="2">
        <v>45</v>
      </c>
    </row>
    <row r="3322" spans="1:10">
      <c r="A3322">
        <v>2310210134</v>
      </c>
      <c r="B3322">
        <v>10</v>
      </c>
      <c r="C3322" t="s">
        <v>72</v>
      </c>
      <c r="D3322" t="s">
        <v>2598</v>
      </c>
      <c r="E3322" s="2">
        <v>50000</v>
      </c>
      <c r="F3322" t="s">
        <v>7897</v>
      </c>
      <c r="G3322">
        <v>2410170071</v>
      </c>
      <c r="H3322" t="s">
        <v>1807</v>
      </c>
      <c r="I3322" t="s">
        <v>2598</v>
      </c>
      <c r="J3322" s="2">
        <v>50000</v>
      </c>
    </row>
    <row r="3323" spans="1:10">
      <c r="A3323">
        <v>2310210134</v>
      </c>
      <c r="B3323">
        <v>20</v>
      </c>
      <c r="C3323" t="s">
        <v>72</v>
      </c>
      <c r="D3323" t="s">
        <v>2598</v>
      </c>
      <c r="E3323" s="2">
        <v>50000</v>
      </c>
      <c r="F3323" t="s">
        <v>7897</v>
      </c>
      <c r="G3323">
        <v>2410130017</v>
      </c>
      <c r="H3323" t="s">
        <v>1809</v>
      </c>
      <c r="I3323" t="s">
        <v>2598</v>
      </c>
      <c r="J3323" s="2">
        <v>50000</v>
      </c>
    </row>
    <row r="3324" spans="1:10">
      <c r="A3324">
        <v>2310210134</v>
      </c>
      <c r="B3324">
        <v>30</v>
      </c>
      <c r="C3324" t="s">
        <v>72</v>
      </c>
      <c r="D3324" t="s">
        <v>2598</v>
      </c>
      <c r="E3324" s="2">
        <v>50000</v>
      </c>
      <c r="F3324" t="s">
        <v>7897</v>
      </c>
      <c r="G3324">
        <v>2310090446</v>
      </c>
      <c r="H3324" t="s">
        <v>493</v>
      </c>
      <c r="I3324" t="s">
        <v>2598</v>
      </c>
      <c r="J3324" s="2">
        <v>50000</v>
      </c>
    </row>
    <row r="3325" spans="1:10">
      <c r="A3325">
        <v>2310210134</v>
      </c>
      <c r="B3325">
        <v>40</v>
      </c>
      <c r="C3325" t="s">
        <v>72</v>
      </c>
      <c r="D3325" t="s">
        <v>2598</v>
      </c>
      <c r="E3325" s="2">
        <v>50000</v>
      </c>
      <c r="F3325" t="s">
        <v>7897</v>
      </c>
      <c r="G3325">
        <v>2310160475</v>
      </c>
      <c r="H3325" t="s">
        <v>710</v>
      </c>
      <c r="I3325" t="s">
        <v>2598</v>
      </c>
      <c r="J3325" s="2">
        <v>50000</v>
      </c>
    </row>
    <row r="3326" spans="1:10">
      <c r="A3326">
        <v>2310210134</v>
      </c>
      <c r="B3326">
        <v>50</v>
      </c>
      <c r="C3326" t="s">
        <v>72</v>
      </c>
      <c r="D3326" t="s">
        <v>2598</v>
      </c>
      <c r="E3326" s="2">
        <v>50000</v>
      </c>
      <c r="F3326" t="s">
        <v>7897</v>
      </c>
      <c r="G3326">
        <v>2410290156</v>
      </c>
      <c r="H3326" t="s">
        <v>1808</v>
      </c>
      <c r="I3326" t="s">
        <v>3510</v>
      </c>
      <c r="J3326" s="2">
        <v>2</v>
      </c>
    </row>
    <row r="3327" spans="1:10">
      <c r="A3327">
        <v>2310210134</v>
      </c>
      <c r="B3327">
        <v>60</v>
      </c>
      <c r="C3327" t="s">
        <v>72</v>
      </c>
      <c r="D3327" t="s">
        <v>2598</v>
      </c>
      <c r="E3327" s="2">
        <v>50000</v>
      </c>
      <c r="F3327" t="s">
        <v>7897</v>
      </c>
      <c r="G3327">
        <v>2310160487</v>
      </c>
      <c r="H3327" t="s">
        <v>235</v>
      </c>
      <c r="I3327" t="s">
        <v>2598</v>
      </c>
      <c r="J3327" s="2">
        <v>50000</v>
      </c>
    </row>
    <row r="3328" spans="1:10">
      <c r="A3328">
        <v>2310210134</v>
      </c>
      <c r="B3328">
        <v>70</v>
      </c>
      <c r="C3328" t="s">
        <v>72</v>
      </c>
      <c r="D3328" t="s">
        <v>2598</v>
      </c>
      <c r="E3328" s="2">
        <v>50000</v>
      </c>
      <c r="F3328" t="s">
        <v>7897</v>
      </c>
      <c r="G3328">
        <v>2310180050</v>
      </c>
      <c r="H3328" t="s">
        <v>571</v>
      </c>
      <c r="I3328" t="s">
        <v>4407</v>
      </c>
      <c r="J3328" s="2">
        <v>45</v>
      </c>
    </row>
    <row r="3329" spans="1:10">
      <c r="A3329">
        <v>2310210135</v>
      </c>
      <c r="B3329">
        <v>10</v>
      </c>
      <c r="C3329" t="s">
        <v>88</v>
      </c>
      <c r="D3329" t="s">
        <v>2598</v>
      </c>
      <c r="E3329" s="2">
        <v>50000</v>
      </c>
      <c r="F3329" t="s">
        <v>7897</v>
      </c>
      <c r="G3329">
        <v>2410170071</v>
      </c>
      <c r="H3329" t="s">
        <v>1807</v>
      </c>
      <c r="I3329" t="s">
        <v>2598</v>
      </c>
      <c r="J3329" s="2">
        <v>50000</v>
      </c>
    </row>
    <row r="3330" spans="1:10">
      <c r="A3330">
        <v>2310210135</v>
      </c>
      <c r="B3330">
        <v>20</v>
      </c>
      <c r="C3330" t="s">
        <v>88</v>
      </c>
      <c r="D3330" t="s">
        <v>2598</v>
      </c>
      <c r="E3330" s="2">
        <v>50000</v>
      </c>
      <c r="F3330" t="s">
        <v>7897</v>
      </c>
      <c r="G3330">
        <v>2410130017</v>
      </c>
      <c r="H3330" t="s">
        <v>1809</v>
      </c>
      <c r="I3330" t="s">
        <v>2598</v>
      </c>
      <c r="J3330" s="2">
        <v>50000</v>
      </c>
    </row>
    <row r="3331" spans="1:10">
      <c r="A3331">
        <v>2310210135</v>
      </c>
      <c r="B3331">
        <v>30</v>
      </c>
      <c r="C3331" t="s">
        <v>88</v>
      </c>
      <c r="D3331" t="s">
        <v>2598</v>
      </c>
      <c r="E3331" s="2">
        <v>50000</v>
      </c>
      <c r="F3331" t="s">
        <v>7897</v>
      </c>
      <c r="G3331">
        <v>2310090507</v>
      </c>
      <c r="H3331" t="s">
        <v>494</v>
      </c>
      <c r="I3331" t="s">
        <v>2598</v>
      </c>
      <c r="J3331" s="2">
        <v>50000</v>
      </c>
    </row>
    <row r="3332" spans="1:10">
      <c r="A3332">
        <v>2310210135</v>
      </c>
      <c r="B3332">
        <v>40</v>
      </c>
      <c r="C3332" t="s">
        <v>88</v>
      </c>
      <c r="D3332" t="s">
        <v>2598</v>
      </c>
      <c r="E3332" s="2">
        <v>50000</v>
      </c>
      <c r="F3332" t="s">
        <v>7897</v>
      </c>
      <c r="G3332">
        <v>2310160500</v>
      </c>
      <c r="H3332" t="s">
        <v>816</v>
      </c>
      <c r="I3332" t="s">
        <v>2598</v>
      </c>
      <c r="J3332" s="2">
        <v>50000</v>
      </c>
    </row>
    <row r="3333" spans="1:10">
      <c r="A3333">
        <v>2310210135</v>
      </c>
      <c r="B3333">
        <v>50</v>
      </c>
      <c r="C3333" t="s">
        <v>88</v>
      </c>
      <c r="D3333" t="s">
        <v>2598</v>
      </c>
      <c r="E3333" s="2">
        <v>50000</v>
      </c>
      <c r="F3333" t="s">
        <v>7897</v>
      </c>
      <c r="G3333">
        <v>2410290156</v>
      </c>
      <c r="H3333" t="s">
        <v>1808</v>
      </c>
      <c r="I3333" t="s">
        <v>3510</v>
      </c>
      <c r="J3333" s="2">
        <v>2</v>
      </c>
    </row>
    <row r="3334" spans="1:10">
      <c r="A3334">
        <v>2310210135</v>
      </c>
      <c r="B3334">
        <v>60</v>
      </c>
      <c r="C3334" t="s">
        <v>88</v>
      </c>
      <c r="D3334" t="s">
        <v>2598</v>
      </c>
      <c r="E3334" s="2">
        <v>50000</v>
      </c>
      <c r="F3334" t="s">
        <v>7897</v>
      </c>
      <c r="G3334">
        <v>2310160501</v>
      </c>
      <c r="H3334" t="s">
        <v>500</v>
      </c>
      <c r="I3334" t="s">
        <v>2598</v>
      </c>
      <c r="J3334" s="2">
        <v>50000</v>
      </c>
    </row>
    <row r="3335" spans="1:10">
      <c r="A3335">
        <v>2310210135</v>
      </c>
      <c r="B3335">
        <v>70</v>
      </c>
      <c r="C3335" t="s">
        <v>88</v>
      </c>
      <c r="D3335" t="s">
        <v>2598</v>
      </c>
      <c r="E3335" s="2">
        <v>50000</v>
      </c>
      <c r="F3335" t="s">
        <v>7897</v>
      </c>
      <c r="G3335">
        <v>2310180037</v>
      </c>
      <c r="H3335" t="s">
        <v>641</v>
      </c>
      <c r="I3335" t="s">
        <v>4407</v>
      </c>
      <c r="J3335" s="2">
        <v>45</v>
      </c>
    </row>
    <row r="3336" spans="1:10">
      <c r="A3336">
        <v>2310210136</v>
      </c>
      <c r="B3336">
        <v>10</v>
      </c>
      <c r="C3336" t="s">
        <v>87</v>
      </c>
      <c r="D3336" t="s">
        <v>2598</v>
      </c>
      <c r="E3336" s="2">
        <v>50000</v>
      </c>
      <c r="F3336" t="s">
        <v>7897</v>
      </c>
      <c r="G3336">
        <v>2410170071</v>
      </c>
      <c r="H3336" t="s">
        <v>1807</v>
      </c>
      <c r="I3336" t="s">
        <v>2598</v>
      </c>
      <c r="J3336" s="2">
        <v>50000</v>
      </c>
    </row>
    <row r="3337" spans="1:10">
      <c r="A3337">
        <v>2310210136</v>
      </c>
      <c r="B3337">
        <v>20</v>
      </c>
      <c r="C3337" t="s">
        <v>87</v>
      </c>
      <c r="D3337" t="s">
        <v>2598</v>
      </c>
      <c r="E3337" s="2">
        <v>50000</v>
      </c>
      <c r="F3337" t="s">
        <v>7897</v>
      </c>
      <c r="G3337">
        <v>2410130017</v>
      </c>
      <c r="H3337" t="s">
        <v>1809</v>
      </c>
      <c r="I3337" t="s">
        <v>2598</v>
      </c>
      <c r="J3337" s="2">
        <v>50000</v>
      </c>
    </row>
    <row r="3338" spans="1:10">
      <c r="A3338">
        <v>2310210136</v>
      </c>
      <c r="B3338">
        <v>30</v>
      </c>
      <c r="C3338" t="s">
        <v>87</v>
      </c>
      <c r="D3338" t="s">
        <v>2598</v>
      </c>
      <c r="E3338" s="2">
        <v>50000</v>
      </c>
      <c r="F3338" t="s">
        <v>7897</v>
      </c>
      <c r="G3338">
        <v>2310090448</v>
      </c>
      <c r="H3338" t="s">
        <v>21</v>
      </c>
      <c r="I3338" t="s">
        <v>2598</v>
      </c>
      <c r="J3338" s="2">
        <v>50000</v>
      </c>
    </row>
    <row r="3339" spans="1:10">
      <c r="A3339">
        <v>2310210136</v>
      </c>
      <c r="B3339">
        <v>40</v>
      </c>
      <c r="C3339" t="s">
        <v>87</v>
      </c>
      <c r="D3339" t="s">
        <v>2598</v>
      </c>
      <c r="E3339" s="2">
        <v>50000</v>
      </c>
      <c r="F3339" t="s">
        <v>7897</v>
      </c>
      <c r="G3339">
        <v>2310160477</v>
      </c>
      <c r="H3339" t="s">
        <v>367</v>
      </c>
      <c r="I3339" t="s">
        <v>2598</v>
      </c>
      <c r="J3339" s="2">
        <v>50000</v>
      </c>
    </row>
    <row r="3340" spans="1:10">
      <c r="A3340">
        <v>2310210136</v>
      </c>
      <c r="B3340">
        <v>50</v>
      </c>
      <c r="C3340" t="s">
        <v>87</v>
      </c>
      <c r="D3340" t="s">
        <v>2598</v>
      </c>
      <c r="E3340" s="2">
        <v>50000</v>
      </c>
      <c r="F3340" t="s">
        <v>7897</v>
      </c>
      <c r="G3340">
        <v>2410290156</v>
      </c>
      <c r="H3340" t="s">
        <v>1808</v>
      </c>
      <c r="I3340" t="s">
        <v>3510</v>
      </c>
      <c r="J3340" s="2">
        <v>2</v>
      </c>
    </row>
    <row r="3341" spans="1:10">
      <c r="A3341">
        <v>2310210136</v>
      </c>
      <c r="B3341">
        <v>60</v>
      </c>
      <c r="C3341" t="s">
        <v>87</v>
      </c>
      <c r="D3341" t="s">
        <v>2598</v>
      </c>
      <c r="E3341" s="2">
        <v>50000</v>
      </c>
      <c r="F3341" t="s">
        <v>7897</v>
      </c>
      <c r="G3341">
        <v>2310160489</v>
      </c>
      <c r="H3341" t="s">
        <v>370</v>
      </c>
      <c r="I3341" t="s">
        <v>2598</v>
      </c>
      <c r="J3341" s="2">
        <v>50000</v>
      </c>
    </row>
    <row r="3342" spans="1:10">
      <c r="A3342">
        <v>2310210136</v>
      </c>
      <c r="B3342">
        <v>70</v>
      </c>
      <c r="C3342" t="s">
        <v>87</v>
      </c>
      <c r="D3342" t="s">
        <v>2598</v>
      </c>
      <c r="E3342" s="2">
        <v>50000</v>
      </c>
      <c r="F3342" t="s">
        <v>7897</v>
      </c>
      <c r="G3342">
        <v>2310180051</v>
      </c>
      <c r="H3342" t="s">
        <v>640</v>
      </c>
      <c r="I3342" t="s">
        <v>4407</v>
      </c>
      <c r="J3342" s="2">
        <v>45</v>
      </c>
    </row>
    <row r="3343" spans="1:10">
      <c r="A3343">
        <v>2310210137</v>
      </c>
      <c r="B3343">
        <v>10</v>
      </c>
      <c r="C3343" t="s">
        <v>105</v>
      </c>
      <c r="D3343" t="s">
        <v>2598</v>
      </c>
      <c r="E3343" s="2">
        <v>50000</v>
      </c>
      <c r="F3343" t="s">
        <v>7897</v>
      </c>
      <c r="G3343">
        <v>2410170071</v>
      </c>
      <c r="H3343" t="s">
        <v>1807</v>
      </c>
      <c r="I3343" t="s">
        <v>2598</v>
      </c>
      <c r="J3343" s="2">
        <v>50000</v>
      </c>
    </row>
    <row r="3344" spans="1:10">
      <c r="A3344">
        <v>2310210137</v>
      </c>
      <c r="B3344">
        <v>20</v>
      </c>
      <c r="C3344" t="s">
        <v>105</v>
      </c>
      <c r="D3344" t="s">
        <v>2598</v>
      </c>
      <c r="E3344" s="2">
        <v>50000</v>
      </c>
      <c r="F3344" t="s">
        <v>7897</v>
      </c>
      <c r="G3344">
        <v>2410130017</v>
      </c>
      <c r="H3344" t="s">
        <v>1809</v>
      </c>
      <c r="I3344" t="s">
        <v>2598</v>
      </c>
      <c r="J3344" s="2">
        <v>50000</v>
      </c>
    </row>
    <row r="3345" spans="1:10">
      <c r="A3345">
        <v>2310210137</v>
      </c>
      <c r="B3345">
        <v>30</v>
      </c>
      <c r="C3345" t="s">
        <v>105</v>
      </c>
      <c r="D3345" t="s">
        <v>2598</v>
      </c>
      <c r="E3345" s="2">
        <v>50000</v>
      </c>
      <c r="F3345" t="s">
        <v>7897</v>
      </c>
      <c r="G3345">
        <v>2310090445</v>
      </c>
      <c r="H3345" t="s">
        <v>22</v>
      </c>
      <c r="I3345" t="s">
        <v>2598</v>
      </c>
      <c r="J3345" s="2">
        <v>50000</v>
      </c>
    </row>
    <row r="3346" spans="1:10">
      <c r="A3346">
        <v>2310210137</v>
      </c>
      <c r="B3346">
        <v>40</v>
      </c>
      <c r="C3346" t="s">
        <v>105</v>
      </c>
      <c r="D3346" t="s">
        <v>2598</v>
      </c>
      <c r="E3346" s="2">
        <v>50000</v>
      </c>
      <c r="F3346" t="s">
        <v>7897</v>
      </c>
      <c r="G3346">
        <v>2310160474</v>
      </c>
      <c r="H3346" t="s">
        <v>368</v>
      </c>
      <c r="I3346" t="s">
        <v>2598</v>
      </c>
      <c r="J3346" s="2">
        <v>50000</v>
      </c>
    </row>
    <row r="3347" spans="1:10">
      <c r="A3347">
        <v>2310210137</v>
      </c>
      <c r="B3347">
        <v>50</v>
      </c>
      <c r="C3347" t="s">
        <v>105</v>
      </c>
      <c r="D3347" t="s">
        <v>2598</v>
      </c>
      <c r="E3347" s="2">
        <v>50000</v>
      </c>
      <c r="F3347" t="s">
        <v>7897</v>
      </c>
      <c r="G3347">
        <v>2410290156</v>
      </c>
      <c r="H3347" t="s">
        <v>1808</v>
      </c>
      <c r="I3347" t="s">
        <v>3510</v>
      </c>
      <c r="J3347" s="2">
        <v>2</v>
      </c>
    </row>
    <row r="3348" spans="1:10">
      <c r="A3348">
        <v>2310210137</v>
      </c>
      <c r="B3348">
        <v>60</v>
      </c>
      <c r="C3348" t="s">
        <v>105</v>
      </c>
      <c r="D3348" t="s">
        <v>2598</v>
      </c>
      <c r="E3348" s="2">
        <v>50000</v>
      </c>
      <c r="F3348" t="s">
        <v>7897</v>
      </c>
      <c r="G3348">
        <v>2310160486</v>
      </c>
      <c r="H3348" t="s">
        <v>369</v>
      </c>
      <c r="I3348" t="s">
        <v>2598</v>
      </c>
      <c r="J3348" s="2">
        <v>50000</v>
      </c>
    </row>
    <row r="3349" spans="1:10">
      <c r="A3349">
        <v>2310210137</v>
      </c>
      <c r="B3349">
        <v>70</v>
      </c>
      <c r="C3349" t="s">
        <v>105</v>
      </c>
      <c r="D3349" t="s">
        <v>2598</v>
      </c>
      <c r="E3349" s="2">
        <v>50000</v>
      </c>
      <c r="F3349" t="s">
        <v>7897</v>
      </c>
      <c r="G3349">
        <v>2310180045</v>
      </c>
      <c r="H3349" t="s">
        <v>644</v>
      </c>
      <c r="I3349" t="s">
        <v>4407</v>
      </c>
      <c r="J3349" s="2">
        <v>45</v>
      </c>
    </row>
    <row r="3350" spans="1:10">
      <c r="A3350">
        <v>2310210138</v>
      </c>
      <c r="B3350">
        <v>10</v>
      </c>
      <c r="C3350" t="s">
        <v>70</v>
      </c>
      <c r="D3350" t="s">
        <v>2598</v>
      </c>
      <c r="E3350" s="2">
        <v>50000</v>
      </c>
      <c r="F3350" t="s">
        <v>7897</v>
      </c>
      <c r="G3350">
        <v>2410170071</v>
      </c>
      <c r="H3350" t="s">
        <v>1807</v>
      </c>
      <c r="I3350" t="s">
        <v>2598</v>
      </c>
      <c r="J3350" s="2">
        <v>50000</v>
      </c>
    </row>
    <row r="3351" spans="1:10">
      <c r="A3351">
        <v>2310210138</v>
      </c>
      <c r="B3351">
        <v>20</v>
      </c>
      <c r="C3351" t="s">
        <v>70</v>
      </c>
      <c r="D3351" t="s">
        <v>2598</v>
      </c>
      <c r="E3351" s="2">
        <v>50000</v>
      </c>
      <c r="F3351" t="s">
        <v>7897</v>
      </c>
      <c r="G3351">
        <v>2410130017</v>
      </c>
      <c r="H3351" t="s">
        <v>1809</v>
      </c>
      <c r="I3351" t="s">
        <v>2598</v>
      </c>
      <c r="J3351" s="2">
        <v>50000</v>
      </c>
    </row>
    <row r="3352" spans="1:10">
      <c r="A3352">
        <v>2310210138</v>
      </c>
      <c r="B3352">
        <v>30</v>
      </c>
      <c r="C3352" t="s">
        <v>70</v>
      </c>
      <c r="D3352" t="s">
        <v>2598</v>
      </c>
      <c r="E3352" s="2">
        <v>50000</v>
      </c>
      <c r="F3352" t="s">
        <v>7897</v>
      </c>
      <c r="G3352">
        <v>2310090450</v>
      </c>
      <c r="H3352" t="s">
        <v>812</v>
      </c>
      <c r="I3352" t="s">
        <v>2598</v>
      </c>
      <c r="J3352" s="2">
        <v>50000</v>
      </c>
    </row>
    <row r="3353" spans="1:10">
      <c r="A3353">
        <v>2310210138</v>
      </c>
      <c r="B3353">
        <v>40</v>
      </c>
      <c r="C3353" t="s">
        <v>70</v>
      </c>
      <c r="D3353" t="s">
        <v>2598</v>
      </c>
      <c r="E3353" s="2">
        <v>50000</v>
      </c>
      <c r="F3353" t="s">
        <v>7897</v>
      </c>
      <c r="G3353">
        <v>2310160479</v>
      </c>
      <c r="H3353" t="s">
        <v>711</v>
      </c>
      <c r="I3353" t="s">
        <v>2598</v>
      </c>
      <c r="J3353" s="2">
        <v>50000</v>
      </c>
    </row>
    <row r="3354" spans="1:10">
      <c r="A3354">
        <v>2310210138</v>
      </c>
      <c r="B3354">
        <v>50</v>
      </c>
      <c r="C3354" t="s">
        <v>70</v>
      </c>
      <c r="D3354" t="s">
        <v>2598</v>
      </c>
      <c r="E3354" s="2">
        <v>50000</v>
      </c>
      <c r="F3354" t="s">
        <v>7897</v>
      </c>
      <c r="G3354">
        <v>2410290156</v>
      </c>
      <c r="H3354" t="s">
        <v>1808</v>
      </c>
      <c r="I3354" t="s">
        <v>3510</v>
      </c>
      <c r="J3354" s="2">
        <v>2</v>
      </c>
    </row>
    <row r="3355" spans="1:10">
      <c r="A3355">
        <v>2310210138</v>
      </c>
      <c r="B3355">
        <v>60</v>
      </c>
      <c r="C3355" t="s">
        <v>70</v>
      </c>
      <c r="D3355" t="s">
        <v>2598</v>
      </c>
      <c r="E3355" s="2">
        <v>50000</v>
      </c>
      <c r="F3355" t="s">
        <v>7897</v>
      </c>
      <c r="G3355">
        <v>2310160491</v>
      </c>
      <c r="H3355" t="s">
        <v>804</v>
      </c>
      <c r="I3355" t="s">
        <v>2598</v>
      </c>
      <c r="J3355" s="2">
        <v>50000</v>
      </c>
    </row>
    <row r="3356" spans="1:10">
      <c r="A3356">
        <v>2310210138</v>
      </c>
      <c r="B3356">
        <v>70</v>
      </c>
      <c r="C3356" t="s">
        <v>70</v>
      </c>
      <c r="D3356" t="s">
        <v>2598</v>
      </c>
      <c r="E3356" s="2">
        <v>50000</v>
      </c>
      <c r="F3356" t="s">
        <v>7897</v>
      </c>
      <c r="G3356">
        <v>2310180040</v>
      </c>
      <c r="H3356" t="s">
        <v>643</v>
      </c>
      <c r="I3356" t="s">
        <v>4407</v>
      </c>
      <c r="J3356" s="2">
        <v>45</v>
      </c>
    </row>
    <row r="3357" spans="1:10">
      <c r="A3357">
        <v>2310210149</v>
      </c>
      <c r="B3357">
        <v>10</v>
      </c>
      <c r="C3357" t="s">
        <v>68</v>
      </c>
      <c r="D3357" t="s">
        <v>2598</v>
      </c>
      <c r="E3357" s="2">
        <v>12000</v>
      </c>
      <c r="F3357" t="s">
        <v>7898</v>
      </c>
      <c r="G3357">
        <v>2310090491</v>
      </c>
      <c r="H3357" t="s">
        <v>78</v>
      </c>
      <c r="I3357" t="s">
        <v>2598</v>
      </c>
      <c r="J3357" s="2">
        <v>12000</v>
      </c>
    </row>
    <row r="3358" spans="1:10">
      <c r="A3358">
        <v>2310210149</v>
      </c>
      <c r="B3358">
        <v>20</v>
      </c>
      <c r="C3358" t="s">
        <v>68</v>
      </c>
      <c r="D3358" t="s">
        <v>2598</v>
      </c>
      <c r="E3358" s="2">
        <v>12000</v>
      </c>
      <c r="F3358" t="s">
        <v>7898</v>
      </c>
      <c r="G3358">
        <v>2310160238</v>
      </c>
      <c r="H3358" t="s">
        <v>42</v>
      </c>
      <c r="I3358" t="s">
        <v>2598</v>
      </c>
      <c r="J3358" s="2">
        <v>12000</v>
      </c>
    </row>
    <row r="3359" spans="1:10">
      <c r="A3359">
        <v>2310210149</v>
      </c>
      <c r="B3359">
        <v>30</v>
      </c>
      <c r="C3359" t="s">
        <v>68</v>
      </c>
      <c r="D3359" t="s">
        <v>2598</v>
      </c>
      <c r="E3359" s="2">
        <v>12000</v>
      </c>
      <c r="F3359" t="s">
        <v>7898</v>
      </c>
      <c r="G3359">
        <v>2310160248</v>
      </c>
      <c r="H3359" t="s">
        <v>32</v>
      </c>
      <c r="I3359" t="s">
        <v>2598</v>
      </c>
      <c r="J3359" s="2">
        <v>12000</v>
      </c>
    </row>
    <row r="3360" spans="1:10">
      <c r="A3360">
        <v>2310210149</v>
      </c>
      <c r="B3360">
        <v>40</v>
      </c>
      <c r="C3360" t="s">
        <v>68</v>
      </c>
      <c r="D3360" t="s">
        <v>2598</v>
      </c>
      <c r="E3360" s="2">
        <v>12000</v>
      </c>
      <c r="F3360" t="s">
        <v>7898</v>
      </c>
      <c r="G3360">
        <v>2410170037</v>
      </c>
      <c r="H3360" t="s">
        <v>1712</v>
      </c>
      <c r="I3360" t="s">
        <v>2598</v>
      </c>
      <c r="J3360" s="2">
        <v>12000</v>
      </c>
    </row>
    <row r="3361" spans="1:10">
      <c r="A3361">
        <v>2310210149</v>
      </c>
      <c r="B3361">
        <v>50</v>
      </c>
      <c r="C3361" t="s">
        <v>68</v>
      </c>
      <c r="D3361" t="s">
        <v>2598</v>
      </c>
      <c r="E3361" s="2">
        <v>12000</v>
      </c>
      <c r="F3361" t="s">
        <v>7898</v>
      </c>
      <c r="G3361">
        <v>2410170233</v>
      </c>
      <c r="H3361" t="s">
        <v>1737</v>
      </c>
      <c r="I3361" t="s">
        <v>2598</v>
      </c>
      <c r="J3361" s="2">
        <v>12000</v>
      </c>
    </row>
    <row r="3362" spans="1:10">
      <c r="A3362">
        <v>2310210149</v>
      </c>
      <c r="B3362">
        <v>60</v>
      </c>
      <c r="C3362" t="s">
        <v>68</v>
      </c>
      <c r="D3362" t="s">
        <v>2598</v>
      </c>
      <c r="E3362" s="2">
        <v>12000</v>
      </c>
      <c r="F3362" t="s">
        <v>7898</v>
      </c>
      <c r="G3362">
        <v>2310180036</v>
      </c>
      <c r="H3362" t="s">
        <v>569</v>
      </c>
      <c r="I3362" t="s">
        <v>4407</v>
      </c>
      <c r="J3362" s="2">
        <v>38</v>
      </c>
    </row>
    <row r="3363" spans="1:10">
      <c r="A3363">
        <v>2310210150</v>
      </c>
      <c r="B3363">
        <v>10</v>
      </c>
      <c r="C3363" t="s">
        <v>142</v>
      </c>
      <c r="D3363" t="s">
        <v>2598</v>
      </c>
      <c r="E3363" s="2">
        <v>12000</v>
      </c>
      <c r="F3363" t="s">
        <v>7898</v>
      </c>
      <c r="G3363">
        <v>2310090492</v>
      </c>
      <c r="H3363" t="s">
        <v>79</v>
      </c>
      <c r="I3363" t="s">
        <v>2598</v>
      </c>
      <c r="J3363" s="2">
        <v>12000</v>
      </c>
    </row>
    <row r="3364" spans="1:10">
      <c r="A3364">
        <v>2310210150</v>
      </c>
      <c r="B3364">
        <v>20</v>
      </c>
      <c r="C3364" t="s">
        <v>142</v>
      </c>
      <c r="D3364" t="s">
        <v>2598</v>
      </c>
      <c r="E3364" s="2">
        <v>12000</v>
      </c>
      <c r="F3364" t="s">
        <v>7898</v>
      </c>
      <c r="G3364">
        <v>2310160239</v>
      </c>
      <c r="H3364" t="s">
        <v>389</v>
      </c>
      <c r="I3364" t="s">
        <v>2598</v>
      </c>
      <c r="J3364" s="2">
        <v>12000</v>
      </c>
    </row>
    <row r="3365" spans="1:10">
      <c r="A3365">
        <v>2310210150</v>
      </c>
      <c r="B3365">
        <v>30</v>
      </c>
      <c r="C3365" t="s">
        <v>142</v>
      </c>
      <c r="D3365" t="s">
        <v>2598</v>
      </c>
      <c r="E3365" s="2">
        <v>12000</v>
      </c>
      <c r="F3365" t="s">
        <v>7898</v>
      </c>
      <c r="G3365">
        <v>2310160249</v>
      </c>
      <c r="H3365" t="s">
        <v>34</v>
      </c>
      <c r="I3365" t="s">
        <v>2598</v>
      </c>
      <c r="J3365" s="2">
        <v>12000</v>
      </c>
    </row>
    <row r="3366" spans="1:10">
      <c r="A3366">
        <v>2310210150</v>
      </c>
      <c r="B3366">
        <v>40</v>
      </c>
      <c r="C3366" t="s">
        <v>142</v>
      </c>
      <c r="D3366" t="s">
        <v>2598</v>
      </c>
      <c r="E3366" s="2">
        <v>12000</v>
      </c>
      <c r="F3366" t="s">
        <v>7898</v>
      </c>
      <c r="G3366">
        <v>2410170037</v>
      </c>
      <c r="H3366" t="s">
        <v>1712</v>
      </c>
      <c r="I3366" t="s">
        <v>2598</v>
      </c>
      <c r="J3366" s="2">
        <v>12000</v>
      </c>
    </row>
    <row r="3367" spans="1:10">
      <c r="A3367">
        <v>2310210150</v>
      </c>
      <c r="B3367">
        <v>50</v>
      </c>
      <c r="C3367" t="s">
        <v>142</v>
      </c>
      <c r="D3367" t="s">
        <v>2598</v>
      </c>
      <c r="E3367" s="2">
        <v>12000</v>
      </c>
      <c r="F3367" t="s">
        <v>7898</v>
      </c>
      <c r="G3367">
        <v>2410170233</v>
      </c>
      <c r="H3367" t="s">
        <v>1737</v>
      </c>
      <c r="I3367" t="s">
        <v>2598</v>
      </c>
      <c r="J3367" s="2">
        <v>12000</v>
      </c>
    </row>
    <row r="3368" spans="1:10">
      <c r="A3368">
        <v>2310210150</v>
      </c>
      <c r="B3368">
        <v>60</v>
      </c>
      <c r="C3368" t="s">
        <v>142</v>
      </c>
      <c r="D3368" t="s">
        <v>2598</v>
      </c>
      <c r="E3368" s="2">
        <v>12000</v>
      </c>
      <c r="F3368" t="s">
        <v>7898</v>
      </c>
      <c r="G3368">
        <v>2310180042</v>
      </c>
      <c r="H3368" t="s">
        <v>637</v>
      </c>
      <c r="I3368" t="s">
        <v>4407</v>
      </c>
      <c r="J3368" s="2">
        <v>38</v>
      </c>
    </row>
    <row r="3369" spans="1:10">
      <c r="A3369">
        <v>2310210151</v>
      </c>
      <c r="B3369">
        <v>10</v>
      </c>
      <c r="C3369" t="s">
        <v>66</v>
      </c>
      <c r="D3369" t="s">
        <v>2598</v>
      </c>
      <c r="E3369" s="2">
        <v>12000</v>
      </c>
      <c r="F3369" t="s">
        <v>7898</v>
      </c>
      <c r="G3369">
        <v>2310090493</v>
      </c>
      <c r="H3369" t="s">
        <v>145</v>
      </c>
      <c r="I3369" t="s">
        <v>2598</v>
      </c>
      <c r="J3369" s="2">
        <v>12000</v>
      </c>
    </row>
    <row r="3370" spans="1:10">
      <c r="A3370">
        <v>2310210151</v>
      </c>
      <c r="B3370">
        <v>20</v>
      </c>
      <c r="C3370" t="s">
        <v>66</v>
      </c>
      <c r="D3370" t="s">
        <v>2598</v>
      </c>
      <c r="E3370" s="2">
        <v>12000</v>
      </c>
      <c r="F3370" t="s">
        <v>7898</v>
      </c>
      <c r="G3370">
        <v>2310160240</v>
      </c>
      <c r="H3370" t="s">
        <v>39</v>
      </c>
      <c r="I3370" t="s">
        <v>2598</v>
      </c>
      <c r="J3370" s="2">
        <v>12000</v>
      </c>
    </row>
    <row r="3371" spans="1:10">
      <c r="A3371">
        <v>2310210151</v>
      </c>
      <c r="B3371">
        <v>30</v>
      </c>
      <c r="C3371" t="s">
        <v>66</v>
      </c>
      <c r="D3371" t="s">
        <v>2598</v>
      </c>
      <c r="E3371" s="2">
        <v>12000</v>
      </c>
      <c r="F3371" t="s">
        <v>7898</v>
      </c>
      <c r="G3371">
        <v>2310160250</v>
      </c>
      <c r="H3371" t="s">
        <v>31</v>
      </c>
      <c r="I3371" t="s">
        <v>2598</v>
      </c>
      <c r="J3371" s="2">
        <v>12000</v>
      </c>
    </row>
    <row r="3372" spans="1:10">
      <c r="A3372">
        <v>2310210151</v>
      </c>
      <c r="B3372">
        <v>40</v>
      </c>
      <c r="C3372" t="s">
        <v>66</v>
      </c>
      <c r="D3372" t="s">
        <v>2598</v>
      </c>
      <c r="E3372" s="2">
        <v>12000</v>
      </c>
      <c r="F3372" t="s">
        <v>7898</v>
      </c>
      <c r="G3372">
        <v>2410170037</v>
      </c>
      <c r="H3372" t="s">
        <v>1712</v>
      </c>
      <c r="I3372" t="s">
        <v>2598</v>
      </c>
      <c r="J3372" s="2">
        <v>12000</v>
      </c>
    </row>
    <row r="3373" spans="1:10">
      <c r="A3373">
        <v>2310210151</v>
      </c>
      <c r="B3373">
        <v>50</v>
      </c>
      <c r="C3373" t="s">
        <v>66</v>
      </c>
      <c r="D3373" t="s">
        <v>2598</v>
      </c>
      <c r="E3373" s="2">
        <v>12000</v>
      </c>
      <c r="F3373" t="s">
        <v>7898</v>
      </c>
      <c r="G3373">
        <v>2410170233</v>
      </c>
      <c r="H3373" t="s">
        <v>1737</v>
      </c>
      <c r="I3373" t="s">
        <v>2598</v>
      </c>
      <c r="J3373" s="2">
        <v>12000</v>
      </c>
    </row>
    <row r="3374" spans="1:10">
      <c r="A3374">
        <v>2310210151</v>
      </c>
      <c r="B3374">
        <v>60</v>
      </c>
      <c r="C3374" t="s">
        <v>66</v>
      </c>
      <c r="D3374" t="s">
        <v>2598</v>
      </c>
      <c r="E3374" s="2">
        <v>12000</v>
      </c>
      <c r="F3374" t="s">
        <v>7898</v>
      </c>
      <c r="G3374">
        <v>2310180041</v>
      </c>
      <c r="H3374" t="s">
        <v>570</v>
      </c>
      <c r="I3374" t="s">
        <v>4407</v>
      </c>
      <c r="J3374" s="2">
        <v>38</v>
      </c>
    </row>
    <row r="3375" spans="1:10">
      <c r="A3375">
        <v>2310210152</v>
      </c>
      <c r="B3375">
        <v>10</v>
      </c>
      <c r="C3375" t="s">
        <v>86</v>
      </c>
      <c r="D3375" t="s">
        <v>2598</v>
      </c>
      <c r="E3375" s="2">
        <v>12000</v>
      </c>
      <c r="F3375" t="s">
        <v>7898</v>
      </c>
      <c r="G3375">
        <v>2310090494</v>
      </c>
      <c r="H3375" t="s">
        <v>146</v>
      </c>
      <c r="I3375" t="s">
        <v>2598</v>
      </c>
      <c r="J3375" s="2">
        <v>12000</v>
      </c>
    </row>
    <row r="3376" spans="1:10">
      <c r="A3376">
        <v>2310210152</v>
      </c>
      <c r="B3376">
        <v>20</v>
      </c>
      <c r="C3376" t="s">
        <v>86</v>
      </c>
      <c r="D3376" t="s">
        <v>2598</v>
      </c>
      <c r="E3376" s="2">
        <v>12000</v>
      </c>
      <c r="F3376" t="s">
        <v>7898</v>
      </c>
      <c r="G3376">
        <v>2310160241</v>
      </c>
      <c r="H3376" t="s">
        <v>713</v>
      </c>
      <c r="I3376" t="s">
        <v>2598</v>
      </c>
      <c r="J3376" s="2">
        <v>12000</v>
      </c>
    </row>
    <row r="3377" spans="1:10">
      <c r="A3377">
        <v>2310210152</v>
      </c>
      <c r="B3377">
        <v>30</v>
      </c>
      <c r="C3377" t="s">
        <v>86</v>
      </c>
      <c r="D3377" t="s">
        <v>2598</v>
      </c>
      <c r="E3377" s="2">
        <v>12000</v>
      </c>
      <c r="F3377" t="s">
        <v>7898</v>
      </c>
      <c r="G3377">
        <v>2310160251</v>
      </c>
      <c r="H3377" t="s">
        <v>239</v>
      </c>
      <c r="I3377" t="s">
        <v>2598</v>
      </c>
      <c r="J3377" s="2">
        <v>12000</v>
      </c>
    </row>
    <row r="3378" spans="1:10">
      <c r="A3378">
        <v>2310210152</v>
      </c>
      <c r="B3378">
        <v>40</v>
      </c>
      <c r="C3378" t="s">
        <v>86</v>
      </c>
      <c r="D3378" t="s">
        <v>2598</v>
      </c>
      <c r="E3378" s="2">
        <v>12000</v>
      </c>
      <c r="F3378" t="s">
        <v>7898</v>
      </c>
      <c r="G3378">
        <v>2410170037</v>
      </c>
      <c r="H3378" t="s">
        <v>1712</v>
      </c>
      <c r="I3378" t="s">
        <v>2598</v>
      </c>
      <c r="J3378" s="2">
        <v>12000</v>
      </c>
    </row>
    <row r="3379" spans="1:10">
      <c r="A3379">
        <v>2310210152</v>
      </c>
      <c r="B3379">
        <v>50</v>
      </c>
      <c r="C3379" t="s">
        <v>86</v>
      </c>
      <c r="D3379" t="s">
        <v>2598</v>
      </c>
      <c r="E3379" s="2">
        <v>12000</v>
      </c>
      <c r="F3379" t="s">
        <v>7898</v>
      </c>
      <c r="G3379">
        <v>2410170233</v>
      </c>
      <c r="H3379" t="s">
        <v>1737</v>
      </c>
      <c r="I3379" t="s">
        <v>2598</v>
      </c>
      <c r="J3379" s="2">
        <v>12000</v>
      </c>
    </row>
    <row r="3380" spans="1:10">
      <c r="A3380">
        <v>2310210152</v>
      </c>
      <c r="B3380">
        <v>60</v>
      </c>
      <c r="C3380" t="s">
        <v>86</v>
      </c>
      <c r="D3380" t="s">
        <v>2598</v>
      </c>
      <c r="E3380" s="2">
        <v>12000</v>
      </c>
      <c r="F3380" t="s">
        <v>7898</v>
      </c>
      <c r="G3380">
        <v>2310180044</v>
      </c>
      <c r="H3380" t="s">
        <v>638</v>
      </c>
      <c r="I3380" t="s">
        <v>4407</v>
      </c>
      <c r="J3380" s="2">
        <v>38</v>
      </c>
    </row>
    <row r="3381" spans="1:10">
      <c r="A3381">
        <v>2310210153</v>
      </c>
      <c r="B3381">
        <v>10</v>
      </c>
      <c r="C3381" t="s">
        <v>62</v>
      </c>
      <c r="D3381" t="s">
        <v>2598</v>
      </c>
      <c r="E3381" s="2">
        <v>12000</v>
      </c>
      <c r="F3381" t="s">
        <v>7898</v>
      </c>
      <c r="G3381">
        <v>2310090495</v>
      </c>
      <c r="H3381" t="s">
        <v>254</v>
      </c>
      <c r="I3381" t="s">
        <v>2598</v>
      </c>
      <c r="J3381" s="2">
        <v>12000</v>
      </c>
    </row>
    <row r="3382" spans="1:10">
      <c r="A3382">
        <v>2310210153</v>
      </c>
      <c r="B3382">
        <v>20</v>
      </c>
      <c r="C3382" t="s">
        <v>62</v>
      </c>
      <c r="D3382" t="s">
        <v>2598</v>
      </c>
      <c r="E3382" s="2">
        <v>12000</v>
      </c>
      <c r="F3382" t="s">
        <v>7898</v>
      </c>
      <c r="G3382">
        <v>2310160242</v>
      </c>
      <c r="H3382" t="s">
        <v>827</v>
      </c>
      <c r="I3382" t="s">
        <v>2598</v>
      </c>
      <c r="J3382" s="2">
        <v>12000</v>
      </c>
    </row>
    <row r="3383" spans="1:10">
      <c r="A3383">
        <v>2310210153</v>
      </c>
      <c r="B3383">
        <v>30</v>
      </c>
      <c r="C3383" t="s">
        <v>62</v>
      </c>
      <c r="D3383" t="s">
        <v>2598</v>
      </c>
      <c r="E3383" s="2">
        <v>12000</v>
      </c>
      <c r="F3383" t="s">
        <v>7898</v>
      </c>
      <c r="G3383">
        <v>2310160252</v>
      </c>
      <c r="H3383" t="s">
        <v>927</v>
      </c>
      <c r="I3383" t="s">
        <v>2598</v>
      </c>
      <c r="J3383" s="2">
        <v>12000</v>
      </c>
    </row>
    <row r="3384" spans="1:10">
      <c r="A3384">
        <v>2310210153</v>
      </c>
      <c r="B3384">
        <v>40</v>
      </c>
      <c r="C3384" t="s">
        <v>62</v>
      </c>
      <c r="D3384" t="s">
        <v>2598</v>
      </c>
      <c r="E3384" s="2">
        <v>12000</v>
      </c>
      <c r="F3384" t="s">
        <v>7898</v>
      </c>
      <c r="G3384">
        <v>2310180035</v>
      </c>
      <c r="H3384" t="s">
        <v>578</v>
      </c>
      <c r="I3384" t="s">
        <v>4407</v>
      </c>
      <c r="J3384" s="2">
        <v>38</v>
      </c>
    </row>
    <row r="3385" spans="1:10">
      <c r="A3385">
        <v>2310210153</v>
      </c>
      <c r="B3385">
        <v>50</v>
      </c>
      <c r="C3385" t="s">
        <v>62</v>
      </c>
      <c r="D3385" t="s">
        <v>2598</v>
      </c>
      <c r="E3385" s="2">
        <v>12000</v>
      </c>
      <c r="F3385" t="s">
        <v>7898</v>
      </c>
      <c r="G3385">
        <v>2410170037</v>
      </c>
      <c r="H3385" t="s">
        <v>1712</v>
      </c>
      <c r="I3385" t="s">
        <v>2598</v>
      </c>
      <c r="J3385" s="2">
        <v>12000</v>
      </c>
    </row>
    <row r="3386" spans="1:10">
      <c r="A3386">
        <v>2310210153</v>
      </c>
      <c r="B3386">
        <v>60</v>
      </c>
      <c r="C3386" t="s">
        <v>62</v>
      </c>
      <c r="D3386" t="s">
        <v>2598</v>
      </c>
      <c r="E3386" s="2">
        <v>12000</v>
      </c>
      <c r="F3386" t="s">
        <v>7898</v>
      </c>
      <c r="G3386">
        <v>2410170233</v>
      </c>
      <c r="H3386" t="s">
        <v>1737</v>
      </c>
      <c r="I3386" t="s">
        <v>2598</v>
      </c>
      <c r="J3386" s="2">
        <v>12000</v>
      </c>
    </row>
    <row r="3387" spans="1:10">
      <c r="A3387">
        <v>2310210154</v>
      </c>
      <c r="B3387">
        <v>10</v>
      </c>
      <c r="C3387" t="s">
        <v>141</v>
      </c>
      <c r="D3387" t="s">
        <v>2598</v>
      </c>
      <c r="E3387" s="2">
        <v>12000</v>
      </c>
      <c r="F3387" t="s">
        <v>7898</v>
      </c>
      <c r="G3387">
        <v>2310090496</v>
      </c>
      <c r="H3387" t="s">
        <v>265</v>
      </c>
      <c r="I3387" t="s">
        <v>2598</v>
      </c>
      <c r="J3387" s="2">
        <v>12000</v>
      </c>
    </row>
    <row r="3388" spans="1:10">
      <c r="A3388">
        <v>2310210154</v>
      </c>
      <c r="B3388">
        <v>20</v>
      </c>
      <c r="C3388" t="s">
        <v>141</v>
      </c>
      <c r="D3388" t="s">
        <v>2598</v>
      </c>
      <c r="E3388" s="2">
        <v>12000</v>
      </c>
      <c r="F3388" t="s">
        <v>7898</v>
      </c>
      <c r="G3388">
        <v>2310160243</v>
      </c>
      <c r="H3388" t="s">
        <v>847</v>
      </c>
      <c r="I3388" t="s">
        <v>2598</v>
      </c>
      <c r="J3388" s="2">
        <v>12000</v>
      </c>
    </row>
    <row r="3389" spans="1:10">
      <c r="A3389">
        <v>2310210154</v>
      </c>
      <c r="B3389">
        <v>30</v>
      </c>
      <c r="C3389" t="s">
        <v>141</v>
      </c>
      <c r="D3389" t="s">
        <v>2598</v>
      </c>
      <c r="E3389" s="2">
        <v>12000</v>
      </c>
      <c r="F3389" t="s">
        <v>7898</v>
      </c>
      <c r="G3389">
        <v>2310160253</v>
      </c>
      <c r="H3389" t="s">
        <v>928</v>
      </c>
      <c r="I3389" t="s">
        <v>2598</v>
      </c>
      <c r="J3389" s="2">
        <v>12000</v>
      </c>
    </row>
    <row r="3390" spans="1:10">
      <c r="A3390">
        <v>2310210154</v>
      </c>
      <c r="B3390">
        <v>40</v>
      </c>
      <c r="C3390" t="s">
        <v>141</v>
      </c>
      <c r="D3390" t="s">
        <v>2598</v>
      </c>
      <c r="E3390" s="2">
        <v>12000</v>
      </c>
      <c r="F3390" t="s">
        <v>7898</v>
      </c>
      <c r="G3390">
        <v>2410170037</v>
      </c>
      <c r="H3390" t="s">
        <v>1712</v>
      </c>
      <c r="I3390" t="s">
        <v>2598</v>
      </c>
      <c r="J3390" s="2">
        <v>12000</v>
      </c>
    </row>
    <row r="3391" spans="1:10">
      <c r="A3391">
        <v>2310210154</v>
      </c>
      <c r="B3391">
        <v>50</v>
      </c>
      <c r="C3391" t="s">
        <v>141</v>
      </c>
      <c r="D3391" t="s">
        <v>2598</v>
      </c>
      <c r="E3391" s="2">
        <v>12000</v>
      </c>
      <c r="F3391" t="s">
        <v>7898</v>
      </c>
      <c r="G3391">
        <v>2410170233</v>
      </c>
      <c r="H3391" t="s">
        <v>1737</v>
      </c>
      <c r="I3391" t="s">
        <v>2598</v>
      </c>
      <c r="J3391" s="2">
        <v>12000</v>
      </c>
    </row>
    <row r="3392" spans="1:10">
      <c r="A3392">
        <v>2310210154</v>
      </c>
      <c r="B3392">
        <v>60</v>
      </c>
      <c r="C3392" t="s">
        <v>141</v>
      </c>
      <c r="D3392" t="s">
        <v>2598</v>
      </c>
      <c r="E3392" s="2">
        <v>12000</v>
      </c>
      <c r="F3392" t="s">
        <v>7898</v>
      </c>
      <c r="G3392">
        <v>2310180039</v>
      </c>
      <c r="H3392" t="s">
        <v>639</v>
      </c>
      <c r="I3392" t="s">
        <v>4407</v>
      </c>
      <c r="J3392" s="2">
        <v>38</v>
      </c>
    </row>
    <row r="3393" spans="1:10">
      <c r="A3393">
        <v>2310210155</v>
      </c>
      <c r="B3393">
        <v>10</v>
      </c>
      <c r="C3393" t="s">
        <v>67</v>
      </c>
      <c r="D3393" t="s">
        <v>2598</v>
      </c>
      <c r="E3393" s="2">
        <v>12000</v>
      </c>
      <c r="F3393" t="s">
        <v>7898</v>
      </c>
      <c r="G3393">
        <v>2310090497</v>
      </c>
      <c r="H3393" t="s">
        <v>75</v>
      </c>
      <c r="I3393" t="s">
        <v>2598</v>
      </c>
      <c r="J3393" s="2">
        <v>12000</v>
      </c>
    </row>
    <row r="3394" spans="1:10">
      <c r="A3394">
        <v>2310210155</v>
      </c>
      <c r="B3394">
        <v>20</v>
      </c>
      <c r="C3394" t="s">
        <v>67</v>
      </c>
      <c r="D3394" t="s">
        <v>2598</v>
      </c>
      <c r="E3394" s="2">
        <v>12000</v>
      </c>
      <c r="F3394" t="s">
        <v>7898</v>
      </c>
      <c r="G3394">
        <v>2310160244</v>
      </c>
      <c r="H3394" t="s">
        <v>917</v>
      </c>
      <c r="I3394" t="s">
        <v>2598</v>
      </c>
      <c r="J3394" s="2">
        <v>12000</v>
      </c>
    </row>
    <row r="3395" spans="1:10">
      <c r="A3395">
        <v>2310210155</v>
      </c>
      <c r="B3395">
        <v>30</v>
      </c>
      <c r="C3395" t="s">
        <v>67</v>
      </c>
      <c r="D3395" t="s">
        <v>2598</v>
      </c>
      <c r="E3395" s="2">
        <v>12000</v>
      </c>
      <c r="F3395" t="s">
        <v>7898</v>
      </c>
      <c r="G3395">
        <v>2310160254</v>
      </c>
      <c r="H3395" t="s">
        <v>825</v>
      </c>
      <c r="I3395" t="s">
        <v>2598</v>
      </c>
      <c r="J3395" s="2">
        <v>12000</v>
      </c>
    </row>
    <row r="3396" spans="1:10">
      <c r="A3396">
        <v>2310210155</v>
      </c>
      <c r="B3396">
        <v>40</v>
      </c>
      <c r="C3396" t="s">
        <v>67</v>
      </c>
      <c r="D3396" t="s">
        <v>2598</v>
      </c>
      <c r="E3396" s="2">
        <v>12000</v>
      </c>
      <c r="F3396" t="s">
        <v>7898</v>
      </c>
      <c r="G3396">
        <v>2410170037</v>
      </c>
      <c r="H3396" t="s">
        <v>1712</v>
      </c>
      <c r="I3396" t="s">
        <v>2598</v>
      </c>
      <c r="J3396" s="2">
        <v>12000</v>
      </c>
    </row>
    <row r="3397" spans="1:10">
      <c r="A3397">
        <v>2310210155</v>
      </c>
      <c r="B3397">
        <v>50</v>
      </c>
      <c r="C3397" t="s">
        <v>67</v>
      </c>
      <c r="D3397" t="s">
        <v>2598</v>
      </c>
      <c r="E3397" s="2">
        <v>12000</v>
      </c>
      <c r="F3397" t="s">
        <v>7898</v>
      </c>
      <c r="G3397">
        <v>2410170233</v>
      </c>
      <c r="H3397" t="s">
        <v>1737</v>
      </c>
      <c r="I3397" t="s">
        <v>2598</v>
      </c>
      <c r="J3397" s="2">
        <v>12000</v>
      </c>
    </row>
    <row r="3398" spans="1:10">
      <c r="A3398">
        <v>2310210155</v>
      </c>
      <c r="B3398">
        <v>60</v>
      </c>
      <c r="C3398" t="s">
        <v>67</v>
      </c>
      <c r="D3398" t="s">
        <v>2598</v>
      </c>
      <c r="E3398" s="2">
        <v>12000</v>
      </c>
      <c r="F3398" t="s">
        <v>7898</v>
      </c>
      <c r="G3398">
        <v>2310180051</v>
      </c>
      <c r="H3398" t="s">
        <v>640</v>
      </c>
      <c r="I3398" t="s">
        <v>4407</v>
      </c>
      <c r="J3398" s="2">
        <v>38</v>
      </c>
    </row>
    <row r="3399" spans="1:10">
      <c r="A3399">
        <v>2310210156</v>
      </c>
      <c r="B3399">
        <v>10</v>
      </c>
      <c r="C3399" t="s">
        <v>65</v>
      </c>
      <c r="D3399" t="s">
        <v>2598</v>
      </c>
      <c r="E3399" s="2">
        <v>12000</v>
      </c>
      <c r="F3399" t="s">
        <v>7898</v>
      </c>
      <c r="G3399">
        <v>2310090498</v>
      </c>
      <c r="H3399" t="s">
        <v>76</v>
      </c>
      <c r="I3399" t="s">
        <v>2598</v>
      </c>
      <c r="J3399" s="2">
        <v>12000</v>
      </c>
    </row>
    <row r="3400" spans="1:10">
      <c r="A3400">
        <v>2310210156</v>
      </c>
      <c r="B3400">
        <v>20</v>
      </c>
      <c r="C3400" t="s">
        <v>65</v>
      </c>
      <c r="D3400" t="s">
        <v>2598</v>
      </c>
      <c r="E3400" s="2">
        <v>12000</v>
      </c>
      <c r="F3400" t="s">
        <v>7898</v>
      </c>
      <c r="G3400">
        <v>2310160245</v>
      </c>
      <c r="H3400" t="s">
        <v>829</v>
      </c>
      <c r="I3400" t="s">
        <v>2598</v>
      </c>
      <c r="J3400" s="2">
        <v>12000</v>
      </c>
    </row>
    <row r="3401" spans="1:10">
      <c r="A3401">
        <v>2310210156</v>
      </c>
      <c r="B3401">
        <v>30</v>
      </c>
      <c r="C3401" t="s">
        <v>65</v>
      </c>
      <c r="D3401" t="s">
        <v>2598</v>
      </c>
      <c r="E3401" s="2">
        <v>12000</v>
      </c>
      <c r="F3401" t="s">
        <v>7898</v>
      </c>
      <c r="G3401">
        <v>2310160255</v>
      </c>
      <c r="H3401" t="s">
        <v>916</v>
      </c>
      <c r="I3401" t="s">
        <v>2598</v>
      </c>
      <c r="J3401" s="2">
        <v>12000</v>
      </c>
    </row>
    <row r="3402" spans="1:10">
      <c r="A3402">
        <v>2310210156</v>
      </c>
      <c r="B3402">
        <v>40</v>
      </c>
      <c r="C3402" t="s">
        <v>65</v>
      </c>
      <c r="D3402" t="s">
        <v>2598</v>
      </c>
      <c r="E3402" s="2">
        <v>12000</v>
      </c>
      <c r="F3402" t="s">
        <v>7898</v>
      </c>
      <c r="G3402">
        <v>2410170037</v>
      </c>
      <c r="H3402" t="s">
        <v>1712</v>
      </c>
      <c r="I3402" t="s">
        <v>2598</v>
      </c>
      <c r="J3402" s="2">
        <v>12000</v>
      </c>
    </row>
    <row r="3403" spans="1:10">
      <c r="A3403">
        <v>2310210156</v>
      </c>
      <c r="B3403">
        <v>50</v>
      </c>
      <c r="C3403" t="s">
        <v>65</v>
      </c>
      <c r="D3403" t="s">
        <v>2598</v>
      </c>
      <c r="E3403" s="2">
        <v>12000</v>
      </c>
      <c r="F3403" t="s">
        <v>7898</v>
      </c>
      <c r="G3403">
        <v>2410170233</v>
      </c>
      <c r="H3403" t="s">
        <v>1737</v>
      </c>
      <c r="I3403" t="s">
        <v>2598</v>
      </c>
      <c r="J3403" s="2">
        <v>12000</v>
      </c>
    </row>
    <row r="3404" spans="1:10">
      <c r="A3404">
        <v>2310210156</v>
      </c>
      <c r="B3404">
        <v>60</v>
      </c>
      <c r="C3404" t="s">
        <v>65</v>
      </c>
      <c r="D3404" t="s">
        <v>2598</v>
      </c>
      <c r="E3404" s="2">
        <v>12000</v>
      </c>
      <c r="F3404" t="s">
        <v>7898</v>
      </c>
      <c r="G3404">
        <v>2310180050</v>
      </c>
      <c r="H3404" t="s">
        <v>571</v>
      </c>
      <c r="I3404" t="s">
        <v>4407</v>
      </c>
      <c r="J3404" s="2">
        <v>38</v>
      </c>
    </row>
    <row r="3405" spans="1:10">
      <c r="A3405">
        <v>2310210157</v>
      </c>
      <c r="B3405">
        <v>10</v>
      </c>
      <c r="C3405" t="s">
        <v>140</v>
      </c>
      <c r="D3405" t="s">
        <v>2598</v>
      </c>
      <c r="E3405" s="2">
        <v>12000</v>
      </c>
      <c r="F3405" t="s">
        <v>7898</v>
      </c>
      <c r="G3405">
        <v>2310090499</v>
      </c>
      <c r="H3405" t="s">
        <v>77</v>
      </c>
      <c r="I3405" t="s">
        <v>2598</v>
      </c>
      <c r="J3405" s="2">
        <v>12000</v>
      </c>
    </row>
    <row r="3406" spans="1:10">
      <c r="A3406">
        <v>2310210157</v>
      </c>
      <c r="B3406">
        <v>20</v>
      </c>
      <c r="C3406" t="s">
        <v>140</v>
      </c>
      <c r="D3406" t="s">
        <v>2598</v>
      </c>
      <c r="E3406" s="2">
        <v>12000</v>
      </c>
      <c r="F3406" t="s">
        <v>7898</v>
      </c>
      <c r="G3406">
        <v>2310160246</v>
      </c>
      <c r="H3406" t="s">
        <v>861</v>
      </c>
      <c r="I3406" t="s">
        <v>2598</v>
      </c>
      <c r="J3406" s="2">
        <v>12000</v>
      </c>
    </row>
    <row r="3407" spans="1:10">
      <c r="A3407">
        <v>2310210157</v>
      </c>
      <c r="B3407">
        <v>30</v>
      </c>
      <c r="C3407" t="s">
        <v>140</v>
      </c>
      <c r="D3407" t="s">
        <v>2598</v>
      </c>
      <c r="E3407" s="2">
        <v>12000</v>
      </c>
      <c r="F3407" t="s">
        <v>7898</v>
      </c>
      <c r="G3407">
        <v>2310160256</v>
      </c>
      <c r="H3407" t="s">
        <v>914</v>
      </c>
      <c r="I3407" t="s">
        <v>2598</v>
      </c>
      <c r="J3407" s="2">
        <v>12000</v>
      </c>
    </row>
    <row r="3408" spans="1:10">
      <c r="A3408">
        <v>2310210157</v>
      </c>
      <c r="B3408">
        <v>40</v>
      </c>
      <c r="C3408" t="s">
        <v>140</v>
      </c>
      <c r="D3408" t="s">
        <v>2598</v>
      </c>
      <c r="E3408" s="2">
        <v>12000</v>
      </c>
      <c r="F3408" t="s">
        <v>7898</v>
      </c>
      <c r="G3408">
        <v>2410170037</v>
      </c>
      <c r="H3408" t="s">
        <v>1712</v>
      </c>
      <c r="I3408" t="s">
        <v>2598</v>
      </c>
      <c r="J3408" s="2">
        <v>12000</v>
      </c>
    </row>
    <row r="3409" spans="1:10">
      <c r="A3409">
        <v>2310210157</v>
      </c>
      <c r="B3409">
        <v>50</v>
      </c>
      <c r="C3409" t="s">
        <v>140</v>
      </c>
      <c r="D3409" t="s">
        <v>2598</v>
      </c>
      <c r="E3409" s="2">
        <v>12000</v>
      </c>
      <c r="F3409" t="s">
        <v>7898</v>
      </c>
      <c r="G3409">
        <v>2410170233</v>
      </c>
      <c r="H3409" t="s">
        <v>1737</v>
      </c>
      <c r="I3409" t="s">
        <v>2598</v>
      </c>
      <c r="J3409" s="2">
        <v>12000</v>
      </c>
    </row>
    <row r="3410" spans="1:10">
      <c r="A3410">
        <v>2310210157</v>
      </c>
      <c r="B3410">
        <v>60</v>
      </c>
      <c r="C3410" t="s">
        <v>140</v>
      </c>
      <c r="D3410" t="s">
        <v>2598</v>
      </c>
      <c r="E3410" s="2">
        <v>12000</v>
      </c>
      <c r="F3410" t="s">
        <v>7898</v>
      </c>
      <c r="G3410">
        <v>2310180037</v>
      </c>
      <c r="H3410" t="s">
        <v>641</v>
      </c>
      <c r="I3410" t="s">
        <v>4407</v>
      </c>
      <c r="J3410" s="2">
        <v>38</v>
      </c>
    </row>
    <row r="3411" spans="1:10">
      <c r="A3411">
        <v>2310210158</v>
      </c>
      <c r="B3411">
        <v>10</v>
      </c>
      <c r="C3411" t="s">
        <v>63</v>
      </c>
      <c r="D3411" t="s">
        <v>2598</v>
      </c>
      <c r="E3411" s="2">
        <v>12000</v>
      </c>
      <c r="F3411" t="s">
        <v>7898</v>
      </c>
      <c r="G3411">
        <v>2310090500</v>
      </c>
      <c r="H3411" t="s">
        <v>592</v>
      </c>
      <c r="I3411" t="s">
        <v>2598</v>
      </c>
      <c r="J3411" s="2">
        <v>12000</v>
      </c>
    </row>
    <row r="3412" spans="1:10">
      <c r="A3412">
        <v>2310210158</v>
      </c>
      <c r="B3412">
        <v>20</v>
      </c>
      <c r="C3412" t="s">
        <v>63</v>
      </c>
      <c r="D3412" t="s">
        <v>2598</v>
      </c>
      <c r="E3412" s="2">
        <v>12000</v>
      </c>
      <c r="F3412" t="s">
        <v>7898</v>
      </c>
      <c r="G3412">
        <v>2310160247</v>
      </c>
      <c r="H3412" t="s">
        <v>714</v>
      </c>
      <c r="I3412" t="s">
        <v>2598</v>
      </c>
      <c r="J3412" s="2">
        <v>12000</v>
      </c>
    </row>
    <row r="3413" spans="1:10">
      <c r="A3413">
        <v>2310210158</v>
      </c>
      <c r="B3413">
        <v>30</v>
      </c>
      <c r="C3413" t="s">
        <v>63</v>
      </c>
      <c r="D3413" t="s">
        <v>2598</v>
      </c>
      <c r="E3413" s="2">
        <v>12000</v>
      </c>
      <c r="F3413" t="s">
        <v>7898</v>
      </c>
      <c r="G3413">
        <v>2310160257</v>
      </c>
      <c r="H3413" t="s">
        <v>915</v>
      </c>
      <c r="I3413" t="s">
        <v>2598</v>
      </c>
      <c r="J3413" s="2">
        <v>12000</v>
      </c>
    </row>
    <row r="3414" spans="1:10">
      <c r="A3414">
        <v>2310210158</v>
      </c>
      <c r="B3414">
        <v>40</v>
      </c>
      <c r="C3414" t="s">
        <v>63</v>
      </c>
      <c r="D3414" t="s">
        <v>2598</v>
      </c>
      <c r="E3414" s="2">
        <v>12000</v>
      </c>
      <c r="F3414" t="s">
        <v>7898</v>
      </c>
      <c r="G3414">
        <v>2410170037</v>
      </c>
      <c r="H3414" t="s">
        <v>1712</v>
      </c>
      <c r="I3414" t="s">
        <v>2598</v>
      </c>
      <c r="J3414" s="2">
        <v>12000</v>
      </c>
    </row>
    <row r="3415" spans="1:10">
      <c r="A3415">
        <v>2310210158</v>
      </c>
      <c r="B3415">
        <v>50</v>
      </c>
      <c r="C3415" t="s">
        <v>63</v>
      </c>
      <c r="D3415" t="s">
        <v>2598</v>
      </c>
      <c r="E3415" s="2">
        <v>12000</v>
      </c>
      <c r="F3415" t="s">
        <v>7898</v>
      </c>
      <c r="G3415">
        <v>2410170233</v>
      </c>
      <c r="H3415" t="s">
        <v>1737</v>
      </c>
      <c r="I3415" t="s">
        <v>2598</v>
      </c>
      <c r="J3415" s="2">
        <v>12000</v>
      </c>
    </row>
    <row r="3416" spans="1:10">
      <c r="A3416">
        <v>2310210158</v>
      </c>
      <c r="B3416">
        <v>60</v>
      </c>
      <c r="C3416" t="s">
        <v>63</v>
      </c>
      <c r="D3416" t="s">
        <v>2598</v>
      </c>
      <c r="E3416" s="2">
        <v>12000</v>
      </c>
      <c r="F3416" t="s">
        <v>7898</v>
      </c>
      <c r="G3416">
        <v>2310180047</v>
      </c>
      <c r="H3416" t="s">
        <v>642</v>
      </c>
      <c r="I3416" t="s">
        <v>4407</v>
      </c>
      <c r="J3416" s="2">
        <v>38</v>
      </c>
    </row>
    <row r="3417" spans="1:10">
      <c r="A3417">
        <v>2310210159</v>
      </c>
      <c r="B3417">
        <v>10</v>
      </c>
      <c r="C3417" t="s">
        <v>61</v>
      </c>
      <c r="D3417" t="s">
        <v>2598</v>
      </c>
      <c r="E3417" s="2">
        <v>12000</v>
      </c>
      <c r="F3417" t="s">
        <v>7898</v>
      </c>
      <c r="G3417">
        <v>2410170233</v>
      </c>
      <c r="H3417" t="s">
        <v>1737</v>
      </c>
      <c r="I3417" t="s">
        <v>2598</v>
      </c>
      <c r="J3417" s="2">
        <v>12000</v>
      </c>
    </row>
    <row r="3418" spans="1:10">
      <c r="A3418">
        <v>2310210159</v>
      </c>
      <c r="B3418">
        <v>20</v>
      </c>
      <c r="C3418" t="s">
        <v>61</v>
      </c>
      <c r="D3418" t="s">
        <v>2598</v>
      </c>
      <c r="E3418" s="2">
        <v>12000</v>
      </c>
      <c r="F3418" t="s">
        <v>7898</v>
      </c>
      <c r="G3418">
        <v>2310090502</v>
      </c>
      <c r="H3418" t="s">
        <v>242</v>
      </c>
      <c r="I3418" t="s">
        <v>2598</v>
      </c>
      <c r="J3418" s="2">
        <v>12000</v>
      </c>
    </row>
    <row r="3419" spans="1:10">
      <c r="A3419">
        <v>2310210159</v>
      </c>
      <c r="B3419">
        <v>30</v>
      </c>
      <c r="C3419" t="s">
        <v>61</v>
      </c>
      <c r="D3419" t="s">
        <v>2598</v>
      </c>
      <c r="E3419" s="2">
        <v>12000</v>
      </c>
      <c r="F3419" t="s">
        <v>7898</v>
      </c>
      <c r="G3419">
        <v>2310160355</v>
      </c>
      <c r="H3419" t="s">
        <v>1022</v>
      </c>
      <c r="I3419" t="s">
        <v>2598</v>
      </c>
      <c r="J3419" s="2">
        <v>12000</v>
      </c>
    </row>
    <row r="3420" spans="1:10">
      <c r="A3420">
        <v>2310210159</v>
      </c>
      <c r="B3420">
        <v>40</v>
      </c>
      <c r="C3420" t="s">
        <v>61</v>
      </c>
      <c r="D3420" t="s">
        <v>2598</v>
      </c>
      <c r="E3420" s="2">
        <v>12000</v>
      </c>
      <c r="F3420" t="s">
        <v>7898</v>
      </c>
      <c r="G3420">
        <v>2310160353</v>
      </c>
      <c r="H3420" t="s">
        <v>712</v>
      </c>
      <c r="I3420" t="s">
        <v>2598</v>
      </c>
      <c r="J3420" s="2">
        <v>12000</v>
      </c>
    </row>
    <row r="3421" spans="1:10">
      <c r="A3421">
        <v>2310210159</v>
      </c>
      <c r="B3421">
        <v>50</v>
      </c>
      <c r="C3421" t="s">
        <v>61</v>
      </c>
      <c r="D3421" t="s">
        <v>2598</v>
      </c>
      <c r="E3421" s="2">
        <v>12000</v>
      </c>
      <c r="F3421" t="s">
        <v>7898</v>
      </c>
      <c r="G3421">
        <v>2410170037</v>
      </c>
      <c r="H3421" t="s">
        <v>1712</v>
      </c>
      <c r="I3421" t="s">
        <v>2598</v>
      </c>
      <c r="J3421" s="2">
        <v>12000</v>
      </c>
    </row>
    <row r="3422" spans="1:10">
      <c r="A3422">
        <v>2310210159</v>
      </c>
      <c r="B3422">
        <v>60</v>
      </c>
      <c r="C3422" t="s">
        <v>61</v>
      </c>
      <c r="D3422" t="s">
        <v>2598</v>
      </c>
      <c r="E3422" s="2">
        <v>12000</v>
      </c>
      <c r="F3422" t="s">
        <v>7898</v>
      </c>
      <c r="G3422">
        <v>2310180040</v>
      </c>
      <c r="H3422" t="s">
        <v>643</v>
      </c>
      <c r="I3422" t="s">
        <v>4407</v>
      </c>
      <c r="J3422" s="2">
        <v>38</v>
      </c>
    </row>
    <row r="3423" spans="1:10">
      <c r="A3423">
        <v>2310210160</v>
      </c>
      <c r="B3423">
        <v>10</v>
      </c>
      <c r="C3423" t="s">
        <v>69</v>
      </c>
      <c r="D3423" t="s">
        <v>2598</v>
      </c>
      <c r="E3423" s="2">
        <v>12000</v>
      </c>
      <c r="F3423" t="s">
        <v>7898</v>
      </c>
      <c r="G3423">
        <v>2410170037</v>
      </c>
      <c r="H3423" t="s">
        <v>1712</v>
      </c>
      <c r="I3423" t="s">
        <v>2598</v>
      </c>
      <c r="J3423" s="2">
        <v>12000</v>
      </c>
    </row>
    <row r="3424" spans="1:10">
      <c r="A3424">
        <v>2310210160</v>
      </c>
      <c r="B3424">
        <v>20</v>
      </c>
      <c r="C3424" t="s">
        <v>69</v>
      </c>
      <c r="D3424" t="s">
        <v>2598</v>
      </c>
      <c r="E3424" s="2">
        <v>12000</v>
      </c>
      <c r="F3424" t="s">
        <v>7898</v>
      </c>
      <c r="G3424">
        <v>2410170233</v>
      </c>
      <c r="H3424" t="s">
        <v>1737</v>
      </c>
      <c r="I3424" t="s">
        <v>2598</v>
      </c>
      <c r="J3424" s="2">
        <v>12000</v>
      </c>
    </row>
    <row r="3425" spans="1:10">
      <c r="A3425">
        <v>2310210160</v>
      </c>
      <c r="B3425">
        <v>30</v>
      </c>
      <c r="C3425" t="s">
        <v>69</v>
      </c>
      <c r="D3425" t="s">
        <v>2598</v>
      </c>
      <c r="E3425" s="2">
        <v>12000</v>
      </c>
      <c r="F3425" t="s">
        <v>7898</v>
      </c>
      <c r="G3425">
        <v>2310090501</v>
      </c>
      <c r="H3425" t="s">
        <v>241</v>
      </c>
      <c r="I3425" t="s">
        <v>2598</v>
      </c>
      <c r="J3425" s="2">
        <v>12000</v>
      </c>
    </row>
    <row r="3426" spans="1:10">
      <c r="A3426">
        <v>2310210160</v>
      </c>
      <c r="B3426">
        <v>40</v>
      </c>
      <c r="C3426" t="s">
        <v>69</v>
      </c>
      <c r="D3426" t="s">
        <v>2598</v>
      </c>
      <c r="E3426" s="2">
        <v>12000</v>
      </c>
      <c r="F3426" t="s">
        <v>7898</v>
      </c>
      <c r="G3426">
        <v>2310160356</v>
      </c>
      <c r="H3426" t="s">
        <v>1019</v>
      </c>
      <c r="I3426" t="s">
        <v>2598</v>
      </c>
      <c r="J3426" s="2">
        <v>12000</v>
      </c>
    </row>
    <row r="3427" spans="1:10">
      <c r="A3427">
        <v>2310210160</v>
      </c>
      <c r="B3427">
        <v>50</v>
      </c>
      <c r="C3427" t="s">
        <v>69</v>
      </c>
      <c r="D3427" t="s">
        <v>2598</v>
      </c>
      <c r="E3427" s="2">
        <v>12000</v>
      </c>
      <c r="F3427" t="s">
        <v>7898</v>
      </c>
      <c r="G3427">
        <v>2310160354</v>
      </c>
      <c r="H3427" t="s">
        <v>1020</v>
      </c>
      <c r="I3427" t="s">
        <v>2598</v>
      </c>
      <c r="J3427" s="2">
        <v>12000</v>
      </c>
    </row>
    <row r="3428" spans="1:10">
      <c r="A3428">
        <v>2310210160</v>
      </c>
      <c r="B3428">
        <v>60</v>
      </c>
      <c r="C3428" t="s">
        <v>69</v>
      </c>
      <c r="D3428" t="s">
        <v>2598</v>
      </c>
      <c r="E3428" s="2">
        <v>12000</v>
      </c>
      <c r="F3428" t="s">
        <v>7898</v>
      </c>
      <c r="G3428">
        <v>2310180045</v>
      </c>
      <c r="H3428" t="s">
        <v>644</v>
      </c>
      <c r="I3428" t="s">
        <v>4407</v>
      </c>
      <c r="J3428" s="2">
        <v>38</v>
      </c>
    </row>
    <row r="3429" spans="1:10">
      <c r="A3429">
        <v>2310210161</v>
      </c>
      <c r="B3429">
        <v>10</v>
      </c>
      <c r="C3429" t="s">
        <v>717</v>
      </c>
      <c r="D3429" t="s">
        <v>2598</v>
      </c>
      <c r="E3429" s="2">
        <v>1000</v>
      </c>
      <c r="F3429" t="s">
        <v>7899</v>
      </c>
      <c r="G3429">
        <v>2310090514</v>
      </c>
      <c r="H3429" t="s">
        <v>554</v>
      </c>
      <c r="I3429" t="s">
        <v>2598</v>
      </c>
      <c r="J3429" s="2">
        <v>1000</v>
      </c>
    </row>
    <row r="3430" spans="1:10">
      <c r="A3430">
        <v>2310210161</v>
      </c>
      <c r="B3430">
        <v>20</v>
      </c>
      <c r="C3430" t="s">
        <v>717</v>
      </c>
      <c r="D3430" t="s">
        <v>2598</v>
      </c>
      <c r="E3430" s="2">
        <v>1000</v>
      </c>
      <c r="F3430" t="s">
        <v>7899</v>
      </c>
      <c r="G3430">
        <v>2310160242</v>
      </c>
      <c r="H3430" t="s">
        <v>827</v>
      </c>
      <c r="I3430" t="s">
        <v>2598</v>
      </c>
      <c r="J3430" s="2">
        <v>1000</v>
      </c>
    </row>
    <row r="3431" spans="1:10">
      <c r="A3431">
        <v>2310210161</v>
      </c>
      <c r="B3431">
        <v>30</v>
      </c>
      <c r="C3431" t="s">
        <v>717</v>
      </c>
      <c r="D3431" t="s">
        <v>2598</v>
      </c>
      <c r="E3431" s="2">
        <v>1000</v>
      </c>
      <c r="F3431" t="s">
        <v>7899</v>
      </c>
      <c r="G3431">
        <v>2310160250</v>
      </c>
      <c r="H3431" t="s">
        <v>31</v>
      </c>
      <c r="I3431" t="s">
        <v>2598</v>
      </c>
      <c r="J3431" s="2">
        <v>1000</v>
      </c>
    </row>
    <row r="3432" spans="1:10">
      <c r="A3432">
        <v>2310210161</v>
      </c>
      <c r="B3432">
        <v>40</v>
      </c>
      <c r="C3432" t="s">
        <v>717</v>
      </c>
      <c r="D3432" t="s">
        <v>2598</v>
      </c>
      <c r="E3432" s="2">
        <v>1000</v>
      </c>
      <c r="F3432" t="s">
        <v>7899</v>
      </c>
      <c r="G3432">
        <v>2410170037</v>
      </c>
      <c r="H3432" t="s">
        <v>1712</v>
      </c>
      <c r="I3432" t="s">
        <v>2598</v>
      </c>
      <c r="J3432" s="2">
        <v>1000</v>
      </c>
    </row>
    <row r="3433" spans="1:10">
      <c r="A3433">
        <v>2310210161</v>
      </c>
      <c r="B3433">
        <v>50</v>
      </c>
      <c r="C3433" t="s">
        <v>717</v>
      </c>
      <c r="D3433" t="s">
        <v>2598</v>
      </c>
      <c r="E3433" s="2">
        <v>1000</v>
      </c>
      <c r="F3433" t="s">
        <v>7899</v>
      </c>
      <c r="G3433">
        <v>2410170233</v>
      </c>
      <c r="H3433" t="s">
        <v>1737</v>
      </c>
      <c r="I3433" t="s">
        <v>2598</v>
      </c>
      <c r="J3433" s="2">
        <v>1000</v>
      </c>
    </row>
    <row r="3434" spans="1:10">
      <c r="A3434">
        <v>2310210161</v>
      </c>
      <c r="B3434">
        <v>60</v>
      </c>
      <c r="C3434" t="s">
        <v>717</v>
      </c>
      <c r="D3434" t="s">
        <v>2598</v>
      </c>
      <c r="E3434" s="2">
        <v>1000</v>
      </c>
      <c r="F3434" t="s">
        <v>7899</v>
      </c>
      <c r="G3434">
        <v>2410110073</v>
      </c>
      <c r="H3434" t="s">
        <v>1845</v>
      </c>
      <c r="I3434" t="s">
        <v>4407</v>
      </c>
      <c r="J3434" s="2">
        <v>3.32</v>
      </c>
    </row>
    <row r="3435" spans="1:10">
      <c r="A3435">
        <v>2310210162</v>
      </c>
      <c r="B3435">
        <v>10</v>
      </c>
      <c r="C3435" t="s">
        <v>721</v>
      </c>
      <c r="D3435" t="s">
        <v>2598</v>
      </c>
      <c r="E3435" s="2">
        <v>1000</v>
      </c>
      <c r="F3435" t="s">
        <v>7899</v>
      </c>
      <c r="G3435">
        <v>2310160512</v>
      </c>
      <c r="H3435" t="s">
        <v>678</v>
      </c>
      <c r="I3435" t="s">
        <v>2598</v>
      </c>
      <c r="J3435" s="2">
        <v>1000</v>
      </c>
    </row>
    <row r="3436" spans="1:10">
      <c r="A3436">
        <v>2310210162</v>
      </c>
      <c r="B3436">
        <v>20</v>
      </c>
      <c r="C3436" t="s">
        <v>721</v>
      </c>
      <c r="D3436" t="s">
        <v>2598</v>
      </c>
      <c r="E3436" s="2">
        <v>1000</v>
      </c>
      <c r="F3436" t="s">
        <v>7899</v>
      </c>
      <c r="G3436">
        <v>2310160516</v>
      </c>
      <c r="H3436" t="s">
        <v>1114</v>
      </c>
      <c r="I3436" t="s">
        <v>2598</v>
      </c>
      <c r="J3436" s="2">
        <v>1000</v>
      </c>
    </row>
    <row r="3437" spans="1:10">
      <c r="A3437">
        <v>2310210162</v>
      </c>
      <c r="B3437">
        <v>30</v>
      </c>
      <c r="C3437" t="s">
        <v>721</v>
      </c>
      <c r="D3437" t="s">
        <v>2598</v>
      </c>
      <c r="E3437" s="2">
        <v>1000</v>
      </c>
      <c r="F3437" t="s">
        <v>7899</v>
      </c>
      <c r="G3437">
        <v>2410170037</v>
      </c>
      <c r="H3437" t="s">
        <v>1712</v>
      </c>
      <c r="I3437" t="s">
        <v>2598</v>
      </c>
      <c r="J3437" s="2">
        <v>1000</v>
      </c>
    </row>
    <row r="3438" spans="1:10">
      <c r="A3438">
        <v>2310210162</v>
      </c>
      <c r="B3438">
        <v>40</v>
      </c>
      <c r="C3438" t="s">
        <v>721</v>
      </c>
      <c r="D3438" t="s">
        <v>2598</v>
      </c>
      <c r="E3438" s="2">
        <v>1000</v>
      </c>
      <c r="F3438" t="s">
        <v>7899</v>
      </c>
      <c r="G3438">
        <v>2410170233</v>
      </c>
      <c r="H3438" t="s">
        <v>1737</v>
      </c>
      <c r="I3438" t="s">
        <v>2598</v>
      </c>
      <c r="J3438" s="2">
        <v>1000</v>
      </c>
    </row>
    <row r="3439" spans="1:10">
      <c r="A3439">
        <v>2310210162</v>
      </c>
      <c r="B3439">
        <v>50</v>
      </c>
      <c r="C3439" t="s">
        <v>721</v>
      </c>
      <c r="D3439" t="s">
        <v>2598</v>
      </c>
      <c r="E3439" s="2">
        <v>1000</v>
      </c>
      <c r="F3439" t="s">
        <v>7899</v>
      </c>
      <c r="G3439">
        <v>2310090514</v>
      </c>
      <c r="H3439" t="s">
        <v>554</v>
      </c>
      <c r="I3439" t="s">
        <v>2598</v>
      </c>
      <c r="J3439" s="2">
        <v>1000</v>
      </c>
    </row>
    <row r="3440" spans="1:10">
      <c r="A3440">
        <v>2310210162</v>
      </c>
      <c r="B3440">
        <v>60</v>
      </c>
      <c r="C3440" t="s">
        <v>721</v>
      </c>
      <c r="D3440" t="s">
        <v>2598</v>
      </c>
      <c r="E3440" s="2">
        <v>1000</v>
      </c>
      <c r="F3440" t="s">
        <v>7899</v>
      </c>
      <c r="G3440">
        <v>2410110074</v>
      </c>
      <c r="H3440" t="s">
        <v>1846</v>
      </c>
      <c r="I3440" t="s">
        <v>4407</v>
      </c>
      <c r="J3440" s="2">
        <v>3.32</v>
      </c>
    </row>
    <row r="3441" spans="1:10">
      <c r="A3441">
        <v>2310210163</v>
      </c>
      <c r="B3441">
        <v>10</v>
      </c>
      <c r="C3441" t="s">
        <v>715</v>
      </c>
      <c r="D3441" t="s">
        <v>2598</v>
      </c>
      <c r="E3441" s="2">
        <v>1000</v>
      </c>
      <c r="F3441" t="s">
        <v>7899</v>
      </c>
      <c r="G3441">
        <v>2310090514</v>
      </c>
      <c r="H3441" t="s">
        <v>554</v>
      </c>
      <c r="I3441" t="s">
        <v>2598</v>
      </c>
      <c r="J3441" s="2">
        <v>1000</v>
      </c>
    </row>
    <row r="3442" spans="1:10">
      <c r="A3442">
        <v>2310210163</v>
      </c>
      <c r="B3442">
        <v>20</v>
      </c>
      <c r="C3442" t="s">
        <v>715</v>
      </c>
      <c r="D3442" t="s">
        <v>2598</v>
      </c>
      <c r="E3442" s="2">
        <v>1000</v>
      </c>
      <c r="F3442" t="s">
        <v>7899</v>
      </c>
      <c r="G3442">
        <v>2310160240</v>
      </c>
      <c r="H3442" t="s">
        <v>39</v>
      </c>
      <c r="I3442" t="s">
        <v>2598</v>
      </c>
      <c r="J3442" s="2">
        <v>1000</v>
      </c>
    </row>
    <row r="3443" spans="1:10">
      <c r="A3443">
        <v>2310210163</v>
      </c>
      <c r="B3443">
        <v>30</v>
      </c>
      <c r="C3443" t="s">
        <v>715</v>
      </c>
      <c r="D3443" t="s">
        <v>2598</v>
      </c>
      <c r="E3443" s="2">
        <v>1000</v>
      </c>
      <c r="F3443" t="s">
        <v>7899</v>
      </c>
      <c r="G3443">
        <v>2310160515</v>
      </c>
      <c r="H3443" t="s">
        <v>1111</v>
      </c>
      <c r="I3443" t="s">
        <v>2598</v>
      </c>
      <c r="J3443" s="2">
        <v>1000</v>
      </c>
    </row>
    <row r="3444" spans="1:10">
      <c r="A3444">
        <v>2310210163</v>
      </c>
      <c r="B3444">
        <v>40</v>
      </c>
      <c r="C3444" t="s">
        <v>715</v>
      </c>
      <c r="D3444" t="s">
        <v>2598</v>
      </c>
      <c r="E3444" s="2">
        <v>1000</v>
      </c>
      <c r="F3444" t="s">
        <v>7899</v>
      </c>
      <c r="G3444">
        <v>2410170037</v>
      </c>
      <c r="H3444" t="s">
        <v>1712</v>
      </c>
      <c r="I3444" t="s">
        <v>2598</v>
      </c>
      <c r="J3444" s="2">
        <v>1000</v>
      </c>
    </row>
    <row r="3445" spans="1:10">
      <c r="A3445">
        <v>2310210163</v>
      </c>
      <c r="B3445">
        <v>50</v>
      </c>
      <c r="C3445" t="s">
        <v>715</v>
      </c>
      <c r="D3445" t="s">
        <v>2598</v>
      </c>
      <c r="E3445" s="2">
        <v>1000</v>
      </c>
      <c r="F3445" t="s">
        <v>7899</v>
      </c>
      <c r="G3445">
        <v>2410170233</v>
      </c>
      <c r="H3445" t="s">
        <v>1737</v>
      </c>
      <c r="I3445" t="s">
        <v>2598</v>
      </c>
      <c r="J3445" s="2">
        <v>1000</v>
      </c>
    </row>
    <row r="3446" spans="1:10">
      <c r="A3446">
        <v>2310210163</v>
      </c>
      <c r="B3446">
        <v>60</v>
      </c>
      <c r="C3446" t="s">
        <v>715</v>
      </c>
      <c r="D3446" t="s">
        <v>2598</v>
      </c>
      <c r="E3446" s="2">
        <v>1000</v>
      </c>
      <c r="F3446" t="s">
        <v>7899</v>
      </c>
      <c r="G3446">
        <v>2410110075</v>
      </c>
      <c r="H3446" t="s">
        <v>1847</v>
      </c>
      <c r="I3446" t="s">
        <v>4407</v>
      </c>
      <c r="J3446" s="2">
        <v>3.32</v>
      </c>
    </row>
    <row r="3447" spans="1:10">
      <c r="A3447">
        <v>2310210164</v>
      </c>
      <c r="B3447">
        <v>10</v>
      </c>
      <c r="C3447" t="s">
        <v>719</v>
      </c>
      <c r="D3447" t="s">
        <v>2598</v>
      </c>
      <c r="E3447" s="2">
        <v>1000</v>
      </c>
      <c r="F3447" t="s">
        <v>7899</v>
      </c>
      <c r="G3447">
        <v>2310090514</v>
      </c>
      <c r="H3447" t="s">
        <v>554</v>
      </c>
      <c r="I3447" t="s">
        <v>2598</v>
      </c>
      <c r="J3447" s="2">
        <v>1000</v>
      </c>
    </row>
    <row r="3448" spans="1:10">
      <c r="A3448">
        <v>2310210164</v>
      </c>
      <c r="B3448">
        <v>20</v>
      </c>
      <c r="C3448" t="s">
        <v>719</v>
      </c>
      <c r="D3448" t="s">
        <v>2598</v>
      </c>
      <c r="E3448" s="2">
        <v>1000</v>
      </c>
      <c r="F3448" t="s">
        <v>7899</v>
      </c>
      <c r="G3448">
        <v>2310160238</v>
      </c>
      <c r="H3448" t="s">
        <v>42</v>
      </c>
      <c r="I3448" t="s">
        <v>2598</v>
      </c>
      <c r="J3448" s="2">
        <v>1000</v>
      </c>
    </row>
    <row r="3449" spans="1:10">
      <c r="A3449">
        <v>2310210164</v>
      </c>
      <c r="B3449">
        <v>30</v>
      </c>
      <c r="C3449" t="s">
        <v>719</v>
      </c>
      <c r="D3449" t="s">
        <v>2598</v>
      </c>
      <c r="E3449" s="2">
        <v>1000</v>
      </c>
      <c r="F3449" t="s">
        <v>7899</v>
      </c>
      <c r="G3449">
        <v>2310160254</v>
      </c>
      <c r="H3449" t="s">
        <v>825</v>
      </c>
      <c r="I3449" t="s">
        <v>2598</v>
      </c>
      <c r="J3449" s="2">
        <v>1000</v>
      </c>
    </row>
    <row r="3450" spans="1:10">
      <c r="A3450">
        <v>2310210164</v>
      </c>
      <c r="B3450">
        <v>40</v>
      </c>
      <c r="C3450" t="s">
        <v>719</v>
      </c>
      <c r="D3450" t="s">
        <v>2598</v>
      </c>
      <c r="E3450" s="2">
        <v>1000</v>
      </c>
      <c r="F3450" t="s">
        <v>7899</v>
      </c>
      <c r="G3450">
        <v>2410170037</v>
      </c>
      <c r="H3450" t="s">
        <v>1712</v>
      </c>
      <c r="I3450" t="s">
        <v>2598</v>
      </c>
      <c r="J3450" s="2">
        <v>1000</v>
      </c>
    </row>
    <row r="3451" spans="1:10">
      <c r="A3451">
        <v>2310210164</v>
      </c>
      <c r="B3451">
        <v>50</v>
      </c>
      <c r="C3451" t="s">
        <v>719</v>
      </c>
      <c r="D3451" t="s">
        <v>2598</v>
      </c>
      <c r="E3451" s="2">
        <v>1000</v>
      </c>
      <c r="F3451" t="s">
        <v>7899</v>
      </c>
      <c r="G3451">
        <v>2410170233</v>
      </c>
      <c r="H3451" t="s">
        <v>1737</v>
      </c>
      <c r="I3451" t="s">
        <v>2598</v>
      </c>
      <c r="J3451" s="2">
        <v>1000</v>
      </c>
    </row>
    <row r="3452" spans="1:10">
      <c r="A3452">
        <v>2310210164</v>
      </c>
      <c r="B3452">
        <v>60</v>
      </c>
      <c r="C3452" t="s">
        <v>719</v>
      </c>
      <c r="D3452" t="s">
        <v>2598</v>
      </c>
      <c r="E3452" s="2">
        <v>1000</v>
      </c>
      <c r="F3452" t="s">
        <v>7899</v>
      </c>
      <c r="G3452">
        <v>2410110076</v>
      </c>
      <c r="H3452" t="s">
        <v>1848</v>
      </c>
      <c r="I3452" t="s">
        <v>4407</v>
      </c>
      <c r="J3452" s="2">
        <v>3.32</v>
      </c>
    </row>
    <row r="3453" spans="1:10">
      <c r="A3453">
        <v>2310210165</v>
      </c>
      <c r="B3453">
        <v>10</v>
      </c>
      <c r="C3453" t="s">
        <v>716</v>
      </c>
      <c r="D3453" t="s">
        <v>2598</v>
      </c>
      <c r="E3453" s="2">
        <v>1000</v>
      </c>
      <c r="F3453" t="s">
        <v>7899</v>
      </c>
      <c r="G3453">
        <v>2310090514</v>
      </c>
      <c r="H3453" t="s">
        <v>554</v>
      </c>
      <c r="I3453" t="s">
        <v>2598</v>
      </c>
      <c r="J3453" s="2">
        <v>1000</v>
      </c>
    </row>
    <row r="3454" spans="1:10">
      <c r="A3454">
        <v>2310210165</v>
      </c>
      <c r="B3454">
        <v>20</v>
      </c>
      <c r="C3454" t="s">
        <v>716</v>
      </c>
      <c r="D3454" t="s">
        <v>2598</v>
      </c>
      <c r="E3454" s="2">
        <v>1000</v>
      </c>
      <c r="F3454" t="s">
        <v>7899</v>
      </c>
      <c r="G3454">
        <v>2310160241</v>
      </c>
      <c r="H3454" t="s">
        <v>713</v>
      </c>
      <c r="I3454" t="s">
        <v>2598</v>
      </c>
      <c r="J3454" s="2">
        <v>1000</v>
      </c>
    </row>
    <row r="3455" spans="1:10">
      <c r="A3455">
        <v>2310210165</v>
      </c>
      <c r="B3455">
        <v>30</v>
      </c>
      <c r="C3455" t="s">
        <v>716</v>
      </c>
      <c r="D3455" t="s">
        <v>2598</v>
      </c>
      <c r="E3455" s="2">
        <v>1000</v>
      </c>
      <c r="F3455" t="s">
        <v>7899</v>
      </c>
      <c r="G3455">
        <v>2310160252</v>
      </c>
      <c r="H3455" t="s">
        <v>927</v>
      </c>
      <c r="I3455" t="s">
        <v>2598</v>
      </c>
      <c r="J3455" s="2">
        <v>1000</v>
      </c>
    </row>
    <row r="3456" spans="1:10">
      <c r="A3456">
        <v>2310210165</v>
      </c>
      <c r="B3456">
        <v>40</v>
      </c>
      <c r="C3456" t="s">
        <v>716</v>
      </c>
      <c r="D3456" t="s">
        <v>2598</v>
      </c>
      <c r="E3456" s="2">
        <v>1000</v>
      </c>
      <c r="F3456" t="s">
        <v>7899</v>
      </c>
      <c r="G3456">
        <v>2410170037</v>
      </c>
      <c r="H3456" t="s">
        <v>1712</v>
      </c>
      <c r="I3456" t="s">
        <v>2598</v>
      </c>
      <c r="J3456" s="2">
        <v>1000</v>
      </c>
    </row>
    <row r="3457" spans="1:10">
      <c r="A3457">
        <v>2310210165</v>
      </c>
      <c r="B3457">
        <v>50</v>
      </c>
      <c r="C3457" t="s">
        <v>716</v>
      </c>
      <c r="D3457" t="s">
        <v>2598</v>
      </c>
      <c r="E3457" s="2">
        <v>1000</v>
      </c>
      <c r="F3457" t="s">
        <v>7899</v>
      </c>
      <c r="G3457">
        <v>2410170233</v>
      </c>
      <c r="H3457" t="s">
        <v>1737</v>
      </c>
      <c r="I3457" t="s">
        <v>2598</v>
      </c>
      <c r="J3457" s="2">
        <v>1000</v>
      </c>
    </row>
    <row r="3458" spans="1:10">
      <c r="A3458">
        <v>2310210165</v>
      </c>
      <c r="B3458">
        <v>60</v>
      </c>
      <c r="C3458" t="s">
        <v>716</v>
      </c>
      <c r="D3458" t="s">
        <v>2598</v>
      </c>
      <c r="E3458" s="2">
        <v>1000</v>
      </c>
      <c r="F3458" t="s">
        <v>7899</v>
      </c>
      <c r="G3458">
        <v>2410110077</v>
      </c>
      <c r="H3458" t="s">
        <v>1849</v>
      </c>
      <c r="I3458" t="s">
        <v>4407</v>
      </c>
      <c r="J3458" s="2">
        <v>3.32</v>
      </c>
    </row>
    <row r="3459" spans="1:10">
      <c r="A3459">
        <v>2310210166</v>
      </c>
      <c r="B3459">
        <v>10</v>
      </c>
      <c r="C3459" t="s">
        <v>724</v>
      </c>
      <c r="D3459" t="s">
        <v>2598</v>
      </c>
      <c r="E3459" s="2">
        <v>1000</v>
      </c>
      <c r="F3459" t="s">
        <v>7899</v>
      </c>
      <c r="G3459">
        <v>2310090514</v>
      </c>
      <c r="H3459" t="s">
        <v>554</v>
      </c>
      <c r="I3459" t="s">
        <v>2598</v>
      </c>
      <c r="J3459" s="2">
        <v>1000</v>
      </c>
    </row>
    <row r="3460" spans="1:10">
      <c r="A3460">
        <v>2310210166</v>
      </c>
      <c r="B3460">
        <v>20</v>
      </c>
      <c r="C3460" t="s">
        <v>724</v>
      </c>
      <c r="D3460" t="s">
        <v>2598</v>
      </c>
      <c r="E3460" s="2">
        <v>1000</v>
      </c>
      <c r="F3460" t="s">
        <v>7899</v>
      </c>
      <c r="G3460">
        <v>2310160513</v>
      </c>
      <c r="H3460" t="s">
        <v>1101</v>
      </c>
      <c r="I3460" t="s">
        <v>2598</v>
      </c>
      <c r="J3460" s="2">
        <v>1000</v>
      </c>
    </row>
    <row r="3461" spans="1:10">
      <c r="A3461">
        <v>2310210166</v>
      </c>
      <c r="B3461">
        <v>30</v>
      </c>
      <c r="C3461" t="s">
        <v>724</v>
      </c>
      <c r="D3461" t="s">
        <v>2598</v>
      </c>
      <c r="E3461" s="2">
        <v>1000</v>
      </c>
      <c r="F3461" t="s">
        <v>7899</v>
      </c>
      <c r="G3461">
        <v>2310160517</v>
      </c>
      <c r="H3461" t="s">
        <v>1112</v>
      </c>
      <c r="I3461" t="s">
        <v>2598</v>
      </c>
      <c r="J3461" s="2">
        <v>1000</v>
      </c>
    </row>
    <row r="3462" spans="1:10">
      <c r="A3462">
        <v>2310210166</v>
      </c>
      <c r="B3462">
        <v>40</v>
      </c>
      <c r="C3462" t="s">
        <v>724</v>
      </c>
      <c r="D3462" t="s">
        <v>2598</v>
      </c>
      <c r="E3462" s="2">
        <v>1000</v>
      </c>
      <c r="F3462" t="s">
        <v>7899</v>
      </c>
      <c r="G3462">
        <v>2410110078</v>
      </c>
      <c r="H3462" t="s">
        <v>1850</v>
      </c>
      <c r="I3462" t="s">
        <v>4407</v>
      </c>
      <c r="J3462" s="2">
        <v>3.32</v>
      </c>
    </row>
    <row r="3463" spans="1:10">
      <c r="A3463">
        <v>2310210166</v>
      </c>
      <c r="B3463">
        <v>50</v>
      </c>
      <c r="C3463" t="s">
        <v>724</v>
      </c>
      <c r="D3463" t="s">
        <v>2598</v>
      </c>
      <c r="E3463" s="2">
        <v>1000</v>
      </c>
      <c r="F3463" t="s">
        <v>7899</v>
      </c>
      <c r="G3463">
        <v>2410170037</v>
      </c>
      <c r="H3463" t="s">
        <v>1712</v>
      </c>
      <c r="I3463" t="s">
        <v>2598</v>
      </c>
      <c r="J3463" s="2">
        <v>1000</v>
      </c>
    </row>
    <row r="3464" spans="1:10">
      <c r="A3464">
        <v>2310210166</v>
      </c>
      <c r="B3464">
        <v>60</v>
      </c>
      <c r="C3464" t="s">
        <v>724</v>
      </c>
      <c r="D3464" t="s">
        <v>2598</v>
      </c>
      <c r="E3464" s="2">
        <v>1000</v>
      </c>
      <c r="F3464" t="s">
        <v>7899</v>
      </c>
      <c r="G3464">
        <v>2410170233</v>
      </c>
      <c r="H3464" t="s">
        <v>1737</v>
      </c>
      <c r="I3464" t="s">
        <v>2598</v>
      </c>
      <c r="J3464" s="2">
        <v>1000</v>
      </c>
    </row>
    <row r="3465" spans="1:10">
      <c r="A3465">
        <v>2310210167</v>
      </c>
      <c r="B3465">
        <v>10</v>
      </c>
      <c r="C3465" t="s">
        <v>722</v>
      </c>
      <c r="D3465" t="s">
        <v>2598</v>
      </c>
      <c r="E3465" s="2">
        <v>1000</v>
      </c>
      <c r="F3465" t="s">
        <v>7899</v>
      </c>
      <c r="G3465">
        <v>2310090514</v>
      </c>
      <c r="H3465" t="s">
        <v>554</v>
      </c>
      <c r="I3465" t="s">
        <v>2598</v>
      </c>
      <c r="J3465" s="2">
        <v>1000</v>
      </c>
    </row>
    <row r="3466" spans="1:10">
      <c r="A3466">
        <v>2310210167</v>
      </c>
      <c r="B3466">
        <v>20</v>
      </c>
      <c r="C3466" t="s">
        <v>722</v>
      </c>
      <c r="D3466" t="s">
        <v>2598</v>
      </c>
      <c r="E3466" s="2">
        <v>1000</v>
      </c>
      <c r="F3466" t="s">
        <v>7899</v>
      </c>
      <c r="G3466">
        <v>2310160246</v>
      </c>
      <c r="H3466" t="s">
        <v>861</v>
      </c>
      <c r="I3466" t="s">
        <v>2598</v>
      </c>
      <c r="J3466" s="2">
        <v>1000</v>
      </c>
    </row>
    <row r="3467" spans="1:10">
      <c r="A3467">
        <v>2310210167</v>
      </c>
      <c r="B3467">
        <v>30</v>
      </c>
      <c r="C3467" t="s">
        <v>722</v>
      </c>
      <c r="D3467" t="s">
        <v>2598</v>
      </c>
      <c r="E3467" s="2">
        <v>1000</v>
      </c>
      <c r="F3467" t="s">
        <v>7899</v>
      </c>
      <c r="G3467">
        <v>2310160255</v>
      </c>
      <c r="H3467" t="s">
        <v>916</v>
      </c>
      <c r="I3467" t="s">
        <v>2598</v>
      </c>
      <c r="J3467" s="2">
        <v>1000</v>
      </c>
    </row>
    <row r="3468" spans="1:10">
      <c r="A3468">
        <v>2310210167</v>
      </c>
      <c r="B3468">
        <v>40</v>
      </c>
      <c r="C3468" t="s">
        <v>722</v>
      </c>
      <c r="D3468" t="s">
        <v>2598</v>
      </c>
      <c r="E3468" s="2">
        <v>1000</v>
      </c>
      <c r="F3468" t="s">
        <v>7899</v>
      </c>
      <c r="G3468">
        <v>2410170037</v>
      </c>
      <c r="H3468" t="s">
        <v>1712</v>
      </c>
      <c r="I3468" t="s">
        <v>2598</v>
      </c>
      <c r="J3468" s="2">
        <v>1000</v>
      </c>
    </row>
    <row r="3469" spans="1:10">
      <c r="A3469">
        <v>2310210167</v>
      </c>
      <c r="B3469">
        <v>50</v>
      </c>
      <c r="C3469" t="s">
        <v>722</v>
      </c>
      <c r="D3469" t="s">
        <v>2598</v>
      </c>
      <c r="E3469" s="2">
        <v>1000</v>
      </c>
      <c r="F3469" t="s">
        <v>7899</v>
      </c>
      <c r="G3469">
        <v>2410170233</v>
      </c>
      <c r="H3469" t="s">
        <v>1737</v>
      </c>
      <c r="I3469" t="s">
        <v>2598</v>
      </c>
      <c r="J3469" s="2">
        <v>1000</v>
      </c>
    </row>
    <row r="3470" spans="1:10">
      <c r="A3470">
        <v>2310210167</v>
      </c>
      <c r="B3470">
        <v>60</v>
      </c>
      <c r="C3470" t="s">
        <v>722</v>
      </c>
      <c r="D3470" t="s">
        <v>2598</v>
      </c>
      <c r="E3470" s="2">
        <v>1000</v>
      </c>
      <c r="F3470" t="s">
        <v>7899</v>
      </c>
      <c r="G3470">
        <v>2410110079</v>
      </c>
      <c r="H3470" t="s">
        <v>1851</v>
      </c>
      <c r="I3470" t="s">
        <v>4407</v>
      </c>
      <c r="J3470" s="2">
        <v>3.32</v>
      </c>
    </row>
    <row r="3471" spans="1:10">
      <c r="A3471">
        <v>2310210168</v>
      </c>
      <c r="B3471">
        <v>10</v>
      </c>
      <c r="C3471" t="s">
        <v>720</v>
      </c>
      <c r="D3471" t="s">
        <v>2598</v>
      </c>
      <c r="E3471" s="2">
        <v>1000</v>
      </c>
      <c r="F3471" t="s">
        <v>7899</v>
      </c>
      <c r="G3471">
        <v>2310090514</v>
      </c>
      <c r="H3471" t="s">
        <v>554</v>
      </c>
      <c r="I3471" t="s">
        <v>2598</v>
      </c>
      <c r="J3471" s="2">
        <v>1000</v>
      </c>
    </row>
    <row r="3472" spans="1:10">
      <c r="A3472">
        <v>2310210168</v>
      </c>
      <c r="B3472">
        <v>20</v>
      </c>
      <c r="C3472" t="s">
        <v>720</v>
      </c>
      <c r="D3472" t="s">
        <v>2598</v>
      </c>
      <c r="E3472" s="2">
        <v>1000</v>
      </c>
      <c r="F3472" t="s">
        <v>7899</v>
      </c>
      <c r="G3472">
        <v>2310160243</v>
      </c>
      <c r="H3472" t="s">
        <v>847</v>
      </c>
      <c r="I3472" t="s">
        <v>2598</v>
      </c>
      <c r="J3472" s="2">
        <v>1000</v>
      </c>
    </row>
    <row r="3473" spans="1:10">
      <c r="A3473">
        <v>2310210168</v>
      </c>
      <c r="B3473">
        <v>30</v>
      </c>
      <c r="C3473" t="s">
        <v>720</v>
      </c>
      <c r="D3473" t="s">
        <v>2598</v>
      </c>
      <c r="E3473" s="2">
        <v>1000</v>
      </c>
      <c r="F3473" t="s">
        <v>7899</v>
      </c>
      <c r="G3473">
        <v>2310160518</v>
      </c>
      <c r="H3473" t="s">
        <v>1116</v>
      </c>
      <c r="I3473" t="s">
        <v>2598</v>
      </c>
      <c r="J3473" s="2">
        <v>1000</v>
      </c>
    </row>
    <row r="3474" spans="1:10">
      <c r="A3474">
        <v>2310210168</v>
      </c>
      <c r="B3474">
        <v>40</v>
      </c>
      <c r="C3474" t="s">
        <v>720</v>
      </c>
      <c r="D3474" t="s">
        <v>2598</v>
      </c>
      <c r="E3474" s="2">
        <v>1000</v>
      </c>
      <c r="F3474" t="s">
        <v>7899</v>
      </c>
      <c r="G3474">
        <v>2410170037</v>
      </c>
      <c r="H3474" t="s">
        <v>1712</v>
      </c>
      <c r="I3474" t="s">
        <v>2598</v>
      </c>
      <c r="J3474" s="2">
        <v>1000</v>
      </c>
    </row>
    <row r="3475" spans="1:10">
      <c r="A3475">
        <v>2310210168</v>
      </c>
      <c r="B3475">
        <v>50</v>
      </c>
      <c r="C3475" t="s">
        <v>720</v>
      </c>
      <c r="D3475" t="s">
        <v>2598</v>
      </c>
      <c r="E3475" s="2">
        <v>1000</v>
      </c>
      <c r="F3475" t="s">
        <v>7899</v>
      </c>
      <c r="G3475">
        <v>2410170233</v>
      </c>
      <c r="H3475" t="s">
        <v>1737</v>
      </c>
      <c r="I3475" t="s">
        <v>2598</v>
      </c>
      <c r="J3475" s="2">
        <v>1000</v>
      </c>
    </row>
    <row r="3476" spans="1:10">
      <c r="A3476">
        <v>2310210168</v>
      </c>
      <c r="B3476">
        <v>60</v>
      </c>
      <c r="C3476" t="s">
        <v>720</v>
      </c>
      <c r="D3476" t="s">
        <v>2598</v>
      </c>
      <c r="E3476" s="2">
        <v>1000</v>
      </c>
      <c r="F3476" t="s">
        <v>7899</v>
      </c>
      <c r="G3476">
        <v>2410110080</v>
      </c>
      <c r="H3476" t="s">
        <v>1852</v>
      </c>
      <c r="I3476" t="s">
        <v>4407</v>
      </c>
      <c r="J3476" s="2">
        <v>3.32</v>
      </c>
    </row>
    <row r="3477" spans="1:10">
      <c r="A3477">
        <v>2310210169</v>
      </c>
      <c r="B3477">
        <v>10</v>
      </c>
      <c r="C3477" t="s">
        <v>718</v>
      </c>
      <c r="D3477" t="s">
        <v>2598</v>
      </c>
      <c r="E3477" s="2">
        <v>1000</v>
      </c>
      <c r="F3477" t="s">
        <v>7899</v>
      </c>
      <c r="G3477">
        <v>2310090514</v>
      </c>
      <c r="H3477" t="s">
        <v>554</v>
      </c>
      <c r="I3477" t="s">
        <v>2598</v>
      </c>
      <c r="J3477" s="2">
        <v>1000</v>
      </c>
    </row>
    <row r="3478" spans="1:10">
      <c r="A3478">
        <v>2310210169</v>
      </c>
      <c r="B3478">
        <v>20</v>
      </c>
      <c r="C3478" t="s">
        <v>718</v>
      </c>
      <c r="D3478" t="s">
        <v>2598</v>
      </c>
      <c r="E3478" s="2">
        <v>1000</v>
      </c>
      <c r="F3478" t="s">
        <v>7899</v>
      </c>
      <c r="G3478">
        <v>2310160239</v>
      </c>
      <c r="H3478" t="s">
        <v>389</v>
      </c>
      <c r="I3478" t="s">
        <v>2598</v>
      </c>
      <c r="J3478" s="2">
        <v>1000</v>
      </c>
    </row>
    <row r="3479" spans="1:10">
      <c r="A3479">
        <v>2310210169</v>
      </c>
      <c r="B3479">
        <v>30</v>
      </c>
      <c r="C3479" t="s">
        <v>718</v>
      </c>
      <c r="D3479" t="s">
        <v>2598</v>
      </c>
      <c r="E3479" s="2">
        <v>1000</v>
      </c>
      <c r="F3479" t="s">
        <v>7899</v>
      </c>
      <c r="G3479">
        <v>2310160519</v>
      </c>
      <c r="H3479" t="s">
        <v>1115</v>
      </c>
      <c r="I3479" t="s">
        <v>2598</v>
      </c>
      <c r="J3479" s="2">
        <v>1000</v>
      </c>
    </row>
    <row r="3480" spans="1:10">
      <c r="A3480">
        <v>2310210169</v>
      </c>
      <c r="B3480">
        <v>40</v>
      </c>
      <c r="C3480" t="s">
        <v>718</v>
      </c>
      <c r="D3480" t="s">
        <v>2598</v>
      </c>
      <c r="E3480" s="2">
        <v>1000</v>
      </c>
      <c r="F3480" t="s">
        <v>7899</v>
      </c>
      <c r="G3480">
        <v>2410170037</v>
      </c>
      <c r="H3480" t="s">
        <v>1712</v>
      </c>
      <c r="I3480" t="s">
        <v>2598</v>
      </c>
      <c r="J3480" s="2">
        <v>1000</v>
      </c>
    </row>
    <row r="3481" spans="1:10">
      <c r="A3481">
        <v>2310210169</v>
      </c>
      <c r="B3481">
        <v>50</v>
      </c>
      <c r="C3481" t="s">
        <v>718</v>
      </c>
      <c r="D3481" t="s">
        <v>2598</v>
      </c>
      <c r="E3481" s="2">
        <v>1000</v>
      </c>
      <c r="F3481" t="s">
        <v>7899</v>
      </c>
      <c r="G3481">
        <v>2410170233</v>
      </c>
      <c r="H3481" t="s">
        <v>1737</v>
      </c>
      <c r="I3481" t="s">
        <v>2598</v>
      </c>
      <c r="J3481" s="2">
        <v>1000</v>
      </c>
    </row>
    <row r="3482" spans="1:10">
      <c r="A3482">
        <v>2310210169</v>
      </c>
      <c r="B3482">
        <v>60</v>
      </c>
      <c r="C3482" t="s">
        <v>718</v>
      </c>
      <c r="D3482" t="s">
        <v>2598</v>
      </c>
      <c r="E3482" s="2">
        <v>1000</v>
      </c>
      <c r="F3482" t="s">
        <v>7899</v>
      </c>
      <c r="G3482">
        <v>2410110081</v>
      </c>
      <c r="H3482" t="s">
        <v>1853</v>
      </c>
      <c r="I3482" t="s">
        <v>4407</v>
      </c>
      <c r="J3482" s="2">
        <v>3.32</v>
      </c>
    </row>
    <row r="3483" spans="1:10">
      <c r="A3483">
        <v>2310210170</v>
      </c>
      <c r="B3483">
        <v>10</v>
      </c>
      <c r="C3483" t="s">
        <v>723</v>
      </c>
      <c r="D3483" t="s">
        <v>2598</v>
      </c>
      <c r="E3483" s="2">
        <v>1000</v>
      </c>
      <c r="F3483" t="s">
        <v>7899</v>
      </c>
      <c r="G3483">
        <v>2310090514</v>
      </c>
      <c r="H3483" t="s">
        <v>554</v>
      </c>
      <c r="I3483" t="s">
        <v>2598</v>
      </c>
      <c r="J3483" s="2">
        <v>1000</v>
      </c>
    </row>
    <row r="3484" spans="1:10">
      <c r="A3484">
        <v>2310210170</v>
      </c>
      <c r="B3484">
        <v>20</v>
      </c>
      <c r="C3484" t="s">
        <v>723</v>
      </c>
      <c r="D3484" t="s">
        <v>2598</v>
      </c>
      <c r="E3484" s="2">
        <v>1000</v>
      </c>
      <c r="F3484" t="s">
        <v>7899</v>
      </c>
      <c r="G3484">
        <v>2310160511</v>
      </c>
      <c r="H3484" t="s">
        <v>679</v>
      </c>
      <c r="I3484" t="s">
        <v>2598</v>
      </c>
      <c r="J3484" s="2">
        <v>1000</v>
      </c>
    </row>
    <row r="3485" spans="1:10">
      <c r="A3485">
        <v>2310210170</v>
      </c>
      <c r="B3485">
        <v>30</v>
      </c>
      <c r="C3485" t="s">
        <v>723</v>
      </c>
      <c r="D3485" t="s">
        <v>2598</v>
      </c>
      <c r="E3485" s="2">
        <v>1000</v>
      </c>
      <c r="F3485" t="s">
        <v>7899</v>
      </c>
      <c r="G3485">
        <v>2310160514</v>
      </c>
      <c r="H3485" t="s">
        <v>1113</v>
      </c>
      <c r="I3485" t="s">
        <v>2598</v>
      </c>
      <c r="J3485" s="2">
        <v>1000</v>
      </c>
    </row>
    <row r="3486" spans="1:10">
      <c r="A3486">
        <v>2310210170</v>
      </c>
      <c r="B3486">
        <v>40</v>
      </c>
      <c r="C3486" t="s">
        <v>723</v>
      </c>
      <c r="D3486" t="s">
        <v>2598</v>
      </c>
      <c r="E3486" s="2">
        <v>1000</v>
      </c>
      <c r="F3486" t="s">
        <v>7899</v>
      </c>
      <c r="G3486">
        <v>2410170037</v>
      </c>
      <c r="H3486" t="s">
        <v>1712</v>
      </c>
      <c r="I3486" t="s">
        <v>2598</v>
      </c>
      <c r="J3486" s="2">
        <v>1000</v>
      </c>
    </row>
    <row r="3487" spans="1:10">
      <c r="A3487">
        <v>2310210170</v>
      </c>
      <c r="B3487">
        <v>50</v>
      </c>
      <c r="C3487" t="s">
        <v>723</v>
      </c>
      <c r="D3487" t="s">
        <v>2598</v>
      </c>
      <c r="E3487" s="2">
        <v>1000</v>
      </c>
      <c r="F3487" t="s">
        <v>7899</v>
      </c>
      <c r="G3487">
        <v>2410170233</v>
      </c>
      <c r="H3487" t="s">
        <v>1737</v>
      </c>
      <c r="I3487" t="s">
        <v>2598</v>
      </c>
      <c r="J3487" s="2">
        <v>1000</v>
      </c>
    </row>
    <row r="3488" spans="1:10">
      <c r="A3488">
        <v>2310210170</v>
      </c>
      <c r="B3488">
        <v>60</v>
      </c>
      <c r="C3488" t="s">
        <v>723</v>
      </c>
      <c r="D3488" t="s">
        <v>2598</v>
      </c>
      <c r="E3488" s="2">
        <v>1000</v>
      </c>
      <c r="F3488" t="s">
        <v>7899</v>
      </c>
      <c r="G3488">
        <v>2410110082</v>
      </c>
      <c r="H3488" t="s">
        <v>1854</v>
      </c>
      <c r="I3488" t="s">
        <v>4407</v>
      </c>
      <c r="J3488" s="2">
        <v>3.32</v>
      </c>
    </row>
    <row r="3489" spans="1:10">
      <c r="A3489">
        <v>2310210178</v>
      </c>
      <c r="B3489">
        <v>10</v>
      </c>
      <c r="C3489" t="s">
        <v>374</v>
      </c>
      <c r="D3489" t="s">
        <v>2598</v>
      </c>
      <c r="E3489" s="2">
        <v>50000</v>
      </c>
      <c r="F3489" t="s">
        <v>7897</v>
      </c>
      <c r="G3489">
        <v>2310090393</v>
      </c>
      <c r="H3489" t="s">
        <v>159</v>
      </c>
      <c r="I3489" t="s">
        <v>2598</v>
      </c>
      <c r="J3489" s="2">
        <v>50000</v>
      </c>
    </row>
    <row r="3490" spans="1:10">
      <c r="A3490">
        <v>2310210178</v>
      </c>
      <c r="B3490">
        <v>20</v>
      </c>
      <c r="C3490" t="s">
        <v>374</v>
      </c>
      <c r="D3490" t="s">
        <v>2598</v>
      </c>
      <c r="E3490" s="2">
        <v>50000</v>
      </c>
      <c r="F3490" t="s">
        <v>7897</v>
      </c>
      <c r="G3490">
        <v>2310160104</v>
      </c>
      <c r="H3490" t="s">
        <v>199</v>
      </c>
      <c r="I3490" t="s">
        <v>2598</v>
      </c>
      <c r="J3490" s="2">
        <v>50000</v>
      </c>
    </row>
    <row r="3491" spans="1:10">
      <c r="A3491">
        <v>2310210178</v>
      </c>
      <c r="B3491">
        <v>30</v>
      </c>
      <c r="C3491" t="s">
        <v>374</v>
      </c>
      <c r="D3491" t="s">
        <v>2598</v>
      </c>
      <c r="E3491" s="2">
        <v>50000</v>
      </c>
      <c r="F3491" t="s">
        <v>7897</v>
      </c>
      <c r="G3491">
        <v>2310160432</v>
      </c>
      <c r="H3491" t="s">
        <v>179</v>
      </c>
      <c r="I3491" t="s">
        <v>2598</v>
      </c>
      <c r="J3491" s="2">
        <v>50000</v>
      </c>
    </row>
    <row r="3492" spans="1:10">
      <c r="A3492">
        <v>2310210178</v>
      </c>
      <c r="B3492">
        <v>40</v>
      </c>
      <c r="C3492" t="s">
        <v>374</v>
      </c>
      <c r="D3492" t="s">
        <v>2598</v>
      </c>
      <c r="E3492" s="2">
        <v>50000</v>
      </c>
      <c r="F3492" t="s">
        <v>7897</v>
      </c>
      <c r="G3492">
        <v>2410290156</v>
      </c>
      <c r="H3492" t="s">
        <v>1808</v>
      </c>
      <c r="I3492" t="s">
        <v>3510</v>
      </c>
      <c r="J3492" s="2">
        <v>2</v>
      </c>
    </row>
    <row r="3493" spans="1:10">
      <c r="A3493">
        <v>2310210178</v>
      </c>
      <c r="B3493">
        <v>50</v>
      </c>
      <c r="C3493" t="s">
        <v>374</v>
      </c>
      <c r="D3493" t="s">
        <v>2598</v>
      </c>
      <c r="E3493" s="2">
        <v>50000</v>
      </c>
      <c r="F3493" t="s">
        <v>7897</v>
      </c>
      <c r="G3493">
        <v>2410170071</v>
      </c>
      <c r="H3493" t="s">
        <v>1807</v>
      </c>
      <c r="I3493" t="s">
        <v>2598</v>
      </c>
      <c r="J3493" s="2">
        <v>50000</v>
      </c>
    </row>
    <row r="3494" spans="1:10">
      <c r="A3494">
        <v>2310210178</v>
      </c>
      <c r="B3494">
        <v>60</v>
      </c>
      <c r="C3494" t="s">
        <v>374</v>
      </c>
      <c r="D3494" t="s">
        <v>2598</v>
      </c>
      <c r="E3494" s="2">
        <v>50000</v>
      </c>
      <c r="F3494" t="s">
        <v>7897</v>
      </c>
      <c r="G3494">
        <v>2410130017</v>
      </c>
      <c r="H3494" t="s">
        <v>1809</v>
      </c>
      <c r="I3494" t="s">
        <v>2598</v>
      </c>
      <c r="J3494" s="2">
        <v>50000</v>
      </c>
    </row>
    <row r="3495" spans="1:10">
      <c r="A3495">
        <v>2310210178</v>
      </c>
      <c r="B3495">
        <v>70</v>
      </c>
      <c r="C3495" t="s">
        <v>374</v>
      </c>
      <c r="D3495" t="s">
        <v>2598</v>
      </c>
      <c r="E3495" s="2">
        <v>50000</v>
      </c>
      <c r="F3495" t="s">
        <v>7897</v>
      </c>
      <c r="G3495">
        <v>2310180038</v>
      </c>
      <c r="H3495" t="s">
        <v>289</v>
      </c>
      <c r="I3495" t="s">
        <v>4407</v>
      </c>
      <c r="J3495" s="2">
        <v>45</v>
      </c>
    </row>
    <row r="3496" spans="1:10">
      <c r="A3496">
        <v>2310210179</v>
      </c>
      <c r="B3496">
        <v>10</v>
      </c>
      <c r="C3496" t="s">
        <v>343</v>
      </c>
      <c r="D3496" t="s">
        <v>2598</v>
      </c>
      <c r="E3496" s="2">
        <v>50000</v>
      </c>
      <c r="F3496" t="s">
        <v>7897</v>
      </c>
      <c r="G3496">
        <v>2310090394</v>
      </c>
      <c r="H3496" t="s">
        <v>157</v>
      </c>
      <c r="I3496" t="s">
        <v>2598</v>
      </c>
      <c r="J3496" s="2">
        <v>50000</v>
      </c>
    </row>
    <row r="3497" spans="1:10">
      <c r="A3497">
        <v>2310210179</v>
      </c>
      <c r="B3497">
        <v>20</v>
      </c>
      <c r="C3497" t="s">
        <v>343</v>
      </c>
      <c r="D3497" t="s">
        <v>2598</v>
      </c>
      <c r="E3497" s="2">
        <v>50000</v>
      </c>
      <c r="F3497" t="s">
        <v>7897</v>
      </c>
      <c r="G3497">
        <v>2310160214</v>
      </c>
      <c r="H3497" t="s">
        <v>196</v>
      </c>
      <c r="I3497" t="s">
        <v>2598</v>
      </c>
      <c r="J3497" s="2">
        <v>50000</v>
      </c>
    </row>
    <row r="3498" spans="1:10">
      <c r="A3498">
        <v>2310210179</v>
      </c>
      <c r="B3498">
        <v>30</v>
      </c>
      <c r="C3498" t="s">
        <v>343</v>
      </c>
      <c r="D3498" t="s">
        <v>2598</v>
      </c>
      <c r="E3498" s="2">
        <v>50000</v>
      </c>
      <c r="F3498" t="s">
        <v>7897</v>
      </c>
      <c r="G3498">
        <v>2310160225</v>
      </c>
      <c r="H3498" t="s">
        <v>175</v>
      </c>
      <c r="I3498" t="s">
        <v>2598</v>
      </c>
      <c r="J3498" s="2">
        <v>50000</v>
      </c>
    </row>
    <row r="3499" spans="1:10">
      <c r="A3499">
        <v>2310210179</v>
      </c>
      <c r="B3499">
        <v>40</v>
      </c>
      <c r="C3499" t="s">
        <v>343</v>
      </c>
      <c r="D3499" t="s">
        <v>2598</v>
      </c>
      <c r="E3499" s="2">
        <v>50000</v>
      </c>
      <c r="F3499" t="s">
        <v>7897</v>
      </c>
      <c r="G3499">
        <v>2410170071</v>
      </c>
      <c r="H3499" t="s">
        <v>1807</v>
      </c>
      <c r="I3499" t="s">
        <v>2598</v>
      </c>
      <c r="J3499" s="2">
        <v>50000</v>
      </c>
    </row>
    <row r="3500" spans="1:10">
      <c r="A3500">
        <v>2310210179</v>
      </c>
      <c r="B3500">
        <v>50</v>
      </c>
      <c r="C3500" t="s">
        <v>343</v>
      </c>
      <c r="D3500" t="s">
        <v>2598</v>
      </c>
      <c r="E3500" s="2">
        <v>50000</v>
      </c>
      <c r="F3500" t="s">
        <v>7897</v>
      </c>
      <c r="G3500">
        <v>2410290156</v>
      </c>
      <c r="H3500" t="s">
        <v>1808</v>
      </c>
      <c r="I3500" t="s">
        <v>3510</v>
      </c>
      <c r="J3500" s="2">
        <v>2</v>
      </c>
    </row>
    <row r="3501" spans="1:10">
      <c r="A3501">
        <v>2310210179</v>
      </c>
      <c r="B3501">
        <v>60</v>
      </c>
      <c r="C3501" t="s">
        <v>343</v>
      </c>
      <c r="D3501" t="s">
        <v>2598</v>
      </c>
      <c r="E3501" s="2">
        <v>50000</v>
      </c>
      <c r="F3501" t="s">
        <v>7897</v>
      </c>
      <c r="G3501">
        <v>2410130017</v>
      </c>
      <c r="H3501" t="s">
        <v>1809</v>
      </c>
      <c r="I3501" t="s">
        <v>2598</v>
      </c>
      <c r="J3501" s="2">
        <v>50000</v>
      </c>
    </row>
    <row r="3502" spans="1:10">
      <c r="A3502">
        <v>2310210179</v>
      </c>
      <c r="B3502">
        <v>70</v>
      </c>
      <c r="C3502" t="s">
        <v>343</v>
      </c>
      <c r="D3502" t="s">
        <v>2598</v>
      </c>
      <c r="E3502" s="2">
        <v>50000</v>
      </c>
      <c r="F3502" t="s">
        <v>7897</v>
      </c>
      <c r="G3502">
        <v>2310180061</v>
      </c>
      <c r="H3502" t="s">
        <v>284</v>
      </c>
      <c r="I3502" t="s">
        <v>4407</v>
      </c>
      <c r="J3502" s="2">
        <v>45</v>
      </c>
    </row>
    <row r="3503" spans="1:10">
      <c r="A3503">
        <v>2310210180</v>
      </c>
      <c r="B3503">
        <v>10</v>
      </c>
      <c r="C3503" t="s">
        <v>376</v>
      </c>
      <c r="D3503" t="s">
        <v>2598</v>
      </c>
      <c r="E3503" s="2">
        <v>50000</v>
      </c>
      <c r="F3503" t="s">
        <v>7897</v>
      </c>
      <c r="G3503">
        <v>2310090395</v>
      </c>
      <c r="H3503" t="s">
        <v>153</v>
      </c>
      <c r="I3503" t="s">
        <v>2598</v>
      </c>
      <c r="J3503" s="2">
        <v>50000</v>
      </c>
    </row>
    <row r="3504" spans="1:10">
      <c r="A3504">
        <v>2310210180</v>
      </c>
      <c r="B3504">
        <v>20</v>
      </c>
      <c r="C3504" t="s">
        <v>376</v>
      </c>
      <c r="D3504" t="s">
        <v>2598</v>
      </c>
      <c r="E3504" s="2">
        <v>50000</v>
      </c>
      <c r="F3504" t="s">
        <v>7897</v>
      </c>
      <c r="G3504">
        <v>2310160219</v>
      </c>
      <c r="H3504" t="s">
        <v>192</v>
      </c>
      <c r="I3504" t="s">
        <v>2598</v>
      </c>
      <c r="J3504" s="2">
        <v>50000</v>
      </c>
    </row>
    <row r="3505" spans="1:10">
      <c r="A3505">
        <v>2310210180</v>
      </c>
      <c r="B3505">
        <v>30</v>
      </c>
      <c r="C3505" t="s">
        <v>376</v>
      </c>
      <c r="D3505" t="s">
        <v>2598</v>
      </c>
      <c r="E3505" s="2">
        <v>50000</v>
      </c>
      <c r="F3505" t="s">
        <v>7897</v>
      </c>
      <c r="G3505">
        <v>2310160230</v>
      </c>
      <c r="H3505" t="s">
        <v>169</v>
      </c>
      <c r="I3505" t="s">
        <v>2598</v>
      </c>
      <c r="J3505" s="2">
        <v>50000</v>
      </c>
    </row>
    <row r="3506" spans="1:10">
      <c r="A3506">
        <v>2310210180</v>
      </c>
      <c r="B3506">
        <v>40</v>
      </c>
      <c r="C3506" t="s">
        <v>376</v>
      </c>
      <c r="D3506" t="s">
        <v>2598</v>
      </c>
      <c r="E3506" s="2">
        <v>50000</v>
      </c>
      <c r="F3506" t="s">
        <v>7897</v>
      </c>
      <c r="G3506">
        <v>2410170071</v>
      </c>
      <c r="H3506" t="s">
        <v>1807</v>
      </c>
      <c r="I3506" t="s">
        <v>2598</v>
      </c>
      <c r="J3506" s="2">
        <v>50000</v>
      </c>
    </row>
    <row r="3507" spans="1:10">
      <c r="A3507">
        <v>2310210180</v>
      </c>
      <c r="B3507">
        <v>50</v>
      </c>
      <c r="C3507" t="s">
        <v>376</v>
      </c>
      <c r="D3507" t="s">
        <v>2598</v>
      </c>
      <c r="E3507" s="2">
        <v>50000</v>
      </c>
      <c r="F3507" t="s">
        <v>7897</v>
      </c>
      <c r="G3507">
        <v>2410290156</v>
      </c>
      <c r="H3507" t="s">
        <v>1808</v>
      </c>
      <c r="I3507" t="s">
        <v>3510</v>
      </c>
      <c r="J3507" s="2">
        <v>2</v>
      </c>
    </row>
    <row r="3508" spans="1:10">
      <c r="A3508">
        <v>2310210180</v>
      </c>
      <c r="B3508">
        <v>60</v>
      </c>
      <c r="C3508" t="s">
        <v>376</v>
      </c>
      <c r="D3508" t="s">
        <v>2598</v>
      </c>
      <c r="E3508" s="2">
        <v>50000</v>
      </c>
      <c r="F3508" t="s">
        <v>7897</v>
      </c>
      <c r="G3508">
        <v>2410130017</v>
      </c>
      <c r="H3508" t="s">
        <v>1809</v>
      </c>
      <c r="I3508" t="s">
        <v>2598</v>
      </c>
      <c r="J3508" s="2">
        <v>50000</v>
      </c>
    </row>
    <row r="3509" spans="1:10">
      <c r="A3509">
        <v>2310210180</v>
      </c>
      <c r="B3509">
        <v>70</v>
      </c>
      <c r="C3509" t="s">
        <v>376</v>
      </c>
      <c r="D3509" t="s">
        <v>2598</v>
      </c>
      <c r="E3509" s="2">
        <v>50000</v>
      </c>
      <c r="F3509" t="s">
        <v>7897</v>
      </c>
      <c r="G3509">
        <v>2310180062</v>
      </c>
      <c r="H3509" t="s">
        <v>282</v>
      </c>
      <c r="I3509" t="s">
        <v>4407</v>
      </c>
      <c r="J3509" s="2">
        <v>45</v>
      </c>
    </row>
    <row r="3510" spans="1:10">
      <c r="A3510">
        <v>2310210181</v>
      </c>
      <c r="B3510">
        <v>10</v>
      </c>
      <c r="C3510" t="s">
        <v>378</v>
      </c>
      <c r="D3510" t="s">
        <v>2598</v>
      </c>
      <c r="E3510" s="2">
        <v>50000</v>
      </c>
      <c r="F3510" t="s">
        <v>7897</v>
      </c>
      <c r="G3510">
        <v>2310090396</v>
      </c>
      <c r="H3510" t="s">
        <v>154</v>
      </c>
      <c r="I3510" t="s">
        <v>2598</v>
      </c>
      <c r="J3510" s="2">
        <v>50000</v>
      </c>
    </row>
    <row r="3511" spans="1:10">
      <c r="A3511">
        <v>2310210181</v>
      </c>
      <c r="B3511">
        <v>20</v>
      </c>
      <c r="C3511" t="s">
        <v>378</v>
      </c>
      <c r="D3511" t="s">
        <v>2598</v>
      </c>
      <c r="E3511" s="2">
        <v>50000</v>
      </c>
      <c r="F3511" t="s">
        <v>7897</v>
      </c>
      <c r="G3511">
        <v>2310160220</v>
      </c>
      <c r="H3511" t="s">
        <v>193</v>
      </c>
      <c r="I3511" t="s">
        <v>2598</v>
      </c>
      <c r="J3511" s="2">
        <v>50000</v>
      </c>
    </row>
    <row r="3512" spans="1:10">
      <c r="A3512">
        <v>2310210181</v>
      </c>
      <c r="B3512">
        <v>30</v>
      </c>
      <c r="C3512" t="s">
        <v>378</v>
      </c>
      <c r="D3512" t="s">
        <v>2598</v>
      </c>
      <c r="E3512" s="2">
        <v>50000</v>
      </c>
      <c r="F3512" t="s">
        <v>7897</v>
      </c>
      <c r="G3512">
        <v>2310160231</v>
      </c>
      <c r="H3512" t="s">
        <v>170</v>
      </c>
      <c r="I3512" t="s">
        <v>2598</v>
      </c>
      <c r="J3512" s="2">
        <v>50000</v>
      </c>
    </row>
    <row r="3513" spans="1:10">
      <c r="A3513">
        <v>2310210181</v>
      </c>
      <c r="B3513">
        <v>40</v>
      </c>
      <c r="C3513" t="s">
        <v>378</v>
      </c>
      <c r="D3513" t="s">
        <v>2598</v>
      </c>
      <c r="E3513" s="2">
        <v>50000</v>
      </c>
      <c r="F3513" t="s">
        <v>7897</v>
      </c>
      <c r="G3513">
        <v>2410170071</v>
      </c>
      <c r="H3513" t="s">
        <v>1807</v>
      </c>
      <c r="I3513" t="s">
        <v>2598</v>
      </c>
      <c r="J3513" s="2">
        <v>50000</v>
      </c>
    </row>
    <row r="3514" spans="1:10">
      <c r="A3514">
        <v>2310210181</v>
      </c>
      <c r="B3514">
        <v>50</v>
      </c>
      <c r="C3514" t="s">
        <v>378</v>
      </c>
      <c r="D3514" t="s">
        <v>2598</v>
      </c>
      <c r="E3514" s="2">
        <v>50000</v>
      </c>
      <c r="F3514" t="s">
        <v>7897</v>
      </c>
      <c r="G3514">
        <v>2410290156</v>
      </c>
      <c r="H3514" t="s">
        <v>1808</v>
      </c>
      <c r="I3514" t="s">
        <v>3510</v>
      </c>
      <c r="J3514" s="2">
        <v>2</v>
      </c>
    </row>
    <row r="3515" spans="1:10">
      <c r="A3515">
        <v>2310210181</v>
      </c>
      <c r="B3515">
        <v>60</v>
      </c>
      <c r="C3515" t="s">
        <v>378</v>
      </c>
      <c r="D3515" t="s">
        <v>2598</v>
      </c>
      <c r="E3515" s="2">
        <v>50000</v>
      </c>
      <c r="F3515" t="s">
        <v>7897</v>
      </c>
      <c r="G3515">
        <v>2410130017</v>
      </c>
      <c r="H3515" t="s">
        <v>1809</v>
      </c>
      <c r="I3515" t="s">
        <v>2598</v>
      </c>
      <c r="J3515" s="2">
        <v>50000</v>
      </c>
    </row>
    <row r="3516" spans="1:10">
      <c r="A3516">
        <v>2310210181</v>
      </c>
      <c r="B3516">
        <v>70</v>
      </c>
      <c r="C3516" t="s">
        <v>378</v>
      </c>
      <c r="D3516" t="s">
        <v>2598</v>
      </c>
      <c r="E3516" s="2">
        <v>50000</v>
      </c>
      <c r="F3516" t="s">
        <v>7897</v>
      </c>
      <c r="G3516">
        <v>2310180043</v>
      </c>
      <c r="H3516" t="s">
        <v>430</v>
      </c>
      <c r="I3516" t="s">
        <v>4407</v>
      </c>
      <c r="J3516" s="2">
        <v>45</v>
      </c>
    </row>
    <row r="3517" spans="1:10">
      <c r="A3517">
        <v>2310210182</v>
      </c>
      <c r="B3517">
        <v>10</v>
      </c>
      <c r="C3517" t="s">
        <v>335</v>
      </c>
      <c r="D3517" t="s">
        <v>2598</v>
      </c>
      <c r="E3517" s="2">
        <v>50000</v>
      </c>
      <c r="F3517" t="s">
        <v>7897</v>
      </c>
      <c r="G3517">
        <v>2310090397</v>
      </c>
      <c r="H3517" t="s">
        <v>149</v>
      </c>
      <c r="I3517" t="s">
        <v>2598</v>
      </c>
      <c r="J3517" s="2">
        <v>50000</v>
      </c>
    </row>
    <row r="3518" spans="1:10">
      <c r="A3518">
        <v>2310210182</v>
      </c>
      <c r="B3518">
        <v>20</v>
      </c>
      <c r="C3518" t="s">
        <v>335</v>
      </c>
      <c r="D3518" t="s">
        <v>2598</v>
      </c>
      <c r="E3518" s="2">
        <v>50000</v>
      </c>
      <c r="F3518" t="s">
        <v>7897</v>
      </c>
      <c r="G3518">
        <v>2310160424</v>
      </c>
      <c r="H3518" t="s">
        <v>183</v>
      </c>
      <c r="I3518" t="s">
        <v>2598</v>
      </c>
      <c r="J3518" s="2">
        <v>50000</v>
      </c>
    </row>
    <row r="3519" spans="1:10">
      <c r="A3519">
        <v>2310210182</v>
      </c>
      <c r="B3519">
        <v>30</v>
      </c>
      <c r="C3519" t="s">
        <v>335</v>
      </c>
      <c r="D3519" t="s">
        <v>2598</v>
      </c>
      <c r="E3519" s="2">
        <v>50000</v>
      </c>
      <c r="F3519" t="s">
        <v>7897</v>
      </c>
      <c r="G3519">
        <v>2310160433</v>
      </c>
      <c r="H3519" t="s">
        <v>164</v>
      </c>
      <c r="I3519" t="s">
        <v>2598</v>
      </c>
      <c r="J3519" s="2">
        <v>50000</v>
      </c>
    </row>
    <row r="3520" spans="1:10">
      <c r="A3520">
        <v>2310210182</v>
      </c>
      <c r="B3520">
        <v>40</v>
      </c>
      <c r="C3520" t="s">
        <v>335</v>
      </c>
      <c r="D3520" t="s">
        <v>2598</v>
      </c>
      <c r="E3520" s="2">
        <v>50000</v>
      </c>
      <c r="F3520" t="s">
        <v>7897</v>
      </c>
      <c r="G3520">
        <v>2410170071</v>
      </c>
      <c r="H3520" t="s">
        <v>1807</v>
      </c>
      <c r="I3520" t="s">
        <v>2598</v>
      </c>
      <c r="J3520" s="2">
        <v>50000</v>
      </c>
    </row>
    <row r="3521" spans="1:10">
      <c r="A3521">
        <v>2310210182</v>
      </c>
      <c r="B3521">
        <v>50</v>
      </c>
      <c r="C3521" t="s">
        <v>335</v>
      </c>
      <c r="D3521" t="s">
        <v>2598</v>
      </c>
      <c r="E3521" s="2">
        <v>50000</v>
      </c>
      <c r="F3521" t="s">
        <v>7897</v>
      </c>
      <c r="G3521">
        <v>2410290156</v>
      </c>
      <c r="H3521" t="s">
        <v>1808</v>
      </c>
      <c r="I3521" t="s">
        <v>3510</v>
      </c>
      <c r="J3521" s="2">
        <v>2</v>
      </c>
    </row>
    <row r="3522" spans="1:10">
      <c r="A3522">
        <v>2310210182</v>
      </c>
      <c r="B3522">
        <v>60</v>
      </c>
      <c r="C3522" t="s">
        <v>335</v>
      </c>
      <c r="D3522" t="s">
        <v>2598</v>
      </c>
      <c r="E3522" s="2">
        <v>50000</v>
      </c>
      <c r="F3522" t="s">
        <v>7897</v>
      </c>
      <c r="G3522">
        <v>2410130017</v>
      </c>
      <c r="H3522" t="s">
        <v>1809</v>
      </c>
      <c r="I3522" t="s">
        <v>2598</v>
      </c>
      <c r="J3522" s="2">
        <v>50000</v>
      </c>
    </row>
    <row r="3523" spans="1:10">
      <c r="A3523">
        <v>2310210182</v>
      </c>
      <c r="B3523">
        <v>70</v>
      </c>
      <c r="C3523" t="s">
        <v>335</v>
      </c>
      <c r="D3523" t="s">
        <v>2598</v>
      </c>
      <c r="E3523" s="2">
        <v>50000</v>
      </c>
      <c r="F3523" t="s">
        <v>7897</v>
      </c>
      <c r="G3523">
        <v>2310180063</v>
      </c>
      <c r="H3523" t="s">
        <v>281</v>
      </c>
      <c r="I3523" t="s">
        <v>4407</v>
      </c>
      <c r="J3523" s="2">
        <v>45</v>
      </c>
    </row>
    <row r="3524" spans="1:10">
      <c r="A3524">
        <v>2310210183</v>
      </c>
      <c r="B3524">
        <v>10</v>
      </c>
      <c r="C3524" t="s">
        <v>337</v>
      </c>
      <c r="D3524" t="s">
        <v>2598</v>
      </c>
      <c r="E3524" s="2">
        <v>50000</v>
      </c>
      <c r="F3524" t="s">
        <v>7897</v>
      </c>
      <c r="G3524">
        <v>2410170071</v>
      </c>
      <c r="H3524" t="s">
        <v>1807</v>
      </c>
      <c r="I3524" t="s">
        <v>2598</v>
      </c>
      <c r="J3524" s="2">
        <v>50000</v>
      </c>
    </row>
    <row r="3525" spans="1:10">
      <c r="A3525">
        <v>2310210183</v>
      </c>
      <c r="B3525">
        <v>20</v>
      </c>
      <c r="C3525" t="s">
        <v>337</v>
      </c>
      <c r="D3525" t="s">
        <v>2598</v>
      </c>
      <c r="E3525" s="2">
        <v>50000</v>
      </c>
      <c r="F3525" t="s">
        <v>7897</v>
      </c>
      <c r="G3525">
        <v>2410130017</v>
      </c>
      <c r="H3525" t="s">
        <v>1809</v>
      </c>
      <c r="I3525" t="s">
        <v>2598</v>
      </c>
      <c r="J3525" s="2">
        <v>50000</v>
      </c>
    </row>
    <row r="3526" spans="1:10">
      <c r="A3526">
        <v>2310210183</v>
      </c>
      <c r="B3526">
        <v>30</v>
      </c>
      <c r="C3526" t="s">
        <v>337</v>
      </c>
      <c r="D3526" t="s">
        <v>2598</v>
      </c>
      <c r="E3526" s="2">
        <v>50000</v>
      </c>
      <c r="F3526" t="s">
        <v>7897</v>
      </c>
      <c r="G3526">
        <v>2310090398</v>
      </c>
      <c r="H3526" t="s">
        <v>155</v>
      </c>
      <c r="I3526" t="s">
        <v>2598</v>
      </c>
      <c r="J3526" s="2">
        <v>50000</v>
      </c>
    </row>
    <row r="3527" spans="1:10">
      <c r="A3527">
        <v>2310210183</v>
      </c>
      <c r="B3527">
        <v>40</v>
      </c>
      <c r="C3527" t="s">
        <v>337</v>
      </c>
      <c r="D3527" t="s">
        <v>2598</v>
      </c>
      <c r="E3527" s="2">
        <v>50000</v>
      </c>
      <c r="F3527" t="s">
        <v>7897</v>
      </c>
      <c r="G3527">
        <v>2310160425</v>
      </c>
      <c r="H3527" t="s">
        <v>194</v>
      </c>
      <c r="I3527" t="s">
        <v>2598</v>
      </c>
      <c r="J3527" s="2">
        <v>50000</v>
      </c>
    </row>
    <row r="3528" spans="1:10">
      <c r="A3528">
        <v>2310210183</v>
      </c>
      <c r="B3528">
        <v>50</v>
      </c>
      <c r="C3528" t="s">
        <v>337</v>
      </c>
      <c r="D3528" t="s">
        <v>2598</v>
      </c>
      <c r="E3528" s="2">
        <v>50000</v>
      </c>
      <c r="F3528" t="s">
        <v>7897</v>
      </c>
      <c r="G3528">
        <v>2310160434</v>
      </c>
      <c r="H3528" t="s">
        <v>172</v>
      </c>
      <c r="I3528" t="s">
        <v>2598</v>
      </c>
      <c r="J3528" s="2">
        <v>50000</v>
      </c>
    </row>
    <row r="3529" spans="1:10">
      <c r="A3529">
        <v>2310210183</v>
      </c>
      <c r="B3529">
        <v>60</v>
      </c>
      <c r="C3529" t="s">
        <v>337</v>
      </c>
      <c r="D3529" t="s">
        <v>2598</v>
      </c>
      <c r="E3529" s="2">
        <v>50000</v>
      </c>
      <c r="F3529" t="s">
        <v>7897</v>
      </c>
      <c r="G3529">
        <v>2410290156</v>
      </c>
      <c r="H3529" t="s">
        <v>1808</v>
      </c>
      <c r="I3529" t="s">
        <v>3510</v>
      </c>
      <c r="J3529" s="2">
        <v>2</v>
      </c>
    </row>
    <row r="3530" spans="1:10">
      <c r="A3530">
        <v>2310210183</v>
      </c>
      <c r="B3530">
        <v>70</v>
      </c>
      <c r="C3530" t="s">
        <v>337</v>
      </c>
      <c r="D3530" t="s">
        <v>2598</v>
      </c>
      <c r="E3530" s="2">
        <v>50000</v>
      </c>
      <c r="F3530" t="s">
        <v>7897</v>
      </c>
      <c r="G3530">
        <v>2310180064</v>
      </c>
      <c r="H3530" t="s">
        <v>283</v>
      </c>
      <c r="I3530" t="s">
        <v>4407</v>
      </c>
      <c r="J3530" s="2">
        <v>45</v>
      </c>
    </row>
    <row r="3531" spans="1:10">
      <c r="A3531">
        <v>2310210184</v>
      </c>
      <c r="B3531">
        <v>10</v>
      </c>
      <c r="C3531" t="s">
        <v>339</v>
      </c>
      <c r="D3531" t="s">
        <v>2598</v>
      </c>
      <c r="E3531" s="2">
        <v>50000</v>
      </c>
      <c r="F3531" t="s">
        <v>7897</v>
      </c>
      <c r="G3531">
        <v>2410170071</v>
      </c>
      <c r="H3531" t="s">
        <v>1807</v>
      </c>
      <c r="I3531" t="s">
        <v>2598</v>
      </c>
      <c r="J3531" s="2">
        <v>50000</v>
      </c>
    </row>
    <row r="3532" spans="1:10">
      <c r="A3532">
        <v>2310210184</v>
      </c>
      <c r="B3532">
        <v>20</v>
      </c>
      <c r="C3532" t="s">
        <v>339</v>
      </c>
      <c r="D3532" t="s">
        <v>2598</v>
      </c>
      <c r="E3532" s="2">
        <v>50000</v>
      </c>
      <c r="F3532" t="s">
        <v>7897</v>
      </c>
      <c r="G3532">
        <v>2410130017</v>
      </c>
      <c r="H3532" t="s">
        <v>1809</v>
      </c>
      <c r="I3532" t="s">
        <v>2598</v>
      </c>
      <c r="J3532" s="2">
        <v>50000</v>
      </c>
    </row>
    <row r="3533" spans="1:10">
      <c r="A3533">
        <v>2310210184</v>
      </c>
      <c r="B3533">
        <v>30</v>
      </c>
      <c r="C3533" t="s">
        <v>339</v>
      </c>
      <c r="D3533" t="s">
        <v>2598</v>
      </c>
      <c r="E3533" s="2">
        <v>50000</v>
      </c>
      <c r="F3533" t="s">
        <v>7897</v>
      </c>
      <c r="G3533">
        <v>2310090399</v>
      </c>
      <c r="H3533" t="s">
        <v>152</v>
      </c>
      <c r="I3533" t="s">
        <v>2598</v>
      </c>
      <c r="J3533" s="2">
        <v>50000</v>
      </c>
    </row>
    <row r="3534" spans="1:10">
      <c r="A3534">
        <v>2310210184</v>
      </c>
      <c r="B3534">
        <v>40</v>
      </c>
      <c r="C3534" t="s">
        <v>339</v>
      </c>
      <c r="D3534" t="s">
        <v>2598</v>
      </c>
      <c r="E3534" s="2">
        <v>50000</v>
      </c>
      <c r="F3534" t="s">
        <v>7897</v>
      </c>
      <c r="G3534">
        <v>2310160426</v>
      </c>
      <c r="H3534" t="s">
        <v>191</v>
      </c>
      <c r="I3534" t="s">
        <v>2598</v>
      </c>
      <c r="J3534" s="2">
        <v>50000</v>
      </c>
    </row>
    <row r="3535" spans="1:10">
      <c r="A3535">
        <v>2310210184</v>
      </c>
      <c r="B3535">
        <v>50</v>
      </c>
      <c r="C3535" t="s">
        <v>339</v>
      </c>
      <c r="D3535" t="s">
        <v>2598</v>
      </c>
      <c r="E3535" s="2">
        <v>50000</v>
      </c>
      <c r="F3535" t="s">
        <v>7897</v>
      </c>
      <c r="G3535">
        <v>2310160435</v>
      </c>
      <c r="H3535" t="s">
        <v>167</v>
      </c>
      <c r="I3535" t="s">
        <v>2598</v>
      </c>
      <c r="J3535" s="2">
        <v>50000</v>
      </c>
    </row>
    <row r="3536" spans="1:10">
      <c r="A3536">
        <v>2310210184</v>
      </c>
      <c r="B3536">
        <v>60</v>
      </c>
      <c r="C3536" t="s">
        <v>339</v>
      </c>
      <c r="D3536" t="s">
        <v>2598</v>
      </c>
      <c r="E3536" s="2">
        <v>50000</v>
      </c>
      <c r="F3536" t="s">
        <v>7897</v>
      </c>
      <c r="G3536">
        <v>2410290156</v>
      </c>
      <c r="H3536" t="s">
        <v>1808</v>
      </c>
      <c r="I3536" t="s">
        <v>3510</v>
      </c>
      <c r="J3536" s="2">
        <v>2</v>
      </c>
    </row>
    <row r="3537" spans="1:10">
      <c r="A3537">
        <v>2310210184</v>
      </c>
      <c r="B3537">
        <v>70</v>
      </c>
      <c r="C3537" t="s">
        <v>339</v>
      </c>
      <c r="D3537" t="s">
        <v>2598</v>
      </c>
      <c r="E3537" s="2">
        <v>50000</v>
      </c>
      <c r="F3537" t="s">
        <v>7897</v>
      </c>
      <c r="G3537">
        <v>2310180065</v>
      </c>
      <c r="H3537" t="s">
        <v>285</v>
      </c>
      <c r="I3537" t="s">
        <v>4407</v>
      </c>
      <c r="J3537" s="2">
        <v>45</v>
      </c>
    </row>
    <row r="3538" spans="1:10">
      <c r="A3538">
        <v>2310210185</v>
      </c>
      <c r="B3538">
        <v>10</v>
      </c>
      <c r="C3538" t="s">
        <v>341</v>
      </c>
      <c r="D3538" t="s">
        <v>2598</v>
      </c>
      <c r="E3538" s="2">
        <v>50000</v>
      </c>
      <c r="F3538" t="s">
        <v>7897</v>
      </c>
      <c r="G3538">
        <v>2410170071</v>
      </c>
      <c r="H3538" t="s">
        <v>1807</v>
      </c>
      <c r="I3538" t="s">
        <v>2598</v>
      </c>
      <c r="J3538" s="2">
        <v>50000</v>
      </c>
    </row>
    <row r="3539" spans="1:10">
      <c r="A3539">
        <v>2310210185</v>
      </c>
      <c r="B3539">
        <v>20</v>
      </c>
      <c r="C3539" t="s">
        <v>341</v>
      </c>
      <c r="D3539" t="s">
        <v>2598</v>
      </c>
      <c r="E3539" s="2">
        <v>50000</v>
      </c>
      <c r="F3539" t="s">
        <v>7897</v>
      </c>
      <c r="G3539">
        <v>2410130017</v>
      </c>
      <c r="H3539" t="s">
        <v>1809</v>
      </c>
      <c r="I3539" t="s">
        <v>2598</v>
      </c>
      <c r="J3539" s="2">
        <v>50000</v>
      </c>
    </row>
    <row r="3540" spans="1:10">
      <c r="A3540">
        <v>2310210185</v>
      </c>
      <c r="B3540">
        <v>30</v>
      </c>
      <c r="C3540" t="s">
        <v>341</v>
      </c>
      <c r="D3540" t="s">
        <v>2598</v>
      </c>
      <c r="E3540" s="2">
        <v>50000</v>
      </c>
      <c r="F3540" t="s">
        <v>7897</v>
      </c>
      <c r="G3540">
        <v>2310090400</v>
      </c>
      <c r="H3540" t="s">
        <v>151</v>
      </c>
      <c r="I3540" t="s">
        <v>2598</v>
      </c>
      <c r="J3540" s="2">
        <v>50000</v>
      </c>
    </row>
    <row r="3541" spans="1:10">
      <c r="A3541">
        <v>2310210185</v>
      </c>
      <c r="B3541">
        <v>40</v>
      </c>
      <c r="C3541" t="s">
        <v>341</v>
      </c>
      <c r="D3541" t="s">
        <v>2598</v>
      </c>
      <c r="E3541" s="2">
        <v>50000</v>
      </c>
      <c r="F3541" t="s">
        <v>7897</v>
      </c>
      <c r="G3541">
        <v>2310160427</v>
      </c>
      <c r="H3541" t="s">
        <v>190</v>
      </c>
      <c r="I3541" t="s">
        <v>2598</v>
      </c>
      <c r="J3541" s="2">
        <v>50000</v>
      </c>
    </row>
    <row r="3542" spans="1:10">
      <c r="A3542">
        <v>2310210185</v>
      </c>
      <c r="B3542">
        <v>50</v>
      </c>
      <c r="C3542" t="s">
        <v>341</v>
      </c>
      <c r="D3542" t="s">
        <v>2598</v>
      </c>
      <c r="E3542" s="2">
        <v>50000</v>
      </c>
      <c r="F3542" t="s">
        <v>7897</v>
      </c>
      <c r="G3542">
        <v>2310160436</v>
      </c>
      <c r="H3542" t="s">
        <v>166</v>
      </c>
      <c r="I3542" t="s">
        <v>2598</v>
      </c>
      <c r="J3542" s="2">
        <v>50000</v>
      </c>
    </row>
    <row r="3543" spans="1:10">
      <c r="A3543">
        <v>2310210185</v>
      </c>
      <c r="B3543">
        <v>60</v>
      </c>
      <c r="C3543" t="s">
        <v>341</v>
      </c>
      <c r="D3543" t="s">
        <v>2598</v>
      </c>
      <c r="E3543" s="2">
        <v>50000</v>
      </c>
      <c r="F3543" t="s">
        <v>7897</v>
      </c>
      <c r="G3543">
        <v>2410290156</v>
      </c>
      <c r="H3543" t="s">
        <v>1808</v>
      </c>
      <c r="I3543" t="s">
        <v>3510</v>
      </c>
      <c r="J3543" s="2">
        <v>2</v>
      </c>
    </row>
    <row r="3544" spans="1:10">
      <c r="A3544">
        <v>2310210185</v>
      </c>
      <c r="B3544">
        <v>70</v>
      </c>
      <c r="C3544" t="s">
        <v>341</v>
      </c>
      <c r="D3544" t="s">
        <v>2598</v>
      </c>
      <c r="E3544" s="2">
        <v>50000</v>
      </c>
      <c r="F3544" t="s">
        <v>7897</v>
      </c>
      <c r="G3544">
        <v>2310180066</v>
      </c>
      <c r="H3544" t="s">
        <v>286</v>
      </c>
      <c r="I3544" t="s">
        <v>4407</v>
      </c>
      <c r="J3544" s="2">
        <v>45</v>
      </c>
    </row>
    <row r="3545" spans="1:10">
      <c r="A3545">
        <v>2310210186</v>
      </c>
      <c r="B3545">
        <v>10</v>
      </c>
      <c r="C3545" t="s">
        <v>380</v>
      </c>
      <c r="D3545" t="s">
        <v>2598</v>
      </c>
      <c r="E3545" s="2">
        <v>50000</v>
      </c>
      <c r="F3545" t="s">
        <v>7897</v>
      </c>
      <c r="G3545">
        <v>2410170071</v>
      </c>
      <c r="H3545" t="s">
        <v>1807</v>
      </c>
      <c r="I3545" t="s">
        <v>2598</v>
      </c>
      <c r="J3545" s="2">
        <v>50000</v>
      </c>
    </row>
    <row r="3546" spans="1:10">
      <c r="A3546">
        <v>2310210186</v>
      </c>
      <c r="B3546">
        <v>20</v>
      </c>
      <c r="C3546" t="s">
        <v>380</v>
      </c>
      <c r="D3546" t="s">
        <v>2598</v>
      </c>
      <c r="E3546" s="2">
        <v>50000</v>
      </c>
      <c r="F3546" t="s">
        <v>7897</v>
      </c>
      <c r="G3546">
        <v>2410130017</v>
      </c>
      <c r="H3546" t="s">
        <v>1809</v>
      </c>
      <c r="I3546" t="s">
        <v>2598</v>
      </c>
      <c r="J3546" s="2">
        <v>50000</v>
      </c>
    </row>
    <row r="3547" spans="1:10">
      <c r="A3547">
        <v>2310210186</v>
      </c>
      <c r="B3547">
        <v>30</v>
      </c>
      <c r="C3547" t="s">
        <v>380</v>
      </c>
      <c r="D3547" t="s">
        <v>2598</v>
      </c>
      <c r="E3547" s="2">
        <v>50000</v>
      </c>
      <c r="F3547" t="s">
        <v>7897</v>
      </c>
      <c r="G3547">
        <v>2310090405</v>
      </c>
      <c r="H3547" t="s">
        <v>150</v>
      </c>
      <c r="I3547" t="s">
        <v>2598</v>
      </c>
      <c r="J3547" s="2">
        <v>50000</v>
      </c>
    </row>
    <row r="3548" spans="1:10">
      <c r="A3548">
        <v>2310210186</v>
      </c>
      <c r="B3548">
        <v>40</v>
      </c>
      <c r="C3548" t="s">
        <v>380</v>
      </c>
      <c r="D3548" t="s">
        <v>2598</v>
      </c>
      <c r="E3548" s="2">
        <v>50000</v>
      </c>
      <c r="F3548" t="s">
        <v>7897</v>
      </c>
      <c r="G3548">
        <v>2310160441</v>
      </c>
      <c r="H3548" t="s">
        <v>184</v>
      </c>
      <c r="I3548" t="s">
        <v>2598</v>
      </c>
      <c r="J3548" s="2">
        <v>50000</v>
      </c>
    </row>
    <row r="3549" spans="1:10">
      <c r="A3549">
        <v>2310210186</v>
      </c>
      <c r="B3549">
        <v>50</v>
      </c>
      <c r="C3549" t="s">
        <v>380</v>
      </c>
      <c r="D3549" t="s">
        <v>2598</v>
      </c>
      <c r="E3549" s="2">
        <v>50000</v>
      </c>
      <c r="F3549" t="s">
        <v>7897</v>
      </c>
      <c r="G3549">
        <v>2310160442</v>
      </c>
      <c r="H3549" t="s">
        <v>165</v>
      </c>
      <c r="I3549" t="s">
        <v>2598</v>
      </c>
      <c r="J3549" s="2">
        <v>50000</v>
      </c>
    </row>
    <row r="3550" spans="1:10">
      <c r="A3550">
        <v>2310210186</v>
      </c>
      <c r="B3550">
        <v>60</v>
      </c>
      <c r="C3550" t="s">
        <v>380</v>
      </c>
      <c r="D3550" t="s">
        <v>2598</v>
      </c>
      <c r="E3550" s="2">
        <v>50000</v>
      </c>
      <c r="F3550" t="s">
        <v>7897</v>
      </c>
      <c r="G3550">
        <v>2410290156</v>
      </c>
      <c r="H3550" t="s">
        <v>1808</v>
      </c>
      <c r="I3550" t="s">
        <v>3510</v>
      </c>
      <c r="J3550" s="2">
        <v>2</v>
      </c>
    </row>
    <row r="3551" spans="1:10">
      <c r="A3551">
        <v>2310210186</v>
      </c>
      <c r="B3551">
        <v>70</v>
      </c>
      <c r="C3551" t="s">
        <v>380</v>
      </c>
      <c r="D3551" t="s">
        <v>2598</v>
      </c>
      <c r="E3551" s="2">
        <v>50000</v>
      </c>
      <c r="F3551" t="s">
        <v>7897</v>
      </c>
      <c r="G3551">
        <v>2310180046</v>
      </c>
      <c r="H3551" t="s">
        <v>429</v>
      </c>
      <c r="I3551" t="s">
        <v>4407</v>
      </c>
      <c r="J3551" s="2">
        <v>45</v>
      </c>
    </row>
    <row r="3552" spans="1:10">
      <c r="A3552">
        <v>2310210187</v>
      </c>
      <c r="B3552">
        <v>10</v>
      </c>
      <c r="C3552" t="s">
        <v>382</v>
      </c>
      <c r="D3552" t="s">
        <v>2598</v>
      </c>
      <c r="E3552" s="2">
        <v>50000</v>
      </c>
      <c r="F3552" t="s">
        <v>7897</v>
      </c>
      <c r="G3552">
        <v>2410170071</v>
      </c>
      <c r="H3552" t="s">
        <v>1807</v>
      </c>
      <c r="I3552" t="s">
        <v>2598</v>
      </c>
      <c r="J3552" s="2">
        <v>50000</v>
      </c>
    </row>
    <row r="3553" spans="1:10">
      <c r="A3553">
        <v>2310210187</v>
      </c>
      <c r="B3553">
        <v>20</v>
      </c>
      <c r="C3553" t="s">
        <v>382</v>
      </c>
      <c r="D3553" t="s">
        <v>2598</v>
      </c>
      <c r="E3553" s="2">
        <v>50000</v>
      </c>
      <c r="F3553" t="s">
        <v>7897</v>
      </c>
      <c r="G3553">
        <v>2410130017</v>
      </c>
      <c r="H3553" t="s">
        <v>1809</v>
      </c>
      <c r="I3553" t="s">
        <v>2598</v>
      </c>
      <c r="J3553" s="2">
        <v>50000</v>
      </c>
    </row>
    <row r="3554" spans="1:10">
      <c r="A3554">
        <v>2310210187</v>
      </c>
      <c r="B3554">
        <v>30</v>
      </c>
      <c r="C3554" t="s">
        <v>382</v>
      </c>
      <c r="D3554" t="s">
        <v>2598</v>
      </c>
      <c r="E3554" s="2">
        <v>50000</v>
      </c>
      <c r="F3554" t="s">
        <v>7897</v>
      </c>
      <c r="G3554">
        <v>2310090402</v>
      </c>
      <c r="H3554" t="s">
        <v>156</v>
      </c>
      <c r="I3554" t="s">
        <v>2598</v>
      </c>
      <c r="J3554" s="2">
        <v>50000</v>
      </c>
    </row>
    <row r="3555" spans="1:10">
      <c r="A3555">
        <v>2310210187</v>
      </c>
      <c r="B3555">
        <v>40</v>
      </c>
      <c r="C3555" t="s">
        <v>382</v>
      </c>
      <c r="D3555" t="s">
        <v>2598</v>
      </c>
      <c r="E3555" s="2">
        <v>50000</v>
      </c>
      <c r="F3555" t="s">
        <v>7897</v>
      </c>
      <c r="G3555">
        <v>2310160429</v>
      </c>
      <c r="H3555" t="s">
        <v>195</v>
      </c>
      <c r="I3555" t="s">
        <v>2598</v>
      </c>
      <c r="J3555" s="2">
        <v>50000</v>
      </c>
    </row>
    <row r="3556" spans="1:10">
      <c r="A3556">
        <v>2310210187</v>
      </c>
      <c r="B3556">
        <v>50</v>
      </c>
      <c r="C3556" t="s">
        <v>382</v>
      </c>
      <c r="D3556" t="s">
        <v>2598</v>
      </c>
      <c r="E3556" s="2">
        <v>50000</v>
      </c>
      <c r="F3556" t="s">
        <v>7897</v>
      </c>
      <c r="G3556">
        <v>2310160438</v>
      </c>
      <c r="H3556" t="s">
        <v>174</v>
      </c>
      <c r="I3556" t="s">
        <v>2598</v>
      </c>
      <c r="J3556" s="2">
        <v>50000</v>
      </c>
    </row>
    <row r="3557" spans="1:10">
      <c r="A3557">
        <v>2310210187</v>
      </c>
      <c r="B3557">
        <v>60</v>
      </c>
      <c r="C3557" t="s">
        <v>382</v>
      </c>
      <c r="D3557" t="s">
        <v>2598</v>
      </c>
      <c r="E3557" s="2">
        <v>50000</v>
      </c>
      <c r="F3557" t="s">
        <v>7897</v>
      </c>
      <c r="G3557">
        <v>2410290156</v>
      </c>
      <c r="H3557" t="s">
        <v>1808</v>
      </c>
      <c r="I3557" t="s">
        <v>3510</v>
      </c>
      <c r="J3557" s="2">
        <v>2</v>
      </c>
    </row>
    <row r="3558" spans="1:10">
      <c r="A3558">
        <v>2310210187</v>
      </c>
      <c r="B3558">
        <v>70</v>
      </c>
      <c r="C3558" t="s">
        <v>382</v>
      </c>
      <c r="D3558" t="s">
        <v>2598</v>
      </c>
      <c r="E3558" s="2">
        <v>50000</v>
      </c>
      <c r="F3558" t="s">
        <v>7897</v>
      </c>
      <c r="G3558">
        <v>2310180068</v>
      </c>
      <c r="H3558" t="s">
        <v>287</v>
      </c>
      <c r="I3558" t="s">
        <v>4407</v>
      </c>
      <c r="J3558" s="2">
        <v>45</v>
      </c>
    </row>
    <row r="3559" spans="1:10">
      <c r="A3559">
        <v>2310210188</v>
      </c>
      <c r="B3559">
        <v>10</v>
      </c>
      <c r="C3559" t="s">
        <v>384</v>
      </c>
      <c r="D3559" t="s">
        <v>2598</v>
      </c>
      <c r="E3559" s="2">
        <v>50000</v>
      </c>
      <c r="F3559" t="s">
        <v>7897</v>
      </c>
      <c r="G3559">
        <v>2310090404</v>
      </c>
      <c r="H3559" t="s">
        <v>148</v>
      </c>
      <c r="I3559" t="s">
        <v>2598</v>
      </c>
      <c r="J3559" s="2">
        <v>50000</v>
      </c>
    </row>
    <row r="3560" spans="1:10">
      <c r="A3560">
        <v>2310210188</v>
      </c>
      <c r="B3560">
        <v>20</v>
      </c>
      <c r="C3560" t="s">
        <v>384</v>
      </c>
      <c r="D3560" t="s">
        <v>2598</v>
      </c>
      <c r="E3560" s="2">
        <v>50000</v>
      </c>
      <c r="F3560" t="s">
        <v>7897</v>
      </c>
      <c r="G3560">
        <v>2310160431</v>
      </c>
      <c r="H3560" t="s">
        <v>182</v>
      </c>
      <c r="I3560" t="s">
        <v>2598</v>
      </c>
      <c r="J3560" s="2">
        <v>50000</v>
      </c>
    </row>
    <row r="3561" spans="1:10">
      <c r="A3561">
        <v>2310210188</v>
      </c>
      <c r="B3561">
        <v>30</v>
      </c>
      <c r="C3561" t="s">
        <v>384</v>
      </c>
      <c r="D3561" t="s">
        <v>2598</v>
      </c>
      <c r="E3561" s="2">
        <v>50000</v>
      </c>
      <c r="F3561" t="s">
        <v>7897</v>
      </c>
      <c r="G3561">
        <v>2310160454</v>
      </c>
      <c r="H3561" t="s">
        <v>162</v>
      </c>
      <c r="I3561" t="s">
        <v>2598</v>
      </c>
      <c r="J3561" s="2">
        <v>50000</v>
      </c>
    </row>
    <row r="3562" spans="1:10">
      <c r="A3562">
        <v>2310210188</v>
      </c>
      <c r="B3562">
        <v>40</v>
      </c>
      <c r="C3562" t="s">
        <v>384</v>
      </c>
      <c r="D3562" t="s">
        <v>2598</v>
      </c>
      <c r="E3562" s="2">
        <v>50000</v>
      </c>
      <c r="F3562" t="s">
        <v>7897</v>
      </c>
      <c r="G3562">
        <v>2410170071</v>
      </c>
      <c r="H3562" t="s">
        <v>1807</v>
      </c>
      <c r="I3562" t="s">
        <v>2598</v>
      </c>
      <c r="J3562" s="2">
        <v>50000</v>
      </c>
    </row>
    <row r="3563" spans="1:10">
      <c r="A3563">
        <v>2310210188</v>
      </c>
      <c r="B3563">
        <v>50</v>
      </c>
      <c r="C3563" t="s">
        <v>384</v>
      </c>
      <c r="D3563" t="s">
        <v>2598</v>
      </c>
      <c r="E3563" s="2">
        <v>50000</v>
      </c>
      <c r="F3563" t="s">
        <v>7897</v>
      </c>
      <c r="G3563">
        <v>2410290156</v>
      </c>
      <c r="H3563" t="s">
        <v>1808</v>
      </c>
      <c r="I3563" t="s">
        <v>3510</v>
      </c>
      <c r="J3563" s="2">
        <v>2</v>
      </c>
    </row>
    <row r="3564" spans="1:10">
      <c r="A3564">
        <v>2310210188</v>
      </c>
      <c r="B3564">
        <v>60</v>
      </c>
      <c r="C3564" t="s">
        <v>384</v>
      </c>
      <c r="D3564" t="s">
        <v>2598</v>
      </c>
      <c r="E3564" s="2">
        <v>50000</v>
      </c>
      <c r="F3564" t="s">
        <v>7897</v>
      </c>
      <c r="G3564">
        <v>2410130017</v>
      </c>
      <c r="H3564" t="s">
        <v>1809</v>
      </c>
      <c r="I3564" t="s">
        <v>2598</v>
      </c>
      <c r="J3564" s="2">
        <v>50000</v>
      </c>
    </row>
    <row r="3565" spans="1:10">
      <c r="A3565">
        <v>2310210188</v>
      </c>
      <c r="B3565">
        <v>70</v>
      </c>
      <c r="C3565" t="s">
        <v>384</v>
      </c>
      <c r="D3565" t="s">
        <v>2598</v>
      </c>
      <c r="E3565" s="2">
        <v>50000</v>
      </c>
      <c r="F3565" t="s">
        <v>7897</v>
      </c>
      <c r="G3565">
        <v>2310180035</v>
      </c>
      <c r="H3565" t="s">
        <v>578</v>
      </c>
      <c r="I3565" t="s">
        <v>4407</v>
      </c>
      <c r="J3565" s="2">
        <v>45</v>
      </c>
    </row>
    <row r="3566" spans="1:10">
      <c r="A3566">
        <v>2310210189</v>
      </c>
      <c r="B3566">
        <v>10</v>
      </c>
      <c r="C3566" t="s">
        <v>503</v>
      </c>
      <c r="D3566" t="s">
        <v>2598</v>
      </c>
      <c r="E3566" s="2">
        <v>50000</v>
      </c>
      <c r="F3566" t="s">
        <v>7897</v>
      </c>
      <c r="G3566">
        <v>2410170071</v>
      </c>
      <c r="H3566" t="s">
        <v>1807</v>
      </c>
      <c r="I3566" t="s">
        <v>2598</v>
      </c>
      <c r="J3566" s="2">
        <v>50000</v>
      </c>
    </row>
    <row r="3567" spans="1:10">
      <c r="A3567">
        <v>2310210189</v>
      </c>
      <c r="B3567">
        <v>20</v>
      </c>
      <c r="C3567" t="s">
        <v>503</v>
      </c>
      <c r="D3567" t="s">
        <v>2598</v>
      </c>
      <c r="E3567" s="2">
        <v>50000</v>
      </c>
      <c r="F3567" t="s">
        <v>7897</v>
      </c>
      <c r="G3567">
        <v>2410130017</v>
      </c>
      <c r="H3567" t="s">
        <v>1809</v>
      </c>
      <c r="I3567" t="s">
        <v>2598</v>
      </c>
      <c r="J3567" s="2">
        <v>50000</v>
      </c>
    </row>
    <row r="3568" spans="1:10">
      <c r="A3568">
        <v>2310210189</v>
      </c>
      <c r="B3568">
        <v>30</v>
      </c>
      <c r="C3568" t="s">
        <v>503</v>
      </c>
      <c r="D3568" t="s">
        <v>2598</v>
      </c>
      <c r="E3568" s="2">
        <v>50000</v>
      </c>
      <c r="F3568" t="s">
        <v>7897</v>
      </c>
      <c r="G3568">
        <v>2310090443</v>
      </c>
      <c r="H3568" t="s">
        <v>468</v>
      </c>
      <c r="I3568" t="s">
        <v>2598</v>
      </c>
      <c r="J3568" s="2">
        <v>50000</v>
      </c>
    </row>
    <row r="3569" spans="1:10">
      <c r="A3569">
        <v>2310210189</v>
      </c>
      <c r="B3569">
        <v>40</v>
      </c>
      <c r="C3569" t="s">
        <v>503</v>
      </c>
      <c r="D3569" t="s">
        <v>2598</v>
      </c>
      <c r="E3569" s="2">
        <v>50000</v>
      </c>
      <c r="F3569" t="s">
        <v>7897</v>
      </c>
      <c r="G3569">
        <v>2310160472</v>
      </c>
      <c r="H3569" t="s">
        <v>233</v>
      </c>
      <c r="I3569" t="s">
        <v>2598</v>
      </c>
      <c r="J3569" s="2">
        <v>50000</v>
      </c>
    </row>
    <row r="3570" spans="1:10">
      <c r="A3570">
        <v>2310210189</v>
      </c>
      <c r="B3570">
        <v>50</v>
      </c>
      <c r="C3570" t="s">
        <v>503</v>
      </c>
      <c r="D3570" t="s">
        <v>2598</v>
      </c>
      <c r="E3570" s="2">
        <v>50000</v>
      </c>
      <c r="F3570" t="s">
        <v>7897</v>
      </c>
      <c r="G3570">
        <v>2310160484</v>
      </c>
      <c r="H3570" t="s">
        <v>36</v>
      </c>
      <c r="I3570" t="s">
        <v>2598</v>
      </c>
      <c r="J3570" s="2">
        <v>50000</v>
      </c>
    </row>
    <row r="3571" spans="1:10">
      <c r="A3571">
        <v>2310210189</v>
      </c>
      <c r="B3571">
        <v>60</v>
      </c>
      <c r="C3571" t="s">
        <v>503</v>
      </c>
      <c r="D3571" t="s">
        <v>2598</v>
      </c>
      <c r="E3571" s="2">
        <v>50000</v>
      </c>
      <c r="F3571" t="s">
        <v>7897</v>
      </c>
      <c r="G3571">
        <v>2410290156</v>
      </c>
      <c r="H3571" t="s">
        <v>1808</v>
      </c>
      <c r="I3571" t="s">
        <v>3510</v>
      </c>
      <c r="J3571" s="2">
        <v>2</v>
      </c>
    </row>
    <row r="3572" spans="1:10">
      <c r="A3572">
        <v>2310210189</v>
      </c>
      <c r="B3572">
        <v>70</v>
      </c>
      <c r="C3572" t="s">
        <v>503</v>
      </c>
      <c r="D3572" t="s">
        <v>2598</v>
      </c>
      <c r="E3572" s="2">
        <v>50000</v>
      </c>
      <c r="F3572" t="s">
        <v>7897</v>
      </c>
      <c r="G3572">
        <v>2310180072</v>
      </c>
      <c r="H3572" t="s">
        <v>439</v>
      </c>
      <c r="I3572" t="s">
        <v>4407</v>
      </c>
      <c r="J3572" s="2">
        <v>45</v>
      </c>
    </row>
    <row r="3573" spans="1:10">
      <c r="A3573">
        <v>2310210190</v>
      </c>
      <c r="B3573">
        <v>10</v>
      </c>
      <c r="C3573" t="s">
        <v>528</v>
      </c>
      <c r="D3573" t="s">
        <v>2598</v>
      </c>
      <c r="E3573" s="2">
        <v>12000</v>
      </c>
      <c r="F3573" t="s">
        <v>995</v>
      </c>
      <c r="G3573">
        <v>2410290156</v>
      </c>
      <c r="H3573" t="s">
        <v>1808</v>
      </c>
      <c r="I3573" t="s">
        <v>3510</v>
      </c>
      <c r="J3573" s="2">
        <v>0.5</v>
      </c>
    </row>
    <row r="3574" spans="1:10">
      <c r="A3574">
        <v>2310210190</v>
      </c>
      <c r="B3574">
        <v>20</v>
      </c>
      <c r="C3574" t="s">
        <v>528</v>
      </c>
      <c r="D3574" t="s">
        <v>2598</v>
      </c>
      <c r="E3574" s="2">
        <v>12000</v>
      </c>
      <c r="F3574" t="s">
        <v>995</v>
      </c>
      <c r="G3574">
        <v>2310160568</v>
      </c>
      <c r="H3574" t="s">
        <v>442</v>
      </c>
      <c r="I3574" t="s">
        <v>2598</v>
      </c>
      <c r="J3574" s="2">
        <v>12000</v>
      </c>
    </row>
    <row r="3575" spans="1:10">
      <c r="A3575">
        <v>2310210190</v>
      </c>
      <c r="B3575">
        <v>30</v>
      </c>
      <c r="C3575" t="s">
        <v>528</v>
      </c>
      <c r="D3575" t="s">
        <v>2598</v>
      </c>
      <c r="E3575" s="2">
        <v>12000</v>
      </c>
      <c r="F3575" t="s">
        <v>995</v>
      </c>
      <c r="G3575">
        <v>2310160580</v>
      </c>
      <c r="H3575" t="s">
        <v>454</v>
      </c>
      <c r="I3575" t="s">
        <v>2598</v>
      </c>
      <c r="J3575" s="2">
        <v>12000</v>
      </c>
    </row>
    <row r="3576" spans="1:10">
      <c r="A3576">
        <v>2310210190</v>
      </c>
      <c r="B3576">
        <v>40</v>
      </c>
      <c r="C3576" t="s">
        <v>528</v>
      </c>
      <c r="D3576" t="s">
        <v>2598</v>
      </c>
      <c r="E3576" s="2">
        <v>12000</v>
      </c>
      <c r="F3576" t="s">
        <v>995</v>
      </c>
      <c r="G3576">
        <v>2310090529</v>
      </c>
      <c r="H3576" t="s">
        <v>394</v>
      </c>
      <c r="I3576" t="s">
        <v>2598</v>
      </c>
      <c r="J3576" s="2">
        <v>12000</v>
      </c>
    </row>
    <row r="3577" spans="1:10">
      <c r="A3577">
        <v>2310210190</v>
      </c>
      <c r="B3577">
        <v>50</v>
      </c>
      <c r="C3577" t="s">
        <v>528</v>
      </c>
      <c r="D3577" t="s">
        <v>2598</v>
      </c>
      <c r="E3577" s="2">
        <v>12000</v>
      </c>
      <c r="F3577" t="s">
        <v>995</v>
      </c>
      <c r="G3577">
        <v>2310180074</v>
      </c>
      <c r="H3577" t="s">
        <v>412</v>
      </c>
      <c r="I3577" t="s">
        <v>4407</v>
      </c>
      <c r="J3577" s="2">
        <v>10.8</v>
      </c>
    </row>
    <row r="3578" spans="1:10">
      <c r="A3578">
        <v>2310210190</v>
      </c>
      <c r="B3578">
        <v>60</v>
      </c>
      <c r="C3578" t="s">
        <v>528</v>
      </c>
      <c r="D3578" t="s">
        <v>2598</v>
      </c>
      <c r="E3578" s="2">
        <v>12000</v>
      </c>
      <c r="F3578" t="s">
        <v>995</v>
      </c>
      <c r="G3578">
        <v>2410130017</v>
      </c>
      <c r="H3578" t="s">
        <v>1809</v>
      </c>
      <c r="I3578" t="s">
        <v>2598</v>
      </c>
      <c r="J3578" s="2">
        <v>12000</v>
      </c>
    </row>
    <row r="3579" spans="1:10">
      <c r="A3579">
        <v>2310210190</v>
      </c>
      <c r="B3579">
        <v>70</v>
      </c>
      <c r="C3579" t="s">
        <v>528</v>
      </c>
      <c r="D3579" t="s">
        <v>2598</v>
      </c>
      <c r="E3579" s="2">
        <v>12000</v>
      </c>
      <c r="F3579" t="s">
        <v>995</v>
      </c>
      <c r="G3579">
        <v>2410170071</v>
      </c>
      <c r="H3579" t="s">
        <v>1807</v>
      </c>
      <c r="I3579" t="s">
        <v>2598</v>
      </c>
      <c r="J3579" s="2">
        <v>12000</v>
      </c>
    </row>
    <row r="3580" spans="1:10">
      <c r="A3580">
        <v>2310210191</v>
      </c>
      <c r="B3580">
        <v>10</v>
      </c>
      <c r="C3580" t="s">
        <v>589</v>
      </c>
      <c r="D3580" t="s">
        <v>2598</v>
      </c>
      <c r="E3580" s="2">
        <v>12000</v>
      </c>
      <c r="F3580" t="s">
        <v>995</v>
      </c>
      <c r="G3580">
        <v>2410290156</v>
      </c>
      <c r="H3580" t="s">
        <v>1808</v>
      </c>
      <c r="I3580" t="s">
        <v>3510</v>
      </c>
      <c r="J3580" s="2">
        <v>0.5</v>
      </c>
    </row>
    <row r="3581" spans="1:10">
      <c r="A3581">
        <v>2310210191</v>
      </c>
      <c r="B3581">
        <v>20</v>
      </c>
      <c r="C3581" t="s">
        <v>589</v>
      </c>
      <c r="D3581" t="s">
        <v>2598</v>
      </c>
      <c r="E3581" s="2">
        <v>12000</v>
      </c>
      <c r="F3581" t="s">
        <v>995</v>
      </c>
      <c r="G3581">
        <v>2310160569</v>
      </c>
      <c r="H3581" t="s">
        <v>449</v>
      </c>
      <c r="I3581" t="s">
        <v>2598</v>
      </c>
      <c r="J3581" s="2">
        <v>12000</v>
      </c>
    </row>
    <row r="3582" spans="1:10">
      <c r="A3582">
        <v>2310210191</v>
      </c>
      <c r="B3582">
        <v>30</v>
      </c>
      <c r="C3582" t="s">
        <v>589</v>
      </c>
      <c r="D3582" t="s">
        <v>2598</v>
      </c>
      <c r="E3582" s="2">
        <v>12000</v>
      </c>
      <c r="F3582" t="s">
        <v>995</v>
      </c>
      <c r="G3582">
        <v>2310160581</v>
      </c>
      <c r="H3582" t="s">
        <v>461</v>
      </c>
      <c r="I3582" t="s">
        <v>2598</v>
      </c>
      <c r="J3582" s="2">
        <v>12000</v>
      </c>
    </row>
    <row r="3583" spans="1:10">
      <c r="A3583">
        <v>2310210191</v>
      </c>
      <c r="B3583">
        <v>40</v>
      </c>
      <c r="C3583" t="s">
        <v>589</v>
      </c>
      <c r="D3583" t="s">
        <v>2598</v>
      </c>
      <c r="E3583" s="2">
        <v>12000</v>
      </c>
      <c r="F3583" t="s">
        <v>995</v>
      </c>
      <c r="G3583">
        <v>2310090530</v>
      </c>
      <c r="H3583" t="s">
        <v>401</v>
      </c>
      <c r="I3583" t="s">
        <v>2598</v>
      </c>
      <c r="J3583" s="2">
        <v>12000</v>
      </c>
    </row>
    <row r="3584" spans="1:10">
      <c r="A3584">
        <v>2310210191</v>
      </c>
      <c r="B3584">
        <v>50</v>
      </c>
      <c r="C3584" t="s">
        <v>589</v>
      </c>
      <c r="D3584" t="s">
        <v>2598</v>
      </c>
      <c r="E3584" s="2">
        <v>12000</v>
      </c>
      <c r="F3584" t="s">
        <v>995</v>
      </c>
      <c r="G3584">
        <v>2310180075</v>
      </c>
      <c r="H3584" t="s">
        <v>413</v>
      </c>
      <c r="I3584" t="s">
        <v>4407</v>
      </c>
      <c r="J3584" s="2">
        <v>10.8</v>
      </c>
    </row>
    <row r="3585" spans="1:10">
      <c r="A3585">
        <v>2310210191</v>
      </c>
      <c r="B3585">
        <v>60</v>
      </c>
      <c r="C3585" t="s">
        <v>589</v>
      </c>
      <c r="D3585" t="s">
        <v>2598</v>
      </c>
      <c r="E3585" s="2">
        <v>12000</v>
      </c>
      <c r="F3585" t="s">
        <v>995</v>
      </c>
      <c r="G3585">
        <v>2410130017</v>
      </c>
      <c r="H3585" t="s">
        <v>1809</v>
      </c>
      <c r="I3585" t="s">
        <v>2598</v>
      </c>
      <c r="J3585" s="2">
        <v>12000</v>
      </c>
    </row>
    <row r="3586" spans="1:10">
      <c r="A3586">
        <v>2310210191</v>
      </c>
      <c r="B3586">
        <v>70</v>
      </c>
      <c r="C3586" t="s">
        <v>589</v>
      </c>
      <c r="D3586" t="s">
        <v>2598</v>
      </c>
      <c r="E3586" s="2">
        <v>12000</v>
      </c>
      <c r="F3586" t="s">
        <v>995</v>
      </c>
      <c r="G3586">
        <v>2410170071</v>
      </c>
      <c r="H3586" t="s">
        <v>1807</v>
      </c>
      <c r="I3586" t="s">
        <v>2598</v>
      </c>
      <c r="J3586" s="2">
        <v>12000</v>
      </c>
    </row>
    <row r="3587" spans="1:10">
      <c r="A3587">
        <v>2310210192</v>
      </c>
      <c r="B3587">
        <v>10</v>
      </c>
      <c r="C3587" t="s">
        <v>518</v>
      </c>
      <c r="D3587" t="s">
        <v>2598</v>
      </c>
      <c r="E3587" s="2">
        <v>12000</v>
      </c>
      <c r="F3587" t="s">
        <v>995</v>
      </c>
      <c r="G3587">
        <v>2410290156</v>
      </c>
      <c r="H3587" t="s">
        <v>1808</v>
      </c>
      <c r="I3587" t="s">
        <v>3510</v>
      </c>
      <c r="J3587" s="2">
        <v>0.5</v>
      </c>
    </row>
    <row r="3588" spans="1:10">
      <c r="A3588">
        <v>2310210192</v>
      </c>
      <c r="B3588">
        <v>20</v>
      </c>
      <c r="C3588" t="s">
        <v>518</v>
      </c>
      <c r="D3588" t="s">
        <v>2598</v>
      </c>
      <c r="E3588" s="2">
        <v>12000</v>
      </c>
      <c r="F3588" t="s">
        <v>995</v>
      </c>
      <c r="G3588">
        <v>2310160570</v>
      </c>
      <c r="H3588" t="s">
        <v>443</v>
      </c>
      <c r="I3588" t="s">
        <v>2598</v>
      </c>
      <c r="J3588" s="2">
        <v>12000</v>
      </c>
    </row>
    <row r="3589" spans="1:10">
      <c r="A3589">
        <v>2310210192</v>
      </c>
      <c r="B3589">
        <v>30</v>
      </c>
      <c r="C3589" t="s">
        <v>518</v>
      </c>
      <c r="D3589" t="s">
        <v>2598</v>
      </c>
      <c r="E3589" s="2">
        <v>12000</v>
      </c>
      <c r="F3589" t="s">
        <v>995</v>
      </c>
      <c r="G3589">
        <v>2310160582</v>
      </c>
      <c r="H3589" t="s">
        <v>455</v>
      </c>
      <c r="I3589" t="s">
        <v>2598</v>
      </c>
      <c r="J3589" s="2">
        <v>12000</v>
      </c>
    </row>
    <row r="3590" spans="1:10">
      <c r="A3590">
        <v>2310210192</v>
      </c>
      <c r="B3590">
        <v>40</v>
      </c>
      <c r="C3590" t="s">
        <v>518</v>
      </c>
      <c r="D3590" t="s">
        <v>2598</v>
      </c>
      <c r="E3590" s="2">
        <v>12000</v>
      </c>
      <c r="F3590" t="s">
        <v>995</v>
      </c>
      <c r="G3590">
        <v>2310090531</v>
      </c>
      <c r="H3590" t="s">
        <v>395</v>
      </c>
      <c r="I3590" t="s">
        <v>2598</v>
      </c>
      <c r="J3590" s="2">
        <v>12000</v>
      </c>
    </row>
    <row r="3591" spans="1:10">
      <c r="A3591">
        <v>2310210192</v>
      </c>
      <c r="B3591">
        <v>50</v>
      </c>
      <c r="C3591" t="s">
        <v>518</v>
      </c>
      <c r="D3591" t="s">
        <v>2598</v>
      </c>
      <c r="E3591" s="2">
        <v>12000</v>
      </c>
      <c r="F3591" t="s">
        <v>995</v>
      </c>
      <c r="G3591">
        <v>2310180076</v>
      </c>
      <c r="H3591" t="s">
        <v>414</v>
      </c>
      <c r="I3591" t="s">
        <v>4407</v>
      </c>
      <c r="J3591" s="2">
        <v>10.8</v>
      </c>
    </row>
    <row r="3592" spans="1:10">
      <c r="A3592">
        <v>2310210192</v>
      </c>
      <c r="B3592">
        <v>60</v>
      </c>
      <c r="C3592" t="s">
        <v>518</v>
      </c>
      <c r="D3592" t="s">
        <v>2598</v>
      </c>
      <c r="E3592" s="2">
        <v>12000</v>
      </c>
      <c r="F3592" t="s">
        <v>995</v>
      </c>
      <c r="G3592">
        <v>2410130017</v>
      </c>
      <c r="H3592" t="s">
        <v>1809</v>
      </c>
      <c r="I3592" t="s">
        <v>2598</v>
      </c>
      <c r="J3592" s="2">
        <v>12000</v>
      </c>
    </row>
    <row r="3593" spans="1:10">
      <c r="A3593">
        <v>2310210192</v>
      </c>
      <c r="B3593">
        <v>70</v>
      </c>
      <c r="C3593" t="s">
        <v>518</v>
      </c>
      <c r="D3593" t="s">
        <v>2598</v>
      </c>
      <c r="E3593" s="2">
        <v>12000</v>
      </c>
      <c r="F3593" t="s">
        <v>995</v>
      </c>
      <c r="G3593">
        <v>2410170071</v>
      </c>
      <c r="H3593" t="s">
        <v>1807</v>
      </c>
      <c r="I3593" t="s">
        <v>2598</v>
      </c>
      <c r="J3593" s="2">
        <v>12000</v>
      </c>
    </row>
    <row r="3594" spans="1:10">
      <c r="A3594">
        <v>2310210193</v>
      </c>
      <c r="B3594">
        <v>10</v>
      </c>
      <c r="C3594" t="s">
        <v>522</v>
      </c>
      <c r="D3594" t="s">
        <v>2598</v>
      </c>
      <c r="E3594" s="2">
        <v>12000</v>
      </c>
      <c r="F3594" t="s">
        <v>995</v>
      </c>
      <c r="G3594">
        <v>2410290156</v>
      </c>
      <c r="H3594" t="s">
        <v>1808</v>
      </c>
      <c r="I3594" t="s">
        <v>3510</v>
      </c>
      <c r="J3594" s="2">
        <v>0.5</v>
      </c>
    </row>
    <row r="3595" spans="1:10">
      <c r="A3595">
        <v>2310210193</v>
      </c>
      <c r="B3595">
        <v>20</v>
      </c>
      <c r="C3595" t="s">
        <v>522</v>
      </c>
      <c r="D3595" t="s">
        <v>2598</v>
      </c>
      <c r="E3595" s="2">
        <v>12000</v>
      </c>
      <c r="F3595" t="s">
        <v>995</v>
      </c>
      <c r="G3595">
        <v>2310160571</v>
      </c>
      <c r="H3595" t="s">
        <v>447</v>
      </c>
      <c r="I3595" t="s">
        <v>2598</v>
      </c>
      <c r="J3595" s="2">
        <v>12000</v>
      </c>
    </row>
    <row r="3596" spans="1:10">
      <c r="A3596">
        <v>2310210193</v>
      </c>
      <c r="B3596">
        <v>30</v>
      </c>
      <c r="C3596" t="s">
        <v>522</v>
      </c>
      <c r="D3596" t="s">
        <v>2598</v>
      </c>
      <c r="E3596" s="2">
        <v>12000</v>
      </c>
      <c r="F3596" t="s">
        <v>995</v>
      </c>
      <c r="G3596">
        <v>2310160584</v>
      </c>
      <c r="H3596" t="s">
        <v>453</v>
      </c>
      <c r="I3596" t="s">
        <v>2598</v>
      </c>
      <c r="J3596" s="2">
        <v>12000</v>
      </c>
    </row>
    <row r="3597" spans="1:10">
      <c r="A3597">
        <v>2310210193</v>
      </c>
      <c r="B3597">
        <v>40</v>
      </c>
      <c r="C3597" t="s">
        <v>522</v>
      </c>
      <c r="D3597" t="s">
        <v>2598</v>
      </c>
      <c r="E3597" s="2">
        <v>12000</v>
      </c>
      <c r="F3597" t="s">
        <v>995</v>
      </c>
      <c r="G3597">
        <v>2310090532</v>
      </c>
      <c r="H3597" t="s">
        <v>399</v>
      </c>
      <c r="I3597" t="s">
        <v>2598</v>
      </c>
      <c r="J3597" s="2">
        <v>12000</v>
      </c>
    </row>
    <row r="3598" spans="1:10">
      <c r="A3598">
        <v>2310210193</v>
      </c>
      <c r="B3598">
        <v>50</v>
      </c>
      <c r="C3598" t="s">
        <v>522</v>
      </c>
      <c r="D3598" t="s">
        <v>2598</v>
      </c>
      <c r="E3598" s="2">
        <v>12000</v>
      </c>
      <c r="F3598" t="s">
        <v>995</v>
      </c>
      <c r="G3598">
        <v>2310180077</v>
      </c>
      <c r="H3598" t="s">
        <v>415</v>
      </c>
      <c r="I3598" t="s">
        <v>4407</v>
      </c>
      <c r="J3598" s="2">
        <v>10.8</v>
      </c>
    </row>
    <row r="3599" spans="1:10">
      <c r="A3599">
        <v>2310210193</v>
      </c>
      <c r="B3599">
        <v>60</v>
      </c>
      <c r="C3599" t="s">
        <v>522</v>
      </c>
      <c r="D3599" t="s">
        <v>2598</v>
      </c>
      <c r="E3599" s="2">
        <v>12000</v>
      </c>
      <c r="F3599" t="s">
        <v>995</v>
      </c>
      <c r="G3599">
        <v>2410130017</v>
      </c>
      <c r="H3599" t="s">
        <v>1809</v>
      </c>
      <c r="I3599" t="s">
        <v>2598</v>
      </c>
      <c r="J3599" s="2">
        <v>12000</v>
      </c>
    </row>
    <row r="3600" spans="1:10">
      <c r="A3600">
        <v>2310210193</v>
      </c>
      <c r="B3600">
        <v>70</v>
      </c>
      <c r="C3600" t="s">
        <v>522</v>
      </c>
      <c r="D3600" t="s">
        <v>2598</v>
      </c>
      <c r="E3600" s="2">
        <v>12000</v>
      </c>
      <c r="F3600" t="s">
        <v>995</v>
      </c>
      <c r="G3600">
        <v>2410170071</v>
      </c>
      <c r="H3600" t="s">
        <v>1807</v>
      </c>
      <c r="I3600" t="s">
        <v>2598</v>
      </c>
      <c r="J3600" s="2">
        <v>12000</v>
      </c>
    </row>
    <row r="3601" spans="1:10">
      <c r="A3601">
        <v>2310210194</v>
      </c>
      <c r="B3601">
        <v>10</v>
      </c>
      <c r="C3601" t="s">
        <v>526</v>
      </c>
      <c r="D3601" t="s">
        <v>2598</v>
      </c>
      <c r="E3601" s="2">
        <v>12000</v>
      </c>
      <c r="F3601" t="s">
        <v>995</v>
      </c>
      <c r="G3601">
        <v>2410290156</v>
      </c>
      <c r="H3601" t="s">
        <v>1808</v>
      </c>
      <c r="I3601" t="s">
        <v>3510</v>
      </c>
      <c r="J3601" s="2">
        <v>0.5</v>
      </c>
    </row>
    <row r="3602" spans="1:10">
      <c r="A3602">
        <v>2310210194</v>
      </c>
      <c r="B3602">
        <v>20</v>
      </c>
      <c r="C3602" t="s">
        <v>526</v>
      </c>
      <c r="D3602" t="s">
        <v>2598</v>
      </c>
      <c r="E3602" s="2">
        <v>12000</v>
      </c>
      <c r="F3602" t="s">
        <v>995</v>
      </c>
      <c r="G3602">
        <v>2310160572</v>
      </c>
      <c r="H3602" t="s">
        <v>441</v>
      </c>
      <c r="I3602" t="s">
        <v>2598</v>
      </c>
      <c r="J3602" s="2">
        <v>12000</v>
      </c>
    </row>
    <row r="3603" spans="1:10">
      <c r="A3603">
        <v>2310210194</v>
      </c>
      <c r="B3603">
        <v>30</v>
      </c>
      <c r="C3603" t="s">
        <v>526</v>
      </c>
      <c r="D3603" t="s">
        <v>2598</v>
      </c>
      <c r="E3603" s="2">
        <v>12000</v>
      </c>
      <c r="F3603" t="s">
        <v>995</v>
      </c>
      <c r="G3603">
        <v>2310160586</v>
      </c>
      <c r="H3603" t="s">
        <v>464</v>
      </c>
      <c r="I3603" t="s">
        <v>2598</v>
      </c>
      <c r="J3603" s="2">
        <v>12000</v>
      </c>
    </row>
    <row r="3604" spans="1:10">
      <c r="A3604">
        <v>2310210194</v>
      </c>
      <c r="B3604">
        <v>40</v>
      </c>
      <c r="C3604" t="s">
        <v>526</v>
      </c>
      <c r="D3604" t="s">
        <v>2598</v>
      </c>
      <c r="E3604" s="2">
        <v>12000</v>
      </c>
      <c r="F3604" t="s">
        <v>995</v>
      </c>
      <c r="G3604">
        <v>2310090533</v>
      </c>
      <c r="H3604" t="s">
        <v>393</v>
      </c>
      <c r="I3604" t="s">
        <v>2598</v>
      </c>
      <c r="J3604" s="2">
        <v>12000</v>
      </c>
    </row>
    <row r="3605" spans="1:10">
      <c r="A3605">
        <v>2310210194</v>
      </c>
      <c r="B3605">
        <v>50</v>
      </c>
      <c r="C3605" t="s">
        <v>526</v>
      </c>
      <c r="D3605" t="s">
        <v>2598</v>
      </c>
      <c r="E3605" s="2">
        <v>12000</v>
      </c>
      <c r="F3605" t="s">
        <v>995</v>
      </c>
      <c r="G3605">
        <v>2310180078</v>
      </c>
      <c r="H3605" t="s">
        <v>431</v>
      </c>
      <c r="I3605" t="s">
        <v>4407</v>
      </c>
      <c r="J3605" s="2">
        <v>10.8</v>
      </c>
    </row>
    <row r="3606" spans="1:10">
      <c r="A3606">
        <v>2310210194</v>
      </c>
      <c r="B3606">
        <v>60</v>
      </c>
      <c r="C3606" t="s">
        <v>526</v>
      </c>
      <c r="D3606" t="s">
        <v>2598</v>
      </c>
      <c r="E3606" s="2">
        <v>12000</v>
      </c>
      <c r="F3606" t="s">
        <v>995</v>
      </c>
      <c r="G3606">
        <v>2410130017</v>
      </c>
      <c r="H3606" t="s">
        <v>1809</v>
      </c>
      <c r="I3606" t="s">
        <v>2598</v>
      </c>
      <c r="J3606" s="2">
        <v>12000</v>
      </c>
    </row>
    <row r="3607" spans="1:10">
      <c r="A3607">
        <v>2310210194</v>
      </c>
      <c r="B3607">
        <v>70</v>
      </c>
      <c r="C3607" t="s">
        <v>526</v>
      </c>
      <c r="D3607" t="s">
        <v>2598</v>
      </c>
      <c r="E3607" s="2">
        <v>12000</v>
      </c>
      <c r="F3607" t="s">
        <v>995</v>
      </c>
      <c r="G3607">
        <v>2410170071</v>
      </c>
      <c r="H3607" t="s">
        <v>1807</v>
      </c>
      <c r="I3607" t="s">
        <v>2598</v>
      </c>
      <c r="J3607" s="2">
        <v>12000</v>
      </c>
    </row>
    <row r="3608" spans="1:10">
      <c r="A3608">
        <v>2310210195</v>
      </c>
      <c r="B3608">
        <v>10</v>
      </c>
      <c r="C3608" t="s">
        <v>530</v>
      </c>
      <c r="D3608" t="s">
        <v>2598</v>
      </c>
      <c r="E3608" s="2">
        <v>12000</v>
      </c>
      <c r="F3608" t="s">
        <v>995</v>
      </c>
      <c r="G3608">
        <v>2410290156</v>
      </c>
      <c r="H3608" t="s">
        <v>1808</v>
      </c>
      <c r="I3608" t="s">
        <v>3510</v>
      </c>
      <c r="J3608" s="2">
        <v>0.5</v>
      </c>
    </row>
    <row r="3609" spans="1:10">
      <c r="A3609">
        <v>2310210195</v>
      </c>
      <c r="B3609">
        <v>20</v>
      </c>
      <c r="C3609" t="s">
        <v>530</v>
      </c>
      <c r="D3609" t="s">
        <v>2598</v>
      </c>
      <c r="E3609" s="2">
        <v>12000</v>
      </c>
      <c r="F3609" t="s">
        <v>995</v>
      </c>
      <c r="G3609">
        <v>2310160573</v>
      </c>
      <c r="H3609" t="s">
        <v>445</v>
      </c>
      <c r="I3609" t="s">
        <v>2598</v>
      </c>
      <c r="J3609" s="2">
        <v>12000</v>
      </c>
    </row>
    <row r="3610" spans="1:10">
      <c r="A3610">
        <v>2310210195</v>
      </c>
      <c r="B3610">
        <v>30</v>
      </c>
      <c r="C3610" t="s">
        <v>530</v>
      </c>
      <c r="D3610" t="s">
        <v>2598</v>
      </c>
      <c r="E3610" s="2">
        <v>12000</v>
      </c>
      <c r="F3610" t="s">
        <v>995</v>
      </c>
      <c r="G3610">
        <v>2310160585</v>
      </c>
      <c r="H3610" t="s">
        <v>457</v>
      </c>
      <c r="I3610" t="s">
        <v>2598</v>
      </c>
      <c r="J3610" s="2">
        <v>12000</v>
      </c>
    </row>
    <row r="3611" spans="1:10">
      <c r="A3611">
        <v>2310210195</v>
      </c>
      <c r="B3611">
        <v>40</v>
      </c>
      <c r="C3611" t="s">
        <v>530</v>
      </c>
      <c r="D3611" t="s">
        <v>2598</v>
      </c>
      <c r="E3611" s="2">
        <v>12000</v>
      </c>
      <c r="F3611" t="s">
        <v>995</v>
      </c>
      <c r="G3611">
        <v>2310090534</v>
      </c>
      <c r="H3611" t="s">
        <v>397</v>
      </c>
      <c r="I3611" t="s">
        <v>2598</v>
      </c>
      <c r="J3611" s="2">
        <v>12000</v>
      </c>
    </row>
    <row r="3612" spans="1:10">
      <c r="A3612">
        <v>2310210195</v>
      </c>
      <c r="B3612">
        <v>50</v>
      </c>
      <c r="C3612" t="s">
        <v>530</v>
      </c>
      <c r="D3612" t="s">
        <v>2598</v>
      </c>
      <c r="E3612" s="2">
        <v>12000</v>
      </c>
      <c r="F3612" t="s">
        <v>995</v>
      </c>
      <c r="G3612">
        <v>2310180079</v>
      </c>
      <c r="H3612" t="s">
        <v>432</v>
      </c>
      <c r="I3612" t="s">
        <v>4407</v>
      </c>
      <c r="J3612" s="2">
        <v>10.8</v>
      </c>
    </row>
    <row r="3613" spans="1:10">
      <c r="A3613">
        <v>2310210195</v>
      </c>
      <c r="B3613">
        <v>60</v>
      </c>
      <c r="C3613" t="s">
        <v>530</v>
      </c>
      <c r="D3613" t="s">
        <v>2598</v>
      </c>
      <c r="E3613" s="2">
        <v>12000</v>
      </c>
      <c r="F3613" t="s">
        <v>995</v>
      </c>
      <c r="G3613">
        <v>2410130017</v>
      </c>
      <c r="H3613" t="s">
        <v>1809</v>
      </c>
      <c r="I3613" t="s">
        <v>2598</v>
      </c>
      <c r="J3613" s="2">
        <v>12000</v>
      </c>
    </row>
    <row r="3614" spans="1:10">
      <c r="A3614">
        <v>2310210195</v>
      </c>
      <c r="B3614">
        <v>70</v>
      </c>
      <c r="C3614" t="s">
        <v>530</v>
      </c>
      <c r="D3614" t="s">
        <v>2598</v>
      </c>
      <c r="E3614" s="2">
        <v>12000</v>
      </c>
      <c r="F3614" t="s">
        <v>995</v>
      </c>
      <c r="G3614">
        <v>2410170071</v>
      </c>
      <c r="H3614" t="s">
        <v>1807</v>
      </c>
      <c r="I3614" t="s">
        <v>2598</v>
      </c>
      <c r="J3614" s="2">
        <v>12000</v>
      </c>
    </row>
    <row r="3615" spans="1:10">
      <c r="A3615">
        <v>2310210196</v>
      </c>
      <c r="B3615">
        <v>10</v>
      </c>
      <c r="C3615" t="s">
        <v>516</v>
      </c>
      <c r="D3615" t="s">
        <v>2598</v>
      </c>
      <c r="E3615" s="2">
        <v>12000</v>
      </c>
      <c r="F3615" t="s">
        <v>995</v>
      </c>
      <c r="G3615">
        <v>2410290156</v>
      </c>
      <c r="H3615" t="s">
        <v>1808</v>
      </c>
      <c r="I3615" t="s">
        <v>3510</v>
      </c>
      <c r="J3615" s="2">
        <v>0.5</v>
      </c>
    </row>
    <row r="3616" spans="1:10">
      <c r="A3616">
        <v>2310210196</v>
      </c>
      <c r="B3616">
        <v>20</v>
      </c>
      <c r="C3616" t="s">
        <v>516</v>
      </c>
      <c r="D3616" t="s">
        <v>2598</v>
      </c>
      <c r="E3616" s="2">
        <v>12000</v>
      </c>
      <c r="F3616" t="s">
        <v>995</v>
      </c>
      <c r="G3616">
        <v>2310160574</v>
      </c>
      <c r="H3616" t="s">
        <v>452</v>
      </c>
      <c r="I3616" t="s">
        <v>2598</v>
      </c>
      <c r="J3616" s="2">
        <v>12000</v>
      </c>
    </row>
    <row r="3617" spans="1:10">
      <c r="A3617">
        <v>2310210196</v>
      </c>
      <c r="B3617">
        <v>30</v>
      </c>
      <c r="C3617" t="s">
        <v>516</v>
      </c>
      <c r="D3617" t="s">
        <v>2598</v>
      </c>
      <c r="E3617" s="2">
        <v>12000</v>
      </c>
      <c r="F3617" t="s">
        <v>995</v>
      </c>
      <c r="G3617">
        <v>2310160587</v>
      </c>
      <c r="H3617" t="s">
        <v>462</v>
      </c>
      <c r="I3617" t="s">
        <v>2598</v>
      </c>
      <c r="J3617" s="2">
        <v>12000</v>
      </c>
    </row>
    <row r="3618" spans="1:10">
      <c r="A3618">
        <v>2310210196</v>
      </c>
      <c r="B3618">
        <v>40</v>
      </c>
      <c r="C3618" t="s">
        <v>516</v>
      </c>
      <c r="D3618" t="s">
        <v>2598</v>
      </c>
      <c r="E3618" s="2">
        <v>12000</v>
      </c>
      <c r="F3618" t="s">
        <v>995</v>
      </c>
      <c r="G3618">
        <v>2310090535</v>
      </c>
      <c r="H3618" t="s">
        <v>404</v>
      </c>
      <c r="I3618" t="s">
        <v>2598</v>
      </c>
      <c r="J3618" s="2">
        <v>12000</v>
      </c>
    </row>
    <row r="3619" spans="1:10">
      <c r="A3619">
        <v>2310210196</v>
      </c>
      <c r="B3619">
        <v>50</v>
      </c>
      <c r="C3619" t="s">
        <v>516</v>
      </c>
      <c r="D3619" t="s">
        <v>2598</v>
      </c>
      <c r="E3619" s="2">
        <v>12000</v>
      </c>
      <c r="F3619" t="s">
        <v>995</v>
      </c>
      <c r="G3619">
        <v>2310180080</v>
      </c>
      <c r="H3619" t="s">
        <v>433</v>
      </c>
      <c r="I3619" t="s">
        <v>4407</v>
      </c>
      <c r="J3619" s="2">
        <v>10.8</v>
      </c>
    </row>
    <row r="3620" spans="1:10">
      <c r="A3620">
        <v>2310210196</v>
      </c>
      <c r="B3620">
        <v>60</v>
      </c>
      <c r="C3620" t="s">
        <v>516</v>
      </c>
      <c r="D3620" t="s">
        <v>2598</v>
      </c>
      <c r="E3620" s="2">
        <v>12000</v>
      </c>
      <c r="F3620" t="s">
        <v>995</v>
      </c>
      <c r="G3620">
        <v>2410130017</v>
      </c>
      <c r="H3620" t="s">
        <v>1809</v>
      </c>
      <c r="I3620" t="s">
        <v>2598</v>
      </c>
      <c r="J3620" s="2">
        <v>12000</v>
      </c>
    </row>
    <row r="3621" spans="1:10">
      <c r="A3621">
        <v>2310210196</v>
      </c>
      <c r="B3621">
        <v>70</v>
      </c>
      <c r="C3621" t="s">
        <v>516</v>
      </c>
      <c r="D3621" t="s">
        <v>2598</v>
      </c>
      <c r="E3621" s="2">
        <v>12000</v>
      </c>
      <c r="F3621" t="s">
        <v>995</v>
      </c>
      <c r="G3621">
        <v>2410170071</v>
      </c>
      <c r="H3621" t="s">
        <v>1807</v>
      </c>
      <c r="I3621" t="s">
        <v>2598</v>
      </c>
      <c r="J3621" s="2">
        <v>12000</v>
      </c>
    </row>
    <row r="3622" spans="1:10">
      <c r="A3622">
        <v>2310210197</v>
      </c>
      <c r="B3622">
        <v>10</v>
      </c>
      <c r="C3622" t="s">
        <v>511</v>
      </c>
      <c r="D3622" t="s">
        <v>2598</v>
      </c>
      <c r="E3622" s="2">
        <v>12000</v>
      </c>
      <c r="F3622" t="s">
        <v>995</v>
      </c>
      <c r="G3622">
        <v>2410290156</v>
      </c>
      <c r="H3622" t="s">
        <v>1808</v>
      </c>
      <c r="I3622" t="s">
        <v>3510</v>
      </c>
      <c r="J3622" s="2">
        <v>0.5</v>
      </c>
    </row>
    <row r="3623" spans="1:10">
      <c r="A3623">
        <v>2310210197</v>
      </c>
      <c r="B3623">
        <v>20</v>
      </c>
      <c r="C3623" t="s">
        <v>511</v>
      </c>
      <c r="D3623" t="s">
        <v>2598</v>
      </c>
      <c r="E3623" s="2">
        <v>12000</v>
      </c>
      <c r="F3623" t="s">
        <v>995</v>
      </c>
      <c r="G3623">
        <v>2310160575</v>
      </c>
      <c r="H3623" t="s">
        <v>450</v>
      </c>
      <c r="I3623" t="s">
        <v>2598</v>
      </c>
      <c r="J3623" s="2">
        <v>12000</v>
      </c>
    </row>
    <row r="3624" spans="1:10">
      <c r="A3624">
        <v>2310210197</v>
      </c>
      <c r="B3624">
        <v>30</v>
      </c>
      <c r="C3624" t="s">
        <v>511</v>
      </c>
      <c r="D3624" t="s">
        <v>2598</v>
      </c>
      <c r="E3624" s="2">
        <v>12000</v>
      </c>
      <c r="F3624" t="s">
        <v>995</v>
      </c>
      <c r="G3624">
        <v>2310160588</v>
      </c>
      <c r="H3624" t="s">
        <v>460</v>
      </c>
      <c r="I3624" t="s">
        <v>2598</v>
      </c>
      <c r="J3624" s="2">
        <v>12000</v>
      </c>
    </row>
    <row r="3625" spans="1:10">
      <c r="A3625">
        <v>2310210197</v>
      </c>
      <c r="B3625">
        <v>40</v>
      </c>
      <c r="C3625" t="s">
        <v>511</v>
      </c>
      <c r="D3625" t="s">
        <v>2598</v>
      </c>
      <c r="E3625" s="2">
        <v>12000</v>
      </c>
      <c r="F3625" t="s">
        <v>995</v>
      </c>
      <c r="G3625">
        <v>2310090536</v>
      </c>
      <c r="H3625" t="s">
        <v>402</v>
      </c>
      <c r="I3625" t="s">
        <v>2598</v>
      </c>
      <c r="J3625" s="2">
        <v>12000</v>
      </c>
    </row>
    <row r="3626" spans="1:10">
      <c r="A3626">
        <v>2310210197</v>
      </c>
      <c r="B3626">
        <v>50</v>
      </c>
      <c r="C3626" t="s">
        <v>511</v>
      </c>
      <c r="D3626" t="s">
        <v>2598</v>
      </c>
      <c r="E3626" s="2">
        <v>12000</v>
      </c>
      <c r="F3626" t="s">
        <v>995</v>
      </c>
      <c r="G3626">
        <v>2310180081</v>
      </c>
      <c r="H3626" t="s">
        <v>434</v>
      </c>
      <c r="I3626" t="s">
        <v>4407</v>
      </c>
      <c r="J3626" s="2">
        <v>10.8</v>
      </c>
    </row>
    <row r="3627" spans="1:10">
      <c r="A3627">
        <v>2310210197</v>
      </c>
      <c r="B3627">
        <v>60</v>
      </c>
      <c r="C3627" t="s">
        <v>511</v>
      </c>
      <c r="D3627" t="s">
        <v>2598</v>
      </c>
      <c r="E3627" s="2">
        <v>12000</v>
      </c>
      <c r="F3627" t="s">
        <v>995</v>
      </c>
      <c r="G3627">
        <v>2410130017</v>
      </c>
      <c r="H3627" t="s">
        <v>1809</v>
      </c>
      <c r="I3627" t="s">
        <v>2598</v>
      </c>
      <c r="J3627" s="2">
        <v>12000</v>
      </c>
    </row>
    <row r="3628" spans="1:10">
      <c r="A3628">
        <v>2310210197</v>
      </c>
      <c r="B3628">
        <v>70</v>
      </c>
      <c r="C3628" t="s">
        <v>511</v>
      </c>
      <c r="D3628" t="s">
        <v>2598</v>
      </c>
      <c r="E3628" s="2">
        <v>12000</v>
      </c>
      <c r="F3628" t="s">
        <v>995</v>
      </c>
      <c r="G3628">
        <v>2410170071</v>
      </c>
      <c r="H3628" t="s">
        <v>1807</v>
      </c>
      <c r="I3628" t="s">
        <v>2598</v>
      </c>
      <c r="J3628" s="2">
        <v>12000</v>
      </c>
    </row>
    <row r="3629" spans="1:10">
      <c r="A3629">
        <v>2310210198</v>
      </c>
      <c r="B3629">
        <v>10</v>
      </c>
      <c r="C3629" t="s">
        <v>520</v>
      </c>
      <c r="D3629" t="s">
        <v>2598</v>
      </c>
      <c r="E3629" s="2">
        <v>12000</v>
      </c>
      <c r="F3629" t="s">
        <v>995</v>
      </c>
      <c r="G3629">
        <v>2410290156</v>
      </c>
      <c r="H3629" t="s">
        <v>1808</v>
      </c>
      <c r="I3629" t="s">
        <v>3510</v>
      </c>
      <c r="J3629" s="2">
        <v>0.5</v>
      </c>
    </row>
    <row r="3630" spans="1:10">
      <c r="A3630">
        <v>2310210198</v>
      </c>
      <c r="B3630">
        <v>20</v>
      </c>
      <c r="C3630" t="s">
        <v>520</v>
      </c>
      <c r="D3630" t="s">
        <v>2598</v>
      </c>
      <c r="E3630" s="2">
        <v>12000</v>
      </c>
      <c r="F3630" t="s">
        <v>995</v>
      </c>
      <c r="G3630">
        <v>2310160576</v>
      </c>
      <c r="H3630" t="s">
        <v>448</v>
      </c>
      <c r="I3630" t="s">
        <v>2598</v>
      </c>
      <c r="J3630" s="2">
        <v>12000</v>
      </c>
    </row>
    <row r="3631" spans="1:10">
      <c r="A3631">
        <v>2310210198</v>
      </c>
      <c r="B3631">
        <v>30</v>
      </c>
      <c r="C3631" t="s">
        <v>520</v>
      </c>
      <c r="D3631" t="s">
        <v>2598</v>
      </c>
      <c r="E3631" s="2">
        <v>12000</v>
      </c>
      <c r="F3631" t="s">
        <v>995</v>
      </c>
      <c r="G3631">
        <v>2310160588</v>
      </c>
      <c r="H3631" t="s">
        <v>458</v>
      </c>
      <c r="I3631" t="s">
        <v>2598</v>
      </c>
      <c r="J3631" s="2">
        <v>12000</v>
      </c>
    </row>
    <row r="3632" spans="1:10">
      <c r="A3632">
        <v>2310210198</v>
      </c>
      <c r="B3632">
        <v>40</v>
      </c>
      <c r="C3632" t="s">
        <v>520</v>
      </c>
      <c r="D3632" t="s">
        <v>2598</v>
      </c>
      <c r="E3632" s="2">
        <v>12000</v>
      </c>
      <c r="F3632" t="s">
        <v>995</v>
      </c>
      <c r="G3632">
        <v>2310090537</v>
      </c>
      <c r="H3632" t="s">
        <v>400</v>
      </c>
      <c r="I3632" t="s">
        <v>2598</v>
      </c>
      <c r="J3632" s="2">
        <v>12000</v>
      </c>
    </row>
    <row r="3633" spans="1:10">
      <c r="A3633">
        <v>2310210198</v>
      </c>
      <c r="B3633">
        <v>50</v>
      </c>
      <c r="C3633" t="s">
        <v>520</v>
      </c>
      <c r="D3633" t="s">
        <v>2598</v>
      </c>
      <c r="E3633" s="2">
        <v>12000</v>
      </c>
      <c r="F3633" t="s">
        <v>995</v>
      </c>
      <c r="G3633">
        <v>2310180082</v>
      </c>
      <c r="H3633" t="s">
        <v>435</v>
      </c>
      <c r="I3633" t="s">
        <v>4407</v>
      </c>
      <c r="J3633" s="2">
        <v>10.8</v>
      </c>
    </row>
    <row r="3634" spans="1:10">
      <c r="A3634">
        <v>2310210198</v>
      </c>
      <c r="B3634">
        <v>60</v>
      </c>
      <c r="C3634" t="s">
        <v>520</v>
      </c>
      <c r="D3634" t="s">
        <v>2598</v>
      </c>
      <c r="E3634" s="2">
        <v>12000</v>
      </c>
      <c r="F3634" t="s">
        <v>995</v>
      </c>
      <c r="G3634">
        <v>2410130017</v>
      </c>
      <c r="H3634" t="s">
        <v>1809</v>
      </c>
      <c r="I3634" t="s">
        <v>2598</v>
      </c>
      <c r="J3634" s="2">
        <v>12000</v>
      </c>
    </row>
    <row r="3635" spans="1:10">
      <c r="A3635">
        <v>2310210198</v>
      </c>
      <c r="B3635">
        <v>70</v>
      </c>
      <c r="C3635" t="s">
        <v>520</v>
      </c>
      <c r="D3635" t="s">
        <v>2598</v>
      </c>
      <c r="E3635" s="2">
        <v>12000</v>
      </c>
      <c r="F3635" t="s">
        <v>995</v>
      </c>
      <c r="G3635">
        <v>2410170071</v>
      </c>
      <c r="H3635" t="s">
        <v>1807</v>
      </c>
      <c r="I3635" t="s">
        <v>2598</v>
      </c>
      <c r="J3635" s="2">
        <v>12000</v>
      </c>
    </row>
    <row r="3636" spans="1:10">
      <c r="A3636">
        <v>2310210199</v>
      </c>
      <c r="B3636">
        <v>10</v>
      </c>
      <c r="C3636" t="s">
        <v>514</v>
      </c>
      <c r="D3636" t="s">
        <v>2598</v>
      </c>
      <c r="E3636" s="2">
        <v>12000</v>
      </c>
      <c r="F3636" t="s">
        <v>995</v>
      </c>
      <c r="G3636">
        <v>2410290156</v>
      </c>
      <c r="H3636" t="s">
        <v>1808</v>
      </c>
      <c r="I3636" t="s">
        <v>3510</v>
      </c>
      <c r="J3636" s="2">
        <v>0.5</v>
      </c>
    </row>
    <row r="3637" spans="1:10">
      <c r="A3637">
        <v>2310210199</v>
      </c>
      <c r="B3637">
        <v>20</v>
      </c>
      <c r="C3637" t="s">
        <v>514</v>
      </c>
      <c r="D3637" t="s">
        <v>2598</v>
      </c>
      <c r="E3637" s="2">
        <v>12000</v>
      </c>
      <c r="F3637" t="s">
        <v>995</v>
      </c>
      <c r="G3637">
        <v>2310160577</v>
      </c>
      <c r="H3637" t="s">
        <v>446</v>
      </c>
      <c r="I3637" t="s">
        <v>2598</v>
      </c>
      <c r="J3637" s="2">
        <v>12000</v>
      </c>
    </row>
    <row r="3638" spans="1:10">
      <c r="A3638">
        <v>2310210199</v>
      </c>
      <c r="B3638">
        <v>30</v>
      </c>
      <c r="C3638" t="s">
        <v>514</v>
      </c>
      <c r="D3638" t="s">
        <v>2598</v>
      </c>
      <c r="E3638" s="2">
        <v>12000</v>
      </c>
      <c r="F3638" t="s">
        <v>995</v>
      </c>
      <c r="G3638">
        <v>2310160589</v>
      </c>
      <c r="H3638" t="s">
        <v>456</v>
      </c>
      <c r="I3638" t="s">
        <v>2598</v>
      </c>
      <c r="J3638" s="2">
        <v>12000</v>
      </c>
    </row>
    <row r="3639" spans="1:10">
      <c r="A3639">
        <v>2310210199</v>
      </c>
      <c r="B3639">
        <v>40</v>
      </c>
      <c r="C3639" t="s">
        <v>514</v>
      </c>
      <c r="D3639" t="s">
        <v>2598</v>
      </c>
      <c r="E3639" s="2">
        <v>12000</v>
      </c>
      <c r="F3639" t="s">
        <v>995</v>
      </c>
      <c r="G3639">
        <v>2310090538</v>
      </c>
      <c r="H3639" t="s">
        <v>398</v>
      </c>
      <c r="I3639" t="s">
        <v>2598</v>
      </c>
      <c r="J3639" s="2">
        <v>12000</v>
      </c>
    </row>
    <row r="3640" spans="1:10">
      <c r="A3640">
        <v>2310210199</v>
      </c>
      <c r="B3640">
        <v>50</v>
      </c>
      <c r="C3640" t="s">
        <v>514</v>
      </c>
      <c r="D3640" t="s">
        <v>2598</v>
      </c>
      <c r="E3640" s="2">
        <v>12000</v>
      </c>
      <c r="F3640" t="s">
        <v>995</v>
      </c>
      <c r="G3640">
        <v>2310180083</v>
      </c>
      <c r="H3640" t="s">
        <v>436</v>
      </c>
      <c r="I3640" t="s">
        <v>4407</v>
      </c>
      <c r="J3640" s="2">
        <v>10.8</v>
      </c>
    </row>
    <row r="3641" spans="1:10">
      <c r="A3641">
        <v>2310210199</v>
      </c>
      <c r="B3641">
        <v>60</v>
      </c>
      <c r="C3641" t="s">
        <v>514</v>
      </c>
      <c r="D3641" t="s">
        <v>2598</v>
      </c>
      <c r="E3641" s="2">
        <v>12000</v>
      </c>
      <c r="F3641" t="s">
        <v>995</v>
      </c>
      <c r="G3641">
        <v>2410130017</v>
      </c>
      <c r="H3641" t="s">
        <v>1809</v>
      </c>
      <c r="I3641" t="s">
        <v>2598</v>
      </c>
      <c r="J3641" s="2">
        <v>12000</v>
      </c>
    </row>
    <row r="3642" spans="1:10">
      <c r="A3642">
        <v>2310210199</v>
      </c>
      <c r="B3642">
        <v>70</v>
      </c>
      <c r="C3642" t="s">
        <v>514</v>
      </c>
      <c r="D3642" t="s">
        <v>2598</v>
      </c>
      <c r="E3642" s="2">
        <v>12000</v>
      </c>
      <c r="F3642" t="s">
        <v>995</v>
      </c>
      <c r="G3642">
        <v>2410170071</v>
      </c>
      <c r="H3642" t="s">
        <v>1807</v>
      </c>
      <c r="I3642" t="s">
        <v>2598</v>
      </c>
      <c r="J3642" s="2">
        <v>12000</v>
      </c>
    </row>
    <row r="3643" spans="1:10">
      <c r="A3643">
        <v>2310210200</v>
      </c>
      <c r="B3643">
        <v>10</v>
      </c>
      <c r="C3643" t="s">
        <v>524</v>
      </c>
      <c r="D3643" t="s">
        <v>2598</v>
      </c>
      <c r="E3643" s="2">
        <v>12000</v>
      </c>
      <c r="F3643" t="s">
        <v>995</v>
      </c>
      <c r="G3643">
        <v>2410290156</v>
      </c>
      <c r="H3643" t="s">
        <v>1808</v>
      </c>
      <c r="I3643" t="s">
        <v>3510</v>
      </c>
      <c r="J3643" s="2">
        <v>0.5</v>
      </c>
    </row>
    <row r="3644" spans="1:10">
      <c r="A3644">
        <v>2310210200</v>
      </c>
      <c r="B3644">
        <v>20</v>
      </c>
      <c r="C3644" t="s">
        <v>524</v>
      </c>
      <c r="D3644" t="s">
        <v>2598</v>
      </c>
      <c r="E3644" s="2">
        <v>12000</v>
      </c>
      <c r="F3644" t="s">
        <v>995</v>
      </c>
      <c r="G3644">
        <v>2310160578</v>
      </c>
      <c r="H3644" t="s">
        <v>444</v>
      </c>
      <c r="I3644" t="s">
        <v>2598</v>
      </c>
      <c r="J3644" s="2">
        <v>12000</v>
      </c>
    </row>
    <row r="3645" spans="1:10">
      <c r="A3645">
        <v>2310210200</v>
      </c>
      <c r="B3645">
        <v>30</v>
      </c>
      <c r="C3645" t="s">
        <v>524</v>
      </c>
      <c r="D3645" t="s">
        <v>2598</v>
      </c>
      <c r="E3645" s="2">
        <v>12000</v>
      </c>
      <c r="F3645" t="s">
        <v>995</v>
      </c>
      <c r="G3645">
        <v>2310160590</v>
      </c>
      <c r="H3645" t="s">
        <v>463</v>
      </c>
      <c r="I3645" t="s">
        <v>2598</v>
      </c>
      <c r="J3645" s="2">
        <v>12000</v>
      </c>
    </row>
    <row r="3646" spans="1:10">
      <c r="A3646">
        <v>2310210200</v>
      </c>
      <c r="B3646">
        <v>40</v>
      </c>
      <c r="C3646" t="s">
        <v>524</v>
      </c>
      <c r="D3646" t="s">
        <v>2598</v>
      </c>
      <c r="E3646" s="2">
        <v>12000</v>
      </c>
      <c r="F3646" t="s">
        <v>995</v>
      </c>
      <c r="G3646">
        <v>2310090539</v>
      </c>
      <c r="H3646" t="s">
        <v>396</v>
      </c>
      <c r="I3646" t="s">
        <v>2598</v>
      </c>
      <c r="J3646" s="2">
        <v>12000</v>
      </c>
    </row>
    <row r="3647" spans="1:10">
      <c r="A3647">
        <v>2310210200</v>
      </c>
      <c r="B3647">
        <v>50</v>
      </c>
      <c r="C3647" t="s">
        <v>524</v>
      </c>
      <c r="D3647" t="s">
        <v>2598</v>
      </c>
      <c r="E3647" s="2">
        <v>12000</v>
      </c>
      <c r="F3647" t="s">
        <v>995</v>
      </c>
      <c r="G3647">
        <v>2310180084</v>
      </c>
      <c r="H3647" t="s">
        <v>437</v>
      </c>
      <c r="I3647" t="s">
        <v>4407</v>
      </c>
      <c r="J3647" s="2">
        <v>10.8</v>
      </c>
    </row>
    <row r="3648" spans="1:10">
      <c r="A3648">
        <v>2310210200</v>
      </c>
      <c r="B3648">
        <v>60</v>
      </c>
      <c r="C3648" t="s">
        <v>524</v>
      </c>
      <c r="D3648" t="s">
        <v>2598</v>
      </c>
      <c r="E3648" s="2">
        <v>12000</v>
      </c>
      <c r="F3648" t="s">
        <v>995</v>
      </c>
      <c r="G3648">
        <v>2410130017</v>
      </c>
      <c r="H3648" t="s">
        <v>1809</v>
      </c>
      <c r="I3648" t="s">
        <v>2598</v>
      </c>
      <c r="J3648" s="2">
        <v>12000</v>
      </c>
    </row>
    <row r="3649" spans="1:10">
      <c r="A3649">
        <v>2310210200</v>
      </c>
      <c r="B3649">
        <v>70</v>
      </c>
      <c r="C3649" t="s">
        <v>524</v>
      </c>
      <c r="D3649" t="s">
        <v>2598</v>
      </c>
      <c r="E3649" s="2">
        <v>12000</v>
      </c>
      <c r="F3649" t="s">
        <v>995</v>
      </c>
      <c r="G3649">
        <v>2410170071</v>
      </c>
      <c r="H3649" t="s">
        <v>1807</v>
      </c>
      <c r="I3649" t="s">
        <v>2598</v>
      </c>
      <c r="J3649" s="2">
        <v>12000</v>
      </c>
    </row>
    <row r="3650" spans="1:10">
      <c r="A3650">
        <v>2310210201</v>
      </c>
      <c r="B3650">
        <v>10</v>
      </c>
      <c r="C3650" t="s">
        <v>513</v>
      </c>
      <c r="D3650" t="s">
        <v>2598</v>
      </c>
      <c r="E3650" s="2">
        <v>12000</v>
      </c>
      <c r="F3650" t="s">
        <v>995</v>
      </c>
      <c r="G3650">
        <v>2410290156</v>
      </c>
      <c r="H3650" t="s">
        <v>1808</v>
      </c>
      <c r="I3650" t="s">
        <v>3510</v>
      </c>
      <c r="J3650" s="2">
        <v>0.5</v>
      </c>
    </row>
    <row r="3651" spans="1:10">
      <c r="A3651">
        <v>2310210201</v>
      </c>
      <c r="B3651">
        <v>20</v>
      </c>
      <c r="C3651" t="s">
        <v>513</v>
      </c>
      <c r="D3651" t="s">
        <v>2598</v>
      </c>
      <c r="E3651" s="2">
        <v>12000</v>
      </c>
      <c r="F3651" t="s">
        <v>995</v>
      </c>
      <c r="G3651">
        <v>2310160579</v>
      </c>
      <c r="H3651" t="s">
        <v>451</v>
      </c>
      <c r="I3651" t="s">
        <v>2598</v>
      </c>
      <c r="J3651" s="2">
        <v>12000</v>
      </c>
    </row>
    <row r="3652" spans="1:10">
      <c r="A3652">
        <v>2310210201</v>
      </c>
      <c r="B3652">
        <v>30</v>
      </c>
      <c r="C3652" t="s">
        <v>513</v>
      </c>
      <c r="D3652" t="s">
        <v>2598</v>
      </c>
      <c r="E3652" s="2">
        <v>12000</v>
      </c>
      <c r="F3652" t="s">
        <v>995</v>
      </c>
      <c r="G3652">
        <v>2310160591</v>
      </c>
      <c r="H3652" t="s">
        <v>459</v>
      </c>
      <c r="I3652" t="s">
        <v>2598</v>
      </c>
      <c r="J3652" s="2">
        <v>12000</v>
      </c>
    </row>
    <row r="3653" spans="1:10">
      <c r="A3653">
        <v>2310210201</v>
      </c>
      <c r="B3653">
        <v>40</v>
      </c>
      <c r="C3653" t="s">
        <v>513</v>
      </c>
      <c r="D3653" t="s">
        <v>2598</v>
      </c>
      <c r="E3653" s="2">
        <v>12000</v>
      </c>
      <c r="F3653" t="s">
        <v>995</v>
      </c>
      <c r="G3653">
        <v>2310090540</v>
      </c>
      <c r="H3653" t="s">
        <v>403</v>
      </c>
      <c r="I3653" t="s">
        <v>2598</v>
      </c>
      <c r="J3653" s="2">
        <v>12000</v>
      </c>
    </row>
    <row r="3654" spans="1:10">
      <c r="A3654">
        <v>2310210201</v>
      </c>
      <c r="B3654">
        <v>50</v>
      </c>
      <c r="C3654" t="s">
        <v>513</v>
      </c>
      <c r="D3654" t="s">
        <v>2598</v>
      </c>
      <c r="E3654" s="2">
        <v>12000</v>
      </c>
      <c r="F3654" t="s">
        <v>995</v>
      </c>
      <c r="G3654">
        <v>2310180085</v>
      </c>
      <c r="H3654" t="s">
        <v>438</v>
      </c>
      <c r="I3654" t="s">
        <v>4407</v>
      </c>
      <c r="J3654" s="2">
        <v>10.8</v>
      </c>
    </row>
    <row r="3655" spans="1:10">
      <c r="A3655">
        <v>2310210201</v>
      </c>
      <c r="B3655">
        <v>60</v>
      </c>
      <c r="C3655" t="s">
        <v>513</v>
      </c>
      <c r="D3655" t="s">
        <v>2598</v>
      </c>
      <c r="E3655" s="2">
        <v>12000</v>
      </c>
      <c r="F3655" t="s">
        <v>995</v>
      </c>
      <c r="G3655">
        <v>2410130017</v>
      </c>
      <c r="H3655" t="s">
        <v>1809</v>
      </c>
      <c r="I3655" t="s">
        <v>2598</v>
      </c>
      <c r="J3655" s="2">
        <v>12000</v>
      </c>
    </row>
    <row r="3656" spans="1:10">
      <c r="A3656">
        <v>2310210201</v>
      </c>
      <c r="B3656">
        <v>70</v>
      </c>
      <c r="C3656" t="s">
        <v>513</v>
      </c>
      <c r="D3656" t="s">
        <v>2598</v>
      </c>
      <c r="E3656" s="2">
        <v>12000</v>
      </c>
      <c r="F3656" t="s">
        <v>995</v>
      </c>
      <c r="G3656">
        <v>2410170071</v>
      </c>
      <c r="H3656" t="s">
        <v>1807</v>
      </c>
      <c r="I3656" t="s">
        <v>2598</v>
      </c>
      <c r="J3656" s="2">
        <v>12000</v>
      </c>
    </row>
    <row r="3657" spans="1:10">
      <c r="A3657">
        <v>2310230002</v>
      </c>
      <c r="B3657">
        <v>10</v>
      </c>
      <c r="C3657" t="s">
        <v>25</v>
      </c>
      <c r="D3657" t="s">
        <v>2598</v>
      </c>
      <c r="E3657" s="2">
        <v>80000</v>
      </c>
      <c r="F3657" t="s">
        <v>995</v>
      </c>
      <c r="G3657">
        <v>2410290575</v>
      </c>
      <c r="H3657" t="s">
        <v>1696</v>
      </c>
      <c r="I3657" t="s">
        <v>4407</v>
      </c>
      <c r="J3657" s="2">
        <v>464</v>
      </c>
    </row>
    <row r="3658" spans="1:10">
      <c r="A3658">
        <v>2310230012</v>
      </c>
      <c r="B3658">
        <v>10</v>
      </c>
      <c r="C3658" t="s">
        <v>45</v>
      </c>
      <c r="D3658" t="s">
        <v>2598</v>
      </c>
      <c r="E3658" s="2">
        <v>100000</v>
      </c>
      <c r="F3658" t="s">
        <v>995</v>
      </c>
      <c r="G3658">
        <v>2430480002</v>
      </c>
      <c r="H3658" t="s">
        <v>1701</v>
      </c>
      <c r="I3658" t="s">
        <v>4407</v>
      </c>
      <c r="J3658" s="2">
        <v>2008.5308056872038</v>
      </c>
    </row>
    <row r="3659" spans="1:10">
      <c r="A3659">
        <v>2310230020</v>
      </c>
      <c r="B3659">
        <v>10</v>
      </c>
      <c r="C3659" t="s">
        <v>204</v>
      </c>
      <c r="D3659" t="s">
        <v>2598</v>
      </c>
      <c r="E3659" s="2">
        <v>100000</v>
      </c>
      <c r="F3659" t="s">
        <v>995</v>
      </c>
      <c r="G3659">
        <v>2410090171</v>
      </c>
      <c r="H3659" t="s">
        <v>1653</v>
      </c>
      <c r="I3659" t="s">
        <v>4407</v>
      </c>
      <c r="J3659" s="2">
        <v>31.48936170212766</v>
      </c>
    </row>
    <row r="3660" spans="1:10">
      <c r="A3660">
        <v>2310230020</v>
      </c>
      <c r="B3660">
        <v>20</v>
      </c>
      <c r="C3660" t="s">
        <v>204</v>
      </c>
      <c r="D3660" t="s">
        <v>2598</v>
      </c>
      <c r="E3660" s="2">
        <v>100000</v>
      </c>
      <c r="F3660" t="s">
        <v>995</v>
      </c>
      <c r="G3660">
        <v>2410290046</v>
      </c>
      <c r="H3660" t="s">
        <v>1652</v>
      </c>
      <c r="I3660" t="s">
        <v>4407</v>
      </c>
      <c r="J3660" s="2">
        <v>1964.5390070921985</v>
      </c>
    </row>
    <row r="3661" spans="1:10">
      <c r="A3661">
        <v>2310230030</v>
      </c>
      <c r="B3661">
        <v>10</v>
      </c>
      <c r="C3661" t="s">
        <v>205</v>
      </c>
      <c r="D3661" t="s">
        <v>2598</v>
      </c>
      <c r="E3661" s="2">
        <v>100000</v>
      </c>
      <c r="F3661" t="s">
        <v>995</v>
      </c>
      <c r="G3661">
        <v>2410090171</v>
      </c>
      <c r="H3661" t="s">
        <v>1653</v>
      </c>
      <c r="I3661" t="s">
        <v>4407</v>
      </c>
      <c r="J3661" s="2">
        <v>31.578947368421051</v>
      </c>
    </row>
    <row r="3662" spans="1:10">
      <c r="A3662">
        <v>2310230030</v>
      </c>
      <c r="B3662">
        <v>20</v>
      </c>
      <c r="C3662" t="s">
        <v>205</v>
      </c>
      <c r="D3662" t="s">
        <v>2598</v>
      </c>
      <c r="E3662" s="2">
        <v>100000</v>
      </c>
      <c r="F3662" t="s">
        <v>995</v>
      </c>
      <c r="G3662">
        <v>2410290046</v>
      </c>
      <c r="H3662" t="s">
        <v>1652</v>
      </c>
      <c r="I3662" t="s">
        <v>4407</v>
      </c>
      <c r="J3662" s="2">
        <v>1973.6842105263156</v>
      </c>
    </row>
    <row r="3663" spans="1:10">
      <c r="A3663">
        <v>2310230040</v>
      </c>
      <c r="B3663">
        <v>10</v>
      </c>
      <c r="C3663" t="s">
        <v>43</v>
      </c>
      <c r="D3663" t="s">
        <v>2598</v>
      </c>
      <c r="E3663" s="2">
        <v>100000</v>
      </c>
      <c r="F3663" t="s">
        <v>995</v>
      </c>
      <c r="G3663">
        <v>2410090171</v>
      </c>
      <c r="H3663" t="s">
        <v>1653</v>
      </c>
      <c r="I3663" t="s">
        <v>4407</v>
      </c>
      <c r="J3663" s="2">
        <v>5.2910052910052912</v>
      </c>
    </row>
    <row r="3664" spans="1:10">
      <c r="A3664">
        <v>2310230040</v>
      </c>
      <c r="B3664">
        <v>20</v>
      </c>
      <c r="C3664" t="s">
        <v>43</v>
      </c>
      <c r="D3664" t="s">
        <v>2598</v>
      </c>
      <c r="E3664" s="2">
        <v>100000</v>
      </c>
      <c r="F3664" t="s">
        <v>995</v>
      </c>
      <c r="G3664">
        <v>2410290046</v>
      </c>
      <c r="H3664" t="s">
        <v>1652</v>
      </c>
      <c r="I3664" t="s">
        <v>4407</v>
      </c>
      <c r="J3664" s="2">
        <v>684.65608465608477</v>
      </c>
    </row>
    <row r="3665" spans="1:10">
      <c r="A3665">
        <v>2310230054</v>
      </c>
      <c r="B3665">
        <v>10</v>
      </c>
      <c r="C3665" t="s">
        <v>2243</v>
      </c>
      <c r="D3665" t="s">
        <v>2598</v>
      </c>
      <c r="E3665" s="2">
        <v>12000</v>
      </c>
      <c r="F3665" t="s">
        <v>995</v>
      </c>
      <c r="G3665">
        <v>2410090310</v>
      </c>
      <c r="H3665" t="s">
        <v>1710</v>
      </c>
      <c r="I3665" t="s">
        <v>4407</v>
      </c>
      <c r="J3665" s="2">
        <v>1.08</v>
      </c>
    </row>
    <row r="3666" spans="1:10">
      <c r="A3666">
        <v>2310230054</v>
      </c>
      <c r="B3666">
        <v>20</v>
      </c>
      <c r="C3666" t="s">
        <v>2243</v>
      </c>
      <c r="D3666" t="s">
        <v>2598</v>
      </c>
      <c r="E3666" s="2">
        <v>12000</v>
      </c>
      <c r="F3666" t="s">
        <v>995</v>
      </c>
      <c r="G3666">
        <v>2410290046</v>
      </c>
      <c r="H3666" t="s">
        <v>1652</v>
      </c>
      <c r="I3666" t="s">
        <v>4407</v>
      </c>
      <c r="J3666" s="2">
        <v>90</v>
      </c>
    </row>
    <row r="3667" spans="1:10">
      <c r="A3667">
        <v>2310230056</v>
      </c>
      <c r="B3667">
        <v>10</v>
      </c>
      <c r="C3667" t="s">
        <v>934</v>
      </c>
      <c r="D3667" t="s">
        <v>2598</v>
      </c>
      <c r="E3667" s="2">
        <v>12000</v>
      </c>
      <c r="F3667" t="s">
        <v>995</v>
      </c>
      <c r="G3667">
        <v>2430860001</v>
      </c>
      <c r="H3667" t="s">
        <v>1892</v>
      </c>
      <c r="I3667" t="s">
        <v>4407</v>
      </c>
      <c r="J3667" s="2">
        <v>0.09</v>
      </c>
    </row>
    <row r="3668" spans="1:10">
      <c r="A3668">
        <v>2310230056</v>
      </c>
      <c r="B3668">
        <v>20</v>
      </c>
      <c r="C3668" t="s">
        <v>934</v>
      </c>
      <c r="D3668" t="s">
        <v>2598</v>
      </c>
      <c r="E3668" s="2">
        <v>12000</v>
      </c>
      <c r="F3668" t="s">
        <v>995</v>
      </c>
      <c r="G3668">
        <v>2410090176</v>
      </c>
      <c r="H3668" t="s">
        <v>2181</v>
      </c>
      <c r="I3668" t="s">
        <v>4407</v>
      </c>
      <c r="J3668" s="2">
        <v>0.36</v>
      </c>
    </row>
    <row r="3669" spans="1:10">
      <c r="A3669">
        <v>2310230056</v>
      </c>
      <c r="B3669">
        <v>30</v>
      </c>
      <c r="C3669" t="s">
        <v>934</v>
      </c>
      <c r="D3669" t="s">
        <v>2598</v>
      </c>
      <c r="E3669" s="2">
        <v>12000</v>
      </c>
      <c r="F3669" t="s">
        <v>995</v>
      </c>
      <c r="G3669">
        <v>2410290046</v>
      </c>
      <c r="H3669" t="s">
        <v>1652</v>
      </c>
      <c r="I3669" t="s">
        <v>4407</v>
      </c>
      <c r="J3669" s="2">
        <v>90</v>
      </c>
    </row>
    <row r="3670" spans="1:10">
      <c r="A3670">
        <v>2310230085</v>
      </c>
      <c r="B3670">
        <v>10</v>
      </c>
      <c r="C3670" t="s">
        <v>846</v>
      </c>
      <c r="D3670" t="s">
        <v>2598</v>
      </c>
      <c r="E3670" s="2">
        <v>100000</v>
      </c>
      <c r="F3670" t="s">
        <v>995</v>
      </c>
      <c r="G3670">
        <v>2410090171</v>
      </c>
      <c r="H3670" t="s">
        <v>1653</v>
      </c>
      <c r="I3670" t="s">
        <v>4407</v>
      </c>
      <c r="J3670" s="2">
        <v>13.822983288632143</v>
      </c>
    </row>
    <row r="3671" spans="1:10">
      <c r="A3671">
        <v>2310230085</v>
      </c>
      <c r="B3671">
        <v>20</v>
      </c>
      <c r="C3671" t="s">
        <v>846</v>
      </c>
      <c r="D3671" t="s">
        <v>2598</v>
      </c>
      <c r="E3671" s="2">
        <v>100000</v>
      </c>
      <c r="F3671" t="s">
        <v>995</v>
      </c>
      <c r="G3671">
        <v>2410290046</v>
      </c>
      <c r="H3671" t="s">
        <v>1652</v>
      </c>
      <c r="I3671" t="s">
        <v>4407</v>
      </c>
      <c r="J3671" s="2">
        <v>856.19971116154318</v>
      </c>
    </row>
    <row r="3672" spans="1:10">
      <c r="A3672">
        <v>2310230094</v>
      </c>
      <c r="B3672">
        <v>10</v>
      </c>
      <c r="C3672" t="s">
        <v>2248</v>
      </c>
      <c r="D3672" t="s">
        <v>2598</v>
      </c>
      <c r="E3672" s="2">
        <v>2940</v>
      </c>
      <c r="F3672" t="s">
        <v>995</v>
      </c>
      <c r="G3672">
        <v>2430480002</v>
      </c>
      <c r="H3672" t="s">
        <v>1701</v>
      </c>
      <c r="I3672" t="s">
        <v>4407</v>
      </c>
      <c r="J3672" s="2">
        <v>25</v>
      </c>
    </row>
    <row r="3673" spans="1:10">
      <c r="A3673">
        <v>2310230097</v>
      </c>
      <c r="B3673">
        <v>10</v>
      </c>
      <c r="C3673" t="s">
        <v>17</v>
      </c>
      <c r="D3673" t="s">
        <v>2598</v>
      </c>
      <c r="E3673" s="2">
        <v>80000</v>
      </c>
      <c r="F3673" t="s">
        <v>995</v>
      </c>
      <c r="G3673">
        <v>2410290575</v>
      </c>
      <c r="H3673" t="s">
        <v>1696</v>
      </c>
      <c r="I3673" t="s">
        <v>4407</v>
      </c>
      <c r="J3673" s="2">
        <v>376</v>
      </c>
    </row>
    <row r="3674" spans="1:10">
      <c r="A3674">
        <v>2310230101</v>
      </c>
      <c r="B3674">
        <v>10</v>
      </c>
      <c r="C3674" t="s">
        <v>331</v>
      </c>
      <c r="D3674" t="s">
        <v>2598</v>
      </c>
      <c r="E3674" s="2">
        <v>12000</v>
      </c>
      <c r="F3674" t="s">
        <v>995</v>
      </c>
      <c r="G3674">
        <v>2410290575</v>
      </c>
      <c r="H3674" t="s">
        <v>1696</v>
      </c>
      <c r="I3674" t="s">
        <v>4407</v>
      </c>
      <c r="J3674" s="2">
        <v>33.479999999999997</v>
      </c>
    </row>
    <row r="3675" spans="1:10">
      <c r="A3675">
        <v>2310230105</v>
      </c>
      <c r="B3675">
        <v>10</v>
      </c>
      <c r="C3675" t="s">
        <v>706</v>
      </c>
      <c r="D3675" t="s">
        <v>2598</v>
      </c>
      <c r="E3675" s="2">
        <v>20000</v>
      </c>
      <c r="F3675" t="s">
        <v>7902</v>
      </c>
      <c r="G3675">
        <v>2500070670</v>
      </c>
      <c r="H3675" t="s">
        <v>2178</v>
      </c>
      <c r="I3675" t="s">
        <v>2598</v>
      </c>
      <c r="J3675" s="2">
        <v>20000</v>
      </c>
    </row>
    <row r="3676" spans="1:10">
      <c r="A3676">
        <v>2310230105</v>
      </c>
      <c r="B3676">
        <v>20</v>
      </c>
      <c r="C3676" t="s">
        <v>706</v>
      </c>
      <c r="D3676" t="s">
        <v>2598</v>
      </c>
      <c r="E3676" s="2">
        <v>20000</v>
      </c>
      <c r="F3676" t="s">
        <v>7902</v>
      </c>
      <c r="G3676">
        <v>2310230002</v>
      </c>
      <c r="H3676" t="s">
        <v>25</v>
      </c>
      <c r="I3676" t="s">
        <v>2598</v>
      </c>
      <c r="J3676" s="2">
        <v>20000</v>
      </c>
    </row>
    <row r="3677" spans="1:10">
      <c r="A3677">
        <v>2310250007</v>
      </c>
      <c r="B3677">
        <v>10</v>
      </c>
      <c r="C3677" t="s">
        <v>103</v>
      </c>
      <c r="D3677" t="s">
        <v>4407</v>
      </c>
      <c r="E3677" s="2">
        <v>30</v>
      </c>
      <c r="F3677" t="s">
        <v>1244</v>
      </c>
      <c r="G3677">
        <v>2430550009</v>
      </c>
      <c r="H3677" t="s">
        <v>1777</v>
      </c>
      <c r="I3677" t="s">
        <v>4407</v>
      </c>
      <c r="J3677" s="2">
        <v>9.9998716041164695</v>
      </c>
    </row>
    <row r="3678" spans="1:10">
      <c r="A3678">
        <v>2310250007</v>
      </c>
      <c r="B3678">
        <v>20</v>
      </c>
      <c r="C3678" t="s">
        <v>103</v>
      </c>
      <c r="D3678" t="s">
        <v>4407</v>
      </c>
      <c r="E3678" s="2">
        <v>30</v>
      </c>
      <c r="F3678" t="s">
        <v>1244</v>
      </c>
      <c r="G3678">
        <v>2430330004</v>
      </c>
      <c r="H3678" t="s">
        <v>1883</v>
      </c>
      <c r="I3678" t="s">
        <v>4407</v>
      </c>
      <c r="J3678" s="2">
        <v>3.8999499256054238</v>
      </c>
    </row>
    <row r="3679" spans="1:10">
      <c r="A3679">
        <v>2310250007</v>
      </c>
      <c r="B3679">
        <v>30</v>
      </c>
      <c r="C3679" t="s">
        <v>103</v>
      </c>
      <c r="D3679" t="s">
        <v>4407</v>
      </c>
      <c r="E3679" s="2">
        <v>30</v>
      </c>
      <c r="F3679" t="s">
        <v>1244</v>
      </c>
      <c r="G3679">
        <v>2410120051</v>
      </c>
      <c r="H3679" t="s">
        <v>1855</v>
      </c>
      <c r="I3679" t="s">
        <v>4407</v>
      </c>
      <c r="J3679" s="2">
        <v>2.7703496219908468</v>
      </c>
    </row>
    <row r="3680" spans="1:10">
      <c r="A3680">
        <v>2310250007</v>
      </c>
      <c r="B3680">
        <v>40</v>
      </c>
      <c r="C3680" t="s">
        <v>103</v>
      </c>
      <c r="D3680" t="s">
        <v>4407</v>
      </c>
      <c r="E3680" s="2">
        <v>30</v>
      </c>
      <c r="F3680" t="s">
        <v>1244</v>
      </c>
      <c r="G3680">
        <v>2430520005</v>
      </c>
      <c r="H3680" t="s">
        <v>1786</v>
      </c>
      <c r="I3680" t="s">
        <v>4407</v>
      </c>
      <c r="J3680" s="2">
        <v>9.9998716041164712E-2</v>
      </c>
    </row>
    <row r="3681" spans="1:10">
      <c r="A3681">
        <v>2310250007</v>
      </c>
      <c r="B3681">
        <v>50</v>
      </c>
      <c r="C3681" t="s">
        <v>103</v>
      </c>
      <c r="D3681" t="s">
        <v>4407</v>
      </c>
      <c r="E3681" s="2">
        <v>30</v>
      </c>
      <c r="F3681" t="s">
        <v>1244</v>
      </c>
      <c r="G3681">
        <v>2410090106</v>
      </c>
      <c r="H3681" t="s">
        <v>1795</v>
      </c>
      <c r="I3681" t="s">
        <v>4407</v>
      </c>
      <c r="J3681" s="2">
        <v>0.44999422218524121</v>
      </c>
    </row>
    <row r="3682" spans="1:10">
      <c r="A3682">
        <v>2310250007</v>
      </c>
      <c r="B3682">
        <v>60</v>
      </c>
      <c r="C3682" t="s">
        <v>103</v>
      </c>
      <c r="D3682" t="s">
        <v>4407</v>
      </c>
      <c r="E3682" s="2">
        <v>30</v>
      </c>
      <c r="F3682" t="s">
        <v>1244</v>
      </c>
      <c r="G3682">
        <v>2430530004</v>
      </c>
      <c r="H3682" t="s">
        <v>1885</v>
      </c>
      <c r="I3682" t="s">
        <v>4407</v>
      </c>
      <c r="J3682" s="2">
        <v>4.9999358020582356</v>
      </c>
    </row>
    <row r="3683" spans="1:10">
      <c r="A3683">
        <v>2310250007</v>
      </c>
      <c r="B3683">
        <v>70</v>
      </c>
      <c r="C3683" t="s">
        <v>103</v>
      </c>
      <c r="D3683" t="s">
        <v>4407</v>
      </c>
      <c r="E3683" s="2">
        <v>30</v>
      </c>
      <c r="F3683" t="s">
        <v>1244</v>
      </c>
      <c r="G3683">
        <v>2410120053</v>
      </c>
      <c r="H3683" t="s">
        <v>1779</v>
      </c>
      <c r="I3683" t="s">
        <v>5538</v>
      </c>
      <c r="J3683" s="2">
        <v>8.7990670221509575</v>
      </c>
    </row>
    <row r="3684" spans="1:10">
      <c r="A3684">
        <v>2310250009</v>
      </c>
      <c r="B3684">
        <v>10</v>
      </c>
      <c r="C3684" t="s">
        <v>104</v>
      </c>
      <c r="D3684" t="s">
        <v>4407</v>
      </c>
      <c r="E3684" s="2">
        <v>30</v>
      </c>
      <c r="F3684" t="s">
        <v>1244</v>
      </c>
      <c r="G3684">
        <v>2430550009</v>
      </c>
      <c r="H3684" t="s">
        <v>1777</v>
      </c>
      <c r="I3684" t="s">
        <v>4407</v>
      </c>
      <c r="J3684" s="2">
        <v>10.000140696785156</v>
      </c>
    </row>
    <row r="3685" spans="1:10">
      <c r="A3685">
        <v>2310250009</v>
      </c>
      <c r="B3685">
        <v>20</v>
      </c>
      <c r="C3685" t="s">
        <v>104</v>
      </c>
      <c r="D3685" t="s">
        <v>4407</v>
      </c>
      <c r="E3685" s="2">
        <v>30</v>
      </c>
      <c r="F3685" t="s">
        <v>1244</v>
      </c>
      <c r="G3685">
        <v>2430330004</v>
      </c>
      <c r="H3685" t="s">
        <v>1883</v>
      </c>
      <c r="I3685" t="s">
        <v>4407</v>
      </c>
      <c r="J3685" s="2">
        <v>3.9000548717462116</v>
      </c>
    </row>
    <row r="3686" spans="1:10">
      <c r="A3686">
        <v>2310250009</v>
      </c>
      <c r="B3686">
        <v>30</v>
      </c>
      <c r="C3686" t="s">
        <v>104</v>
      </c>
      <c r="D3686" t="s">
        <v>4407</v>
      </c>
      <c r="E3686" s="2">
        <v>30</v>
      </c>
      <c r="F3686" t="s">
        <v>1244</v>
      </c>
      <c r="G3686">
        <v>2410120051</v>
      </c>
      <c r="H3686" t="s">
        <v>1855</v>
      </c>
      <c r="I3686" t="s">
        <v>4407</v>
      </c>
      <c r="J3686" s="2">
        <v>2.7695928775153145</v>
      </c>
    </row>
    <row r="3687" spans="1:10">
      <c r="A3687">
        <v>2310250009</v>
      </c>
      <c r="B3687">
        <v>40</v>
      </c>
      <c r="C3687" t="s">
        <v>104</v>
      </c>
      <c r="D3687" t="s">
        <v>4407</v>
      </c>
      <c r="E3687" s="2">
        <v>30</v>
      </c>
      <c r="F3687" t="s">
        <v>1244</v>
      </c>
      <c r="G3687">
        <v>2430520005</v>
      </c>
      <c r="H3687" t="s">
        <v>1786</v>
      </c>
      <c r="I3687" t="s">
        <v>4407</v>
      </c>
      <c r="J3687" s="2">
        <v>0.12002569350012195</v>
      </c>
    </row>
    <row r="3688" spans="1:10">
      <c r="A3688">
        <v>2310250009</v>
      </c>
      <c r="B3688">
        <v>50</v>
      </c>
      <c r="C3688" t="s">
        <v>104</v>
      </c>
      <c r="D3688" t="s">
        <v>4407</v>
      </c>
      <c r="E3688" s="2">
        <v>30</v>
      </c>
      <c r="F3688" t="s">
        <v>1244</v>
      </c>
      <c r="G3688">
        <v>2410090307</v>
      </c>
      <c r="H3688" t="s">
        <v>1832</v>
      </c>
      <c r="I3688" t="s">
        <v>4407</v>
      </c>
      <c r="J3688" s="2">
        <v>0.47000661274890243</v>
      </c>
    </row>
    <row r="3689" spans="1:10">
      <c r="A3689">
        <v>2310250009</v>
      </c>
      <c r="B3689">
        <v>60</v>
      </c>
      <c r="C3689" t="s">
        <v>104</v>
      </c>
      <c r="D3689" t="s">
        <v>4407</v>
      </c>
      <c r="E3689" s="2">
        <v>30</v>
      </c>
      <c r="F3689" t="s">
        <v>1244</v>
      </c>
      <c r="G3689">
        <v>2430530004</v>
      </c>
      <c r="H3689" t="s">
        <v>1885</v>
      </c>
      <c r="I3689" t="s">
        <v>4407</v>
      </c>
      <c r="J3689" s="2">
        <v>5.0000703483925788</v>
      </c>
    </row>
    <row r="3690" spans="1:10">
      <c r="A3690">
        <v>2310250009</v>
      </c>
      <c r="B3690">
        <v>70</v>
      </c>
      <c r="C3690" t="s">
        <v>104</v>
      </c>
      <c r="D3690" t="s">
        <v>4407</v>
      </c>
      <c r="E3690" s="2">
        <v>30</v>
      </c>
      <c r="F3690" t="s">
        <v>1244</v>
      </c>
      <c r="G3690">
        <v>2410120053</v>
      </c>
      <c r="H3690" t="s">
        <v>1779</v>
      </c>
      <c r="I3690" t="s">
        <v>5538</v>
      </c>
      <c r="J3690" s="2">
        <v>8.754063165121547</v>
      </c>
    </row>
    <row r="3691" spans="1:10">
      <c r="A3691">
        <v>2310250012</v>
      </c>
      <c r="B3691">
        <v>10</v>
      </c>
      <c r="C3691" t="s">
        <v>112</v>
      </c>
      <c r="D3691" t="s">
        <v>4407</v>
      </c>
      <c r="E3691" s="2">
        <v>30</v>
      </c>
      <c r="F3691" t="s">
        <v>1244</v>
      </c>
      <c r="G3691">
        <v>2430550009</v>
      </c>
      <c r="H3691" t="s">
        <v>1777</v>
      </c>
      <c r="I3691" t="s">
        <v>4407</v>
      </c>
      <c r="J3691" s="2">
        <v>9.9998716041164712</v>
      </c>
    </row>
    <row r="3692" spans="1:10">
      <c r="A3692">
        <v>2310250012</v>
      </c>
      <c r="B3692">
        <v>20</v>
      </c>
      <c r="C3692" t="s">
        <v>112</v>
      </c>
      <c r="D3692" t="s">
        <v>4407</v>
      </c>
      <c r="E3692" s="2">
        <v>30</v>
      </c>
      <c r="F3692" t="s">
        <v>1244</v>
      </c>
      <c r="G3692">
        <v>2430330004</v>
      </c>
      <c r="H3692" t="s">
        <v>1883</v>
      </c>
      <c r="I3692" t="s">
        <v>4407</v>
      </c>
      <c r="J3692" s="2">
        <v>3.8999499256054246</v>
      </c>
    </row>
    <row r="3693" spans="1:10">
      <c r="A3693">
        <v>2310250012</v>
      </c>
      <c r="B3693">
        <v>30</v>
      </c>
      <c r="C3693" t="s">
        <v>112</v>
      </c>
      <c r="D3693" t="s">
        <v>4407</v>
      </c>
      <c r="E3693" s="2">
        <v>30</v>
      </c>
      <c r="F3693" t="s">
        <v>1244</v>
      </c>
      <c r="G3693">
        <v>2410120051</v>
      </c>
      <c r="H3693" t="s">
        <v>1855</v>
      </c>
      <c r="I3693" t="s">
        <v>4407</v>
      </c>
      <c r="J3693" s="2">
        <v>2.7703496219908486</v>
      </c>
    </row>
    <row r="3694" spans="1:10">
      <c r="A3694">
        <v>2310250012</v>
      </c>
      <c r="B3694">
        <v>40</v>
      </c>
      <c r="C3694" t="s">
        <v>112</v>
      </c>
      <c r="D3694" t="s">
        <v>4407</v>
      </c>
      <c r="E3694" s="2">
        <v>30</v>
      </c>
      <c r="F3694" t="s">
        <v>1244</v>
      </c>
      <c r="G3694">
        <v>2430520005</v>
      </c>
      <c r="H3694" t="s">
        <v>1786</v>
      </c>
      <c r="I3694" t="s">
        <v>4407</v>
      </c>
      <c r="J3694" s="2">
        <v>0.17999768887409651</v>
      </c>
    </row>
    <row r="3695" spans="1:10">
      <c r="A3695">
        <v>2310250012</v>
      </c>
      <c r="B3695">
        <v>50</v>
      </c>
      <c r="C3695" t="s">
        <v>112</v>
      </c>
      <c r="D3695" t="s">
        <v>4407</v>
      </c>
      <c r="E3695" s="2">
        <v>30</v>
      </c>
      <c r="F3695" t="s">
        <v>1244</v>
      </c>
      <c r="G3695">
        <v>2430700001</v>
      </c>
      <c r="H3695" t="s">
        <v>1694</v>
      </c>
      <c r="I3695" t="s">
        <v>4407</v>
      </c>
      <c r="J3695" s="2">
        <v>0.44999422218524132</v>
      </c>
    </row>
    <row r="3696" spans="1:10">
      <c r="A3696">
        <v>2310250012</v>
      </c>
      <c r="B3696">
        <v>60</v>
      </c>
      <c r="C3696" t="s">
        <v>112</v>
      </c>
      <c r="D3696" t="s">
        <v>4407</v>
      </c>
      <c r="E3696" s="2">
        <v>30</v>
      </c>
      <c r="F3696" t="s">
        <v>1244</v>
      </c>
      <c r="G3696">
        <v>2430530004</v>
      </c>
      <c r="H3696" t="s">
        <v>1885</v>
      </c>
      <c r="I3696" t="s">
        <v>4407</v>
      </c>
      <c r="J3696" s="2">
        <v>4.9999358020582365</v>
      </c>
    </row>
    <row r="3697" spans="1:10">
      <c r="A3697">
        <v>2310250012</v>
      </c>
      <c r="B3697">
        <v>70</v>
      </c>
      <c r="C3697" t="s">
        <v>112</v>
      </c>
      <c r="D3697" t="s">
        <v>4407</v>
      </c>
      <c r="E3697" s="2">
        <v>30</v>
      </c>
      <c r="F3697" t="s">
        <v>1244</v>
      </c>
      <c r="G3697">
        <v>2410120053</v>
      </c>
      <c r="H3697" t="s">
        <v>1779</v>
      </c>
      <c r="I3697" t="s">
        <v>5538</v>
      </c>
      <c r="J3697" s="2">
        <v>8.7085881838769144</v>
      </c>
    </row>
    <row r="3698" spans="1:10">
      <c r="A3698">
        <v>2310250014</v>
      </c>
      <c r="B3698">
        <v>10</v>
      </c>
      <c r="C3698" t="s">
        <v>113</v>
      </c>
      <c r="D3698" t="s">
        <v>4407</v>
      </c>
      <c r="E3698" s="2">
        <v>30</v>
      </c>
      <c r="F3698" t="s">
        <v>1244</v>
      </c>
      <c r="G3698">
        <v>2430550009</v>
      </c>
      <c r="H3698" t="s">
        <v>1777</v>
      </c>
      <c r="I3698" t="s">
        <v>4407</v>
      </c>
      <c r="J3698" s="2">
        <v>9.9999999999999982</v>
      </c>
    </row>
    <row r="3699" spans="1:10">
      <c r="A3699">
        <v>2310250014</v>
      </c>
      <c r="B3699">
        <v>20</v>
      </c>
      <c r="C3699" t="s">
        <v>113</v>
      </c>
      <c r="D3699" t="s">
        <v>4407</v>
      </c>
      <c r="E3699" s="2">
        <v>30</v>
      </c>
      <c r="F3699" t="s">
        <v>1244</v>
      </c>
      <c r="G3699">
        <v>2430330004</v>
      </c>
      <c r="H3699" t="s">
        <v>1883</v>
      </c>
      <c r="I3699" t="s">
        <v>4407</v>
      </c>
      <c r="J3699" s="2">
        <v>3.9</v>
      </c>
    </row>
    <row r="3700" spans="1:10">
      <c r="A3700">
        <v>2310250014</v>
      </c>
      <c r="B3700">
        <v>30</v>
      </c>
      <c r="C3700" t="s">
        <v>113</v>
      </c>
      <c r="D3700" t="s">
        <v>4407</v>
      </c>
      <c r="E3700" s="2">
        <v>30</v>
      </c>
      <c r="F3700" t="s">
        <v>1244</v>
      </c>
      <c r="G3700">
        <v>2410120051</v>
      </c>
      <c r="H3700" t="s">
        <v>1855</v>
      </c>
      <c r="I3700" t="s">
        <v>4407</v>
      </c>
      <c r="J3700" s="2">
        <v>2.77</v>
      </c>
    </row>
    <row r="3701" spans="1:10">
      <c r="A3701">
        <v>2310250014</v>
      </c>
      <c r="B3701">
        <v>40</v>
      </c>
      <c r="C3701" t="s">
        <v>113</v>
      </c>
      <c r="D3701" t="s">
        <v>4407</v>
      </c>
      <c r="E3701" s="2">
        <v>30</v>
      </c>
      <c r="F3701" t="s">
        <v>1244</v>
      </c>
      <c r="G3701">
        <v>2410090306</v>
      </c>
      <c r="H3701" t="s">
        <v>1831</v>
      </c>
      <c r="I3701" t="s">
        <v>4407</v>
      </c>
      <c r="J3701" s="2">
        <v>0.23999999999999996</v>
      </c>
    </row>
    <row r="3702" spans="1:10">
      <c r="A3702">
        <v>2310250014</v>
      </c>
      <c r="B3702">
        <v>50</v>
      </c>
      <c r="C3702" t="s">
        <v>113</v>
      </c>
      <c r="D3702" t="s">
        <v>4407</v>
      </c>
      <c r="E3702" s="2">
        <v>30</v>
      </c>
      <c r="F3702" t="s">
        <v>1244</v>
      </c>
      <c r="G3702">
        <v>2410090274</v>
      </c>
      <c r="H3702" t="s">
        <v>1828</v>
      </c>
      <c r="I3702" t="s">
        <v>4407</v>
      </c>
      <c r="J3702" s="2">
        <v>0.31</v>
      </c>
    </row>
    <row r="3703" spans="1:10">
      <c r="A3703">
        <v>2310250014</v>
      </c>
      <c r="B3703">
        <v>60</v>
      </c>
      <c r="C3703" t="s">
        <v>113</v>
      </c>
      <c r="D3703" t="s">
        <v>4407</v>
      </c>
      <c r="E3703" s="2">
        <v>30</v>
      </c>
      <c r="F3703" t="s">
        <v>1244</v>
      </c>
      <c r="G3703">
        <v>2430530004</v>
      </c>
      <c r="H3703" t="s">
        <v>1885</v>
      </c>
      <c r="I3703" t="s">
        <v>4407</v>
      </c>
      <c r="J3703" s="2">
        <v>5.5</v>
      </c>
    </row>
    <row r="3704" spans="1:10">
      <c r="A3704">
        <v>2310250014</v>
      </c>
      <c r="B3704">
        <v>70</v>
      </c>
      <c r="C3704" t="s">
        <v>113</v>
      </c>
      <c r="D3704" t="s">
        <v>4407</v>
      </c>
      <c r="E3704" s="2">
        <v>30</v>
      </c>
      <c r="F3704" t="s">
        <v>1244</v>
      </c>
      <c r="G3704">
        <v>2410120053</v>
      </c>
      <c r="H3704" t="s">
        <v>1779</v>
      </c>
      <c r="I3704" t="s">
        <v>5538</v>
      </c>
      <c r="J3704" s="2">
        <v>8.2336799999999997</v>
      </c>
    </row>
    <row r="3705" spans="1:10">
      <c r="A3705">
        <v>2310250015</v>
      </c>
      <c r="B3705">
        <v>10</v>
      </c>
      <c r="C3705" t="s">
        <v>114</v>
      </c>
      <c r="D3705" t="s">
        <v>4407</v>
      </c>
      <c r="E3705" s="2">
        <v>30</v>
      </c>
      <c r="F3705" t="s">
        <v>1244</v>
      </c>
      <c r="G3705">
        <v>2430550009</v>
      </c>
      <c r="H3705" t="s">
        <v>1777</v>
      </c>
      <c r="I3705" t="s">
        <v>4407</v>
      </c>
      <c r="J3705" s="2">
        <v>9.999871604116473</v>
      </c>
    </row>
    <row r="3706" spans="1:10">
      <c r="A3706">
        <v>2310250015</v>
      </c>
      <c r="B3706">
        <v>20</v>
      </c>
      <c r="C3706" t="s">
        <v>114</v>
      </c>
      <c r="D3706" t="s">
        <v>4407</v>
      </c>
      <c r="E3706" s="2">
        <v>30</v>
      </c>
      <c r="F3706" t="s">
        <v>1244</v>
      </c>
      <c r="G3706">
        <v>2430330004</v>
      </c>
      <c r="H3706" t="s">
        <v>1883</v>
      </c>
      <c r="I3706" t="s">
        <v>4407</v>
      </c>
      <c r="J3706" s="2">
        <v>3.8999499256054242</v>
      </c>
    </row>
    <row r="3707" spans="1:10">
      <c r="A3707">
        <v>2310250015</v>
      </c>
      <c r="B3707">
        <v>30</v>
      </c>
      <c r="C3707" t="s">
        <v>114</v>
      </c>
      <c r="D3707" t="s">
        <v>4407</v>
      </c>
      <c r="E3707" s="2">
        <v>30</v>
      </c>
      <c r="F3707" t="s">
        <v>1244</v>
      </c>
      <c r="G3707">
        <v>2410120051</v>
      </c>
      <c r="H3707" t="s">
        <v>1855</v>
      </c>
      <c r="I3707" t="s">
        <v>4407</v>
      </c>
      <c r="J3707" s="2">
        <v>2.7703496219908472</v>
      </c>
    </row>
    <row r="3708" spans="1:10">
      <c r="A3708">
        <v>2310250015</v>
      </c>
      <c r="B3708">
        <v>40</v>
      </c>
      <c r="C3708" t="s">
        <v>114</v>
      </c>
      <c r="D3708" t="s">
        <v>4407</v>
      </c>
      <c r="E3708" s="2">
        <v>30</v>
      </c>
      <c r="F3708" t="s">
        <v>1244</v>
      </c>
      <c r="G3708">
        <v>2430520005</v>
      </c>
      <c r="H3708" t="s">
        <v>1786</v>
      </c>
      <c r="I3708" t="s">
        <v>4407</v>
      </c>
      <c r="J3708" s="2">
        <v>0.17999768887409648</v>
      </c>
    </row>
    <row r="3709" spans="1:10">
      <c r="A3709">
        <v>2310250015</v>
      </c>
      <c r="B3709">
        <v>50</v>
      </c>
      <c r="C3709" t="s">
        <v>114</v>
      </c>
      <c r="D3709" t="s">
        <v>4407</v>
      </c>
      <c r="E3709" s="2">
        <v>30</v>
      </c>
      <c r="F3709" t="s">
        <v>1244</v>
      </c>
      <c r="G3709">
        <v>2410090307</v>
      </c>
      <c r="H3709" t="s">
        <v>1832</v>
      </c>
      <c r="I3709" t="s">
        <v>4407</v>
      </c>
      <c r="J3709" s="2">
        <v>1.5999794566586355E-2</v>
      </c>
    </row>
    <row r="3710" spans="1:10">
      <c r="A3710">
        <v>2310250015</v>
      </c>
      <c r="B3710">
        <v>60</v>
      </c>
      <c r="C3710" t="s">
        <v>114</v>
      </c>
      <c r="D3710" t="s">
        <v>4407</v>
      </c>
      <c r="E3710" s="2">
        <v>30</v>
      </c>
      <c r="F3710" t="s">
        <v>1244</v>
      </c>
      <c r="G3710">
        <v>2410090079</v>
      </c>
      <c r="H3710" t="s">
        <v>1814</v>
      </c>
      <c r="I3710" t="s">
        <v>4407</v>
      </c>
      <c r="J3710" s="2">
        <v>0.59999229624698835</v>
      </c>
    </row>
    <row r="3711" spans="1:10">
      <c r="A3711">
        <v>2310250015</v>
      </c>
      <c r="B3711">
        <v>70</v>
      </c>
      <c r="C3711" t="s">
        <v>114</v>
      </c>
      <c r="D3711" t="s">
        <v>4407</v>
      </c>
      <c r="E3711" s="2">
        <v>30</v>
      </c>
      <c r="F3711" t="s">
        <v>1244</v>
      </c>
      <c r="G3711">
        <v>2430530004</v>
      </c>
      <c r="H3711" t="s">
        <v>1885</v>
      </c>
      <c r="I3711" t="s">
        <v>4407</v>
      </c>
      <c r="J3711" s="2">
        <v>4.9999358020582365</v>
      </c>
    </row>
    <row r="3712" spans="1:10">
      <c r="A3712">
        <v>2310250015</v>
      </c>
      <c r="B3712">
        <v>80</v>
      </c>
      <c r="C3712" t="s">
        <v>114</v>
      </c>
      <c r="D3712" t="s">
        <v>4407</v>
      </c>
      <c r="E3712" s="2">
        <v>30</v>
      </c>
      <c r="F3712" t="s">
        <v>1244</v>
      </c>
      <c r="G3712">
        <v>2410120053</v>
      </c>
      <c r="H3712" t="s">
        <v>1779</v>
      </c>
      <c r="I3712" t="s">
        <v>5538</v>
      </c>
      <c r="J3712" s="2">
        <v>8.520844594458266</v>
      </c>
    </row>
    <row r="3713" spans="1:10">
      <c r="A3713">
        <v>2310250019</v>
      </c>
      <c r="B3713">
        <v>10</v>
      </c>
      <c r="C3713" t="s">
        <v>189</v>
      </c>
      <c r="D3713" t="s">
        <v>2598</v>
      </c>
      <c r="E3713" s="2">
        <v>20000</v>
      </c>
      <c r="F3713" t="s">
        <v>1244</v>
      </c>
      <c r="G3713">
        <v>2310160005</v>
      </c>
      <c r="H3713" t="s">
        <v>492</v>
      </c>
      <c r="I3713" t="s">
        <v>2598</v>
      </c>
      <c r="J3713" s="2">
        <v>20000</v>
      </c>
    </row>
    <row r="3714" spans="1:10">
      <c r="A3714">
        <v>2310250019</v>
      </c>
      <c r="B3714">
        <v>20</v>
      </c>
      <c r="C3714" t="s">
        <v>189</v>
      </c>
      <c r="D3714" t="s">
        <v>2598</v>
      </c>
      <c r="E3714" s="2">
        <v>20000</v>
      </c>
      <c r="F3714" t="s">
        <v>1244</v>
      </c>
      <c r="G3714">
        <v>2310170002</v>
      </c>
      <c r="H3714" t="s">
        <v>469</v>
      </c>
      <c r="I3714" t="s">
        <v>2598</v>
      </c>
      <c r="J3714" s="2">
        <v>20000</v>
      </c>
    </row>
    <row r="3715" spans="1:10">
      <c r="A3715">
        <v>2310250019</v>
      </c>
      <c r="B3715">
        <v>30</v>
      </c>
      <c r="C3715" t="s">
        <v>189</v>
      </c>
      <c r="D3715" t="s">
        <v>2598</v>
      </c>
      <c r="E3715" s="2">
        <v>20000</v>
      </c>
      <c r="F3715" t="s">
        <v>1244</v>
      </c>
      <c r="G3715">
        <v>2310250012</v>
      </c>
      <c r="H3715" t="s">
        <v>112</v>
      </c>
      <c r="I3715" t="s">
        <v>4407</v>
      </c>
      <c r="J3715" s="2">
        <v>582.27272727272737</v>
      </c>
    </row>
    <row r="3716" spans="1:10">
      <c r="A3716">
        <v>2310250019</v>
      </c>
      <c r="B3716">
        <v>40</v>
      </c>
      <c r="C3716" t="s">
        <v>189</v>
      </c>
      <c r="D3716" t="s">
        <v>2598</v>
      </c>
      <c r="E3716" s="2">
        <v>20000</v>
      </c>
      <c r="F3716" t="s">
        <v>1244</v>
      </c>
      <c r="G3716">
        <v>2500070520</v>
      </c>
      <c r="H3716" t="s">
        <v>1905</v>
      </c>
      <c r="I3716" t="s">
        <v>2598</v>
      </c>
      <c r="J3716" s="2">
        <v>20000</v>
      </c>
    </row>
    <row r="3717" spans="1:10">
      <c r="A3717">
        <v>2310250021</v>
      </c>
      <c r="B3717">
        <v>10</v>
      </c>
      <c r="C3717" t="s">
        <v>185</v>
      </c>
      <c r="D3717" t="s">
        <v>2598</v>
      </c>
      <c r="E3717" s="2">
        <v>20000</v>
      </c>
      <c r="F3717" t="s">
        <v>1244</v>
      </c>
      <c r="G3717">
        <v>2310160005</v>
      </c>
      <c r="H3717" t="s">
        <v>492</v>
      </c>
      <c r="I3717" t="s">
        <v>2598</v>
      </c>
      <c r="J3717" s="2">
        <v>20000</v>
      </c>
    </row>
    <row r="3718" spans="1:10">
      <c r="A3718">
        <v>2310250021</v>
      </c>
      <c r="B3718">
        <v>20</v>
      </c>
      <c r="C3718" t="s">
        <v>185</v>
      </c>
      <c r="D3718" t="s">
        <v>2598</v>
      </c>
      <c r="E3718" s="2">
        <v>20000</v>
      </c>
      <c r="F3718" t="s">
        <v>1244</v>
      </c>
      <c r="G3718">
        <v>2310170002</v>
      </c>
      <c r="H3718" t="s">
        <v>469</v>
      </c>
      <c r="I3718" t="s">
        <v>2598</v>
      </c>
      <c r="J3718" s="2">
        <v>20000</v>
      </c>
    </row>
    <row r="3719" spans="1:10">
      <c r="A3719">
        <v>2310250021</v>
      </c>
      <c r="B3719">
        <v>30</v>
      </c>
      <c r="C3719" t="s">
        <v>185</v>
      </c>
      <c r="D3719" t="s">
        <v>2598</v>
      </c>
      <c r="E3719" s="2">
        <v>20000</v>
      </c>
      <c r="F3719" t="s">
        <v>1244</v>
      </c>
      <c r="G3719">
        <v>2310250009</v>
      </c>
      <c r="H3719" t="s">
        <v>104</v>
      </c>
      <c r="I3719" t="s">
        <v>4407</v>
      </c>
      <c r="J3719" s="2">
        <v>578.52436102236425</v>
      </c>
    </row>
    <row r="3720" spans="1:10">
      <c r="A3720">
        <v>2310250021</v>
      </c>
      <c r="B3720">
        <v>40</v>
      </c>
      <c r="C3720" t="s">
        <v>185</v>
      </c>
      <c r="D3720" t="s">
        <v>2598</v>
      </c>
      <c r="E3720" s="2">
        <v>20000</v>
      </c>
      <c r="F3720" t="s">
        <v>1244</v>
      </c>
      <c r="G3720">
        <v>2500070520</v>
      </c>
      <c r="H3720" t="s">
        <v>1905</v>
      </c>
      <c r="I3720" t="s">
        <v>2598</v>
      </c>
      <c r="J3720" s="2">
        <v>20000</v>
      </c>
    </row>
    <row r="3721" spans="1:10">
      <c r="A3721">
        <v>2310250022</v>
      </c>
      <c r="B3721">
        <v>10</v>
      </c>
      <c r="C3721" t="s">
        <v>186</v>
      </c>
      <c r="D3721" t="s">
        <v>2598</v>
      </c>
      <c r="E3721" s="2">
        <v>20000</v>
      </c>
      <c r="F3721" t="s">
        <v>1244</v>
      </c>
      <c r="G3721">
        <v>2310160005</v>
      </c>
      <c r="H3721" t="s">
        <v>492</v>
      </c>
      <c r="I3721" t="s">
        <v>2598</v>
      </c>
      <c r="J3721" s="2">
        <v>20000</v>
      </c>
    </row>
    <row r="3722" spans="1:10">
      <c r="A3722">
        <v>2310250022</v>
      </c>
      <c r="B3722">
        <v>20</v>
      </c>
      <c r="C3722" t="s">
        <v>186</v>
      </c>
      <c r="D3722" t="s">
        <v>2598</v>
      </c>
      <c r="E3722" s="2">
        <v>20000</v>
      </c>
      <c r="F3722" t="s">
        <v>1244</v>
      </c>
      <c r="G3722">
        <v>2310170002</v>
      </c>
      <c r="H3722" t="s">
        <v>469</v>
      </c>
      <c r="I3722" t="s">
        <v>2598</v>
      </c>
      <c r="J3722" s="2">
        <v>20000</v>
      </c>
    </row>
    <row r="3723" spans="1:10">
      <c r="A3723">
        <v>2310250022</v>
      </c>
      <c r="B3723">
        <v>30</v>
      </c>
      <c r="C3723" t="s">
        <v>186</v>
      </c>
      <c r="D3723" t="s">
        <v>2598</v>
      </c>
      <c r="E3723" s="2">
        <v>20000</v>
      </c>
      <c r="F3723" t="s">
        <v>1244</v>
      </c>
      <c r="G3723">
        <v>2310250007</v>
      </c>
      <c r="H3723" t="s">
        <v>103</v>
      </c>
      <c r="I3723" t="s">
        <v>4407</v>
      </c>
      <c r="J3723" s="2">
        <v>579.16771752837326</v>
      </c>
    </row>
    <row r="3724" spans="1:10">
      <c r="A3724">
        <v>2310250022</v>
      </c>
      <c r="B3724">
        <v>40</v>
      </c>
      <c r="C3724" t="s">
        <v>186</v>
      </c>
      <c r="D3724" t="s">
        <v>2598</v>
      </c>
      <c r="E3724" s="2">
        <v>20000</v>
      </c>
      <c r="F3724" t="s">
        <v>1244</v>
      </c>
      <c r="G3724">
        <v>2500070520</v>
      </c>
      <c r="H3724" t="s">
        <v>1905</v>
      </c>
      <c r="I3724" t="s">
        <v>2598</v>
      </c>
      <c r="J3724" s="2">
        <v>20000</v>
      </c>
    </row>
    <row r="3725" spans="1:10">
      <c r="A3725">
        <v>2310250029</v>
      </c>
      <c r="B3725">
        <v>10</v>
      </c>
      <c r="C3725" t="s">
        <v>115</v>
      </c>
      <c r="D3725" t="s">
        <v>4407</v>
      </c>
      <c r="E3725" s="2">
        <v>30</v>
      </c>
      <c r="F3725" t="s">
        <v>1244</v>
      </c>
      <c r="G3725">
        <v>2430550010</v>
      </c>
      <c r="H3725" t="s">
        <v>1886</v>
      </c>
      <c r="I3725" t="s">
        <v>4407</v>
      </c>
      <c r="J3725" s="2">
        <v>9.9992049990089154</v>
      </c>
    </row>
    <row r="3726" spans="1:10">
      <c r="A3726">
        <v>2310250029</v>
      </c>
      <c r="B3726">
        <v>20</v>
      </c>
      <c r="C3726" t="s">
        <v>115</v>
      </c>
      <c r="D3726" t="s">
        <v>4407</v>
      </c>
      <c r="E3726" s="2">
        <v>30</v>
      </c>
      <c r="F3726" t="s">
        <v>1244</v>
      </c>
      <c r="G3726">
        <v>2430330004</v>
      </c>
      <c r="H3726" t="s">
        <v>1883</v>
      </c>
      <c r="I3726" t="s">
        <v>4407</v>
      </c>
      <c r="J3726" s="2">
        <v>3.8996899496134771</v>
      </c>
    </row>
    <row r="3727" spans="1:10">
      <c r="A3727">
        <v>2310250029</v>
      </c>
      <c r="B3727">
        <v>30</v>
      </c>
      <c r="C3727" t="s">
        <v>115</v>
      </c>
      <c r="D3727" t="s">
        <v>4407</v>
      </c>
      <c r="E3727" s="2">
        <v>30</v>
      </c>
      <c r="F3727" t="s">
        <v>1244</v>
      </c>
      <c r="G3727">
        <v>2410120051</v>
      </c>
      <c r="H3727" t="s">
        <v>1855</v>
      </c>
      <c r="I3727" t="s">
        <v>4407</v>
      </c>
      <c r="J3727" s="2">
        <v>2.7701649466989191</v>
      </c>
    </row>
    <row r="3728" spans="1:10">
      <c r="A3728">
        <v>2310250029</v>
      </c>
      <c r="B3728">
        <v>40</v>
      </c>
      <c r="C3728" t="s">
        <v>115</v>
      </c>
      <c r="D3728" t="s">
        <v>4407</v>
      </c>
      <c r="E3728" s="2">
        <v>30</v>
      </c>
      <c r="F3728" t="s">
        <v>1244</v>
      </c>
      <c r="G3728">
        <v>2430520005</v>
      </c>
      <c r="H3728" t="s">
        <v>1786</v>
      </c>
      <c r="I3728" t="s">
        <v>4407</v>
      </c>
      <c r="J3728" s="2">
        <v>0.85793178891496491</v>
      </c>
    </row>
    <row r="3729" spans="1:10">
      <c r="A3729">
        <v>2310250029</v>
      </c>
      <c r="B3729">
        <v>50</v>
      </c>
      <c r="C3729" t="s">
        <v>115</v>
      </c>
      <c r="D3729" t="s">
        <v>4407</v>
      </c>
      <c r="E3729" s="2">
        <v>30</v>
      </c>
      <c r="F3729" t="s">
        <v>1244</v>
      </c>
      <c r="G3729">
        <v>2430740002</v>
      </c>
      <c r="H3729" t="s">
        <v>1890</v>
      </c>
      <c r="I3729" t="s">
        <v>4407</v>
      </c>
      <c r="J3729" s="2">
        <v>2.3998091997621398E-2</v>
      </c>
    </row>
    <row r="3730" spans="1:10">
      <c r="A3730">
        <v>2310250029</v>
      </c>
      <c r="B3730">
        <v>60</v>
      </c>
      <c r="C3730" t="s">
        <v>115</v>
      </c>
      <c r="D3730" t="s">
        <v>4407</v>
      </c>
      <c r="E3730" s="2">
        <v>30</v>
      </c>
      <c r="F3730" t="s">
        <v>1244</v>
      </c>
      <c r="G3730">
        <v>2430530004</v>
      </c>
      <c r="H3730" t="s">
        <v>1885</v>
      </c>
      <c r="I3730" t="s">
        <v>4407</v>
      </c>
      <c r="J3730" s="2">
        <v>4.9996024995044577</v>
      </c>
    </row>
    <row r="3731" spans="1:10">
      <c r="A3731">
        <v>2310250029</v>
      </c>
      <c r="B3731">
        <v>70</v>
      </c>
      <c r="C3731" t="s">
        <v>115</v>
      </c>
      <c r="D3731" t="s">
        <v>4407</v>
      </c>
      <c r="E3731" s="2">
        <v>30</v>
      </c>
      <c r="F3731" t="s">
        <v>1244</v>
      </c>
      <c r="G3731">
        <v>2410120053</v>
      </c>
      <c r="H3731" t="s">
        <v>1779</v>
      </c>
      <c r="I3731" t="s">
        <v>5538</v>
      </c>
      <c r="J3731" s="2">
        <v>8.43</v>
      </c>
    </row>
    <row r="3732" spans="1:10">
      <c r="A3732">
        <v>2310250030</v>
      </c>
      <c r="B3732">
        <v>10</v>
      </c>
      <c r="C3732" t="s">
        <v>188</v>
      </c>
      <c r="D3732" t="s">
        <v>2598</v>
      </c>
      <c r="E3732" s="2">
        <v>20000</v>
      </c>
      <c r="F3732" t="s">
        <v>1244</v>
      </c>
      <c r="G3732">
        <v>2310160005</v>
      </c>
      <c r="H3732" t="s">
        <v>492</v>
      </c>
      <c r="I3732" t="s">
        <v>2598</v>
      </c>
      <c r="J3732" s="2">
        <v>20000</v>
      </c>
    </row>
    <row r="3733" spans="1:10">
      <c r="A3733">
        <v>2310250030</v>
      </c>
      <c r="B3733">
        <v>20</v>
      </c>
      <c r="C3733" t="s">
        <v>188</v>
      </c>
      <c r="D3733" t="s">
        <v>2598</v>
      </c>
      <c r="E3733" s="2">
        <v>20000</v>
      </c>
      <c r="F3733" t="s">
        <v>1244</v>
      </c>
      <c r="G3733">
        <v>2310170002</v>
      </c>
      <c r="H3733" t="s">
        <v>469</v>
      </c>
      <c r="I3733" t="s">
        <v>2598</v>
      </c>
      <c r="J3733" s="2">
        <v>20000</v>
      </c>
    </row>
    <row r="3734" spans="1:10">
      <c r="A3734">
        <v>2310250030</v>
      </c>
      <c r="B3734">
        <v>30</v>
      </c>
      <c r="C3734" t="s">
        <v>188</v>
      </c>
      <c r="D3734" t="s">
        <v>2598</v>
      </c>
      <c r="E3734" s="2">
        <v>20000</v>
      </c>
      <c r="F3734" t="s">
        <v>1244</v>
      </c>
      <c r="G3734">
        <v>2310250015</v>
      </c>
      <c r="H3734" t="s">
        <v>114</v>
      </c>
      <c r="I3734" t="s">
        <v>4407</v>
      </c>
      <c r="J3734" s="2">
        <v>575.04815528226402</v>
      </c>
    </row>
    <row r="3735" spans="1:10">
      <c r="A3735">
        <v>2310250030</v>
      </c>
      <c r="B3735">
        <v>40</v>
      </c>
      <c r="C3735" t="s">
        <v>188</v>
      </c>
      <c r="D3735" t="s">
        <v>2598</v>
      </c>
      <c r="E3735" s="2">
        <v>20000</v>
      </c>
      <c r="F3735" t="s">
        <v>1244</v>
      </c>
      <c r="G3735">
        <v>2500070520</v>
      </c>
      <c r="H3735" t="s">
        <v>1905</v>
      </c>
      <c r="I3735" t="s">
        <v>2598</v>
      </c>
      <c r="J3735" s="2">
        <v>20000</v>
      </c>
    </row>
    <row r="3736" spans="1:10">
      <c r="A3736">
        <v>2310250031</v>
      </c>
      <c r="B3736">
        <v>10</v>
      </c>
      <c r="C3736" t="s">
        <v>187</v>
      </c>
      <c r="D3736" t="s">
        <v>2598</v>
      </c>
      <c r="E3736" s="2">
        <v>20000</v>
      </c>
      <c r="F3736" t="s">
        <v>1244</v>
      </c>
      <c r="G3736">
        <v>2310160005</v>
      </c>
      <c r="H3736" t="s">
        <v>492</v>
      </c>
      <c r="I3736" t="s">
        <v>2598</v>
      </c>
      <c r="J3736" s="2">
        <v>20000</v>
      </c>
    </row>
    <row r="3737" spans="1:10">
      <c r="A3737">
        <v>2310250031</v>
      </c>
      <c r="B3737">
        <v>20</v>
      </c>
      <c r="C3737" t="s">
        <v>187</v>
      </c>
      <c r="D3737" t="s">
        <v>2598</v>
      </c>
      <c r="E3737" s="2">
        <v>20000</v>
      </c>
      <c r="F3737" t="s">
        <v>1244</v>
      </c>
      <c r="G3737">
        <v>2310170002</v>
      </c>
      <c r="H3737" t="s">
        <v>469</v>
      </c>
      <c r="I3737" t="s">
        <v>2598</v>
      </c>
      <c r="J3737" s="2">
        <v>20000</v>
      </c>
    </row>
    <row r="3738" spans="1:10">
      <c r="A3738">
        <v>2310250031</v>
      </c>
      <c r="B3738">
        <v>30</v>
      </c>
      <c r="C3738" t="s">
        <v>187</v>
      </c>
      <c r="D3738" t="s">
        <v>2598</v>
      </c>
      <c r="E3738" s="2">
        <v>20000</v>
      </c>
      <c r="F3738" t="s">
        <v>1244</v>
      </c>
      <c r="G3738">
        <v>2310250029</v>
      </c>
      <c r="H3738" t="s">
        <v>115</v>
      </c>
      <c r="I3738" t="s">
        <v>4407</v>
      </c>
      <c r="J3738" s="2">
        <v>599.62858863681993</v>
      </c>
    </row>
    <row r="3739" spans="1:10">
      <c r="A3739">
        <v>2310250031</v>
      </c>
      <c r="B3739">
        <v>40</v>
      </c>
      <c r="C3739" t="s">
        <v>187</v>
      </c>
      <c r="D3739" t="s">
        <v>2598</v>
      </c>
      <c r="E3739" s="2">
        <v>20000</v>
      </c>
      <c r="F3739" t="s">
        <v>1244</v>
      </c>
      <c r="G3739">
        <v>2500070520</v>
      </c>
      <c r="H3739" t="s">
        <v>1905</v>
      </c>
      <c r="I3739" t="s">
        <v>2598</v>
      </c>
      <c r="J3739" s="2">
        <v>20000</v>
      </c>
    </row>
    <row r="3740" spans="1:10">
      <c r="A3740">
        <v>2310250032</v>
      </c>
      <c r="B3740">
        <v>10</v>
      </c>
      <c r="C3740" t="s">
        <v>180</v>
      </c>
      <c r="D3740" t="s">
        <v>2598</v>
      </c>
      <c r="E3740" s="2">
        <v>20000</v>
      </c>
      <c r="F3740" t="s">
        <v>1244</v>
      </c>
      <c r="G3740">
        <v>2310160005</v>
      </c>
      <c r="H3740" t="s">
        <v>492</v>
      </c>
      <c r="I3740" t="s">
        <v>2598</v>
      </c>
      <c r="J3740" s="2">
        <v>20000</v>
      </c>
    </row>
    <row r="3741" spans="1:10">
      <c r="A3741">
        <v>2310250032</v>
      </c>
      <c r="B3741">
        <v>20</v>
      </c>
      <c r="C3741" t="s">
        <v>180</v>
      </c>
      <c r="D3741" t="s">
        <v>2598</v>
      </c>
      <c r="E3741" s="2">
        <v>20000</v>
      </c>
      <c r="F3741" t="s">
        <v>1244</v>
      </c>
      <c r="G3741">
        <v>2310170002</v>
      </c>
      <c r="H3741" t="s">
        <v>469</v>
      </c>
      <c r="I3741" t="s">
        <v>2598</v>
      </c>
      <c r="J3741" s="2">
        <v>20000</v>
      </c>
    </row>
    <row r="3742" spans="1:10">
      <c r="A3742">
        <v>2310250032</v>
      </c>
      <c r="B3742">
        <v>30</v>
      </c>
      <c r="C3742" t="s">
        <v>180</v>
      </c>
      <c r="D3742" t="s">
        <v>2598</v>
      </c>
      <c r="E3742" s="2">
        <v>20000</v>
      </c>
      <c r="F3742" t="s">
        <v>1244</v>
      </c>
      <c r="G3742">
        <v>2310250014</v>
      </c>
      <c r="H3742" t="s">
        <v>113</v>
      </c>
      <c r="I3742" t="s">
        <v>4407</v>
      </c>
      <c r="J3742" s="2">
        <v>577.12184456370505</v>
      </c>
    </row>
    <row r="3743" spans="1:10">
      <c r="A3743">
        <v>2310250032</v>
      </c>
      <c r="B3743">
        <v>40</v>
      </c>
      <c r="C3743" t="s">
        <v>180</v>
      </c>
      <c r="D3743" t="s">
        <v>2598</v>
      </c>
      <c r="E3743" s="2">
        <v>20000</v>
      </c>
      <c r="F3743" t="s">
        <v>1244</v>
      </c>
      <c r="G3743">
        <v>2500070520</v>
      </c>
      <c r="H3743" t="s">
        <v>1905</v>
      </c>
      <c r="I3743" t="s">
        <v>2598</v>
      </c>
      <c r="J3743" s="2">
        <v>20000</v>
      </c>
    </row>
    <row r="3744" spans="1:10">
      <c r="A3744">
        <v>2310250033</v>
      </c>
      <c r="B3744">
        <v>10</v>
      </c>
      <c r="C3744" t="s">
        <v>474</v>
      </c>
      <c r="D3744" t="s">
        <v>4407</v>
      </c>
      <c r="E3744" s="2">
        <v>30</v>
      </c>
      <c r="F3744" t="s">
        <v>1244</v>
      </c>
      <c r="G3744">
        <v>2310040545</v>
      </c>
      <c r="H3744" t="s">
        <v>407</v>
      </c>
      <c r="I3744" t="s">
        <v>4407</v>
      </c>
      <c r="J3744" s="2">
        <v>2.7E-2</v>
      </c>
    </row>
    <row r="3745" spans="1:10">
      <c r="A3745">
        <v>2310250033</v>
      </c>
      <c r="B3745">
        <v>20</v>
      </c>
      <c r="C3745" t="s">
        <v>474</v>
      </c>
      <c r="D3745" t="s">
        <v>4407</v>
      </c>
      <c r="E3745" s="2">
        <v>30</v>
      </c>
      <c r="F3745" t="s">
        <v>1244</v>
      </c>
      <c r="G3745">
        <v>2430550009</v>
      </c>
      <c r="H3745" t="s">
        <v>1777</v>
      </c>
      <c r="I3745" t="s">
        <v>4407</v>
      </c>
      <c r="J3745" s="2">
        <v>10.066238172475909</v>
      </c>
    </row>
    <row r="3746" spans="1:10">
      <c r="A3746">
        <v>2310250033</v>
      </c>
      <c r="B3746">
        <v>30</v>
      </c>
      <c r="C3746" t="s">
        <v>474</v>
      </c>
      <c r="D3746" t="s">
        <v>4407</v>
      </c>
      <c r="E3746" s="2">
        <v>30</v>
      </c>
      <c r="F3746" t="s">
        <v>1244</v>
      </c>
      <c r="G3746">
        <v>2430330004</v>
      </c>
      <c r="H3746" t="s">
        <v>1883</v>
      </c>
      <c r="I3746" t="s">
        <v>4407</v>
      </c>
      <c r="J3746" s="2">
        <v>3.9258328872656043</v>
      </c>
    </row>
    <row r="3747" spans="1:10">
      <c r="A3747">
        <v>2310250033</v>
      </c>
      <c r="B3747">
        <v>40</v>
      </c>
      <c r="C3747" t="s">
        <v>474</v>
      </c>
      <c r="D3747" t="s">
        <v>4407</v>
      </c>
      <c r="E3747" s="2">
        <v>30</v>
      </c>
      <c r="F3747" t="s">
        <v>1244</v>
      </c>
      <c r="G3747">
        <v>2410120051</v>
      </c>
      <c r="H3747" t="s">
        <v>1855</v>
      </c>
      <c r="I3747" t="s">
        <v>4407</v>
      </c>
      <c r="J3747" s="2">
        <v>2.7883479737758301</v>
      </c>
    </row>
    <row r="3748" spans="1:10">
      <c r="A3748">
        <v>2310250033</v>
      </c>
      <c r="B3748">
        <v>50</v>
      </c>
      <c r="C3748" t="s">
        <v>474</v>
      </c>
      <c r="D3748" t="s">
        <v>4407</v>
      </c>
      <c r="E3748" s="2">
        <v>30</v>
      </c>
      <c r="F3748" t="s">
        <v>1244</v>
      </c>
      <c r="G3748">
        <v>2430520005</v>
      </c>
      <c r="H3748" t="s">
        <v>1786</v>
      </c>
      <c r="I3748" t="s">
        <v>4407</v>
      </c>
      <c r="J3748" s="2">
        <v>0.33688659159348783</v>
      </c>
    </row>
    <row r="3749" spans="1:10">
      <c r="A3749">
        <v>2310250033</v>
      </c>
      <c r="B3749">
        <v>60</v>
      </c>
      <c r="C3749" t="s">
        <v>474</v>
      </c>
      <c r="D3749" t="s">
        <v>4407</v>
      </c>
      <c r="E3749" s="2">
        <v>30</v>
      </c>
      <c r="F3749" t="s">
        <v>1244</v>
      </c>
      <c r="G3749">
        <v>2430530004</v>
      </c>
      <c r="H3749" t="s">
        <v>1885</v>
      </c>
      <c r="I3749" t="s">
        <v>4407</v>
      </c>
      <c r="J3749" s="2">
        <v>5.53</v>
      </c>
    </row>
    <row r="3750" spans="1:10">
      <c r="A3750">
        <v>2310250033</v>
      </c>
      <c r="B3750">
        <v>70</v>
      </c>
      <c r="C3750" t="s">
        <v>474</v>
      </c>
      <c r="D3750" t="s">
        <v>4407</v>
      </c>
      <c r="E3750" s="2">
        <v>30</v>
      </c>
      <c r="F3750" t="s">
        <v>1244</v>
      </c>
      <c r="G3750">
        <v>2410120053</v>
      </c>
      <c r="H3750" t="s">
        <v>1779</v>
      </c>
      <c r="I3750" t="s">
        <v>5538</v>
      </c>
      <c r="J3750" s="2">
        <v>8.2899999999999991</v>
      </c>
    </row>
    <row r="3751" spans="1:10">
      <c r="A3751">
        <v>2310250034</v>
      </c>
      <c r="B3751">
        <v>10</v>
      </c>
      <c r="C3751" t="s">
        <v>472</v>
      </c>
      <c r="D3751" t="s">
        <v>4407</v>
      </c>
      <c r="E3751" s="2">
        <v>30</v>
      </c>
      <c r="F3751" t="s">
        <v>1244</v>
      </c>
      <c r="G3751">
        <v>2310040536</v>
      </c>
      <c r="H3751" t="s">
        <v>648</v>
      </c>
      <c r="I3751" t="s">
        <v>4407</v>
      </c>
      <c r="J3751" s="2">
        <v>1.9199999999999998E-2</v>
      </c>
    </row>
    <row r="3752" spans="1:10">
      <c r="A3752">
        <v>2310250034</v>
      </c>
      <c r="B3752">
        <v>20</v>
      </c>
      <c r="C3752" t="s">
        <v>472</v>
      </c>
      <c r="D3752" t="s">
        <v>4407</v>
      </c>
      <c r="E3752" s="2">
        <v>30</v>
      </c>
      <c r="F3752" t="s">
        <v>1244</v>
      </c>
      <c r="G3752">
        <v>2430550009</v>
      </c>
      <c r="H3752" t="s">
        <v>1777</v>
      </c>
      <c r="I3752" t="s">
        <v>4407</v>
      </c>
      <c r="J3752" s="2">
        <v>9.8368031082409164</v>
      </c>
    </row>
    <row r="3753" spans="1:10">
      <c r="A3753">
        <v>2310250034</v>
      </c>
      <c r="B3753">
        <v>30</v>
      </c>
      <c r="C3753" t="s">
        <v>472</v>
      </c>
      <c r="D3753" t="s">
        <v>4407</v>
      </c>
      <c r="E3753" s="2">
        <v>30</v>
      </c>
      <c r="F3753" t="s">
        <v>1244</v>
      </c>
      <c r="G3753">
        <v>2430330004</v>
      </c>
      <c r="H3753" t="s">
        <v>1883</v>
      </c>
      <c r="I3753" t="s">
        <v>4407</v>
      </c>
      <c r="J3753" s="2">
        <v>3.8363532122139565</v>
      </c>
    </row>
    <row r="3754" spans="1:10">
      <c r="A3754">
        <v>2310250034</v>
      </c>
      <c r="B3754">
        <v>40</v>
      </c>
      <c r="C3754" t="s">
        <v>472</v>
      </c>
      <c r="D3754" t="s">
        <v>4407</v>
      </c>
      <c r="E3754" s="2">
        <v>30</v>
      </c>
      <c r="F3754" t="s">
        <v>1244</v>
      </c>
      <c r="G3754">
        <v>2410120051</v>
      </c>
      <c r="H3754" t="s">
        <v>1855</v>
      </c>
      <c r="I3754" t="s">
        <v>4407</v>
      </c>
      <c r="J3754" s="2">
        <v>2.7247944609827335</v>
      </c>
    </row>
    <row r="3755" spans="1:10">
      <c r="A3755">
        <v>2310250034</v>
      </c>
      <c r="B3755">
        <v>50</v>
      </c>
      <c r="C3755" t="s">
        <v>472</v>
      </c>
      <c r="D3755" t="s">
        <v>4407</v>
      </c>
      <c r="E3755" s="2">
        <v>30</v>
      </c>
      <c r="F3755" t="s">
        <v>1244</v>
      </c>
      <c r="G3755">
        <v>2430520005</v>
      </c>
      <c r="H3755" t="s">
        <v>1786</v>
      </c>
      <c r="I3755" t="s">
        <v>4407</v>
      </c>
      <c r="J3755" s="2">
        <v>1.0248209691997496</v>
      </c>
    </row>
    <row r="3756" spans="1:10">
      <c r="A3756">
        <v>2310250034</v>
      </c>
      <c r="B3756">
        <v>60</v>
      </c>
      <c r="C3756" t="s">
        <v>472</v>
      </c>
      <c r="D3756" t="s">
        <v>4407</v>
      </c>
      <c r="E3756" s="2">
        <v>30</v>
      </c>
      <c r="F3756" t="s">
        <v>1244</v>
      </c>
      <c r="G3756">
        <v>2430530004</v>
      </c>
      <c r="H3756" t="s">
        <v>1885</v>
      </c>
      <c r="I3756" t="s">
        <v>4407</v>
      </c>
      <c r="J3756" s="2">
        <v>5.3970000000000002</v>
      </c>
    </row>
    <row r="3757" spans="1:10">
      <c r="A3757">
        <v>2310250034</v>
      </c>
      <c r="B3757">
        <v>70</v>
      </c>
      <c r="C3757" t="s">
        <v>472</v>
      </c>
      <c r="D3757" t="s">
        <v>4407</v>
      </c>
      <c r="E3757" s="2">
        <v>30</v>
      </c>
      <c r="F3757" t="s">
        <v>1244</v>
      </c>
      <c r="G3757">
        <v>2410120053</v>
      </c>
      <c r="H3757" t="s">
        <v>1779</v>
      </c>
      <c r="I3757" t="s">
        <v>5538</v>
      </c>
      <c r="J3757" s="2">
        <v>8.1</v>
      </c>
    </row>
    <row r="3758" spans="1:10">
      <c r="A3758">
        <v>2310250035</v>
      </c>
      <c r="B3758">
        <v>10</v>
      </c>
      <c r="C3758" t="s">
        <v>470</v>
      </c>
      <c r="D3758" t="s">
        <v>4407</v>
      </c>
      <c r="E3758" s="2">
        <v>30</v>
      </c>
      <c r="F3758" t="s">
        <v>1244</v>
      </c>
      <c r="G3758">
        <v>2310040543</v>
      </c>
      <c r="H3758" t="s">
        <v>649</v>
      </c>
      <c r="I3758" t="s">
        <v>4407</v>
      </c>
      <c r="J3758" s="2">
        <v>1.4E-2</v>
      </c>
    </row>
    <row r="3759" spans="1:10">
      <c r="A3759">
        <v>2310250035</v>
      </c>
      <c r="B3759">
        <v>20</v>
      </c>
      <c r="C3759" t="s">
        <v>470</v>
      </c>
      <c r="D3759" t="s">
        <v>4407</v>
      </c>
      <c r="E3759" s="2">
        <v>30</v>
      </c>
      <c r="F3759" t="s">
        <v>1244</v>
      </c>
      <c r="G3759">
        <v>2430550009</v>
      </c>
      <c r="H3759" t="s">
        <v>1777</v>
      </c>
      <c r="I3759" t="s">
        <v>4407</v>
      </c>
      <c r="J3759" s="2">
        <v>9.6649999999999991</v>
      </c>
    </row>
    <row r="3760" spans="1:10">
      <c r="A3760">
        <v>2310250035</v>
      </c>
      <c r="B3760">
        <v>30</v>
      </c>
      <c r="C3760" t="s">
        <v>470</v>
      </c>
      <c r="D3760" t="s">
        <v>4407</v>
      </c>
      <c r="E3760" s="2">
        <v>30</v>
      </c>
      <c r="F3760" t="s">
        <v>1244</v>
      </c>
      <c r="G3760">
        <v>2430330004</v>
      </c>
      <c r="H3760" t="s">
        <v>1883</v>
      </c>
      <c r="I3760" t="s">
        <v>4407</v>
      </c>
      <c r="J3760" s="2">
        <v>3.7687050217479952</v>
      </c>
    </row>
    <row r="3761" spans="1:10">
      <c r="A3761">
        <v>2310250035</v>
      </c>
      <c r="B3761">
        <v>40</v>
      </c>
      <c r="C3761" t="s">
        <v>470</v>
      </c>
      <c r="D3761" t="s">
        <v>4407</v>
      </c>
      <c r="E3761" s="2">
        <v>30</v>
      </c>
      <c r="F3761" t="s">
        <v>1244</v>
      </c>
      <c r="G3761">
        <v>2410120051</v>
      </c>
      <c r="H3761" t="s">
        <v>1855</v>
      </c>
      <c r="I3761" t="s">
        <v>4407</v>
      </c>
      <c r="J3761" s="2">
        <v>2.68</v>
      </c>
    </row>
    <row r="3762" spans="1:10">
      <c r="A3762">
        <v>2310250035</v>
      </c>
      <c r="B3762">
        <v>50</v>
      </c>
      <c r="C3762" t="s">
        <v>470</v>
      </c>
      <c r="D3762" t="s">
        <v>4407</v>
      </c>
      <c r="E3762" s="2">
        <v>30</v>
      </c>
      <c r="F3762" t="s">
        <v>1244</v>
      </c>
      <c r="G3762">
        <v>2430520005</v>
      </c>
      <c r="H3762" t="s">
        <v>1786</v>
      </c>
      <c r="I3762" t="s">
        <v>4407</v>
      </c>
      <c r="J3762" s="2">
        <v>1.518</v>
      </c>
    </row>
    <row r="3763" spans="1:10">
      <c r="A3763">
        <v>2310250035</v>
      </c>
      <c r="B3763">
        <v>60</v>
      </c>
      <c r="C3763" t="s">
        <v>470</v>
      </c>
      <c r="D3763" t="s">
        <v>4407</v>
      </c>
      <c r="E3763" s="2">
        <v>30</v>
      </c>
      <c r="F3763" t="s">
        <v>1244</v>
      </c>
      <c r="G3763">
        <v>2410090303</v>
      </c>
      <c r="H3763" t="s">
        <v>1782</v>
      </c>
      <c r="I3763" t="s">
        <v>4407</v>
      </c>
      <c r="J3763" s="2">
        <v>5.0000000000000001E-3</v>
      </c>
    </row>
    <row r="3764" spans="1:10">
      <c r="A3764">
        <v>2310250035</v>
      </c>
      <c r="B3764">
        <v>70</v>
      </c>
      <c r="C3764" t="s">
        <v>470</v>
      </c>
      <c r="D3764" t="s">
        <v>4407</v>
      </c>
      <c r="E3764" s="2">
        <v>30</v>
      </c>
      <c r="F3764" t="s">
        <v>1244</v>
      </c>
      <c r="G3764">
        <v>2430530004</v>
      </c>
      <c r="H3764" t="s">
        <v>1885</v>
      </c>
      <c r="I3764" t="s">
        <v>4407</v>
      </c>
      <c r="J3764" s="2">
        <v>5.3159999999999998</v>
      </c>
    </row>
    <row r="3765" spans="1:10">
      <c r="A3765">
        <v>2310250035</v>
      </c>
      <c r="B3765">
        <v>80</v>
      </c>
      <c r="C3765" t="s">
        <v>470</v>
      </c>
      <c r="D3765" t="s">
        <v>4407</v>
      </c>
      <c r="E3765" s="2">
        <v>30</v>
      </c>
      <c r="F3765" t="s">
        <v>1244</v>
      </c>
      <c r="G3765">
        <v>2410120053</v>
      </c>
      <c r="H3765" t="s">
        <v>1779</v>
      </c>
      <c r="I3765" t="s">
        <v>5538</v>
      </c>
      <c r="J3765" s="2">
        <v>7.96</v>
      </c>
    </row>
    <row r="3766" spans="1:10">
      <c r="A3766">
        <v>2310250036</v>
      </c>
      <c r="B3766">
        <v>10</v>
      </c>
      <c r="C3766" t="s">
        <v>475</v>
      </c>
      <c r="D3766" t="s">
        <v>4407</v>
      </c>
      <c r="E3766" s="2">
        <v>30</v>
      </c>
      <c r="F3766" t="s">
        <v>1244</v>
      </c>
      <c r="G3766">
        <v>2430550009</v>
      </c>
      <c r="H3766" t="s">
        <v>1777</v>
      </c>
      <c r="I3766" t="s">
        <v>4407</v>
      </c>
      <c r="J3766" s="2">
        <v>9.6592647667096809</v>
      </c>
    </row>
    <row r="3767" spans="1:10">
      <c r="A3767">
        <v>2310250036</v>
      </c>
      <c r="B3767">
        <v>20</v>
      </c>
      <c r="C3767" t="s">
        <v>475</v>
      </c>
      <c r="D3767" t="s">
        <v>4407</v>
      </c>
      <c r="E3767" s="2">
        <v>30</v>
      </c>
      <c r="F3767" t="s">
        <v>1244</v>
      </c>
      <c r="G3767">
        <v>2430330004</v>
      </c>
      <c r="H3767" t="s">
        <v>1883</v>
      </c>
      <c r="I3767" t="s">
        <v>4407</v>
      </c>
      <c r="J3767" s="2">
        <v>3.7671132590167749</v>
      </c>
    </row>
    <row r="3768" spans="1:10">
      <c r="A3768">
        <v>2310250036</v>
      </c>
      <c r="B3768">
        <v>30</v>
      </c>
      <c r="C3768" t="s">
        <v>475</v>
      </c>
      <c r="D3768" t="s">
        <v>4407</v>
      </c>
      <c r="E3768" s="2">
        <v>30</v>
      </c>
      <c r="F3768" t="s">
        <v>1244</v>
      </c>
      <c r="G3768">
        <v>2410120051</v>
      </c>
      <c r="H3768" t="s">
        <v>1855</v>
      </c>
      <c r="I3768" t="s">
        <v>4407</v>
      </c>
      <c r="J3768" s="2">
        <v>2.6756163403785815</v>
      </c>
    </row>
    <row r="3769" spans="1:10">
      <c r="A3769">
        <v>2310250036</v>
      </c>
      <c r="B3769">
        <v>40</v>
      </c>
      <c r="C3769" t="s">
        <v>475</v>
      </c>
      <c r="D3769" t="s">
        <v>4407</v>
      </c>
      <c r="E3769" s="2">
        <v>30</v>
      </c>
      <c r="F3769" t="s">
        <v>1244</v>
      </c>
      <c r="G3769">
        <v>2430520005</v>
      </c>
      <c r="H3769" t="s">
        <v>1786</v>
      </c>
      <c r="I3769" t="s">
        <v>4407</v>
      </c>
      <c r="J3769" s="2">
        <v>1.5309999999999999</v>
      </c>
    </row>
    <row r="3770" spans="1:10">
      <c r="A3770">
        <v>2310250036</v>
      </c>
      <c r="B3770">
        <v>50</v>
      </c>
      <c r="C3770" t="s">
        <v>475</v>
      </c>
      <c r="D3770" t="s">
        <v>4407</v>
      </c>
      <c r="E3770" s="2">
        <v>30</v>
      </c>
      <c r="F3770" t="s">
        <v>1244</v>
      </c>
      <c r="G3770">
        <v>2410090303</v>
      </c>
      <c r="H3770" t="s">
        <v>1782</v>
      </c>
      <c r="I3770" t="s">
        <v>4407</v>
      </c>
      <c r="J3770" s="2">
        <v>2.23E-2</v>
      </c>
    </row>
    <row r="3771" spans="1:10">
      <c r="A3771">
        <v>2310250036</v>
      </c>
      <c r="B3771">
        <v>60</v>
      </c>
      <c r="C3771" t="s">
        <v>475</v>
      </c>
      <c r="D3771" t="s">
        <v>4407</v>
      </c>
      <c r="E3771" s="2">
        <v>30</v>
      </c>
      <c r="F3771" t="s">
        <v>1244</v>
      </c>
      <c r="G3771">
        <v>2430530004</v>
      </c>
      <c r="H3771" t="s">
        <v>1885</v>
      </c>
      <c r="I3771" t="s">
        <v>4407</v>
      </c>
      <c r="J3771" s="2">
        <v>5.3125956216903232</v>
      </c>
    </row>
    <row r="3772" spans="1:10">
      <c r="A3772">
        <v>2310250036</v>
      </c>
      <c r="B3772">
        <v>70</v>
      </c>
      <c r="C3772" t="s">
        <v>475</v>
      </c>
      <c r="D3772" t="s">
        <v>4407</v>
      </c>
      <c r="E3772" s="2">
        <v>30</v>
      </c>
      <c r="F3772" t="s">
        <v>1244</v>
      </c>
      <c r="G3772">
        <v>2410120053</v>
      </c>
      <c r="H3772" t="s">
        <v>1779</v>
      </c>
      <c r="I3772" t="s">
        <v>5538</v>
      </c>
      <c r="J3772" s="2">
        <v>7.95</v>
      </c>
    </row>
    <row r="3773" spans="1:10">
      <c r="A3773">
        <v>2310250037</v>
      </c>
      <c r="B3773">
        <v>10</v>
      </c>
      <c r="C3773" t="s">
        <v>471</v>
      </c>
      <c r="D3773" t="s">
        <v>4407</v>
      </c>
      <c r="E3773" s="2">
        <v>30</v>
      </c>
      <c r="F3773" t="s">
        <v>1244</v>
      </c>
      <c r="G3773">
        <v>2430550009</v>
      </c>
      <c r="H3773" t="s">
        <v>1777</v>
      </c>
      <c r="I3773" t="s">
        <v>4407</v>
      </c>
      <c r="J3773" s="2">
        <v>9.9220000000000006</v>
      </c>
    </row>
    <row r="3774" spans="1:10">
      <c r="A3774">
        <v>2310250037</v>
      </c>
      <c r="B3774">
        <v>20</v>
      </c>
      <c r="C3774" t="s">
        <v>471</v>
      </c>
      <c r="D3774" t="s">
        <v>4407</v>
      </c>
      <c r="E3774" s="2">
        <v>30</v>
      </c>
      <c r="F3774" t="s">
        <v>1244</v>
      </c>
      <c r="G3774">
        <v>2430330004</v>
      </c>
      <c r="H3774" t="s">
        <v>1883</v>
      </c>
      <c r="I3774" t="s">
        <v>4407</v>
      </c>
      <c r="J3774" s="2">
        <v>3.8867710969450409</v>
      </c>
    </row>
    <row r="3775" spans="1:10">
      <c r="A3775">
        <v>2310250037</v>
      </c>
      <c r="B3775">
        <v>30</v>
      </c>
      <c r="C3775" t="s">
        <v>471</v>
      </c>
      <c r="D3775" t="s">
        <v>4407</v>
      </c>
      <c r="E3775" s="2">
        <v>30</v>
      </c>
      <c r="F3775" t="s">
        <v>1244</v>
      </c>
      <c r="G3775">
        <v>2410120051</v>
      </c>
      <c r="H3775" t="s">
        <v>1855</v>
      </c>
      <c r="I3775" t="s">
        <v>4407</v>
      </c>
      <c r="J3775" s="2">
        <v>2.7606040868045545</v>
      </c>
    </row>
    <row r="3776" spans="1:10">
      <c r="A3776">
        <v>2310250037</v>
      </c>
      <c r="B3776">
        <v>40</v>
      </c>
      <c r="C3776" t="s">
        <v>471</v>
      </c>
      <c r="D3776" t="s">
        <v>4407</v>
      </c>
      <c r="E3776" s="2">
        <v>30</v>
      </c>
      <c r="F3776" t="s">
        <v>1244</v>
      </c>
      <c r="G3776">
        <v>2430520005</v>
      </c>
      <c r="H3776" t="s">
        <v>1786</v>
      </c>
      <c r="I3776" t="s">
        <v>4407</v>
      </c>
      <c r="J3776" s="2">
        <v>0.58700209643605883</v>
      </c>
    </row>
    <row r="3777" spans="1:10">
      <c r="A3777">
        <v>2310250037</v>
      </c>
      <c r="B3777">
        <v>50</v>
      </c>
      <c r="C3777" t="s">
        <v>471</v>
      </c>
      <c r="D3777" t="s">
        <v>4407</v>
      </c>
      <c r="E3777" s="2">
        <v>30</v>
      </c>
      <c r="F3777" t="s">
        <v>1244</v>
      </c>
      <c r="G3777">
        <v>2410090079</v>
      </c>
      <c r="H3777" t="s">
        <v>1814</v>
      </c>
      <c r="I3777" t="s">
        <v>4407</v>
      </c>
      <c r="J3777" s="2">
        <v>0.107</v>
      </c>
    </row>
    <row r="3778" spans="1:10">
      <c r="A3778">
        <v>2310250037</v>
      </c>
      <c r="B3778">
        <v>60</v>
      </c>
      <c r="C3778" t="s">
        <v>471</v>
      </c>
      <c r="D3778" t="s">
        <v>4407</v>
      </c>
      <c r="E3778" s="2">
        <v>30</v>
      </c>
      <c r="F3778" t="s">
        <v>1244</v>
      </c>
      <c r="G3778">
        <v>2430530004</v>
      </c>
      <c r="H3778" t="s">
        <v>1885</v>
      </c>
      <c r="I3778" t="s">
        <v>4407</v>
      </c>
      <c r="J3778" s="2">
        <v>5.4813438546660826</v>
      </c>
    </row>
    <row r="3779" spans="1:10">
      <c r="A3779">
        <v>2310250037</v>
      </c>
      <c r="B3779">
        <v>70</v>
      </c>
      <c r="C3779" t="s">
        <v>471</v>
      </c>
      <c r="D3779" t="s">
        <v>4407</v>
      </c>
      <c r="E3779" s="2">
        <v>30</v>
      </c>
      <c r="F3779" t="s">
        <v>1244</v>
      </c>
      <c r="G3779">
        <v>2410120053</v>
      </c>
      <c r="H3779" t="s">
        <v>1779</v>
      </c>
      <c r="I3779" t="s">
        <v>5538</v>
      </c>
      <c r="J3779" s="2">
        <v>8.2100000000000009</v>
      </c>
    </row>
    <row r="3780" spans="1:10">
      <c r="A3780">
        <v>2310250038</v>
      </c>
      <c r="B3780">
        <v>10</v>
      </c>
      <c r="C3780" t="s">
        <v>473</v>
      </c>
      <c r="D3780" t="s">
        <v>4407</v>
      </c>
      <c r="E3780" s="2">
        <v>30</v>
      </c>
      <c r="F3780" t="s">
        <v>1244</v>
      </c>
      <c r="G3780">
        <v>2410120058</v>
      </c>
      <c r="H3780" t="s">
        <v>1971</v>
      </c>
      <c r="I3780" t="s">
        <v>4407</v>
      </c>
      <c r="J3780" s="2">
        <v>2.9999999999999995E-2</v>
      </c>
    </row>
    <row r="3781" spans="1:10">
      <c r="A3781">
        <v>2310250038</v>
      </c>
      <c r="B3781">
        <v>20</v>
      </c>
      <c r="C3781" t="s">
        <v>473</v>
      </c>
      <c r="D3781" t="s">
        <v>4407</v>
      </c>
      <c r="E3781" s="2">
        <v>30</v>
      </c>
      <c r="F3781" t="s">
        <v>1244</v>
      </c>
      <c r="G3781">
        <v>2430550010</v>
      </c>
      <c r="H3781" t="s">
        <v>1886</v>
      </c>
      <c r="I3781" t="s">
        <v>4407</v>
      </c>
      <c r="J3781" s="2">
        <v>10.164999999999999</v>
      </c>
    </row>
    <row r="3782" spans="1:10">
      <c r="A3782">
        <v>2310250038</v>
      </c>
      <c r="B3782">
        <v>30</v>
      </c>
      <c r="C3782" t="s">
        <v>473</v>
      </c>
      <c r="D3782" t="s">
        <v>4407</v>
      </c>
      <c r="E3782" s="2">
        <v>30</v>
      </c>
      <c r="F3782" t="s">
        <v>1244</v>
      </c>
      <c r="G3782">
        <v>2430330004</v>
      </c>
      <c r="H3782" t="s">
        <v>1883</v>
      </c>
      <c r="I3782" t="s">
        <v>4407</v>
      </c>
      <c r="J3782" s="2">
        <v>3.9</v>
      </c>
    </row>
    <row r="3783" spans="1:10">
      <c r="A3783">
        <v>2310250038</v>
      </c>
      <c r="B3783">
        <v>40</v>
      </c>
      <c r="C3783" t="s">
        <v>473</v>
      </c>
      <c r="D3783" t="s">
        <v>4407</v>
      </c>
      <c r="E3783" s="2">
        <v>30</v>
      </c>
      <c r="F3783" t="s">
        <v>1244</v>
      </c>
      <c r="G3783">
        <v>2410120051</v>
      </c>
      <c r="H3783" t="s">
        <v>1855</v>
      </c>
      <c r="I3783" t="s">
        <v>4407</v>
      </c>
      <c r="J3783" s="2">
        <v>3.35</v>
      </c>
    </row>
    <row r="3784" spans="1:10">
      <c r="A3784">
        <v>2310250038</v>
      </c>
      <c r="B3784">
        <v>50</v>
      </c>
      <c r="C3784" t="s">
        <v>473</v>
      </c>
      <c r="D3784" t="s">
        <v>4407</v>
      </c>
      <c r="E3784" s="2">
        <v>30</v>
      </c>
      <c r="F3784" t="s">
        <v>1244</v>
      </c>
      <c r="G3784">
        <v>2430520005</v>
      </c>
      <c r="H3784" t="s">
        <v>1786</v>
      </c>
      <c r="I3784" t="s">
        <v>4407</v>
      </c>
      <c r="J3784" s="2">
        <v>2.2999999999999998</v>
      </c>
    </row>
    <row r="3785" spans="1:10">
      <c r="A3785">
        <v>2310250038</v>
      </c>
      <c r="B3785">
        <v>60</v>
      </c>
      <c r="C3785" t="s">
        <v>473</v>
      </c>
      <c r="D3785" t="s">
        <v>4407</v>
      </c>
      <c r="E3785" s="2">
        <v>30</v>
      </c>
      <c r="F3785" t="s">
        <v>1244</v>
      </c>
      <c r="G3785">
        <v>2430700001</v>
      </c>
      <c r="H3785" t="s">
        <v>1694</v>
      </c>
      <c r="I3785" t="s">
        <v>4407</v>
      </c>
      <c r="J3785" s="2">
        <v>5.0000000000000001E-3</v>
      </c>
    </row>
    <row r="3786" spans="1:10">
      <c r="A3786">
        <v>2310250038</v>
      </c>
      <c r="B3786">
        <v>70</v>
      </c>
      <c r="C3786" t="s">
        <v>473</v>
      </c>
      <c r="D3786" t="s">
        <v>4407</v>
      </c>
      <c r="E3786" s="2">
        <v>30</v>
      </c>
      <c r="F3786" t="s">
        <v>1244</v>
      </c>
      <c r="G3786">
        <v>2430530004</v>
      </c>
      <c r="H3786" t="s">
        <v>1885</v>
      </c>
      <c r="I3786" t="s">
        <v>4407</v>
      </c>
      <c r="J3786" s="2">
        <v>3</v>
      </c>
    </row>
    <row r="3787" spans="1:10">
      <c r="A3787">
        <v>2310250038</v>
      </c>
      <c r="B3787">
        <v>80</v>
      </c>
      <c r="C3787" t="s">
        <v>473</v>
      </c>
      <c r="D3787" t="s">
        <v>4407</v>
      </c>
      <c r="E3787" s="2">
        <v>30</v>
      </c>
      <c r="F3787" t="s">
        <v>1244</v>
      </c>
      <c r="G3787">
        <v>2410120053</v>
      </c>
      <c r="H3787" t="s">
        <v>1779</v>
      </c>
      <c r="I3787" t="s">
        <v>5538</v>
      </c>
      <c r="J3787" s="2">
        <v>8.1999999999999993</v>
      </c>
    </row>
    <row r="3788" spans="1:10">
      <c r="A3788">
        <v>2310250039</v>
      </c>
      <c r="B3788">
        <v>10</v>
      </c>
      <c r="C3788" t="s">
        <v>799</v>
      </c>
      <c r="D3788" t="s">
        <v>2598</v>
      </c>
      <c r="E3788" s="2">
        <v>20000</v>
      </c>
      <c r="F3788" t="s">
        <v>1244</v>
      </c>
      <c r="G3788">
        <v>2310160005</v>
      </c>
      <c r="H3788" t="s">
        <v>492</v>
      </c>
      <c r="I3788" t="s">
        <v>2598</v>
      </c>
      <c r="J3788" s="2">
        <v>20000</v>
      </c>
    </row>
    <row r="3789" spans="1:10">
      <c r="A3789">
        <v>2310250039</v>
      </c>
      <c r="B3789">
        <v>20</v>
      </c>
      <c r="C3789" t="s">
        <v>799</v>
      </c>
      <c r="D3789" t="s">
        <v>2598</v>
      </c>
      <c r="E3789" s="2">
        <v>20000</v>
      </c>
      <c r="F3789" t="s">
        <v>1244</v>
      </c>
      <c r="G3789">
        <v>2310170002</v>
      </c>
      <c r="H3789" t="s">
        <v>469</v>
      </c>
      <c r="I3789" t="s">
        <v>2598</v>
      </c>
      <c r="J3789" s="2">
        <v>20000</v>
      </c>
    </row>
    <row r="3790" spans="1:10">
      <c r="A3790">
        <v>2310250039</v>
      </c>
      <c r="B3790">
        <v>30</v>
      </c>
      <c r="C3790" t="s">
        <v>799</v>
      </c>
      <c r="D3790" t="s">
        <v>2598</v>
      </c>
      <c r="E3790" s="2">
        <v>20000</v>
      </c>
      <c r="F3790" t="s">
        <v>1244</v>
      </c>
      <c r="G3790">
        <v>2310250033</v>
      </c>
      <c r="H3790" t="s">
        <v>474</v>
      </c>
      <c r="I3790" t="s">
        <v>4407</v>
      </c>
      <c r="J3790" s="2">
        <v>612.96997224325003</v>
      </c>
    </row>
    <row r="3791" spans="1:10">
      <c r="A3791">
        <v>2310250039</v>
      </c>
      <c r="B3791">
        <v>40</v>
      </c>
      <c r="C3791" t="s">
        <v>799</v>
      </c>
      <c r="D3791" t="s">
        <v>2598</v>
      </c>
      <c r="E3791" s="2">
        <v>20000</v>
      </c>
      <c r="F3791" t="s">
        <v>1244</v>
      </c>
      <c r="G3791">
        <v>2500070664</v>
      </c>
      <c r="H3791" t="s">
        <v>1805</v>
      </c>
      <c r="I3791" t="s">
        <v>2598</v>
      </c>
      <c r="J3791" s="2">
        <v>20000</v>
      </c>
    </row>
    <row r="3792" spans="1:10">
      <c r="A3792">
        <v>2310250040</v>
      </c>
      <c r="B3792">
        <v>10</v>
      </c>
      <c r="C3792" t="s">
        <v>801</v>
      </c>
      <c r="D3792" t="s">
        <v>2598</v>
      </c>
      <c r="E3792" s="2">
        <v>20000</v>
      </c>
      <c r="F3792" t="s">
        <v>1244</v>
      </c>
      <c r="G3792">
        <v>2310160005</v>
      </c>
      <c r="H3792" t="s">
        <v>492</v>
      </c>
      <c r="I3792" t="s">
        <v>2598</v>
      </c>
      <c r="J3792" s="2">
        <v>20000</v>
      </c>
    </row>
    <row r="3793" spans="1:10">
      <c r="A3793">
        <v>2310250040</v>
      </c>
      <c r="B3793">
        <v>20</v>
      </c>
      <c r="C3793" t="s">
        <v>801</v>
      </c>
      <c r="D3793" t="s">
        <v>2598</v>
      </c>
      <c r="E3793" s="2">
        <v>20000</v>
      </c>
      <c r="F3793" t="s">
        <v>1244</v>
      </c>
      <c r="G3793">
        <v>2310170002</v>
      </c>
      <c r="H3793" t="s">
        <v>469</v>
      </c>
      <c r="I3793" t="s">
        <v>2598</v>
      </c>
      <c r="J3793" s="2">
        <v>20000</v>
      </c>
    </row>
    <row r="3794" spans="1:10">
      <c r="A3794">
        <v>2310250040</v>
      </c>
      <c r="B3794">
        <v>30</v>
      </c>
      <c r="C3794" t="s">
        <v>801</v>
      </c>
      <c r="D3794" t="s">
        <v>2598</v>
      </c>
      <c r="E3794" s="2">
        <v>20000</v>
      </c>
      <c r="F3794" t="s">
        <v>1244</v>
      </c>
      <c r="G3794">
        <v>2310250034</v>
      </c>
      <c r="H3794" t="s">
        <v>472</v>
      </c>
      <c r="I3794" t="s">
        <v>4407</v>
      </c>
      <c r="J3794" s="2">
        <v>620.75187969924821</v>
      </c>
    </row>
    <row r="3795" spans="1:10">
      <c r="A3795">
        <v>2310250040</v>
      </c>
      <c r="B3795">
        <v>40</v>
      </c>
      <c r="C3795" t="s">
        <v>801</v>
      </c>
      <c r="D3795" t="s">
        <v>2598</v>
      </c>
      <c r="E3795" s="2">
        <v>20000</v>
      </c>
      <c r="F3795" t="s">
        <v>1244</v>
      </c>
      <c r="G3795">
        <v>2500070664</v>
      </c>
      <c r="H3795" t="s">
        <v>1805</v>
      </c>
      <c r="I3795" t="s">
        <v>2598</v>
      </c>
      <c r="J3795" s="2">
        <v>20000</v>
      </c>
    </row>
    <row r="3796" spans="1:10">
      <c r="A3796">
        <v>2310250041</v>
      </c>
      <c r="B3796">
        <v>10</v>
      </c>
      <c r="C3796" t="s">
        <v>800</v>
      </c>
      <c r="D3796" t="s">
        <v>2598</v>
      </c>
      <c r="E3796" s="2">
        <v>20000</v>
      </c>
      <c r="F3796" t="s">
        <v>1244</v>
      </c>
      <c r="G3796">
        <v>2310160005</v>
      </c>
      <c r="H3796" t="s">
        <v>492</v>
      </c>
      <c r="I3796" t="s">
        <v>2598</v>
      </c>
      <c r="J3796" s="2">
        <v>20000</v>
      </c>
    </row>
    <row r="3797" spans="1:10">
      <c r="A3797">
        <v>2310250041</v>
      </c>
      <c r="B3797">
        <v>20</v>
      </c>
      <c r="C3797" t="s">
        <v>800</v>
      </c>
      <c r="D3797" t="s">
        <v>2598</v>
      </c>
      <c r="E3797" s="2">
        <v>20000</v>
      </c>
      <c r="F3797" t="s">
        <v>1244</v>
      </c>
      <c r="G3797">
        <v>2310170002</v>
      </c>
      <c r="H3797" t="s">
        <v>469</v>
      </c>
      <c r="I3797" t="s">
        <v>2598</v>
      </c>
      <c r="J3797" s="2">
        <v>20000</v>
      </c>
    </row>
    <row r="3798" spans="1:10">
      <c r="A3798">
        <v>2310250041</v>
      </c>
      <c r="B3798">
        <v>30</v>
      </c>
      <c r="C3798" t="s">
        <v>800</v>
      </c>
      <c r="D3798" t="s">
        <v>2598</v>
      </c>
      <c r="E3798" s="2">
        <v>20000</v>
      </c>
      <c r="F3798" t="s">
        <v>1244</v>
      </c>
      <c r="G3798">
        <v>2310250035</v>
      </c>
      <c r="H3798" t="s">
        <v>470</v>
      </c>
      <c r="I3798" t="s">
        <v>4407</v>
      </c>
      <c r="J3798" s="2">
        <v>593.43358395989981</v>
      </c>
    </row>
    <row r="3799" spans="1:10">
      <c r="A3799">
        <v>2310250041</v>
      </c>
      <c r="B3799">
        <v>40</v>
      </c>
      <c r="C3799" t="s">
        <v>800</v>
      </c>
      <c r="D3799" t="s">
        <v>2598</v>
      </c>
      <c r="E3799" s="2">
        <v>20000</v>
      </c>
      <c r="F3799" t="s">
        <v>1244</v>
      </c>
      <c r="G3799">
        <v>2500070664</v>
      </c>
      <c r="H3799" t="s">
        <v>1805</v>
      </c>
      <c r="I3799" t="s">
        <v>2598</v>
      </c>
      <c r="J3799" s="2">
        <v>20000</v>
      </c>
    </row>
    <row r="3800" spans="1:10">
      <c r="A3800">
        <v>2310250042</v>
      </c>
      <c r="B3800">
        <v>10</v>
      </c>
      <c r="C3800" t="s">
        <v>787</v>
      </c>
      <c r="D3800" t="s">
        <v>2598</v>
      </c>
      <c r="E3800" s="2">
        <v>20000</v>
      </c>
      <c r="F3800" t="s">
        <v>1244</v>
      </c>
      <c r="G3800">
        <v>2310160005</v>
      </c>
      <c r="H3800" t="s">
        <v>492</v>
      </c>
      <c r="I3800" t="s">
        <v>2598</v>
      </c>
      <c r="J3800" s="2">
        <v>20000</v>
      </c>
    </row>
    <row r="3801" spans="1:10">
      <c r="A3801">
        <v>2310250042</v>
      </c>
      <c r="B3801">
        <v>20</v>
      </c>
      <c r="C3801" t="s">
        <v>787</v>
      </c>
      <c r="D3801" t="s">
        <v>2598</v>
      </c>
      <c r="E3801" s="2">
        <v>20000</v>
      </c>
      <c r="F3801" t="s">
        <v>1244</v>
      </c>
      <c r="G3801">
        <v>2310170002</v>
      </c>
      <c r="H3801" t="s">
        <v>469</v>
      </c>
      <c r="I3801" t="s">
        <v>2598</v>
      </c>
      <c r="J3801" s="2">
        <v>20000</v>
      </c>
    </row>
    <row r="3802" spans="1:10">
      <c r="A3802">
        <v>2310250042</v>
      </c>
      <c r="B3802">
        <v>30</v>
      </c>
      <c r="C3802" t="s">
        <v>787</v>
      </c>
      <c r="D3802" t="s">
        <v>2598</v>
      </c>
      <c r="E3802" s="2">
        <v>20000</v>
      </c>
      <c r="F3802" t="s">
        <v>1244</v>
      </c>
      <c r="G3802">
        <v>2310250036</v>
      </c>
      <c r="H3802" t="s">
        <v>475</v>
      </c>
      <c r="I3802" t="s">
        <v>4407</v>
      </c>
      <c r="J3802" s="2">
        <v>600.70175438596493</v>
      </c>
    </row>
    <row r="3803" spans="1:10">
      <c r="A3803">
        <v>2310250042</v>
      </c>
      <c r="B3803">
        <v>40</v>
      </c>
      <c r="C3803" t="s">
        <v>787</v>
      </c>
      <c r="D3803" t="s">
        <v>2598</v>
      </c>
      <c r="E3803" s="2">
        <v>20000</v>
      </c>
      <c r="F3803" t="s">
        <v>1244</v>
      </c>
      <c r="G3803">
        <v>2500070664</v>
      </c>
      <c r="H3803" t="s">
        <v>1805</v>
      </c>
      <c r="I3803" t="s">
        <v>2598</v>
      </c>
      <c r="J3803" s="2">
        <v>20000</v>
      </c>
    </row>
    <row r="3804" spans="1:10">
      <c r="A3804">
        <v>2310250043</v>
      </c>
      <c r="B3804">
        <v>10</v>
      </c>
      <c r="C3804" t="s">
        <v>802</v>
      </c>
      <c r="D3804" t="s">
        <v>2598</v>
      </c>
      <c r="E3804" s="2">
        <v>20000</v>
      </c>
      <c r="F3804" t="s">
        <v>1244</v>
      </c>
      <c r="G3804">
        <v>2310160005</v>
      </c>
      <c r="H3804" t="s">
        <v>492</v>
      </c>
      <c r="I3804" t="s">
        <v>2598</v>
      </c>
      <c r="J3804" s="2">
        <v>20000</v>
      </c>
    </row>
    <row r="3805" spans="1:10">
      <c r="A3805">
        <v>2310250043</v>
      </c>
      <c r="B3805">
        <v>20</v>
      </c>
      <c r="C3805" t="s">
        <v>802</v>
      </c>
      <c r="D3805" t="s">
        <v>2598</v>
      </c>
      <c r="E3805" s="2">
        <v>20000</v>
      </c>
      <c r="F3805" t="s">
        <v>1244</v>
      </c>
      <c r="G3805">
        <v>2310170002</v>
      </c>
      <c r="H3805" t="s">
        <v>469</v>
      </c>
      <c r="I3805" t="s">
        <v>2598</v>
      </c>
      <c r="J3805" s="2">
        <v>20000</v>
      </c>
    </row>
    <row r="3806" spans="1:10">
      <c r="A3806">
        <v>2310250043</v>
      </c>
      <c r="B3806">
        <v>30</v>
      </c>
      <c r="C3806" t="s">
        <v>802</v>
      </c>
      <c r="D3806" t="s">
        <v>2598</v>
      </c>
      <c r="E3806" s="2">
        <v>20000</v>
      </c>
      <c r="F3806" t="s">
        <v>1244</v>
      </c>
      <c r="G3806">
        <v>2310250037</v>
      </c>
      <c r="H3806" t="s">
        <v>471</v>
      </c>
      <c r="I3806" t="s">
        <v>4407</v>
      </c>
      <c r="J3806" s="2">
        <v>590.47619047619048</v>
      </c>
    </row>
    <row r="3807" spans="1:10">
      <c r="A3807">
        <v>2310250043</v>
      </c>
      <c r="B3807">
        <v>40</v>
      </c>
      <c r="C3807" t="s">
        <v>802</v>
      </c>
      <c r="D3807" t="s">
        <v>2598</v>
      </c>
      <c r="E3807" s="2">
        <v>20000</v>
      </c>
      <c r="F3807" t="s">
        <v>1244</v>
      </c>
      <c r="G3807">
        <v>2500070664</v>
      </c>
      <c r="H3807" t="s">
        <v>1805</v>
      </c>
      <c r="I3807" t="s">
        <v>2598</v>
      </c>
      <c r="J3807" s="2">
        <v>20000</v>
      </c>
    </row>
    <row r="3808" spans="1:10">
      <c r="A3808">
        <v>2310250044</v>
      </c>
      <c r="B3808">
        <v>10</v>
      </c>
      <c r="C3808" t="s">
        <v>786</v>
      </c>
      <c r="D3808" t="s">
        <v>2598</v>
      </c>
      <c r="E3808" s="2">
        <v>20000</v>
      </c>
      <c r="F3808" t="s">
        <v>1244</v>
      </c>
      <c r="G3808">
        <v>2310160005</v>
      </c>
      <c r="H3808" t="s">
        <v>492</v>
      </c>
      <c r="I3808" t="s">
        <v>2598</v>
      </c>
      <c r="J3808" s="2">
        <v>20000</v>
      </c>
    </row>
    <row r="3809" spans="1:10">
      <c r="A3809">
        <v>2310250044</v>
      </c>
      <c r="B3809">
        <v>20</v>
      </c>
      <c r="C3809" t="s">
        <v>786</v>
      </c>
      <c r="D3809" t="s">
        <v>2598</v>
      </c>
      <c r="E3809" s="2">
        <v>20000</v>
      </c>
      <c r="F3809" t="s">
        <v>1244</v>
      </c>
      <c r="G3809">
        <v>2310170002</v>
      </c>
      <c r="H3809" t="s">
        <v>469</v>
      </c>
      <c r="I3809" t="s">
        <v>2598</v>
      </c>
      <c r="J3809" s="2">
        <v>20000</v>
      </c>
    </row>
    <row r="3810" spans="1:10">
      <c r="A3810">
        <v>2310250044</v>
      </c>
      <c r="B3810">
        <v>30</v>
      </c>
      <c r="C3810" t="s">
        <v>786</v>
      </c>
      <c r="D3810" t="s">
        <v>2598</v>
      </c>
      <c r="E3810" s="2">
        <v>20000</v>
      </c>
      <c r="F3810" t="s">
        <v>1244</v>
      </c>
      <c r="G3810">
        <v>2310250038</v>
      </c>
      <c r="H3810" t="s">
        <v>473</v>
      </c>
      <c r="I3810" t="s">
        <v>4407</v>
      </c>
      <c r="J3810" s="2">
        <v>569.42355889724308</v>
      </c>
    </row>
    <row r="3811" spans="1:10">
      <c r="A3811">
        <v>2310250044</v>
      </c>
      <c r="B3811">
        <v>40</v>
      </c>
      <c r="C3811" t="s">
        <v>786</v>
      </c>
      <c r="D3811" t="s">
        <v>2598</v>
      </c>
      <c r="E3811" s="2">
        <v>20000</v>
      </c>
      <c r="F3811" t="s">
        <v>1244</v>
      </c>
      <c r="G3811">
        <v>2500070664</v>
      </c>
      <c r="H3811" t="s">
        <v>1805</v>
      </c>
      <c r="I3811" t="s">
        <v>2598</v>
      </c>
      <c r="J3811" s="2">
        <v>20000</v>
      </c>
    </row>
    <row r="3812" spans="1:10">
      <c r="A3812">
        <v>2310250044</v>
      </c>
      <c r="B3812">
        <v>50</v>
      </c>
      <c r="C3812" t="s">
        <v>786</v>
      </c>
      <c r="D3812" t="s">
        <v>2598</v>
      </c>
      <c r="E3812" s="2">
        <v>1200</v>
      </c>
      <c r="F3812" t="s">
        <v>1244</v>
      </c>
      <c r="G3812">
        <v>2310250038</v>
      </c>
      <c r="H3812" t="s">
        <v>473</v>
      </c>
      <c r="I3812" t="s">
        <v>4407</v>
      </c>
      <c r="J3812" s="2">
        <v>38.4</v>
      </c>
    </row>
    <row r="3813" spans="1:10">
      <c r="A3813">
        <v>2310250045</v>
      </c>
      <c r="B3813">
        <v>10</v>
      </c>
      <c r="C3813" t="s">
        <v>557</v>
      </c>
      <c r="D3813" t="s">
        <v>2598</v>
      </c>
      <c r="E3813" s="2">
        <v>20000</v>
      </c>
      <c r="F3813" t="s">
        <v>1244</v>
      </c>
      <c r="G3813">
        <v>2310160005</v>
      </c>
      <c r="H3813" t="s">
        <v>492</v>
      </c>
      <c r="I3813" t="s">
        <v>2598</v>
      </c>
      <c r="J3813" s="2">
        <v>20000</v>
      </c>
    </row>
    <row r="3814" spans="1:10">
      <c r="A3814">
        <v>2310250045</v>
      </c>
      <c r="B3814">
        <v>20</v>
      </c>
      <c r="C3814" t="s">
        <v>557</v>
      </c>
      <c r="D3814" t="s">
        <v>2598</v>
      </c>
      <c r="E3814" s="2">
        <v>20000</v>
      </c>
      <c r="F3814" t="s">
        <v>1244</v>
      </c>
      <c r="G3814">
        <v>2310170002</v>
      </c>
      <c r="H3814" t="s">
        <v>469</v>
      </c>
      <c r="I3814" t="s">
        <v>2598</v>
      </c>
      <c r="J3814" s="2">
        <v>20000</v>
      </c>
    </row>
    <row r="3815" spans="1:10">
      <c r="A3815">
        <v>2310250045</v>
      </c>
      <c r="B3815">
        <v>30</v>
      </c>
      <c r="C3815" t="s">
        <v>557</v>
      </c>
      <c r="D3815" t="s">
        <v>2598</v>
      </c>
      <c r="E3815" s="2">
        <v>20000</v>
      </c>
      <c r="F3815" t="s">
        <v>1244</v>
      </c>
      <c r="G3815">
        <v>2310250035</v>
      </c>
      <c r="H3815" t="s">
        <v>470</v>
      </c>
      <c r="I3815" t="s">
        <v>4407</v>
      </c>
      <c r="J3815" s="2">
        <v>308.66316639741518</v>
      </c>
    </row>
    <row r="3816" spans="1:10">
      <c r="A3816">
        <v>2310250045</v>
      </c>
      <c r="B3816">
        <v>40</v>
      </c>
      <c r="C3816" t="s">
        <v>557</v>
      </c>
      <c r="D3816" t="s">
        <v>2598</v>
      </c>
      <c r="E3816" s="2">
        <v>20000</v>
      </c>
      <c r="F3816" t="s">
        <v>1244</v>
      </c>
      <c r="G3816">
        <v>2310250037</v>
      </c>
      <c r="H3816" t="s">
        <v>471</v>
      </c>
      <c r="I3816" t="s">
        <v>4407</v>
      </c>
      <c r="J3816" s="2">
        <v>308.96607431340874</v>
      </c>
    </row>
    <row r="3817" spans="1:10">
      <c r="A3817">
        <v>2310250045</v>
      </c>
      <c r="B3817">
        <v>50</v>
      </c>
      <c r="C3817" t="s">
        <v>557</v>
      </c>
      <c r="D3817" t="s">
        <v>2598</v>
      </c>
      <c r="E3817" s="2">
        <v>20000</v>
      </c>
      <c r="F3817" t="s">
        <v>1244</v>
      </c>
      <c r="G3817">
        <v>2500010161</v>
      </c>
      <c r="H3817" t="s">
        <v>2099</v>
      </c>
      <c r="I3817" t="s">
        <v>2598</v>
      </c>
      <c r="J3817" s="2">
        <v>20000</v>
      </c>
    </row>
    <row r="3818" spans="1:10">
      <c r="A3818">
        <v>2310250046</v>
      </c>
      <c r="B3818">
        <v>10</v>
      </c>
      <c r="C3818" t="s">
        <v>558</v>
      </c>
      <c r="D3818" t="s">
        <v>2598</v>
      </c>
      <c r="E3818" s="2">
        <v>20000</v>
      </c>
      <c r="F3818" t="s">
        <v>1244</v>
      </c>
      <c r="G3818">
        <v>2310160005</v>
      </c>
      <c r="H3818" t="s">
        <v>492</v>
      </c>
      <c r="I3818" t="s">
        <v>2598</v>
      </c>
      <c r="J3818" s="2">
        <v>20000</v>
      </c>
    </row>
    <row r="3819" spans="1:10">
      <c r="A3819">
        <v>2310250046</v>
      </c>
      <c r="B3819">
        <v>20</v>
      </c>
      <c r="C3819" t="s">
        <v>558</v>
      </c>
      <c r="D3819" t="s">
        <v>2598</v>
      </c>
      <c r="E3819" s="2">
        <v>20000</v>
      </c>
      <c r="F3819" t="s">
        <v>1244</v>
      </c>
      <c r="G3819">
        <v>2310170002</v>
      </c>
      <c r="H3819" t="s">
        <v>469</v>
      </c>
      <c r="I3819" t="s">
        <v>2598</v>
      </c>
      <c r="J3819" s="2">
        <v>20000</v>
      </c>
    </row>
    <row r="3820" spans="1:10">
      <c r="A3820">
        <v>2310250046</v>
      </c>
      <c r="B3820">
        <v>30</v>
      </c>
      <c r="C3820" t="s">
        <v>558</v>
      </c>
      <c r="D3820" t="s">
        <v>2598</v>
      </c>
      <c r="E3820" s="2">
        <v>20000</v>
      </c>
      <c r="F3820" t="s">
        <v>1244</v>
      </c>
      <c r="G3820">
        <v>2310250009</v>
      </c>
      <c r="H3820" t="s">
        <v>104</v>
      </c>
      <c r="I3820" t="s">
        <v>4407</v>
      </c>
      <c r="J3820" s="2">
        <v>308.93975161654521</v>
      </c>
    </row>
    <row r="3821" spans="1:10">
      <c r="A3821">
        <v>2310250046</v>
      </c>
      <c r="B3821">
        <v>40</v>
      </c>
      <c r="C3821" t="s">
        <v>558</v>
      </c>
      <c r="D3821" t="s">
        <v>2598</v>
      </c>
      <c r="E3821" s="2">
        <v>20000</v>
      </c>
      <c r="F3821" t="s">
        <v>1244</v>
      </c>
      <c r="G3821">
        <v>2310250015</v>
      </c>
      <c r="H3821" t="s">
        <v>114</v>
      </c>
      <c r="I3821" t="s">
        <v>4407</v>
      </c>
      <c r="J3821" s="2">
        <v>306.88699579185055</v>
      </c>
    </row>
    <row r="3822" spans="1:10">
      <c r="A3822">
        <v>2310250046</v>
      </c>
      <c r="B3822">
        <v>50</v>
      </c>
      <c r="C3822" t="s">
        <v>558</v>
      </c>
      <c r="D3822" t="s">
        <v>2598</v>
      </c>
      <c r="E3822" s="2">
        <v>20000</v>
      </c>
      <c r="F3822" t="s">
        <v>1244</v>
      </c>
      <c r="G3822">
        <v>2500010161</v>
      </c>
      <c r="H3822" t="s">
        <v>2099</v>
      </c>
      <c r="I3822" t="s">
        <v>2598</v>
      </c>
      <c r="J3822" s="2">
        <v>20000</v>
      </c>
    </row>
    <row r="3823" spans="1:10">
      <c r="A3823">
        <v>2310250047</v>
      </c>
      <c r="B3823">
        <v>10</v>
      </c>
      <c r="C3823" t="s">
        <v>559</v>
      </c>
      <c r="D3823" t="s">
        <v>2598</v>
      </c>
      <c r="E3823" s="2">
        <v>20000</v>
      </c>
      <c r="F3823" t="s">
        <v>1244</v>
      </c>
      <c r="G3823">
        <v>2310160005</v>
      </c>
      <c r="H3823" t="s">
        <v>492</v>
      </c>
      <c r="I3823" t="s">
        <v>2598</v>
      </c>
      <c r="J3823" s="2">
        <v>20000</v>
      </c>
    </row>
    <row r="3824" spans="1:10">
      <c r="A3824">
        <v>2310250047</v>
      </c>
      <c r="B3824">
        <v>20</v>
      </c>
      <c r="C3824" t="s">
        <v>559</v>
      </c>
      <c r="D3824" t="s">
        <v>2598</v>
      </c>
      <c r="E3824" s="2">
        <v>20000</v>
      </c>
      <c r="F3824" t="s">
        <v>1244</v>
      </c>
      <c r="G3824">
        <v>2310170002</v>
      </c>
      <c r="H3824" t="s">
        <v>469</v>
      </c>
      <c r="I3824" t="s">
        <v>2598</v>
      </c>
      <c r="J3824" s="2">
        <v>20000</v>
      </c>
    </row>
    <row r="3825" spans="1:10">
      <c r="A3825">
        <v>2310250047</v>
      </c>
      <c r="B3825">
        <v>30</v>
      </c>
      <c r="C3825" t="s">
        <v>559</v>
      </c>
      <c r="D3825" t="s">
        <v>2598</v>
      </c>
      <c r="E3825" s="2">
        <v>20000</v>
      </c>
      <c r="F3825" t="s">
        <v>1244</v>
      </c>
      <c r="G3825">
        <v>2310250034</v>
      </c>
      <c r="H3825" t="s">
        <v>472</v>
      </c>
      <c r="I3825" t="s">
        <v>4407</v>
      </c>
      <c r="J3825" s="2">
        <v>302.37363301920072</v>
      </c>
    </row>
    <row r="3826" spans="1:10">
      <c r="A3826">
        <v>2310250047</v>
      </c>
      <c r="B3826">
        <v>40</v>
      </c>
      <c r="C3826" t="s">
        <v>559</v>
      </c>
      <c r="D3826" t="s">
        <v>2598</v>
      </c>
      <c r="E3826" s="2">
        <v>20000</v>
      </c>
      <c r="F3826" t="s">
        <v>1244</v>
      </c>
      <c r="G3826">
        <v>2310250038</v>
      </c>
      <c r="H3826" t="s">
        <v>473</v>
      </c>
      <c r="I3826" t="s">
        <v>4407</v>
      </c>
      <c r="J3826" s="2">
        <v>302.37363301920072</v>
      </c>
    </row>
    <row r="3827" spans="1:10">
      <c r="A3827">
        <v>2310250047</v>
      </c>
      <c r="B3827">
        <v>50</v>
      </c>
      <c r="C3827" t="s">
        <v>559</v>
      </c>
      <c r="D3827" t="s">
        <v>2598</v>
      </c>
      <c r="E3827" s="2">
        <v>20000</v>
      </c>
      <c r="F3827" t="s">
        <v>1244</v>
      </c>
      <c r="G3827">
        <v>2500010161</v>
      </c>
      <c r="H3827" t="s">
        <v>2099</v>
      </c>
      <c r="I3827" t="s">
        <v>2598</v>
      </c>
      <c r="J3827" s="2">
        <v>20000</v>
      </c>
    </row>
    <row r="3828" spans="1:10">
      <c r="A3828">
        <v>2310250048</v>
      </c>
      <c r="B3828">
        <v>10</v>
      </c>
      <c r="C3828" t="s">
        <v>560</v>
      </c>
      <c r="D3828" t="s">
        <v>2598</v>
      </c>
      <c r="E3828" s="2">
        <v>20000</v>
      </c>
      <c r="F3828" t="s">
        <v>1244</v>
      </c>
      <c r="G3828">
        <v>2310160005</v>
      </c>
      <c r="H3828" t="s">
        <v>492</v>
      </c>
      <c r="I3828" t="s">
        <v>2598</v>
      </c>
      <c r="J3828" s="2">
        <v>20000</v>
      </c>
    </row>
    <row r="3829" spans="1:10">
      <c r="A3829">
        <v>2310250048</v>
      </c>
      <c r="B3829">
        <v>20</v>
      </c>
      <c r="C3829" t="s">
        <v>560</v>
      </c>
      <c r="D3829" t="s">
        <v>2598</v>
      </c>
      <c r="E3829" s="2">
        <v>20000</v>
      </c>
      <c r="F3829" t="s">
        <v>1244</v>
      </c>
      <c r="G3829">
        <v>2310170002</v>
      </c>
      <c r="H3829" t="s">
        <v>469</v>
      </c>
      <c r="I3829" t="s">
        <v>2598</v>
      </c>
      <c r="J3829" s="2">
        <v>20000</v>
      </c>
    </row>
    <row r="3830" spans="1:10">
      <c r="A3830">
        <v>2310250048</v>
      </c>
      <c r="B3830">
        <v>30</v>
      </c>
      <c r="C3830" t="s">
        <v>560</v>
      </c>
      <c r="D3830" t="s">
        <v>2598</v>
      </c>
      <c r="E3830" s="2">
        <v>20000</v>
      </c>
      <c r="F3830" t="s">
        <v>1244</v>
      </c>
      <c r="G3830">
        <v>2310250033</v>
      </c>
      <c r="H3830" t="s">
        <v>474</v>
      </c>
      <c r="I3830" t="s">
        <v>4407</v>
      </c>
      <c r="J3830" s="2">
        <v>307.66157227050246</v>
      </c>
    </row>
    <row r="3831" spans="1:10">
      <c r="A3831">
        <v>2310250048</v>
      </c>
      <c r="B3831">
        <v>40</v>
      </c>
      <c r="C3831" t="s">
        <v>560</v>
      </c>
      <c r="D3831" t="s">
        <v>2598</v>
      </c>
      <c r="E3831" s="2">
        <v>20000</v>
      </c>
      <c r="F3831" t="s">
        <v>1244</v>
      </c>
      <c r="G3831">
        <v>2310250036</v>
      </c>
      <c r="H3831" t="s">
        <v>475</v>
      </c>
      <c r="I3831" t="s">
        <v>4407</v>
      </c>
      <c r="J3831" s="2">
        <v>307.66157227050246</v>
      </c>
    </row>
    <row r="3832" spans="1:10">
      <c r="A3832">
        <v>2310250048</v>
      </c>
      <c r="B3832">
        <v>50</v>
      </c>
      <c r="C3832" t="s">
        <v>560</v>
      </c>
      <c r="D3832" t="s">
        <v>2598</v>
      </c>
      <c r="E3832" s="2">
        <v>20000</v>
      </c>
      <c r="F3832" t="s">
        <v>1244</v>
      </c>
      <c r="G3832">
        <v>2500010161</v>
      </c>
      <c r="H3832" t="s">
        <v>2099</v>
      </c>
      <c r="I3832" t="s">
        <v>2598</v>
      </c>
      <c r="J3832" s="2">
        <v>20000</v>
      </c>
    </row>
    <row r="3833" spans="1:10">
      <c r="A3833">
        <v>2310250049</v>
      </c>
      <c r="B3833">
        <v>10</v>
      </c>
      <c r="C3833" t="s">
        <v>562</v>
      </c>
      <c r="D3833" t="s">
        <v>2598</v>
      </c>
      <c r="E3833" s="2">
        <v>20000</v>
      </c>
      <c r="F3833" t="s">
        <v>1244</v>
      </c>
      <c r="G3833">
        <v>2310160005</v>
      </c>
      <c r="H3833" t="s">
        <v>492</v>
      </c>
      <c r="I3833" t="s">
        <v>2598</v>
      </c>
      <c r="J3833" s="2">
        <v>20000</v>
      </c>
    </row>
    <row r="3834" spans="1:10">
      <c r="A3834">
        <v>2310250049</v>
      </c>
      <c r="B3834">
        <v>20</v>
      </c>
      <c r="C3834" t="s">
        <v>562</v>
      </c>
      <c r="D3834" t="s">
        <v>2598</v>
      </c>
      <c r="E3834" s="2">
        <v>20000</v>
      </c>
      <c r="F3834" t="s">
        <v>1244</v>
      </c>
      <c r="G3834">
        <v>2310170002</v>
      </c>
      <c r="H3834" t="s">
        <v>469</v>
      </c>
      <c r="I3834" t="s">
        <v>2598</v>
      </c>
      <c r="J3834" s="2">
        <v>20000</v>
      </c>
    </row>
    <row r="3835" spans="1:10">
      <c r="A3835">
        <v>2310250049</v>
      </c>
      <c r="B3835">
        <v>30</v>
      </c>
      <c r="C3835" t="s">
        <v>562</v>
      </c>
      <c r="D3835" t="s">
        <v>2598</v>
      </c>
      <c r="E3835" s="2">
        <v>20000</v>
      </c>
      <c r="F3835" t="s">
        <v>1244</v>
      </c>
      <c r="G3835">
        <v>2310250012</v>
      </c>
      <c r="H3835" t="s">
        <v>112</v>
      </c>
      <c r="I3835" t="s">
        <v>4407</v>
      </c>
      <c r="J3835" s="2">
        <v>306.06060606060606</v>
      </c>
    </row>
    <row r="3836" spans="1:10">
      <c r="A3836">
        <v>2310250049</v>
      </c>
      <c r="B3836">
        <v>40</v>
      </c>
      <c r="C3836" t="s">
        <v>562</v>
      </c>
      <c r="D3836" t="s">
        <v>2598</v>
      </c>
      <c r="E3836" s="2">
        <v>20000</v>
      </c>
      <c r="F3836" t="s">
        <v>1244</v>
      </c>
      <c r="G3836">
        <v>2310250033</v>
      </c>
      <c r="H3836" t="s">
        <v>474</v>
      </c>
      <c r="I3836" t="s">
        <v>4407</v>
      </c>
      <c r="J3836" s="2">
        <v>306.06060606060606</v>
      </c>
    </row>
    <row r="3837" spans="1:10">
      <c r="A3837">
        <v>2310250049</v>
      </c>
      <c r="B3837">
        <v>50</v>
      </c>
      <c r="C3837" t="s">
        <v>562</v>
      </c>
      <c r="D3837" t="s">
        <v>2598</v>
      </c>
      <c r="E3837" s="2">
        <v>20000</v>
      </c>
      <c r="F3837" t="s">
        <v>1244</v>
      </c>
      <c r="G3837">
        <v>2500010161</v>
      </c>
      <c r="H3837" t="s">
        <v>2099</v>
      </c>
      <c r="I3837" t="s">
        <v>2598</v>
      </c>
      <c r="J3837" s="2">
        <v>20000</v>
      </c>
    </row>
    <row r="3838" spans="1:10">
      <c r="A3838">
        <v>2310250050</v>
      </c>
      <c r="B3838">
        <v>10</v>
      </c>
      <c r="C3838" t="s">
        <v>561</v>
      </c>
      <c r="D3838" t="s">
        <v>2598</v>
      </c>
      <c r="E3838" s="2">
        <v>20000</v>
      </c>
      <c r="F3838" t="s">
        <v>1244</v>
      </c>
      <c r="G3838">
        <v>2310160005</v>
      </c>
      <c r="H3838" t="s">
        <v>492</v>
      </c>
      <c r="I3838" t="s">
        <v>2598</v>
      </c>
      <c r="J3838" s="2">
        <v>20000</v>
      </c>
    </row>
    <row r="3839" spans="1:10">
      <c r="A3839">
        <v>2310250050</v>
      </c>
      <c r="B3839">
        <v>20</v>
      </c>
      <c r="C3839" t="s">
        <v>561</v>
      </c>
      <c r="D3839" t="s">
        <v>2598</v>
      </c>
      <c r="E3839" s="2">
        <v>20000</v>
      </c>
      <c r="F3839" t="s">
        <v>1244</v>
      </c>
      <c r="G3839">
        <v>2310170002</v>
      </c>
      <c r="H3839" t="s">
        <v>469</v>
      </c>
      <c r="I3839" t="s">
        <v>2598</v>
      </c>
      <c r="J3839" s="2">
        <v>20000</v>
      </c>
    </row>
    <row r="3840" spans="1:10">
      <c r="A3840">
        <v>2310250050</v>
      </c>
      <c r="B3840">
        <v>30</v>
      </c>
      <c r="C3840" t="s">
        <v>561</v>
      </c>
      <c r="D3840" t="s">
        <v>2598</v>
      </c>
      <c r="E3840" s="2">
        <v>20000</v>
      </c>
      <c r="F3840" t="s">
        <v>1244</v>
      </c>
      <c r="G3840">
        <v>2310250007</v>
      </c>
      <c r="H3840" t="s">
        <v>103</v>
      </c>
      <c r="I3840" t="s">
        <v>4407</v>
      </c>
      <c r="J3840" s="2">
        <v>362.55319148936172</v>
      </c>
    </row>
    <row r="3841" spans="1:10">
      <c r="A3841">
        <v>2310250050</v>
      </c>
      <c r="B3841">
        <v>40</v>
      </c>
      <c r="C3841" t="s">
        <v>561</v>
      </c>
      <c r="D3841" t="s">
        <v>2598</v>
      </c>
      <c r="E3841" s="2">
        <v>20000</v>
      </c>
      <c r="F3841" t="s">
        <v>1244</v>
      </c>
      <c r="G3841">
        <v>2310250014</v>
      </c>
      <c r="H3841" t="s">
        <v>113</v>
      </c>
      <c r="I3841" t="s">
        <v>4407</v>
      </c>
      <c r="J3841" s="2">
        <v>334.04255319148939</v>
      </c>
    </row>
    <row r="3842" spans="1:10">
      <c r="A3842">
        <v>2310250050</v>
      </c>
      <c r="B3842">
        <v>50</v>
      </c>
      <c r="C3842" t="s">
        <v>561</v>
      </c>
      <c r="D3842" t="s">
        <v>2598</v>
      </c>
      <c r="E3842" s="2">
        <v>20000</v>
      </c>
      <c r="F3842" t="s">
        <v>1244</v>
      </c>
      <c r="G3842">
        <v>2500010161</v>
      </c>
      <c r="H3842" t="s">
        <v>2099</v>
      </c>
      <c r="I3842" t="s">
        <v>2598</v>
      </c>
      <c r="J3842" s="2">
        <v>20000</v>
      </c>
    </row>
    <row r="3843" spans="1:10">
      <c r="A3843">
        <v>2310300001</v>
      </c>
      <c r="B3843">
        <v>10</v>
      </c>
      <c r="C3843" t="s">
        <v>1253</v>
      </c>
      <c r="D3843" t="s">
        <v>4407</v>
      </c>
      <c r="E3843" s="2">
        <v>110</v>
      </c>
      <c r="F3843" t="s">
        <v>7917</v>
      </c>
      <c r="G3843">
        <v>2410260003</v>
      </c>
      <c r="H3843" t="s">
        <v>1969</v>
      </c>
      <c r="I3843" t="s">
        <v>4407</v>
      </c>
      <c r="J3843" s="2">
        <v>6.6</v>
      </c>
    </row>
    <row r="3844" spans="1:10">
      <c r="A3844">
        <v>2310300001</v>
      </c>
      <c r="B3844">
        <v>20</v>
      </c>
      <c r="C3844" t="s">
        <v>1253</v>
      </c>
      <c r="D3844" t="s">
        <v>4407</v>
      </c>
      <c r="E3844" s="2">
        <v>110</v>
      </c>
      <c r="F3844" t="s">
        <v>7917</v>
      </c>
      <c r="G3844">
        <v>2430850040</v>
      </c>
      <c r="H3844" t="s">
        <v>2100</v>
      </c>
      <c r="I3844" t="s">
        <v>4407</v>
      </c>
      <c r="J3844" s="2">
        <v>18.7</v>
      </c>
    </row>
    <row r="3845" spans="1:10">
      <c r="A3845">
        <v>2310300001</v>
      </c>
      <c r="B3845">
        <v>30</v>
      </c>
      <c r="C3845" t="s">
        <v>1253</v>
      </c>
      <c r="D3845" t="s">
        <v>4407</v>
      </c>
      <c r="E3845" s="2">
        <v>110</v>
      </c>
      <c r="F3845" t="s">
        <v>7917</v>
      </c>
      <c r="G3845">
        <v>2430330007</v>
      </c>
      <c r="H3845" t="s">
        <v>1967</v>
      </c>
      <c r="I3845" t="e">
        <v>#N/A</v>
      </c>
      <c r="J3845" s="2">
        <v>84.7</v>
      </c>
    </row>
    <row r="3846" spans="1:10">
      <c r="A3846">
        <v>2310310001</v>
      </c>
      <c r="B3846">
        <v>10</v>
      </c>
      <c r="C3846" t="s">
        <v>1256</v>
      </c>
      <c r="D3846" t="s">
        <v>4407</v>
      </c>
      <c r="E3846" s="2">
        <v>30</v>
      </c>
      <c r="F3846" t="s">
        <v>7917</v>
      </c>
      <c r="G3846">
        <v>2410290832</v>
      </c>
      <c r="H3846" t="s">
        <v>1964</v>
      </c>
      <c r="I3846" t="s">
        <v>4407</v>
      </c>
      <c r="J3846" s="2">
        <v>2.4255416447806177</v>
      </c>
    </row>
    <row r="3847" spans="1:10">
      <c r="A3847">
        <v>2310310001</v>
      </c>
      <c r="B3847">
        <v>20</v>
      </c>
      <c r="C3847" t="s">
        <v>1256</v>
      </c>
      <c r="D3847" t="s">
        <v>4407</v>
      </c>
      <c r="E3847" s="2">
        <v>30</v>
      </c>
      <c r="F3847" t="s">
        <v>7917</v>
      </c>
      <c r="G3847">
        <v>2430880005</v>
      </c>
      <c r="H3847" t="s">
        <v>1966</v>
      </c>
      <c r="I3847" t="s">
        <v>4407</v>
      </c>
      <c r="J3847" s="2">
        <v>0.43438518838440954</v>
      </c>
    </row>
    <row r="3848" spans="1:10">
      <c r="A3848">
        <v>2310310001</v>
      </c>
      <c r="B3848">
        <v>30</v>
      </c>
      <c r="C3848" t="s">
        <v>1256</v>
      </c>
      <c r="D3848" t="s">
        <v>4407</v>
      </c>
      <c r="E3848" s="2">
        <v>30</v>
      </c>
      <c r="F3848" t="s">
        <v>7917</v>
      </c>
      <c r="G3848">
        <v>2430330004</v>
      </c>
      <c r="H3848" t="s">
        <v>1883</v>
      </c>
      <c r="I3848" t="s">
        <v>4407</v>
      </c>
      <c r="J3848" s="2">
        <v>4.0390993913084969</v>
      </c>
    </row>
    <row r="3849" spans="1:10">
      <c r="A3849">
        <v>2310310001</v>
      </c>
      <c r="B3849">
        <v>40</v>
      </c>
      <c r="C3849" t="s">
        <v>1256</v>
      </c>
      <c r="D3849" t="s">
        <v>4407</v>
      </c>
      <c r="E3849" s="2">
        <v>30</v>
      </c>
      <c r="F3849" t="s">
        <v>7917</v>
      </c>
      <c r="G3849">
        <v>2430330007</v>
      </c>
      <c r="H3849" t="s">
        <v>1967</v>
      </c>
      <c r="I3849" t="e">
        <v>#N/A</v>
      </c>
      <c r="J3849" s="2">
        <v>1.5431399747853565</v>
      </c>
    </row>
    <row r="3850" spans="1:10">
      <c r="A3850">
        <v>2310310001</v>
      </c>
      <c r="B3850">
        <v>50</v>
      </c>
      <c r="C3850" t="s">
        <v>1256</v>
      </c>
      <c r="D3850" t="s">
        <v>4407</v>
      </c>
      <c r="E3850" s="2">
        <v>30</v>
      </c>
      <c r="F3850" t="s">
        <v>7917</v>
      </c>
      <c r="G3850">
        <v>2430330005</v>
      </c>
      <c r="H3850" t="s">
        <v>1968</v>
      </c>
      <c r="I3850" t="s">
        <v>4407</v>
      </c>
      <c r="J3850" s="2">
        <v>1.5431399747853565</v>
      </c>
    </row>
    <row r="3851" spans="1:10">
      <c r="A3851">
        <v>2310310001</v>
      </c>
      <c r="B3851">
        <v>60</v>
      </c>
      <c r="C3851" t="s">
        <v>1256</v>
      </c>
      <c r="D3851" t="s">
        <v>4407</v>
      </c>
      <c r="E3851" s="2">
        <v>30</v>
      </c>
      <c r="F3851" t="s">
        <v>7917</v>
      </c>
      <c r="G3851">
        <v>2430520005</v>
      </c>
      <c r="H3851" t="s">
        <v>1786</v>
      </c>
      <c r="I3851" t="s">
        <v>4407</v>
      </c>
      <c r="J3851" s="2">
        <v>0.11032004784365959</v>
      </c>
    </row>
    <row r="3852" spans="1:10">
      <c r="A3852">
        <v>2310310001</v>
      </c>
      <c r="B3852">
        <v>70</v>
      </c>
      <c r="C3852" t="s">
        <v>1256</v>
      </c>
      <c r="D3852" t="s">
        <v>4407</v>
      </c>
      <c r="E3852" s="2">
        <v>30</v>
      </c>
      <c r="F3852" t="s">
        <v>7917</v>
      </c>
      <c r="G3852">
        <v>2310300001</v>
      </c>
      <c r="H3852" t="s">
        <v>1253</v>
      </c>
      <c r="I3852" t="s">
        <v>4407</v>
      </c>
      <c r="J3852" s="2">
        <v>0.51463536207623839</v>
      </c>
    </row>
    <row r="3853" spans="1:10">
      <c r="A3853">
        <v>2310310001</v>
      </c>
      <c r="B3853">
        <v>80</v>
      </c>
      <c r="C3853" t="s">
        <v>1256</v>
      </c>
      <c r="D3853" t="s">
        <v>4407</v>
      </c>
      <c r="E3853" s="2">
        <v>30</v>
      </c>
      <c r="F3853" t="s">
        <v>7917</v>
      </c>
      <c r="G3853">
        <v>2430500001</v>
      </c>
      <c r="H3853" t="s">
        <v>1965</v>
      </c>
      <c r="I3853" t="s">
        <v>4407</v>
      </c>
      <c r="J3853" s="2">
        <v>1.1014767276890389</v>
      </c>
    </row>
    <row r="3854" spans="1:10">
      <c r="A3854">
        <v>2310310001</v>
      </c>
      <c r="B3854">
        <v>90</v>
      </c>
      <c r="C3854" t="s">
        <v>1256</v>
      </c>
      <c r="D3854" t="s">
        <v>4407</v>
      </c>
      <c r="E3854" s="2">
        <v>30</v>
      </c>
      <c r="F3854" t="s">
        <v>7917</v>
      </c>
      <c r="G3854">
        <v>2410090302</v>
      </c>
      <c r="H3854" t="s">
        <v>1783</v>
      </c>
      <c r="I3854" t="s">
        <v>4407</v>
      </c>
      <c r="J3854" s="2">
        <v>3.8880155750456419E-2</v>
      </c>
    </row>
    <row r="3855" spans="1:10">
      <c r="A3855">
        <v>2310310001</v>
      </c>
      <c r="B3855">
        <v>100</v>
      </c>
      <c r="C3855" t="s">
        <v>1256</v>
      </c>
      <c r="D3855" t="s">
        <v>4407</v>
      </c>
      <c r="E3855" s="2">
        <v>30</v>
      </c>
      <c r="F3855" t="s">
        <v>7917</v>
      </c>
      <c r="G3855">
        <v>2430680005</v>
      </c>
      <c r="H3855" t="s">
        <v>1888</v>
      </c>
      <c r="I3855" t="s">
        <v>4407</v>
      </c>
      <c r="J3855" s="2">
        <v>4.6541270184043894E-2</v>
      </c>
    </row>
    <row r="3856" spans="1:10">
      <c r="A3856">
        <v>2310310001</v>
      </c>
      <c r="B3856">
        <v>110</v>
      </c>
      <c r="C3856" t="s">
        <v>1256</v>
      </c>
      <c r="D3856" t="s">
        <v>4407</v>
      </c>
      <c r="E3856" s="2">
        <v>30</v>
      </c>
      <c r="F3856" t="s">
        <v>7917</v>
      </c>
      <c r="G3856">
        <v>2430530004</v>
      </c>
      <c r="H3856" t="s">
        <v>1885</v>
      </c>
      <c r="I3856" t="s">
        <v>4407</v>
      </c>
      <c r="J3856" s="2">
        <v>17.697084961918673</v>
      </c>
    </row>
    <row r="3857" spans="1:10">
      <c r="A3857">
        <v>2310310001</v>
      </c>
      <c r="B3857">
        <v>120</v>
      </c>
      <c r="C3857" t="s">
        <v>1256</v>
      </c>
      <c r="D3857" t="s">
        <v>4407</v>
      </c>
      <c r="E3857" s="2">
        <v>30</v>
      </c>
      <c r="F3857" t="s">
        <v>7917</v>
      </c>
      <c r="G3857">
        <v>2430810004</v>
      </c>
      <c r="H3857" t="s">
        <v>1680</v>
      </c>
      <c r="I3857" t="s">
        <v>4407</v>
      </c>
      <c r="J3857" s="2">
        <v>7.3738226423279402E-2</v>
      </c>
    </row>
    <row r="3858" spans="1:10">
      <c r="A3858">
        <v>2310310001</v>
      </c>
      <c r="B3858">
        <v>130</v>
      </c>
      <c r="C3858" t="s">
        <v>1256</v>
      </c>
      <c r="D3858" t="s">
        <v>4407</v>
      </c>
      <c r="E3858" s="2">
        <v>30</v>
      </c>
      <c r="F3858" t="s">
        <v>7917</v>
      </c>
      <c r="G3858">
        <v>2410120053</v>
      </c>
      <c r="H3858" t="s">
        <v>1779</v>
      </c>
      <c r="I3858" t="s">
        <v>5538</v>
      </c>
      <c r="J3858" s="2">
        <v>0.48799999999999999</v>
      </c>
    </row>
    <row r="3859" spans="1:10">
      <c r="A3859">
        <v>2310310002</v>
      </c>
      <c r="B3859">
        <v>10</v>
      </c>
      <c r="C3859" t="s">
        <v>1255</v>
      </c>
      <c r="D3859" t="s">
        <v>4407</v>
      </c>
      <c r="E3859" s="2">
        <v>30</v>
      </c>
      <c r="F3859" t="s">
        <v>7917</v>
      </c>
      <c r="G3859">
        <v>2410290832</v>
      </c>
      <c r="H3859" t="s">
        <v>1964</v>
      </c>
      <c r="I3859" t="s">
        <v>4407</v>
      </c>
      <c r="J3859" s="2">
        <v>11.752318400982933</v>
      </c>
    </row>
    <row r="3860" spans="1:10">
      <c r="A3860">
        <v>2310310002</v>
      </c>
      <c r="B3860">
        <v>20</v>
      </c>
      <c r="C3860" t="s">
        <v>1255</v>
      </c>
      <c r="D3860" t="s">
        <v>4407</v>
      </c>
      <c r="E3860" s="2">
        <v>30</v>
      </c>
      <c r="F3860" t="s">
        <v>7917</v>
      </c>
      <c r="G3860">
        <v>2430880005</v>
      </c>
      <c r="H3860" t="s">
        <v>1966</v>
      </c>
      <c r="I3860" t="s">
        <v>4407</v>
      </c>
      <c r="J3860" s="2">
        <v>0.28273420371250035</v>
      </c>
    </row>
    <row r="3861" spans="1:10">
      <c r="A3861">
        <v>2310310002</v>
      </c>
      <c r="B3861">
        <v>30</v>
      </c>
      <c r="C3861" t="s">
        <v>1255</v>
      </c>
      <c r="D3861" t="s">
        <v>4407</v>
      </c>
      <c r="E3861" s="2">
        <v>30</v>
      </c>
      <c r="F3861" t="s">
        <v>7917</v>
      </c>
      <c r="G3861">
        <v>2430330004</v>
      </c>
      <c r="H3861" t="s">
        <v>1883</v>
      </c>
      <c r="I3861" t="s">
        <v>4407</v>
      </c>
      <c r="J3861" s="2">
        <v>3.8451851704900051</v>
      </c>
    </row>
    <row r="3862" spans="1:10">
      <c r="A3862">
        <v>2310310002</v>
      </c>
      <c r="B3862">
        <v>40</v>
      </c>
      <c r="C3862" t="s">
        <v>1255</v>
      </c>
      <c r="D3862" t="s">
        <v>4407</v>
      </c>
      <c r="E3862" s="2">
        <v>30</v>
      </c>
      <c r="F3862" t="s">
        <v>7917</v>
      </c>
      <c r="G3862">
        <v>2430330007</v>
      </c>
      <c r="H3862" t="s">
        <v>1967</v>
      </c>
      <c r="I3862" t="e">
        <v>#N/A</v>
      </c>
      <c r="J3862" s="2">
        <v>1.7341031161033358</v>
      </c>
    </row>
    <row r="3863" spans="1:10">
      <c r="A3863">
        <v>2310310002</v>
      </c>
      <c r="B3863">
        <v>50</v>
      </c>
      <c r="C3863" t="s">
        <v>1255</v>
      </c>
      <c r="D3863" t="s">
        <v>4407</v>
      </c>
      <c r="E3863" s="2">
        <v>30</v>
      </c>
      <c r="F3863" t="s">
        <v>7917</v>
      </c>
      <c r="G3863">
        <v>2430330005</v>
      </c>
      <c r="H3863" t="s">
        <v>1968</v>
      </c>
      <c r="I3863" t="s">
        <v>4407</v>
      </c>
      <c r="J3863" s="2">
        <v>1.7341031161033358</v>
      </c>
    </row>
    <row r="3864" spans="1:10">
      <c r="A3864">
        <v>2310310002</v>
      </c>
      <c r="B3864">
        <v>60</v>
      </c>
      <c r="C3864" t="s">
        <v>1255</v>
      </c>
      <c r="D3864" t="s">
        <v>4407</v>
      </c>
      <c r="E3864" s="2">
        <v>30</v>
      </c>
      <c r="F3864" t="s">
        <v>7917</v>
      </c>
      <c r="G3864">
        <v>2430520005</v>
      </c>
      <c r="H3864" t="s">
        <v>1786</v>
      </c>
      <c r="I3864" t="s">
        <v>4407</v>
      </c>
      <c r="J3864" s="2">
        <v>0.71625998273833424</v>
      </c>
    </row>
    <row r="3865" spans="1:10">
      <c r="A3865">
        <v>2310310002</v>
      </c>
      <c r="B3865">
        <v>70</v>
      </c>
      <c r="C3865" t="s">
        <v>1255</v>
      </c>
      <c r="D3865" t="s">
        <v>4407</v>
      </c>
      <c r="E3865" s="2">
        <v>30</v>
      </c>
      <c r="F3865" t="s">
        <v>7917</v>
      </c>
      <c r="G3865">
        <v>2310300001</v>
      </c>
      <c r="H3865" t="s">
        <v>1253</v>
      </c>
      <c r="I3865" t="s">
        <v>4407</v>
      </c>
      <c r="J3865" s="2">
        <v>0.62201524816750087</v>
      </c>
    </row>
    <row r="3866" spans="1:10">
      <c r="A3866">
        <v>2310310002</v>
      </c>
      <c r="B3866">
        <v>80</v>
      </c>
      <c r="C3866" t="s">
        <v>1255</v>
      </c>
      <c r="D3866" t="s">
        <v>4407</v>
      </c>
      <c r="E3866" s="2">
        <v>30</v>
      </c>
      <c r="F3866" t="s">
        <v>7917</v>
      </c>
      <c r="G3866">
        <v>2430500001</v>
      </c>
      <c r="H3866" t="s">
        <v>1965</v>
      </c>
      <c r="I3866" t="s">
        <v>4407</v>
      </c>
      <c r="J3866" s="2">
        <v>0.81050471730916762</v>
      </c>
    </row>
    <row r="3867" spans="1:10">
      <c r="A3867">
        <v>2310310002</v>
      </c>
      <c r="B3867">
        <v>90</v>
      </c>
      <c r="C3867" t="s">
        <v>1255</v>
      </c>
      <c r="D3867" t="s">
        <v>4407</v>
      </c>
      <c r="E3867" s="2">
        <v>30</v>
      </c>
      <c r="F3867" t="s">
        <v>7917</v>
      </c>
      <c r="G3867">
        <v>2430700001</v>
      </c>
      <c r="H3867" t="s">
        <v>1694</v>
      </c>
      <c r="I3867" t="s">
        <v>4407</v>
      </c>
      <c r="J3867" s="2">
        <v>3.5436020198633376</v>
      </c>
    </row>
    <row r="3868" spans="1:10">
      <c r="A3868">
        <v>2310310002</v>
      </c>
      <c r="B3868">
        <v>100</v>
      </c>
      <c r="C3868" t="s">
        <v>1255</v>
      </c>
      <c r="D3868" t="s">
        <v>4407</v>
      </c>
      <c r="E3868" s="2">
        <v>30</v>
      </c>
      <c r="F3868" t="s">
        <v>7917</v>
      </c>
      <c r="G3868">
        <v>2430530004</v>
      </c>
      <c r="H3868" t="s">
        <v>1885</v>
      </c>
      <c r="I3868" t="s">
        <v>4407</v>
      </c>
      <c r="J3868" s="2">
        <v>3.2985657099791705</v>
      </c>
    </row>
    <row r="3869" spans="1:10">
      <c r="A3869">
        <v>2310310002</v>
      </c>
      <c r="B3869">
        <v>110</v>
      </c>
      <c r="C3869" t="s">
        <v>1255</v>
      </c>
      <c r="D3869" t="s">
        <v>4407</v>
      </c>
      <c r="E3869" s="2">
        <v>30</v>
      </c>
      <c r="F3869" t="s">
        <v>7917</v>
      </c>
      <c r="G3869">
        <v>2430810004</v>
      </c>
      <c r="H3869" t="s">
        <v>1680</v>
      </c>
      <c r="I3869" t="s">
        <v>4407</v>
      </c>
      <c r="J3869" s="2">
        <v>9.4244734570833447E-2</v>
      </c>
    </row>
    <row r="3870" spans="1:10">
      <c r="A3870">
        <v>2310310002</v>
      </c>
      <c r="B3870">
        <v>120</v>
      </c>
      <c r="C3870" t="s">
        <v>1255</v>
      </c>
      <c r="D3870" t="s">
        <v>4407</v>
      </c>
      <c r="E3870" s="2">
        <v>30</v>
      </c>
      <c r="F3870" t="s">
        <v>7917</v>
      </c>
      <c r="G3870">
        <v>2410120053</v>
      </c>
      <c r="H3870" t="s">
        <v>1779</v>
      </c>
      <c r="I3870" t="s">
        <v>5538</v>
      </c>
      <c r="J3870" s="2">
        <v>1.77</v>
      </c>
    </row>
    <row r="3871" spans="1:10">
      <c r="A3871">
        <v>2310320088</v>
      </c>
      <c r="B3871">
        <v>10</v>
      </c>
      <c r="C3871" t="s">
        <v>252</v>
      </c>
      <c r="D3871" t="s">
        <v>4407</v>
      </c>
      <c r="E3871" s="2">
        <v>4000</v>
      </c>
      <c r="F3871" t="s">
        <v>7917</v>
      </c>
      <c r="G3871">
        <v>2310320326</v>
      </c>
      <c r="H3871" t="s">
        <v>798</v>
      </c>
      <c r="I3871" t="s">
        <v>4407</v>
      </c>
      <c r="J3871" s="2">
        <v>360</v>
      </c>
    </row>
    <row r="3872" spans="1:10">
      <c r="A3872">
        <v>2310320088</v>
      </c>
      <c r="B3872">
        <v>20</v>
      </c>
      <c r="C3872" t="s">
        <v>252</v>
      </c>
      <c r="D3872" t="s">
        <v>4407</v>
      </c>
      <c r="E3872" s="2">
        <v>4000</v>
      </c>
      <c r="F3872" t="s">
        <v>7917</v>
      </c>
      <c r="G3872">
        <v>2410150008</v>
      </c>
      <c r="H3872" t="s">
        <v>1656</v>
      </c>
      <c r="I3872" t="s">
        <v>4407</v>
      </c>
      <c r="J3872" s="2">
        <v>160</v>
      </c>
    </row>
    <row r="3873" spans="1:10">
      <c r="A3873">
        <v>2310320088</v>
      </c>
      <c r="B3873">
        <v>30</v>
      </c>
      <c r="C3873" t="s">
        <v>252</v>
      </c>
      <c r="D3873" t="s">
        <v>4407</v>
      </c>
      <c r="E3873" s="2">
        <v>4000</v>
      </c>
      <c r="F3873" t="s">
        <v>7917</v>
      </c>
      <c r="G3873">
        <v>2410190011</v>
      </c>
      <c r="H3873" t="s">
        <v>1963</v>
      </c>
      <c r="I3873" t="s">
        <v>4407</v>
      </c>
      <c r="J3873" s="2">
        <v>360</v>
      </c>
    </row>
    <row r="3874" spans="1:10">
      <c r="A3874">
        <v>2310320088</v>
      </c>
      <c r="B3874">
        <v>40</v>
      </c>
      <c r="C3874" t="s">
        <v>252</v>
      </c>
      <c r="D3874" t="s">
        <v>4407</v>
      </c>
      <c r="E3874" s="2">
        <v>4000</v>
      </c>
      <c r="F3874" t="s">
        <v>7917</v>
      </c>
      <c r="G3874">
        <v>2410260013</v>
      </c>
      <c r="H3874" t="s">
        <v>1666</v>
      </c>
      <c r="I3874" t="s">
        <v>4407</v>
      </c>
      <c r="J3874" s="2">
        <v>9.2300000000000007E-2</v>
      </c>
    </row>
    <row r="3875" spans="1:10">
      <c r="A3875">
        <v>2310320088</v>
      </c>
      <c r="B3875">
        <v>50</v>
      </c>
      <c r="C3875" t="s">
        <v>252</v>
      </c>
      <c r="D3875" t="s">
        <v>4407</v>
      </c>
      <c r="E3875" s="2">
        <v>4000</v>
      </c>
      <c r="F3875" t="s">
        <v>7917</v>
      </c>
      <c r="G3875">
        <v>2430850012</v>
      </c>
      <c r="H3875" t="s">
        <v>1660</v>
      </c>
      <c r="I3875" t="s">
        <v>4407</v>
      </c>
      <c r="J3875" s="2">
        <v>2</v>
      </c>
    </row>
    <row r="3876" spans="1:10">
      <c r="A3876">
        <v>2310320088</v>
      </c>
      <c r="B3876">
        <v>60</v>
      </c>
      <c r="C3876" t="s">
        <v>252</v>
      </c>
      <c r="D3876" t="s">
        <v>4407</v>
      </c>
      <c r="E3876" s="2">
        <v>4000</v>
      </c>
      <c r="F3876" t="s">
        <v>7917</v>
      </c>
      <c r="G3876">
        <v>2430880022</v>
      </c>
      <c r="H3876" t="s">
        <v>1664</v>
      </c>
      <c r="I3876" t="s">
        <v>4407</v>
      </c>
      <c r="J3876" s="2">
        <v>20</v>
      </c>
    </row>
    <row r="3877" spans="1:10">
      <c r="A3877">
        <v>2310320326</v>
      </c>
      <c r="B3877">
        <v>10</v>
      </c>
      <c r="C3877" t="s">
        <v>798</v>
      </c>
      <c r="D3877" t="s">
        <v>4407</v>
      </c>
      <c r="E3877" s="2">
        <v>2037.35</v>
      </c>
      <c r="F3877" t="s">
        <v>7917</v>
      </c>
      <c r="G3877">
        <v>2410190011</v>
      </c>
      <c r="H3877" t="s">
        <v>1963</v>
      </c>
      <c r="I3877" t="s">
        <v>4407</v>
      </c>
      <c r="J3877" s="2">
        <v>40.02652259332023</v>
      </c>
    </row>
    <row r="3878" spans="1:10">
      <c r="A3878">
        <v>2310320326</v>
      </c>
      <c r="B3878">
        <v>20</v>
      </c>
      <c r="C3878" t="s">
        <v>798</v>
      </c>
      <c r="D3878" t="s">
        <v>4407</v>
      </c>
      <c r="E3878" s="2">
        <v>2037.35</v>
      </c>
      <c r="F3878" t="s">
        <v>7917</v>
      </c>
      <c r="G3878">
        <v>2410290210</v>
      </c>
      <c r="H3878" t="s">
        <v>1658</v>
      </c>
      <c r="I3878" t="s">
        <v>4407</v>
      </c>
      <c r="J3878" s="2">
        <v>7.5049729862475445</v>
      </c>
    </row>
    <row r="3879" spans="1:10">
      <c r="A3879">
        <v>2310320326</v>
      </c>
      <c r="B3879">
        <v>30</v>
      </c>
      <c r="C3879" t="s">
        <v>798</v>
      </c>
      <c r="D3879" t="s">
        <v>4407</v>
      </c>
      <c r="E3879" s="2">
        <v>2037.35</v>
      </c>
      <c r="F3879" t="s">
        <v>7917</v>
      </c>
      <c r="G3879">
        <v>2410290516</v>
      </c>
      <c r="H3879" t="s">
        <v>1683</v>
      </c>
      <c r="I3879" t="s">
        <v>4407</v>
      </c>
      <c r="J3879" s="2">
        <v>950.62991159135561</v>
      </c>
    </row>
    <row r="3880" spans="1:10">
      <c r="A3880">
        <v>2310320326</v>
      </c>
      <c r="B3880">
        <v>40</v>
      </c>
      <c r="C3880" t="s">
        <v>798</v>
      </c>
      <c r="D3880" t="s">
        <v>4407</v>
      </c>
      <c r="E3880" s="2">
        <v>2037.35</v>
      </c>
      <c r="F3880" t="s">
        <v>7917</v>
      </c>
      <c r="G3880">
        <v>2410290517</v>
      </c>
      <c r="H3880" t="s">
        <v>1662</v>
      </c>
      <c r="I3880" t="s">
        <v>4407</v>
      </c>
      <c r="J3880" s="2">
        <v>2.3715714636542238</v>
      </c>
    </row>
    <row r="3881" spans="1:10">
      <c r="A3881">
        <v>2310320326</v>
      </c>
      <c r="B3881">
        <v>50</v>
      </c>
      <c r="C3881" t="s">
        <v>798</v>
      </c>
      <c r="D3881" t="s">
        <v>4407</v>
      </c>
      <c r="E3881" s="2">
        <v>2037.35</v>
      </c>
      <c r="F3881" t="s">
        <v>7917</v>
      </c>
      <c r="G3881">
        <v>2410290518</v>
      </c>
      <c r="H3881" t="s">
        <v>1663</v>
      </c>
      <c r="I3881" t="s">
        <v>4407</v>
      </c>
      <c r="J3881" s="2">
        <v>2.9219361493123768</v>
      </c>
    </row>
    <row r="3882" spans="1:10">
      <c r="A3882">
        <v>2310320326</v>
      </c>
      <c r="B3882">
        <v>60</v>
      </c>
      <c r="C3882" t="s">
        <v>798</v>
      </c>
      <c r="D3882" t="s">
        <v>4407</v>
      </c>
      <c r="E3882" s="2">
        <v>2037.35</v>
      </c>
      <c r="F3882" t="s">
        <v>7917</v>
      </c>
      <c r="G3882">
        <v>2410290544</v>
      </c>
      <c r="H3882" t="s">
        <v>1659</v>
      </c>
      <c r="I3882" t="s">
        <v>4407</v>
      </c>
      <c r="J3882" s="2">
        <v>7.5049729862475445</v>
      </c>
    </row>
    <row r="3883" spans="1:10">
      <c r="A3883">
        <v>2310320326</v>
      </c>
      <c r="B3883">
        <v>70</v>
      </c>
      <c r="C3883" t="s">
        <v>798</v>
      </c>
      <c r="D3883" t="s">
        <v>4407</v>
      </c>
      <c r="E3883" s="2">
        <v>2037.35</v>
      </c>
      <c r="F3883" t="s">
        <v>7917</v>
      </c>
      <c r="G3883">
        <v>2410290827</v>
      </c>
      <c r="H3883" t="s">
        <v>1972</v>
      </c>
      <c r="I3883" t="s">
        <v>4407</v>
      </c>
      <c r="J3883" s="2">
        <v>10.006630648330058</v>
      </c>
    </row>
    <row r="3884" spans="1:10">
      <c r="A3884">
        <v>2310320326</v>
      </c>
      <c r="B3884">
        <v>80</v>
      </c>
      <c r="C3884" t="s">
        <v>798</v>
      </c>
      <c r="D3884" t="s">
        <v>4407</v>
      </c>
      <c r="E3884" s="2">
        <v>2037.35</v>
      </c>
      <c r="F3884" t="s">
        <v>7917</v>
      </c>
      <c r="G3884">
        <v>2430850012</v>
      </c>
      <c r="H3884" t="s">
        <v>1660</v>
      </c>
      <c r="I3884" t="s">
        <v>4407</v>
      </c>
      <c r="J3884" s="2">
        <v>1.5009945972495087</v>
      </c>
    </row>
    <row r="3885" spans="1:10">
      <c r="A3885">
        <v>2310320326</v>
      </c>
      <c r="B3885">
        <v>90</v>
      </c>
      <c r="C3885" t="s">
        <v>798</v>
      </c>
      <c r="D3885" t="s">
        <v>4407</v>
      </c>
      <c r="E3885" s="2">
        <v>2037.35</v>
      </c>
      <c r="F3885" t="s">
        <v>7917</v>
      </c>
      <c r="G3885">
        <v>2430880022</v>
      </c>
      <c r="H3885" t="s">
        <v>1664</v>
      </c>
      <c r="I3885" t="s">
        <v>4407</v>
      </c>
      <c r="J3885" s="2">
        <v>6.5643497053045179</v>
      </c>
    </row>
    <row r="3886" spans="1:10">
      <c r="A3886">
        <v>2310320328</v>
      </c>
      <c r="B3886">
        <v>10</v>
      </c>
      <c r="C3886" t="s">
        <v>733</v>
      </c>
      <c r="D3886" t="s">
        <v>2598</v>
      </c>
      <c r="E3886" s="2">
        <v>100000</v>
      </c>
      <c r="F3886" t="s">
        <v>7905</v>
      </c>
      <c r="G3886">
        <v>2310340006</v>
      </c>
      <c r="H3886" t="s">
        <v>732</v>
      </c>
      <c r="I3886" t="s">
        <v>2598</v>
      </c>
      <c r="J3886" s="2">
        <v>100000</v>
      </c>
    </row>
    <row r="3887" spans="1:10">
      <c r="A3887">
        <v>2310320328</v>
      </c>
      <c r="B3887">
        <v>20</v>
      </c>
      <c r="C3887" t="s">
        <v>733</v>
      </c>
      <c r="D3887" t="s">
        <v>2598</v>
      </c>
      <c r="E3887" s="2">
        <v>100000</v>
      </c>
      <c r="F3887" t="s">
        <v>7905</v>
      </c>
      <c r="G3887">
        <v>2310360001</v>
      </c>
      <c r="H3887" t="s">
        <v>623</v>
      </c>
      <c r="I3887" t="s">
        <v>2598</v>
      </c>
      <c r="J3887" s="2">
        <v>100000</v>
      </c>
    </row>
    <row r="3888" spans="1:10">
      <c r="A3888">
        <v>2310320328</v>
      </c>
      <c r="B3888">
        <v>30</v>
      </c>
      <c r="C3888" t="s">
        <v>733</v>
      </c>
      <c r="D3888" t="s">
        <v>2598</v>
      </c>
      <c r="E3888" s="2">
        <v>100000</v>
      </c>
      <c r="F3888" t="s">
        <v>7905</v>
      </c>
      <c r="G3888">
        <v>2410110037</v>
      </c>
      <c r="H3888" t="s">
        <v>1838</v>
      </c>
      <c r="I3888" t="s">
        <v>4407</v>
      </c>
      <c r="J3888" s="2">
        <v>41</v>
      </c>
    </row>
    <row r="3889" spans="1:10">
      <c r="A3889">
        <v>2310320329</v>
      </c>
      <c r="B3889">
        <v>10</v>
      </c>
      <c r="C3889" t="s">
        <v>760</v>
      </c>
      <c r="D3889" t="s">
        <v>2598</v>
      </c>
      <c r="E3889" s="2">
        <v>100000</v>
      </c>
      <c r="F3889" t="s">
        <v>7905</v>
      </c>
      <c r="G3889">
        <v>2310340006</v>
      </c>
      <c r="H3889" t="s">
        <v>732</v>
      </c>
      <c r="I3889" t="s">
        <v>2598</v>
      </c>
      <c r="J3889" s="2">
        <v>100000</v>
      </c>
    </row>
    <row r="3890" spans="1:10">
      <c r="A3890">
        <v>2310320329</v>
      </c>
      <c r="B3890">
        <v>20</v>
      </c>
      <c r="C3890" t="s">
        <v>760</v>
      </c>
      <c r="D3890" t="s">
        <v>2598</v>
      </c>
      <c r="E3890" s="2">
        <v>100000</v>
      </c>
      <c r="F3890" t="s">
        <v>7905</v>
      </c>
      <c r="G3890">
        <v>2310360001</v>
      </c>
      <c r="H3890" t="s">
        <v>623</v>
      </c>
      <c r="I3890" t="s">
        <v>2598</v>
      </c>
      <c r="J3890" s="2">
        <v>100000</v>
      </c>
    </row>
    <row r="3891" spans="1:10">
      <c r="A3891">
        <v>2310320329</v>
      </c>
      <c r="B3891">
        <v>30</v>
      </c>
      <c r="C3891" t="s">
        <v>760</v>
      </c>
      <c r="D3891" t="s">
        <v>2598</v>
      </c>
      <c r="E3891" s="2">
        <v>100000</v>
      </c>
      <c r="F3891" t="s">
        <v>7905</v>
      </c>
      <c r="G3891">
        <v>2410110036</v>
      </c>
      <c r="H3891" t="s">
        <v>1837</v>
      </c>
      <c r="I3891" t="s">
        <v>4407</v>
      </c>
      <c r="J3891" s="2">
        <v>28</v>
      </c>
    </row>
    <row r="3892" spans="1:10">
      <c r="A3892">
        <v>2310320330</v>
      </c>
      <c r="B3892">
        <v>10</v>
      </c>
      <c r="C3892" t="s">
        <v>759</v>
      </c>
      <c r="D3892" t="s">
        <v>2598</v>
      </c>
      <c r="E3892" s="2">
        <v>100000</v>
      </c>
      <c r="F3892" t="s">
        <v>7905</v>
      </c>
      <c r="G3892">
        <v>2310340006</v>
      </c>
      <c r="H3892" t="s">
        <v>732</v>
      </c>
      <c r="I3892" t="s">
        <v>2598</v>
      </c>
      <c r="J3892" s="2">
        <v>100000</v>
      </c>
    </row>
    <row r="3893" spans="1:10">
      <c r="A3893">
        <v>2310320330</v>
      </c>
      <c r="B3893">
        <v>20</v>
      </c>
      <c r="C3893" t="s">
        <v>759</v>
      </c>
      <c r="D3893" t="s">
        <v>2598</v>
      </c>
      <c r="E3893" s="2">
        <v>100000</v>
      </c>
      <c r="F3893" t="s">
        <v>7905</v>
      </c>
      <c r="G3893">
        <v>2310360001</v>
      </c>
      <c r="H3893" t="s">
        <v>623</v>
      </c>
      <c r="I3893" t="s">
        <v>2598</v>
      </c>
      <c r="J3893" s="2">
        <v>100000</v>
      </c>
    </row>
    <row r="3894" spans="1:10">
      <c r="A3894">
        <v>2310320330</v>
      </c>
      <c r="B3894">
        <v>30</v>
      </c>
      <c r="C3894" t="s">
        <v>759</v>
      </c>
      <c r="D3894" t="s">
        <v>2598</v>
      </c>
      <c r="E3894" s="2">
        <v>100000</v>
      </c>
      <c r="F3894" t="s">
        <v>7905</v>
      </c>
      <c r="G3894">
        <v>2410110027</v>
      </c>
      <c r="H3894" t="s">
        <v>1835</v>
      </c>
      <c r="I3894" t="s">
        <v>4407</v>
      </c>
      <c r="J3894" s="2">
        <v>27</v>
      </c>
    </row>
    <row r="3895" spans="1:10">
      <c r="A3895">
        <v>2310320348</v>
      </c>
      <c r="B3895">
        <v>10</v>
      </c>
      <c r="C3895" t="s">
        <v>912</v>
      </c>
      <c r="D3895" t="s">
        <v>2598</v>
      </c>
      <c r="E3895" s="2">
        <v>100000</v>
      </c>
      <c r="F3895" t="s">
        <v>7905</v>
      </c>
      <c r="G3895">
        <v>2310340006</v>
      </c>
      <c r="H3895" t="s">
        <v>732</v>
      </c>
      <c r="I3895" t="s">
        <v>2598</v>
      </c>
      <c r="J3895" s="2">
        <v>100000</v>
      </c>
    </row>
    <row r="3896" spans="1:10">
      <c r="A3896">
        <v>2310320348</v>
      </c>
      <c r="B3896">
        <v>20</v>
      </c>
      <c r="C3896" t="s">
        <v>912</v>
      </c>
      <c r="D3896" t="s">
        <v>2598</v>
      </c>
      <c r="E3896" s="2">
        <v>100000</v>
      </c>
      <c r="F3896" t="s">
        <v>7905</v>
      </c>
      <c r="G3896">
        <v>2310360001</v>
      </c>
      <c r="H3896" t="s">
        <v>623</v>
      </c>
      <c r="I3896" t="s">
        <v>2598</v>
      </c>
      <c r="J3896" s="2">
        <v>100000</v>
      </c>
    </row>
    <row r="3897" spans="1:10">
      <c r="A3897">
        <v>2310320348</v>
      </c>
      <c r="B3897">
        <v>30</v>
      </c>
      <c r="C3897" t="s">
        <v>912</v>
      </c>
      <c r="D3897" t="s">
        <v>2598</v>
      </c>
      <c r="E3897" s="2">
        <v>100000</v>
      </c>
      <c r="F3897" t="s">
        <v>7905</v>
      </c>
      <c r="G3897">
        <v>2410110028</v>
      </c>
      <c r="H3897" t="s">
        <v>1836</v>
      </c>
      <c r="I3897" t="s">
        <v>4407</v>
      </c>
      <c r="J3897" s="2">
        <v>28</v>
      </c>
    </row>
    <row r="3898" spans="1:10">
      <c r="A3898">
        <v>2310320356</v>
      </c>
      <c r="B3898">
        <v>10</v>
      </c>
      <c r="C3898" t="s">
        <v>625</v>
      </c>
      <c r="D3898" t="s">
        <v>4407</v>
      </c>
      <c r="E3898" s="2">
        <v>200</v>
      </c>
      <c r="F3898" t="s">
        <v>7922</v>
      </c>
      <c r="G3898">
        <v>2310320326</v>
      </c>
      <c r="H3898" t="s">
        <v>798</v>
      </c>
      <c r="I3898" t="s">
        <v>4407</v>
      </c>
      <c r="J3898" s="2">
        <v>194.6</v>
      </c>
    </row>
    <row r="3899" spans="1:10">
      <c r="A3899">
        <v>2310320356</v>
      </c>
      <c r="B3899">
        <v>20</v>
      </c>
      <c r="C3899" t="s">
        <v>625</v>
      </c>
      <c r="D3899" t="s">
        <v>4407</v>
      </c>
      <c r="E3899" s="2">
        <v>200</v>
      </c>
      <c r="F3899" t="s">
        <v>7922</v>
      </c>
      <c r="G3899">
        <v>2410200021</v>
      </c>
      <c r="H3899" t="s">
        <v>2155</v>
      </c>
      <c r="I3899" t="s">
        <v>4407</v>
      </c>
      <c r="J3899" s="2">
        <v>5</v>
      </c>
    </row>
    <row r="3900" spans="1:10">
      <c r="A3900">
        <v>2310320356</v>
      </c>
      <c r="B3900">
        <v>30</v>
      </c>
      <c r="C3900" t="s">
        <v>625</v>
      </c>
      <c r="D3900" t="s">
        <v>4407</v>
      </c>
      <c r="E3900" s="2">
        <v>200</v>
      </c>
      <c r="F3900" t="s">
        <v>7922</v>
      </c>
      <c r="G3900">
        <v>2430850012</v>
      </c>
      <c r="H3900" t="s">
        <v>1660</v>
      </c>
      <c r="I3900" t="s">
        <v>4407</v>
      </c>
      <c r="J3900" s="2">
        <v>0.2</v>
      </c>
    </row>
    <row r="3901" spans="1:10">
      <c r="A3901">
        <v>2310320356</v>
      </c>
      <c r="B3901">
        <v>40</v>
      </c>
      <c r="C3901" t="s">
        <v>625</v>
      </c>
      <c r="D3901" t="s">
        <v>4407</v>
      </c>
      <c r="E3901" s="2">
        <v>200</v>
      </c>
      <c r="F3901" t="s">
        <v>7922</v>
      </c>
      <c r="G3901">
        <v>2430880022</v>
      </c>
      <c r="H3901" t="s">
        <v>1664</v>
      </c>
      <c r="I3901" t="s">
        <v>4407</v>
      </c>
      <c r="J3901" s="2">
        <v>0.2</v>
      </c>
    </row>
    <row r="3902" spans="1:10">
      <c r="A3902">
        <v>2310320407</v>
      </c>
      <c r="B3902">
        <v>10</v>
      </c>
      <c r="C3902" t="s">
        <v>129</v>
      </c>
      <c r="D3902" t="s">
        <v>4407</v>
      </c>
      <c r="E3902" s="2">
        <v>2600</v>
      </c>
      <c r="F3902" t="s">
        <v>7917</v>
      </c>
      <c r="G3902">
        <v>2410190009</v>
      </c>
      <c r="H3902" t="s">
        <v>1986</v>
      </c>
      <c r="I3902" t="s">
        <v>4407</v>
      </c>
      <c r="J3902" s="2">
        <v>310</v>
      </c>
    </row>
    <row r="3903" spans="1:10">
      <c r="A3903">
        <v>2310320407</v>
      </c>
      <c r="B3903">
        <v>20</v>
      </c>
      <c r="C3903" t="s">
        <v>129</v>
      </c>
      <c r="D3903" t="s">
        <v>4407</v>
      </c>
      <c r="E3903" s="2">
        <v>2600</v>
      </c>
      <c r="F3903" t="s">
        <v>7917</v>
      </c>
      <c r="G3903">
        <v>2430880022</v>
      </c>
      <c r="H3903" t="s">
        <v>1664</v>
      </c>
      <c r="I3903" t="s">
        <v>4407</v>
      </c>
      <c r="J3903" s="2">
        <v>14</v>
      </c>
    </row>
    <row r="3904" spans="1:10">
      <c r="A3904">
        <v>2310320474</v>
      </c>
      <c r="B3904">
        <v>10</v>
      </c>
      <c r="C3904" t="s">
        <v>2400</v>
      </c>
      <c r="D3904" t="s">
        <v>4407</v>
      </c>
      <c r="E3904" s="2">
        <v>650</v>
      </c>
      <c r="F3904" t="s">
        <v>7917</v>
      </c>
      <c r="G3904">
        <v>2430850012</v>
      </c>
      <c r="H3904" t="s">
        <v>1660</v>
      </c>
      <c r="I3904" t="s">
        <v>4407</v>
      </c>
      <c r="J3904" s="2">
        <v>0.11035999999999997</v>
      </c>
    </row>
    <row r="3905" spans="1:10">
      <c r="A3905">
        <v>2310320474</v>
      </c>
      <c r="B3905">
        <v>20</v>
      </c>
      <c r="C3905" t="s">
        <v>2400</v>
      </c>
      <c r="D3905" t="s">
        <v>4407</v>
      </c>
      <c r="E3905" s="2">
        <v>650</v>
      </c>
      <c r="F3905" t="s">
        <v>7917</v>
      </c>
      <c r="G3905">
        <v>2410290544</v>
      </c>
      <c r="H3905" t="s">
        <v>1659</v>
      </c>
      <c r="I3905" t="s">
        <v>4407</v>
      </c>
      <c r="J3905" s="2">
        <v>4.4143999999999997</v>
      </c>
    </row>
    <row r="3906" spans="1:10">
      <c r="A3906">
        <v>2310320474</v>
      </c>
      <c r="B3906">
        <v>30</v>
      </c>
      <c r="C3906" t="s">
        <v>2400</v>
      </c>
      <c r="D3906" t="s">
        <v>4407</v>
      </c>
      <c r="E3906" s="2">
        <v>650</v>
      </c>
      <c r="F3906" t="s">
        <v>7917</v>
      </c>
      <c r="G3906">
        <v>2410190012</v>
      </c>
      <c r="H3906" t="s">
        <v>1655</v>
      </c>
      <c r="I3906" t="e">
        <v>#N/A</v>
      </c>
      <c r="J3906" s="2">
        <v>4.4143999999999997</v>
      </c>
    </row>
    <row r="3907" spans="1:10">
      <c r="A3907">
        <v>2310320474</v>
      </c>
      <c r="B3907">
        <v>40</v>
      </c>
      <c r="C3907" t="s">
        <v>2400</v>
      </c>
      <c r="D3907" t="s">
        <v>4407</v>
      </c>
      <c r="E3907" s="2">
        <v>650</v>
      </c>
      <c r="F3907" t="s">
        <v>7917</v>
      </c>
      <c r="G3907">
        <v>2430880023</v>
      </c>
      <c r="H3907" t="s">
        <v>7929</v>
      </c>
      <c r="I3907" t="e">
        <v>#N/A</v>
      </c>
      <c r="J3907" s="2">
        <v>0.27589999999999998</v>
      </c>
    </row>
    <row r="3908" spans="1:10">
      <c r="A3908">
        <v>2310320474</v>
      </c>
      <c r="B3908">
        <v>50</v>
      </c>
      <c r="C3908" t="s">
        <v>2400</v>
      </c>
      <c r="D3908" t="s">
        <v>4407</v>
      </c>
      <c r="E3908" s="2">
        <v>650</v>
      </c>
      <c r="F3908" t="s">
        <v>7917</v>
      </c>
      <c r="G3908">
        <v>2410290469</v>
      </c>
      <c r="H3908" t="s">
        <v>5731</v>
      </c>
      <c r="I3908" t="s">
        <v>4407</v>
      </c>
      <c r="J3908" s="2">
        <v>6.8199999999999985</v>
      </c>
    </row>
    <row r="3909" spans="1:10">
      <c r="A3909">
        <v>2310320474</v>
      </c>
      <c r="B3909">
        <v>60</v>
      </c>
      <c r="C3909" t="s">
        <v>2400</v>
      </c>
      <c r="D3909" t="s">
        <v>4407</v>
      </c>
      <c r="E3909" s="2">
        <v>650</v>
      </c>
      <c r="F3909" t="s">
        <v>7917</v>
      </c>
      <c r="G3909">
        <v>2410290474</v>
      </c>
      <c r="H3909" t="s">
        <v>5732</v>
      </c>
      <c r="I3909" t="s">
        <v>4407</v>
      </c>
      <c r="J3909" s="2">
        <v>0.27589999999999998</v>
      </c>
    </row>
    <row r="3910" spans="1:10">
      <c r="A3910">
        <v>2310320474</v>
      </c>
      <c r="B3910">
        <v>70</v>
      </c>
      <c r="C3910" t="s">
        <v>2400</v>
      </c>
      <c r="D3910" t="s">
        <v>4407</v>
      </c>
      <c r="E3910" s="2">
        <v>650</v>
      </c>
      <c r="F3910" t="s">
        <v>7917</v>
      </c>
      <c r="G3910">
        <v>2430440002</v>
      </c>
      <c r="H3910" t="s">
        <v>6058</v>
      </c>
      <c r="I3910" t="s">
        <v>4407</v>
      </c>
      <c r="J3910" s="2">
        <v>0.27589999999999998</v>
      </c>
    </row>
    <row r="3911" spans="1:10">
      <c r="A3911">
        <v>2310320475</v>
      </c>
      <c r="B3911">
        <v>10</v>
      </c>
      <c r="C3911" t="s">
        <v>2401</v>
      </c>
      <c r="D3911" t="s">
        <v>4407</v>
      </c>
      <c r="E3911" s="2">
        <v>62</v>
      </c>
      <c r="F3911" t="s">
        <v>7917</v>
      </c>
      <c r="G3911">
        <v>2430850012</v>
      </c>
      <c r="H3911" t="s">
        <v>1660</v>
      </c>
      <c r="I3911" t="s">
        <v>4407</v>
      </c>
      <c r="J3911" s="2">
        <v>0.11035999999999997</v>
      </c>
    </row>
    <row r="3912" spans="1:10">
      <c r="A3912">
        <v>2310320475</v>
      </c>
      <c r="B3912">
        <v>20</v>
      </c>
      <c r="C3912" t="s">
        <v>2401</v>
      </c>
      <c r="D3912" t="s">
        <v>4407</v>
      </c>
      <c r="E3912" s="2">
        <v>62</v>
      </c>
      <c r="F3912" t="s">
        <v>7917</v>
      </c>
      <c r="G3912">
        <v>2410290544</v>
      </c>
      <c r="H3912" t="s">
        <v>1659</v>
      </c>
      <c r="I3912" t="s">
        <v>4407</v>
      </c>
      <c r="J3912" s="2">
        <v>4.4143999999999997</v>
      </c>
    </row>
    <row r="3913" spans="1:10">
      <c r="A3913">
        <v>2310320475</v>
      </c>
      <c r="B3913">
        <v>30</v>
      </c>
      <c r="C3913" t="s">
        <v>2401</v>
      </c>
      <c r="D3913" t="s">
        <v>4407</v>
      </c>
      <c r="E3913" s="2">
        <v>62</v>
      </c>
      <c r="F3913" t="s">
        <v>7917</v>
      </c>
      <c r="G3913">
        <v>2410190012</v>
      </c>
      <c r="H3913" t="s">
        <v>1655</v>
      </c>
      <c r="I3913" t="e">
        <v>#N/A</v>
      </c>
      <c r="J3913" s="2">
        <v>4.4143999999999997</v>
      </c>
    </row>
    <row r="3914" spans="1:10">
      <c r="A3914">
        <v>2310320475</v>
      </c>
      <c r="B3914">
        <v>40</v>
      </c>
      <c r="C3914" t="s">
        <v>2401</v>
      </c>
      <c r="D3914" t="s">
        <v>4407</v>
      </c>
      <c r="E3914" s="2">
        <v>62</v>
      </c>
      <c r="F3914" t="s">
        <v>7917</v>
      </c>
      <c r="G3914">
        <v>2430880023</v>
      </c>
      <c r="H3914" t="s">
        <v>7929</v>
      </c>
      <c r="I3914" t="e">
        <v>#N/A</v>
      </c>
      <c r="J3914" s="2">
        <v>0.27589999999999998</v>
      </c>
    </row>
    <row r="3915" spans="1:10">
      <c r="A3915">
        <v>2310320475</v>
      </c>
      <c r="B3915">
        <v>50</v>
      </c>
      <c r="C3915" t="s">
        <v>2401</v>
      </c>
      <c r="D3915" t="s">
        <v>4407</v>
      </c>
      <c r="E3915" s="2">
        <v>62</v>
      </c>
      <c r="F3915" t="s">
        <v>7917</v>
      </c>
      <c r="G3915">
        <v>2410290474</v>
      </c>
      <c r="H3915" t="s">
        <v>5732</v>
      </c>
      <c r="I3915" t="s">
        <v>4407</v>
      </c>
      <c r="J3915" s="2">
        <v>0.27589999999999998</v>
      </c>
    </row>
    <row r="3916" spans="1:10">
      <c r="A3916">
        <v>2310320475</v>
      </c>
      <c r="B3916">
        <v>60</v>
      </c>
      <c r="C3916" t="s">
        <v>2401</v>
      </c>
      <c r="D3916" t="s">
        <v>4407</v>
      </c>
      <c r="E3916" s="2">
        <v>62</v>
      </c>
      <c r="F3916" t="s">
        <v>7917</v>
      </c>
      <c r="G3916">
        <v>2430440002</v>
      </c>
      <c r="H3916" t="s">
        <v>6058</v>
      </c>
      <c r="I3916" t="s">
        <v>4407</v>
      </c>
      <c r="J3916" s="2">
        <v>0.27589999999999998</v>
      </c>
    </row>
    <row r="3917" spans="1:10">
      <c r="A3917">
        <v>2310320475</v>
      </c>
      <c r="B3917">
        <v>70</v>
      </c>
      <c r="C3917" t="s">
        <v>2401</v>
      </c>
      <c r="D3917" t="s">
        <v>4407</v>
      </c>
      <c r="E3917" s="2">
        <v>62</v>
      </c>
      <c r="F3917" t="s">
        <v>7917</v>
      </c>
      <c r="G3917">
        <v>2410290792</v>
      </c>
      <c r="H3917" t="s">
        <v>5823</v>
      </c>
      <c r="I3917" t="s">
        <v>4407</v>
      </c>
      <c r="J3917" s="2">
        <v>6.8199999999999985</v>
      </c>
    </row>
    <row r="3918" spans="1:10">
      <c r="A3918">
        <v>2310340006</v>
      </c>
      <c r="B3918">
        <v>10</v>
      </c>
      <c r="C3918" t="s">
        <v>732</v>
      </c>
      <c r="D3918" t="s">
        <v>2598</v>
      </c>
      <c r="E3918" s="2">
        <v>100000</v>
      </c>
      <c r="F3918" t="s">
        <v>7905</v>
      </c>
      <c r="G3918">
        <v>2410130015</v>
      </c>
      <c r="H3918" t="s">
        <v>1856</v>
      </c>
      <c r="I3918" t="s">
        <v>2598</v>
      </c>
      <c r="J3918" s="2">
        <v>100000</v>
      </c>
    </row>
    <row r="3919" spans="1:10">
      <c r="A3919">
        <v>2310340006</v>
      </c>
      <c r="B3919">
        <v>20</v>
      </c>
      <c r="C3919" t="s">
        <v>732</v>
      </c>
      <c r="D3919" t="s">
        <v>2598</v>
      </c>
      <c r="E3919" s="2">
        <v>100000</v>
      </c>
      <c r="F3919" t="s">
        <v>7905</v>
      </c>
      <c r="G3919">
        <v>2410290576</v>
      </c>
      <c r="H3919" t="s">
        <v>1872</v>
      </c>
      <c r="I3919" t="s">
        <v>2598</v>
      </c>
      <c r="J3919" s="2">
        <v>100000</v>
      </c>
    </row>
    <row r="3920" spans="1:10">
      <c r="A3920">
        <v>2310340010</v>
      </c>
      <c r="B3920">
        <v>10</v>
      </c>
      <c r="C3920" t="s">
        <v>1237</v>
      </c>
      <c r="D3920" t="s">
        <v>2598</v>
      </c>
      <c r="E3920" s="2">
        <v>60000</v>
      </c>
      <c r="F3920" t="s">
        <v>7905</v>
      </c>
      <c r="G3920">
        <v>2410290576</v>
      </c>
      <c r="H3920" t="s">
        <v>1872</v>
      </c>
      <c r="I3920" t="s">
        <v>2598</v>
      </c>
      <c r="J3920" s="2">
        <v>60000</v>
      </c>
    </row>
    <row r="3921" spans="1:10">
      <c r="A3921">
        <v>2310340010</v>
      </c>
      <c r="B3921">
        <v>20</v>
      </c>
      <c r="C3921" t="s">
        <v>1237</v>
      </c>
      <c r="D3921" t="s">
        <v>2598</v>
      </c>
      <c r="E3921" s="2">
        <v>60000</v>
      </c>
      <c r="F3921" t="s">
        <v>7905</v>
      </c>
      <c r="G3921">
        <v>2410130243</v>
      </c>
      <c r="H3921" t="s">
        <v>1857</v>
      </c>
      <c r="I3921" t="e">
        <v>#N/A</v>
      </c>
      <c r="J3921" s="2">
        <v>60000</v>
      </c>
    </row>
    <row r="3922" spans="1:10">
      <c r="A3922">
        <v>2310350020</v>
      </c>
      <c r="B3922">
        <v>10</v>
      </c>
      <c r="C3922" t="s">
        <v>1064</v>
      </c>
      <c r="D3922" t="s">
        <v>2598</v>
      </c>
      <c r="E3922" s="2">
        <v>60000</v>
      </c>
      <c r="F3922" t="s">
        <v>7905</v>
      </c>
      <c r="G3922">
        <v>2410110037</v>
      </c>
      <c r="H3922" t="s">
        <v>1838</v>
      </c>
      <c r="I3922" t="s">
        <v>4407</v>
      </c>
      <c r="J3922" s="2">
        <v>25.2</v>
      </c>
    </row>
    <row r="3923" spans="1:10">
      <c r="A3923">
        <v>2310350020</v>
      </c>
      <c r="B3923">
        <v>20</v>
      </c>
      <c r="C3923" t="s">
        <v>1064</v>
      </c>
      <c r="D3923" t="s">
        <v>2598</v>
      </c>
      <c r="E3923" s="2">
        <v>60000</v>
      </c>
      <c r="F3923" t="s">
        <v>7905</v>
      </c>
      <c r="G3923">
        <v>2310340006</v>
      </c>
      <c r="H3923" t="s">
        <v>732</v>
      </c>
      <c r="I3923" t="s">
        <v>2598</v>
      </c>
      <c r="J3923" s="2">
        <v>60000</v>
      </c>
    </row>
    <row r="3924" spans="1:10">
      <c r="A3924">
        <v>2310350020</v>
      </c>
      <c r="B3924">
        <v>30</v>
      </c>
      <c r="C3924" t="s">
        <v>1064</v>
      </c>
      <c r="D3924" t="s">
        <v>2598</v>
      </c>
      <c r="E3924" s="2">
        <v>60000</v>
      </c>
      <c r="F3924" t="s">
        <v>7905</v>
      </c>
      <c r="G3924">
        <v>2310360001</v>
      </c>
      <c r="H3924" t="s">
        <v>623</v>
      </c>
      <c r="I3924" t="s">
        <v>2598</v>
      </c>
      <c r="J3924" s="2">
        <v>60000</v>
      </c>
    </row>
    <row r="3925" spans="1:10">
      <c r="A3925">
        <v>2310350021</v>
      </c>
      <c r="B3925">
        <v>10</v>
      </c>
      <c r="C3925" t="s">
        <v>1067</v>
      </c>
      <c r="D3925" t="s">
        <v>2598</v>
      </c>
      <c r="E3925" s="2">
        <v>60000</v>
      </c>
      <c r="F3925" t="s">
        <v>7905</v>
      </c>
      <c r="G3925">
        <v>2410110027</v>
      </c>
      <c r="H3925" t="s">
        <v>1835</v>
      </c>
      <c r="I3925" t="s">
        <v>4407</v>
      </c>
      <c r="J3925" s="2">
        <v>25.2</v>
      </c>
    </row>
    <row r="3926" spans="1:10">
      <c r="A3926">
        <v>2310350021</v>
      </c>
      <c r="B3926">
        <v>20</v>
      </c>
      <c r="C3926" t="s">
        <v>1067</v>
      </c>
      <c r="D3926" t="s">
        <v>2598</v>
      </c>
      <c r="E3926" s="2">
        <v>60000</v>
      </c>
      <c r="F3926" t="s">
        <v>7905</v>
      </c>
      <c r="G3926">
        <v>2310340006</v>
      </c>
      <c r="H3926" t="s">
        <v>732</v>
      </c>
      <c r="I3926" t="s">
        <v>2598</v>
      </c>
      <c r="J3926" s="2">
        <v>60000</v>
      </c>
    </row>
    <row r="3927" spans="1:10">
      <c r="A3927">
        <v>2310350021</v>
      </c>
      <c r="B3927">
        <v>30</v>
      </c>
      <c r="C3927" t="s">
        <v>1067</v>
      </c>
      <c r="D3927" t="s">
        <v>2598</v>
      </c>
      <c r="E3927" s="2">
        <v>60000</v>
      </c>
      <c r="F3927" t="s">
        <v>7905</v>
      </c>
      <c r="G3927">
        <v>2310360001</v>
      </c>
      <c r="H3927" t="s">
        <v>623</v>
      </c>
      <c r="I3927" t="s">
        <v>2598</v>
      </c>
      <c r="J3927" s="2">
        <v>60000</v>
      </c>
    </row>
    <row r="3928" spans="1:10">
      <c r="A3928">
        <v>2310350043</v>
      </c>
      <c r="B3928">
        <v>10</v>
      </c>
      <c r="C3928" t="s">
        <v>1068</v>
      </c>
      <c r="D3928" t="s">
        <v>2598</v>
      </c>
      <c r="E3928" s="2">
        <v>60000</v>
      </c>
      <c r="F3928" t="s">
        <v>7905</v>
      </c>
      <c r="G3928">
        <v>2410110036</v>
      </c>
      <c r="H3928" t="s">
        <v>1837</v>
      </c>
      <c r="I3928" t="s">
        <v>4407</v>
      </c>
      <c r="J3928" s="2">
        <v>25.2</v>
      </c>
    </row>
    <row r="3929" spans="1:10">
      <c r="A3929">
        <v>2310350043</v>
      </c>
      <c r="B3929">
        <v>20</v>
      </c>
      <c r="C3929" t="s">
        <v>1068</v>
      </c>
      <c r="D3929" t="s">
        <v>2598</v>
      </c>
      <c r="E3929" s="2">
        <v>60000</v>
      </c>
      <c r="F3929" t="s">
        <v>7905</v>
      </c>
      <c r="G3929">
        <v>2310340006</v>
      </c>
      <c r="H3929" t="s">
        <v>732</v>
      </c>
      <c r="I3929" t="s">
        <v>2598</v>
      </c>
      <c r="J3929" s="2">
        <v>60000</v>
      </c>
    </row>
    <row r="3930" spans="1:10">
      <c r="A3930">
        <v>2310350043</v>
      </c>
      <c r="B3930">
        <v>30</v>
      </c>
      <c r="C3930" t="s">
        <v>1068</v>
      </c>
      <c r="D3930" t="s">
        <v>2598</v>
      </c>
      <c r="E3930" s="2">
        <v>60000</v>
      </c>
      <c r="F3930" t="s">
        <v>7905</v>
      </c>
      <c r="G3930">
        <v>2310360001</v>
      </c>
      <c r="H3930" t="s">
        <v>623</v>
      </c>
      <c r="I3930" t="s">
        <v>2598</v>
      </c>
      <c r="J3930" s="2">
        <v>60000</v>
      </c>
    </row>
    <row r="3931" spans="1:10">
      <c r="A3931">
        <v>2310350109</v>
      </c>
      <c r="B3931">
        <v>10</v>
      </c>
      <c r="C3931" t="s">
        <v>1069</v>
      </c>
      <c r="D3931" t="s">
        <v>2598</v>
      </c>
      <c r="E3931" s="2">
        <v>60000</v>
      </c>
      <c r="F3931" t="s">
        <v>7905</v>
      </c>
      <c r="G3931">
        <v>2410110043</v>
      </c>
      <c r="H3931" t="s">
        <v>1843</v>
      </c>
      <c r="I3931" t="s">
        <v>4407</v>
      </c>
      <c r="J3931" s="2">
        <v>25.2</v>
      </c>
    </row>
    <row r="3932" spans="1:10">
      <c r="A3932">
        <v>2310350109</v>
      </c>
      <c r="B3932">
        <v>20</v>
      </c>
      <c r="C3932" t="s">
        <v>1069</v>
      </c>
      <c r="D3932" t="s">
        <v>2598</v>
      </c>
      <c r="E3932" s="2">
        <v>60000</v>
      </c>
      <c r="F3932" t="s">
        <v>7905</v>
      </c>
      <c r="G3932">
        <v>2310340006</v>
      </c>
      <c r="H3932" t="s">
        <v>732</v>
      </c>
      <c r="I3932" t="s">
        <v>2598</v>
      </c>
      <c r="J3932" s="2">
        <v>60000</v>
      </c>
    </row>
    <row r="3933" spans="1:10">
      <c r="A3933">
        <v>2310350109</v>
      </c>
      <c r="B3933">
        <v>30</v>
      </c>
      <c r="C3933" t="s">
        <v>1069</v>
      </c>
      <c r="D3933" t="s">
        <v>2598</v>
      </c>
      <c r="E3933" s="2">
        <v>60000</v>
      </c>
      <c r="F3933" t="s">
        <v>7905</v>
      </c>
      <c r="G3933">
        <v>2310360001</v>
      </c>
      <c r="H3933" t="s">
        <v>623</v>
      </c>
      <c r="I3933" t="s">
        <v>2598</v>
      </c>
      <c r="J3933" s="2">
        <v>60000</v>
      </c>
    </row>
    <row r="3934" spans="1:10">
      <c r="A3934">
        <v>2310350110</v>
      </c>
      <c r="B3934">
        <v>10</v>
      </c>
      <c r="C3934" t="s">
        <v>1066</v>
      </c>
      <c r="D3934" t="s">
        <v>2598</v>
      </c>
      <c r="E3934" s="2">
        <v>60000</v>
      </c>
      <c r="F3934" t="s">
        <v>7905</v>
      </c>
      <c r="G3934">
        <v>2410110044</v>
      </c>
      <c r="H3934" t="s">
        <v>1844</v>
      </c>
      <c r="I3934" t="s">
        <v>4407</v>
      </c>
      <c r="J3934" s="2">
        <v>25.2</v>
      </c>
    </row>
    <row r="3935" spans="1:10">
      <c r="A3935">
        <v>2310350110</v>
      </c>
      <c r="B3935">
        <v>20</v>
      </c>
      <c r="C3935" t="s">
        <v>1066</v>
      </c>
      <c r="D3935" t="s">
        <v>2598</v>
      </c>
      <c r="E3935" s="2">
        <v>60000</v>
      </c>
      <c r="F3935" t="s">
        <v>7905</v>
      </c>
      <c r="G3935">
        <v>2310340006</v>
      </c>
      <c r="H3935" t="s">
        <v>732</v>
      </c>
      <c r="I3935" t="s">
        <v>2598</v>
      </c>
      <c r="J3935" s="2">
        <v>60000</v>
      </c>
    </row>
    <row r="3936" spans="1:10">
      <c r="A3936">
        <v>2310350110</v>
      </c>
      <c r="B3936">
        <v>30</v>
      </c>
      <c r="C3936" t="s">
        <v>1066</v>
      </c>
      <c r="D3936" t="s">
        <v>2598</v>
      </c>
      <c r="E3936" s="2">
        <v>60000</v>
      </c>
      <c r="F3936" t="s">
        <v>7905</v>
      </c>
      <c r="G3936">
        <v>2310360001</v>
      </c>
      <c r="H3936" t="s">
        <v>623</v>
      </c>
      <c r="I3936" t="s">
        <v>2598</v>
      </c>
      <c r="J3936" s="2">
        <v>60000</v>
      </c>
    </row>
    <row r="3937" spans="1:10">
      <c r="A3937">
        <v>2310350111</v>
      </c>
      <c r="B3937">
        <v>10</v>
      </c>
      <c r="C3937" t="s">
        <v>1071</v>
      </c>
      <c r="D3937" t="s">
        <v>2598</v>
      </c>
      <c r="E3937" s="2">
        <v>60000</v>
      </c>
      <c r="F3937" t="s">
        <v>7905</v>
      </c>
      <c r="G3937">
        <v>2410110038</v>
      </c>
      <c r="H3937" t="s">
        <v>1839</v>
      </c>
      <c r="I3937" t="s">
        <v>4407</v>
      </c>
      <c r="J3937" s="2">
        <v>17.891999999999999</v>
      </c>
    </row>
    <row r="3938" spans="1:10">
      <c r="A3938">
        <v>2310350111</v>
      </c>
      <c r="B3938">
        <v>20</v>
      </c>
      <c r="C3938" t="s">
        <v>1071</v>
      </c>
      <c r="D3938" t="s">
        <v>2598</v>
      </c>
      <c r="E3938" s="2">
        <v>60000</v>
      </c>
      <c r="F3938" t="s">
        <v>7905</v>
      </c>
      <c r="G3938">
        <v>2410110028</v>
      </c>
      <c r="H3938" t="s">
        <v>1836</v>
      </c>
      <c r="I3938" t="s">
        <v>4407</v>
      </c>
      <c r="J3938" s="2">
        <v>25.2</v>
      </c>
    </row>
    <row r="3939" spans="1:10">
      <c r="A3939">
        <v>2310350111</v>
      </c>
      <c r="B3939">
        <v>30</v>
      </c>
      <c r="C3939" t="s">
        <v>1071</v>
      </c>
      <c r="D3939" t="s">
        <v>2598</v>
      </c>
      <c r="E3939" s="2">
        <v>60000</v>
      </c>
      <c r="F3939" t="s">
        <v>7905</v>
      </c>
      <c r="G3939">
        <v>2310340006</v>
      </c>
      <c r="H3939" t="s">
        <v>732</v>
      </c>
      <c r="I3939" t="s">
        <v>2598</v>
      </c>
      <c r="J3939" s="2">
        <v>60000</v>
      </c>
    </row>
    <row r="3940" spans="1:10">
      <c r="A3940">
        <v>2310350111</v>
      </c>
      <c r="B3940">
        <v>40</v>
      </c>
      <c r="C3940" t="s">
        <v>1071</v>
      </c>
      <c r="D3940" t="s">
        <v>2598</v>
      </c>
      <c r="E3940" s="2">
        <v>60000</v>
      </c>
      <c r="F3940" t="s">
        <v>7905</v>
      </c>
      <c r="G3940">
        <v>2310360001</v>
      </c>
      <c r="H3940" t="s">
        <v>623</v>
      </c>
      <c r="I3940" t="s">
        <v>2598</v>
      </c>
      <c r="J3940" s="2">
        <v>60000</v>
      </c>
    </row>
    <row r="3941" spans="1:10">
      <c r="A3941">
        <v>2310350112</v>
      </c>
      <c r="B3941">
        <v>10</v>
      </c>
      <c r="C3941" t="s">
        <v>1070</v>
      </c>
      <c r="D3941" t="s">
        <v>2598</v>
      </c>
      <c r="E3941" s="2">
        <v>60000</v>
      </c>
      <c r="F3941" t="s">
        <v>7905</v>
      </c>
      <c r="G3941">
        <v>2410110039</v>
      </c>
      <c r="H3941" t="s">
        <v>1840</v>
      </c>
      <c r="I3941" t="s">
        <v>4407</v>
      </c>
      <c r="J3941" s="2">
        <v>25.2</v>
      </c>
    </row>
    <row r="3942" spans="1:10">
      <c r="A3942">
        <v>2310350112</v>
      </c>
      <c r="B3942">
        <v>20</v>
      </c>
      <c r="C3942" t="s">
        <v>1070</v>
      </c>
      <c r="D3942" t="s">
        <v>2598</v>
      </c>
      <c r="E3942" s="2">
        <v>60000</v>
      </c>
      <c r="F3942" t="s">
        <v>7905</v>
      </c>
      <c r="G3942">
        <v>2310340006</v>
      </c>
      <c r="H3942" t="s">
        <v>732</v>
      </c>
      <c r="I3942" t="s">
        <v>2598</v>
      </c>
      <c r="J3942" s="2">
        <v>60000</v>
      </c>
    </row>
    <row r="3943" spans="1:10">
      <c r="A3943">
        <v>2310350112</v>
      </c>
      <c r="B3943">
        <v>30</v>
      </c>
      <c r="C3943" t="s">
        <v>1070</v>
      </c>
      <c r="D3943" t="s">
        <v>2598</v>
      </c>
      <c r="E3943" s="2">
        <v>60000</v>
      </c>
      <c r="F3943" t="s">
        <v>7905</v>
      </c>
      <c r="G3943">
        <v>2310360001</v>
      </c>
      <c r="H3943" t="s">
        <v>623</v>
      </c>
      <c r="I3943" t="s">
        <v>2598</v>
      </c>
      <c r="J3943" s="2">
        <v>60000</v>
      </c>
    </row>
    <row r="3944" spans="1:10">
      <c r="A3944">
        <v>2310350113</v>
      </c>
      <c r="B3944">
        <v>10</v>
      </c>
      <c r="C3944" t="s">
        <v>1065</v>
      </c>
      <c r="D3944" t="s">
        <v>2598</v>
      </c>
      <c r="E3944" s="2">
        <v>60000</v>
      </c>
      <c r="F3944" t="s">
        <v>7905</v>
      </c>
      <c r="G3944">
        <v>2410110040</v>
      </c>
      <c r="H3944" t="s">
        <v>1841</v>
      </c>
      <c r="I3944" t="s">
        <v>4407</v>
      </c>
      <c r="J3944" s="2">
        <v>25.2</v>
      </c>
    </row>
    <row r="3945" spans="1:10">
      <c r="A3945">
        <v>2310350113</v>
      </c>
      <c r="B3945">
        <v>20</v>
      </c>
      <c r="C3945" t="s">
        <v>1065</v>
      </c>
      <c r="D3945" t="s">
        <v>2598</v>
      </c>
      <c r="E3945" s="2">
        <v>60000</v>
      </c>
      <c r="F3945" t="s">
        <v>7905</v>
      </c>
      <c r="G3945">
        <v>2310340006</v>
      </c>
      <c r="H3945" t="s">
        <v>732</v>
      </c>
      <c r="I3945" t="s">
        <v>2598</v>
      </c>
      <c r="J3945" s="2">
        <v>60000</v>
      </c>
    </row>
    <row r="3946" spans="1:10">
      <c r="A3946">
        <v>2310350113</v>
      </c>
      <c r="B3946">
        <v>30</v>
      </c>
      <c r="C3946" t="s">
        <v>1065</v>
      </c>
      <c r="D3946" t="s">
        <v>2598</v>
      </c>
      <c r="E3946" s="2">
        <v>60000</v>
      </c>
      <c r="F3946" t="s">
        <v>7905</v>
      </c>
      <c r="G3946">
        <v>2310360001</v>
      </c>
      <c r="H3946" t="s">
        <v>623</v>
      </c>
      <c r="I3946" t="s">
        <v>2598</v>
      </c>
      <c r="J3946" s="2">
        <v>60000</v>
      </c>
    </row>
    <row r="3947" spans="1:10">
      <c r="A3947">
        <v>2310350114</v>
      </c>
      <c r="B3947">
        <v>10</v>
      </c>
      <c r="C3947" t="s">
        <v>1062</v>
      </c>
      <c r="D3947" t="s">
        <v>2598</v>
      </c>
      <c r="E3947" s="2">
        <v>60000</v>
      </c>
      <c r="F3947" t="s">
        <v>7905</v>
      </c>
      <c r="G3947">
        <v>2410110038</v>
      </c>
      <c r="H3947" t="s">
        <v>1839</v>
      </c>
      <c r="I3947" t="s">
        <v>4407</v>
      </c>
      <c r="J3947" s="2">
        <v>25.2</v>
      </c>
    </row>
    <row r="3948" spans="1:10">
      <c r="A3948">
        <v>2310350114</v>
      </c>
      <c r="B3948">
        <v>20</v>
      </c>
      <c r="C3948" t="s">
        <v>1062</v>
      </c>
      <c r="D3948" t="s">
        <v>2598</v>
      </c>
      <c r="E3948" s="2">
        <v>60000</v>
      </c>
      <c r="F3948" t="s">
        <v>7905</v>
      </c>
      <c r="G3948">
        <v>2310340006</v>
      </c>
      <c r="H3948" t="s">
        <v>732</v>
      </c>
      <c r="I3948" t="s">
        <v>2598</v>
      </c>
      <c r="J3948" s="2">
        <v>60000</v>
      </c>
    </row>
    <row r="3949" spans="1:10">
      <c r="A3949">
        <v>2310350114</v>
      </c>
      <c r="B3949">
        <v>30</v>
      </c>
      <c r="C3949" t="s">
        <v>1062</v>
      </c>
      <c r="D3949" t="s">
        <v>2598</v>
      </c>
      <c r="E3949" s="2">
        <v>60000</v>
      </c>
      <c r="F3949" t="s">
        <v>7905</v>
      </c>
      <c r="G3949">
        <v>2310360001</v>
      </c>
      <c r="H3949" t="s">
        <v>623</v>
      </c>
      <c r="I3949" t="s">
        <v>2598</v>
      </c>
      <c r="J3949" s="2">
        <v>60000</v>
      </c>
    </row>
    <row r="3950" spans="1:10">
      <c r="A3950">
        <v>2310350115</v>
      </c>
      <c r="B3950">
        <v>10</v>
      </c>
      <c r="C3950" t="s">
        <v>1063</v>
      </c>
      <c r="D3950" t="s">
        <v>2598</v>
      </c>
      <c r="E3950" s="2">
        <v>60000</v>
      </c>
      <c r="F3950" t="s">
        <v>7905</v>
      </c>
      <c r="G3950">
        <v>2410110041</v>
      </c>
      <c r="H3950" t="s">
        <v>1842</v>
      </c>
      <c r="I3950" t="s">
        <v>4407</v>
      </c>
      <c r="J3950" s="2">
        <v>25.2</v>
      </c>
    </row>
    <row r="3951" spans="1:10">
      <c r="A3951">
        <v>2310350115</v>
      </c>
      <c r="B3951">
        <v>20</v>
      </c>
      <c r="C3951" t="s">
        <v>1063</v>
      </c>
      <c r="D3951" t="s">
        <v>2598</v>
      </c>
      <c r="E3951" s="2">
        <v>60000</v>
      </c>
      <c r="F3951" t="s">
        <v>7905</v>
      </c>
      <c r="G3951">
        <v>2310340006</v>
      </c>
      <c r="H3951" t="s">
        <v>732</v>
      </c>
      <c r="I3951" t="s">
        <v>2598</v>
      </c>
      <c r="J3951" s="2">
        <v>60000</v>
      </c>
    </row>
    <row r="3952" spans="1:10">
      <c r="A3952">
        <v>2310350115</v>
      </c>
      <c r="B3952">
        <v>30</v>
      </c>
      <c r="C3952" t="s">
        <v>1063</v>
      </c>
      <c r="D3952" t="s">
        <v>2598</v>
      </c>
      <c r="E3952" s="2">
        <v>60000</v>
      </c>
      <c r="F3952" t="s">
        <v>7905</v>
      </c>
      <c r="G3952">
        <v>2310360001</v>
      </c>
      <c r="H3952" t="s">
        <v>623</v>
      </c>
      <c r="I3952" t="s">
        <v>2598</v>
      </c>
      <c r="J3952" s="2">
        <v>60000</v>
      </c>
    </row>
    <row r="3953" spans="1:10">
      <c r="A3953">
        <v>2310360001</v>
      </c>
      <c r="B3953">
        <v>10</v>
      </c>
      <c r="C3953" t="s">
        <v>623</v>
      </c>
      <c r="D3953" t="s">
        <v>2598</v>
      </c>
      <c r="E3953" s="2">
        <v>100000</v>
      </c>
      <c r="F3953" t="s">
        <v>7905</v>
      </c>
      <c r="G3953">
        <v>2410290152</v>
      </c>
      <c r="H3953" t="s">
        <v>1869</v>
      </c>
      <c r="I3953" t="s">
        <v>4407</v>
      </c>
      <c r="J3953" s="2">
        <v>54</v>
      </c>
    </row>
    <row r="3954" spans="1:10">
      <c r="A3954">
        <v>2310370101</v>
      </c>
      <c r="B3954">
        <v>10</v>
      </c>
      <c r="C3954" t="s">
        <v>361</v>
      </c>
      <c r="D3954" t="s">
        <v>2598</v>
      </c>
      <c r="E3954" s="2">
        <v>1000</v>
      </c>
      <c r="F3954" t="s">
        <v>7898</v>
      </c>
      <c r="G3954" t="s">
        <v>7930</v>
      </c>
      <c r="H3954" t="s">
        <v>143</v>
      </c>
      <c r="I3954" t="e">
        <v>#N/A</v>
      </c>
      <c r="J3954" s="2">
        <v>1000</v>
      </c>
    </row>
    <row r="3955" spans="1:10">
      <c r="A3955">
        <v>2310370101</v>
      </c>
      <c r="B3955">
        <v>20</v>
      </c>
      <c r="C3955" t="s">
        <v>361</v>
      </c>
      <c r="D3955" t="s">
        <v>2598</v>
      </c>
      <c r="E3955" s="2">
        <v>1000</v>
      </c>
      <c r="F3955" t="s">
        <v>7898</v>
      </c>
      <c r="G3955" t="s">
        <v>7931</v>
      </c>
      <c r="H3955" t="s">
        <v>203</v>
      </c>
      <c r="I3955" t="e">
        <v>#N/A</v>
      </c>
      <c r="J3955" s="2">
        <v>1000</v>
      </c>
    </row>
    <row r="3956" spans="1:10">
      <c r="A3956">
        <v>2310370101</v>
      </c>
      <c r="B3956">
        <v>30</v>
      </c>
      <c r="C3956" t="s">
        <v>361</v>
      </c>
      <c r="D3956" t="s">
        <v>2598</v>
      </c>
      <c r="E3956" s="2">
        <v>1000</v>
      </c>
      <c r="F3956" t="s">
        <v>7898</v>
      </c>
      <c r="G3956" t="s">
        <v>7932</v>
      </c>
      <c r="H3956" t="s">
        <v>33</v>
      </c>
      <c r="I3956" t="e">
        <v>#N/A</v>
      </c>
      <c r="J3956" s="2">
        <v>1000</v>
      </c>
    </row>
    <row r="3957" spans="1:10">
      <c r="A3957">
        <v>2310370101</v>
      </c>
      <c r="B3957">
        <v>40</v>
      </c>
      <c r="C3957" t="s">
        <v>361</v>
      </c>
      <c r="D3957" t="s">
        <v>2598</v>
      </c>
      <c r="E3957" s="2">
        <v>1000</v>
      </c>
      <c r="F3957" t="s">
        <v>7898</v>
      </c>
      <c r="G3957" t="s">
        <v>7933</v>
      </c>
      <c r="H3957" t="s">
        <v>1763</v>
      </c>
      <c r="I3957" t="e">
        <v>#N/A</v>
      </c>
      <c r="J3957" s="2">
        <v>3.8</v>
      </c>
    </row>
    <row r="3958" spans="1:10">
      <c r="A3958">
        <v>2310370101</v>
      </c>
      <c r="B3958">
        <v>50</v>
      </c>
      <c r="C3958" t="s">
        <v>361</v>
      </c>
      <c r="D3958" t="s">
        <v>2598</v>
      </c>
      <c r="E3958" s="2">
        <v>1000</v>
      </c>
      <c r="F3958" t="s">
        <v>7898</v>
      </c>
      <c r="G3958" t="s">
        <v>7934</v>
      </c>
      <c r="H3958" t="s">
        <v>1712</v>
      </c>
      <c r="I3958" t="e">
        <v>#N/A</v>
      </c>
      <c r="J3958" s="2">
        <v>1000</v>
      </c>
    </row>
    <row r="3959" spans="1:10">
      <c r="A3959">
        <v>2310370101</v>
      </c>
      <c r="B3959">
        <v>60</v>
      </c>
      <c r="C3959" t="s">
        <v>361</v>
      </c>
      <c r="D3959" t="s">
        <v>2598</v>
      </c>
      <c r="E3959" s="2">
        <v>1000</v>
      </c>
      <c r="F3959" t="s">
        <v>7898</v>
      </c>
      <c r="G3959" t="s">
        <v>7935</v>
      </c>
      <c r="H3959" t="s">
        <v>1713</v>
      </c>
      <c r="I3959" t="e">
        <v>#N/A</v>
      </c>
      <c r="J3959" s="2">
        <v>1000</v>
      </c>
    </row>
    <row r="3960" spans="1:10">
      <c r="A3960">
        <v>2310370102</v>
      </c>
      <c r="B3960">
        <v>10</v>
      </c>
      <c r="C3960" t="s">
        <v>362</v>
      </c>
      <c r="D3960" t="s">
        <v>2598</v>
      </c>
      <c r="E3960" s="2">
        <v>1000</v>
      </c>
      <c r="F3960" t="s">
        <v>7898</v>
      </c>
      <c r="G3960" t="s">
        <v>7936</v>
      </c>
      <c r="H3960" t="s">
        <v>144</v>
      </c>
      <c r="I3960" t="e">
        <v>#N/A</v>
      </c>
      <c r="J3960" s="2">
        <v>1000</v>
      </c>
    </row>
    <row r="3961" spans="1:10">
      <c r="A3961">
        <v>2310370102</v>
      </c>
      <c r="B3961">
        <v>20</v>
      </c>
      <c r="C3961" t="s">
        <v>362</v>
      </c>
      <c r="D3961" t="s">
        <v>2598</v>
      </c>
      <c r="E3961" s="2">
        <v>1000</v>
      </c>
      <c r="F3961" t="s">
        <v>7898</v>
      </c>
      <c r="G3961" t="s">
        <v>7937</v>
      </c>
      <c r="H3961" t="s">
        <v>315</v>
      </c>
      <c r="I3961" t="e">
        <v>#N/A</v>
      </c>
      <c r="J3961" s="2">
        <v>1000</v>
      </c>
    </row>
    <row r="3962" spans="1:10">
      <c r="A3962">
        <v>2310370102</v>
      </c>
      <c r="B3962">
        <v>30</v>
      </c>
      <c r="C3962" t="s">
        <v>362</v>
      </c>
      <c r="D3962" t="s">
        <v>2598</v>
      </c>
      <c r="E3962" s="2">
        <v>1000</v>
      </c>
      <c r="F3962" t="s">
        <v>7898</v>
      </c>
      <c r="G3962" t="s">
        <v>7938</v>
      </c>
      <c r="H3962" t="s">
        <v>201</v>
      </c>
      <c r="I3962" t="e">
        <v>#N/A</v>
      </c>
      <c r="J3962" s="2">
        <v>1000</v>
      </c>
    </row>
    <row r="3963" spans="1:10">
      <c r="A3963">
        <v>2310370102</v>
      </c>
      <c r="B3963">
        <v>40</v>
      </c>
      <c r="C3963" t="s">
        <v>362</v>
      </c>
      <c r="D3963" t="s">
        <v>2598</v>
      </c>
      <c r="E3963" s="2">
        <v>1000</v>
      </c>
      <c r="F3963" t="s">
        <v>7898</v>
      </c>
      <c r="G3963" t="s">
        <v>7939</v>
      </c>
      <c r="H3963" t="s">
        <v>1711</v>
      </c>
      <c r="I3963" t="e">
        <v>#N/A</v>
      </c>
      <c r="J3963" s="2">
        <v>3.8</v>
      </c>
    </row>
    <row r="3964" spans="1:10">
      <c r="A3964">
        <v>2310370102</v>
      </c>
      <c r="B3964">
        <v>50</v>
      </c>
      <c r="C3964" t="s">
        <v>362</v>
      </c>
      <c r="D3964" t="s">
        <v>2598</v>
      </c>
      <c r="E3964" s="2">
        <v>1000</v>
      </c>
      <c r="F3964" t="s">
        <v>7898</v>
      </c>
      <c r="G3964" t="s">
        <v>7934</v>
      </c>
      <c r="H3964" t="s">
        <v>1712</v>
      </c>
      <c r="I3964" t="e">
        <v>#N/A</v>
      </c>
      <c r="J3964" s="2">
        <v>1000</v>
      </c>
    </row>
    <row r="3965" spans="1:10">
      <c r="A3965">
        <v>2310370102</v>
      </c>
      <c r="B3965">
        <v>60</v>
      </c>
      <c r="C3965" t="s">
        <v>362</v>
      </c>
      <c r="D3965" t="s">
        <v>2598</v>
      </c>
      <c r="E3965" s="2">
        <v>1000</v>
      </c>
      <c r="F3965" t="s">
        <v>7898</v>
      </c>
      <c r="G3965" t="s">
        <v>7935</v>
      </c>
      <c r="H3965" t="s">
        <v>1713</v>
      </c>
      <c r="I3965" t="e">
        <v>#N/A</v>
      </c>
      <c r="J3965" s="2">
        <v>1000</v>
      </c>
    </row>
    <row r="3966" spans="1:10">
      <c r="A3966">
        <v>2310370103</v>
      </c>
      <c r="B3966">
        <v>10</v>
      </c>
      <c r="C3966" t="s">
        <v>360</v>
      </c>
      <c r="D3966" t="s">
        <v>2598</v>
      </c>
      <c r="E3966" s="2">
        <v>1000</v>
      </c>
      <c r="F3966" t="s">
        <v>7898</v>
      </c>
      <c r="G3966" t="s">
        <v>7940</v>
      </c>
      <c r="H3966" t="s">
        <v>344</v>
      </c>
      <c r="I3966" t="e">
        <v>#N/A</v>
      </c>
      <c r="J3966" s="2">
        <v>1000</v>
      </c>
    </row>
    <row r="3967" spans="1:10">
      <c r="A3967">
        <v>2310370103</v>
      </c>
      <c r="B3967">
        <v>20</v>
      </c>
      <c r="C3967" t="s">
        <v>360</v>
      </c>
      <c r="D3967" t="s">
        <v>2598</v>
      </c>
      <c r="E3967" s="2">
        <v>1000</v>
      </c>
      <c r="F3967" t="s">
        <v>7898</v>
      </c>
      <c r="G3967" t="s">
        <v>7941</v>
      </c>
      <c r="H3967" t="s">
        <v>41</v>
      </c>
      <c r="I3967" t="e">
        <v>#N/A</v>
      </c>
      <c r="J3967" s="2">
        <v>1000</v>
      </c>
    </row>
    <row r="3968" spans="1:10">
      <c r="A3968">
        <v>2310370103</v>
      </c>
      <c r="B3968">
        <v>30</v>
      </c>
      <c r="C3968" t="s">
        <v>360</v>
      </c>
      <c r="D3968" t="s">
        <v>2598</v>
      </c>
      <c r="E3968" s="2">
        <v>1000</v>
      </c>
      <c r="F3968" t="s">
        <v>7898</v>
      </c>
      <c r="G3968" t="s">
        <v>7942</v>
      </c>
      <c r="H3968" t="s">
        <v>238</v>
      </c>
      <c r="I3968" t="e">
        <v>#N/A</v>
      </c>
      <c r="J3968" s="2">
        <v>1000</v>
      </c>
    </row>
    <row r="3969" spans="1:10">
      <c r="A3969">
        <v>2310370103</v>
      </c>
      <c r="B3969">
        <v>40</v>
      </c>
      <c r="C3969" t="s">
        <v>360</v>
      </c>
      <c r="D3969" t="s">
        <v>2598</v>
      </c>
      <c r="E3969" s="2">
        <v>1000</v>
      </c>
      <c r="F3969" t="s">
        <v>7898</v>
      </c>
      <c r="G3969" t="s">
        <v>7943</v>
      </c>
      <c r="H3969" t="s">
        <v>1716</v>
      </c>
      <c r="I3969" t="e">
        <v>#N/A</v>
      </c>
      <c r="J3969" s="2">
        <v>3.8</v>
      </c>
    </row>
    <row r="3970" spans="1:10">
      <c r="A3970">
        <v>2310370103</v>
      </c>
      <c r="B3970">
        <v>50</v>
      </c>
      <c r="C3970" t="s">
        <v>360</v>
      </c>
      <c r="D3970" t="s">
        <v>2598</v>
      </c>
      <c r="E3970" s="2">
        <v>1000</v>
      </c>
      <c r="F3970" t="s">
        <v>7898</v>
      </c>
      <c r="G3970" t="s">
        <v>7934</v>
      </c>
      <c r="H3970" t="s">
        <v>1712</v>
      </c>
      <c r="I3970" t="e">
        <v>#N/A</v>
      </c>
      <c r="J3970" s="2">
        <v>1000</v>
      </c>
    </row>
    <row r="3971" spans="1:10">
      <c r="A3971">
        <v>2310370103</v>
      </c>
      <c r="B3971">
        <v>60</v>
      </c>
      <c r="C3971" t="s">
        <v>360</v>
      </c>
      <c r="D3971" t="s">
        <v>2598</v>
      </c>
      <c r="E3971" s="2">
        <v>1000</v>
      </c>
      <c r="F3971" t="s">
        <v>7898</v>
      </c>
      <c r="G3971" t="s">
        <v>7935</v>
      </c>
      <c r="H3971" t="s">
        <v>1713</v>
      </c>
      <c r="I3971" t="e">
        <v>#N/A</v>
      </c>
      <c r="J3971" s="2">
        <v>1000</v>
      </c>
    </row>
    <row r="3972" spans="1:10">
      <c r="A3972">
        <v>2310370104</v>
      </c>
      <c r="B3972">
        <v>10</v>
      </c>
      <c r="C3972" t="s">
        <v>359</v>
      </c>
      <c r="D3972" t="s">
        <v>2598</v>
      </c>
      <c r="E3972" s="2">
        <v>1000</v>
      </c>
      <c r="F3972" t="s">
        <v>7898</v>
      </c>
      <c r="G3972" t="s">
        <v>7944</v>
      </c>
      <c r="H3972" t="s">
        <v>279</v>
      </c>
      <c r="I3972" t="e">
        <v>#N/A</v>
      </c>
      <c r="J3972" s="2">
        <v>1000</v>
      </c>
    </row>
    <row r="3973" spans="1:10">
      <c r="A3973">
        <v>2310370104</v>
      </c>
      <c r="B3973">
        <v>20</v>
      </c>
      <c r="C3973" t="s">
        <v>359</v>
      </c>
      <c r="D3973" t="s">
        <v>2598</v>
      </c>
      <c r="E3973" s="2">
        <v>1000</v>
      </c>
      <c r="F3973" t="s">
        <v>7898</v>
      </c>
      <c r="G3973" t="s">
        <v>7945</v>
      </c>
      <c r="H3973" t="s">
        <v>275</v>
      </c>
      <c r="I3973" t="e">
        <v>#N/A</v>
      </c>
      <c r="J3973" s="2">
        <v>1000</v>
      </c>
    </row>
    <row r="3974" spans="1:10">
      <c r="A3974">
        <v>2310370104</v>
      </c>
      <c r="B3974">
        <v>30</v>
      </c>
      <c r="C3974" t="s">
        <v>359</v>
      </c>
      <c r="D3974" t="s">
        <v>2598</v>
      </c>
      <c r="E3974" s="2">
        <v>1000</v>
      </c>
      <c r="F3974" t="s">
        <v>7898</v>
      </c>
      <c r="G3974" t="s">
        <v>7946</v>
      </c>
      <c r="H3974" t="s">
        <v>277</v>
      </c>
      <c r="I3974" t="e">
        <v>#N/A</v>
      </c>
      <c r="J3974" s="2">
        <v>1000</v>
      </c>
    </row>
    <row r="3975" spans="1:10">
      <c r="A3975">
        <v>2310370104</v>
      </c>
      <c r="B3975">
        <v>40</v>
      </c>
      <c r="C3975" t="s">
        <v>359</v>
      </c>
      <c r="D3975" t="s">
        <v>2598</v>
      </c>
      <c r="E3975" s="2">
        <v>1000</v>
      </c>
      <c r="F3975" t="s">
        <v>7898</v>
      </c>
      <c r="G3975" t="s">
        <v>7947</v>
      </c>
      <c r="H3975" t="s">
        <v>1719</v>
      </c>
      <c r="I3975" t="e">
        <v>#N/A</v>
      </c>
      <c r="J3975" s="2">
        <v>3.8</v>
      </c>
    </row>
    <row r="3976" spans="1:10">
      <c r="A3976">
        <v>2310370104</v>
      </c>
      <c r="B3976">
        <v>50</v>
      </c>
      <c r="C3976" t="s">
        <v>359</v>
      </c>
      <c r="D3976" t="s">
        <v>2598</v>
      </c>
      <c r="E3976" s="2">
        <v>1000</v>
      </c>
      <c r="F3976" t="s">
        <v>7898</v>
      </c>
      <c r="G3976" t="s">
        <v>7934</v>
      </c>
      <c r="H3976" t="s">
        <v>1712</v>
      </c>
      <c r="I3976" t="e">
        <v>#N/A</v>
      </c>
      <c r="J3976" s="2">
        <v>1000</v>
      </c>
    </row>
    <row r="3977" spans="1:10">
      <c r="A3977">
        <v>2310370104</v>
      </c>
      <c r="B3977">
        <v>60</v>
      </c>
      <c r="C3977" t="s">
        <v>359</v>
      </c>
      <c r="D3977" t="s">
        <v>2598</v>
      </c>
      <c r="E3977" s="2">
        <v>1000</v>
      </c>
      <c r="F3977" t="s">
        <v>7898</v>
      </c>
      <c r="G3977" t="s">
        <v>7935</v>
      </c>
      <c r="H3977" t="s">
        <v>1713</v>
      </c>
      <c r="I3977" t="e">
        <v>#N/A</v>
      </c>
      <c r="J3977" s="2">
        <v>1000</v>
      </c>
    </row>
    <row r="3978" spans="1:10">
      <c r="A3978">
        <v>2310370136</v>
      </c>
      <c r="B3978">
        <v>10</v>
      </c>
      <c r="C3978" t="s">
        <v>366</v>
      </c>
      <c r="D3978" t="s">
        <v>2598</v>
      </c>
      <c r="E3978" s="2">
        <v>1000</v>
      </c>
      <c r="F3978" t="s">
        <v>7898</v>
      </c>
      <c r="G3978" t="s">
        <v>7948</v>
      </c>
      <c r="H3978" t="s">
        <v>1050</v>
      </c>
      <c r="I3978" t="e">
        <v>#N/A</v>
      </c>
      <c r="J3978" s="2">
        <v>1000</v>
      </c>
    </row>
    <row r="3979" spans="1:10">
      <c r="A3979">
        <v>2310370136</v>
      </c>
      <c r="B3979">
        <v>20</v>
      </c>
      <c r="C3979" t="s">
        <v>366</v>
      </c>
      <c r="D3979" t="s">
        <v>2598</v>
      </c>
      <c r="E3979" s="2">
        <v>1000</v>
      </c>
      <c r="F3979" t="s">
        <v>7898</v>
      </c>
      <c r="G3979" t="s">
        <v>7949</v>
      </c>
      <c r="H3979" t="s">
        <v>269</v>
      </c>
      <c r="I3979" t="e">
        <v>#N/A</v>
      </c>
      <c r="J3979" s="2">
        <v>1000</v>
      </c>
    </row>
    <row r="3980" spans="1:10">
      <c r="A3980">
        <v>2310370136</v>
      </c>
      <c r="B3980">
        <v>30</v>
      </c>
      <c r="C3980" t="s">
        <v>366</v>
      </c>
      <c r="D3980" t="s">
        <v>2598</v>
      </c>
      <c r="E3980" s="2">
        <v>1000</v>
      </c>
      <c r="F3980" t="s">
        <v>7898</v>
      </c>
      <c r="G3980" t="s">
        <v>7950</v>
      </c>
      <c r="H3980" t="s">
        <v>273</v>
      </c>
      <c r="I3980" t="e">
        <v>#N/A</v>
      </c>
      <c r="J3980" s="2">
        <v>1000</v>
      </c>
    </row>
    <row r="3981" spans="1:10">
      <c r="A3981">
        <v>2310370136</v>
      </c>
      <c r="B3981">
        <v>40</v>
      </c>
      <c r="C3981" t="s">
        <v>366</v>
      </c>
      <c r="D3981" t="s">
        <v>2598</v>
      </c>
      <c r="E3981" s="2">
        <v>1000</v>
      </c>
      <c r="F3981" t="s">
        <v>7898</v>
      </c>
      <c r="G3981" t="s">
        <v>7951</v>
      </c>
      <c r="H3981" t="s">
        <v>1979</v>
      </c>
      <c r="I3981" t="e">
        <v>#N/A</v>
      </c>
      <c r="J3981" s="2">
        <v>3.8</v>
      </c>
    </row>
    <row r="3982" spans="1:10">
      <c r="A3982">
        <v>2310370136</v>
      </c>
      <c r="B3982">
        <v>50</v>
      </c>
      <c r="C3982" t="s">
        <v>366</v>
      </c>
      <c r="D3982" t="s">
        <v>2598</v>
      </c>
      <c r="E3982" s="2">
        <v>1000</v>
      </c>
      <c r="F3982" t="s">
        <v>7898</v>
      </c>
      <c r="G3982" t="s">
        <v>7934</v>
      </c>
      <c r="H3982" t="s">
        <v>1712</v>
      </c>
      <c r="I3982" t="e">
        <v>#N/A</v>
      </c>
      <c r="J3982" s="2">
        <v>1000</v>
      </c>
    </row>
    <row r="3983" spans="1:10">
      <c r="A3983">
        <v>2310370136</v>
      </c>
      <c r="B3983">
        <v>60</v>
      </c>
      <c r="C3983" t="s">
        <v>366</v>
      </c>
      <c r="D3983" t="s">
        <v>2598</v>
      </c>
      <c r="E3983" s="2">
        <v>1000</v>
      </c>
      <c r="F3983" t="s">
        <v>7898</v>
      </c>
      <c r="G3983" t="s">
        <v>7935</v>
      </c>
      <c r="H3983" t="s">
        <v>1713</v>
      </c>
      <c r="I3983" t="e">
        <v>#N/A</v>
      </c>
      <c r="J3983" s="2">
        <v>1000</v>
      </c>
    </row>
    <row r="3984" spans="1:10">
      <c r="A3984">
        <v>2310370137</v>
      </c>
      <c r="B3984">
        <v>10</v>
      </c>
      <c r="C3984" t="s">
        <v>364</v>
      </c>
      <c r="D3984" t="s">
        <v>2598</v>
      </c>
      <c r="E3984" s="2">
        <v>1000</v>
      </c>
      <c r="F3984" t="s">
        <v>7898</v>
      </c>
      <c r="G3984" t="s">
        <v>7948</v>
      </c>
      <c r="H3984" t="s">
        <v>1050</v>
      </c>
      <c r="I3984" t="e">
        <v>#N/A</v>
      </c>
      <c r="J3984" s="2">
        <v>1000</v>
      </c>
    </row>
    <row r="3985" spans="1:10">
      <c r="A3985">
        <v>2310370137</v>
      </c>
      <c r="B3985">
        <v>20</v>
      </c>
      <c r="C3985" t="s">
        <v>364</v>
      </c>
      <c r="D3985" t="s">
        <v>2598</v>
      </c>
      <c r="E3985" s="2">
        <v>1000</v>
      </c>
      <c r="F3985" t="s">
        <v>7898</v>
      </c>
      <c r="G3985" t="s">
        <v>7952</v>
      </c>
      <c r="H3985" t="s">
        <v>267</v>
      </c>
      <c r="I3985" t="e">
        <v>#N/A</v>
      </c>
      <c r="J3985" s="2">
        <v>1000</v>
      </c>
    </row>
    <row r="3986" spans="1:10">
      <c r="A3986">
        <v>2310370137</v>
      </c>
      <c r="B3986">
        <v>30</v>
      </c>
      <c r="C3986" t="s">
        <v>364</v>
      </c>
      <c r="D3986" t="s">
        <v>2598</v>
      </c>
      <c r="E3986" s="2">
        <v>1000</v>
      </c>
      <c r="F3986" t="s">
        <v>7898</v>
      </c>
      <c r="G3986" t="s">
        <v>7953</v>
      </c>
      <c r="H3986" t="s">
        <v>271</v>
      </c>
      <c r="I3986" t="e">
        <v>#N/A</v>
      </c>
      <c r="J3986" s="2">
        <v>1000</v>
      </c>
    </row>
    <row r="3987" spans="1:10">
      <c r="A3987">
        <v>2310370137</v>
      </c>
      <c r="B3987">
        <v>40</v>
      </c>
      <c r="C3987" t="s">
        <v>364</v>
      </c>
      <c r="D3987" t="s">
        <v>2598</v>
      </c>
      <c r="E3987" s="2">
        <v>1000</v>
      </c>
      <c r="F3987" t="s">
        <v>7898</v>
      </c>
      <c r="G3987" t="s">
        <v>7934</v>
      </c>
      <c r="H3987" t="s">
        <v>1712</v>
      </c>
      <c r="I3987" t="e">
        <v>#N/A</v>
      </c>
      <c r="J3987" s="2">
        <v>1000</v>
      </c>
    </row>
    <row r="3988" spans="1:10">
      <c r="A3988">
        <v>2310370137</v>
      </c>
      <c r="B3988">
        <v>50</v>
      </c>
      <c r="C3988" t="s">
        <v>364</v>
      </c>
      <c r="D3988" t="s">
        <v>2598</v>
      </c>
      <c r="E3988" s="2">
        <v>1000</v>
      </c>
      <c r="F3988" t="s">
        <v>7898</v>
      </c>
      <c r="G3988" t="s">
        <v>7935</v>
      </c>
      <c r="H3988" t="s">
        <v>1713</v>
      </c>
      <c r="I3988" t="e">
        <v>#N/A</v>
      </c>
      <c r="J3988" s="2">
        <v>1000</v>
      </c>
    </row>
    <row r="3989" spans="1:10">
      <c r="A3989">
        <v>2310370137</v>
      </c>
      <c r="B3989">
        <v>60</v>
      </c>
      <c r="C3989" t="s">
        <v>364</v>
      </c>
      <c r="D3989" t="s">
        <v>2598</v>
      </c>
      <c r="E3989" s="2">
        <v>1000</v>
      </c>
      <c r="F3989" t="s">
        <v>7898</v>
      </c>
      <c r="G3989" t="s">
        <v>7954</v>
      </c>
      <c r="H3989" t="s">
        <v>1977</v>
      </c>
      <c r="I3989" t="e">
        <v>#N/A</v>
      </c>
      <c r="J3989" s="2">
        <v>3.8</v>
      </c>
    </row>
    <row r="3990" spans="1:10">
      <c r="A3990">
        <v>2310370138</v>
      </c>
      <c r="B3990">
        <v>10</v>
      </c>
      <c r="C3990" t="s">
        <v>363</v>
      </c>
      <c r="D3990" t="s">
        <v>2598</v>
      </c>
      <c r="E3990" s="2">
        <v>1000</v>
      </c>
      <c r="F3990" t="s">
        <v>7898</v>
      </c>
      <c r="G3990" t="s">
        <v>7948</v>
      </c>
      <c r="H3990" t="s">
        <v>1050</v>
      </c>
      <c r="I3990" t="e">
        <v>#N/A</v>
      </c>
      <c r="J3990" s="2">
        <v>1000</v>
      </c>
    </row>
    <row r="3991" spans="1:10">
      <c r="A3991">
        <v>2310370138</v>
      </c>
      <c r="B3991">
        <v>20</v>
      </c>
      <c r="C3991" t="s">
        <v>363</v>
      </c>
      <c r="D3991" t="s">
        <v>2598</v>
      </c>
      <c r="E3991" s="2">
        <v>1000</v>
      </c>
      <c r="F3991" t="s">
        <v>7898</v>
      </c>
      <c r="G3991" t="s">
        <v>7955</v>
      </c>
      <c r="H3991" t="s">
        <v>266</v>
      </c>
      <c r="I3991" t="e">
        <v>#N/A</v>
      </c>
      <c r="J3991" s="2">
        <v>1000</v>
      </c>
    </row>
    <row r="3992" spans="1:10">
      <c r="A3992">
        <v>2310370138</v>
      </c>
      <c r="B3992">
        <v>30</v>
      </c>
      <c r="C3992" t="s">
        <v>363</v>
      </c>
      <c r="D3992" t="s">
        <v>2598</v>
      </c>
      <c r="E3992" s="2">
        <v>1000</v>
      </c>
      <c r="F3992" t="s">
        <v>7898</v>
      </c>
      <c r="G3992" t="s">
        <v>7956</v>
      </c>
      <c r="H3992" t="s">
        <v>270</v>
      </c>
      <c r="I3992" t="e">
        <v>#N/A</v>
      </c>
      <c r="J3992" s="2">
        <v>1000</v>
      </c>
    </row>
    <row r="3993" spans="1:10">
      <c r="A3993">
        <v>2310370138</v>
      </c>
      <c r="B3993">
        <v>40</v>
      </c>
      <c r="C3993" t="s">
        <v>363</v>
      </c>
      <c r="D3993" t="s">
        <v>2598</v>
      </c>
      <c r="E3993" s="2">
        <v>1000</v>
      </c>
      <c r="F3993" t="s">
        <v>7898</v>
      </c>
      <c r="G3993" t="s">
        <v>7934</v>
      </c>
      <c r="H3993" t="s">
        <v>1712</v>
      </c>
      <c r="I3993" t="e">
        <v>#N/A</v>
      </c>
      <c r="J3993" s="2">
        <v>1000</v>
      </c>
    </row>
    <row r="3994" spans="1:10">
      <c r="A3994">
        <v>2310370138</v>
      </c>
      <c r="B3994">
        <v>50</v>
      </c>
      <c r="C3994" t="s">
        <v>363</v>
      </c>
      <c r="D3994" t="s">
        <v>2598</v>
      </c>
      <c r="E3994" s="2">
        <v>1000</v>
      </c>
      <c r="F3994" t="s">
        <v>7898</v>
      </c>
      <c r="G3994" t="s">
        <v>7935</v>
      </c>
      <c r="H3994" t="s">
        <v>1713</v>
      </c>
      <c r="I3994" t="e">
        <v>#N/A</v>
      </c>
      <c r="J3994" s="2">
        <v>1000</v>
      </c>
    </row>
    <row r="3995" spans="1:10">
      <c r="A3995">
        <v>2310370138</v>
      </c>
      <c r="B3995">
        <v>60</v>
      </c>
      <c r="C3995" t="s">
        <v>363</v>
      </c>
      <c r="D3995" t="s">
        <v>2598</v>
      </c>
      <c r="E3995" s="2">
        <v>1000</v>
      </c>
      <c r="F3995" t="s">
        <v>7898</v>
      </c>
      <c r="G3995" t="s">
        <v>7957</v>
      </c>
      <c r="H3995" t="s">
        <v>1980</v>
      </c>
      <c r="I3995" t="e">
        <v>#N/A</v>
      </c>
      <c r="J3995" s="2">
        <v>3.8</v>
      </c>
    </row>
    <row r="3996" spans="1:10">
      <c r="A3996">
        <v>2310370139</v>
      </c>
      <c r="B3996">
        <v>10</v>
      </c>
      <c r="C3996" t="s">
        <v>365</v>
      </c>
      <c r="D3996" t="s">
        <v>2598</v>
      </c>
      <c r="E3996" s="2">
        <v>1000</v>
      </c>
      <c r="F3996" t="s">
        <v>7898</v>
      </c>
      <c r="G3996" t="s">
        <v>7948</v>
      </c>
      <c r="H3996" t="s">
        <v>1050</v>
      </c>
      <c r="I3996" t="e">
        <v>#N/A</v>
      </c>
      <c r="J3996" s="2">
        <v>1000</v>
      </c>
    </row>
    <row r="3997" spans="1:10">
      <c r="A3997">
        <v>2310370139</v>
      </c>
      <c r="B3997">
        <v>20</v>
      </c>
      <c r="C3997" t="s">
        <v>365</v>
      </c>
      <c r="D3997" t="s">
        <v>2598</v>
      </c>
      <c r="E3997" s="2">
        <v>1000</v>
      </c>
      <c r="F3997" t="s">
        <v>7898</v>
      </c>
      <c r="G3997" t="s">
        <v>7958</v>
      </c>
      <c r="H3997" t="s">
        <v>268</v>
      </c>
      <c r="I3997" t="e">
        <v>#N/A</v>
      </c>
      <c r="J3997" s="2">
        <v>1000</v>
      </c>
    </row>
    <row r="3998" spans="1:10">
      <c r="A3998">
        <v>2310370139</v>
      </c>
      <c r="B3998">
        <v>30</v>
      </c>
      <c r="C3998" t="s">
        <v>365</v>
      </c>
      <c r="D3998" t="s">
        <v>2598</v>
      </c>
      <c r="E3998" s="2">
        <v>1000</v>
      </c>
      <c r="F3998" t="s">
        <v>7898</v>
      </c>
      <c r="G3998" t="s">
        <v>7959</v>
      </c>
      <c r="H3998" t="s">
        <v>272</v>
      </c>
      <c r="I3998" t="e">
        <v>#N/A</v>
      </c>
      <c r="J3998" s="2">
        <v>1000</v>
      </c>
    </row>
    <row r="3999" spans="1:10">
      <c r="A3999">
        <v>2310370139</v>
      </c>
      <c r="B3999">
        <v>40</v>
      </c>
      <c r="C3999" t="s">
        <v>365</v>
      </c>
      <c r="D3999" t="s">
        <v>2598</v>
      </c>
      <c r="E3999" s="2">
        <v>1000</v>
      </c>
      <c r="F3999" t="s">
        <v>7898</v>
      </c>
      <c r="G3999" t="s">
        <v>7934</v>
      </c>
      <c r="H3999" t="s">
        <v>1712</v>
      </c>
      <c r="I3999" t="e">
        <v>#N/A</v>
      </c>
      <c r="J3999" s="2">
        <v>1000</v>
      </c>
    </row>
    <row r="4000" spans="1:10">
      <c r="A4000">
        <v>2310370139</v>
      </c>
      <c r="B4000">
        <v>50</v>
      </c>
      <c r="C4000" t="s">
        <v>365</v>
      </c>
      <c r="D4000" t="s">
        <v>2598</v>
      </c>
      <c r="E4000" s="2">
        <v>1000</v>
      </c>
      <c r="F4000" t="s">
        <v>7898</v>
      </c>
      <c r="G4000" t="s">
        <v>7935</v>
      </c>
      <c r="H4000" t="s">
        <v>1713</v>
      </c>
      <c r="I4000" t="e">
        <v>#N/A</v>
      </c>
      <c r="J4000" s="2">
        <v>1000</v>
      </c>
    </row>
    <row r="4001" spans="1:10">
      <c r="A4001">
        <v>2310370139</v>
      </c>
      <c r="B4001">
        <v>60</v>
      </c>
      <c r="C4001" t="s">
        <v>365</v>
      </c>
      <c r="D4001" t="s">
        <v>2598</v>
      </c>
      <c r="E4001" s="2">
        <v>1000</v>
      </c>
      <c r="F4001" t="s">
        <v>7898</v>
      </c>
      <c r="G4001" t="s">
        <v>7960</v>
      </c>
      <c r="H4001" t="s">
        <v>1978</v>
      </c>
      <c r="I4001" t="e">
        <v>#N/A</v>
      </c>
      <c r="J4001" s="2">
        <v>3.8</v>
      </c>
    </row>
    <row r="4002" spans="1:10">
      <c r="A4002">
        <v>2310410001</v>
      </c>
      <c r="B4002">
        <v>10</v>
      </c>
      <c r="C4002" t="s">
        <v>2521</v>
      </c>
      <c r="D4002" t="s">
        <v>2598</v>
      </c>
      <c r="E4002" s="2">
        <v>4000</v>
      </c>
      <c r="F4002" t="s">
        <v>7910</v>
      </c>
      <c r="G4002">
        <v>2410090174</v>
      </c>
      <c r="H4002" t="s">
        <v>7911</v>
      </c>
      <c r="I4002" t="e">
        <v>#N/A</v>
      </c>
      <c r="J4002" s="2">
        <v>1.6E-2</v>
      </c>
    </row>
    <row r="4003" spans="1:10">
      <c r="A4003">
        <v>2310410001</v>
      </c>
      <c r="B4003">
        <v>20</v>
      </c>
      <c r="C4003" t="s">
        <v>2521</v>
      </c>
      <c r="D4003" t="s">
        <v>2598</v>
      </c>
      <c r="E4003" s="2">
        <v>4000</v>
      </c>
      <c r="F4003" t="s">
        <v>7910</v>
      </c>
      <c r="G4003">
        <v>2410100007</v>
      </c>
      <c r="H4003" t="s">
        <v>1721</v>
      </c>
      <c r="I4003" t="s">
        <v>4407</v>
      </c>
      <c r="J4003" s="2">
        <v>40</v>
      </c>
    </row>
    <row r="4004" spans="1:10">
      <c r="A4004">
        <v>2310410001</v>
      </c>
      <c r="B4004">
        <v>30</v>
      </c>
      <c r="C4004" t="s">
        <v>2521</v>
      </c>
      <c r="D4004" t="s">
        <v>2598</v>
      </c>
      <c r="E4004" s="2">
        <v>4000</v>
      </c>
      <c r="F4004" t="s">
        <v>7910</v>
      </c>
      <c r="G4004">
        <v>2500090015</v>
      </c>
      <c r="H4004" t="s">
        <v>7961</v>
      </c>
      <c r="I4004" t="s">
        <v>2598</v>
      </c>
      <c r="J4004" s="2">
        <v>1000</v>
      </c>
    </row>
    <row r="4005" spans="1:10">
      <c r="A4005">
        <v>2310410002</v>
      </c>
      <c r="B4005">
        <v>10</v>
      </c>
      <c r="C4005" t="s">
        <v>2520</v>
      </c>
      <c r="D4005" t="s">
        <v>2598</v>
      </c>
      <c r="E4005" s="2">
        <v>4000</v>
      </c>
      <c r="F4005" t="s">
        <v>7910</v>
      </c>
      <c r="G4005">
        <v>2410090121</v>
      </c>
      <c r="H4005" t="s">
        <v>7962</v>
      </c>
      <c r="I4005" t="e">
        <v>#N/A</v>
      </c>
      <c r="J4005" s="2">
        <v>1.6E-2</v>
      </c>
    </row>
    <row r="4006" spans="1:10">
      <c r="A4006">
        <v>2310410002</v>
      </c>
      <c r="B4006">
        <v>20</v>
      </c>
      <c r="C4006" t="s">
        <v>2520</v>
      </c>
      <c r="D4006" t="s">
        <v>2598</v>
      </c>
      <c r="E4006" s="2">
        <v>4000</v>
      </c>
      <c r="F4006" t="s">
        <v>7910</v>
      </c>
      <c r="G4006">
        <v>2410100007</v>
      </c>
      <c r="H4006" t="s">
        <v>1721</v>
      </c>
      <c r="I4006" t="s">
        <v>4407</v>
      </c>
      <c r="J4006" s="2">
        <v>40</v>
      </c>
    </row>
    <row r="4007" spans="1:10">
      <c r="A4007">
        <v>2310410002</v>
      </c>
      <c r="B4007">
        <v>30</v>
      </c>
      <c r="C4007" t="s">
        <v>2520</v>
      </c>
      <c r="D4007" t="s">
        <v>2598</v>
      </c>
      <c r="E4007" s="2">
        <v>4000</v>
      </c>
      <c r="F4007" t="s">
        <v>7910</v>
      </c>
      <c r="G4007">
        <v>2500090015</v>
      </c>
      <c r="H4007" t="s">
        <v>7961</v>
      </c>
      <c r="I4007" t="s">
        <v>2598</v>
      </c>
      <c r="J4007" s="2">
        <v>1000</v>
      </c>
    </row>
    <row r="4008" spans="1:10">
      <c r="A4008">
        <v>2310410012</v>
      </c>
      <c r="B4008">
        <v>10</v>
      </c>
      <c r="C4008" t="s">
        <v>617</v>
      </c>
      <c r="D4008" t="s">
        <v>2598</v>
      </c>
      <c r="E4008" s="2">
        <v>1000</v>
      </c>
      <c r="F4008" t="s">
        <v>995</v>
      </c>
      <c r="G4008">
        <v>2410090057</v>
      </c>
      <c r="H4008" t="s">
        <v>1722</v>
      </c>
      <c r="I4008" t="s">
        <v>4407</v>
      </c>
      <c r="J4008" s="2">
        <v>0.41799999999999998</v>
      </c>
    </row>
    <row r="4009" spans="1:10">
      <c r="A4009">
        <v>2310410012</v>
      </c>
      <c r="B4009">
        <v>20</v>
      </c>
      <c r="C4009" t="s">
        <v>617</v>
      </c>
      <c r="D4009" t="s">
        <v>2598</v>
      </c>
      <c r="E4009" s="2">
        <v>1000</v>
      </c>
      <c r="F4009" t="s">
        <v>995</v>
      </c>
      <c r="G4009">
        <v>2410100007</v>
      </c>
      <c r="H4009" t="s">
        <v>1721</v>
      </c>
      <c r="I4009" t="s">
        <v>4407</v>
      </c>
      <c r="J4009" s="2">
        <v>275</v>
      </c>
    </row>
    <row r="4010" spans="1:10">
      <c r="A4010">
        <v>2310410012</v>
      </c>
      <c r="B4010">
        <v>30</v>
      </c>
      <c r="C4010" t="s">
        <v>617</v>
      </c>
      <c r="D4010" t="s">
        <v>2598</v>
      </c>
      <c r="E4010" s="2">
        <v>1000</v>
      </c>
      <c r="F4010" t="s">
        <v>995</v>
      </c>
      <c r="G4010">
        <v>2500090019</v>
      </c>
      <c r="H4010" t="s">
        <v>7906</v>
      </c>
      <c r="I4010" t="s">
        <v>2598</v>
      </c>
      <c r="J4010" s="2">
        <v>1000</v>
      </c>
    </row>
    <row r="4011" spans="1:10">
      <c r="A4011">
        <v>2310410012</v>
      </c>
      <c r="B4011">
        <v>40</v>
      </c>
      <c r="C4011" t="s">
        <v>617</v>
      </c>
      <c r="D4011" t="s">
        <v>2598</v>
      </c>
      <c r="E4011" s="2">
        <v>1000</v>
      </c>
      <c r="F4011" t="s">
        <v>995</v>
      </c>
      <c r="G4011">
        <v>2320070372</v>
      </c>
      <c r="H4011" t="s">
        <v>1724</v>
      </c>
      <c r="I4011" t="s">
        <v>2598</v>
      </c>
      <c r="J4011" s="2">
        <v>1000</v>
      </c>
    </row>
    <row r="4012" spans="1:10">
      <c r="A4012">
        <v>2310410013</v>
      </c>
      <c r="B4012">
        <v>10</v>
      </c>
      <c r="C4012" t="s">
        <v>2522</v>
      </c>
      <c r="D4012" t="s">
        <v>2598</v>
      </c>
      <c r="E4012" s="2">
        <v>1000</v>
      </c>
      <c r="F4012" t="s">
        <v>995</v>
      </c>
      <c r="G4012">
        <v>2410090174</v>
      </c>
      <c r="H4012" t="s">
        <v>7911</v>
      </c>
      <c r="I4012" t="e">
        <v>#N/A</v>
      </c>
      <c r="J4012" s="2">
        <v>0.55000000000000004</v>
      </c>
    </row>
    <row r="4013" spans="1:10">
      <c r="A4013">
        <v>2310410013</v>
      </c>
      <c r="B4013">
        <v>20</v>
      </c>
      <c r="C4013" t="s">
        <v>2522</v>
      </c>
      <c r="D4013" t="s">
        <v>2598</v>
      </c>
      <c r="E4013" s="2">
        <v>1000</v>
      </c>
      <c r="F4013" t="s">
        <v>995</v>
      </c>
      <c r="G4013">
        <v>2410100007</v>
      </c>
      <c r="H4013" t="s">
        <v>1721</v>
      </c>
      <c r="I4013" t="s">
        <v>4407</v>
      </c>
      <c r="J4013" s="2">
        <v>275</v>
      </c>
    </row>
    <row r="4014" spans="1:10">
      <c r="A4014">
        <v>2310410013</v>
      </c>
      <c r="B4014">
        <v>30</v>
      </c>
      <c r="C4014" t="s">
        <v>2522</v>
      </c>
      <c r="D4014" t="s">
        <v>2598</v>
      </c>
      <c r="E4014" s="2">
        <v>1000</v>
      </c>
      <c r="F4014" t="s">
        <v>995</v>
      </c>
      <c r="G4014">
        <v>2500090019</v>
      </c>
      <c r="H4014" t="s">
        <v>7906</v>
      </c>
      <c r="I4014" t="s">
        <v>2598</v>
      </c>
      <c r="J4014" s="2">
        <v>1000</v>
      </c>
    </row>
    <row r="4015" spans="1:10">
      <c r="A4015">
        <v>2310410013</v>
      </c>
      <c r="B4015">
        <v>40</v>
      </c>
      <c r="C4015" t="s">
        <v>2522</v>
      </c>
      <c r="D4015" t="s">
        <v>2598</v>
      </c>
      <c r="E4015" s="2">
        <v>1000</v>
      </c>
      <c r="F4015" t="s">
        <v>995</v>
      </c>
      <c r="G4015">
        <v>2320070371</v>
      </c>
      <c r="H4015" t="s">
        <v>5228</v>
      </c>
      <c r="I4015" t="s">
        <v>2598</v>
      </c>
      <c r="J4015" s="2">
        <v>1000</v>
      </c>
    </row>
    <row r="4016" spans="1:10">
      <c r="A4016">
        <v>2310410014</v>
      </c>
      <c r="B4016">
        <v>10</v>
      </c>
      <c r="C4016" t="s">
        <v>2524</v>
      </c>
      <c r="D4016" t="s">
        <v>2598</v>
      </c>
      <c r="E4016" s="2">
        <v>1000</v>
      </c>
      <c r="F4016" t="s">
        <v>995</v>
      </c>
      <c r="G4016">
        <v>2430520005</v>
      </c>
      <c r="H4016" t="s">
        <v>1786</v>
      </c>
      <c r="I4016" t="s">
        <v>4407</v>
      </c>
      <c r="J4016" s="2">
        <v>0.27500000000000002</v>
      </c>
    </row>
    <row r="4017" spans="1:10">
      <c r="A4017">
        <v>2310410014</v>
      </c>
      <c r="B4017">
        <v>20</v>
      </c>
      <c r="C4017" t="s">
        <v>2524</v>
      </c>
      <c r="D4017" t="s">
        <v>2598</v>
      </c>
      <c r="E4017" s="2">
        <v>1000</v>
      </c>
      <c r="F4017" t="s">
        <v>995</v>
      </c>
      <c r="G4017">
        <v>2430860001</v>
      </c>
      <c r="H4017" t="s">
        <v>1892</v>
      </c>
      <c r="I4017" t="s">
        <v>4407</v>
      </c>
      <c r="J4017" s="2">
        <v>0.88</v>
      </c>
    </row>
    <row r="4018" spans="1:10">
      <c r="A4018">
        <v>2310410014</v>
      </c>
      <c r="B4018">
        <v>30</v>
      </c>
      <c r="C4018" t="s">
        <v>2524</v>
      </c>
      <c r="D4018" t="s">
        <v>2598</v>
      </c>
      <c r="E4018" s="2">
        <v>1000</v>
      </c>
      <c r="F4018" t="s">
        <v>995</v>
      </c>
      <c r="G4018">
        <v>2430680005</v>
      </c>
      <c r="H4018" t="s">
        <v>1888</v>
      </c>
      <c r="I4018" t="s">
        <v>4407</v>
      </c>
      <c r="J4018" s="2">
        <v>0.41799999999999998</v>
      </c>
    </row>
    <row r="4019" spans="1:10">
      <c r="A4019">
        <v>2310410014</v>
      </c>
      <c r="B4019">
        <v>40</v>
      </c>
      <c r="C4019" t="s">
        <v>2524</v>
      </c>
      <c r="D4019" t="s">
        <v>2598</v>
      </c>
      <c r="E4019" s="2">
        <v>1000</v>
      </c>
      <c r="F4019" t="s">
        <v>995</v>
      </c>
      <c r="G4019">
        <v>2410100007</v>
      </c>
      <c r="H4019" t="s">
        <v>1721</v>
      </c>
      <c r="I4019" t="s">
        <v>4407</v>
      </c>
      <c r="J4019" s="2">
        <v>275</v>
      </c>
    </row>
    <row r="4020" spans="1:10">
      <c r="A4020">
        <v>2310410014</v>
      </c>
      <c r="B4020">
        <v>50</v>
      </c>
      <c r="C4020" t="s">
        <v>2524</v>
      </c>
      <c r="D4020" t="s">
        <v>2598</v>
      </c>
      <c r="E4020" s="2">
        <v>1000</v>
      </c>
      <c r="F4020" t="s">
        <v>995</v>
      </c>
      <c r="G4020">
        <v>2500090019</v>
      </c>
      <c r="H4020" t="s">
        <v>7906</v>
      </c>
      <c r="I4020" t="s">
        <v>2598</v>
      </c>
      <c r="J4020" s="2">
        <v>1000</v>
      </c>
    </row>
    <row r="4021" spans="1:10">
      <c r="A4021">
        <v>2310410014</v>
      </c>
      <c r="B4021">
        <v>60</v>
      </c>
      <c r="C4021" t="s">
        <v>2524</v>
      </c>
      <c r="D4021" t="s">
        <v>2598</v>
      </c>
      <c r="E4021" s="2">
        <v>1000</v>
      </c>
      <c r="F4021" t="s">
        <v>995</v>
      </c>
      <c r="G4021">
        <v>2320070371</v>
      </c>
      <c r="H4021" t="s">
        <v>5228</v>
      </c>
      <c r="I4021" t="s">
        <v>2598</v>
      </c>
      <c r="J4021" s="2">
        <v>1000</v>
      </c>
    </row>
    <row r="4022" spans="1:10">
      <c r="A4022">
        <v>2310410015</v>
      </c>
      <c r="B4022">
        <v>10</v>
      </c>
      <c r="C4022" t="s">
        <v>2523</v>
      </c>
      <c r="D4022" t="s">
        <v>2598</v>
      </c>
      <c r="E4022" s="2">
        <v>1000</v>
      </c>
      <c r="F4022" t="s">
        <v>995</v>
      </c>
      <c r="G4022">
        <v>2410090121</v>
      </c>
      <c r="H4022" t="s">
        <v>7962</v>
      </c>
      <c r="I4022" t="e">
        <v>#N/A</v>
      </c>
      <c r="J4022" s="2">
        <v>0.55000000000000004</v>
      </c>
    </row>
    <row r="4023" spans="1:10">
      <c r="A4023">
        <v>2310410015</v>
      </c>
      <c r="B4023">
        <v>20</v>
      </c>
      <c r="C4023" t="s">
        <v>2523</v>
      </c>
      <c r="D4023" t="s">
        <v>2598</v>
      </c>
      <c r="E4023" s="2">
        <v>1000</v>
      </c>
      <c r="F4023" t="s">
        <v>995</v>
      </c>
      <c r="G4023">
        <v>2410100007</v>
      </c>
      <c r="H4023" t="s">
        <v>1721</v>
      </c>
      <c r="I4023" t="s">
        <v>4407</v>
      </c>
      <c r="J4023" s="2">
        <v>275</v>
      </c>
    </row>
    <row r="4024" spans="1:10">
      <c r="A4024">
        <v>2310410015</v>
      </c>
      <c r="B4024">
        <v>30</v>
      </c>
      <c r="C4024" t="s">
        <v>2523</v>
      </c>
      <c r="D4024" t="s">
        <v>2598</v>
      </c>
      <c r="E4024" s="2">
        <v>1000</v>
      </c>
      <c r="F4024" t="s">
        <v>995</v>
      </c>
      <c r="G4024">
        <v>2500090019</v>
      </c>
      <c r="H4024" t="s">
        <v>7906</v>
      </c>
      <c r="I4024" t="s">
        <v>2598</v>
      </c>
      <c r="J4024" s="2">
        <v>1000</v>
      </c>
    </row>
    <row r="4025" spans="1:10">
      <c r="A4025">
        <v>2310410015</v>
      </c>
      <c r="B4025">
        <v>40</v>
      </c>
      <c r="C4025" t="s">
        <v>2523</v>
      </c>
      <c r="D4025" t="s">
        <v>2598</v>
      </c>
      <c r="E4025" s="2">
        <v>1000</v>
      </c>
      <c r="F4025" t="s">
        <v>995</v>
      </c>
      <c r="G4025">
        <v>2320070374</v>
      </c>
      <c r="H4025" t="s">
        <v>1987</v>
      </c>
      <c r="I4025" t="s">
        <v>2598</v>
      </c>
      <c r="J4025" s="2">
        <v>1000</v>
      </c>
    </row>
    <row r="4026" spans="1:10">
      <c r="A4026">
        <v>2310410020</v>
      </c>
      <c r="B4026">
        <v>10</v>
      </c>
      <c r="C4026" t="s">
        <v>7963</v>
      </c>
      <c r="D4026" t="s">
        <v>2598</v>
      </c>
      <c r="E4026" s="2">
        <v>1000</v>
      </c>
      <c r="F4026" t="s">
        <v>7910</v>
      </c>
      <c r="G4026">
        <v>2410090121</v>
      </c>
      <c r="H4026" t="s">
        <v>7962</v>
      </c>
      <c r="I4026" t="e">
        <v>#N/A</v>
      </c>
      <c r="J4026" s="2">
        <v>0.18328</v>
      </c>
    </row>
    <row r="4027" spans="1:10">
      <c r="A4027">
        <v>2310410020</v>
      </c>
      <c r="B4027">
        <v>20</v>
      </c>
      <c r="C4027" t="s">
        <v>7963</v>
      </c>
      <c r="D4027" t="s">
        <v>2598</v>
      </c>
      <c r="E4027" s="2">
        <v>1000</v>
      </c>
      <c r="F4027" t="s">
        <v>7910</v>
      </c>
      <c r="G4027">
        <v>2410100007</v>
      </c>
      <c r="H4027" t="s">
        <v>1721</v>
      </c>
      <c r="I4027" t="s">
        <v>4407</v>
      </c>
      <c r="J4027" s="2">
        <v>458.2</v>
      </c>
    </row>
    <row r="4028" spans="1:10">
      <c r="A4028">
        <v>2310410020</v>
      </c>
      <c r="B4028">
        <v>30</v>
      </c>
      <c r="C4028" t="s">
        <v>7963</v>
      </c>
      <c r="D4028" t="s">
        <v>2598</v>
      </c>
      <c r="E4028" s="2">
        <v>1000</v>
      </c>
      <c r="F4028" t="s">
        <v>7910</v>
      </c>
      <c r="G4028">
        <v>2310410002</v>
      </c>
      <c r="H4028" t="s">
        <v>2520</v>
      </c>
      <c r="I4028" t="e">
        <v>#N/A</v>
      </c>
      <c r="J4028" s="2">
        <v>4000</v>
      </c>
    </row>
    <row r="4029" spans="1:10">
      <c r="A4029">
        <v>2310410020</v>
      </c>
      <c r="B4029">
        <v>40</v>
      </c>
      <c r="C4029" t="s">
        <v>7963</v>
      </c>
      <c r="D4029" t="s">
        <v>2598</v>
      </c>
      <c r="E4029" s="2">
        <v>1000</v>
      </c>
      <c r="F4029" t="s">
        <v>7910</v>
      </c>
      <c r="G4029">
        <v>2500090020</v>
      </c>
      <c r="H4029" t="s">
        <v>6407</v>
      </c>
      <c r="I4029" t="s">
        <v>2598</v>
      </c>
      <c r="J4029" s="2">
        <v>1000</v>
      </c>
    </row>
    <row r="4030" spans="1:10">
      <c r="A4030">
        <v>2310410020</v>
      </c>
      <c r="B4030">
        <v>50</v>
      </c>
      <c r="C4030" t="s">
        <v>7963</v>
      </c>
      <c r="D4030" t="s">
        <v>2598</v>
      </c>
      <c r="E4030" s="2">
        <v>1000</v>
      </c>
      <c r="F4030" t="s">
        <v>7910</v>
      </c>
      <c r="G4030">
        <v>2320050310</v>
      </c>
      <c r="H4030" t="s">
        <v>7964</v>
      </c>
      <c r="I4030" t="e">
        <v>#N/A</v>
      </c>
      <c r="J4030" s="2">
        <v>1000</v>
      </c>
    </row>
    <row r="4031" spans="1:10">
      <c r="A4031">
        <v>2310410020</v>
      </c>
      <c r="B4031">
        <v>60</v>
      </c>
      <c r="C4031" t="s">
        <v>7963</v>
      </c>
      <c r="D4031" t="s">
        <v>2598</v>
      </c>
      <c r="E4031" s="2">
        <v>1000</v>
      </c>
      <c r="F4031" t="s">
        <v>7910</v>
      </c>
      <c r="G4031">
        <v>2500030047</v>
      </c>
      <c r="H4031" t="s">
        <v>2005</v>
      </c>
      <c r="I4031" t="s">
        <v>2598</v>
      </c>
      <c r="J4031" s="2">
        <v>167</v>
      </c>
    </row>
    <row r="4032" spans="1:10">
      <c r="A4032">
        <v>2310440001</v>
      </c>
      <c r="B4032">
        <v>10</v>
      </c>
      <c r="C4032" t="s">
        <v>1639</v>
      </c>
      <c r="D4032" t="s">
        <v>2598</v>
      </c>
      <c r="E4032" s="2">
        <v>1000</v>
      </c>
      <c r="F4032" t="s">
        <v>995</v>
      </c>
      <c r="G4032">
        <v>2410090129</v>
      </c>
      <c r="H4032" t="s">
        <v>1816</v>
      </c>
      <c r="I4032" t="s">
        <v>4407</v>
      </c>
      <c r="J4032" s="2">
        <v>1.3000000000000001E-2</v>
      </c>
    </row>
    <row r="4033" spans="1:10">
      <c r="A4033">
        <v>2310440001</v>
      </c>
      <c r="B4033">
        <v>20</v>
      </c>
      <c r="C4033" t="s">
        <v>1639</v>
      </c>
      <c r="D4033" t="s">
        <v>2598</v>
      </c>
      <c r="E4033" s="2">
        <v>1000</v>
      </c>
      <c r="F4033" t="s">
        <v>995</v>
      </c>
      <c r="G4033">
        <v>2410290508</v>
      </c>
      <c r="H4033" t="s">
        <v>1871</v>
      </c>
      <c r="I4033" t="s">
        <v>4407</v>
      </c>
      <c r="J4033" s="2">
        <v>130</v>
      </c>
    </row>
    <row r="4034" spans="1:10">
      <c r="A4034">
        <v>2310440002</v>
      </c>
      <c r="B4034">
        <v>10</v>
      </c>
      <c r="C4034" t="s">
        <v>7965</v>
      </c>
      <c r="D4034" t="s">
        <v>2598</v>
      </c>
      <c r="E4034" s="2">
        <v>1000</v>
      </c>
      <c r="F4034" t="s">
        <v>995</v>
      </c>
      <c r="G4034">
        <v>2410090131</v>
      </c>
      <c r="H4034" t="s">
        <v>1818</v>
      </c>
      <c r="I4034" t="s">
        <v>4407</v>
      </c>
      <c r="J4034" s="2">
        <v>5.2000000000000005E-2</v>
      </c>
    </row>
    <row r="4035" spans="1:10">
      <c r="A4035">
        <v>2310440002</v>
      </c>
      <c r="B4035">
        <v>20</v>
      </c>
      <c r="C4035" t="s">
        <v>7965</v>
      </c>
      <c r="D4035" t="s">
        <v>2598</v>
      </c>
      <c r="E4035" s="2">
        <v>1000</v>
      </c>
      <c r="F4035" t="s">
        <v>995</v>
      </c>
      <c r="G4035">
        <v>2410290508</v>
      </c>
      <c r="H4035" t="s">
        <v>1871</v>
      </c>
      <c r="I4035" t="s">
        <v>4407</v>
      </c>
      <c r="J4035" s="2">
        <v>130</v>
      </c>
    </row>
    <row r="4036" spans="1:10">
      <c r="A4036">
        <v>2310440003</v>
      </c>
      <c r="B4036">
        <v>10</v>
      </c>
      <c r="C4036" t="s">
        <v>7966</v>
      </c>
      <c r="D4036" t="s">
        <v>2598</v>
      </c>
      <c r="E4036" s="2">
        <v>1000</v>
      </c>
      <c r="F4036" t="s">
        <v>995</v>
      </c>
      <c r="G4036">
        <v>2430520004</v>
      </c>
      <c r="H4036" t="s">
        <v>1884</v>
      </c>
      <c r="I4036" t="s">
        <v>4407</v>
      </c>
      <c r="J4036" s="2">
        <v>5.2000000000000005E-2</v>
      </c>
    </row>
    <row r="4037" spans="1:10">
      <c r="A4037">
        <v>2310440003</v>
      </c>
      <c r="B4037">
        <v>20</v>
      </c>
      <c r="C4037" t="s">
        <v>7966</v>
      </c>
      <c r="D4037" t="s">
        <v>2598</v>
      </c>
      <c r="E4037" s="2">
        <v>1000</v>
      </c>
      <c r="F4037" t="s">
        <v>995</v>
      </c>
      <c r="G4037">
        <v>2410090129</v>
      </c>
      <c r="H4037" t="s">
        <v>1816</v>
      </c>
      <c r="I4037" t="s">
        <v>4407</v>
      </c>
      <c r="J4037" s="2">
        <v>0.78</v>
      </c>
    </row>
    <row r="4038" spans="1:10">
      <c r="A4038">
        <v>2310440003</v>
      </c>
      <c r="B4038">
        <v>30</v>
      </c>
      <c r="C4038" t="s">
        <v>7966</v>
      </c>
      <c r="D4038" t="s">
        <v>2598</v>
      </c>
      <c r="E4038" s="2">
        <v>1000</v>
      </c>
      <c r="F4038" t="s">
        <v>995</v>
      </c>
      <c r="G4038">
        <v>2410290508</v>
      </c>
      <c r="H4038" t="s">
        <v>1871</v>
      </c>
      <c r="I4038" t="s">
        <v>4407</v>
      </c>
      <c r="J4038" s="2">
        <v>130</v>
      </c>
    </row>
    <row r="4039" spans="1:10">
      <c r="A4039">
        <v>2310440004</v>
      </c>
      <c r="B4039">
        <v>10</v>
      </c>
      <c r="C4039" t="s">
        <v>1640</v>
      </c>
      <c r="D4039" t="s">
        <v>2598</v>
      </c>
      <c r="E4039" s="2">
        <v>1000</v>
      </c>
      <c r="F4039" t="s">
        <v>995</v>
      </c>
      <c r="G4039">
        <v>2430680005</v>
      </c>
      <c r="H4039" t="s">
        <v>1888</v>
      </c>
      <c r="I4039" t="s">
        <v>4407</v>
      </c>
      <c r="J4039" s="2">
        <v>5.2000000000000005E-2</v>
      </c>
    </row>
    <row r="4040" spans="1:10">
      <c r="A4040">
        <v>2310440004</v>
      </c>
      <c r="B4040">
        <v>20</v>
      </c>
      <c r="C4040" t="s">
        <v>1640</v>
      </c>
      <c r="D4040" t="s">
        <v>2598</v>
      </c>
      <c r="E4040" s="2">
        <v>1000</v>
      </c>
      <c r="F4040" t="s">
        <v>995</v>
      </c>
      <c r="G4040">
        <v>2410290508</v>
      </c>
      <c r="H4040" t="s">
        <v>1871</v>
      </c>
      <c r="I4040" t="s">
        <v>4407</v>
      </c>
      <c r="J4040" s="2">
        <v>130</v>
      </c>
    </row>
    <row r="4041" spans="1:10">
      <c r="A4041">
        <v>2310440005</v>
      </c>
      <c r="B4041">
        <v>10</v>
      </c>
      <c r="C4041" t="s">
        <v>2234</v>
      </c>
      <c r="D4041" t="s">
        <v>2598</v>
      </c>
      <c r="E4041" s="2">
        <v>1000</v>
      </c>
      <c r="F4041" t="s">
        <v>995</v>
      </c>
      <c r="G4041">
        <v>2410090130</v>
      </c>
      <c r="H4041" t="s">
        <v>1817</v>
      </c>
      <c r="I4041" t="e">
        <v>#N/A</v>
      </c>
      <c r="J4041" s="2">
        <v>1.5600000000000001E-2</v>
      </c>
    </row>
    <row r="4042" spans="1:10">
      <c r="A4042">
        <v>2310440005</v>
      </c>
      <c r="B4042">
        <v>20</v>
      </c>
      <c r="C4042" t="s">
        <v>2234</v>
      </c>
      <c r="D4042" t="s">
        <v>2598</v>
      </c>
      <c r="E4042" s="2">
        <v>1000</v>
      </c>
      <c r="F4042" t="s">
        <v>995</v>
      </c>
      <c r="G4042">
        <v>2430740002</v>
      </c>
      <c r="H4042" t="s">
        <v>1890</v>
      </c>
      <c r="I4042" t="s">
        <v>4407</v>
      </c>
      <c r="J4042" s="2">
        <v>2.0799999999999999E-2</v>
      </c>
    </row>
    <row r="4043" spans="1:10">
      <c r="A4043">
        <v>2310440005</v>
      </c>
      <c r="B4043">
        <v>30</v>
      </c>
      <c r="C4043" t="s">
        <v>2234</v>
      </c>
      <c r="D4043" t="s">
        <v>2598</v>
      </c>
      <c r="E4043" s="2">
        <v>1000</v>
      </c>
      <c r="F4043" t="s">
        <v>995</v>
      </c>
      <c r="G4043">
        <v>2410290508</v>
      </c>
      <c r="H4043" t="s">
        <v>1871</v>
      </c>
      <c r="I4043" t="s">
        <v>4407</v>
      </c>
      <c r="J4043" s="2">
        <v>130</v>
      </c>
    </row>
    <row r="4044" spans="1:10">
      <c r="A4044">
        <v>2310440006</v>
      </c>
      <c r="B4044">
        <v>10</v>
      </c>
      <c r="C4044" t="s">
        <v>7967</v>
      </c>
      <c r="D4044" t="s">
        <v>2598</v>
      </c>
      <c r="E4044" s="2">
        <v>1000</v>
      </c>
      <c r="F4044" t="s">
        <v>995</v>
      </c>
      <c r="G4044">
        <v>2410090130</v>
      </c>
      <c r="H4044" t="s">
        <v>1817</v>
      </c>
      <c r="I4044" t="e">
        <v>#N/A</v>
      </c>
      <c r="J4044" s="2">
        <v>5.2000000000000005E-2</v>
      </c>
    </row>
    <row r="4045" spans="1:10">
      <c r="A4045">
        <v>2310440006</v>
      </c>
      <c r="B4045">
        <v>20</v>
      </c>
      <c r="C4045" t="s">
        <v>7967</v>
      </c>
      <c r="D4045" t="s">
        <v>2598</v>
      </c>
      <c r="E4045" s="2">
        <v>1000</v>
      </c>
      <c r="F4045" t="s">
        <v>995</v>
      </c>
      <c r="G4045">
        <v>2410290508</v>
      </c>
      <c r="H4045" t="s">
        <v>1871</v>
      </c>
      <c r="I4045" t="s">
        <v>4407</v>
      </c>
      <c r="J4045" s="2">
        <v>130</v>
      </c>
    </row>
    <row r="4046" spans="1:10">
      <c r="A4046">
        <v>2310440007</v>
      </c>
      <c r="B4046">
        <v>10</v>
      </c>
      <c r="C4046" t="s">
        <v>1641</v>
      </c>
      <c r="D4046" t="s">
        <v>2598</v>
      </c>
      <c r="E4046" s="2">
        <v>1000</v>
      </c>
      <c r="F4046" t="s">
        <v>995</v>
      </c>
      <c r="G4046">
        <v>2430740002</v>
      </c>
      <c r="H4046" t="s">
        <v>1890</v>
      </c>
      <c r="I4046" t="s">
        <v>4407</v>
      </c>
      <c r="J4046" s="2">
        <v>5.2000000000000005E-2</v>
      </c>
    </row>
    <row r="4047" spans="1:10">
      <c r="A4047">
        <v>2310440007</v>
      </c>
      <c r="B4047">
        <v>20</v>
      </c>
      <c r="C4047" t="s">
        <v>1641</v>
      </c>
      <c r="D4047" t="s">
        <v>2598</v>
      </c>
      <c r="E4047" s="2">
        <v>1000</v>
      </c>
      <c r="F4047" t="s">
        <v>995</v>
      </c>
      <c r="G4047">
        <v>2410290508</v>
      </c>
      <c r="H4047" t="s">
        <v>1871</v>
      </c>
      <c r="I4047" t="s">
        <v>4407</v>
      </c>
      <c r="J4047" s="2">
        <v>130</v>
      </c>
    </row>
    <row r="4048" spans="1:10">
      <c r="A4048">
        <v>2310440008</v>
      </c>
      <c r="B4048">
        <v>10</v>
      </c>
      <c r="C4048" t="s">
        <v>2113</v>
      </c>
      <c r="D4048" t="s">
        <v>2598</v>
      </c>
      <c r="E4048" s="2">
        <v>1000</v>
      </c>
      <c r="F4048" t="s">
        <v>995</v>
      </c>
      <c r="G4048">
        <v>2410090128</v>
      </c>
      <c r="H4048" t="s">
        <v>7968</v>
      </c>
      <c r="I4048" t="e">
        <v>#N/A</v>
      </c>
      <c r="J4048" s="2">
        <v>0.78</v>
      </c>
    </row>
    <row r="4049" spans="1:10">
      <c r="A4049">
        <v>2310440008</v>
      </c>
      <c r="B4049">
        <v>20</v>
      </c>
      <c r="C4049" t="s">
        <v>2113</v>
      </c>
      <c r="D4049" t="s">
        <v>2598</v>
      </c>
      <c r="E4049" s="2">
        <v>1000</v>
      </c>
      <c r="F4049" t="s">
        <v>995</v>
      </c>
      <c r="G4049">
        <v>2410290508</v>
      </c>
      <c r="H4049" t="s">
        <v>1871</v>
      </c>
      <c r="I4049" t="s">
        <v>4407</v>
      </c>
      <c r="J4049" s="2">
        <v>130</v>
      </c>
    </row>
    <row r="4050" spans="1:10">
      <c r="A4050">
        <v>2310440009</v>
      </c>
      <c r="B4050">
        <v>10</v>
      </c>
      <c r="C4050" t="s">
        <v>2112</v>
      </c>
      <c r="D4050" t="s">
        <v>2598</v>
      </c>
      <c r="E4050" s="2">
        <v>1000</v>
      </c>
      <c r="F4050" t="s">
        <v>995</v>
      </c>
      <c r="G4050">
        <v>2410090128</v>
      </c>
      <c r="H4050" t="s">
        <v>7968</v>
      </c>
      <c r="I4050" t="e">
        <v>#N/A</v>
      </c>
      <c r="J4050" s="2">
        <v>0.78</v>
      </c>
    </row>
    <row r="4051" spans="1:10">
      <c r="A4051">
        <v>2310440009</v>
      </c>
      <c r="B4051">
        <v>20</v>
      </c>
      <c r="C4051" t="s">
        <v>2112</v>
      </c>
      <c r="D4051" t="s">
        <v>2598</v>
      </c>
      <c r="E4051" s="2">
        <v>1000</v>
      </c>
      <c r="F4051" t="s">
        <v>995</v>
      </c>
      <c r="G4051">
        <v>2410290508</v>
      </c>
      <c r="H4051" t="s">
        <v>1871</v>
      </c>
      <c r="I4051" t="s">
        <v>4407</v>
      </c>
      <c r="J4051" s="2">
        <v>130</v>
      </c>
    </row>
    <row r="4052" spans="1:10">
      <c r="A4052">
        <v>2310440010</v>
      </c>
      <c r="B4052">
        <v>10</v>
      </c>
      <c r="C4052" t="s">
        <v>7969</v>
      </c>
      <c r="D4052" t="s">
        <v>2598</v>
      </c>
      <c r="E4052" s="2">
        <v>1000</v>
      </c>
      <c r="F4052" t="s">
        <v>995</v>
      </c>
      <c r="G4052">
        <v>2430760001</v>
      </c>
      <c r="H4052" t="s">
        <v>6120</v>
      </c>
      <c r="I4052" t="s">
        <v>4407</v>
      </c>
      <c r="J4052" s="2">
        <v>5.2000000000000005E-2</v>
      </c>
    </row>
    <row r="4053" spans="1:10">
      <c r="A4053">
        <v>2310440010</v>
      </c>
      <c r="B4053">
        <v>20</v>
      </c>
      <c r="C4053" t="s">
        <v>7969</v>
      </c>
      <c r="D4053" t="s">
        <v>2598</v>
      </c>
      <c r="E4053" s="2">
        <v>1000</v>
      </c>
      <c r="F4053" t="s">
        <v>995</v>
      </c>
      <c r="G4053">
        <v>2410290508</v>
      </c>
      <c r="H4053" t="s">
        <v>1871</v>
      </c>
      <c r="I4053" t="s">
        <v>4407</v>
      </c>
      <c r="J4053" s="2">
        <v>130</v>
      </c>
    </row>
    <row r="4054" spans="1:10">
      <c r="A4054">
        <v>2110120436</v>
      </c>
      <c r="B4054">
        <v>10</v>
      </c>
      <c r="C4054" t="s">
        <v>958</v>
      </c>
      <c r="D4054" t="s">
        <v>3673</v>
      </c>
      <c r="E4054" s="2">
        <v>1000</v>
      </c>
      <c r="F4054" t="s">
        <v>993</v>
      </c>
      <c r="G4054">
        <v>2000020081</v>
      </c>
      <c r="H4054" t="s">
        <v>2622</v>
      </c>
      <c r="I4054" t="s">
        <v>2598</v>
      </c>
      <c r="J4054" s="2">
        <v>1000</v>
      </c>
    </row>
    <row r="4055" spans="1:10">
      <c r="A4055">
        <v>2110120436</v>
      </c>
      <c r="B4055">
        <v>20</v>
      </c>
      <c r="C4055" t="s">
        <v>958</v>
      </c>
      <c r="D4055" t="s">
        <v>3673</v>
      </c>
      <c r="E4055" s="2">
        <v>1000</v>
      </c>
      <c r="F4055" t="s">
        <v>993</v>
      </c>
      <c r="G4055">
        <v>2000020094</v>
      </c>
      <c r="H4055" t="s">
        <v>2626</v>
      </c>
      <c r="I4055" t="s">
        <v>2598</v>
      </c>
      <c r="J4055" s="2">
        <v>1000</v>
      </c>
    </row>
    <row r="4056" spans="1:10">
      <c r="A4056">
        <v>2110120436</v>
      </c>
      <c r="B4056">
        <v>30</v>
      </c>
      <c r="C4056" t="s">
        <v>958</v>
      </c>
      <c r="D4056" t="s">
        <v>3673</v>
      </c>
      <c r="E4056" s="2">
        <v>1000</v>
      </c>
      <c r="F4056" t="s">
        <v>993</v>
      </c>
      <c r="G4056">
        <v>2110110002</v>
      </c>
      <c r="H4056" t="s">
        <v>489</v>
      </c>
      <c r="I4056" t="s">
        <v>2598</v>
      </c>
      <c r="J4056" s="2">
        <v>1000</v>
      </c>
    </row>
    <row r="4057" spans="1:10">
      <c r="A4057">
        <v>2110120436</v>
      </c>
      <c r="B4057">
        <v>40</v>
      </c>
      <c r="C4057" t="s">
        <v>958</v>
      </c>
      <c r="D4057" t="s">
        <v>3673</v>
      </c>
      <c r="E4057" s="2">
        <v>1000</v>
      </c>
      <c r="F4057" t="s">
        <v>993</v>
      </c>
      <c r="G4057">
        <v>2500030019</v>
      </c>
      <c r="H4057" t="s">
        <v>7970</v>
      </c>
      <c r="I4057" t="s">
        <v>2598</v>
      </c>
      <c r="J4057" s="2">
        <v>100</v>
      </c>
    </row>
    <row r="4058" spans="1:10">
      <c r="A4058">
        <v>2110120436</v>
      </c>
      <c r="B4058">
        <v>50</v>
      </c>
      <c r="C4058" t="s">
        <v>958</v>
      </c>
      <c r="D4058" t="s">
        <v>3673</v>
      </c>
      <c r="E4058" s="2">
        <v>1000</v>
      </c>
      <c r="F4058" t="s">
        <v>993</v>
      </c>
      <c r="G4058">
        <v>2500150010</v>
      </c>
      <c r="H4058" t="s">
        <v>6452</v>
      </c>
      <c r="I4058" t="s">
        <v>3510</v>
      </c>
      <c r="J4058" s="2">
        <v>2</v>
      </c>
    </row>
    <row r="4059" spans="1:10">
      <c r="A4059">
        <v>2110030190</v>
      </c>
      <c r="B4059">
        <v>10</v>
      </c>
      <c r="C4059" t="s">
        <v>621</v>
      </c>
      <c r="D4059" t="s">
        <v>2598</v>
      </c>
      <c r="E4059" s="2">
        <v>12000</v>
      </c>
      <c r="F4059" t="s">
        <v>993</v>
      </c>
      <c r="G4059">
        <v>2310230012</v>
      </c>
      <c r="H4059" t="s">
        <v>45</v>
      </c>
      <c r="I4059" t="s">
        <v>2598</v>
      </c>
      <c r="J4059" s="2">
        <v>12000</v>
      </c>
    </row>
    <row r="4060" spans="1:10">
      <c r="A4060">
        <v>2110030190</v>
      </c>
      <c r="B4060">
        <v>20</v>
      </c>
      <c r="C4060" t="s">
        <v>621</v>
      </c>
      <c r="D4060" t="s">
        <v>2598</v>
      </c>
      <c r="E4060" s="2">
        <v>12000</v>
      </c>
      <c r="F4060" t="s">
        <v>993</v>
      </c>
      <c r="G4060">
        <v>2310160282</v>
      </c>
      <c r="H4060" t="s">
        <v>329</v>
      </c>
      <c r="I4060" t="s">
        <v>2598</v>
      </c>
      <c r="J4060" s="2">
        <v>12000</v>
      </c>
    </row>
    <row r="4061" spans="1:10">
      <c r="A4061">
        <v>2110030190</v>
      </c>
      <c r="B4061">
        <v>30</v>
      </c>
      <c r="C4061" t="s">
        <v>621</v>
      </c>
      <c r="D4061" t="s">
        <v>2598</v>
      </c>
      <c r="E4061" s="2">
        <v>12000</v>
      </c>
      <c r="F4061" t="s">
        <v>993</v>
      </c>
      <c r="G4061">
        <v>2310030329</v>
      </c>
      <c r="H4061" t="s">
        <v>506</v>
      </c>
      <c r="I4061" t="s">
        <v>4407</v>
      </c>
      <c r="J4061" s="2">
        <v>3689.5193915529426</v>
      </c>
    </row>
    <row r="4062" spans="1:10">
      <c r="A4062">
        <v>2110030190</v>
      </c>
      <c r="B4062">
        <v>40</v>
      </c>
      <c r="C4062" t="s">
        <v>621</v>
      </c>
      <c r="D4062" t="s">
        <v>2598</v>
      </c>
      <c r="E4062" s="2">
        <v>12000</v>
      </c>
      <c r="F4062" t="s">
        <v>993</v>
      </c>
      <c r="G4062">
        <v>2500010163</v>
      </c>
      <c r="H4062" t="s">
        <v>6203</v>
      </c>
      <c r="I4062" t="s">
        <v>2598</v>
      </c>
      <c r="J4062" s="2">
        <v>12000</v>
      </c>
    </row>
    <row r="4063" spans="1:10">
      <c r="A4063">
        <v>2110030190</v>
      </c>
      <c r="B4063">
        <v>50</v>
      </c>
      <c r="C4063" t="s">
        <v>621</v>
      </c>
      <c r="D4063" t="s">
        <v>2598</v>
      </c>
      <c r="E4063" s="2">
        <v>12000</v>
      </c>
      <c r="F4063" t="s">
        <v>993</v>
      </c>
      <c r="G4063">
        <v>2500030019</v>
      </c>
      <c r="H4063" t="s">
        <v>1669</v>
      </c>
      <c r="I4063" t="s">
        <v>2598</v>
      </c>
      <c r="J4063" s="2">
        <v>500</v>
      </c>
    </row>
    <row r="4064" spans="1:10">
      <c r="A4064">
        <v>2110030191</v>
      </c>
      <c r="B4064">
        <v>10</v>
      </c>
      <c r="C4064" t="s">
        <v>739</v>
      </c>
      <c r="D4064" t="s">
        <v>2598</v>
      </c>
      <c r="E4064" s="2">
        <v>12000</v>
      </c>
      <c r="F4064" t="s">
        <v>993</v>
      </c>
      <c r="G4064">
        <v>2310160282</v>
      </c>
      <c r="H4064" t="s">
        <v>329</v>
      </c>
      <c r="I4064" t="s">
        <v>2598</v>
      </c>
      <c r="J4064" s="2">
        <v>12000</v>
      </c>
    </row>
    <row r="4065" spans="1:10">
      <c r="A4065">
        <v>2110030191</v>
      </c>
      <c r="B4065">
        <v>20</v>
      </c>
      <c r="C4065" t="s">
        <v>739</v>
      </c>
      <c r="D4065" t="s">
        <v>2598</v>
      </c>
      <c r="E4065" s="2">
        <v>12000</v>
      </c>
      <c r="F4065" t="s">
        <v>993</v>
      </c>
      <c r="G4065">
        <v>2310230012</v>
      </c>
      <c r="H4065" t="s">
        <v>45</v>
      </c>
      <c r="I4065" t="s">
        <v>2598</v>
      </c>
      <c r="J4065" s="2">
        <v>12000</v>
      </c>
    </row>
    <row r="4066" spans="1:10">
      <c r="A4066">
        <v>2110030191</v>
      </c>
      <c r="B4066">
        <v>30</v>
      </c>
      <c r="C4066" t="s">
        <v>739</v>
      </c>
      <c r="D4066" t="s">
        <v>2598</v>
      </c>
      <c r="E4066" s="2">
        <v>12000</v>
      </c>
      <c r="F4066" t="s">
        <v>993</v>
      </c>
      <c r="G4066">
        <v>2310030050</v>
      </c>
      <c r="H4066" t="s">
        <v>602</v>
      </c>
      <c r="I4066" t="s">
        <v>4407</v>
      </c>
      <c r="J4066" s="2">
        <v>3224.6849196001735</v>
      </c>
    </row>
    <row r="4067" spans="1:10">
      <c r="A4067">
        <v>2110030191</v>
      </c>
      <c r="B4067">
        <v>40</v>
      </c>
      <c r="C4067" t="s">
        <v>739</v>
      </c>
      <c r="D4067" t="s">
        <v>2598</v>
      </c>
      <c r="E4067" s="2">
        <v>12000</v>
      </c>
      <c r="F4067" t="s">
        <v>993</v>
      </c>
      <c r="G4067">
        <v>2500010164</v>
      </c>
      <c r="H4067" t="s">
        <v>7971</v>
      </c>
      <c r="I4067" t="s">
        <v>2598</v>
      </c>
      <c r="J4067" s="2">
        <v>12000</v>
      </c>
    </row>
    <row r="4068" spans="1:10">
      <c r="A4068">
        <v>2110030191</v>
      </c>
      <c r="B4068">
        <v>50</v>
      </c>
      <c r="C4068" t="s">
        <v>739</v>
      </c>
      <c r="D4068" t="s">
        <v>2598</v>
      </c>
      <c r="E4068" s="2">
        <v>12000</v>
      </c>
      <c r="F4068" t="s">
        <v>993</v>
      </c>
      <c r="G4068">
        <v>2500030019</v>
      </c>
      <c r="H4068" t="s">
        <v>1669</v>
      </c>
      <c r="I4068" t="s">
        <v>2598</v>
      </c>
      <c r="J4068" s="2">
        <v>500</v>
      </c>
    </row>
    <row r="4069" spans="1:10">
      <c r="A4069">
        <v>2110030192</v>
      </c>
      <c r="B4069">
        <v>10</v>
      </c>
      <c r="C4069" t="s">
        <v>536</v>
      </c>
      <c r="D4069" t="s">
        <v>2598</v>
      </c>
      <c r="E4069" s="2">
        <v>12000</v>
      </c>
      <c r="F4069" t="s">
        <v>993</v>
      </c>
      <c r="G4069">
        <v>2310230002</v>
      </c>
      <c r="H4069" t="s">
        <v>25</v>
      </c>
      <c r="I4069" t="s">
        <v>2598</v>
      </c>
      <c r="J4069" s="2">
        <v>12000</v>
      </c>
    </row>
    <row r="4070" spans="1:10">
      <c r="A4070">
        <v>2110030192</v>
      </c>
      <c r="B4070">
        <v>20</v>
      </c>
      <c r="C4070" t="s">
        <v>536</v>
      </c>
      <c r="D4070" t="s">
        <v>2598</v>
      </c>
      <c r="E4070" s="2">
        <v>12000</v>
      </c>
      <c r="F4070" t="s">
        <v>993</v>
      </c>
      <c r="G4070">
        <v>2310160558</v>
      </c>
      <c r="H4070" t="s">
        <v>652</v>
      </c>
      <c r="I4070" t="s">
        <v>2598</v>
      </c>
      <c r="J4070" s="2">
        <v>12000</v>
      </c>
    </row>
    <row r="4071" spans="1:10">
      <c r="A4071">
        <v>2110030192</v>
      </c>
      <c r="B4071">
        <v>30</v>
      </c>
      <c r="C4071" t="s">
        <v>536</v>
      </c>
      <c r="D4071" t="s">
        <v>2598</v>
      </c>
      <c r="E4071" s="2">
        <v>12000</v>
      </c>
      <c r="F4071" t="s">
        <v>993</v>
      </c>
      <c r="G4071">
        <v>2310030329</v>
      </c>
      <c r="H4071" t="s">
        <v>506</v>
      </c>
      <c r="I4071" t="s">
        <v>4407</v>
      </c>
      <c r="J4071" s="2">
        <v>431.26684636118603</v>
      </c>
    </row>
    <row r="4072" spans="1:10">
      <c r="A4072">
        <v>2110030192</v>
      </c>
      <c r="B4072">
        <v>40</v>
      </c>
      <c r="C4072" t="s">
        <v>536</v>
      </c>
      <c r="D4072" t="s">
        <v>2598</v>
      </c>
      <c r="E4072" s="2">
        <v>12000</v>
      </c>
      <c r="F4072" t="s">
        <v>993</v>
      </c>
      <c r="G4072">
        <v>2320050055</v>
      </c>
      <c r="H4072" t="s">
        <v>1918</v>
      </c>
      <c r="I4072" t="s">
        <v>2598</v>
      </c>
      <c r="J4072" s="2">
        <v>400</v>
      </c>
    </row>
    <row r="4073" spans="1:10">
      <c r="A4073">
        <v>2110030192</v>
      </c>
      <c r="B4073">
        <v>50</v>
      </c>
      <c r="C4073" t="s">
        <v>536</v>
      </c>
      <c r="D4073" t="s">
        <v>2598</v>
      </c>
      <c r="E4073" s="2">
        <v>12000</v>
      </c>
      <c r="F4073" t="s">
        <v>993</v>
      </c>
      <c r="G4073">
        <v>2500030038</v>
      </c>
      <c r="H4073" t="s">
        <v>1919</v>
      </c>
      <c r="I4073" t="s">
        <v>2598</v>
      </c>
      <c r="J4073" s="2">
        <v>21</v>
      </c>
    </row>
    <row r="4074" spans="1:10">
      <c r="A4074">
        <v>2110030193</v>
      </c>
      <c r="B4074">
        <v>10</v>
      </c>
      <c r="C4074" t="s">
        <v>537</v>
      </c>
      <c r="D4074" t="s">
        <v>2598</v>
      </c>
      <c r="E4074" s="2">
        <v>12000</v>
      </c>
      <c r="F4074" t="s">
        <v>993</v>
      </c>
      <c r="G4074">
        <v>2310230002</v>
      </c>
      <c r="H4074" t="s">
        <v>25</v>
      </c>
      <c r="I4074" t="s">
        <v>2598</v>
      </c>
      <c r="J4074" s="2">
        <v>12000</v>
      </c>
    </row>
    <row r="4075" spans="1:10">
      <c r="A4075">
        <v>2110030193</v>
      </c>
      <c r="B4075">
        <v>20</v>
      </c>
      <c r="C4075" t="s">
        <v>537</v>
      </c>
      <c r="D4075" t="s">
        <v>2598</v>
      </c>
      <c r="E4075" s="2">
        <v>12000</v>
      </c>
      <c r="F4075" t="s">
        <v>993</v>
      </c>
      <c r="G4075">
        <v>2310160558</v>
      </c>
      <c r="H4075" t="s">
        <v>652</v>
      </c>
      <c r="I4075" t="s">
        <v>2598</v>
      </c>
      <c r="J4075" s="2">
        <v>12000</v>
      </c>
    </row>
    <row r="4076" spans="1:10">
      <c r="A4076">
        <v>2110030193</v>
      </c>
      <c r="B4076">
        <v>30</v>
      </c>
      <c r="C4076" t="s">
        <v>537</v>
      </c>
      <c r="D4076" t="s">
        <v>2598</v>
      </c>
      <c r="E4076" s="2">
        <v>12000</v>
      </c>
      <c r="F4076" t="s">
        <v>993</v>
      </c>
      <c r="G4076" t="s">
        <v>7972</v>
      </c>
      <c r="H4076" t="s">
        <v>486</v>
      </c>
      <c r="I4076" t="e">
        <v>#N/A</v>
      </c>
      <c r="J4076" s="2">
        <v>434.15340086830679</v>
      </c>
    </row>
    <row r="4077" spans="1:10">
      <c r="A4077">
        <v>2110030193</v>
      </c>
      <c r="B4077">
        <v>40</v>
      </c>
      <c r="C4077" t="s">
        <v>537</v>
      </c>
      <c r="D4077" t="s">
        <v>2598</v>
      </c>
      <c r="E4077" s="2">
        <v>12000</v>
      </c>
      <c r="F4077" t="s">
        <v>993</v>
      </c>
      <c r="G4077">
        <v>2320050055</v>
      </c>
      <c r="H4077" t="s">
        <v>1918</v>
      </c>
      <c r="I4077" t="s">
        <v>2598</v>
      </c>
      <c r="J4077" s="2">
        <v>400</v>
      </c>
    </row>
    <row r="4078" spans="1:10">
      <c r="A4078">
        <v>2110030193</v>
      </c>
      <c r="B4078">
        <v>50</v>
      </c>
      <c r="C4078" t="s">
        <v>537</v>
      </c>
      <c r="D4078" t="s">
        <v>2598</v>
      </c>
      <c r="E4078" s="2">
        <v>12000</v>
      </c>
      <c r="F4078" t="s">
        <v>993</v>
      </c>
      <c r="G4078">
        <v>2500030038</v>
      </c>
      <c r="H4078" t="s">
        <v>1919</v>
      </c>
      <c r="I4078" t="s">
        <v>2598</v>
      </c>
      <c r="J4078" s="2">
        <v>21</v>
      </c>
    </row>
    <row r="4079" spans="1:10">
      <c r="A4079">
        <v>2110030194</v>
      </c>
      <c r="B4079">
        <v>10</v>
      </c>
      <c r="C4079" t="s">
        <v>538</v>
      </c>
      <c r="D4079" t="s">
        <v>2598</v>
      </c>
      <c r="E4079" s="2">
        <v>12000</v>
      </c>
      <c r="F4079" t="s">
        <v>993</v>
      </c>
      <c r="G4079">
        <v>2310230002</v>
      </c>
      <c r="H4079" t="s">
        <v>25</v>
      </c>
      <c r="I4079" t="s">
        <v>2598</v>
      </c>
      <c r="J4079" s="2">
        <v>12000</v>
      </c>
    </row>
    <row r="4080" spans="1:10">
      <c r="A4080">
        <v>2110030194</v>
      </c>
      <c r="B4080">
        <v>20</v>
      </c>
      <c r="C4080" t="s">
        <v>538</v>
      </c>
      <c r="D4080" t="s">
        <v>2598</v>
      </c>
      <c r="E4080" s="2">
        <v>12000</v>
      </c>
      <c r="F4080" t="s">
        <v>993</v>
      </c>
      <c r="G4080">
        <v>2310160558</v>
      </c>
      <c r="H4080" t="s">
        <v>652</v>
      </c>
      <c r="I4080" t="s">
        <v>2598</v>
      </c>
      <c r="J4080" s="2">
        <v>12000</v>
      </c>
    </row>
    <row r="4081" spans="1:10">
      <c r="A4081">
        <v>2110030194</v>
      </c>
      <c r="B4081">
        <v>30</v>
      </c>
      <c r="C4081" t="s">
        <v>538</v>
      </c>
      <c r="D4081" t="s">
        <v>2598</v>
      </c>
      <c r="E4081" s="2">
        <v>12000</v>
      </c>
      <c r="F4081" t="s">
        <v>993</v>
      </c>
      <c r="G4081">
        <v>2310030130</v>
      </c>
      <c r="H4081" t="s">
        <v>485</v>
      </c>
      <c r="I4081" t="s">
        <v>4407</v>
      </c>
      <c r="J4081" s="2">
        <v>399.6633941093969</v>
      </c>
    </row>
    <row r="4082" spans="1:10">
      <c r="A4082">
        <v>2110030194</v>
      </c>
      <c r="B4082">
        <v>40</v>
      </c>
      <c r="C4082" t="s">
        <v>538</v>
      </c>
      <c r="D4082" t="s">
        <v>2598</v>
      </c>
      <c r="E4082" s="2">
        <v>12000</v>
      </c>
      <c r="F4082" t="s">
        <v>993</v>
      </c>
      <c r="G4082">
        <v>2320050055</v>
      </c>
      <c r="H4082" t="s">
        <v>1918</v>
      </c>
      <c r="I4082" t="s">
        <v>2598</v>
      </c>
      <c r="J4082" s="2">
        <v>400</v>
      </c>
    </row>
    <row r="4083" spans="1:10">
      <c r="A4083">
        <v>2110030194</v>
      </c>
      <c r="B4083">
        <v>50</v>
      </c>
      <c r="C4083" t="s">
        <v>538</v>
      </c>
      <c r="D4083" t="s">
        <v>2598</v>
      </c>
      <c r="E4083" s="2">
        <v>12000</v>
      </c>
      <c r="F4083" t="s">
        <v>993</v>
      </c>
      <c r="G4083">
        <v>2500030038</v>
      </c>
      <c r="H4083" t="s">
        <v>1919</v>
      </c>
      <c r="I4083" t="s">
        <v>2598</v>
      </c>
      <c r="J4083" s="2">
        <v>21</v>
      </c>
    </row>
    <row r="4084" spans="1:10">
      <c r="A4084" t="s">
        <v>7973</v>
      </c>
      <c r="B4084">
        <v>10</v>
      </c>
      <c r="C4084" t="s">
        <v>506</v>
      </c>
      <c r="D4084" t="s">
        <v>4407</v>
      </c>
      <c r="E4084" s="2">
        <v>1300</v>
      </c>
      <c r="F4084" t="s">
        <v>7917</v>
      </c>
      <c r="G4084" t="s">
        <v>7974</v>
      </c>
      <c r="H4084" t="s">
        <v>1672</v>
      </c>
      <c r="I4084" t="e">
        <v>#N/A</v>
      </c>
      <c r="J4084" s="2">
        <v>0.57599999999999996</v>
      </c>
    </row>
    <row r="4085" spans="1:10">
      <c r="A4085" t="s">
        <v>7973</v>
      </c>
      <c r="B4085">
        <v>20</v>
      </c>
      <c r="C4085" t="s">
        <v>506</v>
      </c>
      <c r="D4085" t="s">
        <v>4407</v>
      </c>
      <c r="E4085" s="2">
        <v>1300</v>
      </c>
      <c r="F4085" t="s">
        <v>7917</v>
      </c>
      <c r="G4085">
        <v>2430870004</v>
      </c>
      <c r="H4085" t="s">
        <v>1673</v>
      </c>
      <c r="I4085" t="s">
        <v>4407</v>
      </c>
      <c r="J4085" s="2">
        <v>0.63600000000000001</v>
      </c>
    </row>
    <row r="4086" spans="1:10">
      <c r="A4086" t="s">
        <v>7973</v>
      </c>
      <c r="B4086">
        <v>30</v>
      </c>
      <c r="C4086" t="s">
        <v>506</v>
      </c>
      <c r="D4086" t="s">
        <v>4407</v>
      </c>
      <c r="E4086" s="2">
        <v>1300</v>
      </c>
      <c r="F4086" t="s">
        <v>7917</v>
      </c>
      <c r="G4086">
        <v>2430850013</v>
      </c>
      <c r="H4086" t="s">
        <v>1674</v>
      </c>
      <c r="I4086" t="s">
        <v>4407</v>
      </c>
      <c r="J4086" s="2">
        <v>4.2229999999999999</v>
      </c>
    </row>
    <row r="4087" spans="1:10">
      <c r="A4087" t="s">
        <v>7973</v>
      </c>
      <c r="B4087">
        <v>40</v>
      </c>
      <c r="C4087" t="s">
        <v>506</v>
      </c>
      <c r="D4087" t="s">
        <v>4407</v>
      </c>
      <c r="E4087" s="2">
        <v>1300</v>
      </c>
      <c r="F4087" t="s">
        <v>7917</v>
      </c>
      <c r="G4087">
        <v>2430850012</v>
      </c>
      <c r="H4087" t="s">
        <v>1660</v>
      </c>
      <c r="I4087" t="s">
        <v>4407</v>
      </c>
      <c r="J4087" s="2">
        <v>1.542</v>
      </c>
    </row>
    <row r="4088" spans="1:10">
      <c r="A4088" t="s">
        <v>7973</v>
      </c>
      <c r="B4088">
        <v>50</v>
      </c>
      <c r="C4088" t="s">
        <v>506</v>
      </c>
      <c r="D4088" t="s">
        <v>4407</v>
      </c>
      <c r="E4088" s="2">
        <v>1300</v>
      </c>
      <c r="F4088" t="s">
        <v>7917</v>
      </c>
      <c r="G4088">
        <v>2430530010</v>
      </c>
      <c r="H4088" t="s">
        <v>1675</v>
      </c>
      <c r="I4088" t="s">
        <v>4407</v>
      </c>
      <c r="J4088" s="2">
        <v>383.11200000000002</v>
      </c>
    </row>
    <row r="4089" spans="1:10">
      <c r="A4089" t="s">
        <v>7973</v>
      </c>
      <c r="B4089">
        <v>60</v>
      </c>
      <c r="C4089" t="s">
        <v>506</v>
      </c>
      <c r="D4089" t="s">
        <v>4407</v>
      </c>
      <c r="E4089" s="2">
        <v>1300</v>
      </c>
      <c r="F4089" t="s">
        <v>7917</v>
      </c>
      <c r="G4089">
        <v>2430520005</v>
      </c>
      <c r="H4089" t="s">
        <v>1786</v>
      </c>
      <c r="I4089" t="s">
        <v>4407</v>
      </c>
      <c r="J4089" s="2">
        <v>47.561</v>
      </c>
    </row>
    <row r="4090" spans="1:10">
      <c r="A4090" t="s">
        <v>7973</v>
      </c>
      <c r="B4090">
        <v>70</v>
      </c>
      <c r="C4090" t="s">
        <v>506</v>
      </c>
      <c r="D4090" t="s">
        <v>4407</v>
      </c>
      <c r="E4090" s="2">
        <v>1300</v>
      </c>
      <c r="F4090" t="s">
        <v>7917</v>
      </c>
      <c r="G4090">
        <v>2430700001</v>
      </c>
      <c r="H4090" t="s">
        <v>1694</v>
      </c>
      <c r="I4090" t="s">
        <v>4407</v>
      </c>
      <c r="J4090" s="2">
        <v>0.05</v>
      </c>
    </row>
    <row r="4091" spans="1:10">
      <c r="A4091" t="s">
        <v>7973</v>
      </c>
      <c r="B4091">
        <v>80</v>
      </c>
      <c r="C4091" t="s">
        <v>506</v>
      </c>
      <c r="D4091" t="s">
        <v>4407</v>
      </c>
      <c r="E4091" s="2">
        <v>1300</v>
      </c>
      <c r="F4091" t="s">
        <v>7917</v>
      </c>
      <c r="G4091">
        <v>2430620001</v>
      </c>
      <c r="H4091" t="s">
        <v>1688</v>
      </c>
      <c r="I4091" t="s">
        <v>4407</v>
      </c>
      <c r="J4091" s="2">
        <v>1.1220000000000001</v>
      </c>
    </row>
    <row r="4092" spans="1:10">
      <c r="A4092" t="s">
        <v>7973</v>
      </c>
      <c r="B4092">
        <v>90</v>
      </c>
      <c r="C4092" t="s">
        <v>506</v>
      </c>
      <c r="D4092" t="s">
        <v>4407</v>
      </c>
      <c r="E4092" s="2">
        <v>1300</v>
      </c>
      <c r="F4092" t="s">
        <v>7917</v>
      </c>
      <c r="G4092">
        <v>2430680003</v>
      </c>
      <c r="H4092" t="s">
        <v>1691</v>
      </c>
      <c r="I4092" t="s">
        <v>4407</v>
      </c>
      <c r="J4092" s="2">
        <v>7.1999999999999995E-2</v>
      </c>
    </row>
    <row r="4093" spans="1:10">
      <c r="A4093" t="s">
        <v>7973</v>
      </c>
      <c r="B4093">
        <v>100</v>
      </c>
      <c r="C4093" t="s">
        <v>506</v>
      </c>
      <c r="D4093" t="s">
        <v>4407</v>
      </c>
      <c r="E4093" s="2">
        <v>1300</v>
      </c>
      <c r="F4093" t="s">
        <v>7917</v>
      </c>
      <c r="G4093">
        <v>2310030236</v>
      </c>
      <c r="H4093" t="s">
        <v>280</v>
      </c>
      <c r="I4093" t="s">
        <v>4407</v>
      </c>
      <c r="J4093" s="2">
        <v>6.1159999999999997</v>
      </c>
    </row>
    <row r="4094" spans="1:10">
      <c r="A4094" t="s">
        <v>7973</v>
      </c>
      <c r="B4094">
        <v>110</v>
      </c>
      <c r="C4094" t="s">
        <v>506</v>
      </c>
      <c r="D4094" t="s">
        <v>4407</v>
      </c>
      <c r="E4094" s="2">
        <v>1300</v>
      </c>
      <c r="F4094" t="s">
        <v>7917</v>
      </c>
      <c r="G4094">
        <v>2310030240</v>
      </c>
      <c r="H4094" t="s">
        <v>577</v>
      </c>
      <c r="I4094" t="s">
        <v>4407</v>
      </c>
      <c r="J4094" s="2">
        <v>3.6549999999999998</v>
      </c>
    </row>
    <row r="4095" spans="1:10">
      <c r="A4095" t="s">
        <v>7973</v>
      </c>
      <c r="B4095">
        <v>120</v>
      </c>
      <c r="C4095" t="s">
        <v>506</v>
      </c>
      <c r="D4095" t="s">
        <v>4407</v>
      </c>
      <c r="E4095" s="2">
        <v>1300</v>
      </c>
      <c r="F4095" t="s">
        <v>7917</v>
      </c>
      <c r="G4095">
        <v>2410210003</v>
      </c>
      <c r="H4095" t="s">
        <v>1677</v>
      </c>
      <c r="I4095" t="s">
        <v>4407</v>
      </c>
      <c r="J4095" s="2">
        <v>28.498999999999999</v>
      </c>
    </row>
    <row r="4096" spans="1:10">
      <c r="A4096" t="s">
        <v>7973</v>
      </c>
      <c r="B4096">
        <v>130</v>
      </c>
      <c r="C4096" t="s">
        <v>506</v>
      </c>
      <c r="D4096" t="s">
        <v>4407</v>
      </c>
      <c r="E4096" s="2">
        <v>1300</v>
      </c>
      <c r="F4096" t="s">
        <v>7917</v>
      </c>
      <c r="G4096">
        <v>2430450001</v>
      </c>
      <c r="H4096" t="s">
        <v>1690</v>
      </c>
      <c r="I4096" t="s">
        <v>4407</v>
      </c>
      <c r="J4096" s="2">
        <v>10.358000000000001</v>
      </c>
    </row>
    <row r="4097" spans="1:10">
      <c r="A4097" t="s">
        <v>7973</v>
      </c>
      <c r="B4097">
        <v>140</v>
      </c>
      <c r="C4097" t="s">
        <v>506</v>
      </c>
      <c r="D4097" t="s">
        <v>4407</v>
      </c>
      <c r="E4097" s="2">
        <v>1300</v>
      </c>
      <c r="F4097" t="s">
        <v>7917</v>
      </c>
      <c r="G4097">
        <v>2430390013</v>
      </c>
      <c r="H4097" t="s">
        <v>1678</v>
      </c>
      <c r="I4097" t="s">
        <v>4407</v>
      </c>
      <c r="J4097" s="2">
        <v>12.2</v>
      </c>
    </row>
    <row r="4098" spans="1:10">
      <c r="A4098" t="s">
        <v>7973</v>
      </c>
      <c r="B4098">
        <v>150</v>
      </c>
      <c r="C4098" t="s">
        <v>506</v>
      </c>
      <c r="D4098" t="s">
        <v>4407</v>
      </c>
      <c r="E4098" s="2">
        <v>1300</v>
      </c>
      <c r="F4098" t="s">
        <v>7917</v>
      </c>
      <c r="G4098">
        <v>2430350001</v>
      </c>
      <c r="H4098" t="s">
        <v>7918</v>
      </c>
      <c r="I4098" t="s">
        <v>4407</v>
      </c>
      <c r="J4098" s="2">
        <v>8.3040000000000003</v>
      </c>
    </row>
    <row r="4099" spans="1:10">
      <c r="A4099" t="s">
        <v>7973</v>
      </c>
      <c r="B4099">
        <v>160</v>
      </c>
      <c r="C4099" t="s">
        <v>506</v>
      </c>
      <c r="D4099" t="s">
        <v>4407</v>
      </c>
      <c r="E4099" s="2">
        <v>1300</v>
      </c>
      <c r="F4099" t="s">
        <v>7917</v>
      </c>
      <c r="G4099">
        <v>2430810004</v>
      </c>
      <c r="H4099" t="s">
        <v>1680</v>
      </c>
      <c r="I4099" t="s">
        <v>4407</v>
      </c>
      <c r="J4099" s="2">
        <v>3.964</v>
      </c>
    </row>
    <row r="4100" spans="1:10">
      <c r="A4100" t="s">
        <v>7973</v>
      </c>
      <c r="B4100">
        <v>170</v>
      </c>
      <c r="C4100" t="s">
        <v>506</v>
      </c>
      <c r="D4100" t="s">
        <v>4407</v>
      </c>
      <c r="E4100" s="2">
        <v>1300</v>
      </c>
      <c r="F4100" t="s">
        <v>7917</v>
      </c>
      <c r="G4100">
        <v>2410210019</v>
      </c>
      <c r="H4100" t="s">
        <v>1681</v>
      </c>
      <c r="I4100" t="s">
        <v>4407</v>
      </c>
      <c r="J4100" s="2">
        <v>4.6779999999999999</v>
      </c>
    </row>
    <row r="4101" spans="1:10">
      <c r="A4101" t="s">
        <v>7973</v>
      </c>
      <c r="B4101">
        <v>180</v>
      </c>
      <c r="C4101" t="s">
        <v>506</v>
      </c>
      <c r="D4101" t="s">
        <v>4407</v>
      </c>
      <c r="E4101" s="2">
        <v>1300</v>
      </c>
      <c r="F4101" t="s">
        <v>7917</v>
      </c>
      <c r="G4101">
        <v>2310030273</v>
      </c>
      <c r="H4101" t="s">
        <v>349</v>
      </c>
      <c r="I4101" t="s">
        <v>4407</v>
      </c>
      <c r="J4101" s="2">
        <v>41.665999999999997</v>
      </c>
    </row>
    <row r="4102" spans="1:10">
      <c r="A4102" t="s">
        <v>7973</v>
      </c>
      <c r="B4102">
        <v>190</v>
      </c>
      <c r="C4102" t="s">
        <v>506</v>
      </c>
      <c r="D4102" t="s">
        <v>4407</v>
      </c>
      <c r="E4102" s="2">
        <v>1300</v>
      </c>
      <c r="F4102" t="s">
        <v>7917</v>
      </c>
      <c r="G4102">
        <v>2430880022</v>
      </c>
      <c r="H4102" t="s">
        <v>1664</v>
      </c>
      <c r="I4102" t="s">
        <v>4407</v>
      </c>
      <c r="J4102" s="2">
        <v>8</v>
      </c>
    </row>
    <row r="4103" spans="1:10">
      <c r="A4103">
        <v>211002</v>
      </c>
      <c r="B4103">
        <v>10</v>
      </c>
      <c r="C4103" t="s">
        <v>1200</v>
      </c>
      <c r="D4103" t="e">
        <v>#N/A</v>
      </c>
      <c r="E4103" s="2">
        <v>1000</v>
      </c>
      <c r="F4103" t="s">
        <v>7898</v>
      </c>
      <c r="G4103">
        <v>2310370136</v>
      </c>
      <c r="H4103" t="s">
        <v>366</v>
      </c>
      <c r="I4103" t="s">
        <v>2598</v>
      </c>
      <c r="J4103" s="2">
        <v>1000</v>
      </c>
    </row>
    <row r="4104" spans="1:10">
      <c r="A4104">
        <v>211002</v>
      </c>
      <c r="B4104">
        <v>20</v>
      </c>
      <c r="C4104" t="s">
        <v>1200</v>
      </c>
      <c r="D4104" t="e">
        <v>#N/A</v>
      </c>
      <c r="E4104" s="2">
        <v>1000</v>
      </c>
      <c r="F4104" t="s">
        <v>7898</v>
      </c>
      <c r="G4104">
        <v>2310370137</v>
      </c>
      <c r="H4104" t="s">
        <v>364</v>
      </c>
      <c r="I4104" t="s">
        <v>2598</v>
      </c>
      <c r="J4104" s="2">
        <v>1000</v>
      </c>
    </row>
    <row r="4105" spans="1:10">
      <c r="A4105">
        <v>211002</v>
      </c>
      <c r="B4105">
        <v>30</v>
      </c>
      <c r="C4105" t="s">
        <v>1200</v>
      </c>
      <c r="D4105" t="e">
        <v>#N/A</v>
      </c>
      <c r="E4105" s="2">
        <v>1000</v>
      </c>
      <c r="F4105" t="s">
        <v>7898</v>
      </c>
      <c r="G4105">
        <v>2310370139</v>
      </c>
      <c r="H4105" t="s">
        <v>365</v>
      </c>
      <c r="I4105" t="s">
        <v>2598</v>
      </c>
      <c r="J4105" s="2">
        <v>1000</v>
      </c>
    </row>
    <row r="4106" spans="1:10">
      <c r="A4106">
        <v>211002</v>
      </c>
      <c r="B4106">
        <v>40</v>
      </c>
      <c r="C4106" t="s">
        <v>1200</v>
      </c>
      <c r="D4106" t="e">
        <v>#N/A</v>
      </c>
      <c r="E4106" s="2">
        <v>1000</v>
      </c>
      <c r="F4106" t="s">
        <v>7898</v>
      </c>
      <c r="G4106">
        <v>2310370138</v>
      </c>
      <c r="H4106" t="s">
        <v>363</v>
      </c>
      <c r="I4106" t="s">
        <v>2598</v>
      </c>
      <c r="J4106" s="2">
        <v>1000</v>
      </c>
    </row>
    <row r="4107" spans="1:10">
      <c r="A4107">
        <v>211002</v>
      </c>
      <c r="B4107">
        <v>50</v>
      </c>
      <c r="C4107" t="s">
        <v>1200</v>
      </c>
      <c r="D4107" t="e">
        <v>#N/A</v>
      </c>
      <c r="E4107" s="2">
        <v>1000</v>
      </c>
      <c r="F4107" t="s">
        <v>7898</v>
      </c>
      <c r="G4107">
        <v>2310370101</v>
      </c>
      <c r="H4107" t="s">
        <v>361</v>
      </c>
      <c r="I4107" t="s">
        <v>2598</v>
      </c>
      <c r="J4107" s="2">
        <v>1000</v>
      </c>
    </row>
    <row r="4108" spans="1:10">
      <c r="A4108">
        <v>211002</v>
      </c>
      <c r="B4108">
        <v>60</v>
      </c>
      <c r="C4108" t="s">
        <v>1200</v>
      </c>
      <c r="D4108" t="e">
        <v>#N/A</v>
      </c>
      <c r="E4108" s="2">
        <v>1000</v>
      </c>
      <c r="F4108" t="s">
        <v>7898</v>
      </c>
      <c r="G4108">
        <v>2310370102</v>
      </c>
      <c r="H4108" t="s">
        <v>362</v>
      </c>
      <c r="I4108" t="s">
        <v>2598</v>
      </c>
      <c r="J4108" s="2">
        <v>1000</v>
      </c>
    </row>
    <row r="4109" spans="1:10">
      <c r="A4109">
        <v>211002</v>
      </c>
      <c r="B4109">
        <v>70</v>
      </c>
      <c r="C4109" t="s">
        <v>1200</v>
      </c>
      <c r="D4109" t="e">
        <v>#N/A</v>
      </c>
      <c r="E4109" s="2">
        <v>1000</v>
      </c>
      <c r="F4109" t="s">
        <v>7898</v>
      </c>
      <c r="G4109">
        <v>2310370103</v>
      </c>
      <c r="H4109" t="s">
        <v>360</v>
      </c>
      <c r="I4109" t="s">
        <v>2598</v>
      </c>
      <c r="J4109" s="2">
        <v>1000</v>
      </c>
    </row>
    <row r="4110" spans="1:10">
      <c r="A4110">
        <v>211002</v>
      </c>
      <c r="B4110">
        <v>80</v>
      </c>
      <c r="C4110" t="s">
        <v>1200</v>
      </c>
      <c r="D4110" t="e">
        <v>#N/A</v>
      </c>
      <c r="E4110" s="2">
        <v>1000</v>
      </c>
      <c r="F4110" t="s">
        <v>7898</v>
      </c>
      <c r="G4110">
        <v>2310370104</v>
      </c>
      <c r="H4110" t="s">
        <v>359</v>
      </c>
      <c r="I4110" t="s">
        <v>2598</v>
      </c>
      <c r="J4110" s="2">
        <v>1000</v>
      </c>
    </row>
    <row r="4111" spans="1:10">
      <c r="A4111">
        <v>211002</v>
      </c>
      <c r="B4111">
        <v>90</v>
      </c>
      <c r="C4111" t="s">
        <v>1200</v>
      </c>
      <c r="D4111" t="e">
        <v>#N/A</v>
      </c>
      <c r="E4111" s="2">
        <v>1000</v>
      </c>
      <c r="F4111" t="s">
        <v>7898</v>
      </c>
      <c r="G4111">
        <v>2310370140</v>
      </c>
      <c r="H4111" t="s">
        <v>1201</v>
      </c>
      <c r="I4111" t="e">
        <v>#N/A</v>
      </c>
      <c r="J4111" s="2">
        <v>1000</v>
      </c>
    </row>
    <row r="4112" spans="1:10">
      <c r="A4112">
        <v>211002</v>
      </c>
      <c r="B4112">
        <v>100</v>
      </c>
      <c r="C4112" t="s">
        <v>1200</v>
      </c>
      <c r="D4112" t="e">
        <v>#N/A</v>
      </c>
      <c r="E4112" s="2">
        <v>1000</v>
      </c>
      <c r="F4112" t="s">
        <v>7898</v>
      </c>
      <c r="G4112">
        <v>2310370141</v>
      </c>
      <c r="H4112" t="s">
        <v>1202</v>
      </c>
      <c r="I4112" t="e">
        <v>#N/A</v>
      </c>
      <c r="J4112" s="2">
        <v>1000</v>
      </c>
    </row>
    <row r="4113" spans="1:10">
      <c r="A4113">
        <v>211002</v>
      </c>
      <c r="B4113">
        <v>110</v>
      </c>
      <c r="C4113" t="s">
        <v>1200</v>
      </c>
      <c r="D4113" t="e">
        <v>#N/A</v>
      </c>
      <c r="E4113" s="2">
        <v>1000</v>
      </c>
      <c r="F4113" t="s">
        <v>7898</v>
      </c>
      <c r="G4113">
        <v>2310370142</v>
      </c>
      <c r="H4113" t="s">
        <v>1203</v>
      </c>
      <c r="I4113" t="e">
        <v>#N/A</v>
      </c>
      <c r="J4113" s="2">
        <v>1000</v>
      </c>
    </row>
    <row r="4114" spans="1:10">
      <c r="A4114">
        <v>211002</v>
      </c>
      <c r="B4114">
        <v>120</v>
      </c>
      <c r="C4114" t="s">
        <v>1200</v>
      </c>
      <c r="D4114" t="e">
        <v>#N/A</v>
      </c>
      <c r="E4114" s="2">
        <v>1000</v>
      </c>
      <c r="F4114" t="s">
        <v>7898</v>
      </c>
      <c r="G4114">
        <v>2310370143</v>
      </c>
      <c r="H4114" t="s">
        <v>1204</v>
      </c>
      <c r="I4114" t="e">
        <v>#N/A</v>
      </c>
      <c r="J4114" s="2">
        <v>1000</v>
      </c>
    </row>
    <row r="4115" spans="1:10">
      <c r="A4115">
        <v>2310370140</v>
      </c>
      <c r="B4115">
        <v>10</v>
      </c>
      <c r="C4115" t="s">
        <v>1201</v>
      </c>
      <c r="D4115" t="s">
        <v>2598</v>
      </c>
      <c r="E4115" s="2">
        <v>1000</v>
      </c>
      <c r="F4115" t="s">
        <v>7898</v>
      </c>
      <c r="G4115">
        <v>2310090126</v>
      </c>
      <c r="H4115" t="s">
        <v>1050</v>
      </c>
      <c r="I4115" t="s">
        <v>2598</v>
      </c>
      <c r="J4115" s="2">
        <v>1000</v>
      </c>
    </row>
    <row r="4116" spans="1:10">
      <c r="A4116">
        <v>2310370140</v>
      </c>
      <c r="B4116">
        <v>20</v>
      </c>
      <c r="C4116" t="s">
        <v>1201</v>
      </c>
      <c r="D4116" t="s">
        <v>2598</v>
      </c>
      <c r="E4116" s="2">
        <v>1000</v>
      </c>
      <c r="F4116" t="s">
        <v>7898</v>
      </c>
      <c r="G4116">
        <v>2310160593</v>
      </c>
      <c r="H4116" t="s">
        <v>1205</v>
      </c>
      <c r="I4116" t="e">
        <v>#N/A</v>
      </c>
      <c r="J4116" s="2">
        <v>1000</v>
      </c>
    </row>
    <row r="4117" spans="1:10">
      <c r="A4117">
        <v>2310370140</v>
      </c>
      <c r="B4117">
        <v>30</v>
      </c>
      <c r="C4117" t="s">
        <v>1201</v>
      </c>
      <c r="D4117" t="s">
        <v>2598</v>
      </c>
      <c r="E4117" s="2">
        <v>1000</v>
      </c>
      <c r="F4117" t="s">
        <v>7898</v>
      </c>
      <c r="G4117">
        <v>2310160597</v>
      </c>
      <c r="H4117" t="s">
        <v>1206</v>
      </c>
      <c r="I4117" t="e">
        <v>#N/A</v>
      </c>
      <c r="J4117" s="2">
        <v>1000</v>
      </c>
    </row>
    <row r="4118" spans="1:10">
      <c r="A4118">
        <v>2310370140</v>
      </c>
      <c r="B4118">
        <v>40</v>
      </c>
      <c r="C4118" t="s">
        <v>1201</v>
      </c>
      <c r="D4118" t="s">
        <v>2598</v>
      </c>
      <c r="E4118" s="2">
        <v>1000</v>
      </c>
      <c r="F4118" t="s">
        <v>7898</v>
      </c>
      <c r="G4118">
        <v>2410110110</v>
      </c>
      <c r="H4118" t="s">
        <v>7975</v>
      </c>
      <c r="I4118" t="e">
        <v>#N/A</v>
      </c>
      <c r="J4118" s="2">
        <v>3.8</v>
      </c>
    </row>
    <row r="4119" spans="1:10">
      <c r="A4119">
        <v>2310370140</v>
      </c>
      <c r="B4119">
        <v>50</v>
      </c>
      <c r="C4119" t="s">
        <v>1201</v>
      </c>
      <c r="D4119" t="s">
        <v>2598</v>
      </c>
      <c r="E4119" s="2">
        <v>1000</v>
      </c>
      <c r="F4119" t="s">
        <v>7898</v>
      </c>
      <c r="G4119">
        <v>2410170037</v>
      </c>
      <c r="H4119" t="s">
        <v>1712</v>
      </c>
      <c r="I4119" t="s">
        <v>2598</v>
      </c>
      <c r="J4119" s="2">
        <v>1000</v>
      </c>
    </row>
    <row r="4120" spans="1:10">
      <c r="A4120">
        <v>2310370140</v>
      </c>
      <c r="B4120">
        <v>60</v>
      </c>
      <c r="C4120" t="s">
        <v>1201</v>
      </c>
      <c r="D4120" t="s">
        <v>2598</v>
      </c>
      <c r="E4120" s="2">
        <v>1000</v>
      </c>
      <c r="F4120" t="s">
        <v>7898</v>
      </c>
      <c r="G4120">
        <v>2410170050</v>
      </c>
      <c r="H4120" t="s">
        <v>1713</v>
      </c>
      <c r="I4120" t="s">
        <v>2598</v>
      </c>
      <c r="J4120" s="2">
        <v>1000</v>
      </c>
    </row>
    <row r="4121" spans="1:10">
      <c r="A4121">
        <v>2310370141</v>
      </c>
      <c r="B4121">
        <v>10</v>
      </c>
      <c r="C4121" t="s">
        <v>1202</v>
      </c>
      <c r="D4121" t="s">
        <v>2598</v>
      </c>
      <c r="E4121" s="2">
        <v>1000</v>
      </c>
      <c r="F4121" t="s">
        <v>7898</v>
      </c>
      <c r="G4121">
        <v>2310090126</v>
      </c>
      <c r="H4121" t="s">
        <v>1050</v>
      </c>
      <c r="I4121" t="s">
        <v>2598</v>
      </c>
      <c r="J4121" s="2">
        <v>1000</v>
      </c>
    </row>
    <row r="4122" spans="1:10">
      <c r="A4122">
        <v>2310370141</v>
      </c>
      <c r="B4122">
        <v>20</v>
      </c>
      <c r="C4122" t="s">
        <v>1202</v>
      </c>
      <c r="D4122" t="s">
        <v>2598</v>
      </c>
      <c r="E4122" s="2">
        <v>1000</v>
      </c>
      <c r="F4122" t="s">
        <v>7898</v>
      </c>
      <c r="G4122">
        <v>2310160594</v>
      </c>
      <c r="H4122" t="s">
        <v>1207</v>
      </c>
      <c r="I4122" t="e">
        <v>#N/A</v>
      </c>
      <c r="J4122" s="2">
        <v>1000</v>
      </c>
    </row>
    <row r="4123" spans="1:10">
      <c r="A4123">
        <v>2310370141</v>
      </c>
      <c r="B4123">
        <v>30</v>
      </c>
      <c r="C4123" t="s">
        <v>1202</v>
      </c>
      <c r="D4123" t="s">
        <v>2598</v>
      </c>
      <c r="E4123" s="2">
        <v>1000</v>
      </c>
      <c r="F4123" t="s">
        <v>7898</v>
      </c>
      <c r="G4123">
        <v>2310160598</v>
      </c>
      <c r="H4123" t="s">
        <v>1208</v>
      </c>
      <c r="I4123" t="e">
        <v>#N/A</v>
      </c>
      <c r="J4123" s="2">
        <v>1000</v>
      </c>
    </row>
    <row r="4124" spans="1:10">
      <c r="A4124">
        <v>2310370141</v>
      </c>
      <c r="B4124">
        <v>40</v>
      </c>
      <c r="C4124" t="s">
        <v>1202</v>
      </c>
      <c r="D4124" t="s">
        <v>2598</v>
      </c>
      <c r="E4124" s="2">
        <v>1000</v>
      </c>
      <c r="F4124" t="s">
        <v>7898</v>
      </c>
      <c r="G4124">
        <v>2410110111</v>
      </c>
      <c r="H4124" t="s">
        <v>7976</v>
      </c>
      <c r="I4124" t="e">
        <v>#N/A</v>
      </c>
      <c r="J4124" s="2">
        <v>3.8</v>
      </c>
    </row>
    <row r="4125" spans="1:10">
      <c r="A4125">
        <v>2310370141</v>
      </c>
      <c r="B4125">
        <v>50</v>
      </c>
      <c r="C4125" t="s">
        <v>1202</v>
      </c>
      <c r="D4125" t="s">
        <v>2598</v>
      </c>
      <c r="E4125" s="2">
        <v>1000</v>
      </c>
      <c r="F4125" t="s">
        <v>7898</v>
      </c>
      <c r="G4125">
        <v>2410170037</v>
      </c>
      <c r="H4125" t="s">
        <v>1712</v>
      </c>
      <c r="I4125" t="s">
        <v>2598</v>
      </c>
      <c r="J4125" s="2">
        <v>1000</v>
      </c>
    </row>
    <row r="4126" spans="1:10">
      <c r="A4126">
        <v>2310370141</v>
      </c>
      <c r="B4126">
        <v>60</v>
      </c>
      <c r="C4126" t="s">
        <v>1202</v>
      </c>
      <c r="D4126" t="s">
        <v>2598</v>
      </c>
      <c r="E4126" s="2">
        <v>1000</v>
      </c>
      <c r="F4126" t="s">
        <v>7898</v>
      </c>
      <c r="G4126">
        <v>2410170050</v>
      </c>
      <c r="H4126" t="s">
        <v>1713</v>
      </c>
      <c r="I4126" t="s">
        <v>2598</v>
      </c>
      <c r="J4126" s="2">
        <v>1000</v>
      </c>
    </row>
    <row r="4127" spans="1:10">
      <c r="A4127">
        <v>2310370142</v>
      </c>
      <c r="B4127">
        <v>10</v>
      </c>
      <c r="C4127" t="s">
        <v>1203</v>
      </c>
      <c r="D4127" t="s">
        <v>2598</v>
      </c>
      <c r="E4127" s="2">
        <v>1000</v>
      </c>
      <c r="F4127" t="s">
        <v>7898</v>
      </c>
      <c r="G4127">
        <v>2310090126</v>
      </c>
      <c r="H4127" t="s">
        <v>1050</v>
      </c>
      <c r="I4127" t="s">
        <v>2598</v>
      </c>
      <c r="J4127" s="2">
        <v>1000</v>
      </c>
    </row>
    <row r="4128" spans="1:10">
      <c r="A4128">
        <v>2310370142</v>
      </c>
      <c r="B4128">
        <v>20</v>
      </c>
      <c r="C4128" t="s">
        <v>1203</v>
      </c>
      <c r="D4128" t="s">
        <v>2598</v>
      </c>
      <c r="E4128" s="2">
        <v>1000</v>
      </c>
      <c r="F4128" t="s">
        <v>7898</v>
      </c>
      <c r="G4128">
        <v>2310160595</v>
      </c>
      <c r="H4128" t="s">
        <v>1209</v>
      </c>
      <c r="I4128" t="e">
        <v>#N/A</v>
      </c>
      <c r="J4128" s="2">
        <v>1000</v>
      </c>
    </row>
    <row r="4129" spans="1:10">
      <c r="A4129">
        <v>2310370142</v>
      </c>
      <c r="B4129">
        <v>30</v>
      </c>
      <c r="C4129" t="s">
        <v>1203</v>
      </c>
      <c r="D4129" t="s">
        <v>2598</v>
      </c>
      <c r="E4129" s="2">
        <v>1000</v>
      </c>
      <c r="F4129" t="s">
        <v>7898</v>
      </c>
      <c r="G4129">
        <v>2310160599</v>
      </c>
      <c r="H4129" t="s">
        <v>1210</v>
      </c>
      <c r="I4129" t="e">
        <v>#N/A</v>
      </c>
      <c r="J4129" s="2">
        <v>1000</v>
      </c>
    </row>
    <row r="4130" spans="1:10">
      <c r="A4130">
        <v>2310370142</v>
      </c>
      <c r="B4130">
        <v>40</v>
      </c>
      <c r="C4130" t="s">
        <v>1203</v>
      </c>
      <c r="D4130" t="s">
        <v>2598</v>
      </c>
      <c r="E4130" s="2">
        <v>1000</v>
      </c>
      <c r="F4130" t="s">
        <v>7898</v>
      </c>
      <c r="G4130">
        <v>2410110112</v>
      </c>
      <c r="H4130" t="s">
        <v>7977</v>
      </c>
      <c r="I4130" t="e">
        <v>#N/A</v>
      </c>
      <c r="J4130" s="2">
        <v>3.8</v>
      </c>
    </row>
    <row r="4131" spans="1:10">
      <c r="A4131">
        <v>2310370142</v>
      </c>
      <c r="B4131">
        <v>50</v>
      </c>
      <c r="C4131" t="s">
        <v>1203</v>
      </c>
      <c r="D4131" t="s">
        <v>2598</v>
      </c>
      <c r="E4131" s="2">
        <v>1000</v>
      </c>
      <c r="F4131" t="s">
        <v>7898</v>
      </c>
      <c r="G4131">
        <v>2410170037</v>
      </c>
      <c r="H4131" t="s">
        <v>1712</v>
      </c>
      <c r="I4131" t="s">
        <v>2598</v>
      </c>
      <c r="J4131" s="2">
        <v>1000</v>
      </c>
    </row>
    <row r="4132" spans="1:10">
      <c r="A4132">
        <v>2310370142</v>
      </c>
      <c r="B4132">
        <v>60</v>
      </c>
      <c r="C4132" t="s">
        <v>1203</v>
      </c>
      <c r="D4132" t="s">
        <v>2598</v>
      </c>
      <c r="E4132" s="2">
        <v>1000</v>
      </c>
      <c r="F4132" t="s">
        <v>7898</v>
      </c>
      <c r="G4132">
        <v>2410170050</v>
      </c>
      <c r="H4132" t="s">
        <v>1713</v>
      </c>
      <c r="I4132" t="s">
        <v>2598</v>
      </c>
      <c r="J4132" s="2">
        <v>1000</v>
      </c>
    </row>
    <row r="4133" spans="1:10">
      <c r="A4133">
        <v>2310370143</v>
      </c>
      <c r="B4133">
        <v>10</v>
      </c>
      <c r="C4133" t="s">
        <v>1204</v>
      </c>
      <c r="D4133" t="s">
        <v>2598</v>
      </c>
      <c r="E4133" s="2">
        <v>1000</v>
      </c>
      <c r="F4133" t="s">
        <v>7898</v>
      </c>
      <c r="G4133">
        <v>2310090126</v>
      </c>
      <c r="H4133" t="s">
        <v>1050</v>
      </c>
      <c r="I4133" t="s">
        <v>2598</v>
      </c>
      <c r="J4133" s="2">
        <v>1000</v>
      </c>
    </row>
    <row r="4134" spans="1:10">
      <c r="A4134">
        <v>2310370143</v>
      </c>
      <c r="B4134">
        <v>20</v>
      </c>
      <c r="C4134" t="s">
        <v>1204</v>
      </c>
      <c r="D4134" t="s">
        <v>2598</v>
      </c>
      <c r="E4134" s="2">
        <v>1000</v>
      </c>
      <c r="F4134" t="s">
        <v>7898</v>
      </c>
      <c r="G4134">
        <v>2310160596</v>
      </c>
      <c r="H4134" t="s">
        <v>1211</v>
      </c>
      <c r="I4134" t="e">
        <v>#N/A</v>
      </c>
      <c r="J4134" s="2">
        <v>1000</v>
      </c>
    </row>
    <row r="4135" spans="1:10">
      <c r="A4135">
        <v>2310370143</v>
      </c>
      <c r="B4135">
        <v>30</v>
      </c>
      <c r="C4135" t="s">
        <v>1204</v>
      </c>
      <c r="D4135" t="s">
        <v>2598</v>
      </c>
      <c r="E4135" s="2">
        <v>1000</v>
      </c>
      <c r="F4135" t="s">
        <v>7898</v>
      </c>
      <c r="G4135">
        <v>2310160600</v>
      </c>
      <c r="H4135" t="s">
        <v>1212</v>
      </c>
      <c r="I4135" t="e">
        <v>#N/A</v>
      </c>
      <c r="J4135" s="2">
        <v>1000</v>
      </c>
    </row>
    <row r="4136" spans="1:10">
      <c r="A4136">
        <v>2310370143</v>
      </c>
      <c r="B4136">
        <v>40</v>
      </c>
      <c r="C4136" t="s">
        <v>1204</v>
      </c>
      <c r="D4136" t="s">
        <v>2598</v>
      </c>
      <c r="E4136" s="2">
        <v>1000</v>
      </c>
      <c r="F4136" t="s">
        <v>7898</v>
      </c>
      <c r="G4136">
        <v>2410110113</v>
      </c>
      <c r="H4136" t="s">
        <v>7978</v>
      </c>
      <c r="I4136" t="e">
        <v>#N/A</v>
      </c>
      <c r="J4136" s="2">
        <v>3.8</v>
      </c>
    </row>
    <row r="4137" spans="1:10">
      <c r="A4137">
        <v>2310370143</v>
      </c>
      <c r="B4137">
        <v>50</v>
      </c>
      <c r="C4137" t="s">
        <v>1204</v>
      </c>
      <c r="D4137" t="s">
        <v>2598</v>
      </c>
      <c r="E4137" s="2">
        <v>1000</v>
      </c>
      <c r="F4137" t="s">
        <v>7898</v>
      </c>
      <c r="G4137">
        <v>2410170037</v>
      </c>
      <c r="H4137" t="s">
        <v>1712</v>
      </c>
      <c r="I4137" t="s">
        <v>2598</v>
      </c>
      <c r="J4137" s="2">
        <v>1000</v>
      </c>
    </row>
    <row r="4138" spans="1:10">
      <c r="A4138">
        <v>2310370143</v>
      </c>
      <c r="B4138">
        <v>60</v>
      </c>
      <c r="C4138" t="s">
        <v>1204</v>
      </c>
      <c r="D4138" t="s">
        <v>2598</v>
      </c>
      <c r="E4138" s="2">
        <v>1000</v>
      </c>
      <c r="F4138" t="s">
        <v>7898</v>
      </c>
      <c r="G4138">
        <v>2410170050</v>
      </c>
      <c r="H4138" t="s">
        <v>1713</v>
      </c>
      <c r="I4138" t="s">
        <v>2598</v>
      </c>
      <c r="J4138" s="2">
        <v>1000</v>
      </c>
    </row>
    <row r="4139" spans="1:10">
      <c r="A4139">
        <v>2310160593</v>
      </c>
      <c r="B4139">
        <v>10</v>
      </c>
      <c r="C4139" t="s">
        <v>1205</v>
      </c>
      <c r="D4139" t="s">
        <v>2598</v>
      </c>
      <c r="E4139" s="2">
        <v>32900</v>
      </c>
      <c r="F4139" t="s">
        <v>995</v>
      </c>
      <c r="G4139">
        <v>2410290215</v>
      </c>
      <c r="H4139" t="s">
        <v>1709</v>
      </c>
      <c r="I4139" t="s">
        <v>4407</v>
      </c>
      <c r="J4139" s="2">
        <v>68.432000000000002</v>
      </c>
    </row>
    <row r="4140" spans="1:10">
      <c r="A4140">
        <v>2310160594</v>
      </c>
      <c r="B4140">
        <v>10</v>
      </c>
      <c r="C4140" t="s">
        <v>1207</v>
      </c>
      <c r="D4140" t="s">
        <v>2598</v>
      </c>
      <c r="E4140" s="2">
        <v>32900</v>
      </c>
      <c r="F4140" t="s">
        <v>995</v>
      </c>
      <c r="G4140">
        <v>2410290215</v>
      </c>
      <c r="H4140" t="s">
        <v>1709</v>
      </c>
      <c r="I4140" t="s">
        <v>4407</v>
      </c>
      <c r="J4140" s="2">
        <v>68.432000000000002</v>
      </c>
    </row>
    <row r="4141" spans="1:10">
      <c r="A4141">
        <v>2310160595</v>
      </c>
      <c r="B4141">
        <v>10</v>
      </c>
      <c r="C4141" t="s">
        <v>1209</v>
      </c>
      <c r="D4141" t="s">
        <v>2598</v>
      </c>
      <c r="E4141" s="2">
        <v>32900</v>
      </c>
      <c r="F4141" t="s">
        <v>995</v>
      </c>
      <c r="G4141">
        <v>2410290215</v>
      </c>
      <c r="H4141" t="s">
        <v>1709</v>
      </c>
      <c r="I4141" t="s">
        <v>4407</v>
      </c>
      <c r="J4141" s="2">
        <v>68.432000000000002</v>
      </c>
    </row>
    <row r="4142" spans="1:10">
      <c r="A4142">
        <v>2310160596</v>
      </c>
      <c r="B4142">
        <v>10</v>
      </c>
      <c r="C4142" t="s">
        <v>1211</v>
      </c>
      <c r="D4142" t="s">
        <v>2598</v>
      </c>
      <c r="E4142" s="2">
        <v>32900</v>
      </c>
      <c r="F4142" t="s">
        <v>995</v>
      </c>
      <c r="G4142">
        <v>2410290215</v>
      </c>
      <c r="H4142" t="s">
        <v>1709</v>
      </c>
      <c r="I4142" t="s">
        <v>4407</v>
      </c>
      <c r="J4142" s="2">
        <v>68.432000000000002</v>
      </c>
    </row>
    <row r="4143" spans="1:10">
      <c r="A4143">
        <v>2310160597</v>
      </c>
      <c r="B4143">
        <v>10</v>
      </c>
      <c r="C4143" t="s">
        <v>1206</v>
      </c>
      <c r="D4143" t="s">
        <v>2598</v>
      </c>
      <c r="E4143" s="2">
        <v>36000</v>
      </c>
      <c r="F4143" t="s">
        <v>995</v>
      </c>
      <c r="G4143">
        <v>2410290626</v>
      </c>
      <c r="H4143" t="s">
        <v>1650</v>
      </c>
      <c r="I4143" t="s">
        <v>4407</v>
      </c>
      <c r="J4143" s="2">
        <v>46</v>
      </c>
    </row>
    <row r="4144" spans="1:10">
      <c r="A4144">
        <v>2310160598</v>
      </c>
      <c r="B4144">
        <v>10</v>
      </c>
      <c r="C4144" t="s">
        <v>1208</v>
      </c>
      <c r="D4144" t="s">
        <v>2598</v>
      </c>
      <c r="E4144" s="2">
        <v>36000</v>
      </c>
      <c r="F4144" t="s">
        <v>995</v>
      </c>
      <c r="G4144">
        <v>2410290626</v>
      </c>
      <c r="H4144" t="s">
        <v>1650</v>
      </c>
      <c r="I4144" t="s">
        <v>4407</v>
      </c>
      <c r="J4144" s="2">
        <v>46</v>
      </c>
    </row>
    <row r="4145" spans="1:10">
      <c r="A4145">
        <v>2310160599</v>
      </c>
      <c r="B4145">
        <v>10</v>
      </c>
      <c r="C4145" t="s">
        <v>1210</v>
      </c>
      <c r="D4145" t="s">
        <v>2598</v>
      </c>
      <c r="E4145" s="2">
        <v>36000</v>
      </c>
      <c r="F4145" t="s">
        <v>995</v>
      </c>
      <c r="G4145">
        <v>2410290626</v>
      </c>
      <c r="H4145" t="s">
        <v>1650</v>
      </c>
      <c r="I4145" t="s">
        <v>4407</v>
      </c>
      <c r="J4145" s="2">
        <v>46</v>
      </c>
    </row>
    <row r="4146" spans="1:10">
      <c r="A4146">
        <v>2310160600</v>
      </c>
      <c r="B4146">
        <v>10</v>
      </c>
      <c r="C4146" t="s">
        <v>1212</v>
      </c>
      <c r="D4146" t="s">
        <v>2598</v>
      </c>
      <c r="E4146" s="2">
        <v>36000</v>
      </c>
      <c r="F4146" t="s">
        <v>995</v>
      </c>
      <c r="G4146">
        <v>2410290626</v>
      </c>
      <c r="H4146" t="s">
        <v>1650</v>
      </c>
      <c r="I4146" t="s">
        <v>4407</v>
      </c>
      <c r="J4146" s="2">
        <v>46</v>
      </c>
    </row>
    <row r="4147" spans="1:10">
      <c r="A4147">
        <v>2110030201</v>
      </c>
      <c r="B4147">
        <v>10</v>
      </c>
      <c r="C4147" t="e">
        <v>#REF!</v>
      </c>
      <c r="D4147" t="s">
        <v>2598</v>
      </c>
      <c r="E4147" s="2">
        <v>8000</v>
      </c>
      <c r="G4147">
        <v>2310160282</v>
      </c>
      <c r="H4147" t="s">
        <v>329</v>
      </c>
      <c r="I4147" t="s">
        <v>2598</v>
      </c>
      <c r="J4147" s="2">
        <v>8000</v>
      </c>
    </row>
    <row r="4148" spans="1:10">
      <c r="A4148">
        <v>2110030201</v>
      </c>
      <c r="B4148">
        <v>20</v>
      </c>
      <c r="C4148" t="e">
        <v>#REF!</v>
      </c>
      <c r="D4148" t="s">
        <v>2598</v>
      </c>
      <c r="E4148" s="2">
        <v>8000</v>
      </c>
      <c r="G4148">
        <v>2500120066</v>
      </c>
      <c r="H4148" t="s">
        <v>7866</v>
      </c>
      <c r="I4148" t="e">
        <v>#N/A</v>
      </c>
      <c r="J4148" s="2">
        <v>8000</v>
      </c>
    </row>
    <row r="4149" spans="1:10">
      <c r="A4149">
        <v>2110030201</v>
      </c>
      <c r="B4149">
        <v>30</v>
      </c>
      <c r="C4149" t="e">
        <v>#REF!</v>
      </c>
      <c r="D4149" t="s">
        <v>2598</v>
      </c>
      <c r="E4149" s="2">
        <v>8000</v>
      </c>
      <c r="G4149">
        <v>2500071</v>
      </c>
      <c r="H4149" t="s">
        <v>7979</v>
      </c>
      <c r="I4149" t="e">
        <v>#N/A</v>
      </c>
      <c r="J4149" s="2">
        <v>8000</v>
      </c>
    </row>
    <row r="4150" spans="1:10">
      <c r="A4150">
        <v>2110030201</v>
      </c>
      <c r="B4150">
        <v>40</v>
      </c>
      <c r="C4150" t="e">
        <v>#REF!</v>
      </c>
      <c r="D4150" t="s">
        <v>2598</v>
      </c>
      <c r="E4150" s="2">
        <v>8000</v>
      </c>
      <c r="G4150">
        <v>2500030019</v>
      </c>
      <c r="H4150" t="s">
        <v>1669</v>
      </c>
      <c r="I4150" t="s">
        <v>2598</v>
      </c>
      <c r="J4150" s="2">
        <v>333.33330000000001</v>
      </c>
    </row>
    <row r="4151" spans="1:10">
      <c r="A4151">
        <v>2110030201</v>
      </c>
      <c r="B4151">
        <v>50</v>
      </c>
      <c r="C4151" t="e">
        <v>#REF!</v>
      </c>
      <c r="D4151" t="s">
        <v>2598</v>
      </c>
      <c r="E4151" s="2">
        <v>8000</v>
      </c>
      <c r="G4151">
        <v>2310030020</v>
      </c>
      <c r="H4151" t="s">
        <v>96</v>
      </c>
      <c r="I4151" t="s">
        <v>4407</v>
      </c>
      <c r="J4151" s="2">
        <v>1380</v>
      </c>
    </row>
    <row r="4152" spans="1:10">
      <c r="A4152">
        <v>2110030202</v>
      </c>
      <c r="B4152">
        <v>10</v>
      </c>
      <c r="C4152" t="e">
        <v>#REF!</v>
      </c>
      <c r="D4152" t="s">
        <v>2598</v>
      </c>
      <c r="E4152" s="2">
        <v>8000</v>
      </c>
      <c r="G4152">
        <v>2310160282</v>
      </c>
      <c r="H4152" t="s">
        <v>329</v>
      </c>
      <c r="I4152" t="s">
        <v>2598</v>
      </c>
      <c r="J4152" s="2">
        <v>8000</v>
      </c>
    </row>
    <row r="4153" spans="1:10">
      <c r="A4153">
        <v>2110030202</v>
      </c>
      <c r="B4153">
        <v>20</v>
      </c>
      <c r="C4153" t="e">
        <v>#REF!</v>
      </c>
      <c r="D4153" t="s">
        <v>2598</v>
      </c>
      <c r="E4153" s="2">
        <v>8000</v>
      </c>
      <c r="G4153">
        <v>2500120066</v>
      </c>
      <c r="H4153" t="s">
        <v>7866</v>
      </c>
      <c r="I4153" t="e">
        <v>#N/A</v>
      </c>
      <c r="J4153" s="2">
        <v>8000</v>
      </c>
    </row>
    <row r="4154" spans="1:10">
      <c r="A4154">
        <v>2110030202</v>
      </c>
      <c r="B4154">
        <v>30</v>
      </c>
      <c r="C4154" t="e">
        <v>#REF!</v>
      </c>
      <c r="D4154" t="s">
        <v>2598</v>
      </c>
      <c r="E4154" s="2">
        <v>8000</v>
      </c>
      <c r="G4154">
        <v>2500072</v>
      </c>
      <c r="H4154" t="s">
        <v>7980</v>
      </c>
      <c r="I4154" t="e">
        <v>#N/A</v>
      </c>
      <c r="J4154" s="2">
        <v>8000</v>
      </c>
    </row>
    <row r="4155" spans="1:10">
      <c r="A4155">
        <v>2110030202</v>
      </c>
      <c r="B4155">
        <v>40</v>
      </c>
      <c r="C4155" t="e">
        <v>#REF!</v>
      </c>
      <c r="D4155" t="s">
        <v>2598</v>
      </c>
      <c r="E4155" s="2">
        <v>8000</v>
      </c>
      <c r="G4155">
        <v>2500030019</v>
      </c>
      <c r="H4155" t="s">
        <v>1669</v>
      </c>
      <c r="I4155" t="s">
        <v>2598</v>
      </c>
      <c r="J4155" s="2">
        <v>333.33330000000001</v>
      </c>
    </row>
    <row r="4156" spans="1:10">
      <c r="A4156">
        <v>2110030202</v>
      </c>
      <c r="B4156">
        <v>50</v>
      </c>
      <c r="C4156" t="e">
        <v>#REF!</v>
      </c>
      <c r="D4156" t="s">
        <v>2598</v>
      </c>
      <c r="E4156" s="2">
        <v>8000</v>
      </c>
      <c r="G4156">
        <v>2310030017</v>
      </c>
      <c r="H4156" t="s">
        <v>97</v>
      </c>
      <c r="I4156" t="s">
        <v>4407</v>
      </c>
      <c r="J4156" s="2">
        <v>1340</v>
      </c>
    </row>
    <row r="4157" spans="1:10">
      <c r="A4157">
        <v>2110030203</v>
      </c>
      <c r="B4157">
        <v>10</v>
      </c>
      <c r="C4157" t="e">
        <v>#REF!</v>
      </c>
      <c r="D4157" t="s">
        <v>2598</v>
      </c>
      <c r="E4157" s="2">
        <v>8000</v>
      </c>
      <c r="G4157">
        <v>2310160282</v>
      </c>
      <c r="H4157" t="s">
        <v>329</v>
      </c>
      <c r="I4157" t="s">
        <v>2598</v>
      </c>
      <c r="J4157" s="2">
        <v>8000</v>
      </c>
    </row>
    <row r="4158" spans="1:10">
      <c r="A4158">
        <v>2110030203</v>
      </c>
      <c r="B4158">
        <v>20</v>
      </c>
      <c r="C4158" t="e">
        <v>#REF!</v>
      </c>
      <c r="D4158" t="s">
        <v>2598</v>
      </c>
      <c r="E4158" s="2">
        <v>8000</v>
      </c>
      <c r="G4158">
        <v>2500120066</v>
      </c>
      <c r="H4158" t="s">
        <v>7866</v>
      </c>
      <c r="I4158" t="e">
        <v>#N/A</v>
      </c>
      <c r="J4158" s="2">
        <v>8000</v>
      </c>
    </row>
    <row r="4159" spans="1:10">
      <c r="A4159">
        <v>2110030203</v>
      </c>
      <c r="B4159">
        <v>30</v>
      </c>
      <c r="C4159" t="e">
        <v>#REF!</v>
      </c>
      <c r="D4159" t="s">
        <v>2598</v>
      </c>
      <c r="E4159" s="2">
        <v>8000</v>
      </c>
      <c r="G4159">
        <v>2500073</v>
      </c>
      <c r="H4159" t="s">
        <v>7981</v>
      </c>
      <c r="I4159" t="e">
        <v>#N/A</v>
      </c>
      <c r="J4159" s="2">
        <v>8000</v>
      </c>
    </row>
    <row r="4160" spans="1:10">
      <c r="A4160">
        <v>2110030203</v>
      </c>
      <c r="B4160">
        <v>40</v>
      </c>
      <c r="C4160" t="e">
        <v>#REF!</v>
      </c>
      <c r="D4160" t="s">
        <v>2598</v>
      </c>
      <c r="E4160" s="2">
        <v>8000</v>
      </c>
      <c r="G4160">
        <v>2500030019</v>
      </c>
      <c r="H4160" t="s">
        <v>1669</v>
      </c>
      <c r="I4160" t="s">
        <v>2598</v>
      </c>
      <c r="J4160" s="2">
        <v>333.33330000000001</v>
      </c>
    </row>
    <row r="4161" spans="1:10">
      <c r="A4161">
        <v>2110030203</v>
      </c>
      <c r="B4161">
        <v>50</v>
      </c>
      <c r="C4161" t="e">
        <v>#REF!</v>
      </c>
      <c r="D4161" t="s">
        <v>2598</v>
      </c>
      <c r="E4161" s="2">
        <v>8000</v>
      </c>
      <c r="G4161">
        <v>2310030016</v>
      </c>
      <c r="H4161" t="s">
        <v>94</v>
      </c>
      <c r="I4161" t="s">
        <v>4407</v>
      </c>
      <c r="J4161" s="2">
        <v>1350</v>
      </c>
    </row>
    <row r="4162" spans="1:10">
      <c r="A4162">
        <v>2110030204</v>
      </c>
      <c r="B4162">
        <v>10</v>
      </c>
      <c r="C4162" t="e">
        <v>#REF!</v>
      </c>
      <c r="D4162" t="s">
        <v>2598</v>
      </c>
      <c r="E4162" s="2">
        <v>8000</v>
      </c>
      <c r="G4162">
        <v>2310160282</v>
      </c>
      <c r="H4162" t="s">
        <v>329</v>
      </c>
      <c r="I4162" t="s">
        <v>2598</v>
      </c>
      <c r="J4162" s="2">
        <v>8000</v>
      </c>
    </row>
    <row r="4163" spans="1:10">
      <c r="A4163">
        <v>2110030204</v>
      </c>
      <c r="B4163">
        <v>20</v>
      </c>
      <c r="C4163" t="e">
        <v>#REF!</v>
      </c>
      <c r="D4163" t="s">
        <v>2598</v>
      </c>
      <c r="E4163" s="2">
        <v>8000</v>
      </c>
      <c r="G4163">
        <v>2500120066</v>
      </c>
      <c r="H4163" t="s">
        <v>7866</v>
      </c>
      <c r="I4163" t="e">
        <v>#N/A</v>
      </c>
      <c r="J4163" s="2">
        <v>8000</v>
      </c>
    </row>
    <row r="4164" spans="1:10">
      <c r="A4164">
        <v>2110030204</v>
      </c>
      <c r="B4164">
        <v>30</v>
      </c>
      <c r="C4164" t="e">
        <v>#REF!</v>
      </c>
      <c r="D4164" t="s">
        <v>2598</v>
      </c>
      <c r="E4164" s="2">
        <v>8000</v>
      </c>
      <c r="G4164">
        <v>2500074</v>
      </c>
      <c r="H4164" t="s">
        <v>7982</v>
      </c>
      <c r="I4164" t="e">
        <v>#N/A</v>
      </c>
      <c r="J4164" s="2">
        <v>8000</v>
      </c>
    </row>
    <row r="4165" spans="1:10">
      <c r="A4165">
        <v>2110030204</v>
      </c>
      <c r="B4165">
        <v>40</v>
      </c>
      <c r="C4165" t="e">
        <v>#REF!</v>
      </c>
      <c r="D4165" t="s">
        <v>2598</v>
      </c>
      <c r="E4165" s="2">
        <v>8000</v>
      </c>
      <c r="G4165">
        <v>2500030019</v>
      </c>
      <c r="H4165" t="s">
        <v>1669</v>
      </c>
      <c r="I4165" t="s">
        <v>2598</v>
      </c>
      <c r="J4165" s="2">
        <v>333.33330000000001</v>
      </c>
    </row>
    <row r="4166" spans="1:10">
      <c r="A4166">
        <v>2110030204</v>
      </c>
      <c r="B4166">
        <v>50</v>
      </c>
      <c r="C4166" t="e">
        <v>#REF!</v>
      </c>
      <c r="D4166" t="s">
        <v>2598</v>
      </c>
      <c r="E4166" s="2">
        <v>8000</v>
      </c>
      <c r="G4166">
        <v>2310030019</v>
      </c>
      <c r="H4166" t="s">
        <v>98</v>
      </c>
      <c r="I4166" t="s">
        <v>4407</v>
      </c>
      <c r="J4166" s="2">
        <v>1340</v>
      </c>
    </row>
    <row r="4167" spans="1:10">
      <c r="A4167">
        <v>2110030205</v>
      </c>
      <c r="B4167">
        <v>10</v>
      </c>
      <c r="C4167" t="e">
        <v>#REF!</v>
      </c>
      <c r="D4167" t="s">
        <v>2598</v>
      </c>
      <c r="E4167" s="2">
        <v>8000</v>
      </c>
      <c r="G4167">
        <v>2310160282</v>
      </c>
      <c r="H4167" t="s">
        <v>329</v>
      </c>
      <c r="I4167" t="s">
        <v>2598</v>
      </c>
      <c r="J4167" s="2">
        <v>8000</v>
      </c>
    </row>
    <row r="4168" spans="1:10">
      <c r="A4168">
        <v>2110030205</v>
      </c>
      <c r="B4168">
        <v>20</v>
      </c>
      <c r="C4168" t="e">
        <v>#REF!</v>
      </c>
      <c r="D4168" t="s">
        <v>2598</v>
      </c>
      <c r="E4168" s="2">
        <v>8000</v>
      </c>
      <c r="G4168">
        <v>2500120066</v>
      </c>
      <c r="H4168" t="s">
        <v>7866</v>
      </c>
      <c r="I4168" t="e">
        <v>#N/A</v>
      </c>
      <c r="J4168" s="2">
        <v>8000</v>
      </c>
    </row>
    <row r="4169" spans="1:10">
      <c r="A4169">
        <v>2110030205</v>
      </c>
      <c r="B4169">
        <v>30</v>
      </c>
      <c r="C4169" t="e">
        <v>#REF!</v>
      </c>
      <c r="D4169" t="s">
        <v>2598</v>
      </c>
      <c r="E4169" s="2">
        <v>8000</v>
      </c>
      <c r="G4169">
        <v>2500075</v>
      </c>
      <c r="H4169" t="s">
        <v>7983</v>
      </c>
      <c r="I4169" t="e">
        <v>#N/A</v>
      </c>
      <c r="J4169" s="2">
        <v>8000</v>
      </c>
    </row>
    <row r="4170" spans="1:10">
      <c r="A4170">
        <v>2110030205</v>
      </c>
      <c r="B4170">
        <v>40</v>
      </c>
      <c r="C4170" t="e">
        <v>#REF!</v>
      </c>
      <c r="D4170" t="s">
        <v>2598</v>
      </c>
      <c r="E4170" s="2">
        <v>8000</v>
      </c>
      <c r="G4170">
        <v>2500030019</v>
      </c>
      <c r="H4170" t="s">
        <v>1669</v>
      </c>
      <c r="I4170" t="s">
        <v>2598</v>
      </c>
      <c r="J4170" s="2">
        <v>333.33330000000001</v>
      </c>
    </row>
    <row r="4171" spans="1:10">
      <c r="A4171">
        <v>2110030205</v>
      </c>
      <c r="B4171">
        <v>50</v>
      </c>
      <c r="C4171" t="e">
        <v>#REF!</v>
      </c>
      <c r="D4171" t="s">
        <v>2598</v>
      </c>
      <c r="E4171" s="2">
        <v>8000</v>
      </c>
      <c r="G4171">
        <v>2310030015</v>
      </c>
      <c r="H4171" t="s">
        <v>100</v>
      </c>
      <c r="I4171" t="s">
        <v>4407</v>
      </c>
      <c r="J4171" s="2">
        <v>1340</v>
      </c>
    </row>
    <row r="4172" spans="1:10">
      <c r="A4172">
        <v>2110030206</v>
      </c>
      <c r="B4172">
        <v>10</v>
      </c>
      <c r="C4172" t="e">
        <v>#REF!</v>
      </c>
      <c r="D4172" t="s">
        <v>2598</v>
      </c>
      <c r="E4172" s="2">
        <v>8000</v>
      </c>
      <c r="G4172">
        <v>2310160282</v>
      </c>
      <c r="H4172" t="s">
        <v>329</v>
      </c>
      <c r="I4172" t="s">
        <v>2598</v>
      </c>
      <c r="J4172" s="2">
        <v>8000</v>
      </c>
    </row>
    <row r="4173" spans="1:10">
      <c r="A4173">
        <v>2110030206</v>
      </c>
      <c r="B4173">
        <v>20</v>
      </c>
      <c r="C4173" t="e">
        <v>#REF!</v>
      </c>
      <c r="D4173" t="s">
        <v>2598</v>
      </c>
      <c r="E4173" s="2">
        <v>8000</v>
      </c>
      <c r="G4173">
        <v>2500120066</v>
      </c>
      <c r="H4173" t="s">
        <v>7866</v>
      </c>
      <c r="I4173" t="e">
        <v>#N/A</v>
      </c>
      <c r="J4173" s="2">
        <v>8000</v>
      </c>
    </row>
    <row r="4174" spans="1:10">
      <c r="A4174">
        <v>2110030206</v>
      </c>
      <c r="B4174">
        <v>30</v>
      </c>
      <c r="C4174" t="e">
        <v>#REF!</v>
      </c>
      <c r="D4174" t="s">
        <v>2598</v>
      </c>
      <c r="E4174" s="2">
        <v>8000</v>
      </c>
      <c r="G4174">
        <v>2500076</v>
      </c>
      <c r="H4174" t="s">
        <v>7984</v>
      </c>
      <c r="I4174" t="e">
        <v>#N/A</v>
      </c>
      <c r="J4174" s="2">
        <v>8000</v>
      </c>
    </row>
    <row r="4175" spans="1:10">
      <c r="A4175">
        <v>2110030206</v>
      </c>
      <c r="B4175">
        <v>40</v>
      </c>
      <c r="C4175" t="e">
        <v>#REF!</v>
      </c>
      <c r="D4175" t="s">
        <v>2598</v>
      </c>
      <c r="E4175" s="2">
        <v>8000</v>
      </c>
      <c r="G4175">
        <v>2500030019</v>
      </c>
      <c r="H4175" t="s">
        <v>1669</v>
      </c>
      <c r="I4175" t="s">
        <v>2598</v>
      </c>
      <c r="J4175" s="2">
        <v>333.33330000000001</v>
      </c>
    </row>
    <row r="4176" spans="1:10">
      <c r="A4176">
        <v>2110030206</v>
      </c>
      <c r="B4176">
        <v>50</v>
      </c>
      <c r="C4176" t="e">
        <v>#REF!</v>
      </c>
      <c r="D4176" t="s">
        <v>2598</v>
      </c>
      <c r="E4176" s="2">
        <v>8000</v>
      </c>
      <c r="G4176">
        <v>2310030018</v>
      </c>
      <c r="H4176" t="s">
        <v>99</v>
      </c>
      <c r="I4176" t="s">
        <v>4407</v>
      </c>
      <c r="J4176" s="2">
        <v>1330</v>
      </c>
    </row>
    <row r="4177" spans="1:10">
      <c r="A4177">
        <v>2110030207</v>
      </c>
      <c r="B4177">
        <v>10</v>
      </c>
      <c r="C4177" t="e">
        <v>#REF!</v>
      </c>
      <c r="D4177" t="s">
        <v>2598</v>
      </c>
      <c r="E4177" s="2">
        <v>8000</v>
      </c>
      <c r="G4177">
        <v>2310160282</v>
      </c>
      <c r="H4177" t="s">
        <v>329</v>
      </c>
      <c r="I4177" t="s">
        <v>2598</v>
      </c>
      <c r="J4177" s="2">
        <v>8000</v>
      </c>
    </row>
    <row r="4178" spans="1:10">
      <c r="A4178">
        <v>2110030207</v>
      </c>
      <c r="B4178">
        <v>20</v>
      </c>
      <c r="C4178" t="e">
        <v>#REF!</v>
      </c>
      <c r="D4178" t="s">
        <v>2598</v>
      </c>
      <c r="E4178" s="2">
        <v>8000</v>
      </c>
      <c r="G4178">
        <v>2500120066</v>
      </c>
      <c r="H4178" t="s">
        <v>7866</v>
      </c>
      <c r="I4178" t="e">
        <v>#N/A</v>
      </c>
      <c r="J4178" s="2">
        <v>8000</v>
      </c>
    </row>
    <row r="4179" spans="1:10">
      <c r="A4179">
        <v>2110030207</v>
      </c>
      <c r="B4179">
        <v>30</v>
      </c>
      <c r="C4179" t="e">
        <v>#REF!</v>
      </c>
      <c r="D4179" t="s">
        <v>2598</v>
      </c>
      <c r="E4179" s="2">
        <v>8000</v>
      </c>
      <c r="G4179">
        <v>2500077</v>
      </c>
      <c r="H4179" t="s">
        <v>7985</v>
      </c>
      <c r="I4179" t="e">
        <v>#N/A</v>
      </c>
      <c r="J4179" s="2">
        <v>8000</v>
      </c>
    </row>
    <row r="4180" spans="1:10">
      <c r="A4180">
        <v>2110030207</v>
      </c>
      <c r="B4180">
        <v>40</v>
      </c>
      <c r="C4180" t="e">
        <v>#REF!</v>
      </c>
      <c r="D4180" t="s">
        <v>2598</v>
      </c>
      <c r="E4180" s="2">
        <v>8000</v>
      </c>
      <c r="G4180">
        <v>2500030019</v>
      </c>
      <c r="H4180" t="s">
        <v>1669</v>
      </c>
      <c r="I4180" t="s">
        <v>2598</v>
      </c>
      <c r="J4180" s="2">
        <v>333.33330000000001</v>
      </c>
    </row>
    <row r="4181" spans="1:10">
      <c r="A4181">
        <v>2110030207</v>
      </c>
      <c r="B4181">
        <v>50</v>
      </c>
      <c r="C4181" t="e">
        <v>#REF!</v>
      </c>
      <c r="D4181" t="s">
        <v>2598</v>
      </c>
      <c r="E4181" s="2">
        <v>8000</v>
      </c>
      <c r="G4181">
        <v>2310030021</v>
      </c>
      <c r="H4181" t="s">
        <v>90</v>
      </c>
      <c r="I4181" t="s">
        <v>4407</v>
      </c>
      <c r="J4181" s="2">
        <v>1340</v>
      </c>
    </row>
    <row r="4182" spans="1:10">
      <c r="A4182">
        <v>2110030208</v>
      </c>
      <c r="B4182">
        <v>10</v>
      </c>
      <c r="C4182" t="e">
        <v>#REF!</v>
      </c>
      <c r="D4182" t="s">
        <v>2598</v>
      </c>
      <c r="E4182" s="2">
        <v>8000</v>
      </c>
      <c r="G4182">
        <v>2310160282</v>
      </c>
      <c r="H4182" t="s">
        <v>329</v>
      </c>
      <c r="I4182" t="s">
        <v>2598</v>
      </c>
      <c r="J4182" s="2">
        <v>8000</v>
      </c>
    </row>
    <row r="4183" spans="1:10">
      <c r="A4183">
        <v>2110030208</v>
      </c>
      <c r="B4183">
        <v>20</v>
      </c>
      <c r="C4183" t="e">
        <v>#REF!</v>
      </c>
      <c r="D4183" t="s">
        <v>2598</v>
      </c>
      <c r="E4183" s="2">
        <v>8000</v>
      </c>
      <c r="G4183">
        <v>2500120066</v>
      </c>
      <c r="H4183" t="s">
        <v>7866</v>
      </c>
      <c r="I4183" t="e">
        <v>#N/A</v>
      </c>
      <c r="J4183" s="2">
        <v>8000</v>
      </c>
    </row>
    <row r="4184" spans="1:10">
      <c r="A4184">
        <v>2110030208</v>
      </c>
      <c r="B4184">
        <v>30</v>
      </c>
      <c r="C4184" t="e">
        <v>#REF!</v>
      </c>
      <c r="D4184" t="s">
        <v>2598</v>
      </c>
      <c r="E4184" s="2">
        <v>8000</v>
      </c>
      <c r="G4184">
        <v>2500030019</v>
      </c>
      <c r="H4184" t="s">
        <v>1669</v>
      </c>
      <c r="I4184" t="s">
        <v>2598</v>
      </c>
      <c r="J4184" s="2">
        <v>333.33330000000001</v>
      </c>
    </row>
    <row r="4185" spans="1:10">
      <c r="A4185">
        <v>2110030208</v>
      </c>
      <c r="B4185">
        <v>40</v>
      </c>
      <c r="C4185" t="e">
        <v>#REF!</v>
      </c>
      <c r="D4185" t="s">
        <v>2598</v>
      </c>
      <c r="E4185" s="2">
        <v>8000</v>
      </c>
      <c r="G4185">
        <v>2500078</v>
      </c>
      <c r="H4185" t="s">
        <v>7986</v>
      </c>
      <c r="I4185" t="e">
        <v>#N/A</v>
      </c>
      <c r="J4185" s="2">
        <v>8000</v>
      </c>
    </row>
    <row r="4186" spans="1:10">
      <c r="A4186">
        <v>2110030208</v>
      </c>
      <c r="B4186">
        <v>50</v>
      </c>
      <c r="C4186" t="e">
        <v>#REF!</v>
      </c>
      <c r="D4186" t="s">
        <v>2598</v>
      </c>
      <c r="E4186" s="2">
        <v>8000</v>
      </c>
      <c r="G4186">
        <v>2310030086</v>
      </c>
      <c r="H4186" t="s">
        <v>122</v>
      </c>
      <c r="I4186" t="s">
        <v>4407</v>
      </c>
      <c r="J4186" s="2">
        <v>1320</v>
      </c>
    </row>
    <row r="4187" spans="1:10">
      <c r="A4187">
        <v>2310230106</v>
      </c>
      <c r="B4187">
        <v>10</v>
      </c>
      <c r="C4187" t="s">
        <v>7866</v>
      </c>
      <c r="D4187" t="s">
        <v>2598</v>
      </c>
      <c r="E4187" s="2">
        <v>8000</v>
      </c>
      <c r="G4187">
        <v>2430480002</v>
      </c>
      <c r="H4187" t="s">
        <v>1701</v>
      </c>
      <c r="I4187" t="s">
        <v>4407</v>
      </c>
      <c r="J4187" s="2">
        <v>108</v>
      </c>
    </row>
    <row r="4188" spans="1:10">
      <c r="A4188">
        <v>2110030209</v>
      </c>
      <c r="B4188">
        <v>10</v>
      </c>
      <c r="C4188" t="e">
        <v>#REF!</v>
      </c>
      <c r="D4188" t="s">
        <v>2598</v>
      </c>
      <c r="E4188" s="2">
        <v>8000</v>
      </c>
      <c r="G4188">
        <v>2310160282</v>
      </c>
      <c r="H4188" t="s">
        <v>329</v>
      </c>
      <c r="I4188" t="s">
        <v>2598</v>
      </c>
      <c r="J4188" s="2">
        <v>8000</v>
      </c>
    </row>
    <row r="4189" spans="1:10">
      <c r="A4189">
        <v>2110030209</v>
      </c>
      <c r="B4189">
        <v>20</v>
      </c>
      <c r="C4189" t="e">
        <v>#REF!</v>
      </c>
      <c r="D4189" t="s">
        <v>2598</v>
      </c>
      <c r="E4189" s="2">
        <v>8000</v>
      </c>
      <c r="G4189">
        <v>2310230012</v>
      </c>
      <c r="H4189" t="s">
        <v>45</v>
      </c>
      <c r="I4189" t="s">
        <v>2598</v>
      </c>
      <c r="J4189" s="2">
        <v>8000</v>
      </c>
    </row>
    <row r="4190" spans="1:10">
      <c r="A4190">
        <v>2110030209</v>
      </c>
      <c r="B4190">
        <v>30</v>
      </c>
      <c r="C4190" t="e">
        <v>#REF!</v>
      </c>
      <c r="D4190" t="s">
        <v>2598</v>
      </c>
      <c r="E4190" s="2">
        <v>8000</v>
      </c>
      <c r="G4190">
        <v>25000709</v>
      </c>
      <c r="H4190" t="s">
        <v>1765</v>
      </c>
      <c r="I4190" t="e">
        <v>#N/A</v>
      </c>
      <c r="J4190" s="2">
        <v>8000</v>
      </c>
    </row>
    <row r="4191" spans="1:10">
      <c r="A4191">
        <v>2110030209</v>
      </c>
      <c r="B4191">
        <v>40</v>
      </c>
      <c r="C4191" t="e">
        <v>#REF!</v>
      </c>
      <c r="D4191" t="s">
        <v>2598</v>
      </c>
      <c r="E4191" s="2">
        <v>8000</v>
      </c>
      <c r="G4191">
        <v>2500030019</v>
      </c>
      <c r="H4191" t="s">
        <v>1669</v>
      </c>
      <c r="I4191" t="s">
        <v>2598</v>
      </c>
      <c r="J4191" s="2">
        <v>333.33330000000001</v>
      </c>
    </row>
    <row r="4192" spans="1:10">
      <c r="A4192">
        <v>2110030209</v>
      </c>
      <c r="B4192">
        <v>50</v>
      </c>
      <c r="C4192" t="e">
        <v>#REF!</v>
      </c>
      <c r="D4192" t="s">
        <v>2598</v>
      </c>
      <c r="E4192" s="2">
        <v>8000</v>
      </c>
      <c r="G4192">
        <v>2310030018</v>
      </c>
      <c r="H4192" t="s">
        <v>99</v>
      </c>
      <c r="I4192" t="s">
        <v>4407</v>
      </c>
      <c r="J4192" s="2">
        <v>2413.3000999999999</v>
      </c>
    </row>
    <row r="4193" spans="1:10">
      <c r="A4193">
        <v>2110030210</v>
      </c>
      <c r="B4193">
        <v>10</v>
      </c>
      <c r="C4193" t="e">
        <v>#REF!</v>
      </c>
      <c r="D4193" t="s">
        <v>2598</v>
      </c>
      <c r="E4193" s="2">
        <v>8000</v>
      </c>
      <c r="G4193">
        <v>2310160282</v>
      </c>
      <c r="H4193" t="s">
        <v>329</v>
      </c>
      <c r="I4193" t="s">
        <v>2598</v>
      </c>
      <c r="J4193" s="2">
        <v>8000</v>
      </c>
    </row>
    <row r="4194" spans="1:10">
      <c r="A4194">
        <v>2110030210</v>
      </c>
      <c r="B4194">
        <v>20</v>
      </c>
      <c r="C4194" t="e">
        <v>#REF!</v>
      </c>
      <c r="D4194" t="s">
        <v>2598</v>
      </c>
      <c r="E4194" s="2">
        <v>8000</v>
      </c>
      <c r="G4194">
        <v>2310230012</v>
      </c>
      <c r="H4194" t="s">
        <v>45</v>
      </c>
      <c r="I4194" t="s">
        <v>2598</v>
      </c>
      <c r="J4194" s="2">
        <v>8000</v>
      </c>
    </row>
    <row r="4195" spans="1:10">
      <c r="A4195">
        <v>2110030210</v>
      </c>
      <c r="B4195">
        <v>30</v>
      </c>
      <c r="C4195" t="e">
        <v>#REF!</v>
      </c>
      <c r="D4195" t="s">
        <v>2598</v>
      </c>
      <c r="E4195" s="2">
        <v>8000</v>
      </c>
      <c r="G4195">
        <v>25000710</v>
      </c>
      <c r="H4195" t="s">
        <v>1702</v>
      </c>
      <c r="I4195" t="e">
        <v>#N/A</v>
      </c>
      <c r="J4195" s="2">
        <v>8000</v>
      </c>
    </row>
    <row r="4196" spans="1:10">
      <c r="A4196">
        <v>2110030210</v>
      </c>
      <c r="B4196">
        <v>40</v>
      </c>
      <c r="C4196" t="e">
        <v>#REF!</v>
      </c>
      <c r="D4196" t="s">
        <v>2598</v>
      </c>
      <c r="E4196" s="2">
        <v>8000</v>
      </c>
      <c r="G4196">
        <v>2500030019</v>
      </c>
      <c r="H4196" t="s">
        <v>1669</v>
      </c>
      <c r="I4196" t="s">
        <v>2598</v>
      </c>
      <c r="J4196" s="2">
        <v>333.33330000000001</v>
      </c>
    </row>
    <row r="4197" spans="1:10">
      <c r="A4197">
        <v>2110030210</v>
      </c>
      <c r="B4197">
        <v>50</v>
      </c>
      <c r="C4197" t="e">
        <v>#REF!</v>
      </c>
      <c r="D4197" t="s">
        <v>2598</v>
      </c>
      <c r="E4197" s="2">
        <v>8000</v>
      </c>
      <c r="G4197">
        <v>2310030020</v>
      </c>
      <c r="H4197" t="s">
        <v>96</v>
      </c>
      <c r="I4197" t="s">
        <v>4407</v>
      </c>
      <c r="J4197" s="2">
        <v>2497.0617999999999</v>
      </c>
    </row>
    <row r="4198" spans="1:10">
      <c r="A4198">
        <v>2110030211</v>
      </c>
      <c r="B4198">
        <v>10</v>
      </c>
      <c r="C4198" t="e">
        <v>#REF!</v>
      </c>
      <c r="D4198" t="s">
        <v>2598</v>
      </c>
      <c r="E4198" s="2">
        <v>8000</v>
      </c>
      <c r="G4198">
        <v>2310160282</v>
      </c>
      <c r="H4198" t="s">
        <v>329</v>
      </c>
      <c r="I4198" t="s">
        <v>2598</v>
      </c>
      <c r="J4198" s="2">
        <v>8000</v>
      </c>
    </row>
    <row r="4199" spans="1:10">
      <c r="A4199">
        <v>2110030211</v>
      </c>
      <c r="B4199">
        <v>20</v>
      </c>
      <c r="C4199" t="e">
        <v>#REF!</v>
      </c>
      <c r="D4199" t="s">
        <v>2598</v>
      </c>
      <c r="E4199" s="2">
        <v>8000</v>
      </c>
      <c r="G4199">
        <v>2310230012</v>
      </c>
      <c r="H4199" t="s">
        <v>45</v>
      </c>
      <c r="I4199" t="s">
        <v>2598</v>
      </c>
      <c r="J4199" s="2">
        <v>8000</v>
      </c>
    </row>
    <row r="4200" spans="1:10">
      <c r="A4200">
        <v>2110030211</v>
      </c>
      <c r="B4200">
        <v>30</v>
      </c>
      <c r="C4200" t="e">
        <v>#REF!</v>
      </c>
      <c r="D4200" t="s">
        <v>2598</v>
      </c>
      <c r="E4200" s="2">
        <v>8000</v>
      </c>
      <c r="G4200">
        <v>25000711</v>
      </c>
      <c r="H4200" t="s">
        <v>1703</v>
      </c>
      <c r="I4200" t="e">
        <v>#N/A</v>
      </c>
      <c r="J4200" s="2">
        <v>8000</v>
      </c>
    </row>
    <row r="4201" spans="1:10">
      <c r="A4201">
        <v>2110030211</v>
      </c>
      <c r="B4201">
        <v>40</v>
      </c>
      <c r="C4201" t="e">
        <v>#REF!</v>
      </c>
      <c r="D4201" t="s">
        <v>2598</v>
      </c>
      <c r="E4201" s="2">
        <v>8000</v>
      </c>
      <c r="G4201">
        <v>2500030019</v>
      </c>
      <c r="H4201" t="s">
        <v>1669</v>
      </c>
      <c r="I4201" t="s">
        <v>2598</v>
      </c>
      <c r="J4201" s="2">
        <v>333.33330000000001</v>
      </c>
    </row>
    <row r="4202" spans="1:10">
      <c r="A4202">
        <v>2110030211</v>
      </c>
      <c r="B4202">
        <v>50</v>
      </c>
      <c r="C4202" t="e">
        <v>#REF!</v>
      </c>
      <c r="D4202" t="s">
        <v>2598</v>
      </c>
      <c r="E4202" s="2">
        <v>8000</v>
      </c>
      <c r="G4202">
        <v>2310030019</v>
      </c>
      <c r="H4202" t="s">
        <v>98</v>
      </c>
      <c r="I4202" t="s">
        <v>4407</v>
      </c>
      <c r="J4202" s="2">
        <v>2426.0005999999998</v>
      </c>
    </row>
    <row r="4203" spans="1:10">
      <c r="A4203">
        <v>2110030212</v>
      </c>
      <c r="B4203">
        <v>10</v>
      </c>
      <c r="C4203" t="e">
        <v>#REF!</v>
      </c>
      <c r="D4203" t="s">
        <v>2598</v>
      </c>
      <c r="E4203" s="2">
        <v>8000</v>
      </c>
      <c r="G4203">
        <v>2310160282</v>
      </c>
      <c r="H4203" t="s">
        <v>329</v>
      </c>
      <c r="I4203" t="s">
        <v>2598</v>
      </c>
      <c r="J4203" s="2">
        <v>8000</v>
      </c>
    </row>
    <row r="4204" spans="1:10">
      <c r="A4204">
        <v>2110030212</v>
      </c>
      <c r="B4204">
        <v>20</v>
      </c>
      <c r="C4204" t="e">
        <v>#REF!</v>
      </c>
      <c r="D4204" t="s">
        <v>2598</v>
      </c>
      <c r="E4204" s="2">
        <v>8000</v>
      </c>
      <c r="G4204">
        <v>2310230012</v>
      </c>
      <c r="H4204" t="s">
        <v>45</v>
      </c>
      <c r="I4204" t="s">
        <v>2598</v>
      </c>
      <c r="J4204" s="2">
        <v>8000</v>
      </c>
    </row>
    <row r="4205" spans="1:10">
      <c r="A4205">
        <v>2110030212</v>
      </c>
      <c r="B4205">
        <v>30</v>
      </c>
      <c r="C4205" t="e">
        <v>#REF!</v>
      </c>
      <c r="D4205" t="s">
        <v>2598</v>
      </c>
      <c r="E4205" s="2">
        <v>8000</v>
      </c>
      <c r="G4205">
        <v>25000712</v>
      </c>
      <c r="H4205" t="s">
        <v>1704</v>
      </c>
      <c r="I4205" t="e">
        <v>#N/A</v>
      </c>
      <c r="J4205" s="2">
        <v>8000</v>
      </c>
    </row>
    <row r="4206" spans="1:10">
      <c r="A4206">
        <v>2110030212</v>
      </c>
      <c r="B4206">
        <v>40</v>
      </c>
      <c r="C4206" t="e">
        <v>#REF!</v>
      </c>
      <c r="D4206" t="s">
        <v>2598</v>
      </c>
      <c r="E4206" s="2">
        <v>8000</v>
      </c>
      <c r="G4206">
        <v>2500030019</v>
      </c>
      <c r="H4206" t="s">
        <v>1669</v>
      </c>
      <c r="I4206" t="s">
        <v>2598</v>
      </c>
      <c r="J4206" s="2">
        <v>333.33330000000001</v>
      </c>
    </row>
    <row r="4207" spans="1:10">
      <c r="A4207">
        <v>2110030212</v>
      </c>
      <c r="B4207">
        <v>50</v>
      </c>
      <c r="C4207" t="e">
        <v>#REF!</v>
      </c>
      <c r="D4207" t="s">
        <v>2598</v>
      </c>
      <c r="E4207" s="2">
        <v>8000</v>
      </c>
      <c r="G4207">
        <v>2310030017</v>
      </c>
      <c r="H4207" t="s">
        <v>97</v>
      </c>
      <c r="I4207" t="s">
        <v>4407</v>
      </c>
      <c r="J4207" s="2">
        <v>2428.8775999999998</v>
      </c>
    </row>
    <row r="4208" spans="1:10">
      <c r="A4208">
        <v>2110030213</v>
      </c>
      <c r="B4208">
        <v>10</v>
      </c>
      <c r="C4208" t="e">
        <v>#REF!</v>
      </c>
      <c r="D4208" t="s">
        <v>2598</v>
      </c>
      <c r="E4208" s="2">
        <v>8000</v>
      </c>
      <c r="G4208">
        <v>2310160282</v>
      </c>
      <c r="H4208" t="s">
        <v>329</v>
      </c>
      <c r="I4208" t="s">
        <v>2598</v>
      </c>
      <c r="J4208" s="2">
        <v>8000</v>
      </c>
    </row>
    <row r="4209" spans="1:10">
      <c r="A4209">
        <v>2110030213</v>
      </c>
      <c r="B4209">
        <v>20</v>
      </c>
      <c r="C4209" t="e">
        <v>#REF!</v>
      </c>
      <c r="D4209" t="s">
        <v>2598</v>
      </c>
      <c r="E4209" s="2">
        <v>8000</v>
      </c>
      <c r="G4209">
        <v>2310230012</v>
      </c>
      <c r="H4209" t="s">
        <v>45</v>
      </c>
      <c r="I4209" t="s">
        <v>2598</v>
      </c>
      <c r="J4209" s="2">
        <v>8000</v>
      </c>
    </row>
    <row r="4210" spans="1:10">
      <c r="A4210">
        <v>2110030213</v>
      </c>
      <c r="B4210">
        <v>30</v>
      </c>
      <c r="C4210" t="e">
        <v>#REF!</v>
      </c>
      <c r="D4210" t="s">
        <v>2598</v>
      </c>
      <c r="E4210" s="2">
        <v>8000</v>
      </c>
      <c r="G4210">
        <v>25000713</v>
      </c>
      <c r="H4210" t="s">
        <v>1766</v>
      </c>
      <c r="I4210" t="e">
        <v>#N/A</v>
      </c>
      <c r="J4210" s="2">
        <v>8000</v>
      </c>
    </row>
    <row r="4211" spans="1:10">
      <c r="A4211">
        <v>2110030213</v>
      </c>
      <c r="B4211">
        <v>40</v>
      </c>
      <c r="C4211" t="e">
        <v>#REF!</v>
      </c>
      <c r="D4211" t="s">
        <v>2598</v>
      </c>
      <c r="E4211" s="2">
        <v>8000</v>
      </c>
      <c r="G4211">
        <v>2500030019</v>
      </c>
      <c r="H4211" t="s">
        <v>1669</v>
      </c>
      <c r="I4211" t="s">
        <v>2598</v>
      </c>
      <c r="J4211" s="2">
        <v>333.33330000000001</v>
      </c>
    </row>
    <row r="4212" spans="1:10">
      <c r="A4212">
        <v>2110030213</v>
      </c>
      <c r="B4212">
        <v>50</v>
      </c>
      <c r="C4212" t="e">
        <v>#REF!</v>
      </c>
      <c r="D4212" t="s">
        <v>2598</v>
      </c>
      <c r="E4212" s="2">
        <v>8000</v>
      </c>
      <c r="G4212">
        <v>2310030016</v>
      </c>
      <c r="H4212" t="s">
        <v>94</v>
      </c>
      <c r="I4212" t="s">
        <v>4407</v>
      </c>
      <c r="J4212" s="2">
        <v>2448.8728000000001</v>
      </c>
    </row>
    <row r="4213" spans="1:10">
      <c r="A4213">
        <v>2110030214</v>
      </c>
      <c r="B4213">
        <v>10</v>
      </c>
      <c r="C4213" t="e">
        <v>#REF!</v>
      </c>
      <c r="D4213" t="s">
        <v>2598</v>
      </c>
      <c r="E4213" s="2">
        <v>8000</v>
      </c>
      <c r="G4213">
        <v>2310160282</v>
      </c>
      <c r="H4213" t="s">
        <v>329</v>
      </c>
      <c r="I4213" t="s">
        <v>2598</v>
      </c>
      <c r="J4213" s="2">
        <v>8000</v>
      </c>
    </row>
    <row r="4214" spans="1:10">
      <c r="A4214">
        <v>2110030214</v>
      </c>
      <c r="B4214">
        <v>20</v>
      </c>
      <c r="C4214" t="e">
        <v>#REF!</v>
      </c>
      <c r="D4214" t="s">
        <v>2598</v>
      </c>
      <c r="E4214" s="2">
        <v>8000</v>
      </c>
      <c r="G4214">
        <v>2310230012</v>
      </c>
      <c r="H4214" t="s">
        <v>45</v>
      </c>
      <c r="I4214" t="s">
        <v>2598</v>
      </c>
      <c r="J4214" s="2">
        <v>8000</v>
      </c>
    </row>
    <row r="4215" spans="1:10">
      <c r="A4215">
        <v>2110030214</v>
      </c>
      <c r="B4215">
        <v>30</v>
      </c>
      <c r="C4215" t="e">
        <v>#REF!</v>
      </c>
      <c r="D4215" t="s">
        <v>2598</v>
      </c>
      <c r="E4215" s="2">
        <v>8000</v>
      </c>
      <c r="G4215">
        <v>2500030019</v>
      </c>
      <c r="H4215" t="s">
        <v>1669</v>
      </c>
      <c r="I4215" t="s">
        <v>2598</v>
      </c>
      <c r="J4215" s="2">
        <v>333.33330000000001</v>
      </c>
    </row>
    <row r="4216" spans="1:10">
      <c r="A4216">
        <v>2110030214</v>
      </c>
      <c r="B4216">
        <v>40</v>
      </c>
      <c r="C4216" t="e">
        <v>#REF!</v>
      </c>
      <c r="D4216" t="s">
        <v>2598</v>
      </c>
      <c r="E4216" s="2">
        <v>8000</v>
      </c>
      <c r="G4216">
        <v>25000714</v>
      </c>
      <c r="H4216" t="s">
        <v>1769</v>
      </c>
      <c r="I4216" t="e">
        <v>#N/A</v>
      </c>
      <c r="J4216" s="2">
        <v>8000</v>
      </c>
    </row>
    <row r="4217" spans="1:10">
      <c r="A4217">
        <v>2110030214</v>
      </c>
      <c r="B4217">
        <v>50</v>
      </c>
      <c r="C4217" t="e">
        <v>#REF!</v>
      </c>
      <c r="D4217" t="s">
        <v>2598</v>
      </c>
      <c r="E4217" s="2">
        <v>8000</v>
      </c>
      <c r="G4217">
        <v>2310030086</v>
      </c>
      <c r="H4217" t="s">
        <v>122</v>
      </c>
      <c r="I4217" t="s">
        <v>4407</v>
      </c>
      <c r="J4217" s="2">
        <v>2400</v>
      </c>
    </row>
    <row r="4218" spans="1:10">
      <c r="A4218">
        <v>2110030215</v>
      </c>
      <c r="B4218">
        <v>10</v>
      </c>
      <c r="C4218" t="e">
        <v>#REF!</v>
      </c>
      <c r="D4218" t="s">
        <v>2598</v>
      </c>
      <c r="E4218" s="2">
        <v>8000</v>
      </c>
      <c r="G4218">
        <v>2310160282</v>
      </c>
      <c r="H4218" t="s">
        <v>329</v>
      </c>
      <c r="I4218" t="s">
        <v>2598</v>
      </c>
      <c r="J4218" s="2">
        <v>8000</v>
      </c>
    </row>
    <row r="4219" spans="1:10">
      <c r="A4219">
        <v>2110030215</v>
      </c>
      <c r="B4219">
        <v>20</v>
      </c>
      <c r="C4219" t="e">
        <v>#REF!</v>
      </c>
      <c r="D4219" t="s">
        <v>2598</v>
      </c>
      <c r="E4219" s="2">
        <v>8000</v>
      </c>
      <c r="G4219">
        <v>2310230012</v>
      </c>
      <c r="H4219" t="s">
        <v>45</v>
      </c>
      <c r="I4219" t="s">
        <v>2598</v>
      </c>
      <c r="J4219" s="2">
        <v>8000</v>
      </c>
    </row>
    <row r="4220" spans="1:10">
      <c r="A4220">
        <v>2110030215</v>
      </c>
      <c r="B4220">
        <v>30</v>
      </c>
      <c r="C4220" t="e">
        <v>#REF!</v>
      </c>
      <c r="D4220" t="s">
        <v>2598</v>
      </c>
      <c r="E4220" s="2">
        <v>8000</v>
      </c>
      <c r="G4220">
        <v>25000715</v>
      </c>
      <c r="H4220" t="s">
        <v>1770</v>
      </c>
      <c r="I4220" t="e">
        <v>#N/A</v>
      </c>
      <c r="J4220" s="2">
        <v>8000</v>
      </c>
    </row>
    <row r="4221" spans="1:10">
      <c r="A4221">
        <v>2110030215</v>
      </c>
      <c r="B4221">
        <v>40</v>
      </c>
      <c r="C4221" t="e">
        <v>#REF!</v>
      </c>
      <c r="D4221" t="s">
        <v>2598</v>
      </c>
      <c r="E4221" s="2">
        <v>8000</v>
      </c>
      <c r="G4221">
        <v>2500030019</v>
      </c>
      <c r="H4221" t="s">
        <v>1669</v>
      </c>
      <c r="I4221" t="s">
        <v>2598</v>
      </c>
      <c r="J4221" s="2">
        <v>333.33330000000001</v>
      </c>
    </row>
    <row r="4222" spans="1:10">
      <c r="A4222">
        <v>2110030215</v>
      </c>
      <c r="B4222">
        <v>50</v>
      </c>
      <c r="C4222" t="e">
        <v>#REF!</v>
      </c>
      <c r="D4222" t="s">
        <v>2598</v>
      </c>
      <c r="E4222" s="2">
        <v>8000</v>
      </c>
      <c r="G4222">
        <v>2310030021</v>
      </c>
      <c r="H4222" t="s">
        <v>90</v>
      </c>
      <c r="I4222" t="s">
        <v>4407</v>
      </c>
      <c r="J4222" s="2">
        <v>2436.9389000000001</v>
      </c>
    </row>
    <row r="4223" spans="1:10">
      <c r="A4223">
        <v>2110030216</v>
      </c>
      <c r="B4223">
        <v>10</v>
      </c>
      <c r="C4223" t="e">
        <v>#REF!</v>
      </c>
      <c r="D4223" t="s">
        <v>2598</v>
      </c>
      <c r="E4223" s="2">
        <v>8000</v>
      </c>
      <c r="G4223">
        <v>2310160282</v>
      </c>
      <c r="H4223" t="s">
        <v>329</v>
      </c>
      <c r="I4223" t="s">
        <v>2598</v>
      </c>
      <c r="J4223" s="2">
        <v>8000</v>
      </c>
    </row>
    <row r="4224" spans="1:10">
      <c r="A4224">
        <v>2110030216</v>
      </c>
      <c r="B4224">
        <v>20</v>
      </c>
      <c r="C4224" t="e">
        <v>#REF!</v>
      </c>
      <c r="D4224" t="s">
        <v>2598</v>
      </c>
      <c r="E4224" s="2">
        <v>8000</v>
      </c>
      <c r="G4224">
        <v>2310230012</v>
      </c>
      <c r="H4224" t="s">
        <v>45</v>
      </c>
      <c r="I4224" t="s">
        <v>2598</v>
      </c>
      <c r="J4224" s="2">
        <v>8000</v>
      </c>
    </row>
    <row r="4225" spans="1:10">
      <c r="A4225">
        <v>2110030216</v>
      </c>
      <c r="B4225">
        <v>30</v>
      </c>
      <c r="C4225" t="e">
        <v>#REF!</v>
      </c>
      <c r="D4225" t="s">
        <v>2598</v>
      </c>
      <c r="E4225" s="2">
        <v>8000</v>
      </c>
      <c r="G4225">
        <v>25000716</v>
      </c>
      <c r="H4225" t="s">
        <v>1895</v>
      </c>
      <c r="I4225" t="e">
        <v>#N/A</v>
      </c>
      <c r="J4225" s="2">
        <v>8000</v>
      </c>
    </row>
    <row r="4226" spans="1:10">
      <c r="A4226">
        <v>2110030216</v>
      </c>
      <c r="B4226">
        <v>40</v>
      </c>
      <c r="C4226" t="e">
        <v>#REF!</v>
      </c>
      <c r="D4226" t="s">
        <v>2598</v>
      </c>
      <c r="E4226" s="2">
        <v>8000</v>
      </c>
      <c r="G4226">
        <v>2500030019</v>
      </c>
      <c r="H4226" t="s">
        <v>1669</v>
      </c>
      <c r="I4226" t="s">
        <v>2598</v>
      </c>
      <c r="J4226" s="2">
        <v>333.33330000000001</v>
      </c>
    </row>
    <row r="4227" spans="1:10">
      <c r="A4227">
        <v>2110030216</v>
      </c>
      <c r="B4227">
        <v>50</v>
      </c>
      <c r="C4227" t="e">
        <v>#REF!</v>
      </c>
      <c r="D4227" t="s">
        <v>2598</v>
      </c>
      <c r="E4227" s="2">
        <v>8000</v>
      </c>
      <c r="G4227">
        <v>2310030015</v>
      </c>
      <c r="H4227" t="s">
        <v>100</v>
      </c>
      <c r="I4227" t="s">
        <v>4407</v>
      </c>
      <c r="J4227" s="2">
        <v>2436.7332999999999</v>
      </c>
    </row>
    <row r="4228" spans="1:10">
      <c r="A4228">
        <v>2110030217</v>
      </c>
      <c r="B4228">
        <v>10</v>
      </c>
      <c r="C4228" t="e">
        <v>#REF!</v>
      </c>
      <c r="D4228" t="s">
        <v>2598</v>
      </c>
      <c r="E4228" s="2">
        <v>8000</v>
      </c>
      <c r="G4228">
        <v>2310160282</v>
      </c>
      <c r="H4228" t="s">
        <v>329</v>
      </c>
      <c r="I4228" t="s">
        <v>2598</v>
      </c>
      <c r="J4228" s="2">
        <v>8000</v>
      </c>
    </row>
    <row r="4229" spans="1:10">
      <c r="A4229">
        <v>2110030217</v>
      </c>
      <c r="B4229">
        <v>20</v>
      </c>
      <c r="C4229" t="e">
        <v>#REF!</v>
      </c>
      <c r="D4229" t="s">
        <v>2598</v>
      </c>
      <c r="E4229" s="2">
        <v>8000</v>
      </c>
      <c r="G4229">
        <v>2310230012</v>
      </c>
      <c r="H4229" t="s">
        <v>45</v>
      </c>
      <c r="I4229" t="s">
        <v>2598</v>
      </c>
      <c r="J4229" s="2">
        <v>8000</v>
      </c>
    </row>
    <row r="4230" spans="1:10">
      <c r="A4230">
        <v>2110030217</v>
      </c>
      <c r="B4230">
        <v>30</v>
      </c>
      <c r="C4230" t="e">
        <v>#REF!</v>
      </c>
      <c r="D4230" t="s">
        <v>2598</v>
      </c>
      <c r="E4230" s="2">
        <v>8000</v>
      </c>
      <c r="G4230">
        <v>25000717</v>
      </c>
      <c r="H4230" t="s">
        <v>1772</v>
      </c>
      <c r="I4230" t="e">
        <v>#N/A</v>
      </c>
      <c r="J4230" s="2">
        <v>8000</v>
      </c>
    </row>
    <row r="4231" spans="1:10">
      <c r="A4231">
        <v>2110030217</v>
      </c>
      <c r="B4231">
        <v>40</v>
      </c>
      <c r="C4231" t="e">
        <v>#REF!</v>
      </c>
      <c r="D4231" t="s">
        <v>2598</v>
      </c>
      <c r="E4231" s="2">
        <v>8000</v>
      </c>
      <c r="G4231">
        <v>2500030019</v>
      </c>
      <c r="H4231" t="s">
        <v>1669</v>
      </c>
      <c r="I4231" t="s">
        <v>2598</v>
      </c>
      <c r="J4231" s="2">
        <v>333.33330000000001</v>
      </c>
    </row>
    <row r="4232" spans="1:10">
      <c r="A4232">
        <v>2110030217</v>
      </c>
      <c r="B4232">
        <v>50</v>
      </c>
      <c r="C4232" t="e">
        <v>#REF!</v>
      </c>
      <c r="D4232" t="s">
        <v>2598</v>
      </c>
      <c r="E4232" s="2">
        <v>8000</v>
      </c>
      <c r="G4232">
        <v>2310030072</v>
      </c>
      <c r="H4232" t="s">
        <v>487</v>
      </c>
      <c r="I4232" t="s">
        <v>4407</v>
      </c>
      <c r="J4232" s="2">
        <v>2532.1664999999998</v>
      </c>
    </row>
    <row r="4233" spans="1:10">
      <c r="A4233">
        <v>2110030218</v>
      </c>
      <c r="B4233">
        <v>10</v>
      </c>
      <c r="C4233" t="e">
        <v>#REF!</v>
      </c>
      <c r="D4233" t="s">
        <v>2598</v>
      </c>
      <c r="E4233" s="2">
        <v>8000</v>
      </c>
      <c r="G4233">
        <v>2310230012</v>
      </c>
      <c r="H4233" t="s">
        <v>45</v>
      </c>
      <c r="I4233" t="s">
        <v>2598</v>
      </c>
      <c r="J4233" s="2">
        <v>8000</v>
      </c>
    </row>
    <row r="4234" spans="1:10">
      <c r="A4234">
        <v>2110030218</v>
      </c>
      <c r="B4234">
        <v>20</v>
      </c>
      <c r="C4234" t="e">
        <v>#REF!</v>
      </c>
      <c r="D4234" t="s">
        <v>2598</v>
      </c>
      <c r="E4234" s="2">
        <v>8000</v>
      </c>
      <c r="G4234">
        <v>2310160282</v>
      </c>
      <c r="H4234" t="s">
        <v>329</v>
      </c>
      <c r="I4234" t="s">
        <v>2598</v>
      </c>
      <c r="J4234" s="2">
        <v>8000</v>
      </c>
    </row>
    <row r="4235" spans="1:10">
      <c r="A4235">
        <v>2110030218</v>
      </c>
      <c r="B4235">
        <v>30</v>
      </c>
      <c r="C4235" t="e">
        <v>#REF!</v>
      </c>
      <c r="D4235" t="s">
        <v>2598</v>
      </c>
      <c r="E4235" s="2">
        <v>8000</v>
      </c>
      <c r="G4235">
        <v>25000718</v>
      </c>
      <c r="H4235" t="s">
        <v>1705</v>
      </c>
      <c r="I4235" t="e">
        <v>#N/A</v>
      </c>
      <c r="J4235" s="2">
        <v>8000</v>
      </c>
    </row>
    <row r="4236" spans="1:10">
      <c r="A4236">
        <v>2110030218</v>
      </c>
      <c r="B4236">
        <v>40</v>
      </c>
      <c r="C4236" t="e">
        <v>#REF!</v>
      </c>
      <c r="D4236" t="s">
        <v>2598</v>
      </c>
      <c r="E4236" s="2">
        <v>8000</v>
      </c>
      <c r="G4236">
        <v>2500030019</v>
      </c>
      <c r="H4236" t="s">
        <v>1669</v>
      </c>
      <c r="I4236" t="s">
        <v>2598</v>
      </c>
      <c r="J4236" s="2">
        <v>333.33330000000001</v>
      </c>
    </row>
    <row r="4237" spans="1:10">
      <c r="A4237">
        <v>2110030218</v>
      </c>
      <c r="B4237">
        <v>50</v>
      </c>
      <c r="C4237" t="e">
        <v>#REF!</v>
      </c>
      <c r="D4237" t="s">
        <v>2598</v>
      </c>
      <c r="E4237" s="2">
        <v>8000</v>
      </c>
      <c r="G4237">
        <v>2310030132</v>
      </c>
      <c r="H4237" t="s">
        <v>486</v>
      </c>
      <c r="I4237" t="s">
        <v>4407</v>
      </c>
      <c r="J4237" s="2">
        <v>2465.7534000000001</v>
      </c>
    </row>
    <row r="4238" spans="1:10">
      <c r="A4238">
        <v>2110030219</v>
      </c>
      <c r="B4238">
        <v>10</v>
      </c>
      <c r="C4238" t="e">
        <v>#REF!</v>
      </c>
      <c r="D4238" t="s">
        <v>2598</v>
      </c>
      <c r="E4238" s="2">
        <v>8000</v>
      </c>
      <c r="G4238">
        <v>2310230012</v>
      </c>
      <c r="H4238" t="s">
        <v>45</v>
      </c>
      <c r="I4238" t="s">
        <v>2598</v>
      </c>
      <c r="J4238" s="2">
        <v>8000</v>
      </c>
    </row>
    <row r="4239" spans="1:10">
      <c r="A4239">
        <v>2110030219</v>
      </c>
      <c r="B4239">
        <v>20</v>
      </c>
      <c r="C4239" t="e">
        <v>#REF!</v>
      </c>
      <c r="D4239" t="s">
        <v>2598</v>
      </c>
      <c r="E4239" s="2">
        <v>8000</v>
      </c>
      <c r="G4239">
        <v>2310160282</v>
      </c>
      <c r="H4239" t="s">
        <v>329</v>
      </c>
      <c r="I4239" t="s">
        <v>2598</v>
      </c>
      <c r="J4239" s="2">
        <v>8000</v>
      </c>
    </row>
    <row r="4240" spans="1:10">
      <c r="A4240">
        <v>2110030219</v>
      </c>
      <c r="B4240">
        <v>30</v>
      </c>
      <c r="C4240" t="e">
        <v>#REF!</v>
      </c>
      <c r="D4240" t="s">
        <v>2598</v>
      </c>
      <c r="E4240" s="2">
        <v>8000</v>
      </c>
      <c r="G4240">
        <v>25000719</v>
      </c>
      <c r="H4240" t="s">
        <v>1897</v>
      </c>
      <c r="I4240" t="e">
        <v>#N/A</v>
      </c>
      <c r="J4240" s="2">
        <v>8000</v>
      </c>
    </row>
    <row r="4241" spans="1:10">
      <c r="A4241">
        <v>2110030219</v>
      </c>
      <c r="B4241">
        <v>40</v>
      </c>
      <c r="C4241" t="e">
        <v>#REF!</v>
      </c>
      <c r="D4241" t="s">
        <v>2598</v>
      </c>
      <c r="E4241" s="2">
        <v>8000</v>
      </c>
      <c r="G4241">
        <v>2500030019</v>
      </c>
      <c r="H4241" t="s">
        <v>1669</v>
      </c>
      <c r="I4241" t="s">
        <v>2598</v>
      </c>
      <c r="J4241" s="2">
        <v>333.33330000000001</v>
      </c>
    </row>
    <row r="4242" spans="1:10">
      <c r="A4242">
        <v>2110030219</v>
      </c>
      <c r="B4242">
        <v>50</v>
      </c>
      <c r="C4242" t="e">
        <v>#REF!</v>
      </c>
      <c r="D4242" t="s">
        <v>2598</v>
      </c>
      <c r="E4242" s="2">
        <v>8000</v>
      </c>
      <c r="G4242">
        <v>2310030130</v>
      </c>
      <c r="H4242" t="s">
        <v>485</v>
      </c>
      <c r="I4242" t="s">
        <v>4407</v>
      </c>
      <c r="J4242" s="2">
        <v>2208.3332999999998</v>
      </c>
    </row>
    <row r="4243" spans="1:10">
      <c r="A4243">
        <v>2110030220</v>
      </c>
      <c r="B4243">
        <v>10</v>
      </c>
      <c r="C4243" t="e">
        <v>#REF!</v>
      </c>
      <c r="D4243" t="s">
        <v>2598</v>
      </c>
      <c r="E4243" s="2">
        <v>8000</v>
      </c>
      <c r="G4243">
        <v>2310230012</v>
      </c>
      <c r="H4243" t="s">
        <v>45</v>
      </c>
      <c r="I4243" t="s">
        <v>2598</v>
      </c>
      <c r="J4243" s="2">
        <v>8000</v>
      </c>
    </row>
    <row r="4244" spans="1:10">
      <c r="A4244">
        <v>2110030220</v>
      </c>
      <c r="B4244">
        <v>20</v>
      </c>
      <c r="C4244" t="e">
        <v>#REF!</v>
      </c>
      <c r="D4244" t="s">
        <v>2598</v>
      </c>
      <c r="E4244" s="2">
        <v>8000</v>
      </c>
      <c r="G4244">
        <v>2310160282</v>
      </c>
      <c r="H4244" t="s">
        <v>329</v>
      </c>
      <c r="I4244" t="s">
        <v>2598</v>
      </c>
      <c r="J4244" s="2">
        <v>8000</v>
      </c>
    </row>
    <row r="4245" spans="1:10">
      <c r="A4245">
        <v>2110030220</v>
      </c>
      <c r="B4245">
        <v>30</v>
      </c>
      <c r="C4245" t="e">
        <v>#REF!</v>
      </c>
      <c r="D4245" t="s">
        <v>2598</v>
      </c>
      <c r="E4245" s="2">
        <v>8000</v>
      </c>
      <c r="G4245">
        <v>2310030329</v>
      </c>
      <c r="H4245" t="s">
        <v>506</v>
      </c>
      <c r="I4245" t="s">
        <v>4407</v>
      </c>
      <c r="J4245" s="2">
        <v>2459.6795999999999</v>
      </c>
    </row>
    <row r="4246" spans="1:10">
      <c r="A4246">
        <v>2110030220</v>
      </c>
      <c r="B4246">
        <v>40</v>
      </c>
      <c r="C4246" t="e">
        <v>#REF!</v>
      </c>
      <c r="D4246" t="s">
        <v>2598</v>
      </c>
      <c r="E4246" s="2">
        <v>8000</v>
      </c>
      <c r="G4246">
        <v>25000720</v>
      </c>
      <c r="H4246" t="s">
        <v>6203</v>
      </c>
      <c r="I4246" t="e">
        <v>#N/A</v>
      </c>
      <c r="J4246" s="2">
        <v>8000</v>
      </c>
    </row>
    <row r="4247" spans="1:10">
      <c r="A4247">
        <v>2110030220</v>
      </c>
      <c r="B4247">
        <v>50</v>
      </c>
      <c r="C4247" t="e">
        <v>#REF!</v>
      </c>
      <c r="D4247" t="s">
        <v>2598</v>
      </c>
      <c r="E4247" s="2">
        <v>8000</v>
      </c>
      <c r="G4247">
        <v>2500030019</v>
      </c>
      <c r="H4247" t="s">
        <v>1669</v>
      </c>
      <c r="I4247" t="s">
        <v>2598</v>
      </c>
      <c r="J4247" s="2">
        <v>333.33330000000001</v>
      </c>
    </row>
    <row r="4248" spans="1:10">
      <c r="A4248">
        <v>2110030221</v>
      </c>
      <c r="B4248">
        <v>10</v>
      </c>
      <c r="C4248" t="e">
        <v>#REF!</v>
      </c>
      <c r="D4248" t="s">
        <v>2598</v>
      </c>
      <c r="E4248" s="2">
        <v>100</v>
      </c>
      <c r="F4248" t="s">
        <v>7902</v>
      </c>
      <c r="G4248">
        <v>2310230101</v>
      </c>
      <c r="H4248" t="s">
        <v>331</v>
      </c>
      <c r="I4248" t="s">
        <v>2598</v>
      </c>
      <c r="J4248" s="2">
        <v>600</v>
      </c>
    </row>
    <row r="4249" spans="1:10">
      <c r="A4249">
        <v>2110030221</v>
      </c>
      <c r="B4249">
        <v>20</v>
      </c>
      <c r="C4249" t="e">
        <v>#REF!</v>
      </c>
      <c r="D4249" t="s">
        <v>2598</v>
      </c>
      <c r="E4249" s="2">
        <v>100</v>
      </c>
      <c r="F4249" t="s">
        <v>7902</v>
      </c>
      <c r="G4249">
        <v>2310160557</v>
      </c>
      <c r="H4249" t="s">
        <v>333</v>
      </c>
      <c r="I4249" t="s">
        <v>2598</v>
      </c>
      <c r="J4249" s="2">
        <v>600</v>
      </c>
    </row>
    <row r="4250" spans="1:10">
      <c r="A4250">
        <v>2110030221</v>
      </c>
      <c r="B4250">
        <v>30</v>
      </c>
      <c r="C4250" t="e">
        <v>#REF!</v>
      </c>
      <c r="D4250" t="s">
        <v>2598</v>
      </c>
      <c r="E4250" s="2">
        <v>100</v>
      </c>
      <c r="F4250" t="s">
        <v>7902</v>
      </c>
      <c r="G4250">
        <v>2410100014</v>
      </c>
      <c r="H4250" t="s">
        <v>1976</v>
      </c>
      <c r="I4250" t="s">
        <v>2598</v>
      </c>
      <c r="J4250" s="2">
        <v>100</v>
      </c>
    </row>
    <row r="4251" spans="1:10">
      <c r="A4251">
        <v>2110030221</v>
      </c>
      <c r="B4251">
        <v>40</v>
      </c>
      <c r="C4251" t="e">
        <v>#REF!</v>
      </c>
      <c r="D4251" t="s">
        <v>2598</v>
      </c>
      <c r="E4251" s="2">
        <v>100</v>
      </c>
      <c r="F4251" t="s">
        <v>7902</v>
      </c>
      <c r="G4251">
        <v>2410290111</v>
      </c>
      <c r="H4251" t="s">
        <v>1697</v>
      </c>
      <c r="I4251" t="s">
        <v>2598</v>
      </c>
      <c r="J4251" s="2">
        <v>100</v>
      </c>
    </row>
    <row r="4252" spans="1:10">
      <c r="A4252">
        <v>2110030221</v>
      </c>
      <c r="B4252">
        <v>50</v>
      </c>
      <c r="C4252" t="e">
        <v>#REF!</v>
      </c>
      <c r="D4252" t="s">
        <v>2598</v>
      </c>
      <c r="E4252" s="2">
        <v>100</v>
      </c>
      <c r="F4252" t="s">
        <v>7902</v>
      </c>
      <c r="G4252">
        <v>23200501</v>
      </c>
      <c r="H4252" t="s">
        <v>1917</v>
      </c>
      <c r="I4252" t="e">
        <v>#N/A</v>
      </c>
      <c r="J4252" s="2">
        <v>100</v>
      </c>
    </row>
    <row r="4253" spans="1:10">
      <c r="A4253">
        <v>2110030221</v>
      </c>
      <c r="B4253">
        <v>60</v>
      </c>
      <c r="C4253" t="e">
        <v>#REF!</v>
      </c>
      <c r="D4253" t="s">
        <v>2598</v>
      </c>
      <c r="E4253" s="2">
        <v>100</v>
      </c>
      <c r="F4253" t="s">
        <v>7902</v>
      </c>
      <c r="G4253">
        <v>2500030223</v>
      </c>
      <c r="H4253" t="s">
        <v>1700</v>
      </c>
      <c r="I4253" t="s">
        <v>2598</v>
      </c>
      <c r="J4253" s="2">
        <v>1.6666666666666667</v>
      </c>
    </row>
    <row r="4254" spans="1:10">
      <c r="A4254">
        <v>2110030221</v>
      </c>
      <c r="B4254">
        <v>70</v>
      </c>
      <c r="C4254" t="e">
        <v>#REF!</v>
      </c>
      <c r="D4254" t="s">
        <v>2598</v>
      </c>
      <c r="E4254" s="2">
        <v>100</v>
      </c>
      <c r="F4254" t="s">
        <v>7902</v>
      </c>
      <c r="G4254">
        <v>2310030280</v>
      </c>
      <c r="H4254" t="s">
        <v>1088</v>
      </c>
      <c r="I4254" t="s">
        <v>4407</v>
      </c>
      <c r="J4254" s="2">
        <v>2.2000000000000002</v>
      </c>
    </row>
    <row r="4255" spans="1:10">
      <c r="A4255">
        <v>2110030221</v>
      </c>
      <c r="B4255">
        <v>80</v>
      </c>
      <c r="C4255" t="e">
        <v>#REF!</v>
      </c>
      <c r="D4255" t="s">
        <v>2598</v>
      </c>
      <c r="E4255" s="2">
        <v>100</v>
      </c>
      <c r="F4255" t="s">
        <v>7902</v>
      </c>
      <c r="G4255">
        <v>2310030277</v>
      </c>
      <c r="H4255" t="s">
        <v>1089</v>
      </c>
      <c r="I4255" t="s">
        <v>4407</v>
      </c>
      <c r="J4255" s="2">
        <v>2.2000000000000002</v>
      </c>
    </row>
    <row r="4256" spans="1:10">
      <c r="A4256">
        <v>2110030221</v>
      </c>
      <c r="B4256">
        <v>90</v>
      </c>
      <c r="C4256" t="e">
        <v>#REF!</v>
      </c>
      <c r="D4256" t="s">
        <v>2598</v>
      </c>
      <c r="E4256" s="2">
        <v>100</v>
      </c>
      <c r="F4256" t="s">
        <v>7902</v>
      </c>
      <c r="G4256">
        <v>2310030278</v>
      </c>
      <c r="H4256" t="s">
        <v>1090</v>
      </c>
      <c r="I4256" t="s">
        <v>4407</v>
      </c>
      <c r="J4256" s="2">
        <v>2.2000000000000002</v>
      </c>
    </row>
    <row r="4257" spans="1:10">
      <c r="A4257">
        <v>2110030221</v>
      </c>
      <c r="B4257">
        <v>100</v>
      </c>
      <c r="C4257" t="e">
        <v>#REF!</v>
      </c>
      <c r="D4257" t="s">
        <v>2598</v>
      </c>
      <c r="E4257" s="2">
        <v>100</v>
      </c>
      <c r="F4257" t="s">
        <v>7902</v>
      </c>
      <c r="G4257">
        <v>2310030279</v>
      </c>
      <c r="H4257" t="s">
        <v>1091</v>
      </c>
      <c r="I4257" t="s">
        <v>4407</v>
      </c>
      <c r="J4257" s="2">
        <v>2.2000000000000002</v>
      </c>
    </row>
    <row r="4258" spans="1:10">
      <c r="A4258">
        <v>2110030221</v>
      </c>
      <c r="B4258">
        <v>110</v>
      </c>
      <c r="C4258" t="e">
        <v>#REF!</v>
      </c>
      <c r="D4258" t="s">
        <v>2598</v>
      </c>
      <c r="E4258" s="2">
        <v>100</v>
      </c>
      <c r="F4258" t="s">
        <v>7902</v>
      </c>
      <c r="G4258">
        <v>2310030276</v>
      </c>
      <c r="H4258" t="s">
        <v>1092</v>
      </c>
      <c r="I4258" t="s">
        <v>4407</v>
      </c>
      <c r="J4258" s="2">
        <v>2.2000000000000002</v>
      </c>
    </row>
    <row r="4259" spans="1:10">
      <c r="A4259">
        <v>2110030221</v>
      </c>
      <c r="B4259">
        <v>120</v>
      </c>
      <c r="C4259" t="e">
        <v>#REF!</v>
      </c>
      <c r="D4259" t="s">
        <v>2598</v>
      </c>
      <c r="E4259" s="2">
        <v>100</v>
      </c>
      <c r="F4259" t="s">
        <v>7902</v>
      </c>
      <c r="G4259">
        <v>2310030275</v>
      </c>
      <c r="H4259" t="s">
        <v>1093</v>
      </c>
      <c r="I4259" t="s">
        <v>4407</v>
      </c>
      <c r="J4259" s="2">
        <v>2.2000000000000002</v>
      </c>
    </row>
    <row r="4260" spans="1:10">
      <c r="A4260">
        <v>2110030222</v>
      </c>
      <c r="B4260">
        <v>10</v>
      </c>
      <c r="C4260" t="e">
        <v>#REF!</v>
      </c>
      <c r="D4260" t="s">
        <v>2598</v>
      </c>
      <c r="E4260" s="2">
        <v>100</v>
      </c>
      <c r="F4260" t="s">
        <v>7902</v>
      </c>
      <c r="G4260">
        <v>2310230101</v>
      </c>
      <c r="H4260" t="s">
        <v>331</v>
      </c>
      <c r="I4260" t="s">
        <v>2598</v>
      </c>
      <c r="J4260" s="2">
        <v>600</v>
      </c>
    </row>
    <row r="4261" spans="1:10">
      <c r="A4261">
        <v>2110030222</v>
      </c>
      <c r="B4261">
        <v>20</v>
      </c>
      <c r="C4261" t="e">
        <v>#REF!</v>
      </c>
      <c r="D4261" t="s">
        <v>2598</v>
      </c>
      <c r="E4261" s="2">
        <v>100</v>
      </c>
      <c r="F4261" t="s">
        <v>7902</v>
      </c>
      <c r="G4261">
        <v>2310160557</v>
      </c>
      <c r="H4261" t="s">
        <v>333</v>
      </c>
      <c r="I4261" t="s">
        <v>2598</v>
      </c>
      <c r="J4261" s="2">
        <v>600</v>
      </c>
    </row>
    <row r="4262" spans="1:10">
      <c r="A4262">
        <v>2110030222</v>
      </c>
      <c r="B4262">
        <v>30</v>
      </c>
      <c r="C4262" t="e">
        <v>#REF!</v>
      </c>
      <c r="D4262" t="s">
        <v>2598</v>
      </c>
      <c r="E4262" s="2">
        <v>100</v>
      </c>
      <c r="F4262" t="s">
        <v>7902</v>
      </c>
      <c r="G4262">
        <v>2410100014</v>
      </c>
      <c r="H4262" t="s">
        <v>1976</v>
      </c>
      <c r="I4262" t="s">
        <v>2598</v>
      </c>
      <c r="J4262" s="2">
        <v>100</v>
      </c>
    </row>
    <row r="4263" spans="1:10">
      <c r="A4263">
        <v>2110030222</v>
      </c>
      <c r="B4263">
        <v>40</v>
      </c>
      <c r="C4263" t="e">
        <v>#REF!</v>
      </c>
      <c r="D4263" t="s">
        <v>2598</v>
      </c>
      <c r="E4263" s="2">
        <v>100</v>
      </c>
      <c r="F4263" t="s">
        <v>7902</v>
      </c>
      <c r="G4263">
        <v>2410290111</v>
      </c>
      <c r="H4263" t="s">
        <v>1697</v>
      </c>
      <c r="I4263" t="s">
        <v>2598</v>
      </c>
      <c r="J4263" s="2">
        <v>100</v>
      </c>
    </row>
    <row r="4264" spans="1:10">
      <c r="A4264">
        <v>2110030222</v>
      </c>
      <c r="B4264">
        <v>50</v>
      </c>
      <c r="C4264" t="e">
        <v>#REF!</v>
      </c>
      <c r="D4264" t="s">
        <v>2598</v>
      </c>
      <c r="E4264" s="2">
        <v>100</v>
      </c>
      <c r="F4264" t="s">
        <v>7902</v>
      </c>
      <c r="G4264">
        <v>23200502</v>
      </c>
      <c r="H4264" t="s">
        <v>7987</v>
      </c>
      <c r="I4264" t="e">
        <v>#N/A</v>
      </c>
      <c r="J4264" s="2">
        <v>100</v>
      </c>
    </row>
    <row r="4265" spans="1:10">
      <c r="A4265">
        <v>2110030222</v>
      </c>
      <c r="B4265">
        <v>60</v>
      </c>
      <c r="C4265" t="e">
        <v>#REF!</v>
      </c>
      <c r="D4265" t="s">
        <v>2598</v>
      </c>
      <c r="E4265" s="2">
        <v>100</v>
      </c>
      <c r="F4265" t="s">
        <v>7902</v>
      </c>
      <c r="G4265">
        <v>2500030306</v>
      </c>
      <c r="H4265" t="s">
        <v>2004</v>
      </c>
      <c r="I4265" t="s">
        <v>2598</v>
      </c>
      <c r="J4265" s="2">
        <v>1.6666666666666667</v>
      </c>
    </row>
    <row r="4266" spans="1:10">
      <c r="A4266">
        <v>2110030222</v>
      </c>
      <c r="B4266">
        <v>70</v>
      </c>
      <c r="C4266" t="e">
        <v>#REF!</v>
      </c>
      <c r="D4266" t="s">
        <v>2598</v>
      </c>
      <c r="E4266" s="2">
        <v>100</v>
      </c>
      <c r="F4266" t="s">
        <v>7902</v>
      </c>
      <c r="G4266">
        <v>2310030016</v>
      </c>
      <c r="H4266" t="s">
        <v>94</v>
      </c>
      <c r="I4266" t="s">
        <v>4407</v>
      </c>
      <c r="J4266" s="2">
        <v>2.4</v>
      </c>
    </row>
    <row r="4267" spans="1:10">
      <c r="A4267">
        <v>2110030222</v>
      </c>
      <c r="B4267">
        <v>80</v>
      </c>
      <c r="C4267" t="e">
        <v>#REF!</v>
      </c>
      <c r="D4267" t="s">
        <v>2598</v>
      </c>
      <c r="E4267" s="2">
        <v>100</v>
      </c>
      <c r="F4267" t="s">
        <v>7902</v>
      </c>
      <c r="G4267">
        <v>2310030019</v>
      </c>
      <c r="H4267" t="s">
        <v>98</v>
      </c>
      <c r="I4267" t="s">
        <v>4407</v>
      </c>
      <c r="J4267" s="2">
        <v>2.4</v>
      </c>
    </row>
    <row r="4268" spans="1:10">
      <c r="A4268">
        <v>2110030222</v>
      </c>
      <c r="B4268">
        <v>90</v>
      </c>
      <c r="C4268" t="e">
        <v>#REF!</v>
      </c>
      <c r="D4268" t="s">
        <v>2598</v>
      </c>
      <c r="E4268" s="2">
        <v>100</v>
      </c>
      <c r="F4268" t="s">
        <v>7902</v>
      </c>
      <c r="G4268">
        <v>2310030020</v>
      </c>
      <c r="H4268" t="s">
        <v>96</v>
      </c>
      <c r="I4268" t="s">
        <v>4407</v>
      </c>
      <c r="J4268" s="2">
        <v>2.4</v>
      </c>
    </row>
    <row r="4269" spans="1:10">
      <c r="A4269">
        <v>2110030222</v>
      </c>
      <c r="B4269">
        <v>100</v>
      </c>
      <c r="C4269" t="e">
        <v>#REF!</v>
      </c>
      <c r="D4269" t="s">
        <v>2598</v>
      </c>
      <c r="E4269" s="2">
        <v>100</v>
      </c>
      <c r="F4269" t="s">
        <v>7902</v>
      </c>
      <c r="G4269">
        <v>2310030015</v>
      </c>
      <c r="H4269" t="s">
        <v>100</v>
      </c>
      <c r="I4269" t="s">
        <v>4407</v>
      </c>
      <c r="J4269" s="2">
        <v>2.4</v>
      </c>
    </row>
    <row r="4270" spans="1:10">
      <c r="A4270">
        <v>2110030222</v>
      </c>
      <c r="B4270">
        <v>110</v>
      </c>
      <c r="C4270" t="e">
        <v>#REF!</v>
      </c>
      <c r="D4270" t="s">
        <v>2598</v>
      </c>
      <c r="E4270" s="2">
        <v>100</v>
      </c>
      <c r="F4270" t="s">
        <v>7902</v>
      </c>
      <c r="G4270">
        <v>2310030017</v>
      </c>
      <c r="H4270" t="s">
        <v>97</v>
      </c>
      <c r="I4270" t="s">
        <v>4407</v>
      </c>
      <c r="J4270" s="2">
        <v>2.4</v>
      </c>
    </row>
    <row r="4271" spans="1:10">
      <c r="A4271">
        <v>2110030222</v>
      </c>
      <c r="B4271">
        <v>120</v>
      </c>
      <c r="C4271" t="e">
        <v>#REF!</v>
      </c>
      <c r="D4271" t="s">
        <v>2598</v>
      </c>
      <c r="E4271" s="2">
        <v>100</v>
      </c>
      <c r="F4271" t="s">
        <v>7902</v>
      </c>
      <c r="G4271">
        <v>2310030018</v>
      </c>
      <c r="H4271" t="s">
        <v>99</v>
      </c>
      <c r="I4271" t="s">
        <v>4407</v>
      </c>
      <c r="J4271" s="2">
        <v>2.4</v>
      </c>
    </row>
    <row r="4272" spans="1:10">
      <c r="A4272">
        <v>2110030223</v>
      </c>
      <c r="B4272">
        <v>10</v>
      </c>
      <c r="C4272" t="e">
        <v>#REF!</v>
      </c>
      <c r="D4272" t="s">
        <v>2598</v>
      </c>
      <c r="E4272" s="2">
        <v>8000</v>
      </c>
      <c r="G4272">
        <v>2310160282</v>
      </c>
      <c r="H4272" t="s">
        <v>329</v>
      </c>
      <c r="I4272" t="s">
        <v>2598</v>
      </c>
      <c r="J4272" s="2">
        <v>8000</v>
      </c>
    </row>
    <row r="4273" spans="1:10">
      <c r="A4273">
        <v>2110030223</v>
      </c>
      <c r="B4273">
        <v>20</v>
      </c>
      <c r="C4273" t="e">
        <v>#REF!</v>
      </c>
      <c r="D4273" t="s">
        <v>2598</v>
      </c>
      <c r="E4273" s="2">
        <v>8000</v>
      </c>
      <c r="G4273">
        <v>2500120028</v>
      </c>
      <c r="H4273" t="s">
        <v>7988</v>
      </c>
      <c r="I4273" t="e">
        <v>#N/A</v>
      </c>
      <c r="J4273" s="2">
        <v>8000</v>
      </c>
    </row>
    <row r="4274" spans="1:10">
      <c r="A4274">
        <v>2110030223</v>
      </c>
      <c r="B4274">
        <v>30</v>
      </c>
      <c r="C4274" t="e">
        <v>#REF!</v>
      </c>
      <c r="D4274" t="s">
        <v>2598</v>
      </c>
      <c r="E4274" s="2">
        <v>8000</v>
      </c>
      <c r="G4274">
        <v>25000721</v>
      </c>
      <c r="H4274" t="s">
        <v>7989</v>
      </c>
      <c r="I4274" t="e">
        <v>#N/A</v>
      </c>
      <c r="J4274" s="2">
        <v>8000</v>
      </c>
    </row>
    <row r="4275" spans="1:10">
      <c r="A4275">
        <v>2110030223</v>
      </c>
      <c r="B4275">
        <v>40</v>
      </c>
      <c r="C4275" t="e">
        <v>#REF!</v>
      </c>
      <c r="D4275" t="s">
        <v>2598</v>
      </c>
      <c r="E4275" s="2">
        <v>8000</v>
      </c>
      <c r="G4275">
        <v>2500030183</v>
      </c>
      <c r="H4275" t="s">
        <v>7990</v>
      </c>
      <c r="I4275" t="s">
        <v>2598</v>
      </c>
      <c r="J4275" s="2">
        <v>400</v>
      </c>
    </row>
    <row r="4276" spans="1:10">
      <c r="A4276">
        <v>2110030223</v>
      </c>
      <c r="B4276">
        <v>50</v>
      </c>
      <c r="C4276" t="e">
        <v>#REF!</v>
      </c>
      <c r="D4276" t="s">
        <v>2598</v>
      </c>
      <c r="E4276" s="2">
        <v>8000</v>
      </c>
      <c r="G4276">
        <v>2310030020</v>
      </c>
      <c r="H4276" t="s">
        <v>96</v>
      </c>
      <c r="I4276" t="s">
        <v>4407</v>
      </c>
      <c r="J4276" s="2">
        <v>4995</v>
      </c>
    </row>
    <row r="4277" spans="1:10">
      <c r="A4277">
        <v>2110030224</v>
      </c>
      <c r="B4277">
        <v>10</v>
      </c>
      <c r="C4277" t="e">
        <v>#REF!</v>
      </c>
      <c r="D4277" t="s">
        <v>2598</v>
      </c>
      <c r="E4277" s="2">
        <v>8000</v>
      </c>
      <c r="G4277">
        <v>2310160282</v>
      </c>
      <c r="H4277" t="s">
        <v>329</v>
      </c>
      <c r="I4277" t="s">
        <v>2598</v>
      </c>
      <c r="J4277" s="2">
        <v>8000</v>
      </c>
    </row>
    <row r="4278" spans="1:10">
      <c r="A4278">
        <v>2110030224</v>
      </c>
      <c r="B4278">
        <v>20</v>
      </c>
      <c r="C4278" t="e">
        <v>#REF!</v>
      </c>
      <c r="D4278" t="s">
        <v>2598</v>
      </c>
      <c r="E4278" s="2">
        <v>8000</v>
      </c>
      <c r="G4278">
        <v>2500120028</v>
      </c>
      <c r="H4278" t="s">
        <v>7988</v>
      </c>
      <c r="I4278" t="e">
        <v>#N/A</v>
      </c>
      <c r="J4278" s="2">
        <v>8000</v>
      </c>
    </row>
    <row r="4279" spans="1:10">
      <c r="A4279">
        <v>2110030224</v>
      </c>
      <c r="B4279">
        <v>30</v>
      </c>
      <c r="C4279" t="e">
        <v>#REF!</v>
      </c>
      <c r="D4279" t="s">
        <v>2598</v>
      </c>
      <c r="E4279" s="2">
        <v>8000</v>
      </c>
      <c r="G4279">
        <v>25000722</v>
      </c>
      <c r="H4279" t="s">
        <v>7991</v>
      </c>
      <c r="I4279" t="e">
        <v>#N/A</v>
      </c>
      <c r="J4279" s="2">
        <v>8000</v>
      </c>
    </row>
    <row r="4280" spans="1:10">
      <c r="A4280">
        <v>2110030224</v>
      </c>
      <c r="B4280">
        <v>40</v>
      </c>
      <c r="C4280" t="e">
        <v>#REF!</v>
      </c>
      <c r="D4280" t="s">
        <v>2598</v>
      </c>
      <c r="E4280" s="2">
        <v>8000</v>
      </c>
      <c r="G4280">
        <v>2500030183</v>
      </c>
      <c r="H4280" t="s">
        <v>7990</v>
      </c>
      <c r="I4280" t="s">
        <v>2598</v>
      </c>
      <c r="J4280" s="2">
        <v>400</v>
      </c>
    </row>
    <row r="4281" spans="1:10">
      <c r="A4281">
        <v>2110030224</v>
      </c>
      <c r="B4281">
        <v>50</v>
      </c>
      <c r="C4281" t="e">
        <v>#REF!</v>
      </c>
      <c r="D4281" t="s">
        <v>2598</v>
      </c>
      <c r="E4281" s="2">
        <v>8000</v>
      </c>
      <c r="G4281">
        <v>2310030017</v>
      </c>
      <c r="H4281" t="s">
        <v>97</v>
      </c>
      <c r="I4281" t="s">
        <v>4407</v>
      </c>
      <c r="J4281" s="2">
        <v>4858</v>
      </c>
    </row>
    <row r="4282" spans="1:10">
      <c r="A4282">
        <v>2110030225</v>
      </c>
      <c r="B4282">
        <v>10</v>
      </c>
      <c r="C4282" t="e">
        <v>#REF!</v>
      </c>
      <c r="D4282" t="s">
        <v>2598</v>
      </c>
      <c r="E4282" s="2">
        <v>8000</v>
      </c>
      <c r="G4282">
        <v>2310160282</v>
      </c>
      <c r="H4282" t="s">
        <v>329</v>
      </c>
      <c r="I4282" t="s">
        <v>2598</v>
      </c>
      <c r="J4282" s="2">
        <v>8000</v>
      </c>
    </row>
    <row r="4283" spans="1:10">
      <c r="A4283">
        <v>2110030225</v>
      </c>
      <c r="B4283">
        <v>20</v>
      </c>
      <c r="C4283" t="e">
        <v>#REF!</v>
      </c>
      <c r="D4283" t="s">
        <v>2598</v>
      </c>
      <c r="E4283" s="2">
        <v>8000</v>
      </c>
      <c r="G4283">
        <v>2500120028</v>
      </c>
      <c r="H4283" t="s">
        <v>7988</v>
      </c>
      <c r="I4283" t="e">
        <v>#N/A</v>
      </c>
      <c r="J4283" s="2">
        <v>8000</v>
      </c>
    </row>
    <row r="4284" spans="1:10">
      <c r="A4284">
        <v>2110030225</v>
      </c>
      <c r="B4284">
        <v>30</v>
      </c>
      <c r="C4284" t="e">
        <v>#REF!</v>
      </c>
      <c r="D4284" t="s">
        <v>2598</v>
      </c>
      <c r="E4284" s="2">
        <v>8000</v>
      </c>
      <c r="G4284">
        <v>25000723</v>
      </c>
      <c r="H4284" t="s">
        <v>7992</v>
      </c>
      <c r="I4284" t="e">
        <v>#N/A</v>
      </c>
      <c r="J4284" s="2">
        <v>8000</v>
      </c>
    </row>
    <row r="4285" spans="1:10">
      <c r="A4285">
        <v>2110030225</v>
      </c>
      <c r="B4285">
        <v>40</v>
      </c>
      <c r="C4285" t="e">
        <v>#REF!</v>
      </c>
      <c r="D4285" t="s">
        <v>2598</v>
      </c>
      <c r="E4285" s="2">
        <v>8000</v>
      </c>
      <c r="G4285">
        <v>2500030183</v>
      </c>
      <c r="H4285" t="s">
        <v>7990</v>
      </c>
      <c r="I4285" t="s">
        <v>2598</v>
      </c>
      <c r="J4285" s="2">
        <v>400</v>
      </c>
    </row>
    <row r="4286" spans="1:10">
      <c r="A4286">
        <v>2110030225</v>
      </c>
      <c r="B4286">
        <v>50</v>
      </c>
      <c r="C4286" t="e">
        <v>#REF!</v>
      </c>
      <c r="D4286" t="s">
        <v>2598</v>
      </c>
      <c r="E4286" s="2">
        <v>8000</v>
      </c>
      <c r="G4286">
        <v>2310030016</v>
      </c>
      <c r="H4286" t="s">
        <v>94</v>
      </c>
      <c r="I4286" t="s">
        <v>4407</v>
      </c>
      <c r="J4286" s="2">
        <v>4898</v>
      </c>
    </row>
    <row r="4287" spans="1:10">
      <c r="A4287">
        <v>2110030226</v>
      </c>
      <c r="B4287">
        <v>10</v>
      </c>
      <c r="C4287" t="e">
        <v>#REF!</v>
      </c>
      <c r="D4287" t="s">
        <v>2598</v>
      </c>
      <c r="E4287" s="2">
        <v>8000</v>
      </c>
      <c r="G4287">
        <v>2310160282</v>
      </c>
      <c r="H4287" t="s">
        <v>329</v>
      </c>
      <c r="I4287" t="s">
        <v>2598</v>
      </c>
      <c r="J4287" s="2">
        <v>8000</v>
      </c>
    </row>
    <row r="4288" spans="1:10">
      <c r="A4288">
        <v>2110030226</v>
      </c>
      <c r="B4288">
        <v>20</v>
      </c>
      <c r="C4288" t="e">
        <v>#REF!</v>
      </c>
      <c r="D4288" t="s">
        <v>2598</v>
      </c>
      <c r="E4288" s="2">
        <v>8000</v>
      </c>
      <c r="G4288">
        <v>2500120028</v>
      </c>
      <c r="H4288" t="s">
        <v>7988</v>
      </c>
      <c r="I4288" t="e">
        <v>#N/A</v>
      </c>
      <c r="J4288" s="2">
        <v>8000</v>
      </c>
    </row>
    <row r="4289" spans="1:10">
      <c r="A4289">
        <v>2110030226</v>
      </c>
      <c r="B4289">
        <v>30</v>
      </c>
      <c r="C4289" t="e">
        <v>#REF!</v>
      </c>
      <c r="D4289" t="s">
        <v>2598</v>
      </c>
      <c r="E4289" s="2">
        <v>8000</v>
      </c>
      <c r="G4289">
        <v>25000724</v>
      </c>
      <c r="H4289" t="s">
        <v>7993</v>
      </c>
      <c r="I4289" t="e">
        <v>#N/A</v>
      </c>
      <c r="J4289" s="2">
        <v>8000</v>
      </c>
    </row>
    <row r="4290" spans="1:10">
      <c r="A4290">
        <v>2110030226</v>
      </c>
      <c r="B4290">
        <v>40</v>
      </c>
      <c r="C4290" t="e">
        <v>#REF!</v>
      </c>
      <c r="D4290" t="s">
        <v>2598</v>
      </c>
      <c r="E4290" s="2">
        <v>8000</v>
      </c>
      <c r="G4290">
        <v>2500030183</v>
      </c>
      <c r="H4290" t="s">
        <v>7990</v>
      </c>
      <c r="I4290" t="s">
        <v>2598</v>
      </c>
      <c r="J4290" s="2">
        <v>400</v>
      </c>
    </row>
    <row r="4291" spans="1:10">
      <c r="A4291">
        <v>2110030226</v>
      </c>
      <c r="B4291">
        <v>50</v>
      </c>
      <c r="C4291" t="e">
        <v>#REF!</v>
      </c>
      <c r="D4291" t="s">
        <v>2598</v>
      </c>
      <c r="E4291" s="2">
        <v>8000</v>
      </c>
      <c r="G4291">
        <v>2310030019</v>
      </c>
      <c r="H4291" t="s">
        <v>98</v>
      </c>
      <c r="I4291" t="s">
        <v>4407</v>
      </c>
      <c r="J4291" s="2">
        <v>4852</v>
      </c>
    </row>
    <row r="4292" spans="1:10">
      <c r="A4292">
        <v>2110030227</v>
      </c>
      <c r="B4292">
        <v>10</v>
      </c>
      <c r="C4292" t="e">
        <v>#REF!</v>
      </c>
      <c r="D4292" t="s">
        <v>2598</v>
      </c>
      <c r="E4292" s="2">
        <v>8000</v>
      </c>
      <c r="G4292">
        <v>2310160282</v>
      </c>
      <c r="H4292" t="s">
        <v>329</v>
      </c>
      <c r="I4292" t="s">
        <v>2598</v>
      </c>
      <c r="J4292" s="2">
        <v>8000</v>
      </c>
    </row>
    <row r="4293" spans="1:10">
      <c r="A4293">
        <v>2110030227</v>
      </c>
      <c r="B4293">
        <v>20</v>
      </c>
      <c r="C4293" t="e">
        <v>#REF!</v>
      </c>
      <c r="D4293" t="s">
        <v>2598</v>
      </c>
      <c r="E4293" s="2">
        <v>8000</v>
      </c>
      <c r="G4293">
        <v>2500120028</v>
      </c>
      <c r="H4293" t="s">
        <v>7988</v>
      </c>
      <c r="I4293" t="e">
        <v>#N/A</v>
      </c>
      <c r="J4293" s="2">
        <v>8000</v>
      </c>
    </row>
    <row r="4294" spans="1:10">
      <c r="A4294">
        <v>2110030227</v>
      </c>
      <c r="B4294">
        <v>30</v>
      </c>
      <c r="C4294" t="e">
        <v>#REF!</v>
      </c>
      <c r="D4294" t="s">
        <v>2598</v>
      </c>
      <c r="E4294" s="2">
        <v>8000</v>
      </c>
      <c r="G4294">
        <v>25000725</v>
      </c>
      <c r="H4294" t="s">
        <v>7994</v>
      </c>
      <c r="I4294" t="e">
        <v>#N/A</v>
      </c>
      <c r="J4294" s="2">
        <v>8000</v>
      </c>
    </row>
    <row r="4295" spans="1:10">
      <c r="A4295">
        <v>2110030227</v>
      </c>
      <c r="B4295">
        <v>40</v>
      </c>
      <c r="C4295" t="e">
        <v>#REF!</v>
      </c>
      <c r="D4295" t="s">
        <v>2598</v>
      </c>
      <c r="E4295" s="2">
        <v>8000</v>
      </c>
      <c r="G4295">
        <v>2500030183</v>
      </c>
      <c r="H4295" t="s">
        <v>7990</v>
      </c>
      <c r="I4295" t="s">
        <v>2598</v>
      </c>
      <c r="J4295" s="2">
        <v>400</v>
      </c>
    </row>
    <row r="4296" spans="1:10">
      <c r="A4296">
        <v>2110030227</v>
      </c>
      <c r="B4296">
        <v>50</v>
      </c>
      <c r="C4296" t="e">
        <v>#REF!</v>
      </c>
      <c r="D4296" t="s">
        <v>2598</v>
      </c>
      <c r="E4296" s="2">
        <v>8000</v>
      </c>
      <c r="G4296">
        <v>2310030015</v>
      </c>
      <c r="H4296" t="s">
        <v>100</v>
      </c>
      <c r="I4296" t="s">
        <v>4407</v>
      </c>
      <c r="J4296" s="2">
        <v>4873</v>
      </c>
    </row>
    <row r="4297" spans="1:10">
      <c r="A4297">
        <v>2110030228</v>
      </c>
      <c r="B4297">
        <v>10</v>
      </c>
      <c r="C4297" t="e">
        <v>#REF!</v>
      </c>
      <c r="D4297" t="s">
        <v>2598</v>
      </c>
      <c r="E4297" s="2">
        <v>8000</v>
      </c>
      <c r="G4297">
        <v>2310160282</v>
      </c>
      <c r="H4297" t="s">
        <v>329</v>
      </c>
      <c r="I4297" t="s">
        <v>2598</v>
      </c>
      <c r="J4297" s="2">
        <v>8000</v>
      </c>
    </row>
    <row r="4298" spans="1:10">
      <c r="A4298">
        <v>2110030228</v>
      </c>
      <c r="B4298">
        <v>20</v>
      </c>
      <c r="C4298" t="e">
        <v>#REF!</v>
      </c>
      <c r="D4298" t="s">
        <v>2598</v>
      </c>
      <c r="E4298" s="2">
        <v>8000</v>
      </c>
      <c r="G4298">
        <v>2500120028</v>
      </c>
      <c r="H4298" t="s">
        <v>7988</v>
      </c>
      <c r="I4298" t="e">
        <v>#N/A</v>
      </c>
      <c r="J4298" s="2">
        <v>8000</v>
      </c>
    </row>
    <row r="4299" spans="1:10">
      <c r="A4299">
        <v>2110030228</v>
      </c>
      <c r="B4299">
        <v>30</v>
      </c>
      <c r="C4299" t="e">
        <v>#REF!</v>
      </c>
      <c r="D4299" t="s">
        <v>2598</v>
      </c>
      <c r="E4299" s="2">
        <v>8000</v>
      </c>
      <c r="G4299">
        <v>25000726</v>
      </c>
      <c r="H4299" t="s">
        <v>7995</v>
      </c>
      <c r="I4299" t="e">
        <v>#N/A</v>
      </c>
      <c r="J4299" s="2">
        <v>8000</v>
      </c>
    </row>
    <row r="4300" spans="1:10">
      <c r="A4300">
        <v>2110030228</v>
      </c>
      <c r="B4300">
        <v>40</v>
      </c>
      <c r="C4300" t="e">
        <v>#REF!</v>
      </c>
      <c r="D4300" t="s">
        <v>2598</v>
      </c>
      <c r="E4300" s="2">
        <v>8000</v>
      </c>
      <c r="G4300">
        <v>2500030183</v>
      </c>
      <c r="H4300" t="s">
        <v>7990</v>
      </c>
      <c r="I4300" t="s">
        <v>2598</v>
      </c>
      <c r="J4300" s="2">
        <v>400</v>
      </c>
    </row>
    <row r="4301" spans="1:10">
      <c r="A4301">
        <v>2110030228</v>
      </c>
      <c r="B4301">
        <v>50</v>
      </c>
      <c r="C4301" t="e">
        <v>#REF!</v>
      </c>
      <c r="D4301" t="s">
        <v>2598</v>
      </c>
      <c r="E4301" s="2">
        <v>8000</v>
      </c>
      <c r="G4301">
        <v>2310030018</v>
      </c>
      <c r="H4301" t="s">
        <v>99</v>
      </c>
      <c r="I4301" t="s">
        <v>4407</v>
      </c>
      <c r="J4301" s="2">
        <v>4826</v>
      </c>
    </row>
    <row r="4302" spans="1:10">
      <c r="A4302">
        <v>2110030229</v>
      </c>
      <c r="B4302">
        <v>10</v>
      </c>
      <c r="C4302" t="e">
        <v>#REF!</v>
      </c>
      <c r="D4302" t="s">
        <v>2598</v>
      </c>
      <c r="E4302" s="2">
        <v>8000</v>
      </c>
      <c r="G4302">
        <v>2310160282</v>
      </c>
      <c r="H4302" t="s">
        <v>329</v>
      </c>
      <c r="I4302" t="s">
        <v>2598</v>
      </c>
      <c r="J4302" s="2">
        <v>8000</v>
      </c>
    </row>
    <row r="4303" spans="1:10">
      <c r="A4303">
        <v>2110030229</v>
      </c>
      <c r="B4303">
        <v>20</v>
      </c>
      <c r="C4303" t="e">
        <v>#REF!</v>
      </c>
      <c r="D4303" t="s">
        <v>2598</v>
      </c>
      <c r="E4303" s="2">
        <v>8000</v>
      </c>
      <c r="G4303">
        <v>2500120028</v>
      </c>
      <c r="H4303" t="s">
        <v>7988</v>
      </c>
      <c r="I4303" t="e">
        <v>#N/A</v>
      </c>
      <c r="J4303" s="2">
        <v>8000</v>
      </c>
    </row>
    <row r="4304" spans="1:10">
      <c r="A4304">
        <v>2110030229</v>
      </c>
      <c r="B4304">
        <v>30</v>
      </c>
      <c r="C4304" t="e">
        <v>#REF!</v>
      </c>
      <c r="D4304" t="s">
        <v>2598</v>
      </c>
      <c r="E4304" s="2">
        <v>8000</v>
      </c>
      <c r="G4304">
        <v>25000727</v>
      </c>
      <c r="H4304" t="s">
        <v>7996</v>
      </c>
      <c r="I4304" t="e">
        <v>#N/A</v>
      </c>
      <c r="J4304" s="2">
        <v>8000</v>
      </c>
    </row>
    <row r="4305" spans="1:10">
      <c r="A4305">
        <v>2110030229</v>
      </c>
      <c r="B4305">
        <v>40</v>
      </c>
      <c r="C4305" t="e">
        <v>#REF!</v>
      </c>
      <c r="D4305" t="s">
        <v>2598</v>
      </c>
      <c r="E4305" s="2">
        <v>8000</v>
      </c>
      <c r="G4305">
        <v>2500030183</v>
      </c>
      <c r="H4305" t="s">
        <v>7990</v>
      </c>
      <c r="I4305" t="s">
        <v>2598</v>
      </c>
      <c r="J4305" s="2">
        <v>400</v>
      </c>
    </row>
    <row r="4306" spans="1:10">
      <c r="A4306">
        <v>2110030229</v>
      </c>
      <c r="B4306">
        <v>50</v>
      </c>
      <c r="C4306" t="e">
        <v>#REF!</v>
      </c>
      <c r="D4306" t="s">
        <v>2598</v>
      </c>
      <c r="E4306" s="2">
        <v>8000</v>
      </c>
      <c r="G4306">
        <v>2310030021</v>
      </c>
      <c r="H4306" t="s">
        <v>90</v>
      </c>
      <c r="I4306" t="s">
        <v>4407</v>
      </c>
      <c r="J4306" s="2">
        <v>4873</v>
      </c>
    </row>
    <row r="4307" spans="1:10">
      <c r="A4307">
        <v>2110030230</v>
      </c>
      <c r="B4307">
        <v>10</v>
      </c>
      <c r="C4307" t="e">
        <v>#REF!</v>
      </c>
      <c r="D4307" t="s">
        <v>2598</v>
      </c>
      <c r="E4307" s="2">
        <v>8000</v>
      </c>
      <c r="G4307">
        <v>2310160282</v>
      </c>
      <c r="H4307" t="s">
        <v>329</v>
      </c>
      <c r="I4307" t="s">
        <v>2598</v>
      </c>
      <c r="J4307" s="2">
        <v>8000</v>
      </c>
    </row>
    <row r="4308" spans="1:10">
      <c r="A4308">
        <v>2110030230</v>
      </c>
      <c r="B4308">
        <v>20</v>
      </c>
      <c r="C4308" t="e">
        <v>#REF!</v>
      </c>
      <c r="D4308" t="s">
        <v>2598</v>
      </c>
      <c r="E4308" s="2">
        <v>8000</v>
      </c>
      <c r="G4308">
        <v>2500120028</v>
      </c>
      <c r="H4308" t="s">
        <v>7988</v>
      </c>
      <c r="I4308" t="e">
        <v>#N/A</v>
      </c>
      <c r="J4308" s="2">
        <v>8000</v>
      </c>
    </row>
    <row r="4309" spans="1:10">
      <c r="A4309">
        <v>2110030230</v>
      </c>
      <c r="B4309">
        <v>30</v>
      </c>
      <c r="C4309" t="e">
        <v>#REF!</v>
      </c>
      <c r="D4309" t="s">
        <v>2598</v>
      </c>
      <c r="E4309" s="2">
        <v>8000</v>
      </c>
      <c r="G4309">
        <v>2500030183</v>
      </c>
      <c r="H4309" t="s">
        <v>7990</v>
      </c>
      <c r="I4309" t="s">
        <v>2598</v>
      </c>
      <c r="J4309" s="2">
        <v>400</v>
      </c>
    </row>
    <row r="4310" spans="1:10">
      <c r="A4310">
        <v>2110030230</v>
      </c>
      <c r="B4310">
        <v>40</v>
      </c>
      <c r="C4310" t="e">
        <v>#REF!</v>
      </c>
      <c r="D4310" t="s">
        <v>2598</v>
      </c>
      <c r="E4310" s="2">
        <v>8000</v>
      </c>
      <c r="G4310">
        <v>25000728</v>
      </c>
      <c r="H4310" t="s">
        <v>7997</v>
      </c>
      <c r="I4310" t="e">
        <v>#N/A</v>
      </c>
      <c r="J4310" s="2">
        <v>8000</v>
      </c>
    </row>
    <row r="4311" spans="1:10">
      <c r="A4311">
        <v>2110030230</v>
      </c>
      <c r="B4311">
        <v>50</v>
      </c>
      <c r="C4311" t="e">
        <v>#REF!</v>
      </c>
      <c r="D4311" t="s">
        <v>2598</v>
      </c>
      <c r="E4311" s="2">
        <v>8000</v>
      </c>
      <c r="G4311">
        <v>2310030086</v>
      </c>
      <c r="H4311" t="s">
        <v>122</v>
      </c>
      <c r="I4311" t="s">
        <v>4407</v>
      </c>
      <c r="J4311" s="2">
        <v>4800</v>
      </c>
    </row>
    <row r="4312" spans="1:10">
      <c r="A4312">
        <v>2110030231</v>
      </c>
      <c r="B4312">
        <v>10</v>
      </c>
      <c r="C4312" t="e">
        <v>#REF!</v>
      </c>
      <c r="D4312" t="s">
        <v>2598</v>
      </c>
      <c r="E4312" s="2">
        <v>8000</v>
      </c>
      <c r="G4312">
        <v>2500120028</v>
      </c>
      <c r="H4312" t="s">
        <v>7988</v>
      </c>
      <c r="I4312" t="e">
        <v>#N/A</v>
      </c>
      <c r="J4312" s="2">
        <v>8000</v>
      </c>
    </row>
    <row r="4313" spans="1:10">
      <c r="A4313">
        <v>2110030231</v>
      </c>
      <c r="B4313">
        <v>20</v>
      </c>
      <c r="C4313" t="e">
        <v>#REF!</v>
      </c>
      <c r="D4313" t="s">
        <v>2598</v>
      </c>
      <c r="E4313" s="2">
        <v>8000</v>
      </c>
      <c r="G4313">
        <v>2310160282</v>
      </c>
      <c r="H4313" t="s">
        <v>329</v>
      </c>
      <c r="I4313" t="s">
        <v>2598</v>
      </c>
      <c r="J4313" s="2">
        <v>8000</v>
      </c>
    </row>
    <row r="4314" spans="1:10">
      <c r="A4314">
        <v>2110030231</v>
      </c>
      <c r="B4314">
        <v>30</v>
      </c>
      <c r="C4314" t="e">
        <v>#REF!</v>
      </c>
      <c r="D4314" t="s">
        <v>2598</v>
      </c>
      <c r="E4314" s="2">
        <v>8000</v>
      </c>
      <c r="G4314">
        <v>2310030329</v>
      </c>
      <c r="H4314" t="s">
        <v>506</v>
      </c>
      <c r="I4314" t="s">
        <v>4407</v>
      </c>
      <c r="J4314" s="2">
        <v>4919</v>
      </c>
    </row>
    <row r="4315" spans="1:10">
      <c r="A4315">
        <v>2110030231</v>
      </c>
      <c r="B4315">
        <v>40</v>
      </c>
      <c r="C4315" t="e">
        <v>#REF!</v>
      </c>
      <c r="D4315" t="s">
        <v>2598</v>
      </c>
      <c r="E4315" s="2">
        <v>8000</v>
      </c>
      <c r="G4315">
        <v>25000729</v>
      </c>
      <c r="H4315" t="s">
        <v>7998</v>
      </c>
      <c r="I4315" t="e">
        <v>#N/A</v>
      </c>
      <c r="J4315" s="2">
        <v>8000</v>
      </c>
    </row>
    <row r="4316" spans="1:10">
      <c r="A4316">
        <v>2110030231</v>
      </c>
      <c r="B4316">
        <v>50</v>
      </c>
      <c r="C4316" t="e">
        <v>#REF!</v>
      </c>
      <c r="D4316" t="s">
        <v>2598</v>
      </c>
      <c r="E4316" s="2">
        <v>8000</v>
      </c>
      <c r="G4316">
        <v>2500030183</v>
      </c>
      <c r="H4316" t="s">
        <v>7990</v>
      </c>
      <c r="I4316" t="s">
        <v>2598</v>
      </c>
      <c r="J4316" s="2">
        <v>400</v>
      </c>
    </row>
    <row r="4317" spans="1:10">
      <c r="A4317">
        <v>2110030232</v>
      </c>
      <c r="B4317">
        <v>10</v>
      </c>
      <c r="C4317" t="e">
        <v>#REF!</v>
      </c>
      <c r="D4317" t="s">
        <v>2598</v>
      </c>
      <c r="E4317" s="2">
        <v>8000</v>
      </c>
      <c r="G4317">
        <v>2500120028</v>
      </c>
      <c r="H4317" t="s">
        <v>7988</v>
      </c>
      <c r="I4317" t="e">
        <v>#N/A</v>
      </c>
      <c r="J4317" s="2">
        <v>8000</v>
      </c>
    </row>
    <row r="4318" spans="1:10">
      <c r="A4318">
        <v>2110030232</v>
      </c>
      <c r="B4318">
        <v>20</v>
      </c>
      <c r="C4318" t="e">
        <v>#REF!</v>
      </c>
      <c r="D4318" t="s">
        <v>2598</v>
      </c>
      <c r="E4318" s="2">
        <v>8000</v>
      </c>
      <c r="G4318">
        <v>2310160282</v>
      </c>
      <c r="H4318" t="s">
        <v>329</v>
      </c>
      <c r="I4318" t="s">
        <v>2598</v>
      </c>
      <c r="J4318" s="2">
        <v>8000</v>
      </c>
    </row>
    <row r="4319" spans="1:10">
      <c r="A4319">
        <v>2110030232</v>
      </c>
      <c r="B4319">
        <v>30</v>
      </c>
      <c r="C4319" t="e">
        <v>#REF!</v>
      </c>
      <c r="D4319" t="s">
        <v>2598</v>
      </c>
      <c r="E4319" s="2">
        <v>8000</v>
      </c>
      <c r="G4319">
        <v>25000730</v>
      </c>
      <c r="H4319" t="s">
        <v>7999</v>
      </c>
      <c r="I4319" t="e">
        <v>#N/A</v>
      </c>
      <c r="J4319" s="2">
        <v>8000</v>
      </c>
    </row>
    <row r="4320" spans="1:10">
      <c r="A4320">
        <v>2110030232</v>
      </c>
      <c r="B4320">
        <v>40</v>
      </c>
      <c r="C4320" t="e">
        <v>#REF!</v>
      </c>
      <c r="D4320" t="s">
        <v>2598</v>
      </c>
      <c r="E4320" s="2">
        <v>8000</v>
      </c>
      <c r="G4320">
        <v>2500030183</v>
      </c>
      <c r="H4320" t="s">
        <v>7990</v>
      </c>
      <c r="I4320" t="s">
        <v>2598</v>
      </c>
      <c r="J4320" s="2">
        <v>400</v>
      </c>
    </row>
    <row r="4321" spans="1:10">
      <c r="A4321">
        <v>2110030232</v>
      </c>
      <c r="B4321">
        <v>50</v>
      </c>
      <c r="C4321" t="e">
        <v>#REF!</v>
      </c>
      <c r="D4321" t="s">
        <v>2598</v>
      </c>
      <c r="E4321" s="2">
        <v>8000</v>
      </c>
      <c r="G4321">
        <v>2310030132</v>
      </c>
      <c r="H4321" t="s">
        <v>486</v>
      </c>
      <c r="I4321" t="s">
        <v>4407</v>
      </c>
      <c r="J4321" s="2">
        <v>4931</v>
      </c>
    </row>
    <row r="4322" spans="1:10">
      <c r="A4322">
        <v>2110030233</v>
      </c>
      <c r="B4322">
        <v>10</v>
      </c>
      <c r="C4322" t="e">
        <v>#REF!</v>
      </c>
      <c r="D4322" t="s">
        <v>2598</v>
      </c>
      <c r="E4322" s="2">
        <v>8000</v>
      </c>
      <c r="G4322">
        <v>2310160282</v>
      </c>
      <c r="H4322" t="s">
        <v>329</v>
      </c>
      <c r="I4322" t="s">
        <v>2598</v>
      </c>
      <c r="J4322" s="2">
        <v>8000</v>
      </c>
    </row>
    <row r="4323" spans="1:10">
      <c r="A4323">
        <v>2110030233</v>
      </c>
      <c r="B4323">
        <v>20</v>
      </c>
      <c r="C4323" t="e">
        <v>#REF!</v>
      </c>
      <c r="D4323" t="s">
        <v>2598</v>
      </c>
      <c r="E4323" s="2">
        <v>8000</v>
      </c>
      <c r="G4323">
        <v>2500120028</v>
      </c>
      <c r="H4323" t="s">
        <v>7988</v>
      </c>
      <c r="I4323" t="e">
        <v>#N/A</v>
      </c>
      <c r="J4323" s="2">
        <v>8000</v>
      </c>
    </row>
    <row r="4324" spans="1:10">
      <c r="A4324">
        <v>2110030233</v>
      </c>
      <c r="B4324">
        <v>30</v>
      </c>
      <c r="C4324" t="e">
        <v>#REF!</v>
      </c>
      <c r="D4324" t="s">
        <v>2598</v>
      </c>
      <c r="E4324" s="2">
        <v>8000</v>
      </c>
      <c r="G4324">
        <v>25000731</v>
      </c>
      <c r="H4324" t="s">
        <v>8000</v>
      </c>
      <c r="I4324" t="e">
        <v>#N/A</v>
      </c>
      <c r="J4324" s="2">
        <v>8000</v>
      </c>
    </row>
    <row r="4325" spans="1:10">
      <c r="A4325">
        <v>2110030233</v>
      </c>
      <c r="B4325">
        <v>40</v>
      </c>
      <c r="C4325" t="e">
        <v>#REF!</v>
      </c>
      <c r="D4325" t="s">
        <v>2598</v>
      </c>
      <c r="E4325" s="2">
        <v>8000</v>
      </c>
      <c r="G4325">
        <v>2500030183</v>
      </c>
      <c r="H4325" t="s">
        <v>7990</v>
      </c>
      <c r="I4325" t="s">
        <v>2598</v>
      </c>
      <c r="J4325" s="2">
        <v>400</v>
      </c>
    </row>
    <row r="4326" spans="1:10">
      <c r="A4326">
        <v>2110030233</v>
      </c>
      <c r="B4326">
        <v>50</v>
      </c>
      <c r="C4326" t="e">
        <v>#REF!</v>
      </c>
      <c r="D4326" t="s">
        <v>2598</v>
      </c>
      <c r="E4326" s="2">
        <v>8000</v>
      </c>
      <c r="G4326">
        <v>2310030072</v>
      </c>
      <c r="H4326" t="s">
        <v>487</v>
      </c>
      <c r="I4326" t="s">
        <v>4407</v>
      </c>
      <c r="J4326" s="2">
        <v>5064</v>
      </c>
    </row>
    <row r="4327" spans="1:10">
      <c r="A4327">
        <v>2110030234</v>
      </c>
      <c r="B4327">
        <v>10</v>
      </c>
      <c r="C4327" t="e">
        <v>#REF!</v>
      </c>
      <c r="D4327" t="s">
        <v>2598</v>
      </c>
      <c r="E4327" s="2">
        <v>8000</v>
      </c>
      <c r="G4327">
        <v>2500120028</v>
      </c>
      <c r="H4327" t="s">
        <v>7988</v>
      </c>
      <c r="I4327" t="e">
        <v>#N/A</v>
      </c>
      <c r="J4327" s="2">
        <v>8000</v>
      </c>
    </row>
    <row r="4328" spans="1:10">
      <c r="A4328">
        <v>2110030234</v>
      </c>
      <c r="B4328">
        <v>20</v>
      </c>
      <c r="C4328" t="e">
        <v>#REF!</v>
      </c>
      <c r="D4328" t="s">
        <v>2598</v>
      </c>
      <c r="E4328" s="2">
        <v>8000</v>
      </c>
      <c r="G4328">
        <v>2310160282</v>
      </c>
      <c r="H4328" t="s">
        <v>329</v>
      </c>
      <c r="I4328" t="s">
        <v>2598</v>
      </c>
      <c r="J4328" s="2">
        <v>8000</v>
      </c>
    </row>
    <row r="4329" spans="1:10">
      <c r="A4329">
        <v>2110030234</v>
      </c>
      <c r="B4329">
        <v>30</v>
      </c>
      <c r="C4329" t="e">
        <v>#REF!</v>
      </c>
      <c r="D4329" t="s">
        <v>2598</v>
      </c>
      <c r="E4329" s="2">
        <v>8000</v>
      </c>
      <c r="G4329">
        <v>25000732</v>
      </c>
      <c r="H4329" t="s">
        <v>8001</v>
      </c>
      <c r="I4329" t="e">
        <v>#N/A</v>
      </c>
      <c r="J4329" s="2">
        <v>8000</v>
      </c>
    </row>
    <row r="4330" spans="1:10">
      <c r="A4330">
        <v>2110030234</v>
      </c>
      <c r="B4330">
        <v>40</v>
      </c>
      <c r="C4330" t="e">
        <v>#REF!</v>
      </c>
      <c r="D4330" t="s">
        <v>2598</v>
      </c>
      <c r="E4330" s="2">
        <v>8000</v>
      </c>
      <c r="G4330">
        <v>2500030183</v>
      </c>
      <c r="H4330" t="s">
        <v>7990</v>
      </c>
      <c r="I4330" t="s">
        <v>2598</v>
      </c>
      <c r="J4330" s="2">
        <v>400</v>
      </c>
    </row>
    <row r="4331" spans="1:10">
      <c r="A4331">
        <v>2110030234</v>
      </c>
      <c r="B4331">
        <v>50</v>
      </c>
      <c r="C4331" t="e">
        <v>#REF!</v>
      </c>
      <c r="D4331" t="s">
        <v>2598</v>
      </c>
      <c r="E4331" s="2">
        <v>8000</v>
      </c>
      <c r="G4331">
        <v>2310030130</v>
      </c>
      <c r="H4331" t="s">
        <v>485</v>
      </c>
      <c r="I4331" t="s">
        <v>4407</v>
      </c>
      <c r="J4331" s="2">
        <v>4414</v>
      </c>
    </row>
    <row r="4332" spans="1:10">
      <c r="A4332" t="s">
        <v>1120</v>
      </c>
      <c r="B4332">
        <v>10</v>
      </c>
      <c r="C4332" t="s">
        <v>1121</v>
      </c>
      <c r="D4332" t="e">
        <v>#N/A</v>
      </c>
      <c r="E4332" s="2">
        <v>32.24926711970727</v>
      </c>
      <c r="G4332">
        <v>2410120051</v>
      </c>
      <c r="H4332" t="s">
        <v>8002</v>
      </c>
      <c r="I4332" t="s">
        <v>4407</v>
      </c>
      <c r="J4332" s="2">
        <v>2.8959749085206483</v>
      </c>
    </row>
    <row r="4333" spans="1:10">
      <c r="A4333" t="s">
        <v>1120</v>
      </c>
      <c r="B4333">
        <v>20</v>
      </c>
      <c r="C4333" t="s">
        <v>1121</v>
      </c>
      <c r="D4333" t="e">
        <v>#N/A</v>
      </c>
      <c r="E4333" s="2">
        <v>32.24926711970727</v>
      </c>
      <c r="G4333">
        <v>2430330004</v>
      </c>
      <c r="H4333" t="s">
        <v>1883</v>
      </c>
      <c r="I4333" t="s">
        <v>4407</v>
      </c>
      <c r="J4333" s="2">
        <v>4.0773653946680612</v>
      </c>
    </row>
    <row r="4334" spans="1:10">
      <c r="A4334" t="s">
        <v>1120</v>
      </c>
      <c r="B4334">
        <v>30</v>
      </c>
      <c r="C4334" t="s">
        <v>1121</v>
      </c>
      <c r="D4334" t="e">
        <v>#N/A</v>
      </c>
      <c r="E4334" s="2">
        <v>32.24926711970727</v>
      </c>
      <c r="G4334">
        <v>2430530004</v>
      </c>
      <c r="H4334" t="s">
        <v>1885</v>
      </c>
      <c r="I4334" t="s">
        <v>4407</v>
      </c>
      <c r="J4334" s="2">
        <v>5.7501306847882914</v>
      </c>
    </row>
    <row r="4335" spans="1:10">
      <c r="A4335" t="s">
        <v>1120</v>
      </c>
      <c r="B4335">
        <v>40</v>
      </c>
      <c r="C4335" t="s">
        <v>1121</v>
      </c>
      <c r="D4335" t="e">
        <v>#N/A</v>
      </c>
      <c r="E4335" s="2">
        <v>32.24926711970727</v>
      </c>
      <c r="G4335">
        <v>2410120053</v>
      </c>
      <c r="H4335" t="s">
        <v>1779</v>
      </c>
      <c r="I4335" t="s">
        <v>5538</v>
      </c>
      <c r="J4335" s="2">
        <v>3</v>
      </c>
    </row>
    <row r="4336" spans="1:10">
      <c r="A4336" t="s">
        <v>1120</v>
      </c>
      <c r="B4336">
        <v>50</v>
      </c>
      <c r="C4336" t="s">
        <v>1121</v>
      </c>
      <c r="D4336" t="e">
        <v>#N/A</v>
      </c>
      <c r="E4336" s="2">
        <v>32.24926711970727</v>
      </c>
      <c r="G4336">
        <v>2430550009</v>
      </c>
      <c r="H4336" t="s">
        <v>8003</v>
      </c>
      <c r="I4336" t="s">
        <v>4407</v>
      </c>
      <c r="J4336" s="2">
        <v>10.454783063251439</v>
      </c>
    </row>
    <row r="4337" spans="1:10">
      <c r="A4337" t="s">
        <v>1120</v>
      </c>
      <c r="B4337">
        <v>60</v>
      </c>
      <c r="C4337" t="s">
        <v>1121</v>
      </c>
      <c r="D4337" t="e">
        <v>#N/A</v>
      </c>
      <c r="E4337" s="2">
        <v>32.24926711970727</v>
      </c>
      <c r="G4337">
        <v>2410090274</v>
      </c>
      <c r="H4337" t="s">
        <v>8004</v>
      </c>
      <c r="I4337" t="s">
        <v>4407</v>
      </c>
      <c r="J4337" s="2">
        <v>0.32409827496079457</v>
      </c>
    </row>
    <row r="4338" spans="1:10">
      <c r="A4338" t="s">
        <v>1120</v>
      </c>
      <c r="B4338">
        <v>70</v>
      </c>
      <c r="C4338" t="s">
        <v>1121</v>
      </c>
      <c r="D4338" t="e">
        <v>#N/A</v>
      </c>
      <c r="E4338" s="2">
        <v>32.24926711970727</v>
      </c>
      <c r="G4338">
        <v>2410090306</v>
      </c>
      <c r="H4338" t="s">
        <v>8005</v>
      </c>
      <c r="I4338" t="s">
        <v>4407</v>
      </c>
      <c r="J4338" s="2">
        <v>0.25091479351803453</v>
      </c>
    </row>
    <row r="4339" spans="1:10">
      <c r="A4339" t="s">
        <v>1120</v>
      </c>
      <c r="B4339">
        <v>80</v>
      </c>
      <c r="C4339" t="s">
        <v>1121</v>
      </c>
      <c r="D4339" t="e">
        <v>#N/A</v>
      </c>
      <c r="E4339" s="2">
        <v>32.24926711970727</v>
      </c>
      <c r="G4339">
        <v>2410120053</v>
      </c>
      <c r="H4339" t="s">
        <v>1779</v>
      </c>
      <c r="I4339" t="s">
        <v>5538</v>
      </c>
      <c r="J4339" s="2">
        <v>3.246</v>
      </c>
    </row>
    <row r="4340" spans="1:10">
      <c r="A4340" t="s">
        <v>1120</v>
      </c>
      <c r="B4340">
        <v>90</v>
      </c>
      <c r="C4340" t="s">
        <v>1121</v>
      </c>
      <c r="D4340" t="e">
        <v>#N/A</v>
      </c>
      <c r="E4340" s="2">
        <v>32.24926711970727</v>
      </c>
      <c r="G4340">
        <v>2410290792</v>
      </c>
      <c r="H4340" t="s">
        <v>8006</v>
      </c>
      <c r="I4340" t="s">
        <v>4407</v>
      </c>
      <c r="J4340" s="2">
        <v>2.25</v>
      </c>
    </row>
    <row r="4341" spans="1:10">
      <c r="A4341" t="s">
        <v>1122</v>
      </c>
      <c r="B4341">
        <v>10</v>
      </c>
      <c r="C4341" t="s">
        <v>1123</v>
      </c>
      <c r="D4341" t="e">
        <v>#N/A</v>
      </c>
      <c r="E4341" s="2">
        <v>32.251496369753852</v>
      </c>
      <c r="G4341">
        <v>2410120051</v>
      </c>
      <c r="H4341" t="s">
        <v>8002</v>
      </c>
      <c r="I4341" t="s">
        <v>4407</v>
      </c>
      <c r="J4341" s="2">
        <v>2.943155657871436</v>
      </c>
    </row>
    <row r="4342" spans="1:10">
      <c r="A4342" t="s">
        <v>1122</v>
      </c>
      <c r="B4342">
        <v>20</v>
      </c>
      <c r="C4342" t="s">
        <v>1123</v>
      </c>
      <c r="D4342" t="e">
        <v>#N/A</v>
      </c>
      <c r="E4342" s="2">
        <v>32.251496369753852</v>
      </c>
      <c r="G4342">
        <v>2430330004</v>
      </c>
      <c r="H4342" t="s">
        <v>1883</v>
      </c>
      <c r="I4342" t="s">
        <v>4407</v>
      </c>
      <c r="J4342" s="2">
        <v>4.1437931645121298</v>
      </c>
    </row>
    <row r="4343" spans="1:10">
      <c r="A4343" t="s">
        <v>1122</v>
      </c>
      <c r="B4343">
        <v>30</v>
      </c>
      <c r="C4343" t="s">
        <v>1123</v>
      </c>
      <c r="D4343" t="e">
        <v>#N/A</v>
      </c>
      <c r="E4343" s="2">
        <v>32.251496369753852</v>
      </c>
      <c r="G4343">
        <v>2430530004</v>
      </c>
      <c r="H4343" t="s">
        <v>1885</v>
      </c>
      <c r="I4343" t="s">
        <v>4407</v>
      </c>
      <c r="J4343" s="2">
        <v>5.3125553391181155</v>
      </c>
    </row>
    <row r="4344" spans="1:10">
      <c r="A4344" t="s">
        <v>1122</v>
      </c>
      <c r="B4344">
        <v>40</v>
      </c>
      <c r="C4344" t="s">
        <v>1123</v>
      </c>
      <c r="D4344" t="e">
        <v>#N/A</v>
      </c>
      <c r="E4344" s="2">
        <v>32.251496369753852</v>
      </c>
      <c r="G4344">
        <v>2410120053</v>
      </c>
      <c r="H4344" t="s">
        <v>1779</v>
      </c>
      <c r="I4344" t="s">
        <v>5538</v>
      </c>
      <c r="J4344" s="2">
        <v>3</v>
      </c>
    </row>
    <row r="4345" spans="1:10">
      <c r="A4345" t="s">
        <v>1122</v>
      </c>
      <c r="B4345">
        <v>50</v>
      </c>
      <c r="C4345" t="s">
        <v>1123</v>
      </c>
      <c r="D4345" t="e">
        <v>#N/A</v>
      </c>
      <c r="E4345" s="2">
        <v>32.251496369753852</v>
      </c>
      <c r="G4345">
        <v>2430550009</v>
      </c>
      <c r="H4345" t="s">
        <v>8003</v>
      </c>
      <c r="I4345" t="s">
        <v>4407</v>
      </c>
      <c r="J4345" s="2">
        <v>10.625110678236231</v>
      </c>
    </row>
    <row r="4346" spans="1:10">
      <c r="A4346" t="s">
        <v>1122</v>
      </c>
      <c r="B4346">
        <v>60</v>
      </c>
      <c r="C4346" t="s">
        <v>1123</v>
      </c>
      <c r="D4346" t="e">
        <v>#N/A</v>
      </c>
      <c r="E4346" s="2">
        <v>32.251496369753852</v>
      </c>
      <c r="G4346">
        <v>2430520005</v>
      </c>
      <c r="H4346" t="s">
        <v>8007</v>
      </c>
      <c r="I4346" t="s">
        <v>4407</v>
      </c>
      <c r="J4346" s="2">
        <v>0.12750132813883477</v>
      </c>
    </row>
    <row r="4347" spans="1:10">
      <c r="A4347" t="s">
        <v>1122</v>
      </c>
      <c r="B4347">
        <v>70</v>
      </c>
      <c r="C4347" t="s">
        <v>1123</v>
      </c>
      <c r="D4347" t="e">
        <v>#N/A</v>
      </c>
      <c r="E4347" s="2">
        <v>32.251496369753852</v>
      </c>
      <c r="G4347">
        <v>2410120053</v>
      </c>
      <c r="H4347" t="s">
        <v>1779</v>
      </c>
      <c r="I4347" t="s">
        <v>5538</v>
      </c>
      <c r="J4347" s="2">
        <v>3.35</v>
      </c>
    </row>
    <row r="4348" spans="1:10">
      <c r="A4348" t="s">
        <v>1122</v>
      </c>
      <c r="B4348">
        <v>80</v>
      </c>
      <c r="C4348" t="s">
        <v>1123</v>
      </c>
      <c r="D4348" t="e">
        <v>#N/A</v>
      </c>
      <c r="E4348" s="2">
        <v>32.251496369753852</v>
      </c>
      <c r="G4348">
        <v>2410090307</v>
      </c>
      <c r="H4348" t="s">
        <v>1832</v>
      </c>
      <c r="I4348" t="s">
        <v>4407</v>
      </c>
      <c r="J4348" s="2">
        <v>0.49938020187710286</v>
      </c>
    </row>
    <row r="4349" spans="1:10">
      <c r="A4349" t="s">
        <v>1122</v>
      </c>
      <c r="B4349">
        <v>90</v>
      </c>
      <c r="C4349" t="s">
        <v>1123</v>
      </c>
      <c r="D4349" t="e">
        <v>#N/A</v>
      </c>
      <c r="E4349" s="2">
        <v>32.251496369753852</v>
      </c>
      <c r="G4349">
        <v>2410290792</v>
      </c>
      <c r="H4349" t="s">
        <v>8006</v>
      </c>
      <c r="I4349" t="s">
        <v>4407</v>
      </c>
      <c r="J4349" s="2">
        <v>2.25</v>
      </c>
    </row>
    <row r="4350" spans="1:10">
      <c r="A4350" t="s">
        <v>1124</v>
      </c>
      <c r="B4350">
        <v>10</v>
      </c>
      <c r="C4350" t="s">
        <v>1125</v>
      </c>
      <c r="D4350" t="e">
        <v>#N/A</v>
      </c>
      <c r="E4350" s="2">
        <v>32.249489803156578</v>
      </c>
      <c r="G4350">
        <v>2410120051</v>
      </c>
      <c r="H4350" t="s">
        <v>8002</v>
      </c>
      <c r="I4350" t="s">
        <v>4407</v>
      </c>
      <c r="J4350" s="2">
        <v>2.9473310870721754</v>
      </c>
    </row>
    <row r="4351" spans="1:10">
      <c r="A4351" t="s">
        <v>1124</v>
      </c>
      <c r="B4351">
        <v>20</v>
      </c>
      <c r="C4351" t="s">
        <v>1125</v>
      </c>
      <c r="D4351" t="e">
        <v>#N/A</v>
      </c>
      <c r="E4351" s="2">
        <v>32.249489803156578</v>
      </c>
      <c r="G4351">
        <v>2430330004</v>
      </c>
      <c r="H4351" t="s">
        <v>1883</v>
      </c>
      <c r="I4351" t="s">
        <v>4407</v>
      </c>
      <c r="J4351" s="2">
        <v>4.1496719276467449</v>
      </c>
    </row>
    <row r="4352" spans="1:10">
      <c r="A4352" t="s">
        <v>1124</v>
      </c>
      <c r="B4352">
        <v>30</v>
      </c>
      <c r="C4352" t="s">
        <v>1125</v>
      </c>
      <c r="D4352" t="e">
        <v>#N/A</v>
      </c>
      <c r="E4352" s="2">
        <v>32.249489803156578</v>
      </c>
      <c r="G4352">
        <v>2430530004</v>
      </c>
      <c r="H4352" t="s">
        <v>1885</v>
      </c>
      <c r="I4352" t="s">
        <v>4407</v>
      </c>
      <c r="J4352" s="2">
        <v>5.3200922149317247</v>
      </c>
    </row>
    <row r="4353" spans="1:10">
      <c r="A4353" t="s">
        <v>1124</v>
      </c>
      <c r="B4353">
        <v>40</v>
      </c>
      <c r="C4353" t="s">
        <v>1125</v>
      </c>
      <c r="D4353" t="e">
        <v>#N/A</v>
      </c>
      <c r="E4353" s="2">
        <v>32.249489803156578</v>
      </c>
      <c r="G4353">
        <v>2410120053</v>
      </c>
      <c r="H4353" t="s">
        <v>1779</v>
      </c>
      <c r="I4353" t="s">
        <v>5538</v>
      </c>
      <c r="J4353" s="2">
        <v>3</v>
      </c>
    </row>
    <row r="4354" spans="1:10">
      <c r="A4354" t="s">
        <v>1124</v>
      </c>
      <c r="B4354">
        <v>50</v>
      </c>
      <c r="C4354" t="s">
        <v>1125</v>
      </c>
      <c r="D4354" t="e">
        <v>#N/A</v>
      </c>
      <c r="E4354" s="2">
        <v>32.249489803156578</v>
      </c>
      <c r="G4354">
        <v>2430550009</v>
      </c>
      <c r="H4354" t="s">
        <v>8003</v>
      </c>
      <c r="I4354" t="s">
        <v>4407</v>
      </c>
      <c r="J4354" s="2">
        <v>10.640184429863449</v>
      </c>
    </row>
    <row r="4355" spans="1:10">
      <c r="A4355" t="s">
        <v>1124</v>
      </c>
      <c r="B4355">
        <v>60</v>
      </c>
      <c r="C4355" t="s">
        <v>1125</v>
      </c>
      <c r="D4355" t="e">
        <v>#N/A</v>
      </c>
      <c r="E4355" s="2">
        <v>32.249489803156578</v>
      </c>
      <c r="G4355">
        <v>2430520005</v>
      </c>
      <c r="H4355" t="s">
        <v>8007</v>
      </c>
      <c r="I4355" t="s">
        <v>4407</v>
      </c>
      <c r="J4355" s="2">
        <v>0.10640184429863449</v>
      </c>
    </row>
    <row r="4356" spans="1:10">
      <c r="A4356" t="s">
        <v>1124</v>
      </c>
      <c r="B4356">
        <v>70</v>
      </c>
      <c r="C4356" t="s">
        <v>1125</v>
      </c>
      <c r="D4356" t="e">
        <v>#N/A</v>
      </c>
      <c r="E4356" s="2">
        <v>32.249489803156578</v>
      </c>
      <c r="G4356">
        <v>2410120053</v>
      </c>
      <c r="H4356" t="s">
        <v>1779</v>
      </c>
      <c r="I4356" t="s">
        <v>5538</v>
      </c>
      <c r="J4356" s="2">
        <v>3.3570000000000002</v>
      </c>
    </row>
    <row r="4357" spans="1:10">
      <c r="A4357" t="s">
        <v>1124</v>
      </c>
      <c r="B4357">
        <v>80</v>
      </c>
      <c r="C4357" t="s">
        <v>1125</v>
      </c>
      <c r="D4357" t="e">
        <v>#N/A</v>
      </c>
      <c r="E4357" s="2">
        <v>32.249489803156578</v>
      </c>
      <c r="G4357">
        <v>2410090106</v>
      </c>
      <c r="H4357" t="s">
        <v>1795</v>
      </c>
      <c r="I4357" t="s">
        <v>4407</v>
      </c>
      <c r="J4357" s="2">
        <v>0.47880829934385521</v>
      </c>
    </row>
    <row r="4358" spans="1:10">
      <c r="A4358" t="s">
        <v>1124</v>
      </c>
      <c r="B4358">
        <v>90</v>
      </c>
      <c r="C4358" t="s">
        <v>1125</v>
      </c>
      <c r="D4358" t="e">
        <v>#N/A</v>
      </c>
      <c r="E4358" s="2">
        <v>32.249489803156578</v>
      </c>
      <c r="G4358">
        <v>2410290792</v>
      </c>
      <c r="H4358" t="s">
        <v>8006</v>
      </c>
      <c r="I4358" t="s">
        <v>4407</v>
      </c>
      <c r="J4358" s="2">
        <v>2.25</v>
      </c>
    </row>
    <row r="4359" spans="1:10">
      <c r="A4359" t="s">
        <v>1126</v>
      </c>
      <c r="B4359">
        <v>10</v>
      </c>
      <c r="C4359" t="s">
        <v>1127</v>
      </c>
      <c r="D4359" t="e">
        <v>#N/A</v>
      </c>
      <c r="E4359" s="2">
        <v>32.249477453580894</v>
      </c>
      <c r="G4359">
        <v>2410120051</v>
      </c>
      <c r="H4359" t="s">
        <v>8002</v>
      </c>
      <c r="I4359" t="s">
        <v>4407</v>
      </c>
      <c r="J4359" s="2">
        <v>2.9389920424403182</v>
      </c>
    </row>
    <row r="4360" spans="1:10">
      <c r="A4360" t="s">
        <v>1126</v>
      </c>
      <c r="B4360">
        <v>20</v>
      </c>
      <c r="C4360" t="s">
        <v>1127</v>
      </c>
      <c r="D4360" t="e">
        <v>#N/A</v>
      </c>
      <c r="E4360" s="2">
        <v>32.249477453580894</v>
      </c>
      <c r="G4360">
        <v>2430330004</v>
      </c>
      <c r="H4360" t="s">
        <v>1883</v>
      </c>
      <c r="I4360" t="s">
        <v>4407</v>
      </c>
      <c r="J4360" s="2">
        <v>4.137931034482758</v>
      </c>
    </row>
    <row r="4361" spans="1:10">
      <c r="A4361" t="s">
        <v>1126</v>
      </c>
      <c r="B4361">
        <v>30</v>
      </c>
      <c r="C4361" t="s">
        <v>1127</v>
      </c>
      <c r="D4361" t="e">
        <v>#N/A</v>
      </c>
      <c r="E4361" s="2">
        <v>32.249477453580894</v>
      </c>
      <c r="G4361">
        <v>2430530004</v>
      </c>
      <c r="H4361" t="s">
        <v>1885</v>
      </c>
      <c r="I4361" t="s">
        <v>4407</v>
      </c>
      <c r="J4361" s="2">
        <v>5.3050397877984077</v>
      </c>
    </row>
    <row r="4362" spans="1:10">
      <c r="A4362" t="s">
        <v>1126</v>
      </c>
      <c r="B4362">
        <v>40</v>
      </c>
      <c r="C4362" t="s">
        <v>1127</v>
      </c>
      <c r="D4362" t="e">
        <v>#N/A</v>
      </c>
      <c r="E4362" s="2">
        <v>32.249477453580894</v>
      </c>
      <c r="G4362">
        <v>2410120053</v>
      </c>
      <c r="H4362" t="s">
        <v>1779</v>
      </c>
      <c r="I4362" t="s">
        <v>5538</v>
      </c>
      <c r="J4362" s="2">
        <v>3</v>
      </c>
    </row>
    <row r="4363" spans="1:10">
      <c r="A4363" t="s">
        <v>1126</v>
      </c>
      <c r="B4363">
        <v>50</v>
      </c>
      <c r="C4363" t="s">
        <v>1127</v>
      </c>
      <c r="D4363" t="e">
        <v>#N/A</v>
      </c>
      <c r="E4363" s="2">
        <v>32.249477453580894</v>
      </c>
      <c r="G4363">
        <v>2430550009</v>
      </c>
      <c r="H4363" t="s">
        <v>8003</v>
      </c>
      <c r="I4363" t="s">
        <v>4407</v>
      </c>
      <c r="J4363" s="2">
        <v>10.610079575596815</v>
      </c>
    </row>
    <row r="4364" spans="1:10">
      <c r="A4364" t="s">
        <v>1126</v>
      </c>
      <c r="B4364">
        <v>60</v>
      </c>
      <c r="C4364" t="s">
        <v>1127</v>
      </c>
      <c r="D4364" t="e">
        <v>#N/A</v>
      </c>
      <c r="E4364" s="2">
        <v>32.249477453580894</v>
      </c>
      <c r="G4364">
        <v>2430520005</v>
      </c>
      <c r="H4364" t="s">
        <v>8007</v>
      </c>
      <c r="I4364" t="s">
        <v>4407</v>
      </c>
      <c r="J4364" s="2">
        <v>0.19098143236074266</v>
      </c>
    </row>
    <row r="4365" spans="1:10">
      <c r="A4365" t="s">
        <v>1126</v>
      </c>
      <c r="B4365">
        <v>70</v>
      </c>
      <c r="C4365" t="s">
        <v>1127</v>
      </c>
      <c r="D4365" t="e">
        <v>#N/A</v>
      </c>
      <c r="E4365" s="2">
        <v>32.249477453580894</v>
      </c>
      <c r="G4365">
        <v>2410120053</v>
      </c>
      <c r="H4365" t="s">
        <v>1779</v>
      </c>
      <c r="I4365" t="s">
        <v>5538</v>
      </c>
      <c r="J4365" s="2">
        <v>3.339</v>
      </c>
    </row>
    <row r="4366" spans="1:10">
      <c r="A4366" t="s">
        <v>1126</v>
      </c>
      <c r="B4366">
        <v>80</v>
      </c>
      <c r="C4366" t="s">
        <v>1127</v>
      </c>
      <c r="D4366" t="e">
        <v>#N/A</v>
      </c>
      <c r="E4366" s="2">
        <v>32.249477453580894</v>
      </c>
      <c r="G4366">
        <v>2430700001</v>
      </c>
      <c r="H4366" t="s">
        <v>8008</v>
      </c>
      <c r="I4366" t="s">
        <v>4407</v>
      </c>
      <c r="J4366" s="2">
        <v>0.47745358090185674</v>
      </c>
    </row>
    <row r="4367" spans="1:10">
      <c r="A4367" t="s">
        <v>1126</v>
      </c>
      <c r="B4367">
        <v>90</v>
      </c>
      <c r="C4367" t="s">
        <v>1127</v>
      </c>
      <c r="D4367" t="e">
        <v>#N/A</v>
      </c>
      <c r="E4367" s="2">
        <v>32.249477453580894</v>
      </c>
      <c r="G4367">
        <v>2410290792</v>
      </c>
      <c r="H4367" t="s">
        <v>8006</v>
      </c>
      <c r="I4367" t="s">
        <v>4407</v>
      </c>
      <c r="J4367" s="2">
        <v>2.25</v>
      </c>
    </row>
    <row r="4368" spans="1:10">
      <c r="A4368" t="s">
        <v>1128</v>
      </c>
      <c r="B4368">
        <v>10</v>
      </c>
      <c r="C4368" t="s">
        <v>1129</v>
      </c>
      <c r="D4368" t="e">
        <v>#N/A</v>
      </c>
      <c r="E4368" s="2">
        <v>32.250479125039433</v>
      </c>
      <c r="G4368">
        <v>2410120051</v>
      </c>
      <c r="H4368" t="s">
        <v>8002</v>
      </c>
      <c r="I4368" t="s">
        <v>4407</v>
      </c>
      <c r="J4368" s="2">
        <v>2.9130297612787879</v>
      </c>
    </row>
    <row r="4369" spans="1:10">
      <c r="A4369" t="s">
        <v>1128</v>
      </c>
      <c r="B4369">
        <v>20</v>
      </c>
      <c r="C4369" t="s">
        <v>1129</v>
      </c>
      <c r="D4369" t="e">
        <v>#N/A</v>
      </c>
      <c r="E4369" s="2">
        <v>32.250479125039433</v>
      </c>
      <c r="G4369">
        <v>2430330004</v>
      </c>
      <c r="H4369" t="s">
        <v>1883</v>
      </c>
      <c r="I4369" t="s">
        <v>4407</v>
      </c>
      <c r="J4369" s="2">
        <v>4.1013776422336727</v>
      </c>
    </row>
    <row r="4370" spans="1:10">
      <c r="A4370" t="s">
        <v>1128</v>
      </c>
      <c r="B4370">
        <v>30</v>
      </c>
      <c r="C4370" t="s">
        <v>1129</v>
      </c>
      <c r="D4370" t="e">
        <v>#N/A</v>
      </c>
      <c r="E4370" s="2">
        <v>32.250479125039433</v>
      </c>
      <c r="G4370">
        <v>2430530004</v>
      </c>
      <c r="H4370" t="s">
        <v>1885</v>
      </c>
      <c r="I4370" t="s">
        <v>4407</v>
      </c>
      <c r="J4370" s="2">
        <v>5.258176464402144</v>
      </c>
    </row>
    <row r="4371" spans="1:10">
      <c r="A4371" t="s">
        <v>1128</v>
      </c>
      <c r="B4371">
        <v>40</v>
      </c>
      <c r="C4371" t="s">
        <v>1129</v>
      </c>
      <c r="D4371" t="e">
        <v>#N/A</v>
      </c>
      <c r="E4371" s="2">
        <v>32.250479125039433</v>
      </c>
      <c r="G4371">
        <v>2410120053</v>
      </c>
      <c r="H4371" t="s">
        <v>1779</v>
      </c>
      <c r="I4371" t="s">
        <v>5538</v>
      </c>
      <c r="J4371" s="2">
        <v>3</v>
      </c>
    </row>
    <row r="4372" spans="1:10">
      <c r="A4372" t="s">
        <v>1128</v>
      </c>
      <c r="B4372">
        <v>50</v>
      </c>
      <c r="C4372" t="s">
        <v>1129</v>
      </c>
      <c r="D4372" t="e">
        <v>#N/A</v>
      </c>
      <c r="E4372" s="2">
        <v>32.250479125039433</v>
      </c>
      <c r="G4372">
        <v>2430550010</v>
      </c>
      <c r="H4372" t="s">
        <v>8009</v>
      </c>
      <c r="I4372" t="s">
        <v>4407</v>
      </c>
      <c r="J4372" s="2">
        <v>10.516352928804288</v>
      </c>
    </row>
    <row r="4373" spans="1:10">
      <c r="A4373" t="s">
        <v>1128</v>
      </c>
      <c r="B4373">
        <v>60</v>
      </c>
      <c r="C4373" t="s">
        <v>1129</v>
      </c>
      <c r="D4373" t="e">
        <v>#N/A</v>
      </c>
      <c r="E4373" s="2">
        <v>32.250479125039433</v>
      </c>
      <c r="G4373">
        <v>2430520005</v>
      </c>
      <c r="H4373" t="s">
        <v>8007</v>
      </c>
      <c r="I4373" t="s">
        <v>4407</v>
      </c>
      <c r="J4373" s="2">
        <v>0.90230308129140802</v>
      </c>
    </row>
    <row r="4374" spans="1:10">
      <c r="A4374" t="s">
        <v>1128</v>
      </c>
      <c r="B4374">
        <v>70</v>
      </c>
      <c r="C4374" t="s">
        <v>1129</v>
      </c>
      <c r="D4374" t="e">
        <v>#N/A</v>
      </c>
      <c r="E4374" s="2">
        <v>32.250479125039433</v>
      </c>
      <c r="G4374">
        <v>2430740002</v>
      </c>
      <c r="H4374" t="s">
        <v>8010</v>
      </c>
      <c r="I4374" t="s">
        <v>4407</v>
      </c>
      <c r="J4374" s="2">
        <v>2.5239247029130295E-2</v>
      </c>
    </row>
    <row r="4375" spans="1:10">
      <c r="A4375" t="s">
        <v>1128</v>
      </c>
      <c r="B4375">
        <v>80</v>
      </c>
      <c r="C4375" t="s">
        <v>1129</v>
      </c>
      <c r="D4375" t="e">
        <v>#N/A</v>
      </c>
      <c r="E4375" s="2">
        <v>32.250479125039433</v>
      </c>
      <c r="G4375">
        <v>2410120053</v>
      </c>
      <c r="H4375" t="s">
        <v>1779</v>
      </c>
      <c r="I4375" t="s">
        <v>5538</v>
      </c>
      <c r="J4375" s="2">
        <v>3.2839999999999998</v>
      </c>
    </row>
    <row r="4376" spans="1:10">
      <c r="A4376" t="s">
        <v>1128</v>
      </c>
      <c r="B4376">
        <v>90</v>
      </c>
      <c r="C4376" t="s">
        <v>1129</v>
      </c>
      <c r="D4376" t="e">
        <v>#N/A</v>
      </c>
      <c r="E4376" s="2">
        <v>32.250479125039433</v>
      </c>
      <c r="G4376">
        <v>2410290792</v>
      </c>
      <c r="H4376" t="s">
        <v>8006</v>
      </c>
      <c r="I4376" t="s">
        <v>4407</v>
      </c>
      <c r="J4376" s="2">
        <v>2.25</v>
      </c>
    </row>
    <row r="4377" spans="1:10">
      <c r="A4377" t="s">
        <v>1130</v>
      </c>
      <c r="B4377">
        <v>10</v>
      </c>
      <c r="C4377" t="s">
        <v>1131</v>
      </c>
      <c r="D4377" t="e">
        <v>#N/A</v>
      </c>
      <c r="E4377" s="2">
        <v>29.999705694087847</v>
      </c>
      <c r="G4377">
        <v>2410120051</v>
      </c>
      <c r="H4377" t="s">
        <v>8002</v>
      </c>
      <c r="I4377" t="s">
        <v>4407</v>
      </c>
      <c r="J4377" s="2">
        <v>2.9226602891006923</v>
      </c>
    </row>
    <row r="4378" spans="1:10">
      <c r="A4378" t="s">
        <v>1130</v>
      </c>
      <c r="B4378">
        <v>20</v>
      </c>
      <c r="C4378" t="s">
        <v>1131</v>
      </c>
      <c r="D4378" t="e">
        <v>#N/A</v>
      </c>
      <c r="E4378" s="2">
        <v>29.999705694087847</v>
      </c>
      <c r="G4378">
        <v>2430330004</v>
      </c>
      <c r="H4378" t="s">
        <v>1883</v>
      </c>
      <c r="I4378" t="s">
        <v>4407</v>
      </c>
      <c r="J4378" s="2">
        <v>4.1149368691309389</v>
      </c>
    </row>
    <row r="4379" spans="1:10">
      <c r="A4379" t="s">
        <v>1130</v>
      </c>
      <c r="B4379">
        <v>30</v>
      </c>
      <c r="C4379" t="s">
        <v>1131</v>
      </c>
      <c r="D4379" t="e">
        <v>#N/A</v>
      </c>
      <c r="E4379" s="2">
        <v>29.999705694087847</v>
      </c>
      <c r="G4379">
        <v>2430530004</v>
      </c>
      <c r="H4379" t="s">
        <v>1885</v>
      </c>
      <c r="I4379" t="s">
        <v>4407</v>
      </c>
      <c r="J4379" s="2">
        <v>5.2755600886294083</v>
      </c>
    </row>
    <row r="4380" spans="1:10">
      <c r="A4380" t="s">
        <v>1130</v>
      </c>
      <c r="B4380">
        <v>40</v>
      </c>
      <c r="C4380" t="s">
        <v>1131</v>
      </c>
      <c r="D4380" t="e">
        <v>#N/A</v>
      </c>
      <c r="E4380" s="2">
        <v>29.999705694087847</v>
      </c>
      <c r="G4380">
        <v>2410120053</v>
      </c>
      <c r="H4380" t="s">
        <v>1779</v>
      </c>
      <c r="I4380" t="s">
        <v>5538</v>
      </c>
      <c r="J4380" s="2">
        <v>3</v>
      </c>
    </row>
    <row r="4381" spans="1:10">
      <c r="A4381" t="s">
        <v>1130</v>
      </c>
      <c r="B4381">
        <v>50</v>
      </c>
      <c r="C4381" t="s">
        <v>1131</v>
      </c>
      <c r="D4381" t="e">
        <v>#N/A</v>
      </c>
      <c r="E4381" s="2">
        <v>29.999705694087847</v>
      </c>
      <c r="G4381">
        <v>2430550009</v>
      </c>
      <c r="H4381" t="s">
        <v>8003</v>
      </c>
      <c r="I4381" t="s">
        <v>4407</v>
      </c>
      <c r="J4381" s="2">
        <v>10.551120177258817</v>
      </c>
    </row>
    <row r="4382" spans="1:10">
      <c r="A4382" t="s">
        <v>1130</v>
      </c>
      <c r="B4382">
        <v>60</v>
      </c>
      <c r="C4382" t="s">
        <v>1131</v>
      </c>
      <c r="D4382" t="e">
        <v>#N/A</v>
      </c>
      <c r="E4382" s="2">
        <v>29.999705694087847</v>
      </c>
      <c r="G4382">
        <v>2430520005</v>
      </c>
      <c r="H4382" t="s">
        <v>8007</v>
      </c>
      <c r="I4382" t="s">
        <v>4407</v>
      </c>
      <c r="J4382" s="2">
        <v>0.18992016319065869</v>
      </c>
    </row>
    <row r="4383" spans="1:10">
      <c r="A4383" t="s">
        <v>1130</v>
      </c>
      <c r="B4383">
        <v>70</v>
      </c>
      <c r="C4383" t="s">
        <v>1131</v>
      </c>
      <c r="D4383" t="e">
        <v>#N/A</v>
      </c>
      <c r="E4383" s="2">
        <v>29.999705694087847</v>
      </c>
      <c r="G4383">
        <v>2410120053</v>
      </c>
      <c r="H4383" t="s">
        <v>1779</v>
      </c>
      <c r="I4383" t="s">
        <v>5538</v>
      </c>
      <c r="J4383" s="2">
        <v>3.3039999999999998</v>
      </c>
    </row>
    <row r="4384" spans="1:10">
      <c r="A4384" t="s">
        <v>1130</v>
      </c>
      <c r="B4384">
        <v>80</v>
      </c>
      <c r="C4384" t="s">
        <v>1131</v>
      </c>
      <c r="D4384" t="e">
        <v>#N/A</v>
      </c>
      <c r="E4384" s="2">
        <v>29.999705694087847</v>
      </c>
      <c r="G4384">
        <v>2410090307</v>
      </c>
      <c r="H4384" t="s">
        <v>1832</v>
      </c>
      <c r="I4384" t="s">
        <v>4407</v>
      </c>
      <c r="J4384" s="2">
        <v>8.4408961418070538E-3</v>
      </c>
    </row>
    <row r="4385" spans="1:10">
      <c r="A4385" t="s">
        <v>1130</v>
      </c>
      <c r="B4385">
        <v>90</v>
      </c>
      <c r="C4385" t="s">
        <v>1131</v>
      </c>
      <c r="D4385" t="e">
        <v>#N/A</v>
      </c>
      <c r="E4385" s="2">
        <v>29.999705694087847</v>
      </c>
      <c r="G4385">
        <v>2410090079</v>
      </c>
      <c r="H4385" t="s">
        <v>1814</v>
      </c>
      <c r="I4385" t="s">
        <v>4407</v>
      </c>
      <c r="J4385" s="2">
        <v>0.63306721063552895</v>
      </c>
    </row>
    <row r="4386" spans="1:10">
      <c r="A4386" t="s">
        <v>1130</v>
      </c>
      <c r="B4386">
        <v>100</v>
      </c>
      <c r="C4386" t="s">
        <v>1131</v>
      </c>
      <c r="D4386" t="e">
        <v>#N/A</v>
      </c>
      <c r="E4386" s="2">
        <v>29.999705694087847</v>
      </c>
      <c r="G4386">
        <v>2410290792</v>
      </c>
      <c r="H4386" t="s">
        <v>8006</v>
      </c>
      <c r="I4386" t="s">
        <v>4407</v>
      </c>
      <c r="J4386" s="2">
        <v>2.25</v>
      </c>
    </row>
    <row r="4387" spans="1:10">
      <c r="A4387" t="s">
        <v>1132</v>
      </c>
      <c r="B4387">
        <v>10</v>
      </c>
      <c r="C4387" t="s">
        <v>1133</v>
      </c>
      <c r="D4387" t="e">
        <v>#N/A</v>
      </c>
      <c r="E4387" s="2">
        <v>20000</v>
      </c>
      <c r="G4387">
        <v>2310160005</v>
      </c>
      <c r="H4387" t="s">
        <v>492</v>
      </c>
      <c r="I4387" t="s">
        <v>2598</v>
      </c>
      <c r="J4387" s="2">
        <v>20000</v>
      </c>
    </row>
    <row r="4388" spans="1:10">
      <c r="A4388" t="s">
        <v>1132</v>
      </c>
      <c r="B4388">
        <v>20</v>
      </c>
      <c r="C4388" t="s">
        <v>1133</v>
      </c>
      <c r="D4388" t="e">
        <v>#N/A</v>
      </c>
      <c r="E4388" s="2">
        <v>20000</v>
      </c>
      <c r="G4388">
        <v>2310170002</v>
      </c>
      <c r="H4388" t="s">
        <v>469</v>
      </c>
      <c r="I4388" t="s">
        <v>2598</v>
      </c>
      <c r="J4388" s="2">
        <v>20000</v>
      </c>
    </row>
    <row r="4389" spans="1:10">
      <c r="A4389" t="s">
        <v>1132</v>
      </c>
      <c r="B4389">
        <v>30</v>
      </c>
      <c r="C4389" t="s">
        <v>1133</v>
      </c>
      <c r="D4389" t="e">
        <v>#N/A</v>
      </c>
      <c r="E4389" s="2">
        <v>20000</v>
      </c>
      <c r="G4389" t="s">
        <v>1120</v>
      </c>
      <c r="H4389" t="s">
        <v>1121</v>
      </c>
      <c r="I4389" t="e">
        <v>#N/A</v>
      </c>
      <c r="J4389" s="2">
        <v>600</v>
      </c>
    </row>
    <row r="4390" spans="1:10">
      <c r="A4390" t="s">
        <v>1132</v>
      </c>
      <c r="B4390">
        <v>40</v>
      </c>
      <c r="C4390" t="s">
        <v>1133</v>
      </c>
      <c r="D4390" t="e">
        <v>#N/A</v>
      </c>
      <c r="E4390" s="2">
        <v>20000</v>
      </c>
      <c r="G4390">
        <v>2500070520</v>
      </c>
      <c r="H4390" t="s">
        <v>1905</v>
      </c>
      <c r="I4390" t="s">
        <v>2598</v>
      </c>
      <c r="J4390" s="2">
        <v>20000</v>
      </c>
    </row>
    <row r="4391" spans="1:10">
      <c r="A4391" t="s">
        <v>1134</v>
      </c>
      <c r="B4391">
        <v>10</v>
      </c>
      <c r="C4391" t="s">
        <v>1135</v>
      </c>
      <c r="D4391" t="e">
        <v>#N/A</v>
      </c>
      <c r="E4391" s="2">
        <v>20000</v>
      </c>
      <c r="G4391">
        <v>2310160005</v>
      </c>
      <c r="H4391" t="s">
        <v>492</v>
      </c>
      <c r="I4391" t="s">
        <v>2598</v>
      </c>
      <c r="J4391" s="2">
        <v>20000</v>
      </c>
    </row>
    <row r="4392" spans="1:10">
      <c r="A4392" t="s">
        <v>1134</v>
      </c>
      <c r="B4392">
        <v>20</v>
      </c>
      <c r="C4392" t="s">
        <v>1135</v>
      </c>
      <c r="D4392" t="e">
        <v>#N/A</v>
      </c>
      <c r="E4392" s="2">
        <v>20000</v>
      </c>
      <c r="G4392">
        <v>2310170002</v>
      </c>
      <c r="H4392" t="s">
        <v>469</v>
      </c>
      <c r="I4392" t="s">
        <v>2598</v>
      </c>
      <c r="J4392" s="2">
        <v>20000</v>
      </c>
    </row>
    <row r="4393" spans="1:10">
      <c r="A4393" t="s">
        <v>1134</v>
      </c>
      <c r="B4393">
        <v>30</v>
      </c>
      <c r="C4393" t="s">
        <v>1135</v>
      </c>
      <c r="D4393" t="e">
        <v>#N/A</v>
      </c>
      <c r="E4393" s="2">
        <v>20000</v>
      </c>
      <c r="G4393" t="s">
        <v>1122</v>
      </c>
      <c r="H4393" t="s">
        <v>1123</v>
      </c>
      <c r="I4393" t="e">
        <v>#N/A</v>
      </c>
      <c r="J4393" s="2">
        <v>600</v>
      </c>
    </row>
    <row r="4394" spans="1:10">
      <c r="A4394" t="s">
        <v>1134</v>
      </c>
      <c r="B4394">
        <v>40</v>
      </c>
      <c r="C4394" t="s">
        <v>1135</v>
      </c>
      <c r="D4394" t="e">
        <v>#N/A</v>
      </c>
      <c r="E4394" s="2">
        <v>20000</v>
      </c>
      <c r="G4394">
        <v>2500070520</v>
      </c>
      <c r="H4394" t="s">
        <v>1905</v>
      </c>
      <c r="I4394" t="s">
        <v>2598</v>
      </c>
      <c r="J4394" s="2">
        <v>20000</v>
      </c>
    </row>
    <row r="4395" spans="1:10">
      <c r="A4395" t="s">
        <v>1136</v>
      </c>
      <c r="B4395">
        <v>10</v>
      </c>
      <c r="C4395" t="s">
        <v>1137</v>
      </c>
      <c r="D4395" t="e">
        <v>#N/A</v>
      </c>
      <c r="E4395" s="2">
        <v>20000</v>
      </c>
      <c r="G4395">
        <v>2310160005</v>
      </c>
      <c r="H4395" t="s">
        <v>492</v>
      </c>
      <c r="I4395" t="s">
        <v>2598</v>
      </c>
      <c r="J4395" s="2">
        <v>20000</v>
      </c>
    </row>
    <row r="4396" spans="1:10">
      <c r="A4396" t="s">
        <v>1136</v>
      </c>
      <c r="B4396">
        <v>20</v>
      </c>
      <c r="C4396" t="s">
        <v>1137</v>
      </c>
      <c r="D4396" t="e">
        <v>#N/A</v>
      </c>
      <c r="E4396" s="2">
        <v>20000</v>
      </c>
      <c r="G4396">
        <v>2310170002</v>
      </c>
      <c r="H4396" t="s">
        <v>469</v>
      </c>
      <c r="I4396" t="s">
        <v>2598</v>
      </c>
      <c r="J4396" s="2">
        <v>20000</v>
      </c>
    </row>
    <row r="4397" spans="1:10">
      <c r="A4397" t="s">
        <v>1136</v>
      </c>
      <c r="B4397">
        <v>30</v>
      </c>
      <c r="C4397" t="s">
        <v>1137</v>
      </c>
      <c r="D4397" t="e">
        <v>#N/A</v>
      </c>
      <c r="E4397" s="2">
        <v>20000</v>
      </c>
      <c r="G4397" t="s">
        <v>1124</v>
      </c>
      <c r="H4397" t="s">
        <v>1125</v>
      </c>
      <c r="I4397" t="e">
        <v>#N/A</v>
      </c>
      <c r="J4397" s="2">
        <v>600</v>
      </c>
    </row>
    <row r="4398" spans="1:10">
      <c r="A4398" t="s">
        <v>1136</v>
      </c>
      <c r="B4398">
        <v>40</v>
      </c>
      <c r="C4398" t="s">
        <v>1137</v>
      </c>
      <c r="D4398" t="e">
        <v>#N/A</v>
      </c>
      <c r="E4398" s="2">
        <v>20000</v>
      </c>
      <c r="G4398">
        <v>2500070520</v>
      </c>
      <c r="H4398" t="s">
        <v>1905</v>
      </c>
      <c r="I4398" t="s">
        <v>2598</v>
      </c>
      <c r="J4398" s="2">
        <v>20000</v>
      </c>
    </row>
    <row r="4399" spans="1:10">
      <c r="A4399" t="s">
        <v>1138</v>
      </c>
      <c r="B4399">
        <v>10</v>
      </c>
      <c r="C4399" t="s">
        <v>1139</v>
      </c>
      <c r="D4399" t="e">
        <v>#N/A</v>
      </c>
      <c r="E4399" s="2">
        <v>20000</v>
      </c>
      <c r="G4399">
        <v>2310160005</v>
      </c>
      <c r="H4399" t="s">
        <v>492</v>
      </c>
      <c r="I4399" t="s">
        <v>2598</v>
      </c>
      <c r="J4399" s="2">
        <v>20000</v>
      </c>
    </row>
    <row r="4400" spans="1:10">
      <c r="A4400" t="s">
        <v>1138</v>
      </c>
      <c r="B4400">
        <v>20</v>
      </c>
      <c r="C4400" t="s">
        <v>1139</v>
      </c>
      <c r="D4400" t="e">
        <v>#N/A</v>
      </c>
      <c r="E4400" s="2">
        <v>20000</v>
      </c>
      <c r="G4400">
        <v>2310170002</v>
      </c>
      <c r="H4400" t="s">
        <v>469</v>
      </c>
      <c r="I4400" t="s">
        <v>2598</v>
      </c>
      <c r="J4400" s="2">
        <v>20000</v>
      </c>
    </row>
    <row r="4401" spans="1:10">
      <c r="A4401" t="s">
        <v>1138</v>
      </c>
      <c r="B4401">
        <v>30</v>
      </c>
      <c r="C4401" t="s">
        <v>1139</v>
      </c>
      <c r="D4401" t="e">
        <v>#N/A</v>
      </c>
      <c r="E4401" s="2">
        <v>20000</v>
      </c>
      <c r="G4401" t="s">
        <v>1126</v>
      </c>
      <c r="H4401" t="s">
        <v>1127</v>
      </c>
      <c r="I4401" t="e">
        <v>#N/A</v>
      </c>
      <c r="J4401" s="2">
        <v>600</v>
      </c>
    </row>
    <row r="4402" spans="1:10">
      <c r="A4402" t="s">
        <v>1138</v>
      </c>
      <c r="B4402">
        <v>40</v>
      </c>
      <c r="C4402" t="s">
        <v>1139</v>
      </c>
      <c r="D4402" t="e">
        <v>#N/A</v>
      </c>
      <c r="E4402" s="2">
        <v>20000</v>
      </c>
      <c r="G4402">
        <v>2500070520</v>
      </c>
      <c r="H4402" t="s">
        <v>1905</v>
      </c>
      <c r="I4402" t="s">
        <v>2598</v>
      </c>
      <c r="J4402" s="2">
        <v>20000</v>
      </c>
    </row>
    <row r="4403" spans="1:10">
      <c r="A4403" t="s">
        <v>1140</v>
      </c>
      <c r="B4403">
        <v>10</v>
      </c>
      <c r="C4403" t="s">
        <v>1141</v>
      </c>
      <c r="D4403" t="e">
        <v>#N/A</v>
      </c>
      <c r="E4403" s="2">
        <v>20000</v>
      </c>
      <c r="G4403">
        <v>2310160005</v>
      </c>
      <c r="H4403" t="s">
        <v>492</v>
      </c>
      <c r="I4403" t="s">
        <v>2598</v>
      </c>
      <c r="J4403" s="2">
        <v>20000</v>
      </c>
    </row>
    <row r="4404" spans="1:10">
      <c r="A4404" t="s">
        <v>1140</v>
      </c>
      <c r="B4404">
        <v>20</v>
      </c>
      <c r="C4404" t="s">
        <v>1141</v>
      </c>
      <c r="D4404" t="e">
        <v>#N/A</v>
      </c>
      <c r="E4404" s="2">
        <v>20000</v>
      </c>
      <c r="G4404">
        <v>2310170002</v>
      </c>
      <c r="H4404" t="s">
        <v>469</v>
      </c>
      <c r="I4404" t="s">
        <v>2598</v>
      </c>
      <c r="J4404" s="2">
        <v>20000</v>
      </c>
    </row>
    <row r="4405" spans="1:10">
      <c r="A4405" t="s">
        <v>1140</v>
      </c>
      <c r="B4405">
        <v>30</v>
      </c>
      <c r="C4405" t="s">
        <v>1141</v>
      </c>
      <c r="D4405" t="e">
        <v>#N/A</v>
      </c>
      <c r="E4405" s="2">
        <v>20000</v>
      </c>
      <c r="G4405" t="s">
        <v>1128</v>
      </c>
      <c r="H4405" t="s">
        <v>1129</v>
      </c>
      <c r="I4405" t="e">
        <v>#N/A</v>
      </c>
      <c r="J4405" s="2">
        <v>600</v>
      </c>
    </row>
    <row r="4406" spans="1:10">
      <c r="A4406" t="s">
        <v>1140</v>
      </c>
      <c r="B4406">
        <v>40</v>
      </c>
      <c r="C4406" t="s">
        <v>1141</v>
      </c>
      <c r="D4406" t="e">
        <v>#N/A</v>
      </c>
      <c r="E4406" s="2">
        <v>20000</v>
      </c>
      <c r="G4406">
        <v>2500070520</v>
      </c>
      <c r="H4406" t="s">
        <v>1905</v>
      </c>
      <c r="I4406" t="s">
        <v>2598</v>
      </c>
      <c r="J4406" s="2">
        <v>20000</v>
      </c>
    </row>
    <row r="4407" spans="1:10">
      <c r="A4407" t="s">
        <v>1142</v>
      </c>
      <c r="B4407">
        <v>10</v>
      </c>
      <c r="C4407" t="s">
        <v>1143</v>
      </c>
      <c r="D4407" t="e">
        <v>#N/A</v>
      </c>
      <c r="E4407" s="2">
        <v>20000</v>
      </c>
      <c r="G4407">
        <v>2310160005</v>
      </c>
      <c r="H4407" t="s">
        <v>492</v>
      </c>
      <c r="I4407" t="s">
        <v>2598</v>
      </c>
      <c r="J4407" s="2">
        <v>20000</v>
      </c>
    </row>
    <row r="4408" spans="1:10">
      <c r="A4408" t="s">
        <v>1142</v>
      </c>
      <c r="B4408">
        <v>20</v>
      </c>
      <c r="C4408" t="s">
        <v>1143</v>
      </c>
      <c r="D4408" t="e">
        <v>#N/A</v>
      </c>
      <c r="E4408" s="2">
        <v>20000</v>
      </c>
      <c r="G4408">
        <v>2310170002</v>
      </c>
      <c r="H4408" t="s">
        <v>469</v>
      </c>
      <c r="I4408" t="s">
        <v>2598</v>
      </c>
      <c r="J4408" s="2">
        <v>20000</v>
      </c>
    </row>
    <row r="4409" spans="1:10">
      <c r="A4409" t="s">
        <v>1142</v>
      </c>
      <c r="B4409">
        <v>30</v>
      </c>
      <c r="C4409" t="s">
        <v>1143</v>
      </c>
      <c r="D4409" t="e">
        <v>#N/A</v>
      </c>
      <c r="E4409" s="2">
        <v>20000</v>
      </c>
      <c r="G4409" t="s">
        <v>1130</v>
      </c>
      <c r="H4409" t="s">
        <v>1131</v>
      </c>
      <c r="I4409" t="e">
        <v>#N/A</v>
      </c>
      <c r="J4409" s="2">
        <v>600</v>
      </c>
    </row>
    <row r="4410" spans="1:10">
      <c r="A4410" t="s">
        <v>1142</v>
      </c>
      <c r="B4410">
        <v>40</v>
      </c>
      <c r="C4410" t="s">
        <v>1143</v>
      </c>
      <c r="D4410" t="e">
        <v>#N/A</v>
      </c>
      <c r="E4410" s="2">
        <v>20000</v>
      </c>
      <c r="G4410">
        <v>2500070520</v>
      </c>
      <c r="H4410" t="s">
        <v>1905</v>
      </c>
      <c r="I4410" t="s">
        <v>2598</v>
      </c>
      <c r="J4410" s="2">
        <v>20000</v>
      </c>
    </row>
    <row r="4411" spans="1:10">
      <c r="A4411" t="s">
        <v>1144</v>
      </c>
      <c r="B4411">
        <v>10</v>
      </c>
      <c r="C4411" t="s">
        <v>1145</v>
      </c>
      <c r="D4411" t="e">
        <v>#N/A</v>
      </c>
      <c r="E4411" s="2">
        <v>120000</v>
      </c>
      <c r="G4411" t="s">
        <v>1132</v>
      </c>
      <c r="H4411" t="s">
        <v>1133</v>
      </c>
      <c r="I4411" t="e">
        <v>#N/A</v>
      </c>
      <c r="J4411" s="2">
        <v>20000</v>
      </c>
    </row>
    <row r="4412" spans="1:10">
      <c r="A4412" t="s">
        <v>1144</v>
      </c>
      <c r="B4412">
        <v>20</v>
      </c>
      <c r="C4412" t="s">
        <v>1145</v>
      </c>
      <c r="D4412" t="e">
        <v>#N/A</v>
      </c>
      <c r="E4412" s="2">
        <v>120000</v>
      </c>
      <c r="G4412" t="s">
        <v>1134</v>
      </c>
      <c r="H4412" t="s">
        <v>1135</v>
      </c>
      <c r="I4412" t="e">
        <v>#N/A</v>
      </c>
      <c r="J4412" s="2">
        <v>20000</v>
      </c>
    </row>
    <row r="4413" spans="1:10">
      <c r="A4413" t="s">
        <v>1144</v>
      </c>
      <c r="B4413">
        <v>30</v>
      </c>
      <c r="C4413" t="s">
        <v>1145</v>
      </c>
      <c r="D4413" t="e">
        <v>#N/A</v>
      </c>
      <c r="E4413" s="2">
        <v>120000</v>
      </c>
      <c r="G4413" t="s">
        <v>1136</v>
      </c>
      <c r="H4413" t="s">
        <v>1137</v>
      </c>
      <c r="I4413" t="e">
        <v>#N/A</v>
      </c>
      <c r="J4413" s="2">
        <v>20000</v>
      </c>
    </row>
    <row r="4414" spans="1:10">
      <c r="A4414" t="s">
        <v>1144</v>
      </c>
      <c r="B4414">
        <v>40</v>
      </c>
      <c r="C4414" t="s">
        <v>1145</v>
      </c>
      <c r="D4414" t="e">
        <v>#N/A</v>
      </c>
      <c r="E4414" s="2">
        <v>120000</v>
      </c>
      <c r="G4414" t="s">
        <v>1138</v>
      </c>
      <c r="H4414" t="s">
        <v>1139</v>
      </c>
      <c r="I4414" t="e">
        <v>#N/A</v>
      </c>
      <c r="J4414" s="2">
        <v>20000</v>
      </c>
    </row>
    <row r="4415" spans="1:10">
      <c r="A4415" t="s">
        <v>1144</v>
      </c>
      <c r="B4415">
        <v>50</v>
      </c>
      <c r="C4415" t="s">
        <v>1145</v>
      </c>
      <c r="D4415" t="e">
        <v>#N/A</v>
      </c>
      <c r="E4415" s="2">
        <v>120000</v>
      </c>
      <c r="G4415" t="s">
        <v>1140</v>
      </c>
      <c r="H4415" t="s">
        <v>1141</v>
      </c>
      <c r="I4415" t="e">
        <v>#N/A</v>
      </c>
      <c r="J4415" s="2">
        <v>20000</v>
      </c>
    </row>
    <row r="4416" spans="1:10">
      <c r="A4416" t="s">
        <v>1144</v>
      </c>
      <c r="B4416">
        <v>60</v>
      </c>
      <c r="C4416" t="s">
        <v>1145</v>
      </c>
      <c r="D4416" t="e">
        <v>#N/A</v>
      </c>
      <c r="E4416" s="2">
        <v>120000</v>
      </c>
      <c r="G4416" t="s">
        <v>1142</v>
      </c>
      <c r="H4416" t="s">
        <v>1143</v>
      </c>
      <c r="I4416" t="e">
        <v>#N/A</v>
      </c>
      <c r="J4416" s="2">
        <v>20000</v>
      </c>
    </row>
    <row r="4417" spans="1:10">
      <c r="A4417" t="s">
        <v>1144</v>
      </c>
      <c r="B4417">
        <v>70</v>
      </c>
      <c r="C4417" t="s">
        <v>1145</v>
      </c>
      <c r="D4417" t="e">
        <v>#N/A</v>
      </c>
      <c r="E4417" s="2">
        <v>120000</v>
      </c>
      <c r="G4417">
        <v>2500030284</v>
      </c>
      <c r="H4417" t="s">
        <v>1804</v>
      </c>
      <c r="I4417" t="s">
        <v>2598</v>
      </c>
      <c r="J4417" s="2">
        <v>836</v>
      </c>
    </row>
    <row r="4418" spans="1:10">
      <c r="A4418" t="s">
        <v>1144</v>
      </c>
      <c r="B4418">
        <v>80</v>
      </c>
      <c r="C4418" t="s">
        <v>1145</v>
      </c>
      <c r="D4418" t="e">
        <v>#N/A</v>
      </c>
      <c r="E4418" s="2">
        <v>120000</v>
      </c>
      <c r="G4418">
        <v>2500110024</v>
      </c>
      <c r="H4418" t="s">
        <v>1793</v>
      </c>
      <c r="I4418" t="s">
        <v>4407</v>
      </c>
      <c r="J4418" s="2">
        <v>35</v>
      </c>
    </row>
    <row r="4419" spans="1:10">
      <c r="A4419" t="s">
        <v>1146</v>
      </c>
      <c r="B4419">
        <v>10</v>
      </c>
      <c r="C4419" t="s">
        <v>1147</v>
      </c>
      <c r="D4419" t="e">
        <v>#N/A</v>
      </c>
      <c r="E4419" s="2">
        <v>600</v>
      </c>
      <c r="G4419">
        <v>2430870004</v>
      </c>
      <c r="H4419" t="s">
        <v>1673</v>
      </c>
      <c r="I4419" t="s">
        <v>4407</v>
      </c>
      <c r="J4419" s="2">
        <v>0.4</v>
      </c>
    </row>
    <row r="4420" spans="1:10">
      <c r="A4420" t="s">
        <v>1146</v>
      </c>
      <c r="B4420">
        <v>20</v>
      </c>
      <c r="C4420" t="s">
        <v>1147</v>
      </c>
      <c r="D4420" t="e">
        <v>#N/A</v>
      </c>
      <c r="E4420" s="2">
        <v>600</v>
      </c>
      <c r="G4420">
        <v>2430850013</v>
      </c>
      <c r="H4420" t="s">
        <v>8011</v>
      </c>
      <c r="I4420" t="s">
        <v>4407</v>
      </c>
      <c r="J4420" s="2">
        <v>3.7539628848475202</v>
      </c>
    </row>
    <row r="4421" spans="1:10">
      <c r="A4421" t="s">
        <v>1146</v>
      </c>
      <c r="B4421">
        <v>30</v>
      </c>
      <c r="C4421" t="s">
        <v>1147</v>
      </c>
      <c r="D4421" t="e">
        <v>#N/A</v>
      </c>
      <c r="E4421" s="2">
        <v>600</v>
      </c>
      <c r="G4421">
        <v>2430850012</v>
      </c>
      <c r="H4421" t="s">
        <v>8012</v>
      </c>
      <c r="I4421" t="s">
        <v>4407</v>
      </c>
      <c r="J4421" s="2">
        <v>1.0014989321766352</v>
      </c>
    </row>
    <row r="4422" spans="1:10">
      <c r="A4422" t="s">
        <v>1146</v>
      </c>
      <c r="B4422">
        <v>40</v>
      </c>
      <c r="C4422" t="s">
        <v>1147</v>
      </c>
      <c r="D4422" t="e">
        <v>#N/A</v>
      </c>
      <c r="E4422" s="2">
        <v>600</v>
      </c>
      <c r="G4422">
        <v>2410150007</v>
      </c>
      <c r="H4422" t="s">
        <v>8013</v>
      </c>
      <c r="I4422" t="e">
        <v>#N/A</v>
      </c>
      <c r="J4422" s="2">
        <v>112.75153541061457</v>
      </c>
    </row>
    <row r="4423" spans="1:10">
      <c r="A4423" t="s">
        <v>1146</v>
      </c>
      <c r="B4423">
        <v>50</v>
      </c>
      <c r="C4423" t="s">
        <v>1147</v>
      </c>
      <c r="D4423" t="e">
        <v>#N/A</v>
      </c>
      <c r="E4423" s="2">
        <v>600</v>
      </c>
      <c r="G4423">
        <v>2310030236</v>
      </c>
      <c r="H4423" t="s">
        <v>8014</v>
      </c>
      <c r="I4423" t="s">
        <v>4407</v>
      </c>
      <c r="J4423" s="2">
        <v>14.018332073169114</v>
      </c>
    </row>
    <row r="4424" spans="1:10">
      <c r="A4424" t="s">
        <v>1146</v>
      </c>
      <c r="B4424">
        <v>60</v>
      </c>
      <c r="C4424" t="s">
        <v>1147</v>
      </c>
      <c r="D4424" t="e">
        <v>#N/A</v>
      </c>
      <c r="E4424" s="2">
        <v>600</v>
      </c>
      <c r="G4424">
        <v>2430390013</v>
      </c>
      <c r="H4424" t="s">
        <v>8015</v>
      </c>
      <c r="I4424" t="s">
        <v>4407</v>
      </c>
      <c r="J4424" s="2">
        <v>4.6771989865626695</v>
      </c>
    </row>
    <row r="4425" spans="1:10">
      <c r="A4425" t="s">
        <v>1146</v>
      </c>
      <c r="B4425">
        <v>70</v>
      </c>
      <c r="C4425" t="s">
        <v>1147</v>
      </c>
      <c r="D4425" t="e">
        <v>#N/A</v>
      </c>
      <c r="E4425" s="2">
        <v>600</v>
      </c>
      <c r="G4425">
        <v>2430810004</v>
      </c>
      <c r="H4425" t="s">
        <v>8016</v>
      </c>
      <c r="I4425" t="s">
        <v>4407</v>
      </c>
      <c r="J4425" s="2">
        <v>7.9589319113374982E-2</v>
      </c>
    </row>
    <row r="4426" spans="1:10">
      <c r="A4426" t="s">
        <v>1146</v>
      </c>
      <c r="B4426">
        <v>80</v>
      </c>
      <c r="C4426" t="s">
        <v>1147</v>
      </c>
      <c r="D4426" t="e">
        <v>#N/A</v>
      </c>
      <c r="E4426" s="2">
        <v>600</v>
      </c>
      <c r="G4426">
        <v>2430850011</v>
      </c>
      <c r="H4426" t="s">
        <v>8017</v>
      </c>
      <c r="I4426" t="s">
        <v>4407</v>
      </c>
      <c r="J4426" s="2">
        <v>3.123880775199968</v>
      </c>
    </row>
    <row r="4427" spans="1:10">
      <c r="A4427" t="s">
        <v>1146</v>
      </c>
      <c r="B4427">
        <v>90</v>
      </c>
      <c r="C4427" t="s">
        <v>1147</v>
      </c>
      <c r="D4427" t="e">
        <v>#N/A</v>
      </c>
      <c r="E4427" s="2">
        <v>600</v>
      </c>
      <c r="G4427">
        <v>2410120031</v>
      </c>
      <c r="H4427" t="s">
        <v>8018</v>
      </c>
      <c r="I4427" t="s">
        <v>4407</v>
      </c>
      <c r="J4427" s="2">
        <v>85</v>
      </c>
    </row>
    <row r="4428" spans="1:10">
      <c r="A4428" t="s">
        <v>1146</v>
      </c>
      <c r="B4428">
        <v>100</v>
      </c>
      <c r="C4428" t="s">
        <v>1147</v>
      </c>
      <c r="D4428" t="e">
        <v>#N/A</v>
      </c>
      <c r="E4428" s="2">
        <v>600</v>
      </c>
      <c r="G4428">
        <v>2430880022</v>
      </c>
      <c r="H4428" t="s">
        <v>8019</v>
      </c>
      <c r="I4428" t="s">
        <v>4407</v>
      </c>
      <c r="J4428" s="2">
        <v>4</v>
      </c>
    </row>
    <row r="4429" spans="1:10">
      <c r="A4429" t="s">
        <v>1149</v>
      </c>
      <c r="B4429">
        <v>10</v>
      </c>
      <c r="C4429" t="s">
        <v>1150</v>
      </c>
      <c r="D4429" t="e">
        <v>#N/A</v>
      </c>
      <c r="E4429" s="2">
        <v>600</v>
      </c>
      <c r="G4429">
        <v>2430870004</v>
      </c>
      <c r="H4429" t="s">
        <v>1673</v>
      </c>
      <c r="I4429" t="s">
        <v>4407</v>
      </c>
      <c r="J4429" s="2">
        <v>0.4</v>
      </c>
    </row>
    <row r="4430" spans="1:10">
      <c r="A4430" t="s">
        <v>1149</v>
      </c>
      <c r="B4430">
        <v>20</v>
      </c>
      <c r="C4430" t="s">
        <v>1150</v>
      </c>
      <c r="D4430" t="e">
        <v>#N/A</v>
      </c>
      <c r="E4430" s="2">
        <v>600</v>
      </c>
      <c r="G4430">
        <v>2430850013</v>
      </c>
      <c r="H4430" t="s">
        <v>8011</v>
      </c>
      <c r="I4430" t="s">
        <v>4407</v>
      </c>
      <c r="J4430" s="2">
        <v>3.6903576908532156</v>
      </c>
    </row>
    <row r="4431" spans="1:10">
      <c r="A4431" t="s">
        <v>1149</v>
      </c>
      <c r="B4431">
        <v>30</v>
      </c>
      <c r="C4431" t="s">
        <v>1150</v>
      </c>
      <c r="D4431" t="e">
        <v>#N/A</v>
      </c>
      <c r="E4431" s="2">
        <v>600</v>
      </c>
      <c r="G4431">
        <v>2430850012</v>
      </c>
      <c r="H4431" t="s">
        <v>8012</v>
      </c>
      <c r="I4431" t="s">
        <v>4407</v>
      </c>
      <c r="J4431" s="2">
        <v>0.98453005533363169</v>
      </c>
    </row>
    <row r="4432" spans="1:10">
      <c r="A4432" t="s">
        <v>1149</v>
      </c>
      <c r="B4432">
        <v>40</v>
      </c>
      <c r="C4432" t="s">
        <v>1150</v>
      </c>
      <c r="D4432" t="e">
        <v>#N/A</v>
      </c>
      <c r="E4432" s="2">
        <v>600</v>
      </c>
      <c r="G4432">
        <v>2430520006</v>
      </c>
      <c r="H4432" t="s">
        <v>8020</v>
      </c>
      <c r="I4432" t="e">
        <v>#N/A</v>
      </c>
      <c r="J4432" s="2">
        <v>19.951403770337173</v>
      </c>
    </row>
    <row r="4433" spans="1:10">
      <c r="A4433" t="s">
        <v>1149</v>
      </c>
      <c r="B4433">
        <v>50</v>
      </c>
      <c r="C4433" t="s">
        <v>1150</v>
      </c>
      <c r="D4433" t="e">
        <v>#N/A</v>
      </c>
      <c r="E4433" s="2">
        <v>600</v>
      </c>
      <c r="G4433">
        <v>2410150007</v>
      </c>
      <c r="H4433" t="s">
        <v>8013</v>
      </c>
      <c r="I4433" t="e">
        <v>#N/A</v>
      </c>
      <c r="J4433" s="2">
        <v>104.32106546581528</v>
      </c>
    </row>
    <row r="4434" spans="1:10">
      <c r="A4434" t="s">
        <v>1149</v>
      </c>
      <c r="B4434">
        <v>60</v>
      </c>
      <c r="C4434" t="s">
        <v>1150</v>
      </c>
      <c r="D4434" t="e">
        <v>#N/A</v>
      </c>
      <c r="E4434" s="2">
        <v>600</v>
      </c>
      <c r="G4434">
        <v>2430640003</v>
      </c>
      <c r="H4434" t="s">
        <v>8021</v>
      </c>
      <c r="I4434" t="s">
        <v>4407</v>
      </c>
      <c r="J4434" s="2">
        <v>0.50856519414584944</v>
      </c>
    </row>
    <row r="4435" spans="1:10">
      <c r="A4435" t="s">
        <v>1149</v>
      </c>
      <c r="B4435">
        <v>70</v>
      </c>
      <c r="C4435" t="s">
        <v>1150</v>
      </c>
      <c r="D4435" t="e">
        <v>#N/A</v>
      </c>
      <c r="E4435" s="2">
        <v>600</v>
      </c>
      <c r="G4435">
        <v>2430390013</v>
      </c>
      <c r="H4435" t="s">
        <v>8015</v>
      </c>
      <c r="I4435" t="s">
        <v>4407</v>
      </c>
      <c r="J4435" s="2">
        <v>5</v>
      </c>
    </row>
    <row r="4436" spans="1:10">
      <c r="A4436" t="s">
        <v>1149</v>
      </c>
      <c r="B4436">
        <v>80</v>
      </c>
      <c r="C4436" t="s">
        <v>1150</v>
      </c>
      <c r="D4436" t="e">
        <v>#N/A</v>
      </c>
      <c r="E4436" s="2">
        <v>600</v>
      </c>
      <c r="G4436">
        <v>2430810004</v>
      </c>
      <c r="H4436" t="s">
        <v>8016</v>
      </c>
      <c r="I4436" t="s">
        <v>4407</v>
      </c>
      <c r="J4436" s="2">
        <v>6.5200665916134548E-2</v>
      </c>
    </row>
    <row r="4437" spans="1:10">
      <c r="A4437" t="s">
        <v>1149</v>
      </c>
      <c r="B4437">
        <v>90</v>
      </c>
      <c r="C4437" t="s">
        <v>1150</v>
      </c>
      <c r="D4437" t="e">
        <v>#N/A</v>
      </c>
      <c r="E4437" s="2">
        <v>600</v>
      </c>
      <c r="G4437">
        <v>2430850011</v>
      </c>
      <c r="H4437" t="s">
        <v>8017</v>
      </c>
      <c r="I4437" t="s">
        <v>4407</v>
      </c>
      <c r="J4437" s="2">
        <v>3.0709513646499373</v>
      </c>
    </row>
    <row r="4438" spans="1:10">
      <c r="A4438" t="s">
        <v>1149</v>
      </c>
      <c r="B4438">
        <v>100</v>
      </c>
      <c r="C4438" t="s">
        <v>1150</v>
      </c>
      <c r="D4438" t="e">
        <v>#N/A</v>
      </c>
      <c r="E4438" s="2">
        <v>600</v>
      </c>
      <c r="G4438">
        <v>2410120031</v>
      </c>
      <c r="H4438" t="s">
        <v>8018</v>
      </c>
      <c r="I4438" t="s">
        <v>4407</v>
      </c>
      <c r="J4438" s="2">
        <v>85</v>
      </c>
    </row>
    <row r="4439" spans="1:10">
      <c r="A4439" t="s">
        <v>1151</v>
      </c>
      <c r="B4439">
        <v>10</v>
      </c>
      <c r="C4439" t="s">
        <v>1150</v>
      </c>
      <c r="D4439" t="e">
        <v>#N/A</v>
      </c>
      <c r="E4439" s="2">
        <v>600</v>
      </c>
      <c r="G4439">
        <v>2430880022</v>
      </c>
      <c r="H4439" t="s">
        <v>8019</v>
      </c>
      <c r="I4439" t="s">
        <v>4407</v>
      </c>
      <c r="J4439" s="2">
        <v>4</v>
      </c>
    </row>
    <row r="4440" spans="1:10">
      <c r="A4440" t="s">
        <v>1151</v>
      </c>
      <c r="B4440">
        <v>20</v>
      </c>
      <c r="C4440" t="s">
        <v>1152</v>
      </c>
      <c r="D4440" t="e">
        <v>#N/A</v>
      </c>
      <c r="E4440" s="2">
        <v>600</v>
      </c>
      <c r="G4440">
        <v>2430870004</v>
      </c>
      <c r="H4440" t="s">
        <v>1673</v>
      </c>
      <c r="I4440" t="s">
        <v>4407</v>
      </c>
      <c r="J4440" s="2">
        <v>0.4</v>
      </c>
    </row>
    <row r="4441" spans="1:10">
      <c r="A4441" t="s">
        <v>1151</v>
      </c>
      <c r="B4441">
        <v>30</v>
      </c>
      <c r="C4441" t="s">
        <v>1152</v>
      </c>
      <c r="D4441" t="e">
        <v>#N/A</v>
      </c>
      <c r="E4441" s="2">
        <v>600</v>
      </c>
      <c r="G4441">
        <v>2430850013</v>
      </c>
      <c r="H4441" t="s">
        <v>8011</v>
      </c>
      <c r="I4441" t="s">
        <v>4407</v>
      </c>
      <c r="J4441" s="2">
        <v>3.717545369160137</v>
      </c>
    </row>
    <row r="4442" spans="1:10">
      <c r="A4442" t="s">
        <v>1151</v>
      </c>
      <c r="B4442">
        <v>40</v>
      </c>
      <c r="C4442" t="s">
        <v>1152</v>
      </c>
      <c r="D4442" t="e">
        <v>#N/A</v>
      </c>
      <c r="E4442" s="2">
        <v>600</v>
      </c>
      <c r="G4442">
        <v>2430850012</v>
      </c>
      <c r="H4442" t="s">
        <v>8012</v>
      </c>
      <c r="I4442" t="s">
        <v>4407</v>
      </c>
      <c r="J4442" s="2">
        <v>0.99178330519996594</v>
      </c>
    </row>
    <row r="4443" spans="1:10">
      <c r="A4443" t="s">
        <v>1151</v>
      </c>
      <c r="B4443">
        <v>50</v>
      </c>
      <c r="C4443" t="s">
        <v>1152</v>
      </c>
      <c r="D4443" t="e">
        <v>#N/A</v>
      </c>
      <c r="E4443" s="2">
        <v>600</v>
      </c>
      <c r="G4443">
        <v>2410150007</v>
      </c>
      <c r="H4443" t="s">
        <v>8013</v>
      </c>
      <c r="I4443" t="e">
        <v>#N/A</v>
      </c>
      <c r="J4443" s="2">
        <v>111.65772310198291</v>
      </c>
    </row>
    <row r="4444" spans="1:10">
      <c r="A4444" t="s">
        <v>1151</v>
      </c>
      <c r="B4444">
        <v>60</v>
      </c>
      <c r="C4444" t="s">
        <v>1152</v>
      </c>
      <c r="D4444" t="e">
        <v>#N/A</v>
      </c>
      <c r="E4444" s="2">
        <v>600</v>
      </c>
      <c r="G4444">
        <v>2430680003</v>
      </c>
      <c r="H4444" t="s">
        <v>8022</v>
      </c>
      <c r="I4444" t="s">
        <v>4407</v>
      </c>
      <c r="J4444" s="2">
        <v>19.638623063231112</v>
      </c>
    </row>
    <row r="4445" spans="1:10">
      <c r="A4445" t="s">
        <v>1151</v>
      </c>
      <c r="B4445">
        <v>70</v>
      </c>
      <c r="C4445" t="s">
        <v>1152</v>
      </c>
      <c r="D4445" t="e">
        <v>#N/A</v>
      </c>
      <c r="E4445" s="2">
        <v>600</v>
      </c>
      <c r="G4445">
        <v>2430390013</v>
      </c>
      <c r="H4445" t="s">
        <v>8015</v>
      </c>
      <c r="I4445" t="s">
        <v>4407</v>
      </c>
      <c r="J4445" s="2">
        <v>4.696192471642223</v>
      </c>
    </row>
    <row r="4446" spans="1:10">
      <c r="A4446" t="s">
        <v>1151</v>
      </c>
      <c r="B4446">
        <v>80</v>
      </c>
      <c r="C4446" t="s">
        <v>1152</v>
      </c>
      <c r="D4446" t="e">
        <v>#N/A</v>
      </c>
      <c r="E4446" s="2">
        <v>600</v>
      </c>
      <c r="G4446">
        <v>2430810004</v>
      </c>
      <c r="H4446" t="s">
        <v>8016</v>
      </c>
      <c r="I4446" t="s">
        <v>4407</v>
      </c>
      <c r="J4446" s="2">
        <v>7.8817216307282056E-2</v>
      </c>
    </row>
    <row r="4447" spans="1:10">
      <c r="A4447" t="s">
        <v>1151</v>
      </c>
      <c r="B4447">
        <v>90</v>
      </c>
      <c r="C4447" t="s">
        <v>1152</v>
      </c>
      <c r="D4447" t="e">
        <v>#N/A</v>
      </c>
      <c r="E4447" s="2">
        <v>600</v>
      </c>
      <c r="G4447">
        <v>2430850011</v>
      </c>
      <c r="H4447" t="s">
        <v>8017</v>
      </c>
      <c r="I4447" t="s">
        <v>4407</v>
      </c>
      <c r="J4447" s="2">
        <v>3.0935757400608206</v>
      </c>
    </row>
    <row r="4448" spans="1:10">
      <c r="A4448" t="s">
        <v>1151</v>
      </c>
      <c r="B4448">
        <v>100</v>
      </c>
      <c r="C4448" t="s">
        <v>1152</v>
      </c>
      <c r="D4448" t="e">
        <v>#N/A</v>
      </c>
      <c r="E4448" s="2">
        <v>600</v>
      </c>
      <c r="G4448">
        <v>2410120031</v>
      </c>
      <c r="H4448" t="s">
        <v>8018</v>
      </c>
      <c r="I4448" t="s">
        <v>4407</v>
      </c>
      <c r="J4448" s="2">
        <v>85</v>
      </c>
    </row>
    <row r="4449" spans="1:10">
      <c r="A4449" t="s">
        <v>1151</v>
      </c>
      <c r="B4449">
        <v>110</v>
      </c>
      <c r="C4449" t="s">
        <v>1152</v>
      </c>
      <c r="D4449" t="e">
        <v>#N/A</v>
      </c>
      <c r="E4449" s="2">
        <v>600</v>
      </c>
      <c r="G4449">
        <v>2430880022</v>
      </c>
      <c r="H4449" t="s">
        <v>8019</v>
      </c>
      <c r="I4449" t="s">
        <v>4407</v>
      </c>
      <c r="J4449" s="2">
        <v>4</v>
      </c>
    </row>
    <row r="4450" spans="1:10">
      <c r="A4450" t="s">
        <v>1153</v>
      </c>
      <c r="B4450">
        <v>10</v>
      </c>
      <c r="C4450" t="s">
        <v>1154</v>
      </c>
      <c r="D4450" t="e">
        <v>#N/A</v>
      </c>
      <c r="E4450" s="2">
        <v>600</v>
      </c>
      <c r="G4450">
        <v>2430870004</v>
      </c>
      <c r="H4450" t="s">
        <v>1673</v>
      </c>
      <c r="I4450" t="s">
        <v>4407</v>
      </c>
      <c r="J4450" s="2">
        <v>0.4</v>
      </c>
    </row>
    <row r="4451" spans="1:10">
      <c r="A4451" t="s">
        <v>1153</v>
      </c>
      <c r="B4451">
        <v>20</v>
      </c>
      <c r="C4451" t="s">
        <v>1154</v>
      </c>
      <c r="D4451" t="e">
        <v>#N/A</v>
      </c>
      <c r="E4451" s="2">
        <v>600</v>
      </c>
      <c r="G4451">
        <v>2430850013</v>
      </c>
      <c r="H4451" t="s">
        <v>8011</v>
      </c>
      <c r="I4451" t="s">
        <v>4407</v>
      </c>
      <c r="J4451" s="2">
        <v>3.6881934368402298</v>
      </c>
    </row>
    <row r="4452" spans="1:10">
      <c r="A4452" t="s">
        <v>1153</v>
      </c>
      <c r="B4452">
        <v>30</v>
      </c>
      <c r="C4452" t="s">
        <v>1154</v>
      </c>
      <c r="D4452" t="e">
        <v>#N/A</v>
      </c>
      <c r="E4452" s="2">
        <v>600</v>
      </c>
      <c r="G4452">
        <v>2430850012</v>
      </c>
      <c r="H4452" t="s">
        <v>8012</v>
      </c>
      <c r="I4452" t="s">
        <v>4407</v>
      </c>
      <c r="J4452" s="2">
        <v>0.98395266601214615</v>
      </c>
    </row>
    <row r="4453" spans="1:10">
      <c r="A4453" t="s">
        <v>1153</v>
      </c>
      <c r="B4453">
        <v>40</v>
      </c>
      <c r="C4453" t="s">
        <v>1154</v>
      </c>
      <c r="D4453" t="e">
        <v>#N/A</v>
      </c>
      <c r="E4453" s="2">
        <v>600</v>
      </c>
      <c r="G4453">
        <v>2410150007</v>
      </c>
      <c r="H4453" t="s">
        <v>8013</v>
      </c>
      <c r="I4453" t="e">
        <v>#N/A</v>
      </c>
      <c r="J4453" s="2">
        <v>97.743642319087371</v>
      </c>
    </row>
    <row r="4454" spans="1:10">
      <c r="A4454" t="s">
        <v>1153</v>
      </c>
      <c r="B4454">
        <v>50</v>
      </c>
      <c r="C4454" t="s">
        <v>1154</v>
      </c>
      <c r="D4454" t="e">
        <v>#N/A</v>
      </c>
      <c r="E4454" s="2">
        <v>600</v>
      </c>
      <c r="G4454">
        <v>2430580001</v>
      </c>
      <c r="H4454" t="s">
        <v>8023</v>
      </c>
      <c r="I4454" t="s">
        <v>4407</v>
      </c>
      <c r="J4454" s="2">
        <v>27.335638635238102</v>
      </c>
    </row>
    <row r="4455" spans="1:10">
      <c r="A4455" t="s">
        <v>1153</v>
      </c>
      <c r="B4455">
        <v>60</v>
      </c>
      <c r="C4455" t="s">
        <v>1154</v>
      </c>
      <c r="D4455" t="e">
        <v>#N/A</v>
      </c>
      <c r="E4455" s="2">
        <v>600</v>
      </c>
      <c r="G4455">
        <v>2430390013</v>
      </c>
      <c r="H4455" t="s">
        <v>8015</v>
      </c>
      <c r="I4455" t="s">
        <v>4407</v>
      </c>
      <c r="J4455" s="2">
        <v>4.9849257582734561</v>
      </c>
    </row>
    <row r="4456" spans="1:10">
      <c r="A4456" t="s">
        <v>1153</v>
      </c>
      <c r="B4456">
        <v>70</v>
      </c>
      <c r="C4456" t="s">
        <v>1154</v>
      </c>
      <c r="D4456" t="e">
        <v>#N/A</v>
      </c>
      <c r="E4456" s="2">
        <v>600</v>
      </c>
      <c r="G4456">
        <v>2430810004</v>
      </c>
      <c r="H4456" t="s">
        <v>8016</v>
      </c>
      <c r="I4456" t="s">
        <v>4407</v>
      </c>
      <c r="J4456" s="2">
        <v>7.8194913855269887E-2</v>
      </c>
    </row>
    <row r="4457" spans="1:10">
      <c r="A4457" t="s">
        <v>1153</v>
      </c>
      <c r="B4457">
        <v>80</v>
      </c>
      <c r="C4457" t="s">
        <v>1154</v>
      </c>
      <c r="D4457" t="e">
        <v>#N/A</v>
      </c>
      <c r="E4457" s="2">
        <v>600</v>
      </c>
      <c r="G4457">
        <v>2430850011</v>
      </c>
      <c r="H4457" t="s">
        <v>8017</v>
      </c>
      <c r="I4457" t="s">
        <v>4407</v>
      </c>
      <c r="J4457" s="2">
        <v>3.0691503688193431</v>
      </c>
    </row>
    <row r="4458" spans="1:10">
      <c r="A4458" t="s">
        <v>1153</v>
      </c>
      <c r="B4458">
        <v>90</v>
      </c>
      <c r="C4458" t="s">
        <v>1154</v>
      </c>
      <c r="D4458" t="e">
        <v>#N/A</v>
      </c>
      <c r="E4458" s="2">
        <v>600</v>
      </c>
      <c r="G4458">
        <v>2410120031</v>
      </c>
      <c r="H4458" t="s">
        <v>8018</v>
      </c>
      <c r="I4458" t="s">
        <v>4407</v>
      </c>
      <c r="J4458" s="2">
        <v>85</v>
      </c>
    </row>
    <row r="4459" spans="1:10">
      <c r="A4459" t="s">
        <v>1153</v>
      </c>
      <c r="B4459">
        <v>100</v>
      </c>
      <c r="C4459" t="s">
        <v>1154</v>
      </c>
      <c r="D4459" t="e">
        <v>#N/A</v>
      </c>
      <c r="E4459" s="2">
        <v>600</v>
      </c>
      <c r="G4459">
        <v>2430880022</v>
      </c>
      <c r="H4459" t="s">
        <v>8019</v>
      </c>
      <c r="I4459" t="s">
        <v>4407</v>
      </c>
      <c r="J4459" s="2">
        <v>4</v>
      </c>
    </row>
    <row r="4460" spans="1:10">
      <c r="A4460" t="s">
        <v>1155</v>
      </c>
      <c r="B4460">
        <v>10</v>
      </c>
      <c r="C4460" t="s">
        <v>1156</v>
      </c>
      <c r="D4460" t="e">
        <v>#N/A</v>
      </c>
      <c r="E4460" s="2">
        <v>600</v>
      </c>
      <c r="G4460">
        <v>2430870004</v>
      </c>
      <c r="H4460" t="s">
        <v>1673</v>
      </c>
      <c r="I4460" t="s">
        <v>4407</v>
      </c>
      <c r="J4460" s="2">
        <v>0.4</v>
      </c>
    </row>
    <row r="4461" spans="1:10">
      <c r="A4461" t="s">
        <v>1155</v>
      </c>
      <c r="B4461">
        <v>20</v>
      </c>
      <c r="C4461" t="s">
        <v>1156</v>
      </c>
      <c r="D4461" t="e">
        <v>#N/A</v>
      </c>
      <c r="E4461" s="2">
        <v>600</v>
      </c>
      <c r="G4461">
        <v>2430850013</v>
      </c>
      <c r="H4461" t="s">
        <v>8011</v>
      </c>
      <c r="I4461" t="s">
        <v>4407</v>
      </c>
      <c r="J4461" s="2">
        <v>3.7263972892544568</v>
      </c>
    </row>
    <row r="4462" spans="1:10">
      <c r="A4462" t="s">
        <v>1155</v>
      </c>
      <c r="B4462">
        <v>30</v>
      </c>
      <c r="C4462" t="s">
        <v>1156</v>
      </c>
      <c r="D4462" t="e">
        <v>#N/A</v>
      </c>
      <c r="E4462" s="2">
        <v>600</v>
      </c>
      <c r="G4462">
        <v>2430850012</v>
      </c>
      <c r="H4462" t="s">
        <v>8012</v>
      </c>
      <c r="I4462" t="s">
        <v>4407</v>
      </c>
      <c r="J4462" s="2">
        <v>0.99414485985410417</v>
      </c>
    </row>
    <row r="4463" spans="1:10">
      <c r="A4463" t="s">
        <v>1155</v>
      </c>
      <c r="B4463">
        <v>40</v>
      </c>
      <c r="C4463" t="s">
        <v>1156</v>
      </c>
      <c r="D4463" t="e">
        <v>#N/A</v>
      </c>
      <c r="E4463" s="2">
        <v>600</v>
      </c>
      <c r="G4463">
        <v>2410150007</v>
      </c>
      <c r="H4463" t="s">
        <v>8013</v>
      </c>
      <c r="I4463" t="e">
        <v>#N/A</v>
      </c>
      <c r="J4463" s="2">
        <v>105.33985269977263</v>
      </c>
    </row>
    <row r="4464" spans="1:10">
      <c r="A4464" t="s">
        <v>1155</v>
      </c>
      <c r="B4464">
        <v>50</v>
      </c>
      <c r="C4464" t="s">
        <v>1156</v>
      </c>
      <c r="D4464" t="e">
        <v>#N/A</v>
      </c>
      <c r="E4464" s="2">
        <v>600</v>
      </c>
      <c r="G4464">
        <v>2430620001</v>
      </c>
      <c r="H4464" t="s">
        <v>8024</v>
      </c>
      <c r="I4464" t="s">
        <v>4407</v>
      </c>
      <c r="J4464" s="2">
        <v>3.4564639167112894</v>
      </c>
    </row>
    <row r="4465" spans="1:10">
      <c r="A4465" t="s">
        <v>1155</v>
      </c>
      <c r="B4465">
        <v>60</v>
      </c>
      <c r="C4465" t="s">
        <v>1156</v>
      </c>
      <c r="D4465" t="e">
        <v>#N/A</v>
      </c>
      <c r="E4465" s="2">
        <v>600</v>
      </c>
      <c r="G4465">
        <v>2310030240</v>
      </c>
      <c r="H4465" t="s">
        <v>8025</v>
      </c>
      <c r="I4465" t="s">
        <v>4407</v>
      </c>
      <c r="J4465" s="2">
        <v>14.714660673999491</v>
      </c>
    </row>
    <row r="4466" spans="1:10">
      <c r="A4466" t="s">
        <v>1155</v>
      </c>
      <c r="B4466">
        <v>70</v>
      </c>
      <c r="C4466" t="s">
        <v>1156</v>
      </c>
      <c r="D4466" t="e">
        <v>#N/A</v>
      </c>
      <c r="E4466" s="2">
        <v>600</v>
      </c>
      <c r="G4466">
        <v>2430390013</v>
      </c>
      <c r="H4466" t="s">
        <v>8015</v>
      </c>
      <c r="I4466" t="s">
        <v>4407</v>
      </c>
      <c r="J4466" s="2">
        <v>4.806130779427126</v>
      </c>
    </row>
    <row r="4467" spans="1:10">
      <c r="A4467" t="s">
        <v>1155</v>
      </c>
      <c r="B4467">
        <v>80</v>
      </c>
      <c r="C4467" t="s">
        <v>1156</v>
      </c>
      <c r="D4467" t="e">
        <v>#N/A</v>
      </c>
      <c r="E4467" s="2">
        <v>600</v>
      </c>
      <c r="G4467">
        <v>2430810004</v>
      </c>
      <c r="H4467" t="s">
        <v>8016</v>
      </c>
      <c r="I4467" t="s">
        <v>4407</v>
      </c>
      <c r="J4467" s="2">
        <v>6.58374079373579E-2</v>
      </c>
    </row>
    <row r="4468" spans="1:10">
      <c r="A4468" t="s">
        <v>1155</v>
      </c>
      <c r="B4468">
        <v>90</v>
      </c>
      <c r="C4468" t="s">
        <v>1156</v>
      </c>
      <c r="D4468" t="e">
        <v>#N/A</v>
      </c>
      <c r="E4468" s="2">
        <v>600</v>
      </c>
      <c r="G4468">
        <v>2430850011</v>
      </c>
      <c r="H4468" t="s">
        <v>8017</v>
      </c>
      <c r="I4468" t="s">
        <v>4407</v>
      </c>
      <c r="J4468" s="2">
        <v>3.1009419138495566</v>
      </c>
    </row>
    <row r="4469" spans="1:10">
      <c r="A4469" t="s">
        <v>1155</v>
      </c>
      <c r="B4469">
        <v>100</v>
      </c>
      <c r="C4469" t="s">
        <v>1156</v>
      </c>
      <c r="D4469" t="e">
        <v>#N/A</v>
      </c>
      <c r="E4469" s="2">
        <v>600</v>
      </c>
      <c r="G4469">
        <v>2410120031</v>
      </c>
      <c r="H4469" t="s">
        <v>8018</v>
      </c>
      <c r="I4469" t="s">
        <v>4407</v>
      </c>
      <c r="J4469" s="2">
        <v>85</v>
      </c>
    </row>
    <row r="4470" spans="1:10">
      <c r="A4470" t="s">
        <v>1155</v>
      </c>
      <c r="B4470">
        <v>110</v>
      </c>
      <c r="C4470" t="s">
        <v>1156</v>
      </c>
      <c r="D4470" t="e">
        <v>#N/A</v>
      </c>
      <c r="E4470" s="2">
        <v>600</v>
      </c>
      <c r="G4470">
        <v>2430880022</v>
      </c>
      <c r="H4470" t="s">
        <v>8019</v>
      </c>
      <c r="I4470" t="s">
        <v>4407</v>
      </c>
      <c r="J4470" s="2">
        <v>4</v>
      </c>
    </row>
    <row r="4471" spans="1:10">
      <c r="A4471" t="s">
        <v>1157</v>
      </c>
      <c r="B4471">
        <v>10</v>
      </c>
      <c r="C4471" t="s">
        <v>1158</v>
      </c>
      <c r="D4471" t="e">
        <v>#N/A</v>
      </c>
      <c r="E4471" s="2">
        <v>600</v>
      </c>
      <c r="G4471">
        <v>2430870004</v>
      </c>
      <c r="H4471" t="s">
        <v>1673</v>
      </c>
      <c r="I4471" t="s">
        <v>4407</v>
      </c>
      <c r="J4471" s="2">
        <v>0.4</v>
      </c>
    </row>
    <row r="4472" spans="1:10">
      <c r="A4472" t="s">
        <v>1157</v>
      </c>
      <c r="B4472">
        <v>20</v>
      </c>
      <c r="C4472" t="s">
        <v>1158</v>
      </c>
      <c r="D4472" t="e">
        <v>#N/A</v>
      </c>
      <c r="E4472" s="2">
        <v>600</v>
      </c>
      <c r="G4472">
        <v>2430850013</v>
      </c>
      <c r="H4472" t="s">
        <v>8011</v>
      </c>
      <c r="I4472" t="s">
        <v>4407</v>
      </c>
      <c r="J4472" s="2">
        <v>3.6694326717300996</v>
      </c>
    </row>
    <row r="4473" spans="1:10">
      <c r="A4473" t="s">
        <v>1157</v>
      </c>
      <c r="B4473">
        <v>30</v>
      </c>
      <c r="C4473" t="s">
        <v>1158</v>
      </c>
      <c r="D4473" t="e">
        <v>#N/A</v>
      </c>
      <c r="E4473" s="2">
        <v>600</v>
      </c>
      <c r="G4473">
        <v>2430850012</v>
      </c>
      <c r="H4473" t="s">
        <v>8012</v>
      </c>
      <c r="I4473" t="s">
        <v>4407</v>
      </c>
      <c r="J4473" s="2">
        <v>0.97851537912802655</v>
      </c>
    </row>
    <row r="4474" spans="1:10">
      <c r="A4474" t="s">
        <v>1157</v>
      </c>
      <c r="B4474">
        <v>40</v>
      </c>
      <c r="C4474" t="s">
        <v>1158</v>
      </c>
      <c r="D4474" t="e">
        <v>#N/A</v>
      </c>
      <c r="E4474" s="2">
        <v>600</v>
      </c>
      <c r="G4474">
        <v>2430520006</v>
      </c>
      <c r="H4474" t="s">
        <v>8020</v>
      </c>
      <c r="I4474" t="e">
        <v>#N/A</v>
      </c>
      <c r="J4474" s="2">
        <v>15.258724193277665</v>
      </c>
    </row>
    <row r="4475" spans="1:10">
      <c r="A4475" t="s">
        <v>1157</v>
      </c>
      <c r="B4475">
        <v>50</v>
      </c>
      <c r="C4475" t="s">
        <v>1158</v>
      </c>
      <c r="D4475" t="e">
        <v>#N/A</v>
      </c>
      <c r="E4475" s="2">
        <v>600</v>
      </c>
      <c r="G4475">
        <v>2410150007</v>
      </c>
      <c r="H4475" t="s">
        <v>8013</v>
      </c>
      <c r="I4475" t="e">
        <v>#N/A</v>
      </c>
      <c r="J4475" s="2">
        <v>244.62884478200664</v>
      </c>
    </row>
    <row r="4476" spans="1:10">
      <c r="A4476" t="s">
        <v>1157</v>
      </c>
      <c r="B4476">
        <v>60</v>
      </c>
      <c r="C4476" t="s">
        <v>1158</v>
      </c>
      <c r="D4476" t="e">
        <v>#N/A</v>
      </c>
      <c r="E4476" s="2">
        <v>600</v>
      </c>
      <c r="G4476">
        <v>2430620001</v>
      </c>
      <c r="H4476" t="s">
        <v>8024</v>
      </c>
      <c r="I4476" t="s">
        <v>4407</v>
      </c>
      <c r="J4476" s="2">
        <v>17.024999999999999</v>
      </c>
    </row>
    <row r="4477" spans="1:10">
      <c r="A4477" t="s">
        <v>1157</v>
      </c>
      <c r="B4477">
        <v>70</v>
      </c>
      <c r="C4477" t="s">
        <v>1158</v>
      </c>
      <c r="D4477" t="e">
        <v>#N/A</v>
      </c>
      <c r="E4477" s="2">
        <v>600</v>
      </c>
      <c r="G4477">
        <v>2430390013</v>
      </c>
      <c r="H4477" t="s">
        <v>8015</v>
      </c>
      <c r="I4477" t="s">
        <v>4407</v>
      </c>
      <c r="J4477" s="2">
        <v>1.9774164953212203</v>
      </c>
    </row>
    <row r="4478" spans="1:10">
      <c r="A4478" t="s">
        <v>1157</v>
      </c>
      <c r="B4478">
        <v>80</v>
      </c>
      <c r="C4478" t="s">
        <v>1158</v>
      </c>
      <c r="D4478" t="e">
        <v>#N/A</v>
      </c>
      <c r="E4478" s="2">
        <v>600</v>
      </c>
      <c r="G4478">
        <v>2430810004</v>
      </c>
      <c r="H4478" t="s">
        <v>8016</v>
      </c>
      <c r="I4478" t="s">
        <v>4407</v>
      </c>
      <c r="J4478" s="2">
        <v>8.1542948260668893E-2</v>
      </c>
    </row>
    <row r="4479" spans="1:10">
      <c r="A4479" t="s">
        <v>1157</v>
      </c>
      <c r="B4479">
        <v>90</v>
      </c>
      <c r="C4479" t="s">
        <v>1158</v>
      </c>
      <c r="D4479" t="e">
        <v>#N/A</v>
      </c>
      <c r="E4479" s="2">
        <v>600</v>
      </c>
      <c r="G4479">
        <v>2430850011</v>
      </c>
      <c r="H4479" t="s">
        <v>8017</v>
      </c>
      <c r="I4479" t="s">
        <v>4407</v>
      </c>
      <c r="J4479" s="2">
        <v>3.0517448386555328</v>
      </c>
    </row>
    <row r="4480" spans="1:10">
      <c r="A4480" t="s">
        <v>1157</v>
      </c>
      <c r="B4480">
        <v>100</v>
      </c>
      <c r="C4480" t="s">
        <v>1158</v>
      </c>
      <c r="D4480" t="e">
        <v>#N/A</v>
      </c>
      <c r="E4480" s="2">
        <v>600</v>
      </c>
      <c r="G4480">
        <v>2410120031</v>
      </c>
      <c r="H4480" t="s">
        <v>8018</v>
      </c>
      <c r="I4480" t="s">
        <v>4407</v>
      </c>
      <c r="J4480" s="2">
        <v>85</v>
      </c>
    </row>
    <row r="4481" spans="1:10">
      <c r="A4481" t="s">
        <v>1157</v>
      </c>
      <c r="B4481">
        <v>110</v>
      </c>
      <c r="C4481" t="s">
        <v>1158</v>
      </c>
      <c r="D4481" t="e">
        <v>#N/A</v>
      </c>
      <c r="E4481" s="2">
        <v>600</v>
      </c>
      <c r="G4481">
        <v>2430880022</v>
      </c>
      <c r="H4481" t="s">
        <v>8019</v>
      </c>
      <c r="I4481" t="s">
        <v>4407</v>
      </c>
      <c r="J4481" s="2">
        <v>4</v>
      </c>
    </row>
    <row r="4482" spans="1:10">
      <c r="A4482" t="s">
        <v>1159</v>
      </c>
      <c r="B4482">
        <v>10</v>
      </c>
      <c r="C4482" t="s">
        <v>1160</v>
      </c>
      <c r="D4482" t="e">
        <v>#N/A</v>
      </c>
      <c r="E4482" s="2">
        <v>600</v>
      </c>
      <c r="G4482">
        <v>2430870004</v>
      </c>
      <c r="H4482" t="s">
        <v>1673</v>
      </c>
      <c r="I4482" t="s">
        <v>4407</v>
      </c>
      <c r="J4482" s="2">
        <v>0.4</v>
      </c>
    </row>
    <row r="4483" spans="1:10">
      <c r="A4483" t="s">
        <v>1159</v>
      </c>
      <c r="B4483">
        <v>20</v>
      </c>
      <c r="C4483" t="s">
        <v>1160</v>
      </c>
      <c r="D4483" t="e">
        <v>#N/A</v>
      </c>
      <c r="E4483" s="2">
        <v>600</v>
      </c>
      <c r="G4483">
        <v>2430850013</v>
      </c>
      <c r="H4483" t="s">
        <v>8011</v>
      </c>
      <c r="I4483" t="s">
        <v>4407</v>
      </c>
      <c r="J4483" s="2">
        <v>3.7326638865868107</v>
      </c>
    </row>
    <row r="4484" spans="1:10">
      <c r="A4484" t="s">
        <v>1159</v>
      </c>
      <c r="B4484">
        <v>30</v>
      </c>
      <c r="C4484" t="s">
        <v>1160</v>
      </c>
      <c r="D4484" t="e">
        <v>#N/A</v>
      </c>
      <c r="E4484" s="2">
        <v>600</v>
      </c>
      <c r="G4484">
        <v>2430850012</v>
      </c>
      <c r="H4484" t="s">
        <v>8012</v>
      </c>
      <c r="I4484" t="s">
        <v>4407</v>
      </c>
      <c r="J4484" s="2">
        <v>0.99581669059118094</v>
      </c>
    </row>
    <row r="4485" spans="1:10">
      <c r="A4485" t="s">
        <v>1159</v>
      </c>
      <c r="B4485">
        <v>40</v>
      </c>
      <c r="C4485" t="s">
        <v>1160</v>
      </c>
      <c r="D4485" t="e">
        <v>#N/A</v>
      </c>
      <c r="E4485" s="2">
        <v>600</v>
      </c>
      <c r="G4485">
        <v>2410150007</v>
      </c>
      <c r="H4485" t="s">
        <v>8013</v>
      </c>
      <c r="I4485" t="e">
        <v>#N/A</v>
      </c>
      <c r="J4485" s="2">
        <v>105.51700032754235</v>
      </c>
    </row>
    <row r="4486" spans="1:10">
      <c r="A4486" t="s">
        <v>1159</v>
      </c>
      <c r="B4486">
        <v>50</v>
      </c>
      <c r="C4486" t="s">
        <v>1160</v>
      </c>
      <c r="D4486" t="e">
        <v>#N/A</v>
      </c>
      <c r="E4486" s="2">
        <v>600</v>
      </c>
      <c r="G4486">
        <v>2430640003</v>
      </c>
      <c r="H4486" t="s">
        <v>8021</v>
      </c>
      <c r="I4486" t="s">
        <v>4407</v>
      </c>
      <c r="J4486" s="2">
        <v>17.146512553225634</v>
      </c>
    </row>
    <row r="4487" spans="1:10">
      <c r="A4487" t="s">
        <v>1159</v>
      </c>
      <c r="B4487">
        <v>60</v>
      </c>
      <c r="C4487" t="s">
        <v>1160</v>
      </c>
      <c r="D4487" t="e">
        <v>#N/A</v>
      </c>
      <c r="E4487" s="2">
        <v>600</v>
      </c>
      <c r="G4487">
        <v>2430390013</v>
      </c>
      <c r="H4487" t="s">
        <v>8015</v>
      </c>
      <c r="I4487" t="s">
        <v>4407</v>
      </c>
      <c r="J4487" s="2">
        <v>4.8471872025464764</v>
      </c>
    </row>
    <row r="4488" spans="1:10">
      <c r="A4488" t="s">
        <v>1159</v>
      </c>
      <c r="B4488">
        <v>70</v>
      </c>
      <c r="C4488" t="s">
        <v>1160</v>
      </c>
      <c r="D4488" t="e">
        <v>#N/A</v>
      </c>
      <c r="E4488" s="2">
        <v>600</v>
      </c>
      <c r="G4488">
        <v>2430810004</v>
      </c>
      <c r="H4488" t="s">
        <v>8016</v>
      </c>
      <c r="I4488" t="s">
        <v>4407</v>
      </c>
      <c r="J4488" s="2">
        <v>7.9137750245656766E-2</v>
      </c>
    </row>
    <row r="4489" spans="1:10">
      <c r="A4489" t="s">
        <v>1159</v>
      </c>
      <c r="B4489">
        <v>80</v>
      </c>
      <c r="C4489" t="s">
        <v>1160</v>
      </c>
      <c r="D4489" t="e">
        <v>#N/A</v>
      </c>
      <c r="E4489" s="2">
        <v>600</v>
      </c>
      <c r="G4489">
        <v>2430850011</v>
      </c>
      <c r="H4489" t="s">
        <v>8017</v>
      </c>
      <c r="I4489" t="s">
        <v>4407</v>
      </c>
      <c r="J4489" s="2">
        <v>3.106156697142028</v>
      </c>
    </row>
    <row r="4490" spans="1:10">
      <c r="A4490" t="s">
        <v>1159</v>
      </c>
      <c r="B4490">
        <v>90</v>
      </c>
      <c r="C4490" t="s">
        <v>1160</v>
      </c>
      <c r="D4490" t="e">
        <v>#N/A</v>
      </c>
      <c r="E4490" s="2">
        <v>600</v>
      </c>
      <c r="G4490">
        <v>2410120031</v>
      </c>
      <c r="H4490" t="s">
        <v>8018</v>
      </c>
      <c r="I4490" t="s">
        <v>4407</v>
      </c>
      <c r="J4490" s="2">
        <v>85</v>
      </c>
    </row>
    <row r="4491" spans="1:10">
      <c r="A4491" t="s">
        <v>1159</v>
      </c>
      <c r="B4491">
        <v>100</v>
      </c>
      <c r="C4491" t="s">
        <v>1160</v>
      </c>
      <c r="D4491" t="e">
        <v>#N/A</v>
      </c>
      <c r="E4491" s="2">
        <v>600</v>
      </c>
      <c r="G4491">
        <v>2430880022</v>
      </c>
      <c r="H4491" t="s">
        <v>8019</v>
      </c>
      <c r="I4491" t="s">
        <v>4407</v>
      </c>
      <c r="J4491" s="2">
        <v>4</v>
      </c>
    </row>
    <row r="4492" spans="1:10">
      <c r="A4492" t="s">
        <v>1161</v>
      </c>
      <c r="B4492">
        <v>10</v>
      </c>
      <c r="C4492" t="s">
        <v>1162</v>
      </c>
      <c r="D4492" t="e">
        <v>#N/A</v>
      </c>
      <c r="E4492" s="2">
        <v>600</v>
      </c>
      <c r="G4492">
        <v>2430870004</v>
      </c>
      <c r="H4492" t="s">
        <v>1673</v>
      </c>
      <c r="I4492" t="s">
        <v>4407</v>
      </c>
      <c r="J4492" s="2">
        <v>0.4</v>
      </c>
    </row>
    <row r="4493" spans="1:10">
      <c r="A4493" t="s">
        <v>1161</v>
      </c>
      <c r="B4493">
        <v>20</v>
      </c>
      <c r="C4493" t="s">
        <v>1162</v>
      </c>
      <c r="D4493" t="e">
        <v>#N/A</v>
      </c>
      <c r="E4493" s="2">
        <v>600</v>
      </c>
      <c r="G4493">
        <v>2430850013</v>
      </c>
      <c r="H4493" t="s">
        <v>8011</v>
      </c>
      <c r="I4493" t="s">
        <v>4407</v>
      </c>
      <c r="J4493" s="2">
        <v>3.6912401523451757</v>
      </c>
    </row>
    <row r="4494" spans="1:10">
      <c r="A4494" t="s">
        <v>1161</v>
      </c>
      <c r="B4494">
        <v>30</v>
      </c>
      <c r="C4494" t="s">
        <v>1162</v>
      </c>
      <c r="D4494" t="e">
        <v>#N/A</v>
      </c>
      <c r="E4494" s="2">
        <v>600</v>
      </c>
      <c r="G4494">
        <v>2430850012</v>
      </c>
      <c r="H4494" t="s">
        <v>8012</v>
      </c>
      <c r="I4494" t="s">
        <v>4407</v>
      </c>
      <c r="J4494" s="2">
        <v>0.98476548233943728</v>
      </c>
    </row>
    <row r="4495" spans="1:10">
      <c r="A4495" t="s">
        <v>1161</v>
      </c>
      <c r="B4495">
        <v>40</v>
      </c>
      <c r="C4495" t="s">
        <v>1162</v>
      </c>
      <c r="D4495" t="e">
        <v>#N/A</v>
      </c>
      <c r="E4495" s="2">
        <v>600</v>
      </c>
      <c r="G4495">
        <v>2430520006</v>
      </c>
      <c r="H4495" t="s">
        <v>8020</v>
      </c>
      <c r="I4495" t="e">
        <v>#N/A</v>
      </c>
      <c r="J4495" s="2">
        <v>34.564616267543165</v>
      </c>
    </row>
    <row r="4496" spans="1:10">
      <c r="A4496" t="s">
        <v>1161</v>
      </c>
      <c r="B4496">
        <v>50</v>
      </c>
      <c r="C4496" t="s">
        <v>1162</v>
      </c>
      <c r="D4496" t="e">
        <v>#N/A</v>
      </c>
      <c r="E4496" s="2">
        <v>600</v>
      </c>
      <c r="G4496">
        <v>2430700001</v>
      </c>
      <c r="H4496" t="s">
        <v>8026</v>
      </c>
      <c r="I4496" t="s">
        <v>4407</v>
      </c>
      <c r="J4496" s="2">
        <v>4.5651379976000411E-2</v>
      </c>
    </row>
    <row r="4497" spans="1:10">
      <c r="A4497" t="s">
        <v>1161</v>
      </c>
      <c r="B4497">
        <v>60</v>
      </c>
      <c r="C4497" t="s">
        <v>1162</v>
      </c>
      <c r="D4497" t="e">
        <v>#N/A</v>
      </c>
      <c r="E4497" s="2">
        <v>600</v>
      </c>
      <c r="G4497">
        <v>2410150007</v>
      </c>
      <c r="H4497" t="s">
        <v>8013</v>
      </c>
      <c r="I4497" t="e">
        <v>#N/A</v>
      </c>
      <c r="J4497" s="2">
        <v>104.34601137371521</v>
      </c>
    </row>
    <row r="4498" spans="1:10">
      <c r="A4498" t="s">
        <v>1161</v>
      </c>
      <c r="B4498">
        <v>70</v>
      </c>
      <c r="C4498" t="s">
        <v>1162</v>
      </c>
      <c r="D4498" t="e">
        <v>#N/A</v>
      </c>
      <c r="E4498" s="2">
        <v>600</v>
      </c>
      <c r="G4498">
        <v>2430390013</v>
      </c>
      <c r="H4498" t="s">
        <v>8015</v>
      </c>
      <c r="I4498" t="s">
        <v>4407</v>
      </c>
      <c r="J4498" s="2">
        <v>4.6955705118171842</v>
      </c>
    </row>
    <row r="4499" spans="1:10">
      <c r="A4499" t="s">
        <v>1161</v>
      </c>
      <c r="B4499">
        <v>80</v>
      </c>
      <c r="C4499" t="s">
        <v>1162</v>
      </c>
      <c r="D4499" t="e">
        <v>#N/A</v>
      </c>
      <c r="E4499" s="2">
        <v>600</v>
      </c>
      <c r="G4499">
        <v>2430810004</v>
      </c>
      <c r="H4499" t="s">
        <v>8016</v>
      </c>
      <c r="I4499" t="s">
        <v>4407</v>
      </c>
      <c r="J4499" s="2">
        <v>6.5216257108572012E-2</v>
      </c>
    </row>
    <row r="4500" spans="1:10">
      <c r="A4500" t="s">
        <v>1161</v>
      </c>
      <c r="B4500">
        <v>90</v>
      </c>
      <c r="C4500" t="s">
        <v>1162</v>
      </c>
      <c r="D4500" t="e">
        <v>#N/A</v>
      </c>
      <c r="E4500" s="2">
        <v>600</v>
      </c>
      <c r="G4500">
        <v>2430850011</v>
      </c>
      <c r="H4500" t="s">
        <v>8017</v>
      </c>
      <c r="I4500" t="s">
        <v>4407</v>
      </c>
      <c r="J4500" s="2">
        <v>3.0716857098137416</v>
      </c>
    </row>
    <row r="4501" spans="1:10">
      <c r="A4501" t="s">
        <v>1161</v>
      </c>
      <c r="B4501">
        <v>100</v>
      </c>
      <c r="C4501" t="s">
        <v>1162</v>
      </c>
      <c r="D4501" t="e">
        <v>#N/A</v>
      </c>
      <c r="E4501" s="2">
        <v>600</v>
      </c>
      <c r="G4501">
        <v>2410120031</v>
      </c>
      <c r="H4501" t="s">
        <v>8018</v>
      </c>
      <c r="I4501" t="s">
        <v>4407</v>
      </c>
      <c r="J4501" s="2">
        <v>85</v>
      </c>
    </row>
    <row r="4502" spans="1:10">
      <c r="A4502" t="s">
        <v>1161</v>
      </c>
      <c r="B4502">
        <v>110</v>
      </c>
      <c r="C4502" t="s">
        <v>1162</v>
      </c>
      <c r="D4502" t="e">
        <v>#N/A</v>
      </c>
      <c r="E4502" s="2">
        <v>600</v>
      </c>
      <c r="G4502">
        <v>2430880022</v>
      </c>
      <c r="H4502" t="s">
        <v>8019</v>
      </c>
      <c r="I4502" t="s">
        <v>4407</v>
      </c>
      <c r="J4502" s="2">
        <v>4</v>
      </c>
    </row>
    <row r="4503" spans="1:10">
      <c r="A4503" t="s">
        <v>1163</v>
      </c>
      <c r="B4503">
        <v>10</v>
      </c>
      <c r="C4503" t="s">
        <v>1164</v>
      </c>
      <c r="D4503" t="e">
        <v>#N/A</v>
      </c>
      <c r="E4503" s="2">
        <v>600</v>
      </c>
      <c r="G4503">
        <v>2430870004</v>
      </c>
      <c r="H4503" t="s">
        <v>1673</v>
      </c>
      <c r="I4503" t="s">
        <v>4407</v>
      </c>
      <c r="J4503" s="2">
        <v>0.4</v>
      </c>
    </row>
    <row r="4504" spans="1:10">
      <c r="A4504" t="s">
        <v>1163</v>
      </c>
      <c r="B4504">
        <v>20</v>
      </c>
      <c r="C4504" t="s">
        <v>1164</v>
      </c>
      <c r="D4504" t="e">
        <v>#N/A</v>
      </c>
      <c r="E4504" s="2">
        <v>600</v>
      </c>
      <c r="G4504">
        <v>2430850013</v>
      </c>
      <c r="H4504" t="s">
        <v>8011</v>
      </c>
      <c r="I4504" t="s">
        <v>4407</v>
      </c>
      <c r="J4504" s="2">
        <v>3.694090977324199</v>
      </c>
    </row>
    <row r="4505" spans="1:10">
      <c r="A4505" t="s">
        <v>1163</v>
      </c>
      <c r="B4505">
        <v>30</v>
      </c>
      <c r="C4505" t="s">
        <v>1164</v>
      </c>
      <c r="D4505" t="e">
        <v>#N/A</v>
      </c>
      <c r="E4505" s="2">
        <v>600</v>
      </c>
      <c r="G4505">
        <v>2430850012</v>
      </c>
      <c r="H4505" t="s">
        <v>8012</v>
      </c>
      <c r="I4505" t="s">
        <v>4407</v>
      </c>
      <c r="J4505" s="2">
        <v>0.98552603812006012</v>
      </c>
    </row>
    <row r="4506" spans="1:10">
      <c r="A4506" t="s">
        <v>1163</v>
      </c>
      <c r="B4506">
        <v>40</v>
      </c>
      <c r="C4506" t="s">
        <v>1164</v>
      </c>
      <c r="D4506" t="e">
        <v>#N/A</v>
      </c>
      <c r="E4506" s="2">
        <v>600</v>
      </c>
      <c r="G4506">
        <v>2430520006</v>
      </c>
      <c r="H4506" t="s">
        <v>8020</v>
      </c>
      <c r="I4506" t="e">
        <v>#N/A</v>
      </c>
      <c r="J4506" s="2">
        <v>5.6651430535643188</v>
      </c>
    </row>
    <row r="4507" spans="1:10">
      <c r="A4507" t="s">
        <v>1163</v>
      </c>
      <c r="B4507">
        <v>50</v>
      </c>
      <c r="C4507" t="s">
        <v>1164</v>
      </c>
      <c r="D4507" t="e">
        <v>#N/A</v>
      </c>
      <c r="E4507" s="2">
        <v>600</v>
      </c>
      <c r="G4507">
        <v>2410150007</v>
      </c>
      <c r="H4507" t="s">
        <v>8013</v>
      </c>
      <c r="I4507" t="e">
        <v>#N/A</v>
      </c>
      <c r="J4507" s="2">
        <v>104.42660006570173</v>
      </c>
    </row>
    <row r="4508" spans="1:10">
      <c r="A4508" t="s">
        <v>1163</v>
      </c>
      <c r="B4508">
        <v>60</v>
      </c>
      <c r="C4508" t="s">
        <v>1164</v>
      </c>
      <c r="D4508" t="e">
        <v>#N/A</v>
      </c>
      <c r="E4508" s="2">
        <v>600</v>
      </c>
      <c r="G4508">
        <v>2430710006</v>
      </c>
      <c r="H4508" t="s">
        <v>8027</v>
      </c>
      <c r="I4508" t="s">
        <v>4407</v>
      </c>
      <c r="J4508" s="2">
        <v>0.70487955044348682</v>
      </c>
    </row>
    <row r="4509" spans="1:10">
      <c r="A4509" t="s">
        <v>1163</v>
      </c>
      <c r="B4509">
        <v>70</v>
      </c>
      <c r="C4509" t="s">
        <v>1164</v>
      </c>
      <c r="D4509" t="e">
        <v>#N/A</v>
      </c>
      <c r="E4509" s="2">
        <v>600</v>
      </c>
      <c r="G4509">
        <v>2430390013</v>
      </c>
      <c r="H4509" t="s">
        <v>8015</v>
      </c>
      <c r="I4509" t="s">
        <v>4407</v>
      </c>
      <c r="J4509" s="2">
        <v>5.1234300657234915</v>
      </c>
    </row>
    <row r="4510" spans="1:10">
      <c r="A4510" t="s">
        <v>1163</v>
      </c>
      <c r="B4510">
        <v>80</v>
      </c>
      <c r="C4510" t="s">
        <v>1164</v>
      </c>
      <c r="D4510" t="e">
        <v>#N/A</v>
      </c>
      <c r="E4510" s="2">
        <v>600</v>
      </c>
      <c r="G4510">
        <v>2430810004</v>
      </c>
      <c r="H4510" t="s">
        <v>8016</v>
      </c>
      <c r="I4510" t="s">
        <v>4407</v>
      </c>
      <c r="J4510" s="2">
        <v>7.8319950049276305E-2</v>
      </c>
    </row>
    <row r="4511" spans="1:10">
      <c r="A4511" t="s">
        <v>1163</v>
      </c>
      <c r="B4511">
        <v>90</v>
      </c>
      <c r="C4511" t="s">
        <v>1164</v>
      </c>
      <c r="D4511" t="e">
        <v>#N/A</v>
      </c>
      <c r="E4511" s="2">
        <v>600</v>
      </c>
      <c r="G4511">
        <v>2430850011</v>
      </c>
      <c r="H4511" t="s">
        <v>8017</v>
      </c>
      <c r="I4511" t="s">
        <v>4407</v>
      </c>
      <c r="J4511" s="2">
        <v>3.0740580394340951</v>
      </c>
    </row>
    <row r="4512" spans="1:10">
      <c r="A4512" t="s">
        <v>1163</v>
      </c>
      <c r="B4512">
        <v>100</v>
      </c>
      <c r="C4512" t="s">
        <v>1164</v>
      </c>
      <c r="D4512" t="e">
        <v>#N/A</v>
      </c>
      <c r="E4512" s="2">
        <v>600</v>
      </c>
      <c r="G4512">
        <v>2410120031</v>
      </c>
      <c r="H4512" t="s">
        <v>8018</v>
      </c>
      <c r="I4512" t="s">
        <v>4407</v>
      </c>
      <c r="J4512" s="2">
        <v>85</v>
      </c>
    </row>
    <row r="4513" spans="1:10">
      <c r="A4513" t="s">
        <v>1163</v>
      </c>
      <c r="B4513">
        <v>110</v>
      </c>
      <c r="C4513" t="s">
        <v>1164</v>
      </c>
      <c r="D4513" t="e">
        <v>#N/A</v>
      </c>
      <c r="E4513" s="2">
        <v>600</v>
      </c>
      <c r="G4513">
        <v>2430880022</v>
      </c>
      <c r="H4513" t="s">
        <v>8019</v>
      </c>
      <c r="I4513" t="s">
        <v>4407</v>
      </c>
      <c r="J4513" s="2">
        <v>4</v>
      </c>
    </row>
    <row r="4514" spans="1:10">
      <c r="A4514" t="s">
        <v>1165</v>
      </c>
      <c r="B4514">
        <v>10</v>
      </c>
      <c r="C4514" t="s">
        <v>1166</v>
      </c>
      <c r="D4514" t="e">
        <v>#N/A</v>
      </c>
      <c r="E4514" s="2">
        <v>600</v>
      </c>
      <c r="G4514">
        <v>2430870004</v>
      </c>
      <c r="H4514" t="s">
        <v>1673</v>
      </c>
      <c r="I4514" t="s">
        <v>4407</v>
      </c>
      <c r="J4514" s="2">
        <v>0.4</v>
      </c>
    </row>
    <row r="4515" spans="1:10">
      <c r="A4515" t="s">
        <v>1165</v>
      </c>
      <c r="B4515">
        <v>20</v>
      </c>
      <c r="C4515" t="s">
        <v>1166</v>
      </c>
      <c r="D4515" t="e">
        <v>#N/A</v>
      </c>
      <c r="E4515" s="2">
        <v>600</v>
      </c>
      <c r="G4515">
        <v>2430850013</v>
      </c>
      <c r="H4515" t="s">
        <v>8011</v>
      </c>
      <c r="I4515" t="s">
        <v>4407</v>
      </c>
      <c r="J4515" s="2">
        <v>3.6995640266420899</v>
      </c>
    </row>
    <row r="4516" spans="1:10">
      <c r="A4516" t="s">
        <v>1165</v>
      </c>
      <c r="B4516">
        <v>30</v>
      </c>
      <c r="C4516" t="s">
        <v>1166</v>
      </c>
      <c r="D4516" t="e">
        <v>#N/A</v>
      </c>
      <c r="E4516" s="2">
        <v>600</v>
      </c>
      <c r="G4516">
        <v>2430850012</v>
      </c>
      <c r="H4516" t="s">
        <v>8012</v>
      </c>
      <c r="I4516" t="s">
        <v>4407</v>
      </c>
      <c r="J4516" s="2">
        <v>0.98698616258472716</v>
      </c>
    </row>
    <row r="4517" spans="1:10">
      <c r="A4517" t="s">
        <v>1165</v>
      </c>
      <c r="B4517">
        <v>40</v>
      </c>
      <c r="C4517" t="s">
        <v>1166</v>
      </c>
      <c r="D4517" t="e">
        <v>#N/A</v>
      </c>
      <c r="E4517" s="2">
        <v>600</v>
      </c>
      <c r="G4517">
        <v>2410150007</v>
      </c>
      <c r="H4517" t="s">
        <v>8013</v>
      </c>
      <c r="I4517" t="e">
        <v>#N/A</v>
      </c>
      <c r="J4517" s="2">
        <v>104.58131524076579</v>
      </c>
    </row>
    <row r="4518" spans="1:10">
      <c r="A4518" t="s">
        <v>1165</v>
      </c>
      <c r="B4518">
        <v>50</v>
      </c>
      <c r="C4518" t="s">
        <v>1166</v>
      </c>
      <c r="D4518" t="e">
        <v>#N/A</v>
      </c>
      <c r="E4518" s="2">
        <v>600</v>
      </c>
      <c r="G4518">
        <v>2410090291</v>
      </c>
      <c r="H4518" t="s">
        <v>1829</v>
      </c>
      <c r="I4518" t="s">
        <v>4407</v>
      </c>
      <c r="J4518" s="2">
        <v>8.170415253184828</v>
      </c>
    </row>
    <row r="4519" spans="1:10">
      <c r="A4519" t="s">
        <v>1165</v>
      </c>
      <c r="B4519">
        <v>60</v>
      </c>
      <c r="C4519" t="s">
        <v>1166</v>
      </c>
      <c r="D4519" t="e">
        <v>#N/A</v>
      </c>
      <c r="E4519" s="2">
        <v>600</v>
      </c>
      <c r="G4519">
        <v>2410090292</v>
      </c>
      <c r="H4519" t="s">
        <v>8028</v>
      </c>
      <c r="I4519" t="s">
        <v>4407</v>
      </c>
      <c r="J4519" s="2">
        <v>3.0393944741847561</v>
      </c>
    </row>
    <row r="4520" spans="1:10">
      <c r="A4520" t="s">
        <v>1165</v>
      </c>
      <c r="B4520">
        <v>70</v>
      </c>
      <c r="C4520" t="s">
        <v>1166</v>
      </c>
      <c r="D4520" t="e">
        <v>#N/A</v>
      </c>
      <c r="E4520" s="2">
        <v>600</v>
      </c>
      <c r="G4520">
        <v>2430390013</v>
      </c>
      <c r="H4520" t="s">
        <v>8015</v>
      </c>
      <c r="I4520" t="s">
        <v>4407</v>
      </c>
      <c r="J4520" s="2">
        <v>5</v>
      </c>
    </row>
    <row r="4521" spans="1:10">
      <c r="A4521" t="s">
        <v>1165</v>
      </c>
      <c r="B4521">
        <v>80</v>
      </c>
      <c r="C4521" t="s">
        <v>1166</v>
      </c>
      <c r="D4521" t="e">
        <v>#N/A</v>
      </c>
      <c r="E4521" s="2">
        <v>600</v>
      </c>
      <c r="G4521">
        <v>2430810004</v>
      </c>
      <c r="H4521" t="s">
        <v>8016</v>
      </c>
      <c r="I4521" t="s">
        <v>4407</v>
      </c>
      <c r="J4521" s="2">
        <v>6.5363322025478621E-2</v>
      </c>
    </row>
    <row r="4522" spans="1:10">
      <c r="A4522" t="s">
        <v>1165</v>
      </c>
      <c r="B4522">
        <v>90</v>
      </c>
      <c r="C4522" t="s">
        <v>1166</v>
      </c>
      <c r="D4522" t="e">
        <v>#N/A</v>
      </c>
      <c r="E4522" s="2">
        <v>600</v>
      </c>
      <c r="G4522">
        <v>2430850011</v>
      </c>
      <c r="H4522" t="s">
        <v>8017</v>
      </c>
      <c r="I4522" t="s">
        <v>4407</v>
      </c>
      <c r="J4522" s="2">
        <v>3.0786124674000428</v>
      </c>
    </row>
    <row r="4523" spans="1:10">
      <c r="A4523" t="s">
        <v>1165</v>
      </c>
      <c r="B4523">
        <v>100</v>
      </c>
      <c r="C4523" t="s">
        <v>1166</v>
      </c>
      <c r="D4523" t="e">
        <v>#N/A</v>
      </c>
      <c r="E4523" s="2">
        <v>600</v>
      </c>
      <c r="G4523">
        <v>2410120031</v>
      </c>
      <c r="H4523" t="s">
        <v>8018</v>
      </c>
      <c r="I4523" t="s">
        <v>4407</v>
      </c>
      <c r="J4523" s="2">
        <v>85</v>
      </c>
    </row>
    <row r="4524" spans="1:10">
      <c r="A4524" t="s">
        <v>1165</v>
      </c>
      <c r="B4524">
        <v>110</v>
      </c>
      <c r="C4524" t="s">
        <v>1166</v>
      </c>
      <c r="D4524" t="e">
        <v>#N/A</v>
      </c>
      <c r="E4524" s="2">
        <v>600</v>
      </c>
      <c r="G4524">
        <v>2430880022</v>
      </c>
      <c r="H4524" t="s">
        <v>8019</v>
      </c>
      <c r="I4524" t="s">
        <v>4407</v>
      </c>
      <c r="J4524" s="2">
        <v>4</v>
      </c>
    </row>
    <row r="4525" spans="1:10">
      <c r="A4525" t="s">
        <v>1167</v>
      </c>
      <c r="B4525">
        <v>10</v>
      </c>
      <c r="C4525" t="s">
        <v>1168</v>
      </c>
      <c r="D4525" t="e">
        <v>#N/A</v>
      </c>
      <c r="E4525" s="2">
        <v>600</v>
      </c>
      <c r="G4525">
        <v>2430870004</v>
      </c>
      <c r="H4525" t="s">
        <v>1673</v>
      </c>
      <c r="I4525" t="s">
        <v>4407</v>
      </c>
      <c r="J4525" s="2">
        <v>0.4</v>
      </c>
    </row>
    <row r="4526" spans="1:10">
      <c r="A4526" t="s">
        <v>1167</v>
      </c>
      <c r="B4526">
        <v>20</v>
      </c>
      <c r="C4526" t="s">
        <v>1168</v>
      </c>
      <c r="D4526" t="e">
        <v>#N/A</v>
      </c>
      <c r="E4526" s="2">
        <v>600</v>
      </c>
      <c r="G4526">
        <v>2430850013</v>
      </c>
      <c r="H4526" t="s">
        <v>8011</v>
      </c>
      <c r="I4526" t="s">
        <v>4407</v>
      </c>
      <c r="J4526" s="2">
        <v>3.6899446834264333</v>
      </c>
    </row>
    <row r="4527" spans="1:10">
      <c r="A4527" t="s">
        <v>1167</v>
      </c>
      <c r="B4527">
        <v>30</v>
      </c>
      <c r="C4527" t="s">
        <v>1168</v>
      </c>
      <c r="D4527" t="e">
        <v>#N/A</v>
      </c>
      <c r="E4527" s="2">
        <v>600</v>
      </c>
      <c r="G4527">
        <v>2430850012</v>
      </c>
      <c r="H4527" t="s">
        <v>8012</v>
      </c>
      <c r="I4527" t="s">
        <v>4407</v>
      </c>
      <c r="J4527" s="2">
        <v>0.98441987137348308</v>
      </c>
    </row>
    <row r="4528" spans="1:10">
      <c r="A4528" t="s">
        <v>1167</v>
      </c>
      <c r="B4528">
        <v>40</v>
      </c>
      <c r="C4528" t="s">
        <v>1168</v>
      </c>
      <c r="D4528" t="e">
        <v>#N/A</v>
      </c>
      <c r="E4528" s="2">
        <v>600</v>
      </c>
      <c r="G4528">
        <v>2410150007</v>
      </c>
      <c r="H4528" t="s">
        <v>8013</v>
      </c>
      <c r="I4528" t="e">
        <v>#N/A</v>
      </c>
      <c r="J4528" s="2">
        <v>104.30939034421013</v>
      </c>
    </row>
    <row r="4529" spans="1:10">
      <c r="A4529" t="s">
        <v>1167</v>
      </c>
      <c r="B4529">
        <v>50</v>
      </c>
      <c r="C4529" t="s">
        <v>1168</v>
      </c>
      <c r="D4529" t="e">
        <v>#N/A</v>
      </c>
      <c r="E4529" s="2">
        <v>600</v>
      </c>
      <c r="G4529">
        <v>2430580001</v>
      </c>
      <c r="H4529" t="s">
        <v>8023</v>
      </c>
      <c r="I4529" t="s">
        <v>4407</v>
      </c>
      <c r="J4529" s="2">
        <v>2.6651049232945687</v>
      </c>
    </row>
    <row r="4530" spans="1:10">
      <c r="A4530" t="s">
        <v>1167</v>
      </c>
      <c r="B4530">
        <v>60</v>
      </c>
      <c r="C4530" t="s">
        <v>1168</v>
      </c>
      <c r="D4530" t="e">
        <v>#N/A</v>
      </c>
      <c r="E4530" s="2">
        <v>600</v>
      </c>
      <c r="G4530">
        <v>2430600005</v>
      </c>
      <c r="H4530" t="s">
        <v>8029</v>
      </c>
      <c r="I4530" t="s">
        <v>4407</v>
      </c>
      <c r="J4530" s="2">
        <v>10.932927975452523</v>
      </c>
    </row>
    <row r="4531" spans="1:10">
      <c r="A4531" t="s">
        <v>1167</v>
      </c>
      <c r="B4531">
        <v>70</v>
      </c>
      <c r="C4531" t="s">
        <v>1168</v>
      </c>
      <c r="D4531" t="e">
        <v>#N/A</v>
      </c>
      <c r="E4531" s="2">
        <v>600</v>
      </c>
      <c r="G4531">
        <v>2430660006</v>
      </c>
      <c r="H4531" t="s">
        <v>8030</v>
      </c>
      <c r="I4531" t="s">
        <v>4407</v>
      </c>
      <c r="J4531" s="2">
        <v>29.01104918948344</v>
      </c>
    </row>
    <row r="4532" spans="1:10">
      <c r="A4532" t="s">
        <v>1167</v>
      </c>
      <c r="B4532">
        <v>80</v>
      </c>
      <c r="C4532" t="s">
        <v>1168</v>
      </c>
      <c r="D4532" t="e">
        <v>#N/A</v>
      </c>
      <c r="E4532" s="2">
        <v>600</v>
      </c>
      <c r="G4532">
        <v>2430620001</v>
      </c>
      <c r="H4532" t="s">
        <v>8024</v>
      </c>
      <c r="I4532" t="s">
        <v>4407</v>
      </c>
      <c r="J4532" s="2">
        <v>4.3190606939399503</v>
      </c>
    </row>
    <row r="4533" spans="1:10">
      <c r="A4533" t="s">
        <v>1167</v>
      </c>
      <c r="B4533">
        <v>90</v>
      </c>
      <c r="C4533" t="s">
        <v>1168</v>
      </c>
      <c r="D4533" t="e">
        <v>#N/A</v>
      </c>
      <c r="E4533" s="2">
        <v>600</v>
      </c>
      <c r="G4533">
        <v>2430390013</v>
      </c>
      <c r="H4533" t="s">
        <v>8015</v>
      </c>
      <c r="I4533" t="s">
        <v>4407</v>
      </c>
      <c r="J4533" s="2">
        <v>4.6939225654894559</v>
      </c>
    </row>
    <row r="4534" spans="1:10">
      <c r="A4534" t="s">
        <v>1167</v>
      </c>
      <c r="B4534">
        <v>100</v>
      </c>
      <c r="C4534" t="s">
        <v>1168</v>
      </c>
      <c r="D4534" t="e">
        <v>#N/A</v>
      </c>
      <c r="E4534" s="2">
        <v>600</v>
      </c>
      <c r="G4534">
        <v>2430810004</v>
      </c>
      <c r="H4534" t="s">
        <v>8016</v>
      </c>
      <c r="I4534" t="s">
        <v>4407</v>
      </c>
      <c r="J4534" s="2">
        <v>6.5193368965131324E-2</v>
      </c>
    </row>
    <row r="4535" spans="1:10">
      <c r="A4535" t="s">
        <v>1167</v>
      </c>
      <c r="B4535">
        <v>110</v>
      </c>
      <c r="C4535" t="s">
        <v>1168</v>
      </c>
      <c r="D4535" t="e">
        <v>#N/A</v>
      </c>
      <c r="E4535" s="2">
        <v>600</v>
      </c>
      <c r="G4535">
        <v>2430850011</v>
      </c>
      <c r="H4535" t="s">
        <v>8017</v>
      </c>
      <c r="I4535" t="s">
        <v>4407</v>
      </c>
      <c r="J4535" s="2">
        <v>3.0706076782576854</v>
      </c>
    </row>
    <row r="4536" spans="1:10">
      <c r="A4536" t="s">
        <v>1167</v>
      </c>
      <c r="B4536">
        <v>120</v>
      </c>
      <c r="C4536" t="s">
        <v>1168</v>
      </c>
      <c r="D4536" t="e">
        <v>#N/A</v>
      </c>
      <c r="E4536" s="2">
        <v>600</v>
      </c>
      <c r="G4536">
        <v>2410120031</v>
      </c>
      <c r="H4536" t="s">
        <v>8018</v>
      </c>
      <c r="I4536" t="s">
        <v>4407</v>
      </c>
      <c r="J4536" s="2">
        <v>85</v>
      </c>
    </row>
    <row r="4537" spans="1:10">
      <c r="A4537" t="s">
        <v>1167</v>
      </c>
      <c r="B4537">
        <v>130</v>
      </c>
      <c r="C4537" t="s">
        <v>1168</v>
      </c>
      <c r="D4537" t="e">
        <v>#N/A</v>
      </c>
      <c r="E4537" s="2">
        <v>600</v>
      </c>
      <c r="G4537">
        <v>2430880022</v>
      </c>
      <c r="H4537" t="s">
        <v>8019</v>
      </c>
      <c r="I4537" t="s">
        <v>4407</v>
      </c>
      <c r="J4537" s="2">
        <v>4</v>
      </c>
    </row>
    <row r="4538" spans="1:10">
      <c r="A4538" t="s">
        <v>1169</v>
      </c>
      <c r="B4538">
        <v>10</v>
      </c>
      <c r="C4538" t="s">
        <v>1170</v>
      </c>
      <c r="D4538" t="e">
        <v>#N/A</v>
      </c>
      <c r="E4538" s="2">
        <v>600</v>
      </c>
      <c r="G4538">
        <v>2430870004</v>
      </c>
      <c r="H4538" t="s">
        <v>1673</v>
      </c>
      <c r="I4538" t="s">
        <v>4407</v>
      </c>
      <c r="J4538" s="2">
        <v>0.4</v>
      </c>
    </row>
    <row r="4539" spans="1:10">
      <c r="A4539" t="s">
        <v>1169</v>
      </c>
      <c r="B4539">
        <v>20</v>
      </c>
      <c r="C4539" t="s">
        <v>1170</v>
      </c>
      <c r="D4539" t="e">
        <v>#N/A</v>
      </c>
      <c r="E4539" s="2">
        <v>600</v>
      </c>
      <c r="G4539">
        <v>2430850013</v>
      </c>
      <c r="H4539" t="s">
        <v>8011</v>
      </c>
      <c r="I4539" t="s">
        <v>4407</v>
      </c>
      <c r="J4539" s="2">
        <v>3.7008944918135693</v>
      </c>
    </row>
    <row r="4540" spans="1:10">
      <c r="A4540" t="s">
        <v>1169</v>
      </c>
      <c r="B4540">
        <v>30</v>
      </c>
      <c r="C4540" t="s">
        <v>1170</v>
      </c>
      <c r="D4540" t="e">
        <v>#N/A</v>
      </c>
      <c r="E4540" s="2">
        <v>600</v>
      </c>
      <c r="G4540">
        <v>2430850012</v>
      </c>
      <c r="H4540" t="s">
        <v>8012</v>
      </c>
      <c r="I4540" t="s">
        <v>4407</v>
      </c>
      <c r="J4540" s="2">
        <v>0.98734111000680025</v>
      </c>
    </row>
    <row r="4541" spans="1:10">
      <c r="A4541" t="s">
        <v>1169</v>
      </c>
      <c r="B4541">
        <v>40</v>
      </c>
      <c r="C4541" t="s">
        <v>1170</v>
      </c>
      <c r="D4541" t="e">
        <v>#N/A</v>
      </c>
      <c r="E4541" s="2">
        <v>600</v>
      </c>
      <c r="G4541">
        <v>2430520006</v>
      </c>
      <c r="H4541" t="s">
        <v>8020</v>
      </c>
      <c r="I4541" t="e">
        <v>#N/A</v>
      </c>
      <c r="J4541" s="2">
        <v>7.813726003033949</v>
      </c>
    </row>
    <row r="4542" spans="1:10">
      <c r="A4542" t="s">
        <v>1169</v>
      </c>
      <c r="B4542">
        <v>50</v>
      </c>
      <c r="C4542" t="s">
        <v>1170</v>
      </c>
      <c r="D4542" t="e">
        <v>#N/A</v>
      </c>
      <c r="E4542" s="2">
        <v>600</v>
      </c>
      <c r="G4542">
        <v>2410150007</v>
      </c>
      <c r="H4542" t="s">
        <v>8013</v>
      </c>
      <c r="I4542" t="e">
        <v>#N/A</v>
      </c>
      <c r="J4542" s="2">
        <v>104.61892556363446</v>
      </c>
    </row>
    <row r="4543" spans="1:10">
      <c r="A4543" t="s">
        <v>1169</v>
      </c>
      <c r="B4543">
        <v>60</v>
      </c>
      <c r="C4543" t="s">
        <v>1170</v>
      </c>
      <c r="D4543" t="e">
        <v>#N/A</v>
      </c>
      <c r="E4543" s="2">
        <v>600</v>
      </c>
      <c r="G4543">
        <v>2410090273</v>
      </c>
      <c r="H4543" t="s">
        <v>8031</v>
      </c>
      <c r="I4543" t="s">
        <v>4407</v>
      </c>
      <c r="J4543" s="2">
        <v>1.5692838834545169</v>
      </c>
    </row>
    <row r="4544" spans="1:10">
      <c r="A4544" t="s">
        <v>1169</v>
      </c>
      <c r="B4544">
        <v>70</v>
      </c>
      <c r="C4544" t="s">
        <v>1170</v>
      </c>
      <c r="D4544" t="e">
        <v>#N/A</v>
      </c>
      <c r="E4544" s="2">
        <v>600</v>
      </c>
      <c r="G4544">
        <v>2430680003</v>
      </c>
      <c r="H4544" t="s">
        <v>8022</v>
      </c>
      <c r="I4544" t="s">
        <v>4407</v>
      </c>
      <c r="J4544" s="2">
        <v>3.9232097086362924E-2</v>
      </c>
    </row>
    <row r="4545" spans="1:10">
      <c r="A4545" t="s">
        <v>1169</v>
      </c>
      <c r="B4545">
        <v>80</v>
      </c>
      <c r="C4545" t="s">
        <v>1170</v>
      </c>
      <c r="D4545" t="e">
        <v>#N/A</v>
      </c>
      <c r="E4545" s="2">
        <v>600</v>
      </c>
      <c r="G4545">
        <v>2430390013</v>
      </c>
      <c r="H4545" t="s">
        <v>8015</v>
      </c>
      <c r="I4545" t="s">
        <v>4407</v>
      </c>
      <c r="J4545" s="2">
        <v>5.0674792069885441</v>
      </c>
    </row>
    <row r="4546" spans="1:10">
      <c r="A4546" t="s">
        <v>1169</v>
      </c>
      <c r="B4546">
        <v>90</v>
      </c>
      <c r="C4546" t="s">
        <v>1170</v>
      </c>
      <c r="D4546" t="e">
        <v>#N/A</v>
      </c>
      <c r="E4546" s="2">
        <v>600</v>
      </c>
      <c r="G4546">
        <v>2430810004</v>
      </c>
      <c r="H4546" t="s">
        <v>8016</v>
      </c>
      <c r="I4546" t="s">
        <v>4407</v>
      </c>
      <c r="J4546" s="2">
        <v>6.538682847727155E-2</v>
      </c>
    </row>
    <row r="4547" spans="1:10">
      <c r="A4547" t="s">
        <v>1169</v>
      </c>
      <c r="B4547">
        <v>100</v>
      </c>
      <c r="C4547" t="s">
        <v>1170</v>
      </c>
      <c r="D4547" t="e">
        <v>#N/A</v>
      </c>
      <c r="E4547" s="2">
        <v>600</v>
      </c>
      <c r="G4547">
        <v>2430850011</v>
      </c>
      <c r="H4547" t="s">
        <v>8017</v>
      </c>
      <c r="I4547" t="s">
        <v>4407</v>
      </c>
      <c r="J4547" s="2">
        <v>3.0797196212794895</v>
      </c>
    </row>
    <row r="4548" spans="1:10">
      <c r="A4548" t="s">
        <v>1169</v>
      </c>
      <c r="B4548">
        <v>110</v>
      </c>
      <c r="C4548" t="s">
        <v>1170</v>
      </c>
      <c r="D4548" t="e">
        <v>#N/A</v>
      </c>
      <c r="E4548" s="2">
        <v>600</v>
      </c>
      <c r="G4548">
        <v>2410120031</v>
      </c>
      <c r="H4548" t="s">
        <v>8018</v>
      </c>
      <c r="I4548" t="s">
        <v>4407</v>
      </c>
      <c r="J4548" s="2">
        <v>85</v>
      </c>
    </row>
    <row r="4549" spans="1:10">
      <c r="A4549" t="s">
        <v>1169</v>
      </c>
      <c r="B4549">
        <v>120</v>
      </c>
      <c r="C4549" t="s">
        <v>1170</v>
      </c>
      <c r="D4549" t="e">
        <v>#N/A</v>
      </c>
      <c r="E4549" s="2">
        <v>600</v>
      </c>
      <c r="G4549">
        <v>2430880022</v>
      </c>
      <c r="H4549" t="s">
        <v>8019</v>
      </c>
      <c r="I4549" t="s">
        <v>4407</v>
      </c>
      <c r="J4549" s="2">
        <v>4</v>
      </c>
    </row>
    <row r="4550" spans="1:10">
      <c r="A4550" t="s">
        <v>1171</v>
      </c>
      <c r="B4550">
        <v>10</v>
      </c>
      <c r="C4550" t="s">
        <v>1172</v>
      </c>
      <c r="D4550" t="e">
        <v>#N/A</v>
      </c>
      <c r="E4550" s="2">
        <v>600</v>
      </c>
      <c r="G4550">
        <v>2430870004</v>
      </c>
      <c r="H4550" t="s">
        <v>1673</v>
      </c>
      <c r="I4550" t="s">
        <v>4407</v>
      </c>
      <c r="J4550" s="2">
        <v>0.4</v>
      </c>
    </row>
    <row r="4551" spans="1:10">
      <c r="A4551" t="s">
        <v>1171</v>
      </c>
      <c r="B4551">
        <v>20</v>
      </c>
      <c r="C4551" t="s">
        <v>1172</v>
      </c>
      <c r="D4551" t="e">
        <v>#N/A</v>
      </c>
      <c r="E4551" s="2">
        <v>600</v>
      </c>
      <c r="G4551">
        <v>2430850013</v>
      </c>
      <c r="H4551" t="s">
        <v>8011</v>
      </c>
      <c r="I4551" t="s">
        <v>4407</v>
      </c>
      <c r="J4551" s="2">
        <v>3.6989192969003577</v>
      </c>
    </row>
    <row r="4552" spans="1:10">
      <c r="A4552" t="s">
        <v>1171</v>
      </c>
      <c r="B4552">
        <v>30</v>
      </c>
      <c r="C4552" t="s">
        <v>1172</v>
      </c>
      <c r="D4552" t="e">
        <v>#N/A</v>
      </c>
      <c r="E4552" s="2">
        <v>600</v>
      </c>
      <c r="G4552">
        <v>2430850012</v>
      </c>
      <c r="H4552" t="s">
        <v>8012</v>
      </c>
      <c r="I4552" t="s">
        <v>4407</v>
      </c>
      <c r="J4552" s="2">
        <v>0.98681415871369971</v>
      </c>
    </row>
    <row r="4553" spans="1:10">
      <c r="A4553" t="s">
        <v>1171</v>
      </c>
      <c r="B4553">
        <v>40</v>
      </c>
      <c r="C4553" t="s">
        <v>1172</v>
      </c>
      <c r="D4553" t="e">
        <v>#N/A</v>
      </c>
      <c r="E4553" s="2">
        <v>600</v>
      </c>
      <c r="G4553">
        <v>2410150007</v>
      </c>
      <c r="H4553" t="s">
        <v>8013</v>
      </c>
      <c r="I4553" t="e">
        <v>#N/A</v>
      </c>
      <c r="J4553" s="2">
        <v>104.56308966502777</v>
      </c>
    </row>
    <row r="4554" spans="1:10">
      <c r="A4554" t="s">
        <v>1171</v>
      </c>
      <c r="B4554">
        <v>50</v>
      </c>
      <c r="C4554" t="s">
        <v>1172</v>
      </c>
      <c r="D4554" t="e">
        <v>#N/A</v>
      </c>
      <c r="E4554" s="2">
        <v>600</v>
      </c>
      <c r="G4554">
        <v>2430620001</v>
      </c>
      <c r="H4554" t="s">
        <v>8024</v>
      </c>
      <c r="I4554" t="s">
        <v>4407</v>
      </c>
      <c r="J4554" s="2">
        <v>7.4827961041535502</v>
      </c>
    </row>
    <row r="4555" spans="1:10">
      <c r="A4555" t="s">
        <v>1171</v>
      </c>
      <c r="B4555">
        <v>60</v>
      </c>
      <c r="C4555" t="s">
        <v>1172</v>
      </c>
      <c r="D4555" t="e">
        <v>#N/A</v>
      </c>
      <c r="E4555" s="2">
        <v>600</v>
      </c>
      <c r="G4555">
        <v>2310030240</v>
      </c>
      <c r="H4555" t="s">
        <v>8025</v>
      </c>
      <c r="I4555" t="s">
        <v>4407</v>
      </c>
      <c r="J4555" s="2">
        <v>0.96720857940150695</v>
      </c>
    </row>
    <row r="4556" spans="1:10">
      <c r="A4556" t="s">
        <v>1171</v>
      </c>
      <c r="B4556">
        <v>70</v>
      </c>
      <c r="C4556" t="s">
        <v>1172</v>
      </c>
      <c r="D4556" t="e">
        <v>#N/A</v>
      </c>
      <c r="E4556" s="2">
        <v>600</v>
      </c>
      <c r="G4556">
        <v>2430390013</v>
      </c>
      <c r="H4556" t="s">
        <v>8015</v>
      </c>
      <c r="I4556" t="s">
        <v>4407</v>
      </c>
      <c r="J4556" s="2">
        <v>4.966746759088819</v>
      </c>
    </row>
    <row r="4557" spans="1:10">
      <c r="A4557" t="s">
        <v>1171</v>
      </c>
      <c r="B4557">
        <v>80</v>
      </c>
      <c r="C4557" t="s">
        <v>1172</v>
      </c>
      <c r="D4557" t="e">
        <v>#N/A</v>
      </c>
      <c r="E4557" s="2">
        <v>600</v>
      </c>
      <c r="G4557">
        <v>2430810004</v>
      </c>
      <c r="H4557" t="s">
        <v>8016</v>
      </c>
      <c r="I4557" t="s">
        <v>4407</v>
      </c>
      <c r="J4557" s="2">
        <v>6.5351931040642366E-2</v>
      </c>
    </row>
    <row r="4558" spans="1:10">
      <c r="A4558" t="s">
        <v>1171</v>
      </c>
      <c r="B4558">
        <v>90</v>
      </c>
      <c r="C4558" t="s">
        <v>1172</v>
      </c>
      <c r="D4558" t="e">
        <v>#N/A</v>
      </c>
      <c r="E4558" s="2">
        <v>600</v>
      </c>
      <c r="G4558">
        <v>2430850011</v>
      </c>
      <c r="H4558" t="s">
        <v>8017</v>
      </c>
      <c r="I4558" t="s">
        <v>4407</v>
      </c>
      <c r="J4558" s="2">
        <v>3.0780759520142551</v>
      </c>
    </row>
    <row r="4559" spans="1:10">
      <c r="A4559" t="s">
        <v>1171</v>
      </c>
      <c r="B4559">
        <v>100</v>
      </c>
      <c r="C4559" t="s">
        <v>1172</v>
      </c>
      <c r="D4559" t="e">
        <v>#N/A</v>
      </c>
      <c r="E4559" s="2">
        <v>600</v>
      </c>
      <c r="G4559">
        <v>2410120031</v>
      </c>
      <c r="H4559" t="s">
        <v>8018</v>
      </c>
      <c r="I4559" t="s">
        <v>4407</v>
      </c>
      <c r="J4559" s="2">
        <v>85</v>
      </c>
    </row>
    <row r="4560" spans="1:10">
      <c r="A4560" t="s">
        <v>1171</v>
      </c>
      <c r="B4560">
        <v>110</v>
      </c>
      <c r="C4560" t="s">
        <v>1172</v>
      </c>
      <c r="D4560" t="e">
        <v>#N/A</v>
      </c>
      <c r="E4560" s="2">
        <v>600</v>
      </c>
      <c r="G4560">
        <v>2430880022</v>
      </c>
      <c r="H4560" t="s">
        <v>8019</v>
      </c>
      <c r="I4560" t="s">
        <v>4407</v>
      </c>
      <c r="J4560" s="2">
        <v>4</v>
      </c>
    </row>
    <row r="4561" spans="1:10">
      <c r="A4561" t="s">
        <v>1183</v>
      </c>
      <c r="B4561">
        <v>10</v>
      </c>
      <c r="C4561" t="s">
        <v>1184</v>
      </c>
      <c r="D4561" t="e">
        <v>#N/A</v>
      </c>
      <c r="E4561" s="2">
        <v>8000</v>
      </c>
      <c r="G4561">
        <v>2310160282</v>
      </c>
      <c r="H4561" t="s">
        <v>329</v>
      </c>
      <c r="I4561" t="s">
        <v>2598</v>
      </c>
      <c r="J4561" s="2">
        <v>8000</v>
      </c>
    </row>
    <row r="4562" spans="1:10">
      <c r="A4562" t="s">
        <v>1183</v>
      </c>
      <c r="B4562">
        <v>20</v>
      </c>
      <c r="C4562" t="s">
        <v>1184</v>
      </c>
      <c r="D4562" t="e">
        <v>#N/A</v>
      </c>
      <c r="E4562" s="2">
        <v>8000</v>
      </c>
      <c r="G4562">
        <v>2500120066</v>
      </c>
      <c r="H4562" t="s">
        <v>7866</v>
      </c>
      <c r="I4562" t="e">
        <v>#N/A</v>
      </c>
      <c r="J4562" s="2">
        <v>8000</v>
      </c>
    </row>
    <row r="4563" spans="1:10">
      <c r="A4563" t="s">
        <v>1183</v>
      </c>
      <c r="B4563">
        <v>30</v>
      </c>
      <c r="C4563" t="s">
        <v>1184</v>
      </c>
      <c r="D4563" t="e">
        <v>#N/A</v>
      </c>
      <c r="E4563" s="2">
        <v>8000</v>
      </c>
      <c r="G4563">
        <v>2500070207</v>
      </c>
      <c r="H4563" t="s">
        <v>1765</v>
      </c>
      <c r="I4563" t="s">
        <v>2598</v>
      </c>
      <c r="J4563" s="2">
        <v>8000</v>
      </c>
    </row>
    <row r="4564" spans="1:10">
      <c r="A4564" t="s">
        <v>1183</v>
      </c>
      <c r="B4564">
        <v>40</v>
      </c>
      <c r="C4564" t="s">
        <v>1184</v>
      </c>
      <c r="D4564" t="e">
        <v>#N/A</v>
      </c>
      <c r="E4564" s="2">
        <v>8000</v>
      </c>
      <c r="G4564">
        <v>2500030019</v>
      </c>
      <c r="H4564" t="s">
        <v>1669</v>
      </c>
      <c r="I4564" t="s">
        <v>2598</v>
      </c>
      <c r="J4564" s="2">
        <v>168</v>
      </c>
    </row>
    <row r="4565" spans="1:10">
      <c r="A4565" t="s">
        <v>1183</v>
      </c>
      <c r="B4565">
        <v>50</v>
      </c>
      <c r="C4565" t="s">
        <v>1184</v>
      </c>
      <c r="D4565" t="e">
        <v>#N/A</v>
      </c>
      <c r="E4565" s="2">
        <v>8000</v>
      </c>
      <c r="G4565" t="s">
        <v>1157</v>
      </c>
      <c r="H4565" t="s">
        <v>1158</v>
      </c>
      <c r="I4565" t="e">
        <v>#N/A</v>
      </c>
      <c r="J4565" s="2">
        <v>1200</v>
      </c>
    </row>
    <row r="4566" spans="1:10">
      <c r="A4566" t="s">
        <v>1173</v>
      </c>
      <c r="B4566">
        <v>10</v>
      </c>
      <c r="C4566" t="s">
        <v>1174</v>
      </c>
      <c r="D4566" t="e">
        <v>#N/A</v>
      </c>
      <c r="E4566" s="2">
        <v>8000</v>
      </c>
      <c r="G4566">
        <v>2310160282</v>
      </c>
      <c r="H4566" t="s">
        <v>329</v>
      </c>
      <c r="I4566" t="s">
        <v>2598</v>
      </c>
      <c r="J4566" s="2">
        <v>8000</v>
      </c>
    </row>
    <row r="4567" spans="1:10">
      <c r="A4567" t="s">
        <v>1173</v>
      </c>
      <c r="B4567">
        <v>20</v>
      </c>
      <c r="C4567" t="s">
        <v>1174</v>
      </c>
      <c r="D4567" t="e">
        <v>#N/A</v>
      </c>
      <c r="E4567" s="2">
        <v>8000</v>
      </c>
      <c r="G4567">
        <v>2500120066</v>
      </c>
      <c r="H4567" t="s">
        <v>7866</v>
      </c>
      <c r="I4567" t="e">
        <v>#N/A</v>
      </c>
      <c r="J4567" s="2">
        <v>8000</v>
      </c>
    </row>
    <row r="4568" spans="1:10">
      <c r="A4568" t="s">
        <v>1173</v>
      </c>
      <c r="B4568">
        <v>30</v>
      </c>
      <c r="C4568" t="s">
        <v>1174</v>
      </c>
      <c r="D4568" t="e">
        <v>#N/A</v>
      </c>
      <c r="E4568" s="2">
        <v>8000</v>
      </c>
      <c r="G4568">
        <v>2500070207</v>
      </c>
      <c r="H4568" t="s">
        <v>1765</v>
      </c>
      <c r="I4568" t="s">
        <v>2598</v>
      </c>
      <c r="J4568" s="2">
        <v>8000</v>
      </c>
    </row>
    <row r="4569" spans="1:10">
      <c r="A4569" t="s">
        <v>1173</v>
      </c>
      <c r="B4569">
        <v>40</v>
      </c>
      <c r="C4569" t="s">
        <v>1174</v>
      </c>
      <c r="D4569" t="e">
        <v>#N/A</v>
      </c>
      <c r="E4569" s="2">
        <v>8000</v>
      </c>
      <c r="G4569">
        <v>2500030019</v>
      </c>
      <c r="H4569" t="s">
        <v>1669</v>
      </c>
      <c r="I4569" t="s">
        <v>2598</v>
      </c>
      <c r="J4569" s="2">
        <v>168</v>
      </c>
    </row>
    <row r="4570" spans="1:10">
      <c r="A4570" t="s">
        <v>1173</v>
      </c>
      <c r="B4570">
        <v>50</v>
      </c>
      <c r="C4570" t="s">
        <v>1174</v>
      </c>
      <c r="D4570" t="e">
        <v>#N/A</v>
      </c>
      <c r="E4570" s="2">
        <v>8000</v>
      </c>
      <c r="G4570" t="s">
        <v>1146</v>
      </c>
      <c r="H4570" t="s">
        <v>1147</v>
      </c>
      <c r="I4570" t="e">
        <v>#N/A</v>
      </c>
      <c r="J4570" s="2">
        <v>1200</v>
      </c>
    </row>
    <row r="4571" spans="1:10">
      <c r="A4571" t="s">
        <v>1187</v>
      </c>
      <c r="B4571">
        <v>10</v>
      </c>
      <c r="C4571" t="s">
        <v>1188</v>
      </c>
      <c r="D4571" t="e">
        <v>#N/A</v>
      </c>
      <c r="E4571" s="2">
        <v>8000</v>
      </c>
      <c r="G4571">
        <v>2310160282</v>
      </c>
      <c r="H4571" t="s">
        <v>329</v>
      </c>
      <c r="I4571" t="s">
        <v>2598</v>
      </c>
      <c r="J4571" s="2">
        <v>8000</v>
      </c>
    </row>
    <row r="4572" spans="1:10">
      <c r="A4572" t="s">
        <v>1187</v>
      </c>
      <c r="B4572">
        <v>20</v>
      </c>
      <c r="C4572" t="s">
        <v>1188</v>
      </c>
      <c r="D4572" t="e">
        <v>#N/A</v>
      </c>
      <c r="E4572" s="2">
        <v>8000</v>
      </c>
      <c r="G4572">
        <v>2500120066</v>
      </c>
      <c r="H4572" t="s">
        <v>7866</v>
      </c>
      <c r="I4572" t="e">
        <v>#N/A</v>
      </c>
      <c r="J4572" s="2">
        <v>8000</v>
      </c>
    </row>
    <row r="4573" spans="1:10">
      <c r="A4573" t="s">
        <v>1187</v>
      </c>
      <c r="B4573">
        <v>30</v>
      </c>
      <c r="C4573" t="s">
        <v>1188</v>
      </c>
      <c r="D4573" t="e">
        <v>#N/A</v>
      </c>
      <c r="E4573" s="2">
        <v>8000</v>
      </c>
      <c r="G4573">
        <v>2500070207</v>
      </c>
      <c r="H4573" t="s">
        <v>1765</v>
      </c>
      <c r="I4573" t="s">
        <v>2598</v>
      </c>
      <c r="J4573" s="2">
        <v>8000</v>
      </c>
    </row>
    <row r="4574" spans="1:10">
      <c r="A4574" t="s">
        <v>1187</v>
      </c>
      <c r="B4574">
        <v>40</v>
      </c>
      <c r="C4574" t="s">
        <v>1188</v>
      </c>
      <c r="D4574" t="e">
        <v>#N/A</v>
      </c>
      <c r="E4574" s="2">
        <v>8000</v>
      </c>
      <c r="G4574">
        <v>2500030019</v>
      </c>
      <c r="H4574" t="s">
        <v>1669</v>
      </c>
      <c r="I4574" t="s">
        <v>2598</v>
      </c>
      <c r="J4574" s="2">
        <v>168</v>
      </c>
    </row>
    <row r="4575" spans="1:10">
      <c r="A4575" t="s">
        <v>1187</v>
      </c>
      <c r="B4575">
        <v>50</v>
      </c>
      <c r="C4575" t="s">
        <v>1188</v>
      </c>
      <c r="D4575" t="e">
        <v>#N/A</v>
      </c>
      <c r="E4575" s="2">
        <v>8000</v>
      </c>
      <c r="G4575" t="s">
        <v>1161</v>
      </c>
      <c r="H4575" t="s">
        <v>1162</v>
      </c>
      <c r="I4575" t="e">
        <v>#N/A</v>
      </c>
      <c r="J4575" s="2">
        <v>1200</v>
      </c>
    </row>
    <row r="4576" spans="1:10">
      <c r="A4576" t="s">
        <v>1189</v>
      </c>
      <c r="B4576">
        <v>10</v>
      </c>
      <c r="C4576" t="s">
        <v>1190</v>
      </c>
      <c r="D4576" t="e">
        <v>#N/A</v>
      </c>
      <c r="E4576" s="2">
        <v>8000</v>
      </c>
      <c r="G4576">
        <v>2310160282</v>
      </c>
      <c r="H4576" t="s">
        <v>329</v>
      </c>
      <c r="I4576" t="s">
        <v>2598</v>
      </c>
      <c r="J4576" s="2">
        <v>8000</v>
      </c>
    </row>
    <row r="4577" spans="1:10">
      <c r="A4577" t="s">
        <v>1189</v>
      </c>
      <c r="B4577">
        <v>20</v>
      </c>
      <c r="C4577" t="s">
        <v>1190</v>
      </c>
      <c r="D4577" t="e">
        <v>#N/A</v>
      </c>
      <c r="E4577" s="2">
        <v>8000</v>
      </c>
      <c r="G4577">
        <v>2500120066</v>
      </c>
      <c r="H4577" t="s">
        <v>7866</v>
      </c>
      <c r="I4577" t="e">
        <v>#N/A</v>
      </c>
      <c r="J4577" s="2">
        <v>8000</v>
      </c>
    </row>
    <row r="4578" spans="1:10">
      <c r="A4578" t="s">
        <v>1189</v>
      </c>
      <c r="B4578">
        <v>30</v>
      </c>
      <c r="C4578" t="s">
        <v>1190</v>
      </c>
      <c r="D4578" t="e">
        <v>#N/A</v>
      </c>
      <c r="E4578" s="2">
        <v>8000</v>
      </c>
      <c r="G4578">
        <v>2500070207</v>
      </c>
      <c r="H4578" t="s">
        <v>1765</v>
      </c>
      <c r="I4578" t="s">
        <v>2598</v>
      </c>
      <c r="J4578" s="2">
        <v>8000</v>
      </c>
    </row>
    <row r="4579" spans="1:10">
      <c r="A4579" t="s">
        <v>1189</v>
      </c>
      <c r="B4579">
        <v>40</v>
      </c>
      <c r="C4579" t="s">
        <v>1190</v>
      </c>
      <c r="D4579" t="e">
        <v>#N/A</v>
      </c>
      <c r="E4579" s="2">
        <v>8000</v>
      </c>
      <c r="G4579">
        <v>2500030019</v>
      </c>
      <c r="H4579" t="s">
        <v>1669</v>
      </c>
      <c r="I4579" t="s">
        <v>2598</v>
      </c>
      <c r="J4579" s="2">
        <v>168</v>
      </c>
    </row>
    <row r="4580" spans="1:10">
      <c r="A4580" t="s">
        <v>1189</v>
      </c>
      <c r="B4580">
        <v>50</v>
      </c>
      <c r="C4580" t="s">
        <v>1190</v>
      </c>
      <c r="D4580" t="e">
        <v>#N/A</v>
      </c>
      <c r="E4580" s="2">
        <v>8000</v>
      </c>
      <c r="G4580" t="s">
        <v>1163</v>
      </c>
      <c r="H4580" t="s">
        <v>1164</v>
      </c>
      <c r="I4580" t="e">
        <v>#N/A</v>
      </c>
      <c r="J4580" s="2">
        <v>1200</v>
      </c>
    </row>
    <row r="4581" spans="1:10">
      <c r="A4581" t="s">
        <v>1191</v>
      </c>
      <c r="B4581">
        <v>10</v>
      </c>
      <c r="C4581" t="s">
        <v>1192</v>
      </c>
      <c r="D4581" t="e">
        <v>#N/A</v>
      </c>
      <c r="E4581" s="2">
        <v>8000</v>
      </c>
      <c r="G4581">
        <v>2310160282</v>
      </c>
      <c r="H4581" t="s">
        <v>329</v>
      </c>
      <c r="I4581" t="s">
        <v>2598</v>
      </c>
      <c r="J4581" s="2">
        <v>8000</v>
      </c>
    </row>
    <row r="4582" spans="1:10">
      <c r="A4582" t="s">
        <v>1191</v>
      </c>
      <c r="B4582">
        <v>20</v>
      </c>
      <c r="C4582" t="s">
        <v>1192</v>
      </c>
      <c r="D4582" t="e">
        <v>#N/A</v>
      </c>
      <c r="E4582" s="2">
        <v>8000</v>
      </c>
      <c r="G4582">
        <v>2500120066</v>
      </c>
      <c r="H4582" t="s">
        <v>7866</v>
      </c>
      <c r="I4582" t="e">
        <v>#N/A</v>
      </c>
      <c r="J4582" s="2">
        <v>8000</v>
      </c>
    </row>
    <row r="4583" spans="1:10">
      <c r="A4583" t="s">
        <v>1191</v>
      </c>
      <c r="B4583">
        <v>30</v>
      </c>
      <c r="C4583" t="s">
        <v>1192</v>
      </c>
      <c r="D4583" t="e">
        <v>#N/A</v>
      </c>
      <c r="E4583" s="2">
        <v>8000</v>
      </c>
      <c r="G4583">
        <v>2500070207</v>
      </c>
      <c r="H4583" t="s">
        <v>1765</v>
      </c>
      <c r="I4583" t="s">
        <v>2598</v>
      </c>
      <c r="J4583" s="2">
        <v>8000</v>
      </c>
    </row>
    <row r="4584" spans="1:10">
      <c r="A4584" t="s">
        <v>1191</v>
      </c>
      <c r="B4584">
        <v>40</v>
      </c>
      <c r="C4584" t="s">
        <v>1192</v>
      </c>
      <c r="D4584" t="e">
        <v>#N/A</v>
      </c>
      <c r="E4584" s="2">
        <v>8000</v>
      </c>
      <c r="G4584">
        <v>2500030019</v>
      </c>
      <c r="H4584" t="s">
        <v>1669</v>
      </c>
      <c r="I4584" t="s">
        <v>2598</v>
      </c>
      <c r="J4584" s="2">
        <v>168</v>
      </c>
    </row>
    <row r="4585" spans="1:10">
      <c r="A4585" t="s">
        <v>1191</v>
      </c>
      <c r="B4585">
        <v>50</v>
      </c>
      <c r="C4585" t="s">
        <v>1192</v>
      </c>
      <c r="D4585" t="e">
        <v>#N/A</v>
      </c>
      <c r="E4585" s="2">
        <v>8000</v>
      </c>
      <c r="G4585" t="s">
        <v>1165</v>
      </c>
      <c r="H4585" t="s">
        <v>1166</v>
      </c>
      <c r="I4585" t="e">
        <v>#N/A</v>
      </c>
      <c r="J4585" s="2">
        <v>1200</v>
      </c>
    </row>
    <row r="4586" spans="1:10">
      <c r="A4586" t="s">
        <v>1193</v>
      </c>
      <c r="B4586">
        <v>10</v>
      </c>
      <c r="C4586" t="s">
        <v>1194</v>
      </c>
      <c r="D4586" t="e">
        <v>#N/A</v>
      </c>
      <c r="E4586" s="2">
        <v>8000</v>
      </c>
      <c r="G4586">
        <v>2310160282</v>
      </c>
      <c r="H4586" t="s">
        <v>329</v>
      </c>
      <c r="I4586" t="s">
        <v>2598</v>
      </c>
      <c r="J4586" s="2">
        <v>8000</v>
      </c>
    </row>
    <row r="4587" spans="1:10">
      <c r="A4587" t="s">
        <v>1193</v>
      </c>
      <c r="B4587">
        <v>20</v>
      </c>
      <c r="C4587" t="s">
        <v>1194</v>
      </c>
      <c r="D4587" t="e">
        <v>#N/A</v>
      </c>
      <c r="E4587" s="2">
        <v>8000</v>
      </c>
      <c r="G4587">
        <v>2500120066</v>
      </c>
      <c r="H4587" t="s">
        <v>7866</v>
      </c>
      <c r="I4587" t="e">
        <v>#N/A</v>
      </c>
      <c r="J4587" s="2">
        <v>8000</v>
      </c>
    </row>
    <row r="4588" spans="1:10">
      <c r="A4588" t="s">
        <v>1193</v>
      </c>
      <c r="B4588">
        <v>30</v>
      </c>
      <c r="C4588" t="s">
        <v>1194</v>
      </c>
      <c r="D4588" t="e">
        <v>#N/A</v>
      </c>
      <c r="E4588" s="2">
        <v>8000</v>
      </c>
      <c r="G4588">
        <v>2500070207</v>
      </c>
      <c r="H4588" t="s">
        <v>1765</v>
      </c>
      <c r="I4588" t="s">
        <v>2598</v>
      </c>
      <c r="J4588" s="2">
        <v>8000</v>
      </c>
    </row>
    <row r="4589" spans="1:10">
      <c r="A4589" t="s">
        <v>1193</v>
      </c>
      <c r="B4589">
        <v>40</v>
      </c>
      <c r="C4589" t="s">
        <v>1194</v>
      </c>
      <c r="D4589" t="e">
        <v>#N/A</v>
      </c>
      <c r="E4589" s="2">
        <v>8000</v>
      </c>
      <c r="G4589">
        <v>2500030019</v>
      </c>
      <c r="H4589" t="s">
        <v>1669</v>
      </c>
      <c r="I4589" t="s">
        <v>2598</v>
      </c>
      <c r="J4589" s="2">
        <v>168</v>
      </c>
    </row>
    <row r="4590" spans="1:10">
      <c r="A4590" t="s">
        <v>1193</v>
      </c>
      <c r="B4590">
        <v>50</v>
      </c>
      <c r="C4590" t="s">
        <v>1194</v>
      </c>
      <c r="D4590" t="e">
        <v>#N/A</v>
      </c>
      <c r="E4590" s="2">
        <v>8000</v>
      </c>
      <c r="G4590" t="s">
        <v>1167</v>
      </c>
      <c r="H4590" t="s">
        <v>1168</v>
      </c>
      <c r="I4590" t="e">
        <v>#N/A</v>
      </c>
      <c r="J4590" s="2">
        <v>1200</v>
      </c>
    </row>
    <row r="4591" spans="1:10">
      <c r="A4591" t="s">
        <v>1185</v>
      </c>
      <c r="B4591">
        <v>10</v>
      </c>
      <c r="C4591" t="s">
        <v>1186</v>
      </c>
      <c r="D4591" t="e">
        <v>#N/A</v>
      </c>
      <c r="E4591" s="2">
        <v>8000</v>
      </c>
      <c r="G4591">
        <v>2310160282</v>
      </c>
      <c r="H4591" t="s">
        <v>329</v>
      </c>
      <c r="I4591" t="s">
        <v>2598</v>
      </c>
      <c r="J4591" s="2">
        <v>8000</v>
      </c>
    </row>
    <row r="4592" spans="1:10">
      <c r="A4592" t="s">
        <v>1185</v>
      </c>
      <c r="B4592">
        <v>20</v>
      </c>
      <c r="C4592" t="s">
        <v>1186</v>
      </c>
      <c r="D4592" t="e">
        <v>#N/A</v>
      </c>
      <c r="E4592" s="2">
        <v>8000</v>
      </c>
      <c r="G4592">
        <v>2500120066</v>
      </c>
      <c r="H4592" t="s">
        <v>7866</v>
      </c>
      <c r="I4592" t="e">
        <v>#N/A</v>
      </c>
      <c r="J4592" s="2">
        <v>8000</v>
      </c>
    </row>
    <row r="4593" spans="1:10">
      <c r="A4593" t="s">
        <v>1185</v>
      </c>
      <c r="B4593">
        <v>30</v>
      </c>
      <c r="C4593" t="s">
        <v>1186</v>
      </c>
      <c r="D4593" t="e">
        <v>#N/A</v>
      </c>
      <c r="E4593" s="2">
        <v>8000</v>
      </c>
      <c r="G4593">
        <v>2500070207</v>
      </c>
      <c r="H4593" t="s">
        <v>1765</v>
      </c>
      <c r="I4593" t="s">
        <v>2598</v>
      </c>
      <c r="J4593" s="2">
        <v>8000</v>
      </c>
    </row>
    <row r="4594" spans="1:10">
      <c r="A4594" t="s">
        <v>1185</v>
      </c>
      <c r="B4594">
        <v>40</v>
      </c>
      <c r="C4594" t="s">
        <v>1186</v>
      </c>
      <c r="D4594" t="e">
        <v>#N/A</v>
      </c>
      <c r="E4594" s="2">
        <v>8000</v>
      </c>
      <c r="G4594">
        <v>2500030019</v>
      </c>
      <c r="H4594" t="s">
        <v>1669</v>
      </c>
      <c r="I4594" t="s">
        <v>2598</v>
      </c>
      <c r="J4594" s="2">
        <v>168</v>
      </c>
    </row>
    <row r="4595" spans="1:10">
      <c r="A4595" t="s">
        <v>1185</v>
      </c>
      <c r="B4595">
        <v>50</v>
      </c>
      <c r="C4595" t="s">
        <v>1186</v>
      </c>
      <c r="D4595" t="e">
        <v>#N/A</v>
      </c>
      <c r="E4595" s="2">
        <v>8000</v>
      </c>
      <c r="G4595" t="s">
        <v>1159</v>
      </c>
      <c r="H4595" t="s">
        <v>1160</v>
      </c>
      <c r="I4595" t="e">
        <v>#N/A</v>
      </c>
      <c r="J4595" s="2">
        <v>1200</v>
      </c>
    </row>
    <row r="4596" spans="1:10">
      <c r="A4596" t="s">
        <v>1179</v>
      </c>
      <c r="B4596">
        <v>10</v>
      </c>
      <c r="C4596" t="s">
        <v>1180</v>
      </c>
      <c r="D4596" t="e">
        <v>#N/A</v>
      </c>
      <c r="E4596" s="2">
        <v>8000</v>
      </c>
      <c r="G4596">
        <v>2310160282</v>
      </c>
      <c r="H4596" t="s">
        <v>329</v>
      </c>
      <c r="I4596" t="s">
        <v>2598</v>
      </c>
      <c r="J4596" s="2">
        <v>8000</v>
      </c>
    </row>
    <row r="4597" spans="1:10">
      <c r="A4597" t="s">
        <v>1179</v>
      </c>
      <c r="B4597">
        <v>20</v>
      </c>
      <c r="C4597" t="s">
        <v>1180</v>
      </c>
      <c r="D4597" t="e">
        <v>#N/A</v>
      </c>
      <c r="E4597" s="2">
        <v>8000</v>
      </c>
      <c r="G4597">
        <v>2500120066</v>
      </c>
      <c r="H4597" t="s">
        <v>7866</v>
      </c>
      <c r="I4597" t="e">
        <v>#N/A</v>
      </c>
      <c r="J4597" s="2">
        <v>8000</v>
      </c>
    </row>
    <row r="4598" spans="1:10">
      <c r="A4598" t="s">
        <v>1179</v>
      </c>
      <c r="B4598">
        <v>30</v>
      </c>
      <c r="C4598" t="s">
        <v>1180</v>
      </c>
      <c r="D4598" t="e">
        <v>#N/A</v>
      </c>
      <c r="E4598" s="2">
        <v>8000</v>
      </c>
      <c r="G4598">
        <v>2500070207</v>
      </c>
      <c r="H4598" t="s">
        <v>1765</v>
      </c>
      <c r="I4598" t="s">
        <v>2598</v>
      </c>
      <c r="J4598" s="2">
        <v>8000</v>
      </c>
    </row>
    <row r="4599" spans="1:10">
      <c r="A4599" t="s">
        <v>1179</v>
      </c>
      <c r="B4599">
        <v>40</v>
      </c>
      <c r="C4599" t="s">
        <v>1180</v>
      </c>
      <c r="D4599" t="e">
        <v>#N/A</v>
      </c>
      <c r="E4599" s="2">
        <v>8000</v>
      </c>
      <c r="G4599">
        <v>2500030019</v>
      </c>
      <c r="H4599" t="s">
        <v>1669</v>
      </c>
      <c r="I4599" t="s">
        <v>2598</v>
      </c>
      <c r="J4599" s="2">
        <v>168</v>
      </c>
    </row>
    <row r="4600" spans="1:10">
      <c r="A4600" t="s">
        <v>1179</v>
      </c>
      <c r="B4600">
        <v>50</v>
      </c>
      <c r="C4600" t="s">
        <v>1180</v>
      </c>
      <c r="D4600" t="e">
        <v>#N/A</v>
      </c>
      <c r="E4600" s="2">
        <v>8000</v>
      </c>
      <c r="G4600" t="s">
        <v>1153</v>
      </c>
      <c r="H4600" t="s">
        <v>1154</v>
      </c>
      <c r="I4600" t="e">
        <v>#N/A</v>
      </c>
      <c r="J4600" s="2">
        <v>1200</v>
      </c>
    </row>
    <row r="4601" spans="1:10">
      <c r="A4601" t="s">
        <v>1175</v>
      </c>
      <c r="B4601">
        <v>10</v>
      </c>
      <c r="C4601" t="s">
        <v>1176</v>
      </c>
      <c r="D4601" t="e">
        <v>#N/A</v>
      </c>
      <c r="E4601" s="2">
        <v>8000</v>
      </c>
      <c r="G4601">
        <v>2310160282</v>
      </c>
      <c r="H4601" t="s">
        <v>329</v>
      </c>
      <c r="I4601" t="s">
        <v>2598</v>
      </c>
      <c r="J4601" s="2">
        <v>8000</v>
      </c>
    </row>
    <row r="4602" spans="1:10">
      <c r="A4602" t="s">
        <v>1175</v>
      </c>
      <c r="B4602">
        <v>20</v>
      </c>
      <c r="C4602" t="s">
        <v>1176</v>
      </c>
      <c r="D4602" t="e">
        <v>#N/A</v>
      </c>
      <c r="E4602" s="2">
        <v>8000</v>
      </c>
      <c r="G4602">
        <v>2500120066</v>
      </c>
      <c r="H4602" t="s">
        <v>7866</v>
      </c>
      <c r="I4602" t="e">
        <v>#N/A</v>
      </c>
      <c r="J4602" s="2">
        <v>8000</v>
      </c>
    </row>
    <row r="4603" spans="1:10">
      <c r="A4603" t="s">
        <v>1175</v>
      </c>
      <c r="B4603">
        <v>30</v>
      </c>
      <c r="C4603" t="s">
        <v>1176</v>
      </c>
      <c r="D4603" t="e">
        <v>#N/A</v>
      </c>
      <c r="E4603" s="2">
        <v>8000</v>
      </c>
      <c r="G4603">
        <v>2500070207</v>
      </c>
      <c r="H4603" t="s">
        <v>1765</v>
      </c>
      <c r="I4603" t="s">
        <v>2598</v>
      </c>
      <c r="J4603" s="2">
        <v>8000</v>
      </c>
    </row>
    <row r="4604" spans="1:10">
      <c r="A4604" t="s">
        <v>1175</v>
      </c>
      <c r="B4604">
        <v>40</v>
      </c>
      <c r="C4604" t="s">
        <v>1176</v>
      </c>
      <c r="D4604" t="e">
        <v>#N/A</v>
      </c>
      <c r="E4604" s="2">
        <v>8000</v>
      </c>
      <c r="G4604">
        <v>2500030019</v>
      </c>
      <c r="H4604" t="s">
        <v>1669</v>
      </c>
      <c r="I4604" t="s">
        <v>2598</v>
      </c>
      <c r="J4604" s="2">
        <v>168</v>
      </c>
    </row>
    <row r="4605" spans="1:10">
      <c r="A4605" t="s">
        <v>1175</v>
      </c>
      <c r="B4605">
        <v>50</v>
      </c>
      <c r="C4605" t="s">
        <v>1176</v>
      </c>
      <c r="D4605" t="e">
        <v>#N/A</v>
      </c>
      <c r="E4605" s="2">
        <v>8000</v>
      </c>
      <c r="G4605" t="s">
        <v>1149</v>
      </c>
      <c r="H4605" t="s">
        <v>1150</v>
      </c>
      <c r="I4605" t="e">
        <v>#N/A</v>
      </c>
      <c r="J4605" s="2">
        <v>1200</v>
      </c>
    </row>
    <row r="4606" spans="1:10">
      <c r="A4606" t="s">
        <v>1177</v>
      </c>
      <c r="B4606">
        <v>10</v>
      </c>
      <c r="C4606" t="s">
        <v>1178</v>
      </c>
      <c r="D4606" t="e">
        <v>#N/A</v>
      </c>
      <c r="E4606" s="2">
        <v>8000</v>
      </c>
      <c r="G4606">
        <v>2310160282</v>
      </c>
      <c r="H4606" t="s">
        <v>329</v>
      </c>
      <c r="I4606" t="s">
        <v>2598</v>
      </c>
      <c r="J4606" s="2">
        <v>8000</v>
      </c>
    </row>
    <row r="4607" spans="1:10">
      <c r="A4607" t="s">
        <v>1177</v>
      </c>
      <c r="B4607">
        <v>20</v>
      </c>
      <c r="C4607" t="s">
        <v>1178</v>
      </c>
      <c r="D4607" t="e">
        <v>#N/A</v>
      </c>
      <c r="E4607" s="2">
        <v>8000</v>
      </c>
      <c r="G4607">
        <v>2500120066</v>
      </c>
      <c r="H4607" t="s">
        <v>7866</v>
      </c>
      <c r="I4607" t="e">
        <v>#N/A</v>
      </c>
      <c r="J4607" s="2">
        <v>8000</v>
      </c>
    </row>
    <row r="4608" spans="1:10">
      <c r="A4608" t="s">
        <v>1177</v>
      </c>
      <c r="B4608">
        <v>30</v>
      </c>
      <c r="C4608" t="s">
        <v>1178</v>
      </c>
      <c r="D4608" t="e">
        <v>#N/A</v>
      </c>
      <c r="E4608" s="2">
        <v>8000</v>
      </c>
      <c r="G4608">
        <v>2500070207</v>
      </c>
      <c r="H4608" t="s">
        <v>1765</v>
      </c>
      <c r="I4608" t="s">
        <v>2598</v>
      </c>
      <c r="J4608" s="2">
        <v>8000</v>
      </c>
    </row>
    <row r="4609" spans="1:10">
      <c r="A4609" t="s">
        <v>1177</v>
      </c>
      <c r="B4609">
        <v>40</v>
      </c>
      <c r="C4609" t="s">
        <v>1178</v>
      </c>
      <c r="D4609" t="e">
        <v>#N/A</v>
      </c>
      <c r="E4609" s="2">
        <v>8000</v>
      </c>
      <c r="G4609">
        <v>2500030019</v>
      </c>
      <c r="H4609" t="s">
        <v>1669</v>
      </c>
      <c r="I4609" t="s">
        <v>2598</v>
      </c>
      <c r="J4609" s="2">
        <v>168</v>
      </c>
    </row>
    <row r="4610" spans="1:10">
      <c r="A4610" t="s">
        <v>1177</v>
      </c>
      <c r="B4610">
        <v>50</v>
      </c>
      <c r="C4610" t="s">
        <v>1178</v>
      </c>
      <c r="D4610" t="e">
        <v>#N/A</v>
      </c>
      <c r="E4610" s="2">
        <v>8000</v>
      </c>
      <c r="G4610" t="s">
        <v>1151</v>
      </c>
      <c r="H4610" t="s">
        <v>1152</v>
      </c>
      <c r="I4610" t="e">
        <v>#N/A</v>
      </c>
      <c r="J4610" s="2">
        <v>1200</v>
      </c>
    </row>
    <row r="4611" spans="1:10">
      <c r="A4611" t="s">
        <v>1195</v>
      </c>
      <c r="B4611">
        <v>10</v>
      </c>
      <c r="C4611" t="s">
        <v>1196</v>
      </c>
      <c r="D4611" t="e">
        <v>#N/A</v>
      </c>
      <c r="E4611" s="2">
        <v>8000</v>
      </c>
      <c r="G4611">
        <v>2310160282</v>
      </c>
      <c r="H4611" t="s">
        <v>329</v>
      </c>
      <c r="I4611" t="s">
        <v>2598</v>
      </c>
      <c r="J4611" s="2">
        <v>8000</v>
      </c>
    </row>
    <row r="4612" spans="1:10">
      <c r="A4612" t="s">
        <v>1195</v>
      </c>
      <c r="B4612">
        <v>20</v>
      </c>
      <c r="C4612" t="s">
        <v>1196</v>
      </c>
      <c r="D4612" t="e">
        <v>#N/A</v>
      </c>
      <c r="E4612" s="2">
        <v>8000</v>
      </c>
      <c r="G4612">
        <v>2500120066</v>
      </c>
      <c r="H4612" t="s">
        <v>7866</v>
      </c>
      <c r="I4612" t="e">
        <v>#N/A</v>
      </c>
      <c r="J4612" s="2">
        <v>8000</v>
      </c>
    </row>
    <row r="4613" spans="1:10">
      <c r="A4613" t="s">
        <v>1195</v>
      </c>
      <c r="B4613">
        <v>30</v>
      </c>
      <c r="C4613" t="s">
        <v>1196</v>
      </c>
      <c r="D4613" t="e">
        <v>#N/A</v>
      </c>
      <c r="E4613" s="2">
        <v>8000</v>
      </c>
      <c r="G4613">
        <v>2500070207</v>
      </c>
      <c r="H4613" t="s">
        <v>1765</v>
      </c>
      <c r="I4613" t="s">
        <v>2598</v>
      </c>
      <c r="J4613" s="2">
        <v>8000</v>
      </c>
    </row>
    <row r="4614" spans="1:10">
      <c r="A4614" t="s">
        <v>1195</v>
      </c>
      <c r="B4614">
        <v>40</v>
      </c>
      <c r="C4614" t="s">
        <v>1196</v>
      </c>
      <c r="D4614" t="e">
        <v>#N/A</v>
      </c>
      <c r="E4614" s="2">
        <v>8000</v>
      </c>
      <c r="G4614">
        <v>2500030019</v>
      </c>
      <c r="H4614" t="s">
        <v>1669</v>
      </c>
      <c r="I4614" t="s">
        <v>2598</v>
      </c>
      <c r="J4614" s="2">
        <v>168</v>
      </c>
    </row>
    <row r="4615" spans="1:10">
      <c r="A4615" t="s">
        <v>1195</v>
      </c>
      <c r="B4615">
        <v>50</v>
      </c>
      <c r="C4615" t="s">
        <v>1196</v>
      </c>
      <c r="D4615" t="e">
        <v>#N/A</v>
      </c>
      <c r="E4615" s="2">
        <v>8000</v>
      </c>
      <c r="G4615" t="s">
        <v>1169</v>
      </c>
      <c r="H4615" t="s">
        <v>1170</v>
      </c>
      <c r="I4615" t="e">
        <v>#N/A</v>
      </c>
      <c r="J4615" s="2">
        <v>1200</v>
      </c>
    </row>
    <row r="4616" spans="1:10">
      <c r="A4616" t="s">
        <v>1181</v>
      </c>
      <c r="B4616">
        <v>10</v>
      </c>
      <c r="C4616" t="s">
        <v>1182</v>
      </c>
      <c r="D4616" t="e">
        <v>#N/A</v>
      </c>
      <c r="E4616" s="2">
        <v>8000</v>
      </c>
      <c r="G4616">
        <v>2310160282</v>
      </c>
      <c r="H4616" t="s">
        <v>329</v>
      </c>
      <c r="I4616" t="s">
        <v>2598</v>
      </c>
      <c r="J4616" s="2">
        <v>8000</v>
      </c>
    </row>
    <row r="4617" spans="1:10">
      <c r="A4617" t="s">
        <v>1181</v>
      </c>
      <c r="B4617">
        <v>20</v>
      </c>
      <c r="C4617" t="s">
        <v>1182</v>
      </c>
      <c r="D4617" t="e">
        <v>#N/A</v>
      </c>
      <c r="E4617" s="2">
        <v>8000</v>
      </c>
      <c r="G4617">
        <v>2500120066</v>
      </c>
      <c r="H4617" t="s">
        <v>7866</v>
      </c>
      <c r="I4617" t="e">
        <v>#N/A</v>
      </c>
      <c r="J4617" s="2">
        <v>8000</v>
      </c>
    </row>
    <row r="4618" spans="1:10">
      <c r="A4618" t="s">
        <v>1181</v>
      </c>
      <c r="B4618">
        <v>30</v>
      </c>
      <c r="C4618" t="s">
        <v>1182</v>
      </c>
      <c r="D4618" t="e">
        <v>#N/A</v>
      </c>
      <c r="E4618" s="2">
        <v>8000</v>
      </c>
      <c r="G4618">
        <v>2500070207</v>
      </c>
      <c r="H4618" t="s">
        <v>1765</v>
      </c>
      <c r="I4618" t="s">
        <v>2598</v>
      </c>
      <c r="J4618" s="2">
        <v>8000</v>
      </c>
    </row>
    <row r="4619" spans="1:10">
      <c r="A4619" t="s">
        <v>1181</v>
      </c>
      <c r="B4619">
        <v>40</v>
      </c>
      <c r="C4619" t="s">
        <v>1182</v>
      </c>
      <c r="D4619" t="e">
        <v>#N/A</v>
      </c>
      <c r="E4619" s="2">
        <v>8000</v>
      </c>
      <c r="G4619">
        <v>2500030019</v>
      </c>
      <c r="H4619" t="s">
        <v>1669</v>
      </c>
      <c r="I4619" t="s">
        <v>2598</v>
      </c>
      <c r="J4619" s="2">
        <v>168</v>
      </c>
    </row>
    <row r="4620" spans="1:10">
      <c r="A4620" t="s">
        <v>1181</v>
      </c>
      <c r="B4620">
        <v>50</v>
      </c>
      <c r="C4620" t="s">
        <v>1182</v>
      </c>
      <c r="D4620" t="e">
        <v>#N/A</v>
      </c>
      <c r="E4620" s="2">
        <v>8000</v>
      </c>
      <c r="G4620" t="s">
        <v>1155</v>
      </c>
      <c r="H4620" t="s">
        <v>1156</v>
      </c>
      <c r="I4620" t="e">
        <v>#N/A</v>
      </c>
      <c r="J4620" s="2">
        <v>1200</v>
      </c>
    </row>
    <row r="4621" spans="1:10">
      <c r="A4621" t="s">
        <v>1197</v>
      </c>
      <c r="B4621">
        <v>10</v>
      </c>
      <c r="C4621" t="s">
        <v>1198</v>
      </c>
      <c r="D4621" t="e">
        <v>#N/A</v>
      </c>
      <c r="E4621" s="2">
        <v>8000</v>
      </c>
      <c r="G4621">
        <v>2310160282</v>
      </c>
      <c r="H4621" t="s">
        <v>329</v>
      </c>
      <c r="I4621" t="s">
        <v>2598</v>
      </c>
      <c r="J4621" s="2">
        <v>8000</v>
      </c>
    </row>
    <row r="4622" spans="1:10">
      <c r="A4622" t="s">
        <v>1197</v>
      </c>
      <c r="B4622">
        <v>20</v>
      </c>
      <c r="C4622" t="s">
        <v>1198</v>
      </c>
      <c r="D4622" t="e">
        <v>#N/A</v>
      </c>
      <c r="E4622" s="2">
        <v>8000</v>
      </c>
      <c r="G4622">
        <v>2500120066</v>
      </c>
      <c r="H4622" t="s">
        <v>7866</v>
      </c>
      <c r="I4622" t="e">
        <v>#N/A</v>
      </c>
      <c r="J4622" s="2">
        <v>8000</v>
      </c>
    </row>
    <row r="4623" spans="1:10">
      <c r="A4623" t="s">
        <v>1197</v>
      </c>
      <c r="B4623">
        <v>30</v>
      </c>
      <c r="C4623" t="s">
        <v>1198</v>
      </c>
      <c r="D4623" t="e">
        <v>#N/A</v>
      </c>
      <c r="E4623" s="2">
        <v>8000</v>
      </c>
      <c r="G4623">
        <v>2500070207</v>
      </c>
      <c r="H4623" t="s">
        <v>1765</v>
      </c>
      <c r="I4623" t="s">
        <v>2598</v>
      </c>
      <c r="J4623" s="2">
        <v>8000</v>
      </c>
    </row>
    <row r="4624" spans="1:10">
      <c r="A4624" t="s">
        <v>1197</v>
      </c>
      <c r="B4624">
        <v>40</v>
      </c>
      <c r="C4624" t="s">
        <v>1198</v>
      </c>
      <c r="D4624" t="e">
        <v>#N/A</v>
      </c>
      <c r="E4624" s="2">
        <v>8000</v>
      </c>
      <c r="G4624">
        <v>2500030019</v>
      </c>
      <c r="H4624" t="s">
        <v>1669</v>
      </c>
      <c r="I4624" t="s">
        <v>2598</v>
      </c>
      <c r="J4624" s="2">
        <v>168</v>
      </c>
    </row>
    <row r="4625" spans="1:10">
      <c r="A4625" t="s">
        <v>1197</v>
      </c>
      <c r="B4625">
        <v>50</v>
      </c>
      <c r="C4625" t="s">
        <v>1198</v>
      </c>
      <c r="D4625" t="e">
        <v>#N/A</v>
      </c>
      <c r="E4625" s="2">
        <v>8000</v>
      </c>
      <c r="G4625" t="s">
        <v>1171</v>
      </c>
      <c r="H4625" t="s">
        <v>1172</v>
      </c>
      <c r="I4625" t="e">
        <v>#N/A</v>
      </c>
      <c r="J4625" s="2">
        <v>1200</v>
      </c>
    </row>
    <row r="4626" spans="1:10">
      <c r="A4626">
        <v>2320060011</v>
      </c>
      <c r="B4626">
        <v>10</v>
      </c>
      <c r="C4626" t="s">
        <v>8036</v>
      </c>
      <c r="D4626" t="s">
        <v>2598</v>
      </c>
      <c r="E4626" s="2">
        <v>5550</v>
      </c>
      <c r="F4626" t="s">
        <v>8286</v>
      </c>
      <c r="G4626">
        <v>2420020153</v>
      </c>
      <c r="H4626" t="s">
        <v>8226</v>
      </c>
      <c r="I4626" t="s">
        <v>2598</v>
      </c>
      <c r="J4626" s="2">
        <v>2950</v>
      </c>
    </row>
    <row r="4627" spans="1:10">
      <c r="A4627">
        <v>2320130547</v>
      </c>
      <c r="B4627">
        <v>10</v>
      </c>
      <c r="C4627" t="s">
        <v>898</v>
      </c>
      <c r="D4627" t="s">
        <v>2598</v>
      </c>
      <c r="E4627" s="2">
        <v>46700</v>
      </c>
      <c r="F4627" t="s">
        <v>8286</v>
      </c>
      <c r="G4627">
        <v>2410290820</v>
      </c>
      <c r="H4627" t="s">
        <v>5838</v>
      </c>
      <c r="I4627" t="s">
        <v>4407</v>
      </c>
      <c r="J4627" s="2">
        <v>5143.97</v>
      </c>
    </row>
    <row r="4628" spans="1:10">
      <c r="A4628">
        <v>2320130662</v>
      </c>
      <c r="B4628">
        <v>10</v>
      </c>
      <c r="C4628" t="s">
        <v>5450</v>
      </c>
      <c r="D4628" t="s">
        <v>2598</v>
      </c>
      <c r="E4628" s="2">
        <v>60000</v>
      </c>
      <c r="F4628" t="s">
        <v>8286</v>
      </c>
      <c r="G4628">
        <v>2410290826</v>
      </c>
      <c r="H4628" t="s">
        <v>5841</v>
      </c>
      <c r="I4628" t="s">
        <v>4407</v>
      </c>
      <c r="J4628" s="2">
        <v>1858</v>
      </c>
    </row>
    <row r="4629" spans="1:10">
      <c r="A4629">
        <v>2320130720</v>
      </c>
      <c r="B4629">
        <v>10</v>
      </c>
      <c r="C4629" t="s">
        <v>5489</v>
      </c>
      <c r="D4629" t="s">
        <v>2598</v>
      </c>
      <c r="E4629" s="2">
        <v>209000</v>
      </c>
      <c r="F4629" t="s">
        <v>8286</v>
      </c>
      <c r="G4629">
        <v>2410290833</v>
      </c>
      <c r="H4629" t="s">
        <v>5844</v>
      </c>
      <c r="I4629" t="s">
        <v>4407</v>
      </c>
      <c r="J4629" s="2">
        <v>7295</v>
      </c>
    </row>
    <row r="4630" spans="1:10">
      <c r="A4630">
        <v>2320130721</v>
      </c>
      <c r="B4630">
        <v>10</v>
      </c>
      <c r="C4630" t="s">
        <v>5490</v>
      </c>
      <c r="D4630" t="s">
        <v>2598</v>
      </c>
      <c r="E4630" s="2">
        <v>169000</v>
      </c>
      <c r="F4630" t="s">
        <v>8286</v>
      </c>
      <c r="G4630">
        <v>2410290833</v>
      </c>
      <c r="H4630" t="s">
        <v>5844</v>
      </c>
      <c r="I4630" t="s">
        <v>4407</v>
      </c>
      <c r="J4630" s="2">
        <v>6016</v>
      </c>
    </row>
    <row r="4631" spans="1:10">
      <c r="A4631">
        <v>2320130723</v>
      </c>
      <c r="B4631">
        <v>10</v>
      </c>
      <c r="C4631" t="s">
        <v>5492</v>
      </c>
      <c r="D4631" t="s">
        <v>2598</v>
      </c>
      <c r="E4631" s="2">
        <v>52000</v>
      </c>
      <c r="F4631" t="s">
        <v>8286</v>
      </c>
      <c r="G4631">
        <v>2410290833</v>
      </c>
      <c r="H4631" t="s">
        <v>5844</v>
      </c>
      <c r="I4631" t="s">
        <v>4407</v>
      </c>
      <c r="J4631" s="2">
        <v>1870</v>
      </c>
    </row>
    <row r="4632" spans="1:10">
      <c r="A4632">
        <v>2320130734</v>
      </c>
      <c r="B4632">
        <v>10</v>
      </c>
      <c r="C4632" t="s">
        <v>842</v>
      </c>
      <c r="D4632" t="s">
        <v>2598</v>
      </c>
      <c r="E4632" s="2">
        <v>60600</v>
      </c>
      <c r="F4632" t="s">
        <v>8286</v>
      </c>
      <c r="G4632">
        <v>2410290617</v>
      </c>
      <c r="H4632" t="s">
        <v>5752</v>
      </c>
      <c r="I4632" t="s">
        <v>4407</v>
      </c>
      <c r="J4632" s="2">
        <v>6183</v>
      </c>
    </row>
    <row r="4633" spans="1:10">
      <c r="A4633">
        <v>2320330015</v>
      </c>
      <c r="B4633">
        <v>10</v>
      </c>
      <c r="C4633" t="s">
        <v>127</v>
      </c>
      <c r="D4633" t="s">
        <v>2598</v>
      </c>
      <c r="E4633" s="2">
        <v>25241</v>
      </c>
      <c r="F4633" t="s">
        <v>8286</v>
      </c>
      <c r="G4633">
        <v>2410290615</v>
      </c>
      <c r="H4633" t="s">
        <v>5751</v>
      </c>
      <c r="I4633" t="s">
        <v>4407</v>
      </c>
      <c r="J4633" s="2">
        <v>3307</v>
      </c>
    </row>
    <row r="4634" spans="1:10">
      <c r="A4634">
        <v>2320330016</v>
      </c>
      <c r="B4634">
        <v>10</v>
      </c>
      <c r="C4634" t="s">
        <v>128</v>
      </c>
      <c r="D4634" t="s">
        <v>2598</v>
      </c>
      <c r="E4634" s="2">
        <v>25491</v>
      </c>
      <c r="F4634" t="s">
        <v>8286</v>
      </c>
      <c r="G4634">
        <v>2410290615</v>
      </c>
      <c r="H4634" t="s">
        <v>5751</v>
      </c>
      <c r="I4634" t="s">
        <v>4407</v>
      </c>
      <c r="J4634" s="2">
        <v>3307</v>
      </c>
    </row>
    <row r="4635" spans="1:10">
      <c r="A4635">
        <v>2320330019</v>
      </c>
      <c r="B4635">
        <v>10</v>
      </c>
      <c r="C4635" t="s">
        <v>754</v>
      </c>
      <c r="D4635" t="s">
        <v>2598</v>
      </c>
      <c r="E4635" s="2">
        <v>81000</v>
      </c>
      <c r="F4635" t="s">
        <v>8286</v>
      </c>
      <c r="G4635">
        <v>2320130273</v>
      </c>
      <c r="H4635" t="s">
        <v>5412</v>
      </c>
      <c r="I4635" t="s">
        <v>2598</v>
      </c>
      <c r="J4635" s="2">
        <v>81000</v>
      </c>
    </row>
    <row r="4636" spans="1:10">
      <c r="A4636">
        <v>2320130273</v>
      </c>
      <c r="B4636">
        <v>10</v>
      </c>
      <c r="C4636" t="s">
        <v>5412</v>
      </c>
      <c r="D4636" t="s">
        <v>2598</v>
      </c>
      <c r="E4636" s="2">
        <v>81000</v>
      </c>
      <c r="F4636" t="s">
        <v>8286</v>
      </c>
      <c r="G4636">
        <v>2410290615</v>
      </c>
      <c r="H4636" t="s">
        <v>5751</v>
      </c>
      <c r="I4636" t="s">
        <v>4407</v>
      </c>
      <c r="J4636" s="2">
        <v>10763.674999999999</v>
      </c>
    </row>
    <row r="4637" spans="1:10">
      <c r="A4637">
        <v>2320330020</v>
      </c>
      <c r="B4637">
        <v>10</v>
      </c>
      <c r="C4637" t="s">
        <v>553</v>
      </c>
      <c r="D4637" t="s">
        <v>2598</v>
      </c>
      <c r="E4637" s="2">
        <v>56000</v>
      </c>
      <c r="F4637" t="s">
        <v>8286</v>
      </c>
      <c r="G4637">
        <v>2320130274</v>
      </c>
      <c r="H4637" t="s">
        <v>5413</v>
      </c>
      <c r="I4637" t="s">
        <v>2598</v>
      </c>
      <c r="J4637" s="2">
        <v>56000</v>
      </c>
    </row>
    <row r="4638" spans="1:10">
      <c r="A4638">
        <v>2320130274</v>
      </c>
      <c r="B4638">
        <v>10</v>
      </c>
      <c r="C4638" t="s">
        <v>5413</v>
      </c>
      <c r="D4638" t="s">
        <v>2598</v>
      </c>
      <c r="E4638" s="2">
        <v>181300</v>
      </c>
      <c r="F4638" t="s">
        <v>8286</v>
      </c>
      <c r="G4638">
        <v>2410290615</v>
      </c>
      <c r="H4638" t="s">
        <v>5751</v>
      </c>
      <c r="I4638" t="s">
        <v>4407</v>
      </c>
      <c r="J4638" s="2">
        <v>24960.894</v>
      </c>
    </row>
    <row r="4639" spans="1:10">
      <c r="A4639">
        <v>2320330021</v>
      </c>
      <c r="B4639">
        <v>10</v>
      </c>
      <c r="C4639" t="s">
        <v>107</v>
      </c>
      <c r="D4639" t="s">
        <v>2598</v>
      </c>
      <c r="E4639" s="2">
        <v>53650</v>
      </c>
      <c r="F4639" t="s">
        <v>8286</v>
      </c>
      <c r="G4639">
        <v>2320130275</v>
      </c>
      <c r="H4639" t="s">
        <v>5414</v>
      </c>
      <c r="I4639" t="s">
        <v>2598</v>
      </c>
      <c r="J4639" s="2">
        <v>53650</v>
      </c>
    </row>
    <row r="4640" spans="1:10">
      <c r="A4640">
        <v>2320330023</v>
      </c>
      <c r="B4640">
        <v>10</v>
      </c>
      <c r="C4640" t="s">
        <v>687</v>
      </c>
      <c r="D4640" t="s">
        <v>2598</v>
      </c>
      <c r="E4640" s="2">
        <v>100200</v>
      </c>
      <c r="F4640" t="s">
        <v>8286</v>
      </c>
      <c r="G4640">
        <v>2320330024</v>
      </c>
      <c r="H4640" t="s">
        <v>686</v>
      </c>
      <c r="I4640" t="s">
        <v>2598</v>
      </c>
      <c r="J4640" s="2">
        <v>100200</v>
      </c>
    </row>
    <row r="4641" spans="1:10">
      <c r="A4641">
        <v>2320330024</v>
      </c>
      <c r="B4641">
        <v>10</v>
      </c>
      <c r="C4641" t="s">
        <v>686</v>
      </c>
      <c r="D4641" t="s">
        <v>2598</v>
      </c>
      <c r="E4641" s="2">
        <v>100200</v>
      </c>
      <c r="F4641" t="s">
        <v>8286</v>
      </c>
      <c r="G4641">
        <v>2410290615</v>
      </c>
      <c r="H4641" t="s">
        <v>5751</v>
      </c>
      <c r="I4641" t="s">
        <v>4407</v>
      </c>
      <c r="J4641" s="2">
        <v>13692</v>
      </c>
    </row>
    <row r="4642" spans="1:10">
      <c r="A4642">
        <v>2320130687</v>
      </c>
      <c r="B4642">
        <v>10</v>
      </c>
      <c r="C4642" t="s">
        <v>5464</v>
      </c>
      <c r="D4642" t="s">
        <v>2598</v>
      </c>
      <c r="E4642" s="2">
        <v>51000</v>
      </c>
      <c r="F4642" t="s">
        <v>8286</v>
      </c>
      <c r="G4642">
        <v>2410290833</v>
      </c>
      <c r="H4642" t="s">
        <v>5844</v>
      </c>
      <c r="I4642" t="s">
        <v>4407</v>
      </c>
      <c r="J4642" s="2">
        <v>1836</v>
      </c>
    </row>
    <row r="4643" spans="1:10">
      <c r="A4643">
        <v>2320330022</v>
      </c>
      <c r="B4643">
        <v>10</v>
      </c>
      <c r="C4643" t="s">
        <v>168</v>
      </c>
      <c r="D4643" t="s">
        <v>2598</v>
      </c>
      <c r="E4643" s="2">
        <v>52000</v>
      </c>
      <c r="F4643" t="s">
        <v>8286</v>
      </c>
      <c r="G4643">
        <v>2320130690</v>
      </c>
      <c r="H4643" t="s">
        <v>5466</v>
      </c>
      <c r="I4643" t="s">
        <v>2598</v>
      </c>
      <c r="J4643" s="2">
        <v>52000</v>
      </c>
    </row>
    <row r="4644" spans="1:10">
      <c r="A4644">
        <v>2320130690</v>
      </c>
      <c r="B4644">
        <v>10</v>
      </c>
      <c r="C4644" t="s">
        <v>5466</v>
      </c>
      <c r="D4644" t="s">
        <v>2598</v>
      </c>
      <c r="E4644" s="2">
        <v>147800</v>
      </c>
      <c r="F4644" t="s">
        <v>8286</v>
      </c>
      <c r="G4644">
        <v>2410290615</v>
      </c>
      <c r="H4644" t="s">
        <v>5751</v>
      </c>
      <c r="I4644" t="s">
        <v>4407</v>
      </c>
      <c r="J4644" s="2">
        <v>20152</v>
      </c>
    </row>
    <row r="4645" spans="1:10">
      <c r="A4645">
        <v>2320330028</v>
      </c>
      <c r="B4645">
        <v>10</v>
      </c>
      <c r="C4645" t="s">
        <v>5535</v>
      </c>
      <c r="D4645" t="s">
        <v>2598</v>
      </c>
      <c r="E4645" s="2">
        <v>32100</v>
      </c>
      <c r="F4645" t="s">
        <v>8286</v>
      </c>
      <c r="G4645">
        <v>2410290820</v>
      </c>
      <c r="H4645" t="s">
        <v>5838</v>
      </c>
      <c r="I4645" t="s">
        <v>4407</v>
      </c>
      <c r="J4645" s="2">
        <v>3206</v>
      </c>
    </row>
    <row r="4646" spans="1:10">
      <c r="A4646">
        <v>2320060004</v>
      </c>
      <c r="B4646">
        <v>10</v>
      </c>
      <c r="C4646" t="s">
        <v>8056</v>
      </c>
      <c r="D4646" t="s">
        <v>2598</v>
      </c>
      <c r="E4646" s="2">
        <v>7250</v>
      </c>
      <c r="F4646" t="s">
        <v>8286</v>
      </c>
      <c r="G4646">
        <v>2420020153</v>
      </c>
      <c r="H4646" t="s">
        <v>8226</v>
      </c>
      <c r="I4646" t="s">
        <v>2598</v>
      </c>
      <c r="J4646" s="2">
        <v>8550</v>
      </c>
    </row>
    <row r="4647" spans="1:10">
      <c r="A4647">
        <v>2320060005</v>
      </c>
      <c r="B4647">
        <v>10</v>
      </c>
      <c r="C4647" t="s">
        <v>8051</v>
      </c>
      <c r="D4647" t="s">
        <v>2598</v>
      </c>
      <c r="E4647" s="2">
        <v>6775</v>
      </c>
      <c r="F4647" t="s">
        <v>8286</v>
      </c>
      <c r="G4647">
        <v>2420020153</v>
      </c>
      <c r="H4647" t="s">
        <v>8226</v>
      </c>
      <c r="I4647" t="s">
        <v>2598</v>
      </c>
      <c r="J4647" s="2">
        <v>4200</v>
      </c>
    </row>
    <row r="4648" spans="1:10">
      <c r="A4648">
        <v>2320130688</v>
      </c>
      <c r="B4648">
        <v>10</v>
      </c>
      <c r="C4648" t="s">
        <v>8057</v>
      </c>
      <c r="D4648" t="s">
        <v>2598</v>
      </c>
      <c r="E4648" s="2">
        <v>17600</v>
      </c>
      <c r="F4648" t="s">
        <v>8286</v>
      </c>
      <c r="G4648">
        <v>2410290826</v>
      </c>
      <c r="H4648" t="s">
        <v>5841</v>
      </c>
      <c r="I4648" t="s">
        <v>4407</v>
      </c>
      <c r="J4648" s="2">
        <v>600</v>
      </c>
    </row>
    <row r="4649" spans="1:10">
      <c r="A4649">
        <v>2320130689</v>
      </c>
      <c r="B4649">
        <v>10</v>
      </c>
      <c r="C4649" t="s">
        <v>5465</v>
      </c>
      <c r="D4649" t="s">
        <v>2598</v>
      </c>
      <c r="E4649" s="2">
        <v>23000</v>
      </c>
      <c r="F4649" t="s">
        <v>8286</v>
      </c>
      <c r="G4649">
        <v>2410290826</v>
      </c>
      <c r="H4649" t="s">
        <v>5841</v>
      </c>
      <c r="I4649" t="s">
        <v>4407</v>
      </c>
      <c r="J4649" s="2">
        <v>794</v>
      </c>
    </row>
    <row r="4650" spans="1:10">
      <c r="A4650">
        <v>2320130691</v>
      </c>
      <c r="B4650">
        <v>10</v>
      </c>
      <c r="C4650" t="s">
        <v>5467</v>
      </c>
      <c r="D4650" t="s">
        <v>2598</v>
      </c>
      <c r="E4650" s="2">
        <v>44000</v>
      </c>
      <c r="F4650" t="s">
        <v>8286</v>
      </c>
      <c r="G4650">
        <v>2410290615</v>
      </c>
      <c r="H4650" t="s">
        <v>5751</v>
      </c>
      <c r="I4650" t="s">
        <v>4407</v>
      </c>
      <c r="J4650" s="2">
        <v>5984</v>
      </c>
    </row>
    <row r="4651" spans="1:10">
      <c r="A4651">
        <v>2320130692</v>
      </c>
      <c r="B4651">
        <v>10</v>
      </c>
      <c r="C4651" t="s">
        <v>5468</v>
      </c>
      <c r="D4651" t="s">
        <v>2598</v>
      </c>
      <c r="E4651" s="2">
        <v>23790</v>
      </c>
      <c r="F4651" t="s">
        <v>8286</v>
      </c>
      <c r="G4651">
        <v>2410290615</v>
      </c>
      <c r="H4651" t="s">
        <v>5751</v>
      </c>
      <c r="I4651" t="s">
        <v>4407</v>
      </c>
      <c r="J4651" s="2">
        <v>3206</v>
      </c>
    </row>
    <row r="4652" spans="1:10">
      <c r="A4652">
        <v>2140110610</v>
      </c>
      <c r="B4652">
        <v>10</v>
      </c>
      <c r="C4652" t="s">
        <v>117</v>
      </c>
      <c r="D4652" t="s">
        <v>2598</v>
      </c>
      <c r="E4652" s="2">
        <v>40000</v>
      </c>
      <c r="F4652" t="s">
        <v>698</v>
      </c>
      <c r="G4652">
        <v>2410290610</v>
      </c>
      <c r="H4652" t="s">
        <v>5749</v>
      </c>
      <c r="I4652" t="s">
        <v>4407</v>
      </c>
      <c r="J4652" s="2">
        <v>15279.6</v>
      </c>
    </row>
    <row r="4653" spans="1:10">
      <c r="A4653">
        <v>2140110610</v>
      </c>
      <c r="B4653">
        <v>20</v>
      </c>
      <c r="C4653" t="s">
        <v>117</v>
      </c>
      <c r="D4653" t="s">
        <v>2598</v>
      </c>
      <c r="E4653" s="2">
        <v>40000</v>
      </c>
      <c r="F4653" t="s">
        <v>698</v>
      </c>
      <c r="G4653">
        <v>2320330019</v>
      </c>
      <c r="H4653" t="s">
        <v>754</v>
      </c>
      <c r="I4653" t="s">
        <v>2598</v>
      </c>
      <c r="J4653" s="2">
        <v>13733.333333333332</v>
      </c>
    </row>
    <row r="4654" spans="1:10">
      <c r="A4654">
        <v>2140110610</v>
      </c>
      <c r="B4654">
        <v>30</v>
      </c>
      <c r="C4654" t="s">
        <v>117</v>
      </c>
      <c r="D4654" t="s">
        <v>2598</v>
      </c>
      <c r="E4654" s="2">
        <v>40000</v>
      </c>
      <c r="F4654" t="s">
        <v>698</v>
      </c>
      <c r="G4654">
        <v>2320130720</v>
      </c>
      <c r="H4654" t="s">
        <v>5489</v>
      </c>
      <c r="I4654" t="s">
        <v>2598</v>
      </c>
      <c r="J4654" s="2">
        <v>13733.333333333332</v>
      </c>
    </row>
    <row r="4655" spans="1:10">
      <c r="A4655">
        <v>2140110610</v>
      </c>
      <c r="B4655">
        <v>40</v>
      </c>
      <c r="C4655" t="s">
        <v>117</v>
      </c>
      <c r="D4655" t="s">
        <v>2598</v>
      </c>
      <c r="E4655" s="2">
        <v>40000</v>
      </c>
      <c r="F4655" t="s">
        <v>698</v>
      </c>
      <c r="G4655">
        <v>2320130705</v>
      </c>
      <c r="H4655" t="s">
        <v>2076</v>
      </c>
      <c r="I4655" t="s">
        <v>2598</v>
      </c>
      <c r="J4655" s="2">
        <v>13733.333333333298</v>
      </c>
    </row>
    <row r="4656" spans="1:10">
      <c r="A4656">
        <v>2140110610</v>
      </c>
      <c r="B4656">
        <v>50</v>
      </c>
      <c r="C4656" t="s">
        <v>117</v>
      </c>
      <c r="D4656" t="s">
        <v>2598</v>
      </c>
      <c r="E4656" s="2">
        <v>40000</v>
      </c>
      <c r="F4656" t="s">
        <v>698</v>
      </c>
      <c r="G4656">
        <v>2500030335</v>
      </c>
      <c r="H4656" t="s">
        <v>8033</v>
      </c>
      <c r="I4656" t="s">
        <v>2598</v>
      </c>
      <c r="J4656" s="2">
        <v>1648</v>
      </c>
    </row>
    <row r="4657" spans="1:10">
      <c r="A4657">
        <v>2140110610</v>
      </c>
      <c r="B4657">
        <v>60</v>
      </c>
      <c r="C4657" t="s">
        <v>117</v>
      </c>
      <c r="D4657" t="s">
        <v>2598</v>
      </c>
      <c r="E4657" s="2">
        <v>40000</v>
      </c>
      <c r="F4657" t="s">
        <v>698</v>
      </c>
      <c r="G4657">
        <v>2500030336</v>
      </c>
      <c r="H4657" t="s">
        <v>6253</v>
      </c>
      <c r="I4657" t="s">
        <v>2598</v>
      </c>
      <c r="J4657" s="2">
        <v>1648</v>
      </c>
    </row>
    <row r="4658" spans="1:10">
      <c r="A4658">
        <v>2140110610</v>
      </c>
      <c r="B4658">
        <v>70</v>
      </c>
      <c r="C4658" t="s">
        <v>117</v>
      </c>
      <c r="D4658" t="s">
        <v>2598</v>
      </c>
      <c r="E4658" s="2">
        <v>40000</v>
      </c>
      <c r="F4658" t="s">
        <v>698</v>
      </c>
      <c r="G4658">
        <v>2410110053</v>
      </c>
      <c r="H4658" t="s">
        <v>5668</v>
      </c>
      <c r="I4658" t="s">
        <v>4407</v>
      </c>
      <c r="J4658" s="2">
        <v>20.16</v>
      </c>
    </row>
    <row r="4659" spans="1:10">
      <c r="A4659">
        <v>2140110610</v>
      </c>
      <c r="B4659">
        <v>80</v>
      </c>
      <c r="C4659" t="s">
        <v>117</v>
      </c>
      <c r="D4659" t="s">
        <v>2598</v>
      </c>
      <c r="E4659" s="2">
        <v>40000</v>
      </c>
      <c r="F4659" t="s">
        <v>698</v>
      </c>
      <c r="G4659">
        <v>2410110087</v>
      </c>
      <c r="H4659" t="s">
        <v>5672</v>
      </c>
      <c r="I4659" t="s">
        <v>4407</v>
      </c>
      <c r="J4659" s="2">
        <v>7.98</v>
      </c>
    </row>
    <row r="4660" spans="1:10">
      <c r="A4660">
        <v>2140110610</v>
      </c>
      <c r="B4660">
        <v>90</v>
      </c>
      <c r="C4660" t="s">
        <v>117</v>
      </c>
      <c r="D4660" t="s">
        <v>2598</v>
      </c>
      <c r="E4660" s="2">
        <v>40000</v>
      </c>
      <c r="F4660" t="s">
        <v>698</v>
      </c>
      <c r="G4660">
        <v>2410290214</v>
      </c>
      <c r="H4660" t="s">
        <v>5729</v>
      </c>
      <c r="I4660" t="s">
        <v>4407</v>
      </c>
      <c r="J4660" s="2">
        <v>10.5</v>
      </c>
    </row>
    <row r="4661" spans="1:10">
      <c r="A4661">
        <v>2140110673</v>
      </c>
      <c r="B4661">
        <v>10</v>
      </c>
      <c r="C4661" t="s">
        <v>817</v>
      </c>
      <c r="D4661" t="s">
        <v>2598</v>
      </c>
      <c r="E4661" s="2">
        <v>40000</v>
      </c>
      <c r="F4661" t="s">
        <v>698</v>
      </c>
      <c r="G4661">
        <v>2410290610</v>
      </c>
      <c r="H4661" t="s">
        <v>5749</v>
      </c>
      <c r="I4661" t="s">
        <v>4407</v>
      </c>
      <c r="J4661" s="2">
        <v>15279.6</v>
      </c>
    </row>
    <row r="4662" spans="1:10">
      <c r="A4662">
        <v>2140110673</v>
      </c>
      <c r="B4662">
        <v>20</v>
      </c>
      <c r="C4662" t="s">
        <v>817</v>
      </c>
      <c r="D4662" t="s">
        <v>2598</v>
      </c>
      <c r="E4662" s="2">
        <v>40000</v>
      </c>
      <c r="F4662" t="s">
        <v>698</v>
      </c>
      <c r="G4662">
        <v>2320330019</v>
      </c>
      <c r="H4662" t="s">
        <v>754</v>
      </c>
      <c r="I4662" t="s">
        <v>2598</v>
      </c>
      <c r="J4662" s="2">
        <v>13733.333333333332</v>
      </c>
    </row>
    <row r="4663" spans="1:10">
      <c r="A4663">
        <v>2140110673</v>
      </c>
      <c r="B4663">
        <v>30</v>
      </c>
      <c r="C4663" t="s">
        <v>817</v>
      </c>
      <c r="D4663" t="s">
        <v>2598</v>
      </c>
      <c r="E4663" s="2">
        <v>40000</v>
      </c>
      <c r="F4663" t="s">
        <v>698</v>
      </c>
      <c r="G4663">
        <v>2320130720</v>
      </c>
      <c r="H4663" t="s">
        <v>5489</v>
      </c>
      <c r="I4663" t="s">
        <v>2598</v>
      </c>
      <c r="J4663" s="2">
        <v>13733.333333333332</v>
      </c>
    </row>
    <row r="4664" spans="1:10">
      <c r="A4664">
        <v>2140110673</v>
      </c>
      <c r="B4664">
        <v>40</v>
      </c>
      <c r="C4664" t="s">
        <v>817</v>
      </c>
      <c r="D4664" t="s">
        <v>2598</v>
      </c>
      <c r="E4664" s="2">
        <v>40000</v>
      </c>
      <c r="F4664" t="s">
        <v>698</v>
      </c>
      <c r="G4664">
        <v>2320130705</v>
      </c>
      <c r="H4664" t="s">
        <v>2076</v>
      </c>
      <c r="I4664" t="s">
        <v>2598</v>
      </c>
      <c r="J4664" s="2">
        <v>13733.333333333332</v>
      </c>
    </row>
    <row r="4665" spans="1:10">
      <c r="A4665">
        <v>2140110673</v>
      </c>
      <c r="B4665">
        <v>50</v>
      </c>
      <c r="C4665" t="s">
        <v>817</v>
      </c>
      <c r="D4665" t="s">
        <v>2598</v>
      </c>
      <c r="E4665" s="2">
        <v>40000</v>
      </c>
      <c r="F4665" t="s">
        <v>698</v>
      </c>
      <c r="G4665">
        <v>2500030335</v>
      </c>
      <c r="H4665" t="s">
        <v>8033</v>
      </c>
      <c r="I4665" t="s">
        <v>2598</v>
      </c>
      <c r="J4665" s="2">
        <v>1648</v>
      </c>
    </row>
    <row r="4666" spans="1:10">
      <c r="A4666">
        <v>2140110673</v>
      </c>
      <c r="B4666">
        <v>60</v>
      </c>
      <c r="C4666" t="s">
        <v>817</v>
      </c>
      <c r="D4666" t="s">
        <v>2598</v>
      </c>
      <c r="E4666" s="2">
        <v>40000</v>
      </c>
      <c r="F4666" t="s">
        <v>698</v>
      </c>
      <c r="G4666">
        <v>2500030336</v>
      </c>
      <c r="H4666" t="s">
        <v>6253</v>
      </c>
      <c r="I4666" t="s">
        <v>2598</v>
      </c>
      <c r="J4666" s="2">
        <v>1648</v>
      </c>
    </row>
    <row r="4667" spans="1:10">
      <c r="A4667">
        <v>2140110673</v>
      </c>
      <c r="B4667">
        <v>70</v>
      </c>
      <c r="C4667" t="s">
        <v>817</v>
      </c>
      <c r="D4667" t="s">
        <v>2598</v>
      </c>
      <c r="E4667" s="2">
        <v>40000</v>
      </c>
      <c r="F4667" t="s">
        <v>698</v>
      </c>
      <c r="G4667">
        <v>2410110053</v>
      </c>
      <c r="H4667" t="s">
        <v>5668</v>
      </c>
      <c r="I4667" t="s">
        <v>4407</v>
      </c>
      <c r="J4667" s="2">
        <v>20.16</v>
      </c>
    </row>
    <row r="4668" spans="1:10">
      <c r="A4668">
        <v>2140110673</v>
      </c>
      <c r="B4668">
        <v>80</v>
      </c>
      <c r="C4668" t="s">
        <v>817</v>
      </c>
      <c r="D4668" t="s">
        <v>2598</v>
      </c>
      <c r="E4668" s="2">
        <v>40000</v>
      </c>
      <c r="F4668" t="s">
        <v>698</v>
      </c>
      <c r="G4668">
        <v>2410110087</v>
      </c>
      <c r="H4668" t="s">
        <v>5672</v>
      </c>
      <c r="I4668" t="s">
        <v>4407</v>
      </c>
      <c r="J4668" s="2">
        <v>7.98</v>
      </c>
    </row>
    <row r="4669" spans="1:10">
      <c r="A4669">
        <v>2140110673</v>
      </c>
      <c r="B4669">
        <v>90</v>
      </c>
      <c r="C4669" t="s">
        <v>817</v>
      </c>
      <c r="D4669" t="s">
        <v>2598</v>
      </c>
      <c r="E4669" s="2">
        <v>40000</v>
      </c>
      <c r="F4669" t="s">
        <v>698</v>
      </c>
      <c r="G4669">
        <v>2410290214</v>
      </c>
      <c r="H4669" t="s">
        <v>5729</v>
      </c>
      <c r="I4669" t="s">
        <v>4407</v>
      </c>
      <c r="J4669" s="2">
        <v>10.5</v>
      </c>
    </row>
    <row r="4670" spans="1:10">
      <c r="A4670">
        <v>2140110675</v>
      </c>
      <c r="B4670">
        <v>10</v>
      </c>
      <c r="C4670" t="s">
        <v>932</v>
      </c>
      <c r="D4670" t="s">
        <v>2598</v>
      </c>
      <c r="E4670" s="2">
        <v>40000</v>
      </c>
      <c r="F4670" t="s">
        <v>698</v>
      </c>
      <c r="G4670">
        <v>2410290610</v>
      </c>
      <c r="H4670" t="s">
        <v>5749</v>
      </c>
      <c r="I4670" t="s">
        <v>4407</v>
      </c>
      <c r="J4670" s="2">
        <v>15279.6</v>
      </c>
    </row>
    <row r="4671" spans="1:10">
      <c r="A4671">
        <v>2140110675</v>
      </c>
      <c r="B4671">
        <v>20</v>
      </c>
      <c r="C4671" t="s">
        <v>932</v>
      </c>
      <c r="D4671" t="s">
        <v>2598</v>
      </c>
      <c r="E4671" s="2">
        <v>40000</v>
      </c>
      <c r="F4671" t="s">
        <v>698</v>
      </c>
      <c r="G4671">
        <v>2320330019</v>
      </c>
      <c r="H4671" t="s">
        <v>754</v>
      </c>
      <c r="I4671" t="s">
        <v>2598</v>
      </c>
      <c r="J4671" s="2">
        <v>13733.333333333332</v>
      </c>
    </row>
    <row r="4672" spans="1:10">
      <c r="A4672">
        <v>2140110675</v>
      </c>
      <c r="B4672">
        <v>30</v>
      </c>
      <c r="C4672" t="s">
        <v>932</v>
      </c>
      <c r="D4672" t="s">
        <v>2598</v>
      </c>
      <c r="E4672" s="2">
        <v>40000</v>
      </c>
      <c r="F4672" t="s">
        <v>698</v>
      </c>
      <c r="G4672">
        <v>2320130720</v>
      </c>
      <c r="H4672" t="s">
        <v>5489</v>
      </c>
      <c r="I4672" t="s">
        <v>2598</v>
      </c>
      <c r="J4672" s="2">
        <v>13733.333333333332</v>
      </c>
    </row>
    <row r="4673" spans="1:10">
      <c r="A4673">
        <v>2140110675</v>
      </c>
      <c r="B4673">
        <v>40</v>
      </c>
      <c r="C4673" t="s">
        <v>932</v>
      </c>
      <c r="D4673" t="s">
        <v>2598</v>
      </c>
      <c r="E4673" s="2">
        <v>40000</v>
      </c>
      <c r="F4673" t="s">
        <v>698</v>
      </c>
      <c r="G4673">
        <v>2320130705</v>
      </c>
      <c r="H4673" t="s">
        <v>2076</v>
      </c>
      <c r="I4673" t="s">
        <v>2598</v>
      </c>
      <c r="J4673" s="2">
        <v>13733.333333333332</v>
      </c>
    </row>
    <row r="4674" spans="1:10">
      <c r="A4674">
        <v>2140110675</v>
      </c>
      <c r="B4674">
        <v>50</v>
      </c>
      <c r="C4674" t="s">
        <v>932</v>
      </c>
      <c r="D4674" t="s">
        <v>2598</v>
      </c>
      <c r="E4674" s="2">
        <v>40000</v>
      </c>
      <c r="F4674" t="s">
        <v>698</v>
      </c>
      <c r="G4674">
        <v>2500030335</v>
      </c>
      <c r="H4674" t="s">
        <v>8033</v>
      </c>
      <c r="I4674" t="s">
        <v>2598</v>
      </c>
      <c r="J4674" s="2">
        <v>1648</v>
      </c>
    </row>
    <row r="4675" spans="1:10">
      <c r="A4675">
        <v>2140110675</v>
      </c>
      <c r="B4675">
        <v>60</v>
      </c>
      <c r="C4675" t="s">
        <v>932</v>
      </c>
      <c r="D4675" t="s">
        <v>2598</v>
      </c>
      <c r="E4675" s="2">
        <v>40000</v>
      </c>
      <c r="F4675" t="s">
        <v>698</v>
      </c>
      <c r="G4675">
        <v>2500030336</v>
      </c>
      <c r="H4675" t="s">
        <v>6253</v>
      </c>
      <c r="I4675" t="s">
        <v>2598</v>
      </c>
      <c r="J4675" s="2">
        <v>1648</v>
      </c>
    </row>
    <row r="4676" spans="1:10">
      <c r="A4676">
        <v>2140110675</v>
      </c>
      <c r="B4676">
        <v>70</v>
      </c>
      <c r="C4676" t="s">
        <v>932</v>
      </c>
      <c r="D4676" t="s">
        <v>2598</v>
      </c>
      <c r="E4676" s="2">
        <v>40000</v>
      </c>
      <c r="F4676" t="s">
        <v>698</v>
      </c>
      <c r="G4676">
        <v>2410110053</v>
      </c>
      <c r="H4676" t="s">
        <v>5668</v>
      </c>
      <c r="I4676" t="s">
        <v>4407</v>
      </c>
      <c r="J4676" s="2">
        <v>20.16</v>
      </c>
    </row>
    <row r="4677" spans="1:10">
      <c r="A4677">
        <v>2140110675</v>
      </c>
      <c r="B4677">
        <v>80</v>
      </c>
      <c r="C4677" t="s">
        <v>932</v>
      </c>
      <c r="D4677" t="s">
        <v>2598</v>
      </c>
      <c r="E4677" s="2">
        <v>40000</v>
      </c>
      <c r="F4677" t="s">
        <v>698</v>
      </c>
      <c r="G4677">
        <v>2410110087</v>
      </c>
      <c r="H4677" t="s">
        <v>5672</v>
      </c>
      <c r="I4677" t="s">
        <v>4407</v>
      </c>
      <c r="J4677" s="2">
        <v>7.98</v>
      </c>
    </row>
    <row r="4678" spans="1:10">
      <c r="A4678">
        <v>2140110675</v>
      </c>
      <c r="B4678">
        <v>90</v>
      </c>
      <c r="C4678" t="s">
        <v>932</v>
      </c>
      <c r="D4678" t="s">
        <v>2598</v>
      </c>
      <c r="E4678" s="2">
        <v>40000</v>
      </c>
      <c r="F4678" t="s">
        <v>698</v>
      </c>
      <c r="G4678">
        <v>2410290214</v>
      </c>
      <c r="H4678" t="s">
        <v>5729</v>
      </c>
      <c r="I4678" t="s">
        <v>4407</v>
      </c>
      <c r="J4678" s="2">
        <v>10.5</v>
      </c>
    </row>
    <row r="4679" spans="1:10">
      <c r="A4679">
        <v>2140110676</v>
      </c>
      <c r="B4679">
        <v>10</v>
      </c>
      <c r="C4679" t="s">
        <v>811</v>
      </c>
      <c r="D4679" t="s">
        <v>2598</v>
      </c>
      <c r="E4679" s="2">
        <v>40000</v>
      </c>
      <c r="F4679" t="s">
        <v>698</v>
      </c>
      <c r="G4679">
        <v>2410290610</v>
      </c>
      <c r="H4679" t="s">
        <v>5749</v>
      </c>
      <c r="I4679" t="s">
        <v>4407</v>
      </c>
      <c r="J4679" s="2">
        <v>15279.6</v>
      </c>
    </row>
    <row r="4680" spans="1:10">
      <c r="A4680">
        <v>2140110676</v>
      </c>
      <c r="B4680">
        <v>20</v>
      </c>
      <c r="C4680" t="s">
        <v>811</v>
      </c>
      <c r="D4680" t="s">
        <v>2598</v>
      </c>
      <c r="E4680" s="2">
        <v>40000</v>
      </c>
      <c r="F4680" t="s">
        <v>698</v>
      </c>
      <c r="G4680">
        <v>2320330019</v>
      </c>
      <c r="H4680" t="s">
        <v>754</v>
      </c>
      <c r="I4680" t="s">
        <v>2598</v>
      </c>
      <c r="J4680" s="2">
        <v>13733.333333333332</v>
      </c>
    </row>
    <row r="4681" spans="1:10">
      <c r="A4681">
        <v>2140110676</v>
      </c>
      <c r="B4681">
        <v>30</v>
      </c>
      <c r="C4681" t="s">
        <v>811</v>
      </c>
      <c r="D4681" t="s">
        <v>2598</v>
      </c>
      <c r="E4681" s="2">
        <v>40000</v>
      </c>
      <c r="F4681" t="s">
        <v>698</v>
      </c>
      <c r="G4681">
        <v>2320130720</v>
      </c>
      <c r="H4681" t="s">
        <v>5489</v>
      </c>
      <c r="I4681" t="s">
        <v>2598</v>
      </c>
      <c r="J4681" s="2">
        <v>13733.333333333332</v>
      </c>
    </row>
    <row r="4682" spans="1:10">
      <c r="A4682">
        <v>2140110676</v>
      </c>
      <c r="B4682">
        <v>40</v>
      </c>
      <c r="C4682" t="s">
        <v>811</v>
      </c>
      <c r="D4682" t="s">
        <v>2598</v>
      </c>
      <c r="E4682" s="2">
        <v>40000</v>
      </c>
      <c r="F4682" t="s">
        <v>698</v>
      </c>
      <c r="G4682">
        <v>2320130705</v>
      </c>
      <c r="H4682" t="s">
        <v>2076</v>
      </c>
      <c r="I4682" t="s">
        <v>2598</v>
      </c>
      <c r="J4682" s="2">
        <v>13733.333333333332</v>
      </c>
    </row>
    <row r="4683" spans="1:10">
      <c r="A4683">
        <v>2140110676</v>
      </c>
      <c r="B4683">
        <v>50</v>
      </c>
      <c r="C4683" t="s">
        <v>811</v>
      </c>
      <c r="D4683" t="s">
        <v>2598</v>
      </c>
      <c r="E4683" s="2">
        <v>40000</v>
      </c>
      <c r="F4683" t="s">
        <v>698</v>
      </c>
      <c r="G4683">
        <v>2500030335</v>
      </c>
      <c r="H4683" t="s">
        <v>8033</v>
      </c>
      <c r="I4683" t="s">
        <v>2598</v>
      </c>
      <c r="J4683" s="2">
        <v>1648</v>
      </c>
    </row>
    <row r="4684" spans="1:10">
      <c r="A4684">
        <v>2140110676</v>
      </c>
      <c r="B4684">
        <v>60</v>
      </c>
      <c r="C4684" t="s">
        <v>811</v>
      </c>
      <c r="D4684" t="s">
        <v>2598</v>
      </c>
      <c r="E4684" s="2">
        <v>40000</v>
      </c>
      <c r="F4684" t="s">
        <v>698</v>
      </c>
      <c r="G4684">
        <v>2500030336</v>
      </c>
      <c r="H4684" t="s">
        <v>6253</v>
      </c>
      <c r="I4684" t="s">
        <v>2598</v>
      </c>
      <c r="J4684" s="2">
        <v>1648</v>
      </c>
    </row>
    <row r="4685" spans="1:10">
      <c r="A4685">
        <v>2140110676</v>
      </c>
      <c r="B4685">
        <v>70</v>
      </c>
      <c r="C4685" t="s">
        <v>811</v>
      </c>
      <c r="D4685" t="s">
        <v>2598</v>
      </c>
      <c r="E4685" s="2">
        <v>40000</v>
      </c>
      <c r="F4685" t="s">
        <v>698</v>
      </c>
      <c r="G4685">
        <v>2410110053</v>
      </c>
      <c r="H4685" t="s">
        <v>5668</v>
      </c>
      <c r="I4685" t="s">
        <v>4407</v>
      </c>
      <c r="J4685" s="2">
        <v>20.16</v>
      </c>
    </row>
    <row r="4686" spans="1:10">
      <c r="A4686">
        <v>2140110676</v>
      </c>
      <c r="B4686">
        <v>80</v>
      </c>
      <c r="C4686" t="s">
        <v>811</v>
      </c>
      <c r="D4686" t="s">
        <v>2598</v>
      </c>
      <c r="E4686" s="2">
        <v>40000</v>
      </c>
      <c r="F4686" t="s">
        <v>698</v>
      </c>
      <c r="G4686">
        <v>2410110087</v>
      </c>
      <c r="H4686" t="s">
        <v>5672</v>
      </c>
      <c r="I4686" t="s">
        <v>4407</v>
      </c>
      <c r="J4686" s="2">
        <v>7.98</v>
      </c>
    </row>
    <row r="4687" spans="1:10">
      <c r="A4687">
        <v>2140110676</v>
      </c>
      <c r="B4687">
        <v>90</v>
      </c>
      <c r="C4687" t="s">
        <v>811</v>
      </c>
      <c r="D4687" t="s">
        <v>2598</v>
      </c>
      <c r="E4687" s="2">
        <v>40000</v>
      </c>
      <c r="F4687" t="s">
        <v>698</v>
      </c>
      <c r="G4687">
        <v>2410290214</v>
      </c>
      <c r="H4687" t="s">
        <v>5729</v>
      </c>
      <c r="I4687" t="s">
        <v>4407</v>
      </c>
      <c r="J4687" s="2">
        <v>10.5</v>
      </c>
    </row>
    <row r="4688" spans="1:10">
      <c r="A4688">
        <v>2140110674</v>
      </c>
      <c r="B4688">
        <v>10</v>
      </c>
      <c r="C4688" t="s">
        <v>876</v>
      </c>
      <c r="D4688" t="s">
        <v>2598</v>
      </c>
      <c r="E4688" s="2">
        <v>40000</v>
      </c>
      <c r="F4688" t="s">
        <v>698</v>
      </c>
      <c r="G4688">
        <v>2410290610</v>
      </c>
      <c r="H4688" t="s">
        <v>5749</v>
      </c>
      <c r="I4688" t="s">
        <v>4407</v>
      </c>
      <c r="J4688" s="2">
        <v>15279.6</v>
      </c>
    </row>
    <row r="4689" spans="1:10">
      <c r="A4689">
        <v>2140110674</v>
      </c>
      <c r="B4689">
        <v>20</v>
      </c>
      <c r="C4689" t="s">
        <v>876</v>
      </c>
      <c r="D4689" t="s">
        <v>2598</v>
      </c>
      <c r="E4689" s="2">
        <v>40000</v>
      </c>
      <c r="F4689" t="s">
        <v>698</v>
      </c>
      <c r="G4689">
        <v>2320330019</v>
      </c>
      <c r="H4689" t="s">
        <v>754</v>
      </c>
      <c r="I4689" t="s">
        <v>2598</v>
      </c>
      <c r="J4689" s="2">
        <v>13733.333333333332</v>
      </c>
    </row>
    <row r="4690" spans="1:10">
      <c r="A4690">
        <v>2140110674</v>
      </c>
      <c r="B4690">
        <v>30</v>
      </c>
      <c r="C4690" t="s">
        <v>876</v>
      </c>
      <c r="D4690" t="s">
        <v>2598</v>
      </c>
      <c r="E4690" s="2">
        <v>40000</v>
      </c>
      <c r="F4690" t="s">
        <v>698</v>
      </c>
      <c r="G4690">
        <v>2320130720</v>
      </c>
      <c r="H4690" t="s">
        <v>5489</v>
      </c>
      <c r="I4690" t="s">
        <v>2598</v>
      </c>
      <c r="J4690" s="2">
        <v>13733.333333333332</v>
      </c>
    </row>
    <row r="4691" spans="1:10">
      <c r="A4691">
        <v>2140110674</v>
      </c>
      <c r="B4691">
        <v>40</v>
      </c>
      <c r="C4691" t="s">
        <v>876</v>
      </c>
      <c r="D4691" t="s">
        <v>2598</v>
      </c>
      <c r="E4691" s="2">
        <v>40000</v>
      </c>
      <c r="F4691" t="s">
        <v>698</v>
      </c>
      <c r="G4691">
        <v>2320130705</v>
      </c>
      <c r="H4691" t="s">
        <v>2076</v>
      </c>
      <c r="I4691" t="s">
        <v>2598</v>
      </c>
      <c r="J4691" s="2">
        <v>13733.333333333332</v>
      </c>
    </row>
    <row r="4692" spans="1:10">
      <c r="A4692">
        <v>2140110674</v>
      </c>
      <c r="B4692">
        <v>50</v>
      </c>
      <c r="C4692" t="s">
        <v>876</v>
      </c>
      <c r="D4692" t="s">
        <v>2598</v>
      </c>
      <c r="E4692" s="2">
        <v>40000</v>
      </c>
      <c r="F4692" t="s">
        <v>698</v>
      </c>
      <c r="G4692">
        <v>2500030335</v>
      </c>
      <c r="H4692" t="s">
        <v>8033</v>
      </c>
      <c r="I4692" t="s">
        <v>2598</v>
      </c>
      <c r="J4692" s="2">
        <v>1648</v>
      </c>
    </row>
    <row r="4693" spans="1:10">
      <c r="A4693">
        <v>2140110674</v>
      </c>
      <c r="B4693">
        <v>60</v>
      </c>
      <c r="C4693" t="s">
        <v>876</v>
      </c>
      <c r="D4693" t="s">
        <v>2598</v>
      </c>
      <c r="E4693" s="2">
        <v>40000</v>
      </c>
      <c r="F4693" t="s">
        <v>698</v>
      </c>
      <c r="G4693">
        <v>2500030336</v>
      </c>
      <c r="H4693" t="s">
        <v>6253</v>
      </c>
      <c r="I4693" t="s">
        <v>2598</v>
      </c>
      <c r="J4693" s="2">
        <v>1648</v>
      </c>
    </row>
    <row r="4694" spans="1:10">
      <c r="A4694">
        <v>2140110674</v>
      </c>
      <c r="B4694">
        <v>70</v>
      </c>
      <c r="C4694" t="s">
        <v>876</v>
      </c>
      <c r="D4694" t="s">
        <v>2598</v>
      </c>
      <c r="E4694" s="2">
        <v>40000</v>
      </c>
      <c r="F4694" t="s">
        <v>698</v>
      </c>
      <c r="G4694">
        <v>2410110053</v>
      </c>
      <c r="H4694" t="s">
        <v>5668</v>
      </c>
      <c r="I4694" t="s">
        <v>4407</v>
      </c>
      <c r="J4694" s="2">
        <v>20.16</v>
      </c>
    </row>
    <row r="4695" spans="1:10">
      <c r="A4695">
        <v>2140110674</v>
      </c>
      <c r="B4695">
        <v>80</v>
      </c>
      <c r="C4695" t="s">
        <v>876</v>
      </c>
      <c r="D4695" t="s">
        <v>2598</v>
      </c>
      <c r="E4695" s="2">
        <v>40000</v>
      </c>
      <c r="F4695" t="s">
        <v>698</v>
      </c>
      <c r="G4695">
        <v>2410110087</v>
      </c>
      <c r="H4695" t="s">
        <v>5672</v>
      </c>
      <c r="I4695" t="s">
        <v>4407</v>
      </c>
      <c r="J4695" s="2">
        <v>7.98</v>
      </c>
    </row>
    <row r="4696" spans="1:10">
      <c r="A4696">
        <v>2140110674</v>
      </c>
      <c r="B4696">
        <v>90</v>
      </c>
      <c r="C4696" t="s">
        <v>876</v>
      </c>
      <c r="D4696" t="s">
        <v>2598</v>
      </c>
      <c r="E4696" s="2">
        <v>40000</v>
      </c>
      <c r="F4696" t="s">
        <v>698</v>
      </c>
      <c r="G4696">
        <v>2410290214</v>
      </c>
      <c r="H4696" t="s">
        <v>5729</v>
      </c>
      <c r="I4696" t="s">
        <v>4407</v>
      </c>
      <c r="J4696" s="2">
        <v>10.5</v>
      </c>
    </row>
    <row r="4697" spans="1:10">
      <c r="A4697">
        <v>2140110613</v>
      </c>
      <c r="B4697">
        <v>10</v>
      </c>
      <c r="C4697" t="s">
        <v>244</v>
      </c>
      <c r="D4697" t="s">
        <v>2598</v>
      </c>
      <c r="E4697" s="2">
        <v>40000</v>
      </c>
      <c r="F4697" t="s">
        <v>698</v>
      </c>
      <c r="G4697">
        <v>2410290609</v>
      </c>
      <c r="H4697" t="s">
        <v>8034</v>
      </c>
      <c r="I4697" t="s">
        <v>4407</v>
      </c>
      <c r="J4697" s="2">
        <v>14260.96</v>
      </c>
    </row>
    <row r="4698" spans="1:10">
      <c r="A4698">
        <v>2140110613</v>
      </c>
      <c r="B4698">
        <v>20</v>
      </c>
      <c r="C4698" t="s">
        <v>244</v>
      </c>
      <c r="D4698" t="s">
        <v>2598</v>
      </c>
      <c r="E4698" s="2">
        <v>40000</v>
      </c>
      <c r="F4698" t="s">
        <v>698</v>
      </c>
      <c r="G4698">
        <v>2320330015</v>
      </c>
      <c r="H4698" t="s">
        <v>127</v>
      </c>
      <c r="I4698" t="s">
        <v>2598</v>
      </c>
      <c r="J4698" s="2">
        <v>13733.333333333332</v>
      </c>
    </row>
    <row r="4699" spans="1:10">
      <c r="A4699">
        <v>2140110613</v>
      </c>
      <c r="B4699">
        <v>30</v>
      </c>
      <c r="C4699" t="s">
        <v>244</v>
      </c>
      <c r="D4699" t="s">
        <v>2598</v>
      </c>
      <c r="E4699" s="2">
        <v>40000</v>
      </c>
      <c r="F4699" t="s">
        <v>698</v>
      </c>
      <c r="G4699">
        <v>2320330016</v>
      </c>
      <c r="H4699" t="s">
        <v>128</v>
      </c>
      <c r="I4699" t="s">
        <v>2598</v>
      </c>
      <c r="J4699" s="2">
        <v>13733.333333333332</v>
      </c>
    </row>
    <row r="4700" spans="1:10">
      <c r="A4700">
        <v>2140110613</v>
      </c>
      <c r="B4700">
        <v>40</v>
      </c>
      <c r="C4700" t="s">
        <v>244</v>
      </c>
      <c r="D4700" t="s">
        <v>2598</v>
      </c>
      <c r="E4700" s="2">
        <v>40000</v>
      </c>
      <c r="F4700" t="s">
        <v>698</v>
      </c>
      <c r="G4700">
        <v>2320130698</v>
      </c>
      <c r="H4700" t="s">
        <v>5474</v>
      </c>
      <c r="I4700" t="s">
        <v>2598</v>
      </c>
      <c r="J4700" s="2">
        <v>13733.333333333332</v>
      </c>
    </row>
    <row r="4701" spans="1:10">
      <c r="A4701">
        <v>2140110613</v>
      </c>
      <c r="B4701">
        <v>50</v>
      </c>
      <c r="C4701" t="s">
        <v>244</v>
      </c>
      <c r="D4701" t="s">
        <v>2598</v>
      </c>
      <c r="E4701" s="2">
        <v>40000</v>
      </c>
      <c r="F4701" t="s">
        <v>698</v>
      </c>
      <c r="G4701">
        <v>2320130709</v>
      </c>
      <c r="H4701" t="s">
        <v>8035</v>
      </c>
      <c r="I4701" t="s">
        <v>2598</v>
      </c>
      <c r="J4701" s="2">
        <v>13733.333333333332</v>
      </c>
    </row>
    <row r="4702" spans="1:10">
      <c r="A4702">
        <v>2140110613</v>
      </c>
      <c r="B4702">
        <v>60</v>
      </c>
      <c r="C4702" t="s">
        <v>244</v>
      </c>
      <c r="D4702" t="s">
        <v>2598</v>
      </c>
      <c r="E4702" s="2">
        <v>40000</v>
      </c>
      <c r="F4702" t="s">
        <v>698</v>
      </c>
      <c r="G4702">
        <v>2500030335</v>
      </c>
      <c r="H4702" t="s">
        <v>8033</v>
      </c>
      <c r="I4702" t="s">
        <v>2598</v>
      </c>
      <c r="J4702" s="2">
        <v>1648</v>
      </c>
    </row>
    <row r="4703" spans="1:10">
      <c r="A4703">
        <v>2140110613</v>
      </c>
      <c r="B4703">
        <v>70</v>
      </c>
      <c r="C4703" t="s">
        <v>244</v>
      </c>
      <c r="D4703" t="s">
        <v>2598</v>
      </c>
      <c r="E4703" s="2">
        <v>40000</v>
      </c>
      <c r="F4703" t="s">
        <v>698</v>
      </c>
      <c r="G4703">
        <v>2320060011</v>
      </c>
      <c r="H4703" t="s">
        <v>8036</v>
      </c>
      <c r="I4703" t="s">
        <v>2598</v>
      </c>
      <c r="J4703" s="2">
        <v>1648</v>
      </c>
    </row>
    <row r="4704" spans="1:10">
      <c r="A4704">
        <v>2140110613</v>
      </c>
      <c r="B4704">
        <v>80</v>
      </c>
      <c r="C4704" t="s">
        <v>244</v>
      </c>
      <c r="D4704" t="s">
        <v>2598</v>
      </c>
      <c r="E4704" s="2">
        <v>40000</v>
      </c>
      <c r="F4704" t="s">
        <v>698</v>
      </c>
      <c r="G4704">
        <v>2410110053</v>
      </c>
      <c r="H4704" t="s">
        <v>5668</v>
      </c>
      <c r="I4704" t="s">
        <v>4407</v>
      </c>
      <c r="J4704" s="2">
        <v>20.16</v>
      </c>
    </row>
    <row r="4705" spans="1:10">
      <c r="A4705">
        <v>2140110613</v>
      </c>
      <c r="B4705">
        <v>90</v>
      </c>
      <c r="C4705" t="s">
        <v>244</v>
      </c>
      <c r="D4705" t="s">
        <v>2598</v>
      </c>
      <c r="E4705" s="2">
        <v>40000</v>
      </c>
      <c r="F4705" t="s">
        <v>698</v>
      </c>
      <c r="G4705">
        <v>2410110087</v>
      </c>
      <c r="H4705" t="s">
        <v>5672</v>
      </c>
      <c r="I4705" t="s">
        <v>4407</v>
      </c>
      <c r="J4705" s="2">
        <v>7.98</v>
      </c>
    </row>
    <row r="4706" spans="1:10">
      <c r="A4706">
        <v>2140110613</v>
      </c>
      <c r="B4706">
        <v>100</v>
      </c>
      <c r="C4706" t="s">
        <v>244</v>
      </c>
      <c r="D4706" t="s">
        <v>2598</v>
      </c>
      <c r="E4706" s="2">
        <v>40000</v>
      </c>
      <c r="F4706" t="s">
        <v>698</v>
      </c>
      <c r="G4706">
        <v>2410290214</v>
      </c>
      <c r="H4706" t="s">
        <v>5729</v>
      </c>
      <c r="I4706" t="s">
        <v>4407</v>
      </c>
      <c r="J4706" s="2">
        <v>10.5</v>
      </c>
    </row>
    <row r="4707" spans="1:10">
      <c r="A4707">
        <v>2140110615</v>
      </c>
      <c r="B4707">
        <v>10</v>
      </c>
      <c r="C4707" t="s">
        <v>245</v>
      </c>
      <c r="D4707" t="s">
        <v>2598</v>
      </c>
      <c r="E4707" s="2">
        <v>40000</v>
      </c>
      <c r="F4707" t="s">
        <v>698</v>
      </c>
      <c r="G4707">
        <v>2410290609</v>
      </c>
      <c r="H4707" t="s">
        <v>8034</v>
      </c>
      <c r="I4707" t="s">
        <v>4407</v>
      </c>
      <c r="J4707" s="2">
        <v>14260.96</v>
      </c>
    </row>
    <row r="4708" spans="1:10">
      <c r="A4708">
        <v>2140110615</v>
      </c>
      <c r="B4708">
        <v>20</v>
      </c>
      <c r="C4708" t="s">
        <v>245</v>
      </c>
      <c r="D4708" t="s">
        <v>2598</v>
      </c>
      <c r="E4708" s="2">
        <v>40000</v>
      </c>
      <c r="F4708" t="s">
        <v>698</v>
      </c>
      <c r="G4708">
        <v>2320330013</v>
      </c>
      <c r="H4708" t="s">
        <v>125</v>
      </c>
      <c r="I4708" t="s">
        <v>2598</v>
      </c>
      <c r="J4708" s="2">
        <v>13733.333333333332</v>
      </c>
    </row>
    <row r="4709" spans="1:10">
      <c r="A4709">
        <v>2140110615</v>
      </c>
      <c r="B4709">
        <v>30</v>
      </c>
      <c r="C4709" t="s">
        <v>245</v>
      </c>
      <c r="D4709" t="s">
        <v>2598</v>
      </c>
      <c r="E4709" s="2">
        <v>40000</v>
      </c>
      <c r="F4709" t="s">
        <v>698</v>
      </c>
      <c r="G4709">
        <v>2320330014</v>
      </c>
      <c r="H4709" t="s">
        <v>126</v>
      </c>
      <c r="I4709" t="s">
        <v>2598</v>
      </c>
      <c r="J4709" s="2">
        <v>13733.333333333332</v>
      </c>
    </row>
    <row r="4710" spans="1:10">
      <c r="A4710">
        <v>2140110615</v>
      </c>
      <c r="B4710">
        <v>40</v>
      </c>
      <c r="C4710" t="s">
        <v>245</v>
      </c>
      <c r="D4710" t="s">
        <v>2598</v>
      </c>
      <c r="E4710" s="2">
        <v>40000</v>
      </c>
      <c r="F4710" t="s">
        <v>698</v>
      </c>
      <c r="G4710">
        <v>2320130697</v>
      </c>
      <c r="H4710" t="s">
        <v>5473</v>
      </c>
      <c r="I4710" t="s">
        <v>2598</v>
      </c>
      <c r="J4710" s="2">
        <v>13733.333333333332</v>
      </c>
    </row>
    <row r="4711" spans="1:10">
      <c r="A4711">
        <v>2140110615</v>
      </c>
      <c r="B4711">
        <v>50</v>
      </c>
      <c r="C4711" t="s">
        <v>245</v>
      </c>
      <c r="D4711" t="s">
        <v>2598</v>
      </c>
      <c r="E4711" s="2">
        <v>40000</v>
      </c>
      <c r="F4711" t="s">
        <v>698</v>
      </c>
      <c r="G4711">
        <v>2320130710</v>
      </c>
      <c r="H4711" t="s">
        <v>8037</v>
      </c>
      <c r="I4711" t="s">
        <v>2598</v>
      </c>
      <c r="J4711" s="2">
        <v>13733.333333333332</v>
      </c>
    </row>
    <row r="4712" spans="1:10">
      <c r="A4712">
        <v>2140110615</v>
      </c>
      <c r="B4712">
        <v>60</v>
      </c>
      <c r="C4712" t="s">
        <v>245</v>
      </c>
      <c r="D4712" t="s">
        <v>2598</v>
      </c>
      <c r="E4712" s="2">
        <v>40000</v>
      </c>
      <c r="F4712" t="s">
        <v>698</v>
      </c>
      <c r="G4712">
        <v>2500030335</v>
      </c>
      <c r="H4712" t="s">
        <v>8033</v>
      </c>
      <c r="I4712" t="s">
        <v>2598</v>
      </c>
      <c r="J4712" s="2">
        <v>1648</v>
      </c>
    </row>
    <row r="4713" spans="1:10">
      <c r="A4713">
        <v>2140110615</v>
      </c>
      <c r="B4713">
        <v>70</v>
      </c>
      <c r="C4713" t="s">
        <v>245</v>
      </c>
      <c r="D4713" t="s">
        <v>2598</v>
      </c>
      <c r="E4713" s="2">
        <v>40000</v>
      </c>
      <c r="F4713" t="s">
        <v>698</v>
      </c>
      <c r="G4713">
        <v>2320060016</v>
      </c>
      <c r="H4713" t="s">
        <v>8038</v>
      </c>
      <c r="I4713" t="s">
        <v>2598</v>
      </c>
      <c r="J4713" s="2">
        <v>1648</v>
      </c>
    </row>
    <row r="4714" spans="1:10">
      <c r="A4714">
        <v>2140110615</v>
      </c>
      <c r="B4714">
        <v>80</v>
      </c>
      <c r="C4714" t="s">
        <v>245</v>
      </c>
      <c r="D4714" t="s">
        <v>2598</v>
      </c>
      <c r="E4714" s="2">
        <v>40000</v>
      </c>
      <c r="F4714" t="s">
        <v>698</v>
      </c>
      <c r="G4714">
        <v>2410110053</v>
      </c>
      <c r="H4714" t="s">
        <v>5668</v>
      </c>
      <c r="I4714" t="s">
        <v>4407</v>
      </c>
      <c r="J4714" s="2">
        <v>20.16</v>
      </c>
    </row>
    <row r="4715" spans="1:10">
      <c r="A4715">
        <v>2140110615</v>
      </c>
      <c r="B4715">
        <v>90</v>
      </c>
      <c r="C4715" t="s">
        <v>245</v>
      </c>
      <c r="D4715" t="s">
        <v>2598</v>
      </c>
      <c r="E4715" s="2">
        <v>40000</v>
      </c>
      <c r="F4715" t="s">
        <v>698</v>
      </c>
      <c r="G4715">
        <v>2410110087</v>
      </c>
      <c r="H4715" t="s">
        <v>5672</v>
      </c>
      <c r="I4715" t="s">
        <v>4407</v>
      </c>
      <c r="J4715" s="2">
        <v>7.98</v>
      </c>
    </row>
    <row r="4716" spans="1:10">
      <c r="A4716">
        <v>2140110615</v>
      </c>
      <c r="B4716">
        <v>100</v>
      </c>
      <c r="C4716" t="s">
        <v>245</v>
      </c>
      <c r="D4716" t="s">
        <v>2598</v>
      </c>
      <c r="E4716" s="2">
        <v>40000</v>
      </c>
      <c r="F4716" t="s">
        <v>698</v>
      </c>
      <c r="G4716">
        <v>2410290214</v>
      </c>
      <c r="H4716" t="s">
        <v>5729</v>
      </c>
      <c r="I4716" t="s">
        <v>4407</v>
      </c>
      <c r="J4716" s="2">
        <v>10.5</v>
      </c>
    </row>
    <row r="4717" spans="1:10">
      <c r="A4717">
        <v>2140110620</v>
      </c>
      <c r="B4717">
        <v>10</v>
      </c>
      <c r="C4717" t="s">
        <v>256</v>
      </c>
      <c r="D4717" t="s">
        <v>2598</v>
      </c>
      <c r="E4717" s="2">
        <v>40000</v>
      </c>
      <c r="F4717" t="s">
        <v>698</v>
      </c>
      <c r="G4717">
        <v>2410290609</v>
      </c>
      <c r="H4717" t="s">
        <v>8034</v>
      </c>
      <c r="I4717" t="s">
        <v>4407</v>
      </c>
      <c r="J4717" s="2">
        <v>14260.96</v>
      </c>
    </row>
    <row r="4718" spans="1:10">
      <c r="A4718">
        <v>2140110620</v>
      </c>
      <c r="B4718">
        <v>20</v>
      </c>
      <c r="C4718" t="s">
        <v>256</v>
      </c>
      <c r="D4718" t="s">
        <v>2598</v>
      </c>
      <c r="E4718" s="2">
        <v>40000</v>
      </c>
      <c r="F4718" t="s">
        <v>698</v>
      </c>
      <c r="G4718">
        <v>2320330003</v>
      </c>
      <c r="H4718" t="s">
        <v>119</v>
      </c>
      <c r="I4718" t="s">
        <v>2598</v>
      </c>
      <c r="J4718" s="2">
        <v>13733.333333333332</v>
      </c>
    </row>
    <row r="4719" spans="1:10">
      <c r="A4719">
        <v>2140110620</v>
      </c>
      <c r="B4719">
        <v>30</v>
      </c>
      <c r="C4719" t="s">
        <v>256</v>
      </c>
      <c r="D4719" t="s">
        <v>2598</v>
      </c>
      <c r="E4719" s="2">
        <v>40000</v>
      </c>
      <c r="F4719" t="s">
        <v>698</v>
      </c>
      <c r="G4719">
        <v>2320330004</v>
      </c>
      <c r="H4719" t="s">
        <v>120</v>
      </c>
      <c r="I4719" t="s">
        <v>2598</v>
      </c>
      <c r="J4719" s="2">
        <v>13733.333333333332</v>
      </c>
    </row>
    <row r="4720" spans="1:10">
      <c r="A4720">
        <v>2140110620</v>
      </c>
      <c r="B4720">
        <v>40</v>
      </c>
      <c r="C4720" t="s">
        <v>256</v>
      </c>
      <c r="D4720" t="s">
        <v>2598</v>
      </c>
      <c r="E4720" s="2">
        <v>40000</v>
      </c>
      <c r="F4720" t="s">
        <v>698</v>
      </c>
      <c r="G4720">
        <v>2320130694</v>
      </c>
      <c r="H4720" t="s">
        <v>5470</v>
      </c>
      <c r="I4720" t="s">
        <v>2598</v>
      </c>
      <c r="J4720" s="2">
        <v>13733.333333333332</v>
      </c>
    </row>
    <row r="4721" spans="1:10">
      <c r="A4721">
        <v>2140110620</v>
      </c>
      <c r="B4721">
        <v>50</v>
      </c>
      <c r="C4721" t="s">
        <v>256</v>
      </c>
      <c r="D4721" t="s">
        <v>2598</v>
      </c>
      <c r="E4721" s="2">
        <v>40000</v>
      </c>
      <c r="F4721" t="s">
        <v>698</v>
      </c>
      <c r="G4721">
        <v>2320130712</v>
      </c>
      <c r="H4721" t="s">
        <v>2077</v>
      </c>
      <c r="I4721" t="s">
        <v>2598</v>
      </c>
      <c r="J4721" s="2">
        <v>13733.333333333332</v>
      </c>
    </row>
    <row r="4722" spans="1:10">
      <c r="A4722">
        <v>2140110620</v>
      </c>
      <c r="B4722">
        <v>60</v>
      </c>
      <c r="C4722" t="s">
        <v>256</v>
      </c>
      <c r="D4722" t="s">
        <v>2598</v>
      </c>
      <c r="E4722" s="2">
        <v>40000</v>
      </c>
      <c r="F4722" t="s">
        <v>698</v>
      </c>
      <c r="G4722">
        <v>2320060006</v>
      </c>
      <c r="H4722" t="s">
        <v>8039</v>
      </c>
      <c r="I4722" t="s">
        <v>2598</v>
      </c>
      <c r="J4722" s="2">
        <v>1648</v>
      </c>
    </row>
    <row r="4723" spans="1:10">
      <c r="A4723">
        <v>2140110620</v>
      </c>
      <c r="B4723">
        <v>70</v>
      </c>
      <c r="C4723" t="s">
        <v>256</v>
      </c>
      <c r="D4723" t="s">
        <v>2598</v>
      </c>
      <c r="E4723" s="2">
        <v>40000</v>
      </c>
      <c r="F4723" t="s">
        <v>698</v>
      </c>
      <c r="G4723">
        <v>2500030335</v>
      </c>
      <c r="H4723" t="s">
        <v>8033</v>
      </c>
      <c r="I4723" t="s">
        <v>2598</v>
      </c>
      <c r="J4723" s="2">
        <v>1648</v>
      </c>
    </row>
    <row r="4724" spans="1:10">
      <c r="A4724">
        <v>2140110620</v>
      </c>
      <c r="B4724">
        <v>80</v>
      </c>
      <c r="C4724" t="s">
        <v>256</v>
      </c>
      <c r="D4724" t="s">
        <v>2598</v>
      </c>
      <c r="E4724" s="2">
        <v>40000</v>
      </c>
      <c r="F4724" t="s">
        <v>698</v>
      </c>
      <c r="G4724">
        <v>2410110053</v>
      </c>
      <c r="H4724" t="s">
        <v>5668</v>
      </c>
      <c r="I4724" t="s">
        <v>4407</v>
      </c>
      <c r="J4724" s="2">
        <v>20.16</v>
      </c>
    </row>
    <row r="4725" spans="1:10">
      <c r="A4725">
        <v>2140110620</v>
      </c>
      <c r="B4725">
        <v>90</v>
      </c>
      <c r="C4725" t="s">
        <v>256</v>
      </c>
      <c r="D4725" t="s">
        <v>2598</v>
      </c>
      <c r="E4725" s="2">
        <v>40000</v>
      </c>
      <c r="F4725" t="s">
        <v>698</v>
      </c>
      <c r="G4725">
        <v>2410110087</v>
      </c>
      <c r="H4725" t="s">
        <v>5672</v>
      </c>
      <c r="I4725" t="s">
        <v>4407</v>
      </c>
      <c r="J4725" s="2">
        <v>7.98</v>
      </c>
    </row>
    <row r="4726" spans="1:10">
      <c r="A4726">
        <v>2140110620</v>
      </c>
      <c r="B4726">
        <v>100</v>
      </c>
      <c r="C4726" t="s">
        <v>256</v>
      </c>
      <c r="D4726" t="s">
        <v>2598</v>
      </c>
      <c r="E4726" s="2">
        <v>40000</v>
      </c>
      <c r="F4726" t="s">
        <v>698</v>
      </c>
      <c r="G4726">
        <v>2410290214</v>
      </c>
      <c r="H4726" t="s">
        <v>5729</v>
      </c>
      <c r="I4726" t="s">
        <v>4407</v>
      </c>
      <c r="J4726" s="2">
        <v>10.5</v>
      </c>
    </row>
    <row r="4727" spans="1:10">
      <c r="A4727">
        <v>2140110622</v>
      </c>
      <c r="B4727">
        <v>10</v>
      </c>
      <c r="C4727" t="s">
        <v>257</v>
      </c>
      <c r="D4727" t="s">
        <v>2598</v>
      </c>
      <c r="E4727" s="2">
        <v>40000</v>
      </c>
      <c r="F4727" t="s">
        <v>698</v>
      </c>
      <c r="G4727">
        <v>2410290609</v>
      </c>
      <c r="H4727" t="s">
        <v>8034</v>
      </c>
      <c r="I4727" t="s">
        <v>4407</v>
      </c>
      <c r="J4727" s="2">
        <v>14260.96</v>
      </c>
    </row>
    <row r="4728" spans="1:10">
      <c r="A4728">
        <v>2140110622</v>
      </c>
      <c r="B4728">
        <v>20</v>
      </c>
      <c r="C4728" t="s">
        <v>257</v>
      </c>
      <c r="D4728" t="s">
        <v>2598</v>
      </c>
      <c r="E4728" s="2">
        <v>40000</v>
      </c>
      <c r="F4728" t="s">
        <v>698</v>
      </c>
      <c r="G4728">
        <v>2320330011</v>
      </c>
      <c r="H4728" t="s">
        <v>136</v>
      </c>
      <c r="I4728" t="s">
        <v>2598</v>
      </c>
      <c r="J4728" s="2">
        <v>13733.333333333332</v>
      </c>
    </row>
    <row r="4729" spans="1:10">
      <c r="A4729">
        <v>2140110622</v>
      </c>
      <c r="B4729">
        <v>30</v>
      </c>
      <c r="C4729" t="s">
        <v>257</v>
      </c>
      <c r="D4729" t="s">
        <v>2598</v>
      </c>
      <c r="E4729" s="2">
        <v>40000</v>
      </c>
      <c r="F4729" t="s">
        <v>698</v>
      </c>
      <c r="G4729">
        <v>2320330012</v>
      </c>
      <c r="H4729" t="s">
        <v>137</v>
      </c>
      <c r="I4729" t="s">
        <v>2598</v>
      </c>
      <c r="J4729" s="2">
        <v>13733.333333333332</v>
      </c>
    </row>
    <row r="4730" spans="1:10">
      <c r="A4730">
        <v>2140110622</v>
      </c>
      <c r="B4730">
        <v>40</v>
      </c>
      <c r="C4730" t="s">
        <v>257</v>
      </c>
      <c r="D4730" t="s">
        <v>2598</v>
      </c>
      <c r="E4730" s="2">
        <v>40000</v>
      </c>
      <c r="F4730" t="s">
        <v>698</v>
      </c>
      <c r="G4730">
        <v>2320130696</v>
      </c>
      <c r="H4730" t="s">
        <v>5472</v>
      </c>
      <c r="I4730" t="s">
        <v>2598</v>
      </c>
      <c r="J4730" s="2">
        <v>13733.333333333332</v>
      </c>
    </row>
    <row r="4731" spans="1:10">
      <c r="A4731">
        <v>2140110622</v>
      </c>
      <c r="B4731">
        <v>50</v>
      </c>
      <c r="C4731" t="s">
        <v>257</v>
      </c>
      <c r="D4731" t="s">
        <v>2598</v>
      </c>
      <c r="E4731" s="2">
        <v>40000</v>
      </c>
      <c r="F4731" t="s">
        <v>698</v>
      </c>
      <c r="G4731">
        <v>2320130707</v>
      </c>
      <c r="H4731" t="s">
        <v>2075</v>
      </c>
      <c r="I4731" t="s">
        <v>2598</v>
      </c>
      <c r="J4731" s="2">
        <v>13733.333333333332</v>
      </c>
    </row>
    <row r="4732" spans="1:10">
      <c r="A4732">
        <v>2140110622</v>
      </c>
      <c r="B4732">
        <v>60</v>
      </c>
      <c r="C4732" t="s">
        <v>257</v>
      </c>
      <c r="D4732" t="s">
        <v>2598</v>
      </c>
      <c r="E4732" s="2">
        <v>40000</v>
      </c>
      <c r="F4732" t="s">
        <v>698</v>
      </c>
      <c r="G4732">
        <v>2320060010</v>
      </c>
      <c r="H4732" t="s">
        <v>8040</v>
      </c>
      <c r="I4732" t="s">
        <v>2598</v>
      </c>
      <c r="J4732" s="2">
        <v>1648</v>
      </c>
    </row>
    <row r="4733" spans="1:10">
      <c r="A4733">
        <v>2140110622</v>
      </c>
      <c r="B4733">
        <v>70</v>
      </c>
      <c r="C4733" t="s">
        <v>257</v>
      </c>
      <c r="D4733" t="s">
        <v>2598</v>
      </c>
      <c r="E4733" s="2">
        <v>40000</v>
      </c>
      <c r="F4733" t="s">
        <v>698</v>
      </c>
      <c r="G4733">
        <v>2500030335</v>
      </c>
      <c r="H4733" t="s">
        <v>8033</v>
      </c>
      <c r="I4733" t="s">
        <v>2598</v>
      </c>
      <c r="J4733" s="2">
        <v>1648</v>
      </c>
    </row>
    <row r="4734" spans="1:10">
      <c r="A4734">
        <v>2140110622</v>
      </c>
      <c r="B4734">
        <v>80</v>
      </c>
      <c r="C4734" t="s">
        <v>257</v>
      </c>
      <c r="D4734" t="s">
        <v>2598</v>
      </c>
      <c r="E4734" s="2">
        <v>40000</v>
      </c>
      <c r="F4734" t="s">
        <v>698</v>
      </c>
      <c r="G4734">
        <v>2410110053</v>
      </c>
      <c r="H4734" t="s">
        <v>5668</v>
      </c>
      <c r="I4734" t="s">
        <v>4407</v>
      </c>
      <c r="J4734" s="2">
        <v>20.16</v>
      </c>
    </row>
    <row r="4735" spans="1:10">
      <c r="A4735">
        <v>2140110622</v>
      </c>
      <c r="B4735">
        <v>90</v>
      </c>
      <c r="C4735" t="s">
        <v>257</v>
      </c>
      <c r="D4735" t="s">
        <v>2598</v>
      </c>
      <c r="E4735" s="2">
        <v>40000</v>
      </c>
      <c r="F4735" t="s">
        <v>698</v>
      </c>
      <c r="G4735">
        <v>2410110087</v>
      </c>
      <c r="H4735" t="s">
        <v>5672</v>
      </c>
      <c r="I4735" t="s">
        <v>4407</v>
      </c>
      <c r="J4735" s="2">
        <v>7.98</v>
      </c>
    </row>
    <row r="4736" spans="1:10">
      <c r="A4736">
        <v>2140110622</v>
      </c>
      <c r="B4736">
        <v>100</v>
      </c>
      <c r="C4736" t="s">
        <v>257</v>
      </c>
      <c r="D4736" t="s">
        <v>2598</v>
      </c>
      <c r="E4736" s="2">
        <v>40000</v>
      </c>
      <c r="F4736" t="s">
        <v>698</v>
      </c>
      <c r="G4736">
        <v>2410290214</v>
      </c>
      <c r="H4736" t="s">
        <v>5729</v>
      </c>
      <c r="I4736" t="s">
        <v>4407</v>
      </c>
      <c r="J4736" s="2">
        <v>10.5</v>
      </c>
    </row>
    <row r="4737" spans="1:10">
      <c r="A4737">
        <v>2140110644</v>
      </c>
      <c r="B4737">
        <v>10</v>
      </c>
      <c r="C4737" t="s">
        <v>258</v>
      </c>
      <c r="D4737" t="s">
        <v>2598</v>
      </c>
      <c r="E4737" s="2">
        <v>40000</v>
      </c>
      <c r="F4737" t="s">
        <v>698</v>
      </c>
      <c r="G4737">
        <v>2410290609</v>
      </c>
      <c r="H4737" t="s">
        <v>8034</v>
      </c>
      <c r="I4737" t="s">
        <v>4407</v>
      </c>
      <c r="J4737" s="2">
        <v>14260.96</v>
      </c>
    </row>
    <row r="4738" spans="1:10">
      <c r="A4738">
        <v>2140110644</v>
      </c>
      <c r="B4738">
        <v>20</v>
      </c>
      <c r="C4738" t="s">
        <v>258</v>
      </c>
      <c r="D4738" t="s">
        <v>2598</v>
      </c>
      <c r="E4738" s="2">
        <v>40000</v>
      </c>
      <c r="F4738" t="s">
        <v>698</v>
      </c>
      <c r="G4738">
        <v>2320330005</v>
      </c>
      <c r="H4738" t="s">
        <v>123</v>
      </c>
      <c r="I4738" t="s">
        <v>2598</v>
      </c>
      <c r="J4738" s="2">
        <v>13733.333333333332</v>
      </c>
    </row>
    <row r="4739" spans="1:10">
      <c r="A4739">
        <v>2140110644</v>
      </c>
      <c r="B4739">
        <v>30</v>
      </c>
      <c r="C4739" t="s">
        <v>258</v>
      </c>
      <c r="D4739" t="s">
        <v>2598</v>
      </c>
      <c r="E4739" s="2">
        <v>40000</v>
      </c>
      <c r="F4739" t="s">
        <v>698</v>
      </c>
      <c r="G4739">
        <v>2320330006</v>
      </c>
      <c r="H4739" t="s">
        <v>124</v>
      </c>
      <c r="I4739" t="s">
        <v>2598</v>
      </c>
      <c r="J4739" s="2">
        <v>13733.333333333332</v>
      </c>
    </row>
    <row r="4740" spans="1:10">
      <c r="A4740">
        <v>2140110644</v>
      </c>
      <c r="B4740">
        <v>40</v>
      </c>
      <c r="C4740" t="s">
        <v>258</v>
      </c>
      <c r="D4740" t="s">
        <v>2598</v>
      </c>
      <c r="E4740" s="2">
        <v>40000</v>
      </c>
      <c r="F4740" t="s">
        <v>698</v>
      </c>
      <c r="G4740">
        <v>2320130632</v>
      </c>
      <c r="H4740" t="s">
        <v>5440</v>
      </c>
      <c r="I4740" t="s">
        <v>2598</v>
      </c>
      <c r="J4740" s="2">
        <v>13733.333333333332</v>
      </c>
    </row>
    <row r="4741" spans="1:10">
      <c r="A4741">
        <v>2140110644</v>
      </c>
      <c r="B4741">
        <v>50</v>
      </c>
      <c r="C4741" t="s">
        <v>258</v>
      </c>
      <c r="D4741" t="s">
        <v>2598</v>
      </c>
      <c r="E4741" s="2">
        <v>40000</v>
      </c>
      <c r="F4741" t="s">
        <v>698</v>
      </c>
      <c r="G4741">
        <v>2320130708</v>
      </c>
      <c r="H4741" t="s">
        <v>2078</v>
      </c>
      <c r="I4741" t="s">
        <v>2598</v>
      </c>
      <c r="J4741" s="2">
        <v>13733.333333333332</v>
      </c>
    </row>
    <row r="4742" spans="1:10">
      <c r="A4742">
        <v>2140110644</v>
      </c>
      <c r="B4742">
        <v>60</v>
      </c>
      <c r="C4742" t="s">
        <v>258</v>
      </c>
      <c r="D4742" t="s">
        <v>2598</v>
      </c>
      <c r="E4742" s="2">
        <v>40000</v>
      </c>
      <c r="F4742" t="s">
        <v>698</v>
      </c>
      <c r="G4742">
        <v>2500030335</v>
      </c>
      <c r="H4742" t="s">
        <v>8033</v>
      </c>
      <c r="I4742" t="s">
        <v>2598</v>
      </c>
      <c r="J4742" s="2">
        <v>1648</v>
      </c>
    </row>
    <row r="4743" spans="1:10">
      <c r="A4743">
        <v>2140110644</v>
      </c>
      <c r="B4743">
        <v>70</v>
      </c>
      <c r="C4743" t="s">
        <v>258</v>
      </c>
      <c r="D4743" t="s">
        <v>2598</v>
      </c>
      <c r="E4743" s="2">
        <v>40000</v>
      </c>
      <c r="F4743" t="s">
        <v>698</v>
      </c>
      <c r="G4743">
        <v>2320060007</v>
      </c>
      <c r="H4743" t="s">
        <v>8041</v>
      </c>
      <c r="I4743" t="s">
        <v>2598</v>
      </c>
      <c r="J4743" s="2">
        <v>1648</v>
      </c>
    </row>
    <row r="4744" spans="1:10">
      <c r="A4744">
        <v>2140110644</v>
      </c>
      <c r="B4744">
        <v>80</v>
      </c>
      <c r="C4744" t="s">
        <v>258</v>
      </c>
      <c r="D4744" t="s">
        <v>2598</v>
      </c>
      <c r="E4744" s="2">
        <v>40000</v>
      </c>
      <c r="F4744" t="s">
        <v>698</v>
      </c>
      <c r="G4744">
        <v>2410110053</v>
      </c>
      <c r="H4744" t="s">
        <v>5668</v>
      </c>
      <c r="I4744" t="s">
        <v>4407</v>
      </c>
      <c r="J4744" s="2">
        <v>20.16</v>
      </c>
    </row>
    <row r="4745" spans="1:10">
      <c r="A4745">
        <v>2140110644</v>
      </c>
      <c r="B4745">
        <v>90</v>
      </c>
      <c r="C4745" t="s">
        <v>258</v>
      </c>
      <c r="D4745" t="s">
        <v>2598</v>
      </c>
      <c r="E4745" s="2">
        <v>40000</v>
      </c>
      <c r="F4745" t="s">
        <v>698</v>
      </c>
      <c r="G4745">
        <v>2410110087</v>
      </c>
      <c r="H4745" t="s">
        <v>5672</v>
      </c>
      <c r="I4745" t="s">
        <v>4407</v>
      </c>
      <c r="J4745" s="2">
        <v>7.98</v>
      </c>
    </row>
    <row r="4746" spans="1:10">
      <c r="A4746">
        <v>2140110644</v>
      </c>
      <c r="B4746">
        <v>100</v>
      </c>
      <c r="C4746" t="s">
        <v>258</v>
      </c>
      <c r="D4746" t="s">
        <v>2598</v>
      </c>
      <c r="E4746" s="2">
        <v>40000</v>
      </c>
      <c r="F4746" t="s">
        <v>698</v>
      </c>
      <c r="G4746">
        <v>2410290214</v>
      </c>
      <c r="H4746" t="s">
        <v>5729</v>
      </c>
      <c r="I4746" t="s">
        <v>4407</v>
      </c>
      <c r="J4746" s="2">
        <v>10.5</v>
      </c>
    </row>
    <row r="4747" spans="1:10">
      <c r="A4747">
        <v>2140110642</v>
      </c>
      <c r="B4747">
        <v>10</v>
      </c>
      <c r="C4747" t="s">
        <v>259</v>
      </c>
      <c r="D4747" t="s">
        <v>2598</v>
      </c>
      <c r="E4747" s="2">
        <v>40000</v>
      </c>
      <c r="F4747" t="s">
        <v>698</v>
      </c>
      <c r="G4747">
        <v>2410290609</v>
      </c>
      <c r="H4747" t="s">
        <v>8034</v>
      </c>
      <c r="I4747" t="s">
        <v>4407</v>
      </c>
      <c r="J4747" s="2">
        <v>14260.96</v>
      </c>
    </row>
    <row r="4748" spans="1:10">
      <c r="A4748">
        <v>2140110642</v>
      </c>
      <c r="B4748">
        <v>20</v>
      </c>
      <c r="C4748" t="s">
        <v>259</v>
      </c>
      <c r="D4748" t="s">
        <v>2598</v>
      </c>
      <c r="E4748" s="2">
        <v>40000</v>
      </c>
      <c r="F4748" t="s">
        <v>698</v>
      </c>
      <c r="G4748">
        <v>2320330003</v>
      </c>
      <c r="H4748" t="s">
        <v>119</v>
      </c>
      <c r="I4748" t="s">
        <v>2598</v>
      </c>
      <c r="J4748" s="2">
        <v>13733.333333333332</v>
      </c>
    </row>
    <row r="4749" spans="1:10">
      <c r="A4749">
        <v>2140110642</v>
      </c>
      <c r="B4749">
        <v>30</v>
      </c>
      <c r="C4749" t="s">
        <v>259</v>
      </c>
      <c r="D4749" t="s">
        <v>2598</v>
      </c>
      <c r="E4749" s="2">
        <v>40000</v>
      </c>
      <c r="F4749" t="s">
        <v>698</v>
      </c>
      <c r="G4749">
        <v>2320330004</v>
      </c>
      <c r="H4749" t="s">
        <v>120</v>
      </c>
      <c r="I4749" t="s">
        <v>2598</v>
      </c>
      <c r="J4749" s="2">
        <v>13733.333333333332</v>
      </c>
    </row>
    <row r="4750" spans="1:10">
      <c r="A4750">
        <v>2140110642</v>
      </c>
      <c r="B4750">
        <v>40</v>
      </c>
      <c r="C4750" t="s">
        <v>259</v>
      </c>
      <c r="D4750" t="s">
        <v>2598</v>
      </c>
      <c r="E4750" s="2">
        <v>40000</v>
      </c>
      <c r="F4750" t="s">
        <v>698</v>
      </c>
      <c r="G4750">
        <v>2320130694</v>
      </c>
      <c r="H4750" t="s">
        <v>5470</v>
      </c>
      <c r="I4750" t="s">
        <v>2598</v>
      </c>
      <c r="J4750" s="2">
        <v>13733.333333333332</v>
      </c>
    </row>
    <row r="4751" spans="1:10">
      <c r="A4751">
        <v>2140110642</v>
      </c>
      <c r="B4751">
        <v>50</v>
      </c>
      <c r="C4751" t="s">
        <v>259</v>
      </c>
      <c r="D4751" t="s">
        <v>2598</v>
      </c>
      <c r="E4751" s="2">
        <v>40000</v>
      </c>
      <c r="F4751" t="s">
        <v>698</v>
      </c>
      <c r="G4751">
        <v>2320130712</v>
      </c>
      <c r="H4751" t="s">
        <v>2077</v>
      </c>
      <c r="I4751" t="s">
        <v>2598</v>
      </c>
      <c r="J4751" s="2">
        <v>13733.333333333332</v>
      </c>
    </row>
    <row r="4752" spans="1:10">
      <c r="A4752">
        <v>2140110642</v>
      </c>
      <c r="B4752">
        <v>60</v>
      </c>
      <c r="C4752" t="s">
        <v>259</v>
      </c>
      <c r="D4752" t="s">
        <v>2598</v>
      </c>
      <c r="E4752" s="2">
        <v>40000</v>
      </c>
      <c r="F4752" t="s">
        <v>698</v>
      </c>
      <c r="G4752">
        <v>2500030335</v>
      </c>
      <c r="H4752" t="s">
        <v>8033</v>
      </c>
      <c r="I4752" t="s">
        <v>2598</v>
      </c>
      <c r="J4752" s="2">
        <v>1648</v>
      </c>
    </row>
    <row r="4753" spans="1:10">
      <c r="A4753">
        <v>2140110642</v>
      </c>
      <c r="B4753">
        <v>70</v>
      </c>
      <c r="C4753" t="s">
        <v>259</v>
      </c>
      <c r="D4753" t="s">
        <v>2598</v>
      </c>
      <c r="E4753" s="2">
        <v>40000</v>
      </c>
      <c r="F4753" t="s">
        <v>698</v>
      </c>
      <c r="G4753">
        <v>2320060006</v>
      </c>
      <c r="H4753" t="s">
        <v>8039</v>
      </c>
      <c r="I4753" t="s">
        <v>2598</v>
      </c>
      <c r="J4753" s="2">
        <v>1648</v>
      </c>
    </row>
    <row r="4754" spans="1:10">
      <c r="A4754">
        <v>2140110642</v>
      </c>
      <c r="B4754">
        <v>80</v>
      </c>
      <c r="C4754" t="s">
        <v>259</v>
      </c>
      <c r="D4754" t="s">
        <v>2598</v>
      </c>
      <c r="E4754" s="2">
        <v>40000</v>
      </c>
      <c r="F4754" t="s">
        <v>698</v>
      </c>
      <c r="G4754">
        <v>2410110053</v>
      </c>
      <c r="H4754" t="s">
        <v>5668</v>
      </c>
      <c r="I4754" t="s">
        <v>4407</v>
      </c>
      <c r="J4754" s="2">
        <v>20.16</v>
      </c>
    </row>
    <row r="4755" spans="1:10">
      <c r="A4755">
        <v>2140110642</v>
      </c>
      <c r="B4755">
        <v>90</v>
      </c>
      <c r="C4755" t="s">
        <v>259</v>
      </c>
      <c r="D4755" t="s">
        <v>2598</v>
      </c>
      <c r="E4755" s="2">
        <v>40000</v>
      </c>
      <c r="F4755" t="s">
        <v>698</v>
      </c>
      <c r="G4755">
        <v>2410110087</v>
      </c>
      <c r="H4755" t="s">
        <v>5672</v>
      </c>
      <c r="I4755" t="s">
        <v>4407</v>
      </c>
      <c r="J4755" s="2">
        <v>7.9799999999999995</v>
      </c>
    </row>
    <row r="4756" spans="1:10">
      <c r="A4756">
        <v>2140110642</v>
      </c>
      <c r="B4756">
        <v>100</v>
      </c>
      <c r="C4756" t="s">
        <v>259</v>
      </c>
      <c r="D4756" t="s">
        <v>2598</v>
      </c>
      <c r="E4756" s="2">
        <v>40000</v>
      </c>
      <c r="F4756" t="s">
        <v>698</v>
      </c>
      <c r="G4756">
        <v>2410290214</v>
      </c>
      <c r="H4756" t="s">
        <v>5729</v>
      </c>
      <c r="I4756" t="s">
        <v>4407</v>
      </c>
      <c r="J4756" s="2">
        <v>10.5</v>
      </c>
    </row>
    <row r="4757" spans="1:10">
      <c r="A4757">
        <v>2140110614</v>
      </c>
      <c r="B4757">
        <v>10</v>
      </c>
      <c r="C4757" t="s">
        <v>260</v>
      </c>
      <c r="D4757" t="s">
        <v>2598</v>
      </c>
      <c r="E4757" s="2">
        <v>40000</v>
      </c>
      <c r="F4757" t="s">
        <v>698</v>
      </c>
      <c r="G4757">
        <v>2410290609</v>
      </c>
      <c r="H4757" t="s">
        <v>8034</v>
      </c>
      <c r="I4757" t="s">
        <v>4407</v>
      </c>
      <c r="J4757" s="2">
        <v>14260.96</v>
      </c>
    </row>
    <row r="4758" spans="1:10">
      <c r="A4758">
        <v>2140110614</v>
      </c>
      <c r="B4758">
        <v>20</v>
      </c>
      <c r="C4758" t="s">
        <v>260</v>
      </c>
      <c r="D4758" t="s">
        <v>2598</v>
      </c>
      <c r="E4758" s="2">
        <v>40000</v>
      </c>
      <c r="F4758" t="s">
        <v>698</v>
      </c>
      <c r="G4758">
        <v>2320330015</v>
      </c>
      <c r="H4758" t="s">
        <v>127</v>
      </c>
      <c r="I4758" t="s">
        <v>2598</v>
      </c>
      <c r="J4758" s="2">
        <v>13733.333333333332</v>
      </c>
    </row>
    <row r="4759" spans="1:10">
      <c r="A4759">
        <v>2140110614</v>
      </c>
      <c r="B4759">
        <v>30</v>
      </c>
      <c r="C4759" t="s">
        <v>260</v>
      </c>
      <c r="D4759" t="s">
        <v>2598</v>
      </c>
      <c r="E4759" s="2">
        <v>40000</v>
      </c>
      <c r="F4759" t="s">
        <v>698</v>
      </c>
      <c r="G4759">
        <v>2320330016</v>
      </c>
      <c r="H4759" t="s">
        <v>128</v>
      </c>
      <c r="I4759" t="s">
        <v>2598</v>
      </c>
      <c r="J4759" s="2">
        <v>13733.333333333332</v>
      </c>
    </row>
    <row r="4760" spans="1:10">
      <c r="A4760">
        <v>2140110614</v>
      </c>
      <c r="B4760">
        <v>40</v>
      </c>
      <c r="C4760" t="s">
        <v>260</v>
      </c>
      <c r="D4760" t="s">
        <v>2598</v>
      </c>
      <c r="E4760" s="2">
        <v>40000</v>
      </c>
      <c r="F4760" t="s">
        <v>698</v>
      </c>
      <c r="G4760">
        <v>2320130698</v>
      </c>
      <c r="H4760" t="s">
        <v>5474</v>
      </c>
      <c r="I4760" t="s">
        <v>2598</v>
      </c>
      <c r="J4760" s="2">
        <v>13733.333333333332</v>
      </c>
    </row>
    <row r="4761" spans="1:10">
      <c r="A4761">
        <v>2140110614</v>
      </c>
      <c r="B4761">
        <v>50</v>
      </c>
      <c r="C4761" t="s">
        <v>260</v>
      </c>
      <c r="D4761" t="s">
        <v>2598</v>
      </c>
      <c r="E4761" s="2">
        <v>40000</v>
      </c>
      <c r="F4761" t="s">
        <v>698</v>
      </c>
      <c r="G4761">
        <v>2320130709</v>
      </c>
      <c r="H4761" t="s">
        <v>8035</v>
      </c>
      <c r="I4761" t="s">
        <v>2598</v>
      </c>
      <c r="J4761" s="2">
        <v>13733.333333333332</v>
      </c>
    </row>
    <row r="4762" spans="1:10">
      <c r="A4762">
        <v>2140110614</v>
      </c>
      <c r="B4762">
        <v>60</v>
      </c>
      <c r="C4762" t="s">
        <v>260</v>
      </c>
      <c r="D4762" t="s">
        <v>2598</v>
      </c>
      <c r="E4762" s="2">
        <v>40000</v>
      </c>
      <c r="F4762" t="s">
        <v>698</v>
      </c>
      <c r="G4762">
        <v>2500030335</v>
      </c>
      <c r="H4762" t="s">
        <v>8033</v>
      </c>
      <c r="I4762" t="s">
        <v>2598</v>
      </c>
      <c r="J4762" s="2">
        <v>1648</v>
      </c>
    </row>
    <row r="4763" spans="1:10">
      <c r="A4763">
        <v>2140110614</v>
      </c>
      <c r="B4763">
        <v>70</v>
      </c>
      <c r="C4763" t="s">
        <v>260</v>
      </c>
      <c r="D4763" t="s">
        <v>2598</v>
      </c>
      <c r="E4763" s="2">
        <v>40000</v>
      </c>
      <c r="F4763" t="s">
        <v>698</v>
      </c>
      <c r="G4763">
        <v>2320060011</v>
      </c>
      <c r="H4763" t="s">
        <v>8036</v>
      </c>
      <c r="I4763" t="s">
        <v>2598</v>
      </c>
      <c r="J4763" s="2">
        <v>1648</v>
      </c>
    </row>
    <row r="4764" spans="1:10">
      <c r="A4764">
        <v>2140110614</v>
      </c>
      <c r="B4764">
        <v>80</v>
      </c>
      <c r="C4764" t="s">
        <v>260</v>
      </c>
      <c r="D4764" t="s">
        <v>2598</v>
      </c>
      <c r="E4764" s="2">
        <v>40000</v>
      </c>
      <c r="F4764" t="s">
        <v>698</v>
      </c>
      <c r="G4764">
        <v>2410110053</v>
      </c>
      <c r="H4764" t="s">
        <v>5668</v>
      </c>
      <c r="I4764" t="s">
        <v>4407</v>
      </c>
      <c r="J4764" s="2">
        <v>20.16</v>
      </c>
    </row>
    <row r="4765" spans="1:10">
      <c r="A4765">
        <v>2140110614</v>
      </c>
      <c r="B4765">
        <v>90</v>
      </c>
      <c r="C4765" t="s">
        <v>260</v>
      </c>
      <c r="D4765" t="s">
        <v>2598</v>
      </c>
      <c r="E4765" s="2">
        <v>40000</v>
      </c>
      <c r="F4765" t="s">
        <v>698</v>
      </c>
      <c r="G4765">
        <v>2410290214</v>
      </c>
      <c r="H4765" t="s">
        <v>5729</v>
      </c>
      <c r="I4765" t="s">
        <v>4407</v>
      </c>
      <c r="J4765" s="2">
        <v>10.5</v>
      </c>
    </row>
    <row r="4766" spans="1:10">
      <c r="A4766">
        <v>2140110616</v>
      </c>
      <c r="B4766">
        <v>10</v>
      </c>
      <c r="C4766" t="s">
        <v>261</v>
      </c>
      <c r="D4766" t="s">
        <v>2598</v>
      </c>
      <c r="E4766" s="2">
        <v>40000</v>
      </c>
      <c r="F4766" t="s">
        <v>698</v>
      </c>
      <c r="G4766">
        <v>2410290609</v>
      </c>
      <c r="H4766" t="s">
        <v>8034</v>
      </c>
      <c r="I4766" t="s">
        <v>4407</v>
      </c>
      <c r="J4766" s="2">
        <v>14260.96</v>
      </c>
    </row>
    <row r="4767" spans="1:10">
      <c r="A4767">
        <v>2140110616</v>
      </c>
      <c r="B4767">
        <v>20</v>
      </c>
      <c r="C4767" t="s">
        <v>261</v>
      </c>
      <c r="D4767" t="s">
        <v>2598</v>
      </c>
      <c r="E4767" s="2">
        <v>40000</v>
      </c>
      <c r="F4767" t="s">
        <v>698</v>
      </c>
      <c r="G4767">
        <v>2320330013</v>
      </c>
      <c r="H4767" t="s">
        <v>125</v>
      </c>
      <c r="I4767" t="s">
        <v>2598</v>
      </c>
      <c r="J4767" s="2">
        <v>13733.333333333332</v>
      </c>
    </row>
    <row r="4768" spans="1:10">
      <c r="A4768">
        <v>2140110616</v>
      </c>
      <c r="B4768">
        <v>30</v>
      </c>
      <c r="C4768" t="s">
        <v>261</v>
      </c>
      <c r="D4768" t="s">
        <v>2598</v>
      </c>
      <c r="E4768" s="2">
        <v>40000</v>
      </c>
      <c r="F4768" t="s">
        <v>698</v>
      </c>
      <c r="G4768">
        <v>2320330014</v>
      </c>
      <c r="H4768" t="s">
        <v>126</v>
      </c>
      <c r="I4768" t="s">
        <v>2598</v>
      </c>
      <c r="J4768" s="2">
        <v>13733.333333333332</v>
      </c>
    </row>
    <row r="4769" spans="1:10">
      <c r="A4769">
        <v>2140110616</v>
      </c>
      <c r="B4769">
        <v>40</v>
      </c>
      <c r="C4769" t="s">
        <v>261</v>
      </c>
      <c r="D4769" t="s">
        <v>2598</v>
      </c>
      <c r="E4769" s="2">
        <v>40000</v>
      </c>
      <c r="F4769" t="s">
        <v>698</v>
      </c>
      <c r="G4769">
        <v>2320130697</v>
      </c>
      <c r="H4769" t="s">
        <v>5473</v>
      </c>
      <c r="I4769" t="s">
        <v>2598</v>
      </c>
      <c r="J4769" s="2">
        <v>13733.333333333332</v>
      </c>
    </row>
    <row r="4770" spans="1:10">
      <c r="A4770">
        <v>2140110616</v>
      </c>
      <c r="B4770">
        <v>50</v>
      </c>
      <c r="C4770" t="s">
        <v>261</v>
      </c>
      <c r="D4770" t="s">
        <v>2598</v>
      </c>
      <c r="E4770" s="2">
        <v>40000</v>
      </c>
      <c r="F4770" t="s">
        <v>698</v>
      </c>
      <c r="G4770">
        <v>2320130710</v>
      </c>
      <c r="H4770" t="s">
        <v>8037</v>
      </c>
      <c r="I4770" t="s">
        <v>2598</v>
      </c>
      <c r="J4770" s="2">
        <v>13733.333333333332</v>
      </c>
    </row>
    <row r="4771" spans="1:10">
      <c r="A4771">
        <v>2140110616</v>
      </c>
      <c r="B4771">
        <v>60</v>
      </c>
      <c r="C4771" t="s">
        <v>261</v>
      </c>
      <c r="D4771" t="s">
        <v>2598</v>
      </c>
      <c r="E4771" s="2">
        <v>40000</v>
      </c>
      <c r="F4771" t="s">
        <v>698</v>
      </c>
      <c r="G4771">
        <v>2500030335</v>
      </c>
      <c r="H4771" t="s">
        <v>8033</v>
      </c>
      <c r="I4771" t="s">
        <v>2598</v>
      </c>
      <c r="J4771" s="2">
        <v>1648</v>
      </c>
    </row>
    <row r="4772" spans="1:10">
      <c r="A4772">
        <v>2140110616</v>
      </c>
      <c r="B4772">
        <v>70</v>
      </c>
      <c r="C4772" t="s">
        <v>261</v>
      </c>
      <c r="D4772" t="s">
        <v>2598</v>
      </c>
      <c r="E4772" s="2">
        <v>40000</v>
      </c>
      <c r="F4772" t="s">
        <v>698</v>
      </c>
      <c r="G4772">
        <v>2320060016</v>
      </c>
      <c r="H4772" t="s">
        <v>8038</v>
      </c>
      <c r="I4772" t="s">
        <v>2598</v>
      </c>
      <c r="J4772" s="2">
        <v>1648</v>
      </c>
    </row>
    <row r="4773" spans="1:10">
      <c r="A4773">
        <v>2140110616</v>
      </c>
      <c r="B4773">
        <v>80</v>
      </c>
      <c r="C4773" t="s">
        <v>261</v>
      </c>
      <c r="D4773" t="s">
        <v>2598</v>
      </c>
      <c r="E4773" s="2">
        <v>40000</v>
      </c>
      <c r="F4773" t="s">
        <v>698</v>
      </c>
      <c r="G4773">
        <v>2410110053</v>
      </c>
      <c r="H4773" t="s">
        <v>5668</v>
      </c>
      <c r="I4773" t="s">
        <v>4407</v>
      </c>
      <c r="J4773" s="2">
        <v>20.16</v>
      </c>
    </row>
    <row r="4774" spans="1:10">
      <c r="A4774">
        <v>2140110616</v>
      </c>
      <c r="B4774">
        <v>90</v>
      </c>
      <c r="C4774" t="s">
        <v>261</v>
      </c>
      <c r="D4774" t="s">
        <v>2598</v>
      </c>
      <c r="E4774" s="2">
        <v>40000</v>
      </c>
      <c r="F4774" t="s">
        <v>698</v>
      </c>
      <c r="G4774">
        <v>2410290214</v>
      </c>
      <c r="H4774" t="s">
        <v>5729</v>
      </c>
      <c r="I4774" t="s">
        <v>4407</v>
      </c>
      <c r="J4774" s="2">
        <v>10.5</v>
      </c>
    </row>
    <row r="4775" spans="1:10">
      <c r="A4775">
        <v>2140110660</v>
      </c>
      <c r="B4775">
        <v>10</v>
      </c>
      <c r="C4775" t="s">
        <v>262</v>
      </c>
      <c r="D4775" t="s">
        <v>2598</v>
      </c>
      <c r="E4775" s="2">
        <v>40000</v>
      </c>
      <c r="F4775" t="s">
        <v>698</v>
      </c>
      <c r="G4775">
        <v>2410290609</v>
      </c>
      <c r="H4775" t="s">
        <v>8034</v>
      </c>
      <c r="I4775" t="s">
        <v>4407</v>
      </c>
      <c r="J4775" s="2">
        <v>14260.96</v>
      </c>
    </row>
    <row r="4776" spans="1:10">
      <c r="A4776">
        <v>2140110660</v>
      </c>
      <c r="B4776">
        <v>20</v>
      </c>
      <c r="C4776" t="s">
        <v>262</v>
      </c>
      <c r="D4776" t="s">
        <v>2598</v>
      </c>
      <c r="E4776" s="2">
        <v>40000</v>
      </c>
      <c r="F4776" t="s">
        <v>698</v>
      </c>
      <c r="G4776">
        <v>2320330005</v>
      </c>
      <c r="H4776" t="s">
        <v>123</v>
      </c>
      <c r="I4776" t="s">
        <v>2598</v>
      </c>
      <c r="J4776" s="2">
        <v>13733.333333333332</v>
      </c>
    </row>
    <row r="4777" spans="1:10">
      <c r="A4777">
        <v>2140110660</v>
      </c>
      <c r="B4777">
        <v>30</v>
      </c>
      <c r="C4777" t="s">
        <v>262</v>
      </c>
      <c r="D4777" t="s">
        <v>2598</v>
      </c>
      <c r="E4777" s="2">
        <v>40000</v>
      </c>
      <c r="F4777" t="s">
        <v>698</v>
      </c>
      <c r="G4777">
        <v>2320330006</v>
      </c>
      <c r="H4777" t="s">
        <v>124</v>
      </c>
      <c r="I4777" t="s">
        <v>2598</v>
      </c>
      <c r="J4777" s="2">
        <v>13733.333333333332</v>
      </c>
    </row>
    <row r="4778" spans="1:10">
      <c r="A4778">
        <v>2140110660</v>
      </c>
      <c r="B4778">
        <v>40</v>
      </c>
      <c r="C4778" t="s">
        <v>262</v>
      </c>
      <c r="D4778" t="s">
        <v>2598</v>
      </c>
      <c r="E4778" s="2">
        <v>40000</v>
      </c>
      <c r="F4778" t="s">
        <v>698</v>
      </c>
      <c r="G4778">
        <v>2320130632</v>
      </c>
      <c r="H4778" t="s">
        <v>5440</v>
      </c>
      <c r="I4778" t="s">
        <v>2598</v>
      </c>
      <c r="J4778" s="2">
        <v>13733.333333333332</v>
      </c>
    </row>
    <row r="4779" spans="1:10">
      <c r="A4779">
        <v>2140110660</v>
      </c>
      <c r="B4779">
        <v>50</v>
      </c>
      <c r="C4779" t="s">
        <v>262</v>
      </c>
      <c r="D4779" t="s">
        <v>2598</v>
      </c>
      <c r="E4779" s="2">
        <v>40000</v>
      </c>
      <c r="F4779" t="s">
        <v>698</v>
      </c>
      <c r="G4779">
        <v>2320130708</v>
      </c>
      <c r="H4779" t="s">
        <v>2078</v>
      </c>
      <c r="I4779" t="s">
        <v>2598</v>
      </c>
      <c r="J4779" s="2">
        <v>13733.333333333332</v>
      </c>
    </row>
    <row r="4780" spans="1:10">
      <c r="A4780">
        <v>2140110660</v>
      </c>
      <c r="B4780">
        <v>60</v>
      </c>
      <c r="C4780" t="s">
        <v>262</v>
      </c>
      <c r="D4780" t="s">
        <v>2598</v>
      </c>
      <c r="E4780" s="2">
        <v>40000</v>
      </c>
      <c r="F4780" t="s">
        <v>698</v>
      </c>
      <c r="G4780">
        <v>2500030335</v>
      </c>
      <c r="H4780" t="s">
        <v>8033</v>
      </c>
      <c r="I4780" t="s">
        <v>2598</v>
      </c>
      <c r="J4780" s="2">
        <v>1648</v>
      </c>
    </row>
    <row r="4781" spans="1:10">
      <c r="A4781">
        <v>2140110660</v>
      </c>
      <c r="B4781">
        <v>70</v>
      </c>
      <c r="C4781" t="s">
        <v>262</v>
      </c>
      <c r="D4781" t="s">
        <v>2598</v>
      </c>
      <c r="E4781" s="2">
        <v>40000</v>
      </c>
      <c r="F4781" t="s">
        <v>698</v>
      </c>
      <c r="G4781">
        <v>2320060007</v>
      </c>
      <c r="H4781" t="s">
        <v>8041</v>
      </c>
      <c r="I4781" t="s">
        <v>2598</v>
      </c>
      <c r="J4781" s="2">
        <v>1648</v>
      </c>
    </row>
    <row r="4782" spans="1:10">
      <c r="A4782">
        <v>2140110660</v>
      </c>
      <c r="B4782">
        <v>80</v>
      </c>
      <c r="C4782" t="s">
        <v>262</v>
      </c>
      <c r="D4782" t="s">
        <v>2598</v>
      </c>
      <c r="E4782" s="2">
        <v>40000</v>
      </c>
      <c r="F4782" t="s">
        <v>698</v>
      </c>
      <c r="G4782">
        <v>2410110053</v>
      </c>
      <c r="H4782" t="s">
        <v>5668</v>
      </c>
      <c r="I4782" t="s">
        <v>4407</v>
      </c>
      <c r="J4782" s="2">
        <v>20.16</v>
      </c>
    </row>
    <row r="4783" spans="1:10">
      <c r="A4783">
        <v>2140110660</v>
      </c>
      <c r="B4783">
        <v>90</v>
      </c>
      <c r="C4783" t="s">
        <v>262</v>
      </c>
      <c r="D4783" t="s">
        <v>2598</v>
      </c>
      <c r="E4783" s="2">
        <v>40000</v>
      </c>
      <c r="F4783" t="s">
        <v>698</v>
      </c>
      <c r="G4783">
        <v>2410290214</v>
      </c>
      <c r="H4783" t="s">
        <v>5729</v>
      </c>
      <c r="I4783" t="s">
        <v>4407</v>
      </c>
      <c r="J4783" s="2">
        <v>10.5</v>
      </c>
    </row>
    <row r="4784" spans="1:10">
      <c r="A4784">
        <v>2140110653</v>
      </c>
      <c r="B4784">
        <v>10</v>
      </c>
      <c r="C4784" t="s">
        <v>292</v>
      </c>
      <c r="D4784" t="s">
        <v>2598</v>
      </c>
      <c r="E4784" s="2">
        <v>40000</v>
      </c>
      <c r="F4784" t="s">
        <v>698</v>
      </c>
      <c r="G4784">
        <v>2410290609</v>
      </c>
      <c r="H4784" t="s">
        <v>8034</v>
      </c>
      <c r="I4784" t="s">
        <v>4407</v>
      </c>
      <c r="J4784" s="2">
        <v>14260.96</v>
      </c>
    </row>
    <row r="4785" spans="1:10">
      <c r="A4785">
        <v>2140110653</v>
      </c>
      <c r="B4785">
        <v>20</v>
      </c>
      <c r="C4785" t="s">
        <v>292</v>
      </c>
      <c r="D4785" t="s">
        <v>2598</v>
      </c>
      <c r="E4785" s="2">
        <v>40000</v>
      </c>
      <c r="F4785" t="s">
        <v>698</v>
      </c>
      <c r="G4785">
        <v>2320330015</v>
      </c>
      <c r="H4785" t="s">
        <v>127</v>
      </c>
      <c r="I4785" t="s">
        <v>2598</v>
      </c>
      <c r="J4785" s="2">
        <v>13733.333333333332</v>
      </c>
    </row>
    <row r="4786" spans="1:10">
      <c r="A4786">
        <v>2140110653</v>
      </c>
      <c r="B4786">
        <v>30</v>
      </c>
      <c r="C4786" t="s">
        <v>292</v>
      </c>
      <c r="D4786" t="s">
        <v>2598</v>
      </c>
      <c r="E4786" s="2">
        <v>40000</v>
      </c>
      <c r="F4786" t="s">
        <v>698</v>
      </c>
      <c r="G4786">
        <v>2320330016</v>
      </c>
      <c r="H4786" t="s">
        <v>128</v>
      </c>
      <c r="I4786" t="s">
        <v>2598</v>
      </c>
      <c r="J4786" s="2">
        <v>13733.333333333332</v>
      </c>
    </row>
    <row r="4787" spans="1:10">
      <c r="A4787">
        <v>2140110653</v>
      </c>
      <c r="B4787">
        <v>40</v>
      </c>
      <c r="C4787" t="s">
        <v>292</v>
      </c>
      <c r="D4787" t="s">
        <v>2598</v>
      </c>
      <c r="E4787" s="2">
        <v>40000</v>
      </c>
      <c r="F4787" t="s">
        <v>698</v>
      </c>
      <c r="G4787">
        <v>2320130698</v>
      </c>
      <c r="H4787" t="s">
        <v>5474</v>
      </c>
      <c r="I4787" t="s">
        <v>2598</v>
      </c>
      <c r="J4787" s="2">
        <v>13733.333333333332</v>
      </c>
    </row>
    <row r="4788" spans="1:10">
      <c r="A4788">
        <v>2140110653</v>
      </c>
      <c r="B4788">
        <v>50</v>
      </c>
      <c r="C4788" t="s">
        <v>292</v>
      </c>
      <c r="D4788" t="s">
        <v>2598</v>
      </c>
      <c r="E4788" s="2">
        <v>40000</v>
      </c>
      <c r="F4788" t="s">
        <v>698</v>
      </c>
      <c r="G4788">
        <v>2320130709</v>
      </c>
      <c r="H4788" t="s">
        <v>8035</v>
      </c>
      <c r="I4788" t="s">
        <v>2598</v>
      </c>
      <c r="J4788" s="2">
        <v>13733.333333333332</v>
      </c>
    </row>
    <row r="4789" spans="1:10">
      <c r="A4789">
        <v>2140110653</v>
      </c>
      <c r="B4789">
        <v>60</v>
      </c>
      <c r="C4789" t="s">
        <v>292</v>
      </c>
      <c r="D4789" t="s">
        <v>2598</v>
      </c>
      <c r="E4789" s="2">
        <v>40000</v>
      </c>
      <c r="F4789" t="s">
        <v>698</v>
      </c>
      <c r="G4789">
        <v>2320060011</v>
      </c>
      <c r="H4789" t="s">
        <v>8036</v>
      </c>
      <c r="I4789" t="s">
        <v>2598</v>
      </c>
      <c r="J4789" s="2">
        <v>1648</v>
      </c>
    </row>
    <row r="4790" spans="1:10">
      <c r="A4790">
        <v>2140110653</v>
      </c>
      <c r="B4790">
        <v>70</v>
      </c>
      <c r="C4790" t="s">
        <v>292</v>
      </c>
      <c r="D4790" t="s">
        <v>2598</v>
      </c>
      <c r="E4790" s="2">
        <v>40000</v>
      </c>
      <c r="F4790" t="s">
        <v>698</v>
      </c>
      <c r="G4790">
        <v>2500030335</v>
      </c>
      <c r="H4790" t="s">
        <v>8033</v>
      </c>
      <c r="I4790" t="s">
        <v>2598</v>
      </c>
      <c r="J4790" s="2">
        <v>1648</v>
      </c>
    </row>
    <row r="4791" spans="1:10">
      <c r="A4791">
        <v>2140110653</v>
      </c>
      <c r="B4791">
        <v>80</v>
      </c>
      <c r="C4791" t="s">
        <v>292</v>
      </c>
      <c r="D4791" t="s">
        <v>2598</v>
      </c>
      <c r="E4791" s="2">
        <v>40000</v>
      </c>
      <c r="F4791" t="s">
        <v>698</v>
      </c>
      <c r="G4791">
        <v>2410110053</v>
      </c>
      <c r="H4791" t="s">
        <v>5668</v>
      </c>
      <c r="I4791" t="s">
        <v>4407</v>
      </c>
      <c r="J4791" s="2">
        <v>20.16</v>
      </c>
    </row>
    <row r="4792" spans="1:10">
      <c r="A4792">
        <v>2140110653</v>
      </c>
      <c r="B4792">
        <v>90</v>
      </c>
      <c r="C4792" t="s">
        <v>292</v>
      </c>
      <c r="D4792" t="s">
        <v>2598</v>
      </c>
      <c r="E4792" s="2">
        <v>40000</v>
      </c>
      <c r="F4792" t="s">
        <v>698</v>
      </c>
      <c r="G4792">
        <v>2410290214</v>
      </c>
      <c r="H4792" t="s">
        <v>5729</v>
      </c>
      <c r="I4792" t="s">
        <v>4407</v>
      </c>
      <c r="J4792" s="2">
        <v>10.5</v>
      </c>
    </row>
    <row r="4793" spans="1:10">
      <c r="A4793">
        <v>2140110654</v>
      </c>
      <c r="B4793">
        <v>10</v>
      </c>
      <c r="C4793" t="s">
        <v>293</v>
      </c>
      <c r="D4793" t="s">
        <v>2598</v>
      </c>
      <c r="E4793" s="2">
        <v>40000</v>
      </c>
      <c r="F4793" t="s">
        <v>698</v>
      </c>
      <c r="G4793">
        <v>2410290609</v>
      </c>
      <c r="H4793" t="s">
        <v>8034</v>
      </c>
      <c r="I4793" t="s">
        <v>4407</v>
      </c>
      <c r="J4793" s="2">
        <v>14260.96</v>
      </c>
    </row>
    <row r="4794" spans="1:10">
      <c r="A4794">
        <v>2140110654</v>
      </c>
      <c r="B4794">
        <v>20</v>
      </c>
      <c r="C4794" t="s">
        <v>293</v>
      </c>
      <c r="D4794" t="s">
        <v>2598</v>
      </c>
      <c r="E4794" s="2">
        <v>40000</v>
      </c>
      <c r="F4794" t="s">
        <v>698</v>
      </c>
      <c r="G4794">
        <v>2320330013</v>
      </c>
      <c r="H4794" t="s">
        <v>125</v>
      </c>
      <c r="I4794" t="s">
        <v>2598</v>
      </c>
      <c r="J4794" s="2">
        <v>13733.333333333332</v>
      </c>
    </row>
    <row r="4795" spans="1:10">
      <c r="A4795">
        <v>2140110654</v>
      </c>
      <c r="B4795">
        <v>30</v>
      </c>
      <c r="C4795" t="s">
        <v>293</v>
      </c>
      <c r="D4795" t="s">
        <v>2598</v>
      </c>
      <c r="E4795" s="2">
        <v>40000</v>
      </c>
      <c r="F4795" t="s">
        <v>698</v>
      </c>
      <c r="G4795">
        <v>2320330014</v>
      </c>
      <c r="H4795" t="s">
        <v>126</v>
      </c>
      <c r="I4795" t="s">
        <v>2598</v>
      </c>
      <c r="J4795" s="2">
        <v>13733.333333333332</v>
      </c>
    </row>
    <row r="4796" spans="1:10">
      <c r="A4796">
        <v>2140110654</v>
      </c>
      <c r="B4796">
        <v>40</v>
      </c>
      <c r="C4796" t="s">
        <v>293</v>
      </c>
      <c r="D4796" t="s">
        <v>2598</v>
      </c>
      <c r="E4796" s="2">
        <v>40000</v>
      </c>
      <c r="F4796" t="s">
        <v>698</v>
      </c>
      <c r="G4796">
        <v>2320130697</v>
      </c>
      <c r="H4796" t="s">
        <v>5473</v>
      </c>
      <c r="I4796" t="s">
        <v>2598</v>
      </c>
      <c r="J4796" s="2">
        <v>13733.333333333332</v>
      </c>
    </row>
    <row r="4797" spans="1:10">
      <c r="A4797">
        <v>2140110654</v>
      </c>
      <c r="B4797">
        <v>50</v>
      </c>
      <c r="C4797" t="s">
        <v>293</v>
      </c>
      <c r="D4797" t="s">
        <v>2598</v>
      </c>
      <c r="E4797" s="2">
        <v>40000</v>
      </c>
      <c r="F4797" t="s">
        <v>698</v>
      </c>
      <c r="G4797">
        <v>2320130710</v>
      </c>
      <c r="H4797" t="s">
        <v>8037</v>
      </c>
      <c r="I4797" t="s">
        <v>2598</v>
      </c>
      <c r="J4797" s="2">
        <v>13733.333333333332</v>
      </c>
    </row>
    <row r="4798" spans="1:10">
      <c r="A4798">
        <v>2140110654</v>
      </c>
      <c r="B4798">
        <v>60</v>
      </c>
      <c r="C4798" t="s">
        <v>293</v>
      </c>
      <c r="D4798" t="s">
        <v>2598</v>
      </c>
      <c r="E4798" s="2">
        <v>40000</v>
      </c>
      <c r="F4798" t="s">
        <v>698</v>
      </c>
      <c r="G4798">
        <v>2320060016</v>
      </c>
      <c r="H4798" t="s">
        <v>8038</v>
      </c>
      <c r="I4798" t="s">
        <v>2598</v>
      </c>
      <c r="J4798" s="2">
        <v>1648</v>
      </c>
    </row>
    <row r="4799" spans="1:10">
      <c r="A4799">
        <v>2140110654</v>
      </c>
      <c r="B4799">
        <v>70</v>
      </c>
      <c r="C4799" t="s">
        <v>293</v>
      </c>
      <c r="D4799" t="s">
        <v>2598</v>
      </c>
      <c r="E4799" s="2">
        <v>40000</v>
      </c>
      <c r="F4799" t="s">
        <v>698</v>
      </c>
      <c r="G4799">
        <v>2500030335</v>
      </c>
      <c r="H4799" t="s">
        <v>8033</v>
      </c>
      <c r="I4799" t="s">
        <v>2598</v>
      </c>
      <c r="J4799" s="2">
        <v>1648</v>
      </c>
    </row>
    <row r="4800" spans="1:10">
      <c r="A4800">
        <v>2140110654</v>
      </c>
      <c r="B4800">
        <v>80</v>
      </c>
      <c r="C4800" t="s">
        <v>293</v>
      </c>
      <c r="D4800" t="s">
        <v>2598</v>
      </c>
      <c r="E4800" s="2">
        <v>40000</v>
      </c>
      <c r="F4800" t="s">
        <v>698</v>
      </c>
      <c r="G4800">
        <v>2410110053</v>
      </c>
      <c r="H4800" t="s">
        <v>5668</v>
      </c>
      <c r="I4800" t="s">
        <v>4407</v>
      </c>
      <c r="J4800" s="2">
        <v>20.16</v>
      </c>
    </row>
    <row r="4801" spans="1:10">
      <c r="A4801">
        <v>2140110654</v>
      </c>
      <c r="B4801">
        <v>90</v>
      </c>
      <c r="C4801" t="s">
        <v>293</v>
      </c>
      <c r="D4801" t="s">
        <v>2598</v>
      </c>
      <c r="E4801" s="2">
        <v>40000</v>
      </c>
      <c r="F4801" t="s">
        <v>698</v>
      </c>
      <c r="G4801">
        <v>2410290214</v>
      </c>
      <c r="H4801" t="s">
        <v>5729</v>
      </c>
      <c r="I4801" t="s">
        <v>4407</v>
      </c>
      <c r="J4801" s="2">
        <v>10.5</v>
      </c>
    </row>
    <row r="4802" spans="1:10">
      <c r="A4802">
        <v>2140110659</v>
      </c>
      <c r="B4802">
        <v>10</v>
      </c>
      <c r="C4802" t="s">
        <v>294</v>
      </c>
      <c r="D4802" t="s">
        <v>2598</v>
      </c>
      <c r="E4802" s="2">
        <v>40000</v>
      </c>
      <c r="F4802" t="s">
        <v>698</v>
      </c>
      <c r="G4802">
        <v>2410290609</v>
      </c>
      <c r="H4802" t="s">
        <v>8034</v>
      </c>
      <c r="I4802" t="s">
        <v>4407</v>
      </c>
      <c r="J4802" s="2">
        <v>14260.96</v>
      </c>
    </row>
    <row r="4803" spans="1:10">
      <c r="A4803">
        <v>2140110659</v>
      </c>
      <c r="B4803">
        <v>20</v>
      </c>
      <c r="C4803" t="s">
        <v>294</v>
      </c>
      <c r="D4803" t="s">
        <v>2598</v>
      </c>
      <c r="E4803" s="2">
        <v>40000</v>
      </c>
      <c r="F4803" t="s">
        <v>698</v>
      </c>
      <c r="G4803">
        <v>2320330003</v>
      </c>
      <c r="H4803" t="s">
        <v>119</v>
      </c>
      <c r="I4803" t="s">
        <v>2598</v>
      </c>
      <c r="J4803" s="2">
        <v>13733.333333333332</v>
      </c>
    </row>
    <row r="4804" spans="1:10">
      <c r="A4804">
        <v>2140110659</v>
      </c>
      <c r="B4804">
        <v>30</v>
      </c>
      <c r="C4804" t="s">
        <v>294</v>
      </c>
      <c r="D4804" t="s">
        <v>2598</v>
      </c>
      <c r="E4804" s="2">
        <v>40000</v>
      </c>
      <c r="F4804" t="s">
        <v>698</v>
      </c>
      <c r="G4804">
        <v>2320330004</v>
      </c>
      <c r="H4804" t="s">
        <v>120</v>
      </c>
      <c r="I4804" t="s">
        <v>2598</v>
      </c>
      <c r="J4804" s="2">
        <v>13733.333333333332</v>
      </c>
    </row>
    <row r="4805" spans="1:10">
      <c r="A4805">
        <v>2140110659</v>
      </c>
      <c r="B4805">
        <v>40</v>
      </c>
      <c r="C4805" t="s">
        <v>294</v>
      </c>
      <c r="D4805" t="s">
        <v>2598</v>
      </c>
      <c r="E4805" s="2">
        <v>40000</v>
      </c>
      <c r="F4805" t="s">
        <v>698</v>
      </c>
      <c r="G4805">
        <v>2320130694</v>
      </c>
      <c r="H4805" t="s">
        <v>5470</v>
      </c>
      <c r="I4805" t="s">
        <v>2598</v>
      </c>
      <c r="J4805" s="2">
        <v>13733.333333333332</v>
      </c>
    </row>
    <row r="4806" spans="1:10">
      <c r="A4806">
        <v>2140110659</v>
      </c>
      <c r="B4806">
        <v>50</v>
      </c>
      <c r="C4806" t="s">
        <v>294</v>
      </c>
      <c r="D4806" t="s">
        <v>2598</v>
      </c>
      <c r="E4806" s="2">
        <v>40000</v>
      </c>
      <c r="F4806" t="s">
        <v>698</v>
      </c>
      <c r="G4806">
        <v>2320130712</v>
      </c>
      <c r="H4806" t="s">
        <v>2077</v>
      </c>
      <c r="I4806" t="s">
        <v>2598</v>
      </c>
      <c r="J4806" s="2">
        <v>13733.333333333332</v>
      </c>
    </row>
    <row r="4807" spans="1:10">
      <c r="A4807">
        <v>2140110659</v>
      </c>
      <c r="B4807">
        <v>60</v>
      </c>
      <c r="C4807" t="s">
        <v>294</v>
      </c>
      <c r="D4807" t="s">
        <v>2598</v>
      </c>
      <c r="E4807" s="2">
        <v>40000</v>
      </c>
      <c r="F4807" t="s">
        <v>698</v>
      </c>
      <c r="G4807">
        <v>2320060006</v>
      </c>
      <c r="H4807" t="s">
        <v>8039</v>
      </c>
      <c r="I4807" t="s">
        <v>2598</v>
      </c>
      <c r="J4807" s="2">
        <v>1648</v>
      </c>
    </row>
    <row r="4808" spans="1:10">
      <c r="A4808">
        <v>2140110659</v>
      </c>
      <c r="B4808">
        <v>70</v>
      </c>
      <c r="C4808" t="s">
        <v>294</v>
      </c>
      <c r="D4808" t="s">
        <v>2598</v>
      </c>
      <c r="E4808" s="2">
        <v>40000</v>
      </c>
      <c r="F4808" t="s">
        <v>698</v>
      </c>
      <c r="G4808">
        <v>2500030335</v>
      </c>
      <c r="H4808" t="s">
        <v>8033</v>
      </c>
      <c r="I4808" t="s">
        <v>2598</v>
      </c>
      <c r="J4808" s="2">
        <v>1648</v>
      </c>
    </row>
    <row r="4809" spans="1:10">
      <c r="A4809">
        <v>2140110659</v>
      </c>
      <c r="B4809">
        <v>80</v>
      </c>
      <c r="C4809" t="s">
        <v>294</v>
      </c>
      <c r="D4809" t="s">
        <v>2598</v>
      </c>
      <c r="E4809" s="2">
        <v>40000</v>
      </c>
      <c r="F4809" t="s">
        <v>698</v>
      </c>
      <c r="G4809">
        <v>2410110053</v>
      </c>
      <c r="H4809" t="s">
        <v>5668</v>
      </c>
      <c r="I4809" t="s">
        <v>4407</v>
      </c>
      <c r="J4809" s="2">
        <v>20.16</v>
      </c>
    </row>
    <row r="4810" spans="1:10">
      <c r="A4810">
        <v>2140110659</v>
      </c>
      <c r="B4810">
        <v>90</v>
      </c>
      <c r="C4810" t="s">
        <v>294</v>
      </c>
      <c r="D4810" t="s">
        <v>2598</v>
      </c>
      <c r="E4810" s="2">
        <v>40000</v>
      </c>
      <c r="F4810" t="s">
        <v>698</v>
      </c>
      <c r="G4810">
        <v>2410290214</v>
      </c>
      <c r="H4810" t="s">
        <v>5729</v>
      </c>
      <c r="I4810" t="s">
        <v>4407</v>
      </c>
      <c r="J4810" s="2">
        <v>10.5</v>
      </c>
    </row>
    <row r="4811" spans="1:10">
      <c r="A4811">
        <v>2140110662</v>
      </c>
      <c r="B4811">
        <v>10</v>
      </c>
      <c r="C4811" t="s">
        <v>295</v>
      </c>
      <c r="D4811" t="s">
        <v>2598</v>
      </c>
      <c r="E4811" s="2">
        <v>40000</v>
      </c>
      <c r="F4811" t="s">
        <v>698</v>
      </c>
      <c r="G4811">
        <v>2410290609</v>
      </c>
      <c r="H4811" t="s">
        <v>8034</v>
      </c>
      <c r="I4811" t="s">
        <v>4407</v>
      </c>
      <c r="J4811" s="2">
        <v>14260.96</v>
      </c>
    </row>
    <row r="4812" spans="1:10">
      <c r="A4812">
        <v>2140110662</v>
      </c>
      <c r="B4812">
        <v>20</v>
      </c>
      <c r="C4812" t="s">
        <v>295</v>
      </c>
      <c r="D4812" t="s">
        <v>2598</v>
      </c>
      <c r="E4812" s="2">
        <v>40000</v>
      </c>
      <c r="F4812" t="s">
        <v>698</v>
      </c>
      <c r="G4812">
        <v>2320330011</v>
      </c>
      <c r="H4812" t="s">
        <v>136</v>
      </c>
      <c r="I4812" t="s">
        <v>2598</v>
      </c>
      <c r="J4812" s="2">
        <v>13733.333333333332</v>
      </c>
    </row>
    <row r="4813" spans="1:10">
      <c r="A4813">
        <v>2140110662</v>
      </c>
      <c r="B4813">
        <v>30</v>
      </c>
      <c r="C4813" t="s">
        <v>295</v>
      </c>
      <c r="D4813" t="s">
        <v>2598</v>
      </c>
      <c r="E4813" s="2">
        <v>40000</v>
      </c>
      <c r="F4813" t="s">
        <v>698</v>
      </c>
      <c r="G4813">
        <v>2320330012</v>
      </c>
      <c r="H4813" t="s">
        <v>137</v>
      </c>
      <c r="I4813" t="s">
        <v>2598</v>
      </c>
      <c r="J4813" s="2">
        <v>13733.333333333332</v>
      </c>
    </row>
    <row r="4814" spans="1:10">
      <c r="A4814">
        <v>2140110662</v>
      </c>
      <c r="B4814">
        <v>40</v>
      </c>
      <c r="C4814" t="s">
        <v>295</v>
      </c>
      <c r="D4814" t="s">
        <v>2598</v>
      </c>
      <c r="E4814" s="2">
        <v>40000</v>
      </c>
      <c r="F4814" t="s">
        <v>698</v>
      </c>
      <c r="G4814">
        <v>2320130696</v>
      </c>
      <c r="H4814" t="s">
        <v>5472</v>
      </c>
      <c r="I4814" t="s">
        <v>2598</v>
      </c>
      <c r="J4814" s="2">
        <v>13733.333333333332</v>
      </c>
    </row>
    <row r="4815" spans="1:10">
      <c r="A4815">
        <v>2140110662</v>
      </c>
      <c r="B4815">
        <v>50</v>
      </c>
      <c r="C4815" t="s">
        <v>295</v>
      </c>
      <c r="D4815" t="s">
        <v>2598</v>
      </c>
      <c r="E4815" s="2">
        <v>40000</v>
      </c>
      <c r="F4815" t="s">
        <v>698</v>
      </c>
      <c r="G4815">
        <v>2320130707</v>
      </c>
      <c r="H4815" t="s">
        <v>2075</v>
      </c>
      <c r="I4815" t="s">
        <v>2598</v>
      </c>
      <c r="J4815" s="2">
        <v>13733.333333333332</v>
      </c>
    </row>
    <row r="4816" spans="1:10">
      <c r="A4816">
        <v>2140110662</v>
      </c>
      <c r="B4816">
        <v>60</v>
      </c>
      <c r="C4816" t="s">
        <v>295</v>
      </c>
      <c r="D4816" t="s">
        <v>2598</v>
      </c>
      <c r="E4816" s="2">
        <v>40000</v>
      </c>
      <c r="F4816" t="s">
        <v>698</v>
      </c>
      <c r="G4816">
        <v>2320060010</v>
      </c>
      <c r="H4816" t="s">
        <v>8042</v>
      </c>
      <c r="I4816" t="s">
        <v>2598</v>
      </c>
      <c r="J4816" s="2">
        <v>1648</v>
      </c>
    </row>
    <row r="4817" spans="1:10">
      <c r="A4817">
        <v>2140110662</v>
      </c>
      <c r="B4817">
        <v>70</v>
      </c>
      <c r="C4817" t="s">
        <v>295</v>
      </c>
      <c r="D4817" t="s">
        <v>2598</v>
      </c>
      <c r="E4817" s="2">
        <v>40000</v>
      </c>
      <c r="F4817" t="s">
        <v>698</v>
      </c>
      <c r="G4817">
        <v>2500030335</v>
      </c>
      <c r="H4817" t="s">
        <v>8033</v>
      </c>
      <c r="I4817" t="s">
        <v>2598</v>
      </c>
      <c r="J4817" s="2">
        <v>1648</v>
      </c>
    </row>
    <row r="4818" spans="1:10">
      <c r="A4818">
        <v>2140110662</v>
      </c>
      <c r="B4818">
        <v>80</v>
      </c>
      <c r="C4818" t="s">
        <v>295</v>
      </c>
      <c r="D4818" t="s">
        <v>2598</v>
      </c>
      <c r="E4818" s="2">
        <v>40000</v>
      </c>
      <c r="F4818" t="s">
        <v>698</v>
      </c>
      <c r="G4818">
        <v>2410110053</v>
      </c>
      <c r="H4818" t="s">
        <v>5668</v>
      </c>
      <c r="I4818" t="s">
        <v>4407</v>
      </c>
      <c r="J4818" s="2">
        <v>20.16</v>
      </c>
    </row>
    <row r="4819" spans="1:10">
      <c r="A4819">
        <v>2140110662</v>
      </c>
      <c r="B4819">
        <v>90</v>
      </c>
      <c r="C4819" t="s">
        <v>295</v>
      </c>
      <c r="D4819" t="s">
        <v>2598</v>
      </c>
      <c r="E4819" s="2">
        <v>40000</v>
      </c>
      <c r="F4819" t="s">
        <v>698</v>
      </c>
      <c r="G4819">
        <v>2410290214</v>
      </c>
      <c r="H4819" t="s">
        <v>5729</v>
      </c>
      <c r="I4819" t="s">
        <v>4407</v>
      </c>
      <c r="J4819" s="2">
        <v>10.5</v>
      </c>
    </row>
    <row r="4820" spans="1:10">
      <c r="A4820">
        <v>2140110656</v>
      </c>
      <c r="B4820">
        <v>10</v>
      </c>
      <c r="C4820" t="s">
        <v>296</v>
      </c>
      <c r="D4820" t="s">
        <v>2598</v>
      </c>
      <c r="E4820" s="2">
        <v>40000</v>
      </c>
      <c r="F4820" t="s">
        <v>698</v>
      </c>
      <c r="G4820">
        <v>2410290609</v>
      </c>
      <c r="H4820" t="s">
        <v>8034</v>
      </c>
      <c r="I4820" t="s">
        <v>4407</v>
      </c>
      <c r="J4820" s="2">
        <v>14260.96</v>
      </c>
    </row>
    <row r="4821" spans="1:10">
      <c r="A4821">
        <v>2140110656</v>
      </c>
      <c r="B4821">
        <v>20</v>
      </c>
      <c r="C4821" t="s">
        <v>296</v>
      </c>
      <c r="D4821" t="s">
        <v>2598</v>
      </c>
      <c r="E4821" s="2">
        <v>40000</v>
      </c>
      <c r="F4821" t="s">
        <v>698</v>
      </c>
      <c r="G4821">
        <v>2320330007</v>
      </c>
      <c r="H4821" t="s">
        <v>132</v>
      </c>
      <c r="I4821" t="s">
        <v>2598</v>
      </c>
      <c r="J4821" s="2">
        <v>13733.333333333332</v>
      </c>
    </row>
    <row r="4822" spans="1:10">
      <c r="A4822">
        <v>2140110656</v>
      </c>
      <c r="B4822">
        <v>30</v>
      </c>
      <c r="C4822" t="s">
        <v>296</v>
      </c>
      <c r="D4822" t="s">
        <v>2598</v>
      </c>
      <c r="E4822" s="2">
        <v>40000</v>
      </c>
      <c r="F4822" t="s">
        <v>698</v>
      </c>
      <c r="G4822">
        <v>2320330008</v>
      </c>
      <c r="H4822" t="s">
        <v>133</v>
      </c>
      <c r="I4822" t="s">
        <v>2598</v>
      </c>
      <c r="J4822" s="2">
        <v>13733.333333333332</v>
      </c>
    </row>
    <row r="4823" spans="1:10">
      <c r="A4823">
        <v>2140110656</v>
      </c>
      <c r="B4823">
        <v>40</v>
      </c>
      <c r="C4823" t="s">
        <v>296</v>
      </c>
      <c r="D4823" t="s">
        <v>2598</v>
      </c>
      <c r="E4823" s="2">
        <v>40000</v>
      </c>
      <c r="F4823" t="s">
        <v>698</v>
      </c>
      <c r="G4823">
        <v>2320130640</v>
      </c>
      <c r="H4823" t="s">
        <v>5444</v>
      </c>
      <c r="I4823" t="s">
        <v>2598</v>
      </c>
      <c r="J4823" s="2">
        <v>13733.333333333332</v>
      </c>
    </row>
    <row r="4824" spans="1:10">
      <c r="A4824">
        <v>2140110656</v>
      </c>
      <c r="B4824">
        <v>50</v>
      </c>
      <c r="C4824" t="s">
        <v>296</v>
      </c>
      <c r="D4824" t="s">
        <v>2598</v>
      </c>
      <c r="E4824" s="2">
        <v>40000</v>
      </c>
      <c r="F4824" t="s">
        <v>698</v>
      </c>
      <c r="G4824">
        <v>2320130714</v>
      </c>
      <c r="H4824" t="s">
        <v>8043</v>
      </c>
      <c r="I4824" t="s">
        <v>2598</v>
      </c>
      <c r="J4824" s="2">
        <v>13733.333333333332</v>
      </c>
    </row>
    <row r="4825" spans="1:10">
      <c r="A4825">
        <v>2140110656</v>
      </c>
      <c r="B4825">
        <v>60</v>
      </c>
      <c r="C4825" t="s">
        <v>296</v>
      </c>
      <c r="D4825" t="s">
        <v>2598</v>
      </c>
      <c r="E4825" s="2">
        <v>40000</v>
      </c>
      <c r="F4825" t="s">
        <v>698</v>
      </c>
      <c r="G4825">
        <v>2320060008</v>
      </c>
      <c r="H4825" t="s">
        <v>8044</v>
      </c>
      <c r="I4825" t="s">
        <v>2598</v>
      </c>
      <c r="J4825" s="2">
        <v>1648</v>
      </c>
    </row>
    <row r="4826" spans="1:10">
      <c r="A4826">
        <v>2140110656</v>
      </c>
      <c r="B4826">
        <v>70</v>
      </c>
      <c r="C4826" t="s">
        <v>296</v>
      </c>
      <c r="D4826" t="s">
        <v>2598</v>
      </c>
      <c r="E4826" s="2">
        <v>40000</v>
      </c>
      <c r="F4826" t="s">
        <v>698</v>
      </c>
      <c r="G4826">
        <v>2500030335</v>
      </c>
      <c r="H4826" t="s">
        <v>8033</v>
      </c>
      <c r="I4826" t="s">
        <v>2598</v>
      </c>
      <c r="J4826" s="2">
        <v>1648</v>
      </c>
    </row>
    <row r="4827" spans="1:10">
      <c r="A4827">
        <v>2140110656</v>
      </c>
      <c r="B4827">
        <v>80</v>
      </c>
      <c r="C4827" t="s">
        <v>296</v>
      </c>
      <c r="D4827" t="s">
        <v>2598</v>
      </c>
      <c r="E4827" s="2">
        <v>40000</v>
      </c>
      <c r="F4827" t="s">
        <v>698</v>
      </c>
      <c r="G4827">
        <v>2410110053</v>
      </c>
      <c r="H4827" t="s">
        <v>5668</v>
      </c>
      <c r="I4827" t="s">
        <v>4407</v>
      </c>
      <c r="J4827" s="2">
        <v>20.16</v>
      </c>
    </row>
    <row r="4828" spans="1:10">
      <c r="A4828">
        <v>2140110656</v>
      </c>
      <c r="B4828">
        <v>90</v>
      </c>
      <c r="C4828" t="s">
        <v>296</v>
      </c>
      <c r="D4828" t="s">
        <v>2598</v>
      </c>
      <c r="E4828" s="2">
        <v>40000</v>
      </c>
      <c r="F4828" t="s">
        <v>698</v>
      </c>
      <c r="G4828">
        <v>2410290214</v>
      </c>
      <c r="H4828" t="s">
        <v>5729</v>
      </c>
      <c r="I4828" t="s">
        <v>4407</v>
      </c>
      <c r="J4828" s="2">
        <v>10.5</v>
      </c>
    </row>
    <row r="4829" spans="1:10">
      <c r="A4829">
        <v>2140110658</v>
      </c>
      <c r="B4829">
        <v>10</v>
      </c>
      <c r="C4829" t="s">
        <v>300</v>
      </c>
      <c r="D4829" t="s">
        <v>2598</v>
      </c>
      <c r="E4829" s="2">
        <v>40000</v>
      </c>
      <c r="F4829" t="s">
        <v>698</v>
      </c>
      <c r="G4829">
        <v>2410290609</v>
      </c>
      <c r="H4829" t="s">
        <v>8034</v>
      </c>
      <c r="I4829" t="s">
        <v>4407</v>
      </c>
      <c r="J4829" s="2">
        <v>14260.96</v>
      </c>
    </row>
    <row r="4830" spans="1:10">
      <c r="A4830">
        <v>2140110658</v>
      </c>
      <c r="B4830">
        <v>20</v>
      </c>
      <c r="C4830" t="s">
        <v>300</v>
      </c>
      <c r="D4830" t="s">
        <v>2598</v>
      </c>
      <c r="E4830" s="2">
        <v>40000</v>
      </c>
      <c r="F4830" t="s">
        <v>698</v>
      </c>
      <c r="G4830">
        <v>2320330009</v>
      </c>
      <c r="H4830" t="s">
        <v>134</v>
      </c>
      <c r="I4830" t="s">
        <v>2598</v>
      </c>
      <c r="J4830" s="2">
        <v>13733.333333333332</v>
      </c>
    </row>
    <row r="4831" spans="1:10">
      <c r="A4831">
        <v>2140110658</v>
      </c>
      <c r="B4831">
        <v>30</v>
      </c>
      <c r="C4831" t="s">
        <v>300</v>
      </c>
      <c r="D4831" t="s">
        <v>2598</v>
      </c>
      <c r="E4831" s="2">
        <v>40000</v>
      </c>
      <c r="F4831" t="s">
        <v>698</v>
      </c>
      <c r="G4831">
        <v>2320330009</v>
      </c>
      <c r="H4831" t="s">
        <v>134</v>
      </c>
      <c r="I4831" t="s">
        <v>2598</v>
      </c>
      <c r="J4831" s="2">
        <v>13733.333333333332</v>
      </c>
    </row>
    <row r="4832" spans="1:10">
      <c r="A4832">
        <v>2140110658</v>
      </c>
      <c r="B4832">
        <v>40</v>
      </c>
      <c r="C4832" t="s">
        <v>300</v>
      </c>
      <c r="D4832" t="s">
        <v>2598</v>
      </c>
      <c r="E4832" s="2">
        <v>40000</v>
      </c>
      <c r="F4832" t="s">
        <v>698</v>
      </c>
      <c r="G4832">
        <v>2320130711</v>
      </c>
      <c r="H4832" t="s">
        <v>8045</v>
      </c>
      <c r="I4832" t="s">
        <v>2598</v>
      </c>
      <c r="J4832" s="2">
        <v>13733.333333333332</v>
      </c>
    </row>
    <row r="4833" spans="1:10">
      <c r="A4833">
        <v>2140110658</v>
      </c>
      <c r="B4833">
        <v>50</v>
      </c>
      <c r="C4833" t="s">
        <v>300</v>
      </c>
      <c r="D4833" t="s">
        <v>2598</v>
      </c>
      <c r="E4833" s="2">
        <v>40000</v>
      </c>
      <c r="F4833" t="s">
        <v>698</v>
      </c>
      <c r="G4833">
        <v>2320130695</v>
      </c>
      <c r="H4833" t="s">
        <v>5471</v>
      </c>
      <c r="I4833" t="s">
        <v>2598</v>
      </c>
      <c r="J4833" s="2">
        <v>13733.333333333332</v>
      </c>
    </row>
    <row r="4834" spans="1:10">
      <c r="A4834">
        <v>2140110658</v>
      </c>
      <c r="B4834">
        <v>60</v>
      </c>
      <c r="C4834" t="s">
        <v>300</v>
      </c>
      <c r="D4834" t="s">
        <v>2598</v>
      </c>
      <c r="E4834" s="2">
        <v>40000</v>
      </c>
      <c r="F4834" t="s">
        <v>698</v>
      </c>
      <c r="G4834">
        <v>2410110053</v>
      </c>
      <c r="H4834" t="s">
        <v>5668</v>
      </c>
      <c r="I4834" t="s">
        <v>4407</v>
      </c>
      <c r="J4834" s="2">
        <v>19.776</v>
      </c>
    </row>
    <row r="4835" spans="1:10">
      <c r="A4835">
        <v>2140110658</v>
      </c>
      <c r="B4835">
        <v>70</v>
      </c>
      <c r="C4835" t="s">
        <v>300</v>
      </c>
      <c r="D4835" t="s">
        <v>2598</v>
      </c>
      <c r="E4835" s="2">
        <v>40000</v>
      </c>
      <c r="F4835" t="s">
        <v>698</v>
      </c>
      <c r="G4835">
        <v>2320060009</v>
      </c>
      <c r="H4835" t="s">
        <v>8046</v>
      </c>
      <c r="I4835" t="s">
        <v>2598</v>
      </c>
      <c r="J4835" s="2">
        <v>1648</v>
      </c>
    </row>
    <row r="4836" spans="1:10">
      <c r="A4836">
        <v>2140110658</v>
      </c>
      <c r="B4836">
        <v>80</v>
      </c>
      <c r="C4836" t="s">
        <v>300</v>
      </c>
      <c r="D4836" t="s">
        <v>2598</v>
      </c>
      <c r="E4836" s="2">
        <v>40000</v>
      </c>
      <c r="F4836" t="s">
        <v>698</v>
      </c>
      <c r="G4836">
        <v>2500030335</v>
      </c>
      <c r="H4836" t="s">
        <v>8033</v>
      </c>
      <c r="I4836" t="s">
        <v>2598</v>
      </c>
      <c r="J4836" s="2">
        <v>1648</v>
      </c>
    </row>
    <row r="4837" spans="1:10">
      <c r="A4837">
        <v>2140110658</v>
      </c>
      <c r="B4837">
        <v>90</v>
      </c>
      <c r="C4837" t="s">
        <v>300</v>
      </c>
      <c r="D4837" t="s">
        <v>2598</v>
      </c>
      <c r="E4837" s="2">
        <v>40000</v>
      </c>
      <c r="F4837" t="s">
        <v>698</v>
      </c>
      <c r="G4837">
        <v>2410290214</v>
      </c>
      <c r="H4837" t="s">
        <v>5729</v>
      </c>
      <c r="I4837" t="s">
        <v>4407</v>
      </c>
      <c r="J4837" s="2">
        <v>10.5</v>
      </c>
    </row>
    <row r="4838" spans="1:10">
      <c r="A4838">
        <v>2140110661</v>
      </c>
      <c r="B4838">
        <v>10</v>
      </c>
      <c r="C4838" t="s">
        <v>301</v>
      </c>
      <c r="D4838" t="s">
        <v>2598</v>
      </c>
      <c r="E4838" s="2">
        <v>40000</v>
      </c>
      <c r="F4838" t="s">
        <v>698</v>
      </c>
      <c r="G4838">
        <v>2410290609</v>
      </c>
      <c r="H4838" t="s">
        <v>8034</v>
      </c>
      <c r="I4838" t="s">
        <v>4407</v>
      </c>
      <c r="J4838" s="2">
        <v>14260.96</v>
      </c>
    </row>
    <row r="4839" spans="1:10">
      <c r="A4839">
        <v>2140110661</v>
      </c>
      <c r="B4839">
        <v>20</v>
      </c>
      <c r="C4839" t="s">
        <v>301</v>
      </c>
      <c r="D4839" t="s">
        <v>2598</v>
      </c>
      <c r="E4839" s="2">
        <v>40000</v>
      </c>
      <c r="F4839" t="s">
        <v>698</v>
      </c>
      <c r="G4839">
        <v>2320330005</v>
      </c>
      <c r="H4839" t="s">
        <v>123</v>
      </c>
      <c r="I4839" t="s">
        <v>2598</v>
      </c>
      <c r="J4839" s="2">
        <v>13733.333333333332</v>
      </c>
    </row>
    <row r="4840" spans="1:10">
      <c r="A4840">
        <v>2140110661</v>
      </c>
      <c r="B4840">
        <v>30</v>
      </c>
      <c r="C4840" t="s">
        <v>301</v>
      </c>
      <c r="D4840" t="s">
        <v>2598</v>
      </c>
      <c r="E4840" s="2">
        <v>40000</v>
      </c>
      <c r="F4840" t="s">
        <v>698</v>
      </c>
      <c r="G4840">
        <v>2320330006</v>
      </c>
      <c r="H4840" t="s">
        <v>124</v>
      </c>
      <c r="I4840" t="s">
        <v>2598</v>
      </c>
      <c r="J4840" s="2">
        <v>13733.333333333332</v>
      </c>
    </row>
    <row r="4841" spans="1:10">
      <c r="A4841">
        <v>2140110661</v>
      </c>
      <c r="B4841">
        <v>40</v>
      </c>
      <c r="C4841" t="s">
        <v>301</v>
      </c>
      <c r="D4841" t="s">
        <v>2598</v>
      </c>
      <c r="E4841" s="2">
        <v>40000</v>
      </c>
      <c r="F4841" t="s">
        <v>698</v>
      </c>
      <c r="G4841">
        <v>2320130632</v>
      </c>
      <c r="H4841" t="s">
        <v>5440</v>
      </c>
      <c r="I4841" t="s">
        <v>2598</v>
      </c>
      <c r="J4841" s="2">
        <v>13733.333333333332</v>
      </c>
    </row>
    <row r="4842" spans="1:10">
      <c r="A4842">
        <v>2140110661</v>
      </c>
      <c r="B4842">
        <v>50</v>
      </c>
      <c r="C4842" t="s">
        <v>301</v>
      </c>
      <c r="D4842" t="s">
        <v>2598</v>
      </c>
      <c r="E4842" s="2">
        <v>40000</v>
      </c>
      <c r="F4842" t="s">
        <v>698</v>
      </c>
      <c r="G4842">
        <v>2320130708</v>
      </c>
      <c r="H4842" t="s">
        <v>2078</v>
      </c>
      <c r="I4842" t="s">
        <v>2598</v>
      </c>
      <c r="J4842" s="2">
        <v>13733.333333333332</v>
      </c>
    </row>
    <row r="4843" spans="1:10">
      <c r="A4843">
        <v>2140110661</v>
      </c>
      <c r="B4843">
        <v>60</v>
      </c>
      <c r="C4843" t="s">
        <v>301</v>
      </c>
      <c r="D4843" t="s">
        <v>2598</v>
      </c>
      <c r="E4843" s="2">
        <v>40000</v>
      </c>
      <c r="F4843" t="s">
        <v>698</v>
      </c>
      <c r="G4843">
        <v>2320060007</v>
      </c>
      <c r="H4843" t="s">
        <v>8041</v>
      </c>
      <c r="I4843" t="s">
        <v>2598</v>
      </c>
      <c r="J4843" s="2">
        <v>1648</v>
      </c>
    </row>
    <row r="4844" spans="1:10">
      <c r="A4844">
        <v>2140110661</v>
      </c>
      <c r="B4844">
        <v>70</v>
      </c>
      <c r="C4844" t="s">
        <v>301</v>
      </c>
      <c r="D4844" t="s">
        <v>2598</v>
      </c>
      <c r="E4844" s="2">
        <v>40000</v>
      </c>
      <c r="F4844" t="s">
        <v>698</v>
      </c>
      <c r="G4844">
        <v>2500030335</v>
      </c>
      <c r="H4844" t="s">
        <v>8033</v>
      </c>
      <c r="I4844" t="s">
        <v>2598</v>
      </c>
      <c r="J4844" s="2">
        <v>1648</v>
      </c>
    </row>
    <row r="4845" spans="1:10">
      <c r="A4845">
        <v>2140110661</v>
      </c>
      <c r="B4845">
        <v>80</v>
      </c>
      <c r="C4845" t="s">
        <v>301</v>
      </c>
      <c r="D4845" t="s">
        <v>2598</v>
      </c>
      <c r="E4845" s="2">
        <v>40000</v>
      </c>
      <c r="F4845" t="s">
        <v>698</v>
      </c>
      <c r="G4845">
        <v>2410110053</v>
      </c>
      <c r="H4845" t="s">
        <v>5668</v>
      </c>
      <c r="I4845" t="s">
        <v>4407</v>
      </c>
      <c r="J4845" s="2">
        <v>20.16</v>
      </c>
    </row>
    <row r="4846" spans="1:10">
      <c r="A4846">
        <v>2140110661</v>
      </c>
      <c r="B4846">
        <v>90</v>
      </c>
      <c r="C4846" t="s">
        <v>301</v>
      </c>
      <c r="D4846" t="s">
        <v>2598</v>
      </c>
      <c r="E4846" s="2">
        <v>40000</v>
      </c>
      <c r="F4846" t="s">
        <v>698</v>
      </c>
      <c r="G4846">
        <v>2410290214</v>
      </c>
      <c r="H4846" t="s">
        <v>5729</v>
      </c>
      <c r="I4846" t="s">
        <v>4407</v>
      </c>
      <c r="J4846" s="2">
        <v>10.5</v>
      </c>
    </row>
    <row r="4847" spans="1:10">
      <c r="A4847">
        <v>2140110613</v>
      </c>
      <c r="B4847">
        <v>10</v>
      </c>
      <c r="C4847" t="s">
        <v>244</v>
      </c>
      <c r="D4847" t="s">
        <v>2598</v>
      </c>
      <c r="E4847" s="2">
        <v>40000</v>
      </c>
      <c r="F4847" t="s">
        <v>698</v>
      </c>
      <c r="G4847">
        <v>2410290614</v>
      </c>
      <c r="H4847" t="s">
        <v>5750</v>
      </c>
      <c r="I4847" t="s">
        <v>4407</v>
      </c>
      <c r="J4847" s="2">
        <v>14260.96</v>
      </c>
    </row>
    <row r="4848" spans="1:10">
      <c r="A4848">
        <v>2140110613</v>
      </c>
      <c r="B4848">
        <v>20</v>
      </c>
      <c r="C4848" t="s">
        <v>244</v>
      </c>
      <c r="D4848" t="s">
        <v>2598</v>
      </c>
      <c r="E4848" s="2">
        <v>40000</v>
      </c>
      <c r="F4848" t="s">
        <v>698</v>
      </c>
      <c r="G4848">
        <v>2320330015</v>
      </c>
      <c r="H4848" t="s">
        <v>127</v>
      </c>
      <c r="I4848" t="s">
        <v>2598</v>
      </c>
      <c r="J4848" s="2">
        <v>13733.333333333332</v>
      </c>
    </row>
    <row r="4849" spans="1:10">
      <c r="A4849">
        <v>2140110613</v>
      </c>
      <c r="B4849">
        <v>30</v>
      </c>
      <c r="C4849" t="s">
        <v>244</v>
      </c>
      <c r="D4849" t="s">
        <v>2598</v>
      </c>
      <c r="E4849" s="2">
        <v>40000</v>
      </c>
      <c r="F4849" t="s">
        <v>698</v>
      </c>
      <c r="G4849">
        <v>2320330016</v>
      </c>
      <c r="H4849" t="s">
        <v>128</v>
      </c>
      <c r="I4849" t="s">
        <v>2598</v>
      </c>
      <c r="J4849" s="2">
        <v>13733.333333333332</v>
      </c>
    </row>
    <row r="4850" spans="1:10">
      <c r="A4850">
        <v>2140110613</v>
      </c>
      <c r="B4850">
        <v>40</v>
      </c>
      <c r="C4850" t="s">
        <v>244</v>
      </c>
      <c r="D4850" t="s">
        <v>2598</v>
      </c>
      <c r="E4850" s="2">
        <v>40000</v>
      </c>
      <c r="F4850" t="s">
        <v>698</v>
      </c>
      <c r="G4850">
        <v>2320130698</v>
      </c>
      <c r="H4850" t="s">
        <v>5474</v>
      </c>
      <c r="I4850" t="s">
        <v>2598</v>
      </c>
      <c r="J4850" s="2">
        <v>13733.333333333332</v>
      </c>
    </row>
    <row r="4851" spans="1:10">
      <c r="A4851">
        <v>2140110613</v>
      </c>
      <c r="B4851">
        <v>50</v>
      </c>
      <c r="C4851" t="s">
        <v>244</v>
      </c>
      <c r="D4851" t="s">
        <v>2598</v>
      </c>
      <c r="E4851" s="2">
        <v>40000</v>
      </c>
      <c r="F4851" t="s">
        <v>698</v>
      </c>
      <c r="G4851">
        <v>2320130709</v>
      </c>
      <c r="H4851" t="s">
        <v>8035</v>
      </c>
      <c r="I4851" t="s">
        <v>2598</v>
      </c>
      <c r="J4851" s="2">
        <v>13733.333333333332</v>
      </c>
    </row>
    <row r="4852" spans="1:10">
      <c r="A4852">
        <v>2140110613</v>
      </c>
      <c r="B4852">
        <v>60</v>
      </c>
      <c r="C4852" t="s">
        <v>244</v>
      </c>
      <c r="D4852" t="s">
        <v>2598</v>
      </c>
      <c r="E4852" s="2">
        <v>40000</v>
      </c>
      <c r="F4852" t="s">
        <v>698</v>
      </c>
      <c r="G4852">
        <v>2500030335</v>
      </c>
      <c r="H4852" t="s">
        <v>8033</v>
      </c>
      <c r="I4852" t="s">
        <v>2598</v>
      </c>
      <c r="J4852" s="2">
        <v>1648</v>
      </c>
    </row>
    <row r="4853" spans="1:10">
      <c r="A4853">
        <v>2140110613</v>
      </c>
      <c r="B4853">
        <v>70</v>
      </c>
      <c r="C4853" t="s">
        <v>244</v>
      </c>
      <c r="D4853" t="s">
        <v>2598</v>
      </c>
      <c r="E4853" s="2">
        <v>40000</v>
      </c>
      <c r="F4853" t="s">
        <v>698</v>
      </c>
      <c r="G4853">
        <v>2320060011</v>
      </c>
      <c r="H4853" t="s">
        <v>8036</v>
      </c>
      <c r="I4853" t="s">
        <v>2598</v>
      </c>
      <c r="J4853" s="2">
        <v>1648</v>
      </c>
    </row>
    <row r="4854" spans="1:10">
      <c r="A4854">
        <v>2140110613</v>
      </c>
      <c r="B4854">
        <v>80</v>
      </c>
      <c r="C4854" t="s">
        <v>244</v>
      </c>
      <c r="D4854" t="s">
        <v>2598</v>
      </c>
      <c r="E4854" s="2">
        <v>40000</v>
      </c>
      <c r="F4854" t="s">
        <v>698</v>
      </c>
      <c r="G4854">
        <v>2410110053</v>
      </c>
      <c r="H4854" t="s">
        <v>5668</v>
      </c>
      <c r="I4854" t="s">
        <v>4407</v>
      </c>
      <c r="J4854" s="2">
        <v>20.16</v>
      </c>
    </row>
    <row r="4855" spans="1:10">
      <c r="A4855">
        <v>2140110613</v>
      </c>
      <c r="B4855">
        <v>90</v>
      </c>
      <c r="C4855" t="s">
        <v>244</v>
      </c>
      <c r="D4855" t="s">
        <v>2598</v>
      </c>
      <c r="E4855" s="2">
        <v>40000</v>
      </c>
      <c r="F4855" t="s">
        <v>698</v>
      </c>
      <c r="G4855">
        <v>2410290214</v>
      </c>
      <c r="H4855" t="s">
        <v>5729</v>
      </c>
      <c r="I4855" t="s">
        <v>4407</v>
      </c>
      <c r="J4855" s="2">
        <v>10.5</v>
      </c>
    </row>
    <row r="4856" spans="1:10">
      <c r="A4856">
        <v>2140110615</v>
      </c>
      <c r="B4856">
        <v>10</v>
      </c>
      <c r="C4856" t="s">
        <v>245</v>
      </c>
      <c r="D4856" t="s">
        <v>2598</v>
      </c>
      <c r="E4856" s="2">
        <v>40000</v>
      </c>
      <c r="F4856" t="s">
        <v>698</v>
      </c>
      <c r="G4856">
        <v>2410290614</v>
      </c>
      <c r="H4856" t="s">
        <v>5750</v>
      </c>
      <c r="I4856" t="s">
        <v>4407</v>
      </c>
      <c r="J4856" s="2">
        <v>14260.96</v>
      </c>
    </row>
    <row r="4857" spans="1:10">
      <c r="A4857">
        <v>2140110615</v>
      </c>
      <c r="B4857">
        <v>20</v>
      </c>
      <c r="C4857" t="s">
        <v>245</v>
      </c>
      <c r="D4857" t="s">
        <v>2598</v>
      </c>
      <c r="E4857" s="2">
        <v>40000</v>
      </c>
      <c r="F4857" t="s">
        <v>698</v>
      </c>
      <c r="G4857">
        <v>2320330013</v>
      </c>
      <c r="H4857" t="s">
        <v>125</v>
      </c>
      <c r="I4857" t="s">
        <v>2598</v>
      </c>
      <c r="J4857" s="2">
        <v>13733.333333333332</v>
      </c>
    </row>
    <row r="4858" spans="1:10">
      <c r="A4858">
        <v>2140110615</v>
      </c>
      <c r="B4858">
        <v>30</v>
      </c>
      <c r="C4858" t="s">
        <v>245</v>
      </c>
      <c r="D4858" t="s">
        <v>2598</v>
      </c>
      <c r="E4858" s="2">
        <v>40000</v>
      </c>
      <c r="F4858" t="s">
        <v>698</v>
      </c>
      <c r="G4858">
        <v>2320330014</v>
      </c>
      <c r="H4858" t="s">
        <v>126</v>
      </c>
      <c r="I4858" t="s">
        <v>2598</v>
      </c>
      <c r="J4858" s="2">
        <v>13733.333333333332</v>
      </c>
    </row>
    <row r="4859" spans="1:10">
      <c r="A4859">
        <v>2140110615</v>
      </c>
      <c r="B4859">
        <v>40</v>
      </c>
      <c r="C4859" t="s">
        <v>245</v>
      </c>
      <c r="D4859" t="s">
        <v>2598</v>
      </c>
      <c r="E4859" s="2">
        <v>40000</v>
      </c>
      <c r="F4859" t="s">
        <v>698</v>
      </c>
      <c r="G4859">
        <v>2320130697</v>
      </c>
      <c r="H4859" t="s">
        <v>5473</v>
      </c>
      <c r="I4859" t="s">
        <v>2598</v>
      </c>
      <c r="J4859" s="2">
        <v>13733.333333333332</v>
      </c>
    </row>
    <row r="4860" spans="1:10">
      <c r="A4860">
        <v>2140110615</v>
      </c>
      <c r="B4860">
        <v>50</v>
      </c>
      <c r="C4860" t="s">
        <v>245</v>
      </c>
      <c r="D4860" t="s">
        <v>2598</v>
      </c>
      <c r="E4860" s="2">
        <v>40000</v>
      </c>
      <c r="F4860" t="s">
        <v>698</v>
      </c>
      <c r="G4860">
        <v>2320130710</v>
      </c>
      <c r="H4860" t="s">
        <v>8037</v>
      </c>
      <c r="I4860" t="s">
        <v>2598</v>
      </c>
      <c r="J4860" s="2">
        <v>13733.333333333332</v>
      </c>
    </row>
    <row r="4861" spans="1:10">
      <c r="A4861">
        <v>2140110615</v>
      </c>
      <c r="B4861">
        <v>60</v>
      </c>
      <c r="C4861" t="s">
        <v>245</v>
      </c>
      <c r="D4861" t="s">
        <v>2598</v>
      </c>
      <c r="E4861" s="2">
        <v>40000</v>
      </c>
      <c r="F4861" t="s">
        <v>698</v>
      </c>
      <c r="G4861">
        <v>2500030335</v>
      </c>
      <c r="H4861" t="s">
        <v>8033</v>
      </c>
      <c r="I4861" t="s">
        <v>2598</v>
      </c>
      <c r="J4861" s="2">
        <v>1648</v>
      </c>
    </row>
    <row r="4862" spans="1:10">
      <c r="A4862">
        <v>2140110615</v>
      </c>
      <c r="B4862">
        <v>70</v>
      </c>
      <c r="C4862" t="s">
        <v>245</v>
      </c>
      <c r="D4862" t="s">
        <v>2598</v>
      </c>
      <c r="E4862" s="2">
        <v>40000</v>
      </c>
      <c r="F4862" t="s">
        <v>698</v>
      </c>
      <c r="G4862">
        <v>2320060016</v>
      </c>
      <c r="H4862" t="s">
        <v>8038</v>
      </c>
      <c r="I4862" t="s">
        <v>2598</v>
      </c>
      <c r="J4862" s="2">
        <v>1648</v>
      </c>
    </row>
    <row r="4863" spans="1:10">
      <c r="A4863">
        <v>2140110615</v>
      </c>
      <c r="B4863">
        <v>80</v>
      </c>
      <c r="C4863" t="s">
        <v>245</v>
      </c>
      <c r="D4863" t="s">
        <v>2598</v>
      </c>
      <c r="E4863" s="2">
        <v>40000</v>
      </c>
      <c r="F4863" t="s">
        <v>698</v>
      </c>
      <c r="G4863">
        <v>2410110053</v>
      </c>
      <c r="H4863" t="s">
        <v>5668</v>
      </c>
      <c r="I4863" t="s">
        <v>4407</v>
      </c>
      <c r="J4863" s="2">
        <v>20.16</v>
      </c>
    </row>
    <row r="4864" spans="1:10">
      <c r="A4864">
        <v>2140110615</v>
      </c>
      <c r="B4864">
        <v>90</v>
      </c>
      <c r="C4864" t="s">
        <v>245</v>
      </c>
      <c r="D4864" t="s">
        <v>2598</v>
      </c>
      <c r="E4864" s="2">
        <v>40000</v>
      </c>
      <c r="F4864" t="s">
        <v>698</v>
      </c>
      <c r="G4864">
        <v>2410290214</v>
      </c>
      <c r="H4864" t="s">
        <v>5729</v>
      </c>
      <c r="I4864" t="s">
        <v>4407</v>
      </c>
      <c r="J4864" s="2">
        <v>10.5</v>
      </c>
    </row>
    <row r="4865" spans="1:10">
      <c r="A4865">
        <v>2140110617</v>
      </c>
      <c r="B4865">
        <v>10</v>
      </c>
      <c r="C4865" t="s">
        <v>316</v>
      </c>
      <c r="D4865" t="s">
        <v>2598</v>
      </c>
      <c r="E4865" s="2">
        <v>40000</v>
      </c>
      <c r="F4865" t="s">
        <v>698</v>
      </c>
      <c r="G4865">
        <v>2410290614</v>
      </c>
      <c r="H4865" t="s">
        <v>5750</v>
      </c>
      <c r="I4865" t="s">
        <v>4407</v>
      </c>
      <c r="J4865" s="2">
        <v>14260.96</v>
      </c>
    </row>
    <row r="4866" spans="1:10">
      <c r="A4866">
        <v>2140110617</v>
      </c>
      <c r="B4866">
        <v>20</v>
      </c>
      <c r="C4866" t="s">
        <v>316</v>
      </c>
      <c r="D4866" t="s">
        <v>2598</v>
      </c>
      <c r="E4866" s="2">
        <v>40000</v>
      </c>
      <c r="F4866" t="s">
        <v>698</v>
      </c>
      <c r="G4866">
        <v>2320330007</v>
      </c>
      <c r="H4866" t="s">
        <v>132</v>
      </c>
      <c r="I4866" t="s">
        <v>2598</v>
      </c>
      <c r="J4866" s="2">
        <v>13733.333333333332</v>
      </c>
    </row>
    <row r="4867" spans="1:10">
      <c r="A4867">
        <v>2140110617</v>
      </c>
      <c r="B4867">
        <v>30</v>
      </c>
      <c r="C4867" t="s">
        <v>316</v>
      </c>
      <c r="D4867" t="s">
        <v>2598</v>
      </c>
      <c r="E4867" s="2">
        <v>40000</v>
      </c>
      <c r="F4867" t="s">
        <v>698</v>
      </c>
      <c r="G4867">
        <v>2320330008</v>
      </c>
      <c r="H4867" t="s">
        <v>133</v>
      </c>
      <c r="I4867" t="s">
        <v>2598</v>
      </c>
      <c r="J4867" s="2">
        <v>13733.333333333332</v>
      </c>
    </row>
    <row r="4868" spans="1:10">
      <c r="A4868">
        <v>2140110617</v>
      </c>
      <c r="B4868">
        <v>40</v>
      </c>
      <c r="C4868" t="s">
        <v>316</v>
      </c>
      <c r="D4868" t="s">
        <v>2598</v>
      </c>
      <c r="E4868" s="2">
        <v>40000</v>
      </c>
      <c r="F4868" t="s">
        <v>698</v>
      </c>
      <c r="G4868">
        <v>2320130640</v>
      </c>
      <c r="H4868" t="s">
        <v>5444</v>
      </c>
      <c r="I4868" t="s">
        <v>2598</v>
      </c>
      <c r="J4868" s="2">
        <v>13733.333333333332</v>
      </c>
    </row>
    <row r="4869" spans="1:10">
      <c r="A4869">
        <v>2140110617</v>
      </c>
      <c r="B4869">
        <v>50</v>
      </c>
      <c r="C4869" t="s">
        <v>316</v>
      </c>
      <c r="D4869" t="s">
        <v>2598</v>
      </c>
      <c r="E4869" s="2">
        <v>40000</v>
      </c>
      <c r="F4869" t="s">
        <v>698</v>
      </c>
      <c r="G4869">
        <v>2320130714</v>
      </c>
      <c r="H4869" t="s">
        <v>8043</v>
      </c>
      <c r="I4869" t="s">
        <v>2598</v>
      </c>
      <c r="J4869" s="2">
        <v>13733.333333333332</v>
      </c>
    </row>
    <row r="4870" spans="1:10">
      <c r="A4870">
        <v>2140110617</v>
      </c>
      <c r="B4870">
        <v>60</v>
      </c>
      <c r="C4870" t="s">
        <v>316</v>
      </c>
      <c r="D4870" t="s">
        <v>2598</v>
      </c>
      <c r="E4870" s="2">
        <v>40000</v>
      </c>
      <c r="F4870" t="s">
        <v>698</v>
      </c>
      <c r="G4870">
        <v>2320060008</v>
      </c>
      <c r="H4870" t="s">
        <v>8044</v>
      </c>
      <c r="I4870" t="s">
        <v>2598</v>
      </c>
      <c r="J4870" s="2">
        <v>1648</v>
      </c>
    </row>
    <row r="4871" spans="1:10">
      <c r="A4871">
        <v>2140110617</v>
      </c>
      <c r="B4871">
        <v>70</v>
      </c>
      <c r="C4871" t="s">
        <v>316</v>
      </c>
      <c r="D4871" t="s">
        <v>2598</v>
      </c>
      <c r="E4871" s="2">
        <v>40000</v>
      </c>
      <c r="F4871" t="s">
        <v>698</v>
      </c>
      <c r="G4871">
        <v>2500030335</v>
      </c>
      <c r="H4871" t="s">
        <v>8033</v>
      </c>
      <c r="I4871" t="s">
        <v>2598</v>
      </c>
      <c r="J4871" s="2">
        <v>1648</v>
      </c>
    </row>
    <row r="4872" spans="1:10">
      <c r="A4872">
        <v>2140110617</v>
      </c>
      <c r="B4872">
        <v>80</v>
      </c>
      <c r="C4872" t="s">
        <v>316</v>
      </c>
      <c r="D4872" t="s">
        <v>2598</v>
      </c>
      <c r="E4872" s="2">
        <v>40000</v>
      </c>
      <c r="F4872" t="s">
        <v>698</v>
      </c>
      <c r="G4872">
        <v>2410110053</v>
      </c>
      <c r="H4872" t="s">
        <v>5668</v>
      </c>
      <c r="I4872" t="s">
        <v>4407</v>
      </c>
      <c r="J4872" s="2">
        <v>20.16</v>
      </c>
    </row>
    <row r="4873" spans="1:10">
      <c r="A4873">
        <v>2140110617</v>
      </c>
      <c r="B4873">
        <v>90</v>
      </c>
      <c r="C4873" t="s">
        <v>316</v>
      </c>
      <c r="D4873" t="s">
        <v>2598</v>
      </c>
      <c r="E4873" s="2">
        <v>40000</v>
      </c>
      <c r="F4873" t="s">
        <v>698</v>
      </c>
      <c r="G4873">
        <v>2410290214</v>
      </c>
      <c r="H4873" t="s">
        <v>5729</v>
      </c>
      <c r="I4873" t="s">
        <v>4407</v>
      </c>
      <c r="J4873" s="2">
        <v>10.5</v>
      </c>
    </row>
    <row r="4874" spans="1:10">
      <c r="A4874">
        <v>2140110618</v>
      </c>
      <c r="B4874">
        <v>10</v>
      </c>
      <c r="C4874" t="s">
        <v>317</v>
      </c>
      <c r="D4874" t="s">
        <v>2598</v>
      </c>
      <c r="E4874" s="2">
        <v>40000</v>
      </c>
      <c r="F4874" t="s">
        <v>698</v>
      </c>
      <c r="G4874">
        <v>2410290614</v>
      </c>
      <c r="H4874" t="s">
        <v>5750</v>
      </c>
      <c r="I4874" t="s">
        <v>4407</v>
      </c>
      <c r="J4874" s="2">
        <v>14260.96</v>
      </c>
    </row>
    <row r="4875" spans="1:10">
      <c r="A4875">
        <v>2140110618</v>
      </c>
      <c r="B4875">
        <v>20</v>
      </c>
      <c r="C4875" t="s">
        <v>317</v>
      </c>
      <c r="D4875" t="s">
        <v>2598</v>
      </c>
      <c r="E4875" s="2">
        <v>40000</v>
      </c>
      <c r="F4875" t="s">
        <v>698</v>
      </c>
      <c r="G4875">
        <v>2320330001</v>
      </c>
      <c r="H4875" t="s">
        <v>138</v>
      </c>
      <c r="I4875" t="s">
        <v>2598</v>
      </c>
      <c r="J4875" s="2">
        <v>13733.333333333332</v>
      </c>
    </row>
    <row r="4876" spans="1:10">
      <c r="A4876">
        <v>2140110618</v>
      </c>
      <c r="B4876">
        <v>30</v>
      </c>
      <c r="C4876" t="s">
        <v>317</v>
      </c>
      <c r="D4876" t="s">
        <v>2598</v>
      </c>
      <c r="E4876" s="2">
        <v>40000</v>
      </c>
      <c r="F4876" t="s">
        <v>698</v>
      </c>
      <c r="G4876">
        <v>2320330002</v>
      </c>
      <c r="H4876" t="s">
        <v>139</v>
      </c>
      <c r="I4876" t="s">
        <v>2598</v>
      </c>
      <c r="J4876" s="2">
        <v>13733.333333333332</v>
      </c>
    </row>
    <row r="4877" spans="1:10">
      <c r="A4877">
        <v>2140110618</v>
      </c>
      <c r="B4877">
        <v>40</v>
      </c>
      <c r="C4877" t="s">
        <v>317</v>
      </c>
      <c r="D4877" t="s">
        <v>2598</v>
      </c>
      <c r="E4877" s="2">
        <v>40000</v>
      </c>
      <c r="F4877" t="s">
        <v>698</v>
      </c>
      <c r="G4877">
        <v>2320130639</v>
      </c>
      <c r="H4877" t="s">
        <v>5443</v>
      </c>
      <c r="I4877" t="s">
        <v>2598</v>
      </c>
      <c r="J4877" s="2">
        <v>13733.333333333332</v>
      </c>
    </row>
    <row r="4878" spans="1:10">
      <c r="A4878">
        <v>2140110618</v>
      </c>
      <c r="B4878">
        <v>50</v>
      </c>
      <c r="C4878" t="s">
        <v>317</v>
      </c>
      <c r="D4878" t="s">
        <v>2598</v>
      </c>
      <c r="E4878" s="2">
        <v>40000</v>
      </c>
      <c r="F4878" t="s">
        <v>698</v>
      </c>
      <c r="G4878">
        <v>2320130713</v>
      </c>
      <c r="H4878" t="s">
        <v>8047</v>
      </c>
      <c r="I4878" t="s">
        <v>2598</v>
      </c>
      <c r="J4878" s="2">
        <v>13733.333333333332</v>
      </c>
    </row>
    <row r="4879" spans="1:10">
      <c r="A4879">
        <v>2140110618</v>
      </c>
      <c r="B4879">
        <v>60</v>
      </c>
      <c r="C4879" t="s">
        <v>317</v>
      </c>
      <c r="D4879" t="s">
        <v>2598</v>
      </c>
      <c r="E4879" s="2">
        <v>40000</v>
      </c>
      <c r="F4879" t="s">
        <v>698</v>
      </c>
      <c r="G4879">
        <v>2320060015</v>
      </c>
      <c r="H4879" t="s">
        <v>8048</v>
      </c>
      <c r="I4879" t="s">
        <v>2598</v>
      </c>
      <c r="J4879" s="2">
        <v>1648</v>
      </c>
    </row>
    <row r="4880" spans="1:10">
      <c r="A4880">
        <v>2140110618</v>
      </c>
      <c r="B4880">
        <v>70</v>
      </c>
      <c r="C4880" t="s">
        <v>317</v>
      </c>
      <c r="D4880" t="s">
        <v>2598</v>
      </c>
      <c r="E4880" s="2">
        <v>40000</v>
      </c>
      <c r="F4880" t="s">
        <v>698</v>
      </c>
      <c r="G4880">
        <v>2500030335</v>
      </c>
      <c r="H4880" t="s">
        <v>8033</v>
      </c>
      <c r="I4880" t="s">
        <v>2598</v>
      </c>
      <c r="J4880" s="2">
        <v>1648</v>
      </c>
    </row>
    <row r="4881" spans="1:10">
      <c r="A4881">
        <v>2140110618</v>
      </c>
      <c r="B4881">
        <v>80</v>
      </c>
      <c r="C4881" t="s">
        <v>317</v>
      </c>
      <c r="D4881" t="s">
        <v>2598</v>
      </c>
      <c r="E4881" s="2">
        <v>40000</v>
      </c>
      <c r="F4881" t="s">
        <v>698</v>
      </c>
      <c r="G4881">
        <v>2410110053</v>
      </c>
      <c r="H4881" t="s">
        <v>5668</v>
      </c>
      <c r="I4881" t="s">
        <v>4407</v>
      </c>
      <c r="J4881" s="2">
        <v>20.16</v>
      </c>
    </row>
    <row r="4882" spans="1:10">
      <c r="A4882">
        <v>2140110618</v>
      </c>
      <c r="B4882">
        <v>90</v>
      </c>
      <c r="C4882" t="s">
        <v>317</v>
      </c>
      <c r="D4882" t="s">
        <v>2598</v>
      </c>
      <c r="E4882" s="2">
        <v>40000</v>
      </c>
      <c r="F4882" t="s">
        <v>698</v>
      </c>
      <c r="G4882">
        <v>2410290214</v>
      </c>
      <c r="H4882" t="s">
        <v>5729</v>
      </c>
      <c r="I4882" t="s">
        <v>4407</v>
      </c>
      <c r="J4882" s="2">
        <v>10.5</v>
      </c>
    </row>
    <row r="4883" spans="1:10">
      <c r="A4883">
        <v>2140110618</v>
      </c>
      <c r="B4883">
        <v>100</v>
      </c>
      <c r="C4883" t="s">
        <v>317</v>
      </c>
      <c r="D4883" t="s">
        <v>2598</v>
      </c>
      <c r="E4883" s="2">
        <v>40000</v>
      </c>
      <c r="F4883" t="s">
        <v>698</v>
      </c>
      <c r="G4883">
        <v>2320130738</v>
      </c>
      <c r="H4883" t="s">
        <v>5497</v>
      </c>
      <c r="I4883" t="s">
        <v>2598</v>
      </c>
      <c r="J4883" s="2">
        <v>42000</v>
      </c>
    </row>
    <row r="4884" spans="1:10">
      <c r="A4884">
        <v>2140110619</v>
      </c>
      <c r="B4884">
        <v>10</v>
      </c>
      <c r="C4884" t="s">
        <v>318</v>
      </c>
      <c r="D4884" t="s">
        <v>2598</v>
      </c>
      <c r="E4884" s="2">
        <v>40000</v>
      </c>
      <c r="F4884" t="s">
        <v>698</v>
      </c>
      <c r="G4884">
        <v>2410290614</v>
      </c>
      <c r="H4884" t="s">
        <v>5750</v>
      </c>
      <c r="I4884" t="s">
        <v>4407</v>
      </c>
      <c r="J4884" s="2">
        <v>14260.96</v>
      </c>
    </row>
    <row r="4885" spans="1:10">
      <c r="A4885">
        <v>2140110619</v>
      </c>
      <c r="B4885">
        <v>20</v>
      </c>
      <c r="C4885" t="s">
        <v>318</v>
      </c>
      <c r="D4885" t="s">
        <v>2598</v>
      </c>
      <c r="E4885" s="2">
        <v>40000</v>
      </c>
      <c r="F4885" t="s">
        <v>698</v>
      </c>
      <c r="G4885">
        <v>2320330009</v>
      </c>
      <c r="H4885" t="s">
        <v>134</v>
      </c>
      <c r="I4885" t="s">
        <v>2598</v>
      </c>
      <c r="J4885" s="2">
        <v>13733.333333333332</v>
      </c>
    </row>
    <row r="4886" spans="1:10">
      <c r="A4886">
        <v>2140110619</v>
      </c>
      <c r="B4886">
        <v>30</v>
      </c>
      <c r="C4886" t="s">
        <v>318</v>
      </c>
      <c r="D4886" t="s">
        <v>2598</v>
      </c>
      <c r="E4886" s="2">
        <v>40000</v>
      </c>
      <c r="F4886" t="s">
        <v>698</v>
      </c>
      <c r="G4886">
        <v>2320330010</v>
      </c>
      <c r="H4886" t="s">
        <v>135</v>
      </c>
      <c r="I4886" t="s">
        <v>2598</v>
      </c>
      <c r="J4886" s="2">
        <v>13733.333333333332</v>
      </c>
    </row>
    <row r="4887" spans="1:10">
      <c r="A4887">
        <v>2140110619</v>
      </c>
      <c r="B4887">
        <v>40</v>
      </c>
      <c r="C4887" t="s">
        <v>318</v>
      </c>
      <c r="D4887" t="s">
        <v>2598</v>
      </c>
      <c r="E4887" s="2">
        <v>40000</v>
      </c>
      <c r="F4887" t="s">
        <v>698</v>
      </c>
      <c r="G4887">
        <v>2320130711</v>
      </c>
      <c r="H4887" t="s">
        <v>8045</v>
      </c>
      <c r="I4887" t="s">
        <v>2598</v>
      </c>
      <c r="J4887" s="2">
        <v>13733.333333333332</v>
      </c>
    </row>
    <row r="4888" spans="1:10">
      <c r="A4888">
        <v>2140110619</v>
      </c>
      <c r="B4888">
        <v>50</v>
      </c>
      <c r="C4888" t="s">
        <v>318</v>
      </c>
      <c r="D4888" t="s">
        <v>2598</v>
      </c>
      <c r="E4888" s="2">
        <v>40000</v>
      </c>
      <c r="F4888" t="s">
        <v>698</v>
      </c>
      <c r="G4888">
        <v>2320130695</v>
      </c>
      <c r="H4888" t="s">
        <v>5471</v>
      </c>
      <c r="I4888" t="s">
        <v>2598</v>
      </c>
      <c r="J4888" s="2">
        <v>13733.333333333332</v>
      </c>
    </row>
    <row r="4889" spans="1:10">
      <c r="A4889">
        <v>2140110619</v>
      </c>
      <c r="B4889">
        <v>60</v>
      </c>
      <c r="C4889" t="s">
        <v>318</v>
      </c>
      <c r="D4889" t="s">
        <v>2598</v>
      </c>
      <c r="E4889" s="2">
        <v>40000</v>
      </c>
      <c r="F4889" t="s">
        <v>698</v>
      </c>
      <c r="G4889">
        <v>2320060009</v>
      </c>
      <c r="H4889" t="s">
        <v>8046</v>
      </c>
      <c r="I4889" t="s">
        <v>2598</v>
      </c>
      <c r="J4889" s="2">
        <v>1648</v>
      </c>
    </row>
    <row r="4890" spans="1:10">
      <c r="A4890">
        <v>2140110619</v>
      </c>
      <c r="B4890">
        <v>70</v>
      </c>
      <c r="C4890" t="s">
        <v>318</v>
      </c>
      <c r="D4890" t="s">
        <v>2598</v>
      </c>
      <c r="E4890" s="2">
        <v>40000</v>
      </c>
      <c r="F4890" t="s">
        <v>698</v>
      </c>
      <c r="G4890">
        <v>2500030335</v>
      </c>
      <c r="H4890" t="s">
        <v>8033</v>
      </c>
      <c r="I4890" t="s">
        <v>2598</v>
      </c>
      <c r="J4890" s="2">
        <v>1648</v>
      </c>
    </row>
    <row r="4891" spans="1:10">
      <c r="A4891">
        <v>2140110619</v>
      </c>
      <c r="B4891">
        <v>80</v>
      </c>
      <c r="C4891" t="s">
        <v>318</v>
      </c>
      <c r="D4891" t="s">
        <v>2598</v>
      </c>
      <c r="E4891" s="2">
        <v>40000</v>
      </c>
      <c r="F4891" t="s">
        <v>698</v>
      </c>
      <c r="G4891">
        <v>2410110053</v>
      </c>
      <c r="H4891" t="s">
        <v>5668</v>
      </c>
      <c r="I4891" t="s">
        <v>4407</v>
      </c>
      <c r="J4891" s="2">
        <v>20.16</v>
      </c>
    </row>
    <row r="4892" spans="1:10">
      <c r="A4892">
        <v>2140110619</v>
      </c>
      <c r="B4892">
        <v>90</v>
      </c>
      <c r="C4892" t="s">
        <v>318</v>
      </c>
      <c r="D4892" t="s">
        <v>2598</v>
      </c>
      <c r="E4892" s="2">
        <v>40000</v>
      </c>
      <c r="F4892" t="s">
        <v>698</v>
      </c>
      <c r="G4892">
        <v>2410290214</v>
      </c>
      <c r="H4892" t="s">
        <v>5729</v>
      </c>
      <c r="I4892" t="s">
        <v>4407</v>
      </c>
      <c r="J4892" s="2">
        <v>10.5</v>
      </c>
    </row>
    <row r="4893" spans="1:10">
      <c r="A4893">
        <v>2140110619</v>
      </c>
      <c r="B4893">
        <v>100</v>
      </c>
      <c r="C4893" t="s">
        <v>318</v>
      </c>
      <c r="D4893" t="s">
        <v>2598</v>
      </c>
      <c r="E4893" s="2">
        <v>40000</v>
      </c>
      <c r="F4893" t="s">
        <v>698</v>
      </c>
      <c r="G4893">
        <v>2320130738</v>
      </c>
      <c r="H4893" t="s">
        <v>5497</v>
      </c>
      <c r="I4893" t="s">
        <v>2598</v>
      </c>
      <c r="J4893" s="2">
        <v>42000</v>
      </c>
    </row>
    <row r="4894" spans="1:10">
      <c r="A4894">
        <v>2140110620</v>
      </c>
      <c r="B4894">
        <v>10</v>
      </c>
      <c r="C4894" t="s">
        <v>256</v>
      </c>
      <c r="D4894" t="s">
        <v>2598</v>
      </c>
      <c r="E4894" s="2">
        <v>40000</v>
      </c>
      <c r="F4894" t="s">
        <v>698</v>
      </c>
      <c r="G4894">
        <v>2410290614</v>
      </c>
      <c r="H4894" t="s">
        <v>5750</v>
      </c>
      <c r="I4894" t="s">
        <v>4407</v>
      </c>
      <c r="J4894" s="2">
        <v>14260.96</v>
      </c>
    </row>
    <row r="4895" spans="1:10">
      <c r="A4895">
        <v>2140110620</v>
      </c>
      <c r="B4895">
        <v>20</v>
      </c>
      <c r="C4895" t="s">
        <v>256</v>
      </c>
      <c r="D4895" t="s">
        <v>2598</v>
      </c>
      <c r="E4895" s="2">
        <v>40000</v>
      </c>
      <c r="F4895" t="s">
        <v>698</v>
      </c>
      <c r="G4895">
        <v>2320330003</v>
      </c>
      <c r="H4895" t="s">
        <v>119</v>
      </c>
      <c r="I4895" t="s">
        <v>2598</v>
      </c>
      <c r="J4895" s="2">
        <v>13733.333333333332</v>
      </c>
    </row>
    <row r="4896" spans="1:10">
      <c r="A4896">
        <v>2140110620</v>
      </c>
      <c r="B4896">
        <v>30</v>
      </c>
      <c r="C4896" t="s">
        <v>256</v>
      </c>
      <c r="D4896" t="s">
        <v>2598</v>
      </c>
      <c r="E4896" s="2">
        <v>40000</v>
      </c>
      <c r="F4896" t="s">
        <v>698</v>
      </c>
      <c r="G4896">
        <v>2320330004</v>
      </c>
      <c r="H4896" t="s">
        <v>120</v>
      </c>
      <c r="I4896" t="s">
        <v>2598</v>
      </c>
      <c r="J4896" s="2">
        <v>13733.333333333332</v>
      </c>
    </row>
    <row r="4897" spans="1:10">
      <c r="A4897">
        <v>2140110620</v>
      </c>
      <c r="B4897">
        <v>40</v>
      </c>
      <c r="C4897" t="s">
        <v>256</v>
      </c>
      <c r="D4897" t="s">
        <v>2598</v>
      </c>
      <c r="E4897" s="2">
        <v>40000</v>
      </c>
      <c r="F4897" t="s">
        <v>698</v>
      </c>
      <c r="G4897">
        <v>2320130694</v>
      </c>
      <c r="H4897" t="s">
        <v>5470</v>
      </c>
      <c r="I4897" t="s">
        <v>2598</v>
      </c>
      <c r="J4897" s="2">
        <v>13733.333333333332</v>
      </c>
    </row>
    <row r="4898" spans="1:10">
      <c r="A4898">
        <v>2140110620</v>
      </c>
      <c r="B4898">
        <v>50</v>
      </c>
      <c r="C4898" t="s">
        <v>256</v>
      </c>
      <c r="D4898" t="s">
        <v>2598</v>
      </c>
      <c r="E4898" s="2">
        <v>40000</v>
      </c>
      <c r="F4898" t="s">
        <v>698</v>
      </c>
      <c r="G4898">
        <v>2320130712</v>
      </c>
      <c r="H4898" t="s">
        <v>2077</v>
      </c>
      <c r="I4898" t="s">
        <v>2598</v>
      </c>
      <c r="J4898" s="2">
        <v>13733.333333333332</v>
      </c>
    </row>
    <row r="4899" spans="1:10">
      <c r="A4899">
        <v>2140110620</v>
      </c>
      <c r="B4899">
        <v>60</v>
      </c>
      <c r="C4899" t="s">
        <v>256</v>
      </c>
      <c r="D4899" t="s">
        <v>2598</v>
      </c>
      <c r="E4899" s="2">
        <v>40000</v>
      </c>
      <c r="F4899" t="s">
        <v>698</v>
      </c>
      <c r="G4899">
        <v>2320060006</v>
      </c>
      <c r="H4899" t="s">
        <v>8039</v>
      </c>
      <c r="I4899" t="s">
        <v>2598</v>
      </c>
      <c r="J4899" s="2">
        <v>1648</v>
      </c>
    </row>
    <row r="4900" spans="1:10">
      <c r="A4900">
        <v>2140110620</v>
      </c>
      <c r="B4900">
        <v>70</v>
      </c>
      <c r="C4900" t="s">
        <v>256</v>
      </c>
      <c r="D4900" t="s">
        <v>2598</v>
      </c>
      <c r="E4900" s="2">
        <v>40000</v>
      </c>
      <c r="F4900" t="s">
        <v>698</v>
      </c>
      <c r="G4900">
        <v>2500030335</v>
      </c>
      <c r="H4900" t="s">
        <v>8033</v>
      </c>
      <c r="I4900" t="s">
        <v>2598</v>
      </c>
      <c r="J4900" s="2">
        <v>1648</v>
      </c>
    </row>
    <row r="4901" spans="1:10">
      <c r="A4901">
        <v>2140110620</v>
      </c>
      <c r="B4901">
        <v>80</v>
      </c>
      <c r="C4901" t="s">
        <v>256</v>
      </c>
      <c r="D4901" t="s">
        <v>2598</v>
      </c>
      <c r="E4901" s="2">
        <v>40000</v>
      </c>
      <c r="F4901" t="s">
        <v>698</v>
      </c>
      <c r="G4901">
        <v>2410110053</v>
      </c>
      <c r="H4901" t="s">
        <v>5668</v>
      </c>
      <c r="I4901" t="s">
        <v>4407</v>
      </c>
      <c r="J4901" s="2">
        <v>20.16</v>
      </c>
    </row>
    <row r="4902" spans="1:10">
      <c r="A4902">
        <v>2140110620</v>
      </c>
      <c r="B4902">
        <v>90</v>
      </c>
      <c r="C4902" t="s">
        <v>256</v>
      </c>
      <c r="D4902" t="s">
        <v>2598</v>
      </c>
      <c r="E4902" s="2">
        <v>40000</v>
      </c>
      <c r="F4902" t="s">
        <v>698</v>
      </c>
      <c r="G4902">
        <v>2410290214</v>
      </c>
      <c r="H4902" t="s">
        <v>5729</v>
      </c>
      <c r="I4902" t="s">
        <v>4407</v>
      </c>
      <c r="J4902" s="2">
        <v>10.5</v>
      </c>
    </row>
    <row r="4903" spans="1:10">
      <c r="A4903">
        <v>2140110622</v>
      </c>
      <c r="B4903">
        <v>10</v>
      </c>
      <c r="C4903" t="s">
        <v>257</v>
      </c>
      <c r="D4903" t="s">
        <v>2598</v>
      </c>
      <c r="E4903" s="2">
        <v>40000</v>
      </c>
      <c r="F4903" t="s">
        <v>698</v>
      </c>
      <c r="G4903">
        <v>2410290614</v>
      </c>
      <c r="H4903" t="s">
        <v>5750</v>
      </c>
      <c r="I4903" t="s">
        <v>4407</v>
      </c>
      <c r="J4903" s="2">
        <v>14260.96</v>
      </c>
    </row>
    <row r="4904" spans="1:10">
      <c r="A4904">
        <v>2140110622</v>
      </c>
      <c r="B4904">
        <v>20</v>
      </c>
      <c r="C4904" t="s">
        <v>257</v>
      </c>
      <c r="D4904" t="s">
        <v>2598</v>
      </c>
      <c r="E4904" s="2">
        <v>40000</v>
      </c>
      <c r="F4904" t="s">
        <v>698</v>
      </c>
      <c r="G4904">
        <v>2320330011</v>
      </c>
      <c r="H4904" t="s">
        <v>136</v>
      </c>
      <c r="I4904" t="s">
        <v>2598</v>
      </c>
      <c r="J4904" s="2">
        <v>13733.333333333332</v>
      </c>
    </row>
    <row r="4905" spans="1:10">
      <c r="A4905">
        <v>2140110622</v>
      </c>
      <c r="B4905">
        <v>30</v>
      </c>
      <c r="C4905" t="s">
        <v>257</v>
      </c>
      <c r="D4905" t="s">
        <v>2598</v>
      </c>
      <c r="E4905" s="2">
        <v>40000</v>
      </c>
      <c r="F4905" t="s">
        <v>698</v>
      </c>
      <c r="G4905">
        <v>2320330012</v>
      </c>
      <c r="H4905" t="s">
        <v>137</v>
      </c>
      <c r="I4905" t="s">
        <v>2598</v>
      </c>
      <c r="J4905" s="2">
        <v>13733.333333333332</v>
      </c>
    </row>
    <row r="4906" spans="1:10">
      <c r="A4906">
        <v>2140110622</v>
      </c>
      <c r="B4906">
        <v>40</v>
      </c>
      <c r="C4906" t="s">
        <v>257</v>
      </c>
      <c r="D4906" t="s">
        <v>2598</v>
      </c>
      <c r="E4906" s="2">
        <v>40000</v>
      </c>
      <c r="F4906" t="s">
        <v>698</v>
      </c>
      <c r="G4906">
        <v>2320130696</v>
      </c>
      <c r="H4906" t="s">
        <v>5472</v>
      </c>
      <c r="I4906" t="s">
        <v>2598</v>
      </c>
      <c r="J4906" s="2">
        <v>13733.333333333332</v>
      </c>
    </row>
    <row r="4907" spans="1:10">
      <c r="A4907">
        <v>2140110622</v>
      </c>
      <c r="B4907">
        <v>50</v>
      </c>
      <c r="C4907" t="s">
        <v>257</v>
      </c>
      <c r="D4907" t="s">
        <v>2598</v>
      </c>
      <c r="E4907" s="2">
        <v>40000</v>
      </c>
      <c r="F4907" t="s">
        <v>698</v>
      </c>
      <c r="G4907">
        <v>2320130707</v>
      </c>
      <c r="H4907" t="s">
        <v>2075</v>
      </c>
      <c r="I4907" t="s">
        <v>2598</v>
      </c>
      <c r="J4907" s="2">
        <v>13733.333333333332</v>
      </c>
    </row>
    <row r="4908" spans="1:10">
      <c r="A4908">
        <v>2140110622</v>
      </c>
      <c r="B4908">
        <v>60</v>
      </c>
      <c r="C4908" t="s">
        <v>257</v>
      </c>
      <c r="D4908" t="s">
        <v>2598</v>
      </c>
      <c r="E4908" s="2">
        <v>40000</v>
      </c>
      <c r="F4908" t="s">
        <v>698</v>
      </c>
      <c r="G4908">
        <v>2320060010</v>
      </c>
      <c r="H4908" t="s">
        <v>8042</v>
      </c>
      <c r="I4908" t="s">
        <v>2598</v>
      </c>
      <c r="J4908" s="2">
        <v>1648</v>
      </c>
    </row>
    <row r="4909" spans="1:10">
      <c r="A4909">
        <v>2140110622</v>
      </c>
      <c r="B4909">
        <v>70</v>
      </c>
      <c r="C4909" t="s">
        <v>257</v>
      </c>
      <c r="D4909" t="s">
        <v>2598</v>
      </c>
      <c r="E4909" s="2">
        <v>40000</v>
      </c>
      <c r="F4909" t="s">
        <v>698</v>
      </c>
      <c r="G4909">
        <v>2500030335</v>
      </c>
      <c r="H4909" t="s">
        <v>8033</v>
      </c>
      <c r="I4909" t="s">
        <v>2598</v>
      </c>
      <c r="J4909" s="2">
        <v>1648</v>
      </c>
    </row>
    <row r="4910" spans="1:10">
      <c r="A4910">
        <v>2140110622</v>
      </c>
      <c r="B4910">
        <v>80</v>
      </c>
      <c r="C4910" t="s">
        <v>257</v>
      </c>
      <c r="D4910" t="s">
        <v>2598</v>
      </c>
      <c r="E4910" s="2">
        <v>40000</v>
      </c>
      <c r="F4910" t="s">
        <v>698</v>
      </c>
      <c r="G4910">
        <v>2410110053</v>
      </c>
      <c r="H4910" t="s">
        <v>5668</v>
      </c>
      <c r="I4910" t="s">
        <v>4407</v>
      </c>
      <c r="J4910" s="2">
        <v>20.16</v>
      </c>
    </row>
    <row r="4911" spans="1:10">
      <c r="A4911">
        <v>2140110622</v>
      </c>
      <c r="B4911">
        <v>90</v>
      </c>
      <c r="C4911" t="s">
        <v>257</v>
      </c>
      <c r="D4911" t="s">
        <v>2598</v>
      </c>
      <c r="E4911" s="2">
        <v>40000</v>
      </c>
      <c r="F4911" t="s">
        <v>698</v>
      </c>
      <c r="G4911">
        <v>2410290214</v>
      </c>
      <c r="H4911" t="s">
        <v>5729</v>
      </c>
      <c r="I4911" t="s">
        <v>4407</v>
      </c>
      <c r="J4911" s="2">
        <v>10.5</v>
      </c>
    </row>
    <row r="4912" spans="1:10">
      <c r="A4912">
        <v>2140110643</v>
      </c>
      <c r="B4912">
        <v>10</v>
      </c>
      <c r="C4912" t="s">
        <v>319</v>
      </c>
      <c r="D4912" t="s">
        <v>2598</v>
      </c>
      <c r="E4912" s="2">
        <v>40000</v>
      </c>
      <c r="F4912" t="s">
        <v>698</v>
      </c>
      <c r="G4912">
        <v>2410290609</v>
      </c>
      <c r="H4912" t="s">
        <v>8034</v>
      </c>
      <c r="I4912" t="s">
        <v>4407</v>
      </c>
      <c r="J4912" s="2">
        <v>14260.96</v>
      </c>
    </row>
    <row r="4913" spans="1:10">
      <c r="A4913">
        <v>2140110643</v>
      </c>
      <c r="B4913">
        <v>20</v>
      </c>
      <c r="C4913" t="s">
        <v>319</v>
      </c>
      <c r="D4913" t="s">
        <v>2598</v>
      </c>
      <c r="E4913" s="2">
        <v>40000</v>
      </c>
      <c r="F4913" t="s">
        <v>698</v>
      </c>
      <c r="G4913">
        <v>2320330017</v>
      </c>
      <c r="H4913" t="s">
        <v>130</v>
      </c>
      <c r="I4913" t="s">
        <v>2598</v>
      </c>
      <c r="J4913" s="2">
        <v>13733.333333333332</v>
      </c>
    </row>
    <row r="4914" spans="1:10">
      <c r="A4914">
        <v>2140110643</v>
      </c>
      <c r="B4914">
        <v>30</v>
      </c>
      <c r="C4914" t="s">
        <v>319</v>
      </c>
      <c r="D4914" t="s">
        <v>2598</v>
      </c>
      <c r="E4914" s="2">
        <v>40000</v>
      </c>
      <c r="F4914" t="s">
        <v>698</v>
      </c>
      <c r="G4914">
        <v>2320330018</v>
      </c>
      <c r="H4914" t="s">
        <v>131</v>
      </c>
      <c r="I4914" t="s">
        <v>2598</v>
      </c>
      <c r="J4914" s="2">
        <v>13733.333333333332</v>
      </c>
    </row>
    <row r="4915" spans="1:10">
      <c r="A4915">
        <v>2140110643</v>
      </c>
      <c r="B4915">
        <v>40</v>
      </c>
      <c r="C4915" t="s">
        <v>319</v>
      </c>
      <c r="D4915" t="s">
        <v>2598</v>
      </c>
      <c r="E4915" s="2">
        <v>40000</v>
      </c>
      <c r="F4915" t="s">
        <v>698</v>
      </c>
      <c r="G4915">
        <v>2320130686</v>
      </c>
      <c r="H4915" t="s">
        <v>5463</v>
      </c>
      <c r="I4915" t="s">
        <v>2598</v>
      </c>
      <c r="J4915" s="2">
        <v>13733.333333333332</v>
      </c>
    </row>
    <row r="4916" spans="1:10">
      <c r="A4916">
        <v>2140110643</v>
      </c>
      <c r="B4916">
        <v>50</v>
      </c>
      <c r="C4916" t="s">
        <v>319</v>
      </c>
      <c r="D4916" t="s">
        <v>2598</v>
      </c>
      <c r="E4916" s="2">
        <v>40000</v>
      </c>
      <c r="F4916" t="s">
        <v>698</v>
      </c>
      <c r="G4916">
        <v>2320130703</v>
      </c>
      <c r="H4916" t="s">
        <v>8049</v>
      </c>
      <c r="I4916" t="s">
        <v>2598</v>
      </c>
      <c r="J4916" s="2">
        <v>13733.333333333332</v>
      </c>
    </row>
    <row r="4917" spans="1:10">
      <c r="A4917">
        <v>2140110643</v>
      </c>
      <c r="B4917">
        <v>60</v>
      </c>
      <c r="C4917" t="s">
        <v>319</v>
      </c>
      <c r="D4917" t="s">
        <v>2598</v>
      </c>
      <c r="E4917" s="2">
        <v>40000</v>
      </c>
      <c r="F4917" t="s">
        <v>698</v>
      </c>
      <c r="G4917">
        <v>2320060017</v>
      </c>
      <c r="H4917" t="s">
        <v>8050</v>
      </c>
      <c r="I4917" t="s">
        <v>2598</v>
      </c>
      <c r="J4917" s="2">
        <v>1648</v>
      </c>
    </row>
    <row r="4918" spans="1:10">
      <c r="A4918">
        <v>2140110643</v>
      </c>
      <c r="B4918">
        <v>70</v>
      </c>
      <c r="C4918" t="s">
        <v>319</v>
      </c>
      <c r="D4918" t="s">
        <v>2598</v>
      </c>
      <c r="E4918" s="2">
        <v>40000</v>
      </c>
      <c r="F4918" t="s">
        <v>698</v>
      </c>
      <c r="G4918">
        <v>2500030335</v>
      </c>
      <c r="H4918" t="s">
        <v>8033</v>
      </c>
      <c r="I4918" t="s">
        <v>2598</v>
      </c>
      <c r="J4918" s="2">
        <v>1648</v>
      </c>
    </row>
    <row r="4919" spans="1:10">
      <c r="A4919">
        <v>2140110643</v>
      </c>
      <c r="B4919">
        <v>80</v>
      </c>
      <c r="C4919" t="s">
        <v>319</v>
      </c>
      <c r="D4919" t="s">
        <v>2598</v>
      </c>
      <c r="E4919" s="2">
        <v>40000</v>
      </c>
      <c r="F4919" t="s">
        <v>698</v>
      </c>
      <c r="G4919">
        <v>2410110053</v>
      </c>
      <c r="H4919" t="s">
        <v>5668</v>
      </c>
      <c r="I4919" t="s">
        <v>4407</v>
      </c>
      <c r="J4919" s="2">
        <v>20.16</v>
      </c>
    </row>
    <row r="4920" spans="1:10">
      <c r="A4920">
        <v>2140110643</v>
      </c>
      <c r="B4920">
        <v>90</v>
      </c>
      <c r="C4920" t="s">
        <v>319</v>
      </c>
      <c r="D4920" t="s">
        <v>2598</v>
      </c>
      <c r="E4920" s="2">
        <v>40000</v>
      </c>
      <c r="F4920" t="s">
        <v>698</v>
      </c>
      <c r="G4920">
        <v>2410290214</v>
      </c>
      <c r="H4920" t="s">
        <v>5729</v>
      </c>
      <c r="I4920" t="s">
        <v>4407</v>
      </c>
      <c r="J4920" s="2">
        <v>10.5</v>
      </c>
    </row>
    <row r="4921" spans="1:10">
      <c r="A4921">
        <v>2140110644</v>
      </c>
      <c r="B4921">
        <v>10</v>
      </c>
      <c r="C4921" t="s">
        <v>258</v>
      </c>
      <c r="D4921" t="s">
        <v>2598</v>
      </c>
      <c r="E4921" s="2">
        <v>40000</v>
      </c>
      <c r="F4921" t="s">
        <v>698</v>
      </c>
      <c r="G4921">
        <v>2410290614</v>
      </c>
      <c r="H4921" t="s">
        <v>5750</v>
      </c>
      <c r="I4921" t="s">
        <v>4407</v>
      </c>
      <c r="J4921" s="2">
        <v>14260.96</v>
      </c>
    </row>
    <row r="4922" spans="1:10">
      <c r="A4922">
        <v>2140110644</v>
      </c>
      <c r="B4922">
        <v>20</v>
      </c>
      <c r="C4922" t="s">
        <v>258</v>
      </c>
      <c r="D4922" t="s">
        <v>2598</v>
      </c>
      <c r="E4922" s="2">
        <v>40000</v>
      </c>
      <c r="F4922" t="s">
        <v>698</v>
      </c>
      <c r="G4922">
        <v>2320330005</v>
      </c>
      <c r="H4922" t="s">
        <v>123</v>
      </c>
      <c r="I4922" t="s">
        <v>2598</v>
      </c>
      <c r="J4922" s="2">
        <v>13733.333333333332</v>
      </c>
    </row>
    <row r="4923" spans="1:10">
      <c r="A4923">
        <v>2140110644</v>
      </c>
      <c r="B4923">
        <v>30</v>
      </c>
      <c r="C4923" t="s">
        <v>258</v>
      </c>
      <c r="D4923" t="s">
        <v>2598</v>
      </c>
      <c r="E4923" s="2">
        <v>40000</v>
      </c>
      <c r="F4923" t="s">
        <v>698</v>
      </c>
      <c r="G4923">
        <v>2320330006</v>
      </c>
      <c r="H4923" t="s">
        <v>124</v>
      </c>
      <c r="I4923" t="s">
        <v>2598</v>
      </c>
      <c r="J4923" s="2">
        <v>13733.333333333332</v>
      </c>
    </row>
    <row r="4924" spans="1:10">
      <c r="A4924">
        <v>2140110644</v>
      </c>
      <c r="B4924">
        <v>40</v>
      </c>
      <c r="C4924" t="s">
        <v>258</v>
      </c>
      <c r="D4924" t="s">
        <v>2598</v>
      </c>
      <c r="E4924" s="2">
        <v>40000</v>
      </c>
      <c r="F4924" t="s">
        <v>698</v>
      </c>
      <c r="G4924">
        <v>2320130632</v>
      </c>
      <c r="H4924" t="s">
        <v>5440</v>
      </c>
      <c r="I4924" t="s">
        <v>2598</v>
      </c>
      <c r="J4924" s="2">
        <v>13733.333333333332</v>
      </c>
    </row>
    <row r="4925" spans="1:10">
      <c r="A4925">
        <v>2140110644</v>
      </c>
      <c r="B4925">
        <v>50</v>
      </c>
      <c r="C4925" t="s">
        <v>258</v>
      </c>
      <c r="D4925" t="s">
        <v>2598</v>
      </c>
      <c r="E4925" s="2">
        <v>40000</v>
      </c>
      <c r="F4925" t="s">
        <v>698</v>
      </c>
      <c r="G4925">
        <v>2320130708</v>
      </c>
      <c r="H4925" t="s">
        <v>2078</v>
      </c>
      <c r="I4925" t="s">
        <v>2598</v>
      </c>
      <c r="J4925" s="2">
        <v>13733.333333333332</v>
      </c>
    </row>
    <row r="4926" spans="1:10">
      <c r="A4926">
        <v>2140110644</v>
      </c>
      <c r="B4926">
        <v>60</v>
      </c>
      <c r="C4926" t="s">
        <v>258</v>
      </c>
      <c r="D4926" t="s">
        <v>2598</v>
      </c>
      <c r="E4926" s="2">
        <v>40000</v>
      </c>
      <c r="F4926" t="s">
        <v>698</v>
      </c>
      <c r="G4926">
        <v>2500030335</v>
      </c>
      <c r="H4926" t="s">
        <v>8033</v>
      </c>
      <c r="I4926" t="s">
        <v>2598</v>
      </c>
      <c r="J4926" s="2">
        <v>1648</v>
      </c>
    </row>
    <row r="4927" spans="1:10">
      <c r="A4927">
        <v>2140110644</v>
      </c>
      <c r="B4927">
        <v>70</v>
      </c>
      <c r="C4927" t="s">
        <v>258</v>
      </c>
      <c r="D4927" t="s">
        <v>2598</v>
      </c>
      <c r="E4927" s="2">
        <v>40000</v>
      </c>
      <c r="F4927" t="s">
        <v>698</v>
      </c>
      <c r="G4927">
        <v>2320060007</v>
      </c>
      <c r="H4927" t="s">
        <v>8041</v>
      </c>
      <c r="I4927" t="s">
        <v>2598</v>
      </c>
      <c r="J4927" s="2">
        <v>1648</v>
      </c>
    </row>
    <row r="4928" spans="1:10">
      <c r="A4928">
        <v>2140110644</v>
      </c>
      <c r="B4928">
        <v>80</v>
      </c>
      <c r="C4928" t="s">
        <v>258</v>
      </c>
      <c r="D4928" t="s">
        <v>2598</v>
      </c>
      <c r="E4928" s="2">
        <v>40000</v>
      </c>
      <c r="F4928" t="s">
        <v>698</v>
      </c>
      <c r="G4928">
        <v>2410110053</v>
      </c>
      <c r="H4928" t="s">
        <v>5668</v>
      </c>
      <c r="I4928" t="s">
        <v>4407</v>
      </c>
      <c r="J4928" s="2">
        <v>20.16</v>
      </c>
    </row>
    <row r="4929" spans="1:10">
      <c r="A4929">
        <v>2140110644</v>
      </c>
      <c r="B4929">
        <v>90</v>
      </c>
      <c r="C4929" t="s">
        <v>258</v>
      </c>
      <c r="D4929" t="s">
        <v>2598</v>
      </c>
      <c r="E4929" s="2">
        <v>40000</v>
      </c>
      <c r="F4929" t="s">
        <v>698</v>
      </c>
      <c r="G4929">
        <v>2410290214</v>
      </c>
      <c r="H4929" t="s">
        <v>5729</v>
      </c>
      <c r="I4929" t="s">
        <v>4407</v>
      </c>
      <c r="J4929" s="2">
        <v>10.5</v>
      </c>
    </row>
    <row r="4930" spans="1:10">
      <c r="A4930">
        <v>2140110614</v>
      </c>
      <c r="B4930">
        <v>10</v>
      </c>
      <c r="C4930" t="s">
        <v>260</v>
      </c>
      <c r="D4930" t="s">
        <v>2598</v>
      </c>
      <c r="E4930" s="2">
        <v>40000</v>
      </c>
      <c r="F4930" t="s">
        <v>698</v>
      </c>
      <c r="G4930">
        <v>2410290614</v>
      </c>
      <c r="H4930" t="s">
        <v>5750</v>
      </c>
      <c r="I4930" t="s">
        <v>4407</v>
      </c>
      <c r="J4930" s="2">
        <v>14260.96</v>
      </c>
    </row>
    <row r="4931" spans="1:10">
      <c r="A4931">
        <v>2140110614</v>
      </c>
      <c r="B4931">
        <v>20</v>
      </c>
      <c r="C4931" t="s">
        <v>260</v>
      </c>
      <c r="D4931" t="s">
        <v>2598</v>
      </c>
      <c r="E4931" s="2">
        <v>40000</v>
      </c>
      <c r="F4931" t="s">
        <v>698</v>
      </c>
      <c r="G4931">
        <v>2320330015</v>
      </c>
      <c r="H4931" t="s">
        <v>127</v>
      </c>
      <c r="I4931" t="s">
        <v>2598</v>
      </c>
      <c r="J4931" s="2">
        <v>13733.333333333332</v>
      </c>
    </row>
    <row r="4932" spans="1:10">
      <c r="A4932">
        <v>2140110614</v>
      </c>
      <c r="B4932">
        <v>30</v>
      </c>
      <c r="C4932" t="s">
        <v>260</v>
      </c>
      <c r="D4932" t="s">
        <v>2598</v>
      </c>
      <c r="E4932" s="2">
        <v>40000</v>
      </c>
      <c r="F4932" t="s">
        <v>698</v>
      </c>
      <c r="G4932">
        <v>2320330016</v>
      </c>
      <c r="H4932" t="s">
        <v>128</v>
      </c>
      <c r="I4932" t="s">
        <v>2598</v>
      </c>
      <c r="J4932" s="2">
        <v>13733.333333333332</v>
      </c>
    </row>
    <row r="4933" spans="1:10">
      <c r="A4933">
        <v>2140110614</v>
      </c>
      <c r="B4933">
        <v>40</v>
      </c>
      <c r="C4933" t="s">
        <v>260</v>
      </c>
      <c r="D4933" t="s">
        <v>2598</v>
      </c>
      <c r="E4933" s="2">
        <v>40000</v>
      </c>
      <c r="F4933" t="s">
        <v>698</v>
      </c>
      <c r="G4933">
        <v>2320130698</v>
      </c>
      <c r="H4933" t="s">
        <v>5474</v>
      </c>
      <c r="I4933" t="s">
        <v>2598</v>
      </c>
      <c r="J4933" s="2">
        <v>13733.333333333332</v>
      </c>
    </row>
    <row r="4934" spans="1:10">
      <c r="A4934">
        <v>2140110614</v>
      </c>
      <c r="B4934">
        <v>50</v>
      </c>
      <c r="C4934" t="s">
        <v>260</v>
      </c>
      <c r="D4934" t="s">
        <v>2598</v>
      </c>
      <c r="E4934" s="2">
        <v>40000</v>
      </c>
      <c r="F4934" t="s">
        <v>698</v>
      </c>
      <c r="G4934">
        <v>2320130709</v>
      </c>
      <c r="H4934" t="s">
        <v>8035</v>
      </c>
      <c r="I4934" t="s">
        <v>2598</v>
      </c>
      <c r="J4934" s="2">
        <v>13733.333333333332</v>
      </c>
    </row>
    <row r="4935" spans="1:10">
      <c r="A4935">
        <v>2140110614</v>
      </c>
      <c r="B4935">
        <v>60</v>
      </c>
      <c r="C4935" t="s">
        <v>260</v>
      </c>
      <c r="D4935" t="s">
        <v>2598</v>
      </c>
      <c r="E4935" s="2">
        <v>40000</v>
      </c>
      <c r="F4935" t="s">
        <v>698</v>
      </c>
      <c r="G4935">
        <v>2500030335</v>
      </c>
      <c r="H4935" t="s">
        <v>8033</v>
      </c>
      <c r="I4935" t="s">
        <v>2598</v>
      </c>
      <c r="J4935" s="2">
        <v>1648</v>
      </c>
    </row>
    <row r="4936" spans="1:10">
      <c r="A4936">
        <v>2140110614</v>
      </c>
      <c r="B4936">
        <v>70</v>
      </c>
      <c r="C4936" t="s">
        <v>260</v>
      </c>
      <c r="D4936" t="s">
        <v>2598</v>
      </c>
      <c r="E4936" s="2">
        <v>40000</v>
      </c>
      <c r="F4936" t="s">
        <v>698</v>
      </c>
      <c r="G4936">
        <v>2320060011</v>
      </c>
      <c r="H4936" t="s">
        <v>8036</v>
      </c>
      <c r="I4936" t="s">
        <v>2598</v>
      </c>
      <c r="J4936" s="2">
        <v>1648</v>
      </c>
    </row>
    <row r="4937" spans="1:10">
      <c r="A4937">
        <v>2140110614</v>
      </c>
      <c r="B4937">
        <v>80</v>
      </c>
      <c r="C4937" t="s">
        <v>260</v>
      </c>
      <c r="D4937" t="s">
        <v>2598</v>
      </c>
      <c r="E4937" s="2">
        <v>40000</v>
      </c>
      <c r="F4937" t="s">
        <v>698</v>
      </c>
      <c r="G4937">
        <v>2410110053</v>
      </c>
      <c r="H4937" t="s">
        <v>5668</v>
      </c>
      <c r="I4937" t="s">
        <v>4407</v>
      </c>
      <c r="J4937" s="2">
        <v>20.16</v>
      </c>
    </row>
    <row r="4938" spans="1:10">
      <c r="A4938">
        <v>2140110614</v>
      </c>
      <c r="B4938">
        <v>90</v>
      </c>
      <c r="C4938" t="s">
        <v>260</v>
      </c>
      <c r="D4938" t="s">
        <v>2598</v>
      </c>
      <c r="E4938" s="2">
        <v>40000</v>
      </c>
      <c r="F4938" t="s">
        <v>698</v>
      </c>
      <c r="G4938">
        <v>2410290214</v>
      </c>
      <c r="H4938" t="s">
        <v>5729</v>
      </c>
      <c r="I4938" t="s">
        <v>4407</v>
      </c>
      <c r="J4938" s="2">
        <v>10.5</v>
      </c>
    </row>
    <row r="4939" spans="1:10">
      <c r="A4939">
        <v>2140110616</v>
      </c>
      <c r="B4939">
        <v>10</v>
      </c>
      <c r="C4939" t="s">
        <v>261</v>
      </c>
      <c r="D4939" t="s">
        <v>2598</v>
      </c>
      <c r="E4939" s="2">
        <v>40000</v>
      </c>
      <c r="F4939" t="s">
        <v>698</v>
      </c>
      <c r="G4939">
        <v>2410290614</v>
      </c>
      <c r="H4939" t="s">
        <v>5750</v>
      </c>
      <c r="I4939" t="s">
        <v>4407</v>
      </c>
      <c r="J4939" s="2">
        <v>14260.96</v>
      </c>
    </row>
    <row r="4940" spans="1:10">
      <c r="A4940">
        <v>2140110616</v>
      </c>
      <c r="B4940">
        <v>20</v>
      </c>
      <c r="C4940" t="s">
        <v>261</v>
      </c>
      <c r="D4940" t="s">
        <v>2598</v>
      </c>
      <c r="E4940" s="2">
        <v>40000</v>
      </c>
      <c r="F4940" t="s">
        <v>698</v>
      </c>
      <c r="G4940">
        <v>2320330013</v>
      </c>
      <c r="H4940" t="s">
        <v>125</v>
      </c>
      <c r="I4940" t="s">
        <v>2598</v>
      </c>
      <c r="J4940" s="2">
        <v>13733.333333333332</v>
      </c>
    </row>
    <row r="4941" spans="1:10">
      <c r="A4941">
        <v>2140110616</v>
      </c>
      <c r="B4941">
        <v>30</v>
      </c>
      <c r="C4941" t="s">
        <v>261</v>
      </c>
      <c r="D4941" t="s">
        <v>2598</v>
      </c>
      <c r="E4941" s="2">
        <v>40000</v>
      </c>
      <c r="F4941" t="s">
        <v>698</v>
      </c>
      <c r="G4941">
        <v>2320330014</v>
      </c>
      <c r="H4941" t="s">
        <v>126</v>
      </c>
      <c r="I4941" t="s">
        <v>2598</v>
      </c>
      <c r="J4941" s="2">
        <v>13733.333333333332</v>
      </c>
    </row>
    <row r="4942" spans="1:10">
      <c r="A4942">
        <v>2140110616</v>
      </c>
      <c r="B4942">
        <v>40</v>
      </c>
      <c r="C4942" t="s">
        <v>261</v>
      </c>
      <c r="D4942" t="s">
        <v>2598</v>
      </c>
      <c r="E4942" s="2">
        <v>40000</v>
      </c>
      <c r="F4942" t="s">
        <v>698</v>
      </c>
      <c r="G4942">
        <v>2320130697</v>
      </c>
      <c r="H4942" t="s">
        <v>5473</v>
      </c>
      <c r="I4942" t="s">
        <v>2598</v>
      </c>
      <c r="J4942" s="2">
        <v>13733.333333333332</v>
      </c>
    </row>
    <row r="4943" spans="1:10">
      <c r="A4943">
        <v>2140110616</v>
      </c>
      <c r="B4943">
        <v>50</v>
      </c>
      <c r="C4943" t="s">
        <v>261</v>
      </c>
      <c r="D4943" t="s">
        <v>2598</v>
      </c>
      <c r="E4943" s="2">
        <v>40000</v>
      </c>
      <c r="F4943" t="s">
        <v>698</v>
      </c>
      <c r="G4943">
        <v>2320130710</v>
      </c>
      <c r="H4943" t="s">
        <v>8037</v>
      </c>
      <c r="I4943" t="s">
        <v>2598</v>
      </c>
      <c r="J4943" s="2">
        <v>13733.333333333332</v>
      </c>
    </row>
    <row r="4944" spans="1:10">
      <c r="A4944">
        <v>2140110616</v>
      </c>
      <c r="B4944">
        <v>60</v>
      </c>
      <c r="C4944" t="s">
        <v>261</v>
      </c>
      <c r="D4944" t="s">
        <v>2598</v>
      </c>
      <c r="E4944" s="2">
        <v>40000</v>
      </c>
      <c r="F4944" t="s">
        <v>698</v>
      </c>
      <c r="G4944">
        <v>2500030335</v>
      </c>
      <c r="H4944" t="s">
        <v>8033</v>
      </c>
      <c r="I4944" t="s">
        <v>2598</v>
      </c>
      <c r="J4944" s="2">
        <v>1648</v>
      </c>
    </row>
    <row r="4945" spans="1:10">
      <c r="A4945">
        <v>2140110616</v>
      </c>
      <c r="B4945">
        <v>70</v>
      </c>
      <c r="C4945" t="s">
        <v>261</v>
      </c>
      <c r="D4945" t="s">
        <v>2598</v>
      </c>
      <c r="E4945" s="2">
        <v>40000</v>
      </c>
      <c r="F4945" t="s">
        <v>698</v>
      </c>
      <c r="G4945">
        <v>2320060016</v>
      </c>
      <c r="H4945" t="s">
        <v>8038</v>
      </c>
      <c r="I4945" t="s">
        <v>2598</v>
      </c>
      <c r="J4945" s="2">
        <v>1648</v>
      </c>
    </row>
    <row r="4946" spans="1:10">
      <c r="A4946">
        <v>2140110616</v>
      </c>
      <c r="B4946">
        <v>80</v>
      </c>
      <c r="C4946" t="s">
        <v>261</v>
      </c>
      <c r="D4946" t="s">
        <v>2598</v>
      </c>
      <c r="E4946" s="2">
        <v>40000</v>
      </c>
      <c r="F4946" t="s">
        <v>698</v>
      </c>
      <c r="G4946">
        <v>2410110053</v>
      </c>
      <c r="H4946" t="s">
        <v>5668</v>
      </c>
      <c r="I4946" t="s">
        <v>4407</v>
      </c>
      <c r="J4946" s="2">
        <v>20.16</v>
      </c>
    </row>
    <row r="4947" spans="1:10">
      <c r="A4947">
        <v>2140110616</v>
      </c>
      <c r="B4947">
        <v>90</v>
      </c>
      <c r="C4947" t="s">
        <v>261</v>
      </c>
      <c r="D4947" t="s">
        <v>2598</v>
      </c>
      <c r="E4947" s="2">
        <v>40000</v>
      </c>
      <c r="F4947" t="s">
        <v>698</v>
      </c>
      <c r="G4947">
        <v>2410290214</v>
      </c>
      <c r="H4947" t="s">
        <v>5729</v>
      </c>
      <c r="I4947" t="s">
        <v>4407</v>
      </c>
      <c r="J4947" s="2">
        <v>10.5</v>
      </c>
    </row>
    <row r="4948" spans="1:10">
      <c r="A4948">
        <v>2140110652</v>
      </c>
      <c r="B4948">
        <v>10</v>
      </c>
      <c r="C4948" t="s">
        <v>299</v>
      </c>
      <c r="D4948" t="s">
        <v>2598</v>
      </c>
      <c r="E4948" s="2">
        <v>40000</v>
      </c>
      <c r="F4948" t="s">
        <v>698</v>
      </c>
      <c r="G4948">
        <v>2410290609</v>
      </c>
      <c r="H4948" t="s">
        <v>8034</v>
      </c>
      <c r="I4948" t="s">
        <v>4407</v>
      </c>
      <c r="J4948" s="2">
        <v>14260.96</v>
      </c>
    </row>
    <row r="4949" spans="1:10">
      <c r="A4949">
        <v>2140110652</v>
      </c>
      <c r="B4949">
        <v>20</v>
      </c>
      <c r="C4949" t="s">
        <v>299</v>
      </c>
      <c r="D4949" t="s">
        <v>2598</v>
      </c>
      <c r="E4949" s="2">
        <v>40000</v>
      </c>
      <c r="F4949" t="s">
        <v>698</v>
      </c>
      <c r="G4949">
        <v>2320060005</v>
      </c>
      <c r="H4949" t="s">
        <v>8051</v>
      </c>
      <c r="I4949" t="s">
        <v>2598</v>
      </c>
      <c r="J4949" s="2">
        <v>1648</v>
      </c>
    </row>
    <row r="4950" spans="1:10">
      <c r="A4950">
        <v>2140110652</v>
      </c>
      <c r="B4950">
        <v>30</v>
      </c>
      <c r="C4950" t="s">
        <v>299</v>
      </c>
      <c r="D4950" t="s">
        <v>2598</v>
      </c>
      <c r="E4950" s="2">
        <v>40000</v>
      </c>
      <c r="F4950" t="s">
        <v>698</v>
      </c>
      <c r="G4950">
        <v>2320330017</v>
      </c>
      <c r="H4950" t="s">
        <v>130</v>
      </c>
      <c r="I4950" t="s">
        <v>2598</v>
      </c>
      <c r="J4950" s="2">
        <v>13733.333333333332</v>
      </c>
    </row>
    <row r="4951" spans="1:10">
      <c r="A4951">
        <v>2140110652</v>
      </c>
      <c r="B4951">
        <v>40</v>
      </c>
      <c r="C4951" t="s">
        <v>299</v>
      </c>
      <c r="D4951" t="s">
        <v>2598</v>
      </c>
      <c r="E4951" s="2">
        <v>40000</v>
      </c>
      <c r="F4951" t="s">
        <v>698</v>
      </c>
      <c r="G4951">
        <v>2320330018</v>
      </c>
      <c r="H4951" t="s">
        <v>131</v>
      </c>
      <c r="I4951" t="s">
        <v>2598</v>
      </c>
      <c r="J4951" s="2">
        <v>13733.333333333332</v>
      </c>
    </row>
    <row r="4952" spans="1:10">
      <c r="A4952">
        <v>2140110652</v>
      </c>
      <c r="B4952">
        <v>50</v>
      </c>
      <c r="C4952" t="s">
        <v>299</v>
      </c>
      <c r="D4952" t="s">
        <v>2598</v>
      </c>
      <c r="E4952" s="2">
        <v>40000</v>
      </c>
      <c r="F4952" t="s">
        <v>698</v>
      </c>
      <c r="G4952">
        <v>2320130686</v>
      </c>
      <c r="H4952" t="s">
        <v>5463</v>
      </c>
      <c r="I4952" t="s">
        <v>2598</v>
      </c>
      <c r="J4952" s="2">
        <v>13733.333333333332</v>
      </c>
    </row>
    <row r="4953" spans="1:10">
      <c r="A4953">
        <v>2140110652</v>
      </c>
      <c r="B4953">
        <v>60</v>
      </c>
      <c r="C4953" t="s">
        <v>299</v>
      </c>
      <c r="D4953" t="s">
        <v>2598</v>
      </c>
      <c r="E4953" s="2">
        <v>40000</v>
      </c>
      <c r="F4953" t="s">
        <v>698</v>
      </c>
      <c r="G4953">
        <v>2320130703</v>
      </c>
      <c r="H4953" t="s">
        <v>8049</v>
      </c>
      <c r="I4953" t="s">
        <v>2598</v>
      </c>
      <c r="J4953" s="2">
        <v>13733.333333333332</v>
      </c>
    </row>
    <row r="4954" spans="1:10">
      <c r="A4954">
        <v>2140110652</v>
      </c>
      <c r="B4954">
        <v>70</v>
      </c>
      <c r="C4954" t="s">
        <v>299</v>
      </c>
      <c r="D4954" t="s">
        <v>2598</v>
      </c>
      <c r="E4954" s="2">
        <v>40000</v>
      </c>
      <c r="F4954" t="s">
        <v>698</v>
      </c>
      <c r="G4954">
        <v>2320060017</v>
      </c>
      <c r="H4954" t="s">
        <v>8050</v>
      </c>
      <c r="I4954" t="s">
        <v>2598</v>
      </c>
      <c r="J4954" s="2">
        <v>1648</v>
      </c>
    </row>
    <row r="4955" spans="1:10">
      <c r="A4955">
        <v>2140110652</v>
      </c>
      <c r="B4955">
        <v>80</v>
      </c>
      <c r="C4955" t="s">
        <v>299</v>
      </c>
      <c r="D4955" t="s">
        <v>2598</v>
      </c>
      <c r="E4955" s="2">
        <v>40000</v>
      </c>
      <c r="F4955" t="s">
        <v>698</v>
      </c>
      <c r="G4955">
        <v>2500030335</v>
      </c>
      <c r="H4955" t="s">
        <v>8033</v>
      </c>
      <c r="I4955" t="s">
        <v>2598</v>
      </c>
      <c r="J4955" s="2">
        <v>1648</v>
      </c>
    </row>
    <row r="4956" spans="1:10">
      <c r="A4956">
        <v>2140110652</v>
      </c>
      <c r="B4956">
        <v>90</v>
      </c>
      <c r="C4956" t="s">
        <v>299</v>
      </c>
      <c r="D4956" t="s">
        <v>2598</v>
      </c>
      <c r="E4956" s="2">
        <v>40000</v>
      </c>
      <c r="F4956" t="s">
        <v>698</v>
      </c>
      <c r="G4956">
        <v>2410110053</v>
      </c>
      <c r="H4956" t="s">
        <v>5668</v>
      </c>
      <c r="I4956" t="s">
        <v>4407</v>
      </c>
      <c r="J4956" s="2">
        <v>20.16</v>
      </c>
    </row>
    <row r="4957" spans="1:10">
      <c r="A4957">
        <v>2140110652</v>
      </c>
      <c r="B4957">
        <v>100</v>
      </c>
      <c r="C4957" t="s">
        <v>299</v>
      </c>
      <c r="D4957" t="s">
        <v>2598</v>
      </c>
      <c r="E4957" s="2">
        <v>40000</v>
      </c>
      <c r="F4957" t="s">
        <v>698</v>
      </c>
      <c r="G4957">
        <v>2410290214</v>
      </c>
      <c r="H4957" t="s">
        <v>5729</v>
      </c>
      <c r="I4957" t="s">
        <v>4407</v>
      </c>
      <c r="J4957" s="2">
        <v>10.5</v>
      </c>
    </row>
    <row r="4958" spans="1:10">
      <c r="A4958">
        <v>2140110653</v>
      </c>
      <c r="B4958">
        <v>10</v>
      </c>
      <c r="C4958" t="s">
        <v>292</v>
      </c>
      <c r="D4958" t="s">
        <v>2598</v>
      </c>
      <c r="E4958" s="2">
        <v>40000</v>
      </c>
      <c r="F4958" t="s">
        <v>698</v>
      </c>
      <c r="G4958">
        <v>2410290609</v>
      </c>
      <c r="H4958" t="s">
        <v>8034</v>
      </c>
      <c r="I4958" t="s">
        <v>4407</v>
      </c>
      <c r="J4958" s="2">
        <v>14260.96</v>
      </c>
    </row>
    <row r="4959" spans="1:10">
      <c r="A4959">
        <v>2140110653</v>
      </c>
      <c r="B4959">
        <v>20</v>
      </c>
      <c r="C4959" t="s">
        <v>292</v>
      </c>
      <c r="D4959" t="s">
        <v>2598</v>
      </c>
      <c r="E4959" s="2">
        <v>40000</v>
      </c>
      <c r="F4959" t="s">
        <v>698</v>
      </c>
      <c r="G4959">
        <v>2320330015</v>
      </c>
      <c r="H4959" t="s">
        <v>127</v>
      </c>
      <c r="I4959" t="s">
        <v>2598</v>
      </c>
      <c r="J4959" s="2">
        <v>13733.333333333332</v>
      </c>
    </row>
    <row r="4960" spans="1:10">
      <c r="A4960">
        <v>2140110653</v>
      </c>
      <c r="B4960">
        <v>30</v>
      </c>
      <c r="C4960" t="s">
        <v>292</v>
      </c>
      <c r="D4960" t="s">
        <v>2598</v>
      </c>
      <c r="E4960" s="2">
        <v>40000</v>
      </c>
      <c r="F4960" t="s">
        <v>698</v>
      </c>
      <c r="G4960">
        <v>2320330016</v>
      </c>
      <c r="H4960" t="s">
        <v>128</v>
      </c>
      <c r="I4960" t="s">
        <v>2598</v>
      </c>
      <c r="J4960" s="2">
        <v>13733.333333333332</v>
      </c>
    </row>
    <row r="4961" spans="1:10">
      <c r="A4961">
        <v>2140110653</v>
      </c>
      <c r="B4961">
        <v>40</v>
      </c>
      <c r="C4961" t="s">
        <v>292</v>
      </c>
      <c r="D4961" t="s">
        <v>2598</v>
      </c>
      <c r="E4961" s="2">
        <v>40000</v>
      </c>
      <c r="F4961" t="s">
        <v>698</v>
      </c>
      <c r="G4961">
        <v>2320130698</v>
      </c>
      <c r="H4961" t="s">
        <v>5474</v>
      </c>
      <c r="I4961" t="s">
        <v>2598</v>
      </c>
      <c r="J4961" s="2">
        <v>13733.333333333332</v>
      </c>
    </row>
    <row r="4962" spans="1:10">
      <c r="A4962">
        <v>2140110653</v>
      </c>
      <c r="B4962">
        <v>50</v>
      </c>
      <c r="C4962" t="s">
        <v>292</v>
      </c>
      <c r="D4962" t="s">
        <v>2598</v>
      </c>
      <c r="E4962" s="2">
        <v>40000</v>
      </c>
      <c r="F4962" t="s">
        <v>698</v>
      </c>
      <c r="G4962">
        <v>2320130709</v>
      </c>
      <c r="H4962" t="s">
        <v>8035</v>
      </c>
      <c r="I4962" t="s">
        <v>2598</v>
      </c>
      <c r="J4962" s="2">
        <v>13733.333333333332</v>
      </c>
    </row>
    <row r="4963" spans="1:10">
      <c r="A4963">
        <v>2140110653</v>
      </c>
      <c r="B4963">
        <v>60</v>
      </c>
      <c r="C4963" t="s">
        <v>292</v>
      </c>
      <c r="D4963" t="s">
        <v>2598</v>
      </c>
      <c r="E4963" s="2">
        <v>40000</v>
      </c>
      <c r="F4963" t="s">
        <v>698</v>
      </c>
      <c r="G4963">
        <v>2320060011</v>
      </c>
      <c r="H4963" t="s">
        <v>8036</v>
      </c>
      <c r="I4963" t="s">
        <v>2598</v>
      </c>
      <c r="J4963" s="2">
        <v>1648</v>
      </c>
    </row>
    <row r="4964" spans="1:10">
      <c r="A4964">
        <v>2140110653</v>
      </c>
      <c r="B4964">
        <v>70</v>
      </c>
      <c r="C4964" t="s">
        <v>292</v>
      </c>
      <c r="D4964" t="s">
        <v>2598</v>
      </c>
      <c r="E4964" s="2">
        <v>40000</v>
      </c>
      <c r="F4964" t="s">
        <v>698</v>
      </c>
      <c r="G4964">
        <v>2500030335</v>
      </c>
      <c r="H4964" t="s">
        <v>8033</v>
      </c>
      <c r="I4964" t="s">
        <v>2598</v>
      </c>
      <c r="J4964" s="2">
        <v>1648</v>
      </c>
    </row>
    <row r="4965" spans="1:10">
      <c r="A4965">
        <v>2140110653</v>
      </c>
      <c r="B4965">
        <v>80</v>
      </c>
      <c r="C4965" t="s">
        <v>292</v>
      </c>
      <c r="D4965" t="s">
        <v>2598</v>
      </c>
      <c r="E4965" s="2">
        <v>40000</v>
      </c>
      <c r="F4965" t="s">
        <v>698</v>
      </c>
      <c r="G4965">
        <v>2410110053</v>
      </c>
      <c r="H4965" t="s">
        <v>5668</v>
      </c>
      <c r="I4965" t="s">
        <v>4407</v>
      </c>
      <c r="J4965" s="2">
        <v>20.16</v>
      </c>
    </row>
    <row r="4966" spans="1:10">
      <c r="A4966">
        <v>2140110653</v>
      </c>
      <c r="B4966">
        <v>90</v>
      </c>
      <c r="C4966" t="s">
        <v>292</v>
      </c>
      <c r="D4966" t="s">
        <v>2598</v>
      </c>
      <c r="E4966" s="2">
        <v>40000</v>
      </c>
      <c r="F4966" t="s">
        <v>698</v>
      </c>
      <c r="G4966">
        <v>2410290214</v>
      </c>
      <c r="H4966" t="s">
        <v>5729</v>
      </c>
      <c r="I4966" t="s">
        <v>4407</v>
      </c>
      <c r="J4966" s="2">
        <v>10.5</v>
      </c>
    </row>
    <row r="4967" spans="1:10">
      <c r="A4967">
        <v>2140110656</v>
      </c>
      <c r="B4967">
        <v>10</v>
      </c>
      <c r="C4967" t="s">
        <v>296</v>
      </c>
      <c r="D4967" t="s">
        <v>2598</v>
      </c>
      <c r="E4967" s="2">
        <v>40000</v>
      </c>
      <c r="F4967" t="s">
        <v>698</v>
      </c>
      <c r="G4967">
        <v>2410290609</v>
      </c>
      <c r="H4967" t="s">
        <v>8034</v>
      </c>
      <c r="I4967" t="s">
        <v>4407</v>
      </c>
      <c r="J4967" s="2">
        <v>14260.96</v>
      </c>
    </row>
    <row r="4968" spans="1:10">
      <c r="A4968">
        <v>2140110656</v>
      </c>
      <c r="B4968">
        <v>20</v>
      </c>
      <c r="C4968" t="s">
        <v>296</v>
      </c>
      <c r="D4968" t="s">
        <v>2598</v>
      </c>
      <c r="E4968" s="2">
        <v>40000</v>
      </c>
      <c r="F4968" t="s">
        <v>698</v>
      </c>
      <c r="G4968">
        <v>2320330007</v>
      </c>
      <c r="H4968" t="s">
        <v>132</v>
      </c>
      <c r="I4968" t="s">
        <v>2598</v>
      </c>
      <c r="J4968" s="2">
        <v>13733.333333333332</v>
      </c>
    </row>
    <row r="4969" spans="1:10">
      <c r="A4969">
        <v>2140110656</v>
      </c>
      <c r="B4969">
        <v>30</v>
      </c>
      <c r="C4969" t="s">
        <v>296</v>
      </c>
      <c r="D4969" t="s">
        <v>2598</v>
      </c>
      <c r="E4969" s="2">
        <v>40000</v>
      </c>
      <c r="F4969" t="s">
        <v>698</v>
      </c>
      <c r="G4969">
        <v>2320330008</v>
      </c>
      <c r="H4969" t="s">
        <v>133</v>
      </c>
      <c r="I4969" t="s">
        <v>2598</v>
      </c>
      <c r="J4969" s="2">
        <v>13733.333333333332</v>
      </c>
    </row>
    <row r="4970" spans="1:10">
      <c r="A4970">
        <v>2140110656</v>
      </c>
      <c r="B4970">
        <v>40</v>
      </c>
      <c r="C4970" t="s">
        <v>296</v>
      </c>
      <c r="D4970" t="s">
        <v>2598</v>
      </c>
      <c r="E4970" s="2">
        <v>40000</v>
      </c>
      <c r="F4970" t="s">
        <v>698</v>
      </c>
      <c r="G4970">
        <v>2320130640</v>
      </c>
      <c r="H4970" t="s">
        <v>5444</v>
      </c>
      <c r="I4970" t="s">
        <v>2598</v>
      </c>
      <c r="J4970" s="2">
        <v>13733.333333333332</v>
      </c>
    </row>
    <row r="4971" spans="1:10">
      <c r="A4971">
        <v>2140110656</v>
      </c>
      <c r="B4971">
        <v>50</v>
      </c>
      <c r="C4971" t="s">
        <v>296</v>
      </c>
      <c r="D4971" t="s">
        <v>2598</v>
      </c>
      <c r="E4971" s="2">
        <v>40000</v>
      </c>
      <c r="F4971" t="s">
        <v>698</v>
      </c>
      <c r="G4971">
        <v>2320130714</v>
      </c>
      <c r="H4971" t="s">
        <v>8043</v>
      </c>
      <c r="I4971" t="s">
        <v>2598</v>
      </c>
      <c r="J4971" s="2">
        <v>13733.333333333332</v>
      </c>
    </row>
    <row r="4972" spans="1:10">
      <c r="A4972">
        <v>2140110656</v>
      </c>
      <c r="B4972">
        <v>60</v>
      </c>
      <c r="C4972" t="s">
        <v>296</v>
      </c>
      <c r="D4972" t="s">
        <v>2598</v>
      </c>
      <c r="E4972" s="2">
        <v>40000</v>
      </c>
      <c r="F4972" t="s">
        <v>698</v>
      </c>
      <c r="G4972">
        <v>2320060008</v>
      </c>
      <c r="H4972" t="s">
        <v>8044</v>
      </c>
      <c r="I4972" t="s">
        <v>2598</v>
      </c>
      <c r="J4972" s="2">
        <v>1648</v>
      </c>
    </row>
    <row r="4973" spans="1:10">
      <c r="A4973">
        <v>2140110656</v>
      </c>
      <c r="B4973">
        <v>70</v>
      </c>
      <c r="C4973" t="s">
        <v>296</v>
      </c>
      <c r="D4973" t="s">
        <v>2598</v>
      </c>
      <c r="E4973" s="2">
        <v>40000</v>
      </c>
      <c r="F4973" t="s">
        <v>698</v>
      </c>
      <c r="G4973">
        <v>2500030335</v>
      </c>
      <c r="H4973" t="s">
        <v>8033</v>
      </c>
      <c r="I4973" t="s">
        <v>2598</v>
      </c>
      <c r="J4973" s="2">
        <v>1648</v>
      </c>
    </row>
    <row r="4974" spans="1:10">
      <c r="A4974">
        <v>2140110656</v>
      </c>
      <c r="B4974">
        <v>80</v>
      </c>
      <c r="C4974" t="s">
        <v>296</v>
      </c>
      <c r="D4974" t="s">
        <v>2598</v>
      </c>
      <c r="E4974" s="2">
        <v>40000</v>
      </c>
      <c r="F4974" t="s">
        <v>698</v>
      </c>
      <c r="G4974">
        <v>2410110053</v>
      </c>
      <c r="H4974" t="s">
        <v>5668</v>
      </c>
      <c r="I4974" t="s">
        <v>4407</v>
      </c>
      <c r="J4974" s="2">
        <v>20.16</v>
      </c>
    </row>
    <row r="4975" spans="1:10">
      <c r="A4975">
        <v>2140110656</v>
      </c>
      <c r="B4975">
        <v>90</v>
      </c>
      <c r="C4975" t="s">
        <v>296</v>
      </c>
      <c r="D4975" t="s">
        <v>2598</v>
      </c>
      <c r="E4975" s="2">
        <v>40000</v>
      </c>
      <c r="F4975" t="s">
        <v>698</v>
      </c>
      <c r="G4975">
        <v>2410290214</v>
      </c>
      <c r="H4975" t="s">
        <v>5729</v>
      </c>
      <c r="I4975" t="s">
        <v>4407</v>
      </c>
      <c r="J4975" s="2">
        <v>10.5</v>
      </c>
    </row>
    <row r="4976" spans="1:10">
      <c r="A4976">
        <v>2140110657</v>
      </c>
      <c r="B4976">
        <v>10</v>
      </c>
      <c r="C4976" t="s">
        <v>297</v>
      </c>
      <c r="D4976" t="s">
        <v>2598</v>
      </c>
      <c r="E4976" s="2">
        <v>40000</v>
      </c>
      <c r="F4976" t="s">
        <v>698</v>
      </c>
      <c r="G4976">
        <v>2410290614</v>
      </c>
      <c r="H4976" t="s">
        <v>5750</v>
      </c>
      <c r="I4976" t="s">
        <v>4407</v>
      </c>
      <c r="J4976" s="2">
        <v>14260.96</v>
      </c>
    </row>
    <row r="4977" spans="1:10">
      <c r="A4977">
        <v>2140110657</v>
      </c>
      <c r="B4977">
        <v>20</v>
      </c>
      <c r="C4977" t="s">
        <v>297</v>
      </c>
      <c r="D4977" t="s">
        <v>2598</v>
      </c>
      <c r="E4977" s="2">
        <v>40000</v>
      </c>
      <c r="F4977" t="s">
        <v>698</v>
      </c>
      <c r="G4977">
        <v>2320330001</v>
      </c>
      <c r="H4977" t="s">
        <v>138</v>
      </c>
      <c r="I4977" t="s">
        <v>2598</v>
      </c>
      <c r="J4977" s="2">
        <v>13733.333333333332</v>
      </c>
    </row>
    <row r="4978" spans="1:10">
      <c r="A4978">
        <v>2140110657</v>
      </c>
      <c r="B4978">
        <v>30</v>
      </c>
      <c r="C4978" t="s">
        <v>297</v>
      </c>
      <c r="D4978" t="s">
        <v>2598</v>
      </c>
      <c r="E4978" s="2">
        <v>40000</v>
      </c>
      <c r="F4978" t="s">
        <v>698</v>
      </c>
      <c r="G4978">
        <v>2320330002</v>
      </c>
      <c r="H4978" t="s">
        <v>139</v>
      </c>
      <c r="I4978" t="s">
        <v>2598</v>
      </c>
      <c r="J4978" s="2">
        <v>13733.333333333332</v>
      </c>
    </row>
    <row r="4979" spans="1:10">
      <c r="A4979">
        <v>2140110657</v>
      </c>
      <c r="B4979">
        <v>40</v>
      </c>
      <c r="C4979" t="s">
        <v>297</v>
      </c>
      <c r="D4979" t="s">
        <v>2598</v>
      </c>
      <c r="E4979" s="2">
        <v>40000</v>
      </c>
      <c r="F4979" t="s">
        <v>698</v>
      </c>
      <c r="G4979">
        <v>2320130639</v>
      </c>
      <c r="H4979" t="s">
        <v>5443</v>
      </c>
      <c r="I4979" t="s">
        <v>2598</v>
      </c>
      <c r="J4979" s="2">
        <v>13733.333333333332</v>
      </c>
    </row>
    <row r="4980" spans="1:10">
      <c r="A4980">
        <v>2140110657</v>
      </c>
      <c r="B4980">
        <v>50</v>
      </c>
      <c r="C4980" t="s">
        <v>297</v>
      </c>
      <c r="D4980" t="s">
        <v>2598</v>
      </c>
      <c r="E4980" s="2">
        <v>40000</v>
      </c>
      <c r="F4980" t="s">
        <v>698</v>
      </c>
      <c r="G4980">
        <v>2320130713</v>
      </c>
      <c r="H4980" t="s">
        <v>8047</v>
      </c>
      <c r="I4980" t="s">
        <v>2598</v>
      </c>
      <c r="J4980" s="2">
        <v>13733.333333333332</v>
      </c>
    </row>
    <row r="4981" spans="1:10">
      <c r="A4981">
        <v>2140110657</v>
      </c>
      <c r="B4981">
        <v>60</v>
      </c>
      <c r="C4981" t="s">
        <v>297</v>
      </c>
      <c r="D4981" t="s">
        <v>2598</v>
      </c>
      <c r="E4981" s="2">
        <v>40000</v>
      </c>
      <c r="F4981" t="s">
        <v>698</v>
      </c>
      <c r="G4981">
        <v>2320060015</v>
      </c>
      <c r="H4981" t="s">
        <v>8048</v>
      </c>
      <c r="I4981" t="s">
        <v>2598</v>
      </c>
      <c r="J4981" s="2">
        <v>1648</v>
      </c>
    </row>
    <row r="4982" spans="1:10">
      <c r="A4982">
        <v>2140110657</v>
      </c>
      <c r="B4982">
        <v>70</v>
      </c>
      <c r="C4982" t="s">
        <v>297</v>
      </c>
      <c r="D4982" t="s">
        <v>2598</v>
      </c>
      <c r="E4982" s="2">
        <v>40000</v>
      </c>
      <c r="F4982" t="s">
        <v>698</v>
      </c>
      <c r="G4982">
        <v>2500030335</v>
      </c>
      <c r="H4982" t="s">
        <v>8033</v>
      </c>
      <c r="I4982" t="s">
        <v>2598</v>
      </c>
      <c r="J4982" s="2">
        <v>1648</v>
      </c>
    </row>
    <row r="4983" spans="1:10">
      <c r="A4983">
        <v>2140110657</v>
      </c>
      <c r="B4983">
        <v>80</v>
      </c>
      <c r="C4983" t="s">
        <v>297</v>
      </c>
      <c r="D4983" t="s">
        <v>2598</v>
      </c>
      <c r="E4983" s="2">
        <v>40000</v>
      </c>
      <c r="F4983" t="s">
        <v>698</v>
      </c>
      <c r="G4983">
        <v>2410110053</v>
      </c>
      <c r="H4983" t="s">
        <v>5668</v>
      </c>
      <c r="I4983" t="s">
        <v>4407</v>
      </c>
      <c r="J4983" s="2">
        <v>20.16</v>
      </c>
    </row>
    <row r="4984" spans="1:10">
      <c r="A4984">
        <v>2140110657</v>
      </c>
      <c r="B4984">
        <v>90</v>
      </c>
      <c r="C4984" t="s">
        <v>297</v>
      </c>
      <c r="D4984" t="s">
        <v>2598</v>
      </c>
      <c r="E4984" s="2">
        <v>40000</v>
      </c>
      <c r="F4984" t="s">
        <v>698</v>
      </c>
      <c r="G4984">
        <v>2410290214</v>
      </c>
      <c r="H4984" t="s">
        <v>5729</v>
      </c>
      <c r="I4984" t="s">
        <v>4407</v>
      </c>
      <c r="J4984" s="2">
        <v>10.5</v>
      </c>
    </row>
    <row r="4985" spans="1:10">
      <c r="A4985">
        <v>2140110657</v>
      </c>
      <c r="B4985">
        <v>100</v>
      </c>
      <c r="C4985" t="s">
        <v>297</v>
      </c>
      <c r="D4985" t="s">
        <v>2598</v>
      </c>
      <c r="E4985" s="2">
        <v>40000</v>
      </c>
      <c r="F4985" t="s">
        <v>698</v>
      </c>
      <c r="G4985">
        <v>2320130738</v>
      </c>
      <c r="H4985" t="s">
        <v>5497</v>
      </c>
      <c r="I4985" t="s">
        <v>2598</v>
      </c>
      <c r="J4985" s="2">
        <v>42000</v>
      </c>
    </row>
    <row r="4986" spans="1:10">
      <c r="A4986">
        <v>2140110659</v>
      </c>
      <c r="B4986">
        <v>10</v>
      </c>
      <c r="C4986" t="s">
        <v>294</v>
      </c>
      <c r="D4986" t="s">
        <v>2598</v>
      </c>
      <c r="E4986" s="2">
        <v>40000</v>
      </c>
      <c r="F4986" t="s">
        <v>698</v>
      </c>
      <c r="G4986">
        <v>2410290609</v>
      </c>
      <c r="H4986" t="s">
        <v>8034</v>
      </c>
      <c r="I4986" t="s">
        <v>4407</v>
      </c>
      <c r="J4986" s="2">
        <v>14260.96</v>
      </c>
    </row>
    <row r="4987" spans="1:10">
      <c r="A4987">
        <v>2140110659</v>
      </c>
      <c r="B4987">
        <v>20</v>
      </c>
      <c r="C4987" t="s">
        <v>294</v>
      </c>
      <c r="D4987" t="s">
        <v>2598</v>
      </c>
      <c r="E4987" s="2">
        <v>40000</v>
      </c>
      <c r="F4987" t="s">
        <v>698</v>
      </c>
      <c r="G4987">
        <v>2320330003</v>
      </c>
      <c r="H4987" t="s">
        <v>119</v>
      </c>
      <c r="I4987" t="s">
        <v>2598</v>
      </c>
      <c r="J4987" s="2">
        <v>13733.333333333332</v>
      </c>
    </row>
    <row r="4988" spans="1:10">
      <c r="A4988">
        <v>2140110659</v>
      </c>
      <c r="B4988">
        <v>30</v>
      </c>
      <c r="C4988" t="s">
        <v>294</v>
      </c>
      <c r="D4988" t="s">
        <v>2598</v>
      </c>
      <c r="E4988" s="2">
        <v>40000</v>
      </c>
      <c r="F4988" t="s">
        <v>698</v>
      </c>
      <c r="G4988">
        <v>2320330004</v>
      </c>
      <c r="H4988" t="s">
        <v>120</v>
      </c>
      <c r="I4988" t="s">
        <v>2598</v>
      </c>
      <c r="J4988" s="2">
        <v>13733.333333333332</v>
      </c>
    </row>
    <row r="4989" spans="1:10">
      <c r="A4989">
        <v>2140110659</v>
      </c>
      <c r="B4989">
        <v>40</v>
      </c>
      <c r="C4989" t="s">
        <v>294</v>
      </c>
      <c r="D4989" t="s">
        <v>2598</v>
      </c>
      <c r="E4989" s="2">
        <v>40000</v>
      </c>
      <c r="F4989" t="s">
        <v>698</v>
      </c>
      <c r="G4989">
        <v>2320130694</v>
      </c>
      <c r="H4989" t="s">
        <v>5470</v>
      </c>
      <c r="I4989" t="s">
        <v>2598</v>
      </c>
      <c r="J4989" s="2">
        <v>13733.333333333332</v>
      </c>
    </row>
    <row r="4990" spans="1:10">
      <c r="A4990">
        <v>2140110659</v>
      </c>
      <c r="B4990">
        <v>50</v>
      </c>
      <c r="C4990" t="s">
        <v>294</v>
      </c>
      <c r="D4990" t="s">
        <v>2598</v>
      </c>
      <c r="E4990" s="2">
        <v>40000</v>
      </c>
      <c r="F4990" t="s">
        <v>698</v>
      </c>
      <c r="G4990">
        <v>2320130712</v>
      </c>
      <c r="H4990" t="s">
        <v>2077</v>
      </c>
      <c r="I4990" t="s">
        <v>2598</v>
      </c>
      <c r="J4990" s="2">
        <v>13733.333333333332</v>
      </c>
    </row>
    <row r="4991" spans="1:10">
      <c r="A4991">
        <v>2140110659</v>
      </c>
      <c r="B4991">
        <v>60</v>
      </c>
      <c r="C4991" t="s">
        <v>294</v>
      </c>
      <c r="D4991" t="s">
        <v>2598</v>
      </c>
      <c r="E4991" s="2">
        <v>40000</v>
      </c>
      <c r="F4991" t="s">
        <v>698</v>
      </c>
      <c r="G4991">
        <v>2320060006</v>
      </c>
      <c r="H4991" t="s">
        <v>8039</v>
      </c>
      <c r="I4991" t="s">
        <v>2598</v>
      </c>
      <c r="J4991" s="2">
        <v>1648</v>
      </c>
    </row>
    <row r="4992" spans="1:10">
      <c r="A4992">
        <v>2140110659</v>
      </c>
      <c r="B4992">
        <v>70</v>
      </c>
      <c r="C4992" t="s">
        <v>294</v>
      </c>
      <c r="D4992" t="s">
        <v>2598</v>
      </c>
      <c r="E4992" s="2">
        <v>40000</v>
      </c>
      <c r="F4992" t="s">
        <v>698</v>
      </c>
      <c r="G4992">
        <v>2500030335</v>
      </c>
      <c r="H4992" t="s">
        <v>8033</v>
      </c>
      <c r="I4992" t="s">
        <v>2598</v>
      </c>
      <c r="J4992" s="2">
        <v>1648</v>
      </c>
    </row>
    <row r="4993" spans="1:10">
      <c r="A4993">
        <v>2140110659</v>
      </c>
      <c r="B4993">
        <v>80</v>
      </c>
      <c r="C4993" t="s">
        <v>294</v>
      </c>
      <c r="D4993" t="s">
        <v>2598</v>
      </c>
      <c r="E4993" s="2">
        <v>40000</v>
      </c>
      <c r="F4993" t="s">
        <v>698</v>
      </c>
      <c r="G4993">
        <v>2410110053</v>
      </c>
      <c r="H4993" t="s">
        <v>5668</v>
      </c>
      <c r="I4993" t="s">
        <v>4407</v>
      </c>
      <c r="J4993" s="2">
        <v>20.16</v>
      </c>
    </row>
    <row r="4994" spans="1:10">
      <c r="A4994">
        <v>2140110659</v>
      </c>
      <c r="B4994">
        <v>90</v>
      </c>
      <c r="C4994" t="s">
        <v>294</v>
      </c>
      <c r="D4994" t="s">
        <v>2598</v>
      </c>
      <c r="E4994" s="2">
        <v>40000</v>
      </c>
      <c r="F4994" t="s">
        <v>698</v>
      </c>
      <c r="G4994">
        <v>2410290214</v>
      </c>
      <c r="H4994" t="s">
        <v>5729</v>
      </c>
      <c r="I4994" t="s">
        <v>4407</v>
      </c>
      <c r="J4994" s="2">
        <v>10.5</v>
      </c>
    </row>
    <row r="4995" spans="1:10">
      <c r="A4995">
        <v>2140110660</v>
      </c>
      <c r="B4995">
        <v>10</v>
      </c>
      <c r="C4995" t="s">
        <v>262</v>
      </c>
      <c r="D4995" t="s">
        <v>2598</v>
      </c>
      <c r="E4995" s="2">
        <v>40000</v>
      </c>
      <c r="F4995" t="s">
        <v>698</v>
      </c>
      <c r="G4995">
        <v>2410290614</v>
      </c>
      <c r="H4995" t="s">
        <v>5750</v>
      </c>
      <c r="I4995" t="s">
        <v>4407</v>
      </c>
      <c r="J4995" s="2">
        <v>14260.96</v>
      </c>
    </row>
    <row r="4996" spans="1:10">
      <c r="A4996">
        <v>2140110660</v>
      </c>
      <c r="B4996">
        <v>20</v>
      </c>
      <c r="C4996" t="s">
        <v>262</v>
      </c>
      <c r="D4996" t="s">
        <v>2598</v>
      </c>
      <c r="E4996" s="2">
        <v>40000</v>
      </c>
      <c r="F4996" t="s">
        <v>698</v>
      </c>
      <c r="G4996">
        <v>2320330005</v>
      </c>
      <c r="H4996" t="s">
        <v>123</v>
      </c>
      <c r="I4996" t="s">
        <v>2598</v>
      </c>
      <c r="J4996" s="2">
        <v>13733.333333333332</v>
      </c>
    </row>
    <row r="4997" spans="1:10">
      <c r="A4997">
        <v>2140110660</v>
      </c>
      <c r="B4997">
        <v>30</v>
      </c>
      <c r="C4997" t="s">
        <v>262</v>
      </c>
      <c r="D4997" t="s">
        <v>2598</v>
      </c>
      <c r="E4997" s="2">
        <v>40000</v>
      </c>
      <c r="F4997" t="s">
        <v>698</v>
      </c>
      <c r="G4997">
        <v>2320330006</v>
      </c>
      <c r="H4997" t="s">
        <v>124</v>
      </c>
      <c r="I4997" t="s">
        <v>2598</v>
      </c>
      <c r="J4997" s="2">
        <v>13733.333333333332</v>
      </c>
    </row>
    <row r="4998" spans="1:10">
      <c r="A4998">
        <v>2140110660</v>
      </c>
      <c r="B4998">
        <v>40</v>
      </c>
      <c r="C4998" t="s">
        <v>262</v>
      </c>
      <c r="D4998" t="s">
        <v>2598</v>
      </c>
      <c r="E4998" s="2">
        <v>40000</v>
      </c>
      <c r="F4998" t="s">
        <v>698</v>
      </c>
      <c r="G4998">
        <v>2320130632</v>
      </c>
      <c r="H4998" t="s">
        <v>5440</v>
      </c>
      <c r="I4998" t="s">
        <v>2598</v>
      </c>
      <c r="J4998" s="2">
        <v>13733.333333333332</v>
      </c>
    </row>
    <row r="4999" spans="1:10">
      <c r="A4999">
        <v>2140110660</v>
      </c>
      <c r="B4999">
        <v>50</v>
      </c>
      <c r="C4999" t="s">
        <v>262</v>
      </c>
      <c r="D4999" t="s">
        <v>2598</v>
      </c>
      <c r="E4999" s="2">
        <v>40000</v>
      </c>
      <c r="F4999" t="s">
        <v>698</v>
      </c>
      <c r="G4999">
        <v>2320130708</v>
      </c>
      <c r="H4999" t="s">
        <v>2078</v>
      </c>
      <c r="I4999" t="s">
        <v>2598</v>
      </c>
      <c r="J4999" s="2">
        <v>13733.333333333332</v>
      </c>
    </row>
    <row r="5000" spans="1:10">
      <c r="A5000">
        <v>2140110660</v>
      </c>
      <c r="B5000">
        <v>60</v>
      </c>
      <c r="C5000" t="s">
        <v>262</v>
      </c>
      <c r="D5000" t="s">
        <v>2598</v>
      </c>
      <c r="E5000" s="2">
        <v>40000</v>
      </c>
      <c r="F5000" t="s">
        <v>698</v>
      </c>
      <c r="G5000">
        <v>2500030335</v>
      </c>
      <c r="H5000" t="s">
        <v>8033</v>
      </c>
      <c r="I5000" t="s">
        <v>2598</v>
      </c>
      <c r="J5000" s="2">
        <v>1648</v>
      </c>
    </row>
    <row r="5001" spans="1:10">
      <c r="A5001">
        <v>2140110660</v>
      </c>
      <c r="B5001">
        <v>70</v>
      </c>
      <c r="C5001" t="s">
        <v>262</v>
      </c>
      <c r="D5001" t="s">
        <v>2598</v>
      </c>
      <c r="E5001" s="2">
        <v>40000</v>
      </c>
      <c r="F5001" t="s">
        <v>698</v>
      </c>
      <c r="G5001">
        <v>2320060007</v>
      </c>
      <c r="H5001" t="s">
        <v>8041</v>
      </c>
      <c r="I5001" t="s">
        <v>2598</v>
      </c>
      <c r="J5001" s="2">
        <v>1648</v>
      </c>
    </row>
    <row r="5002" spans="1:10">
      <c r="A5002">
        <v>2140110660</v>
      </c>
      <c r="B5002">
        <v>80</v>
      </c>
      <c r="C5002" t="s">
        <v>262</v>
      </c>
      <c r="D5002" t="s">
        <v>2598</v>
      </c>
      <c r="E5002" s="2">
        <v>40000</v>
      </c>
      <c r="F5002" t="s">
        <v>698</v>
      </c>
      <c r="G5002">
        <v>2410110053</v>
      </c>
      <c r="H5002" t="s">
        <v>5668</v>
      </c>
      <c r="I5002" t="s">
        <v>4407</v>
      </c>
      <c r="J5002" s="2">
        <v>20.16</v>
      </c>
    </row>
    <row r="5003" spans="1:10">
      <c r="A5003">
        <v>2140110660</v>
      </c>
      <c r="B5003">
        <v>90</v>
      </c>
      <c r="C5003" t="s">
        <v>262</v>
      </c>
      <c r="D5003" t="s">
        <v>2598</v>
      </c>
      <c r="E5003" s="2">
        <v>40000</v>
      </c>
      <c r="F5003" t="s">
        <v>698</v>
      </c>
      <c r="G5003">
        <v>2410290214</v>
      </c>
      <c r="H5003" t="s">
        <v>5729</v>
      </c>
      <c r="I5003" t="s">
        <v>4407</v>
      </c>
      <c r="J5003" s="2">
        <v>10.5</v>
      </c>
    </row>
    <row r="5004" spans="1:10">
      <c r="A5004">
        <v>2140110642</v>
      </c>
      <c r="B5004">
        <v>10</v>
      </c>
      <c r="C5004" t="s">
        <v>259</v>
      </c>
      <c r="D5004" t="s">
        <v>2598</v>
      </c>
      <c r="E5004" s="2">
        <v>40000</v>
      </c>
      <c r="F5004" t="s">
        <v>698</v>
      </c>
      <c r="G5004">
        <v>2410290614</v>
      </c>
      <c r="H5004" t="s">
        <v>5750</v>
      </c>
      <c r="I5004" t="s">
        <v>4407</v>
      </c>
      <c r="J5004" s="2">
        <v>14260.96</v>
      </c>
    </row>
    <row r="5005" spans="1:10">
      <c r="A5005">
        <v>2140110642</v>
      </c>
      <c r="B5005">
        <v>20</v>
      </c>
      <c r="C5005" t="s">
        <v>259</v>
      </c>
      <c r="D5005" t="s">
        <v>2598</v>
      </c>
      <c r="E5005" s="2">
        <v>40000</v>
      </c>
      <c r="F5005" t="s">
        <v>698</v>
      </c>
      <c r="G5005">
        <v>2320330003</v>
      </c>
      <c r="H5005" t="s">
        <v>119</v>
      </c>
      <c r="I5005" t="s">
        <v>2598</v>
      </c>
      <c r="J5005" s="2">
        <v>13733.333333333332</v>
      </c>
    </row>
    <row r="5006" spans="1:10">
      <c r="A5006">
        <v>2140110642</v>
      </c>
      <c r="B5006">
        <v>30</v>
      </c>
      <c r="C5006" t="s">
        <v>259</v>
      </c>
      <c r="D5006" t="s">
        <v>2598</v>
      </c>
      <c r="E5006" s="2">
        <v>40000</v>
      </c>
      <c r="F5006" t="s">
        <v>698</v>
      </c>
      <c r="G5006">
        <v>2320330004</v>
      </c>
      <c r="H5006" t="s">
        <v>120</v>
      </c>
      <c r="I5006" t="s">
        <v>2598</v>
      </c>
      <c r="J5006" s="2">
        <v>13733.333333333332</v>
      </c>
    </row>
    <row r="5007" spans="1:10">
      <c r="A5007">
        <v>2140110642</v>
      </c>
      <c r="B5007">
        <v>40</v>
      </c>
      <c r="C5007" t="s">
        <v>259</v>
      </c>
      <c r="D5007" t="s">
        <v>2598</v>
      </c>
      <c r="E5007" s="2">
        <v>40000</v>
      </c>
      <c r="F5007" t="s">
        <v>698</v>
      </c>
      <c r="G5007">
        <v>2320130694</v>
      </c>
      <c r="H5007" t="s">
        <v>5470</v>
      </c>
      <c r="I5007" t="s">
        <v>2598</v>
      </c>
      <c r="J5007" s="2">
        <v>13733.333333333332</v>
      </c>
    </row>
    <row r="5008" spans="1:10">
      <c r="A5008">
        <v>2140110642</v>
      </c>
      <c r="B5008">
        <v>50</v>
      </c>
      <c r="C5008" t="s">
        <v>259</v>
      </c>
      <c r="D5008" t="s">
        <v>2598</v>
      </c>
      <c r="E5008" s="2">
        <v>40000</v>
      </c>
      <c r="F5008" t="s">
        <v>698</v>
      </c>
      <c r="G5008">
        <v>2320130712</v>
      </c>
      <c r="H5008" t="s">
        <v>2077</v>
      </c>
      <c r="I5008" t="s">
        <v>2598</v>
      </c>
      <c r="J5008" s="2">
        <v>13733.333333333332</v>
      </c>
    </row>
    <row r="5009" spans="1:10">
      <c r="A5009">
        <v>2140110642</v>
      </c>
      <c r="B5009">
        <v>60</v>
      </c>
      <c r="C5009" t="s">
        <v>259</v>
      </c>
      <c r="D5009" t="s">
        <v>2598</v>
      </c>
      <c r="E5009" s="2">
        <v>40000</v>
      </c>
      <c r="F5009" t="s">
        <v>698</v>
      </c>
      <c r="G5009">
        <v>2500030335</v>
      </c>
      <c r="H5009" t="s">
        <v>8033</v>
      </c>
      <c r="I5009" t="s">
        <v>2598</v>
      </c>
      <c r="J5009" s="2">
        <v>1648</v>
      </c>
    </row>
    <row r="5010" spans="1:10">
      <c r="A5010">
        <v>2140110642</v>
      </c>
      <c r="B5010">
        <v>70</v>
      </c>
      <c r="C5010" t="s">
        <v>259</v>
      </c>
      <c r="D5010" t="s">
        <v>2598</v>
      </c>
      <c r="E5010" s="2">
        <v>40000</v>
      </c>
      <c r="F5010" t="s">
        <v>698</v>
      </c>
      <c r="G5010">
        <v>2320060006</v>
      </c>
      <c r="H5010" t="s">
        <v>8039</v>
      </c>
      <c r="I5010" t="s">
        <v>2598</v>
      </c>
      <c r="J5010" s="2">
        <v>1648</v>
      </c>
    </row>
    <row r="5011" spans="1:10">
      <c r="A5011">
        <v>2140110642</v>
      </c>
      <c r="B5011">
        <v>80</v>
      </c>
      <c r="C5011" t="s">
        <v>259</v>
      </c>
      <c r="D5011" t="s">
        <v>2598</v>
      </c>
      <c r="E5011" s="2">
        <v>40000</v>
      </c>
      <c r="F5011" t="s">
        <v>698</v>
      </c>
      <c r="G5011">
        <v>2410110053</v>
      </c>
      <c r="H5011" t="s">
        <v>5668</v>
      </c>
      <c r="I5011" t="s">
        <v>4407</v>
      </c>
      <c r="J5011" s="2">
        <v>20.16</v>
      </c>
    </row>
    <row r="5012" spans="1:10">
      <c r="A5012">
        <v>2140110642</v>
      </c>
      <c r="B5012">
        <v>90</v>
      </c>
      <c r="C5012" t="s">
        <v>259</v>
      </c>
      <c r="D5012" t="s">
        <v>2598</v>
      </c>
      <c r="E5012" s="2">
        <v>40000</v>
      </c>
      <c r="F5012" t="s">
        <v>698</v>
      </c>
      <c r="G5012">
        <v>2410290214</v>
      </c>
      <c r="H5012" t="s">
        <v>5729</v>
      </c>
      <c r="I5012" t="s">
        <v>4407</v>
      </c>
      <c r="J5012" s="2">
        <v>10.5</v>
      </c>
    </row>
    <row r="5013" spans="1:10">
      <c r="A5013">
        <v>2140110655</v>
      </c>
      <c r="B5013">
        <v>10</v>
      </c>
      <c r="C5013" t="s">
        <v>427</v>
      </c>
      <c r="D5013" t="s">
        <v>2598</v>
      </c>
      <c r="E5013" s="2">
        <v>40000</v>
      </c>
      <c r="F5013" t="s">
        <v>698</v>
      </c>
      <c r="G5013">
        <v>2410290614</v>
      </c>
      <c r="H5013" t="s">
        <v>5750</v>
      </c>
      <c r="I5013" t="s">
        <v>4407</v>
      </c>
      <c r="J5013" s="2">
        <v>14260.96</v>
      </c>
    </row>
    <row r="5014" spans="1:10">
      <c r="A5014">
        <v>2140110655</v>
      </c>
      <c r="B5014">
        <v>20</v>
      </c>
      <c r="C5014" t="s">
        <v>427</v>
      </c>
      <c r="D5014" t="s">
        <v>2598</v>
      </c>
      <c r="E5014" s="2">
        <v>40000</v>
      </c>
      <c r="F5014" t="s">
        <v>698</v>
      </c>
      <c r="G5014">
        <v>2320330007</v>
      </c>
      <c r="H5014" t="s">
        <v>132</v>
      </c>
      <c r="I5014" t="s">
        <v>2598</v>
      </c>
      <c r="J5014" s="2">
        <v>13733.333333333332</v>
      </c>
    </row>
    <row r="5015" spans="1:10">
      <c r="A5015">
        <v>2140110655</v>
      </c>
      <c r="B5015">
        <v>30</v>
      </c>
      <c r="C5015" t="s">
        <v>427</v>
      </c>
      <c r="D5015" t="s">
        <v>2598</v>
      </c>
      <c r="E5015" s="2">
        <v>40000</v>
      </c>
      <c r="F5015" t="s">
        <v>698</v>
      </c>
      <c r="G5015">
        <v>2320330008</v>
      </c>
      <c r="H5015" t="s">
        <v>133</v>
      </c>
      <c r="I5015" t="s">
        <v>2598</v>
      </c>
      <c r="J5015" s="2">
        <v>13733.333333333332</v>
      </c>
    </row>
    <row r="5016" spans="1:10">
      <c r="A5016">
        <v>2140110655</v>
      </c>
      <c r="B5016">
        <v>40</v>
      </c>
      <c r="C5016" t="s">
        <v>427</v>
      </c>
      <c r="D5016" t="s">
        <v>2598</v>
      </c>
      <c r="E5016" s="2">
        <v>40000</v>
      </c>
      <c r="F5016" t="s">
        <v>698</v>
      </c>
      <c r="G5016">
        <v>2320130640</v>
      </c>
      <c r="H5016" t="s">
        <v>5444</v>
      </c>
      <c r="I5016" t="s">
        <v>2598</v>
      </c>
      <c r="J5016" s="2">
        <v>13733.333333333332</v>
      </c>
    </row>
    <row r="5017" spans="1:10">
      <c r="A5017">
        <v>2140110655</v>
      </c>
      <c r="B5017">
        <v>50</v>
      </c>
      <c r="C5017" t="s">
        <v>427</v>
      </c>
      <c r="D5017" t="s">
        <v>2598</v>
      </c>
      <c r="E5017" s="2">
        <v>40000</v>
      </c>
      <c r="F5017" t="s">
        <v>698</v>
      </c>
      <c r="G5017">
        <v>2320130714</v>
      </c>
      <c r="H5017" t="s">
        <v>8043</v>
      </c>
      <c r="I5017" t="s">
        <v>2598</v>
      </c>
      <c r="J5017" s="2">
        <v>13733.333333333332</v>
      </c>
    </row>
    <row r="5018" spans="1:10">
      <c r="A5018">
        <v>2140110655</v>
      </c>
      <c r="B5018">
        <v>60</v>
      </c>
      <c r="C5018" t="s">
        <v>427</v>
      </c>
      <c r="D5018" t="s">
        <v>2598</v>
      </c>
      <c r="E5018" s="2">
        <v>40000</v>
      </c>
      <c r="F5018" t="s">
        <v>698</v>
      </c>
      <c r="G5018">
        <v>2320060008</v>
      </c>
      <c r="H5018" t="s">
        <v>8044</v>
      </c>
      <c r="I5018" t="s">
        <v>2598</v>
      </c>
      <c r="J5018" s="2">
        <v>1648</v>
      </c>
    </row>
    <row r="5019" spans="1:10">
      <c r="A5019">
        <v>2140110655</v>
      </c>
      <c r="B5019">
        <v>70</v>
      </c>
      <c r="C5019" t="s">
        <v>427</v>
      </c>
      <c r="D5019" t="s">
        <v>2598</v>
      </c>
      <c r="E5019" s="2">
        <v>40000</v>
      </c>
      <c r="F5019" t="s">
        <v>698</v>
      </c>
      <c r="G5019">
        <v>2500030335</v>
      </c>
      <c r="H5019" t="s">
        <v>8033</v>
      </c>
      <c r="I5019" t="s">
        <v>2598</v>
      </c>
      <c r="J5019" s="2">
        <v>1648</v>
      </c>
    </row>
    <row r="5020" spans="1:10">
      <c r="A5020">
        <v>2140110655</v>
      </c>
      <c r="B5020">
        <v>80</v>
      </c>
      <c r="C5020" t="s">
        <v>427</v>
      </c>
      <c r="D5020" t="s">
        <v>2598</v>
      </c>
      <c r="E5020" s="2">
        <v>40000</v>
      </c>
      <c r="F5020" t="s">
        <v>698</v>
      </c>
      <c r="G5020">
        <v>2410110053</v>
      </c>
      <c r="H5020" t="s">
        <v>5668</v>
      </c>
      <c r="I5020" t="s">
        <v>4407</v>
      </c>
      <c r="J5020" s="2">
        <v>20.16</v>
      </c>
    </row>
    <row r="5021" spans="1:10">
      <c r="A5021">
        <v>2140110655</v>
      </c>
      <c r="B5021">
        <v>90</v>
      </c>
      <c r="C5021" t="s">
        <v>427</v>
      </c>
      <c r="D5021" t="s">
        <v>2598</v>
      </c>
      <c r="E5021" s="2">
        <v>40000</v>
      </c>
      <c r="F5021" t="s">
        <v>698</v>
      </c>
      <c r="G5021">
        <v>2410290214</v>
      </c>
      <c r="H5021" t="s">
        <v>5729</v>
      </c>
      <c r="I5021" t="s">
        <v>4407</v>
      </c>
      <c r="J5021" s="2">
        <v>10.5</v>
      </c>
    </row>
    <row r="5022" spans="1:10">
      <c r="A5022">
        <v>2140110651</v>
      </c>
      <c r="B5022">
        <v>10</v>
      </c>
      <c r="C5022" t="s">
        <v>428</v>
      </c>
      <c r="D5022" t="s">
        <v>2598</v>
      </c>
      <c r="E5022" s="2">
        <v>40000</v>
      </c>
      <c r="F5022" t="s">
        <v>698</v>
      </c>
      <c r="G5022">
        <v>2410290614</v>
      </c>
      <c r="H5022" t="s">
        <v>5750</v>
      </c>
      <c r="I5022" t="s">
        <v>4407</v>
      </c>
      <c r="J5022" s="2">
        <v>14260.96</v>
      </c>
    </row>
    <row r="5023" spans="1:10">
      <c r="A5023">
        <v>2140110651</v>
      </c>
      <c r="B5023">
        <v>20</v>
      </c>
      <c r="C5023" t="s">
        <v>428</v>
      </c>
      <c r="D5023" t="s">
        <v>2598</v>
      </c>
      <c r="E5023" s="2">
        <v>40000</v>
      </c>
      <c r="F5023" t="s">
        <v>698</v>
      </c>
      <c r="G5023">
        <v>2320330017</v>
      </c>
      <c r="H5023" t="s">
        <v>130</v>
      </c>
      <c r="I5023" t="s">
        <v>2598</v>
      </c>
      <c r="J5023" s="2">
        <v>13733.333333333332</v>
      </c>
    </row>
    <row r="5024" spans="1:10">
      <c r="A5024">
        <v>2140110651</v>
      </c>
      <c r="B5024">
        <v>30</v>
      </c>
      <c r="C5024" t="s">
        <v>428</v>
      </c>
      <c r="D5024" t="s">
        <v>2598</v>
      </c>
      <c r="E5024" s="2">
        <v>40000</v>
      </c>
      <c r="F5024" t="s">
        <v>698</v>
      </c>
      <c r="G5024">
        <v>2320330018</v>
      </c>
      <c r="H5024" t="s">
        <v>131</v>
      </c>
      <c r="I5024" t="s">
        <v>2598</v>
      </c>
      <c r="J5024" s="2">
        <v>13733.333333333332</v>
      </c>
    </row>
    <row r="5025" spans="1:10">
      <c r="A5025">
        <v>2140110651</v>
      </c>
      <c r="B5025">
        <v>40</v>
      </c>
      <c r="C5025" t="s">
        <v>428</v>
      </c>
      <c r="D5025" t="s">
        <v>2598</v>
      </c>
      <c r="E5025" s="2">
        <v>40000</v>
      </c>
      <c r="F5025" t="s">
        <v>698</v>
      </c>
      <c r="G5025">
        <v>2320130686</v>
      </c>
      <c r="H5025" t="s">
        <v>5463</v>
      </c>
      <c r="I5025" t="s">
        <v>2598</v>
      </c>
      <c r="J5025" s="2">
        <v>13733.333333333332</v>
      </c>
    </row>
    <row r="5026" spans="1:10">
      <c r="A5026">
        <v>2140110651</v>
      </c>
      <c r="B5026">
        <v>50</v>
      </c>
      <c r="C5026" t="s">
        <v>428</v>
      </c>
      <c r="D5026" t="s">
        <v>2598</v>
      </c>
      <c r="E5026" s="2">
        <v>40000</v>
      </c>
      <c r="F5026" t="s">
        <v>698</v>
      </c>
      <c r="G5026">
        <v>2320130703</v>
      </c>
      <c r="H5026" t="s">
        <v>8049</v>
      </c>
      <c r="I5026" t="s">
        <v>2598</v>
      </c>
      <c r="J5026" s="2">
        <v>13733.333333333332</v>
      </c>
    </row>
    <row r="5027" spans="1:10">
      <c r="A5027">
        <v>2140110651</v>
      </c>
      <c r="B5027">
        <v>60</v>
      </c>
      <c r="C5027" t="s">
        <v>428</v>
      </c>
      <c r="D5027" t="s">
        <v>2598</v>
      </c>
      <c r="E5027" s="2">
        <v>40000</v>
      </c>
      <c r="F5027" t="s">
        <v>698</v>
      </c>
      <c r="G5027">
        <v>2500030335</v>
      </c>
      <c r="H5027" t="s">
        <v>8033</v>
      </c>
      <c r="I5027" t="s">
        <v>2598</v>
      </c>
      <c r="J5027" s="2">
        <v>1648</v>
      </c>
    </row>
    <row r="5028" spans="1:10">
      <c r="A5028">
        <v>2140110651</v>
      </c>
      <c r="B5028">
        <v>70</v>
      </c>
      <c r="C5028" t="s">
        <v>428</v>
      </c>
      <c r="D5028" t="s">
        <v>2598</v>
      </c>
      <c r="E5028" s="2">
        <v>40000</v>
      </c>
      <c r="F5028" t="s">
        <v>698</v>
      </c>
      <c r="G5028">
        <v>2320060017</v>
      </c>
      <c r="H5028" t="s">
        <v>8050</v>
      </c>
      <c r="I5028" t="s">
        <v>2598</v>
      </c>
      <c r="J5028" s="2">
        <v>1648</v>
      </c>
    </row>
    <row r="5029" spans="1:10">
      <c r="A5029">
        <v>2140110651</v>
      </c>
      <c r="B5029">
        <v>80</v>
      </c>
      <c r="C5029" t="s">
        <v>428</v>
      </c>
      <c r="D5029" t="s">
        <v>2598</v>
      </c>
      <c r="E5029" s="2">
        <v>40000</v>
      </c>
      <c r="F5029" t="s">
        <v>698</v>
      </c>
      <c r="G5029">
        <v>2410110053</v>
      </c>
      <c r="H5029" t="s">
        <v>5668</v>
      </c>
      <c r="I5029" t="s">
        <v>4407</v>
      </c>
      <c r="J5029" s="2">
        <v>20.16</v>
      </c>
    </row>
    <row r="5030" spans="1:10">
      <c r="A5030">
        <v>2140110651</v>
      </c>
      <c r="B5030">
        <v>90</v>
      </c>
      <c r="C5030" t="s">
        <v>428</v>
      </c>
      <c r="D5030" t="s">
        <v>2598</v>
      </c>
      <c r="E5030" s="2">
        <v>40000</v>
      </c>
      <c r="F5030" t="s">
        <v>698</v>
      </c>
      <c r="G5030">
        <v>2410290837</v>
      </c>
      <c r="H5030" t="s">
        <v>5846</v>
      </c>
      <c r="I5030" t="s">
        <v>4407</v>
      </c>
      <c r="J5030" s="2">
        <v>10.5</v>
      </c>
    </row>
    <row r="5031" spans="1:10">
      <c r="A5031">
        <v>2140110604</v>
      </c>
      <c r="B5031">
        <v>10</v>
      </c>
      <c r="C5031" t="s">
        <v>421</v>
      </c>
      <c r="D5031" t="s">
        <v>2598</v>
      </c>
      <c r="E5031" s="2">
        <v>40000</v>
      </c>
      <c r="F5031" t="s">
        <v>698</v>
      </c>
      <c r="G5031">
        <v>2410290614</v>
      </c>
      <c r="H5031" t="s">
        <v>5750</v>
      </c>
      <c r="I5031" t="s">
        <v>4407</v>
      </c>
      <c r="J5031" s="2">
        <v>14260.96</v>
      </c>
    </row>
    <row r="5032" spans="1:10">
      <c r="A5032">
        <v>2140110604</v>
      </c>
      <c r="B5032">
        <v>20</v>
      </c>
      <c r="C5032" t="s">
        <v>421</v>
      </c>
      <c r="D5032" t="s">
        <v>2598</v>
      </c>
      <c r="E5032" s="2">
        <v>40000</v>
      </c>
      <c r="F5032" t="s">
        <v>698</v>
      </c>
      <c r="G5032">
        <v>2320330020</v>
      </c>
      <c r="H5032" t="s">
        <v>553</v>
      </c>
      <c r="I5032" t="s">
        <v>2598</v>
      </c>
      <c r="J5032" s="2">
        <v>13733.333333333332</v>
      </c>
    </row>
    <row r="5033" spans="1:10">
      <c r="A5033">
        <v>2140110604</v>
      </c>
      <c r="B5033">
        <v>30</v>
      </c>
      <c r="C5033" t="s">
        <v>421</v>
      </c>
      <c r="D5033" t="s">
        <v>2598</v>
      </c>
      <c r="E5033" s="2">
        <v>40000</v>
      </c>
      <c r="F5033" t="s">
        <v>698</v>
      </c>
      <c r="G5033">
        <v>2320130721</v>
      </c>
      <c r="H5033" t="s">
        <v>5490</v>
      </c>
      <c r="I5033" t="s">
        <v>2598</v>
      </c>
      <c r="J5033" s="2">
        <v>13733.333333333332</v>
      </c>
    </row>
    <row r="5034" spans="1:10">
      <c r="A5034">
        <v>2140110604</v>
      </c>
      <c r="B5034">
        <v>40</v>
      </c>
      <c r="C5034" t="s">
        <v>421</v>
      </c>
      <c r="D5034" t="s">
        <v>2598</v>
      </c>
      <c r="E5034" s="2">
        <v>40000</v>
      </c>
      <c r="F5034" t="s">
        <v>698</v>
      </c>
      <c r="G5034">
        <v>2320130706</v>
      </c>
      <c r="H5034" t="s">
        <v>2074</v>
      </c>
      <c r="I5034" t="s">
        <v>2598</v>
      </c>
      <c r="J5034" s="2">
        <v>13733.333333333332</v>
      </c>
    </row>
    <row r="5035" spans="1:10">
      <c r="A5035">
        <v>2140110604</v>
      </c>
      <c r="B5035">
        <v>50</v>
      </c>
      <c r="C5035" t="s">
        <v>421</v>
      </c>
      <c r="D5035" t="s">
        <v>2598</v>
      </c>
      <c r="E5035" s="2">
        <v>40000</v>
      </c>
      <c r="F5035" t="s">
        <v>698</v>
      </c>
      <c r="G5035">
        <v>2500030335</v>
      </c>
      <c r="H5035" t="s">
        <v>8033</v>
      </c>
      <c r="I5035" t="s">
        <v>2598</v>
      </c>
      <c r="J5035" s="2">
        <v>1648</v>
      </c>
    </row>
    <row r="5036" spans="1:10">
      <c r="A5036">
        <v>2140110604</v>
      </c>
      <c r="B5036">
        <v>60</v>
      </c>
      <c r="C5036" t="s">
        <v>421</v>
      </c>
      <c r="D5036" t="s">
        <v>2598</v>
      </c>
      <c r="E5036" s="2">
        <v>40000</v>
      </c>
      <c r="F5036" t="s">
        <v>698</v>
      </c>
      <c r="G5036">
        <v>2500030337</v>
      </c>
      <c r="H5036" t="s">
        <v>6254</v>
      </c>
      <c r="I5036" t="s">
        <v>2598</v>
      </c>
      <c r="J5036" s="2">
        <v>1648</v>
      </c>
    </row>
    <row r="5037" spans="1:10">
      <c r="A5037">
        <v>2140110604</v>
      </c>
      <c r="B5037">
        <v>70</v>
      </c>
      <c r="C5037" t="s">
        <v>421</v>
      </c>
      <c r="D5037" t="s">
        <v>2598</v>
      </c>
      <c r="E5037" s="2">
        <v>40000</v>
      </c>
      <c r="F5037" t="s">
        <v>698</v>
      </c>
      <c r="G5037">
        <v>2410110053</v>
      </c>
      <c r="H5037" t="s">
        <v>5668</v>
      </c>
      <c r="I5037" t="s">
        <v>4407</v>
      </c>
      <c r="J5037" s="2">
        <v>20.16</v>
      </c>
    </row>
    <row r="5038" spans="1:10">
      <c r="A5038">
        <v>2140110604</v>
      </c>
      <c r="B5038">
        <v>80</v>
      </c>
      <c r="C5038" t="s">
        <v>421</v>
      </c>
      <c r="D5038" t="s">
        <v>2598</v>
      </c>
      <c r="E5038" s="2">
        <v>40000</v>
      </c>
      <c r="F5038" t="s">
        <v>698</v>
      </c>
      <c r="G5038">
        <v>2410110087</v>
      </c>
      <c r="H5038" t="s">
        <v>5672</v>
      </c>
      <c r="I5038" t="s">
        <v>4407</v>
      </c>
      <c r="J5038" s="2">
        <v>7.9799999999999995</v>
      </c>
    </row>
    <row r="5039" spans="1:10">
      <c r="A5039">
        <v>2140110604</v>
      </c>
      <c r="B5039">
        <v>90</v>
      </c>
      <c r="C5039" t="s">
        <v>421</v>
      </c>
      <c r="D5039" t="s">
        <v>2598</v>
      </c>
      <c r="E5039" s="2">
        <v>40000</v>
      </c>
      <c r="F5039" t="s">
        <v>698</v>
      </c>
      <c r="G5039">
        <v>2410290214</v>
      </c>
      <c r="H5039" t="s">
        <v>5729</v>
      </c>
      <c r="I5039" t="s">
        <v>4407</v>
      </c>
      <c r="J5039" s="2">
        <v>10.5</v>
      </c>
    </row>
    <row r="5040" spans="1:10">
      <c r="A5040">
        <v>2140110605</v>
      </c>
      <c r="B5040">
        <v>10</v>
      </c>
      <c r="C5040" t="s">
        <v>422</v>
      </c>
      <c r="D5040" t="s">
        <v>2598</v>
      </c>
      <c r="E5040" s="2">
        <v>40000</v>
      </c>
      <c r="F5040" t="s">
        <v>698</v>
      </c>
      <c r="G5040">
        <v>2410290614</v>
      </c>
      <c r="H5040" t="s">
        <v>5750</v>
      </c>
      <c r="I5040" t="s">
        <v>4407</v>
      </c>
      <c r="J5040" s="2">
        <v>14260.96</v>
      </c>
    </row>
    <row r="5041" spans="1:10">
      <c r="A5041">
        <v>2140110605</v>
      </c>
      <c r="B5041">
        <v>20</v>
      </c>
      <c r="C5041" t="s">
        <v>422</v>
      </c>
      <c r="D5041" t="s">
        <v>2598</v>
      </c>
      <c r="E5041" s="2">
        <v>40000</v>
      </c>
      <c r="F5041" t="s">
        <v>698</v>
      </c>
      <c r="G5041">
        <v>2320330020</v>
      </c>
      <c r="H5041" t="s">
        <v>553</v>
      </c>
      <c r="I5041" t="s">
        <v>2598</v>
      </c>
      <c r="J5041" s="2">
        <v>13733.333333333332</v>
      </c>
    </row>
    <row r="5042" spans="1:10">
      <c r="A5042">
        <v>2140110605</v>
      </c>
      <c r="B5042">
        <v>30</v>
      </c>
      <c r="C5042" t="s">
        <v>422</v>
      </c>
      <c r="D5042" t="s">
        <v>2598</v>
      </c>
      <c r="E5042" s="2">
        <v>40000</v>
      </c>
      <c r="F5042" t="s">
        <v>698</v>
      </c>
      <c r="G5042">
        <v>2320130721</v>
      </c>
      <c r="H5042" t="s">
        <v>5490</v>
      </c>
      <c r="I5042" t="s">
        <v>2598</v>
      </c>
      <c r="J5042" s="2">
        <v>13733.333333333332</v>
      </c>
    </row>
    <row r="5043" spans="1:10">
      <c r="A5043">
        <v>2140110605</v>
      </c>
      <c r="B5043">
        <v>40</v>
      </c>
      <c r="C5043" t="s">
        <v>422</v>
      </c>
      <c r="D5043" t="s">
        <v>2598</v>
      </c>
      <c r="E5043" s="2">
        <v>40000</v>
      </c>
      <c r="F5043" t="s">
        <v>698</v>
      </c>
      <c r="G5043">
        <v>2320130706</v>
      </c>
      <c r="H5043" t="s">
        <v>2074</v>
      </c>
      <c r="I5043" t="s">
        <v>2598</v>
      </c>
      <c r="J5043" s="2">
        <v>13733.333333333332</v>
      </c>
    </row>
    <row r="5044" spans="1:10">
      <c r="A5044">
        <v>2140110605</v>
      </c>
      <c r="B5044">
        <v>50</v>
      </c>
      <c r="C5044" t="s">
        <v>422</v>
      </c>
      <c r="D5044" t="s">
        <v>2598</v>
      </c>
      <c r="E5044" s="2">
        <v>40000</v>
      </c>
      <c r="F5044" t="s">
        <v>698</v>
      </c>
      <c r="G5044">
        <v>2500030335</v>
      </c>
      <c r="H5044" t="s">
        <v>8033</v>
      </c>
      <c r="I5044" t="s">
        <v>2598</v>
      </c>
      <c r="J5044" s="2">
        <v>1648</v>
      </c>
    </row>
    <row r="5045" spans="1:10">
      <c r="A5045">
        <v>2140110605</v>
      </c>
      <c r="B5045">
        <v>60</v>
      </c>
      <c r="C5045" t="s">
        <v>422</v>
      </c>
      <c r="D5045" t="s">
        <v>2598</v>
      </c>
      <c r="E5045" s="2">
        <v>40000</v>
      </c>
      <c r="F5045" t="s">
        <v>698</v>
      </c>
      <c r="G5045">
        <v>2500030337</v>
      </c>
      <c r="H5045" t="s">
        <v>6254</v>
      </c>
      <c r="I5045" t="s">
        <v>2598</v>
      </c>
      <c r="J5045" s="2">
        <v>1648</v>
      </c>
    </row>
    <row r="5046" spans="1:10">
      <c r="A5046">
        <v>2140110605</v>
      </c>
      <c r="B5046">
        <v>70</v>
      </c>
      <c r="C5046" t="s">
        <v>422</v>
      </c>
      <c r="D5046" t="s">
        <v>2598</v>
      </c>
      <c r="E5046" s="2">
        <v>40000</v>
      </c>
      <c r="F5046" t="s">
        <v>698</v>
      </c>
      <c r="G5046">
        <v>2410110053</v>
      </c>
      <c r="H5046" t="s">
        <v>5668</v>
      </c>
      <c r="I5046" t="s">
        <v>4407</v>
      </c>
      <c r="J5046" s="2">
        <v>20.16</v>
      </c>
    </row>
    <row r="5047" spans="1:10">
      <c r="A5047">
        <v>2140110605</v>
      </c>
      <c r="B5047">
        <v>80</v>
      </c>
      <c r="C5047" t="s">
        <v>422</v>
      </c>
      <c r="D5047" t="s">
        <v>2598</v>
      </c>
      <c r="E5047" s="2">
        <v>40000</v>
      </c>
      <c r="F5047" t="s">
        <v>698</v>
      </c>
      <c r="G5047">
        <v>2410110087</v>
      </c>
      <c r="H5047" t="s">
        <v>5672</v>
      </c>
      <c r="I5047" t="s">
        <v>4407</v>
      </c>
      <c r="J5047" s="2">
        <v>7.9799999999999995</v>
      </c>
    </row>
    <row r="5048" spans="1:10">
      <c r="A5048">
        <v>2140110605</v>
      </c>
      <c r="B5048">
        <v>90</v>
      </c>
      <c r="C5048" t="s">
        <v>422</v>
      </c>
      <c r="D5048" t="s">
        <v>2598</v>
      </c>
      <c r="E5048" s="2">
        <v>40000</v>
      </c>
      <c r="F5048" t="s">
        <v>698</v>
      </c>
      <c r="G5048">
        <v>2410290214</v>
      </c>
      <c r="H5048" t="s">
        <v>5729</v>
      </c>
      <c r="I5048" t="s">
        <v>4407</v>
      </c>
      <c r="J5048" s="2">
        <v>10.5</v>
      </c>
    </row>
    <row r="5049" spans="1:10">
      <c r="A5049">
        <v>2140110606</v>
      </c>
      <c r="B5049">
        <v>10</v>
      </c>
      <c r="C5049" t="s">
        <v>479</v>
      </c>
      <c r="D5049" t="s">
        <v>2598</v>
      </c>
      <c r="E5049" s="2">
        <v>40000</v>
      </c>
      <c r="F5049" t="s">
        <v>698</v>
      </c>
      <c r="G5049">
        <v>2410290614</v>
      </c>
      <c r="H5049" t="s">
        <v>5750</v>
      </c>
      <c r="I5049" t="s">
        <v>4407</v>
      </c>
      <c r="J5049" s="2">
        <v>14260.96</v>
      </c>
    </row>
    <row r="5050" spans="1:10">
      <c r="A5050">
        <v>2140110606</v>
      </c>
      <c r="B5050">
        <v>20</v>
      </c>
      <c r="C5050" t="s">
        <v>479</v>
      </c>
      <c r="D5050" t="s">
        <v>2598</v>
      </c>
      <c r="E5050" s="2">
        <v>40000</v>
      </c>
      <c r="F5050" t="s">
        <v>698</v>
      </c>
      <c r="G5050">
        <v>2320330020</v>
      </c>
      <c r="H5050" t="s">
        <v>553</v>
      </c>
      <c r="I5050" t="s">
        <v>2598</v>
      </c>
      <c r="J5050" s="2">
        <v>13733.333333333332</v>
      </c>
    </row>
    <row r="5051" spans="1:10">
      <c r="A5051">
        <v>2140110606</v>
      </c>
      <c r="B5051">
        <v>30</v>
      </c>
      <c r="C5051" t="s">
        <v>479</v>
      </c>
      <c r="D5051" t="s">
        <v>2598</v>
      </c>
      <c r="E5051" s="2">
        <v>40000</v>
      </c>
      <c r="F5051" t="s">
        <v>698</v>
      </c>
      <c r="G5051">
        <v>2320130721</v>
      </c>
      <c r="H5051" t="s">
        <v>5490</v>
      </c>
      <c r="I5051" t="s">
        <v>2598</v>
      </c>
      <c r="J5051" s="2">
        <v>13733.333333333332</v>
      </c>
    </row>
    <row r="5052" spans="1:10">
      <c r="A5052">
        <v>2140110606</v>
      </c>
      <c r="B5052">
        <v>40</v>
      </c>
      <c r="C5052" t="s">
        <v>479</v>
      </c>
      <c r="D5052" t="s">
        <v>2598</v>
      </c>
      <c r="E5052" s="2">
        <v>40000</v>
      </c>
      <c r="F5052" t="s">
        <v>698</v>
      </c>
      <c r="G5052">
        <v>2320130706</v>
      </c>
      <c r="H5052" t="s">
        <v>2074</v>
      </c>
      <c r="I5052" t="s">
        <v>2598</v>
      </c>
      <c r="J5052" s="2">
        <v>13733.333333333332</v>
      </c>
    </row>
    <row r="5053" spans="1:10">
      <c r="A5053">
        <v>2140110606</v>
      </c>
      <c r="B5053">
        <v>50</v>
      </c>
      <c r="C5053" t="s">
        <v>479</v>
      </c>
      <c r="D5053" t="s">
        <v>2598</v>
      </c>
      <c r="E5053" s="2">
        <v>40000</v>
      </c>
      <c r="F5053" t="s">
        <v>698</v>
      </c>
      <c r="G5053">
        <v>2500030335</v>
      </c>
      <c r="H5053" t="s">
        <v>8033</v>
      </c>
      <c r="I5053" t="s">
        <v>2598</v>
      </c>
      <c r="J5053" s="2">
        <v>1648</v>
      </c>
    </row>
    <row r="5054" spans="1:10">
      <c r="A5054">
        <v>2140110606</v>
      </c>
      <c r="B5054">
        <v>60</v>
      </c>
      <c r="C5054" t="s">
        <v>479</v>
      </c>
      <c r="D5054" t="s">
        <v>2598</v>
      </c>
      <c r="E5054" s="2">
        <v>40000</v>
      </c>
      <c r="F5054" t="s">
        <v>698</v>
      </c>
      <c r="G5054">
        <v>2500030337</v>
      </c>
      <c r="H5054" t="s">
        <v>6254</v>
      </c>
      <c r="I5054" t="s">
        <v>2598</v>
      </c>
      <c r="J5054" s="2">
        <v>1648</v>
      </c>
    </row>
    <row r="5055" spans="1:10">
      <c r="A5055">
        <v>2140110606</v>
      </c>
      <c r="B5055">
        <v>70</v>
      </c>
      <c r="C5055" t="s">
        <v>479</v>
      </c>
      <c r="D5055" t="s">
        <v>2598</v>
      </c>
      <c r="E5055" s="2">
        <v>40000</v>
      </c>
      <c r="F5055" t="s">
        <v>698</v>
      </c>
      <c r="G5055">
        <v>2410110053</v>
      </c>
      <c r="H5055" t="s">
        <v>5668</v>
      </c>
      <c r="I5055" t="s">
        <v>4407</v>
      </c>
      <c r="J5055" s="2">
        <v>20.16</v>
      </c>
    </row>
    <row r="5056" spans="1:10">
      <c r="A5056">
        <v>2140110606</v>
      </c>
      <c r="B5056">
        <v>80</v>
      </c>
      <c r="C5056" t="s">
        <v>479</v>
      </c>
      <c r="D5056" t="s">
        <v>2598</v>
      </c>
      <c r="E5056" s="2">
        <v>40000</v>
      </c>
      <c r="F5056" t="s">
        <v>698</v>
      </c>
      <c r="G5056">
        <v>2410110087</v>
      </c>
      <c r="H5056" t="s">
        <v>5672</v>
      </c>
      <c r="I5056" t="s">
        <v>4407</v>
      </c>
      <c r="J5056" s="2">
        <v>7.9799999999999995</v>
      </c>
    </row>
    <row r="5057" spans="1:10">
      <c r="A5057">
        <v>2140110606</v>
      </c>
      <c r="B5057">
        <v>90</v>
      </c>
      <c r="C5057" t="s">
        <v>479</v>
      </c>
      <c r="D5057" t="s">
        <v>2598</v>
      </c>
      <c r="E5057" s="2">
        <v>40000</v>
      </c>
      <c r="F5057" t="s">
        <v>698</v>
      </c>
      <c r="G5057">
        <v>2410290214</v>
      </c>
      <c r="H5057" t="s">
        <v>5729</v>
      </c>
      <c r="I5057" t="s">
        <v>4407</v>
      </c>
      <c r="J5057" s="2">
        <v>10.5</v>
      </c>
    </row>
    <row r="5058" spans="1:10">
      <c r="A5058">
        <v>2140110637</v>
      </c>
      <c r="B5058">
        <v>10</v>
      </c>
      <c r="C5058" t="s">
        <v>689</v>
      </c>
      <c r="D5058" t="s">
        <v>2598</v>
      </c>
      <c r="E5058" s="2">
        <v>40000</v>
      </c>
      <c r="F5058" t="s">
        <v>698</v>
      </c>
      <c r="G5058">
        <v>2410290614</v>
      </c>
      <c r="H5058" t="s">
        <v>5750</v>
      </c>
      <c r="I5058" t="s">
        <v>4407</v>
      </c>
      <c r="J5058" s="2">
        <v>14260.96</v>
      </c>
    </row>
    <row r="5059" spans="1:10">
      <c r="A5059">
        <v>2140110637</v>
      </c>
      <c r="B5059">
        <v>20</v>
      </c>
      <c r="C5059" t="s">
        <v>689</v>
      </c>
      <c r="D5059" t="s">
        <v>2598</v>
      </c>
      <c r="E5059" s="2">
        <v>40000</v>
      </c>
      <c r="F5059" t="s">
        <v>698</v>
      </c>
      <c r="G5059">
        <v>2320330020</v>
      </c>
      <c r="H5059" t="s">
        <v>553</v>
      </c>
      <c r="I5059" t="s">
        <v>2598</v>
      </c>
      <c r="J5059" s="2">
        <v>13733.333333333332</v>
      </c>
    </row>
    <row r="5060" spans="1:10">
      <c r="A5060">
        <v>2140110637</v>
      </c>
      <c r="B5060">
        <v>30</v>
      </c>
      <c r="C5060" t="s">
        <v>689</v>
      </c>
      <c r="D5060" t="s">
        <v>2598</v>
      </c>
      <c r="E5060" s="2">
        <v>40000</v>
      </c>
      <c r="F5060" t="s">
        <v>698</v>
      </c>
      <c r="G5060">
        <v>2320130721</v>
      </c>
      <c r="H5060" t="s">
        <v>5490</v>
      </c>
      <c r="I5060" t="s">
        <v>2598</v>
      </c>
      <c r="J5060" s="2">
        <v>13733.333333333332</v>
      </c>
    </row>
    <row r="5061" spans="1:10">
      <c r="A5061">
        <v>2140110637</v>
      </c>
      <c r="B5061">
        <v>40</v>
      </c>
      <c r="C5061" t="s">
        <v>689</v>
      </c>
      <c r="D5061" t="s">
        <v>2598</v>
      </c>
      <c r="E5061" s="2">
        <v>40000</v>
      </c>
      <c r="F5061" t="s">
        <v>698</v>
      </c>
      <c r="G5061">
        <v>2320130706</v>
      </c>
      <c r="H5061" t="s">
        <v>2074</v>
      </c>
      <c r="I5061" t="s">
        <v>2598</v>
      </c>
      <c r="J5061" s="2">
        <v>13733.333333333332</v>
      </c>
    </row>
    <row r="5062" spans="1:10">
      <c r="A5062">
        <v>2140110637</v>
      </c>
      <c r="B5062">
        <v>50</v>
      </c>
      <c r="C5062" t="s">
        <v>689</v>
      </c>
      <c r="D5062" t="s">
        <v>2598</v>
      </c>
      <c r="E5062" s="2">
        <v>40000</v>
      </c>
      <c r="F5062" t="s">
        <v>698</v>
      </c>
      <c r="G5062">
        <v>2500030335</v>
      </c>
      <c r="H5062" t="s">
        <v>8033</v>
      </c>
      <c r="I5062" t="s">
        <v>2598</v>
      </c>
      <c r="J5062" s="2">
        <v>1648</v>
      </c>
    </row>
    <row r="5063" spans="1:10">
      <c r="A5063">
        <v>2140110637</v>
      </c>
      <c r="B5063">
        <v>60</v>
      </c>
      <c r="C5063" t="s">
        <v>689</v>
      </c>
      <c r="D5063" t="s">
        <v>2598</v>
      </c>
      <c r="E5063" s="2">
        <v>40000</v>
      </c>
      <c r="F5063" t="s">
        <v>698</v>
      </c>
      <c r="G5063">
        <v>2500030337</v>
      </c>
      <c r="H5063" t="s">
        <v>6254</v>
      </c>
      <c r="I5063" t="s">
        <v>2598</v>
      </c>
      <c r="J5063" s="2">
        <v>1648</v>
      </c>
    </row>
    <row r="5064" spans="1:10">
      <c r="A5064">
        <v>2140110637</v>
      </c>
      <c r="B5064">
        <v>70</v>
      </c>
      <c r="C5064" t="s">
        <v>689</v>
      </c>
      <c r="D5064" t="s">
        <v>2598</v>
      </c>
      <c r="E5064" s="2">
        <v>40000</v>
      </c>
      <c r="F5064" t="s">
        <v>698</v>
      </c>
      <c r="G5064">
        <v>2410110053</v>
      </c>
      <c r="H5064" t="s">
        <v>5668</v>
      </c>
      <c r="I5064" t="s">
        <v>4407</v>
      </c>
      <c r="J5064" s="2">
        <v>20.16</v>
      </c>
    </row>
    <row r="5065" spans="1:10">
      <c r="A5065">
        <v>2140110637</v>
      </c>
      <c r="B5065">
        <v>80</v>
      </c>
      <c r="C5065" t="s">
        <v>689</v>
      </c>
      <c r="D5065" t="s">
        <v>2598</v>
      </c>
      <c r="E5065" s="2">
        <v>40000</v>
      </c>
      <c r="F5065" t="s">
        <v>698</v>
      </c>
      <c r="G5065">
        <v>2410110087</v>
      </c>
      <c r="H5065" t="s">
        <v>5672</v>
      </c>
      <c r="I5065" t="s">
        <v>4407</v>
      </c>
      <c r="J5065" s="2">
        <v>7.9799999999999995</v>
      </c>
    </row>
    <row r="5066" spans="1:10">
      <c r="A5066">
        <v>2140110637</v>
      </c>
      <c r="B5066">
        <v>90</v>
      </c>
      <c r="C5066" t="s">
        <v>689</v>
      </c>
      <c r="D5066" t="s">
        <v>2598</v>
      </c>
      <c r="E5066" s="2">
        <v>40000</v>
      </c>
      <c r="F5066" t="s">
        <v>698</v>
      </c>
      <c r="G5066">
        <v>2410290214</v>
      </c>
      <c r="H5066" t="s">
        <v>5729</v>
      </c>
      <c r="I5066" t="s">
        <v>4407</v>
      </c>
      <c r="J5066" s="2">
        <v>10.5</v>
      </c>
    </row>
    <row r="5067" spans="1:10">
      <c r="A5067">
        <v>2140110690</v>
      </c>
      <c r="B5067">
        <v>10</v>
      </c>
      <c r="C5067" t="s">
        <v>862</v>
      </c>
      <c r="D5067" t="s">
        <v>2598</v>
      </c>
      <c r="E5067" s="2">
        <v>40000</v>
      </c>
      <c r="F5067" t="s">
        <v>698</v>
      </c>
      <c r="G5067">
        <v>2410290614</v>
      </c>
      <c r="H5067" t="s">
        <v>5750</v>
      </c>
      <c r="I5067" t="s">
        <v>4407</v>
      </c>
      <c r="J5067" s="2">
        <v>14260.96</v>
      </c>
    </row>
    <row r="5068" spans="1:10">
      <c r="A5068">
        <v>2140110690</v>
      </c>
      <c r="B5068">
        <v>20</v>
      </c>
      <c r="C5068" t="s">
        <v>862</v>
      </c>
      <c r="D5068" t="s">
        <v>2598</v>
      </c>
      <c r="E5068" s="2">
        <v>40000</v>
      </c>
      <c r="F5068" t="s">
        <v>698</v>
      </c>
      <c r="G5068">
        <v>2320330020</v>
      </c>
      <c r="H5068" t="s">
        <v>553</v>
      </c>
      <c r="I5068" t="s">
        <v>2598</v>
      </c>
      <c r="J5068" s="2">
        <v>13733.333333333332</v>
      </c>
    </row>
    <row r="5069" spans="1:10">
      <c r="A5069">
        <v>2140110690</v>
      </c>
      <c r="B5069">
        <v>30</v>
      </c>
      <c r="C5069" t="s">
        <v>862</v>
      </c>
      <c r="D5069" t="s">
        <v>2598</v>
      </c>
      <c r="E5069" s="2">
        <v>40000</v>
      </c>
      <c r="F5069" t="s">
        <v>698</v>
      </c>
      <c r="G5069">
        <v>2320130721</v>
      </c>
      <c r="H5069" t="s">
        <v>5490</v>
      </c>
      <c r="I5069" t="s">
        <v>2598</v>
      </c>
      <c r="J5069" s="2">
        <v>13733.333333333332</v>
      </c>
    </row>
    <row r="5070" spans="1:10">
      <c r="A5070">
        <v>2140110690</v>
      </c>
      <c r="B5070">
        <v>40</v>
      </c>
      <c r="C5070" t="s">
        <v>862</v>
      </c>
      <c r="D5070" t="s">
        <v>2598</v>
      </c>
      <c r="E5070" s="2">
        <v>40000</v>
      </c>
      <c r="F5070" t="s">
        <v>698</v>
      </c>
      <c r="G5070">
        <v>2320130706</v>
      </c>
      <c r="H5070" t="s">
        <v>2074</v>
      </c>
      <c r="I5070" t="s">
        <v>2598</v>
      </c>
      <c r="J5070" s="2">
        <v>13733.333333333332</v>
      </c>
    </row>
    <row r="5071" spans="1:10">
      <c r="A5071">
        <v>2140110690</v>
      </c>
      <c r="B5071">
        <v>50</v>
      </c>
      <c r="C5071" t="s">
        <v>862</v>
      </c>
      <c r="D5071" t="s">
        <v>2598</v>
      </c>
      <c r="E5071" s="2">
        <v>40000</v>
      </c>
      <c r="F5071" t="s">
        <v>698</v>
      </c>
      <c r="G5071">
        <v>2500030335</v>
      </c>
      <c r="H5071" t="s">
        <v>8033</v>
      </c>
      <c r="I5071" t="s">
        <v>2598</v>
      </c>
      <c r="J5071" s="2">
        <v>1648</v>
      </c>
    </row>
    <row r="5072" spans="1:10">
      <c r="A5072">
        <v>2140110690</v>
      </c>
      <c r="B5072">
        <v>60</v>
      </c>
      <c r="C5072" t="s">
        <v>862</v>
      </c>
      <c r="D5072" t="s">
        <v>2598</v>
      </c>
      <c r="E5072" s="2">
        <v>40000</v>
      </c>
      <c r="F5072" t="s">
        <v>698</v>
      </c>
      <c r="G5072">
        <v>2500030337</v>
      </c>
      <c r="H5072" t="s">
        <v>6254</v>
      </c>
      <c r="I5072" t="s">
        <v>2598</v>
      </c>
      <c r="J5072" s="2">
        <v>1648</v>
      </c>
    </row>
    <row r="5073" spans="1:10">
      <c r="A5073">
        <v>2140110690</v>
      </c>
      <c r="B5073">
        <v>70</v>
      </c>
      <c r="C5073" t="s">
        <v>862</v>
      </c>
      <c r="D5073" t="s">
        <v>2598</v>
      </c>
      <c r="E5073" s="2">
        <v>40000</v>
      </c>
      <c r="F5073" t="s">
        <v>698</v>
      </c>
      <c r="G5073">
        <v>2410110053</v>
      </c>
      <c r="H5073" t="s">
        <v>5668</v>
      </c>
      <c r="I5073" t="s">
        <v>4407</v>
      </c>
      <c r="J5073" s="2">
        <v>20.16</v>
      </c>
    </row>
    <row r="5074" spans="1:10">
      <c r="A5074">
        <v>2140110690</v>
      </c>
      <c r="B5074">
        <v>80</v>
      </c>
      <c r="C5074" t="s">
        <v>862</v>
      </c>
      <c r="D5074" t="s">
        <v>2598</v>
      </c>
      <c r="E5074" s="2">
        <v>40000</v>
      </c>
      <c r="F5074" t="s">
        <v>698</v>
      </c>
      <c r="G5074">
        <v>2410110087</v>
      </c>
      <c r="H5074" t="s">
        <v>5672</v>
      </c>
      <c r="I5074" t="s">
        <v>4407</v>
      </c>
      <c r="J5074" s="2">
        <v>7.9799999999999995</v>
      </c>
    </row>
    <row r="5075" spans="1:10">
      <c r="A5075">
        <v>2140110690</v>
      </c>
      <c r="B5075">
        <v>90</v>
      </c>
      <c r="C5075" t="s">
        <v>862</v>
      </c>
      <c r="D5075" t="s">
        <v>2598</v>
      </c>
      <c r="E5075" s="2">
        <v>40000</v>
      </c>
      <c r="F5075" t="s">
        <v>698</v>
      </c>
      <c r="G5075">
        <v>2410290214</v>
      </c>
      <c r="H5075" t="s">
        <v>5729</v>
      </c>
      <c r="I5075" t="s">
        <v>4407</v>
      </c>
      <c r="J5075" s="2">
        <v>10.5</v>
      </c>
    </row>
    <row r="5076" spans="1:10">
      <c r="A5076">
        <v>2140110691</v>
      </c>
      <c r="B5076">
        <v>10</v>
      </c>
      <c r="C5076" t="s">
        <v>863</v>
      </c>
      <c r="D5076" t="s">
        <v>2598</v>
      </c>
      <c r="E5076" s="2">
        <v>40000</v>
      </c>
      <c r="F5076" t="s">
        <v>698</v>
      </c>
      <c r="G5076">
        <v>2410290614</v>
      </c>
      <c r="H5076" t="s">
        <v>5750</v>
      </c>
      <c r="I5076" t="s">
        <v>4407</v>
      </c>
      <c r="J5076" s="2">
        <v>14260.96</v>
      </c>
    </row>
    <row r="5077" spans="1:10">
      <c r="A5077">
        <v>2140110691</v>
      </c>
      <c r="B5077">
        <v>20</v>
      </c>
      <c r="C5077" t="s">
        <v>863</v>
      </c>
      <c r="D5077" t="s">
        <v>2598</v>
      </c>
      <c r="E5077" s="2">
        <v>40000</v>
      </c>
      <c r="F5077" t="s">
        <v>698</v>
      </c>
      <c r="G5077">
        <v>2320330020</v>
      </c>
      <c r="H5077" t="s">
        <v>553</v>
      </c>
      <c r="I5077" t="s">
        <v>2598</v>
      </c>
      <c r="J5077" s="2">
        <v>13733.333333333332</v>
      </c>
    </row>
    <row r="5078" spans="1:10">
      <c r="A5078">
        <v>2140110691</v>
      </c>
      <c r="B5078">
        <v>30</v>
      </c>
      <c r="C5078" t="s">
        <v>863</v>
      </c>
      <c r="D5078" t="s">
        <v>2598</v>
      </c>
      <c r="E5078" s="2">
        <v>40000</v>
      </c>
      <c r="F5078" t="s">
        <v>698</v>
      </c>
      <c r="G5078">
        <v>2320130721</v>
      </c>
      <c r="H5078" t="s">
        <v>5490</v>
      </c>
      <c r="I5078" t="s">
        <v>2598</v>
      </c>
      <c r="J5078" s="2">
        <v>13733.333333333332</v>
      </c>
    </row>
    <row r="5079" spans="1:10">
      <c r="A5079">
        <v>2140110691</v>
      </c>
      <c r="B5079">
        <v>40</v>
      </c>
      <c r="C5079" t="s">
        <v>863</v>
      </c>
      <c r="D5079" t="s">
        <v>2598</v>
      </c>
      <c r="E5079" s="2">
        <v>40000</v>
      </c>
      <c r="F5079" t="s">
        <v>698</v>
      </c>
      <c r="G5079">
        <v>2320130706</v>
      </c>
      <c r="H5079" t="s">
        <v>2074</v>
      </c>
      <c r="I5079" t="s">
        <v>2598</v>
      </c>
      <c r="J5079" s="2">
        <v>13733.333333333332</v>
      </c>
    </row>
    <row r="5080" spans="1:10">
      <c r="A5080">
        <v>2140110691</v>
      </c>
      <c r="B5080">
        <v>50</v>
      </c>
      <c r="C5080" t="s">
        <v>863</v>
      </c>
      <c r="D5080" t="s">
        <v>2598</v>
      </c>
      <c r="E5080" s="2">
        <v>40000</v>
      </c>
      <c r="F5080" t="s">
        <v>698</v>
      </c>
      <c r="G5080">
        <v>2500030335</v>
      </c>
      <c r="H5080" t="s">
        <v>8033</v>
      </c>
      <c r="I5080" t="s">
        <v>2598</v>
      </c>
      <c r="J5080" s="2">
        <v>1648</v>
      </c>
    </row>
    <row r="5081" spans="1:10">
      <c r="A5081">
        <v>2140110691</v>
      </c>
      <c r="B5081">
        <v>60</v>
      </c>
      <c r="C5081" t="s">
        <v>863</v>
      </c>
      <c r="D5081" t="s">
        <v>2598</v>
      </c>
      <c r="E5081" s="2">
        <v>40000</v>
      </c>
      <c r="F5081" t="s">
        <v>698</v>
      </c>
      <c r="G5081">
        <v>2500030337</v>
      </c>
      <c r="H5081" t="s">
        <v>6254</v>
      </c>
      <c r="I5081" t="s">
        <v>2598</v>
      </c>
      <c r="J5081" s="2">
        <v>1648</v>
      </c>
    </row>
    <row r="5082" spans="1:10">
      <c r="A5082">
        <v>2140110691</v>
      </c>
      <c r="B5082">
        <v>70</v>
      </c>
      <c r="C5082" t="s">
        <v>863</v>
      </c>
      <c r="D5082" t="s">
        <v>2598</v>
      </c>
      <c r="E5082" s="2">
        <v>40000</v>
      </c>
      <c r="F5082" t="s">
        <v>698</v>
      </c>
      <c r="G5082">
        <v>2410110053</v>
      </c>
      <c r="H5082" t="s">
        <v>5668</v>
      </c>
      <c r="I5082" t="s">
        <v>4407</v>
      </c>
      <c r="J5082" s="2">
        <v>20.16</v>
      </c>
    </row>
    <row r="5083" spans="1:10">
      <c r="A5083">
        <v>2140110691</v>
      </c>
      <c r="B5083">
        <v>80</v>
      </c>
      <c r="C5083" t="s">
        <v>863</v>
      </c>
      <c r="D5083" t="s">
        <v>2598</v>
      </c>
      <c r="E5083" s="2">
        <v>40000</v>
      </c>
      <c r="F5083" t="s">
        <v>698</v>
      </c>
      <c r="G5083">
        <v>2410110087</v>
      </c>
      <c r="H5083" t="s">
        <v>5672</v>
      </c>
      <c r="I5083" t="s">
        <v>4407</v>
      </c>
      <c r="J5083" s="2">
        <v>7.9799999999999995</v>
      </c>
    </row>
    <row r="5084" spans="1:10">
      <c r="A5084">
        <v>2140110691</v>
      </c>
      <c r="B5084">
        <v>90</v>
      </c>
      <c r="C5084" t="s">
        <v>863</v>
      </c>
      <c r="D5084" t="s">
        <v>2598</v>
      </c>
      <c r="E5084" s="2">
        <v>40000</v>
      </c>
      <c r="F5084" t="s">
        <v>698</v>
      </c>
      <c r="G5084">
        <v>2410290214</v>
      </c>
      <c r="H5084" t="s">
        <v>5729</v>
      </c>
      <c r="I5084" t="s">
        <v>4407</v>
      </c>
      <c r="J5084" s="2">
        <v>10.5</v>
      </c>
    </row>
    <row r="5085" spans="1:10">
      <c r="A5085">
        <v>2140110729</v>
      </c>
      <c r="B5085">
        <v>10</v>
      </c>
      <c r="C5085" t="s">
        <v>864</v>
      </c>
      <c r="D5085" t="s">
        <v>2598</v>
      </c>
      <c r="E5085" s="2">
        <v>40000</v>
      </c>
      <c r="F5085" t="s">
        <v>698</v>
      </c>
      <c r="G5085">
        <v>2410290614</v>
      </c>
      <c r="H5085" t="s">
        <v>5750</v>
      </c>
      <c r="I5085" t="s">
        <v>4407</v>
      </c>
      <c r="J5085" s="2">
        <v>14260.96</v>
      </c>
    </row>
    <row r="5086" spans="1:10">
      <c r="A5086">
        <v>2140110729</v>
      </c>
      <c r="B5086">
        <v>20</v>
      </c>
      <c r="C5086" t="s">
        <v>864</v>
      </c>
      <c r="D5086" t="s">
        <v>2598</v>
      </c>
      <c r="E5086" s="2">
        <v>40000</v>
      </c>
      <c r="F5086" t="s">
        <v>698</v>
      </c>
      <c r="G5086">
        <v>2320330020</v>
      </c>
      <c r="H5086" t="s">
        <v>553</v>
      </c>
      <c r="I5086" t="s">
        <v>2598</v>
      </c>
      <c r="J5086" s="2">
        <v>13733.333333333332</v>
      </c>
    </row>
    <row r="5087" spans="1:10">
      <c r="A5087">
        <v>2140110729</v>
      </c>
      <c r="B5087">
        <v>30</v>
      </c>
      <c r="C5087" t="s">
        <v>864</v>
      </c>
      <c r="D5087" t="s">
        <v>2598</v>
      </c>
      <c r="E5087" s="2">
        <v>40000</v>
      </c>
      <c r="F5087" t="s">
        <v>698</v>
      </c>
      <c r="G5087">
        <v>2320130721</v>
      </c>
      <c r="H5087" t="s">
        <v>5490</v>
      </c>
      <c r="I5087" t="s">
        <v>2598</v>
      </c>
      <c r="J5087" s="2">
        <v>13733.333333333332</v>
      </c>
    </row>
    <row r="5088" spans="1:10">
      <c r="A5088">
        <v>2140110729</v>
      </c>
      <c r="B5088">
        <v>40</v>
      </c>
      <c r="C5088" t="s">
        <v>864</v>
      </c>
      <c r="D5088" t="s">
        <v>2598</v>
      </c>
      <c r="E5088" s="2">
        <v>40000</v>
      </c>
      <c r="F5088" t="s">
        <v>698</v>
      </c>
      <c r="G5088">
        <v>2320130706</v>
      </c>
      <c r="H5088" t="s">
        <v>2074</v>
      </c>
      <c r="I5088" t="s">
        <v>2598</v>
      </c>
      <c r="J5088" s="2">
        <v>13733.333333333332</v>
      </c>
    </row>
    <row r="5089" spans="1:10">
      <c r="A5089">
        <v>2140110729</v>
      </c>
      <c r="B5089">
        <v>50</v>
      </c>
      <c r="C5089" t="s">
        <v>864</v>
      </c>
      <c r="D5089" t="s">
        <v>2598</v>
      </c>
      <c r="E5089" s="2">
        <v>40000</v>
      </c>
      <c r="F5089" t="s">
        <v>698</v>
      </c>
      <c r="G5089">
        <v>2500030335</v>
      </c>
      <c r="H5089" t="s">
        <v>8033</v>
      </c>
      <c r="I5089" t="s">
        <v>2598</v>
      </c>
      <c r="J5089" s="2">
        <v>1648</v>
      </c>
    </row>
    <row r="5090" spans="1:10">
      <c r="A5090">
        <v>2140110729</v>
      </c>
      <c r="B5090">
        <v>60</v>
      </c>
      <c r="C5090" t="s">
        <v>864</v>
      </c>
      <c r="D5090" t="s">
        <v>2598</v>
      </c>
      <c r="E5090" s="2">
        <v>40000</v>
      </c>
      <c r="F5090" t="s">
        <v>698</v>
      </c>
      <c r="G5090">
        <v>2500030337</v>
      </c>
      <c r="H5090" t="s">
        <v>6254</v>
      </c>
      <c r="I5090" t="s">
        <v>2598</v>
      </c>
      <c r="J5090" s="2">
        <v>1648</v>
      </c>
    </row>
    <row r="5091" spans="1:10">
      <c r="A5091">
        <v>2140110729</v>
      </c>
      <c r="B5091">
        <v>70</v>
      </c>
      <c r="C5091" t="s">
        <v>864</v>
      </c>
      <c r="D5091" t="s">
        <v>2598</v>
      </c>
      <c r="E5091" s="2">
        <v>40000</v>
      </c>
      <c r="F5091" t="s">
        <v>698</v>
      </c>
      <c r="G5091">
        <v>2410110053</v>
      </c>
      <c r="H5091" t="s">
        <v>5668</v>
      </c>
      <c r="I5091" t="s">
        <v>4407</v>
      </c>
      <c r="J5091" s="2">
        <v>20.16</v>
      </c>
    </row>
    <row r="5092" spans="1:10">
      <c r="A5092">
        <v>2140110729</v>
      </c>
      <c r="B5092">
        <v>80</v>
      </c>
      <c r="C5092" t="s">
        <v>864</v>
      </c>
      <c r="D5092" t="s">
        <v>2598</v>
      </c>
      <c r="E5092" s="2">
        <v>40000</v>
      </c>
      <c r="F5092" t="s">
        <v>698</v>
      </c>
      <c r="G5092">
        <v>2410110087</v>
      </c>
      <c r="H5092" t="s">
        <v>5672</v>
      </c>
      <c r="I5092" t="s">
        <v>4407</v>
      </c>
      <c r="J5092" s="2">
        <v>7.9799999999999995</v>
      </c>
    </row>
    <row r="5093" spans="1:10">
      <c r="A5093">
        <v>2140110729</v>
      </c>
      <c r="B5093">
        <v>90</v>
      </c>
      <c r="C5093" t="s">
        <v>864</v>
      </c>
      <c r="D5093" t="s">
        <v>2598</v>
      </c>
      <c r="E5093" s="2">
        <v>40000</v>
      </c>
      <c r="F5093" t="s">
        <v>698</v>
      </c>
      <c r="G5093">
        <v>2410290214</v>
      </c>
      <c r="H5093" t="s">
        <v>5729</v>
      </c>
      <c r="I5093" t="s">
        <v>4407</v>
      </c>
      <c r="J5093" s="2">
        <v>10.5</v>
      </c>
    </row>
    <row r="5094" spans="1:10">
      <c r="A5094">
        <v>2140110694</v>
      </c>
      <c r="B5094">
        <v>10</v>
      </c>
      <c r="C5094" t="s">
        <v>959</v>
      </c>
      <c r="D5094" t="s">
        <v>2598</v>
      </c>
      <c r="E5094" s="2">
        <v>40000</v>
      </c>
      <c r="F5094" t="s">
        <v>698</v>
      </c>
      <c r="G5094">
        <v>2410290614</v>
      </c>
      <c r="H5094" t="s">
        <v>5750</v>
      </c>
      <c r="I5094" t="s">
        <v>4407</v>
      </c>
      <c r="J5094" s="2">
        <v>14260.96</v>
      </c>
    </row>
    <row r="5095" spans="1:10">
      <c r="A5095">
        <v>2140110694</v>
      </c>
      <c r="B5095">
        <v>20</v>
      </c>
      <c r="C5095" t="s">
        <v>959</v>
      </c>
      <c r="D5095" t="s">
        <v>2598</v>
      </c>
      <c r="E5095" s="2">
        <v>40000</v>
      </c>
      <c r="F5095" t="s">
        <v>698</v>
      </c>
      <c r="G5095">
        <v>2320330020</v>
      </c>
      <c r="H5095" t="s">
        <v>553</v>
      </c>
      <c r="I5095" t="s">
        <v>2598</v>
      </c>
      <c r="J5095" s="2">
        <v>13733.333333333332</v>
      </c>
    </row>
    <row r="5096" spans="1:10">
      <c r="A5096">
        <v>2140110694</v>
      </c>
      <c r="B5096">
        <v>30</v>
      </c>
      <c r="C5096" t="s">
        <v>959</v>
      </c>
      <c r="D5096" t="s">
        <v>2598</v>
      </c>
      <c r="E5096" s="2">
        <v>40000</v>
      </c>
      <c r="F5096" t="s">
        <v>698</v>
      </c>
      <c r="G5096">
        <v>2320130721</v>
      </c>
      <c r="H5096" t="s">
        <v>5490</v>
      </c>
      <c r="I5096" t="s">
        <v>2598</v>
      </c>
      <c r="J5096" s="2">
        <v>13733.333333333332</v>
      </c>
    </row>
    <row r="5097" spans="1:10">
      <c r="A5097">
        <v>2140110694</v>
      </c>
      <c r="B5097">
        <v>40</v>
      </c>
      <c r="C5097" t="s">
        <v>959</v>
      </c>
      <c r="D5097" t="s">
        <v>2598</v>
      </c>
      <c r="E5097" s="2">
        <v>40000</v>
      </c>
      <c r="F5097" t="s">
        <v>698</v>
      </c>
      <c r="G5097">
        <v>2320130706</v>
      </c>
      <c r="H5097" t="s">
        <v>2074</v>
      </c>
      <c r="I5097" t="s">
        <v>2598</v>
      </c>
      <c r="J5097" s="2">
        <v>13733.333333333332</v>
      </c>
    </row>
    <row r="5098" spans="1:10">
      <c r="A5098">
        <v>2140110694</v>
      </c>
      <c r="B5098">
        <v>50</v>
      </c>
      <c r="C5098" t="s">
        <v>959</v>
      </c>
      <c r="D5098" t="s">
        <v>2598</v>
      </c>
      <c r="E5098" s="2">
        <v>40000</v>
      </c>
      <c r="F5098" t="s">
        <v>698</v>
      </c>
      <c r="G5098">
        <v>2500030335</v>
      </c>
      <c r="H5098" t="s">
        <v>8033</v>
      </c>
      <c r="I5098" t="s">
        <v>2598</v>
      </c>
      <c r="J5098" s="2">
        <v>1648</v>
      </c>
    </row>
    <row r="5099" spans="1:10">
      <c r="A5099">
        <v>2140110694</v>
      </c>
      <c r="B5099">
        <v>60</v>
      </c>
      <c r="C5099" t="s">
        <v>959</v>
      </c>
      <c r="D5099" t="s">
        <v>2598</v>
      </c>
      <c r="E5099" s="2">
        <v>40000</v>
      </c>
      <c r="F5099" t="s">
        <v>698</v>
      </c>
      <c r="G5099">
        <v>2500030337</v>
      </c>
      <c r="H5099" t="s">
        <v>6254</v>
      </c>
      <c r="I5099" t="s">
        <v>2598</v>
      </c>
      <c r="J5099" s="2">
        <v>1648</v>
      </c>
    </row>
    <row r="5100" spans="1:10">
      <c r="A5100">
        <v>2140110694</v>
      </c>
      <c r="B5100">
        <v>70</v>
      </c>
      <c r="C5100" t="s">
        <v>959</v>
      </c>
      <c r="D5100" t="s">
        <v>2598</v>
      </c>
      <c r="E5100" s="2">
        <v>40000</v>
      </c>
      <c r="F5100" t="s">
        <v>698</v>
      </c>
      <c r="G5100">
        <v>2410110053</v>
      </c>
      <c r="H5100" t="s">
        <v>5668</v>
      </c>
      <c r="I5100" t="s">
        <v>4407</v>
      </c>
      <c r="J5100" s="2">
        <v>20.16</v>
      </c>
    </row>
    <row r="5101" spans="1:10">
      <c r="A5101">
        <v>2140110694</v>
      </c>
      <c r="B5101">
        <v>80</v>
      </c>
      <c r="C5101" t="s">
        <v>959</v>
      </c>
      <c r="D5101" t="s">
        <v>2598</v>
      </c>
      <c r="E5101" s="2">
        <v>40000</v>
      </c>
      <c r="F5101" t="s">
        <v>698</v>
      </c>
      <c r="G5101">
        <v>2410110087</v>
      </c>
      <c r="H5101" t="s">
        <v>5672</v>
      </c>
      <c r="I5101" t="s">
        <v>4407</v>
      </c>
      <c r="J5101" s="2">
        <v>7.9799999999999995</v>
      </c>
    </row>
    <row r="5102" spans="1:10">
      <c r="A5102">
        <v>2140110694</v>
      </c>
      <c r="B5102">
        <v>90</v>
      </c>
      <c r="C5102" t="s">
        <v>959</v>
      </c>
      <c r="D5102" t="s">
        <v>2598</v>
      </c>
      <c r="E5102" s="2">
        <v>40000</v>
      </c>
      <c r="F5102" t="s">
        <v>698</v>
      </c>
      <c r="G5102">
        <v>2410290214</v>
      </c>
      <c r="H5102" t="s">
        <v>5729</v>
      </c>
      <c r="I5102" t="s">
        <v>4407</v>
      </c>
      <c r="J5102" s="2">
        <v>10.5</v>
      </c>
    </row>
    <row r="5103" spans="1:10">
      <c r="A5103">
        <v>2140110730</v>
      </c>
      <c r="B5103">
        <v>10</v>
      </c>
      <c r="C5103" t="s">
        <v>865</v>
      </c>
      <c r="D5103" t="s">
        <v>2598</v>
      </c>
      <c r="E5103" s="2">
        <v>40000</v>
      </c>
      <c r="F5103" t="s">
        <v>698</v>
      </c>
      <c r="G5103">
        <v>2410290614</v>
      </c>
      <c r="H5103" t="s">
        <v>5750</v>
      </c>
      <c r="I5103" t="s">
        <v>4407</v>
      </c>
      <c r="J5103" s="2">
        <v>14260.96</v>
      </c>
    </row>
    <row r="5104" spans="1:10">
      <c r="A5104">
        <v>2140110730</v>
      </c>
      <c r="B5104">
        <v>20</v>
      </c>
      <c r="C5104" t="s">
        <v>865</v>
      </c>
      <c r="D5104" t="s">
        <v>2598</v>
      </c>
      <c r="E5104" s="2">
        <v>40000</v>
      </c>
      <c r="F5104" t="s">
        <v>698</v>
      </c>
      <c r="G5104">
        <v>2320330020</v>
      </c>
      <c r="H5104" t="s">
        <v>553</v>
      </c>
      <c r="I5104" t="s">
        <v>2598</v>
      </c>
      <c r="J5104" s="2">
        <v>13733.333333333332</v>
      </c>
    </row>
    <row r="5105" spans="1:10">
      <c r="A5105">
        <v>2140110730</v>
      </c>
      <c r="B5105">
        <v>30</v>
      </c>
      <c r="C5105" t="s">
        <v>865</v>
      </c>
      <c r="D5105" t="s">
        <v>2598</v>
      </c>
      <c r="E5105" s="2">
        <v>40000</v>
      </c>
      <c r="F5105" t="s">
        <v>698</v>
      </c>
      <c r="G5105">
        <v>2320130721</v>
      </c>
      <c r="H5105" t="s">
        <v>5490</v>
      </c>
      <c r="I5105" t="s">
        <v>2598</v>
      </c>
      <c r="J5105" s="2">
        <v>13733.333333333332</v>
      </c>
    </row>
    <row r="5106" spans="1:10">
      <c r="A5106">
        <v>2140110730</v>
      </c>
      <c r="B5106">
        <v>40</v>
      </c>
      <c r="C5106" t="s">
        <v>865</v>
      </c>
      <c r="D5106" t="s">
        <v>2598</v>
      </c>
      <c r="E5106" s="2">
        <v>40000</v>
      </c>
      <c r="F5106" t="s">
        <v>698</v>
      </c>
      <c r="G5106">
        <v>2320130706</v>
      </c>
      <c r="H5106" t="s">
        <v>2074</v>
      </c>
      <c r="I5106" t="s">
        <v>2598</v>
      </c>
      <c r="J5106" s="2">
        <v>13733.333333333332</v>
      </c>
    </row>
    <row r="5107" spans="1:10">
      <c r="A5107">
        <v>2140110730</v>
      </c>
      <c r="B5107">
        <v>50</v>
      </c>
      <c r="C5107" t="s">
        <v>865</v>
      </c>
      <c r="D5107" t="s">
        <v>2598</v>
      </c>
      <c r="E5107" s="2">
        <v>40000</v>
      </c>
      <c r="F5107" t="s">
        <v>698</v>
      </c>
      <c r="G5107">
        <v>2500030335</v>
      </c>
      <c r="H5107" t="s">
        <v>8033</v>
      </c>
      <c r="I5107" t="s">
        <v>2598</v>
      </c>
      <c r="J5107" s="2">
        <v>1648</v>
      </c>
    </row>
    <row r="5108" spans="1:10">
      <c r="A5108">
        <v>2140110730</v>
      </c>
      <c r="B5108">
        <v>60</v>
      </c>
      <c r="C5108" t="s">
        <v>865</v>
      </c>
      <c r="D5108" t="s">
        <v>2598</v>
      </c>
      <c r="E5108" s="2">
        <v>40000</v>
      </c>
      <c r="F5108" t="s">
        <v>698</v>
      </c>
      <c r="G5108">
        <v>2500030337</v>
      </c>
      <c r="H5108" t="s">
        <v>6254</v>
      </c>
      <c r="I5108" t="s">
        <v>2598</v>
      </c>
      <c r="J5108" s="2">
        <v>1648</v>
      </c>
    </row>
    <row r="5109" spans="1:10">
      <c r="A5109">
        <v>2140110730</v>
      </c>
      <c r="B5109">
        <v>70</v>
      </c>
      <c r="C5109" t="s">
        <v>865</v>
      </c>
      <c r="D5109" t="s">
        <v>2598</v>
      </c>
      <c r="E5109" s="2">
        <v>40000</v>
      </c>
      <c r="F5109" t="s">
        <v>698</v>
      </c>
      <c r="G5109">
        <v>2410110053</v>
      </c>
      <c r="H5109" t="s">
        <v>5668</v>
      </c>
      <c r="I5109" t="s">
        <v>4407</v>
      </c>
      <c r="J5109" s="2">
        <v>20.16</v>
      </c>
    </row>
    <row r="5110" spans="1:10">
      <c r="A5110">
        <v>2140110730</v>
      </c>
      <c r="B5110">
        <v>80</v>
      </c>
      <c r="C5110" t="s">
        <v>865</v>
      </c>
      <c r="D5110" t="s">
        <v>2598</v>
      </c>
      <c r="E5110" s="2">
        <v>40000</v>
      </c>
      <c r="F5110" t="s">
        <v>698</v>
      </c>
      <c r="G5110">
        <v>2410110087</v>
      </c>
      <c r="H5110" t="s">
        <v>5672</v>
      </c>
      <c r="I5110" t="s">
        <v>4407</v>
      </c>
      <c r="J5110" s="2">
        <v>7.9799999999999995</v>
      </c>
    </row>
    <row r="5111" spans="1:10">
      <c r="A5111">
        <v>2140110730</v>
      </c>
      <c r="B5111">
        <v>90</v>
      </c>
      <c r="C5111" t="s">
        <v>865</v>
      </c>
      <c r="D5111" t="s">
        <v>2598</v>
      </c>
      <c r="E5111" s="2">
        <v>40000</v>
      </c>
      <c r="F5111" t="s">
        <v>698</v>
      </c>
      <c r="G5111">
        <v>2410290214</v>
      </c>
      <c r="H5111" t="s">
        <v>5729</v>
      </c>
      <c r="I5111" t="s">
        <v>4407</v>
      </c>
      <c r="J5111" s="2">
        <v>10.5</v>
      </c>
    </row>
    <row r="5112" spans="1:10">
      <c r="A5112">
        <v>2140110689</v>
      </c>
      <c r="B5112">
        <v>10</v>
      </c>
      <c r="C5112" t="s">
        <v>701</v>
      </c>
      <c r="D5112" t="s">
        <v>2598</v>
      </c>
      <c r="E5112" s="2">
        <v>40000</v>
      </c>
      <c r="F5112" t="s">
        <v>698</v>
      </c>
      <c r="G5112">
        <v>2410290807</v>
      </c>
      <c r="H5112" t="s">
        <v>8052</v>
      </c>
      <c r="I5112" t="s">
        <v>4407</v>
      </c>
      <c r="J5112" s="2">
        <v>15279.6</v>
      </c>
    </row>
    <row r="5113" spans="1:10">
      <c r="A5113">
        <v>2140110689</v>
      </c>
      <c r="B5113">
        <v>20</v>
      </c>
      <c r="C5113" t="s">
        <v>701</v>
      </c>
      <c r="D5113" t="s">
        <v>2598</v>
      </c>
      <c r="E5113" s="2">
        <v>40000</v>
      </c>
      <c r="F5113" t="s">
        <v>698</v>
      </c>
      <c r="G5113">
        <v>2320330023</v>
      </c>
      <c r="H5113" t="s">
        <v>687</v>
      </c>
      <c r="I5113" t="s">
        <v>2598</v>
      </c>
      <c r="J5113" s="2">
        <v>13733.333333333332</v>
      </c>
    </row>
    <row r="5114" spans="1:10">
      <c r="A5114">
        <v>2140110689</v>
      </c>
      <c r="B5114">
        <v>30</v>
      </c>
      <c r="C5114" t="s">
        <v>701</v>
      </c>
      <c r="D5114" t="s">
        <v>2598</v>
      </c>
      <c r="E5114" s="2">
        <v>40000</v>
      </c>
      <c r="F5114" t="s">
        <v>698</v>
      </c>
      <c r="G5114">
        <v>2510030032</v>
      </c>
      <c r="H5114" t="s">
        <v>6484</v>
      </c>
      <c r="I5114" t="s">
        <v>2598</v>
      </c>
      <c r="J5114" s="2">
        <v>13733.333333333332</v>
      </c>
    </row>
    <row r="5115" spans="1:10">
      <c r="A5115">
        <v>2140110689</v>
      </c>
      <c r="B5115">
        <v>40</v>
      </c>
      <c r="C5115" t="s">
        <v>701</v>
      </c>
      <c r="D5115" t="s">
        <v>2598</v>
      </c>
      <c r="E5115" s="2">
        <v>40000</v>
      </c>
      <c r="F5115" t="s">
        <v>698</v>
      </c>
      <c r="G5115">
        <v>2500030333</v>
      </c>
      <c r="H5115" t="s">
        <v>8053</v>
      </c>
      <c r="I5115" t="s">
        <v>2598</v>
      </c>
      <c r="J5115" s="2">
        <v>824</v>
      </c>
    </row>
    <row r="5116" spans="1:10">
      <c r="A5116">
        <v>2140110689</v>
      </c>
      <c r="B5116">
        <v>50</v>
      </c>
      <c r="C5116" t="s">
        <v>701</v>
      </c>
      <c r="D5116" t="s">
        <v>2598</v>
      </c>
      <c r="E5116" s="2">
        <v>40000</v>
      </c>
      <c r="F5116" t="s">
        <v>698</v>
      </c>
      <c r="G5116">
        <v>2500030332</v>
      </c>
      <c r="H5116" t="s">
        <v>6250</v>
      </c>
      <c r="I5116" t="s">
        <v>2598</v>
      </c>
      <c r="J5116" s="2">
        <v>824</v>
      </c>
    </row>
    <row r="5117" spans="1:10">
      <c r="A5117">
        <v>2140110689</v>
      </c>
      <c r="B5117">
        <v>60</v>
      </c>
      <c r="C5117" t="s">
        <v>701</v>
      </c>
      <c r="D5117" t="s">
        <v>2598</v>
      </c>
      <c r="E5117" s="2">
        <v>40000</v>
      </c>
      <c r="F5117" t="s">
        <v>698</v>
      </c>
      <c r="G5117">
        <v>2410110053</v>
      </c>
      <c r="H5117" t="s">
        <v>5668</v>
      </c>
      <c r="I5117" t="s">
        <v>4407</v>
      </c>
      <c r="J5117" s="2">
        <v>20.16</v>
      </c>
    </row>
    <row r="5118" spans="1:10">
      <c r="A5118">
        <v>2140110689</v>
      </c>
      <c r="B5118">
        <v>70</v>
      </c>
      <c r="C5118" t="s">
        <v>701</v>
      </c>
      <c r="D5118" t="s">
        <v>2598</v>
      </c>
      <c r="E5118" s="2">
        <v>40000</v>
      </c>
      <c r="F5118" t="s">
        <v>698</v>
      </c>
      <c r="G5118">
        <v>2410110087</v>
      </c>
      <c r="H5118" t="s">
        <v>5672</v>
      </c>
      <c r="I5118" t="s">
        <v>4407</v>
      </c>
      <c r="J5118" s="2">
        <v>7.9799999999999995</v>
      </c>
    </row>
    <row r="5119" spans="1:10">
      <c r="A5119">
        <v>2140110689</v>
      </c>
      <c r="B5119">
        <v>80</v>
      </c>
      <c r="C5119" t="s">
        <v>701</v>
      </c>
      <c r="D5119" t="s">
        <v>2598</v>
      </c>
      <c r="E5119" s="2">
        <v>40000</v>
      </c>
      <c r="F5119" t="s">
        <v>698</v>
      </c>
      <c r="G5119">
        <v>2410290214</v>
      </c>
      <c r="H5119" t="s">
        <v>5729</v>
      </c>
      <c r="I5119" t="s">
        <v>4407</v>
      </c>
      <c r="J5119" s="2">
        <v>10.5</v>
      </c>
    </row>
    <row r="5120" spans="1:10">
      <c r="A5120">
        <v>2140110713</v>
      </c>
      <c r="B5120">
        <v>10</v>
      </c>
      <c r="C5120" t="s">
        <v>931</v>
      </c>
      <c r="D5120" t="s">
        <v>2598</v>
      </c>
      <c r="E5120" s="2">
        <v>40000</v>
      </c>
      <c r="F5120" t="s">
        <v>698</v>
      </c>
      <c r="G5120">
        <v>2410290807</v>
      </c>
      <c r="H5120" t="s">
        <v>8052</v>
      </c>
      <c r="I5120" t="s">
        <v>4407</v>
      </c>
      <c r="J5120" s="2">
        <v>15279.6</v>
      </c>
    </row>
    <row r="5121" spans="1:10">
      <c r="A5121">
        <v>2140110713</v>
      </c>
      <c r="B5121">
        <v>20</v>
      </c>
      <c r="C5121" t="s">
        <v>931</v>
      </c>
      <c r="D5121" t="s">
        <v>2598</v>
      </c>
      <c r="E5121" s="2">
        <v>40000</v>
      </c>
      <c r="F5121" t="s">
        <v>698</v>
      </c>
      <c r="G5121">
        <v>2320330023</v>
      </c>
      <c r="H5121" t="s">
        <v>687</v>
      </c>
      <c r="I5121" t="s">
        <v>2598</v>
      </c>
      <c r="J5121" s="2">
        <v>13733.333333333332</v>
      </c>
    </row>
    <row r="5122" spans="1:10">
      <c r="A5122">
        <v>2140110713</v>
      </c>
      <c r="B5122">
        <v>30</v>
      </c>
      <c r="C5122" t="s">
        <v>931</v>
      </c>
      <c r="D5122" t="s">
        <v>2598</v>
      </c>
      <c r="E5122" s="2">
        <v>40000</v>
      </c>
      <c r="F5122" t="s">
        <v>698</v>
      </c>
      <c r="G5122">
        <v>2510030032</v>
      </c>
      <c r="H5122" t="s">
        <v>6484</v>
      </c>
      <c r="I5122" t="s">
        <v>2598</v>
      </c>
      <c r="J5122" s="2">
        <v>13733.333333333332</v>
      </c>
    </row>
    <row r="5123" spans="1:10">
      <c r="A5123">
        <v>2140110713</v>
      </c>
      <c r="B5123">
        <v>40</v>
      </c>
      <c r="C5123" t="s">
        <v>931</v>
      </c>
      <c r="D5123" t="s">
        <v>2598</v>
      </c>
      <c r="E5123" s="2">
        <v>40000</v>
      </c>
      <c r="F5123" t="s">
        <v>698</v>
      </c>
      <c r="G5123">
        <v>2500030333</v>
      </c>
      <c r="H5123" t="s">
        <v>8053</v>
      </c>
      <c r="I5123" t="s">
        <v>2598</v>
      </c>
      <c r="J5123" s="2">
        <v>824</v>
      </c>
    </row>
    <row r="5124" spans="1:10">
      <c r="A5124">
        <v>2140110713</v>
      </c>
      <c r="B5124">
        <v>50</v>
      </c>
      <c r="C5124" t="s">
        <v>931</v>
      </c>
      <c r="D5124" t="s">
        <v>2598</v>
      </c>
      <c r="E5124" s="2">
        <v>40000</v>
      </c>
      <c r="F5124" t="s">
        <v>698</v>
      </c>
      <c r="G5124">
        <v>2500030332</v>
      </c>
      <c r="H5124" t="s">
        <v>6250</v>
      </c>
      <c r="I5124" t="s">
        <v>2598</v>
      </c>
      <c r="J5124" s="2">
        <v>824</v>
      </c>
    </row>
    <row r="5125" spans="1:10">
      <c r="A5125">
        <v>2140110713</v>
      </c>
      <c r="B5125">
        <v>60</v>
      </c>
      <c r="C5125" t="s">
        <v>931</v>
      </c>
      <c r="D5125" t="s">
        <v>2598</v>
      </c>
      <c r="E5125" s="2">
        <v>40000</v>
      </c>
      <c r="F5125" t="s">
        <v>698</v>
      </c>
      <c r="G5125">
        <v>2410110053</v>
      </c>
      <c r="H5125" t="s">
        <v>5668</v>
      </c>
      <c r="I5125" t="s">
        <v>4407</v>
      </c>
      <c r="J5125" s="2">
        <v>20.16</v>
      </c>
    </row>
    <row r="5126" spans="1:10">
      <c r="A5126">
        <v>2140110713</v>
      </c>
      <c r="B5126">
        <v>70</v>
      </c>
      <c r="C5126" t="s">
        <v>931</v>
      </c>
      <c r="D5126" t="s">
        <v>2598</v>
      </c>
      <c r="E5126" s="2">
        <v>40000</v>
      </c>
      <c r="F5126" t="s">
        <v>698</v>
      </c>
      <c r="G5126">
        <v>2410110087</v>
      </c>
      <c r="H5126" t="s">
        <v>5672</v>
      </c>
      <c r="I5126" t="s">
        <v>4407</v>
      </c>
      <c r="J5126" s="2">
        <v>7.9799999999999995</v>
      </c>
    </row>
    <row r="5127" spans="1:10">
      <c r="A5127">
        <v>2140110713</v>
      </c>
      <c r="B5127">
        <v>80</v>
      </c>
      <c r="C5127" t="s">
        <v>931</v>
      </c>
      <c r="D5127" t="s">
        <v>2598</v>
      </c>
      <c r="E5127" s="2">
        <v>40000</v>
      </c>
      <c r="F5127" t="s">
        <v>698</v>
      </c>
      <c r="G5127">
        <v>2410290214</v>
      </c>
      <c r="H5127" t="s">
        <v>5729</v>
      </c>
      <c r="I5127" t="s">
        <v>4407</v>
      </c>
      <c r="J5127" s="2">
        <v>10.5</v>
      </c>
    </row>
    <row r="5128" spans="1:10">
      <c r="A5128">
        <v>2140110688</v>
      </c>
      <c r="B5128">
        <v>10</v>
      </c>
      <c r="C5128" t="s">
        <v>702</v>
      </c>
      <c r="D5128" t="s">
        <v>2598</v>
      </c>
      <c r="E5128" s="2">
        <v>40000</v>
      </c>
      <c r="F5128" t="s">
        <v>698</v>
      </c>
      <c r="G5128">
        <v>2410290807</v>
      </c>
      <c r="H5128" t="s">
        <v>8052</v>
      </c>
      <c r="I5128" t="s">
        <v>4407</v>
      </c>
      <c r="J5128" s="2">
        <v>15279.6</v>
      </c>
    </row>
    <row r="5129" spans="1:10">
      <c r="A5129">
        <v>2140110688</v>
      </c>
      <c r="B5129">
        <v>20</v>
      </c>
      <c r="C5129" t="s">
        <v>702</v>
      </c>
      <c r="D5129" t="s">
        <v>2598</v>
      </c>
      <c r="E5129" s="2">
        <v>40000</v>
      </c>
      <c r="F5129" t="s">
        <v>698</v>
      </c>
      <c r="G5129">
        <v>2320330023</v>
      </c>
      <c r="H5129" t="s">
        <v>687</v>
      </c>
      <c r="I5129" t="s">
        <v>2598</v>
      </c>
      <c r="J5129" s="2">
        <v>13733.333333333332</v>
      </c>
    </row>
    <row r="5130" spans="1:10">
      <c r="A5130">
        <v>2140110688</v>
      </c>
      <c r="B5130">
        <v>30</v>
      </c>
      <c r="C5130" t="s">
        <v>702</v>
      </c>
      <c r="D5130" t="s">
        <v>2598</v>
      </c>
      <c r="E5130" s="2">
        <v>40000</v>
      </c>
      <c r="F5130" t="s">
        <v>698</v>
      </c>
      <c r="G5130">
        <v>2510030032</v>
      </c>
      <c r="H5130" t="s">
        <v>6484</v>
      </c>
      <c r="I5130" t="s">
        <v>2598</v>
      </c>
      <c r="J5130" s="2">
        <v>13733.333333333332</v>
      </c>
    </row>
    <row r="5131" spans="1:10">
      <c r="A5131">
        <v>2140110688</v>
      </c>
      <c r="B5131">
        <v>40</v>
      </c>
      <c r="C5131" t="s">
        <v>702</v>
      </c>
      <c r="D5131" t="s">
        <v>2598</v>
      </c>
      <c r="E5131" s="2">
        <v>40000</v>
      </c>
      <c r="F5131" t="s">
        <v>698</v>
      </c>
      <c r="G5131">
        <v>2500030333</v>
      </c>
      <c r="H5131" t="s">
        <v>8053</v>
      </c>
      <c r="I5131" t="s">
        <v>2598</v>
      </c>
      <c r="J5131" s="2">
        <v>824</v>
      </c>
    </row>
    <row r="5132" spans="1:10">
      <c r="A5132">
        <v>2140110688</v>
      </c>
      <c r="B5132">
        <v>50</v>
      </c>
      <c r="C5132" t="s">
        <v>702</v>
      </c>
      <c r="D5132" t="s">
        <v>2598</v>
      </c>
      <c r="E5132" s="2">
        <v>40000</v>
      </c>
      <c r="F5132" t="s">
        <v>698</v>
      </c>
      <c r="G5132">
        <v>2500030332</v>
      </c>
      <c r="H5132" t="s">
        <v>6250</v>
      </c>
      <c r="I5132" t="s">
        <v>2598</v>
      </c>
      <c r="J5132" s="2">
        <v>824</v>
      </c>
    </row>
    <row r="5133" spans="1:10">
      <c r="A5133">
        <v>2140110688</v>
      </c>
      <c r="B5133">
        <v>60</v>
      </c>
      <c r="C5133" t="s">
        <v>702</v>
      </c>
      <c r="D5133" t="s">
        <v>2598</v>
      </c>
      <c r="E5133" s="2">
        <v>40000</v>
      </c>
      <c r="F5133" t="s">
        <v>698</v>
      </c>
      <c r="G5133">
        <v>2410110053</v>
      </c>
      <c r="H5133" t="s">
        <v>5668</v>
      </c>
      <c r="I5133" t="s">
        <v>4407</v>
      </c>
      <c r="J5133" s="2">
        <v>20.16</v>
      </c>
    </row>
    <row r="5134" spans="1:10">
      <c r="A5134">
        <v>2140110688</v>
      </c>
      <c r="B5134">
        <v>70</v>
      </c>
      <c r="C5134" t="s">
        <v>702</v>
      </c>
      <c r="D5134" t="s">
        <v>2598</v>
      </c>
      <c r="E5134" s="2">
        <v>40000</v>
      </c>
      <c r="F5134" t="s">
        <v>698</v>
      </c>
      <c r="G5134">
        <v>2410110087</v>
      </c>
      <c r="H5134" t="s">
        <v>5672</v>
      </c>
      <c r="I5134" t="s">
        <v>4407</v>
      </c>
      <c r="J5134" s="2">
        <v>7.9799999999999995</v>
      </c>
    </row>
    <row r="5135" spans="1:10">
      <c r="A5135">
        <v>2140110688</v>
      </c>
      <c r="B5135">
        <v>80</v>
      </c>
      <c r="C5135" t="s">
        <v>702</v>
      </c>
      <c r="D5135" t="s">
        <v>2598</v>
      </c>
      <c r="E5135" s="2">
        <v>40000</v>
      </c>
      <c r="F5135" t="s">
        <v>698</v>
      </c>
      <c r="G5135">
        <v>2410290214</v>
      </c>
      <c r="H5135" t="s">
        <v>5729</v>
      </c>
      <c r="I5135" t="s">
        <v>4407</v>
      </c>
      <c r="J5135" s="2">
        <v>10.5</v>
      </c>
    </row>
    <row r="5136" spans="1:10">
      <c r="A5136">
        <v>2140110687</v>
      </c>
      <c r="B5136">
        <v>10</v>
      </c>
      <c r="C5136" t="s">
        <v>703</v>
      </c>
      <c r="D5136" t="s">
        <v>2598</v>
      </c>
      <c r="E5136" s="2">
        <v>40000</v>
      </c>
      <c r="F5136" t="s">
        <v>698</v>
      </c>
      <c r="G5136">
        <v>2410290807</v>
      </c>
      <c r="H5136" t="s">
        <v>8052</v>
      </c>
      <c r="I5136" t="s">
        <v>4407</v>
      </c>
      <c r="J5136" s="2">
        <v>15279.6</v>
      </c>
    </row>
    <row r="5137" spans="1:10">
      <c r="A5137">
        <v>2140110687</v>
      </c>
      <c r="B5137">
        <v>20</v>
      </c>
      <c r="C5137" t="s">
        <v>703</v>
      </c>
      <c r="D5137" t="s">
        <v>2598</v>
      </c>
      <c r="E5137" s="2">
        <v>40000</v>
      </c>
      <c r="F5137" t="s">
        <v>698</v>
      </c>
      <c r="G5137">
        <v>2320330023</v>
      </c>
      <c r="H5137" t="s">
        <v>687</v>
      </c>
      <c r="I5137" t="s">
        <v>2598</v>
      </c>
      <c r="J5137" s="2">
        <v>13733.333333333332</v>
      </c>
    </row>
    <row r="5138" spans="1:10">
      <c r="A5138">
        <v>2140110687</v>
      </c>
      <c r="B5138">
        <v>30</v>
      </c>
      <c r="C5138" t="s">
        <v>703</v>
      </c>
      <c r="D5138" t="s">
        <v>2598</v>
      </c>
      <c r="E5138" s="2">
        <v>40000</v>
      </c>
      <c r="F5138" t="s">
        <v>698</v>
      </c>
      <c r="G5138">
        <v>2510030032</v>
      </c>
      <c r="H5138" t="s">
        <v>6484</v>
      </c>
      <c r="I5138" t="s">
        <v>2598</v>
      </c>
      <c r="J5138" s="2">
        <v>13733.333333333332</v>
      </c>
    </row>
    <row r="5139" spans="1:10">
      <c r="A5139">
        <v>2140110687</v>
      </c>
      <c r="B5139">
        <v>40</v>
      </c>
      <c r="C5139" t="s">
        <v>703</v>
      </c>
      <c r="D5139" t="s">
        <v>2598</v>
      </c>
      <c r="E5139" s="2">
        <v>40000</v>
      </c>
      <c r="F5139" t="s">
        <v>698</v>
      </c>
      <c r="G5139">
        <v>2500030333</v>
      </c>
      <c r="H5139" t="s">
        <v>8053</v>
      </c>
      <c r="I5139" t="s">
        <v>2598</v>
      </c>
      <c r="J5139" s="2">
        <v>824</v>
      </c>
    </row>
    <row r="5140" spans="1:10">
      <c r="A5140">
        <v>2140110687</v>
      </c>
      <c r="B5140">
        <v>50</v>
      </c>
      <c r="C5140" t="s">
        <v>703</v>
      </c>
      <c r="D5140" t="s">
        <v>2598</v>
      </c>
      <c r="E5140" s="2">
        <v>40000</v>
      </c>
      <c r="F5140" t="s">
        <v>698</v>
      </c>
      <c r="G5140">
        <v>2500030332</v>
      </c>
      <c r="H5140" t="s">
        <v>6250</v>
      </c>
      <c r="I5140" t="s">
        <v>2598</v>
      </c>
      <c r="J5140" s="2">
        <v>824</v>
      </c>
    </row>
    <row r="5141" spans="1:10">
      <c r="A5141">
        <v>2140110687</v>
      </c>
      <c r="B5141">
        <v>60</v>
      </c>
      <c r="C5141" t="s">
        <v>703</v>
      </c>
      <c r="D5141" t="s">
        <v>2598</v>
      </c>
      <c r="E5141" s="2">
        <v>40000</v>
      </c>
      <c r="F5141" t="s">
        <v>698</v>
      </c>
      <c r="G5141">
        <v>2410110053</v>
      </c>
      <c r="H5141" t="s">
        <v>5668</v>
      </c>
      <c r="I5141" t="s">
        <v>4407</v>
      </c>
      <c r="J5141" s="2">
        <v>20.16</v>
      </c>
    </row>
    <row r="5142" spans="1:10">
      <c r="A5142">
        <v>2140110687</v>
      </c>
      <c r="B5142">
        <v>70</v>
      </c>
      <c r="C5142" t="s">
        <v>703</v>
      </c>
      <c r="D5142" t="s">
        <v>2598</v>
      </c>
      <c r="E5142" s="2">
        <v>40000</v>
      </c>
      <c r="F5142" t="s">
        <v>698</v>
      </c>
      <c r="G5142">
        <v>2410110087</v>
      </c>
      <c r="H5142" t="s">
        <v>5672</v>
      </c>
      <c r="I5142" t="s">
        <v>4407</v>
      </c>
      <c r="J5142" s="2">
        <v>7.9799999999999995</v>
      </c>
    </row>
    <row r="5143" spans="1:10">
      <c r="A5143">
        <v>2140110687</v>
      </c>
      <c r="B5143">
        <v>80</v>
      </c>
      <c r="C5143" t="s">
        <v>703</v>
      </c>
      <c r="D5143" t="s">
        <v>2598</v>
      </c>
      <c r="E5143" s="2">
        <v>40000</v>
      </c>
      <c r="F5143" t="s">
        <v>698</v>
      </c>
      <c r="G5143">
        <v>2410290214</v>
      </c>
      <c r="H5143" t="s">
        <v>5729</v>
      </c>
      <c r="I5143" t="s">
        <v>4407</v>
      </c>
      <c r="J5143" s="2">
        <v>10.5</v>
      </c>
    </row>
    <row r="5144" spans="1:10">
      <c r="A5144">
        <v>2140110728</v>
      </c>
      <c r="B5144">
        <v>10</v>
      </c>
      <c r="C5144" t="s">
        <v>855</v>
      </c>
      <c r="D5144" t="s">
        <v>2598</v>
      </c>
      <c r="E5144" s="2">
        <v>40000</v>
      </c>
      <c r="F5144" t="s">
        <v>698</v>
      </c>
      <c r="G5144">
        <v>2410290784</v>
      </c>
      <c r="H5144" t="s">
        <v>5819</v>
      </c>
      <c r="I5144" t="s">
        <v>4407</v>
      </c>
      <c r="J5144" s="2">
        <v>15279.6</v>
      </c>
    </row>
    <row r="5145" spans="1:10">
      <c r="A5145">
        <v>2140110728</v>
      </c>
      <c r="B5145">
        <v>20</v>
      </c>
      <c r="C5145" t="s">
        <v>855</v>
      </c>
      <c r="D5145" t="s">
        <v>2598</v>
      </c>
      <c r="E5145" s="2">
        <v>40000</v>
      </c>
      <c r="F5145" t="s">
        <v>698</v>
      </c>
      <c r="G5145">
        <v>2320330024</v>
      </c>
      <c r="H5145" t="s">
        <v>686</v>
      </c>
      <c r="I5145" t="s">
        <v>2598</v>
      </c>
      <c r="J5145" s="2">
        <v>13733.333333333332</v>
      </c>
    </row>
    <row r="5146" spans="1:10">
      <c r="A5146">
        <v>2140110728</v>
      </c>
      <c r="B5146">
        <v>30</v>
      </c>
      <c r="C5146" t="s">
        <v>855</v>
      </c>
      <c r="D5146" t="s">
        <v>2598</v>
      </c>
      <c r="E5146" s="2">
        <v>40000</v>
      </c>
      <c r="F5146" t="s">
        <v>698</v>
      </c>
      <c r="G5146">
        <v>2510030032</v>
      </c>
      <c r="H5146" t="s">
        <v>6484</v>
      </c>
      <c r="I5146" t="s">
        <v>2598</v>
      </c>
      <c r="J5146" s="2">
        <v>13733.333333333332</v>
      </c>
    </row>
    <row r="5147" spans="1:10">
      <c r="A5147">
        <v>2140110728</v>
      </c>
      <c r="B5147">
        <v>40</v>
      </c>
      <c r="C5147" t="s">
        <v>855</v>
      </c>
      <c r="D5147" t="s">
        <v>2598</v>
      </c>
      <c r="E5147" s="2">
        <v>40000</v>
      </c>
      <c r="F5147" t="s">
        <v>698</v>
      </c>
      <c r="G5147">
        <v>2500030333</v>
      </c>
      <c r="H5147" t="s">
        <v>8053</v>
      </c>
      <c r="I5147" t="s">
        <v>2598</v>
      </c>
      <c r="J5147" s="2">
        <v>824</v>
      </c>
    </row>
    <row r="5148" spans="1:10">
      <c r="A5148">
        <v>2140110728</v>
      </c>
      <c r="B5148">
        <v>50</v>
      </c>
      <c r="C5148" t="s">
        <v>855</v>
      </c>
      <c r="D5148" t="s">
        <v>2598</v>
      </c>
      <c r="E5148" s="2">
        <v>40000</v>
      </c>
      <c r="F5148" t="s">
        <v>698</v>
      </c>
      <c r="G5148">
        <v>2500030332</v>
      </c>
      <c r="H5148" t="s">
        <v>6250</v>
      </c>
      <c r="I5148" t="s">
        <v>2598</v>
      </c>
      <c r="J5148" s="2">
        <v>824</v>
      </c>
    </row>
    <row r="5149" spans="1:10">
      <c r="A5149">
        <v>2140110728</v>
      </c>
      <c r="B5149">
        <v>60</v>
      </c>
      <c r="C5149" t="s">
        <v>855</v>
      </c>
      <c r="D5149" t="s">
        <v>2598</v>
      </c>
      <c r="E5149" s="2">
        <v>40000</v>
      </c>
      <c r="F5149" t="s">
        <v>698</v>
      </c>
      <c r="G5149">
        <v>2410110053</v>
      </c>
      <c r="H5149" t="s">
        <v>5668</v>
      </c>
      <c r="I5149" t="s">
        <v>4407</v>
      </c>
      <c r="J5149" s="2">
        <v>20.16</v>
      </c>
    </row>
    <row r="5150" spans="1:10">
      <c r="A5150">
        <v>2140110728</v>
      </c>
      <c r="B5150">
        <v>70</v>
      </c>
      <c r="C5150" t="s">
        <v>855</v>
      </c>
      <c r="D5150" t="s">
        <v>2598</v>
      </c>
      <c r="E5150" s="2">
        <v>40000</v>
      </c>
      <c r="F5150" t="s">
        <v>698</v>
      </c>
      <c r="G5150">
        <v>2410110087</v>
      </c>
      <c r="H5150" t="s">
        <v>5672</v>
      </c>
      <c r="I5150" t="s">
        <v>4407</v>
      </c>
      <c r="J5150" s="2">
        <v>7.9799999999999995</v>
      </c>
    </row>
    <row r="5151" spans="1:10">
      <c r="A5151">
        <v>2140110728</v>
      </c>
      <c r="B5151">
        <v>80</v>
      </c>
      <c r="C5151" t="s">
        <v>855</v>
      </c>
      <c r="D5151" t="s">
        <v>2598</v>
      </c>
      <c r="E5151" s="2">
        <v>40000</v>
      </c>
      <c r="F5151" t="s">
        <v>698</v>
      </c>
      <c r="G5151">
        <v>2410290214</v>
      </c>
      <c r="H5151" t="s">
        <v>5729</v>
      </c>
      <c r="I5151" t="s">
        <v>4407</v>
      </c>
      <c r="J5151" s="2">
        <v>10.5</v>
      </c>
    </row>
    <row r="5152" spans="1:10">
      <c r="A5152">
        <v>2140110727</v>
      </c>
      <c r="B5152">
        <v>10</v>
      </c>
      <c r="C5152" t="s">
        <v>930</v>
      </c>
      <c r="D5152" t="s">
        <v>2598</v>
      </c>
      <c r="E5152" s="2">
        <v>40000</v>
      </c>
      <c r="F5152" t="s">
        <v>698</v>
      </c>
      <c r="G5152">
        <v>2410290784</v>
      </c>
      <c r="H5152" t="s">
        <v>5819</v>
      </c>
      <c r="I5152" t="s">
        <v>4407</v>
      </c>
      <c r="J5152" s="2">
        <v>15279.6</v>
      </c>
    </row>
    <row r="5153" spans="1:10">
      <c r="A5153">
        <v>2140110727</v>
      </c>
      <c r="B5153">
        <v>20</v>
      </c>
      <c r="C5153" t="s">
        <v>930</v>
      </c>
      <c r="D5153" t="s">
        <v>2598</v>
      </c>
      <c r="E5153" s="2">
        <v>40000</v>
      </c>
      <c r="F5153" t="s">
        <v>698</v>
      </c>
      <c r="G5153">
        <v>2320330023</v>
      </c>
      <c r="H5153" t="s">
        <v>687</v>
      </c>
      <c r="I5153" t="s">
        <v>2598</v>
      </c>
      <c r="J5153" s="2">
        <v>13733.333333333332</v>
      </c>
    </row>
    <row r="5154" spans="1:10">
      <c r="A5154">
        <v>2140110727</v>
      </c>
      <c r="B5154">
        <v>30</v>
      </c>
      <c r="C5154" t="s">
        <v>930</v>
      </c>
      <c r="D5154" t="s">
        <v>2598</v>
      </c>
      <c r="E5154" s="2">
        <v>40000</v>
      </c>
      <c r="F5154" t="s">
        <v>698</v>
      </c>
      <c r="G5154">
        <v>2510030032</v>
      </c>
      <c r="H5154" t="s">
        <v>6484</v>
      </c>
      <c r="I5154" t="s">
        <v>2598</v>
      </c>
      <c r="J5154" s="2">
        <v>13733.333333333332</v>
      </c>
    </row>
    <row r="5155" spans="1:10">
      <c r="A5155">
        <v>2140110727</v>
      </c>
      <c r="B5155">
        <v>40</v>
      </c>
      <c r="C5155" t="s">
        <v>930</v>
      </c>
      <c r="D5155" t="s">
        <v>2598</v>
      </c>
      <c r="E5155" s="2">
        <v>40000</v>
      </c>
      <c r="F5155" t="s">
        <v>698</v>
      </c>
      <c r="G5155">
        <v>2500030333</v>
      </c>
      <c r="H5155" t="s">
        <v>8053</v>
      </c>
      <c r="I5155" t="s">
        <v>2598</v>
      </c>
      <c r="J5155" s="2">
        <v>824</v>
      </c>
    </row>
    <row r="5156" spans="1:10">
      <c r="A5156">
        <v>2140110727</v>
      </c>
      <c r="B5156">
        <v>50</v>
      </c>
      <c r="C5156" t="s">
        <v>930</v>
      </c>
      <c r="D5156" t="s">
        <v>2598</v>
      </c>
      <c r="E5156" s="2">
        <v>40000</v>
      </c>
      <c r="F5156" t="s">
        <v>698</v>
      </c>
      <c r="G5156">
        <v>2500030332</v>
      </c>
      <c r="H5156" t="s">
        <v>6250</v>
      </c>
      <c r="I5156" t="s">
        <v>2598</v>
      </c>
      <c r="J5156" s="2">
        <v>824</v>
      </c>
    </row>
    <row r="5157" spans="1:10">
      <c r="A5157">
        <v>2140110727</v>
      </c>
      <c r="B5157">
        <v>60</v>
      </c>
      <c r="C5157" t="s">
        <v>930</v>
      </c>
      <c r="D5157" t="s">
        <v>2598</v>
      </c>
      <c r="E5157" s="2">
        <v>40000</v>
      </c>
      <c r="F5157" t="s">
        <v>698</v>
      </c>
      <c r="G5157">
        <v>2410110053</v>
      </c>
      <c r="H5157" t="s">
        <v>5668</v>
      </c>
      <c r="I5157" t="s">
        <v>4407</v>
      </c>
      <c r="J5157" s="2">
        <v>20.16</v>
      </c>
    </row>
    <row r="5158" spans="1:10">
      <c r="A5158">
        <v>2140110727</v>
      </c>
      <c r="B5158">
        <v>70</v>
      </c>
      <c r="C5158" t="s">
        <v>930</v>
      </c>
      <c r="D5158" t="s">
        <v>2598</v>
      </c>
      <c r="E5158" s="2">
        <v>40000</v>
      </c>
      <c r="F5158" t="s">
        <v>698</v>
      </c>
      <c r="G5158">
        <v>2410110087</v>
      </c>
      <c r="H5158" t="s">
        <v>5672</v>
      </c>
      <c r="I5158" t="s">
        <v>4407</v>
      </c>
      <c r="J5158" s="2">
        <v>7.9799999999999995</v>
      </c>
    </row>
    <row r="5159" spans="1:10">
      <c r="A5159">
        <v>2140110727</v>
      </c>
      <c r="B5159">
        <v>80</v>
      </c>
      <c r="C5159" t="s">
        <v>930</v>
      </c>
      <c r="D5159" t="s">
        <v>2598</v>
      </c>
      <c r="E5159" s="2">
        <v>40000</v>
      </c>
      <c r="F5159" t="s">
        <v>698</v>
      </c>
      <c r="G5159">
        <v>2410290214</v>
      </c>
      <c r="H5159" t="s">
        <v>5729</v>
      </c>
      <c r="I5159" t="s">
        <v>4407</v>
      </c>
      <c r="J5159" s="2">
        <v>10.5</v>
      </c>
    </row>
    <row r="5160" spans="1:10">
      <c r="A5160">
        <v>2140110711</v>
      </c>
      <c r="B5160">
        <v>10</v>
      </c>
      <c r="C5160" t="s">
        <v>941</v>
      </c>
      <c r="D5160" t="s">
        <v>2598</v>
      </c>
      <c r="E5160" s="2">
        <v>40000</v>
      </c>
      <c r="F5160" t="s">
        <v>698</v>
      </c>
      <c r="G5160">
        <v>2410290784</v>
      </c>
      <c r="H5160" t="s">
        <v>5819</v>
      </c>
      <c r="I5160" t="s">
        <v>4407</v>
      </c>
      <c r="J5160" s="2">
        <v>15279.6</v>
      </c>
    </row>
    <row r="5161" spans="1:10">
      <c r="A5161">
        <v>2140110711</v>
      </c>
      <c r="B5161">
        <v>20</v>
      </c>
      <c r="C5161" t="s">
        <v>941</v>
      </c>
      <c r="D5161" t="s">
        <v>2598</v>
      </c>
      <c r="E5161" s="2">
        <v>40000</v>
      </c>
      <c r="F5161" t="s">
        <v>698</v>
      </c>
      <c r="G5161">
        <v>2320330023</v>
      </c>
      <c r="H5161" t="s">
        <v>687</v>
      </c>
      <c r="I5161" t="s">
        <v>2598</v>
      </c>
      <c r="J5161" s="2">
        <v>13733.333333333332</v>
      </c>
    </row>
    <row r="5162" spans="1:10">
      <c r="A5162">
        <v>2140110711</v>
      </c>
      <c r="B5162">
        <v>30</v>
      </c>
      <c r="C5162" t="s">
        <v>941</v>
      </c>
      <c r="D5162" t="s">
        <v>2598</v>
      </c>
      <c r="E5162" s="2">
        <v>40000</v>
      </c>
      <c r="F5162" t="s">
        <v>698</v>
      </c>
      <c r="G5162">
        <v>2510030032</v>
      </c>
      <c r="H5162" t="s">
        <v>6484</v>
      </c>
      <c r="I5162" t="s">
        <v>2598</v>
      </c>
      <c r="J5162" s="2">
        <v>13733.333333333332</v>
      </c>
    </row>
    <row r="5163" spans="1:10">
      <c r="A5163">
        <v>2140110711</v>
      </c>
      <c r="B5163">
        <v>40</v>
      </c>
      <c r="C5163" t="s">
        <v>941</v>
      </c>
      <c r="D5163" t="s">
        <v>2598</v>
      </c>
      <c r="E5163" s="2">
        <v>40000</v>
      </c>
      <c r="F5163" t="s">
        <v>698</v>
      </c>
      <c r="G5163">
        <v>2500030333</v>
      </c>
      <c r="H5163" t="s">
        <v>8053</v>
      </c>
      <c r="I5163" t="s">
        <v>2598</v>
      </c>
      <c r="J5163" s="2">
        <v>824</v>
      </c>
    </row>
    <row r="5164" spans="1:10">
      <c r="A5164">
        <v>2140110711</v>
      </c>
      <c r="B5164">
        <v>50</v>
      </c>
      <c r="C5164" t="s">
        <v>941</v>
      </c>
      <c r="D5164" t="s">
        <v>2598</v>
      </c>
      <c r="E5164" s="2">
        <v>40000</v>
      </c>
      <c r="F5164" t="s">
        <v>698</v>
      </c>
      <c r="G5164">
        <v>2500030332</v>
      </c>
      <c r="H5164" t="s">
        <v>6250</v>
      </c>
      <c r="I5164" t="s">
        <v>2598</v>
      </c>
      <c r="J5164" s="2">
        <v>824</v>
      </c>
    </row>
    <row r="5165" spans="1:10">
      <c r="A5165">
        <v>2140110711</v>
      </c>
      <c r="B5165">
        <v>60</v>
      </c>
      <c r="C5165" t="s">
        <v>941</v>
      </c>
      <c r="D5165" t="s">
        <v>2598</v>
      </c>
      <c r="E5165" s="2">
        <v>40000</v>
      </c>
      <c r="F5165" t="s">
        <v>698</v>
      </c>
      <c r="G5165">
        <v>2410110053</v>
      </c>
      <c r="H5165" t="s">
        <v>5668</v>
      </c>
      <c r="I5165" t="s">
        <v>4407</v>
      </c>
      <c r="J5165" s="2">
        <v>20.16</v>
      </c>
    </row>
    <row r="5166" spans="1:10">
      <c r="A5166">
        <v>2140110711</v>
      </c>
      <c r="B5166">
        <v>70</v>
      </c>
      <c r="C5166" t="s">
        <v>941</v>
      </c>
      <c r="D5166" t="s">
        <v>2598</v>
      </c>
      <c r="E5166" s="2">
        <v>40000</v>
      </c>
      <c r="F5166" t="s">
        <v>698</v>
      </c>
      <c r="G5166">
        <v>2410110087</v>
      </c>
      <c r="H5166" t="s">
        <v>5672</v>
      </c>
      <c r="I5166" t="s">
        <v>4407</v>
      </c>
      <c r="J5166" s="2">
        <v>7.9799999999999995</v>
      </c>
    </row>
    <row r="5167" spans="1:10">
      <c r="A5167">
        <v>2140110711</v>
      </c>
      <c r="B5167">
        <v>80</v>
      </c>
      <c r="C5167" t="s">
        <v>941</v>
      </c>
      <c r="D5167" t="s">
        <v>2598</v>
      </c>
      <c r="E5167" s="2">
        <v>40000</v>
      </c>
      <c r="F5167" t="s">
        <v>698</v>
      </c>
      <c r="G5167">
        <v>2410290214</v>
      </c>
      <c r="H5167" t="s">
        <v>5729</v>
      </c>
      <c r="I5167" t="s">
        <v>4407</v>
      </c>
      <c r="J5167" s="2">
        <v>10.5</v>
      </c>
    </row>
    <row r="5168" spans="1:10">
      <c r="A5168">
        <v>2140110712</v>
      </c>
      <c r="B5168">
        <v>10</v>
      </c>
      <c r="C5168" t="s">
        <v>939</v>
      </c>
      <c r="D5168" t="s">
        <v>2598</v>
      </c>
      <c r="E5168" s="2">
        <v>40000</v>
      </c>
      <c r="F5168" t="s">
        <v>698</v>
      </c>
      <c r="G5168">
        <v>2410290784</v>
      </c>
      <c r="H5168" t="s">
        <v>5819</v>
      </c>
      <c r="I5168" t="s">
        <v>4407</v>
      </c>
      <c r="J5168" s="2">
        <v>15279.6</v>
      </c>
    </row>
    <row r="5169" spans="1:10">
      <c r="A5169">
        <v>2140110712</v>
      </c>
      <c r="B5169">
        <v>20</v>
      </c>
      <c r="C5169" t="s">
        <v>939</v>
      </c>
      <c r="D5169" t="s">
        <v>2598</v>
      </c>
      <c r="E5169" s="2">
        <v>40000</v>
      </c>
      <c r="F5169" t="s">
        <v>698</v>
      </c>
      <c r="G5169">
        <v>2320330023</v>
      </c>
      <c r="H5169" t="s">
        <v>687</v>
      </c>
      <c r="I5169" t="s">
        <v>2598</v>
      </c>
      <c r="J5169" s="2">
        <v>13733.333333333332</v>
      </c>
    </row>
    <row r="5170" spans="1:10">
      <c r="A5170">
        <v>2140110712</v>
      </c>
      <c r="B5170">
        <v>30</v>
      </c>
      <c r="C5170" t="s">
        <v>939</v>
      </c>
      <c r="D5170" t="s">
        <v>2598</v>
      </c>
      <c r="E5170" s="2">
        <v>40000</v>
      </c>
      <c r="F5170" t="s">
        <v>698</v>
      </c>
      <c r="G5170">
        <v>2510030032</v>
      </c>
      <c r="H5170" t="s">
        <v>6484</v>
      </c>
      <c r="I5170" t="s">
        <v>2598</v>
      </c>
      <c r="J5170" s="2">
        <v>13733.333333333332</v>
      </c>
    </row>
    <row r="5171" spans="1:10">
      <c r="A5171">
        <v>2140110712</v>
      </c>
      <c r="B5171">
        <v>40</v>
      </c>
      <c r="C5171" t="s">
        <v>939</v>
      </c>
      <c r="D5171" t="s">
        <v>2598</v>
      </c>
      <c r="E5171" s="2">
        <v>40000</v>
      </c>
      <c r="F5171" t="s">
        <v>698</v>
      </c>
      <c r="G5171">
        <v>2500030333</v>
      </c>
      <c r="H5171" t="s">
        <v>8053</v>
      </c>
      <c r="I5171" t="s">
        <v>2598</v>
      </c>
      <c r="J5171" s="2">
        <v>824</v>
      </c>
    </row>
    <row r="5172" spans="1:10">
      <c r="A5172">
        <v>2140110712</v>
      </c>
      <c r="B5172">
        <v>50</v>
      </c>
      <c r="C5172" t="s">
        <v>939</v>
      </c>
      <c r="D5172" t="s">
        <v>2598</v>
      </c>
      <c r="E5172" s="2">
        <v>40000</v>
      </c>
      <c r="F5172" t="s">
        <v>698</v>
      </c>
      <c r="G5172">
        <v>2500030332</v>
      </c>
      <c r="H5172" t="s">
        <v>6250</v>
      </c>
      <c r="I5172" t="s">
        <v>2598</v>
      </c>
      <c r="J5172" s="2">
        <v>824</v>
      </c>
    </row>
    <row r="5173" spans="1:10">
      <c r="A5173">
        <v>2140110712</v>
      </c>
      <c r="B5173">
        <v>60</v>
      </c>
      <c r="C5173" t="s">
        <v>939</v>
      </c>
      <c r="D5173" t="s">
        <v>2598</v>
      </c>
      <c r="E5173" s="2">
        <v>40000</v>
      </c>
      <c r="F5173" t="s">
        <v>698</v>
      </c>
      <c r="G5173">
        <v>2410110053</v>
      </c>
      <c r="H5173" t="s">
        <v>5668</v>
      </c>
      <c r="I5173" t="s">
        <v>4407</v>
      </c>
      <c r="J5173" s="2">
        <v>20.16</v>
      </c>
    </row>
    <row r="5174" spans="1:10">
      <c r="A5174">
        <v>2140110712</v>
      </c>
      <c r="B5174">
        <v>70</v>
      </c>
      <c r="C5174" t="s">
        <v>939</v>
      </c>
      <c r="D5174" t="s">
        <v>2598</v>
      </c>
      <c r="E5174" s="2">
        <v>40000</v>
      </c>
      <c r="F5174" t="s">
        <v>698</v>
      </c>
      <c r="G5174">
        <v>2410110087</v>
      </c>
      <c r="H5174" t="s">
        <v>5672</v>
      </c>
      <c r="I5174" t="s">
        <v>4407</v>
      </c>
      <c r="J5174" s="2">
        <v>7.9799999999999995</v>
      </c>
    </row>
    <row r="5175" spans="1:10">
      <c r="A5175">
        <v>2140110712</v>
      </c>
      <c r="B5175">
        <v>80</v>
      </c>
      <c r="C5175" t="s">
        <v>939</v>
      </c>
      <c r="D5175" t="s">
        <v>2598</v>
      </c>
      <c r="E5175" s="2">
        <v>40000</v>
      </c>
      <c r="F5175" t="s">
        <v>698</v>
      </c>
      <c r="G5175">
        <v>2410290214</v>
      </c>
      <c r="H5175" t="s">
        <v>5729</v>
      </c>
      <c r="I5175" t="s">
        <v>4407</v>
      </c>
      <c r="J5175" s="2">
        <v>10.5</v>
      </c>
    </row>
    <row r="5176" spans="1:10">
      <c r="A5176">
        <v>2140110664</v>
      </c>
      <c r="B5176">
        <v>10</v>
      </c>
      <c r="C5176" t="s">
        <v>478</v>
      </c>
      <c r="D5176" t="s">
        <v>2598</v>
      </c>
      <c r="E5176" s="2">
        <v>40000</v>
      </c>
      <c r="F5176" t="s">
        <v>698</v>
      </c>
      <c r="G5176">
        <v>2410290807</v>
      </c>
      <c r="H5176" t="s">
        <v>8052</v>
      </c>
      <c r="I5176" t="s">
        <v>4407</v>
      </c>
      <c r="J5176" s="2">
        <v>12223.679999999998</v>
      </c>
    </row>
    <row r="5177" spans="1:10">
      <c r="A5177">
        <v>2140110664</v>
      </c>
      <c r="B5177">
        <v>20</v>
      </c>
      <c r="C5177" t="s">
        <v>478</v>
      </c>
      <c r="D5177" t="s">
        <v>2598</v>
      </c>
      <c r="E5177" s="2">
        <v>40000</v>
      </c>
      <c r="F5177" t="s">
        <v>698</v>
      </c>
      <c r="G5177">
        <v>2320330022</v>
      </c>
      <c r="H5177" t="s">
        <v>168</v>
      </c>
      <c r="I5177" t="s">
        <v>2598</v>
      </c>
      <c r="J5177" s="2">
        <v>13733.333333333332</v>
      </c>
    </row>
    <row r="5178" spans="1:10">
      <c r="A5178">
        <v>2140110664</v>
      </c>
      <c r="B5178">
        <v>30</v>
      </c>
      <c r="C5178" t="s">
        <v>478</v>
      </c>
      <c r="D5178" t="s">
        <v>2598</v>
      </c>
      <c r="E5178" s="2">
        <v>40000</v>
      </c>
      <c r="F5178" t="s">
        <v>698</v>
      </c>
      <c r="G5178">
        <v>2320130687</v>
      </c>
      <c r="H5178" t="s">
        <v>5464</v>
      </c>
      <c r="I5178" t="s">
        <v>2598</v>
      </c>
      <c r="J5178" s="2">
        <v>13733.333333333332</v>
      </c>
    </row>
    <row r="5179" spans="1:10">
      <c r="A5179">
        <v>2140110664</v>
      </c>
      <c r="B5179">
        <v>40</v>
      </c>
      <c r="C5179" t="s">
        <v>478</v>
      </c>
      <c r="D5179" t="s">
        <v>2598</v>
      </c>
      <c r="E5179" s="2">
        <v>40000</v>
      </c>
      <c r="F5179" t="s">
        <v>698</v>
      </c>
      <c r="G5179">
        <v>2320130700</v>
      </c>
      <c r="H5179" t="s">
        <v>5476</v>
      </c>
      <c r="I5179" t="s">
        <v>2598</v>
      </c>
      <c r="J5179" s="2">
        <v>13733.333333333332</v>
      </c>
    </row>
    <row r="5180" spans="1:10">
      <c r="A5180">
        <v>2140110664</v>
      </c>
      <c r="B5180">
        <v>50</v>
      </c>
      <c r="C5180" t="s">
        <v>478</v>
      </c>
      <c r="D5180" t="s">
        <v>2598</v>
      </c>
      <c r="E5180" s="2">
        <v>40000</v>
      </c>
      <c r="F5180" t="s">
        <v>698</v>
      </c>
      <c r="G5180">
        <v>2500030339</v>
      </c>
      <c r="H5180" t="s">
        <v>8054</v>
      </c>
      <c r="I5180" t="s">
        <v>2598</v>
      </c>
      <c r="J5180" s="2">
        <v>1648</v>
      </c>
    </row>
    <row r="5181" spans="1:10">
      <c r="A5181">
        <v>2140110664</v>
      </c>
      <c r="B5181">
        <v>60</v>
      </c>
      <c r="C5181" t="s">
        <v>478</v>
      </c>
      <c r="D5181" t="s">
        <v>2598</v>
      </c>
      <c r="E5181" s="2">
        <v>40000</v>
      </c>
      <c r="F5181" t="s">
        <v>698</v>
      </c>
      <c r="G5181">
        <v>2500030340</v>
      </c>
      <c r="H5181" t="s">
        <v>6256</v>
      </c>
      <c r="I5181" t="s">
        <v>2598</v>
      </c>
      <c r="J5181" s="2">
        <v>1648</v>
      </c>
    </row>
    <row r="5182" spans="1:10">
      <c r="A5182">
        <v>2140110664</v>
      </c>
      <c r="B5182">
        <v>70</v>
      </c>
      <c r="C5182" t="s">
        <v>478</v>
      </c>
      <c r="D5182" t="s">
        <v>2598</v>
      </c>
      <c r="E5182" s="2">
        <v>40000</v>
      </c>
      <c r="F5182" t="s">
        <v>698</v>
      </c>
      <c r="G5182">
        <v>2410110053</v>
      </c>
      <c r="H5182" t="s">
        <v>5668</v>
      </c>
      <c r="I5182" t="s">
        <v>4407</v>
      </c>
      <c r="J5182" s="2">
        <v>20.16</v>
      </c>
    </row>
    <row r="5183" spans="1:10">
      <c r="A5183">
        <v>2140110664</v>
      </c>
      <c r="B5183">
        <v>80</v>
      </c>
      <c r="C5183" t="s">
        <v>478</v>
      </c>
      <c r="D5183" t="s">
        <v>2598</v>
      </c>
      <c r="E5183" s="2">
        <v>40000</v>
      </c>
      <c r="F5183" t="s">
        <v>698</v>
      </c>
      <c r="G5183">
        <v>2410110087</v>
      </c>
      <c r="H5183" t="s">
        <v>5672</v>
      </c>
      <c r="I5183" t="s">
        <v>4407</v>
      </c>
      <c r="J5183" s="2">
        <v>7.98</v>
      </c>
    </row>
    <row r="5184" spans="1:10">
      <c r="A5184">
        <v>2140110664</v>
      </c>
      <c r="B5184">
        <v>90</v>
      </c>
      <c r="C5184" t="s">
        <v>478</v>
      </c>
      <c r="D5184" t="s">
        <v>2598</v>
      </c>
      <c r="E5184" s="2">
        <v>40000</v>
      </c>
      <c r="F5184" t="s">
        <v>698</v>
      </c>
      <c r="G5184">
        <v>2410290214</v>
      </c>
      <c r="H5184" t="s">
        <v>5729</v>
      </c>
      <c r="I5184" t="s">
        <v>4407</v>
      </c>
      <c r="J5184" s="2">
        <v>10.5</v>
      </c>
    </row>
    <row r="5185" spans="1:10">
      <c r="A5185">
        <v>2140110717</v>
      </c>
      <c r="B5185">
        <v>10</v>
      </c>
      <c r="C5185" t="s">
        <v>768</v>
      </c>
      <c r="D5185" t="s">
        <v>2598</v>
      </c>
      <c r="E5185" s="2">
        <v>40000</v>
      </c>
      <c r="F5185" t="s">
        <v>698</v>
      </c>
      <c r="G5185">
        <v>2410290807</v>
      </c>
      <c r="H5185" t="s">
        <v>8052</v>
      </c>
      <c r="I5185" t="s">
        <v>4407</v>
      </c>
      <c r="J5185" s="2">
        <v>12223.679999999998</v>
      </c>
    </row>
    <row r="5186" spans="1:10">
      <c r="A5186">
        <v>2140110717</v>
      </c>
      <c r="B5186">
        <v>20</v>
      </c>
      <c r="C5186" t="s">
        <v>768</v>
      </c>
      <c r="D5186" t="s">
        <v>2598</v>
      </c>
      <c r="E5186" s="2">
        <v>40000</v>
      </c>
      <c r="F5186" t="s">
        <v>698</v>
      </c>
      <c r="G5186">
        <v>2320330027</v>
      </c>
      <c r="H5186" t="s">
        <v>5534</v>
      </c>
      <c r="I5186" t="s">
        <v>2598</v>
      </c>
      <c r="J5186" s="2">
        <v>13733.333333333332</v>
      </c>
    </row>
    <row r="5187" spans="1:10">
      <c r="A5187">
        <v>2140110717</v>
      </c>
      <c r="B5187">
        <v>30</v>
      </c>
      <c r="C5187" t="s">
        <v>768</v>
      </c>
      <c r="D5187" t="s">
        <v>2598</v>
      </c>
      <c r="E5187" s="2">
        <v>40000</v>
      </c>
      <c r="F5187" t="s">
        <v>698</v>
      </c>
      <c r="G5187">
        <v>2320130737</v>
      </c>
      <c r="H5187" t="s">
        <v>8055</v>
      </c>
      <c r="I5187" t="s">
        <v>2598</v>
      </c>
      <c r="J5187" s="2">
        <v>13733.333333333332</v>
      </c>
    </row>
    <row r="5188" spans="1:10">
      <c r="A5188">
        <v>2140110717</v>
      </c>
      <c r="B5188">
        <v>40</v>
      </c>
      <c r="C5188" t="s">
        <v>768</v>
      </c>
      <c r="D5188" t="s">
        <v>2598</v>
      </c>
      <c r="E5188" s="2">
        <v>40000</v>
      </c>
      <c r="F5188" t="s">
        <v>698</v>
      </c>
      <c r="G5188">
        <v>2320130736</v>
      </c>
      <c r="H5188" t="s">
        <v>5495</v>
      </c>
      <c r="I5188" t="s">
        <v>5496</v>
      </c>
      <c r="J5188" s="2">
        <v>13733.333333333332</v>
      </c>
    </row>
    <row r="5189" spans="1:10">
      <c r="A5189">
        <v>2140110717</v>
      </c>
      <c r="B5189">
        <v>50</v>
      </c>
      <c r="C5189" t="s">
        <v>768</v>
      </c>
      <c r="D5189" t="s">
        <v>2598</v>
      </c>
      <c r="E5189" s="2">
        <v>40000</v>
      </c>
      <c r="F5189" t="s">
        <v>698</v>
      </c>
      <c r="G5189">
        <v>2500030339</v>
      </c>
      <c r="H5189" t="s">
        <v>8054</v>
      </c>
      <c r="I5189" t="s">
        <v>2598</v>
      </c>
      <c r="J5189" s="2">
        <v>1648</v>
      </c>
    </row>
    <row r="5190" spans="1:10">
      <c r="A5190">
        <v>2140110717</v>
      </c>
      <c r="B5190">
        <v>60</v>
      </c>
      <c r="C5190" t="s">
        <v>768</v>
      </c>
      <c r="D5190" t="s">
        <v>2598</v>
      </c>
      <c r="E5190" s="2">
        <v>40000</v>
      </c>
      <c r="F5190" t="s">
        <v>698</v>
      </c>
      <c r="G5190">
        <v>2320060004</v>
      </c>
      <c r="H5190" t="s">
        <v>8056</v>
      </c>
      <c r="I5190" t="s">
        <v>2598</v>
      </c>
      <c r="J5190" s="2">
        <v>1648</v>
      </c>
    </row>
    <row r="5191" spans="1:10">
      <c r="A5191">
        <v>2140110717</v>
      </c>
      <c r="B5191">
        <v>70</v>
      </c>
      <c r="C5191" t="s">
        <v>768</v>
      </c>
      <c r="D5191" t="s">
        <v>2598</v>
      </c>
      <c r="E5191" s="2">
        <v>40000</v>
      </c>
      <c r="F5191" t="s">
        <v>698</v>
      </c>
      <c r="G5191">
        <v>2410110053</v>
      </c>
      <c r="H5191" t="s">
        <v>5668</v>
      </c>
      <c r="I5191" t="s">
        <v>4407</v>
      </c>
      <c r="J5191" s="2">
        <v>20.16</v>
      </c>
    </row>
    <row r="5192" spans="1:10">
      <c r="A5192">
        <v>2140110717</v>
      </c>
      <c r="B5192">
        <v>80</v>
      </c>
      <c r="C5192" t="s">
        <v>768</v>
      </c>
      <c r="D5192" t="s">
        <v>2598</v>
      </c>
      <c r="E5192" s="2">
        <v>40000</v>
      </c>
      <c r="F5192" t="s">
        <v>698</v>
      </c>
      <c r="G5192">
        <v>2410110087</v>
      </c>
      <c r="H5192" t="s">
        <v>5672</v>
      </c>
      <c r="I5192" t="s">
        <v>4407</v>
      </c>
      <c r="J5192" s="2">
        <v>7.98</v>
      </c>
    </row>
    <row r="5193" spans="1:10">
      <c r="A5193">
        <v>2140110717</v>
      </c>
      <c r="B5193">
        <v>90</v>
      </c>
      <c r="C5193" t="s">
        <v>768</v>
      </c>
      <c r="D5193" t="s">
        <v>2598</v>
      </c>
      <c r="E5193" s="2">
        <v>40000</v>
      </c>
      <c r="F5193" t="s">
        <v>698</v>
      </c>
      <c r="G5193">
        <v>2410290214</v>
      </c>
      <c r="H5193" t="s">
        <v>5729</v>
      </c>
      <c r="I5193" t="s">
        <v>4407</v>
      </c>
      <c r="J5193" s="2">
        <v>10.5</v>
      </c>
    </row>
    <row r="5194" spans="1:10">
      <c r="A5194">
        <v>2140110718</v>
      </c>
      <c r="B5194">
        <v>10</v>
      </c>
      <c r="C5194" t="s">
        <v>769</v>
      </c>
      <c r="D5194" t="s">
        <v>2598</v>
      </c>
      <c r="E5194" s="2">
        <v>40000</v>
      </c>
      <c r="F5194" t="s">
        <v>698</v>
      </c>
      <c r="G5194">
        <v>2410290807</v>
      </c>
      <c r="H5194" t="s">
        <v>8052</v>
      </c>
      <c r="I5194" t="s">
        <v>4407</v>
      </c>
      <c r="J5194" s="2">
        <v>12223.679999999998</v>
      </c>
    </row>
    <row r="5195" spans="1:10">
      <c r="A5195">
        <v>2140110718</v>
      </c>
      <c r="B5195">
        <v>20</v>
      </c>
      <c r="C5195" t="s">
        <v>769</v>
      </c>
      <c r="D5195" t="s">
        <v>2598</v>
      </c>
      <c r="E5195" s="2">
        <v>40000</v>
      </c>
      <c r="F5195" t="s">
        <v>698</v>
      </c>
      <c r="G5195">
        <v>2320330027</v>
      </c>
      <c r="H5195" t="s">
        <v>5534</v>
      </c>
      <c r="I5195" t="s">
        <v>2598</v>
      </c>
      <c r="J5195" s="2">
        <v>13733.333333333332</v>
      </c>
    </row>
    <row r="5196" spans="1:10">
      <c r="A5196">
        <v>2140110718</v>
      </c>
      <c r="B5196">
        <v>30</v>
      </c>
      <c r="C5196" t="s">
        <v>769</v>
      </c>
      <c r="D5196" t="s">
        <v>2598</v>
      </c>
      <c r="E5196" s="2">
        <v>40000</v>
      </c>
      <c r="F5196" t="s">
        <v>698</v>
      </c>
      <c r="G5196">
        <v>2320130737</v>
      </c>
      <c r="H5196" t="s">
        <v>8055</v>
      </c>
      <c r="I5196" t="s">
        <v>2598</v>
      </c>
      <c r="J5196" s="2">
        <v>13733.333333333332</v>
      </c>
    </row>
    <row r="5197" spans="1:10">
      <c r="A5197">
        <v>2140110718</v>
      </c>
      <c r="B5197">
        <v>40</v>
      </c>
      <c r="C5197" t="s">
        <v>769</v>
      </c>
      <c r="D5197" t="s">
        <v>2598</v>
      </c>
      <c r="E5197" s="2">
        <v>40000</v>
      </c>
      <c r="F5197" t="s">
        <v>698</v>
      </c>
      <c r="G5197">
        <v>2320130736</v>
      </c>
      <c r="H5197" t="s">
        <v>5495</v>
      </c>
      <c r="I5197" t="s">
        <v>5496</v>
      </c>
      <c r="J5197" s="2">
        <v>13733.333333333332</v>
      </c>
    </row>
    <row r="5198" spans="1:10">
      <c r="A5198">
        <v>2140110718</v>
      </c>
      <c r="B5198">
        <v>50</v>
      </c>
      <c r="C5198" t="s">
        <v>769</v>
      </c>
      <c r="D5198" t="s">
        <v>2598</v>
      </c>
      <c r="E5198" s="2">
        <v>40000</v>
      </c>
      <c r="F5198" t="s">
        <v>698</v>
      </c>
      <c r="G5198">
        <v>2500030339</v>
      </c>
      <c r="H5198" t="s">
        <v>8054</v>
      </c>
      <c r="I5198" t="s">
        <v>2598</v>
      </c>
      <c r="J5198" s="2">
        <v>1648</v>
      </c>
    </row>
    <row r="5199" spans="1:10">
      <c r="A5199">
        <v>2140110718</v>
      </c>
      <c r="B5199">
        <v>60</v>
      </c>
      <c r="C5199" t="s">
        <v>769</v>
      </c>
      <c r="D5199" t="s">
        <v>2598</v>
      </c>
      <c r="E5199" s="2">
        <v>40000</v>
      </c>
      <c r="F5199" t="s">
        <v>698</v>
      </c>
      <c r="G5199">
        <v>2320060004</v>
      </c>
      <c r="H5199" t="s">
        <v>8056</v>
      </c>
      <c r="I5199" t="s">
        <v>2598</v>
      </c>
      <c r="J5199" s="2">
        <v>1648</v>
      </c>
    </row>
    <row r="5200" spans="1:10">
      <c r="A5200">
        <v>2140110718</v>
      </c>
      <c r="B5200">
        <v>70</v>
      </c>
      <c r="C5200" t="s">
        <v>769</v>
      </c>
      <c r="D5200" t="s">
        <v>2598</v>
      </c>
      <c r="E5200" s="2">
        <v>40000</v>
      </c>
      <c r="F5200" t="s">
        <v>698</v>
      </c>
      <c r="G5200">
        <v>2410110053</v>
      </c>
      <c r="H5200" t="s">
        <v>5668</v>
      </c>
      <c r="I5200" t="s">
        <v>4407</v>
      </c>
      <c r="J5200" s="2">
        <v>20.16</v>
      </c>
    </row>
    <row r="5201" spans="1:10">
      <c r="A5201">
        <v>2140110718</v>
      </c>
      <c r="B5201">
        <v>80</v>
      </c>
      <c r="C5201" t="s">
        <v>769</v>
      </c>
      <c r="D5201" t="s">
        <v>2598</v>
      </c>
      <c r="E5201" s="2">
        <v>40000</v>
      </c>
      <c r="F5201" t="s">
        <v>698</v>
      </c>
      <c r="G5201">
        <v>2410110087</v>
      </c>
      <c r="H5201" t="s">
        <v>5672</v>
      </c>
      <c r="I5201" t="s">
        <v>4407</v>
      </c>
      <c r="J5201" s="2">
        <v>7.98</v>
      </c>
    </row>
    <row r="5202" spans="1:10">
      <c r="A5202">
        <v>2140110718</v>
      </c>
      <c r="B5202">
        <v>90</v>
      </c>
      <c r="C5202" t="s">
        <v>769</v>
      </c>
      <c r="D5202" t="s">
        <v>2598</v>
      </c>
      <c r="E5202" s="2">
        <v>40000</v>
      </c>
      <c r="F5202" t="s">
        <v>698</v>
      </c>
      <c r="G5202">
        <v>2410290214</v>
      </c>
      <c r="H5202" t="s">
        <v>5729</v>
      </c>
      <c r="I5202" t="s">
        <v>4407</v>
      </c>
      <c r="J5202" s="2">
        <v>10.5</v>
      </c>
    </row>
    <row r="5203" spans="1:10">
      <c r="A5203">
        <v>2140110719</v>
      </c>
      <c r="B5203">
        <v>10</v>
      </c>
      <c r="C5203" t="s">
        <v>770</v>
      </c>
      <c r="D5203" t="s">
        <v>2598</v>
      </c>
      <c r="E5203" s="2">
        <v>40000</v>
      </c>
      <c r="F5203" t="s">
        <v>698</v>
      </c>
      <c r="G5203">
        <v>2410290807</v>
      </c>
      <c r="H5203" t="s">
        <v>8052</v>
      </c>
      <c r="I5203" t="s">
        <v>4407</v>
      </c>
      <c r="J5203" s="2">
        <v>12223.68</v>
      </c>
    </row>
    <row r="5204" spans="1:10">
      <c r="A5204">
        <v>2140110719</v>
      </c>
      <c r="B5204">
        <v>20</v>
      </c>
      <c r="C5204" t="s">
        <v>770</v>
      </c>
      <c r="D5204" t="s">
        <v>2598</v>
      </c>
      <c r="E5204" s="2">
        <v>40000</v>
      </c>
      <c r="F5204" t="s">
        <v>698</v>
      </c>
      <c r="G5204">
        <v>2320330027</v>
      </c>
      <c r="H5204" t="s">
        <v>5534</v>
      </c>
      <c r="I5204" t="s">
        <v>2598</v>
      </c>
      <c r="J5204" s="2">
        <v>13733.333333333332</v>
      </c>
    </row>
    <row r="5205" spans="1:10">
      <c r="A5205">
        <v>2140110719</v>
      </c>
      <c r="B5205">
        <v>30</v>
      </c>
      <c r="C5205" t="s">
        <v>770</v>
      </c>
      <c r="D5205" t="s">
        <v>2598</v>
      </c>
      <c r="E5205" s="2">
        <v>40000</v>
      </c>
      <c r="F5205" t="s">
        <v>698</v>
      </c>
      <c r="G5205">
        <v>2320130737</v>
      </c>
      <c r="H5205" t="s">
        <v>8055</v>
      </c>
      <c r="I5205" t="s">
        <v>2598</v>
      </c>
      <c r="J5205" s="2">
        <v>13733.333333333332</v>
      </c>
    </row>
    <row r="5206" spans="1:10">
      <c r="A5206">
        <v>2140110719</v>
      </c>
      <c r="B5206">
        <v>40</v>
      </c>
      <c r="C5206" t="s">
        <v>770</v>
      </c>
      <c r="D5206" t="s">
        <v>2598</v>
      </c>
      <c r="E5206" s="2">
        <v>40000</v>
      </c>
      <c r="F5206" t="s">
        <v>698</v>
      </c>
      <c r="G5206">
        <v>2320130736</v>
      </c>
      <c r="H5206" t="s">
        <v>5495</v>
      </c>
      <c r="I5206" t="s">
        <v>5496</v>
      </c>
      <c r="J5206" s="2">
        <v>13733.329900000001</v>
      </c>
    </row>
    <row r="5207" spans="1:10">
      <c r="A5207">
        <v>2140110719</v>
      </c>
      <c r="B5207">
        <v>50</v>
      </c>
      <c r="C5207" t="s">
        <v>770</v>
      </c>
      <c r="D5207" t="s">
        <v>2598</v>
      </c>
      <c r="E5207" s="2">
        <v>40000</v>
      </c>
      <c r="F5207" t="s">
        <v>698</v>
      </c>
      <c r="G5207">
        <v>2500030339</v>
      </c>
      <c r="H5207" t="s">
        <v>8054</v>
      </c>
      <c r="I5207" t="s">
        <v>2598</v>
      </c>
      <c r="J5207" s="2">
        <v>1648</v>
      </c>
    </row>
    <row r="5208" spans="1:10">
      <c r="A5208">
        <v>2140110719</v>
      </c>
      <c r="B5208">
        <v>60</v>
      </c>
      <c r="C5208" t="s">
        <v>770</v>
      </c>
      <c r="D5208" t="s">
        <v>2598</v>
      </c>
      <c r="E5208" s="2">
        <v>40000</v>
      </c>
      <c r="F5208" t="s">
        <v>698</v>
      </c>
      <c r="G5208">
        <v>2320060004</v>
      </c>
      <c r="H5208" t="s">
        <v>8056</v>
      </c>
      <c r="I5208" t="s">
        <v>2598</v>
      </c>
      <c r="J5208" s="2">
        <v>1680</v>
      </c>
    </row>
    <row r="5209" spans="1:10">
      <c r="A5209">
        <v>2140110719</v>
      </c>
      <c r="B5209">
        <v>70</v>
      </c>
      <c r="C5209" t="s">
        <v>770</v>
      </c>
      <c r="D5209" t="s">
        <v>2598</v>
      </c>
      <c r="E5209" s="2">
        <v>40000</v>
      </c>
      <c r="F5209" t="s">
        <v>698</v>
      </c>
      <c r="G5209">
        <v>2410110053</v>
      </c>
      <c r="H5209" t="s">
        <v>5668</v>
      </c>
      <c r="I5209" t="s">
        <v>4407</v>
      </c>
      <c r="J5209" s="2">
        <v>20.16</v>
      </c>
    </row>
    <row r="5210" spans="1:10">
      <c r="A5210">
        <v>2140110719</v>
      </c>
      <c r="B5210">
        <v>80</v>
      </c>
      <c r="C5210" t="s">
        <v>770</v>
      </c>
      <c r="D5210" t="s">
        <v>2598</v>
      </c>
      <c r="E5210" s="2">
        <v>40000</v>
      </c>
      <c r="F5210" t="s">
        <v>698</v>
      </c>
      <c r="G5210">
        <v>2410110087</v>
      </c>
      <c r="H5210" t="s">
        <v>5672</v>
      </c>
      <c r="I5210" t="s">
        <v>4407</v>
      </c>
      <c r="J5210" s="2">
        <v>7.9799999999999995</v>
      </c>
    </row>
    <row r="5211" spans="1:10">
      <c r="A5211">
        <v>2140110719</v>
      </c>
      <c r="B5211">
        <v>90</v>
      </c>
      <c r="C5211" t="s">
        <v>770</v>
      </c>
      <c r="D5211" t="s">
        <v>2598</v>
      </c>
      <c r="E5211" s="2">
        <v>40000</v>
      </c>
      <c r="F5211" t="s">
        <v>698</v>
      </c>
      <c r="G5211">
        <v>2410290214</v>
      </c>
      <c r="H5211" t="s">
        <v>5729</v>
      </c>
      <c r="I5211" t="s">
        <v>4407</v>
      </c>
      <c r="J5211" s="2">
        <v>10.5</v>
      </c>
    </row>
    <row r="5212" spans="1:10">
      <c r="A5212">
        <v>2140110665</v>
      </c>
      <c r="B5212">
        <v>10</v>
      </c>
      <c r="C5212" t="s">
        <v>501</v>
      </c>
      <c r="D5212" t="s">
        <v>2598</v>
      </c>
      <c r="E5212" s="2">
        <v>40000</v>
      </c>
      <c r="F5212" t="s">
        <v>698</v>
      </c>
      <c r="G5212">
        <v>2410290807</v>
      </c>
      <c r="H5212" t="s">
        <v>8052</v>
      </c>
      <c r="I5212" t="s">
        <v>4407</v>
      </c>
      <c r="J5212" s="2">
        <v>12223.679999999998</v>
      </c>
    </row>
    <row r="5213" spans="1:10">
      <c r="A5213">
        <v>2140110665</v>
      </c>
      <c r="B5213">
        <v>20</v>
      </c>
      <c r="C5213" t="s">
        <v>501</v>
      </c>
      <c r="D5213" t="s">
        <v>2598</v>
      </c>
      <c r="E5213" s="2">
        <v>40000</v>
      </c>
      <c r="F5213" t="s">
        <v>698</v>
      </c>
      <c r="G5213">
        <v>2320330022</v>
      </c>
      <c r="H5213" t="s">
        <v>168</v>
      </c>
      <c r="I5213" t="s">
        <v>2598</v>
      </c>
      <c r="J5213" s="2">
        <v>13733.333333333332</v>
      </c>
    </row>
    <row r="5214" spans="1:10">
      <c r="A5214">
        <v>2140110665</v>
      </c>
      <c r="B5214">
        <v>30</v>
      </c>
      <c r="C5214" t="s">
        <v>501</v>
      </c>
      <c r="D5214" t="s">
        <v>2598</v>
      </c>
      <c r="E5214" s="2">
        <v>40000</v>
      </c>
      <c r="F5214" t="s">
        <v>698</v>
      </c>
      <c r="G5214">
        <v>2320130687</v>
      </c>
      <c r="H5214" t="s">
        <v>5464</v>
      </c>
      <c r="I5214" t="s">
        <v>2598</v>
      </c>
      <c r="J5214" s="2">
        <v>13733.333333333332</v>
      </c>
    </row>
    <row r="5215" spans="1:10">
      <c r="A5215">
        <v>2140110665</v>
      </c>
      <c r="B5215">
        <v>40</v>
      </c>
      <c r="C5215" t="s">
        <v>501</v>
      </c>
      <c r="D5215" t="s">
        <v>2598</v>
      </c>
      <c r="E5215" s="2">
        <v>40000</v>
      </c>
      <c r="F5215" t="s">
        <v>698</v>
      </c>
      <c r="G5215">
        <v>2320130700</v>
      </c>
      <c r="H5215" t="s">
        <v>5476</v>
      </c>
      <c r="I5215" t="s">
        <v>2598</v>
      </c>
      <c r="J5215" s="2">
        <v>13733.333333333332</v>
      </c>
    </row>
    <row r="5216" spans="1:10">
      <c r="A5216">
        <v>2140110665</v>
      </c>
      <c r="B5216">
        <v>50</v>
      </c>
      <c r="C5216" t="s">
        <v>501</v>
      </c>
      <c r="D5216" t="s">
        <v>2598</v>
      </c>
      <c r="E5216" s="2">
        <v>40000</v>
      </c>
      <c r="F5216" t="s">
        <v>698</v>
      </c>
      <c r="G5216">
        <v>2500030339</v>
      </c>
      <c r="H5216" t="s">
        <v>8054</v>
      </c>
      <c r="I5216" t="s">
        <v>2598</v>
      </c>
      <c r="J5216" s="2">
        <v>1648</v>
      </c>
    </row>
    <row r="5217" spans="1:10">
      <c r="A5217">
        <v>2140110665</v>
      </c>
      <c r="B5217">
        <v>60</v>
      </c>
      <c r="C5217" t="s">
        <v>501</v>
      </c>
      <c r="D5217" t="s">
        <v>2598</v>
      </c>
      <c r="E5217" s="2">
        <v>40000</v>
      </c>
      <c r="F5217" t="s">
        <v>698</v>
      </c>
      <c r="G5217">
        <v>2500030340</v>
      </c>
      <c r="H5217" t="s">
        <v>6256</v>
      </c>
      <c r="I5217" t="s">
        <v>2598</v>
      </c>
      <c r="J5217" s="2">
        <v>1648</v>
      </c>
    </row>
    <row r="5218" spans="1:10">
      <c r="A5218">
        <v>2140110665</v>
      </c>
      <c r="B5218">
        <v>70</v>
      </c>
      <c r="C5218" t="s">
        <v>501</v>
      </c>
      <c r="D5218" t="s">
        <v>2598</v>
      </c>
      <c r="E5218" s="2">
        <v>40000</v>
      </c>
      <c r="F5218" t="s">
        <v>698</v>
      </c>
      <c r="G5218">
        <v>2410110053</v>
      </c>
      <c r="H5218" t="s">
        <v>5668</v>
      </c>
      <c r="I5218" t="s">
        <v>4407</v>
      </c>
      <c r="J5218" s="2">
        <v>20.16</v>
      </c>
    </row>
    <row r="5219" spans="1:10">
      <c r="A5219">
        <v>2140110665</v>
      </c>
      <c r="B5219">
        <v>80</v>
      </c>
      <c r="C5219" t="s">
        <v>501</v>
      </c>
      <c r="D5219" t="s">
        <v>2598</v>
      </c>
      <c r="E5219" s="2">
        <v>40000</v>
      </c>
      <c r="F5219" t="s">
        <v>698</v>
      </c>
      <c r="G5219">
        <v>2410110087</v>
      </c>
      <c r="H5219" t="s">
        <v>5672</v>
      </c>
      <c r="I5219" t="s">
        <v>4407</v>
      </c>
      <c r="J5219" s="2">
        <v>7.98</v>
      </c>
    </row>
    <row r="5220" spans="1:10">
      <c r="A5220">
        <v>2140110665</v>
      </c>
      <c r="B5220">
        <v>90</v>
      </c>
      <c r="C5220" t="s">
        <v>501</v>
      </c>
      <c r="D5220" t="s">
        <v>2598</v>
      </c>
      <c r="E5220" s="2">
        <v>40000</v>
      </c>
      <c r="F5220" t="s">
        <v>698</v>
      </c>
      <c r="G5220">
        <v>2410290214</v>
      </c>
      <c r="H5220" t="s">
        <v>5729</v>
      </c>
      <c r="I5220" t="s">
        <v>4407</v>
      </c>
      <c r="J5220" s="2">
        <v>10.5</v>
      </c>
    </row>
    <row r="5221" spans="1:10">
      <c r="A5221">
        <v>2140110663</v>
      </c>
      <c r="B5221">
        <v>10</v>
      </c>
      <c r="C5221" t="s">
        <v>246</v>
      </c>
      <c r="D5221" t="s">
        <v>2598</v>
      </c>
      <c r="E5221" s="2">
        <v>40000</v>
      </c>
      <c r="F5221" t="s">
        <v>698</v>
      </c>
      <c r="G5221">
        <v>2410290807</v>
      </c>
      <c r="H5221" t="s">
        <v>8052</v>
      </c>
      <c r="I5221" t="s">
        <v>4407</v>
      </c>
      <c r="J5221" s="2">
        <v>12223.679999999998</v>
      </c>
    </row>
    <row r="5222" spans="1:10">
      <c r="A5222">
        <v>2140110663</v>
      </c>
      <c r="B5222">
        <v>20</v>
      </c>
      <c r="C5222" t="s">
        <v>246</v>
      </c>
      <c r="D5222" t="s">
        <v>2598</v>
      </c>
      <c r="E5222" s="2">
        <v>40000</v>
      </c>
      <c r="F5222" t="s">
        <v>698</v>
      </c>
      <c r="G5222">
        <v>2320330022</v>
      </c>
      <c r="H5222" t="s">
        <v>168</v>
      </c>
      <c r="I5222" t="s">
        <v>2598</v>
      </c>
      <c r="J5222" s="2">
        <v>13733.333333333332</v>
      </c>
    </row>
    <row r="5223" spans="1:10">
      <c r="A5223">
        <v>2140110663</v>
      </c>
      <c r="B5223">
        <v>30</v>
      </c>
      <c r="C5223" t="s">
        <v>246</v>
      </c>
      <c r="D5223" t="s">
        <v>2598</v>
      </c>
      <c r="E5223" s="2">
        <v>40000</v>
      </c>
      <c r="F5223" t="s">
        <v>698</v>
      </c>
      <c r="G5223">
        <v>2320130687</v>
      </c>
      <c r="H5223" t="s">
        <v>5464</v>
      </c>
      <c r="I5223" t="s">
        <v>2598</v>
      </c>
      <c r="J5223" s="2">
        <v>13733.333333333332</v>
      </c>
    </row>
    <row r="5224" spans="1:10">
      <c r="A5224">
        <v>2140110663</v>
      </c>
      <c r="B5224">
        <v>40</v>
      </c>
      <c r="C5224" t="s">
        <v>246</v>
      </c>
      <c r="D5224" t="s">
        <v>2598</v>
      </c>
      <c r="E5224" s="2">
        <v>40000</v>
      </c>
      <c r="F5224" t="s">
        <v>698</v>
      </c>
      <c r="G5224">
        <v>2320130700</v>
      </c>
      <c r="H5224" t="s">
        <v>5476</v>
      </c>
      <c r="I5224" t="s">
        <v>2598</v>
      </c>
      <c r="J5224" s="2">
        <v>13733.333333333332</v>
      </c>
    </row>
    <row r="5225" spans="1:10">
      <c r="A5225">
        <v>2140110663</v>
      </c>
      <c r="B5225">
        <v>50</v>
      </c>
      <c r="C5225" t="s">
        <v>246</v>
      </c>
      <c r="D5225" t="s">
        <v>2598</v>
      </c>
      <c r="E5225" s="2">
        <v>40000</v>
      </c>
      <c r="F5225" t="s">
        <v>698</v>
      </c>
      <c r="G5225">
        <v>2500030339</v>
      </c>
      <c r="H5225" t="s">
        <v>8054</v>
      </c>
      <c r="I5225" t="s">
        <v>2598</v>
      </c>
      <c r="J5225" s="2">
        <v>1648</v>
      </c>
    </row>
    <row r="5226" spans="1:10">
      <c r="A5226">
        <v>2140110663</v>
      </c>
      <c r="B5226">
        <v>60</v>
      </c>
      <c r="C5226" t="s">
        <v>246</v>
      </c>
      <c r="D5226" t="s">
        <v>2598</v>
      </c>
      <c r="E5226" s="2">
        <v>40000</v>
      </c>
      <c r="F5226" t="s">
        <v>698</v>
      </c>
      <c r="G5226">
        <v>2500030340</v>
      </c>
      <c r="H5226" t="s">
        <v>6256</v>
      </c>
      <c r="I5226" t="s">
        <v>2598</v>
      </c>
      <c r="J5226" s="2">
        <v>1648</v>
      </c>
    </row>
    <row r="5227" spans="1:10">
      <c r="A5227">
        <v>2140110663</v>
      </c>
      <c r="B5227">
        <v>70</v>
      </c>
      <c r="C5227" t="s">
        <v>246</v>
      </c>
      <c r="D5227" t="s">
        <v>2598</v>
      </c>
      <c r="E5227" s="2">
        <v>40000</v>
      </c>
      <c r="F5227" t="s">
        <v>698</v>
      </c>
      <c r="G5227">
        <v>2410110053</v>
      </c>
      <c r="H5227" t="s">
        <v>5668</v>
      </c>
      <c r="I5227" t="s">
        <v>4407</v>
      </c>
      <c r="J5227" s="2">
        <v>20.16</v>
      </c>
    </row>
    <row r="5228" spans="1:10">
      <c r="A5228">
        <v>2140110663</v>
      </c>
      <c r="B5228">
        <v>80</v>
      </c>
      <c r="C5228" t="s">
        <v>246</v>
      </c>
      <c r="D5228" t="s">
        <v>2598</v>
      </c>
      <c r="E5228" s="2">
        <v>40000</v>
      </c>
      <c r="F5228" t="s">
        <v>698</v>
      </c>
      <c r="G5228">
        <v>2410110087</v>
      </c>
      <c r="H5228" t="s">
        <v>5672</v>
      </c>
      <c r="I5228" t="s">
        <v>4407</v>
      </c>
      <c r="J5228" s="2">
        <v>7.98</v>
      </c>
    </row>
    <row r="5229" spans="1:10">
      <c r="A5229">
        <v>2140110663</v>
      </c>
      <c r="B5229">
        <v>90</v>
      </c>
      <c r="C5229" t="s">
        <v>246</v>
      </c>
      <c r="D5229" t="s">
        <v>2598</v>
      </c>
      <c r="E5229" s="2">
        <v>40000</v>
      </c>
      <c r="F5229" t="s">
        <v>698</v>
      </c>
      <c r="G5229">
        <v>2410290214</v>
      </c>
      <c r="H5229" t="s">
        <v>5729</v>
      </c>
      <c r="I5229" t="s">
        <v>4407</v>
      </c>
      <c r="J5229" s="2">
        <v>10.5</v>
      </c>
    </row>
    <row r="5230" spans="1:10">
      <c r="A5230">
        <v>2140110669</v>
      </c>
      <c r="B5230">
        <v>10</v>
      </c>
      <c r="C5230" t="s">
        <v>390</v>
      </c>
      <c r="D5230" t="s">
        <v>2598</v>
      </c>
      <c r="E5230" s="2">
        <v>40000</v>
      </c>
      <c r="F5230" t="s">
        <v>698</v>
      </c>
      <c r="G5230">
        <v>2410290784</v>
      </c>
      <c r="H5230" t="s">
        <v>5819</v>
      </c>
      <c r="I5230" t="s">
        <v>4407</v>
      </c>
      <c r="J5230" s="2">
        <v>12223.679999999998</v>
      </c>
    </row>
    <row r="5231" spans="1:10">
      <c r="A5231">
        <v>2140110669</v>
      </c>
      <c r="B5231">
        <v>20</v>
      </c>
      <c r="C5231" t="s">
        <v>390</v>
      </c>
      <c r="D5231" t="s">
        <v>2598</v>
      </c>
      <c r="E5231" s="2">
        <v>40000</v>
      </c>
      <c r="F5231" t="s">
        <v>698</v>
      </c>
      <c r="G5231">
        <v>2320130692</v>
      </c>
      <c r="H5231" t="s">
        <v>5468</v>
      </c>
      <c r="I5231" t="s">
        <v>2598</v>
      </c>
      <c r="J5231" s="2">
        <v>13733.333333333332</v>
      </c>
    </row>
    <row r="5232" spans="1:10">
      <c r="A5232">
        <v>2140110669</v>
      </c>
      <c r="B5232">
        <v>30</v>
      </c>
      <c r="C5232" t="s">
        <v>390</v>
      </c>
      <c r="D5232" t="s">
        <v>2598</v>
      </c>
      <c r="E5232" s="2">
        <v>40000</v>
      </c>
      <c r="F5232" t="s">
        <v>698</v>
      </c>
      <c r="G5232">
        <v>2320130688</v>
      </c>
      <c r="H5232" t="s">
        <v>8057</v>
      </c>
      <c r="I5232" t="s">
        <v>2598</v>
      </c>
      <c r="J5232" s="2">
        <v>13733.333333333332</v>
      </c>
    </row>
    <row r="5233" spans="1:10">
      <c r="A5233">
        <v>2140110669</v>
      </c>
      <c r="B5233">
        <v>40</v>
      </c>
      <c r="C5233" t="s">
        <v>390</v>
      </c>
      <c r="D5233" t="s">
        <v>2598</v>
      </c>
      <c r="E5233" s="2">
        <v>40000</v>
      </c>
      <c r="F5233" t="s">
        <v>698</v>
      </c>
      <c r="G5233">
        <v>2320130701</v>
      </c>
      <c r="H5233" t="s">
        <v>5477</v>
      </c>
      <c r="I5233" t="s">
        <v>2598</v>
      </c>
      <c r="J5233" s="2">
        <v>13733.333333333332</v>
      </c>
    </row>
    <row r="5234" spans="1:10">
      <c r="A5234">
        <v>2140110669</v>
      </c>
      <c r="B5234">
        <v>50</v>
      </c>
      <c r="C5234" t="s">
        <v>390</v>
      </c>
      <c r="D5234" t="s">
        <v>2598</v>
      </c>
      <c r="E5234" s="2">
        <v>40000</v>
      </c>
      <c r="F5234" t="s">
        <v>698</v>
      </c>
      <c r="G5234">
        <v>2500030339</v>
      </c>
      <c r="H5234" t="s">
        <v>8054</v>
      </c>
      <c r="I5234" t="s">
        <v>2598</v>
      </c>
      <c r="J5234" s="2">
        <v>1648</v>
      </c>
    </row>
    <row r="5235" spans="1:10">
      <c r="A5235">
        <v>2140110669</v>
      </c>
      <c r="B5235">
        <v>60</v>
      </c>
      <c r="C5235" t="s">
        <v>390</v>
      </c>
      <c r="D5235" t="s">
        <v>2598</v>
      </c>
      <c r="E5235" s="2">
        <v>40000</v>
      </c>
      <c r="F5235" t="s">
        <v>698</v>
      </c>
      <c r="G5235">
        <v>2320060005</v>
      </c>
      <c r="H5235" t="s">
        <v>8051</v>
      </c>
      <c r="I5235" t="s">
        <v>2598</v>
      </c>
      <c r="J5235" s="2">
        <v>1648</v>
      </c>
    </row>
    <row r="5236" spans="1:10">
      <c r="A5236">
        <v>2140110669</v>
      </c>
      <c r="B5236">
        <v>70</v>
      </c>
      <c r="C5236" t="s">
        <v>390</v>
      </c>
      <c r="D5236" t="s">
        <v>2598</v>
      </c>
      <c r="E5236" s="2">
        <v>40000</v>
      </c>
      <c r="F5236" t="s">
        <v>698</v>
      </c>
      <c r="G5236">
        <v>2410110053</v>
      </c>
      <c r="H5236" t="s">
        <v>5668</v>
      </c>
      <c r="I5236" t="s">
        <v>4407</v>
      </c>
      <c r="J5236" s="2">
        <v>20.16</v>
      </c>
    </row>
    <row r="5237" spans="1:10">
      <c r="A5237">
        <v>2140110669</v>
      </c>
      <c r="B5237">
        <v>80</v>
      </c>
      <c r="C5237" t="s">
        <v>390</v>
      </c>
      <c r="D5237" t="s">
        <v>2598</v>
      </c>
      <c r="E5237" s="2">
        <v>40000</v>
      </c>
      <c r="F5237" t="s">
        <v>698</v>
      </c>
      <c r="G5237">
        <v>2410110087</v>
      </c>
      <c r="H5237" t="s">
        <v>5672</v>
      </c>
      <c r="I5237" t="s">
        <v>4407</v>
      </c>
      <c r="J5237" s="2">
        <v>7.98</v>
      </c>
    </row>
    <row r="5238" spans="1:10">
      <c r="A5238">
        <v>2140110669</v>
      </c>
      <c r="B5238">
        <v>90</v>
      </c>
      <c r="C5238" t="s">
        <v>390</v>
      </c>
      <c r="D5238" t="s">
        <v>2598</v>
      </c>
      <c r="E5238" s="2">
        <v>40000</v>
      </c>
      <c r="F5238" t="s">
        <v>698</v>
      </c>
      <c r="G5238">
        <v>2410290214</v>
      </c>
      <c r="H5238" t="s">
        <v>5729</v>
      </c>
      <c r="I5238" t="s">
        <v>4407</v>
      </c>
      <c r="J5238" s="2">
        <v>10.5</v>
      </c>
    </row>
    <row r="5239" spans="1:10">
      <c r="A5239">
        <v>2140110670</v>
      </c>
      <c r="B5239">
        <v>10</v>
      </c>
      <c r="C5239" t="s">
        <v>417</v>
      </c>
      <c r="D5239" t="s">
        <v>2598</v>
      </c>
      <c r="E5239" s="2">
        <v>40000</v>
      </c>
      <c r="F5239" t="s">
        <v>698</v>
      </c>
      <c r="G5239">
        <v>2410290784</v>
      </c>
      <c r="H5239" t="s">
        <v>5819</v>
      </c>
      <c r="I5239" t="s">
        <v>4407</v>
      </c>
      <c r="J5239" s="2">
        <v>12223.679999999998</v>
      </c>
    </row>
    <row r="5240" spans="1:10">
      <c r="A5240">
        <v>2140110670</v>
      </c>
      <c r="B5240">
        <v>20</v>
      </c>
      <c r="C5240" t="s">
        <v>417</v>
      </c>
      <c r="D5240" t="s">
        <v>2598</v>
      </c>
      <c r="E5240" s="2">
        <v>40000</v>
      </c>
      <c r="F5240" t="s">
        <v>698</v>
      </c>
      <c r="G5240">
        <v>2320130692</v>
      </c>
      <c r="H5240" t="s">
        <v>5468</v>
      </c>
      <c r="I5240" t="s">
        <v>2598</v>
      </c>
      <c r="J5240" s="2">
        <v>13733.333333333332</v>
      </c>
    </row>
    <row r="5241" spans="1:10">
      <c r="A5241">
        <v>2140110670</v>
      </c>
      <c r="B5241">
        <v>30</v>
      </c>
      <c r="C5241" t="s">
        <v>417</v>
      </c>
      <c r="D5241" t="s">
        <v>2598</v>
      </c>
      <c r="E5241" s="2">
        <v>40000</v>
      </c>
      <c r="F5241" t="s">
        <v>698</v>
      </c>
      <c r="G5241">
        <v>2320130688</v>
      </c>
      <c r="H5241" t="s">
        <v>8057</v>
      </c>
      <c r="I5241" t="s">
        <v>2598</v>
      </c>
      <c r="J5241" s="2">
        <v>13733.333333333332</v>
      </c>
    </row>
    <row r="5242" spans="1:10">
      <c r="A5242">
        <v>2140110670</v>
      </c>
      <c r="B5242">
        <v>40</v>
      </c>
      <c r="C5242" t="s">
        <v>417</v>
      </c>
      <c r="D5242" t="s">
        <v>2598</v>
      </c>
      <c r="E5242" s="2">
        <v>40000</v>
      </c>
      <c r="F5242" t="s">
        <v>698</v>
      </c>
      <c r="G5242">
        <v>2320130701</v>
      </c>
      <c r="H5242" t="s">
        <v>5477</v>
      </c>
      <c r="I5242" t="s">
        <v>2598</v>
      </c>
      <c r="J5242" s="2">
        <v>13733.333333333332</v>
      </c>
    </row>
    <row r="5243" spans="1:10">
      <c r="A5243">
        <v>2140110670</v>
      </c>
      <c r="B5243">
        <v>50</v>
      </c>
      <c r="C5243" t="s">
        <v>417</v>
      </c>
      <c r="D5243" t="s">
        <v>2598</v>
      </c>
      <c r="E5243" s="2">
        <v>40000</v>
      </c>
      <c r="F5243" t="s">
        <v>698</v>
      </c>
      <c r="G5243">
        <v>2500030339</v>
      </c>
      <c r="H5243" t="s">
        <v>8054</v>
      </c>
      <c r="I5243" t="s">
        <v>2598</v>
      </c>
      <c r="J5243" s="2">
        <v>1648</v>
      </c>
    </row>
    <row r="5244" spans="1:10">
      <c r="A5244">
        <v>2140110670</v>
      </c>
      <c r="B5244">
        <v>60</v>
      </c>
      <c r="C5244" t="s">
        <v>417</v>
      </c>
      <c r="D5244" t="s">
        <v>2598</v>
      </c>
      <c r="E5244" s="2">
        <v>40000</v>
      </c>
      <c r="F5244" t="s">
        <v>698</v>
      </c>
      <c r="G5244">
        <v>2320060005</v>
      </c>
      <c r="H5244" t="s">
        <v>8051</v>
      </c>
      <c r="I5244" t="s">
        <v>2598</v>
      </c>
      <c r="J5244" s="2">
        <v>1648</v>
      </c>
    </row>
    <row r="5245" spans="1:10">
      <c r="A5245">
        <v>2140110670</v>
      </c>
      <c r="B5245">
        <v>70</v>
      </c>
      <c r="C5245" t="s">
        <v>417</v>
      </c>
      <c r="D5245" t="s">
        <v>2598</v>
      </c>
      <c r="E5245" s="2">
        <v>40000</v>
      </c>
      <c r="F5245" t="s">
        <v>698</v>
      </c>
      <c r="G5245">
        <v>2410110053</v>
      </c>
      <c r="H5245" t="s">
        <v>5668</v>
      </c>
      <c r="I5245" t="s">
        <v>4407</v>
      </c>
      <c r="J5245" s="2">
        <v>20.16</v>
      </c>
    </row>
    <row r="5246" spans="1:10">
      <c r="A5246">
        <v>2140110670</v>
      </c>
      <c r="B5246">
        <v>80</v>
      </c>
      <c r="C5246" t="s">
        <v>417</v>
      </c>
      <c r="D5246" t="s">
        <v>2598</v>
      </c>
      <c r="E5246" s="2">
        <v>40000</v>
      </c>
      <c r="F5246" t="s">
        <v>698</v>
      </c>
      <c r="G5246">
        <v>2410110087</v>
      </c>
      <c r="H5246" t="s">
        <v>5672</v>
      </c>
      <c r="I5246" t="s">
        <v>4407</v>
      </c>
      <c r="J5246" s="2">
        <v>7.98</v>
      </c>
    </row>
    <row r="5247" spans="1:10">
      <c r="A5247">
        <v>2140110670</v>
      </c>
      <c r="B5247">
        <v>90</v>
      </c>
      <c r="C5247" t="s">
        <v>417</v>
      </c>
      <c r="D5247" t="s">
        <v>2598</v>
      </c>
      <c r="E5247" s="2">
        <v>40000</v>
      </c>
      <c r="F5247" t="s">
        <v>698</v>
      </c>
      <c r="G5247">
        <v>2410290214</v>
      </c>
      <c r="H5247" t="s">
        <v>5729</v>
      </c>
      <c r="I5247" t="s">
        <v>4407</v>
      </c>
      <c r="J5247" s="2">
        <v>10.5</v>
      </c>
    </row>
    <row r="5248" spans="1:10">
      <c r="A5248">
        <v>2140110671</v>
      </c>
      <c r="B5248">
        <v>10</v>
      </c>
      <c r="C5248" t="s">
        <v>419</v>
      </c>
      <c r="D5248" t="s">
        <v>2598</v>
      </c>
      <c r="E5248" s="2">
        <v>40000</v>
      </c>
      <c r="F5248" t="s">
        <v>698</v>
      </c>
      <c r="G5248">
        <v>2410290784</v>
      </c>
      <c r="H5248" t="s">
        <v>5819</v>
      </c>
      <c r="I5248" t="s">
        <v>4407</v>
      </c>
      <c r="J5248" s="2">
        <v>12223.679999999998</v>
      </c>
    </row>
    <row r="5249" spans="1:10">
      <c r="A5249">
        <v>2140110671</v>
      </c>
      <c r="B5249">
        <v>20</v>
      </c>
      <c r="C5249" t="s">
        <v>419</v>
      </c>
      <c r="D5249" t="s">
        <v>2598</v>
      </c>
      <c r="E5249" s="2">
        <v>40000</v>
      </c>
      <c r="F5249" t="s">
        <v>698</v>
      </c>
      <c r="G5249">
        <v>2320130692</v>
      </c>
      <c r="H5249" t="s">
        <v>5468</v>
      </c>
      <c r="I5249" t="s">
        <v>2598</v>
      </c>
      <c r="J5249" s="2">
        <v>13733.333333333332</v>
      </c>
    </row>
    <row r="5250" spans="1:10">
      <c r="A5250">
        <v>2140110671</v>
      </c>
      <c r="B5250">
        <v>30</v>
      </c>
      <c r="C5250" t="s">
        <v>419</v>
      </c>
      <c r="D5250" t="s">
        <v>2598</v>
      </c>
      <c r="E5250" s="2">
        <v>40000</v>
      </c>
      <c r="F5250" t="s">
        <v>698</v>
      </c>
      <c r="G5250">
        <v>2320130688</v>
      </c>
      <c r="H5250" t="s">
        <v>8057</v>
      </c>
      <c r="I5250" t="s">
        <v>2598</v>
      </c>
      <c r="J5250" s="2">
        <v>13733.333333333332</v>
      </c>
    </row>
    <row r="5251" spans="1:10">
      <c r="A5251">
        <v>2140110671</v>
      </c>
      <c r="B5251">
        <v>40</v>
      </c>
      <c r="C5251" t="s">
        <v>419</v>
      </c>
      <c r="D5251" t="s">
        <v>2598</v>
      </c>
      <c r="E5251" s="2">
        <v>40000</v>
      </c>
      <c r="F5251" t="s">
        <v>698</v>
      </c>
      <c r="G5251">
        <v>2320130701</v>
      </c>
      <c r="H5251" t="s">
        <v>5477</v>
      </c>
      <c r="I5251" t="s">
        <v>2598</v>
      </c>
      <c r="J5251" s="2">
        <v>13733.333333333332</v>
      </c>
    </row>
    <row r="5252" spans="1:10">
      <c r="A5252">
        <v>2140110671</v>
      </c>
      <c r="B5252">
        <v>50</v>
      </c>
      <c r="C5252" t="s">
        <v>419</v>
      </c>
      <c r="D5252" t="s">
        <v>2598</v>
      </c>
      <c r="E5252" s="2">
        <v>40000</v>
      </c>
      <c r="F5252" t="s">
        <v>698</v>
      </c>
      <c r="G5252">
        <v>2500030339</v>
      </c>
      <c r="H5252" t="s">
        <v>8054</v>
      </c>
      <c r="I5252" t="s">
        <v>2598</v>
      </c>
      <c r="J5252" s="2">
        <v>1648</v>
      </c>
    </row>
    <row r="5253" spans="1:10">
      <c r="A5253">
        <v>2140110671</v>
      </c>
      <c r="B5253">
        <v>60</v>
      </c>
      <c r="C5253" t="s">
        <v>419</v>
      </c>
      <c r="D5253" t="s">
        <v>2598</v>
      </c>
      <c r="E5253" s="2">
        <v>40000</v>
      </c>
      <c r="F5253" t="s">
        <v>698</v>
      </c>
      <c r="G5253">
        <v>2320060005</v>
      </c>
      <c r="H5253" t="s">
        <v>8051</v>
      </c>
      <c r="I5253" t="s">
        <v>2598</v>
      </c>
      <c r="J5253" s="2">
        <v>1648</v>
      </c>
    </row>
    <row r="5254" spans="1:10">
      <c r="A5254">
        <v>2140110671</v>
      </c>
      <c r="B5254">
        <v>70</v>
      </c>
      <c r="C5254" t="s">
        <v>419</v>
      </c>
      <c r="D5254" t="s">
        <v>2598</v>
      </c>
      <c r="E5254" s="2">
        <v>40000</v>
      </c>
      <c r="F5254" t="s">
        <v>698</v>
      </c>
      <c r="G5254">
        <v>2410110053</v>
      </c>
      <c r="H5254" t="s">
        <v>5668</v>
      </c>
      <c r="I5254" t="s">
        <v>4407</v>
      </c>
      <c r="J5254" s="2">
        <v>20.16</v>
      </c>
    </row>
    <row r="5255" spans="1:10">
      <c r="A5255">
        <v>2140110671</v>
      </c>
      <c r="B5255">
        <v>80</v>
      </c>
      <c r="C5255" t="s">
        <v>419</v>
      </c>
      <c r="D5255" t="s">
        <v>2598</v>
      </c>
      <c r="E5255" s="2">
        <v>40000</v>
      </c>
      <c r="F5255" t="s">
        <v>698</v>
      </c>
      <c r="G5255">
        <v>2410110087</v>
      </c>
      <c r="H5255" t="s">
        <v>5672</v>
      </c>
      <c r="I5255" t="s">
        <v>4407</v>
      </c>
      <c r="J5255" s="2">
        <v>7.98</v>
      </c>
    </row>
    <row r="5256" spans="1:10">
      <c r="A5256">
        <v>2140110671</v>
      </c>
      <c r="B5256">
        <v>90</v>
      </c>
      <c r="C5256" t="s">
        <v>419</v>
      </c>
      <c r="D5256" t="s">
        <v>2598</v>
      </c>
      <c r="E5256" s="2">
        <v>40000</v>
      </c>
      <c r="F5256" t="s">
        <v>698</v>
      </c>
      <c r="G5256">
        <v>2410290214</v>
      </c>
      <c r="H5256" t="s">
        <v>5729</v>
      </c>
      <c r="I5256" t="s">
        <v>4407</v>
      </c>
      <c r="J5256" s="2">
        <v>10.5</v>
      </c>
    </row>
    <row r="5257" spans="1:10">
      <c r="A5257">
        <v>2140110725</v>
      </c>
      <c r="B5257">
        <v>10</v>
      </c>
      <c r="C5257" t="s">
        <v>960</v>
      </c>
      <c r="D5257" t="s">
        <v>2598</v>
      </c>
      <c r="E5257" s="2">
        <v>40000</v>
      </c>
      <c r="F5257" t="s">
        <v>698</v>
      </c>
      <c r="G5257">
        <v>2410290784</v>
      </c>
      <c r="H5257" t="s">
        <v>5819</v>
      </c>
      <c r="I5257" t="s">
        <v>4407</v>
      </c>
      <c r="J5257" s="2">
        <v>12223.679999999998</v>
      </c>
    </row>
    <row r="5258" spans="1:10">
      <c r="A5258">
        <v>2140110725</v>
      </c>
      <c r="B5258">
        <v>20</v>
      </c>
      <c r="C5258" t="s">
        <v>960</v>
      </c>
      <c r="D5258" t="s">
        <v>2598</v>
      </c>
      <c r="E5258" s="2">
        <v>40000</v>
      </c>
      <c r="F5258" t="s">
        <v>698</v>
      </c>
      <c r="G5258">
        <v>2320330026</v>
      </c>
      <c r="H5258" t="s">
        <v>5533</v>
      </c>
      <c r="I5258" t="s">
        <v>2598</v>
      </c>
      <c r="J5258" s="2">
        <v>13733.333333333332</v>
      </c>
    </row>
    <row r="5259" spans="1:10">
      <c r="A5259">
        <v>2140110725</v>
      </c>
      <c r="B5259">
        <v>30</v>
      </c>
      <c r="C5259" t="s">
        <v>960</v>
      </c>
      <c r="D5259" t="s">
        <v>2598</v>
      </c>
      <c r="E5259" s="2">
        <v>40000</v>
      </c>
      <c r="F5259" t="s">
        <v>698</v>
      </c>
      <c r="G5259">
        <v>2320130737</v>
      </c>
      <c r="H5259" t="s">
        <v>8055</v>
      </c>
      <c r="I5259" t="s">
        <v>2598</v>
      </c>
      <c r="J5259" s="2">
        <v>13733.333333333332</v>
      </c>
    </row>
    <row r="5260" spans="1:10">
      <c r="A5260">
        <v>2140110725</v>
      </c>
      <c r="B5260">
        <v>40</v>
      </c>
      <c r="C5260" t="s">
        <v>960</v>
      </c>
      <c r="D5260" t="s">
        <v>2598</v>
      </c>
      <c r="E5260" s="2">
        <v>40000</v>
      </c>
      <c r="F5260" t="s">
        <v>698</v>
      </c>
      <c r="G5260">
        <v>2320130736</v>
      </c>
      <c r="H5260" t="s">
        <v>5495</v>
      </c>
      <c r="I5260" t="s">
        <v>5496</v>
      </c>
      <c r="J5260" s="2">
        <v>13733.333333333332</v>
      </c>
    </row>
    <row r="5261" spans="1:10">
      <c r="A5261">
        <v>2140110725</v>
      </c>
      <c r="B5261">
        <v>50</v>
      </c>
      <c r="C5261" t="s">
        <v>960</v>
      </c>
      <c r="D5261" t="s">
        <v>2598</v>
      </c>
      <c r="E5261" s="2">
        <v>40000</v>
      </c>
      <c r="F5261" t="s">
        <v>698</v>
      </c>
      <c r="G5261">
        <v>2500030339</v>
      </c>
      <c r="H5261" t="s">
        <v>8054</v>
      </c>
      <c r="I5261" t="s">
        <v>2598</v>
      </c>
      <c r="J5261" s="2">
        <v>1648</v>
      </c>
    </row>
    <row r="5262" spans="1:10">
      <c r="A5262">
        <v>2140110725</v>
      </c>
      <c r="B5262">
        <v>60</v>
      </c>
      <c r="C5262" t="s">
        <v>960</v>
      </c>
      <c r="D5262" t="s">
        <v>2598</v>
      </c>
      <c r="E5262" s="2">
        <v>40000</v>
      </c>
      <c r="F5262" t="s">
        <v>698</v>
      </c>
      <c r="G5262">
        <v>2500030340</v>
      </c>
      <c r="H5262" t="s">
        <v>6256</v>
      </c>
      <c r="I5262" t="s">
        <v>2598</v>
      </c>
      <c r="J5262" s="2">
        <v>1648</v>
      </c>
    </row>
    <row r="5263" spans="1:10">
      <c r="A5263">
        <v>2140110725</v>
      </c>
      <c r="B5263">
        <v>70</v>
      </c>
      <c r="C5263" t="s">
        <v>960</v>
      </c>
      <c r="D5263" t="s">
        <v>2598</v>
      </c>
      <c r="E5263" s="2">
        <v>40000</v>
      </c>
      <c r="F5263" t="s">
        <v>698</v>
      </c>
      <c r="G5263">
        <v>2410110053</v>
      </c>
      <c r="H5263" t="s">
        <v>5668</v>
      </c>
      <c r="I5263" t="s">
        <v>4407</v>
      </c>
      <c r="J5263" s="2">
        <v>20.16</v>
      </c>
    </row>
    <row r="5264" spans="1:10">
      <c r="A5264">
        <v>2140110725</v>
      </c>
      <c r="B5264">
        <v>80</v>
      </c>
      <c r="C5264" t="s">
        <v>960</v>
      </c>
      <c r="D5264" t="s">
        <v>2598</v>
      </c>
      <c r="E5264" s="2">
        <v>40000</v>
      </c>
      <c r="F5264" t="s">
        <v>698</v>
      </c>
      <c r="G5264">
        <v>2410110087</v>
      </c>
      <c r="H5264" t="s">
        <v>5672</v>
      </c>
      <c r="I5264" t="s">
        <v>4407</v>
      </c>
      <c r="J5264" s="2">
        <v>7.98</v>
      </c>
    </row>
    <row r="5265" spans="1:10">
      <c r="A5265">
        <v>2140110725</v>
      </c>
      <c r="B5265">
        <v>90</v>
      </c>
      <c r="C5265" t="s">
        <v>960</v>
      </c>
      <c r="D5265" t="s">
        <v>2598</v>
      </c>
      <c r="E5265" s="2">
        <v>40000</v>
      </c>
      <c r="F5265" t="s">
        <v>698</v>
      </c>
      <c r="G5265">
        <v>2410290214</v>
      </c>
      <c r="H5265" t="s">
        <v>5729</v>
      </c>
      <c r="I5265" t="s">
        <v>4407</v>
      </c>
      <c r="J5265" s="2">
        <v>10.5</v>
      </c>
    </row>
    <row r="5266" spans="1:10">
      <c r="A5266">
        <v>2140110721</v>
      </c>
      <c r="B5266">
        <v>10</v>
      </c>
      <c r="C5266" t="s">
        <v>962</v>
      </c>
      <c r="D5266" t="s">
        <v>2598</v>
      </c>
      <c r="E5266" s="2">
        <v>40000</v>
      </c>
      <c r="F5266" t="s">
        <v>698</v>
      </c>
      <c r="G5266">
        <v>2410290784</v>
      </c>
      <c r="H5266" t="s">
        <v>5819</v>
      </c>
      <c r="I5266" t="s">
        <v>4407</v>
      </c>
      <c r="J5266" s="2">
        <v>12223.679999999998</v>
      </c>
    </row>
    <row r="5267" spans="1:10">
      <c r="A5267">
        <v>2140110721</v>
      </c>
      <c r="B5267">
        <v>20</v>
      </c>
      <c r="C5267" t="s">
        <v>962</v>
      </c>
      <c r="D5267" t="s">
        <v>2598</v>
      </c>
      <c r="E5267" s="2">
        <v>40000</v>
      </c>
      <c r="F5267" t="s">
        <v>698</v>
      </c>
      <c r="G5267">
        <v>2320330026</v>
      </c>
      <c r="H5267" t="s">
        <v>5533</v>
      </c>
      <c r="I5267" t="s">
        <v>2598</v>
      </c>
      <c r="J5267" s="2">
        <v>13733.333333333332</v>
      </c>
    </row>
    <row r="5268" spans="1:10">
      <c r="A5268">
        <v>2140110721</v>
      </c>
      <c r="B5268">
        <v>30</v>
      </c>
      <c r="C5268" t="s">
        <v>962</v>
      </c>
      <c r="D5268" t="s">
        <v>2598</v>
      </c>
      <c r="E5268" s="2">
        <v>40000</v>
      </c>
      <c r="F5268" t="s">
        <v>698</v>
      </c>
      <c r="G5268">
        <v>2320130737</v>
      </c>
      <c r="H5268" t="s">
        <v>8055</v>
      </c>
      <c r="I5268" t="s">
        <v>2598</v>
      </c>
      <c r="J5268" s="2">
        <v>13733.333333333332</v>
      </c>
    </row>
    <row r="5269" spans="1:10">
      <c r="A5269">
        <v>2140110721</v>
      </c>
      <c r="B5269">
        <v>40</v>
      </c>
      <c r="C5269" t="s">
        <v>962</v>
      </c>
      <c r="D5269" t="s">
        <v>2598</v>
      </c>
      <c r="E5269" s="2">
        <v>40000</v>
      </c>
      <c r="F5269" t="s">
        <v>698</v>
      </c>
      <c r="G5269">
        <v>2320130736</v>
      </c>
      <c r="H5269" t="s">
        <v>5495</v>
      </c>
      <c r="I5269" t="s">
        <v>5496</v>
      </c>
      <c r="J5269" s="2">
        <v>13733.333333333332</v>
      </c>
    </row>
    <row r="5270" spans="1:10">
      <c r="A5270">
        <v>2140110721</v>
      </c>
      <c r="B5270">
        <v>50</v>
      </c>
      <c r="C5270" t="s">
        <v>962</v>
      </c>
      <c r="D5270" t="s">
        <v>2598</v>
      </c>
      <c r="E5270" s="2">
        <v>40000</v>
      </c>
      <c r="F5270" t="s">
        <v>698</v>
      </c>
      <c r="G5270">
        <v>2500030339</v>
      </c>
      <c r="H5270" t="s">
        <v>8054</v>
      </c>
      <c r="I5270" t="s">
        <v>2598</v>
      </c>
      <c r="J5270" s="2">
        <v>1648</v>
      </c>
    </row>
    <row r="5271" spans="1:10">
      <c r="A5271">
        <v>2140110721</v>
      </c>
      <c r="B5271">
        <v>60</v>
      </c>
      <c r="C5271" t="s">
        <v>962</v>
      </c>
      <c r="D5271" t="s">
        <v>2598</v>
      </c>
      <c r="E5271" s="2">
        <v>40000</v>
      </c>
      <c r="F5271" t="s">
        <v>698</v>
      </c>
      <c r="G5271">
        <v>2500030340</v>
      </c>
      <c r="H5271" t="s">
        <v>6256</v>
      </c>
      <c r="I5271" t="s">
        <v>2598</v>
      </c>
      <c r="J5271" s="2">
        <v>1648</v>
      </c>
    </row>
    <row r="5272" spans="1:10">
      <c r="A5272">
        <v>2140110721</v>
      </c>
      <c r="B5272">
        <v>70</v>
      </c>
      <c r="C5272" t="s">
        <v>962</v>
      </c>
      <c r="D5272" t="s">
        <v>2598</v>
      </c>
      <c r="E5272" s="2">
        <v>40000</v>
      </c>
      <c r="F5272" t="s">
        <v>698</v>
      </c>
      <c r="G5272">
        <v>2410110053</v>
      </c>
      <c r="H5272" t="s">
        <v>5668</v>
      </c>
      <c r="I5272" t="s">
        <v>4407</v>
      </c>
      <c r="J5272" s="2">
        <v>20.16</v>
      </c>
    </row>
    <row r="5273" spans="1:10">
      <c r="A5273">
        <v>2140110721</v>
      </c>
      <c r="B5273">
        <v>80</v>
      </c>
      <c r="C5273" t="s">
        <v>962</v>
      </c>
      <c r="D5273" t="s">
        <v>2598</v>
      </c>
      <c r="E5273" s="2">
        <v>40000</v>
      </c>
      <c r="F5273" t="s">
        <v>698</v>
      </c>
      <c r="G5273">
        <v>2410110087</v>
      </c>
      <c r="H5273" t="s">
        <v>5672</v>
      </c>
      <c r="I5273" t="s">
        <v>4407</v>
      </c>
      <c r="J5273" s="2">
        <v>7.98</v>
      </c>
    </row>
    <row r="5274" spans="1:10">
      <c r="A5274">
        <v>2140110721</v>
      </c>
      <c r="B5274">
        <v>90</v>
      </c>
      <c r="C5274" t="s">
        <v>962</v>
      </c>
      <c r="D5274" t="s">
        <v>2598</v>
      </c>
      <c r="E5274" s="2">
        <v>40000</v>
      </c>
      <c r="F5274" t="s">
        <v>698</v>
      </c>
      <c r="G5274">
        <v>2410290214</v>
      </c>
      <c r="H5274" t="s">
        <v>5729</v>
      </c>
      <c r="I5274" t="s">
        <v>4407</v>
      </c>
      <c r="J5274" s="2">
        <v>10.5</v>
      </c>
    </row>
    <row r="5275" spans="1:10">
      <c r="A5275">
        <v>2140110720</v>
      </c>
      <c r="B5275">
        <v>10</v>
      </c>
      <c r="C5275" t="s">
        <v>963</v>
      </c>
      <c r="D5275" t="s">
        <v>2598</v>
      </c>
      <c r="E5275" s="2">
        <v>40000</v>
      </c>
      <c r="F5275" t="s">
        <v>698</v>
      </c>
      <c r="G5275">
        <v>2410290784</v>
      </c>
      <c r="H5275" t="s">
        <v>5819</v>
      </c>
      <c r="I5275" t="s">
        <v>4407</v>
      </c>
      <c r="J5275" s="2">
        <v>12223.679999999998</v>
      </c>
    </row>
    <row r="5276" spans="1:10">
      <c r="A5276">
        <v>2140110720</v>
      </c>
      <c r="B5276">
        <v>20</v>
      </c>
      <c r="C5276" t="s">
        <v>963</v>
      </c>
      <c r="D5276" t="s">
        <v>2598</v>
      </c>
      <c r="E5276" s="2">
        <v>40000</v>
      </c>
      <c r="F5276" t="s">
        <v>698</v>
      </c>
      <c r="G5276">
        <v>2320330026</v>
      </c>
      <c r="H5276" t="s">
        <v>5533</v>
      </c>
      <c r="I5276" t="s">
        <v>2598</v>
      </c>
      <c r="J5276" s="2">
        <v>13733.333333333332</v>
      </c>
    </row>
    <row r="5277" spans="1:10">
      <c r="A5277">
        <v>2140110720</v>
      </c>
      <c r="B5277">
        <v>30</v>
      </c>
      <c r="C5277" t="s">
        <v>963</v>
      </c>
      <c r="D5277" t="s">
        <v>2598</v>
      </c>
      <c r="E5277" s="2">
        <v>40000</v>
      </c>
      <c r="F5277" t="s">
        <v>698</v>
      </c>
      <c r="G5277">
        <v>2320130737</v>
      </c>
      <c r="H5277" t="s">
        <v>8055</v>
      </c>
      <c r="I5277" t="s">
        <v>2598</v>
      </c>
      <c r="J5277" s="2">
        <v>13733.333333333332</v>
      </c>
    </row>
    <row r="5278" spans="1:10">
      <c r="A5278">
        <v>2140110720</v>
      </c>
      <c r="B5278">
        <v>40</v>
      </c>
      <c r="C5278" t="s">
        <v>963</v>
      </c>
      <c r="D5278" t="s">
        <v>2598</v>
      </c>
      <c r="E5278" s="2">
        <v>40000</v>
      </c>
      <c r="F5278" t="s">
        <v>698</v>
      </c>
      <c r="G5278">
        <v>2320130736</v>
      </c>
      <c r="H5278" t="s">
        <v>5495</v>
      </c>
      <c r="I5278" t="s">
        <v>5496</v>
      </c>
      <c r="J5278" s="2">
        <v>13733.333333333332</v>
      </c>
    </row>
    <row r="5279" spans="1:10">
      <c r="A5279">
        <v>2140110720</v>
      </c>
      <c r="B5279">
        <v>50</v>
      </c>
      <c r="C5279" t="s">
        <v>963</v>
      </c>
      <c r="D5279" t="s">
        <v>2598</v>
      </c>
      <c r="E5279" s="2">
        <v>40000</v>
      </c>
      <c r="F5279" t="s">
        <v>698</v>
      </c>
      <c r="G5279">
        <v>2500030339</v>
      </c>
      <c r="H5279" t="s">
        <v>8054</v>
      </c>
      <c r="I5279" t="s">
        <v>2598</v>
      </c>
      <c r="J5279" s="2">
        <v>1648</v>
      </c>
    </row>
    <row r="5280" spans="1:10">
      <c r="A5280">
        <v>2140110720</v>
      </c>
      <c r="B5280">
        <v>60</v>
      </c>
      <c r="C5280" t="s">
        <v>963</v>
      </c>
      <c r="D5280" t="s">
        <v>2598</v>
      </c>
      <c r="E5280" s="2">
        <v>40000</v>
      </c>
      <c r="F5280" t="s">
        <v>698</v>
      </c>
      <c r="G5280">
        <v>2500030340</v>
      </c>
      <c r="H5280" t="s">
        <v>6256</v>
      </c>
      <c r="I5280" t="s">
        <v>2598</v>
      </c>
      <c r="J5280" s="2">
        <v>1648</v>
      </c>
    </row>
    <row r="5281" spans="1:10">
      <c r="A5281">
        <v>2140110720</v>
      </c>
      <c r="B5281">
        <v>70</v>
      </c>
      <c r="C5281" t="s">
        <v>963</v>
      </c>
      <c r="D5281" t="s">
        <v>2598</v>
      </c>
      <c r="E5281" s="2">
        <v>40000</v>
      </c>
      <c r="F5281" t="s">
        <v>698</v>
      </c>
      <c r="G5281">
        <v>2410110053</v>
      </c>
      <c r="H5281" t="s">
        <v>5668</v>
      </c>
      <c r="I5281" t="s">
        <v>4407</v>
      </c>
      <c r="J5281" s="2">
        <v>20.16</v>
      </c>
    </row>
    <row r="5282" spans="1:10">
      <c r="A5282">
        <v>2140110720</v>
      </c>
      <c r="B5282">
        <v>80</v>
      </c>
      <c r="C5282" t="s">
        <v>963</v>
      </c>
      <c r="D5282" t="s">
        <v>2598</v>
      </c>
      <c r="E5282" s="2">
        <v>40000</v>
      </c>
      <c r="F5282" t="s">
        <v>698</v>
      </c>
      <c r="G5282">
        <v>2410110087</v>
      </c>
      <c r="H5282" t="s">
        <v>5672</v>
      </c>
      <c r="I5282" t="s">
        <v>4407</v>
      </c>
      <c r="J5282" s="2">
        <v>7.98</v>
      </c>
    </row>
    <row r="5283" spans="1:10">
      <c r="A5283">
        <v>2140110720</v>
      </c>
      <c r="B5283">
        <v>90</v>
      </c>
      <c r="C5283" t="s">
        <v>963</v>
      </c>
      <c r="D5283" t="s">
        <v>2598</v>
      </c>
      <c r="E5283" s="2">
        <v>40000</v>
      </c>
      <c r="F5283" t="s">
        <v>698</v>
      </c>
      <c r="G5283">
        <v>2410290214</v>
      </c>
      <c r="H5283" t="s">
        <v>5729</v>
      </c>
      <c r="I5283" t="s">
        <v>4407</v>
      </c>
      <c r="J5283" s="2">
        <v>10.5</v>
      </c>
    </row>
    <row r="5284" spans="1:10">
      <c r="A5284">
        <v>2140110666</v>
      </c>
      <c r="B5284">
        <v>10</v>
      </c>
      <c r="C5284" t="s">
        <v>388</v>
      </c>
      <c r="D5284" t="s">
        <v>2598</v>
      </c>
      <c r="E5284" s="2">
        <v>40000</v>
      </c>
      <c r="F5284" t="s">
        <v>698</v>
      </c>
      <c r="G5284">
        <v>2410290784</v>
      </c>
      <c r="H5284" t="s">
        <v>5819</v>
      </c>
      <c r="I5284" t="s">
        <v>4407</v>
      </c>
      <c r="J5284" s="2">
        <v>12223.679999999998</v>
      </c>
    </row>
    <row r="5285" spans="1:10">
      <c r="A5285">
        <v>2140110666</v>
      </c>
      <c r="B5285">
        <v>20</v>
      </c>
      <c r="C5285" t="s">
        <v>388</v>
      </c>
      <c r="D5285" t="s">
        <v>2598</v>
      </c>
      <c r="E5285" s="2">
        <v>40000</v>
      </c>
      <c r="F5285" t="s">
        <v>698</v>
      </c>
      <c r="G5285">
        <v>2320130691</v>
      </c>
      <c r="H5285" t="s">
        <v>5467</v>
      </c>
      <c r="I5285" t="s">
        <v>2598</v>
      </c>
      <c r="J5285" s="2">
        <v>13733.333333333332</v>
      </c>
    </row>
    <row r="5286" spans="1:10">
      <c r="A5286">
        <v>2140110666</v>
      </c>
      <c r="B5286">
        <v>30</v>
      </c>
      <c r="C5286" t="s">
        <v>388</v>
      </c>
      <c r="D5286" t="s">
        <v>2598</v>
      </c>
      <c r="E5286" s="2">
        <v>40000</v>
      </c>
      <c r="F5286" t="s">
        <v>698</v>
      </c>
      <c r="G5286">
        <v>2320130689</v>
      </c>
      <c r="H5286" t="s">
        <v>5465</v>
      </c>
      <c r="I5286" t="s">
        <v>2598</v>
      </c>
      <c r="J5286" s="2">
        <v>13733.333333333332</v>
      </c>
    </row>
    <row r="5287" spans="1:10">
      <c r="A5287">
        <v>2140110666</v>
      </c>
      <c r="B5287">
        <v>40</v>
      </c>
      <c r="C5287" t="s">
        <v>388</v>
      </c>
      <c r="D5287" t="s">
        <v>2598</v>
      </c>
      <c r="E5287" s="2">
        <v>40000</v>
      </c>
      <c r="F5287" t="s">
        <v>698</v>
      </c>
      <c r="G5287">
        <v>2320130702</v>
      </c>
      <c r="H5287" t="s">
        <v>5478</v>
      </c>
      <c r="I5287" t="s">
        <v>2598</v>
      </c>
      <c r="J5287" s="2">
        <v>13733.333333333332</v>
      </c>
    </row>
    <row r="5288" spans="1:10">
      <c r="A5288">
        <v>2140110666</v>
      </c>
      <c r="B5288">
        <v>50</v>
      </c>
      <c r="C5288" t="s">
        <v>388</v>
      </c>
      <c r="D5288" t="s">
        <v>2598</v>
      </c>
      <c r="E5288" s="2">
        <v>40000</v>
      </c>
      <c r="F5288" t="s">
        <v>698</v>
      </c>
      <c r="G5288">
        <v>2500030339</v>
      </c>
      <c r="H5288" t="s">
        <v>8054</v>
      </c>
      <c r="I5288" t="s">
        <v>2598</v>
      </c>
      <c r="J5288" s="2">
        <v>1648</v>
      </c>
    </row>
    <row r="5289" spans="1:10">
      <c r="A5289">
        <v>2140110666</v>
      </c>
      <c r="B5289">
        <v>60</v>
      </c>
      <c r="C5289" t="s">
        <v>388</v>
      </c>
      <c r="D5289" t="s">
        <v>2598</v>
      </c>
      <c r="E5289" s="2">
        <v>40000</v>
      </c>
      <c r="F5289" t="s">
        <v>698</v>
      </c>
      <c r="G5289">
        <v>2320060004</v>
      </c>
      <c r="H5289" t="s">
        <v>8056</v>
      </c>
      <c r="I5289" t="s">
        <v>2598</v>
      </c>
      <c r="J5289" s="2">
        <v>1648</v>
      </c>
    </row>
    <row r="5290" spans="1:10">
      <c r="A5290">
        <v>2140110666</v>
      </c>
      <c r="B5290">
        <v>70</v>
      </c>
      <c r="C5290" t="s">
        <v>388</v>
      </c>
      <c r="D5290" t="s">
        <v>2598</v>
      </c>
      <c r="E5290" s="2">
        <v>40000</v>
      </c>
      <c r="F5290" t="s">
        <v>698</v>
      </c>
      <c r="G5290">
        <v>2410110053</v>
      </c>
      <c r="H5290" t="s">
        <v>5668</v>
      </c>
      <c r="I5290" t="s">
        <v>4407</v>
      </c>
      <c r="J5290" s="2">
        <v>20.16</v>
      </c>
    </row>
    <row r="5291" spans="1:10">
      <c r="A5291">
        <v>2140110666</v>
      </c>
      <c r="B5291">
        <v>80</v>
      </c>
      <c r="C5291" t="s">
        <v>388</v>
      </c>
      <c r="D5291" t="s">
        <v>2598</v>
      </c>
      <c r="E5291" s="2">
        <v>40000</v>
      </c>
      <c r="F5291" t="s">
        <v>698</v>
      </c>
      <c r="G5291">
        <v>2410110087</v>
      </c>
      <c r="H5291" t="s">
        <v>5672</v>
      </c>
      <c r="I5291" t="s">
        <v>4407</v>
      </c>
      <c r="J5291" s="2">
        <v>7.98</v>
      </c>
    </row>
    <row r="5292" spans="1:10">
      <c r="A5292">
        <v>2140110666</v>
      </c>
      <c r="B5292">
        <v>90</v>
      </c>
      <c r="C5292" t="s">
        <v>388</v>
      </c>
      <c r="D5292" t="s">
        <v>2598</v>
      </c>
      <c r="E5292" s="2">
        <v>40000</v>
      </c>
      <c r="F5292" t="s">
        <v>698</v>
      </c>
      <c r="G5292">
        <v>2410290214</v>
      </c>
      <c r="H5292" t="s">
        <v>5729</v>
      </c>
      <c r="I5292" t="s">
        <v>4407</v>
      </c>
      <c r="J5292" s="2">
        <v>10.5</v>
      </c>
    </row>
    <row r="5293" spans="1:10">
      <c r="A5293">
        <v>2140110668</v>
      </c>
      <c r="B5293">
        <v>10</v>
      </c>
      <c r="C5293" t="s">
        <v>418</v>
      </c>
      <c r="D5293" t="s">
        <v>2598</v>
      </c>
      <c r="E5293" s="2">
        <v>40000</v>
      </c>
      <c r="F5293" t="s">
        <v>698</v>
      </c>
      <c r="G5293">
        <v>2410290784</v>
      </c>
      <c r="H5293" t="s">
        <v>5819</v>
      </c>
      <c r="I5293" t="s">
        <v>4407</v>
      </c>
      <c r="J5293" s="2">
        <v>12223.679999999998</v>
      </c>
    </row>
    <row r="5294" spans="1:10">
      <c r="A5294">
        <v>2140110668</v>
      </c>
      <c r="B5294">
        <v>20</v>
      </c>
      <c r="C5294" t="s">
        <v>418</v>
      </c>
      <c r="D5294" t="s">
        <v>2598</v>
      </c>
      <c r="E5294" s="2">
        <v>40000</v>
      </c>
      <c r="F5294" t="s">
        <v>698</v>
      </c>
      <c r="G5294">
        <v>2320130691</v>
      </c>
      <c r="H5294" t="s">
        <v>5467</v>
      </c>
      <c r="I5294" t="s">
        <v>2598</v>
      </c>
      <c r="J5294" s="2">
        <v>13733.333333333332</v>
      </c>
    </row>
    <row r="5295" spans="1:10">
      <c r="A5295">
        <v>2140110668</v>
      </c>
      <c r="B5295">
        <v>30</v>
      </c>
      <c r="C5295" t="s">
        <v>418</v>
      </c>
      <c r="D5295" t="s">
        <v>2598</v>
      </c>
      <c r="E5295" s="2">
        <v>40000</v>
      </c>
      <c r="F5295" t="s">
        <v>698</v>
      </c>
      <c r="G5295">
        <v>2320130689</v>
      </c>
      <c r="H5295" t="s">
        <v>5465</v>
      </c>
      <c r="I5295" t="s">
        <v>2598</v>
      </c>
      <c r="J5295" s="2">
        <v>13733.333333333332</v>
      </c>
    </row>
    <row r="5296" spans="1:10">
      <c r="A5296">
        <v>2140110668</v>
      </c>
      <c r="B5296">
        <v>40</v>
      </c>
      <c r="C5296" t="s">
        <v>418</v>
      </c>
      <c r="D5296" t="s">
        <v>2598</v>
      </c>
      <c r="E5296" s="2">
        <v>40000</v>
      </c>
      <c r="F5296" t="s">
        <v>698</v>
      </c>
      <c r="G5296">
        <v>2320130702</v>
      </c>
      <c r="H5296" t="s">
        <v>5478</v>
      </c>
      <c r="I5296" t="s">
        <v>2598</v>
      </c>
      <c r="J5296" s="2">
        <v>13733.333333333332</v>
      </c>
    </row>
    <row r="5297" spans="1:10">
      <c r="A5297">
        <v>2140110668</v>
      </c>
      <c r="B5297">
        <v>50</v>
      </c>
      <c r="C5297" t="s">
        <v>418</v>
      </c>
      <c r="D5297" t="s">
        <v>2598</v>
      </c>
      <c r="E5297" s="2">
        <v>40000</v>
      </c>
      <c r="F5297" t="s">
        <v>698</v>
      </c>
      <c r="G5297">
        <v>2500030339</v>
      </c>
      <c r="H5297" t="s">
        <v>8054</v>
      </c>
      <c r="I5297" t="s">
        <v>2598</v>
      </c>
      <c r="J5297" s="2">
        <v>1648</v>
      </c>
    </row>
    <row r="5298" spans="1:10">
      <c r="A5298">
        <v>2140110668</v>
      </c>
      <c r="B5298">
        <v>60</v>
      </c>
      <c r="C5298" t="s">
        <v>418</v>
      </c>
      <c r="D5298" t="s">
        <v>2598</v>
      </c>
      <c r="E5298" s="2">
        <v>40000</v>
      </c>
      <c r="F5298" t="s">
        <v>698</v>
      </c>
      <c r="G5298">
        <v>2320060004</v>
      </c>
      <c r="H5298" t="s">
        <v>8056</v>
      </c>
      <c r="I5298" t="s">
        <v>2598</v>
      </c>
      <c r="J5298" s="2">
        <v>1648</v>
      </c>
    </row>
    <row r="5299" spans="1:10">
      <c r="A5299">
        <v>2140110668</v>
      </c>
      <c r="B5299">
        <v>70</v>
      </c>
      <c r="C5299" t="s">
        <v>418</v>
      </c>
      <c r="D5299" t="s">
        <v>2598</v>
      </c>
      <c r="E5299" s="2">
        <v>40000</v>
      </c>
      <c r="F5299" t="s">
        <v>698</v>
      </c>
      <c r="G5299">
        <v>2410110053</v>
      </c>
      <c r="H5299" t="s">
        <v>5668</v>
      </c>
      <c r="I5299" t="s">
        <v>4407</v>
      </c>
      <c r="J5299" s="2">
        <v>20.16</v>
      </c>
    </row>
    <row r="5300" spans="1:10">
      <c r="A5300">
        <v>2140110668</v>
      </c>
      <c r="B5300">
        <v>80</v>
      </c>
      <c r="C5300" t="s">
        <v>418</v>
      </c>
      <c r="D5300" t="s">
        <v>2598</v>
      </c>
      <c r="E5300" s="2">
        <v>40000</v>
      </c>
      <c r="F5300" t="s">
        <v>698</v>
      </c>
      <c r="G5300">
        <v>2410110087</v>
      </c>
      <c r="H5300" t="s">
        <v>5672</v>
      </c>
      <c r="I5300" t="s">
        <v>4407</v>
      </c>
      <c r="J5300" s="2">
        <v>7.98</v>
      </c>
    </row>
    <row r="5301" spans="1:10">
      <c r="A5301">
        <v>2140110668</v>
      </c>
      <c r="B5301">
        <v>90</v>
      </c>
      <c r="C5301" t="s">
        <v>418</v>
      </c>
      <c r="D5301" t="s">
        <v>2598</v>
      </c>
      <c r="E5301" s="2">
        <v>40000</v>
      </c>
      <c r="F5301" t="s">
        <v>698</v>
      </c>
      <c r="G5301">
        <v>2410290214</v>
      </c>
      <c r="H5301" t="s">
        <v>5729</v>
      </c>
      <c r="I5301" t="s">
        <v>4407</v>
      </c>
      <c r="J5301" s="2">
        <v>10.5</v>
      </c>
    </row>
    <row r="5302" spans="1:10">
      <c r="A5302">
        <v>2140110667</v>
      </c>
      <c r="B5302">
        <v>10</v>
      </c>
      <c r="C5302" t="s">
        <v>416</v>
      </c>
      <c r="D5302" t="s">
        <v>2598</v>
      </c>
      <c r="E5302" s="2">
        <v>40000</v>
      </c>
      <c r="F5302" t="s">
        <v>698</v>
      </c>
      <c r="G5302">
        <v>2410290784</v>
      </c>
      <c r="H5302" t="s">
        <v>5819</v>
      </c>
      <c r="I5302" t="s">
        <v>4407</v>
      </c>
      <c r="J5302" s="2">
        <v>12223.679999999998</v>
      </c>
    </row>
    <row r="5303" spans="1:10">
      <c r="A5303">
        <v>2140110667</v>
      </c>
      <c r="B5303">
        <v>20</v>
      </c>
      <c r="C5303" t="s">
        <v>416</v>
      </c>
      <c r="D5303" t="s">
        <v>2598</v>
      </c>
      <c r="E5303" s="2">
        <v>40000</v>
      </c>
      <c r="F5303" t="s">
        <v>698</v>
      </c>
      <c r="G5303">
        <v>2320130691</v>
      </c>
      <c r="H5303" t="s">
        <v>5467</v>
      </c>
      <c r="I5303" t="s">
        <v>2598</v>
      </c>
      <c r="J5303" s="2">
        <v>13733.333333333332</v>
      </c>
    </row>
    <row r="5304" spans="1:10">
      <c r="A5304">
        <v>2140110667</v>
      </c>
      <c r="B5304">
        <v>30</v>
      </c>
      <c r="C5304" t="s">
        <v>416</v>
      </c>
      <c r="D5304" t="s">
        <v>2598</v>
      </c>
      <c r="E5304" s="2">
        <v>40000</v>
      </c>
      <c r="F5304" t="s">
        <v>698</v>
      </c>
      <c r="G5304">
        <v>2320130689</v>
      </c>
      <c r="H5304" t="s">
        <v>5465</v>
      </c>
      <c r="I5304" t="s">
        <v>2598</v>
      </c>
      <c r="J5304" s="2">
        <v>13733.333333333332</v>
      </c>
    </row>
    <row r="5305" spans="1:10">
      <c r="A5305">
        <v>2140110667</v>
      </c>
      <c r="B5305">
        <v>40</v>
      </c>
      <c r="C5305" t="s">
        <v>416</v>
      </c>
      <c r="D5305" t="s">
        <v>2598</v>
      </c>
      <c r="E5305" s="2">
        <v>40000</v>
      </c>
      <c r="F5305" t="s">
        <v>698</v>
      </c>
      <c r="G5305">
        <v>2320130702</v>
      </c>
      <c r="H5305" t="s">
        <v>5478</v>
      </c>
      <c r="I5305" t="s">
        <v>2598</v>
      </c>
      <c r="J5305" s="2">
        <v>13733.333333333332</v>
      </c>
    </row>
    <row r="5306" spans="1:10">
      <c r="A5306">
        <v>2140110667</v>
      </c>
      <c r="B5306">
        <v>50</v>
      </c>
      <c r="C5306" t="s">
        <v>416</v>
      </c>
      <c r="D5306" t="s">
        <v>2598</v>
      </c>
      <c r="E5306" s="2">
        <v>40000</v>
      </c>
      <c r="F5306" t="s">
        <v>698</v>
      </c>
      <c r="G5306">
        <v>2500030339</v>
      </c>
      <c r="H5306" t="s">
        <v>8054</v>
      </c>
      <c r="I5306" t="s">
        <v>2598</v>
      </c>
      <c r="J5306" s="2">
        <v>1648</v>
      </c>
    </row>
    <row r="5307" spans="1:10">
      <c r="A5307">
        <v>2140110667</v>
      </c>
      <c r="B5307">
        <v>60</v>
      </c>
      <c r="C5307" t="s">
        <v>416</v>
      </c>
      <c r="D5307" t="s">
        <v>2598</v>
      </c>
      <c r="E5307" s="2">
        <v>40000</v>
      </c>
      <c r="F5307" t="s">
        <v>698</v>
      </c>
      <c r="G5307">
        <v>2320060004</v>
      </c>
      <c r="H5307" t="s">
        <v>8056</v>
      </c>
      <c r="I5307" t="s">
        <v>2598</v>
      </c>
      <c r="J5307" s="2">
        <v>1648</v>
      </c>
    </row>
    <row r="5308" spans="1:10">
      <c r="A5308">
        <v>2140110667</v>
      </c>
      <c r="B5308">
        <v>70</v>
      </c>
      <c r="C5308" t="s">
        <v>416</v>
      </c>
      <c r="D5308" t="s">
        <v>2598</v>
      </c>
      <c r="E5308" s="2">
        <v>40000</v>
      </c>
      <c r="F5308" t="s">
        <v>698</v>
      </c>
      <c r="G5308">
        <v>2410110053</v>
      </c>
      <c r="H5308" t="s">
        <v>5668</v>
      </c>
      <c r="I5308" t="s">
        <v>4407</v>
      </c>
      <c r="J5308" s="2">
        <v>20.16</v>
      </c>
    </row>
    <row r="5309" spans="1:10">
      <c r="A5309">
        <v>2140110667</v>
      </c>
      <c r="B5309">
        <v>80</v>
      </c>
      <c r="C5309" t="s">
        <v>416</v>
      </c>
      <c r="D5309" t="s">
        <v>2598</v>
      </c>
      <c r="E5309" s="2">
        <v>40000</v>
      </c>
      <c r="F5309" t="s">
        <v>698</v>
      </c>
      <c r="G5309">
        <v>2410110087</v>
      </c>
      <c r="H5309" t="s">
        <v>5672</v>
      </c>
      <c r="I5309" t="s">
        <v>4407</v>
      </c>
      <c r="J5309" s="2">
        <v>7.98</v>
      </c>
    </row>
    <row r="5310" spans="1:10">
      <c r="A5310">
        <v>2140110667</v>
      </c>
      <c r="B5310">
        <v>90</v>
      </c>
      <c r="C5310" t="s">
        <v>416</v>
      </c>
      <c r="D5310" t="s">
        <v>2598</v>
      </c>
      <c r="E5310" s="2">
        <v>40000</v>
      </c>
      <c r="F5310" t="s">
        <v>698</v>
      </c>
      <c r="G5310">
        <v>2410290214</v>
      </c>
      <c r="H5310" t="s">
        <v>5729</v>
      </c>
      <c r="I5310" t="s">
        <v>4407</v>
      </c>
      <c r="J5310" s="2">
        <v>10.5</v>
      </c>
    </row>
    <row r="5311" spans="1:10">
      <c r="A5311">
        <v>2140110724</v>
      </c>
      <c r="B5311">
        <v>10</v>
      </c>
      <c r="C5311" t="s">
        <v>772</v>
      </c>
      <c r="D5311" t="s">
        <v>2598</v>
      </c>
      <c r="E5311" s="2">
        <v>40000</v>
      </c>
      <c r="F5311" t="s">
        <v>698</v>
      </c>
      <c r="G5311">
        <v>2410290784</v>
      </c>
      <c r="H5311" t="s">
        <v>5819</v>
      </c>
      <c r="I5311" t="s">
        <v>4407</v>
      </c>
      <c r="J5311" s="2">
        <v>12223.679999999998</v>
      </c>
    </row>
    <row r="5312" spans="1:10">
      <c r="A5312">
        <v>2140110724</v>
      </c>
      <c r="B5312">
        <v>20</v>
      </c>
      <c r="C5312" t="s">
        <v>772</v>
      </c>
      <c r="D5312" t="s">
        <v>2598</v>
      </c>
      <c r="E5312" s="2">
        <v>40000</v>
      </c>
      <c r="F5312" t="s">
        <v>698</v>
      </c>
      <c r="G5312">
        <v>2320130691</v>
      </c>
      <c r="H5312" t="s">
        <v>5467</v>
      </c>
      <c r="I5312" t="s">
        <v>2598</v>
      </c>
      <c r="J5312" s="2">
        <v>13733.333333333332</v>
      </c>
    </row>
    <row r="5313" spans="1:10">
      <c r="A5313">
        <v>2140110724</v>
      </c>
      <c r="B5313">
        <v>30</v>
      </c>
      <c r="C5313" t="s">
        <v>772</v>
      </c>
      <c r="D5313" t="s">
        <v>2598</v>
      </c>
      <c r="E5313" s="2">
        <v>40000</v>
      </c>
      <c r="F5313" t="s">
        <v>698</v>
      </c>
      <c r="G5313">
        <v>2320130689</v>
      </c>
      <c r="H5313" t="s">
        <v>5465</v>
      </c>
      <c r="I5313" t="s">
        <v>2598</v>
      </c>
      <c r="J5313" s="2">
        <v>13733.333333333332</v>
      </c>
    </row>
    <row r="5314" spans="1:10">
      <c r="A5314">
        <v>2140110724</v>
      </c>
      <c r="B5314">
        <v>40</v>
      </c>
      <c r="C5314" t="s">
        <v>772</v>
      </c>
      <c r="D5314" t="s">
        <v>2598</v>
      </c>
      <c r="E5314" s="2">
        <v>40000</v>
      </c>
      <c r="F5314" t="s">
        <v>698</v>
      </c>
      <c r="G5314">
        <v>2320130702</v>
      </c>
      <c r="H5314" t="s">
        <v>5478</v>
      </c>
      <c r="I5314" t="s">
        <v>2598</v>
      </c>
      <c r="J5314" s="2">
        <v>13733.333333333332</v>
      </c>
    </row>
    <row r="5315" spans="1:10">
      <c r="A5315">
        <v>2140110724</v>
      </c>
      <c r="B5315">
        <v>50</v>
      </c>
      <c r="C5315" t="s">
        <v>772</v>
      </c>
      <c r="D5315" t="s">
        <v>2598</v>
      </c>
      <c r="E5315" s="2">
        <v>40000</v>
      </c>
      <c r="F5315" t="s">
        <v>698</v>
      </c>
      <c r="G5315">
        <v>2500030339</v>
      </c>
      <c r="H5315" t="s">
        <v>8054</v>
      </c>
      <c r="I5315" t="s">
        <v>2598</v>
      </c>
      <c r="J5315" s="2">
        <v>1648</v>
      </c>
    </row>
    <row r="5316" spans="1:10">
      <c r="A5316">
        <v>2140110724</v>
      </c>
      <c r="B5316">
        <v>60</v>
      </c>
      <c r="C5316" t="s">
        <v>772</v>
      </c>
      <c r="D5316" t="s">
        <v>2598</v>
      </c>
      <c r="E5316" s="2">
        <v>40000</v>
      </c>
      <c r="F5316" t="s">
        <v>698</v>
      </c>
      <c r="G5316">
        <v>2320060004</v>
      </c>
      <c r="H5316" t="s">
        <v>8056</v>
      </c>
      <c r="I5316" t="s">
        <v>2598</v>
      </c>
      <c r="J5316" s="2">
        <v>1648</v>
      </c>
    </row>
    <row r="5317" spans="1:10">
      <c r="A5317">
        <v>2140110724</v>
      </c>
      <c r="B5317">
        <v>70</v>
      </c>
      <c r="C5317" t="s">
        <v>772</v>
      </c>
      <c r="D5317" t="s">
        <v>2598</v>
      </c>
      <c r="E5317" s="2">
        <v>40000</v>
      </c>
      <c r="F5317" t="s">
        <v>698</v>
      </c>
      <c r="G5317">
        <v>2410110053</v>
      </c>
      <c r="H5317" t="s">
        <v>5668</v>
      </c>
      <c r="I5317" t="s">
        <v>4407</v>
      </c>
      <c r="J5317" s="2">
        <v>20.16</v>
      </c>
    </row>
    <row r="5318" spans="1:10">
      <c r="A5318">
        <v>2140110724</v>
      </c>
      <c r="B5318">
        <v>80</v>
      </c>
      <c r="C5318" t="s">
        <v>772</v>
      </c>
      <c r="D5318" t="s">
        <v>2598</v>
      </c>
      <c r="E5318" s="2">
        <v>40000</v>
      </c>
      <c r="F5318" t="s">
        <v>698</v>
      </c>
      <c r="G5318">
        <v>2410110087</v>
      </c>
      <c r="H5318" t="s">
        <v>5672</v>
      </c>
      <c r="I5318" t="s">
        <v>4407</v>
      </c>
      <c r="J5318" s="2">
        <v>7.98</v>
      </c>
    </row>
    <row r="5319" spans="1:10">
      <c r="A5319">
        <v>2140110724</v>
      </c>
      <c r="B5319">
        <v>90</v>
      </c>
      <c r="C5319" t="s">
        <v>772</v>
      </c>
      <c r="D5319" t="s">
        <v>2598</v>
      </c>
      <c r="E5319" s="2">
        <v>40000</v>
      </c>
      <c r="F5319" t="s">
        <v>698</v>
      </c>
      <c r="G5319">
        <v>2410290214</v>
      </c>
      <c r="H5319" t="s">
        <v>5729</v>
      </c>
      <c r="I5319" t="s">
        <v>4407</v>
      </c>
      <c r="J5319" s="2">
        <v>10.5</v>
      </c>
    </row>
    <row r="5320" spans="1:10">
      <c r="A5320">
        <v>2140110716</v>
      </c>
      <c r="B5320">
        <v>10</v>
      </c>
      <c r="C5320" t="s">
        <v>933</v>
      </c>
      <c r="D5320" t="s">
        <v>2598</v>
      </c>
      <c r="E5320" s="2">
        <v>40000</v>
      </c>
      <c r="F5320" t="s">
        <v>698</v>
      </c>
      <c r="G5320">
        <v>2410290784</v>
      </c>
      <c r="H5320" t="s">
        <v>5819</v>
      </c>
      <c r="I5320" t="s">
        <v>4407</v>
      </c>
      <c r="J5320" s="2">
        <v>12223.679999999998</v>
      </c>
    </row>
    <row r="5321" spans="1:10">
      <c r="A5321">
        <v>2140110716</v>
      </c>
      <c r="B5321">
        <v>20</v>
      </c>
      <c r="C5321" t="s">
        <v>933</v>
      </c>
      <c r="D5321" t="s">
        <v>2598</v>
      </c>
      <c r="E5321" s="2">
        <v>40000</v>
      </c>
      <c r="F5321" t="s">
        <v>698</v>
      </c>
      <c r="G5321">
        <v>2320330025</v>
      </c>
      <c r="H5321" t="s">
        <v>371</v>
      </c>
      <c r="I5321" t="s">
        <v>2598</v>
      </c>
      <c r="J5321" s="2">
        <v>13733.333333333332</v>
      </c>
    </row>
    <row r="5322" spans="1:10">
      <c r="A5322">
        <v>2140110716</v>
      </c>
      <c r="B5322">
        <v>30</v>
      </c>
      <c r="C5322" t="s">
        <v>933</v>
      </c>
      <c r="D5322" t="s">
        <v>2598</v>
      </c>
      <c r="E5322" s="2">
        <v>40000</v>
      </c>
      <c r="F5322" t="s">
        <v>698</v>
      </c>
      <c r="G5322">
        <v>2320130737</v>
      </c>
      <c r="H5322" t="s">
        <v>8055</v>
      </c>
      <c r="I5322" t="s">
        <v>2598</v>
      </c>
      <c r="J5322" s="2">
        <v>13733.333333333332</v>
      </c>
    </row>
    <row r="5323" spans="1:10">
      <c r="A5323">
        <v>2140110716</v>
      </c>
      <c r="B5323">
        <v>40</v>
      </c>
      <c r="C5323" t="s">
        <v>933</v>
      </c>
      <c r="D5323" t="s">
        <v>2598</v>
      </c>
      <c r="E5323" s="2">
        <v>40000</v>
      </c>
      <c r="F5323" t="s">
        <v>698</v>
      </c>
      <c r="G5323">
        <v>2320130736</v>
      </c>
      <c r="H5323" t="s">
        <v>5495</v>
      </c>
      <c r="I5323" t="s">
        <v>5496</v>
      </c>
      <c r="J5323" s="2">
        <v>13733.333333333332</v>
      </c>
    </row>
    <row r="5324" spans="1:10">
      <c r="A5324">
        <v>2140110716</v>
      </c>
      <c r="B5324">
        <v>50</v>
      </c>
      <c r="C5324" t="s">
        <v>933</v>
      </c>
      <c r="D5324" t="s">
        <v>2598</v>
      </c>
      <c r="E5324" s="2">
        <v>40000</v>
      </c>
      <c r="F5324" t="s">
        <v>698</v>
      </c>
      <c r="G5324">
        <v>2500030339</v>
      </c>
      <c r="H5324" t="s">
        <v>8054</v>
      </c>
      <c r="I5324" t="s">
        <v>2598</v>
      </c>
      <c r="J5324" s="2">
        <v>1648</v>
      </c>
    </row>
    <row r="5325" spans="1:10">
      <c r="A5325">
        <v>2140110716</v>
      </c>
      <c r="B5325">
        <v>60</v>
      </c>
      <c r="C5325" t="s">
        <v>933</v>
      </c>
      <c r="D5325" t="s">
        <v>2598</v>
      </c>
      <c r="E5325" s="2">
        <v>40000</v>
      </c>
      <c r="F5325" t="s">
        <v>698</v>
      </c>
      <c r="G5325">
        <v>2500030340</v>
      </c>
      <c r="H5325" t="s">
        <v>6256</v>
      </c>
      <c r="I5325" t="s">
        <v>2598</v>
      </c>
      <c r="J5325" s="2">
        <v>1648</v>
      </c>
    </row>
    <row r="5326" spans="1:10">
      <c r="A5326">
        <v>2140110716</v>
      </c>
      <c r="B5326">
        <v>70</v>
      </c>
      <c r="C5326" t="s">
        <v>933</v>
      </c>
      <c r="D5326" t="s">
        <v>2598</v>
      </c>
      <c r="E5326" s="2">
        <v>40000</v>
      </c>
      <c r="F5326" t="s">
        <v>698</v>
      </c>
      <c r="G5326">
        <v>2410110053</v>
      </c>
      <c r="H5326" t="s">
        <v>5668</v>
      </c>
      <c r="I5326" t="s">
        <v>4407</v>
      </c>
      <c r="J5326" s="2">
        <v>20.16</v>
      </c>
    </row>
    <row r="5327" spans="1:10">
      <c r="A5327">
        <v>2140110716</v>
      </c>
      <c r="B5327">
        <v>80</v>
      </c>
      <c r="C5327" t="s">
        <v>933</v>
      </c>
      <c r="D5327" t="s">
        <v>2598</v>
      </c>
      <c r="E5327" s="2">
        <v>40000</v>
      </c>
      <c r="F5327" t="s">
        <v>698</v>
      </c>
      <c r="G5327">
        <v>2410110087</v>
      </c>
      <c r="H5327" t="s">
        <v>5672</v>
      </c>
      <c r="I5327" t="s">
        <v>4407</v>
      </c>
      <c r="J5327" s="2">
        <v>7.98</v>
      </c>
    </row>
    <row r="5328" spans="1:10">
      <c r="A5328">
        <v>2140110716</v>
      </c>
      <c r="B5328">
        <v>90</v>
      </c>
      <c r="C5328" t="s">
        <v>933</v>
      </c>
      <c r="D5328" t="s">
        <v>2598</v>
      </c>
      <c r="E5328" s="2">
        <v>40000</v>
      </c>
      <c r="F5328" t="s">
        <v>698</v>
      </c>
      <c r="G5328">
        <v>2410290214</v>
      </c>
      <c r="H5328" t="s">
        <v>5729</v>
      </c>
      <c r="I5328" t="s">
        <v>4407</v>
      </c>
      <c r="J5328" s="2">
        <v>10.5</v>
      </c>
    </row>
    <row r="5329" spans="1:10">
      <c r="A5329">
        <v>2140110723</v>
      </c>
      <c r="B5329">
        <v>10</v>
      </c>
      <c r="C5329" t="s">
        <v>938</v>
      </c>
      <c r="D5329" t="s">
        <v>2598</v>
      </c>
      <c r="E5329" s="2">
        <v>40000</v>
      </c>
      <c r="F5329" t="s">
        <v>698</v>
      </c>
      <c r="G5329">
        <v>2410290784</v>
      </c>
      <c r="H5329" t="s">
        <v>5819</v>
      </c>
      <c r="I5329" t="s">
        <v>4407</v>
      </c>
      <c r="J5329" s="2">
        <v>12223.679999999998</v>
      </c>
    </row>
    <row r="5330" spans="1:10">
      <c r="A5330">
        <v>2140110723</v>
      </c>
      <c r="B5330">
        <v>20</v>
      </c>
      <c r="C5330" t="s">
        <v>938</v>
      </c>
      <c r="D5330" t="s">
        <v>2598</v>
      </c>
      <c r="E5330" s="2">
        <v>40000</v>
      </c>
      <c r="F5330" t="s">
        <v>698</v>
      </c>
      <c r="G5330">
        <v>2320330025</v>
      </c>
      <c r="H5330" t="s">
        <v>371</v>
      </c>
      <c r="I5330" t="s">
        <v>2598</v>
      </c>
      <c r="J5330" s="2">
        <v>13733.333333333332</v>
      </c>
    </row>
    <row r="5331" spans="1:10">
      <c r="A5331">
        <v>2140110723</v>
      </c>
      <c r="B5331">
        <v>30</v>
      </c>
      <c r="C5331" t="s">
        <v>938</v>
      </c>
      <c r="D5331" t="s">
        <v>2598</v>
      </c>
      <c r="E5331" s="2">
        <v>40000</v>
      </c>
      <c r="F5331" t="s">
        <v>698</v>
      </c>
      <c r="G5331">
        <v>2320130737</v>
      </c>
      <c r="H5331" t="s">
        <v>8055</v>
      </c>
      <c r="I5331" t="s">
        <v>2598</v>
      </c>
      <c r="J5331" s="2">
        <v>13733.333333333332</v>
      </c>
    </row>
    <row r="5332" spans="1:10">
      <c r="A5332">
        <v>2140110723</v>
      </c>
      <c r="B5332">
        <v>40</v>
      </c>
      <c r="C5332" t="s">
        <v>938</v>
      </c>
      <c r="D5332" t="s">
        <v>2598</v>
      </c>
      <c r="E5332" s="2">
        <v>40000</v>
      </c>
      <c r="F5332" t="s">
        <v>698</v>
      </c>
      <c r="G5332">
        <v>2320130736</v>
      </c>
      <c r="H5332" t="s">
        <v>5495</v>
      </c>
      <c r="I5332" t="s">
        <v>5496</v>
      </c>
      <c r="J5332" s="2">
        <v>13733.333333333332</v>
      </c>
    </row>
    <row r="5333" spans="1:10">
      <c r="A5333">
        <v>2140110723</v>
      </c>
      <c r="B5333">
        <v>50</v>
      </c>
      <c r="C5333" t="s">
        <v>938</v>
      </c>
      <c r="D5333" t="s">
        <v>2598</v>
      </c>
      <c r="E5333" s="2">
        <v>40000</v>
      </c>
      <c r="F5333" t="s">
        <v>698</v>
      </c>
      <c r="G5333">
        <v>2500030339</v>
      </c>
      <c r="H5333" t="s">
        <v>8054</v>
      </c>
      <c r="I5333" t="s">
        <v>2598</v>
      </c>
      <c r="J5333" s="2">
        <v>1648</v>
      </c>
    </row>
    <row r="5334" spans="1:10">
      <c r="A5334">
        <v>2140110723</v>
      </c>
      <c r="B5334">
        <v>60</v>
      </c>
      <c r="C5334" t="s">
        <v>938</v>
      </c>
      <c r="D5334" t="s">
        <v>2598</v>
      </c>
      <c r="E5334" s="2">
        <v>40000</v>
      </c>
      <c r="F5334" t="s">
        <v>698</v>
      </c>
      <c r="G5334">
        <v>2500030340</v>
      </c>
      <c r="H5334" t="s">
        <v>6256</v>
      </c>
      <c r="I5334" t="s">
        <v>2598</v>
      </c>
      <c r="J5334" s="2">
        <v>1648</v>
      </c>
    </row>
    <row r="5335" spans="1:10">
      <c r="A5335">
        <v>2140110723</v>
      </c>
      <c r="B5335">
        <v>70</v>
      </c>
      <c r="C5335" t="s">
        <v>938</v>
      </c>
      <c r="D5335" t="s">
        <v>2598</v>
      </c>
      <c r="E5335" s="2">
        <v>40000</v>
      </c>
      <c r="F5335" t="s">
        <v>698</v>
      </c>
      <c r="G5335">
        <v>2410110053</v>
      </c>
      <c r="H5335" t="s">
        <v>5668</v>
      </c>
      <c r="I5335" t="s">
        <v>4407</v>
      </c>
      <c r="J5335" s="2">
        <v>20.16</v>
      </c>
    </row>
    <row r="5336" spans="1:10">
      <c r="A5336">
        <v>2140110723</v>
      </c>
      <c r="B5336">
        <v>80</v>
      </c>
      <c r="C5336" t="s">
        <v>938</v>
      </c>
      <c r="D5336" t="s">
        <v>2598</v>
      </c>
      <c r="E5336" s="2">
        <v>40000</v>
      </c>
      <c r="F5336" t="s">
        <v>698</v>
      </c>
      <c r="G5336">
        <v>2410110087</v>
      </c>
      <c r="H5336" t="s">
        <v>5672</v>
      </c>
      <c r="I5336" t="s">
        <v>4407</v>
      </c>
      <c r="J5336" s="2">
        <v>7.98</v>
      </c>
    </row>
    <row r="5337" spans="1:10">
      <c r="A5337">
        <v>2140110723</v>
      </c>
      <c r="B5337">
        <v>90</v>
      </c>
      <c r="C5337" t="s">
        <v>938</v>
      </c>
      <c r="D5337" t="s">
        <v>2598</v>
      </c>
      <c r="E5337" s="2">
        <v>40000</v>
      </c>
      <c r="F5337" t="s">
        <v>698</v>
      </c>
      <c r="G5337">
        <v>2410290214</v>
      </c>
      <c r="H5337" t="s">
        <v>5729</v>
      </c>
      <c r="I5337" t="s">
        <v>4407</v>
      </c>
      <c r="J5337" s="2">
        <v>10.5</v>
      </c>
    </row>
    <row r="5338" spans="1:10">
      <c r="A5338">
        <v>2140110715</v>
      </c>
      <c r="B5338">
        <v>10</v>
      </c>
      <c r="C5338" t="s">
        <v>940</v>
      </c>
      <c r="D5338" t="s">
        <v>2598</v>
      </c>
      <c r="E5338" s="2">
        <v>40000</v>
      </c>
      <c r="F5338" t="s">
        <v>698</v>
      </c>
      <c r="G5338">
        <v>2410290784</v>
      </c>
      <c r="H5338" t="s">
        <v>5819</v>
      </c>
      <c r="I5338" t="s">
        <v>4407</v>
      </c>
      <c r="J5338" s="2">
        <v>12223.679999999998</v>
      </c>
    </row>
    <row r="5339" spans="1:10">
      <c r="A5339">
        <v>2140110715</v>
      </c>
      <c r="B5339">
        <v>20</v>
      </c>
      <c r="C5339" t="s">
        <v>940</v>
      </c>
      <c r="D5339" t="s">
        <v>2598</v>
      </c>
      <c r="E5339" s="2">
        <v>40000</v>
      </c>
      <c r="F5339" t="s">
        <v>698</v>
      </c>
      <c r="G5339">
        <v>2320330025</v>
      </c>
      <c r="H5339" t="s">
        <v>371</v>
      </c>
      <c r="I5339" t="s">
        <v>2598</v>
      </c>
      <c r="J5339" s="2">
        <v>13733.333333333332</v>
      </c>
    </row>
    <row r="5340" spans="1:10">
      <c r="A5340">
        <v>2140110715</v>
      </c>
      <c r="B5340">
        <v>30</v>
      </c>
      <c r="C5340" t="s">
        <v>940</v>
      </c>
      <c r="D5340" t="s">
        <v>2598</v>
      </c>
      <c r="E5340" s="2">
        <v>40000</v>
      </c>
      <c r="F5340" t="s">
        <v>698</v>
      </c>
      <c r="G5340">
        <v>2320130737</v>
      </c>
      <c r="H5340" t="s">
        <v>8055</v>
      </c>
      <c r="I5340" t="s">
        <v>2598</v>
      </c>
      <c r="J5340" s="2">
        <v>13733.333333333332</v>
      </c>
    </row>
    <row r="5341" spans="1:10">
      <c r="A5341">
        <v>2140110715</v>
      </c>
      <c r="B5341">
        <v>40</v>
      </c>
      <c r="C5341" t="s">
        <v>940</v>
      </c>
      <c r="D5341" t="s">
        <v>2598</v>
      </c>
      <c r="E5341" s="2">
        <v>40000</v>
      </c>
      <c r="F5341" t="s">
        <v>698</v>
      </c>
      <c r="G5341">
        <v>2320130736</v>
      </c>
      <c r="H5341" t="s">
        <v>5495</v>
      </c>
      <c r="I5341" t="s">
        <v>5496</v>
      </c>
      <c r="J5341" s="2">
        <v>13733.333333333332</v>
      </c>
    </row>
    <row r="5342" spans="1:10">
      <c r="A5342">
        <v>2140110715</v>
      </c>
      <c r="B5342">
        <v>50</v>
      </c>
      <c r="C5342" t="s">
        <v>940</v>
      </c>
      <c r="D5342" t="s">
        <v>2598</v>
      </c>
      <c r="E5342" s="2">
        <v>40000</v>
      </c>
      <c r="F5342" t="s">
        <v>698</v>
      </c>
      <c r="G5342">
        <v>2500030339</v>
      </c>
      <c r="H5342" t="s">
        <v>8054</v>
      </c>
      <c r="I5342" t="s">
        <v>2598</v>
      </c>
      <c r="J5342" s="2">
        <v>1648</v>
      </c>
    </row>
    <row r="5343" spans="1:10">
      <c r="A5343">
        <v>2140110715</v>
      </c>
      <c r="B5343">
        <v>60</v>
      </c>
      <c r="C5343" t="s">
        <v>940</v>
      </c>
      <c r="D5343" t="s">
        <v>2598</v>
      </c>
      <c r="E5343" s="2">
        <v>40000</v>
      </c>
      <c r="F5343" t="s">
        <v>698</v>
      </c>
      <c r="G5343">
        <v>2500030340</v>
      </c>
      <c r="H5343" t="s">
        <v>6256</v>
      </c>
      <c r="I5343" t="s">
        <v>2598</v>
      </c>
      <c r="J5343" s="2">
        <v>1648</v>
      </c>
    </row>
    <row r="5344" spans="1:10">
      <c r="A5344">
        <v>2140110715</v>
      </c>
      <c r="B5344">
        <v>70</v>
      </c>
      <c r="C5344" t="s">
        <v>940</v>
      </c>
      <c r="D5344" t="s">
        <v>2598</v>
      </c>
      <c r="E5344" s="2">
        <v>40000</v>
      </c>
      <c r="F5344" t="s">
        <v>698</v>
      </c>
      <c r="G5344">
        <v>2410110053</v>
      </c>
      <c r="H5344" t="s">
        <v>5668</v>
      </c>
      <c r="I5344" t="s">
        <v>4407</v>
      </c>
      <c r="J5344" s="2">
        <v>20.16</v>
      </c>
    </row>
    <row r="5345" spans="1:10">
      <c r="A5345">
        <v>2140110715</v>
      </c>
      <c r="B5345">
        <v>80</v>
      </c>
      <c r="C5345" t="s">
        <v>940</v>
      </c>
      <c r="D5345" t="s">
        <v>2598</v>
      </c>
      <c r="E5345" s="2">
        <v>40000</v>
      </c>
      <c r="F5345" t="s">
        <v>698</v>
      </c>
      <c r="G5345">
        <v>2410110087</v>
      </c>
      <c r="H5345" t="s">
        <v>5672</v>
      </c>
      <c r="I5345" t="s">
        <v>4407</v>
      </c>
      <c r="J5345" s="2">
        <v>7.98</v>
      </c>
    </row>
    <row r="5346" spans="1:10">
      <c r="A5346">
        <v>2140110715</v>
      </c>
      <c r="B5346">
        <v>90</v>
      </c>
      <c r="C5346" t="s">
        <v>940</v>
      </c>
      <c r="D5346" t="s">
        <v>2598</v>
      </c>
      <c r="E5346" s="2">
        <v>40000</v>
      </c>
      <c r="F5346" t="s">
        <v>698</v>
      </c>
      <c r="G5346">
        <v>2410290214</v>
      </c>
      <c r="H5346" t="s">
        <v>5729</v>
      </c>
      <c r="I5346" t="s">
        <v>4407</v>
      </c>
      <c r="J5346" s="2">
        <v>10.5</v>
      </c>
    </row>
    <row r="5347" spans="1:10">
      <c r="A5347">
        <v>2140110714</v>
      </c>
      <c r="B5347">
        <v>10</v>
      </c>
      <c r="C5347" t="s">
        <v>420</v>
      </c>
      <c r="D5347" t="s">
        <v>2598</v>
      </c>
      <c r="E5347" s="2">
        <v>40000</v>
      </c>
      <c r="F5347" t="s">
        <v>698</v>
      </c>
      <c r="G5347">
        <v>2410290807</v>
      </c>
      <c r="H5347" t="s">
        <v>8052</v>
      </c>
      <c r="I5347" t="s">
        <v>4407</v>
      </c>
      <c r="J5347" s="2">
        <v>12223.679999999998</v>
      </c>
    </row>
    <row r="5348" spans="1:10">
      <c r="A5348">
        <v>2140110714</v>
      </c>
      <c r="B5348">
        <v>20</v>
      </c>
      <c r="C5348" t="s">
        <v>420</v>
      </c>
      <c r="D5348" t="s">
        <v>2598</v>
      </c>
      <c r="E5348" s="2">
        <v>40000</v>
      </c>
      <c r="F5348" t="s">
        <v>698</v>
      </c>
      <c r="G5348">
        <v>2320330025</v>
      </c>
      <c r="H5348" t="s">
        <v>371</v>
      </c>
      <c r="I5348" t="s">
        <v>2598</v>
      </c>
      <c r="J5348" s="2">
        <v>13733.333333333332</v>
      </c>
    </row>
    <row r="5349" spans="1:10">
      <c r="A5349">
        <v>2140110714</v>
      </c>
      <c r="B5349">
        <v>30</v>
      </c>
      <c r="C5349" t="s">
        <v>420</v>
      </c>
      <c r="D5349" t="s">
        <v>2598</v>
      </c>
      <c r="E5349" s="2">
        <v>40000</v>
      </c>
      <c r="F5349" t="s">
        <v>698</v>
      </c>
      <c r="G5349">
        <v>2320130737</v>
      </c>
      <c r="H5349" t="s">
        <v>8055</v>
      </c>
      <c r="I5349" t="s">
        <v>2598</v>
      </c>
      <c r="J5349" s="2">
        <v>13733.333333333332</v>
      </c>
    </row>
    <row r="5350" spans="1:10">
      <c r="A5350">
        <v>2140110714</v>
      </c>
      <c r="B5350">
        <v>40</v>
      </c>
      <c r="C5350" t="s">
        <v>420</v>
      </c>
      <c r="D5350" t="s">
        <v>2598</v>
      </c>
      <c r="E5350" s="2">
        <v>40000</v>
      </c>
      <c r="F5350" t="s">
        <v>698</v>
      </c>
      <c r="G5350">
        <v>2320130736</v>
      </c>
      <c r="H5350" t="s">
        <v>5495</v>
      </c>
      <c r="I5350" t="s">
        <v>5496</v>
      </c>
      <c r="J5350" s="2">
        <v>13733.333333333332</v>
      </c>
    </row>
    <row r="5351" spans="1:10">
      <c r="A5351">
        <v>2140110714</v>
      </c>
      <c r="B5351">
        <v>50</v>
      </c>
      <c r="C5351" t="s">
        <v>420</v>
      </c>
      <c r="D5351" t="s">
        <v>2598</v>
      </c>
      <c r="E5351" s="2">
        <v>40000</v>
      </c>
      <c r="F5351" t="s">
        <v>698</v>
      </c>
      <c r="G5351">
        <v>2500030339</v>
      </c>
      <c r="H5351" t="s">
        <v>8054</v>
      </c>
      <c r="I5351" t="s">
        <v>2598</v>
      </c>
      <c r="J5351" s="2">
        <v>1648</v>
      </c>
    </row>
    <row r="5352" spans="1:10">
      <c r="A5352">
        <v>2140110714</v>
      </c>
      <c r="B5352">
        <v>60</v>
      </c>
      <c r="C5352" t="s">
        <v>420</v>
      </c>
      <c r="D5352" t="s">
        <v>2598</v>
      </c>
      <c r="E5352" s="2">
        <v>40000</v>
      </c>
      <c r="F5352" t="s">
        <v>698</v>
      </c>
      <c r="G5352">
        <v>2500030340</v>
      </c>
      <c r="H5352" t="s">
        <v>6256</v>
      </c>
      <c r="I5352" t="s">
        <v>2598</v>
      </c>
      <c r="J5352" s="2">
        <v>1648</v>
      </c>
    </row>
    <row r="5353" spans="1:10">
      <c r="A5353">
        <v>2140110714</v>
      </c>
      <c r="B5353">
        <v>70</v>
      </c>
      <c r="C5353" t="s">
        <v>420</v>
      </c>
      <c r="D5353" t="s">
        <v>2598</v>
      </c>
      <c r="E5353" s="2">
        <v>40000</v>
      </c>
      <c r="F5353" t="s">
        <v>698</v>
      </c>
      <c r="G5353">
        <v>2410110053</v>
      </c>
      <c r="H5353" t="s">
        <v>5668</v>
      </c>
      <c r="I5353" t="s">
        <v>4407</v>
      </c>
      <c r="J5353" s="2">
        <v>20.16</v>
      </c>
    </row>
    <row r="5354" spans="1:10">
      <c r="A5354">
        <v>2140110714</v>
      </c>
      <c r="B5354">
        <v>80</v>
      </c>
      <c r="C5354" t="s">
        <v>420</v>
      </c>
      <c r="D5354" t="s">
        <v>2598</v>
      </c>
      <c r="E5354" s="2">
        <v>40000</v>
      </c>
      <c r="F5354" t="s">
        <v>698</v>
      </c>
      <c r="G5354">
        <v>2410110087</v>
      </c>
      <c r="H5354" t="s">
        <v>5672</v>
      </c>
      <c r="I5354" t="s">
        <v>4407</v>
      </c>
      <c r="J5354" s="2">
        <v>7.9799999999999995</v>
      </c>
    </row>
    <row r="5355" spans="1:10">
      <c r="A5355">
        <v>2140110714</v>
      </c>
      <c r="B5355">
        <v>90</v>
      </c>
      <c r="C5355" t="s">
        <v>420</v>
      </c>
      <c r="D5355" t="s">
        <v>2598</v>
      </c>
      <c r="E5355" s="2">
        <v>40000</v>
      </c>
      <c r="F5355" t="s">
        <v>698</v>
      </c>
      <c r="G5355">
        <v>2410290214</v>
      </c>
      <c r="H5355" t="s">
        <v>5729</v>
      </c>
      <c r="I5355" t="s">
        <v>4407</v>
      </c>
      <c r="J5355" s="2">
        <v>10.5</v>
      </c>
    </row>
    <row r="5356" spans="1:10">
      <c r="A5356">
        <v>2140110703</v>
      </c>
      <c r="B5356">
        <v>10</v>
      </c>
      <c r="C5356" t="s">
        <v>774</v>
      </c>
      <c r="D5356" t="s">
        <v>2598</v>
      </c>
      <c r="E5356" s="2">
        <v>40000</v>
      </c>
      <c r="F5356" t="s">
        <v>698</v>
      </c>
      <c r="G5356">
        <v>2410290545</v>
      </c>
      <c r="H5356" t="s">
        <v>5737</v>
      </c>
      <c r="I5356" t="s">
        <v>4407</v>
      </c>
      <c r="J5356" s="2">
        <v>9747.7855999999992</v>
      </c>
    </row>
    <row r="5357" spans="1:10">
      <c r="A5357">
        <v>2140110703</v>
      </c>
      <c r="B5357">
        <v>20</v>
      </c>
      <c r="C5357" t="s">
        <v>774</v>
      </c>
      <c r="D5357" t="s">
        <v>2598</v>
      </c>
      <c r="E5357" s="2">
        <v>40000</v>
      </c>
      <c r="F5357" t="s">
        <v>698</v>
      </c>
      <c r="G5357">
        <v>2320130734</v>
      </c>
      <c r="H5357" t="s">
        <v>842</v>
      </c>
      <c r="I5357" t="s">
        <v>2598</v>
      </c>
      <c r="J5357" s="2">
        <v>13733.333333333332</v>
      </c>
    </row>
    <row r="5358" spans="1:10">
      <c r="A5358">
        <v>2140110703</v>
      </c>
      <c r="B5358">
        <v>30</v>
      </c>
      <c r="C5358" t="s">
        <v>774</v>
      </c>
      <c r="D5358" t="s">
        <v>2598</v>
      </c>
      <c r="E5358" s="2">
        <v>40000</v>
      </c>
      <c r="F5358" t="s">
        <v>698</v>
      </c>
      <c r="G5358">
        <v>2320130662</v>
      </c>
      <c r="H5358" t="s">
        <v>5450</v>
      </c>
      <c r="I5358" t="s">
        <v>2598</v>
      </c>
      <c r="J5358" s="2">
        <v>13733.333333333332</v>
      </c>
    </row>
    <row r="5359" spans="1:10">
      <c r="A5359">
        <v>2140110703</v>
      </c>
      <c r="B5359">
        <v>40</v>
      </c>
      <c r="C5359" t="s">
        <v>774</v>
      </c>
      <c r="D5359" t="s">
        <v>2598</v>
      </c>
      <c r="E5359" s="2">
        <v>40000</v>
      </c>
      <c r="F5359" t="s">
        <v>698</v>
      </c>
      <c r="G5359">
        <v>2500030307</v>
      </c>
      <c r="H5359" t="s">
        <v>8058</v>
      </c>
      <c r="I5359" t="s">
        <v>2598</v>
      </c>
      <c r="J5359" s="2">
        <v>824</v>
      </c>
    </row>
    <row r="5360" spans="1:10">
      <c r="A5360">
        <v>2140110703</v>
      </c>
      <c r="B5360">
        <v>50</v>
      </c>
      <c r="C5360" t="s">
        <v>774</v>
      </c>
      <c r="D5360" t="s">
        <v>2598</v>
      </c>
      <c r="E5360" s="2">
        <v>40000</v>
      </c>
      <c r="F5360" t="s">
        <v>698</v>
      </c>
      <c r="G5360">
        <v>2500030310</v>
      </c>
      <c r="H5360" t="s">
        <v>8059</v>
      </c>
      <c r="I5360" t="s">
        <v>2598</v>
      </c>
      <c r="J5360" s="2">
        <v>824</v>
      </c>
    </row>
    <row r="5361" spans="1:10">
      <c r="A5361">
        <v>2140110703</v>
      </c>
      <c r="B5361">
        <v>60</v>
      </c>
      <c r="C5361" t="s">
        <v>774</v>
      </c>
      <c r="D5361" t="s">
        <v>2598</v>
      </c>
      <c r="E5361" s="2">
        <v>40000</v>
      </c>
      <c r="F5361" t="s">
        <v>698</v>
      </c>
      <c r="G5361">
        <v>2410110053</v>
      </c>
      <c r="H5361" t="s">
        <v>5668</v>
      </c>
      <c r="I5361" t="s">
        <v>4407</v>
      </c>
      <c r="J5361" s="2">
        <v>20.16</v>
      </c>
    </row>
    <row r="5362" spans="1:10">
      <c r="A5362">
        <v>2140110703</v>
      </c>
      <c r="B5362">
        <v>70</v>
      </c>
      <c r="C5362" t="s">
        <v>774</v>
      </c>
      <c r="D5362" t="s">
        <v>2598</v>
      </c>
      <c r="E5362" s="2">
        <v>40000</v>
      </c>
      <c r="F5362" t="s">
        <v>698</v>
      </c>
      <c r="G5362">
        <v>2410110087</v>
      </c>
      <c r="H5362" t="s">
        <v>5672</v>
      </c>
      <c r="I5362" t="s">
        <v>4407</v>
      </c>
      <c r="J5362" s="2">
        <v>7.9799999999999995</v>
      </c>
    </row>
    <row r="5363" spans="1:10">
      <c r="A5363">
        <v>2140110703</v>
      </c>
      <c r="B5363">
        <v>80</v>
      </c>
      <c r="C5363" t="s">
        <v>774</v>
      </c>
      <c r="D5363" t="s">
        <v>2598</v>
      </c>
      <c r="E5363" s="2">
        <v>40000</v>
      </c>
      <c r="F5363" t="s">
        <v>698</v>
      </c>
      <c r="G5363">
        <v>2410290214</v>
      </c>
      <c r="H5363" t="s">
        <v>5729</v>
      </c>
      <c r="I5363" t="s">
        <v>4407</v>
      </c>
      <c r="J5363" s="2">
        <v>10.5</v>
      </c>
    </row>
    <row r="5364" spans="1:10">
      <c r="A5364">
        <v>2140110704</v>
      </c>
      <c r="B5364">
        <v>10</v>
      </c>
      <c r="C5364" t="s">
        <v>858</v>
      </c>
      <c r="D5364" t="s">
        <v>2598</v>
      </c>
      <c r="E5364" s="2">
        <v>40000</v>
      </c>
      <c r="F5364" t="s">
        <v>698</v>
      </c>
      <c r="G5364">
        <v>2410290545</v>
      </c>
      <c r="H5364" t="s">
        <v>5737</v>
      </c>
      <c r="I5364" t="s">
        <v>4407</v>
      </c>
      <c r="J5364" s="2">
        <v>9747.7855999999992</v>
      </c>
    </row>
    <row r="5365" spans="1:10">
      <c r="A5365">
        <v>2140110704</v>
      </c>
      <c r="B5365">
        <v>20</v>
      </c>
      <c r="C5365" t="s">
        <v>858</v>
      </c>
      <c r="D5365" t="s">
        <v>2598</v>
      </c>
      <c r="E5365" s="2">
        <v>40000</v>
      </c>
      <c r="F5365" t="s">
        <v>698</v>
      </c>
      <c r="G5365">
        <v>2320130734</v>
      </c>
      <c r="H5365" t="s">
        <v>842</v>
      </c>
      <c r="I5365" t="s">
        <v>2598</v>
      </c>
      <c r="J5365" s="2">
        <v>13733.333333333332</v>
      </c>
    </row>
    <row r="5366" spans="1:10">
      <c r="A5366">
        <v>2140110704</v>
      </c>
      <c r="B5366">
        <v>30</v>
      </c>
      <c r="C5366" t="s">
        <v>858</v>
      </c>
      <c r="D5366" t="s">
        <v>2598</v>
      </c>
      <c r="E5366" s="2">
        <v>40000</v>
      </c>
      <c r="F5366" t="s">
        <v>698</v>
      </c>
      <c r="G5366">
        <v>2320130662</v>
      </c>
      <c r="H5366" t="s">
        <v>5450</v>
      </c>
      <c r="I5366" t="s">
        <v>2598</v>
      </c>
      <c r="J5366" s="2">
        <v>13733.333333333332</v>
      </c>
    </row>
    <row r="5367" spans="1:10">
      <c r="A5367">
        <v>2140110704</v>
      </c>
      <c r="B5367">
        <v>40</v>
      </c>
      <c r="C5367" t="s">
        <v>858</v>
      </c>
      <c r="D5367" t="s">
        <v>2598</v>
      </c>
      <c r="E5367" s="2">
        <v>40000</v>
      </c>
      <c r="F5367" t="s">
        <v>698</v>
      </c>
      <c r="G5367">
        <v>2500030307</v>
      </c>
      <c r="H5367" t="s">
        <v>8058</v>
      </c>
      <c r="I5367" t="s">
        <v>2598</v>
      </c>
      <c r="J5367" s="2">
        <v>824</v>
      </c>
    </row>
    <row r="5368" spans="1:10">
      <c r="A5368">
        <v>2140110704</v>
      </c>
      <c r="B5368">
        <v>50</v>
      </c>
      <c r="C5368" t="s">
        <v>858</v>
      </c>
      <c r="D5368" t="s">
        <v>2598</v>
      </c>
      <c r="E5368" s="2">
        <v>40000</v>
      </c>
      <c r="F5368" t="s">
        <v>698</v>
      </c>
      <c r="G5368">
        <v>2500030310</v>
      </c>
      <c r="H5368" t="s">
        <v>8059</v>
      </c>
      <c r="I5368" t="s">
        <v>2598</v>
      </c>
      <c r="J5368" s="2">
        <v>824</v>
      </c>
    </row>
    <row r="5369" spans="1:10">
      <c r="A5369">
        <v>2140110704</v>
      </c>
      <c r="B5369">
        <v>60</v>
      </c>
      <c r="C5369" t="s">
        <v>858</v>
      </c>
      <c r="D5369" t="s">
        <v>2598</v>
      </c>
      <c r="E5369" s="2">
        <v>40000</v>
      </c>
      <c r="F5369" t="s">
        <v>698</v>
      </c>
      <c r="G5369">
        <v>2410110053</v>
      </c>
      <c r="H5369" t="s">
        <v>5668</v>
      </c>
      <c r="I5369" t="s">
        <v>4407</v>
      </c>
      <c r="J5369" s="2">
        <v>20.16</v>
      </c>
    </row>
    <row r="5370" spans="1:10">
      <c r="A5370">
        <v>2140110704</v>
      </c>
      <c r="B5370">
        <v>70</v>
      </c>
      <c r="C5370" t="s">
        <v>858</v>
      </c>
      <c r="D5370" t="s">
        <v>2598</v>
      </c>
      <c r="E5370" s="2">
        <v>40000</v>
      </c>
      <c r="F5370" t="s">
        <v>698</v>
      </c>
      <c r="G5370">
        <v>2410110087</v>
      </c>
      <c r="H5370" t="s">
        <v>5672</v>
      </c>
      <c r="I5370" t="s">
        <v>4407</v>
      </c>
      <c r="J5370" s="2">
        <v>7.9799999999999995</v>
      </c>
    </row>
    <row r="5371" spans="1:10">
      <c r="A5371">
        <v>2140110704</v>
      </c>
      <c r="B5371">
        <v>80</v>
      </c>
      <c r="C5371" t="s">
        <v>858</v>
      </c>
      <c r="D5371" t="s">
        <v>2598</v>
      </c>
      <c r="E5371" s="2">
        <v>40000</v>
      </c>
      <c r="F5371" t="s">
        <v>698</v>
      </c>
      <c r="G5371">
        <v>2410290214</v>
      </c>
      <c r="H5371" t="s">
        <v>5729</v>
      </c>
      <c r="I5371" t="s">
        <v>4407</v>
      </c>
      <c r="J5371" s="2">
        <v>10.5</v>
      </c>
    </row>
    <row r="5372" spans="1:10">
      <c r="A5372">
        <v>2140110705</v>
      </c>
      <c r="B5372">
        <v>10</v>
      </c>
      <c r="C5372" t="s">
        <v>859</v>
      </c>
      <c r="D5372" t="s">
        <v>2598</v>
      </c>
      <c r="E5372" s="2">
        <v>40000</v>
      </c>
      <c r="F5372" t="s">
        <v>698</v>
      </c>
      <c r="G5372">
        <v>2410290545</v>
      </c>
      <c r="H5372" t="s">
        <v>5737</v>
      </c>
      <c r="I5372" t="s">
        <v>4407</v>
      </c>
      <c r="J5372" s="2">
        <v>9747.7855999999992</v>
      </c>
    </row>
    <row r="5373" spans="1:10">
      <c r="A5373">
        <v>2140110705</v>
      </c>
      <c r="B5373">
        <v>20</v>
      </c>
      <c r="C5373" t="s">
        <v>859</v>
      </c>
      <c r="D5373" t="s">
        <v>2598</v>
      </c>
      <c r="E5373" s="2">
        <v>40000</v>
      </c>
      <c r="F5373" t="s">
        <v>698</v>
      </c>
      <c r="G5373">
        <v>2320130734</v>
      </c>
      <c r="H5373" t="s">
        <v>842</v>
      </c>
      <c r="I5373" t="s">
        <v>2598</v>
      </c>
      <c r="J5373" s="2">
        <v>13733.333333333332</v>
      </c>
    </row>
    <row r="5374" spans="1:10">
      <c r="A5374">
        <v>2140110705</v>
      </c>
      <c r="B5374">
        <v>30</v>
      </c>
      <c r="C5374" t="s">
        <v>859</v>
      </c>
      <c r="D5374" t="s">
        <v>2598</v>
      </c>
      <c r="E5374" s="2">
        <v>40000</v>
      </c>
      <c r="F5374" t="s">
        <v>698</v>
      </c>
      <c r="G5374">
        <v>2320130662</v>
      </c>
      <c r="H5374" t="s">
        <v>5450</v>
      </c>
      <c r="I5374" t="s">
        <v>2598</v>
      </c>
      <c r="J5374" s="2">
        <v>13733.333333333332</v>
      </c>
    </row>
    <row r="5375" spans="1:10">
      <c r="A5375">
        <v>2140110705</v>
      </c>
      <c r="B5375">
        <v>40</v>
      </c>
      <c r="C5375" t="s">
        <v>859</v>
      </c>
      <c r="D5375" t="s">
        <v>2598</v>
      </c>
      <c r="E5375" s="2">
        <v>40000</v>
      </c>
      <c r="F5375" t="s">
        <v>698</v>
      </c>
      <c r="G5375">
        <v>2500030307</v>
      </c>
      <c r="H5375" t="s">
        <v>8058</v>
      </c>
      <c r="I5375" t="s">
        <v>2598</v>
      </c>
      <c r="J5375" s="2">
        <v>824</v>
      </c>
    </row>
    <row r="5376" spans="1:10">
      <c r="A5376">
        <v>2140110705</v>
      </c>
      <c r="B5376">
        <v>50</v>
      </c>
      <c r="C5376" t="s">
        <v>859</v>
      </c>
      <c r="D5376" t="s">
        <v>2598</v>
      </c>
      <c r="E5376" s="2">
        <v>40000</v>
      </c>
      <c r="F5376" t="s">
        <v>698</v>
      </c>
      <c r="G5376">
        <v>2500030310</v>
      </c>
      <c r="H5376" t="s">
        <v>8059</v>
      </c>
      <c r="I5376" t="s">
        <v>2598</v>
      </c>
      <c r="J5376" s="2">
        <v>824</v>
      </c>
    </row>
    <row r="5377" spans="1:10">
      <c r="A5377">
        <v>2140110705</v>
      </c>
      <c r="B5377">
        <v>60</v>
      </c>
      <c r="C5377" t="s">
        <v>859</v>
      </c>
      <c r="D5377" t="s">
        <v>2598</v>
      </c>
      <c r="E5377" s="2">
        <v>40000</v>
      </c>
      <c r="F5377" t="s">
        <v>698</v>
      </c>
      <c r="G5377">
        <v>2410110053</v>
      </c>
      <c r="H5377" t="s">
        <v>5668</v>
      </c>
      <c r="I5377" t="s">
        <v>4407</v>
      </c>
      <c r="J5377" s="2">
        <v>20.16</v>
      </c>
    </row>
    <row r="5378" spans="1:10">
      <c r="A5378">
        <v>2140110705</v>
      </c>
      <c r="B5378">
        <v>70</v>
      </c>
      <c r="C5378" t="s">
        <v>859</v>
      </c>
      <c r="D5378" t="s">
        <v>2598</v>
      </c>
      <c r="E5378" s="2">
        <v>40000</v>
      </c>
      <c r="F5378" t="s">
        <v>698</v>
      </c>
      <c r="G5378">
        <v>2410110087</v>
      </c>
      <c r="H5378" t="s">
        <v>5672</v>
      </c>
      <c r="I5378" t="s">
        <v>4407</v>
      </c>
      <c r="J5378" s="2">
        <v>7.9799999999999995</v>
      </c>
    </row>
    <row r="5379" spans="1:10">
      <c r="A5379">
        <v>2140110705</v>
      </c>
      <c r="B5379">
        <v>80</v>
      </c>
      <c r="C5379" t="s">
        <v>859</v>
      </c>
      <c r="D5379" t="s">
        <v>2598</v>
      </c>
      <c r="E5379" s="2">
        <v>40000</v>
      </c>
      <c r="F5379" t="s">
        <v>698</v>
      </c>
      <c r="G5379">
        <v>2410290214</v>
      </c>
      <c r="H5379" t="s">
        <v>5729</v>
      </c>
      <c r="I5379" t="s">
        <v>4407</v>
      </c>
      <c r="J5379" s="2">
        <v>10.5</v>
      </c>
    </row>
    <row r="5380" spans="1:10">
      <c r="A5380">
        <v>2140110708</v>
      </c>
      <c r="B5380">
        <v>10</v>
      </c>
      <c r="C5380" t="s">
        <v>840</v>
      </c>
      <c r="D5380" t="s">
        <v>2598</v>
      </c>
      <c r="E5380" s="2">
        <v>40000</v>
      </c>
      <c r="F5380" t="s">
        <v>698</v>
      </c>
      <c r="G5380">
        <v>2410290545</v>
      </c>
      <c r="H5380" t="s">
        <v>5737</v>
      </c>
      <c r="I5380" t="s">
        <v>4407</v>
      </c>
      <c r="J5380" s="2">
        <v>9747.7855999999992</v>
      </c>
    </row>
    <row r="5381" spans="1:10">
      <c r="A5381">
        <v>2140110708</v>
      </c>
      <c r="B5381">
        <v>20</v>
      </c>
      <c r="C5381" t="s">
        <v>840</v>
      </c>
      <c r="D5381" t="s">
        <v>2598</v>
      </c>
      <c r="E5381" s="2">
        <v>40000</v>
      </c>
      <c r="F5381" t="s">
        <v>698</v>
      </c>
      <c r="G5381">
        <v>2320130734</v>
      </c>
      <c r="H5381" t="s">
        <v>5494</v>
      </c>
      <c r="I5381" t="s">
        <v>2598</v>
      </c>
      <c r="J5381" s="2">
        <v>13733.333333333332</v>
      </c>
    </row>
    <row r="5382" spans="1:10">
      <c r="A5382">
        <v>2140110708</v>
      </c>
      <c r="B5382">
        <v>30</v>
      </c>
      <c r="C5382" t="s">
        <v>840</v>
      </c>
      <c r="D5382" t="s">
        <v>2598</v>
      </c>
      <c r="E5382" s="2">
        <v>40000</v>
      </c>
      <c r="F5382" t="s">
        <v>698</v>
      </c>
      <c r="G5382">
        <v>2320130662</v>
      </c>
      <c r="H5382" t="s">
        <v>5450</v>
      </c>
      <c r="I5382" t="s">
        <v>2598</v>
      </c>
      <c r="J5382" s="2">
        <v>13733.333333333332</v>
      </c>
    </row>
    <row r="5383" spans="1:10">
      <c r="A5383">
        <v>2140110708</v>
      </c>
      <c r="B5383">
        <v>40</v>
      </c>
      <c r="C5383" t="s">
        <v>840</v>
      </c>
      <c r="D5383" t="s">
        <v>2598</v>
      </c>
      <c r="E5383" s="2">
        <v>40000</v>
      </c>
      <c r="F5383" t="s">
        <v>698</v>
      </c>
      <c r="G5383">
        <v>2500030307</v>
      </c>
      <c r="H5383" t="s">
        <v>8058</v>
      </c>
      <c r="I5383" t="s">
        <v>2598</v>
      </c>
      <c r="J5383" s="2">
        <v>824</v>
      </c>
    </row>
    <row r="5384" spans="1:10">
      <c r="A5384">
        <v>2140110708</v>
      </c>
      <c r="B5384">
        <v>50</v>
      </c>
      <c r="C5384" t="s">
        <v>840</v>
      </c>
      <c r="D5384" t="s">
        <v>2598</v>
      </c>
      <c r="E5384" s="2">
        <v>40000</v>
      </c>
      <c r="F5384" t="s">
        <v>698</v>
      </c>
      <c r="G5384">
        <v>2500030309</v>
      </c>
      <c r="H5384" t="s">
        <v>8060</v>
      </c>
      <c r="I5384" t="s">
        <v>2598</v>
      </c>
      <c r="J5384" s="2">
        <v>824</v>
      </c>
    </row>
    <row r="5385" spans="1:10">
      <c r="A5385">
        <v>2140110708</v>
      </c>
      <c r="B5385">
        <v>60</v>
      </c>
      <c r="C5385" t="s">
        <v>840</v>
      </c>
      <c r="D5385" t="s">
        <v>2598</v>
      </c>
      <c r="E5385" s="2">
        <v>40000</v>
      </c>
      <c r="F5385" t="s">
        <v>698</v>
      </c>
      <c r="G5385">
        <v>2410110053</v>
      </c>
      <c r="H5385" t="s">
        <v>5668</v>
      </c>
      <c r="I5385" t="s">
        <v>4407</v>
      </c>
      <c r="J5385" s="2">
        <v>20.16</v>
      </c>
    </row>
    <row r="5386" spans="1:10">
      <c r="A5386">
        <v>2140110708</v>
      </c>
      <c r="B5386">
        <v>70</v>
      </c>
      <c r="C5386" t="s">
        <v>840</v>
      </c>
      <c r="D5386" t="s">
        <v>2598</v>
      </c>
      <c r="E5386" s="2">
        <v>40000</v>
      </c>
      <c r="F5386" t="s">
        <v>698</v>
      </c>
      <c r="G5386">
        <v>2410110087</v>
      </c>
      <c r="H5386" t="s">
        <v>5672</v>
      </c>
      <c r="I5386" t="s">
        <v>4407</v>
      </c>
      <c r="J5386" s="2">
        <v>7.9799999999999995</v>
      </c>
    </row>
    <row r="5387" spans="1:10">
      <c r="A5387">
        <v>2140110708</v>
      </c>
      <c r="B5387">
        <v>80</v>
      </c>
      <c r="C5387" t="s">
        <v>840</v>
      </c>
      <c r="D5387" t="s">
        <v>2598</v>
      </c>
      <c r="E5387" s="2">
        <v>40000</v>
      </c>
      <c r="F5387" t="s">
        <v>698</v>
      </c>
      <c r="G5387">
        <v>2410290214</v>
      </c>
      <c r="H5387" t="s">
        <v>5729</v>
      </c>
      <c r="I5387" t="s">
        <v>4407</v>
      </c>
      <c r="J5387" s="2">
        <v>10.5</v>
      </c>
    </row>
    <row r="5388" spans="1:10">
      <c r="A5388">
        <v>2140110709</v>
      </c>
      <c r="B5388">
        <v>10</v>
      </c>
      <c r="C5388" t="s">
        <v>841</v>
      </c>
      <c r="D5388" t="s">
        <v>2598</v>
      </c>
      <c r="E5388" s="2">
        <v>40000</v>
      </c>
      <c r="F5388" t="s">
        <v>698</v>
      </c>
      <c r="G5388">
        <v>2410290545</v>
      </c>
      <c r="H5388" t="s">
        <v>5737</v>
      </c>
      <c r="I5388" t="s">
        <v>4407</v>
      </c>
      <c r="J5388" s="2">
        <v>9747.7855999999992</v>
      </c>
    </row>
    <row r="5389" spans="1:10">
      <c r="A5389">
        <v>2140110709</v>
      </c>
      <c r="B5389">
        <v>20</v>
      </c>
      <c r="C5389" t="s">
        <v>841</v>
      </c>
      <c r="D5389" t="s">
        <v>2598</v>
      </c>
      <c r="E5389" s="2">
        <v>40000</v>
      </c>
      <c r="F5389" t="s">
        <v>698</v>
      </c>
      <c r="G5389">
        <v>2320130734</v>
      </c>
      <c r="H5389" t="s">
        <v>5494</v>
      </c>
      <c r="I5389" t="s">
        <v>2598</v>
      </c>
      <c r="J5389" s="2">
        <v>13733.333333333332</v>
      </c>
    </row>
    <row r="5390" spans="1:10">
      <c r="A5390">
        <v>2140110709</v>
      </c>
      <c r="B5390">
        <v>30</v>
      </c>
      <c r="C5390" t="s">
        <v>841</v>
      </c>
      <c r="D5390" t="s">
        <v>2598</v>
      </c>
      <c r="E5390" s="2">
        <v>40000</v>
      </c>
      <c r="F5390" t="s">
        <v>698</v>
      </c>
      <c r="G5390">
        <v>2320130662</v>
      </c>
      <c r="H5390" t="s">
        <v>5450</v>
      </c>
      <c r="I5390" t="s">
        <v>2598</v>
      </c>
      <c r="J5390" s="2">
        <v>13733.333333333332</v>
      </c>
    </row>
    <row r="5391" spans="1:10">
      <c r="A5391">
        <v>2140110709</v>
      </c>
      <c r="B5391">
        <v>40</v>
      </c>
      <c r="C5391" t="s">
        <v>841</v>
      </c>
      <c r="D5391" t="s">
        <v>2598</v>
      </c>
      <c r="E5391" s="2">
        <v>40000</v>
      </c>
      <c r="F5391" t="s">
        <v>698</v>
      </c>
      <c r="G5391">
        <v>2500030307</v>
      </c>
      <c r="H5391" t="s">
        <v>8058</v>
      </c>
      <c r="I5391" t="s">
        <v>2598</v>
      </c>
      <c r="J5391" s="2">
        <v>824</v>
      </c>
    </row>
    <row r="5392" spans="1:10">
      <c r="A5392">
        <v>2140110709</v>
      </c>
      <c r="B5392">
        <v>50</v>
      </c>
      <c r="C5392" t="s">
        <v>841</v>
      </c>
      <c r="D5392" t="s">
        <v>2598</v>
      </c>
      <c r="E5392" s="2">
        <v>40000</v>
      </c>
      <c r="F5392" t="s">
        <v>698</v>
      </c>
      <c r="G5392">
        <v>2500030309</v>
      </c>
      <c r="H5392" t="s">
        <v>8060</v>
      </c>
      <c r="I5392" t="s">
        <v>2598</v>
      </c>
      <c r="J5392" s="2">
        <v>824</v>
      </c>
    </row>
    <row r="5393" spans="1:10">
      <c r="A5393">
        <v>2140110709</v>
      </c>
      <c r="B5393">
        <v>60</v>
      </c>
      <c r="C5393" t="s">
        <v>841</v>
      </c>
      <c r="D5393" t="s">
        <v>2598</v>
      </c>
      <c r="E5393" s="2">
        <v>40000</v>
      </c>
      <c r="F5393" t="s">
        <v>698</v>
      </c>
      <c r="G5393">
        <v>2410110053</v>
      </c>
      <c r="H5393" t="s">
        <v>5668</v>
      </c>
      <c r="I5393" t="s">
        <v>4407</v>
      </c>
      <c r="J5393" s="2">
        <v>20.16</v>
      </c>
    </row>
    <row r="5394" spans="1:10">
      <c r="A5394">
        <v>2140110709</v>
      </c>
      <c r="B5394">
        <v>70</v>
      </c>
      <c r="C5394" t="s">
        <v>841</v>
      </c>
      <c r="D5394" t="s">
        <v>2598</v>
      </c>
      <c r="E5394" s="2">
        <v>40000</v>
      </c>
      <c r="F5394" t="s">
        <v>698</v>
      </c>
      <c r="G5394">
        <v>2410110087</v>
      </c>
      <c r="H5394" t="s">
        <v>5672</v>
      </c>
      <c r="I5394" t="s">
        <v>4407</v>
      </c>
      <c r="J5394" s="2">
        <v>7.9799999999999995</v>
      </c>
    </row>
    <row r="5395" spans="1:10">
      <c r="A5395">
        <v>2140110709</v>
      </c>
      <c r="B5395">
        <v>80</v>
      </c>
      <c r="C5395" t="s">
        <v>841</v>
      </c>
      <c r="D5395" t="s">
        <v>2598</v>
      </c>
      <c r="E5395" s="2">
        <v>40000</v>
      </c>
      <c r="F5395" t="s">
        <v>698</v>
      </c>
      <c r="G5395">
        <v>2410290214</v>
      </c>
      <c r="H5395" t="s">
        <v>5729</v>
      </c>
      <c r="I5395" t="s">
        <v>4407</v>
      </c>
      <c r="J5395" s="2">
        <v>10.5</v>
      </c>
    </row>
    <row r="5396" spans="1:10">
      <c r="A5396">
        <v>2140110707</v>
      </c>
      <c r="B5396">
        <v>10</v>
      </c>
      <c r="C5396" t="s">
        <v>830</v>
      </c>
      <c r="D5396" t="s">
        <v>2598</v>
      </c>
      <c r="E5396" s="2">
        <v>40000</v>
      </c>
      <c r="F5396" t="s">
        <v>698</v>
      </c>
      <c r="G5396">
        <v>2410290545</v>
      </c>
      <c r="H5396" t="s">
        <v>5737</v>
      </c>
      <c r="I5396" t="s">
        <v>4407</v>
      </c>
      <c r="J5396" s="2">
        <v>9747.7855999999992</v>
      </c>
    </row>
    <row r="5397" spans="1:10">
      <c r="A5397">
        <v>2140110707</v>
      </c>
      <c r="B5397">
        <v>20</v>
      </c>
      <c r="C5397" t="s">
        <v>830</v>
      </c>
      <c r="D5397" t="s">
        <v>2598</v>
      </c>
      <c r="E5397" s="2">
        <v>40000</v>
      </c>
      <c r="F5397" t="s">
        <v>698</v>
      </c>
      <c r="G5397">
        <v>2320130734</v>
      </c>
      <c r="H5397" t="s">
        <v>5494</v>
      </c>
      <c r="I5397" t="s">
        <v>2598</v>
      </c>
      <c r="J5397" s="2">
        <v>13733.333333333332</v>
      </c>
    </row>
    <row r="5398" spans="1:10">
      <c r="A5398">
        <v>2140110707</v>
      </c>
      <c r="B5398">
        <v>30</v>
      </c>
      <c r="C5398" t="s">
        <v>830</v>
      </c>
      <c r="D5398" t="s">
        <v>2598</v>
      </c>
      <c r="E5398" s="2">
        <v>40000</v>
      </c>
      <c r="F5398" t="s">
        <v>698</v>
      </c>
      <c r="G5398">
        <v>2320130662</v>
      </c>
      <c r="H5398" t="s">
        <v>5450</v>
      </c>
      <c r="I5398" t="s">
        <v>2598</v>
      </c>
      <c r="J5398" s="2">
        <v>13733.333333333332</v>
      </c>
    </row>
    <row r="5399" spans="1:10">
      <c r="A5399">
        <v>2140110707</v>
      </c>
      <c r="B5399">
        <v>40</v>
      </c>
      <c r="C5399" t="s">
        <v>830</v>
      </c>
      <c r="D5399" t="s">
        <v>2598</v>
      </c>
      <c r="E5399" s="2">
        <v>40000</v>
      </c>
      <c r="F5399" t="s">
        <v>698</v>
      </c>
      <c r="G5399">
        <v>2500030307</v>
      </c>
      <c r="H5399" t="s">
        <v>8058</v>
      </c>
      <c r="I5399" t="s">
        <v>2598</v>
      </c>
      <c r="J5399" s="2">
        <v>824</v>
      </c>
    </row>
    <row r="5400" spans="1:10">
      <c r="A5400">
        <v>2140110707</v>
      </c>
      <c r="B5400">
        <v>50</v>
      </c>
      <c r="C5400" t="s">
        <v>830</v>
      </c>
      <c r="D5400" t="s">
        <v>2598</v>
      </c>
      <c r="E5400" s="2">
        <v>40000</v>
      </c>
      <c r="F5400" t="s">
        <v>698</v>
      </c>
      <c r="G5400">
        <v>2500030309</v>
      </c>
      <c r="H5400" t="s">
        <v>8060</v>
      </c>
      <c r="I5400" t="s">
        <v>2598</v>
      </c>
      <c r="J5400" s="2">
        <v>824</v>
      </c>
    </row>
    <row r="5401" spans="1:10">
      <c r="A5401">
        <v>2140110707</v>
      </c>
      <c r="B5401">
        <v>60</v>
      </c>
      <c r="C5401" t="s">
        <v>830</v>
      </c>
      <c r="D5401" t="s">
        <v>2598</v>
      </c>
      <c r="E5401" s="2">
        <v>40000</v>
      </c>
      <c r="F5401" t="s">
        <v>698</v>
      </c>
      <c r="G5401">
        <v>2410110053</v>
      </c>
      <c r="H5401" t="s">
        <v>5668</v>
      </c>
      <c r="I5401" t="s">
        <v>4407</v>
      </c>
      <c r="J5401" s="2">
        <v>20.16</v>
      </c>
    </row>
    <row r="5402" spans="1:10">
      <c r="A5402">
        <v>2140110707</v>
      </c>
      <c r="B5402">
        <v>70</v>
      </c>
      <c r="C5402" t="s">
        <v>830</v>
      </c>
      <c r="D5402" t="s">
        <v>2598</v>
      </c>
      <c r="E5402" s="2">
        <v>40000</v>
      </c>
      <c r="F5402" t="s">
        <v>698</v>
      </c>
      <c r="G5402">
        <v>2410110087</v>
      </c>
      <c r="H5402" t="s">
        <v>5672</v>
      </c>
      <c r="I5402" t="s">
        <v>4407</v>
      </c>
      <c r="J5402" s="2">
        <v>7.9799999999999995</v>
      </c>
    </row>
    <row r="5403" spans="1:10">
      <c r="A5403">
        <v>2140110707</v>
      </c>
      <c r="B5403">
        <v>80</v>
      </c>
      <c r="C5403" t="s">
        <v>830</v>
      </c>
      <c r="D5403" t="s">
        <v>2598</v>
      </c>
      <c r="E5403" s="2">
        <v>40000</v>
      </c>
      <c r="F5403" t="s">
        <v>698</v>
      </c>
      <c r="G5403">
        <v>2410290214</v>
      </c>
      <c r="H5403" t="s">
        <v>5729</v>
      </c>
      <c r="I5403" t="s">
        <v>4407</v>
      </c>
      <c r="J5403" s="2">
        <v>10.5</v>
      </c>
    </row>
    <row r="5404" spans="1:10">
      <c r="A5404">
        <v>2140110701</v>
      </c>
      <c r="B5404">
        <v>10</v>
      </c>
      <c r="C5404" t="s">
        <v>953</v>
      </c>
      <c r="D5404" t="s">
        <v>2598</v>
      </c>
      <c r="E5404" s="2">
        <v>40000</v>
      </c>
      <c r="F5404" t="s">
        <v>698</v>
      </c>
      <c r="G5404">
        <v>2410290545</v>
      </c>
      <c r="H5404" t="s">
        <v>5737</v>
      </c>
      <c r="I5404" t="s">
        <v>4407</v>
      </c>
      <c r="J5404" s="2">
        <v>9747.7855999999992</v>
      </c>
    </row>
    <row r="5405" spans="1:10">
      <c r="A5405">
        <v>2140110701</v>
      </c>
      <c r="B5405">
        <v>20</v>
      </c>
      <c r="C5405" t="s">
        <v>953</v>
      </c>
      <c r="D5405" t="s">
        <v>2598</v>
      </c>
      <c r="E5405" s="2">
        <v>40000</v>
      </c>
      <c r="F5405" t="s">
        <v>698</v>
      </c>
      <c r="G5405">
        <v>2320130733</v>
      </c>
      <c r="H5405" t="s">
        <v>5493</v>
      </c>
      <c r="I5405" t="s">
        <v>2598</v>
      </c>
      <c r="J5405" s="2">
        <v>13733.333333333332</v>
      </c>
    </row>
    <row r="5406" spans="1:10">
      <c r="A5406">
        <v>2140110701</v>
      </c>
      <c r="B5406">
        <v>30</v>
      </c>
      <c r="C5406" t="s">
        <v>953</v>
      </c>
      <c r="D5406" t="s">
        <v>2598</v>
      </c>
      <c r="E5406" s="2">
        <v>40000</v>
      </c>
      <c r="F5406" t="s">
        <v>698</v>
      </c>
      <c r="G5406">
        <v>2320130587</v>
      </c>
      <c r="H5406" t="s">
        <v>8061</v>
      </c>
      <c r="I5406" t="s">
        <v>2598</v>
      </c>
      <c r="J5406" s="2">
        <v>13733.333333333332</v>
      </c>
    </row>
    <row r="5407" spans="1:10">
      <c r="A5407">
        <v>2140110701</v>
      </c>
      <c r="B5407">
        <v>40</v>
      </c>
      <c r="C5407" t="s">
        <v>953</v>
      </c>
      <c r="D5407" t="s">
        <v>2598</v>
      </c>
      <c r="E5407" s="2">
        <v>40000</v>
      </c>
      <c r="F5407" t="s">
        <v>698</v>
      </c>
      <c r="G5407">
        <v>2500030307</v>
      </c>
      <c r="H5407" t="s">
        <v>8058</v>
      </c>
      <c r="I5407" t="s">
        <v>2598</v>
      </c>
      <c r="J5407" s="2">
        <v>824</v>
      </c>
    </row>
    <row r="5408" spans="1:10">
      <c r="A5408">
        <v>2140110701</v>
      </c>
      <c r="B5408">
        <v>50</v>
      </c>
      <c r="C5408" t="s">
        <v>953</v>
      </c>
      <c r="D5408" t="s">
        <v>2598</v>
      </c>
      <c r="E5408" s="2">
        <v>40000</v>
      </c>
      <c r="F5408" t="s">
        <v>698</v>
      </c>
      <c r="G5408">
        <v>2500030310</v>
      </c>
      <c r="H5408" t="s">
        <v>8059</v>
      </c>
      <c r="I5408" t="s">
        <v>2598</v>
      </c>
      <c r="J5408" s="2">
        <v>824</v>
      </c>
    </row>
    <row r="5409" spans="1:10">
      <c r="A5409">
        <v>2140110701</v>
      </c>
      <c r="B5409">
        <v>60</v>
      </c>
      <c r="C5409" t="s">
        <v>953</v>
      </c>
      <c r="D5409" t="s">
        <v>2598</v>
      </c>
      <c r="E5409" s="2">
        <v>40000</v>
      </c>
      <c r="F5409" t="s">
        <v>698</v>
      </c>
      <c r="G5409">
        <v>2410110053</v>
      </c>
      <c r="H5409" t="s">
        <v>5668</v>
      </c>
      <c r="I5409" t="s">
        <v>4407</v>
      </c>
      <c r="J5409" s="2">
        <v>20.16</v>
      </c>
    </row>
    <row r="5410" spans="1:10">
      <c r="A5410">
        <v>2140110701</v>
      </c>
      <c r="B5410">
        <v>70</v>
      </c>
      <c r="C5410" t="s">
        <v>953</v>
      </c>
      <c r="D5410" t="s">
        <v>2598</v>
      </c>
      <c r="E5410" s="2">
        <v>40000</v>
      </c>
      <c r="F5410" t="s">
        <v>698</v>
      </c>
      <c r="G5410">
        <v>2410110087</v>
      </c>
      <c r="H5410" t="s">
        <v>5672</v>
      </c>
      <c r="I5410" t="s">
        <v>4407</v>
      </c>
      <c r="J5410" s="2">
        <v>7.9799999999999995</v>
      </c>
    </row>
    <row r="5411" spans="1:10">
      <c r="A5411">
        <v>2140110701</v>
      </c>
      <c r="B5411">
        <v>80</v>
      </c>
      <c r="C5411" t="s">
        <v>953</v>
      </c>
      <c r="D5411" t="s">
        <v>2598</v>
      </c>
      <c r="E5411" s="2">
        <v>40000</v>
      </c>
      <c r="F5411" t="s">
        <v>698</v>
      </c>
      <c r="G5411">
        <v>2410290214</v>
      </c>
      <c r="H5411" t="s">
        <v>5729</v>
      </c>
      <c r="I5411" t="s">
        <v>4407</v>
      </c>
      <c r="J5411" s="2">
        <v>10.5</v>
      </c>
    </row>
    <row r="5412" spans="1:10">
      <c r="A5412">
        <v>2140110700</v>
      </c>
      <c r="B5412">
        <v>10</v>
      </c>
      <c r="C5412" t="s">
        <v>954</v>
      </c>
      <c r="D5412" t="s">
        <v>2598</v>
      </c>
      <c r="E5412" s="2">
        <v>40000</v>
      </c>
      <c r="F5412" t="s">
        <v>698</v>
      </c>
      <c r="G5412">
        <v>2410290545</v>
      </c>
      <c r="H5412" t="s">
        <v>5737</v>
      </c>
      <c r="I5412" t="s">
        <v>4407</v>
      </c>
      <c r="J5412" s="2">
        <v>9747.7855999999992</v>
      </c>
    </row>
    <row r="5413" spans="1:10">
      <c r="A5413">
        <v>2140110700</v>
      </c>
      <c r="B5413">
        <v>20</v>
      </c>
      <c r="C5413" t="s">
        <v>954</v>
      </c>
      <c r="D5413" t="s">
        <v>2598</v>
      </c>
      <c r="E5413" s="2">
        <v>40000</v>
      </c>
      <c r="F5413" t="s">
        <v>698</v>
      </c>
      <c r="G5413">
        <v>2320130733</v>
      </c>
      <c r="H5413" t="s">
        <v>5493</v>
      </c>
      <c r="I5413" t="s">
        <v>2598</v>
      </c>
      <c r="J5413" s="2">
        <v>13733.333333333332</v>
      </c>
    </row>
    <row r="5414" spans="1:10">
      <c r="A5414">
        <v>2140110700</v>
      </c>
      <c r="B5414">
        <v>30</v>
      </c>
      <c r="C5414" t="s">
        <v>954</v>
      </c>
      <c r="D5414" t="s">
        <v>2598</v>
      </c>
      <c r="E5414" s="2">
        <v>40000</v>
      </c>
      <c r="F5414" t="s">
        <v>698</v>
      </c>
      <c r="G5414">
        <v>2320130587</v>
      </c>
      <c r="H5414" t="s">
        <v>8061</v>
      </c>
      <c r="I5414" t="s">
        <v>2598</v>
      </c>
      <c r="J5414" s="2">
        <v>13733.333333333332</v>
      </c>
    </row>
    <row r="5415" spans="1:10">
      <c r="A5415">
        <v>2140110700</v>
      </c>
      <c r="B5415">
        <v>40</v>
      </c>
      <c r="C5415" t="s">
        <v>954</v>
      </c>
      <c r="D5415" t="s">
        <v>2598</v>
      </c>
      <c r="E5415" s="2">
        <v>40000</v>
      </c>
      <c r="F5415" t="s">
        <v>698</v>
      </c>
      <c r="G5415">
        <v>2500030307</v>
      </c>
      <c r="H5415" t="s">
        <v>8058</v>
      </c>
      <c r="I5415" t="s">
        <v>2598</v>
      </c>
      <c r="J5415" s="2">
        <v>824</v>
      </c>
    </row>
    <row r="5416" spans="1:10">
      <c r="A5416">
        <v>2140110700</v>
      </c>
      <c r="B5416">
        <v>50</v>
      </c>
      <c r="C5416" t="s">
        <v>954</v>
      </c>
      <c r="D5416" t="s">
        <v>2598</v>
      </c>
      <c r="E5416" s="2">
        <v>40000</v>
      </c>
      <c r="F5416" t="s">
        <v>698</v>
      </c>
      <c r="G5416">
        <v>2500030308</v>
      </c>
      <c r="H5416" t="s">
        <v>8062</v>
      </c>
      <c r="I5416" t="s">
        <v>2598</v>
      </c>
      <c r="J5416" s="2">
        <v>824</v>
      </c>
    </row>
    <row r="5417" spans="1:10">
      <c r="A5417">
        <v>2140110700</v>
      </c>
      <c r="B5417">
        <v>60</v>
      </c>
      <c r="C5417" t="s">
        <v>954</v>
      </c>
      <c r="D5417" t="s">
        <v>2598</v>
      </c>
      <c r="E5417" s="2">
        <v>40000</v>
      </c>
      <c r="F5417" t="s">
        <v>698</v>
      </c>
      <c r="G5417">
        <v>2410110053</v>
      </c>
      <c r="H5417" t="s">
        <v>5668</v>
      </c>
      <c r="I5417" t="s">
        <v>4407</v>
      </c>
      <c r="J5417" s="2">
        <v>20.16</v>
      </c>
    </row>
    <row r="5418" spans="1:10">
      <c r="A5418">
        <v>2140110700</v>
      </c>
      <c r="B5418">
        <v>70</v>
      </c>
      <c r="C5418" t="s">
        <v>954</v>
      </c>
      <c r="D5418" t="s">
        <v>2598</v>
      </c>
      <c r="E5418" s="2">
        <v>40000</v>
      </c>
      <c r="F5418" t="s">
        <v>698</v>
      </c>
      <c r="G5418">
        <v>2410110087</v>
      </c>
      <c r="H5418" t="s">
        <v>5672</v>
      </c>
      <c r="I5418" t="s">
        <v>4407</v>
      </c>
      <c r="J5418" s="2">
        <v>7.9799999999999995</v>
      </c>
    </row>
    <row r="5419" spans="1:10">
      <c r="A5419">
        <v>2140110700</v>
      </c>
      <c r="B5419">
        <v>80</v>
      </c>
      <c r="C5419" t="s">
        <v>954</v>
      </c>
      <c r="D5419" t="s">
        <v>2598</v>
      </c>
      <c r="E5419" s="2">
        <v>40000</v>
      </c>
      <c r="F5419" t="s">
        <v>698</v>
      </c>
      <c r="G5419">
        <v>2410290214</v>
      </c>
      <c r="H5419" t="s">
        <v>5729</v>
      </c>
      <c r="I5419" t="s">
        <v>4407</v>
      </c>
      <c r="J5419" s="2">
        <v>10.5</v>
      </c>
    </row>
    <row r="5420" spans="1:10">
      <c r="A5420">
        <v>2140110702</v>
      </c>
      <c r="B5420">
        <v>10</v>
      </c>
      <c r="C5420" t="s">
        <v>955</v>
      </c>
      <c r="D5420" t="s">
        <v>2598</v>
      </c>
      <c r="E5420" s="2">
        <v>40000</v>
      </c>
      <c r="F5420" t="s">
        <v>698</v>
      </c>
      <c r="G5420">
        <v>2410290545</v>
      </c>
      <c r="H5420" t="s">
        <v>5737</v>
      </c>
      <c r="I5420" t="s">
        <v>4407</v>
      </c>
      <c r="J5420" s="2">
        <v>9747.7855999999992</v>
      </c>
    </row>
    <row r="5421" spans="1:10">
      <c r="A5421">
        <v>2140110702</v>
      </c>
      <c r="B5421">
        <v>20</v>
      </c>
      <c r="C5421" t="s">
        <v>955</v>
      </c>
      <c r="D5421" t="s">
        <v>2598</v>
      </c>
      <c r="E5421" s="2">
        <v>40000</v>
      </c>
      <c r="F5421" t="s">
        <v>698</v>
      </c>
      <c r="G5421">
        <v>2320130733</v>
      </c>
      <c r="H5421" t="s">
        <v>5493</v>
      </c>
      <c r="I5421" t="s">
        <v>2598</v>
      </c>
      <c r="J5421" s="2">
        <v>13733.333333333332</v>
      </c>
    </row>
    <row r="5422" spans="1:10">
      <c r="A5422">
        <v>2140110702</v>
      </c>
      <c r="B5422">
        <v>30</v>
      </c>
      <c r="C5422" t="s">
        <v>955</v>
      </c>
      <c r="D5422" t="s">
        <v>2598</v>
      </c>
      <c r="E5422" s="2">
        <v>40000</v>
      </c>
      <c r="F5422" t="s">
        <v>698</v>
      </c>
      <c r="G5422">
        <v>2320130587</v>
      </c>
      <c r="H5422" t="s">
        <v>8061</v>
      </c>
      <c r="I5422" t="s">
        <v>2598</v>
      </c>
      <c r="J5422" s="2">
        <v>13733.333333333332</v>
      </c>
    </row>
    <row r="5423" spans="1:10">
      <c r="A5423">
        <v>2140110702</v>
      </c>
      <c r="B5423">
        <v>40</v>
      </c>
      <c r="C5423" t="s">
        <v>955</v>
      </c>
      <c r="D5423" t="s">
        <v>2598</v>
      </c>
      <c r="E5423" s="2">
        <v>40000</v>
      </c>
      <c r="F5423" t="s">
        <v>698</v>
      </c>
      <c r="G5423">
        <v>2500030307</v>
      </c>
      <c r="H5423" t="s">
        <v>8058</v>
      </c>
      <c r="I5423" t="s">
        <v>2598</v>
      </c>
      <c r="J5423" s="2">
        <v>824</v>
      </c>
    </row>
    <row r="5424" spans="1:10">
      <c r="A5424">
        <v>2140110702</v>
      </c>
      <c r="B5424">
        <v>50</v>
      </c>
      <c r="C5424" t="s">
        <v>955</v>
      </c>
      <c r="D5424" t="s">
        <v>2598</v>
      </c>
      <c r="E5424" s="2">
        <v>40000</v>
      </c>
      <c r="F5424" t="s">
        <v>698</v>
      </c>
      <c r="G5424">
        <v>2500030308</v>
      </c>
      <c r="H5424" t="s">
        <v>8062</v>
      </c>
      <c r="I5424" t="s">
        <v>2598</v>
      </c>
      <c r="J5424" s="2">
        <v>824</v>
      </c>
    </row>
    <row r="5425" spans="1:10">
      <c r="A5425">
        <v>2140110702</v>
      </c>
      <c r="B5425">
        <v>60</v>
      </c>
      <c r="C5425" t="s">
        <v>955</v>
      </c>
      <c r="D5425" t="s">
        <v>2598</v>
      </c>
      <c r="E5425" s="2">
        <v>40000</v>
      </c>
      <c r="F5425" t="s">
        <v>698</v>
      </c>
      <c r="G5425">
        <v>2410110053</v>
      </c>
      <c r="H5425" t="s">
        <v>5668</v>
      </c>
      <c r="I5425" t="s">
        <v>4407</v>
      </c>
      <c r="J5425" s="2">
        <v>20.16</v>
      </c>
    </row>
    <row r="5426" spans="1:10">
      <c r="A5426">
        <v>2140110702</v>
      </c>
      <c r="B5426">
        <v>70</v>
      </c>
      <c r="C5426" t="s">
        <v>955</v>
      </c>
      <c r="D5426" t="s">
        <v>2598</v>
      </c>
      <c r="E5426" s="2">
        <v>40000</v>
      </c>
      <c r="F5426" t="s">
        <v>698</v>
      </c>
      <c r="G5426">
        <v>2410110087</v>
      </c>
      <c r="H5426" t="s">
        <v>5672</v>
      </c>
      <c r="I5426" t="s">
        <v>4407</v>
      </c>
      <c r="J5426" s="2">
        <v>7.9799999999999995</v>
      </c>
    </row>
    <row r="5427" spans="1:10">
      <c r="A5427">
        <v>2140110702</v>
      </c>
      <c r="B5427">
        <v>80</v>
      </c>
      <c r="C5427" t="s">
        <v>955</v>
      </c>
      <c r="D5427" t="s">
        <v>2598</v>
      </c>
      <c r="E5427" s="2">
        <v>40000</v>
      </c>
      <c r="F5427" t="s">
        <v>698</v>
      </c>
      <c r="G5427">
        <v>2410290214</v>
      </c>
      <c r="H5427" t="s">
        <v>5729</v>
      </c>
      <c r="I5427" t="s">
        <v>4407</v>
      </c>
      <c r="J5427" s="2">
        <v>10.5</v>
      </c>
    </row>
    <row r="5428" spans="1:10">
      <c r="A5428">
        <v>2140110699</v>
      </c>
      <c r="B5428">
        <v>10</v>
      </c>
      <c r="C5428" t="s">
        <v>697</v>
      </c>
      <c r="D5428" t="s">
        <v>2598</v>
      </c>
      <c r="E5428" s="2">
        <v>40000</v>
      </c>
      <c r="F5428" t="s">
        <v>698</v>
      </c>
      <c r="G5428">
        <v>2410290545</v>
      </c>
      <c r="H5428" t="s">
        <v>5737</v>
      </c>
      <c r="I5428" t="s">
        <v>4407</v>
      </c>
      <c r="J5428" s="2">
        <v>9747.7855999999992</v>
      </c>
    </row>
    <row r="5429" spans="1:10">
      <c r="A5429">
        <v>2140110699</v>
      </c>
      <c r="B5429">
        <v>20</v>
      </c>
      <c r="C5429" t="s">
        <v>697</v>
      </c>
      <c r="D5429" t="s">
        <v>2598</v>
      </c>
      <c r="E5429" s="2">
        <v>40000</v>
      </c>
      <c r="F5429" t="s">
        <v>698</v>
      </c>
      <c r="G5429">
        <v>2320130733</v>
      </c>
      <c r="H5429" t="s">
        <v>5493</v>
      </c>
      <c r="I5429" t="s">
        <v>2598</v>
      </c>
      <c r="J5429" s="2">
        <v>13733.333333333332</v>
      </c>
    </row>
    <row r="5430" spans="1:10">
      <c r="A5430">
        <v>2140110699</v>
      </c>
      <c r="B5430">
        <v>30</v>
      </c>
      <c r="C5430" t="s">
        <v>697</v>
      </c>
      <c r="D5430" t="s">
        <v>2598</v>
      </c>
      <c r="E5430" s="2">
        <v>40000</v>
      </c>
      <c r="F5430" t="s">
        <v>698</v>
      </c>
      <c r="G5430">
        <v>2320130587</v>
      </c>
      <c r="H5430" t="s">
        <v>8061</v>
      </c>
      <c r="I5430" t="s">
        <v>2598</v>
      </c>
      <c r="J5430" s="2">
        <v>13733.333333333332</v>
      </c>
    </row>
    <row r="5431" spans="1:10">
      <c r="A5431">
        <v>2140110699</v>
      </c>
      <c r="B5431">
        <v>40</v>
      </c>
      <c r="C5431" t="s">
        <v>697</v>
      </c>
      <c r="D5431" t="s">
        <v>2598</v>
      </c>
      <c r="E5431" s="2">
        <v>40000</v>
      </c>
      <c r="F5431" t="s">
        <v>698</v>
      </c>
      <c r="G5431">
        <v>2500030307</v>
      </c>
      <c r="H5431" t="s">
        <v>8058</v>
      </c>
      <c r="I5431" t="s">
        <v>2598</v>
      </c>
      <c r="J5431" s="2">
        <v>824</v>
      </c>
    </row>
    <row r="5432" spans="1:10">
      <c r="A5432">
        <v>2140110699</v>
      </c>
      <c r="B5432">
        <v>50</v>
      </c>
      <c r="C5432" t="s">
        <v>697</v>
      </c>
      <c r="D5432" t="s">
        <v>2598</v>
      </c>
      <c r="E5432" s="2">
        <v>40000</v>
      </c>
      <c r="F5432" t="s">
        <v>698</v>
      </c>
      <c r="G5432">
        <v>2500030308</v>
      </c>
      <c r="H5432" t="s">
        <v>8062</v>
      </c>
      <c r="I5432" t="s">
        <v>2598</v>
      </c>
      <c r="J5432" s="2">
        <v>824</v>
      </c>
    </row>
    <row r="5433" spans="1:10">
      <c r="A5433">
        <v>2140110699</v>
      </c>
      <c r="B5433">
        <v>60</v>
      </c>
      <c r="C5433" t="s">
        <v>697</v>
      </c>
      <c r="D5433" t="s">
        <v>2598</v>
      </c>
      <c r="E5433" s="2">
        <v>40000</v>
      </c>
      <c r="F5433" t="s">
        <v>698</v>
      </c>
      <c r="G5433">
        <v>2410110053</v>
      </c>
      <c r="H5433" t="s">
        <v>5668</v>
      </c>
      <c r="I5433" t="s">
        <v>4407</v>
      </c>
      <c r="J5433" s="2">
        <v>20.16</v>
      </c>
    </row>
    <row r="5434" spans="1:10">
      <c r="A5434">
        <v>2140110699</v>
      </c>
      <c r="B5434">
        <v>70</v>
      </c>
      <c r="C5434" t="s">
        <v>697</v>
      </c>
      <c r="D5434" t="s">
        <v>2598</v>
      </c>
      <c r="E5434" s="2">
        <v>40000</v>
      </c>
      <c r="F5434" t="s">
        <v>698</v>
      </c>
      <c r="G5434">
        <v>2410110087</v>
      </c>
      <c r="H5434" t="s">
        <v>5672</v>
      </c>
      <c r="I5434" t="s">
        <v>4407</v>
      </c>
      <c r="J5434" s="2">
        <v>7.9799999999999995</v>
      </c>
    </row>
    <row r="5435" spans="1:10">
      <c r="A5435">
        <v>2140110699</v>
      </c>
      <c r="B5435">
        <v>80</v>
      </c>
      <c r="C5435" t="s">
        <v>697</v>
      </c>
      <c r="D5435" t="s">
        <v>2598</v>
      </c>
      <c r="E5435" s="2">
        <v>40000</v>
      </c>
      <c r="F5435" t="s">
        <v>698</v>
      </c>
      <c r="G5435">
        <v>2410290214</v>
      </c>
      <c r="H5435" t="s">
        <v>5729</v>
      </c>
      <c r="I5435" t="s">
        <v>4407</v>
      </c>
      <c r="J5435" s="2">
        <v>10.5</v>
      </c>
    </row>
    <row r="5436" spans="1:10">
      <c r="A5436">
        <v>2140110526</v>
      </c>
      <c r="B5436">
        <v>10</v>
      </c>
      <c r="C5436" t="s">
        <v>230</v>
      </c>
      <c r="D5436" t="s">
        <v>2598</v>
      </c>
      <c r="E5436" s="2">
        <v>40000</v>
      </c>
      <c r="F5436" t="s">
        <v>698</v>
      </c>
      <c r="G5436">
        <v>2410290609</v>
      </c>
      <c r="H5436" t="s">
        <v>8034</v>
      </c>
      <c r="I5436" t="s">
        <v>4407</v>
      </c>
      <c r="J5436" s="2">
        <v>14260.96</v>
      </c>
    </row>
    <row r="5437" spans="1:10">
      <c r="A5437">
        <v>2140110526</v>
      </c>
      <c r="B5437">
        <v>20</v>
      </c>
      <c r="C5437" t="s">
        <v>230</v>
      </c>
      <c r="D5437" t="s">
        <v>2598</v>
      </c>
      <c r="E5437" s="2">
        <v>40000</v>
      </c>
      <c r="F5437" t="s">
        <v>698</v>
      </c>
      <c r="G5437">
        <v>2320330021</v>
      </c>
      <c r="H5437" t="s">
        <v>107</v>
      </c>
      <c r="I5437" t="s">
        <v>2598</v>
      </c>
      <c r="J5437" s="2">
        <v>13733.333333333332</v>
      </c>
    </row>
    <row r="5438" spans="1:10">
      <c r="A5438">
        <v>2140110526</v>
      </c>
      <c r="B5438">
        <v>30</v>
      </c>
      <c r="C5438" t="s">
        <v>230</v>
      </c>
      <c r="D5438" t="s">
        <v>2598</v>
      </c>
      <c r="E5438" s="2">
        <v>40000</v>
      </c>
      <c r="F5438" t="s">
        <v>698</v>
      </c>
      <c r="G5438">
        <v>2320130722</v>
      </c>
      <c r="H5438" t="s">
        <v>5491</v>
      </c>
      <c r="I5438" t="s">
        <v>2598</v>
      </c>
      <c r="J5438" s="2">
        <v>13733.333333333332</v>
      </c>
    </row>
    <row r="5439" spans="1:10">
      <c r="A5439">
        <v>2140110526</v>
      </c>
      <c r="B5439">
        <v>40</v>
      </c>
      <c r="C5439" t="s">
        <v>230</v>
      </c>
      <c r="D5439" t="s">
        <v>2598</v>
      </c>
      <c r="E5439" s="2">
        <v>40000</v>
      </c>
      <c r="F5439" t="s">
        <v>698</v>
      </c>
      <c r="G5439">
        <v>2320130704</v>
      </c>
      <c r="H5439" t="s">
        <v>2073</v>
      </c>
      <c r="I5439" t="s">
        <v>2598</v>
      </c>
      <c r="J5439" s="2">
        <v>13733.333333333332</v>
      </c>
    </row>
    <row r="5440" spans="1:10">
      <c r="A5440">
        <v>2140110526</v>
      </c>
      <c r="B5440">
        <v>50</v>
      </c>
      <c r="C5440" t="s">
        <v>230</v>
      </c>
      <c r="D5440" t="s">
        <v>2598</v>
      </c>
      <c r="E5440" s="2">
        <v>40000</v>
      </c>
      <c r="F5440" t="s">
        <v>698</v>
      </c>
      <c r="G5440">
        <v>2500030335</v>
      </c>
      <c r="H5440" t="s">
        <v>8033</v>
      </c>
      <c r="I5440" t="s">
        <v>2598</v>
      </c>
      <c r="J5440" s="2">
        <v>1648</v>
      </c>
    </row>
    <row r="5441" spans="1:10">
      <c r="A5441">
        <v>2140110526</v>
      </c>
      <c r="B5441">
        <v>60</v>
      </c>
      <c r="C5441" t="s">
        <v>230</v>
      </c>
      <c r="D5441" t="s">
        <v>2598</v>
      </c>
      <c r="E5441" s="2">
        <v>40000</v>
      </c>
      <c r="F5441" t="s">
        <v>698</v>
      </c>
      <c r="G5441">
        <v>2320060019</v>
      </c>
      <c r="H5441" t="s">
        <v>8063</v>
      </c>
      <c r="I5441" t="s">
        <v>2598</v>
      </c>
      <c r="J5441" s="2">
        <v>1648</v>
      </c>
    </row>
    <row r="5442" spans="1:10">
      <c r="A5442">
        <v>2140110526</v>
      </c>
      <c r="B5442">
        <v>70</v>
      </c>
      <c r="C5442" t="s">
        <v>230</v>
      </c>
      <c r="D5442" t="s">
        <v>2598</v>
      </c>
      <c r="E5442" s="2">
        <v>40000</v>
      </c>
      <c r="F5442" t="s">
        <v>698</v>
      </c>
      <c r="G5442">
        <v>2410110053</v>
      </c>
      <c r="H5442" t="s">
        <v>5668</v>
      </c>
      <c r="I5442" t="s">
        <v>4407</v>
      </c>
      <c r="J5442" s="2">
        <v>20.16</v>
      </c>
    </row>
    <row r="5443" spans="1:10">
      <c r="A5443">
        <v>2140110526</v>
      </c>
      <c r="B5443">
        <v>80</v>
      </c>
      <c r="C5443" t="s">
        <v>230</v>
      </c>
      <c r="D5443" t="s">
        <v>2598</v>
      </c>
      <c r="E5443" s="2">
        <v>40000</v>
      </c>
      <c r="F5443" t="s">
        <v>698</v>
      </c>
      <c r="G5443">
        <v>2410110087</v>
      </c>
      <c r="H5443" t="s">
        <v>5672</v>
      </c>
      <c r="I5443" t="s">
        <v>4407</v>
      </c>
      <c r="J5443" s="2">
        <v>7.98</v>
      </c>
    </row>
    <row r="5444" spans="1:10">
      <c r="A5444">
        <v>2140110526</v>
      </c>
      <c r="B5444">
        <v>90</v>
      </c>
      <c r="C5444" t="s">
        <v>230</v>
      </c>
      <c r="D5444" t="s">
        <v>2598</v>
      </c>
      <c r="E5444" s="2">
        <v>40000</v>
      </c>
      <c r="F5444" t="s">
        <v>698</v>
      </c>
      <c r="G5444">
        <v>2410290214</v>
      </c>
      <c r="H5444" t="s">
        <v>5729</v>
      </c>
      <c r="I5444" t="s">
        <v>4407</v>
      </c>
      <c r="J5444" s="2">
        <v>10.5</v>
      </c>
    </row>
    <row r="5445" spans="1:10">
      <c r="A5445">
        <v>2140110524</v>
      </c>
      <c r="B5445">
        <v>10</v>
      </c>
      <c r="C5445" t="s">
        <v>234</v>
      </c>
      <c r="D5445" t="s">
        <v>2598</v>
      </c>
      <c r="E5445" s="2">
        <v>40000</v>
      </c>
      <c r="F5445" t="s">
        <v>698</v>
      </c>
      <c r="G5445">
        <v>2410290609</v>
      </c>
      <c r="H5445" t="s">
        <v>8034</v>
      </c>
      <c r="I5445" t="s">
        <v>4407</v>
      </c>
      <c r="J5445" s="2">
        <v>14260.96</v>
      </c>
    </row>
    <row r="5446" spans="1:10">
      <c r="A5446">
        <v>2140110524</v>
      </c>
      <c r="B5446">
        <v>20</v>
      </c>
      <c r="C5446" t="s">
        <v>234</v>
      </c>
      <c r="D5446" t="s">
        <v>2598</v>
      </c>
      <c r="E5446" s="2">
        <v>40000</v>
      </c>
      <c r="F5446" t="s">
        <v>698</v>
      </c>
      <c r="G5446">
        <v>2320330021</v>
      </c>
      <c r="H5446" t="s">
        <v>107</v>
      </c>
      <c r="I5446" t="s">
        <v>2598</v>
      </c>
      <c r="J5446" s="2">
        <v>13733.333333333332</v>
      </c>
    </row>
    <row r="5447" spans="1:10">
      <c r="A5447">
        <v>2140110524</v>
      </c>
      <c r="B5447">
        <v>30</v>
      </c>
      <c r="C5447" t="s">
        <v>234</v>
      </c>
      <c r="D5447" t="s">
        <v>2598</v>
      </c>
      <c r="E5447" s="2">
        <v>40000</v>
      </c>
      <c r="F5447" t="s">
        <v>698</v>
      </c>
      <c r="G5447">
        <v>2320130722</v>
      </c>
      <c r="H5447" t="s">
        <v>5491</v>
      </c>
      <c r="I5447" t="s">
        <v>2598</v>
      </c>
      <c r="J5447" s="2">
        <v>13733.333333333332</v>
      </c>
    </row>
    <row r="5448" spans="1:10">
      <c r="A5448">
        <v>2140110524</v>
      </c>
      <c r="B5448">
        <v>40</v>
      </c>
      <c r="C5448" t="s">
        <v>234</v>
      </c>
      <c r="D5448" t="s">
        <v>2598</v>
      </c>
      <c r="E5448" s="2">
        <v>40000</v>
      </c>
      <c r="F5448" t="s">
        <v>698</v>
      </c>
      <c r="G5448">
        <v>2320130704</v>
      </c>
      <c r="H5448" t="s">
        <v>2073</v>
      </c>
      <c r="I5448" t="s">
        <v>2598</v>
      </c>
      <c r="J5448" s="2">
        <v>13733.333333333332</v>
      </c>
    </row>
    <row r="5449" spans="1:10">
      <c r="A5449">
        <v>2140110524</v>
      </c>
      <c r="B5449">
        <v>50</v>
      </c>
      <c r="C5449" t="s">
        <v>234</v>
      </c>
      <c r="D5449" t="s">
        <v>2598</v>
      </c>
      <c r="E5449" s="2">
        <v>40000</v>
      </c>
      <c r="F5449" t="s">
        <v>698</v>
      </c>
      <c r="G5449">
        <v>2500030335</v>
      </c>
      <c r="H5449" t="s">
        <v>8033</v>
      </c>
      <c r="I5449" t="s">
        <v>2598</v>
      </c>
      <c r="J5449" s="2">
        <v>1648</v>
      </c>
    </row>
    <row r="5450" spans="1:10">
      <c r="A5450">
        <v>2140110524</v>
      </c>
      <c r="B5450">
        <v>60</v>
      </c>
      <c r="C5450" t="s">
        <v>234</v>
      </c>
      <c r="D5450" t="s">
        <v>2598</v>
      </c>
      <c r="E5450" s="2">
        <v>40000</v>
      </c>
      <c r="F5450" t="s">
        <v>698</v>
      </c>
      <c r="G5450">
        <v>2320060019</v>
      </c>
      <c r="H5450" t="s">
        <v>8063</v>
      </c>
      <c r="I5450" t="s">
        <v>2598</v>
      </c>
      <c r="J5450" s="2">
        <v>1648</v>
      </c>
    </row>
    <row r="5451" spans="1:10">
      <c r="A5451">
        <v>2140110524</v>
      </c>
      <c r="B5451">
        <v>70</v>
      </c>
      <c r="C5451" t="s">
        <v>234</v>
      </c>
      <c r="D5451" t="s">
        <v>2598</v>
      </c>
      <c r="E5451" s="2">
        <v>40000</v>
      </c>
      <c r="F5451" t="s">
        <v>698</v>
      </c>
      <c r="G5451">
        <v>2410110053</v>
      </c>
      <c r="H5451" t="s">
        <v>5668</v>
      </c>
      <c r="I5451" t="s">
        <v>4407</v>
      </c>
      <c r="J5451" s="2">
        <v>20.16</v>
      </c>
    </row>
    <row r="5452" spans="1:10">
      <c r="A5452">
        <v>2140110524</v>
      </c>
      <c r="B5452">
        <v>80</v>
      </c>
      <c r="C5452" t="s">
        <v>234</v>
      </c>
      <c r="D5452" t="s">
        <v>2598</v>
      </c>
      <c r="E5452" s="2">
        <v>40000</v>
      </c>
      <c r="F5452" t="s">
        <v>698</v>
      </c>
      <c r="G5452">
        <v>2410110087</v>
      </c>
      <c r="H5452" t="s">
        <v>5672</v>
      </c>
      <c r="I5452" t="s">
        <v>4407</v>
      </c>
      <c r="J5452" s="2">
        <v>7.98</v>
      </c>
    </row>
    <row r="5453" spans="1:10">
      <c r="A5453">
        <v>2140110524</v>
      </c>
      <c r="B5453">
        <v>90</v>
      </c>
      <c r="C5453" t="s">
        <v>234</v>
      </c>
      <c r="D5453" t="s">
        <v>2598</v>
      </c>
      <c r="E5453" s="2">
        <v>40000</v>
      </c>
      <c r="F5453" t="s">
        <v>698</v>
      </c>
      <c r="G5453">
        <v>2410290214</v>
      </c>
      <c r="H5453" t="s">
        <v>5729</v>
      </c>
      <c r="I5453" t="s">
        <v>4407</v>
      </c>
      <c r="J5453" s="2">
        <v>10.5</v>
      </c>
    </row>
    <row r="5454" spans="1:10">
      <c r="A5454">
        <v>2140110533</v>
      </c>
      <c r="B5454">
        <v>10</v>
      </c>
      <c r="C5454" t="s">
        <v>624</v>
      </c>
      <c r="D5454" t="s">
        <v>2598</v>
      </c>
      <c r="E5454" s="2">
        <v>40000</v>
      </c>
      <c r="F5454" t="s">
        <v>698</v>
      </c>
      <c r="G5454">
        <v>2410290784</v>
      </c>
      <c r="H5454" t="s">
        <v>5819</v>
      </c>
      <c r="I5454" t="s">
        <v>4407</v>
      </c>
      <c r="J5454" s="2">
        <v>7639.8</v>
      </c>
    </row>
    <row r="5455" spans="1:10">
      <c r="A5455">
        <v>2140110533</v>
      </c>
      <c r="B5455">
        <v>20</v>
      </c>
      <c r="C5455" t="s">
        <v>624</v>
      </c>
      <c r="D5455" t="s">
        <v>2598</v>
      </c>
      <c r="E5455" s="2">
        <v>40000</v>
      </c>
      <c r="F5455" t="s">
        <v>698</v>
      </c>
      <c r="G5455">
        <v>2320130547</v>
      </c>
      <c r="H5455" t="s">
        <v>898</v>
      </c>
      <c r="I5455" t="s">
        <v>2598</v>
      </c>
      <c r="J5455" s="2">
        <v>13733.333333333332</v>
      </c>
    </row>
    <row r="5456" spans="1:10">
      <c r="A5456">
        <v>2140110533</v>
      </c>
      <c r="B5456">
        <v>30</v>
      </c>
      <c r="C5456" t="s">
        <v>624</v>
      </c>
      <c r="D5456" t="s">
        <v>2598</v>
      </c>
      <c r="E5456" s="2">
        <v>40000</v>
      </c>
      <c r="F5456" t="s">
        <v>698</v>
      </c>
      <c r="G5456">
        <v>2320130723</v>
      </c>
      <c r="H5456" t="s">
        <v>5492</v>
      </c>
      <c r="I5456" t="s">
        <v>2598</v>
      </c>
      <c r="J5456" s="2">
        <v>13733.333333333332</v>
      </c>
    </row>
    <row r="5457" spans="1:10">
      <c r="A5457">
        <v>2140110533</v>
      </c>
      <c r="B5457">
        <v>40</v>
      </c>
      <c r="C5457" t="s">
        <v>624</v>
      </c>
      <c r="D5457" t="s">
        <v>2598</v>
      </c>
      <c r="E5457" s="2">
        <v>40000</v>
      </c>
      <c r="F5457" t="s">
        <v>698</v>
      </c>
      <c r="G5457">
        <v>2500030295</v>
      </c>
      <c r="H5457" t="s">
        <v>8064</v>
      </c>
      <c r="I5457" t="s">
        <v>2598</v>
      </c>
      <c r="J5457" s="2">
        <v>824</v>
      </c>
    </row>
    <row r="5458" spans="1:10">
      <c r="A5458">
        <v>2140110533</v>
      </c>
      <c r="B5458">
        <v>50</v>
      </c>
      <c r="C5458" t="s">
        <v>624</v>
      </c>
      <c r="D5458" t="s">
        <v>2598</v>
      </c>
      <c r="E5458" s="2">
        <v>40000</v>
      </c>
      <c r="F5458" t="s">
        <v>698</v>
      </c>
      <c r="G5458">
        <v>2410110053</v>
      </c>
      <c r="H5458" t="s">
        <v>5668</v>
      </c>
      <c r="I5458" t="s">
        <v>4407</v>
      </c>
      <c r="J5458" s="2">
        <v>20.16</v>
      </c>
    </row>
    <row r="5459" spans="1:10">
      <c r="A5459">
        <v>2140110533</v>
      </c>
      <c r="B5459">
        <v>60</v>
      </c>
      <c r="C5459" t="s">
        <v>624</v>
      </c>
      <c r="D5459" t="s">
        <v>2598</v>
      </c>
      <c r="E5459" s="2">
        <v>40000</v>
      </c>
      <c r="F5459" t="s">
        <v>698</v>
      </c>
      <c r="G5459">
        <v>2410110087</v>
      </c>
      <c r="H5459" t="s">
        <v>5672</v>
      </c>
      <c r="I5459" t="s">
        <v>4407</v>
      </c>
      <c r="J5459" s="2">
        <v>7.98</v>
      </c>
    </row>
    <row r="5460" spans="1:10">
      <c r="A5460">
        <v>2140110533</v>
      </c>
      <c r="B5460">
        <v>70</v>
      </c>
      <c r="C5460" t="s">
        <v>624</v>
      </c>
      <c r="D5460" t="s">
        <v>2598</v>
      </c>
      <c r="E5460" s="2">
        <v>40000</v>
      </c>
      <c r="F5460" t="s">
        <v>698</v>
      </c>
      <c r="G5460">
        <v>2410290214</v>
      </c>
      <c r="H5460" t="s">
        <v>5729</v>
      </c>
      <c r="I5460" t="s">
        <v>4407</v>
      </c>
      <c r="J5460" s="2">
        <v>10.5</v>
      </c>
    </row>
    <row r="5461" spans="1:10">
      <c r="A5461">
        <v>2140110726</v>
      </c>
      <c r="B5461">
        <v>10</v>
      </c>
      <c r="C5461" t="s">
        <v>875</v>
      </c>
      <c r="D5461" t="s">
        <v>2598</v>
      </c>
      <c r="E5461" s="2">
        <v>40000</v>
      </c>
      <c r="F5461" t="s">
        <v>698</v>
      </c>
      <c r="G5461">
        <v>2410290826</v>
      </c>
      <c r="H5461" t="s">
        <v>5841</v>
      </c>
      <c r="I5461" t="s">
        <v>4407</v>
      </c>
      <c r="J5461" s="2">
        <v>15279.6</v>
      </c>
    </row>
    <row r="5462" spans="1:10">
      <c r="A5462">
        <v>2140110726</v>
      </c>
      <c r="B5462">
        <v>20</v>
      </c>
      <c r="C5462" t="s">
        <v>875</v>
      </c>
      <c r="D5462" t="s">
        <v>2598</v>
      </c>
      <c r="E5462" s="2">
        <v>40000</v>
      </c>
      <c r="F5462" t="s">
        <v>698</v>
      </c>
      <c r="G5462">
        <v>2320330030</v>
      </c>
      <c r="H5462" t="s">
        <v>843</v>
      </c>
      <c r="I5462" t="s">
        <v>2598</v>
      </c>
      <c r="J5462" s="2">
        <v>13733.333333333332</v>
      </c>
    </row>
    <row r="5463" spans="1:10">
      <c r="A5463">
        <v>2140110726</v>
      </c>
      <c r="B5463">
        <v>30</v>
      </c>
      <c r="C5463" t="s">
        <v>875</v>
      </c>
      <c r="D5463" t="s">
        <v>2598</v>
      </c>
      <c r="E5463" s="2">
        <v>40000</v>
      </c>
      <c r="F5463" t="s">
        <v>698</v>
      </c>
      <c r="G5463">
        <v>2320130740</v>
      </c>
      <c r="H5463" t="s">
        <v>8065</v>
      </c>
      <c r="I5463" t="s">
        <v>2598</v>
      </c>
      <c r="J5463" s="2">
        <v>13733.333333333332</v>
      </c>
    </row>
    <row r="5464" spans="1:10">
      <c r="A5464">
        <v>2140110726</v>
      </c>
      <c r="B5464">
        <v>40</v>
      </c>
      <c r="C5464" t="s">
        <v>875</v>
      </c>
      <c r="D5464" t="s">
        <v>2598</v>
      </c>
      <c r="E5464" s="2">
        <v>40000</v>
      </c>
      <c r="F5464" t="s">
        <v>698</v>
      </c>
      <c r="G5464">
        <v>2410110053</v>
      </c>
      <c r="H5464" t="s">
        <v>5668</v>
      </c>
      <c r="I5464" t="s">
        <v>4407</v>
      </c>
      <c r="J5464" s="2">
        <v>20.16</v>
      </c>
    </row>
    <row r="5465" spans="1:10">
      <c r="A5465">
        <v>2140110726</v>
      </c>
      <c r="B5465">
        <v>50</v>
      </c>
      <c r="C5465" t="s">
        <v>875</v>
      </c>
      <c r="D5465" t="s">
        <v>2598</v>
      </c>
      <c r="E5465" s="2">
        <v>40000</v>
      </c>
      <c r="F5465" t="s">
        <v>698</v>
      </c>
      <c r="G5465">
        <v>2410290214</v>
      </c>
      <c r="H5465" t="s">
        <v>5729</v>
      </c>
      <c r="I5465" t="s">
        <v>4407</v>
      </c>
      <c r="J5465" s="2">
        <v>10.5</v>
      </c>
    </row>
    <row r="5466" spans="1:10">
      <c r="A5466">
        <v>2140110631</v>
      </c>
      <c r="B5466">
        <v>10</v>
      </c>
      <c r="C5466" t="s">
        <v>755</v>
      </c>
      <c r="D5466" t="s">
        <v>2598</v>
      </c>
      <c r="E5466" s="2">
        <v>40000</v>
      </c>
      <c r="F5466" t="s">
        <v>698</v>
      </c>
      <c r="G5466">
        <v>2410290785</v>
      </c>
      <c r="H5466" t="s">
        <v>5820</v>
      </c>
      <c r="I5466" t="s">
        <v>4407</v>
      </c>
      <c r="J5466" s="2">
        <v>13889.883999999996</v>
      </c>
    </row>
    <row r="5467" spans="1:10">
      <c r="A5467">
        <v>2140110631</v>
      </c>
      <c r="B5467">
        <v>20</v>
      </c>
      <c r="C5467" t="s">
        <v>755</v>
      </c>
      <c r="D5467" t="s">
        <v>2598</v>
      </c>
      <c r="E5467" s="2">
        <v>40000</v>
      </c>
      <c r="F5467" t="s">
        <v>698</v>
      </c>
      <c r="G5467">
        <v>2320330028</v>
      </c>
      <c r="H5467" t="s">
        <v>5535</v>
      </c>
      <c r="I5467" t="s">
        <v>2598</v>
      </c>
      <c r="J5467" s="2">
        <v>13733.333333333332</v>
      </c>
    </row>
    <row r="5468" spans="1:10">
      <c r="A5468">
        <v>2140110631</v>
      </c>
      <c r="B5468">
        <v>30</v>
      </c>
      <c r="C5468" t="s">
        <v>755</v>
      </c>
      <c r="D5468" t="s">
        <v>2598</v>
      </c>
      <c r="E5468" s="2">
        <v>40000</v>
      </c>
      <c r="F5468" t="s">
        <v>698</v>
      </c>
      <c r="G5468">
        <v>2500030332</v>
      </c>
      <c r="H5468" t="s">
        <v>6250</v>
      </c>
      <c r="I5468" t="s">
        <v>2598</v>
      </c>
      <c r="J5468" s="2">
        <v>824</v>
      </c>
    </row>
    <row r="5469" spans="1:10">
      <c r="A5469">
        <v>2140110631</v>
      </c>
      <c r="B5469">
        <v>40</v>
      </c>
      <c r="C5469" t="s">
        <v>755</v>
      </c>
      <c r="D5469" t="s">
        <v>2598</v>
      </c>
      <c r="E5469" s="2">
        <v>40000</v>
      </c>
      <c r="F5469" t="s">
        <v>698</v>
      </c>
      <c r="G5469">
        <v>2500030347</v>
      </c>
      <c r="H5469" t="s">
        <v>6259</v>
      </c>
      <c r="I5469" t="s">
        <v>2598</v>
      </c>
      <c r="J5469" s="2">
        <v>824</v>
      </c>
    </row>
    <row r="5470" spans="1:10">
      <c r="A5470">
        <v>2140110631</v>
      </c>
      <c r="B5470">
        <v>50</v>
      </c>
      <c r="C5470" t="s">
        <v>755</v>
      </c>
      <c r="D5470" t="s">
        <v>2598</v>
      </c>
      <c r="E5470" s="2">
        <v>40000</v>
      </c>
      <c r="F5470" t="s">
        <v>698</v>
      </c>
      <c r="G5470">
        <v>2410110053</v>
      </c>
      <c r="H5470" t="s">
        <v>5668</v>
      </c>
      <c r="I5470" t="s">
        <v>4407</v>
      </c>
      <c r="J5470" s="2">
        <v>20.16</v>
      </c>
    </row>
    <row r="5471" spans="1:10">
      <c r="A5471">
        <v>2140110631</v>
      </c>
      <c r="B5471">
        <v>60</v>
      </c>
      <c r="C5471" t="s">
        <v>755</v>
      </c>
      <c r="D5471" t="s">
        <v>2598</v>
      </c>
      <c r="E5471" s="2">
        <v>40000</v>
      </c>
      <c r="F5471" t="s">
        <v>698</v>
      </c>
      <c r="G5471">
        <v>2410290837</v>
      </c>
      <c r="H5471" t="s">
        <v>5846</v>
      </c>
      <c r="I5471" t="s">
        <v>4407</v>
      </c>
      <c r="J5471" s="2">
        <v>10.5</v>
      </c>
    </row>
    <row r="5472" spans="1:10">
      <c r="A5472">
        <v>2140110633</v>
      </c>
      <c r="B5472">
        <v>10</v>
      </c>
      <c r="C5472" t="s">
        <v>508</v>
      </c>
      <c r="D5472" t="s">
        <v>2598</v>
      </c>
      <c r="E5472" s="2">
        <v>40000</v>
      </c>
      <c r="F5472" t="s">
        <v>698</v>
      </c>
      <c r="G5472">
        <v>2410290785</v>
      </c>
      <c r="H5472" t="s">
        <v>5820</v>
      </c>
      <c r="I5472" t="s">
        <v>4407</v>
      </c>
      <c r="J5472" s="2">
        <v>13889.883999999996</v>
      </c>
    </row>
    <row r="5473" spans="1:10">
      <c r="A5473">
        <v>2140110633</v>
      </c>
      <c r="B5473">
        <v>20</v>
      </c>
      <c r="C5473" t="s">
        <v>508</v>
      </c>
      <c r="D5473" t="s">
        <v>2598</v>
      </c>
      <c r="E5473" s="2">
        <v>40000</v>
      </c>
      <c r="F5473" t="s">
        <v>698</v>
      </c>
      <c r="G5473">
        <v>2320330028</v>
      </c>
      <c r="H5473" t="s">
        <v>5535</v>
      </c>
      <c r="I5473" t="s">
        <v>2598</v>
      </c>
      <c r="J5473" s="2">
        <v>13733.333333333332</v>
      </c>
    </row>
    <row r="5474" spans="1:10">
      <c r="A5474">
        <v>2140110633</v>
      </c>
      <c r="B5474">
        <v>30</v>
      </c>
      <c r="C5474" t="s">
        <v>508</v>
      </c>
      <c r="D5474" t="s">
        <v>2598</v>
      </c>
      <c r="E5474" s="2">
        <v>40000</v>
      </c>
      <c r="F5474" t="s">
        <v>698</v>
      </c>
      <c r="G5474">
        <v>2500030332</v>
      </c>
      <c r="H5474" t="s">
        <v>6250</v>
      </c>
      <c r="I5474" t="s">
        <v>2598</v>
      </c>
      <c r="J5474" s="2">
        <v>824</v>
      </c>
    </row>
    <row r="5475" spans="1:10">
      <c r="A5475">
        <v>2140110633</v>
      </c>
      <c r="B5475">
        <v>40</v>
      </c>
      <c r="C5475" t="s">
        <v>508</v>
      </c>
      <c r="D5475" t="s">
        <v>2598</v>
      </c>
      <c r="E5475" s="2">
        <v>40000</v>
      </c>
      <c r="F5475" t="s">
        <v>698</v>
      </c>
      <c r="G5475">
        <v>2500030347</v>
      </c>
      <c r="H5475" t="s">
        <v>6259</v>
      </c>
      <c r="I5475" t="s">
        <v>2598</v>
      </c>
      <c r="J5475" s="2">
        <v>824</v>
      </c>
    </row>
    <row r="5476" spans="1:10">
      <c r="A5476">
        <v>2140110633</v>
      </c>
      <c r="B5476">
        <v>50</v>
      </c>
      <c r="C5476" t="s">
        <v>508</v>
      </c>
      <c r="D5476" t="s">
        <v>2598</v>
      </c>
      <c r="E5476" s="2">
        <v>40000</v>
      </c>
      <c r="F5476" t="s">
        <v>698</v>
      </c>
      <c r="G5476">
        <v>2410110053</v>
      </c>
      <c r="H5476" t="s">
        <v>5668</v>
      </c>
      <c r="I5476" t="s">
        <v>4407</v>
      </c>
      <c r="J5476" s="2">
        <v>20.16</v>
      </c>
    </row>
    <row r="5477" spans="1:10">
      <c r="A5477">
        <v>2140110633</v>
      </c>
      <c r="B5477">
        <v>60</v>
      </c>
      <c r="C5477" t="s">
        <v>508</v>
      </c>
      <c r="D5477" t="s">
        <v>2598</v>
      </c>
      <c r="E5477" s="2">
        <v>40000</v>
      </c>
      <c r="F5477" t="s">
        <v>698</v>
      </c>
      <c r="G5477">
        <v>2410290837</v>
      </c>
      <c r="H5477" t="s">
        <v>5846</v>
      </c>
      <c r="I5477" t="s">
        <v>4407</v>
      </c>
      <c r="J5477" s="2">
        <v>10.5</v>
      </c>
    </row>
    <row r="5478" spans="1:10">
      <c r="A5478">
        <v>2140110632</v>
      </c>
      <c r="B5478">
        <v>10</v>
      </c>
      <c r="C5478" t="s">
        <v>509</v>
      </c>
      <c r="D5478" t="s">
        <v>2598</v>
      </c>
      <c r="E5478" s="2">
        <v>40000</v>
      </c>
      <c r="F5478" t="s">
        <v>698</v>
      </c>
      <c r="G5478">
        <v>2410290785</v>
      </c>
      <c r="H5478" t="s">
        <v>5820</v>
      </c>
      <c r="I5478" t="s">
        <v>4407</v>
      </c>
      <c r="J5478" s="2">
        <v>13889.883999999996</v>
      </c>
    </row>
    <row r="5479" spans="1:10">
      <c r="A5479">
        <v>2140110632</v>
      </c>
      <c r="B5479">
        <v>20</v>
      </c>
      <c r="C5479" t="s">
        <v>509</v>
      </c>
      <c r="D5479" t="s">
        <v>2598</v>
      </c>
      <c r="E5479" s="2">
        <v>40000</v>
      </c>
      <c r="F5479" t="s">
        <v>698</v>
      </c>
      <c r="G5479">
        <v>2320330028</v>
      </c>
      <c r="H5479" t="s">
        <v>5535</v>
      </c>
      <c r="I5479" t="s">
        <v>2598</v>
      </c>
      <c r="J5479" s="2">
        <v>13733.333333333332</v>
      </c>
    </row>
    <row r="5480" spans="1:10">
      <c r="A5480">
        <v>2140110632</v>
      </c>
      <c r="B5480">
        <v>30</v>
      </c>
      <c r="C5480" t="s">
        <v>509</v>
      </c>
      <c r="D5480" t="s">
        <v>2598</v>
      </c>
      <c r="E5480" s="2">
        <v>40000</v>
      </c>
      <c r="F5480" t="s">
        <v>698</v>
      </c>
      <c r="G5480">
        <v>2500030332</v>
      </c>
      <c r="H5480" t="s">
        <v>6250</v>
      </c>
      <c r="I5480" t="s">
        <v>2598</v>
      </c>
      <c r="J5480" s="2">
        <v>824</v>
      </c>
    </row>
    <row r="5481" spans="1:10">
      <c r="A5481">
        <v>2140110632</v>
      </c>
      <c r="B5481">
        <v>40</v>
      </c>
      <c r="C5481" t="s">
        <v>509</v>
      </c>
      <c r="D5481" t="s">
        <v>2598</v>
      </c>
      <c r="E5481" s="2">
        <v>40000</v>
      </c>
      <c r="F5481" t="s">
        <v>698</v>
      </c>
      <c r="G5481">
        <v>2500030347</v>
      </c>
      <c r="H5481" t="s">
        <v>6259</v>
      </c>
      <c r="I5481" t="s">
        <v>2598</v>
      </c>
      <c r="J5481" s="2">
        <v>824</v>
      </c>
    </row>
    <row r="5482" spans="1:10">
      <c r="A5482">
        <v>2140110632</v>
      </c>
      <c r="B5482">
        <v>50</v>
      </c>
      <c r="C5482" t="s">
        <v>509</v>
      </c>
      <c r="D5482" t="s">
        <v>2598</v>
      </c>
      <c r="E5482" s="2">
        <v>40000</v>
      </c>
      <c r="F5482" t="s">
        <v>698</v>
      </c>
      <c r="G5482">
        <v>2410110053</v>
      </c>
      <c r="H5482" t="s">
        <v>5668</v>
      </c>
      <c r="I5482" t="s">
        <v>4407</v>
      </c>
      <c r="J5482" s="2">
        <v>20.16</v>
      </c>
    </row>
    <row r="5483" spans="1:10">
      <c r="A5483">
        <v>2140110632</v>
      </c>
      <c r="B5483">
        <v>60</v>
      </c>
      <c r="C5483" t="s">
        <v>509</v>
      </c>
      <c r="D5483" t="s">
        <v>2598</v>
      </c>
      <c r="E5483" s="2">
        <v>40000</v>
      </c>
      <c r="F5483" t="s">
        <v>698</v>
      </c>
      <c r="G5483">
        <v>2410290837</v>
      </c>
      <c r="H5483" t="s">
        <v>5846</v>
      </c>
      <c r="I5483" t="s">
        <v>4407</v>
      </c>
      <c r="J5483" s="2">
        <v>10.5</v>
      </c>
    </row>
    <row r="5484" spans="1:10">
      <c r="A5484">
        <v>2140110734</v>
      </c>
      <c r="B5484">
        <v>10</v>
      </c>
      <c r="C5484" t="s">
        <v>8287</v>
      </c>
      <c r="D5484" t="s">
        <v>2598</v>
      </c>
      <c r="E5484" s="2">
        <v>40000</v>
      </c>
      <c r="F5484" t="s">
        <v>698</v>
      </c>
      <c r="G5484">
        <v>2410290609</v>
      </c>
      <c r="H5484" t="s">
        <v>8034</v>
      </c>
      <c r="I5484" t="s">
        <v>4407</v>
      </c>
      <c r="J5484" s="2">
        <v>14260.96</v>
      </c>
    </row>
    <row r="5485" spans="1:10">
      <c r="A5485">
        <v>2140110735</v>
      </c>
      <c r="B5485">
        <v>10</v>
      </c>
      <c r="C5485" t="s">
        <v>8287</v>
      </c>
      <c r="D5485" t="s">
        <v>2598</v>
      </c>
      <c r="E5485" s="2">
        <v>40000</v>
      </c>
      <c r="F5485" t="s">
        <v>698</v>
      </c>
      <c r="G5485">
        <v>2320130742</v>
      </c>
      <c r="H5485" t="s">
        <v>8288</v>
      </c>
      <c r="I5485" t="s">
        <v>2598</v>
      </c>
      <c r="J5485" s="2">
        <v>13733.333333333332</v>
      </c>
    </row>
    <row r="5486" spans="1:10">
      <c r="A5486">
        <v>2140110736</v>
      </c>
      <c r="B5486">
        <v>10</v>
      </c>
      <c r="C5486" t="s">
        <v>8287</v>
      </c>
      <c r="D5486" t="s">
        <v>2598</v>
      </c>
      <c r="E5486" s="2">
        <v>40000</v>
      </c>
      <c r="F5486" t="s">
        <v>698</v>
      </c>
      <c r="G5486">
        <v>2320130743</v>
      </c>
      <c r="H5486" t="s">
        <v>8289</v>
      </c>
      <c r="I5486" t="s">
        <v>2598</v>
      </c>
      <c r="J5486" s="2">
        <v>13733.333333333332</v>
      </c>
    </row>
    <row r="5487" spans="1:10">
      <c r="A5487">
        <v>2140110737</v>
      </c>
      <c r="B5487">
        <v>10</v>
      </c>
      <c r="C5487" t="s">
        <v>8287</v>
      </c>
      <c r="D5487" t="s">
        <v>2598</v>
      </c>
      <c r="E5487" s="2">
        <v>40000</v>
      </c>
      <c r="F5487" t="s">
        <v>698</v>
      </c>
      <c r="G5487">
        <v>2320130747</v>
      </c>
      <c r="H5487" t="s">
        <v>8290</v>
      </c>
      <c r="I5487" t="s">
        <v>2598</v>
      </c>
      <c r="J5487" s="2">
        <v>13733.333333333332</v>
      </c>
    </row>
    <row r="5488" spans="1:10">
      <c r="A5488">
        <v>2140110738</v>
      </c>
      <c r="B5488">
        <v>10</v>
      </c>
      <c r="C5488" t="s">
        <v>8287</v>
      </c>
      <c r="D5488" t="s">
        <v>2598</v>
      </c>
      <c r="E5488" s="2">
        <v>40000</v>
      </c>
      <c r="F5488" t="s">
        <v>698</v>
      </c>
      <c r="G5488">
        <v>2320130748</v>
      </c>
      <c r="H5488" t="s">
        <v>8291</v>
      </c>
      <c r="I5488" t="s">
        <v>2598</v>
      </c>
      <c r="J5488" s="2">
        <v>13733.333333333332</v>
      </c>
    </row>
    <row r="5489" spans="1:10">
      <c r="A5489">
        <v>2140110739</v>
      </c>
      <c r="B5489">
        <v>10</v>
      </c>
      <c r="C5489" t="s">
        <v>8287</v>
      </c>
      <c r="D5489" t="s">
        <v>2598</v>
      </c>
      <c r="E5489" s="2">
        <v>40000</v>
      </c>
      <c r="F5489" t="s">
        <v>698</v>
      </c>
      <c r="G5489">
        <v>2320060020</v>
      </c>
      <c r="H5489" t="s">
        <v>8292</v>
      </c>
      <c r="I5489" t="s">
        <v>2598</v>
      </c>
      <c r="J5489" s="2">
        <v>1648</v>
      </c>
    </row>
    <row r="5490" spans="1:10">
      <c r="A5490">
        <v>2140110740</v>
      </c>
      <c r="B5490">
        <v>10</v>
      </c>
      <c r="C5490" t="s">
        <v>8287</v>
      </c>
      <c r="D5490" t="s">
        <v>2598</v>
      </c>
      <c r="E5490" s="2">
        <v>40000</v>
      </c>
      <c r="F5490" t="s">
        <v>698</v>
      </c>
      <c r="G5490">
        <v>2500030335</v>
      </c>
      <c r="H5490" t="s">
        <v>8033</v>
      </c>
      <c r="I5490" t="s">
        <v>2598</v>
      </c>
      <c r="J5490" s="2">
        <v>1648</v>
      </c>
    </row>
    <row r="5491" spans="1:10">
      <c r="A5491">
        <v>2140110741</v>
      </c>
      <c r="B5491">
        <v>10</v>
      </c>
      <c r="C5491" t="s">
        <v>8287</v>
      </c>
      <c r="D5491" t="s">
        <v>2598</v>
      </c>
      <c r="E5491" s="2">
        <v>40000</v>
      </c>
      <c r="F5491" t="s">
        <v>698</v>
      </c>
      <c r="G5491">
        <v>2410110053</v>
      </c>
      <c r="H5491" t="s">
        <v>5668</v>
      </c>
      <c r="I5491" t="s">
        <v>4407</v>
      </c>
      <c r="J5491" s="2">
        <v>20.16</v>
      </c>
    </row>
    <row r="5492" spans="1:10">
      <c r="A5492">
        <v>2140110742</v>
      </c>
      <c r="B5492">
        <v>10</v>
      </c>
      <c r="C5492" t="s">
        <v>8287</v>
      </c>
      <c r="D5492" t="s">
        <v>2598</v>
      </c>
      <c r="E5492" s="2">
        <v>40000</v>
      </c>
      <c r="F5492" t="s">
        <v>698</v>
      </c>
      <c r="G5492">
        <v>2410290214</v>
      </c>
      <c r="H5492" t="s">
        <v>5729</v>
      </c>
      <c r="I5492" t="s">
        <v>4407</v>
      </c>
      <c r="J5492" s="2">
        <v>10.5</v>
      </c>
    </row>
    <row r="5493" spans="1:10">
      <c r="A5493">
        <v>2140110735</v>
      </c>
      <c r="B5493">
        <v>10</v>
      </c>
      <c r="C5493" t="s">
        <v>8293</v>
      </c>
      <c r="D5493" t="s">
        <v>2598</v>
      </c>
      <c r="E5493" s="2">
        <v>40000</v>
      </c>
      <c r="F5493" t="s">
        <v>698</v>
      </c>
      <c r="G5493">
        <v>2410290609</v>
      </c>
      <c r="H5493" t="s">
        <v>8034</v>
      </c>
      <c r="I5493" t="s">
        <v>4407</v>
      </c>
      <c r="J5493" s="2">
        <v>14260.96</v>
      </c>
    </row>
    <row r="5494" spans="1:10">
      <c r="A5494">
        <v>2140110735</v>
      </c>
      <c r="B5494">
        <v>20</v>
      </c>
      <c r="C5494" t="s">
        <v>8293</v>
      </c>
      <c r="D5494" t="s">
        <v>2598</v>
      </c>
      <c r="E5494" s="2">
        <v>40000</v>
      </c>
      <c r="F5494" t="s">
        <v>698</v>
      </c>
      <c r="G5494">
        <v>2320130742</v>
      </c>
      <c r="H5494" t="s">
        <v>8288</v>
      </c>
      <c r="I5494" t="s">
        <v>2598</v>
      </c>
      <c r="J5494" s="2">
        <v>13733.333333333332</v>
      </c>
    </row>
    <row r="5495" spans="1:10">
      <c r="A5495">
        <v>2140110735</v>
      </c>
      <c r="B5495">
        <v>30</v>
      </c>
      <c r="C5495" t="s">
        <v>8293</v>
      </c>
      <c r="D5495" t="s">
        <v>2598</v>
      </c>
      <c r="E5495" s="2">
        <v>40000</v>
      </c>
      <c r="F5495" t="s">
        <v>698</v>
      </c>
      <c r="G5495">
        <v>2320130743</v>
      </c>
      <c r="H5495" t="s">
        <v>8289</v>
      </c>
      <c r="I5495" t="s">
        <v>2598</v>
      </c>
      <c r="J5495" s="2">
        <v>13733.333333333332</v>
      </c>
    </row>
    <row r="5496" spans="1:10">
      <c r="A5496">
        <v>2140110735</v>
      </c>
      <c r="B5496">
        <v>40</v>
      </c>
      <c r="C5496" t="s">
        <v>8293</v>
      </c>
      <c r="D5496" t="s">
        <v>2598</v>
      </c>
      <c r="E5496" s="2">
        <v>40000</v>
      </c>
      <c r="F5496" t="s">
        <v>698</v>
      </c>
      <c r="G5496">
        <v>2320130747</v>
      </c>
      <c r="H5496" t="s">
        <v>8290</v>
      </c>
      <c r="I5496" t="s">
        <v>2598</v>
      </c>
      <c r="J5496" s="2">
        <v>13733.333333333332</v>
      </c>
    </row>
    <row r="5497" spans="1:10">
      <c r="A5497">
        <v>2140110735</v>
      </c>
      <c r="B5497">
        <v>50</v>
      </c>
      <c r="C5497" t="s">
        <v>8293</v>
      </c>
      <c r="D5497" t="s">
        <v>2598</v>
      </c>
      <c r="E5497" s="2">
        <v>40000</v>
      </c>
      <c r="F5497" t="s">
        <v>698</v>
      </c>
      <c r="G5497">
        <v>2320130748</v>
      </c>
      <c r="H5497" t="s">
        <v>8291</v>
      </c>
      <c r="I5497" t="s">
        <v>2598</v>
      </c>
      <c r="J5497" s="2">
        <v>13733.333333333332</v>
      </c>
    </row>
    <row r="5498" spans="1:10">
      <c r="A5498">
        <v>2140110735</v>
      </c>
      <c r="B5498">
        <v>60</v>
      </c>
      <c r="C5498" t="s">
        <v>8293</v>
      </c>
      <c r="D5498" t="s">
        <v>2598</v>
      </c>
      <c r="E5498" s="2">
        <v>40000</v>
      </c>
      <c r="F5498" t="s">
        <v>698</v>
      </c>
      <c r="G5498">
        <v>2320060020</v>
      </c>
      <c r="H5498" t="s">
        <v>8292</v>
      </c>
      <c r="I5498" t="s">
        <v>2598</v>
      </c>
      <c r="J5498" s="2">
        <v>1648</v>
      </c>
    </row>
    <row r="5499" spans="1:10">
      <c r="A5499">
        <v>2140110735</v>
      </c>
      <c r="B5499">
        <v>70</v>
      </c>
      <c r="C5499" t="s">
        <v>8293</v>
      </c>
      <c r="D5499" t="s">
        <v>2598</v>
      </c>
      <c r="E5499" s="2">
        <v>40000</v>
      </c>
      <c r="F5499" t="s">
        <v>698</v>
      </c>
      <c r="G5499">
        <v>2500030335</v>
      </c>
      <c r="H5499" t="s">
        <v>8033</v>
      </c>
      <c r="I5499" t="s">
        <v>2598</v>
      </c>
      <c r="J5499" s="2">
        <v>1648</v>
      </c>
    </row>
    <row r="5500" spans="1:10">
      <c r="A5500">
        <v>2140110735</v>
      </c>
      <c r="B5500">
        <v>80</v>
      </c>
      <c r="C5500" t="s">
        <v>8293</v>
      </c>
      <c r="D5500" t="s">
        <v>2598</v>
      </c>
      <c r="E5500" s="2">
        <v>40000</v>
      </c>
      <c r="F5500" t="s">
        <v>698</v>
      </c>
      <c r="G5500">
        <v>2410110053</v>
      </c>
      <c r="H5500" t="s">
        <v>5668</v>
      </c>
      <c r="I5500" t="s">
        <v>4407</v>
      </c>
      <c r="J5500" s="2">
        <v>20.16</v>
      </c>
    </row>
    <row r="5501" spans="1:10">
      <c r="A5501">
        <v>2140110735</v>
      </c>
      <c r="B5501">
        <v>90</v>
      </c>
      <c r="C5501" t="s">
        <v>8293</v>
      </c>
      <c r="D5501" t="s">
        <v>2598</v>
      </c>
      <c r="E5501" s="2">
        <v>40000</v>
      </c>
      <c r="F5501" t="s">
        <v>698</v>
      </c>
      <c r="G5501">
        <v>2410290214</v>
      </c>
      <c r="H5501" t="s">
        <v>5729</v>
      </c>
      <c r="I5501" t="s">
        <v>4407</v>
      </c>
      <c r="J5501" s="2">
        <v>10.5</v>
      </c>
    </row>
    <row r="5502" spans="1:10">
      <c r="A5502">
        <v>2140110736</v>
      </c>
      <c r="B5502">
        <v>10</v>
      </c>
      <c r="C5502" t="s">
        <v>8294</v>
      </c>
      <c r="D5502" t="s">
        <v>2598</v>
      </c>
      <c r="E5502" s="2">
        <v>40000</v>
      </c>
      <c r="F5502" t="s">
        <v>698</v>
      </c>
      <c r="G5502">
        <v>2410290609</v>
      </c>
      <c r="H5502" t="s">
        <v>8034</v>
      </c>
      <c r="I5502" t="s">
        <v>2598</v>
      </c>
      <c r="J5502" s="2">
        <v>14260.96</v>
      </c>
    </row>
    <row r="5503" spans="1:10">
      <c r="A5503">
        <v>2140110736</v>
      </c>
      <c r="B5503">
        <v>20</v>
      </c>
      <c r="C5503" t="s">
        <v>8294</v>
      </c>
      <c r="D5503" t="s">
        <v>2598</v>
      </c>
      <c r="E5503" s="2">
        <v>40000</v>
      </c>
      <c r="F5503" t="s">
        <v>698</v>
      </c>
      <c r="G5503">
        <v>2320130742</v>
      </c>
      <c r="H5503" t="s">
        <v>8288</v>
      </c>
      <c r="I5503" t="s">
        <v>2598</v>
      </c>
      <c r="J5503" s="2">
        <v>13733.333333333332</v>
      </c>
    </row>
    <row r="5504" spans="1:10">
      <c r="A5504">
        <v>2140110736</v>
      </c>
      <c r="B5504">
        <v>30</v>
      </c>
      <c r="C5504" t="s">
        <v>8294</v>
      </c>
      <c r="D5504" t="s">
        <v>2598</v>
      </c>
      <c r="E5504" s="2">
        <v>40000</v>
      </c>
      <c r="F5504" t="s">
        <v>698</v>
      </c>
      <c r="G5504">
        <v>2320130743</v>
      </c>
      <c r="H5504" t="s">
        <v>8289</v>
      </c>
      <c r="I5504" t="s">
        <v>2598</v>
      </c>
      <c r="J5504" s="2">
        <v>13733.333333333332</v>
      </c>
    </row>
    <row r="5505" spans="1:10">
      <c r="A5505">
        <v>2140110736</v>
      </c>
      <c r="B5505">
        <v>40</v>
      </c>
      <c r="C5505" t="s">
        <v>8294</v>
      </c>
      <c r="D5505" t="s">
        <v>2598</v>
      </c>
      <c r="E5505" s="2">
        <v>40000</v>
      </c>
      <c r="F5505" t="s">
        <v>698</v>
      </c>
      <c r="G5505">
        <v>2320130747</v>
      </c>
      <c r="H5505" t="s">
        <v>8290</v>
      </c>
      <c r="I5505" t="s">
        <v>2598</v>
      </c>
      <c r="J5505" s="2">
        <v>13733.333333333332</v>
      </c>
    </row>
    <row r="5506" spans="1:10">
      <c r="A5506">
        <v>2140110736</v>
      </c>
      <c r="B5506">
        <v>50</v>
      </c>
      <c r="C5506" t="s">
        <v>8294</v>
      </c>
      <c r="D5506" t="s">
        <v>2598</v>
      </c>
      <c r="E5506" s="2">
        <v>40000</v>
      </c>
      <c r="F5506" t="s">
        <v>698</v>
      </c>
      <c r="G5506">
        <v>2320130748</v>
      </c>
      <c r="H5506" t="s">
        <v>8291</v>
      </c>
      <c r="I5506" t="s">
        <v>2598</v>
      </c>
      <c r="J5506" s="2">
        <v>13733.333333333332</v>
      </c>
    </row>
    <row r="5507" spans="1:10">
      <c r="A5507">
        <v>2140110736</v>
      </c>
      <c r="B5507">
        <v>60</v>
      </c>
      <c r="C5507" t="s">
        <v>8294</v>
      </c>
      <c r="D5507" t="s">
        <v>2598</v>
      </c>
      <c r="E5507" s="2">
        <v>40000</v>
      </c>
      <c r="F5507" t="s">
        <v>698</v>
      </c>
      <c r="G5507">
        <v>2320060020</v>
      </c>
      <c r="H5507" t="s">
        <v>8292</v>
      </c>
      <c r="I5507" t="s">
        <v>2598</v>
      </c>
      <c r="J5507" s="2">
        <v>1648</v>
      </c>
    </row>
    <row r="5508" spans="1:10">
      <c r="A5508">
        <v>2140110736</v>
      </c>
      <c r="B5508">
        <v>70</v>
      </c>
      <c r="C5508" t="s">
        <v>8294</v>
      </c>
      <c r="D5508" t="s">
        <v>2598</v>
      </c>
      <c r="E5508" s="2">
        <v>40000</v>
      </c>
      <c r="F5508" t="s">
        <v>698</v>
      </c>
      <c r="G5508">
        <v>2500030335</v>
      </c>
      <c r="H5508" t="s">
        <v>8033</v>
      </c>
      <c r="I5508" t="s">
        <v>2598</v>
      </c>
      <c r="J5508" s="2">
        <v>1648</v>
      </c>
    </row>
    <row r="5509" spans="1:10">
      <c r="A5509">
        <v>2140110736</v>
      </c>
      <c r="B5509">
        <v>80</v>
      </c>
      <c r="C5509" t="s">
        <v>8294</v>
      </c>
      <c r="D5509" t="s">
        <v>2598</v>
      </c>
      <c r="E5509" s="2">
        <v>40000</v>
      </c>
      <c r="F5509" t="s">
        <v>698</v>
      </c>
      <c r="G5509">
        <v>2410110053</v>
      </c>
      <c r="H5509" t="s">
        <v>5668</v>
      </c>
      <c r="I5509" t="s">
        <v>4407</v>
      </c>
      <c r="J5509" s="2">
        <v>20.16</v>
      </c>
    </row>
    <row r="5510" spans="1:10">
      <c r="A5510">
        <v>2140110736</v>
      </c>
      <c r="B5510">
        <v>90</v>
      </c>
      <c r="C5510" t="s">
        <v>8294</v>
      </c>
      <c r="D5510" t="s">
        <v>2598</v>
      </c>
      <c r="E5510" s="2">
        <v>40000</v>
      </c>
      <c r="F5510" t="s">
        <v>698</v>
      </c>
      <c r="G5510">
        <v>2410290214</v>
      </c>
      <c r="H5510" t="s">
        <v>5729</v>
      </c>
      <c r="I5510" t="s">
        <v>4407</v>
      </c>
      <c r="J5510" s="2">
        <v>10.5</v>
      </c>
    </row>
    <row r="5511" spans="1:10">
      <c r="A5511">
        <v>2140110737</v>
      </c>
      <c r="B5511">
        <v>10</v>
      </c>
      <c r="C5511" t="s">
        <v>8295</v>
      </c>
      <c r="D5511" t="s">
        <v>2598</v>
      </c>
      <c r="E5511" s="2">
        <v>40000</v>
      </c>
      <c r="F5511" t="s">
        <v>698</v>
      </c>
      <c r="G5511">
        <v>2410290609</v>
      </c>
      <c r="H5511" t="s">
        <v>8034</v>
      </c>
      <c r="I5511" t="s">
        <v>4407</v>
      </c>
      <c r="J5511" s="2">
        <v>14260.96</v>
      </c>
    </row>
    <row r="5512" spans="1:10">
      <c r="A5512">
        <v>2140110737</v>
      </c>
      <c r="B5512">
        <v>20</v>
      </c>
      <c r="C5512" t="s">
        <v>8295</v>
      </c>
      <c r="D5512" t="s">
        <v>2598</v>
      </c>
      <c r="E5512" s="2">
        <v>40000</v>
      </c>
      <c r="F5512" t="s">
        <v>698</v>
      </c>
      <c r="G5512">
        <v>2320130744</v>
      </c>
      <c r="H5512" t="s">
        <v>8296</v>
      </c>
      <c r="I5512" t="s">
        <v>2598</v>
      </c>
      <c r="J5512" s="2">
        <v>13733.333333333332</v>
      </c>
    </row>
    <row r="5513" spans="1:10">
      <c r="A5513">
        <v>2140110737</v>
      </c>
      <c r="B5513">
        <v>30</v>
      </c>
      <c r="C5513" t="s">
        <v>8295</v>
      </c>
      <c r="D5513" t="s">
        <v>2598</v>
      </c>
      <c r="E5513" s="2">
        <v>40000</v>
      </c>
      <c r="F5513" t="s">
        <v>698</v>
      </c>
      <c r="G5513">
        <v>2320130745</v>
      </c>
      <c r="H5513" t="s">
        <v>8297</v>
      </c>
      <c r="I5513" t="s">
        <v>2598</v>
      </c>
      <c r="J5513" s="2">
        <v>13733.333333333332</v>
      </c>
    </row>
    <row r="5514" spans="1:10">
      <c r="A5514">
        <v>2140110737</v>
      </c>
      <c r="B5514">
        <v>40</v>
      </c>
      <c r="C5514" t="s">
        <v>8295</v>
      </c>
      <c r="D5514" t="s">
        <v>2598</v>
      </c>
      <c r="E5514" s="2">
        <v>40000</v>
      </c>
      <c r="F5514" t="s">
        <v>698</v>
      </c>
      <c r="G5514">
        <v>2320130749</v>
      </c>
      <c r="H5514" t="s">
        <v>8298</v>
      </c>
      <c r="I5514" t="s">
        <v>2598</v>
      </c>
      <c r="J5514" s="2">
        <v>13733.333333333332</v>
      </c>
    </row>
    <row r="5515" spans="1:10">
      <c r="A5515">
        <v>2140110737</v>
      </c>
      <c r="B5515">
        <v>50</v>
      </c>
      <c r="C5515" t="s">
        <v>8295</v>
      </c>
      <c r="D5515" t="s">
        <v>2598</v>
      </c>
      <c r="E5515" s="2">
        <v>40000</v>
      </c>
      <c r="F5515" t="s">
        <v>698</v>
      </c>
      <c r="G5515">
        <v>2320130750</v>
      </c>
      <c r="H5515" t="s">
        <v>8299</v>
      </c>
      <c r="I5515" t="s">
        <v>2598</v>
      </c>
      <c r="J5515" s="2">
        <v>13733.333333333332</v>
      </c>
    </row>
    <row r="5516" spans="1:10">
      <c r="A5516">
        <v>2140110737</v>
      </c>
      <c r="B5516">
        <v>60</v>
      </c>
      <c r="C5516" t="s">
        <v>8295</v>
      </c>
      <c r="D5516" t="s">
        <v>2598</v>
      </c>
      <c r="E5516" s="2">
        <v>40000</v>
      </c>
      <c r="F5516" t="s">
        <v>698</v>
      </c>
      <c r="G5516">
        <v>2320060020</v>
      </c>
      <c r="H5516" t="s">
        <v>8300</v>
      </c>
      <c r="I5516" t="s">
        <v>2598</v>
      </c>
      <c r="J5516" s="2">
        <v>1648</v>
      </c>
    </row>
    <row r="5517" spans="1:10">
      <c r="A5517">
        <v>2140110737</v>
      </c>
      <c r="B5517">
        <v>70</v>
      </c>
      <c r="C5517" t="s">
        <v>8295</v>
      </c>
      <c r="D5517" t="s">
        <v>2598</v>
      </c>
      <c r="E5517" s="2">
        <v>40000</v>
      </c>
      <c r="F5517" t="s">
        <v>698</v>
      </c>
      <c r="G5517">
        <v>2500030335</v>
      </c>
      <c r="H5517" t="s">
        <v>8033</v>
      </c>
      <c r="I5517" t="s">
        <v>2598</v>
      </c>
      <c r="J5517" s="2">
        <v>1648</v>
      </c>
    </row>
    <row r="5518" spans="1:10">
      <c r="A5518">
        <v>2140110737</v>
      </c>
      <c r="B5518">
        <v>80</v>
      </c>
      <c r="C5518" t="s">
        <v>8295</v>
      </c>
      <c r="D5518" t="s">
        <v>2598</v>
      </c>
      <c r="E5518" s="2">
        <v>40000</v>
      </c>
      <c r="F5518" t="s">
        <v>698</v>
      </c>
      <c r="G5518">
        <v>2410110053</v>
      </c>
      <c r="H5518" t="s">
        <v>5668</v>
      </c>
      <c r="I5518" t="s">
        <v>4407</v>
      </c>
      <c r="J5518" s="2">
        <v>20.16</v>
      </c>
    </row>
    <row r="5519" spans="1:10">
      <c r="A5519">
        <v>2140110737</v>
      </c>
      <c r="B5519">
        <v>90</v>
      </c>
      <c r="C5519" t="s">
        <v>8295</v>
      </c>
      <c r="D5519" t="s">
        <v>2598</v>
      </c>
      <c r="E5519" s="2">
        <v>40000</v>
      </c>
      <c r="F5519" t="s">
        <v>698</v>
      </c>
      <c r="G5519">
        <v>2410290214</v>
      </c>
      <c r="H5519" t="s">
        <v>5729</v>
      </c>
      <c r="I5519" t="s">
        <v>4407</v>
      </c>
      <c r="J5519" s="2">
        <v>10.5</v>
      </c>
    </row>
    <row r="5520" spans="1:10">
      <c r="A5520">
        <v>2140110738</v>
      </c>
      <c r="B5520">
        <v>10</v>
      </c>
      <c r="C5520" t="s">
        <v>8301</v>
      </c>
      <c r="D5520" t="s">
        <v>2598</v>
      </c>
      <c r="E5520" s="2">
        <v>40000</v>
      </c>
      <c r="F5520" t="s">
        <v>698</v>
      </c>
      <c r="G5520">
        <v>2410290609</v>
      </c>
      <c r="H5520" t="s">
        <v>8034</v>
      </c>
      <c r="I5520" t="s">
        <v>4407</v>
      </c>
      <c r="J5520" s="2">
        <v>14260.96</v>
      </c>
    </row>
    <row r="5521" spans="1:10">
      <c r="A5521">
        <v>2140110738</v>
      </c>
      <c r="B5521">
        <v>20</v>
      </c>
      <c r="C5521" t="s">
        <v>8301</v>
      </c>
      <c r="D5521" t="s">
        <v>2598</v>
      </c>
      <c r="E5521" s="2">
        <v>40000</v>
      </c>
      <c r="F5521" t="s">
        <v>698</v>
      </c>
      <c r="G5521">
        <v>2320130744</v>
      </c>
      <c r="H5521" t="s">
        <v>8296</v>
      </c>
      <c r="I5521" t="s">
        <v>2598</v>
      </c>
      <c r="J5521" s="2">
        <v>13733.333333333332</v>
      </c>
    </row>
    <row r="5522" spans="1:10">
      <c r="A5522">
        <v>2140110738</v>
      </c>
      <c r="B5522">
        <v>30</v>
      </c>
      <c r="C5522" t="s">
        <v>8301</v>
      </c>
      <c r="D5522" t="s">
        <v>2598</v>
      </c>
      <c r="E5522" s="2">
        <v>40000</v>
      </c>
      <c r="F5522" t="s">
        <v>698</v>
      </c>
      <c r="G5522">
        <v>2320130745</v>
      </c>
      <c r="H5522" t="s">
        <v>8297</v>
      </c>
      <c r="I5522" t="s">
        <v>2598</v>
      </c>
      <c r="J5522" s="2">
        <v>13733.333333333332</v>
      </c>
    </row>
    <row r="5523" spans="1:10">
      <c r="A5523">
        <v>2140110738</v>
      </c>
      <c r="B5523">
        <v>40</v>
      </c>
      <c r="C5523" t="s">
        <v>8301</v>
      </c>
      <c r="D5523" t="s">
        <v>2598</v>
      </c>
      <c r="E5523" s="2">
        <v>40000</v>
      </c>
      <c r="F5523" t="s">
        <v>698</v>
      </c>
      <c r="G5523">
        <v>2320130749</v>
      </c>
      <c r="H5523" t="s">
        <v>8298</v>
      </c>
      <c r="I5523" t="s">
        <v>2598</v>
      </c>
      <c r="J5523" s="2">
        <v>13733.333333333332</v>
      </c>
    </row>
    <row r="5524" spans="1:10">
      <c r="A5524">
        <v>2140110738</v>
      </c>
      <c r="B5524">
        <v>50</v>
      </c>
      <c r="C5524" t="s">
        <v>8301</v>
      </c>
      <c r="D5524" t="s">
        <v>2598</v>
      </c>
      <c r="E5524" s="2">
        <v>40000</v>
      </c>
      <c r="F5524" t="s">
        <v>698</v>
      </c>
      <c r="G5524">
        <v>2320130750</v>
      </c>
      <c r="H5524" t="s">
        <v>8299</v>
      </c>
      <c r="I5524" t="s">
        <v>2598</v>
      </c>
      <c r="J5524" s="2">
        <v>13733.333333333332</v>
      </c>
    </row>
    <row r="5525" spans="1:10">
      <c r="A5525">
        <v>2140110738</v>
      </c>
      <c r="B5525">
        <v>60</v>
      </c>
      <c r="C5525" t="s">
        <v>8301</v>
      </c>
      <c r="D5525" t="s">
        <v>2598</v>
      </c>
      <c r="E5525" s="2">
        <v>40000</v>
      </c>
      <c r="F5525" t="s">
        <v>698</v>
      </c>
      <c r="G5525">
        <v>2320060020</v>
      </c>
      <c r="H5525" t="s">
        <v>8300</v>
      </c>
      <c r="I5525" t="s">
        <v>2598</v>
      </c>
      <c r="J5525" s="2">
        <v>1648</v>
      </c>
    </row>
    <row r="5526" spans="1:10">
      <c r="A5526">
        <v>2140110738</v>
      </c>
      <c r="B5526">
        <v>70</v>
      </c>
      <c r="C5526" t="s">
        <v>8301</v>
      </c>
      <c r="D5526" t="s">
        <v>2598</v>
      </c>
      <c r="E5526" s="2">
        <v>40000</v>
      </c>
      <c r="F5526" t="s">
        <v>698</v>
      </c>
      <c r="G5526">
        <v>2500030335</v>
      </c>
      <c r="H5526" t="s">
        <v>8033</v>
      </c>
      <c r="I5526" t="s">
        <v>2598</v>
      </c>
      <c r="J5526" s="2">
        <v>1648</v>
      </c>
    </row>
    <row r="5527" spans="1:10">
      <c r="A5527">
        <v>2140110738</v>
      </c>
      <c r="B5527">
        <v>80</v>
      </c>
      <c r="C5527" t="s">
        <v>8301</v>
      </c>
      <c r="D5527" t="s">
        <v>2598</v>
      </c>
      <c r="E5527" s="2">
        <v>40000</v>
      </c>
      <c r="F5527" t="s">
        <v>698</v>
      </c>
      <c r="G5527">
        <v>2410110053</v>
      </c>
      <c r="H5527" t="s">
        <v>5668</v>
      </c>
      <c r="I5527" t="s">
        <v>4407</v>
      </c>
      <c r="J5527" s="2">
        <v>20.16</v>
      </c>
    </row>
    <row r="5528" spans="1:10">
      <c r="A5528">
        <v>2140110738</v>
      </c>
      <c r="B5528">
        <v>90</v>
      </c>
      <c r="C5528" t="s">
        <v>8301</v>
      </c>
      <c r="D5528" t="s">
        <v>2598</v>
      </c>
      <c r="E5528" s="2">
        <v>40000</v>
      </c>
      <c r="F5528" t="s">
        <v>698</v>
      </c>
      <c r="G5528">
        <v>2410290214</v>
      </c>
      <c r="H5528" t="s">
        <v>5729</v>
      </c>
      <c r="I5528" t="s">
        <v>4407</v>
      </c>
      <c r="J5528" s="2">
        <v>10.5</v>
      </c>
    </row>
    <row r="5529" spans="1:10">
      <c r="A5529">
        <v>2140110739</v>
      </c>
      <c r="B5529">
        <v>10</v>
      </c>
      <c r="C5529" t="s">
        <v>8302</v>
      </c>
      <c r="D5529" t="s">
        <v>2598</v>
      </c>
      <c r="E5529" s="2">
        <v>40000</v>
      </c>
      <c r="F5529" t="s">
        <v>698</v>
      </c>
      <c r="G5529">
        <v>2410290609</v>
      </c>
      <c r="H5529" t="s">
        <v>8034</v>
      </c>
      <c r="I5529" t="s">
        <v>4407</v>
      </c>
      <c r="J5529" s="2">
        <v>14260.96</v>
      </c>
    </row>
    <row r="5530" spans="1:10">
      <c r="A5530">
        <v>2140110739</v>
      </c>
      <c r="B5530">
        <v>20</v>
      </c>
      <c r="C5530" t="s">
        <v>8302</v>
      </c>
      <c r="D5530" t="s">
        <v>2598</v>
      </c>
      <c r="E5530" s="2">
        <v>40000</v>
      </c>
      <c r="F5530" t="s">
        <v>698</v>
      </c>
      <c r="G5530">
        <v>2320130744</v>
      </c>
      <c r="H5530" t="s">
        <v>8296</v>
      </c>
      <c r="I5530" t="s">
        <v>2598</v>
      </c>
      <c r="J5530" s="2">
        <v>13733.333333333332</v>
      </c>
    </row>
    <row r="5531" spans="1:10">
      <c r="A5531">
        <v>2140110739</v>
      </c>
      <c r="B5531">
        <v>30</v>
      </c>
      <c r="C5531" t="s">
        <v>8302</v>
      </c>
      <c r="D5531" t="s">
        <v>2598</v>
      </c>
      <c r="E5531" s="2">
        <v>40000</v>
      </c>
      <c r="F5531" t="s">
        <v>698</v>
      </c>
      <c r="G5531">
        <v>2320130745</v>
      </c>
      <c r="H5531" t="s">
        <v>8297</v>
      </c>
      <c r="I5531" t="s">
        <v>2598</v>
      </c>
      <c r="J5531" s="2">
        <v>13733.333333333332</v>
      </c>
    </row>
    <row r="5532" spans="1:10">
      <c r="A5532">
        <v>2140110739</v>
      </c>
      <c r="B5532">
        <v>40</v>
      </c>
      <c r="C5532" t="s">
        <v>8302</v>
      </c>
      <c r="D5532" t="s">
        <v>2598</v>
      </c>
      <c r="E5532" s="2">
        <v>40000</v>
      </c>
      <c r="F5532" t="s">
        <v>698</v>
      </c>
      <c r="G5532">
        <v>2320130749</v>
      </c>
      <c r="H5532" t="s">
        <v>8298</v>
      </c>
      <c r="I5532" t="s">
        <v>2598</v>
      </c>
      <c r="J5532" s="2">
        <v>13733.333333333332</v>
      </c>
    </row>
    <row r="5533" spans="1:10">
      <c r="A5533">
        <v>2140110739</v>
      </c>
      <c r="B5533">
        <v>50</v>
      </c>
      <c r="C5533" t="s">
        <v>8302</v>
      </c>
      <c r="D5533" t="s">
        <v>2598</v>
      </c>
      <c r="E5533" s="2">
        <v>40000</v>
      </c>
      <c r="F5533" t="s">
        <v>698</v>
      </c>
      <c r="G5533">
        <v>2320130750</v>
      </c>
      <c r="H5533" t="s">
        <v>8299</v>
      </c>
      <c r="I5533" t="s">
        <v>2598</v>
      </c>
      <c r="J5533" s="2">
        <v>13733.333333333332</v>
      </c>
    </row>
    <row r="5534" spans="1:10">
      <c r="A5534">
        <v>2140110739</v>
      </c>
      <c r="B5534">
        <v>60</v>
      </c>
      <c r="C5534" t="s">
        <v>8302</v>
      </c>
      <c r="D5534" t="s">
        <v>2598</v>
      </c>
      <c r="E5534" s="2">
        <v>40000</v>
      </c>
      <c r="F5534" t="s">
        <v>698</v>
      </c>
      <c r="G5534">
        <v>2320060020</v>
      </c>
      <c r="H5534" t="s">
        <v>8300</v>
      </c>
      <c r="I5534" t="s">
        <v>2598</v>
      </c>
      <c r="J5534" s="2">
        <v>1648</v>
      </c>
    </row>
    <row r="5535" spans="1:10">
      <c r="A5535">
        <v>2140110739</v>
      </c>
      <c r="B5535">
        <v>70</v>
      </c>
      <c r="C5535" t="s">
        <v>8302</v>
      </c>
      <c r="D5535" t="s">
        <v>2598</v>
      </c>
      <c r="E5535" s="2">
        <v>40000</v>
      </c>
      <c r="F5535" t="s">
        <v>698</v>
      </c>
      <c r="G5535">
        <v>2500030335</v>
      </c>
      <c r="H5535" t="s">
        <v>8033</v>
      </c>
      <c r="I5535" t="s">
        <v>2598</v>
      </c>
      <c r="J5535" s="2">
        <v>1648</v>
      </c>
    </row>
    <row r="5536" spans="1:10">
      <c r="A5536">
        <v>2140110739</v>
      </c>
      <c r="B5536">
        <v>80</v>
      </c>
      <c r="C5536" t="s">
        <v>8302</v>
      </c>
      <c r="D5536" t="s">
        <v>2598</v>
      </c>
      <c r="E5536" s="2">
        <v>40000</v>
      </c>
      <c r="F5536" t="s">
        <v>698</v>
      </c>
      <c r="G5536">
        <v>2410110053</v>
      </c>
      <c r="H5536" t="s">
        <v>5668</v>
      </c>
      <c r="I5536" t="s">
        <v>4407</v>
      </c>
      <c r="J5536" s="2">
        <v>20.16</v>
      </c>
    </row>
    <row r="5537" spans="1:10">
      <c r="A5537">
        <v>2140110739</v>
      </c>
      <c r="B5537">
        <v>90</v>
      </c>
      <c r="C5537" t="s">
        <v>8302</v>
      </c>
      <c r="D5537" t="s">
        <v>2598</v>
      </c>
      <c r="E5537" s="2">
        <v>40000</v>
      </c>
      <c r="F5537" t="s">
        <v>698</v>
      </c>
      <c r="G5537">
        <v>2410290214</v>
      </c>
      <c r="H5537" t="s">
        <v>5729</v>
      </c>
      <c r="I5537" t="s">
        <v>4407</v>
      </c>
      <c r="J5537" s="2">
        <v>10.5</v>
      </c>
    </row>
    <row r="5538" spans="1:10">
      <c r="A5538">
        <v>2140110731</v>
      </c>
      <c r="B5538">
        <v>10</v>
      </c>
      <c r="C5538" t="s">
        <v>8303</v>
      </c>
      <c r="D5538" t="s">
        <v>2598</v>
      </c>
      <c r="E5538" s="2">
        <v>40000</v>
      </c>
      <c r="F5538" t="s">
        <v>698</v>
      </c>
      <c r="G5538">
        <v>2410290784</v>
      </c>
      <c r="H5538" t="s">
        <v>5819</v>
      </c>
      <c r="I5538" t="s">
        <v>4407</v>
      </c>
      <c r="J5538" s="2">
        <v>12223.679999999998</v>
      </c>
    </row>
    <row r="5539" spans="1:10">
      <c r="A5539">
        <v>2140110731</v>
      </c>
      <c r="B5539">
        <v>20</v>
      </c>
      <c r="C5539" t="s">
        <v>8303</v>
      </c>
      <c r="D5539" t="s">
        <v>2598</v>
      </c>
      <c r="E5539" s="2">
        <v>40000</v>
      </c>
      <c r="F5539" t="s">
        <v>698</v>
      </c>
      <c r="G5539">
        <v>2320130741</v>
      </c>
      <c r="H5539" t="s">
        <v>8304</v>
      </c>
      <c r="I5539" t="s">
        <v>2598</v>
      </c>
      <c r="J5539" s="2">
        <v>13733.333333333332</v>
      </c>
    </row>
    <row r="5540" spans="1:10">
      <c r="A5540">
        <v>2140110731</v>
      </c>
      <c r="B5540">
        <v>30</v>
      </c>
      <c r="C5540" t="s">
        <v>8303</v>
      </c>
      <c r="D5540" t="s">
        <v>2598</v>
      </c>
      <c r="E5540" s="2">
        <v>40000</v>
      </c>
      <c r="F5540" t="s">
        <v>698</v>
      </c>
      <c r="G5540">
        <v>2320130746</v>
      </c>
      <c r="H5540" t="s">
        <v>8305</v>
      </c>
      <c r="I5540" t="s">
        <v>2598</v>
      </c>
      <c r="J5540" s="2">
        <v>13733.333333333332</v>
      </c>
    </row>
    <row r="5541" spans="1:10">
      <c r="A5541">
        <v>2140110731</v>
      </c>
      <c r="B5541">
        <v>40</v>
      </c>
      <c r="C5541" t="s">
        <v>8303</v>
      </c>
      <c r="D5541" t="s">
        <v>2598</v>
      </c>
      <c r="E5541" s="2">
        <v>40000</v>
      </c>
      <c r="F5541" t="s">
        <v>698</v>
      </c>
      <c r="G5541">
        <v>2500030351</v>
      </c>
      <c r="H5541" t="s">
        <v>8306</v>
      </c>
      <c r="I5541" t="s">
        <v>2598</v>
      </c>
      <c r="J5541" s="2">
        <v>1648</v>
      </c>
    </row>
    <row r="5542" spans="1:10">
      <c r="A5542">
        <v>2140110731</v>
      </c>
      <c r="B5542">
        <v>50</v>
      </c>
      <c r="C5542" t="s">
        <v>8303</v>
      </c>
      <c r="D5542" t="s">
        <v>2598</v>
      </c>
      <c r="E5542" s="2">
        <v>40000</v>
      </c>
      <c r="F5542" t="s">
        <v>698</v>
      </c>
      <c r="G5542">
        <v>2410110053</v>
      </c>
      <c r="H5542" t="s">
        <v>5668</v>
      </c>
      <c r="I5542" t="s">
        <v>4407</v>
      </c>
      <c r="J5542" s="2">
        <v>20.16</v>
      </c>
    </row>
    <row r="5543" spans="1:10">
      <c r="A5543">
        <v>2140110731</v>
      </c>
      <c r="B5543">
        <v>60</v>
      </c>
      <c r="C5543" t="s">
        <v>8303</v>
      </c>
      <c r="D5543" t="s">
        <v>2598</v>
      </c>
      <c r="E5543" s="2">
        <v>40000</v>
      </c>
      <c r="F5543" t="s">
        <v>698</v>
      </c>
      <c r="G5543">
        <v>2410110087</v>
      </c>
      <c r="H5543" t="s">
        <v>5672</v>
      </c>
      <c r="I5543" t="s">
        <v>4407</v>
      </c>
      <c r="J5543" s="2">
        <v>7.98</v>
      </c>
    </row>
    <row r="5544" spans="1:10">
      <c r="A5544">
        <v>2140110731</v>
      </c>
      <c r="B5544">
        <v>70</v>
      </c>
      <c r="C5544" t="s">
        <v>8303</v>
      </c>
      <c r="D5544" t="s">
        <v>2598</v>
      </c>
      <c r="E5544" s="2">
        <v>40000</v>
      </c>
      <c r="F5544" t="s">
        <v>698</v>
      </c>
      <c r="G5544">
        <v>2410290214</v>
      </c>
      <c r="H5544" t="s">
        <v>5729</v>
      </c>
      <c r="I5544" t="s">
        <v>4407</v>
      </c>
      <c r="J5544" s="2">
        <v>10.5</v>
      </c>
    </row>
    <row r="5545" spans="1:10">
      <c r="A5545">
        <v>2140110732</v>
      </c>
      <c r="B5545">
        <v>10</v>
      </c>
      <c r="C5545" t="s">
        <v>8307</v>
      </c>
      <c r="D5545" t="s">
        <v>2598</v>
      </c>
      <c r="E5545" s="2">
        <v>40000</v>
      </c>
      <c r="F5545" t="s">
        <v>698</v>
      </c>
      <c r="G5545">
        <v>2410290784</v>
      </c>
      <c r="H5545" t="s">
        <v>5819</v>
      </c>
      <c r="I5545" t="s">
        <v>4407</v>
      </c>
      <c r="J5545" s="2">
        <v>12223.679999999998</v>
      </c>
    </row>
    <row r="5546" spans="1:10">
      <c r="A5546">
        <v>2140110732</v>
      </c>
      <c r="B5546">
        <v>20</v>
      </c>
      <c r="C5546" t="s">
        <v>8307</v>
      </c>
      <c r="D5546" t="s">
        <v>2598</v>
      </c>
      <c r="E5546" s="2">
        <v>40000</v>
      </c>
      <c r="F5546" t="s">
        <v>698</v>
      </c>
      <c r="G5546">
        <v>2320130741</v>
      </c>
      <c r="H5546" t="s">
        <v>8304</v>
      </c>
      <c r="I5546" t="s">
        <v>2598</v>
      </c>
      <c r="J5546" s="2">
        <v>13733.333333333332</v>
      </c>
    </row>
    <row r="5547" spans="1:10">
      <c r="A5547">
        <v>2140110732</v>
      </c>
      <c r="B5547">
        <v>30</v>
      </c>
      <c r="C5547" t="s">
        <v>8307</v>
      </c>
      <c r="D5547" t="s">
        <v>2598</v>
      </c>
      <c r="E5547" s="2">
        <v>40000</v>
      </c>
      <c r="F5547" t="s">
        <v>698</v>
      </c>
      <c r="G5547">
        <v>2320130746</v>
      </c>
      <c r="H5547" t="s">
        <v>8305</v>
      </c>
      <c r="I5547" t="s">
        <v>2598</v>
      </c>
      <c r="J5547" s="2">
        <v>13733.333333333332</v>
      </c>
    </row>
    <row r="5548" spans="1:10">
      <c r="A5548">
        <v>2140110732</v>
      </c>
      <c r="B5548">
        <v>40</v>
      </c>
      <c r="C5548" t="s">
        <v>8307</v>
      </c>
      <c r="D5548" t="s">
        <v>2598</v>
      </c>
      <c r="E5548" s="2">
        <v>40000</v>
      </c>
      <c r="F5548" t="s">
        <v>698</v>
      </c>
      <c r="G5548">
        <v>2500030351</v>
      </c>
      <c r="H5548" t="s">
        <v>8306</v>
      </c>
      <c r="I5548" t="s">
        <v>2598</v>
      </c>
      <c r="J5548" s="2">
        <v>1648</v>
      </c>
    </row>
    <row r="5549" spans="1:10">
      <c r="A5549">
        <v>2140110732</v>
      </c>
      <c r="B5549">
        <v>50</v>
      </c>
      <c r="C5549" t="s">
        <v>8307</v>
      </c>
      <c r="D5549" t="s">
        <v>2598</v>
      </c>
      <c r="E5549" s="2">
        <v>40000</v>
      </c>
      <c r="F5549" t="s">
        <v>698</v>
      </c>
      <c r="G5549">
        <v>2410110053</v>
      </c>
      <c r="H5549" t="s">
        <v>5668</v>
      </c>
      <c r="I5549" t="s">
        <v>4407</v>
      </c>
      <c r="J5549" s="2">
        <v>20.16</v>
      </c>
    </row>
    <row r="5550" spans="1:10">
      <c r="A5550">
        <v>2140110732</v>
      </c>
      <c r="B5550">
        <v>60</v>
      </c>
      <c r="C5550" t="s">
        <v>8307</v>
      </c>
      <c r="D5550" t="s">
        <v>2598</v>
      </c>
      <c r="E5550" s="2">
        <v>40000</v>
      </c>
      <c r="F5550" t="s">
        <v>698</v>
      </c>
      <c r="G5550">
        <v>2410110087</v>
      </c>
      <c r="H5550" t="s">
        <v>5672</v>
      </c>
      <c r="I5550" t="s">
        <v>4407</v>
      </c>
      <c r="J5550" s="2">
        <v>7.98</v>
      </c>
    </row>
    <row r="5551" spans="1:10">
      <c r="A5551">
        <v>2140110732</v>
      </c>
      <c r="B5551">
        <v>70</v>
      </c>
      <c r="C5551" t="s">
        <v>8307</v>
      </c>
      <c r="D5551" t="s">
        <v>2598</v>
      </c>
      <c r="E5551" s="2">
        <v>40000</v>
      </c>
      <c r="F5551" t="s">
        <v>698</v>
      </c>
      <c r="G5551">
        <v>2410290214</v>
      </c>
      <c r="H5551" t="s">
        <v>5729</v>
      </c>
      <c r="I5551" t="s">
        <v>4407</v>
      </c>
      <c r="J5551" s="2">
        <v>10.5</v>
      </c>
    </row>
    <row r="5552" spans="1:10">
      <c r="A5552">
        <v>2140110733</v>
      </c>
      <c r="B5552">
        <v>10</v>
      </c>
      <c r="C5552" t="s">
        <v>8308</v>
      </c>
      <c r="D5552" t="s">
        <v>2598</v>
      </c>
      <c r="E5552" s="2">
        <v>40000</v>
      </c>
      <c r="F5552" t="s">
        <v>698</v>
      </c>
      <c r="G5552">
        <v>2410290784</v>
      </c>
      <c r="H5552" t="s">
        <v>5819</v>
      </c>
      <c r="I5552" t="s">
        <v>4407</v>
      </c>
      <c r="J5552" s="2">
        <v>12223.679999999998</v>
      </c>
    </row>
    <row r="5553" spans="1:10">
      <c r="A5553">
        <v>2140110733</v>
      </c>
      <c r="B5553">
        <v>20</v>
      </c>
      <c r="C5553" t="s">
        <v>8308</v>
      </c>
      <c r="D5553" t="s">
        <v>2598</v>
      </c>
      <c r="E5553" s="2">
        <v>40000</v>
      </c>
      <c r="F5553" t="s">
        <v>698</v>
      </c>
      <c r="G5553">
        <v>2320130741</v>
      </c>
      <c r="H5553" t="s">
        <v>8304</v>
      </c>
      <c r="I5553" t="s">
        <v>2598</v>
      </c>
      <c r="J5553" s="2">
        <v>13733.333333333332</v>
      </c>
    </row>
    <row r="5554" spans="1:10">
      <c r="A5554">
        <v>2140110733</v>
      </c>
      <c r="B5554">
        <v>30</v>
      </c>
      <c r="C5554" t="s">
        <v>8308</v>
      </c>
      <c r="D5554" t="s">
        <v>2598</v>
      </c>
      <c r="E5554" s="2">
        <v>40000</v>
      </c>
      <c r="F5554" t="s">
        <v>698</v>
      </c>
      <c r="G5554">
        <v>2320130746</v>
      </c>
      <c r="H5554" t="s">
        <v>8305</v>
      </c>
      <c r="I5554" t="s">
        <v>2598</v>
      </c>
      <c r="J5554" s="2">
        <v>13733.333333333332</v>
      </c>
    </row>
    <row r="5555" spans="1:10">
      <c r="A5555">
        <v>2140110733</v>
      </c>
      <c r="B5555">
        <v>40</v>
      </c>
      <c r="C5555" t="s">
        <v>8308</v>
      </c>
      <c r="D5555" t="s">
        <v>2598</v>
      </c>
      <c r="E5555" s="2">
        <v>40000</v>
      </c>
      <c r="F5555" t="s">
        <v>698</v>
      </c>
      <c r="G5555">
        <v>2500030351</v>
      </c>
      <c r="H5555" t="s">
        <v>8306</v>
      </c>
      <c r="I5555" t="s">
        <v>2598</v>
      </c>
      <c r="J5555" s="2">
        <v>1648</v>
      </c>
    </row>
    <row r="5556" spans="1:10">
      <c r="A5556">
        <v>2140110733</v>
      </c>
      <c r="B5556">
        <v>50</v>
      </c>
      <c r="C5556" t="s">
        <v>8308</v>
      </c>
      <c r="D5556" t="s">
        <v>2598</v>
      </c>
      <c r="E5556" s="2">
        <v>40000</v>
      </c>
      <c r="F5556" t="s">
        <v>698</v>
      </c>
      <c r="G5556">
        <v>2410110053</v>
      </c>
      <c r="H5556" t="s">
        <v>5668</v>
      </c>
      <c r="I5556" t="s">
        <v>4407</v>
      </c>
      <c r="J5556" s="2">
        <v>20.16</v>
      </c>
    </row>
    <row r="5557" spans="1:10">
      <c r="A5557">
        <v>2140110733</v>
      </c>
      <c r="B5557">
        <v>60</v>
      </c>
      <c r="C5557" t="s">
        <v>8308</v>
      </c>
      <c r="D5557" t="s">
        <v>2598</v>
      </c>
      <c r="E5557" s="2">
        <v>40000</v>
      </c>
      <c r="F5557" t="s">
        <v>698</v>
      </c>
      <c r="G5557">
        <v>2410110087</v>
      </c>
      <c r="H5557" t="s">
        <v>5672</v>
      </c>
      <c r="I5557" t="s">
        <v>4407</v>
      </c>
      <c r="J5557" s="2">
        <v>7.98</v>
      </c>
    </row>
    <row r="5558" spans="1:10">
      <c r="A5558">
        <v>2140110733</v>
      </c>
      <c r="B5558">
        <v>70</v>
      </c>
      <c r="C5558" t="s">
        <v>8308</v>
      </c>
      <c r="D5558" t="s">
        <v>2598</v>
      </c>
      <c r="E5558" s="2">
        <v>40000</v>
      </c>
      <c r="F5558" t="s">
        <v>698</v>
      </c>
      <c r="G5558">
        <v>2410290214</v>
      </c>
      <c r="H5558" t="s">
        <v>5729</v>
      </c>
      <c r="I5558" t="s">
        <v>4407</v>
      </c>
      <c r="J5558" s="2">
        <v>10.5</v>
      </c>
    </row>
    <row r="5559" spans="1:10">
      <c r="A5559">
        <v>2140110677</v>
      </c>
      <c r="B5559">
        <v>10</v>
      </c>
      <c r="C5559" t="s">
        <v>2058</v>
      </c>
      <c r="D5559" t="s">
        <v>2598</v>
      </c>
      <c r="E5559" s="2">
        <v>40000</v>
      </c>
      <c r="F5559" t="s">
        <v>698</v>
      </c>
      <c r="G5559">
        <v>2410290614</v>
      </c>
      <c r="H5559" t="s">
        <v>5750</v>
      </c>
      <c r="I5559" t="s">
        <v>4407</v>
      </c>
      <c r="J5559" s="2">
        <v>14260.96</v>
      </c>
    </row>
    <row r="5560" spans="1:10">
      <c r="A5560">
        <v>2140110677</v>
      </c>
      <c r="B5560">
        <v>20</v>
      </c>
      <c r="C5560" t="s">
        <v>2058</v>
      </c>
      <c r="D5560" t="s">
        <v>2598</v>
      </c>
      <c r="E5560" s="2">
        <v>40000</v>
      </c>
      <c r="F5560" t="s">
        <v>698</v>
      </c>
      <c r="G5560">
        <v>2320330020</v>
      </c>
      <c r="H5560" t="s">
        <v>553</v>
      </c>
      <c r="I5560" t="s">
        <v>2598</v>
      </c>
      <c r="J5560" s="2">
        <v>13733.333333333332</v>
      </c>
    </row>
    <row r="5561" spans="1:10">
      <c r="A5561">
        <v>2140110677</v>
      </c>
      <c r="B5561">
        <v>30</v>
      </c>
      <c r="C5561" t="s">
        <v>2058</v>
      </c>
      <c r="D5561" t="s">
        <v>2598</v>
      </c>
      <c r="E5561" s="2">
        <v>40000</v>
      </c>
      <c r="F5561" t="s">
        <v>698</v>
      </c>
      <c r="G5561">
        <v>2320130721</v>
      </c>
      <c r="H5561" t="s">
        <v>5490</v>
      </c>
      <c r="I5561" t="s">
        <v>2598</v>
      </c>
      <c r="J5561" s="2">
        <v>13733.333333333332</v>
      </c>
    </row>
    <row r="5562" spans="1:10">
      <c r="A5562">
        <v>2140110677</v>
      </c>
      <c r="B5562">
        <v>40</v>
      </c>
      <c r="C5562" t="s">
        <v>2058</v>
      </c>
      <c r="D5562" t="s">
        <v>2598</v>
      </c>
      <c r="E5562" s="2">
        <v>40000</v>
      </c>
      <c r="F5562" t="s">
        <v>698</v>
      </c>
      <c r="G5562">
        <v>2320130706</v>
      </c>
      <c r="H5562" t="s">
        <v>2074</v>
      </c>
      <c r="I5562" t="s">
        <v>2598</v>
      </c>
      <c r="J5562" s="2">
        <v>13733.333333333332</v>
      </c>
    </row>
    <row r="5563" spans="1:10">
      <c r="A5563">
        <v>2140110677</v>
      </c>
      <c r="B5563">
        <v>50</v>
      </c>
      <c r="C5563" t="s">
        <v>2058</v>
      </c>
      <c r="D5563" t="s">
        <v>2598</v>
      </c>
      <c r="E5563" s="2">
        <v>40000</v>
      </c>
      <c r="F5563" t="s">
        <v>698</v>
      </c>
      <c r="G5563">
        <v>2500030335</v>
      </c>
      <c r="H5563" t="s">
        <v>8033</v>
      </c>
      <c r="I5563" t="s">
        <v>2598</v>
      </c>
      <c r="J5563" s="2">
        <v>1648</v>
      </c>
    </row>
    <row r="5564" spans="1:10">
      <c r="A5564">
        <v>2140110677</v>
      </c>
      <c r="B5564">
        <v>60</v>
      </c>
      <c r="C5564" t="s">
        <v>2058</v>
      </c>
      <c r="D5564" t="s">
        <v>2598</v>
      </c>
      <c r="E5564" s="2">
        <v>40000</v>
      </c>
      <c r="F5564" t="s">
        <v>698</v>
      </c>
      <c r="G5564">
        <v>2500030337</v>
      </c>
      <c r="H5564" t="s">
        <v>6254</v>
      </c>
      <c r="I5564" t="s">
        <v>2598</v>
      </c>
      <c r="J5564" s="2">
        <v>1648</v>
      </c>
    </row>
    <row r="5565" spans="1:10">
      <c r="A5565">
        <v>2140110677</v>
      </c>
      <c r="B5565">
        <v>70</v>
      </c>
      <c r="C5565" t="s">
        <v>2058</v>
      </c>
      <c r="D5565" t="s">
        <v>2598</v>
      </c>
      <c r="E5565" s="2">
        <v>40000</v>
      </c>
      <c r="F5565" t="s">
        <v>698</v>
      </c>
      <c r="G5565">
        <v>2410110053</v>
      </c>
      <c r="H5565" t="s">
        <v>5668</v>
      </c>
      <c r="I5565" t="s">
        <v>4407</v>
      </c>
      <c r="J5565" s="2">
        <v>20.16</v>
      </c>
    </row>
    <row r="5566" spans="1:10">
      <c r="A5566">
        <v>2140110677</v>
      </c>
      <c r="B5566">
        <v>80</v>
      </c>
      <c r="C5566" t="s">
        <v>2058</v>
      </c>
      <c r="D5566" t="s">
        <v>2598</v>
      </c>
      <c r="E5566" s="2">
        <v>40000</v>
      </c>
      <c r="F5566" t="s">
        <v>698</v>
      </c>
      <c r="G5566">
        <v>2410110087</v>
      </c>
      <c r="H5566" t="s">
        <v>5672</v>
      </c>
      <c r="I5566" t="s">
        <v>4407</v>
      </c>
      <c r="J5566" s="2">
        <v>7.9799999999999995</v>
      </c>
    </row>
    <row r="5567" spans="1:10">
      <c r="A5567">
        <v>2140110677</v>
      </c>
      <c r="B5567">
        <v>90</v>
      </c>
      <c r="C5567" t="s">
        <v>2058</v>
      </c>
      <c r="D5567" t="s">
        <v>2598</v>
      </c>
      <c r="E5567" s="2">
        <v>40000</v>
      </c>
      <c r="F5567" t="s">
        <v>698</v>
      </c>
      <c r="G5567">
        <v>2410290214</v>
      </c>
      <c r="H5567" t="s">
        <v>5729</v>
      </c>
      <c r="I5567" t="s">
        <v>4407</v>
      </c>
      <c r="J5567" s="2">
        <v>10.5</v>
      </c>
    </row>
    <row r="5568" spans="1:10">
      <c r="A5568">
        <v>2140110678</v>
      </c>
      <c r="B5568">
        <v>10</v>
      </c>
      <c r="C5568" t="s">
        <v>2059</v>
      </c>
      <c r="D5568" t="s">
        <v>2598</v>
      </c>
      <c r="E5568" s="2">
        <v>40000</v>
      </c>
      <c r="F5568" t="s">
        <v>698</v>
      </c>
      <c r="G5568">
        <v>2410290614</v>
      </c>
      <c r="H5568" t="s">
        <v>5750</v>
      </c>
      <c r="I5568" t="s">
        <v>4407</v>
      </c>
      <c r="J5568" s="2">
        <v>14260.96</v>
      </c>
    </row>
    <row r="5569" spans="1:10">
      <c r="A5569">
        <v>2140110678</v>
      </c>
      <c r="B5569">
        <v>20</v>
      </c>
      <c r="C5569" t="s">
        <v>2059</v>
      </c>
      <c r="D5569" t="s">
        <v>2598</v>
      </c>
      <c r="E5569" s="2">
        <v>40000</v>
      </c>
      <c r="F5569" t="s">
        <v>698</v>
      </c>
      <c r="G5569">
        <v>2320330020</v>
      </c>
      <c r="H5569" t="s">
        <v>553</v>
      </c>
      <c r="I5569" t="s">
        <v>2598</v>
      </c>
      <c r="J5569" s="2">
        <v>13733.333333333332</v>
      </c>
    </row>
    <row r="5570" spans="1:10">
      <c r="A5570">
        <v>2140110678</v>
      </c>
      <c r="B5570">
        <v>30</v>
      </c>
      <c r="C5570" t="s">
        <v>2059</v>
      </c>
      <c r="D5570" t="s">
        <v>2598</v>
      </c>
      <c r="E5570" s="2">
        <v>40000</v>
      </c>
      <c r="F5570" t="s">
        <v>698</v>
      </c>
      <c r="G5570">
        <v>2320130721</v>
      </c>
      <c r="H5570" t="s">
        <v>5490</v>
      </c>
      <c r="I5570" t="s">
        <v>2598</v>
      </c>
      <c r="J5570" s="2">
        <v>13733.333333333332</v>
      </c>
    </row>
    <row r="5571" spans="1:10">
      <c r="A5571">
        <v>2140110678</v>
      </c>
      <c r="B5571">
        <v>40</v>
      </c>
      <c r="C5571" t="s">
        <v>2059</v>
      </c>
      <c r="D5571" t="s">
        <v>2598</v>
      </c>
      <c r="E5571" s="2">
        <v>40000</v>
      </c>
      <c r="F5571" t="s">
        <v>698</v>
      </c>
      <c r="G5571">
        <v>2320130706</v>
      </c>
      <c r="H5571" t="s">
        <v>2074</v>
      </c>
      <c r="I5571" t="s">
        <v>2598</v>
      </c>
      <c r="J5571" s="2">
        <v>13733.333333333332</v>
      </c>
    </row>
    <row r="5572" spans="1:10">
      <c r="A5572">
        <v>2140110678</v>
      </c>
      <c r="B5572">
        <v>50</v>
      </c>
      <c r="C5572" t="s">
        <v>2059</v>
      </c>
      <c r="D5572" t="s">
        <v>2598</v>
      </c>
      <c r="E5572" s="2">
        <v>40000</v>
      </c>
      <c r="F5572" t="s">
        <v>698</v>
      </c>
      <c r="G5572">
        <v>2500030335</v>
      </c>
      <c r="H5572" t="s">
        <v>8033</v>
      </c>
      <c r="I5572" t="s">
        <v>2598</v>
      </c>
      <c r="J5572" s="2">
        <v>1648</v>
      </c>
    </row>
    <row r="5573" spans="1:10">
      <c r="A5573">
        <v>2140110678</v>
      </c>
      <c r="B5573">
        <v>60</v>
      </c>
      <c r="C5573" t="s">
        <v>2059</v>
      </c>
      <c r="D5573" t="s">
        <v>2598</v>
      </c>
      <c r="E5573" s="2">
        <v>40000</v>
      </c>
      <c r="F5573" t="s">
        <v>698</v>
      </c>
      <c r="G5573">
        <v>2500030337</v>
      </c>
      <c r="H5573" t="s">
        <v>6254</v>
      </c>
      <c r="I5573" t="s">
        <v>2598</v>
      </c>
      <c r="J5573" s="2">
        <v>1648</v>
      </c>
    </row>
    <row r="5574" spans="1:10">
      <c r="A5574">
        <v>2140110678</v>
      </c>
      <c r="B5574">
        <v>70</v>
      </c>
      <c r="C5574" t="s">
        <v>2059</v>
      </c>
      <c r="D5574" t="s">
        <v>2598</v>
      </c>
      <c r="E5574" s="2">
        <v>40000</v>
      </c>
      <c r="F5574" t="s">
        <v>698</v>
      </c>
      <c r="G5574">
        <v>2410110053</v>
      </c>
      <c r="H5574" t="s">
        <v>5668</v>
      </c>
      <c r="I5574" t="s">
        <v>4407</v>
      </c>
      <c r="J5574" s="2">
        <v>20.16</v>
      </c>
    </row>
    <row r="5575" spans="1:10">
      <c r="A5575">
        <v>2140110678</v>
      </c>
      <c r="B5575">
        <v>80</v>
      </c>
      <c r="C5575" t="s">
        <v>2059</v>
      </c>
      <c r="D5575" t="s">
        <v>2598</v>
      </c>
      <c r="E5575" s="2">
        <v>40000</v>
      </c>
      <c r="F5575" t="s">
        <v>698</v>
      </c>
      <c r="G5575">
        <v>2410110087</v>
      </c>
      <c r="H5575" t="s">
        <v>5672</v>
      </c>
      <c r="I5575" t="s">
        <v>4407</v>
      </c>
      <c r="J5575" s="2">
        <v>7.9799999999999995</v>
      </c>
    </row>
    <row r="5576" spans="1:10">
      <c r="A5576">
        <v>2140110678</v>
      </c>
      <c r="B5576">
        <v>90</v>
      </c>
      <c r="C5576" t="s">
        <v>2059</v>
      </c>
      <c r="D5576" t="s">
        <v>2598</v>
      </c>
      <c r="E5576" s="2">
        <v>40000</v>
      </c>
      <c r="F5576" t="s">
        <v>698</v>
      </c>
      <c r="G5576">
        <v>2410290214</v>
      </c>
      <c r="H5576" t="s">
        <v>5729</v>
      </c>
      <c r="I5576" t="s">
        <v>4407</v>
      </c>
      <c r="J5576" s="2">
        <v>10.5</v>
      </c>
    </row>
    <row r="5577" spans="1:10">
      <c r="A5577">
        <v>2140110679</v>
      </c>
      <c r="B5577">
        <v>10</v>
      </c>
      <c r="C5577" t="s">
        <v>2060</v>
      </c>
      <c r="D5577" t="s">
        <v>2598</v>
      </c>
      <c r="E5577" s="2">
        <v>40000</v>
      </c>
      <c r="F5577" t="s">
        <v>698</v>
      </c>
      <c r="G5577">
        <v>2410290614</v>
      </c>
      <c r="H5577" t="s">
        <v>5750</v>
      </c>
      <c r="I5577" t="s">
        <v>4407</v>
      </c>
      <c r="J5577" s="2">
        <v>14260.96</v>
      </c>
    </row>
    <row r="5578" spans="1:10">
      <c r="A5578">
        <v>2140110679</v>
      </c>
      <c r="B5578">
        <v>20</v>
      </c>
      <c r="C5578" t="s">
        <v>2060</v>
      </c>
      <c r="D5578" t="s">
        <v>2598</v>
      </c>
      <c r="E5578" s="2">
        <v>40000</v>
      </c>
      <c r="F5578" t="s">
        <v>698</v>
      </c>
      <c r="G5578">
        <v>2320330020</v>
      </c>
      <c r="H5578" t="s">
        <v>553</v>
      </c>
      <c r="I5578" t="s">
        <v>2598</v>
      </c>
      <c r="J5578" s="2">
        <v>13733.333333333332</v>
      </c>
    </row>
    <row r="5579" spans="1:10">
      <c r="A5579">
        <v>2140110679</v>
      </c>
      <c r="B5579">
        <v>30</v>
      </c>
      <c r="C5579" t="s">
        <v>2060</v>
      </c>
      <c r="D5579" t="s">
        <v>2598</v>
      </c>
      <c r="E5579" s="2">
        <v>40000</v>
      </c>
      <c r="F5579" t="s">
        <v>698</v>
      </c>
      <c r="G5579">
        <v>2320130721</v>
      </c>
      <c r="H5579" t="s">
        <v>5490</v>
      </c>
      <c r="I5579" t="s">
        <v>2598</v>
      </c>
      <c r="J5579" s="2">
        <v>13733.333333333332</v>
      </c>
    </row>
    <row r="5580" spans="1:10">
      <c r="A5580">
        <v>2140110679</v>
      </c>
      <c r="B5580">
        <v>40</v>
      </c>
      <c r="C5580" t="s">
        <v>2060</v>
      </c>
      <c r="D5580" t="s">
        <v>2598</v>
      </c>
      <c r="E5580" s="2">
        <v>40000</v>
      </c>
      <c r="F5580" t="s">
        <v>698</v>
      </c>
      <c r="G5580">
        <v>2320130706</v>
      </c>
      <c r="H5580" t="s">
        <v>2074</v>
      </c>
      <c r="I5580" t="s">
        <v>2598</v>
      </c>
      <c r="J5580" s="2">
        <v>13733.333333333332</v>
      </c>
    </row>
    <row r="5581" spans="1:10">
      <c r="A5581">
        <v>2140110679</v>
      </c>
      <c r="B5581">
        <v>50</v>
      </c>
      <c r="C5581" t="s">
        <v>2060</v>
      </c>
      <c r="D5581" t="s">
        <v>2598</v>
      </c>
      <c r="E5581" s="2">
        <v>40000</v>
      </c>
      <c r="F5581" t="s">
        <v>698</v>
      </c>
      <c r="G5581">
        <v>2500030335</v>
      </c>
      <c r="H5581" t="s">
        <v>8033</v>
      </c>
      <c r="I5581" t="s">
        <v>2598</v>
      </c>
      <c r="J5581" s="2">
        <v>1648</v>
      </c>
    </row>
    <row r="5582" spans="1:10">
      <c r="A5582">
        <v>2140110679</v>
      </c>
      <c r="B5582">
        <v>60</v>
      </c>
      <c r="C5582" t="s">
        <v>2060</v>
      </c>
      <c r="D5582" t="s">
        <v>2598</v>
      </c>
      <c r="E5582" s="2">
        <v>40000</v>
      </c>
      <c r="F5582" t="s">
        <v>698</v>
      </c>
      <c r="G5582">
        <v>2500030337</v>
      </c>
      <c r="H5582" t="s">
        <v>6254</v>
      </c>
      <c r="I5582" t="s">
        <v>2598</v>
      </c>
      <c r="J5582" s="2">
        <v>1648</v>
      </c>
    </row>
    <row r="5583" spans="1:10">
      <c r="A5583">
        <v>2140110679</v>
      </c>
      <c r="B5583">
        <v>70</v>
      </c>
      <c r="C5583" t="s">
        <v>2060</v>
      </c>
      <c r="D5583" t="s">
        <v>2598</v>
      </c>
      <c r="E5583" s="2">
        <v>40000</v>
      </c>
      <c r="F5583" t="s">
        <v>698</v>
      </c>
      <c r="G5583">
        <v>2410110053</v>
      </c>
      <c r="H5583" t="s">
        <v>5668</v>
      </c>
      <c r="I5583" t="s">
        <v>4407</v>
      </c>
      <c r="J5583" s="2">
        <v>20.16</v>
      </c>
    </row>
    <row r="5584" spans="1:10">
      <c r="A5584">
        <v>2140110679</v>
      </c>
      <c r="B5584">
        <v>80</v>
      </c>
      <c r="C5584" t="s">
        <v>2060</v>
      </c>
      <c r="D5584" t="s">
        <v>2598</v>
      </c>
      <c r="E5584" s="2">
        <v>40000</v>
      </c>
      <c r="F5584" t="s">
        <v>698</v>
      </c>
      <c r="G5584">
        <v>2410110087</v>
      </c>
      <c r="H5584" t="s">
        <v>5672</v>
      </c>
      <c r="I5584" t="s">
        <v>4407</v>
      </c>
      <c r="J5584" s="2">
        <v>7.9799999999999995</v>
      </c>
    </row>
    <row r="5585" spans="1:10">
      <c r="A5585">
        <v>2140110679</v>
      </c>
      <c r="B5585">
        <v>90</v>
      </c>
      <c r="C5585" t="s">
        <v>2060</v>
      </c>
      <c r="D5585" t="s">
        <v>2598</v>
      </c>
      <c r="E5585" s="2">
        <v>40000</v>
      </c>
      <c r="F5585" t="s">
        <v>698</v>
      </c>
      <c r="G5585">
        <v>2410290214</v>
      </c>
      <c r="H5585" t="s">
        <v>5729</v>
      </c>
      <c r="I5585" t="s">
        <v>4407</v>
      </c>
      <c r="J5585" s="2">
        <v>10.5</v>
      </c>
    </row>
    <row r="5586" spans="1:10">
      <c r="A5586">
        <v>2140110680</v>
      </c>
      <c r="B5586">
        <v>10</v>
      </c>
      <c r="C5586" t="s">
        <v>2061</v>
      </c>
      <c r="D5586" t="s">
        <v>2598</v>
      </c>
      <c r="E5586" s="2">
        <v>40000</v>
      </c>
      <c r="F5586" t="s">
        <v>698</v>
      </c>
      <c r="G5586">
        <v>2410290614</v>
      </c>
      <c r="H5586" t="s">
        <v>5750</v>
      </c>
      <c r="I5586" t="s">
        <v>4407</v>
      </c>
      <c r="J5586" s="2">
        <v>14260.96</v>
      </c>
    </row>
    <row r="5587" spans="1:10">
      <c r="A5587">
        <v>2140110680</v>
      </c>
      <c r="B5587">
        <v>20</v>
      </c>
      <c r="C5587" t="s">
        <v>2061</v>
      </c>
      <c r="D5587" t="s">
        <v>2598</v>
      </c>
      <c r="E5587" s="2">
        <v>40000</v>
      </c>
      <c r="F5587" t="s">
        <v>698</v>
      </c>
      <c r="G5587">
        <v>2320330020</v>
      </c>
      <c r="H5587" t="s">
        <v>553</v>
      </c>
      <c r="I5587" t="s">
        <v>2598</v>
      </c>
      <c r="J5587" s="2">
        <v>13733.333333333332</v>
      </c>
    </row>
    <row r="5588" spans="1:10">
      <c r="A5588">
        <v>2140110680</v>
      </c>
      <c r="B5588">
        <v>30</v>
      </c>
      <c r="C5588" t="s">
        <v>2061</v>
      </c>
      <c r="D5588" t="s">
        <v>2598</v>
      </c>
      <c r="E5588" s="2">
        <v>40000</v>
      </c>
      <c r="F5588" t="s">
        <v>698</v>
      </c>
      <c r="G5588">
        <v>2320130721</v>
      </c>
      <c r="H5588" t="s">
        <v>5490</v>
      </c>
      <c r="I5588" t="s">
        <v>2598</v>
      </c>
      <c r="J5588" s="2">
        <v>13733.333333333332</v>
      </c>
    </row>
    <row r="5589" spans="1:10">
      <c r="A5589">
        <v>2140110680</v>
      </c>
      <c r="B5589">
        <v>40</v>
      </c>
      <c r="C5589" t="s">
        <v>2061</v>
      </c>
      <c r="D5589" t="s">
        <v>2598</v>
      </c>
      <c r="E5589" s="2">
        <v>40000</v>
      </c>
      <c r="F5589" t="s">
        <v>698</v>
      </c>
      <c r="G5589">
        <v>2320130706</v>
      </c>
      <c r="H5589" t="s">
        <v>2074</v>
      </c>
      <c r="I5589" t="s">
        <v>2598</v>
      </c>
      <c r="J5589" s="2">
        <v>13733.333333333332</v>
      </c>
    </row>
    <row r="5590" spans="1:10">
      <c r="A5590">
        <v>2140110680</v>
      </c>
      <c r="B5590">
        <v>50</v>
      </c>
      <c r="C5590" t="s">
        <v>2061</v>
      </c>
      <c r="D5590" t="s">
        <v>2598</v>
      </c>
      <c r="E5590" s="2">
        <v>40000</v>
      </c>
      <c r="F5590" t="s">
        <v>698</v>
      </c>
      <c r="G5590">
        <v>2500030335</v>
      </c>
      <c r="H5590" t="s">
        <v>8033</v>
      </c>
      <c r="I5590" t="s">
        <v>2598</v>
      </c>
      <c r="J5590" s="2">
        <v>1648</v>
      </c>
    </row>
    <row r="5591" spans="1:10">
      <c r="A5591">
        <v>2140110680</v>
      </c>
      <c r="B5591">
        <v>60</v>
      </c>
      <c r="C5591" t="s">
        <v>2061</v>
      </c>
      <c r="D5591" t="s">
        <v>2598</v>
      </c>
      <c r="E5591" s="2">
        <v>40000</v>
      </c>
      <c r="F5591" t="s">
        <v>698</v>
      </c>
      <c r="G5591">
        <v>2500030337</v>
      </c>
      <c r="H5591" t="s">
        <v>6254</v>
      </c>
      <c r="I5591" t="s">
        <v>2598</v>
      </c>
      <c r="J5591" s="2">
        <v>1648</v>
      </c>
    </row>
    <row r="5592" spans="1:10">
      <c r="A5592">
        <v>2140110680</v>
      </c>
      <c r="B5592">
        <v>70</v>
      </c>
      <c r="C5592" t="s">
        <v>2061</v>
      </c>
      <c r="D5592" t="s">
        <v>2598</v>
      </c>
      <c r="E5592" s="2">
        <v>40000</v>
      </c>
      <c r="F5592" t="s">
        <v>698</v>
      </c>
      <c r="G5592">
        <v>2410110053</v>
      </c>
      <c r="H5592" t="s">
        <v>5668</v>
      </c>
      <c r="I5592" t="s">
        <v>4407</v>
      </c>
      <c r="J5592" s="2">
        <v>20.16</v>
      </c>
    </row>
    <row r="5593" spans="1:10">
      <c r="A5593">
        <v>2140110680</v>
      </c>
      <c r="B5593">
        <v>80</v>
      </c>
      <c r="C5593" t="s">
        <v>2061</v>
      </c>
      <c r="D5593" t="s">
        <v>2598</v>
      </c>
      <c r="E5593" s="2">
        <v>40000</v>
      </c>
      <c r="F5593" t="s">
        <v>698</v>
      </c>
      <c r="G5593">
        <v>2410110087</v>
      </c>
      <c r="H5593" t="s">
        <v>5672</v>
      </c>
      <c r="I5593" t="s">
        <v>4407</v>
      </c>
      <c r="J5593" s="2">
        <v>7.9799999999999995</v>
      </c>
    </row>
    <row r="5594" spans="1:10">
      <c r="A5594">
        <v>2140110680</v>
      </c>
      <c r="B5594">
        <v>90</v>
      </c>
      <c r="C5594" t="s">
        <v>2061</v>
      </c>
      <c r="D5594" t="s">
        <v>2598</v>
      </c>
      <c r="E5594" s="2">
        <v>40000</v>
      </c>
      <c r="F5594" t="s">
        <v>698</v>
      </c>
      <c r="G5594">
        <v>2410290214</v>
      </c>
      <c r="H5594" t="s">
        <v>5729</v>
      </c>
      <c r="I5594" t="s">
        <v>4407</v>
      </c>
      <c r="J5594" s="2">
        <v>10.5</v>
      </c>
    </row>
    <row r="5595" spans="1:10">
      <c r="A5595">
        <v>2320330019</v>
      </c>
      <c r="B5595">
        <v>10</v>
      </c>
      <c r="C5595" t="s">
        <v>754</v>
      </c>
      <c r="D5595" t="s">
        <v>2598</v>
      </c>
      <c r="E5595" s="2">
        <v>40000</v>
      </c>
      <c r="F5595" t="s">
        <v>8309</v>
      </c>
      <c r="G5595">
        <v>2320130273</v>
      </c>
      <c r="H5595" t="s">
        <v>5412</v>
      </c>
      <c r="I5595" t="s">
        <v>2598</v>
      </c>
      <c r="J5595" s="2">
        <v>13733.333333333298</v>
      </c>
    </row>
    <row r="5596" spans="1:10">
      <c r="A5596">
        <v>2320330021</v>
      </c>
      <c r="B5596">
        <v>10</v>
      </c>
      <c r="C5596" t="s">
        <v>107</v>
      </c>
      <c r="D5596" t="s">
        <v>2598</v>
      </c>
      <c r="E5596" s="2">
        <v>40000</v>
      </c>
      <c r="F5596" t="s">
        <v>8309</v>
      </c>
      <c r="G5596">
        <v>2320130275</v>
      </c>
      <c r="H5596" t="s">
        <v>5414</v>
      </c>
      <c r="I5596" t="s">
        <v>2598</v>
      </c>
      <c r="J5596" s="2">
        <v>13733.333333333298</v>
      </c>
    </row>
    <row r="5597" spans="1:10">
      <c r="A5597">
        <v>2320330022</v>
      </c>
      <c r="B5597">
        <v>10</v>
      </c>
      <c r="C5597" t="s">
        <v>168</v>
      </c>
      <c r="D5597" t="s">
        <v>2598</v>
      </c>
      <c r="E5597" s="2">
        <v>40000</v>
      </c>
      <c r="F5597" t="s">
        <v>8309</v>
      </c>
      <c r="G5597">
        <v>2320130690</v>
      </c>
      <c r="H5597" t="s">
        <v>5466</v>
      </c>
      <c r="I5597" t="s">
        <v>2598</v>
      </c>
      <c r="J5597" s="2">
        <v>13733.333333333298</v>
      </c>
    </row>
    <row r="5598" spans="1:10">
      <c r="A5598">
        <v>2320330023</v>
      </c>
      <c r="B5598">
        <v>10</v>
      </c>
      <c r="C5598" t="s">
        <v>687</v>
      </c>
      <c r="D5598" t="s">
        <v>2598</v>
      </c>
      <c r="E5598" s="2">
        <v>40000</v>
      </c>
      <c r="F5598" t="s">
        <v>8309</v>
      </c>
      <c r="G5598">
        <v>2320330024</v>
      </c>
      <c r="H5598" t="s">
        <v>686</v>
      </c>
      <c r="I5598" t="s">
        <v>2598</v>
      </c>
      <c r="J5598" s="2">
        <v>13733.333333333298</v>
      </c>
    </row>
    <row r="5599" spans="1:10">
      <c r="A5599">
        <v>2320330030</v>
      </c>
      <c r="B5599">
        <v>10</v>
      </c>
      <c r="C5599" t="s">
        <v>843</v>
      </c>
      <c r="D5599" t="s">
        <v>2598</v>
      </c>
      <c r="E5599" s="2">
        <v>40000</v>
      </c>
      <c r="F5599" t="s">
        <v>8309</v>
      </c>
      <c r="G5599">
        <v>2410290820</v>
      </c>
      <c r="H5599" t="s">
        <v>5838</v>
      </c>
      <c r="I5599" t="s">
        <v>4407</v>
      </c>
      <c r="J5599" s="2">
        <v>13733.333333333298</v>
      </c>
    </row>
    <row r="5600" spans="1:10">
      <c r="A5600">
        <v>2320330001</v>
      </c>
      <c r="B5600">
        <v>10</v>
      </c>
      <c r="C5600" t="s">
        <v>138</v>
      </c>
      <c r="D5600" t="s">
        <v>2598</v>
      </c>
      <c r="E5600" s="2">
        <v>40000</v>
      </c>
      <c r="F5600" t="s">
        <v>8309</v>
      </c>
      <c r="G5600">
        <v>2410290615</v>
      </c>
      <c r="H5600" t="s">
        <v>5751</v>
      </c>
      <c r="I5600" t="s">
        <v>4407</v>
      </c>
      <c r="J5600" s="2">
        <v>13733.333333333298</v>
      </c>
    </row>
    <row r="5601" spans="1:10">
      <c r="A5601">
        <v>2320330002</v>
      </c>
      <c r="B5601">
        <v>10</v>
      </c>
      <c r="C5601" t="s">
        <v>139</v>
      </c>
      <c r="D5601" t="s">
        <v>2598</v>
      </c>
      <c r="E5601" s="2">
        <v>40000</v>
      </c>
      <c r="F5601" t="s">
        <v>8309</v>
      </c>
      <c r="G5601">
        <v>2410290615</v>
      </c>
      <c r="H5601" t="s">
        <v>5751</v>
      </c>
      <c r="I5601" t="s">
        <v>4407</v>
      </c>
      <c r="J5601" s="2">
        <v>13733.333333333298</v>
      </c>
    </row>
    <row r="5602" spans="1:10">
      <c r="A5602">
        <v>2320330003</v>
      </c>
      <c r="B5602">
        <v>10</v>
      </c>
      <c r="C5602" t="s">
        <v>119</v>
      </c>
      <c r="D5602" t="s">
        <v>2598</v>
      </c>
      <c r="E5602" s="2">
        <v>40000</v>
      </c>
      <c r="F5602" t="s">
        <v>8309</v>
      </c>
      <c r="G5602">
        <v>2410290615</v>
      </c>
      <c r="H5602" t="s">
        <v>5751</v>
      </c>
      <c r="I5602" t="s">
        <v>4407</v>
      </c>
      <c r="J5602" s="2">
        <v>13733.333333333298</v>
      </c>
    </row>
    <row r="5603" spans="1:10">
      <c r="A5603">
        <v>2320330004</v>
      </c>
      <c r="B5603">
        <v>10</v>
      </c>
      <c r="C5603" t="s">
        <v>120</v>
      </c>
      <c r="D5603" t="s">
        <v>2598</v>
      </c>
      <c r="E5603" s="2">
        <v>40000</v>
      </c>
      <c r="F5603" t="s">
        <v>8309</v>
      </c>
      <c r="G5603">
        <v>2410290615</v>
      </c>
      <c r="H5603" t="s">
        <v>5751</v>
      </c>
      <c r="I5603" t="s">
        <v>4407</v>
      </c>
      <c r="J5603" s="2">
        <v>13733.333333333298</v>
      </c>
    </row>
    <row r="5604" spans="1:10">
      <c r="A5604">
        <v>2320330005</v>
      </c>
      <c r="B5604">
        <v>10</v>
      </c>
      <c r="C5604" t="s">
        <v>123</v>
      </c>
      <c r="D5604" t="s">
        <v>2598</v>
      </c>
      <c r="E5604" s="2">
        <v>40000</v>
      </c>
      <c r="F5604" t="s">
        <v>8309</v>
      </c>
      <c r="G5604">
        <v>2410290615</v>
      </c>
      <c r="H5604" t="s">
        <v>5751</v>
      </c>
      <c r="I5604" t="s">
        <v>4407</v>
      </c>
      <c r="J5604" s="2">
        <v>13733.333333333298</v>
      </c>
    </row>
    <row r="5605" spans="1:10">
      <c r="A5605">
        <v>2320330006</v>
      </c>
      <c r="B5605">
        <v>10</v>
      </c>
      <c r="C5605" t="s">
        <v>124</v>
      </c>
      <c r="D5605" t="s">
        <v>2598</v>
      </c>
      <c r="E5605" s="2">
        <v>40000</v>
      </c>
      <c r="F5605" t="s">
        <v>8309</v>
      </c>
      <c r="G5605">
        <v>2410290615</v>
      </c>
      <c r="H5605" t="s">
        <v>5751</v>
      </c>
      <c r="I5605" t="s">
        <v>4407</v>
      </c>
      <c r="J5605" s="2">
        <v>13733.333333333298</v>
      </c>
    </row>
    <row r="5606" spans="1:10">
      <c r="A5606">
        <v>2320330007</v>
      </c>
      <c r="B5606">
        <v>10</v>
      </c>
      <c r="C5606" t="s">
        <v>132</v>
      </c>
      <c r="D5606" t="s">
        <v>2598</v>
      </c>
      <c r="E5606" s="2">
        <v>40000</v>
      </c>
      <c r="F5606" t="s">
        <v>8309</v>
      </c>
      <c r="G5606">
        <v>2410290615</v>
      </c>
      <c r="H5606" t="s">
        <v>5751</v>
      </c>
      <c r="I5606" t="s">
        <v>4407</v>
      </c>
      <c r="J5606" s="2">
        <v>13733.333333333298</v>
      </c>
    </row>
    <row r="5607" spans="1:10">
      <c r="A5607">
        <v>2320330008</v>
      </c>
      <c r="B5607">
        <v>10</v>
      </c>
      <c r="C5607" t="s">
        <v>133</v>
      </c>
      <c r="D5607" t="s">
        <v>2598</v>
      </c>
      <c r="E5607" s="2">
        <v>40000</v>
      </c>
      <c r="F5607" t="s">
        <v>8309</v>
      </c>
      <c r="G5607">
        <v>2410290615</v>
      </c>
      <c r="H5607" t="s">
        <v>5751</v>
      </c>
      <c r="I5607" t="s">
        <v>4407</v>
      </c>
      <c r="J5607" s="2">
        <v>13733.333333333298</v>
      </c>
    </row>
    <row r="5608" spans="1:10">
      <c r="A5608">
        <v>2320330009</v>
      </c>
      <c r="B5608">
        <v>10</v>
      </c>
      <c r="C5608" t="s">
        <v>134</v>
      </c>
      <c r="D5608" t="s">
        <v>2598</v>
      </c>
      <c r="E5608" s="2">
        <v>40000</v>
      </c>
      <c r="F5608" t="s">
        <v>8309</v>
      </c>
      <c r="G5608">
        <v>2410290615</v>
      </c>
      <c r="H5608" t="s">
        <v>5751</v>
      </c>
      <c r="I5608" t="s">
        <v>4407</v>
      </c>
      <c r="J5608" s="2">
        <v>13733.333333333298</v>
      </c>
    </row>
    <row r="5609" spans="1:10">
      <c r="A5609">
        <v>2320330010</v>
      </c>
      <c r="B5609">
        <v>10</v>
      </c>
      <c r="C5609" t="s">
        <v>135</v>
      </c>
      <c r="D5609" t="s">
        <v>2598</v>
      </c>
      <c r="E5609" s="2">
        <v>40000</v>
      </c>
      <c r="F5609" t="s">
        <v>8309</v>
      </c>
      <c r="G5609">
        <v>2410290615</v>
      </c>
      <c r="H5609" t="s">
        <v>5751</v>
      </c>
      <c r="I5609" t="s">
        <v>4407</v>
      </c>
      <c r="J5609" s="2">
        <v>13733.333333333298</v>
      </c>
    </row>
    <row r="5610" spans="1:10">
      <c r="A5610">
        <v>2320330011</v>
      </c>
      <c r="B5610">
        <v>10</v>
      </c>
      <c r="C5610" t="s">
        <v>136</v>
      </c>
      <c r="D5610" t="s">
        <v>2598</v>
      </c>
      <c r="E5610" s="2">
        <v>40000</v>
      </c>
      <c r="F5610" t="s">
        <v>8309</v>
      </c>
      <c r="G5610">
        <v>2410290615</v>
      </c>
      <c r="H5610" t="s">
        <v>5751</v>
      </c>
      <c r="I5610" t="s">
        <v>4407</v>
      </c>
      <c r="J5610" s="2">
        <v>13733.333333333298</v>
      </c>
    </row>
    <row r="5611" spans="1:10">
      <c r="A5611">
        <v>2320330012</v>
      </c>
      <c r="B5611">
        <v>10</v>
      </c>
      <c r="C5611" t="s">
        <v>137</v>
      </c>
      <c r="D5611" t="s">
        <v>2598</v>
      </c>
      <c r="E5611" s="2">
        <v>40000</v>
      </c>
      <c r="F5611" t="s">
        <v>8309</v>
      </c>
      <c r="G5611">
        <v>2410290615</v>
      </c>
      <c r="H5611" t="s">
        <v>5751</v>
      </c>
      <c r="I5611" t="s">
        <v>4407</v>
      </c>
      <c r="J5611" s="2">
        <v>13733.333333333298</v>
      </c>
    </row>
    <row r="5612" spans="1:10">
      <c r="A5612">
        <v>2320330013</v>
      </c>
      <c r="B5612">
        <v>10</v>
      </c>
      <c r="C5612" t="s">
        <v>125</v>
      </c>
      <c r="D5612" t="s">
        <v>2598</v>
      </c>
      <c r="E5612" s="2">
        <v>40000</v>
      </c>
      <c r="F5612" t="s">
        <v>8309</v>
      </c>
      <c r="G5612">
        <v>2410290615</v>
      </c>
      <c r="H5612" t="s">
        <v>5751</v>
      </c>
      <c r="I5612" t="s">
        <v>4407</v>
      </c>
      <c r="J5612" s="2">
        <v>13733.333333333298</v>
      </c>
    </row>
    <row r="5613" spans="1:10">
      <c r="A5613">
        <v>2320330014</v>
      </c>
      <c r="B5613">
        <v>10</v>
      </c>
      <c r="C5613" t="s">
        <v>126</v>
      </c>
      <c r="D5613" t="s">
        <v>2598</v>
      </c>
      <c r="E5613" s="2">
        <v>40000</v>
      </c>
      <c r="F5613" t="s">
        <v>8309</v>
      </c>
      <c r="G5613">
        <v>2410290615</v>
      </c>
      <c r="H5613" t="s">
        <v>5751</v>
      </c>
      <c r="I5613" t="s">
        <v>4407</v>
      </c>
      <c r="J5613" s="2">
        <v>13733.333333333298</v>
      </c>
    </row>
    <row r="5614" spans="1:10">
      <c r="A5614">
        <v>2320330015</v>
      </c>
      <c r="B5614">
        <v>10</v>
      </c>
      <c r="C5614" t="s">
        <v>127</v>
      </c>
      <c r="D5614" t="s">
        <v>2598</v>
      </c>
      <c r="E5614" s="2">
        <v>40000</v>
      </c>
      <c r="F5614" t="s">
        <v>8309</v>
      </c>
      <c r="G5614">
        <v>2410290615</v>
      </c>
      <c r="H5614" t="s">
        <v>5751</v>
      </c>
      <c r="I5614" t="s">
        <v>4407</v>
      </c>
      <c r="J5614" s="2">
        <v>13733.333333333298</v>
      </c>
    </row>
    <row r="5615" spans="1:10">
      <c r="A5615">
        <v>2320330016</v>
      </c>
      <c r="B5615">
        <v>10</v>
      </c>
      <c r="C5615" t="s">
        <v>128</v>
      </c>
      <c r="D5615" t="s">
        <v>2598</v>
      </c>
      <c r="E5615" s="2">
        <v>40000</v>
      </c>
      <c r="F5615" t="s">
        <v>8309</v>
      </c>
      <c r="G5615">
        <v>2410290615</v>
      </c>
      <c r="H5615" t="s">
        <v>5751</v>
      </c>
      <c r="I5615" t="s">
        <v>4407</v>
      </c>
      <c r="J5615" s="2">
        <v>13733.333333333298</v>
      </c>
    </row>
    <row r="5616" spans="1:10">
      <c r="A5616">
        <v>2320330017</v>
      </c>
      <c r="B5616">
        <v>10</v>
      </c>
      <c r="C5616" t="s">
        <v>130</v>
      </c>
      <c r="D5616" t="s">
        <v>2598</v>
      </c>
      <c r="E5616" s="2">
        <v>40000</v>
      </c>
      <c r="F5616" t="s">
        <v>8309</v>
      </c>
      <c r="G5616">
        <v>2410290615</v>
      </c>
      <c r="H5616" t="s">
        <v>5751</v>
      </c>
      <c r="I5616" t="s">
        <v>4407</v>
      </c>
      <c r="J5616" s="2">
        <v>13733.333333333298</v>
      </c>
    </row>
    <row r="5617" spans="1:10">
      <c r="A5617">
        <v>2320330018</v>
      </c>
      <c r="B5617">
        <v>10</v>
      </c>
      <c r="C5617" t="s">
        <v>131</v>
      </c>
      <c r="D5617" t="s">
        <v>2598</v>
      </c>
      <c r="E5617" s="2">
        <v>40000</v>
      </c>
      <c r="F5617" t="s">
        <v>8309</v>
      </c>
      <c r="G5617">
        <v>2410290615</v>
      </c>
      <c r="H5617" t="s">
        <v>5751</v>
      </c>
      <c r="I5617" t="s">
        <v>4407</v>
      </c>
      <c r="J5617" s="2">
        <v>13733.333333333298</v>
      </c>
    </row>
    <row r="5618" spans="1:10">
      <c r="A5618">
        <v>2320130742</v>
      </c>
      <c r="B5618">
        <v>10</v>
      </c>
      <c r="C5618" t="s">
        <v>8288</v>
      </c>
      <c r="D5618" t="s">
        <v>2598</v>
      </c>
      <c r="E5618" s="2">
        <v>40000</v>
      </c>
      <c r="F5618" t="s">
        <v>8309</v>
      </c>
      <c r="G5618">
        <v>2410290615</v>
      </c>
      <c r="H5618" t="s">
        <v>5751</v>
      </c>
      <c r="I5618" t="s">
        <v>4407</v>
      </c>
      <c r="J5618" s="2">
        <v>13733.333333333298</v>
      </c>
    </row>
    <row r="5619" spans="1:10">
      <c r="A5619">
        <v>2320130743</v>
      </c>
      <c r="B5619">
        <v>10</v>
      </c>
      <c r="C5619" t="s">
        <v>8289</v>
      </c>
      <c r="D5619" t="s">
        <v>2598</v>
      </c>
      <c r="E5619" s="2">
        <v>40000</v>
      </c>
      <c r="F5619" t="s">
        <v>8309</v>
      </c>
      <c r="G5619">
        <v>2410290615</v>
      </c>
      <c r="H5619" t="s">
        <v>5751</v>
      </c>
      <c r="I5619" t="s">
        <v>4407</v>
      </c>
      <c r="J5619" s="2">
        <v>13733.333333333298</v>
      </c>
    </row>
    <row r="5620" spans="1:10">
      <c r="A5620">
        <v>2320130705</v>
      </c>
      <c r="B5620">
        <v>10</v>
      </c>
      <c r="C5620" t="s">
        <v>2076</v>
      </c>
      <c r="D5620" t="s">
        <v>2598</v>
      </c>
      <c r="E5620" s="2">
        <v>40000</v>
      </c>
      <c r="F5620" t="s">
        <v>8309</v>
      </c>
      <c r="G5620">
        <v>2420060015</v>
      </c>
      <c r="H5620" t="s">
        <v>5901</v>
      </c>
      <c r="I5620" t="s">
        <v>2598</v>
      </c>
      <c r="J5620" s="2">
        <v>13733.333333333298</v>
      </c>
    </row>
    <row r="5621" spans="1:10">
      <c r="A5621">
        <v>2320130709</v>
      </c>
      <c r="B5621">
        <v>10</v>
      </c>
      <c r="C5621" t="s">
        <v>8035</v>
      </c>
      <c r="D5621" t="s">
        <v>2598</v>
      </c>
      <c r="E5621" s="2">
        <v>40000</v>
      </c>
      <c r="F5621" t="s">
        <v>8309</v>
      </c>
      <c r="G5621">
        <v>2420060015</v>
      </c>
      <c r="H5621" t="s">
        <v>5901</v>
      </c>
      <c r="I5621" t="s">
        <v>2598</v>
      </c>
      <c r="J5621" s="2">
        <v>13733.333333333298</v>
      </c>
    </row>
    <row r="5622" spans="1:10">
      <c r="A5622">
        <v>2320130710</v>
      </c>
      <c r="B5622">
        <v>10</v>
      </c>
      <c r="C5622" t="s">
        <v>8037</v>
      </c>
      <c r="D5622" t="s">
        <v>2598</v>
      </c>
      <c r="E5622" s="2">
        <v>40000</v>
      </c>
      <c r="F5622" t="s">
        <v>8309</v>
      </c>
      <c r="G5622">
        <v>2420060015</v>
      </c>
      <c r="H5622" t="s">
        <v>5901</v>
      </c>
      <c r="I5622" t="s">
        <v>2598</v>
      </c>
      <c r="J5622" s="2">
        <v>13733.333333333298</v>
      </c>
    </row>
    <row r="5623" spans="1:10">
      <c r="A5623">
        <v>2320130712</v>
      </c>
      <c r="B5623">
        <v>10</v>
      </c>
      <c r="C5623" t="s">
        <v>2077</v>
      </c>
      <c r="D5623" t="s">
        <v>2598</v>
      </c>
      <c r="E5623" s="2">
        <v>40000</v>
      </c>
      <c r="F5623" t="s">
        <v>8309</v>
      </c>
      <c r="G5623">
        <v>2420060015</v>
      </c>
      <c r="H5623" t="s">
        <v>5901</v>
      </c>
      <c r="I5623" t="s">
        <v>2598</v>
      </c>
      <c r="J5623" s="2">
        <v>13733.333333333298</v>
      </c>
    </row>
    <row r="5624" spans="1:10">
      <c r="A5624">
        <v>2320130707</v>
      </c>
      <c r="B5624">
        <v>10</v>
      </c>
      <c r="C5624" t="s">
        <v>2075</v>
      </c>
      <c r="D5624" t="s">
        <v>2598</v>
      </c>
      <c r="E5624" s="2">
        <v>40000</v>
      </c>
      <c r="F5624" t="s">
        <v>8309</v>
      </c>
      <c r="G5624">
        <v>2420060015</v>
      </c>
      <c r="H5624" t="s">
        <v>5901</v>
      </c>
      <c r="I5624" t="s">
        <v>2598</v>
      </c>
      <c r="J5624" s="2">
        <v>13733.333333333298</v>
      </c>
    </row>
    <row r="5625" spans="1:10">
      <c r="A5625">
        <v>2320130708</v>
      </c>
      <c r="B5625">
        <v>10</v>
      </c>
      <c r="C5625" t="s">
        <v>2078</v>
      </c>
      <c r="D5625" t="s">
        <v>2598</v>
      </c>
      <c r="E5625" s="2">
        <v>40000</v>
      </c>
      <c r="F5625" t="s">
        <v>8309</v>
      </c>
      <c r="G5625">
        <v>2420060015</v>
      </c>
      <c r="H5625" t="s">
        <v>5901</v>
      </c>
      <c r="I5625" t="s">
        <v>2598</v>
      </c>
      <c r="J5625" s="2">
        <v>13733.333333333298</v>
      </c>
    </row>
    <row r="5626" spans="1:10">
      <c r="A5626">
        <v>2320130714</v>
      </c>
      <c r="B5626">
        <v>10</v>
      </c>
      <c r="C5626" t="s">
        <v>8043</v>
      </c>
      <c r="D5626" t="s">
        <v>2598</v>
      </c>
      <c r="E5626" s="2">
        <v>40000</v>
      </c>
      <c r="F5626" t="s">
        <v>8309</v>
      </c>
      <c r="G5626">
        <v>2420060015</v>
      </c>
      <c r="H5626" t="s">
        <v>5901</v>
      </c>
      <c r="I5626" t="s">
        <v>2598</v>
      </c>
      <c r="J5626" s="2">
        <v>13733.333333333298</v>
      </c>
    </row>
    <row r="5627" spans="1:10">
      <c r="A5627">
        <v>2320130711</v>
      </c>
      <c r="B5627">
        <v>10</v>
      </c>
      <c r="C5627" t="s">
        <v>8045</v>
      </c>
      <c r="D5627" t="s">
        <v>2598</v>
      </c>
      <c r="E5627" s="2">
        <v>40000</v>
      </c>
      <c r="F5627" t="s">
        <v>8309</v>
      </c>
      <c r="G5627">
        <v>2420060015</v>
      </c>
      <c r="H5627" t="s">
        <v>5901</v>
      </c>
      <c r="I5627" t="s">
        <v>2598</v>
      </c>
      <c r="J5627" s="2">
        <v>13733.333333333298</v>
      </c>
    </row>
    <row r="5628" spans="1:10">
      <c r="A5628">
        <v>2320130713</v>
      </c>
      <c r="B5628">
        <v>10</v>
      </c>
      <c r="C5628" t="s">
        <v>8047</v>
      </c>
      <c r="D5628" t="s">
        <v>2598</v>
      </c>
      <c r="E5628" s="2">
        <v>40000</v>
      </c>
      <c r="F5628" t="s">
        <v>8309</v>
      </c>
      <c r="G5628">
        <v>2420060015</v>
      </c>
      <c r="H5628" t="s">
        <v>5901</v>
      </c>
      <c r="I5628" t="s">
        <v>2598</v>
      </c>
      <c r="J5628" s="2">
        <v>13733.333333333298</v>
      </c>
    </row>
    <row r="5629" spans="1:10">
      <c r="A5629">
        <v>2320130703</v>
      </c>
      <c r="B5629">
        <v>10</v>
      </c>
      <c r="C5629" t="s">
        <v>8049</v>
      </c>
      <c r="D5629" t="s">
        <v>2598</v>
      </c>
      <c r="E5629" s="2">
        <v>40000</v>
      </c>
      <c r="F5629" t="s">
        <v>8309</v>
      </c>
      <c r="G5629">
        <v>2420060015</v>
      </c>
      <c r="H5629" t="s">
        <v>5901</v>
      </c>
      <c r="I5629" t="s">
        <v>2598</v>
      </c>
      <c r="J5629" s="2">
        <v>13733.333333333298</v>
      </c>
    </row>
    <row r="5630" spans="1:10">
      <c r="A5630">
        <v>2320130706</v>
      </c>
      <c r="B5630">
        <v>10</v>
      </c>
      <c r="C5630" t="s">
        <v>2074</v>
      </c>
      <c r="D5630" t="s">
        <v>2598</v>
      </c>
      <c r="E5630" s="2">
        <v>40000</v>
      </c>
      <c r="F5630" t="s">
        <v>8309</v>
      </c>
      <c r="G5630">
        <v>2420060015</v>
      </c>
      <c r="H5630" t="s">
        <v>5901</v>
      </c>
      <c r="I5630" t="s">
        <v>2598</v>
      </c>
      <c r="J5630" s="2">
        <v>13733.333333333298</v>
      </c>
    </row>
    <row r="5631" spans="1:10">
      <c r="A5631">
        <v>2510030032</v>
      </c>
      <c r="B5631">
        <v>10</v>
      </c>
      <c r="C5631" t="s">
        <v>6484</v>
      </c>
      <c r="D5631" t="s">
        <v>2598</v>
      </c>
      <c r="E5631" s="2">
        <v>40000</v>
      </c>
      <c r="F5631" t="s">
        <v>8309</v>
      </c>
      <c r="G5631">
        <v>2420060015</v>
      </c>
      <c r="H5631" t="s">
        <v>5901</v>
      </c>
      <c r="I5631" t="s">
        <v>2598</v>
      </c>
      <c r="J5631" s="2">
        <v>13733.333333333298</v>
      </c>
    </row>
    <row r="5632" spans="1:10">
      <c r="A5632">
        <v>2320130700</v>
      </c>
      <c r="B5632">
        <v>10</v>
      </c>
      <c r="C5632" t="s">
        <v>5476</v>
      </c>
      <c r="D5632" t="s">
        <v>2598</v>
      </c>
      <c r="E5632" s="2">
        <v>40000</v>
      </c>
      <c r="F5632" t="s">
        <v>8309</v>
      </c>
      <c r="G5632">
        <v>2420060015</v>
      </c>
      <c r="H5632" t="s">
        <v>5901</v>
      </c>
      <c r="I5632" t="s">
        <v>2598</v>
      </c>
      <c r="J5632" s="2">
        <v>13733.333333333298</v>
      </c>
    </row>
    <row r="5633" spans="1:10">
      <c r="A5633">
        <v>2320130736</v>
      </c>
      <c r="B5633">
        <v>10</v>
      </c>
      <c r="C5633" t="s">
        <v>5495</v>
      </c>
      <c r="D5633" t="s">
        <v>2598</v>
      </c>
      <c r="E5633" s="2">
        <v>40000</v>
      </c>
      <c r="F5633" t="s">
        <v>8309</v>
      </c>
      <c r="G5633">
        <v>2420060015</v>
      </c>
      <c r="H5633" t="s">
        <v>5901</v>
      </c>
      <c r="I5633" t="s">
        <v>2598</v>
      </c>
      <c r="J5633" s="2">
        <v>13733.333333333298</v>
      </c>
    </row>
    <row r="5634" spans="1:10">
      <c r="A5634">
        <v>2320130701</v>
      </c>
      <c r="B5634">
        <v>10</v>
      </c>
      <c r="C5634" t="s">
        <v>5477</v>
      </c>
      <c r="D5634" t="s">
        <v>2598</v>
      </c>
      <c r="E5634" s="2">
        <v>40000</v>
      </c>
      <c r="F5634" t="s">
        <v>8309</v>
      </c>
      <c r="G5634">
        <v>2420060015</v>
      </c>
      <c r="H5634" t="s">
        <v>5901</v>
      </c>
      <c r="I5634" t="s">
        <v>2598</v>
      </c>
      <c r="J5634" s="2">
        <v>13733.333333333298</v>
      </c>
    </row>
    <row r="5635" spans="1:10">
      <c r="A5635">
        <v>2320130702</v>
      </c>
      <c r="B5635">
        <v>10</v>
      </c>
      <c r="C5635" t="s">
        <v>5478</v>
      </c>
      <c r="D5635" t="s">
        <v>2598</v>
      </c>
      <c r="E5635" s="2">
        <v>40000</v>
      </c>
      <c r="F5635" t="s">
        <v>8309</v>
      </c>
      <c r="G5635">
        <v>2420060015</v>
      </c>
      <c r="H5635" t="s">
        <v>5901</v>
      </c>
      <c r="I5635" t="s">
        <v>2598</v>
      </c>
      <c r="J5635" s="2">
        <v>13733.333333333298</v>
      </c>
    </row>
    <row r="5636" spans="1:10">
      <c r="A5636">
        <v>2320130704</v>
      </c>
      <c r="B5636">
        <v>10</v>
      </c>
      <c r="C5636" t="s">
        <v>2073</v>
      </c>
      <c r="D5636" t="s">
        <v>2598</v>
      </c>
      <c r="E5636" s="2">
        <v>40000</v>
      </c>
      <c r="F5636" t="s">
        <v>8309</v>
      </c>
      <c r="G5636">
        <v>2420060015</v>
      </c>
      <c r="H5636" t="s">
        <v>5901</v>
      </c>
      <c r="I5636" t="s">
        <v>2598</v>
      </c>
      <c r="J5636" s="2">
        <v>13733.333333333298</v>
      </c>
    </row>
    <row r="5637" spans="1:10">
      <c r="A5637">
        <v>2320130748</v>
      </c>
      <c r="B5637">
        <v>10</v>
      </c>
      <c r="C5637" t="s">
        <v>8291</v>
      </c>
      <c r="D5637" t="s">
        <v>2598</v>
      </c>
      <c r="E5637" s="2">
        <v>40000</v>
      </c>
      <c r="F5637" t="s">
        <v>8309</v>
      </c>
      <c r="G5637">
        <v>2420060015</v>
      </c>
      <c r="H5637" t="s">
        <v>5901</v>
      </c>
      <c r="I5637" t="s">
        <v>2598</v>
      </c>
      <c r="J5637" s="2">
        <v>13733.333333333298</v>
      </c>
    </row>
    <row r="5638" spans="1:10">
      <c r="A5638">
        <v>2320130750</v>
      </c>
      <c r="B5638">
        <v>10</v>
      </c>
      <c r="C5638" t="s">
        <v>8299</v>
      </c>
      <c r="D5638" t="s">
        <v>2598</v>
      </c>
      <c r="E5638" s="2">
        <v>40000</v>
      </c>
      <c r="F5638" t="s">
        <v>8309</v>
      </c>
      <c r="G5638">
        <v>2420060015</v>
      </c>
      <c r="H5638" t="s">
        <v>5901</v>
      </c>
      <c r="I5638" t="s">
        <v>2598</v>
      </c>
      <c r="J5638" s="2">
        <v>13733.333333333298</v>
      </c>
    </row>
    <row r="5639" spans="1:10">
      <c r="A5639">
        <v>2320130738</v>
      </c>
      <c r="B5639">
        <v>10</v>
      </c>
      <c r="C5639" t="s">
        <v>5497</v>
      </c>
      <c r="D5639" t="s">
        <v>2598</v>
      </c>
      <c r="E5639" s="2">
        <v>99000</v>
      </c>
      <c r="F5639" t="s">
        <v>8286</v>
      </c>
      <c r="G5639">
        <v>2410290833</v>
      </c>
      <c r="H5639" t="s">
        <v>5844</v>
      </c>
      <c r="I5639" t="s">
        <v>4407</v>
      </c>
      <c r="J5639" s="2">
        <v>160</v>
      </c>
    </row>
    <row r="5640" spans="1:10">
      <c r="A5640">
        <v>2320060006</v>
      </c>
      <c r="B5640">
        <v>10</v>
      </c>
      <c r="C5640" t="s">
        <v>8039</v>
      </c>
      <c r="D5640" t="s">
        <v>2598</v>
      </c>
      <c r="E5640" s="2">
        <v>4250</v>
      </c>
      <c r="F5640" t="s">
        <v>8286</v>
      </c>
      <c r="G5640">
        <v>2420020153</v>
      </c>
      <c r="H5640" t="s">
        <v>8226</v>
      </c>
      <c r="I5640" t="s">
        <v>2598</v>
      </c>
      <c r="J5640" s="2">
        <v>2200</v>
      </c>
    </row>
    <row r="5641" spans="1:10">
      <c r="A5641">
        <v>2320060007</v>
      </c>
      <c r="B5641">
        <v>10</v>
      </c>
      <c r="C5641" t="s">
        <v>8041</v>
      </c>
      <c r="D5641" t="s">
        <v>2598</v>
      </c>
      <c r="E5641" s="2">
        <v>5550</v>
      </c>
      <c r="F5641" t="s">
        <v>8286</v>
      </c>
      <c r="G5641">
        <v>2420020153</v>
      </c>
      <c r="H5641" t="s">
        <v>8226</v>
      </c>
      <c r="I5641" t="s">
        <v>2598</v>
      </c>
      <c r="J5641" s="2">
        <v>2950</v>
      </c>
    </row>
    <row r="5642" spans="1:10">
      <c r="A5642">
        <v>2320060008</v>
      </c>
      <c r="B5642">
        <v>10</v>
      </c>
      <c r="C5642" t="s">
        <v>8044</v>
      </c>
      <c r="D5642" t="s">
        <v>2598</v>
      </c>
      <c r="E5642" s="2">
        <v>2700</v>
      </c>
      <c r="F5642" t="s">
        <v>8286</v>
      </c>
      <c r="G5642">
        <v>2420020153</v>
      </c>
      <c r="H5642" t="s">
        <v>8226</v>
      </c>
      <c r="I5642" t="s">
        <v>2598</v>
      </c>
      <c r="J5642" s="2">
        <v>40</v>
      </c>
    </row>
    <row r="5643" spans="1:10">
      <c r="A5643">
        <v>2320060010</v>
      </c>
      <c r="B5643">
        <v>10</v>
      </c>
      <c r="C5643" t="s">
        <v>8040</v>
      </c>
      <c r="D5643" t="s">
        <v>2598</v>
      </c>
      <c r="E5643" s="2">
        <v>2700</v>
      </c>
      <c r="F5643" t="s">
        <v>8286</v>
      </c>
      <c r="G5643">
        <v>2420020153</v>
      </c>
      <c r="H5643" t="s">
        <v>8226</v>
      </c>
      <c r="I5643" t="s">
        <v>2598</v>
      </c>
      <c r="J5643" s="2">
        <v>678</v>
      </c>
    </row>
    <row r="5644" spans="1:10">
      <c r="A5644">
        <v>2320060015</v>
      </c>
      <c r="B5644">
        <v>10</v>
      </c>
      <c r="C5644" t="s">
        <v>8048</v>
      </c>
      <c r="D5644" t="s">
        <v>2598</v>
      </c>
      <c r="E5644" s="2">
        <v>2400</v>
      </c>
      <c r="F5644" t="s">
        <v>8286</v>
      </c>
      <c r="G5644">
        <v>2420020153</v>
      </c>
      <c r="H5644" t="s">
        <v>8226</v>
      </c>
      <c r="I5644" t="s">
        <v>2598</v>
      </c>
      <c r="J5644" s="2">
        <v>288</v>
      </c>
    </row>
    <row r="5645" spans="1:10">
      <c r="A5645">
        <v>2320060016</v>
      </c>
      <c r="B5645">
        <v>10</v>
      </c>
      <c r="C5645" t="s">
        <v>8038</v>
      </c>
      <c r="D5645" t="s">
        <v>2598</v>
      </c>
      <c r="E5645" s="2">
        <v>4100</v>
      </c>
      <c r="F5645" t="s">
        <v>8286</v>
      </c>
      <c r="G5645">
        <v>2420020153</v>
      </c>
      <c r="H5645" t="s">
        <v>8226</v>
      </c>
      <c r="I5645" t="s">
        <v>2598</v>
      </c>
      <c r="J5645" s="2">
        <v>2200</v>
      </c>
    </row>
    <row r="5646" spans="1:10">
      <c r="A5646">
        <v>2320060017</v>
      </c>
      <c r="B5646">
        <v>10</v>
      </c>
      <c r="C5646" t="s">
        <v>8050</v>
      </c>
      <c r="D5646" t="s">
        <v>2598</v>
      </c>
      <c r="E5646" s="2">
        <v>2800</v>
      </c>
      <c r="F5646" t="s">
        <v>8286</v>
      </c>
      <c r="G5646">
        <v>2420020153</v>
      </c>
      <c r="H5646" t="s">
        <v>8226</v>
      </c>
      <c r="I5646" t="s">
        <v>2598</v>
      </c>
      <c r="J5646" s="2">
        <v>339</v>
      </c>
    </row>
    <row r="5647" spans="1:10">
      <c r="A5647">
        <v>2320330026</v>
      </c>
      <c r="B5647">
        <v>10</v>
      </c>
      <c r="C5647" t="s">
        <v>5533</v>
      </c>
      <c r="D5647" t="s">
        <v>2598</v>
      </c>
      <c r="E5647" s="2">
        <v>6440</v>
      </c>
      <c r="F5647" t="s">
        <v>8286</v>
      </c>
      <c r="G5647">
        <v>2410290615</v>
      </c>
      <c r="H5647" t="s">
        <v>5751</v>
      </c>
      <c r="I5647" t="s">
        <v>4407</v>
      </c>
      <c r="J5647" s="2">
        <v>851</v>
      </c>
    </row>
    <row r="5648" spans="1:10">
      <c r="A5648">
        <v>2320330025</v>
      </c>
      <c r="B5648">
        <v>10</v>
      </c>
      <c r="C5648" t="s">
        <v>371</v>
      </c>
      <c r="D5648" t="s">
        <v>2598</v>
      </c>
      <c r="E5648" s="2">
        <v>24200</v>
      </c>
      <c r="F5648" t="s">
        <v>8286</v>
      </c>
      <c r="G5648">
        <v>2410290615</v>
      </c>
      <c r="H5648" t="s">
        <v>5751</v>
      </c>
      <c r="I5648" t="s">
        <v>4407</v>
      </c>
      <c r="J5648" s="2">
        <v>3532</v>
      </c>
    </row>
    <row r="5649" spans="1:10">
      <c r="A5649">
        <v>2320330027</v>
      </c>
      <c r="B5649">
        <v>10</v>
      </c>
      <c r="C5649" t="s">
        <v>5534</v>
      </c>
      <c r="D5649" t="s">
        <v>2598</v>
      </c>
      <c r="E5649" s="2">
        <v>6440</v>
      </c>
      <c r="F5649" t="s">
        <v>8286</v>
      </c>
      <c r="G5649">
        <v>2410290615</v>
      </c>
      <c r="H5649" t="s">
        <v>5751</v>
      </c>
      <c r="I5649" t="s">
        <v>4407</v>
      </c>
      <c r="J5649" s="2">
        <v>851</v>
      </c>
    </row>
    <row r="5650" spans="1:10">
      <c r="A5650">
        <v>2110030195</v>
      </c>
      <c r="B5650">
        <v>10</v>
      </c>
      <c r="C5650" t="s">
        <v>8310</v>
      </c>
      <c r="D5650" t="s">
        <v>2598</v>
      </c>
      <c r="E5650" s="2">
        <v>12000</v>
      </c>
      <c r="F5650" t="s">
        <v>7902</v>
      </c>
      <c r="G5650">
        <v>2500120064</v>
      </c>
      <c r="H5650" t="s">
        <v>6445</v>
      </c>
      <c r="I5650" t="s">
        <v>2598</v>
      </c>
      <c r="J5650" s="2">
        <v>12000</v>
      </c>
    </row>
    <row r="5651" spans="1:10">
      <c r="A5651">
        <v>2110030195</v>
      </c>
      <c r="B5651">
        <v>20</v>
      </c>
      <c r="C5651" t="s">
        <v>8310</v>
      </c>
      <c r="D5651" t="s">
        <v>2598</v>
      </c>
      <c r="E5651" s="2">
        <v>12000</v>
      </c>
      <c r="F5651" t="s">
        <v>7902</v>
      </c>
      <c r="G5651">
        <v>2500120065</v>
      </c>
      <c r="H5651" t="s">
        <v>6446</v>
      </c>
      <c r="I5651" t="s">
        <v>2598</v>
      </c>
      <c r="J5651" s="2">
        <v>12000</v>
      </c>
    </row>
    <row r="5652" spans="1:10">
      <c r="A5652">
        <v>2110030195</v>
      </c>
      <c r="B5652">
        <v>30</v>
      </c>
      <c r="C5652" t="s">
        <v>8310</v>
      </c>
      <c r="D5652" t="s">
        <v>2598</v>
      </c>
      <c r="E5652" s="2">
        <v>12000</v>
      </c>
      <c r="F5652" t="s">
        <v>7902</v>
      </c>
      <c r="G5652">
        <v>2310030020</v>
      </c>
      <c r="H5652" t="s">
        <v>96</v>
      </c>
      <c r="I5652" t="s">
        <v>4407</v>
      </c>
      <c r="J5652" s="2">
        <v>3643.3163265306121</v>
      </c>
    </row>
    <row r="5653" spans="1:10">
      <c r="A5653">
        <v>2110030195</v>
      </c>
      <c r="B5653">
        <v>40</v>
      </c>
      <c r="C5653" t="s">
        <v>8310</v>
      </c>
      <c r="D5653" t="s">
        <v>2598</v>
      </c>
      <c r="E5653" s="2">
        <v>12000</v>
      </c>
      <c r="F5653" t="s">
        <v>7902</v>
      </c>
      <c r="G5653">
        <v>2500070671</v>
      </c>
      <c r="H5653" t="s">
        <v>8311</v>
      </c>
      <c r="I5653" t="s">
        <v>2598</v>
      </c>
      <c r="J5653" s="2">
        <v>12000</v>
      </c>
    </row>
    <row r="5654" spans="1:10">
      <c r="A5654">
        <v>2110030195</v>
      </c>
      <c r="B5654">
        <v>50</v>
      </c>
      <c r="C5654" t="s">
        <v>8310</v>
      </c>
      <c r="D5654" t="s">
        <v>2598</v>
      </c>
      <c r="E5654" s="2">
        <v>12000</v>
      </c>
      <c r="F5654" t="s">
        <v>7902</v>
      </c>
      <c r="G5654">
        <v>2500030317</v>
      </c>
      <c r="H5654" t="s">
        <v>8312</v>
      </c>
      <c r="I5654" t="s">
        <v>2598</v>
      </c>
      <c r="J5654" s="2">
        <v>500</v>
      </c>
    </row>
    <row r="5655" spans="1:10">
      <c r="A5655">
        <v>2110030236</v>
      </c>
      <c r="B5655">
        <v>10</v>
      </c>
      <c r="C5655" t="s">
        <v>8313</v>
      </c>
      <c r="D5655" t="s">
        <v>2598</v>
      </c>
      <c r="E5655" s="2">
        <v>12000</v>
      </c>
      <c r="F5655" t="s">
        <v>7902</v>
      </c>
      <c r="G5655">
        <v>2500120064</v>
      </c>
      <c r="H5655" t="s">
        <v>6445</v>
      </c>
      <c r="I5655" t="s">
        <v>2598</v>
      </c>
      <c r="J5655" s="2">
        <v>12000</v>
      </c>
    </row>
    <row r="5656" spans="1:10">
      <c r="A5656">
        <v>2110030236</v>
      </c>
      <c r="B5656">
        <v>20</v>
      </c>
      <c r="C5656" t="s">
        <v>8313</v>
      </c>
      <c r="D5656" t="s">
        <v>2598</v>
      </c>
      <c r="E5656" s="2">
        <v>12000</v>
      </c>
      <c r="F5656" t="s">
        <v>7902</v>
      </c>
      <c r="G5656">
        <v>2500120065</v>
      </c>
      <c r="H5656" t="s">
        <v>6446</v>
      </c>
      <c r="I5656" t="s">
        <v>2598</v>
      </c>
      <c r="J5656" s="2">
        <v>12000</v>
      </c>
    </row>
    <row r="5657" spans="1:10">
      <c r="A5657">
        <v>2110030236</v>
      </c>
      <c r="B5657">
        <v>30</v>
      </c>
      <c r="C5657" t="s">
        <v>8313</v>
      </c>
      <c r="D5657" t="s">
        <v>2598</v>
      </c>
      <c r="E5657" s="2">
        <v>12000</v>
      </c>
      <c r="F5657" t="s">
        <v>7902</v>
      </c>
      <c r="G5657">
        <v>2310030132</v>
      </c>
      <c r="H5657" t="s">
        <v>486</v>
      </c>
      <c r="I5657" t="s">
        <v>4407</v>
      </c>
      <c r="J5657" s="2">
        <v>3698.6301369863013</v>
      </c>
    </row>
    <row r="5658" spans="1:10">
      <c r="A5658">
        <v>2110030236</v>
      </c>
      <c r="B5658">
        <v>40</v>
      </c>
      <c r="C5658" t="s">
        <v>8313</v>
      </c>
      <c r="D5658" t="s">
        <v>2598</v>
      </c>
      <c r="E5658" s="2">
        <v>12000</v>
      </c>
      <c r="F5658" t="s">
        <v>7902</v>
      </c>
      <c r="G5658">
        <v>2500070671</v>
      </c>
      <c r="H5658" t="s">
        <v>8311</v>
      </c>
      <c r="I5658" t="s">
        <v>2598</v>
      </c>
      <c r="J5658" s="2">
        <v>12000</v>
      </c>
    </row>
    <row r="5659" spans="1:10">
      <c r="A5659">
        <v>2110030236</v>
      </c>
      <c r="B5659">
        <v>50</v>
      </c>
      <c r="C5659" t="s">
        <v>8313</v>
      </c>
      <c r="D5659" t="s">
        <v>2598</v>
      </c>
      <c r="E5659" s="2">
        <v>12000</v>
      </c>
      <c r="F5659" t="s">
        <v>7902</v>
      </c>
      <c r="G5659">
        <v>2500030317</v>
      </c>
      <c r="H5659" t="s">
        <v>8312</v>
      </c>
      <c r="I5659" t="s">
        <v>2598</v>
      </c>
      <c r="J5659" s="2">
        <v>500</v>
      </c>
    </row>
    <row r="5660" spans="1:10">
      <c r="A5660">
        <v>2110030237</v>
      </c>
      <c r="B5660">
        <v>10</v>
      </c>
      <c r="C5660" t="s">
        <v>8314</v>
      </c>
      <c r="D5660" t="s">
        <v>2598</v>
      </c>
      <c r="E5660" s="2">
        <v>12000</v>
      </c>
      <c r="F5660" t="s">
        <v>7902</v>
      </c>
      <c r="G5660">
        <v>2500120064</v>
      </c>
      <c r="H5660" t="s">
        <v>6445</v>
      </c>
      <c r="I5660" t="s">
        <v>2598</v>
      </c>
      <c r="J5660" s="2">
        <v>12000</v>
      </c>
    </row>
    <row r="5661" spans="1:10">
      <c r="A5661">
        <v>2110030237</v>
      </c>
      <c r="B5661">
        <v>20</v>
      </c>
      <c r="C5661" t="s">
        <v>8314</v>
      </c>
      <c r="D5661" t="s">
        <v>2598</v>
      </c>
      <c r="E5661" s="2">
        <v>12000</v>
      </c>
      <c r="F5661" t="s">
        <v>7902</v>
      </c>
      <c r="G5661">
        <v>2500120065</v>
      </c>
      <c r="H5661" t="s">
        <v>6446</v>
      </c>
      <c r="I5661" t="s">
        <v>2598</v>
      </c>
      <c r="J5661" s="2">
        <v>12000</v>
      </c>
    </row>
    <row r="5662" spans="1:10">
      <c r="A5662">
        <v>2110030237</v>
      </c>
      <c r="B5662">
        <v>30</v>
      </c>
      <c r="C5662" t="s">
        <v>8314</v>
      </c>
      <c r="D5662" t="s">
        <v>2598</v>
      </c>
      <c r="E5662" s="2">
        <v>12000</v>
      </c>
      <c r="F5662" t="s">
        <v>7902</v>
      </c>
      <c r="G5662">
        <v>2310030021</v>
      </c>
      <c r="H5662" t="s">
        <v>90</v>
      </c>
      <c r="I5662" t="s">
        <v>4407</v>
      </c>
      <c r="J5662" s="2">
        <v>3655.4082941427964</v>
      </c>
    </row>
    <row r="5663" spans="1:10">
      <c r="A5663">
        <v>2110030237</v>
      </c>
      <c r="B5663">
        <v>40</v>
      </c>
      <c r="C5663" t="s">
        <v>8314</v>
      </c>
      <c r="D5663" t="s">
        <v>2598</v>
      </c>
      <c r="E5663" s="2">
        <v>12000</v>
      </c>
      <c r="F5663" t="s">
        <v>7902</v>
      </c>
      <c r="G5663">
        <v>2500070671</v>
      </c>
      <c r="H5663" t="s">
        <v>8311</v>
      </c>
      <c r="I5663" t="s">
        <v>2598</v>
      </c>
      <c r="J5663" s="2">
        <v>12000</v>
      </c>
    </row>
    <row r="5664" spans="1:10">
      <c r="A5664">
        <v>2110030237</v>
      </c>
      <c r="B5664">
        <v>50</v>
      </c>
      <c r="C5664" t="s">
        <v>8314</v>
      </c>
      <c r="D5664" t="s">
        <v>2598</v>
      </c>
      <c r="E5664" s="2">
        <v>12000</v>
      </c>
      <c r="F5664" t="s">
        <v>7902</v>
      </c>
      <c r="G5664">
        <v>2500030317</v>
      </c>
      <c r="H5664" t="s">
        <v>8312</v>
      </c>
      <c r="I5664" t="s">
        <v>2598</v>
      </c>
      <c r="J5664" s="2">
        <v>500</v>
      </c>
    </row>
    <row r="5665" spans="1:10">
      <c r="A5665">
        <v>2110030238</v>
      </c>
      <c r="B5665">
        <v>10</v>
      </c>
      <c r="C5665" t="s">
        <v>8315</v>
      </c>
      <c r="D5665" t="s">
        <v>2598</v>
      </c>
      <c r="E5665" s="2">
        <v>12000</v>
      </c>
      <c r="F5665" t="s">
        <v>7902</v>
      </c>
      <c r="G5665">
        <v>2500120064</v>
      </c>
      <c r="H5665" t="s">
        <v>6445</v>
      </c>
      <c r="I5665" t="s">
        <v>2598</v>
      </c>
      <c r="J5665" s="2">
        <v>12000</v>
      </c>
    </row>
    <row r="5666" spans="1:10">
      <c r="A5666">
        <v>2110030238</v>
      </c>
      <c r="B5666">
        <v>20</v>
      </c>
      <c r="C5666" t="s">
        <v>8315</v>
      </c>
      <c r="D5666" t="s">
        <v>2598</v>
      </c>
      <c r="E5666" s="2">
        <v>12000</v>
      </c>
      <c r="F5666" t="s">
        <v>7902</v>
      </c>
      <c r="G5666">
        <v>2500120065</v>
      </c>
      <c r="H5666" t="s">
        <v>6446</v>
      </c>
      <c r="I5666" t="s">
        <v>2598</v>
      </c>
      <c r="J5666" s="2">
        <v>12000</v>
      </c>
    </row>
    <row r="5667" spans="1:10">
      <c r="A5667">
        <v>2110030238</v>
      </c>
      <c r="B5667">
        <v>30</v>
      </c>
      <c r="C5667" t="s">
        <v>8315</v>
      </c>
      <c r="D5667" t="s">
        <v>2598</v>
      </c>
      <c r="E5667" s="2">
        <v>12000</v>
      </c>
      <c r="F5667" t="s">
        <v>7902</v>
      </c>
      <c r="G5667">
        <v>2310030086</v>
      </c>
      <c r="H5667" t="s">
        <v>122</v>
      </c>
      <c r="I5667" t="s">
        <v>4407</v>
      </c>
      <c r="J5667" s="2">
        <v>3600</v>
      </c>
    </row>
    <row r="5668" spans="1:10">
      <c r="A5668">
        <v>2110030238</v>
      </c>
      <c r="B5668">
        <v>40</v>
      </c>
      <c r="C5668" t="s">
        <v>8315</v>
      </c>
      <c r="D5668" t="s">
        <v>2598</v>
      </c>
      <c r="E5668" s="2">
        <v>12000</v>
      </c>
      <c r="F5668" t="s">
        <v>7902</v>
      </c>
      <c r="G5668">
        <v>2500070671</v>
      </c>
      <c r="H5668" t="s">
        <v>8311</v>
      </c>
      <c r="I5668" t="s">
        <v>2598</v>
      </c>
      <c r="J5668" s="2">
        <v>12000</v>
      </c>
    </row>
    <row r="5669" spans="1:10">
      <c r="A5669">
        <v>2110030238</v>
      </c>
      <c r="B5669">
        <v>50</v>
      </c>
      <c r="C5669" t="s">
        <v>8315</v>
      </c>
      <c r="D5669" t="s">
        <v>2598</v>
      </c>
      <c r="E5669" s="2">
        <v>12000</v>
      </c>
      <c r="F5669" t="s">
        <v>7902</v>
      </c>
      <c r="G5669">
        <v>2500030317</v>
      </c>
      <c r="H5669" t="s">
        <v>8312</v>
      </c>
      <c r="I5669" t="s">
        <v>2598</v>
      </c>
      <c r="J5669" s="2">
        <v>500</v>
      </c>
    </row>
    <row r="5670" spans="1:10">
      <c r="A5670">
        <v>2110030239</v>
      </c>
      <c r="B5670">
        <v>10</v>
      </c>
      <c r="C5670" t="s">
        <v>8316</v>
      </c>
      <c r="D5670" t="s">
        <v>2598</v>
      </c>
      <c r="E5670" s="2">
        <v>12000</v>
      </c>
      <c r="F5670" t="s">
        <v>7902</v>
      </c>
      <c r="G5670">
        <v>2500120064</v>
      </c>
      <c r="H5670" t="s">
        <v>6445</v>
      </c>
      <c r="I5670" t="s">
        <v>2598</v>
      </c>
      <c r="J5670" s="2">
        <v>12000</v>
      </c>
    </row>
    <row r="5671" spans="1:10">
      <c r="A5671">
        <v>2110030239</v>
      </c>
      <c r="B5671">
        <v>20</v>
      </c>
      <c r="C5671" t="s">
        <v>8316</v>
      </c>
      <c r="D5671" t="s">
        <v>2598</v>
      </c>
      <c r="E5671" s="2">
        <v>12000</v>
      </c>
      <c r="F5671" t="s">
        <v>7902</v>
      </c>
      <c r="G5671">
        <v>2500120065</v>
      </c>
      <c r="H5671" t="s">
        <v>6446</v>
      </c>
      <c r="I5671" t="s">
        <v>2598</v>
      </c>
      <c r="J5671" s="2">
        <v>12000</v>
      </c>
    </row>
    <row r="5672" spans="1:10">
      <c r="A5672">
        <v>2110030239</v>
      </c>
      <c r="B5672">
        <v>30</v>
      </c>
      <c r="C5672" t="s">
        <v>8316</v>
      </c>
      <c r="D5672" t="s">
        <v>2598</v>
      </c>
      <c r="E5672" s="2">
        <v>12000</v>
      </c>
      <c r="F5672" t="s">
        <v>7902</v>
      </c>
      <c r="G5672">
        <v>2310030073</v>
      </c>
      <c r="H5672" t="s">
        <v>291</v>
      </c>
      <c r="I5672" t="s">
        <v>4407</v>
      </c>
      <c r="J5672" s="2">
        <v>3854.7</v>
      </c>
    </row>
    <row r="5673" spans="1:10">
      <c r="A5673">
        <v>2110030239</v>
      </c>
      <c r="B5673">
        <v>40</v>
      </c>
      <c r="C5673" t="s">
        <v>8316</v>
      </c>
      <c r="D5673" t="s">
        <v>2598</v>
      </c>
      <c r="E5673" s="2">
        <v>12000</v>
      </c>
      <c r="F5673" t="s">
        <v>7902</v>
      </c>
      <c r="G5673">
        <v>2500070671</v>
      </c>
      <c r="H5673" t="s">
        <v>8311</v>
      </c>
      <c r="I5673" t="s">
        <v>2598</v>
      </c>
      <c r="J5673" s="2">
        <v>12000</v>
      </c>
    </row>
    <row r="5674" spans="1:10">
      <c r="A5674">
        <v>2110030239</v>
      </c>
      <c r="B5674">
        <v>50</v>
      </c>
      <c r="C5674" t="s">
        <v>8316</v>
      </c>
      <c r="D5674" t="s">
        <v>2598</v>
      </c>
      <c r="E5674" s="2">
        <v>12000</v>
      </c>
      <c r="F5674" t="s">
        <v>7902</v>
      </c>
      <c r="G5674">
        <v>2500030317</v>
      </c>
      <c r="H5674" t="s">
        <v>8312</v>
      </c>
      <c r="I5674" t="s">
        <v>2598</v>
      </c>
      <c r="J5674" s="2">
        <v>500</v>
      </c>
    </row>
    <row r="5675" spans="1:10">
      <c r="A5675">
        <v>2110030200</v>
      </c>
      <c r="B5675">
        <v>10</v>
      </c>
      <c r="C5675" t="s">
        <v>957</v>
      </c>
      <c r="D5675" t="s">
        <v>2598</v>
      </c>
      <c r="E5675" s="2">
        <v>12000</v>
      </c>
      <c r="F5675" t="s">
        <v>7902</v>
      </c>
      <c r="G5675">
        <v>2500120064</v>
      </c>
      <c r="H5675" t="s">
        <v>6445</v>
      </c>
      <c r="I5675" t="s">
        <v>2598</v>
      </c>
      <c r="J5675" s="2">
        <v>12000</v>
      </c>
    </row>
    <row r="5676" spans="1:10">
      <c r="A5676">
        <v>2110030200</v>
      </c>
      <c r="B5676">
        <v>20</v>
      </c>
      <c r="C5676" t="s">
        <v>957</v>
      </c>
      <c r="D5676" t="s">
        <v>2598</v>
      </c>
      <c r="E5676" s="2">
        <v>12000</v>
      </c>
      <c r="F5676" t="s">
        <v>7902</v>
      </c>
      <c r="G5676">
        <v>2500120065</v>
      </c>
      <c r="H5676" t="s">
        <v>6446</v>
      </c>
      <c r="I5676" t="s">
        <v>2598</v>
      </c>
      <c r="J5676" s="2">
        <v>12000</v>
      </c>
    </row>
    <row r="5677" spans="1:10">
      <c r="A5677">
        <v>2110030200</v>
      </c>
      <c r="B5677">
        <v>30</v>
      </c>
      <c r="C5677" t="s">
        <v>957</v>
      </c>
      <c r="D5677" t="s">
        <v>2598</v>
      </c>
      <c r="E5677" s="2">
        <v>12000</v>
      </c>
      <c r="F5677" t="s">
        <v>7902</v>
      </c>
      <c r="G5677">
        <v>2310030020</v>
      </c>
      <c r="H5677" t="s">
        <v>96</v>
      </c>
      <c r="I5677" t="s">
        <v>4407</v>
      </c>
      <c r="J5677" s="2">
        <v>3745.5927495980122</v>
      </c>
    </row>
    <row r="5678" spans="1:10">
      <c r="A5678">
        <v>2110030200</v>
      </c>
      <c r="B5678">
        <v>40</v>
      </c>
      <c r="C5678" t="s">
        <v>957</v>
      </c>
      <c r="D5678" t="s">
        <v>2598</v>
      </c>
      <c r="E5678" s="2">
        <v>12000</v>
      </c>
      <c r="F5678" t="s">
        <v>7902</v>
      </c>
      <c r="G5678">
        <v>2500070671</v>
      </c>
      <c r="H5678" t="s">
        <v>8311</v>
      </c>
      <c r="I5678" t="s">
        <v>2598</v>
      </c>
      <c r="J5678" s="2">
        <v>12000</v>
      </c>
    </row>
    <row r="5679" spans="1:10">
      <c r="A5679">
        <v>2110030200</v>
      </c>
      <c r="B5679">
        <v>50</v>
      </c>
      <c r="C5679" t="s">
        <v>957</v>
      </c>
      <c r="D5679" t="s">
        <v>2598</v>
      </c>
      <c r="E5679" s="2">
        <v>12000</v>
      </c>
      <c r="F5679" t="s">
        <v>7902</v>
      </c>
      <c r="G5679">
        <v>2500030317</v>
      </c>
      <c r="H5679" t="s">
        <v>8312</v>
      </c>
      <c r="I5679" t="s">
        <v>2598</v>
      </c>
      <c r="J5679" s="2">
        <v>500</v>
      </c>
    </row>
  </sheetData>
  <autoFilter ref="A1:J5679" xr:uid="{624B1B62-DC7C-469B-8B97-341C9B9B14C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4173-B53E-4875-9338-5EAE82FF1C2B}">
  <sheetPr codeName="Hoja5">
    <tabColor rgb="FF00B050"/>
  </sheetPr>
  <dimension ref="A1:I559309"/>
  <sheetViews>
    <sheetView workbookViewId="0">
      <selection sqref="A1:J10494"/>
    </sheetView>
  </sheetViews>
  <sheetFormatPr baseColWidth="10" defaultRowHeight="15"/>
  <cols>
    <col min="1" max="1" width="20.5703125" customWidth="1"/>
    <col min="2" max="2" width="82" bestFit="1" customWidth="1"/>
    <col min="3" max="3" width="20.28515625" bestFit="1" customWidth="1"/>
    <col min="4" max="4" width="41.140625" bestFit="1" customWidth="1"/>
    <col min="5" max="5" width="11.7109375" bestFit="1" customWidth="1"/>
    <col min="6" max="6" width="16.28515625" bestFit="1" customWidth="1"/>
    <col min="7" max="7" width="11.7109375" bestFit="1" customWidth="1"/>
    <col min="8" max="8" width="12.140625" bestFit="1" customWidth="1"/>
    <col min="9" max="9" width="18" customWidth="1"/>
  </cols>
  <sheetData>
    <row r="1" spans="1:9">
      <c r="A1" s="17" t="s">
        <v>8482</v>
      </c>
      <c r="B1" t="s">
        <v>2</v>
      </c>
      <c r="C1" t="s">
        <v>2590</v>
      </c>
      <c r="D1" t="s">
        <v>2591</v>
      </c>
      <c r="E1" t="s">
        <v>2592</v>
      </c>
      <c r="F1" t="s">
        <v>2593</v>
      </c>
      <c r="G1" t="s">
        <v>2594</v>
      </c>
      <c r="H1" t="s">
        <v>2595</v>
      </c>
      <c r="I1" t="s">
        <v>2596</v>
      </c>
    </row>
    <row r="2" spans="1:9">
      <c r="A2" s="5">
        <v>1900010018</v>
      </c>
      <c r="B2" s="5" t="s">
        <v>2597</v>
      </c>
      <c r="C2" s="5" t="s">
        <v>699</v>
      </c>
      <c r="D2" s="5" t="s">
        <v>700</v>
      </c>
      <c r="E2" s="5">
        <v>108</v>
      </c>
      <c r="F2" s="5" t="s">
        <v>2598</v>
      </c>
      <c r="G2" s="31">
        <v>0</v>
      </c>
      <c r="H2" s="32">
        <v>0</v>
      </c>
      <c r="I2" s="5">
        <v>0.175093</v>
      </c>
    </row>
    <row r="3" spans="1:9">
      <c r="A3" s="5">
        <v>1900010022</v>
      </c>
      <c r="B3" s="5" t="s">
        <v>2599</v>
      </c>
      <c r="C3" s="5" t="s">
        <v>699</v>
      </c>
      <c r="D3" s="5" t="s">
        <v>700</v>
      </c>
      <c r="E3" s="33">
        <v>7968</v>
      </c>
      <c r="F3" s="5" t="s">
        <v>2598</v>
      </c>
      <c r="G3" s="31">
        <v>0</v>
      </c>
      <c r="H3" s="32">
        <v>0</v>
      </c>
      <c r="I3" s="5">
        <v>0.17338999999999999</v>
      </c>
    </row>
    <row r="4" spans="1:9">
      <c r="A4" s="5">
        <v>1900030002</v>
      </c>
      <c r="B4" s="5" t="s">
        <v>2600</v>
      </c>
      <c r="C4" s="5" t="s">
        <v>2601</v>
      </c>
      <c r="D4" s="5" t="s">
        <v>2602</v>
      </c>
      <c r="E4" s="5">
        <v>8</v>
      </c>
      <c r="F4" s="5" t="s">
        <v>2598</v>
      </c>
      <c r="G4" s="31">
        <v>0</v>
      </c>
      <c r="H4" s="32">
        <v>0</v>
      </c>
      <c r="I4" s="5">
        <v>1.03</v>
      </c>
    </row>
    <row r="5" spans="1:9">
      <c r="A5" s="5">
        <v>1900030003</v>
      </c>
      <c r="B5" s="5" t="s">
        <v>2603</v>
      </c>
      <c r="C5" s="5" t="s">
        <v>2601</v>
      </c>
      <c r="D5" s="5" t="s">
        <v>2602</v>
      </c>
      <c r="E5" s="5">
        <v>12</v>
      </c>
      <c r="F5" s="5" t="s">
        <v>2598</v>
      </c>
      <c r="G5" s="31">
        <v>0</v>
      </c>
      <c r="H5" s="32">
        <v>0</v>
      </c>
      <c r="I5" s="5">
        <v>1.4033329999999999</v>
      </c>
    </row>
    <row r="6" spans="1:9">
      <c r="A6" s="5">
        <v>1900100008</v>
      </c>
      <c r="B6" s="5" t="s">
        <v>505</v>
      </c>
      <c r="C6" s="5" t="s">
        <v>248</v>
      </c>
      <c r="D6" s="5" t="s">
        <v>249</v>
      </c>
      <c r="E6" s="5">
        <v>525</v>
      </c>
      <c r="F6" s="5" t="s">
        <v>2598</v>
      </c>
      <c r="G6" s="31">
        <v>0</v>
      </c>
      <c r="H6" s="32">
        <v>0</v>
      </c>
      <c r="I6" s="5">
        <v>4.0026099999999998</v>
      </c>
    </row>
    <row r="7" spans="1:9">
      <c r="A7" s="5">
        <v>1901000019</v>
      </c>
      <c r="B7" s="5" t="s">
        <v>2604</v>
      </c>
      <c r="C7" s="5" t="s">
        <v>699</v>
      </c>
      <c r="D7" s="5" t="s">
        <v>700</v>
      </c>
      <c r="E7" s="33">
        <v>5300</v>
      </c>
      <c r="F7" s="5" t="s">
        <v>2598</v>
      </c>
      <c r="G7" s="31">
        <v>0</v>
      </c>
      <c r="H7" s="32">
        <v>0</v>
      </c>
      <c r="I7" s="5">
        <v>0.12520800000000001</v>
      </c>
    </row>
    <row r="8" spans="1:9">
      <c r="A8" s="5">
        <v>2000010040</v>
      </c>
      <c r="B8" s="5" t="s">
        <v>2605</v>
      </c>
      <c r="C8" s="5" t="s">
        <v>248</v>
      </c>
      <c r="D8" s="5" t="s">
        <v>249</v>
      </c>
      <c r="E8" s="5">
        <v>5</v>
      </c>
      <c r="F8" s="5" t="s">
        <v>2598</v>
      </c>
      <c r="G8" s="31">
        <v>0</v>
      </c>
      <c r="H8" s="32">
        <v>0</v>
      </c>
      <c r="I8" s="5">
        <v>14.337999999999999</v>
      </c>
    </row>
    <row r="9" spans="1:9">
      <c r="A9" s="5">
        <v>2000010071</v>
      </c>
      <c r="B9" s="5" t="s">
        <v>2606</v>
      </c>
      <c r="C9" s="5" t="s">
        <v>248</v>
      </c>
      <c r="D9" s="5" t="s">
        <v>249</v>
      </c>
      <c r="E9" s="5">
        <v>4</v>
      </c>
      <c r="F9" s="5" t="s">
        <v>2598</v>
      </c>
      <c r="G9" s="31">
        <v>0</v>
      </c>
      <c r="H9" s="32">
        <v>0</v>
      </c>
      <c r="I9" s="5">
        <v>60.717500000000001</v>
      </c>
    </row>
    <row r="10" spans="1:9">
      <c r="A10" s="5">
        <v>2000010115</v>
      </c>
      <c r="B10" s="5" t="s">
        <v>2607</v>
      </c>
      <c r="C10" s="5" t="s">
        <v>248</v>
      </c>
      <c r="D10" s="5" t="s">
        <v>249</v>
      </c>
      <c r="E10" s="5">
        <v>5</v>
      </c>
      <c r="F10" s="5" t="s">
        <v>2598</v>
      </c>
      <c r="G10" s="31">
        <v>0</v>
      </c>
      <c r="H10" s="32">
        <v>0</v>
      </c>
      <c r="I10" s="5">
        <v>45.228000000000002</v>
      </c>
    </row>
    <row r="11" spans="1:9">
      <c r="A11" s="5">
        <v>2000020074</v>
      </c>
      <c r="B11" s="5" t="s">
        <v>2608</v>
      </c>
      <c r="C11" s="5" t="s">
        <v>699</v>
      </c>
      <c r="D11" s="5" t="s">
        <v>700</v>
      </c>
      <c r="E11" s="5">
        <v>0</v>
      </c>
      <c r="F11" s="5" t="s">
        <v>2598</v>
      </c>
      <c r="G11" s="31">
        <v>7200</v>
      </c>
      <c r="H11" s="32">
        <v>450000</v>
      </c>
      <c r="I11" s="5">
        <v>0.24</v>
      </c>
    </row>
    <row r="12" spans="1:9">
      <c r="A12" s="5">
        <v>2000020074</v>
      </c>
      <c r="B12" s="5" t="s">
        <v>2608</v>
      </c>
      <c r="C12" s="5" t="s">
        <v>248</v>
      </c>
      <c r="D12" s="5" t="s">
        <v>249</v>
      </c>
      <c r="E12" s="33">
        <v>212420</v>
      </c>
      <c r="F12" s="5" t="s">
        <v>2598</v>
      </c>
      <c r="G12" s="31">
        <v>780</v>
      </c>
      <c r="H12" s="32">
        <v>38910</v>
      </c>
      <c r="I12" s="5">
        <v>0.240477</v>
      </c>
    </row>
    <row r="13" spans="1:9">
      <c r="A13" s="5">
        <v>2000020074</v>
      </c>
      <c r="B13" s="5" t="s">
        <v>2608</v>
      </c>
      <c r="C13" s="5" t="s">
        <v>2601</v>
      </c>
      <c r="D13" s="5" t="s">
        <v>2602</v>
      </c>
      <c r="E13" s="33">
        <v>23760</v>
      </c>
      <c r="F13" s="5" t="s">
        <v>2598</v>
      </c>
      <c r="G13" s="31">
        <v>0</v>
      </c>
      <c r="H13" s="32">
        <v>0</v>
      </c>
      <c r="I13" s="5">
        <v>0.25362699999999999</v>
      </c>
    </row>
    <row r="14" spans="1:9">
      <c r="A14" s="5">
        <v>2000020074</v>
      </c>
      <c r="B14" s="5" t="s">
        <v>2608</v>
      </c>
      <c r="C14" s="5" t="s">
        <v>2609</v>
      </c>
      <c r="D14" s="5" t="s">
        <v>2610</v>
      </c>
      <c r="E14" s="5">
        <v>88</v>
      </c>
      <c r="F14" s="5" t="s">
        <v>2598</v>
      </c>
      <c r="G14" s="31">
        <v>0</v>
      </c>
      <c r="H14" s="32">
        <v>30</v>
      </c>
      <c r="I14" s="5">
        <v>0.25556800000000002</v>
      </c>
    </row>
    <row r="15" spans="1:9">
      <c r="A15" s="5">
        <v>2000020074</v>
      </c>
      <c r="B15" s="5" t="s">
        <v>2608</v>
      </c>
      <c r="C15" s="5" t="s">
        <v>2611</v>
      </c>
      <c r="D15" s="5" t="s">
        <v>2612</v>
      </c>
      <c r="E15" s="5">
        <v>8</v>
      </c>
      <c r="F15" s="5" t="s">
        <v>2598</v>
      </c>
      <c r="G15" s="31">
        <v>38910</v>
      </c>
      <c r="H15" s="32">
        <v>0</v>
      </c>
      <c r="I15" s="5">
        <v>0.24</v>
      </c>
    </row>
    <row r="16" spans="1:9">
      <c r="A16" s="5">
        <v>2000020075</v>
      </c>
      <c r="B16" s="5" t="s">
        <v>2613</v>
      </c>
      <c r="C16" s="5" t="s">
        <v>699</v>
      </c>
      <c r="D16" s="5" t="s">
        <v>700</v>
      </c>
      <c r="E16" s="33">
        <v>8897</v>
      </c>
      <c r="F16" s="5" t="s">
        <v>2598</v>
      </c>
      <c r="G16" s="31">
        <v>0</v>
      </c>
      <c r="H16" s="32">
        <v>800160</v>
      </c>
      <c r="I16" s="5">
        <v>0.44785999999999998</v>
      </c>
    </row>
    <row r="17" spans="1:9">
      <c r="A17" s="5">
        <v>2000020075</v>
      </c>
      <c r="B17" s="5" t="s">
        <v>2613</v>
      </c>
      <c r="C17" s="5" t="s">
        <v>248</v>
      </c>
      <c r="D17" s="5" t="s">
        <v>249</v>
      </c>
      <c r="E17" s="33">
        <v>100304</v>
      </c>
      <c r="F17" s="5" t="s">
        <v>2598</v>
      </c>
      <c r="G17" s="31">
        <v>2801</v>
      </c>
      <c r="H17" s="32">
        <v>50000</v>
      </c>
      <c r="I17" s="5">
        <v>0.42718699999999998</v>
      </c>
    </row>
    <row r="18" spans="1:9">
      <c r="A18" s="5">
        <v>2000020075</v>
      </c>
      <c r="B18" s="5" t="s">
        <v>2613</v>
      </c>
      <c r="C18" s="5" t="s">
        <v>2601</v>
      </c>
      <c r="D18" s="5" t="s">
        <v>2602</v>
      </c>
      <c r="E18" s="33">
        <v>4486</v>
      </c>
      <c r="F18" s="5" t="s">
        <v>2598</v>
      </c>
      <c r="G18" s="31">
        <v>50000</v>
      </c>
      <c r="H18" s="32">
        <v>0</v>
      </c>
      <c r="I18" s="5">
        <v>0.45074500000000001</v>
      </c>
    </row>
    <row r="19" spans="1:9">
      <c r="A19" s="5">
        <v>2000020075</v>
      </c>
      <c r="B19" s="5" t="s">
        <v>2613</v>
      </c>
      <c r="C19" s="5" t="s">
        <v>2609</v>
      </c>
      <c r="D19" s="5" t="s">
        <v>2610</v>
      </c>
      <c r="E19" s="5">
        <v>38</v>
      </c>
      <c r="F19" s="5" t="s">
        <v>2598</v>
      </c>
      <c r="G19" s="31">
        <v>0</v>
      </c>
      <c r="H19" s="32">
        <v>21</v>
      </c>
      <c r="I19" s="5">
        <v>0.45684200000000003</v>
      </c>
    </row>
    <row r="20" spans="1:9">
      <c r="A20" s="5">
        <v>2000020075</v>
      </c>
      <c r="B20" s="5" t="s">
        <v>2613</v>
      </c>
      <c r="C20" s="5" t="s">
        <v>2611</v>
      </c>
      <c r="D20" s="5" t="s">
        <v>2612</v>
      </c>
      <c r="E20" s="33">
        <v>61</v>
      </c>
      <c r="F20" s="5" t="s">
        <v>2598</v>
      </c>
      <c r="G20" s="31">
        <v>0</v>
      </c>
      <c r="H20" s="32">
        <v>0</v>
      </c>
      <c r="I20" s="5">
        <v>0.44770500000000002</v>
      </c>
    </row>
    <row r="21" spans="1:9">
      <c r="A21" s="5">
        <v>2000020075</v>
      </c>
      <c r="B21" s="5" t="s">
        <v>2613</v>
      </c>
      <c r="C21" s="5" t="s">
        <v>2614</v>
      </c>
      <c r="D21" s="5" t="s">
        <v>2615</v>
      </c>
      <c r="E21" s="5">
        <v>900</v>
      </c>
      <c r="F21" s="5" t="s">
        <v>2598</v>
      </c>
      <c r="G21" s="31">
        <v>0</v>
      </c>
      <c r="H21" s="32">
        <v>0</v>
      </c>
      <c r="I21" s="5">
        <v>0.44771100000000003</v>
      </c>
    </row>
    <row r="22" spans="1:9">
      <c r="A22" s="5">
        <v>2000020076</v>
      </c>
      <c r="B22" s="5" t="s">
        <v>2616</v>
      </c>
      <c r="C22" s="5" t="s">
        <v>248</v>
      </c>
      <c r="D22" s="5" t="s">
        <v>249</v>
      </c>
      <c r="E22" s="5">
        <v>0</v>
      </c>
      <c r="F22" s="5" t="s">
        <v>2598</v>
      </c>
      <c r="G22" s="31">
        <v>576</v>
      </c>
      <c r="H22" s="32">
        <v>0</v>
      </c>
      <c r="I22" s="5">
        <v>0</v>
      </c>
    </row>
    <row r="23" spans="1:9">
      <c r="A23" s="5">
        <v>2000020077</v>
      </c>
      <c r="B23" s="5" t="s">
        <v>2617</v>
      </c>
      <c r="C23" s="5" t="s">
        <v>699</v>
      </c>
      <c r="D23" s="5" t="s">
        <v>700</v>
      </c>
      <c r="E23" s="5">
        <v>35</v>
      </c>
      <c r="F23" s="5" t="s">
        <v>2618</v>
      </c>
      <c r="G23" s="31">
        <v>0</v>
      </c>
      <c r="H23" s="32">
        <v>0</v>
      </c>
      <c r="I23" s="5">
        <v>2.765714</v>
      </c>
    </row>
    <row r="24" spans="1:9">
      <c r="A24" s="5">
        <v>2000020077</v>
      </c>
      <c r="B24" s="5" t="s">
        <v>2617</v>
      </c>
      <c r="C24" s="5" t="s">
        <v>248</v>
      </c>
      <c r="D24" s="5" t="s">
        <v>249</v>
      </c>
      <c r="E24" s="5">
        <v>1</v>
      </c>
      <c r="F24" s="5" t="s">
        <v>2618</v>
      </c>
      <c r="G24" s="31">
        <v>0</v>
      </c>
      <c r="H24" s="32">
        <v>0</v>
      </c>
      <c r="I24" s="5">
        <v>2.77</v>
      </c>
    </row>
    <row r="25" spans="1:9">
      <c r="A25" s="5">
        <v>2000020077</v>
      </c>
      <c r="B25" s="5" t="s">
        <v>2617</v>
      </c>
      <c r="C25" s="5" t="s">
        <v>2601</v>
      </c>
      <c r="D25" s="5" t="s">
        <v>2602</v>
      </c>
      <c r="E25" s="5">
        <v>105</v>
      </c>
      <c r="F25" s="5" t="s">
        <v>2618</v>
      </c>
      <c r="G25" s="31">
        <v>0</v>
      </c>
      <c r="H25" s="32">
        <v>0</v>
      </c>
      <c r="I25" s="5">
        <v>2.7658100000000001</v>
      </c>
    </row>
    <row r="26" spans="1:9">
      <c r="A26" s="5">
        <v>2000020078</v>
      </c>
      <c r="B26" s="5" t="s">
        <v>2619</v>
      </c>
      <c r="C26" s="5" t="s">
        <v>248</v>
      </c>
      <c r="D26" s="5" t="s">
        <v>249</v>
      </c>
      <c r="E26" s="5">
        <v>4</v>
      </c>
      <c r="F26" s="5" t="s">
        <v>2618</v>
      </c>
      <c r="G26" s="31">
        <v>0</v>
      </c>
      <c r="H26" s="32">
        <v>0</v>
      </c>
      <c r="I26" s="5">
        <v>2.9024999999999999</v>
      </c>
    </row>
    <row r="27" spans="1:9">
      <c r="A27" s="5">
        <v>2000020078</v>
      </c>
      <c r="B27" s="5" t="s">
        <v>2619</v>
      </c>
      <c r="C27" s="5" t="s">
        <v>2601</v>
      </c>
      <c r="D27" s="5" t="s">
        <v>2602</v>
      </c>
      <c r="E27" s="5">
        <v>33</v>
      </c>
      <c r="F27" s="5" t="s">
        <v>2618</v>
      </c>
      <c r="G27" s="31">
        <v>0</v>
      </c>
      <c r="H27" s="32">
        <v>0</v>
      </c>
      <c r="I27" s="5">
        <v>2.9030300000000002</v>
      </c>
    </row>
    <row r="28" spans="1:9">
      <c r="A28" s="5">
        <v>2000020079</v>
      </c>
      <c r="B28" s="5" t="s">
        <v>2620</v>
      </c>
      <c r="C28" s="5" t="s">
        <v>699</v>
      </c>
      <c r="D28" s="5" t="s">
        <v>700</v>
      </c>
      <c r="E28" s="33">
        <v>13198</v>
      </c>
      <c r="F28" s="5" t="s">
        <v>2598</v>
      </c>
      <c r="G28" s="31">
        <v>0</v>
      </c>
      <c r="H28" s="32">
        <v>0</v>
      </c>
      <c r="I28" s="5">
        <v>0.41170499999999999</v>
      </c>
    </row>
    <row r="29" spans="1:9">
      <c r="A29" s="5">
        <v>2000020079</v>
      </c>
      <c r="B29" s="5" t="s">
        <v>2620</v>
      </c>
      <c r="C29" s="5" t="s">
        <v>248</v>
      </c>
      <c r="D29" s="5" t="s">
        <v>249</v>
      </c>
      <c r="E29" s="33">
        <v>48</v>
      </c>
      <c r="F29" s="5" t="s">
        <v>2598</v>
      </c>
      <c r="G29" s="31">
        <v>1</v>
      </c>
      <c r="H29" s="32">
        <v>133665</v>
      </c>
      <c r="I29" s="5">
        <v>0.40437499999999998</v>
      </c>
    </row>
    <row r="30" spans="1:9">
      <c r="A30" s="5">
        <v>2000020079</v>
      </c>
      <c r="B30" s="5" t="s">
        <v>2620</v>
      </c>
      <c r="C30" s="5" t="s">
        <v>2601</v>
      </c>
      <c r="D30" s="5" t="s">
        <v>2602</v>
      </c>
      <c r="E30" s="33">
        <v>36073</v>
      </c>
      <c r="F30" s="5" t="s">
        <v>2598</v>
      </c>
      <c r="G30" s="31">
        <v>0</v>
      </c>
      <c r="H30" s="32">
        <v>0</v>
      </c>
      <c r="I30" s="5">
        <v>0.40788999999999997</v>
      </c>
    </row>
    <row r="31" spans="1:9">
      <c r="A31" s="5">
        <v>2000020079</v>
      </c>
      <c r="B31" s="5" t="s">
        <v>2620</v>
      </c>
      <c r="C31" s="5" t="s">
        <v>2609</v>
      </c>
      <c r="D31" s="5" t="s">
        <v>2610</v>
      </c>
      <c r="E31" s="5">
        <v>13</v>
      </c>
      <c r="F31" s="5" t="s">
        <v>2598</v>
      </c>
      <c r="G31" s="31">
        <v>9</v>
      </c>
      <c r="H31" s="32">
        <v>1</v>
      </c>
      <c r="I31" s="5">
        <v>0.41692299999999999</v>
      </c>
    </row>
    <row r="32" spans="1:9">
      <c r="A32" s="5">
        <v>2000020079</v>
      </c>
      <c r="B32" s="5" t="s">
        <v>2620</v>
      </c>
      <c r="C32" s="5" t="s">
        <v>2611</v>
      </c>
      <c r="D32" s="5" t="s">
        <v>2612</v>
      </c>
      <c r="E32" s="33">
        <v>84166</v>
      </c>
      <c r="F32" s="5" t="s">
        <v>2598</v>
      </c>
      <c r="G32" s="31">
        <v>133656</v>
      </c>
      <c r="H32" s="32">
        <v>0</v>
      </c>
      <c r="I32" s="5">
        <v>0.46624500000000002</v>
      </c>
    </row>
    <row r="33" spans="1:9">
      <c r="A33" s="5">
        <v>2000020080</v>
      </c>
      <c r="B33" s="5" t="s">
        <v>2621</v>
      </c>
      <c r="C33" s="5" t="s">
        <v>699</v>
      </c>
      <c r="D33" s="5" t="s">
        <v>700</v>
      </c>
      <c r="E33" s="33">
        <v>31604</v>
      </c>
      <c r="F33" s="5" t="s">
        <v>2598</v>
      </c>
      <c r="G33" s="31">
        <v>0</v>
      </c>
      <c r="H33" s="32">
        <v>0</v>
      </c>
      <c r="I33" s="5">
        <v>0.98073699999999997</v>
      </c>
    </row>
    <row r="34" spans="1:9">
      <c r="A34" s="5">
        <v>2000020080</v>
      </c>
      <c r="B34" s="5" t="s">
        <v>2621</v>
      </c>
      <c r="C34" s="5" t="s">
        <v>248</v>
      </c>
      <c r="D34" s="5" t="s">
        <v>249</v>
      </c>
      <c r="E34" s="33">
        <v>45</v>
      </c>
      <c r="F34" s="5" t="s">
        <v>2598</v>
      </c>
      <c r="G34" s="31">
        <v>31</v>
      </c>
      <c r="H34" s="32">
        <v>86874</v>
      </c>
      <c r="I34" s="5">
        <v>0.96511100000000005</v>
      </c>
    </row>
    <row r="35" spans="1:9">
      <c r="A35" s="5">
        <v>2000020080</v>
      </c>
      <c r="B35" s="5" t="s">
        <v>2621</v>
      </c>
      <c r="C35" s="5" t="s">
        <v>2601</v>
      </c>
      <c r="D35" s="5" t="s">
        <v>2602</v>
      </c>
      <c r="E35" s="33">
        <v>1023</v>
      </c>
      <c r="F35" s="5" t="s">
        <v>2598</v>
      </c>
      <c r="G35" s="31">
        <v>0</v>
      </c>
      <c r="H35" s="32">
        <v>0</v>
      </c>
      <c r="I35" s="5">
        <v>1.0831090000000001</v>
      </c>
    </row>
    <row r="36" spans="1:9">
      <c r="A36" s="5">
        <v>2000020080</v>
      </c>
      <c r="B36" s="5" t="s">
        <v>2621</v>
      </c>
      <c r="C36" s="5" t="s">
        <v>2609</v>
      </c>
      <c r="D36" s="5" t="s">
        <v>2610</v>
      </c>
      <c r="E36" s="5">
        <v>19</v>
      </c>
      <c r="F36" s="5" t="s">
        <v>2598</v>
      </c>
      <c r="G36" s="31">
        <v>0</v>
      </c>
      <c r="H36" s="32">
        <v>31</v>
      </c>
      <c r="I36" s="5">
        <v>1.059474</v>
      </c>
    </row>
    <row r="37" spans="1:9">
      <c r="A37" s="5">
        <v>2000020080</v>
      </c>
      <c r="B37" s="5" t="s">
        <v>2621</v>
      </c>
      <c r="C37" s="5" t="s">
        <v>2611</v>
      </c>
      <c r="D37" s="5" t="s">
        <v>2612</v>
      </c>
      <c r="E37" s="33">
        <v>172679</v>
      </c>
      <c r="F37" s="5" t="s">
        <v>2598</v>
      </c>
      <c r="G37" s="31">
        <v>86862</v>
      </c>
      <c r="H37" s="32">
        <v>0</v>
      </c>
      <c r="I37" s="5">
        <v>0.970862</v>
      </c>
    </row>
    <row r="38" spans="1:9">
      <c r="A38" s="5">
        <v>2000020081</v>
      </c>
      <c r="B38" s="5" t="s">
        <v>2622</v>
      </c>
      <c r="C38" s="5" t="s">
        <v>699</v>
      </c>
      <c r="D38" s="5" t="s">
        <v>700</v>
      </c>
      <c r="E38" s="33">
        <v>7826</v>
      </c>
      <c r="F38" s="5" t="s">
        <v>2598</v>
      </c>
      <c r="G38" s="31">
        <v>0</v>
      </c>
      <c r="H38" s="32">
        <v>0</v>
      </c>
      <c r="I38" s="5">
        <v>2.1345160000000001</v>
      </c>
    </row>
    <row r="39" spans="1:9">
      <c r="A39" s="5">
        <v>2000020081</v>
      </c>
      <c r="B39" s="5" t="s">
        <v>2622</v>
      </c>
      <c r="C39" s="5" t="s">
        <v>248</v>
      </c>
      <c r="D39" s="5" t="s">
        <v>249</v>
      </c>
      <c r="E39" s="33">
        <v>8370</v>
      </c>
      <c r="F39" s="5" t="s">
        <v>2598</v>
      </c>
      <c r="G39" s="31">
        <v>1036</v>
      </c>
      <c r="H39" s="32">
        <v>90894</v>
      </c>
      <c r="I39" s="5">
        <v>2.1366700000000001</v>
      </c>
    </row>
    <row r="40" spans="1:9">
      <c r="A40" s="5">
        <v>2000020081</v>
      </c>
      <c r="B40" s="5" t="s">
        <v>2622</v>
      </c>
      <c r="C40" s="5" t="s">
        <v>2601</v>
      </c>
      <c r="D40" s="5" t="s">
        <v>2602</v>
      </c>
      <c r="E40" s="33">
        <v>6065</v>
      </c>
      <c r="F40" s="5" t="s">
        <v>2598</v>
      </c>
      <c r="G40" s="31">
        <v>0</v>
      </c>
      <c r="H40" s="32">
        <v>0</v>
      </c>
      <c r="I40" s="5">
        <v>2.1468509999999998</v>
      </c>
    </row>
    <row r="41" spans="1:9">
      <c r="A41" s="5">
        <v>2000020081</v>
      </c>
      <c r="B41" s="5" t="s">
        <v>2622</v>
      </c>
      <c r="C41" s="5" t="s">
        <v>2623</v>
      </c>
      <c r="D41" s="5" t="s">
        <v>2624</v>
      </c>
      <c r="E41" s="5">
        <v>3</v>
      </c>
      <c r="F41" s="5" t="s">
        <v>2598</v>
      </c>
      <c r="G41" s="31">
        <v>0</v>
      </c>
      <c r="H41" s="32">
        <v>0</v>
      </c>
      <c r="I41" s="5">
        <v>2.1366670000000001</v>
      </c>
    </row>
    <row r="42" spans="1:9">
      <c r="A42" s="5">
        <v>2000020081</v>
      </c>
      <c r="B42" s="5" t="s">
        <v>2622</v>
      </c>
      <c r="C42" s="5" t="s">
        <v>2609</v>
      </c>
      <c r="D42" s="5" t="s">
        <v>2610</v>
      </c>
      <c r="E42" s="5">
        <v>23</v>
      </c>
      <c r="F42" s="5" t="s">
        <v>2598</v>
      </c>
      <c r="G42" s="31">
        <v>0</v>
      </c>
      <c r="H42" s="32">
        <v>1</v>
      </c>
      <c r="I42" s="5">
        <v>2.137826</v>
      </c>
    </row>
    <row r="43" spans="1:9">
      <c r="A43" s="5">
        <v>2000020081</v>
      </c>
      <c r="B43" s="5" t="s">
        <v>2622</v>
      </c>
      <c r="C43" s="5" t="s">
        <v>2611</v>
      </c>
      <c r="D43" s="5" t="s">
        <v>2612</v>
      </c>
      <c r="E43" s="33">
        <v>106384</v>
      </c>
      <c r="F43" s="5" t="s">
        <v>2598</v>
      </c>
      <c r="G43" s="31">
        <v>90894</v>
      </c>
      <c r="H43" s="32">
        <v>0</v>
      </c>
      <c r="I43" s="5">
        <v>2.1366689999999999</v>
      </c>
    </row>
    <row r="44" spans="1:9">
      <c r="A44" s="5">
        <v>2000020086</v>
      </c>
      <c r="B44" s="5" t="s">
        <v>2625</v>
      </c>
      <c r="C44" s="5" t="s">
        <v>699</v>
      </c>
      <c r="D44" s="5" t="s">
        <v>700</v>
      </c>
      <c r="E44" s="5">
        <v>236</v>
      </c>
      <c r="F44" s="5" t="s">
        <v>2618</v>
      </c>
      <c r="G44" s="31">
        <v>0</v>
      </c>
      <c r="H44" s="32">
        <v>0</v>
      </c>
      <c r="I44" s="5">
        <v>1.805466</v>
      </c>
    </row>
    <row r="45" spans="1:9">
      <c r="A45" s="5">
        <v>2000020086</v>
      </c>
      <c r="B45" s="5" t="s">
        <v>2625</v>
      </c>
      <c r="C45" s="5" t="s">
        <v>248</v>
      </c>
      <c r="D45" s="5" t="s">
        <v>249</v>
      </c>
      <c r="E45" s="5">
        <v>1</v>
      </c>
      <c r="F45" s="5" t="s">
        <v>2618</v>
      </c>
      <c r="G45" s="31">
        <v>0</v>
      </c>
      <c r="H45" s="32">
        <v>0</v>
      </c>
      <c r="I45" s="5">
        <v>1.81</v>
      </c>
    </row>
    <row r="46" spans="1:9">
      <c r="A46" s="5">
        <v>2000020086</v>
      </c>
      <c r="B46" s="5" t="s">
        <v>2625</v>
      </c>
      <c r="C46" s="5" t="s">
        <v>2601</v>
      </c>
      <c r="D46" s="5" t="s">
        <v>2602</v>
      </c>
      <c r="E46" s="5">
        <v>711</v>
      </c>
      <c r="F46" s="5" t="s">
        <v>2618</v>
      </c>
      <c r="G46" s="31">
        <v>0</v>
      </c>
      <c r="H46" s="32">
        <v>0</v>
      </c>
      <c r="I46" s="5">
        <v>1.8054429999999999</v>
      </c>
    </row>
    <row r="47" spans="1:9">
      <c r="A47" s="5">
        <v>2000020094</v>
      </c>
      <c r="B47" s="5" t="s">
        <v>2626</v>
      </c>
      <c r="C47" s="5" t="s">
        <v>466</v>
      </c>
      <c r="D47" s="5" t="s">
        <v>467</v>
      </c>
      <c r="E47" s="33">
        <v>5784</v>
      </c>
      <c r="F47" s="5" t="s">
        <v>2598</v>
      </c>
      <c r="G47" s="31">
        <v>0</v>
      </c>
      <c r="H47" s="32">
        <v>0</v>
      </c>
      <c r="I47" s="5">
        <v>0.70630499999999996</v>
      </c>
    </row>
    <row r="48" spans="1:9">
      <c r="A48" s="5">
        <v>2000020094</v>
      </c>
      <c r="B48" s="5" t="s">
        <v>2626</v>
      </c>
      <c r="C48" s="5" t="s">
        <v>699</v>
      </c>
      <c r="D48" s="5" t="s">
        <v>700</v>
      </c>
      <c r="E48" s="33">
        <v>3683</v>
      </c>
      <c r="F48" s="5" t="s">
        <v>2598</v>
      </c>
      <c r="G48" s="31">
        <v>0</v>
      </c>
      <c r="H48" s="32">
        <v>750240</v>
      </c>
      <c r="I48" s="5">
        <v>0.70630499999999996</v>
      </c>
    </row>
    <row r="49" spans="1:9">
      <c r="A49" s="5">
        <v>2000020094</v>
      </c>
      <c r="B49" s="5" t="s">
        <v>2626</v>
      </c>
      <c r="C49" s="5" t="s">
        <v>248</v>
      </c>
      <c r="D49" s="5" t="s">
        <v>249</v>
      </c>
      <c r="E49" s="33">
        <v>102113</v>
      </c>
      <c r="F49" s="5" t="s">
        <v>2598</v>
      </c>
      <c r="G49" s="31">
        <v>43070</v>
      </c>
      <c r="H49" s="32">
        <v>67872</v>
      </c>
      <c r="I49" s="5">
        <v>0.67872399999999999</v>
      </c>
    </row>
    <row r="50" spans="1:9">
      <c r="A50" s="5">
        <v>2000020094</v>
      </c>
      <c r="B50" s="5" t="s">
        <v>2626</v>
      </c>
      <c r="C50" s="5" t="s">
        <v>2601</v>
      </c>
      <c r="D50" s="5" t="s">
        <v>2602</v>
      </c>
      <c r="E50" s="33">
        <v>6000</v>
      </c>
      <c r="F50" s="5" t="s">
        <v>2598</v>
      </c>
      <c r="G50" s="31">
        <v>6336</v>
      </c>
      <c r="H50" s="32">
        <v>0</v>
      </c>
      <c r="I50" s="5">
        <v>0.67433799999999999</v>
      </c>
    </row>
    <row r="51" spans="1:9">
      <c r="A51" s="5">
        <v>2000020094</v>
      </c>
      <c r="B51" s="5" t="s">
        <v>2626</v>
      </c>
      <c r="C51" s="5" t="s">
        <v>2623</v>
      </c>
      <c r="D51" s="5" t="s">
        <v>2624</v>
      </c>
      <c r="E51" s="33">
        <v>1</v>
      </c>
      <c r="F51" s="5" t="s">
        <v>2598</v>
      </c>
      <c r="G51" s="31">
        <v>0</v>
      </c>
      <c r="H51" s="32">
        <v>0</v>
      </c>
      <c r="I51" s="5">
        <v>0.71</v>
      </c>
    </row>
    <row r="52" spans="1:9">
      <c r="A52" s="5">
        <v>2000020094</v>
      </c>
      <c r="B52" s="5" t="s">
        <v>2626</v>
      </c>
      <c r="C52" s="5" t="s">
        <v>2609</v>
      </c>
      <c r="D52" s="5" t="s">
        <v>2610</v>
      </c>
      <c r="E52" s="5">
        <v>325</v>
      </c>
      <c r="F52" s="5" t="s">
        <v>2598</v>
      </c>
      <c r="G52" s="31">
        <v>0</v>
      </c>
      <c r="H52" s="32">
        <v>2</v>
      </c>
      <c r="I52" s="5">
        <v>0.70710799999999996</v>
      </c>
    </row>
    <row r="53" spans="1:9">
      <c r="A53" s="5">
        <v>2000020094</v>
      </c>
      <c r="B53" s="5" t="s">
        <v>2626</v>
      </c>
      <c r="C53" s="5" t="s">
        <v>2627</v>
      </c>
      <c r="D53" s="5" t="s">
        <v>2628</v>
      </c>
      <c r="E53" s="5">
        <v>0</v>
      </c>
      <c r="F53" s="5" t="s">
        <v>2598</v>
      </c>
      <c r="G53" s="31">
        <v>0</v>
      </c>
      <c r="H53" s="32">
        <v>10080</v>
      </c>
      <c r="I53" s="5">
        <v>0.70630300000000001</v>
      </c>
    </row>
    <row r="54" spans="1:9">
      <c r="A54" s="5">
        <v>2000020094</v>
      </c>
      <c r="B54" s="5" t="s">
        <v>2626</v>
      </c>
      <c r="C54" s="5" t="s">
        <v>2611</v>
      </c>
      <c r="D54" s="5" t="s">
        <v>2612</v>
      </c>
      <c r="E54" s="5">
        <v>72</v>
      </c>
      <c r="F54" s="5" t="s">
        <v>2598</v>
      </c>
      <c r="G54" s="31">
        <v>61248</v>
      </c>
      <c r="H54" s="32">
        <v>14592</v>
      </c>
      <c r="I54" s="5">
        <v>0.70625000000000004</v>
      </c>
    </row>
    <row r="55" spans="1:9">
      <c r="A55" s="5">
        <v>2000030002</v>
      </c>
      <c r="B55" s="5" t="s">
        <v>2629</v>
      </c>
      <c r="C55" s="5" t="s">
        <v>699</v>
      </c>
      <c r="D55" s="5" t="s">
        <v>700</v>
      </c>
      <c r="E55" s="33">
        <v>455997</v>
      </c>
      <c r="F55" s="5" t="s">
        <v>2598</v>
      </c>
      <c r="G55" s="31">
        <v>0</v>
      </c>
      <c r="H55" s="32">
        <v>0</v>
      </c>
      <c r="I55" s="5">
        <v>5.9336E-2</v>
      </c>
    </row>
    <row r="56" spans="1:9">
      <c r="A56" s="5">
        <v>2000030028</v>
      </c>
      <c r="B56" s="5" t="s">
        <v>2630</v>
      </c>
      <c r="C56" s="5" t="s">
        <v>2601</v>
      </c>
      <c r="D56" s="5" t="s">
        <v>2602</v>
      </c>
      <c r="E56" s="33">
        <v>346</v>
      </c>
      <c r="F56" s="5" t="s">
        <v>2598</v>
      </c>
      <c r="G56" s="31">
        <v>0</v>
      </c>
      <c r="H56" s="32">
        <v>0</v>
      </c>
      <c r="I56" s="5">
        <v>0.243613</v>
      </c>
    </row>
    <row r="57" spans="1:9">
      <c r="A57" s="5">
        <v>2000030028</v>
      </c>
      <c r="B57" s="5" t="s">
        <v>2630</v>
      </c>
      <c r="C57" s="5" t="s">
        <v>2631</v>
      </c>
      <c r="D57" s="5" t="s">
        <v>2632</v>
      </c>
      <c r="E57" s="5">
        <v>51</v>
      </c>
      <c r="F57" s="5" t="s">
        <v>2598</v>
      </c>
      <c r="G57" s="31">
        <v>0</v>
      </c>
      <c r="H57" s="32">
        <v>0</v>
      </c>
      <c r="I57" s="5">
        <v>0.243529</v>
      </c>
    </row>
    <row r="58" spans="1:9">
      <c r="A58" s="5">
        <v>2000030051</v>
      </c>
      <c r="B58" s="5" t="s">
        <v>2633</v>
      </c>
      <c r="C58" s="5" t="s">
        <v>699</v>
      </c>
      <c r="D58" s="5" t="s">
        <v>700</v>
      </c>
      <c r="E58" s="33">
        <v>34901</v>
      </c>
      <c r="F58" s="5" t="s">
        <v>2598</v>
      </c>
      <c r="G58" s="31">
        <v>0</v>
      </c>
      <c r="H58" s="32">
        <v>807300</v>
      </c>
      <c r="I58" s="5">
        <v>0.104597</v>
      </c>
    </row>
    <row r="59" spans="1:9">
      <c r="A59" s="5">
        <v>2000030051</v>
      </c>
      <c r="B59" s="5" t="s">
        <v>2633</v>
      </c>
      <c r="C59" s="5" t="s">
        <v>248</v>
      </c>
      <c r="D59" s="5" t="s">
        <v>249</v>
      </c>
      <c r="E59" s="33">
        <v>92724</v>
      </c>
      <c r="F59" s="5" t="s">
        <v>2598</v>
      </c>
      <c r="G59" s="31">
        <v>30</v>
      </c>
      <c r="H59" s="32">
        <v>0</v>
      </c>
      <c r="I59" s="5">
        <v>0.103992</v>
      </c>
    </row>
    <row r="60" spans="1:9">
      <c r="A60" s="5">
        <v>2000030051</v>
      </c>
      <c r="B60" s="5" t="s">
        <v>2633</v>
      </c>
      <c r="C60" s="5" t="s">
        <v>2634</v>
      </c>
      <c r="D60" s="5" t="s">
        <v>2635</v>
      </c>
      <c r="E60" s="33">
        <v>300</v>
      </c>
      <c r="F60" s="5" t="s">
        <v>2598</v>
      </c>
      <c r="G60" s="31">
        <v>0</v>
      </c>
      <c r="H60" s="32">
        <v>0</v>
      </c>
      <c r="I60" s="5">
        <v>0.1046</v>
      </c>
    </row>
    <row r="61" spans="1:9">
      <c r="A61" s="5">
        <v>2000030051</v>
      </c>
      <c r="B61" s="5" t="s">
        <v>2633</v>
      </c>
      <c r="C61" s="5" t="s">
        <v>2609</v>
      </c>
      <c r="D61" s="5" t="s">
        <v>2610</v>
      </c>
      <c r="E61" s="33">
        <v>1840</v>
      </c>
      <c r="F61" s="5" t="s">
        <v>2598</v>
      </c>
      <c r="G61" s="31">
        <v>0</v>
      </c>
      <c r="H61" s="32">
        <v>30</v>
      </c>
      <c r="I61" s="5">
        <v>0.104147</v>
      </c>
    </row>
    <row r="62" spans="1:9">
      <c r="A62" s="5">
        <v>2000030051</v>
      </c>
      <c r="B62" s="5" t="s">
        <v>2633</v>
      </c>
      <c r="C62" s="5" t="s">
        <v>2611</v>
      </c>
      <c r="D62" s="5" t="s">
        <v>2612</v>
      </c>
      <c r="E62" s="33">
        <v>180000</v>
      </c>
      <c r="F62" s="5" t="s">
        <v>2598</v>
      </c>
      <c r="G62" s="31">
        <v>0</v>
      </c>
      <c r="H62" s="32">
        <v>0</v>
      </c>
      <c r="I62" s="5">
        <v>9.8532999999999996E-2</v>
      </c>
    </row>
    <row r="63" spans="1:9">
      <c r="A63" s="5">
        <v>2000030052</v>
      </c>
      <c r="B63" s="5" t="s">
        <v>2636</v>
      </c>
      <c r="C63" s="5" t="s">
        <v>699</v>
      </c>
      <c r="D63" s="5" t="s">
        <v>700</v>
      </c>
      <c r="E63" s="33">
        <v>611</v>
      </c>
      <c r="F63" s="5" t="s">
        <v>2598</v>
      </c>
      <c r="G63" s="31">
        <v>0</v>
      </c>
      <c r="H63" s="32">
        <v>930000</v>
      </c>
      <c r="I63" s="5">
        <v>0.154779</v>
      </c>
    </row>
    <row r="64" spans="1:9">
      <c r="A64" s="5">
        <v>2000030052</v>
      </c>
      <c r="B64" s="5" t="s">
        <v>2636</v>
      </c>
      <c r="C64" s="5" t="s">
        <v>248</v>
      </c>
      <c r="D64" s="5" t="s">
        <v>249</v>
      </c>
      <c r="E64" s="33">
        <v>13</v>
      </c>
      <c r="F64" s="5" t="s">
        <v>2598</v>
      </c>
      <c r="G64" s="31">
        <v>29410</v>
      </c>
      <c r="H64" s="32">
        <v>60</v>
      </c>
      <c r="I64" s="5">
        <v>0.154615</v>
      </c>
    </row>
    <row r="65" spans="1:9">
      <c r="A65" s="5">
        <v>2000030052</v>
      </c>
      <c r="B65" s="5" t="s">
        <v>2636</v>
      </c>
      <c r="C65" s="5" t="s">
        <v>2609</v>
      </c>
      <c r="D65" s="5" t="s">
        <v>2610</v>
      </c>
      <c r="E65" s="33">
        <v>27</v>
      </c>
      <c r="F65" s="5" t="s">
        <v>2598</v>
      </c>
      <c r="G65" s="31">
        <v>390</v>
      </c>
      <c r="H65" s="32">
        <v>100</v>
      </c>
      <c r="I65" s="5">
        <v>0.15481500000000001</v>
      </c>
    </row>
    <row r="66" spans="1:9">
      <c r="A66" s="5">
        <v>2000030052</v>
      </c>
      <c r="B66" s="5" t="s">
        <v>2636</v>
      </c>
      <c r="C66" s="5" t="s">
        <v>2611</v>
      </c>
      <c r="D66" s="5" t="s">
        <v>2612</v>
      </c>
      <c r="E66" s="5">
        <v>2</v>
      </c>
      <c r="F66" s="5" t="s">
        <v>2598</v>
      </c>
      <c r="G66" s="31">
        <v>0</v>
      </c>
      <c r="H66" s="32">
        <v>0</v>
      </c>
      <c r="I66" s="5">
        <v>0.155</v>
      </c>
    </row>
    <row r="67" spans="1:9">
      <c r="A67" s="5">
        <v>2000030053</v>
      </c>
      <c r="B67" s="5" t="s">
        <v>2637</v>
      </c>
      <c r="C67" s="5" t="s">
        <v>699</v>
      </c>
      <c r="D67" s="5" t="s">
        <v>700</v>
      </c>
      <c r="E67" s="5">
        <v>58</v>
      </c>
      <c r="F67" s="5" t="s">
        <v>2598</v>
      </c>
      <c r="G67" s="31">
        <v>0</v>
      </c>
      <c r="H67" s="32">
        <v>250200</v>
      </c>
      <c r="I67" s="5">
        <v>0.131379</v>
      </c>
    </row>
    <row r="68" spans="1:9">
      <c r="A68" s="5">
        <v>2000030053</v>
      </c>
      <c r="B68" s="5" t="s">
        <v>2637</v>
      </c>
      <c r="C68" s="5" t="s">
        <v>248</v>
      </c>
      <c r="D68" s="5" t="s">
        <v>249</v>
      </c>
      <c r="E68" s="5">
        <v>9</v>
      </c>
      <c r="F68" s="5" t="s">
        <v>2598</v>
      </c>
      <c r="G68" s="31">
        <v>10354</v>
      </c>
      <c r="H68" s="32">
        <v>0</v>
      </c>
      <c r="I68" s="5">
        <v>0.13</v>
      </c>
    </row>
    <row r="69" spans="1:9">
      <c r="A69" s="5">
        <v>2000030053</v>
      </c>
      <c r="B69" s="5" t="s">
        <v>2637</v>
      </c>
      <c r="C69" s="5" t="s">
        <v>2609</v>
      </c>
      <c r="D69" s="5" t="s">
        <v>2610</v>
      </c>
      <c r="E69" s="5">
        <v>0</v>
      </c>
      <c r="F69" s="5" t="s">
        <v>2598</v>
      </c>
      <c r="G69" s="31">
        <v>0</v>
      </c>
      <c r="H69" s="32">
        <v>20</v>
      </c>
      <c r="I69" s="5">
        <v>0.150843</v>
      </c>
    </row>
    <row r="70" spans="1:9">
      <c r="A70" s="5">
        <v>2000030054</v>
      </c>
      <c r="B70" s="5" t="s">
        <v>2638</v>
      </c>
      <c r="C70" s="5" t="s">
        <v>699</v>
      </c>
      <c r="D70" s="5" t="s">
        <v>700</v>
      </c>
      <c r="E70" s="33">
        <v>1327</v>
      </c>
      <c r="F70" s="5" t="s">
        <v>2598</v>
      </c>
      <c r="G70" s="31">
        <v>0</v>
      </c>
      <c r="H70" s="32">
        <v>117900</v>
      </c>
      <c r="I70" s="5">
        <v>9.8062999999999997E-2</v>
      </c>
    </row>
    <row r="71" spans="1:9">
      <c r="A71" s="5">
        <v>2000030054</v>
      </c>
      <c r="B71" s="5" t="s">
        <v>2638</v>
      </c>
      <c r="C71" s="5" t="s">
        <v>248</v>
      </c>
      <c r="D71" s="5" t="s">
        <v>249</v>
      </c>
      <c r="E71" s="5">
        <v>55</v>
      </c>
      <c r="F71" s="5" t="s">
        <v>2598</v>
      </c>
      <c r="G71" s="31">
        <v>0</v>
      </c>
      <c r="H71" s="32">
        <v>150</v>
      </c>
      <c r="I71" s="5">
        <v>9.8000000000000004E-2</v>
      </c>
    </row>
    <row r="72" spans="1:9">
      <c r="A72" s="5">
        <v>2000030054</v>
      </c>
      <c r="B72" s="5" t="s">
        <v>2638</v>
      </c>
      <c r="C72" s="5" t="s">
        <v>2609</v>
      </c>
      <c r="D72" s="5" t="s">
        <v>2610</v>
      </c>
      <c r="E72" s="33">
        <v>50</v>
      </c>
      <c r="F72" s="5" t="s">
        <v>2598</v>
      </c>
      <c r="G72" s="31">
        <v>150</v>
      </c>
      <c r="H72" s="32">
        <v>0</v>
      </c>
      <c r="I72" s="5">
        <v>9.8199999999999996E-2</v>
      </c>
    </row>
    <row r="73" spans="1:9">
      <c r="A73" s="5">
        <v>2000030054</v>
      </c>
      <c r="B73" s="5" t="s">
        <v>2638</v>
      </c>
      <c r="C73" s="5" t="s">
        <v>2611</v>
      </c>
      <c r="D73" s="5" t="s">
        <v>2612</v>
      </c>
      <c r="E73" s="33">
        <v>58350</v>
      </c>
      <c r="F73" s="5" t="s">
        <v>2598</v>
      </c>
      <c r="G73" s="31">
        <v>0</v>
      </c>
      <c r="H73" s="32">
        <v>0</v>
      </c>
      <c r="I73" s="5">
        <v>9.5038999999999998E-2</v>
      </c>
    </row>
    <row r="74" spans="1:9">
      <c r="A74" s="5">
        <v>2000030055</v>
      </c>
      <c r="B74" s="5" t="s">
        <v>2639</v>
      </c>
      <c r="C74" s="5" t="s">
        <v>248</v>
      </c>
      <c r="D74" s="5" t="s">
        <v>249</v>
      </c>
      <c r="E74" s="33">
        <v>1044</v>
      </c>
      <c r="F74" s="5" t="s">
        <v>2598</v>
      </c>
      <c r="G74" s="31">
        <v>0</v>
      </c>
      <c r="H74" s="32">
        <v>0</v>
      </c>
      <c r="I74" s="5">
        <v>0.428151</v>
      </c>
    </row>
    <row r="75" spans="1:9">
      <c r="A75" s="5">
        <v>2000030056</v>
      </c>
      <c r="B75" s="5" t="s">
        <v>2640</v>
      </c>
      <c r="C75" s="5" t="s">
        <v>248</v>
      </c>
      <c r="D75" s="5" t="s">
        <v>249</v>
      </c>
      <c r="E75" s="33">
        <v>507.36</v>
      </c>
      <c r="F75" s="5" t="s">
        <v>2598</v>
      </c>
      <c r="G75" s="31">
        <v>0</v>
      </c>
      <c r="H75" s="32">
        <v>0</v>
      </c>
      <c r="I75" s="5">
        <v>0.23464599999999999</v>
      </c>
    </row>
    <row r="76" spans="1:9">
      <c r="A76" s="5">
        <v>2000030057</v>
      </c>
      <c r="B76" s="5" t="s">
        <v>2641</v>
      </c>
      <c r="C76" s="5" t="s">
        <v>248</v>
      </c>
      <c r="D76" s="5" t="s">
        <v>249</v>
      </c>
      <c r="E76" s="33">
        <v>124</v>
      </c>
      <c r="F76" s="5" t="s">
        <v>2618</v>
      </c>
      <c r="G76" s="31">
        <v>1230</v>
      </c>
      <c r="H76" s="32">
        <v>6921</v>
      </c>
      <c r="I76" s="5">
        <v>1.0287900000000001</v>
      </c>
    </row>
    <row r="77" spans="1:9">
      <c r="A77" s="5">
        <v>2000030057</v>
      </c>
      <c r="B77" s="5" t="s">
        <v>2641</v>
      </c>
      <c r="C77" s="5" t="s">
        <v>2609</v>
      </c>
      <c r="D77" s="5" t="s">
        <v>2610</v>
      </c>
      <c r="E77" s="5">
        <v>9</v>
      </c>
      <c r="F77" s="5" t="s">
        <v>2618</v>
      </c>
      <c r="G77" s="31">
        <v>9</v>
      </c>
      <c r="H77" s="32">
        <v>0</v>
      </c>
      <c r="I77" s="5">
        <v>1.0288889999999999</v>
      </c>
    </row>
    <row r="78" spans="1:9">
      <c r="A78" s="5">
        <v>2000030057</v>
      </c>
      <c r="B78" s="5" t="s">
        <v>2641</v>
      </c>
      <c r="C78" s="5" t="s">
        <v>2611</v>
      </c>
      <c r="D78" s="5" t="s">
        <v>2612</v>
      </c>
      <c r="E78" s="5">
        <v>0</v>
      </c>
      <c r="F78" s="5" t="s">
        <v>2618</v>
      </c>
      <c r="G78" s="31">
        <v>6912</v>
      </c>
      <c r="H78" s="32">
        <v>0</v>
      </c>
      <c r="I78" s="5">
        <v>1.028783</v>
      </c>
    </row>
    <row r="79" spans="1:9">
      <c r="A79" s="5">
        <v>2000030058</v>
      </c>
      <c r="B79" s="5" t="s">
        <v>2642</v>
      </c>
      <c r="C79" s="5" t="s">
        <v>699</v>
      </c>
      <c r="D79" s="5" t="s">
        <v>700</v>
      </c>
      <c r="E79" s="5">
        <v>1</v>
      </c>
      <c r="F79" s="5" t="s">
        <v>2598</v>
      </c>
      <c r="G79" s="31">
        <v>0</v>
      </c>
      <c r="H79" s="32">
        <v>0</v>
      </c>
      <c r="I79" s="5">
        <v>0.38</v>
      </c>
    </row>
    <row r="80" spans="1:9">
      <c r="A80" s="5">
        <v>2000030058</v>
      </c>
      <c r="B80" s="5" t="s">
        <v>2642</v>
      </c>
      <c r="C80" s="5" t="s">
        <v>248</v>
      </c>
      <c r="D80" s="5" t="s">
        <v>249</v>
      </c>
      <c r="E80" s="5">
        <v>0</v>
      </c>
      <c r="F80" s="5" t="s">
        <v>2598</v>
      </c>
      <c r="G80" s="31">
        <v>1331</v>
      </c>
      <c r="H80" s="32">
        <v>0</v>
      </c>
      <c r="I80" s="5">
        <v>0.38166699999999998</v>
      </c>
    </row>
    <row r="81" spans="1:9">
      <c r="A81" s="5">
        <v>2000030058</v>
      </c>
      <c r="B81" s="5" t="s">
        <v>2642</v>
      </c>
      <c r="C81" s="5" t="s">
        <v>2623</v>
      </c>
      <c r="D81" s="5" t="s">
        <v>2624</v>
      </c>
      <c r="E81" s="5">
        <v>0</v>
      </c>
      <c r="F81" s="5" t="s">
        <v>2598</v>
      </c>
      <c r="G81" s="31">
        <v>0</v>
      </c>
      <c r="H81" s="32">
        <v>3</v>
      </c>
      <c r="I81" s="5">
        <v>0</v>
      </c>
    </row>
    <row r="82" spans="1:9">
      <c r="A82" s="5">
        <v>2000030058</v>
      </c>
      <c r="B82" s="5" t="s">
        <v>2642</v>
      </c>
      <c r="C82" s="5" t="s">
        <v>2609</v>
      </c>
      <c r="D82" s="5" t="s">
        <v>2610</v>
      </c>
      <c r="E82" s="5">
        <v>15</v>
      </c>
      <c r="F82" s="5" t="s">
        <v>2598</v>
      </c>
      <c r="G82" s="31">
        <v>0</v>
      </c>
      <c r="H82" s="32">
        <v>609</v>
      </c>
      <c r="I82" s="5">
        <v>0.38133299999999998</v>
      </c>
    </row>
    <row r="83" spans="1:9">
      <c r="A83" s="5">
        <v>2000030059</v>
      </c>
      <c r="B83" s="5" t="s">
        <v>8397</v>
      </c>
      <c r="C83" s="5" t="s">
        <v>699</v>
      </c>
      <c r="D83" s="5" t="s">
        <v>700</v>
      </c>
      <c r="E83" s="5">
        <v>0</v>
      </c>
      <c r="F83" s="5" t="s">
        <v>2618</v>
      </c>
      <c r="G83" s="31">
        <v>0</v>
      </c>
      <c r="H83" s="32">
        <v>20160</v>
      </c>
      <c r="I83" s="5">
        <v>0</v>
      </c>
    </row>
    <row r="84" spans="1:9">
      <c r="A84" s="5">
        <v>2000030059</v>
      </c>
      <c r="B84" s="5" t="s">
        <v>8397</v>
      </c>
      <c r="C84" s="5" t="s">
        <v>248</v>
      </c>
      <c r="D84" s="5" t="s">
        <v>249</v>
      </c>
      <c r="E84" s="5">
        <v>0</v>
      </c>
      <c r="F84" s="5" t="s">
        <v>2618</v>
      </c>
      <c r="G84" s="31">
        <v>60</v>
      </c>
      <c r="H84" s="32">
        <v>0</v>
      </c>
      <c r="I84" s="5">
        <v>0</v>
      </c>
    </row>
    <row r="85" spans="1:9">
      <c r="A85" s="5">
        <v>2000030061</v>
      </c>
      <c r="B85" s="5" t="s">
        <v>8754</v>
      </c>
      <c r="C85" s="5" t="s">
        <v>699</v>
      </c>
      <c r="D85" s="5" t="s">
        <v>700</v>
      </c>
      <c r="E85" s="5">
        <v>0</v>
      </c>
      <c r="F85" s="5" t="s">
        <v>2598</v>
      </c>
      <c r="G85" s="31">
        <v>0</v>
      </c>
      <c r="H85" s="32">
        <v>30080</v>
      </c>
      <c r="I85" s="5">
        <v>0</v>
      </c>
    </row>
    <row r="86" spans="1:9">
      <c r="A86" s="5">
        <v>2000030062</v>
      </c>
      <c r="B86" s="5" t="s">
        <v>8755</v>
      </c>
      <c r="C86" s="5" t="s">
        <v>699</v>
      </c>
      <c r="D86" s="5" t="s">
        <v>700</v>
      </c>
      <c r="E86" s="5">
        <v>0</v>
      </c>
      <c r="F86" s="5" t="s">
        <v>2598</v>
      </c>
      <c r="G86" s="31">
        <v>0</v>
      </c>
      <c r="H86" s="32">
        <v>40320</v>
      </c>
      <c r="I86" s="5">
        <v>0</v>
      </c>
    </row>
    <row r="87" spans="1:9">
      <c r="A87" s="5">
        <v>2000030063</v>
      </c>
      <c r="B87" s="5" t="s">
        <v>8756</v>
      </c>
      <c r="C87" s="5" t="s">
        <v>699</v>
      </c>
      <c r="D87" s="5" t="s">
        <v>700</v>
      </c>
      <c r="E87" s="5">
        <v>0</v>
      </c>
      <c r="F87" s="5" t="s">
        <v>2618</v>
      </c>
      <c r="G87" s="31">
        <v>0</v>
      </c>
      <c r="H87" s="32">
        <v>12096</v>
      </c>
      <c r="I87" s="5">
        <v>0</v>
      </c>
    </row>
    <row r="88" spans="1:9">
      <c r="A88" s="5">
        <v>2000030064</v>
      </c>
      <c r="B88" s="5" t="s">
        <v>8757</v>
      </c>
      <c r="C88" s="5" t="s">
        <v>699</v>
      </c>
      <c r="D88" s="5" t="s">
        <v>700</v>
      </c>
      <c r="E88" s="5">
        <v>0</v>
      </c>
      <c r="F88" s="5" t="s">
        <v>2618</v>
      </c>
      <c r="G88" s="31">
        <v>0</v>
      </c>
      <c r="H88" s="32">
        <v>12096</v>
      </c>
      <c r="I88" s="5">
        <v>0</v>
      </c>
    </row>
    <row r="89" spans="1:9">
      <c r="A89" s="5">
        <v>2000040082</v>
      </c>
      <c r="B89" s="5" t="s">
        <v>2643</v>
      </c>
      <c r="C89" s="5" t="s">
        <v>248</v>
      </c>
      <c r="D89" s="5" t="s">
        <v>249</v>
      </c>
      <c r="E89" s="5">
        <v>5</v>
      </c>
      <c r="F89" s="5" t="s">
        <v>2598</v>
      </c>
      <c r="G89" s="31">
        <v>0</v>
      </c>
      <c r="H89" s="32">
        <v>0</v>
      </c>
      <c r="I89" s="5">
        <v>5.6139999999999999</v>
      </c>
    </row>
    <row r="90" spans="1:9">
      <c r="A90" s="5">
        <v>2000040174</v>
      </c>
      <c r="B90" s="5" t="s">
        <v>2644</v>
      </c>
      <c r="C90" s="5" t="s">
        <v>248</v>
      </c>
      <c r="D90" s="5" t="s">
        <v>249</v>
      </c>
      <c r="E90" s="5">
        <v>54</v>
      </c>
      <c r="F90" s="5" t="s">
        <v>2598</v>
      </c>
      <c r="G90" s="31">
        <v>0</v>
      </c>
      <c r="H90" s="32">
        <v>0</v>
      </c>
      <c r="I90" s="5">
        <v>4.8024069999999996</v>
      </c>
    </row>
    <row r="91" spans="1:9">
      <c r="A91" s="5">
        <v>2000040174</v>
      </c>
      <c r="B91" s="5" t="s">
        <v>2644</v>
      </c>
      <c r="C91" s="5" t="s">
        <v>2623</v>
      </c>
      <c r="D91" s="5" t="s">
        <v>2624</v>
      </c>
      <c r="E91" s="5">
        <v>2</v>
      </c>
      <c r="F91" s="5" t="s">
        <v>2598</v>
      </c>
      <c r="G91" s="31">
        <v>0</v>
      </c>
      <c r="H91" s="32">
        <v>0</v>
      </c>
      <c r="I91" s="5">
        <v>4.8</v>
      </c>
    </row>
    <row r="92" spans="1:9">
      <c r="A92" s="5">
        <v>2000040175</v>
      </c>
      <c r="B92" s="5" t="s">
        <v>2645</v>
      </c>
      <c r="C92" s="5" t="s">
        <v>248</v>
      </c>
      <c r="D92" s="5" t="s">
        <v>249</v>
      </c>
      <c r="E92" s="5">
        <v>49</v>
      </c>
      <c r="F92" s="5" t="s">
        <v>2598</v>
      </c>
      <c r="G92" s="31">
        <v>0</v>
      </c>
      <c r="H92" s="32">
        <v>0</v>
      </c>
      <c r="I92" s="5">
        <v>4.8042860000000003</v>
      </c>
    </row>
    <row r="93" spans="1:9">
      <c r="A93" s="5">
        <v>2000040176</v>
      </c>
      <c r="B93" s="5" t="s">
        <v>2646</v>
      </c>
      <c r="C93" s="5" t="s">
        <v>248</v>
      </c>
      <c r="D93" s="5" t="s">
        <v>249</v>
      </c>
      <c r="E93" s="5">
        <v>47</v>
      </c>
      <c r="F93" s="5" t="s">
        <v>2598</v>
      </c>
      <c r="G93" s="31">
        <v>0</v>
      </c>
      <c r="H93" s="32">
        <v>0</v>
      </c>
      <c r="I93" s="5">
        <v>4.8040430000000001</v>
      </c>
    </row>
    <row r="94" spans="1:9">
      <c r="A94" s="5">
        <v>2000040176</v>
      </c>
      <c r="B94" s="5" t="s">
        <v>2646</v>
      </c>
      <c r="C94" s="5" t="s">
        <v>2623</v>
      </c>
      <c r="D94" s="5" t="s">
        <v>2624</v>
      </c>
      <c r="E94" s="5">
        <v>3</v>
      </c>
      <c r="F94" s="5" t="s">
        <v>2598</v>
      </c>
      <c r="G94" s="31">
        <v>0</v>
      </c>
      <c r="H94" s="32">
        <v>0</v>
      </c>
      <c r="I94" s="5">
        <v>4.8033330000000003</v>
      </c>
    </row>
    <row r="95" spans="1:9">
      <c r="A95" s="5">
        <v>2000040177</v>
      </c>
      <c r="B95" s="5" t="s">
        <v>2647</v>
      </c>
      <c r="C95" s="5" t="s">
        <v>248</v>
      </c>
      <c r="D95" s="5" t="s">
        <v>249</v>
      </c>
      <c r="E95" s="5">
        <v>176</v>
      </c>
      <c r="F95" s="5" t="s">
        <v>2598</v>
      </c>
      <c r="G95" s="31">
        <v>0</v>
      </c>
      <c r="H95" s="32">
        <v>0</v>
      </c>
      <c r="I95" s="5">
        <v>4.8041479999999996</v>
      </c>
    </row>
    <row r="96" spans="1:9">
      <c r="A96" s="5">
        <v>2000040177</v>
      </c>
      <c r="B96" s="5" t="s">
        <v>2647</v>
      </c>
      <c r="C96" s="5" t="s">
        <v>2623</v>
      </c>
      <c r="D96" s="5" t="s">
        <v>2624</v>
      </c>
      <c r="E96" s="5">
        <v>2</v>
      </c>
      <c r="F96" s="5" t="s">
        <v>2598</v>
      </c>
      <c r="G96" s="31">
        <v>0</v>
      </c>
      <c r="H96" s="32">
        <v>0</v>
      </c>
      <c r="I96" s="5">
        <v>4.8049999999999997</v>
      </c>
    </row>
    <row r="97" spans="1:9">
      <c r="A97" s="5">
        <v>2000040179</v>
      </c>
      <c r="B97" s="5" t="s">
        <v>2648</v>
      </c>
      <c r="C97" s="5" t="s">
        <v>248</v>
      </c>
      <c r="D97" s="5" t="s">
        <v>249</v>
      </c>
      <c r="E97" s="5">
        <v>18</v>
      </c>
      <c r="F97" s="5" t="s">
        <v>2598</v>
      </c>
      <c r="G97" s="31">
        <v>0</v>
      </c>
      <c r="H97" s="32">
        <v>0</v>
      </c>
      <c r="I97" s="5">
        <v>5.0611110000000004</v>
      </c>
    </row>
    <row r="98" spans="1:9">
      <c r="A98" s="5">
        <v>2000040179</v>
      </c>
      <c r="B98" s="5" t="s">
        <v>2648</v>
      </c>
      <c r="C98" s="5" t="s">
        <v>2623</v>
      </c>
      <c r="D98" s="5" t="s">
        <v>2624</v>
      </c>
      <c r="E98" s="5">
        <v>2</v>
      </c>
      <c r="F98" s="5" t="s">
        <v>2598</v>
      </c>
      <c r="G98" s="31">
        <v>0</v>
      </c>
      <c r="H98" s="32">
        <v>0</v>
      </c>
      <c r="I98" s="5">
        <v>5.0599999999999996</v>
      </c>
    </row>
    <row r="99" spans="1:9">
      <c r="A99" s="5">
        <v>2000040180</v>
      </c>
      <c r="B99" s="5" t="s">
        <v>2649</v>
      </c>
      <c r="C99" s="5" t="s">
        <v>248</v>
      </c>
      <c r="D99" s="5" t="s">
        <v>249</v>
      </c>
      <c r="E99" s="5">
        <v>10</v>
      </c>
      <c r="F99" s="5" t="s">
        <v>2598</v>
      </c>
      <c r="G99" s="31">
        <v>0</v>
      </c>
      <c r="H99" s="32">
        <v>0</v>
      </c>
      <c r="I99" s="5">
        <v>5.0609999999999999</v>
      </c>
    </row>
    <row r="100" spans="1:9">
      <c r="A100" s="5">
        <v>2000040182</v>
      </c>
      <c r="B100" s="5" t="s">
        <v>2650</v>
      </c>
      <c r="C100" s="5" t="s">
        <v>248</v>
      </c>
      <c r="D100" s="5" t="s">
        <v>249</v>
      </c>
      <c r="E100" s="5">
        <v>10</v>
      </c>
      <c r="F100" s="5" t="s">
        <v>2598</v>
      </c>
      <c r="G100" s="31">
        <v>0</v>
      </c>
      <c r="H100" s="32">
        <v>0</v>
      </c>
      <c r="I100" s="5">
        <v>5.0599999999999996</v>
      </c>
    </row>
    <row r="101" spans="1:9">
      <c r="A101" s="5">
        <v>2000040182</v>
      </c>
      <c r="B101" s="5" t="s">
        <v>2650</v>
      </c>
      <c r="C101" s="5" t="s">
        <v>2623</v>
      </c>
      <c r="D101" s="5" t="s">
        <v>2624</v>
      </c>
      <c r="E101" s="5">
        <v>3</v>
      </c>
      <c r="F101" s="5" t="s">
        <v>2598</v>
      </c>
      <c r="G101" s="31">
        <v>0</v>
      </c>
      <c r="H101" s="32">
        <v>0</v>
      </c>
      <c r="I101" s="5">
        <v>5.0599999999999996</v>
      </c>
    </row>
    <row r="102" spans="1:9">
      <c r="A102" s="5">
        <v>2000040186</v>
      </c>
      <c r="B102" s="5" t="s">
        <v>2651</v>
      </c>
      <c r="C102" s="5" t="s">
        <v>248</v>
      </c>
      <c r="D102" s="5" t="s">
        <v>249</v>
      </c>
      <c r="E102" s="5">
        <v>0</v>
      </c>
      <c r="F102" s="5" t="s">
        <v>2598</v>
      </c>
      <c r="G102" s="31">
        <v>2</v>
      </c>
      <c r="H102" s="32">
        <v>0</v>
      </c>
      <c r="I102" s="5">
        <v>0</v>
      </c>
    </row>
    <row r="103" spans="1:9">
      <c r="A103" s="5">
        <v>2000040186</v>
      </c>
      <c r="B103" s="5" t="s">
        <v>2651</v>
      </c>
      <c r="C103" s="5" t="s">
        <v>2623</v>
      </c>
      <c r="D103" s="5" t="s">
        <v>2624</v>
      </c>
      <c r="E103" s="5">
        <v>0</v>
      </c>
      <c r="F103" s="5" t="s">
        <v>2598</v>
      </c>
      <c r="G103" s="31">
        <v>0</v>
      </c>
      <c r="H103" s="32">
        <v>2</v>
      </c>
      <c r="I103" s="5">
        <v>0</v>
      </c>
    </row>
    <row r="104" spans="1:9">
      <c r="A104" s="5">
        <v>2000040189</v>
      </c>
      <c r="B104" s="5" t="s">
        <v>2652</v>
      </c>
      <c r="C104" s="5" t="s">
        <v>248</v>
      </c>
      <c r="D104" s="5" t="s">
        <v>249</v>
      </c>
      <c r="E104" s="5">
        <v>157</v>
      </c>
      <c r="F104" s="5" t="s">
        <v>2598</v>
      </c>
      <c r="G104" s="31">
        <v>0</v>
      </c>
      <c r="H104" s="32">
        <v>0</v>
      </c>
      <c r="I104" s="5">
        <v>5.4964329999999997</v>
      </c>
    </row>
    <row r="105" spans="1:9">
      <c r="A105" s="5">
        <v>2000040189</v>
      </c>
      <c r="B105" s="5" t="s">
        <v>2652</v>
      </c>
      <c r="C105" s="5" t="s">
        <v>2623</v>
      </c>
      <c r="D105" s="5" t="s">
        <v>2624</v>
      </c>
      <c r="E105" s="5">
        <v>2</v>
      </c>
      <c r="F105" s="5" t="s">
        <v>2598</v>
      </c>
      <c r="G105" s="31">
        <v>0</v>
      </c>
      <c r="H105" s="32">
        <v>0</v>
      </c>
      <c r="I105" s="5">
        <v>5.4950000000000001</v>
      </c>
    </row>
    <row r="106" spans="1:9">
      <c r="A106" s="5">
        <v>2000040190</v>
      </c>
      <c r="B106" s="5" t="s">
        <v>2653</v>
      </c>
      <c r="C106" s="5" t="s">
        <v>248</v>
      </c>
      <c r="D106" s="5" t="s">
        <v>249</v>
      </c>
      <c r="E106" s="5">
        <v>0</v>
      </c>
      <c r="F106" s="5" t="s">
        <v>2598</v>
      </c>
      <c r="G106" s="31">
        <v>2</v>
      </c>
      <c r="H106" s="32">
        <v>0</v>
      </c>
      <c r="I106" s="5">
        <v>0</v>
      </c>
    </row>
    <row r="107" spans="1:9">
      <c r="A107" s="5">
        <v>2000040190</v>
      </c>
      <c r="B107" s="5" t="s">
        <v>2653</v>
      </c>
      <c r="C107" s="5" t="s">
        <v>2623</v>
      </c>
      <c r="D107" s="5" t="s">
        <v>2624</v>
      </c>
      <c r="E107" s="5">
        <v>0</v>
      </c>
      <c r="F107" s="5" t="s">
        <v>2598</v>
      </c>
      <c r="G107" s="31">
        <v>0</v>
      </c>
      <c r="H107" s="32">
        <v>2</v>
      </c>
      <c r="I107" s="5">
        <v>0</v>
      </c>
    </row>
    <row r="108" spans="1:9">
      <c r="A108" s="5">
        <v>2000040191</v>
      </c>
      <c r="B108" s="5" t="s">
        <v>2654</v>
      </c>
      <c r="C108" s="5" t="s">
        <v>248</v>
      </c>
      <c r="D108" s="5" t="s">
        <v>249</v>
      </c>
      <c r="E108" s="5">
        <v>5</v>
      </c>
      <c r="F108" s="5" t="s">
        <v>2598</v>
      </c>
      <c r="G108" s="31">
        <v>0</v>
      </c>
      <c r="H108" s="32">
        <v>0</v>
      </c>
      <c r="I108" s="5">
        <v>5.4939999999999998</v>
      </c>
    </row>
    <row r="109" spans="1:9">
      <c r="A109" s="5">
        <v>2000040199</v>
      </c>
      <c r="B109" s="5" t="s">
        <v>2655</v>
      </c>
      <c r="C109" s="5" t="s">
        <v>248</v>
      </c>
      <c r="D109" s="5" t="s">
        <v>249</v>
      </c>
      <c r="E109" s="5">
        <v>0</v>
      </c>
      <c r="F109" s="5" t="s">
        <v>2598</v>
      </c>
      <c r="G109" s="31">
        <v>0</v>
      </c>
      <c r="H109" s="32">
        <v>4313</v>
      </c>
      <c r="I109" s="5">
        <v>3.983889</v>
      </c>
    </row>
    <row r="110" spans="1:9">
      <c r="A110" s="5">
        <v>2000040199</v>
      </c>
      <c r="B110" s="5" t="s">
        <v>2655</v>
      </c>
      <c r="C110" s="5" t="s">
        <v>2609</v>
      </c>
      <c r="D110" s="5" t="s">
        <v>2610</v>
      </c>
      <c r="E110" s="5">
        <v>0</v>
      </c>
      <c r="F110" s="5" t="s">
        <v>2598</v>
      </c>
      <c r="G110" s="31">
        <v>8</v>
      </c>
      <c r="H110" s="32">
        <v>0</v>
      </c>
      <c r="I110" s="5">
        <v>3.9820000000000002</v>
      </c>
    </row>
    <row r="111" spans="1:9">
      <c r="A111" s="5">
        <v>2000040199</v>
      </c>
      <c r="B111" s="5" t="s">
        <v>2655</v>
      </c>
      <c r="C111" s="5" t="s">
        <v>2611</v>
      </c>
      <c r="D111" s="5" t="s">
        <v>2612</v>
      </c>
      <c r="E111" s="5">
        <v>0</v>
      </c>
      <c r="F111" s="5" t="s">
        <v>2598</v>
      </c>
      <c r="G111" s="31">
        <v>4313</v>
      </c>
      <c r="H111" s="32">
        <v>0</v>
      </c>
      <c r="I111" s="5">
        <v>3.984</v>
      </c>
    </row>
    <row r="112" spans="1:9">
      <c r="A112" s="5">
        <v>2000040200</v>
      </c>
      <c r="B112" s="5" t="s">
        <v>2656</v>
      </c>
      <c r="C112" s="5" t="s">
        <v>248</v>
      </c>
      <c r="D112" s="5" t="s">
        <v>249</v>
      </c>
      <c r="E112" s="5">
        <v>0</v>
      </c>
      <c r="F112" s="5" t="s">
        <v>2598</v>
      </c>
      <c r="G112" s="31">
        <v>0</v>
      </c>
      <c r="H112" s="32">
        <v>3523</v>
      </c>
      <c r="I112" s="5">
        <v>3.8650000000000002</v>
      </c>
    </row>
    <row r="113" spans="1:9">
      <c r="A113" s="5">
        <v>2000040200</v>
      </c>
      <c r="B113" s="5" t="s">
        <v>2656</v>
      </c>
      <c r="C113" s="5" t="s">
        <v>2609</v>
      </c>
      <c r="D113" s="5" t="s">
        <v>2610</v>
      </c>
      <c r="E113" s="5">
        <v>0</v>
      </c>
      <c r="F113" s="5" t="s">
        <v>2598</v>
      </c>
      <c r="G113" s="31">
        <v>8</v>
      </c>
      <c r="H113" s="32">
        <v>0</v>
      </c>
      <c r="I113" s="5">
        <v>3.8679999999999999</v>
      </c>
    </row>
    <row r="114" spans="1:9">
      <c r="A114" s="5">
        <v>2000040200</v>
      </c>
      <c r="B114" s="5" t="s">
        <v>2656</v>
      </c>
      <c r="C114" s="5" t="s">
        <v>2611</v>
      </c>
      <c r="D114" s="5" t="s">
        <v>2612</v>
      </c>
      <c r="E114" s="5">
        <v>0</v>
      </c>
      <c r="F114" s="5" t="s">
        <v>2598</v>
      </c>
      <c r="G114" s="31">
        <v>3523</v>
      </c>
      <c r="H114" s="32">
        <v>0</v>
      </c>
      <c r="I114" s="5">
        <v>3.8660000000000001</v>
      </c>
    </row>
    <row r="115" spans="1:9">
      <c r="A115" s="5">
        <v>2000040201</v>
      </c>
      <c r="B115" s="5" t="s">
        <v>2657</v>
      </c>
      <c r="C115" s="5" t="s">
        <v>248</v>
      </c>
      <c r="D115" s="5" t="s">
        <v>249</v>
      </c>
      <c r="E115" s="5">
        <v>0</v>
      </c>
      <c r="F115" s="5" t="s">
        <v>2598</v>
      </c>
      <c r="G115" s="31">
        <v>0</v>
      </c>
      <c r="H115" s="32">
        <v>2792</v>
      </c>
      <c r="I115" s="5">
        <v>3.8650000000000002</v>
      </c>
    </row>
    <row r="116" spans="1:9">
      <c r="A116" s="5">
        <v>2000040201</v>
      </c>
      <c r="B116" s="5" t="s">
        <v>2657</v>
      </c>
      <c r="C116" s="5" t="s">
        <v>2611</v>
      </c>
      <c r="D116" s="5" t="s">
        <v>2612</v>
      </c>
      <c r="E116" s="5">
        <v>0</v>
      </c>
      <c r="F116" s="5" t="s">
        <v>2598</v>
      </c>
      <c r="G116" s="31">
        <v>2792</v>
      </c>
      <c r="H116" s="32">
        <v>0</v>
      </c>
      <c r="I116" s="5">
        <v>3.8660000000000001</v>
      </c>
    </row>
    <row r="117" spans="1:9">
      <c r="A117" s="5">
        <v>2000040202</v>
      </c>
      <c r="B117" s="5" t="s">
        <v>2658</v>
      </c>
      <c r="C117" s="5" t="s">
        <v>248</v>
      </c>
      <c r="D117" s="5" t="s">
        <v>249</v>
      </c>
      <c r="E117" s="5">
        <v>0</v>
      </c>
      <c r="F117" s="5" t="s">
        <v>2598</v>
      </c>
      <c r="G117" s="31">
        <v>0</v>
      </c>
      <c r="H117" s="32">
        <v>1510</v>
      </c>
      <c r="I117" s="5">
        <v>3.86</v>
      </c>
    </row>
    <row r="118" spans="1:9">
      <c r="A118" s="5">
        <v>2000040202</v>
      </c>
      <c r="B118" s="5" t="s">
        <v>2658</v>
      </c>
      <c r="C118" s="5" t="s">
        <v>2611</v>
      </c>
      <c r="D118" s="5" t="s">
        <v>2612</v>
      </c>
      <c r="E118" s="5">
        <v>0</v>
      </c>
      <c r="F118" s="5" t="s">
        <v>2598</v>
      </c>
      <c r="G118" s="31">
        <v>1510</v>
      </c>
      <c r="H118" s="32">
        <v>0</v>
      </c>
      <c r="I118" s="5">
        <v>3.8670179999999998</v>
      </c>
    </row>
    <row r="119" spans="1:9">
      <c r="A119" s="5">
        <v>2000040203</v>
      </c>
      <c r="B119" s="5" t="s">
        <v>2659</v>
      </c>
      <c r="C119" s="5" t="s">
        <v>248</v>
      </c>
      <c r="D119" s="5" t="s">
        <v>249</v>
      </c>
      <c r="E119" s="5">
        <v>0</v>
      </c>
      <c r="F119" s="5" t="s">
        <v>2598</v>
      </c>
      <c r="G119" s="31">
        <v>2</v>
      </c>
      <c r="H119" s="32">
        <v>1781</v>
      </c>
      <c r="I119" s="5">
        <v>3.866727</v>
      </c>
    </row>
    <row r="120" spans="1:9">
      <c r="A120" s="5">
        <v>2000040203</v>
      </c>
      <c r="B120" s="5" t="s">
        <v>2659</v>
      </c>
      <c r="C120" s="5" t="s">
        <v>2609</v>
      </c>
      <c r="D120" s="5" t="s">
        <v>2610</v>
      </c>
      <c r="E120" s="5">
        <v>0</v>
      </c>
      <c r="F120" s="5" t="s">
        <v>2598</v>
      </c>
      <c r="G120" s="31">
        <v>0</v>
      </c>
      <c r="H120" s="32">
        <v>1</v>
      </c>
      <c r="I120" s="5">
        <v>3.87</v>
      </c>
    </row>
    <row r="121" spans="1:9">
      <c r="A121" s="5">
        <v>2000040203</v>
      </c>
      <c r="B121" s="5" t="s">
        <v>2659</v>
      </c>
      <c r="C121" s="5" t="s">
        <v>2627</v>
      </c>
      <c r="D121" s="5" t="s">
        <v>2628</v>
      </c>
      <c r="E121" s="5">
        <v>0</v>
      </c>
      <c r="F121" s="5" t="s">
        <v>2598</v>
      </c>
      <c r="G121" s="31">
        <v>200</v>
      </c>
      <c r="H121" s="32">
        <v>0</v>
      </c>
      <c r="I121" s="5">
        <v>3.8669709999999999</v>
      </c>
    </row>
    <row r="122" spans="1:9">
      <c r="A122" s="5">
        <v>2000040203</v>
      </c>
      <c r="B122" s="5" t="s">
        <v>2659</v>
      </c>
      <c r="C122" s="5" t="s">
        <v>2611</v>
      </c>
      <c r="D122" s="5" t="s">
        <v>2612</v>
      </c>
      <c r="E122" s="5">
        <v>0</v>
      </c>
      <c r="F122" s="5" t="s">
        <v>2598</v>
      </c>
      <c r="G122" s="31">
        <v>1581</v>
      </c>
      <c r="H122" s="32">
        <v>0</v>
      </c>
      <c r="I122" s="5">
        <v>3.8669220000000002</v>
      </c>
    </row>
    <row r="123" spans="1:9">
      <c r="A123" s="5">
        <v>2000040204</v>
      </c>
      <c r="B123" s="5" t="s">
        <v>2660</v>
      </c>
      <c r="C123" s="5" t="s">
        <v>248</v>
      </c>
      <c r="D123" s="5" t="s">
        <v>249</v>
      </c>
      <c r="E123" s="5">
        <v>0</v>
      </c>
      <c r="F123" s="5" t="s">
        <v>2598</v>
      </c>
      <c r="G123" s="31">
        <v>0</v>
      </c>
      <c r="H123" s="32">
        <v>1632</v>
      </c>
      <c r="I123" s="5">
        <v>3.8666670000000001</v>
      </c>
    </row>
    <row r="124" spans="1:9">
      <c r="A124" s="5">
        <v>2000040204</v>
      </c>
      <c r="B124" s="5" t="s">
        <v>2660</v>
      </c>
      <c r="C124" s="5" t="s">
        <v>2627</v>
      </c>
      <c r="D124" s="5" t="s">
        <v>2628</v>
      </c>
      <c r="E124" s="5">
        <v>0</v>
      </c>
      <c r="F124" s="5" t="s">
        <v>2598</v>
      </c>
      <c r="G124" s="31">
        <v>100</v>
      </c>
      <c r="H124" s="32">
        <v>0</v>
      </c>
      <c r="I124" s="5">
        <v>3.867</v>
      </c>
    </row>
    <row r="125" spans="1:9">
      <c r="A125" s="5">
        <v>2000040204</v>
      </c>
      <c r="B125" s="5" t="s">
        <v>2660</v>
      </c>
      <c r="C125" s="5" t="s">
        <v>2611</v>
      </c>
      <c r="D125" s="5" t="s">
        <v>2612</v>
      </c>
      <c r="E125" s="5">
        <v>0</v>
      </c>
      <c r="F125" s="5" t="s">
        <v>2598</v>
      </c>
      <c r="G125" s="31">
        <v>1532</v>
      </c>
      <c r="H125" s="32">
        <v>0</v>
      </c>
      <c r="I125" s="5">
        <v>3.8669910000000001</v>
      </c>
    </row>
    <row r="126" spans="1:9">
      <c r="A126" s="5">
        <v>2000040205</v>
      </c>
      <c r="B126" s="5" t="s">
        <v>2661</v>
      </c>
      <c r="C126" s="5" t="s">
        <v>248</v>
      </c>
      <c r="D126" s="5" t="s">
        <v>249</v>
      </c>
      <c r="E126" s="5">
        <v>25</v>
      </c>
      <c r="F126" s="5" t="s">
        <v>2598</v>
      </c>
      <c r="G126" s="31">
        <v>2640</v>
      </c>
      <c r="H126" s="32">
        <v>2499</v>
      </c>
      <c r="I126" s="5">
        <v>4.5331999999999999</v>
      </c>
    </row>
    <row r="127" spans="1:9">
      <c r="A127" s="5">
        <v>2000040205</v>
      </c>
      <c r="B127" s="5" t="s">
        <v>2661</v>
      </c>
      <c r="C127" s="5" t="s">
        <v>2611</v>
      </c>
      <c r="D127" s="5" t="s">
        <v>2612</v>
      </c>
      <c r="E127" s="5">
        <v>0</v>
      </c>
      <c r="F127" s="5" t="s">
        <v>2598</v>
      </c>
      <c r="G127" s="31">
        <v>2499</v>
      </c>
      <c r="H127" s="32">
        <v>2640</v>
      </c>
      <c r="I127" s="5">
        <v>4.5339999999999998</v>
      </c>
    </row>
    <row r="128" spans="1:9">
      <c r="A128" s="5">
        <v>2000040206</v>
      </c>
      <c r="B128" s="5" t="s">
        <v>2662</v>
      </c>
      <c r="C128" s="5" t="s">
        <v>248</v>
      </c>
      <c r="D128" s="5" t="s">
        <v>249</v>
      </c>
      <c r="E128" s="5">
        <v>6</v>
      </c>
      <c r="F128" s="5" t="s">
        <v>2598</v>
      </c>
      <c r="G128" s="31">
        <v>254</v>
      </c>
      <c r="H128" s="32">
        <v>2263</v>
      </c>
      <c r="I128" s="5">
        <v>4.5116670000000001</v>
      </c>
    </row>
    <row r="129" spans="1:9">
      <c r="A129" s="5">
        <v>2000040206</v>
      </c>
      <c r="B129" s="5" t="s">
        <v>2662</v>
      </c>
      <c r="C129" s="5" t="s">
        <v>47</v>
      </c>
      <c r="D129" s="5" t="s">
        <v>48</v>
      </c>
      <c r="E129" s="5">
        <v>0</v>
      </c>
      <c r="F129" s="5" t="s">
        <v>2598</v>
      </c>
      <c r="G129" s="31">
        <v>0</v>
      </c>
      <c r="H129" s="32">
        <v>248</v>
      </c>
      <c r="I129" s="5">
        <v>4.5114289999999997</v>
      </c>
    </row>
    <row r="130" spans="1:9">
      <c r="A130" s="5">
        <v>2000040206</v>
      </c>
      <c r="B130" s="5" t="s">
        <v>2662</v>
      </c>
      <c r="C130" s="5" t="s">
        <v>2609</v>
      </c>
      <c r="D130" s="5" t="s">
        <v>2610</v>
      </c>
      <c r="E130" s="5">
        <v>0</v>
      </c>
      <c r="F130" s="5" t="s">
        <v>2598</v>
      </c>
      <c r="G130" s="31">
        <v>1</v>
      </c>
      <c r="H130" s="32">
        <v>0</v>
      </c>
      <c r="I130" s="5">
        <v>4.51</v>
      </c>
    </row>
    <row r="131" spans="1:9">
      <c r="A131" s="5">
        <v>2000040206</v>
      </c>
      <c r="B131" s="5" t="s">
        <v>2662</v>
      </c>
      <c r="C131" s="5" t="s">
        <v>2611</v>
      </c>
      <c r="D131" s="5" t="s">
        <v>2612</v>
      </c>
      <c r="E131" s="5">
        <v>0</v>
      </c>
      <c r="F131" s="5" t="s">
        <v>2598</v>
      </c>
      <c r="G131" s="31">
        <v>2263</v>
      </c>
      <c r="H131" s="32">
        <v>0</v>
      </c>
      <c r="I131" s="5">
        <v>4.5110760000000001</v>
      </c>
    </row>
    <row r="132" spans="1:9">
      <c r="A132" s="5">
        <v>2000040207</v>
      </c>
      <c r="B132" s="5" t="s">
        <v>2663</v>
      </c>
      <c r="C132" s="5" t="s">
        <v>248</v>
      </c>
      <c r="D132" s="5" t="s">
        <v>249</v>
      </c>
      <c r="E132" s="5">
        <v>35</v>
      </c>
      <c r="F132" s="5" t="s">
        <v>2598</v>
      </c>
      <c r="G132" s="31">
        <v>768</v>
      </c>
      <c r="H132" s="32">
        <v>2024</v>
      </c>
      <c r="I132" s="5">
        <v>4.53</v>
      </c>
    </row>
    <row r="133" spans="1:9">
      <c r="A133" s="5">
        <v>2000040207</v>
      </c>
      <c r="B133" s="5" t="s">
        <v>2663</v>
      </c>
      <c r="C133" s="5" t="s">
        <v>47</v>
      </c>
      <c r="D133" s="5" t="s">
        <v>48</v>
      </c>
      <c r="E133" s="5">
        <v>0</v>
      </c>
      <c r="F133" s="5" t="s">
        <v>2598</v>
      </c>
      <c r="G133" s="31">
        <v>0</v>
      </c>
      <c r="H133" s="32">
        <v>227</v>
      </c>
      <c r="I133" s="5">
        <v>4.53</v>
      </c>
    </row>
    <row r="134" spans="1:9">
      <c r="A134" s="5">
        <v>2000040207</v>
      </c>
      <c r="B134" s="5" t="s">
        <v>2663</v>
      </c>
      <c r="C134" s="5" t="s">
        <v>2627</v>
      </c>
      <c r="D134" s="5" t="s">
        <v>2628</v>
      </c>
      <c r="E134" s="5">
        <v>0</v>
      </c>
      <c r="F134" s="5" t="s">
        <v>2598</v>
      </c>
      <c r="G134" s="31">
        <v>24</v>
      </c>
      <c r="H134" s="32">
        <v>0</v>
      </c>
      <c r="I134" s="5">
        <v>4.5253329999999998</v>
      </c>
    </row>
    <row r="135" spans="1:9">
      <c r="A135" s="5">
        <v>2000040207</v>
      </c>
      <c r="B135" s="5" t="s">
        <v>2663</v>
      </c>
      <c r="C135" s="5" t="s">
        <v>2611</v>
      </c>
      <c r="D135" s="5" t="s">
        <v>2612</v>
      </c>
      <c r="E135" s="5">
        <v>0</v>
      </c>
      <c r="F135" s="5" t="s">
        <v>2598</v>
      </c>
      <c r="G135" s="31">
        <v>2000</v>
      </c>
      <c r="H135" s="32">
        <v>541</v>
      </c>
      <c r="I135" s="5">
        <v>4.5259999999999998</v>
      </c>
    </row>
    <row r="136" spans="1:9">
      <c r="A136" s="5">
        <v>2000040208</v>
      </c>
      <c r="B136" s="5" t="s">
        <v>2664</v>
      </c>
      <c r="C136" s="5" t="s">
        <v>248</v>
      </c>
      <c r="D136" s="5" t="s">
        <v>249</v>
      </c>
      <c r="E136" s="5">
        <v>6</v>
      </c>
      <c r="F136" s="5" t="s">
        <v>2598</v>
      </c>
      <c r="G136" s="31">
        <v>45</v>
      </c>
      <c r="H136" s="32">
        <v>1127</v>
      </c>
      <c r="I136" s="5">
        <v>4.5116670000000001</v>
      </c>
    </row>
    <row r="137" spans="1:9">
      <c r="A137" s="5">
        <v>2000040208</v>
      </c>
      <c r="B137" s="5" t="s">
        <v>2664</v>
      </c>
      <c r="C137" s="5" t="s">
        <v>47</v>
      </c>
      <c r="D137" s="5" t="s">
        <v>48</v>
      </c>
      <c r="E137" s="5">
        <v>0</v>
      </c>
      <c r="F137" s="5" t="s">
        <v>2598</v>
      </c>
      <c r="G137" s="31">
        <v>0</v>
      </c>
      <c r="H137" s="32">
        <v>45</v>
      </c>
      <c r="I137" s="5">
        <v>4.5113329999999996</v>
      </c>
    </row>
    <row r="138" spans="1:9">
      <c r="A138" s="5">
        <v>2000040208</v>
      </c>
      <c r="B138" s="5" t="s">
        <v>2664</v>
      </c>
      <c r="C138" s="5" t="s">
        <v>2627</v>
      </c>
      <c r="D138" s="5" t="s">
        <v>2628</v>
      </c>
      <c r="E138" s="5">
        <v>0</v>
      </c>
      <c r="F138" s="5" t="s">
        <v>2598</v>
      </c>
      <c r="G138" s="31">
        <v>40</v>
      </c>
      <c r="H138" s="32">
        <v>0</v>
      </c>
      <c r="I138" s="5">
        <v>4.5119999999999996</v>
      </c>
    </row>
    <row r="139" spans="1:9">
      <c r="A139" s="5">
        <v>2000040208</v>
      </c>
      <c r="B139" s="5" t="s">
        <v>2664</v>
      </c>
      <c r="C139" s="5" t="s">
        <v>2611</v>
      </c>
      <c r="D139" s="5" t="s">
        <v>2612</v>
      </c>
      <c r="E139" s="5">
        <v>0</v>
      </c>
      <c r="F139" s="5" t="s">
        <v>2598</v>
      </c>
      <c r="G139" s="31">
        <v>1087</v>
      </c>
      <c r="H139" s="32">
        <v>0</v>
      </c>
      <c r="I139" s="5">
        <v>4.5119999999999996</v>
      </c>
    </row>
    <row r="140" spans="1:9">
      <c r="A140" s="5">
        <v>2000040209</v>
      </c>
      <c r="B140" s="5" t="s">
        <v>2665</v>
      </c>
      <c r="C140" s="5" t="s">
        <v>248</v>
      </c>
      <c r="D140" s="5" t="s">
        <v>249</v>
      </c>
      <c r="E140" s="5">
        <v>10</v>
      </c>
      <c r="F140" s="5" t="s">
        <v>2598</v>
      </c>
      <c r="G140" s="31">
        <v>60</v>
      </c>
      <c r="H140" s="32">
        <v>1016</v>
      </c>
      <c r="I140" s="5">
        <v>4.51</v>
      </c>
    </row>
    <row r="141" spans="1:9">
      <c r="A141" s="5">
        <v>2000040209</v>
      </c>
      <c r="B141" s="5" t="s">
        <v>2665</v>
      </c>
      <c r="C141" s="5" t="s">
        <v>47</v>
      </c>
      <c r="D141" s="5" t="s">
        <v>48</v>
      </c>
      <c r="E141" s="5">
        <v>0</v>
      </c>
      <c r="F141" s="5" t="s">
        <v>2598</v>
      </c>
      <c r="G141" s="31">
        <v>0</v>
      </c>
      <c r="H141" s="32">
        <v>60</v>
      </c>
      <c r="I141" s="5">
        <v>4.51</v>
      </c>
    </row>
    <row r="142" spans="1:9">
      <c r="A142" s="5">
        <v>2000040209</v>
      </c>
      <c r="B142" s="5" t="s">
        <v>2665</v>
      </c>
      <c r="C142" s="5" t="s">
        <v>2627</v>
      </c>
      <c r="D142" s="5" t="s">
        <v>2628</v>
      </c>
      <c r="E142" s="5">
        <v>0</v>
      </c>
      <c r="F142" s="5" t="s">
        <v>2598</v>
      </c>
      <c r="G142" s="31">
        <v>13</v>
      </c>
      <c r="H142" s="32">
        <v>0</v>
      </c>
      <c r="I142" s="5">
        <v>4.51</v>
      </c>
    </row>
    <row r="143" spans="1:9">
      <c r="A143" s="5">
        <v>2000040209</v>
      </c>
      <c r="B143" s="5" t="s">
        <v>2665</v>
      </c>
      <c r="C143" s="5" t="s">
        <v>2611</v>
      </c>
      <c r="D143" s="5" t="s">
        <v>2612</v>
      </c>
      <c r="E143" s="5">
        <v>0</v>
      </c>
      <c r="F143" s="5" t="s">
        <v>2598</v>
      </c>
      <c r="G143" s="31">
        <v>1003</v>
      </c>
      <c r="H143" s="32">
        <v>0</v>
      </c>
      <c r="I143" s="5">
        <v>4.51</v>
      </c>
    </row>
    <row r="144" spans="1:9">
      <c r="A144" s="5">
        <v>2000040210</v>
      </c>
      <c r="B144" s="5" t="s">
        <v>2666</v>
      </c>
      <c r="C144" s="5" t="s">
        <v>248</v>
      </c>
      <c r="D144" s="5" t="s">
        <v>249</v>
      </c>
      <c r="E144" s="5">
        <v>11</v>
      </c>
      <c r="F144" s="5" t="s">
        <v>2598</v>
      </c>
      <c r="G144" s="31">
        <v>1585</v>
      </c>
      <c r="H144" s="32">
        <v>1705</v>
      </c>
      <c r="I144" s="5">
        <v>4.7300000000000004</v>
      </c>
    </row>
    <row r="145" spans="1:9">
      <c r="A145" s="5">
        <v>2000040210</v>
      </c>
      <c r="B145" s="5" t="s">
        <v>2666</v>
      </c>
      <c r="C145" s="5" t="s">
        <v>47</v>
      </c>
      <c r="D145" s="5" t="s">
        <v>48</v>
      </c>
      <c r="E145" s="5">
        <v>0</v>
      </c>
      <c r="F145" s="5" t="s">
        <v>2598</v>
      </c>
      <c r="G145" s="31">
        <v>2</v>
      </c>
      <c r="H145" s="32">
        <v>24</v>
      </c>
      <c r="I145" s="5">
        <v>4.7300000000000004</v>
      </c>
    </row>
    <row r="146" spans="1:9">
      <c r="A146" s="5">
        <v>2000040210</v>
      </c>
      <c r="B146" s="5" t="s">
        <v>2666</v>
      </c>
      <c r="C146" s="5" t="s">
        <v>2627</v>
      </c>
      <c r="D146" s="5" t="s">
        <v>2628</v>
      </c>
      <c r="E146" s="5">
        <v>0</v>
      </c>
      <c r="F146" s="5" t="s">
        <v>2598</v>
      </c>
      <c r="G146" s="31">
        <v>187</v>
      </c>
      <c r="H146" s="32">
        <v>0</v>
      </c>
      <c r="I146" s="5">
        <v>4.7279999999999998</v>
      </c>
    </row>
    <row r="147" spans="1:9">
      <c r="A147" s="5">
        <v>2000040210</v>
      </c>
      <c r="B147" s="5" t="s">
        <v>2666</v>
      </c>
      <c r="C147" s="5" t="s">
        <v>2611</v>
      </c>
      <c r="D147" s="5" t="s">
        <v>2612</v>
      </c>
      <c r="E147" s="5">
        <v>0</v>
      </c>
      <c r="F147" s="5" t="s">
        <v>2598</v>
      </c>
      <c r="G147" s="31">
        <v>1516</v>
      </c>
      <c r="H147" s="32">
        <v>1561</v>
      </c>
      <c r="I147" s="5">
        <v>4.7279999999999998</v>
      </c>
    </row>
    <row r="148" spans="1:9">
      <c r="A148" s="5">
        <v>2000040211</v>
      </c>
      <c r="B148" s="5" t="s">
        <v>2667</v>
      </c>
      <c r="C148" s="5" t="s">
        <v>248</v>
      </c>
      <c r="D148" s="5" t="s">
        <v>249</v>
      </c>
      <c r="E148" s="5">
        <v>7</v>
      </c>
      <c r="F148" s="5" t="s">
        <v>2598</v>
      </c>
      <c r="G148" s="31">
        <v>1375</v>
      </c>
      <c r="H148" s="32">
        <v>1156</v>
      </c>
      <c r="I148" s="5">
        <v>4.7328570000000001</v>
      </c>
    </row>
    <row r="149" spans="1:9">
      <c r="A149" s="5">
        <v>2000040211</v>
      </c>
      <c r="B149" s="5" t="s">
        <v>2667</v>
      </c>
      <c r="C149" s="5" t="s">
        <v>47</v>
      </c>
      <c r="D149" s="5" t="s">
        <v>48</v>
      </c>
      <c r="E149" s="5">
        <v>0</v>
      </c>
      <c r="F149" s="5" t="s">
        <v>2598</v>
      </c>
      <c r="G149" s="31">
        <v>0</v>
      </c>
      <c r="H149" s="32">
        <v>154</v>
      </c>
      <c r="I149" s="5">
        <v>4.7350000000000003</v>
      </c>
    </row>
    <row r="150" spans="1:9">
      <c r="A150" s="5">
        <v>2000040211</v>
      </c>
      <c r="B150" s="5" t="s">
        <v>2667</v>
      </c>
      <c r="C150" s="5" t="s">
        <v>2627</v>
      </c>
      <c r="D150" s="5" t="s">
        <v>2628</v>
      </c>
      <c r="E150" s="5">
        <v>0</v>
      </c>
      <c r="F150" s="5" t="s">
        <v>2598</v>
      </c>
      <c r="G150" s="31">
        <v>46</v>
      </c>
      <c r="H150" s="32">
        <v>0</v>
      </c>
      <c r="I150" s="5">
        <v>4.7320000000000002</v>
      </c>
    </row>
    <row r="151" spans="1:9">
      <c r="A151" s="5">
        <v>2000040211</v>
      </c>
      <c r="B151" s="5" t="s">
        <v>2667</v>
      </c>
      <c r="C151" s="5" t="s">
        <v>2611</v>
      </c>
      <c r="D151" s="5" t="s">
        <v>2612</v>
      </c>
      <c r="E151" s="5">
        <v>0</v>
      </c>
      <c r="F151" s="5" t="s">
        <v>2598</v>
      </c>
      <c r="G151" s="31">
        <v>1110</v>
      </c>
      <c r="H151" s="32">
        <v>1221</v>
      </c>
      <c r="I151" s="5">
        <v>4.7320000000000002</v>
      </c>
    </row>
    <row r="152" spans="1:9">
      <c r="A152" s="5">
        <v>2000040212</v>
      </c>
      <c r="B152" s="5" t="s">
        <v>2668</v>
      </c>
      <c r="C152" s="5" t="s">
        <v>248</v>
      </c>
      <c r="D152" s="5" t="s">
        <v>249</v>
      </c>
      <c r="E152" s="5">
        <v>28</v>
      </c>
      <c r="F152" s="5" t="s">
        <v>2598</v>
      </c>
      <c r="G152" s="31">
        <v>117</v>
      </c>
      <c r="H152" s="32">
        <v>1750</v>
      </c>
      <c r="I152" s="5">
        <v>4.6900000000000004</v>
      </c>
    </row>
    <row r="153" spans="1:9">
      <c r="A153" s="5">
        <v>2000040212</v>
      </c>
      <c r="B153" s="5" t="s">
        <v>2668</v>
      </c>
      <c r="C153" s="5" t="s">
        <v>47</v>
      </c>
      <c r="D153" s="5" t="s">
        <v>48</v>
      </c>
      <c r="E153" s="5">
        <v>0</v>
      </c>
      <c r="F153" s="5" t="s">
        <v>2598</v>
      </c>
      <c r="G153" s="31">
        <v>0</v>
      </c>
      <c r="H153" s="32">
        <v>51</v>
      </c>
      <c r="I153" s="5">
        <v>4.6903699999999997</v>
      </c>
    </row>
    <row r="154" spans="1:9">
      <c r="A154" s="5">
        <v>2000040212</v>
      </c>
      <c r="B154" s="5" t="s">
        <v>2668</v>
      </c>
      <c r="C154" s="5" t="s">
        <v>2627</v>
      </c>
      <c r="D154" s="5" t="s">
        <v>2628</v>
      </c>
      <c r="E154" s="5">
        <v>0</v>
      </c>
      <c r="F154" s="5" t="s">
        <v>2598</v>
      </c>
      <c r="G154" s="31">
        <v>75</v>
      </c>
      <c r="H154" s="32">
        <v>5</v>
      </c>
      <c r="I154" s="5">
        <v>4.6900000000000004</v>
      </c>
    </row>
    <row r="155" spans="1:9">
      <c r="A155" s="5">
        <v>2000040212</v>
      </c>
      <c r="B155" s="5" t="s">
        <v>2668</v>
      </c>
      <c r="C155" s="5" t="s">
        <v>2611</v>
      </c>
      <c r="D155" s="5" t="s">
        <v>2612</v>
      </c>
      <c r="E155" s="5">
        <v>0</v>
      </c>
      <c r="F155" s="5" t="s">
        <v>2598</v>
      </c>
      <c r="G155" s="31">
        <v>1675</v>
      </c>
      <c r="H155" s="32">
        <v>61</v>
      </c>
      <c r="I155" s="5">
        <v>4.6900000000000004</v>
      </c>
    </row>
    <row r="156" spans="1:9">
      <c r="A156" s="5">
        <v>2000040213</v>
      </c>
      <c r="B156" s="5" t="s">
        <v>2669</v>
      </c>
      <c r="C156" s="5" t="s">
        <v>699</v>
      </c>
      <c r="D156" s="5" t="s">
        <v>700</v>
      </c>
      <c r="E156" s="5">
        <v>2</v>
      </c>
      <c r="F156" s="5" t="s">
        <v>2598</v>
      </c>
      <c r="G156" s="31">
        <v>0</v>
      </c>
      <c r="H156" s="32">
        <v>0</v>
      </c>
      <c r="I156" s="5">
        <v>4.7</v>
      </c>
    </row>
    <row r="157" spans="1:9">
      <c r="A157" s="5">
        <v>2000040213</v>
      </c>
      <c r="B157" s="5" t="s">
        <v>2669</v>
      </c>
      <c r="C157" s="5" t="s">
        <v>248</v>
      </c>
      <c r="D157" s="5" t="s">
        <v>249</v>
      </c>
      <c r="E157" s="5">
        <v>0</v>
      </c>
      <c r="F157" s="5" t="s">
        <v>2598</v>
      </c>
      <c r="G157" s="31">
        <v>176</v>
      </c>
      <c r="H157" s="32">
        <v>764</v>
      </c>
      <c r="I157" s="5">
        <v>4.6900000000000004</v>
      </c>
    </row>
    <row r="158" spans="1:9">
      <c r="A158" s="5">
        <v>2000040213</v>
      </c>
      <c r="B158" s="5" t="s">
        <v>2669</v>
      </c>
      <c r="C158" s="5" t="s">
        <v>2609</v>
      </c>
      <c r="D158" s="5" t="s">
        <v>2610</v>
      </c>
      <c r="E158" s="5">
        <v>0</v>
      </c>
      <c r="F158" s="5" t="s">
        <v>2598</v>
      </c>
      <c r="G158" s="31">
        <v>1</v>
      </c>
      <c r="H158" s="32">
        <v>0</v>
      </c>
      <c r="I158" s="5">
        <v>4.7</v>
      </c>
    </row>
    <row r="159" spans="1:9">
      <c r="A159" s="5">
        <v>2000040213</v>
      </c>
      <c r="B159" s="5" t="s">
        <v>2669</v>
      </c>
      <c r="C159" s="5" t="s">
        <v>2627</v>
      </c>
      <c r="D159" s="5" t="s">
        <v>2628</v>
      </c>
      <c r="E159" s="5">
        <v>0</v>
      </c>
      <c r="F159" s="5" t="s">
        <v>2598</v>
      </c>
      <c r="G159" s="31">
        <v>0</v>
      </c>
      <c r="H159" s="32">
        <v>55</v>
      </c>
      <c r="I159" s="5">
        <v>4.6980000000000004</v>
      </c>
    </row>
    <row r="160" spans="1:9">
      <c r="A160" s="5">
        <v>2000040213</v>
      </c>
      <c r="B160" s="5" t="s">
        <v>2669</v>
      </c>
      <c r="C160" s="5" t="s">
        <v>2611</v>
      </c>
      <c r="D160" s="5" t="s">
        <v>2612</v>
      </c>
      <c r="E160" s="5">
        <v>0</v>
      </c>
      <c r="F160" s="5" t="s">
        <v>2598</v>
      </c>
      <c r="G160" s="31">
        <v>764</v>
      </c>
      <c r="H160" s="32">
        <v>121</v>
      </c>
      <c r="I160" s="5">
        <v>4.6950000000000003</v>
      </c>
    </row>
    <row r="161" spans="1:9">
      <c r="A161" s="5">
        <v>2000040214</v>
      </c>
      <c r="B161" s="5" t="s">
        <v>2670</v>
      </c>
      <c r="C161" s="5" t="s">
        <v>248</v>
      </c>
      <c r="D161" s="5" t="s">
        <v>249</v>
      </c>
      <c r="E161" s="5">
        <v>0</v>
      </c>
      <c r="F161" s="5" t="s">
        <v>2598</v>
      </c>
      <c r="G161" s="31">
        <v>0</v>
      </c>
      <c r="H161" s="32">
        <v>815</v>
      </c>
      <c r="I161" s="5">
        <v>4.6881820000000003</v>
      </c>
    </row>
    <row r="162" spans="1:9">
      <c r="A162" s="5">
        <v>2000040214</v>
      </c>
      <c r="B162" s="5" t="s">
        <v>2670</v>
      </c>
      <c r="C162" s="5" t="s">
        <v>2611</v>
      </c>
      <c r="D162" s="5" t="s">
        <v>2612</v>
      </c>
      <c r="E162" s="5">
        <v>0</v>
      </c>
      <c r="F162" s="5" t="s">
        <v>2598</v>
      </c>
      <c r="G162" s="31">
        <v>815</v>
      </c>
      <c r="H162" s="32">
        <v>0</v>
      </c>
      <c r="I162" s="5">
        <v>4.6874900000000004</v>
      </c>
    </row>
    <row r="163" spans="1:9">
      <c r="A163" s="5">
        <v>2000040215</v>
      </c>
      <c r="B163" s="5" t="s">
        <v>2671</v>
      </c>
      <c r="C163" s="5" t="s">
        <v>248</v>
      </c>
      <c r="D163" s="5" t="s">
        <v>249</v>
      </c>
      <c r="E163" s="5">
        <v>9</v>
      </c>
      <c r="F163" s="5" t="s">
        <v>2598</v>
      </c>
      <c r="G163" s="31">
        <v>2278</v>
      </c>
      <c r="H163" s="32">
        <v>1045</v>
      </c>
      <c r="I163" s="5">
        <v>5.21</v>
      </c>
    </row>
    <row r="164" spans="1:9">
      <c r="A164" s="5">
        <v>2000040215</v>
      </c>
      <c r="B164" s="5" t="s">
        <v>2671</v>
      </c>
      <c r="C164" s="5" t="s">
        <v>47</v>
      </c>
      <c r="D164" s="5" t="s">
        <v>48</v>
      </c>
      <c r="E164" s="5">
        <v>0</v>
      </c>
      <c r="F164" s="5" t="s">
        <v>2598</v>
      </c>
      <c r="G164" s="31">
        <v>0</v>
      </c>
      <c r="H164" s="32">
        <v>86</v>
      </c>
      <c r="I164" s="5">
        <v>5.2095710000000004</v>
      </c>
    </row>
    <row r="165" spans="1:9">
      <c r="A165" s="5">
        <v>2000040215</v>
      </c>
      <c r="B165" s="5" t="s">
        <v>2671</v>
      </c>
      <c r="C165" s="5" t="s">
        <v>2609</v>
      </c>
      <c r="D165" s="5" t="s">
        <v>2610</v>
      </c>
      <c r="E165" s="5">
        <v>0</v>
      </c>
      <c r="F165" s="5" t="s">
        <v>2598</v>
      </c>
      <c r="G165" s="31">
        <v>0</v>
      </c>
      <c r="H165" s="32">
        <v>1</v>
      </c>
      <c r="I165" s="5">
        <v>5.21</v>
      </c>
    </row>
    <row r="166" spans="1:9">
      <c r="A166" s="5">
        <v>2000040215</v>
      </c>
      <c r="B166" s="5" t="s">
        <v>2671</v>
      </c>
      <c r="C166" s="5" t="s">
        <v>2611</v>
      </c>
      <c r="D166" s="5" t="s">
        <v>2612</v>
      </c>
      <c r="E166" s="5">
        <v>0</v>
      </c>
      <c r="F166" s="5" t="s">
        <v>2598</v>
      </c>
      <c r="G166" s="31">
        <v>1045</v>
      </c>
      <c r="H166" s="32">
        <v>2191</v>
      </c>
      <c r="I166" s="5">
        <v>5.21</v>
      </c>
    </row>
    <row r="167" spans="1:9">
      <c r="A167" s="5">
        <v>2000040216</v>
      </c>
      <c r="B167" s="5" t="s">
        <v>2672</v>
      </c>
      <c r="C167" s="5" t="s">
        <v>248</v>
      </c>
      <c r="D167" s="5" t="s">
        <v>249</v>
      </c>
      <c r="E167" s="5">
        <v>12</v>
      </c>
      <c r="F167" s="5" t="s">
        <v>2598</v>
      </c>
      <c r="G167" s="31">
        <v>1365</v>
      </c>
      <c r="H167" s="32">
        <v>1118</v>
      </c>
      <c r="I167" s="5">
        <v>5.1983329999999999</v>
      </c>
    </row>
    <row r="168" spans="1:9">
      <c r="A168" s="5">
        <v>2000040216</v>
      </c>
      <c r="B168" s="5" t="s">
        <v>2672</v>
      </c>
      <c r="C168" s="5" t="s">
        <v>47</v>
      </c>
      <c r="D168" s="5" t="s">
        <v>48</v>
      </c>
      <c r="E168" s="5">
        <v>0</v>
      </c>
      <c r="F168" s="5" t="s">
        <v>2598</v>
      </c>
      <c r="G168" s="31">
        <v>0</v>
      </c>
      <c r="H168" s="32">
        <v>140</v>
      </c>
      <c r="I168" s="5">
        <v>5.1967790000000003</v>
      </c>
    </row>
    <row r="169" spans="1:9">
      <c r="A169" s="5">
        <v>2000040216</v>
      </c>
      <c r="B169" s="5" t="s">
        <v>2672</v>
      </c>
      <c r="C169" s="5" t="s">
        <v>2609</v>
      </c>
      <c r="D169" s="5" t="s">
        <v>2610</v>
      </c>
      <c r="E169" s="5">
        <v>0</v>
      </c>
      <c r="F169" s="5" t="s">
        <v>2598</v>
      </c>
      <c r="G169" s="31">
        <v>1</v>
      </c>
      <c r="H169" s="32">
        <v>2</v>
      </c>
      <c r="I169" s="5">
        <v>5.2</v>
      </c>
    </row>
    <row r="170" spans="1:9">
      <c r="A170" s="5">
        <v>2000040216</v>
      </c>
      <c r="B170" s="5" t="s">
        <v>2672</v>
      </c>
      <c r="C170" s="5" t="s">
        <v>2611</v>
      </c>
      <c r="D170" s="5" t="s">
        <v>2612</v>
      </c>
      <c r="E170" s="5">
        <v>0</v>
      </c>
      <c r="F170" s="5" t="s">
        <v>2598</v>
      </c>
      <c r="G170" s="31">
        <v>1118</v>
      </c>
      <c r="H170" s="32">
        <v>1222</v>
      </c>
      <c r="I170" s="5">
        <v>5.1971429999999996</v>
      </c>
    </row>
    <row r="171" spans="1:9">
      <c r="A171" s="5">
        <v>2000040217</v>
      </c>
      <c r="B171" s="5" t="s">
        <v>2673</v>
      </c>
      <c r="C171" s="5" t="s">
        <v>248</v>
      </c>
      <c r="D171" s="5" t="s">
        <v>249</v>
      </c>
      <c r="E171" s="5">
        <v>42</v>
      </c>
      <c r="F171" s="5" t="s">
        <v>2598</v>
      </c>
      <c r="G171" s="31">
        <v>912</v>
      </c>
      <c r="H171" s="32">
        <v>1375</v>
      </c>
      <c r="I171" s="5">
        <v>5.1826189999999999</v>
      </c>
    </row>
    <row r="172" spans="1:9">
      <c r="A172" s="5">
        <v>2000040217</v>
      </c>
      <c r="B172" s="5" t="s">
        <v>2673</v>
      </c>
      <c r="C172" s="5" t="s">
        <v>47</v>
      </c>
      <c r="D172" s="5" t="s">
        <v>48</v>
      </c>
      <c r="E172" s="5">
        <v>0</v>
      </c>
      <c r="F172" s="5" t="s">
        <v>2598</v>
      </c>
      <c r="G172" s="31">
        <v>0</v>
      </c>
      <c r="H172" s="32">
        <v>191</v>
      </c>
      <c r="I172" s="5">
        <v>5.1827399999999999</v>
      </c>
    </row>
    <row r="173" spans="1:9">
      <c r="A173" s="5">
        <v>2000040217</v>
      </c>
      <c r="B173" s="5" t="s">
        <v>2673</v>
      </c>
      <c r="C173" s="5" t="s">
        <v>2611</v>
      </c>
      <c r="D173" s="5" t="s">
        <v>2612</v>
      </c>
      <c r="E173" s="5">
        <v>0</v>
      </c>
      <c r="F173" s="5" t="s">
        <v>2598</v>
      </c>
      <c r="G173" s="31">
        <v>1375</v>
      </c>
      <c r="H173" s="32">
        <v>721</v>
      </c>
      <c r="I173" s="5">
        <v>5.1828570000000003</v>
      </c>
    </row>
    <row r="174" spans="1:9">
      <c r="A174" s="5">
        <v>2000040218</v>
      </c>
      <c r="B174" s="5" t="s">
        <v>2674</v>
      </c>
      <c r="C174" s="5" t="s">
        <v>2675</v>
      </c>
      <c r="D174" s="5" t="s">
        <v>2676</v>
      </c>
      <c r="E174" s="5">
        <v>1</v>
      </c>
      <c r="F174" s="5" t="s">
        <v>2598</v>
      </c>
      <c r="G174" s="31">
        <v>0</v>
      </c>
      <c r="H174" s="32">
        <v>0</v>
      </c>
      <c r="I174" s="5">
        <v>5.16</v>
      </c>
    </row>
    <row r="175" spans="1:9">
      <c r="A175" s="5">
        <v>2000040218</v>
      </c>
      <c r="B175" s="5" t="s">
        <v>2674</v>
      </c>
      <c r="C175" s="5" t="s">
        <v>248</v>
      </c>
      <c r="D175" s="5" t="s">
        <v>249</v>
      </c>
      <c r="E175" s="5">
        <v>5</v>
      </c>
      <c r="F175" s="5" t="s">
        <v>2598</v>
      </c>
      <c r="G175" s="31">
        <v>167</v>
      </c>
      <c r="H175" s="32">
        <v>1027</v>
      </c>
      <c r="I175" s="5">
        <v>5.15</v>
      </c>
    </row>
    <row r="176" spans="1:9">
      <c r="A176" s="5">
        <v>2000040218</v>
      </c>
      <c r="B176" s="5" t="s">
        <v>2674</v>
      </c>
      <c r="C176" s="5" t="s">
        <v>47</v>
      </c>
      <c r="D176" s="5" t="s">
        <v>48</v>
      </c>
      <c r="E176" s="5">
        <v>0</v>
      </c>
      <c r="F176" s="5" t="s">
        <v>2598</v>
      </c>
      <c r="G176" s="31">
        <v>0</v>
      </c>
      <c r="H176" s="32">
        <v>107</v>
      </c>
      <c r="I176" s="5">
        <v>5.15</v>
      </c>
    </row>
    <row r="177" spans="1:9">
      <c r="A177" s="5">
        <v>2000040218</v>
      </c>
      <c r="B177" s="5" t="s">
        <v>2674</v>
      </c>
      <c r="C177" s="5" t="s">
        <v>2627</v>
      </c>
      <c r="D177" s="5" t="s">
        <v>2628</v>
      </c>
      <c r="E177" s="5">
        <v>0</v>
      </c>
      <c r="F177" s="5" t="s">
        <v>2598</v>
      </c>
      <c r="G177" s="31">
        <v>3</v>
      </c>
      <c r="H177" s="32">
        <v>60</v>
      </c>
      <c r="I177" s="5">
        <v>5.16</v>
      </c>
    </row>
    <row r="178" spans="1:9">
      <c r="A178" s="5">
        <v>2000040218</v>
      </c>
      <c r="B178" s="5" t="s">
        <v>2674</v>
      </c>
      <c r="C178" s="5" t="s">
        <v>2611</v>
      </c>
      <c r="D178" s="5" t="s">
        <v>2612</v>
      </c>
      <c r="E178" s="5">
        <v>0</v>
      </c>
      <c r="F178" s="5" t="s">
        <v>2598</v>
      </c>
      <c r="G178" s="31">
        <v>1024</v>
      </c>
      <c r="H178" s="32">
        <v>0</v>
      </c>
      <c r="I178" s="5">
        <v>5.16</v>
      </c>
    </row>
    <row r="179" spans="1:9">
      <c r="A179" s="5">
        <v>2000040219</v>
      </c>
      <c r="B179" s="5" t="s">
        <v>2677</v>
      </c>
      <c r="C179" s="5" t="s">
        <v>248</v>
      </c>
      <c r="D179" s="5" t="s">
        <v>249</v>
      </c>
      <c r="E179" s="5">
        <v>76</v>
      </c>
      <c r="F179" s="5" t="s">
        <v>2598</v>
      </c>
      <c r="G179" s="31">
        <v>1641</v>
      </c>
      <c r="H179" s="32">
        <v>1342</v>
      </c>
      <c r="I179" s="5">
        <v>5.1959210000000002</v>
      </c>
    </row>
    <row r="180" spans="1:9">
      <c r="A180" s="5">
        <v>2000040219</v>
      </c>
      <c r="B180" s="5" t="s">
        <v>2677</v>
      </c>
      <c r="C180" s="5" t="s">
        <v>47</v>
      </c>
      <c r="D180" s="5" t="s">
        <v>48</v>
      </c>
      <c r="E180" s="5">
        <v>0</v>
      </c>
      <c r="F180" s="5" t="s">
        <v>2598</v>
      </c>
      <c r="G180" s="31">
        <v>2</v>
      </c>
      <c r="H180" s="32">
        <v>500</v>
      </c>
      <c r="I180" s="5">
        <v>5.1950000000000003</v>
      </c>
    </row>
    <row r="181" spans="1:9">
      <c r="A181" s="5">
        <v>2000040219</v>
      </c>
      <c r="B181" s="5" t="s">
        <v>2677</v>
      </c>
      <c r="C181" s="5" t="s">
        <v>2627</v>
      </c>
      <c r="D181" s="5" t="s">
        <v>2628</v>
      </c>
      <c r="E181" s="5">
        <v>0</v>
      </c>
      <c r="F181" s="5" t="s">
        <v>2598</v>
      </c>
      <c r="G181" s="31">
        <v>24</v>
      </c>
      <c r="H181" s="32">
        <v>60</v>
      </c>
      <c r="I181" s="5">
        <v>5.1957139999999997</v>
      </c>
    </row>
    <row r="182" spans="1:9">
      <c r="A182" s="5">
        <v>2000040219</v>
      </c>
      <c r="B182" s="5" t="s">
        <v>2677</v>
      </c>
      <c r="C182" s="5" t="s">
        <v>2611</v>
      </c>
      <c r="D182" s="5" t="s">
        <v>2612</v>
      </c>
      <c r="E182" s="5">
        <v>0</v>
      </c>
      <c r="F182" s="5" t="s">
        <v>2598</v>
      </c>
      <c r="G182" s="31">
        <v>1316</v>
      </c>
      <c r="H182" s="32">
        <v>1081</v>
      </c>
      <c r="I182" s="5">
        <v>5.1957139999999997</v>
      </c>
    </row>
    <row r="183" spans="1:9">
      <c r="A183" s="5">
        <v>2000040220</v>
      </c>
      <c r="B183" s="5" t="s">
        <v>2678</v>
      </c>
      <c r="C183" s="5" t="s">
        <v>248</v>
      </c>
      <c r="D183" s="5" t="s">
        <v>249</v>
      </c>
      <c r="E183" s="5">
        <v>0</v>
      </c>
      <c r="F183" s="5" t="s">
        <v>2598</v>
      </c>
      <c r="G183" s="31">
        <v>0</v>
      </c>
      <c r="H183" s="32">
        <v>976</v>
      </c>
      <c r="I183" s="5">
        <v>4.616549</v>
      </c>
    </row>
    <row r="184" spans="1:9">
      <c r="A184" s="5">
        <v>2000040220</v>
      </c>
      <c r="B184" s="5" t="s">
        <v>2678</v>
      </c>
      <c r="C184" s="5" t="s">
        <v>2611</v>
      </c>
      <c r="D184" s="5" t="s">
        <v>2612</v>
      </c>
      <c r="E184" s="5">
        <v>0</v>
      </c>
      <c r="F184" s="5" t="s">
        <v>2598</v>
      </c>
      <c r="G184" s="31">
        <v>976</v>
      </c>
      <c r="H184" s="32">
        <v>0</v>
      </c>
      <c r="I184" s="5">
        <v>4.6165320000000003</v>
      </c>
    </row>
    <row r="185" spans="1:9">
      <c r="A185" s="5">
        <v>2000040221</v>
      </c>
      <c r="B185" s="5" t="s">
        <v>2679</v>
      </c>
      <c r="C185" s="5" t="s">
        <v>248</v>
      </c>
      <c r="D185" s="5" t="s">
        <v>249</v>
      </c>
      <c r="E185" s="5">
        <v>0</v>
      </c>
      <c r="F185" s="5" t="s">
        <v>2598</v>
      </c>
      <c r="G185" s="31">
        <v>0</v>
      </c>
      <c r="H185" s="32">
        <v>711</v>
      </c>
      <c r="I185" s="5">
        <v>4.617426</v>
      </c>
    </row>
    <row r="186" spans="1:9">
      <c r="A186" s="5">
        <v>2000040221</v>
      </c>
      <c r="B186" s="5" t="s">
        <v>2679</v>
      </c>
      <c r="C186" s="5" t="s">
        <v>2611</v>
      </c>
      <c r="D186" s="5" t="s">
        <v>2612</v>
      </c>
      <c r="E186" s="5">
        <v>0</v>
      </c>
      <c r="F186" s="5" t="s">
        <v>2598</v>
      </c>
      <c r="G186" s="31">
        <v>711</v>
      </c>
      <c r="H186" s="32">
        <v>0</v>
      </c>
      <c r="I186" s="5">
        <v>4.6174749999999998</v>
      </c>
    </row>
    <row r="187" spans="1:9">
      <c r="A187" s="5">
        <v>2000040222</v>
      </c>
      <c r="B187" s="5" t="s">
        <v>2680</v>
      </c>
      <c r="C187" s="5" t="s">
        <v>2675</v>
      </c>
      <c r="D187" s="5" t="s">
        <v>2676</v>
      </c>
      <c r="E187" s="5">
        <v>2</v>
      </c>
      <c r="F187" s="5" t="s">
        <v>2598</v>
      </c>
      <c r="G187" s="31">
        <v>0</v>
      </c>
      <c r="H187" s="32">
        <v>0</v>
      </c>
      <c r="I187" s="5">
        <v>4.6150000000000002</v>
      </c>
    </row>
    <row r="188" spans="1:9">
      <c r="A188" s="5">
        <v>2000040222</v>
      </c>
      <c r="B188" s="5" t="s">
        <v>2680</v>
      </c>
      <c r="C188" s="5" t="s">
        <v>248</v>
      </c>
      <c r="D188" s="5" t="s">
        <v>249</v>
      </c>
      <c r="E188" s="5">
        <v>0</v>
      </c>
      <c r="F188" s="5" t="s">
        <v>2598</v>
      </c>
      <c r="G188" s="31">
        <v>0</v>
      </c>
      <c r="H188" s="32">
        <v>569</v>
      </c>
      <c r="I188" s="5">
        <v>4.617591</v>
      </c>
    </row>
    <row r="189" spans="1:9">
      <c r="A189" s="5">
        <v>2000040222</v>
      </c>
      <c r="B189" s="5" t="s">
        <v>2680</v>
      </c>
      <c r="C189" s="5" t="s">
        <v>2609</v>
      </c>
      <c r="D189" s="5" t="s">
        <v>2610</v>
      </c>
      <c r="E189" s="5">
        <v>0</v>
      </c>
      <c r="F189" s="5" t="s">
        <v>2598</v>
      </c>
      <c r="G189" s="31">
        <v>1</v>
      </c>
      <c r="H189" s="32">
        <v>0</v>
      </c>
      <c r="I189" s="5">
        <v>4.62</v>
      </c>
    </row>
    <row r="190" spans="1:9">
      <c r="A190" s="5">
        <v>2000040222</v>
      </c>
      <c r="B190" s="5" t="s">
        <v>2680</v>
      </c>
      <c r="C190" s="5" t="s">
        <v>2611</v>
      </c>
      <c r="D190" s="5" t="s">
        <v>2612</v>
      </c>
      <c r="E190" s="5">
        <v>0</v>
      </c>
      <c r="F190" s="5" t="s">
        <v>2598</v>
      </c>
      <c r="G190" s="31">
        <v>569</v>
      </c>
      <c r="H190" s="32">
        <v>0</v>
      </c>
      <c r="I190" s="5">
        <v>4.6174879999999998</v>
      </c>
    </row>
    <row r="191" spans="1:9">
      <c r="A191" s="5">
        <v>2000040223</v>
      </c>
      <c r="B191" s="5" t="s">
        <v>2681</v>
      </c>
      <c r="C191" s="5" t="s">
        <v>248</v>
      </c>
      <c r="D191" s="5" t="s">
        <v>249</v>
      </c>
      <c r="E191" s="5">
        <v>6</v>
      </c>
      <c r="F191" s="5" t="s">
        <v>2598</v>
      </c>
      <c r="G191" s="31">
        <v>0</v>
      </c>
      <c r="H191" s="32">
        <v>565</v>
      </c>
      <c r="I191" s="5">
        <v>4.6166669999999996</v>
      </c>
    </row>
    <row r="192" spans="1:9">
      <c r="A192" s="5">
        <v>2000040223</v>
      </c>
      <c r="B192" s="5" t="s">
        <v>2681</v>
      </c>
      <c r="C192" s="5" t="s">
        <v>2611</v>
      </c>
      <c r="D192" s="5" t="s">
        <v>2612</v>
      </c>
      <c r="E192" s="5">
        <v>0</v>
      </c>
      <c r="F192" s="5" t="s">
        <v>2598</v>
      </c>
      <c r="G192" s="31">
        <v>565</v>
      </c>
      <c r="H192" s="32">
        <v>0</v>
      </c>
      <c r="I192" s="5">
        <v>4.6165380000000003</v>
      </c>
    </row>
    <row r="193" spans="1:9">
      <c r="A193" s="5">
        <v>2000040224</v>
      </c>
      <c r="B193" s="5" t="s">
        <v>2682</v>
      </c>
      <c r="C193" s="5" t="s">
        <v>699</v>
      </c>
      <c r="D193" s="5" t="s">
        <v>700</v>
      </c>
      <c r="E193" s="5">
        <v>0</v>
      </c>
      <c r="F193" s="5" t="s">
        <v>2598</v>
      </c>
      <c r="G193" s="31">
        <v>141</v>
      </c>
      <c r="H193" s="32">
        <v>4</v>
      </c>
      <c r="I193" s="5">
        <v>5</v>
      </c>
    </row>
    <row r="194" spans="1:9">
      <c r="A194" s="5">
        <v>2000040224</v>
      </c>
      <c r="B194" s="5" t="s">
        <v>2682</v>
      </c>
      <c r="C194" s="5" t="s">
        <v>248</v>
      </c>
      <c r="D194" s="5" t="s">
        <v>249</v>
      </c>
      <c r="E194" s="5">
        <v>6</v>
      </c>
      <c r="F194" s="5" t="s">
        <v>2598</v>
      </c>
      <c r="G194" s="31">
        <v>1744</v>
      </c>
      <c r="H194" s="32">
        <v>753</v>
      </c>
      <c r="I194" s="5">
        <v>5</v>
      </c>
    </row>
    <row r="195" spans="1:9">
      <c r="A195" s="5">
        <v>2000040224</v>
      </c>
      <c r="B195" s="5" t="s">
        <v>2682</v>
      </c>
      <c r="C195" s="5" t="s">
        <v>2627</v>
      </c>
      <c r="D195" s="5" t="s">
        <v>2628</v>
      </c>
      <c r="E195" s="5">
        <v>0</v>
      </c>
      <c r="F195" s="5" t="s">
        <v>2598</v>
      </c>
      <c r="G195" s="31">
        <v>0</v>
      </c>
      <c r="H195" s="32">
        <v>7</v>
      </c>
      <c r="I195" s="5">
        <v>5</v>
      </c>
    </row>
    <row r="196" spans="1:9">
      <c r="A196" s="5">
        <v>2000040224</v>
      </c>
      <c r="B196" s="5" t="s">
        <v>2682</v>
      </c>
      <c r="C196" s="5" t="s">
        <v>2611</v>
      </c>
      <c r="D196" s="5" t="s">
        <v>2612</v>
      </c>
      <c r="E196" s="5">
        <v>0</v>
      </c>
      <c r="F196" s="5" t="s">
        <v>2598</v>
      </c>
      <c r="G196" s="31">
        <v>612</v>
      </c>
      <c r="H196" s="32">
        <v>1737</v>
      </c>
      <c r="I196" s="5">
        <v>4.9994290000000001</v>
      </c>
    </row>
    <row r="197" spans="1:9">
      <c r="A197" s="5">
        <v>2000040225</v>
      </c>
      <c r="B197" s="5" t="s">
        <v>2683</v>
      </c>
      <c r="C197" s="5" t="s">
        <v>2675</v>
      </c>
      <c r="D197" s="5" t="s">
        <v>2676</v>
      </c>
      <c r="E197" s="5">
        <v>2</v>
      </c>
      <c r="F197" s="5" t="s">
        <v>2598</v>
      </c>
      <c r="G197" s="31">
        <v>0</v>
      </c>
      <c r="H197" s="32">
        <v>0</v>
      </c>
      <c r="I197" s="5">
        <v>4.9400000000000004</v>
      </c>
    </row>
    <row r="198" spans="1:9">
      <c r="A198" s="5">
        <v>2000040225</v>
      </c>
      <c r="B198" s="5" t="s">
        <v>2683</v>
      </c>
      <c r="C198" s="5" t="s">
        <v>248</v>
      </c>
      <c r="D198" s="5" t="s">
        <v>249</v>
      </c>
      <c r="E198" s="5">
        <v>0</v>
      </c>
      <c r="F198" s="5" t="s">
        <v>2598</v>
      </c>
      <c r="G198" s="31">
        <v>31</v>
      </c>
      <c r="H198" s="32">
        <v>1080</v>
      </c>
      <c r="I198" s="5">
        <v>4.9407690000000004</v>
      </c>
    </row>
    <row r="199" spans="1:9">
      <c r="A199" s="5">
        <v>2000040225</v>
      </c>
      <c r="B199" s="5" t="s">
        <v>2683</v>
      </c>
      <c r="C199" s="5" t="s">
        <v>47</v>
      </c>
      <c r="D199" s="5" t="s">
        <v>48</v>
      </c>
      <c r="E199" s="5">
        <v>0</v>
      </c>
      <c r="F199" s="5" t="s">
        <v>2598</v>
      </c>
      <c r="G199" s="31">
        <v>0</v>
      </c>
      <c r="H199" s="32">
        <v>29</v>
      </c>
      <c r="I199" s="5">
        <v>4.9411649999999998</v>
      </c>
    </row>
    <row r="200" spans="1:9">
      <c r="A200" s="5">
        <v>2000040225</v>
      </c>
      <c r="B200" s="5" t="s">
        <v>2683</v>
      </c>
      <c r="C200" s="5" t="s">
        <v>2627</v>
      </c>
      <c r="D200" s="5" t="s">
        <v>2628</v>
      </c>
      <c r="E200" s="5">
        <v>0</v>
      </c>
      <c r="F200" s="5" t="s">
        <v>2598</v>
      </c>
      <c r="G200" s="31">
        <v>42</v>
      </c>
      <c r="H200" s="32">
        <v>0</v>
      </c>
      <c r="I200" s="5">
        <v>4.9400000000000004</v>
      </c>
    </row>
    <row r="201" spans="1:9">
      <c r="A201" s="5">
        <v>2000040225</v>
      </c>
      <c r="B201" s="5" t="s">
        <v>2683</v>
      </c>
      <c r="C201" s="5" t="s">
        <v>2611</v>
      </c>
      <c r="D201" s="5" t="s">
        <v>2612</v>
      </c>
      <c r="E201" s="5">
        <v>0</v>
      </c>
      <c r="F201" s="5" t="s">
        <v>2598</v>
      </c>
      <c r="G201" s="31">
        <v>1038</v>
      </c>
      <c r="H201" s="32">
        <v>0</v>
      </c>
      <c r="I201" s="5">
        <v>4.9416669999999998</v>
      </c>
    </row>
    <row r="202" spans="1:9">
      <c r="A202" s="5">
        <v>2000040226</v>
      </c>
      <c r="B202" s="5" t="s">
        <v>2684</v>
      </c>
      <c r="C202" s="5" t="s">
        <v>248</v>
      </c>
      <c r="D202" s="5" t="s">
        <v>249</v>
      </c>
      <c r="E202" s="5">
        <v>6</v>
      </c>
      <c r="F202" s="5" t="s">
        <v>2598</v>
      </c>
      <c r="G202" s="31">
        <v>61</v>
      </c>
      <c r="H202" s="32">
        <v>612</v>
      </c>
      <c r="I202" s="5">
        <v>4.9483329999999999</v>
      </c>
    </row>
    <row r="203" spans="1:9">
      <c r="A203" s="5">
        <v>2000040226</v>
      </c>
      <c r="B203" s="5" t="s">
        <v>2684</v>
      </c>
      <c r="C203" s="5" t="s">
        <v>2611</v>
      </c>
      <c r="D203" s="5" t="s">
        <v>2612</v>
      </c>
      <c r="E203" s="5">
        <v>0</v>
      </c>
      <c r="F203" s="5" t="s">
        <v>2598</v>
      </c>
      <c r="G203" s="31">
        <v>612</v>
      </c>
      <c r="H203" s="32">
        <v>61</v>
      </c>
      <c r="I203" s="5">
        <v>4.9482689999999998</v>
      </c>
    </row>
    <row r="204" spans="1:9">
      <c r="A204" s="5">
        <v>2000040227</v>
      </c>
      <c r="B204" s="5" t="s">
        <v>2685</v>
      </c>
      <c r="C204" s="5" t="s">
        <v>248</v>
      </c>
      <c r="D204" s="5" t="s">
        <v>249</v>
      </c>
      <c r="E204" s="5">
        <v>29</v>
      </c>
      <c r="F204" s="5" t="s">
        <v>2598</v>
      </c>
      <c r="G204" s="31">
        <v>421</v>
      </c>
      <c r="H204" s="32">
        <v>932</v>
      </c>
      <c r="I204" s="5">
        <v>5</v>
      </c>
    </row>
    <row r="205" spans="1:9">
      <c r="A205" s="5">
        <v>2000040227</v>
      </c>
      <c r="B205" s="5" t="s">
        <v>2685</v>
      </c>
      <c r="C205" s="5" t="s">
        <v>2627</v>
      </c>
      <c r="D205" s="5" t="s">
        <v>2628</v>
      </c>
      <c r="E205" s="5">
        <v>0</v>
      </c>
      <c r="F205" s="5" t="s">
        <v>2598</v>
      </c>
      <c r="G205" s="31">
        <v>24</v>
      </c>
      <c r="H205" s="32">
        <v>0</v>
      </c>
      <c r="I205" s="5">
        <v>5</v>
      </c>
    </row>
    <row r="206" spans="1:9">
      <c r="A206" s="5">
        <v>2000040227</v>
      </c>
      <c r="B206" s="5" t="s">
        <v>2685</v>
      </c>
      <c r="C206" s="5" t="s">
        <v>2611</v>
      </c>
      <c r="D206" s="5" t="s">
        <v>2612</v>
      </c>
      <c r="E206" s="5">
        <v>0</v>
      </c>
      <c r="F206" s="5" t="s">
        <v>2598</v>
      </c>
      <c r="G206" s="31">
        <v>908</v>
      </c>
      <c r="H206" s="32">
        <v>421</v>
      </c>
      <c r="I206" s="5">
        <v>4.9992809999999999</v>
      </c>
    </row>
    <row r="207" spans="1:9">
      <c r="A207" s="5">
        <v>2000040228</v>
      </c>
      <c r="B207" s="5" t="s">
        <v>2686</v>
      </c>
      <c r="C207" s="5" t="s">
        <v>248</v>
      </c>
      <c r="D207" s="5" t="s">
        <v>249</v>
      </c>
      <c r="E207" s="5">
        <v>49</v>
      </c>
      <c r="F207" s="5" t="s">
        <v>2598</v>
      </c>
      <c r="G207" s="31">
        <v>301</v>
      </c>
      <c r="H207" s="32">
        <v>688</v>
      </c>
      <c r="I207" s="5">
        <v>4.9967350000000001</v>
      </c>
    </row>
    <row r="208" spans="1:9">
      <c r="A208" s="5">
        <v>2000040228</v>
      </c>
      <c r="B208" s="5" t="s">
        <v>2686</v>
      </c>
      <c r="C208" s="5" t="s">
        <v>2627</v>
      </c>
      <c r="D208" s="5" t="s">
        <v>2628</v>
      </c>
      <c r="E208" s="5">
        <v>0</v>
      </c>
      <c r="F208" s="5" t="s">
        <v>2598</v>
      </c>
      <c r="G208" s="31">
        <v>24</v>
      </c>
      <c r="H208" s="32">
        <v>0</v>
      </c>
      <c r="I208" s="5">
        <v>4.9980000000000002</v>
      </c>
    </row>
    <row r="209" spans="1:9">
      <c r="A209" s="5">
        <v>2000040228</v>
      </c>
      <c r="B209" s="5" t="s">
        <v>2686</v>
      </c>
      <c r="C209" s="5" t="s">
        <v>2611</v>
      </c>
      <c r="D209" s="5" t="s">
        <v>2612</v>
      </c>
      <c r="E209" s="5">
        <v>0</v>
      </c>
      <c r="F209" s="5" t="s">
        <v>2598</v>
      </c>
      <c r="G209" s="31">
        <v>664</v>
      </c>
      <c r="H209" s="32">
        <v>301</v>
      </c>
      <c r="I209" s="5">
        <v>4.9974069999999999</v>
      </c>
    </row>
    <row r="210" spans="1:9">
      <c r="A210" s="5">
        <v>2000040229</v>
      </c>
      <c r="B210" s="5" t="s">
        <v>2687</v>
      </c>
      <c r="C210" s="5" t="s">
        <v>248</v>
      </c>
      <c r="D210" s="5" t="s">
        <v>249</v>
      </c>
      <c r="E210" s="5">
        <v>7</v>
      </c>
      <c r="F210" s="5" t="s">
        <v>2598</v>
      </c>
      <c r="G210" s="31">
        <v>182</v>
      </c>
      <c r="H210" s="32">
        <v>966</v>
      </c>
      <c r="I210" s="5">
        <v>4.9885710000000003</v>
      </c>
    </row>
    <row r="211" spans="1:9">
      <c r="A211" s="5">
        <v>2000040229</v>
      </c>
      <c r="B211" s="5" t="s">
        <v>2687</v>
      </c>
      <c r="C211" s="5" t="s">
        <v>2609</v>
      </c>
      <c r="D211" s="5" t="s">
        <v>2610</v>
      </c>
      <c r="E211" s="5">
        <v>39</v>
      </c>
      <c r="F211" s="5" t="s">
        <v>2598</v>
      </c>
      <c r="G211" s="31">
        <v>0</v>
      </c>
      <c r="H211" s="32">
        <v>1</v>
      </c>
      <c r="I211" s="5">
        <v>4.9882049999999998</v>
      </c>
    </row>
    <row r="212" spans="1:9">
      <c r="A212" s="5">
        <v>2000040229</v>
      </c>
      <c r="B212" s="5" t="s">
        <v>2687</v>
      </c>
      <c r="C212" s="5" t="s">
        <v>2611</v>
      </c>
      <c r="D212" s="5" t="s">
        <v>2612</v>
      </c>
      <c r="E212" s="5">
        <v>0</v>
      </c>
      <c r="F212" s="5" t="s">
        <v>2598</v>
      </c>
      <c r="G212" s="31">
        <v>966</v>
      </c>
      <c r="H212" s="32">
        <v>181</v>
      </c>
      <c r="I212" s="5">
        <v>4.988073</v>
      </c>
    </row>
    <row r="213" spans="1:9">
      <c r="A213" s="5">
        <v>2000040230</v>
      </c>
      <c r="B213" s="5" t="s">
        <v>2688</v>
      </c>
      <c r="C213" s="5" t="s">
        <v>248</v>
      </c>
      <c r="D213" s="5" t="s">
        <v>249</v>
      </c>
      <c r="E213" s="5">
        <v>0</v>
      </c>
      <c r="F213" s="5" t="s">
        <v>2598</v>
      </c>
      <c r="G213" s="31">
        <v>1</v>
      </c>
      <c r="H213" s="32">
        <v>850</v>
      </c>
      <c r="I213" s="5">
        <v>4.9764619999999997</v>
      </c>
    </row>
    <row r="214" spans="1:9">
      <c r="A214" s="5">
        <v>2000040230</v>
      </c>
      <c r="B214" s="5" t="s">
        <v>2688</v>
      </c>
      <c r="C214" s="5" t="s">
        <v>2609</v>
      </c>
      <c r="D214" s="5" t="s">
        <v>2610</v>
      </c>
      <c r="E214" s="5">
        <v>0</v>
      </c>
      <c r="F214" s="5" t="s">
        <v>2598</v>
      </c>
      <c r="G214" s="31">
        <v>0</v>
      </c>
      <c r="H214" s="32">
        <v>1</v>
      </c>
      <c r="I214" s="5">
        <v>4.9800000000000004</v>
      </c>
    </row>
    <row r="215" spans="1:9">
      <c r="A215" s="5">
        <v>2000040230</v>
      </c>
      <c r="B215" s="5" t="s">
        <v>2688</v>
      </c>
      <c r="C215" s="5" t="s">
        <v>2611</v>
      </c>
      <c r="D215" s="5" t="s">
        <v>2612</v>
      </c>
      <c r="E215" s="5">
        <v>0</v>
      </c>
      <c r="F215" s="5" t="s">
        <v>2598</v>
      </c>
      <c r="G215" s="31">
        <v>850</v>
      </c>
      <c r="H215" s="32">
        <v>0</v>
      </c>
      <c r="I215" s="5">
        <v>4.9764970000000002</v>
      </c>
    </row>
    <row r="216" spans="1:9">
      <c r="A216" s="5">
        <v>2000040232</v>
      </c>
      <c r="B216" s="5" t="s">
        <v>2689</v>
      </c>
      <c r="C216" s="5" t="s">
        <v>699</v>
      </c>
      <c r="D216" s="5" t="s">
        <v>700</v>
      </c>
      <c r="E216" s="5">
        <v>0</v>
      </c>
      <c r="F216" s="5" t="s">
        <v>2598</v>
      </c>
      <c r="G216" s="31">
        <v>0</v>
      </c>
      <c r="H216" s="32">
        <v>75</v>
      </c>
      <c r="I216" s="5">
        <v>4.9180000000000001</v>
      </c>
    </row>
    <row r="217" spans="1:9">
      <c r="A217" s="5">
        <v>2000040232</v>
      </c>
      <c r="B217" s="5" t="s">
        <v>2689</v>
      </c>
      <c r="C217" s="5" t="s">
        <v>248</v>
      </c>
      <c r="D217" s="5" t="s">
        <v>249</v>
      </c>
      <c r="E217" s="5">
        <v>45</v>
      </c>
      <c r="F217" s="5" t="s">
        <v>2598</v>
      </c>
      <c r="G217" s="31">
        <v>998</v>
      </c>
      <c r="H217" s="32">
        <v>1710</v>
      </c>
      <c r="I217" s="5">
        <v>4.92</v>
      </c>
    </row>
    <row r="218" spans="1:9">
      <c r="A218" s="5">
        <v>2000040232</v>
      </c>
      <c r="B218" s="5" t="s">
        <v>2689</v>
      </c>
      <c r="C218" s="5" t="s">
        <v>47</v>
      </c>
      <c r="D218" s="5" t="s">
        <v>48</v>
      </c>
      <c r="E218" s="5">
        <v>0</v>
      </c>
      <c r="F218" s="5" t="s">
        <v>2598</v>
      </c>
      <c r="G218" s="31">
        <v>0</v>
      </c>
      <c r="H218" s="32">
        <v>291</v>
      </c>
      <c r="I218" s="5">
        <v>4.9171430000000003</v>
      </c>
    </row>
    <row r="219" spans="1:9">
      <c r="A219" s="5">
        <v>2000040232</v>
      </c>
      <c r="B219" s="5" t="s">
        <v>2689</v>
      </c>
      <c r="C219" s="5" t="s">
        <v>2609</v>
      </c>
      <c r="D219" s="5" t="s">
        <v>2610</v>
      </c>
      <c r="E219" s="5">
        <v>0</v>
      </c>
      <c r="F219" s="5" t="s">
        <v>2598</v>
      </c>
      <c r="G219" s="31">
        <v>1</v>
      </c>
      <c r="H219" s="32">
        <v>0</v>
      </c>
      <c r="I219" s="5">
        <v>4.92</v>
      </c>
    </row>
    <row r="220" spans="1:9">
      <c r="A220" s="5">
        <v>2000040232</v>
      </c>
      <c r="B220" s="5" t="s">
        <v>2689</v>
      </c>
      <c r="C220" s="5" t="s">
        <v>2611</v>
      </c>
      <c r="D220" s="5" t="s">
        <v>2612</v>
      </c>
      <c r="E220" s="5">
        <v>0</v>
      </c>
      <c r="F220" s="5" t="s">
        <v>2598</v>
      </c>
      <c r="G220" s="31">
        <v>1710</v>
      </c>
      <c r="H220" s="32">
        <v>706</v>
      </c>
      <c r="I220" s="5">
        <v>4.9180000000000001</v>
      </c>
    </row>
    <row r="221" spans="1:9">
      <c r="A221" s="5">
        <v>2000040233</v>
      </c>
      <c r="B221" s="5" t="s">
        <v>2690</v>
      </c>
      <c r="C221" s="5" t="s">
        <v>248</v>
      </c>
      <c r="D221" s="5" t="s">
        <v>249</v>
      </c>
      <c r="E221" s="5">
        <v>48</v>
      </c>
      <c r="F221" s="5" t="s">
        <v>2598</v>
      </c>
      <c r="G221" s="31">
        <v>1512</v>
      </c>
      <c r="H221" s="32">
        <v>1549</v>
      </c>
      <c r="I221" s="5">
        <v>5.03</v>
      </c>
    </row>
    <row r="222" spans="1:9">
      <c r="A222" s="5">
        <v>2000040233</v>
      </c>
      <c r="B222" s="5" t="s">
        <v>2690</v>
      </c>
      <c r="C222" s="5" t="s">
        <v>47</v>
      </c>
      <c r="D222" s="5" t="s">
        <v>48</v>
      </c>
      <c r="E222" s="5">
        <v>0</v>
      </c>
      <c r="F222" s="5" t="s">
        <v>2598</v>
      </c>
      <c r="G222" s="31">
        <v>0</v>
      </c>
      <c r="H222" s="32">
        <v>351</v>
      </c>
      <c r="I222" s="5">
        <v>5.0306449999999998</v>
      </c>
    </row>
    <row r="223" spans="1:9">
      <c r="A223" s="5">
        <v>2000040233</v>
      </c>
      <c r="B223" s="5" t="s">
        <v>2690</v>
      </c>
      <c r="C223" s="5" t="s">
        <v>2627</v>
      </c>
      <c r="D223" s="5" t="s">
        <v>2628</v>
      </c>
      <c r="E223" s="5">
        <v>0</v>
      </c>
      <c r="F223" s="5" t="s">
        <v>2598</v>
      </c>
      <c r="G223" s="31">
        <v>0</v>
      </c>
      <c r="H223" s="32">
        <v>5</v>
      </c>
      <c r="I223" s="5">
        <v>5.030545</v>
      </c>
    </row>
    <row r="224" spans="1:9">
      <c r="A224" s="5">
        <v>2000040233</v>
      </c>
      <c r="B224" s="5" t="s">
        <v>2690</v>
      </c>
      <c r="C224" s="5" t="s">
        <v>2611</v>
      </c>
      <c r="D224" s="5" t="s">
        <v>2612</v>
      </c>
      <c r="E224" s="5">
        <v>0</v>
      </c>
      <c r="F224" s="5" t="s">
        <v>2598</v>
      </c>
      <c r="G224" s="31">
        <v>1549</v>
      </c>
      <c r="H224" s="32">
        <v>1156</v>
      </c>
      <c r="I224" s="5">
        <v>5.0306050000000004</v>
      </c>
    </row>
    <row r="225" spans="1:9">
      <c r="A225" s="5">
        <v>2000040234</v>
      </c>
      <c r="B225" s="5" t="s">
        <v>2691</v>
      </c>
      <c r="C225" s="5" t="s">
        <v>248</v>
      </c>
      <c r="D225" s="5" t="s">
        <v>249</v>
      </c>
      <c r="E225" s="5">
        <v>51</v>
      </c>
      <c r="F225" s="5" t="s">
        <v>2598</v>
      </c>
      <c r="G225" s="31">
        <v>684</v>
      </c>
      <c r="H225" s="32">
        <v>1176</v>
      </c>
      <c r="I225" s="5">
        <v>5.0135290000000001</v>
      </c>
    </row>
    <row r="226" spans="1:9">
      <c r="A226" s="5">
        <v>2000040234</v>
      </c>
      <c r="B226" s="5" t="s">
        <v>2691</v>
      </c>
      <c r="C226" s="5" t="s">
        <v>47</v>
      </c>
      <c r="D226" s="5" t="s">
        <v>48</v>
      </c>
      <c r="E226" s="5">
        <v>0</v>
      </c>
      <c r="F226" s="5" t="s">
        <v>2598</v>
      </c>
      <c r="G226" s="31">
        <v>0</v>
      </c>
      <c r="H226" s="32">
        <v>22</v>
      </c>
      <c r="I226" s="5">
        <v>5.0145949999999999</v>
      </c>
    </row>
    <row r="227" spans="1:9">
      <c r="A227" s="5">
        <v>2000040234</v>
      </c>
      <c r="B227" s="5" t="s">
        <v>2691</v>
      </c>
      <c r="C227" s="5" t="s">
        <v>2627</v>
      </c>
      <c r="D227" s="5" t="s">
        <v>2628</v>
      </c>
      <c r="E227" s="5">
        <v>0</v>
      </c>
      <c r="F227" s="5" t="s">
        <v>2598</v>
      </c>
      <c r="G227" s="31">
        <v>36</v>
      </c>
      <c r="H227" s="32">
        <v>0</v>
      </c>
      <c r="I227" s="5">
        <v>5.0140000000000002</v>
      </c>
    </row>
    <row r="228" spans="1:9">
      <c r="A228" s="5">
        <v>2000040234</v>
      </c>
      <c r="B228" s="5" t="s">
        <v>2691</v>
      </c>
      <c r="C228" s="5" t="s">
        <v>2611</v>
      </c>
      <c r="D228" s="5" t="s">
        <v>2612</v>
      </c>
      <c r="E228" s="5">
        <v>0</v>
      </c>
      <c r="F228" s="5" t="s">
        <v>2598</v>
      </c>
      <c r="G228" s="31">
        <v>1140</v>
      </c>
      <c r="H228" s="32">
        <v>661</v>
      </c>
      <c r="I228" s="5">
        <v>5.0140000000000002</v>
      </c>
    </row>
    <row r="229" spans="1:9">
      <c r="A229" s="5">
        <v>2000040235</v>
      </c>
      <c r="B229" s="5" t="s">
        <v>2692</v>
      </c>
      <c r="C229" s="5" t="s">
        <v>2675</v>
      </c>
      <c r="D229" s="5" t="s">
        <v>2676</v>
      </c>
      <c r="E229" s="5">
        <v>5</v>
      </c>
      <c r="F229" s="5" t="s">
        <v>2598</v>
      </c>
      <c r="G229" s="31">
        <v>0</v>
      </c>
      <c r="H229" s="32">
        <v>0</v>
      </c>
      <c r="I229" s="5">
        <v>5.0199999999999996</v>
      </c>
    </row>
    <row r="230" spans="1:9">
      <c r="A230" s="5">
        <v>2000040235</v>
      </c>
      <c r="B230" s="5" t="s">
        <v>2692</v>
      </c>
      <c r="C230" s="5" t="s">
        <v>248</v>
      </c>
      <c r="D230" s="5" t="s">
        <v>249</v>
      </c>
      <c r="E230" s="5">
        <v>34</v>
      </c>
      <c r="F230" s="5" t="s">
        <v>2598</v>
      </c>
      <c r="G230" s="31">
        <v>357</v>
      </c>
      <c r="H230" s="32">
        <v>805</v>
      </c>
      <c r="I230" s="5">
        <v>5.03</v>
      </c>
    </row>
    <row r="231" spans="1:9">
      <c r="A231" s="5">
        <v>2000040235</v>
      </c>
      <c r="B231" s="5" t="s">
        <v>2692</v>
      </c>
      <c r="C231" s="5" t="s">
        <v>47</v>
      </c>
      <c r="D231" s="5" t="s">
        <v>48</v>
      </c>
      <c r="E231" s="5">
        <v>0</v>
      </c>
      <c r="F231" s="5" t="s">
        <v>2598</v>
      </c>
      <c r="G231" s="31">
        <v>0</v>
      </c>
      <c r="H231" s="32">
        <v>25</v>
      </c>
      <c r="I231" s="5">
        <v>5.0199999999999996</v>
      </c>
    </row>
    <row r="232" spans="1:9">
      <c r="A232" s="5">
        <v>2000040235</v>
      </c>
      <c r="B232" s="5" t="s">
        <v>2692</v>
      </c>
      <c r="C232" s="5" t="s">
        <v>2627</v>
      </c>
      <c r="D232" s="5" t="s">
        <v>2628</v>
      </c>
      <c r="E232" s="5">
        <v>0</v>
      </c>
      <c r="F232" s="5" t="s">
        <v>2598</v>
      </c>
      <c r="G232" s="31">
        <v>92</v>
      </c>
      <c r="H232" s="32">
        <v>0</v>
      </c>
      <c r="I232" s="5">
        <v>5.0199999999999996</v>
      </c>
    </row>
    <row r="233" spans="1:9">
      <c r="A233" s="5">
        <v>2000040235</v>
      </c>
      <c r="B233" s="5" t="s">
        <v>2692</v>
      </c>
      <c r="C233" s="5" t="s">
        <v>2611</v>
      </c>
      <c r="D233" s="5" t="s">
        <v>2612</v>
      </c>
      <c r="E233" s="5">
        <v>0</v>
      </c>
      <c r="F233" s="5" t="s">
        <v>2598</v>
      </c>
      <c r="G233" s="31">
        <v>713</v>
      </c>
      <c r="H233" s="32">
        <v>331</v>
      </c>
      <c r="I233" s="5">
        <v>5.0199999999999996</v>
      </c>
    </row>
    <row r="234" spans="1:9">
      <c r="A234" s="5">
        <v>2000040236</v>
      </c>
      <c r="B234" s="5" t="s">
        <v>2693</v>
      </c>
      <c r="C234" s="5" t="s">
        <v>699</v>
      </c>
      <c r="D234" s="5" t="s">
        <v>700</v>
      </c>
      <c r="E234" s="5">
        <v>0</v>
      </c>
      <c r="F234" s="5" t="s">
        <v>2598</v>
      </c>
      <c r="G234" s="31">
        <v>0</v>
      </c>
      <c r="H234" s="32">
        <v>6</v>
      </c>
      <c r="I234" s="5">
        <v>7.4807269999999999</v>
      </c>
    </row>
    <row r="235" spans="1:9">
      <c r="A235" s="5">
        <v>2000040236</v>
      </c>
      <c r="B235" s="5" t="s">
        <v>2693</v>
      </c>
      <c r="C235" s="5" t="s">
        <v>248</v>
      </c>
      <c r="D235" s="5" t="s">
        <v>249</v>
      </c>
      <c r="E235" s="5">
        <v>0</v>
      </c>
      <c r="F235" s="5" t="s">
        <v>2598</v>
      </c>
      <c r="G235" s="31">
        <v>13</v>
      </c>
      <c r="H235" s="32">
        <v>1741</v>
      </c>
      <c r="I235" s="5">
        <v>7.4807689999999996</v>
      </c>
    </row>
    <row r="236" spans="1:9">
      <c r="A236" s="5">
        <v>2000040236</v>
      </c>
      <c r="B236" s="5" t="s">
        <v>2693</v>
      </c>
      <c r="C236" s="5" t="s">
        <v>2609</v>
      </c>
      <c r="D236" s="5" t="s">
        <v>2610</v>
      </c>
      <c r="E236" s="5">
        <v>0</v>
      </c>
      <c r="F236" s="5" t="s">
        <v>2598</v>
      </c>
      <c r="G236" s="31">
        <v>2</v>
      </c>
      <c r="H236" s="32">
        <v>0</v>
      </c>
      <c r="I236" s="5">
        <v>7.4804000000000004</v>
      </c>
    </row>
    <row r="237" spans="1:9">
      <c r="A237" s="5">
        <v>2000040236</v>
      </c>
      <c r="B237" s="5" t="s">
        <v>2693</v>
      </c>
      <c r="C237" s="5" t="s">
        <v>2611</v>
      </c>
      <c r="D237" s="5" t="s">
        <v>2612</v>
      </c>
      <c r="E237" s="5">
        <v>0</v>
      </c>
      <c r="F237" s="5" t="s">
        <v>2598</v>
      </c>
      <c r="G237" s="31">
        <v>1741</v>
      </c>
      <c r="H237" s="32">
        <v>0</v>
      </c>
      <c r="I237" s="5">
        <v>7.48041</v>
      </c>
    </row>
    <row r="238" spans="1:9">
      <c r="A238" s="5">
        <v>2000040237</v>
      </c>
      <c r="B238" s="5" t="s">
        <v>2694</v>
      </c>
      <c r="C238" s="5" t="s">
        <v>699</v>
      </c>
      <c r="D238" s="5" t="s">
        <v>700</v>
      </c>
      <c r="E238" s="5">
        <v>0</v>
      </c>
      <c r="F238" s="5" t="s">
        <v>2598</v>
      </c>
      <c r="G238" s="31">
        <v>0</v>
      </c>
      <c r="H238" s="32">
        <v>3</v>
      </c>
      <c r="I238" s="5">
        <v>7.4806670000000004</v>
      </c>
    </row>
    <row r="239" spans="1:9">
      <c r="A239" s="5">
        <v>2000040237</v>
      </c>
      <c r="B239" s="5" t="s">
        <v>2694</v>
      </c>
      <c r="C239" s="5" t="s">
        <v>248</v>
      </c>
      <c r="D239" s="5" t="s">
        <v>249</v>
      </c>
      <c r="E239" s="5">
        <v>0</v>
      </c>
      <c r="F239" s="5" t="s">
        <v>2598</v>
      </c>
      <c r="G239" s="31">
        <v>7</v>
      </c>
      <c r="H239" s="32">
        <v>1581</v>
      </c>
      <c r="I239" s="5">
        <v>7.48</v>
      </c>
    </row>
    <row r="240" spans="1:9">
      <c r="A240" s="5">
        <v>2000040237</v>
      </c>
      <c r="B240" s="5" t="s">
        <v>2694</v>
      </c>
      <c r="C240" s="5" t="s">
        <v>2627</v>
      </c>
      <c r="D240" s="5" t="s">
        <v>2628</v>
      </c>
      <c r="E240" s="5">
        <v>0</v>
      </c>
      <c r="F240" s="5" t="s">
        <v>2598</v>
      </c>
      <c r="G240" s="31">
        <v>0</v>
      </c>
      <c r="H240" s="32">
        <v>7</v>
      </c>
      <c r="I240" s="5">
        <v>0</v>
      </c>
    </row>
    <row r="241" spans="1:9">
      <c r="A241" s="5">
        <v>2000040237</v>
      </c>
      <c r="B241" s="5" t="s">
        <v>2694</v>
      </c>
      <c r="C241" s="5" t="s">
        <v>2611</v>
      </c>
      <c r="D241" s="5" t="s">
        <v>2612</v>
      </c>
      <c r="E241" s="5">
        <v>0</v>
      </c>
      <c r="F241" s="5" t="s">
        <v>2598</v>
      </c>
      <c r="G241" s="31">
        <v>1581</v>
      </c>
      <c r="H241" s="32">
        <v>0</v>
      </c>
      <c r="I241" s="5">
        <v>7.4812500000000002</v>
      </c>
    </row>
    <row r="242" spans="1:9">
      <c r="A242" s="5">
        <v>2000040238</v>
      </c>
      <c r="B242" s="5" t="s">
        <v>2695</v>
      </c>
      <c r="C242" s="5" t="s">
        <v>2675</v>
      </c>
      <c r="D242" s="5" t="s">
        <v>2676</v>
      </c>
      <c r="E242" s="5">
        <v>1</v>
      </c>
      <c r="F242" s="5" t="s">
        <v>2598</v>
      </c>
      <c r="G242" s="31">
        <v>0</v>
      </c>
      <c r="H242" s="32">
        <v>0</v>
      </c>
      <c r="I242" s="5">
        <v>7.48</v>
      </c>
    </row>
    <row r="243" spans="1:9">
      <c r="A243" s="5">
        <v>2000040238</v>
      </c>
      <c r="B243" s="5" t="s">
        <v>2695</v>
      </c>
      <c r="C243" s="5" t="s">
        <v>248</v>
      </c>
      <c r="D243" s="5" t="s">
        <v>249</v>
      </c>
      <c r="E243" s="5">
        <v>0</v>
      </c>
      <c r="F243" s="5" t="s">
        <v>2598</v>
      </c>
      <c r="G243" s="31">
        <v>0</v>
      </c>
      <c r="H243" s="32">
        <v>1187</v>
      </c>
      <c r="I243" s="5">
        <v>7.48</v>
      </c>
    </row>
    <row r="244" spans="1:9">
      <c r="A244" s="5">
        <v>2000040238</v>
      </c>
      <c r="B244" s="5" t="s">
        <v>2695</v>
      </c>
      <c r="C244" s="5" t="s">
        <v>2609</v>
      </c>
      <c r="D244" s="5" t="s">
        <v>2610</v>
      </c>
      <c r="E244" s="5">
        <v>0</v>
      </c>
      <c r="F244" s="5" t="s">
        <v>2598</v>
      </c>
      <c r="G244" s="31">
        <v>1</v>
      </c>
      <c r="H244" s="32">
        <v>0</v>
      </c>
      <c r="I244" s="5">
        <v>7.48</v>
      </c>
    </row>
    <row r="245" spans="1:9">
      <c r="A245" s="5">
        <v>2000040238</v>
      </c>
      <c r="B245" s="5" t="s">
        <v>2695</v>
      </c>
      <c r="C245" s="5" t="s">
        <v>2611</v>
      </c>
      <c r="D245" s="5" t="s">
        <v>2612</v>
      </c>
      <c r="E245" s="5">
        <v>0</v>
      </c>
      <c r="F245" s="5" t="s">
        <v>2598</v>
      </c>
      <c r="G245" s="31">
        <v>1187</v>
      </c>
      <c r="H245" s="32">
        <v>0</v>
      </c>
      <c r="I245" s="5">
        <v>7.48</v>
      </c>
    </row>
    <row r="246" spans="1:9">
      <c r="A246" s="5">
        <v>2000040239</v>
      </c>
      <c r="B246" s="5" t="s">
        <v>8325</v>
      </c>
      <c r="C246" s="5" t="s">
        <v>699</v>
      </c>
      <c r="D246" s="5" t="s">
        <v>700</v>
      </c>
      <c r="E246" s="5">
        <v>0</v>
      </c>
      <c r="F246" s="5" t="s">
        <v>2598</v>
      </c>
      <c r="G246" s="31">
        <v>0</v>
      </c>
      <c r="H246" s="32">
        <v>5640</v>
      </c>
      <c r="I246" s="5">
        <v>0</v>
      </c>
    </row>
    <row r="247" spans="1:9">
      <c r="A247" s="5">
        <v>2000040240</v>
      </c>
      <c r="B247" s="5" t="s">
        <v>8326</v>
      </c>
      <c r="C247" s="5" t="s">
        <v>699</v>
      </c>
      <c r="D247" s="5" t="s">
        <v>700</v>
      </c>
      <c r="E247" s="5">
        <v>0</v>
      </c>
      <c r="F247" s="5" t="s">
        <v>2598</v>
      </c>
      <c r="G247" s="31">
        <v>0</v>
      </c>
      <c r="H247" s="32">
        <v>4500</v>
      </c>
      <c r="I247" s="5">
        <v>0</v>
      </c>
    </row>
    <row r="248" spans="1:9">
      <c r="A248" s="5">
        <v>2000040241</v>
      </c>
      <c r="B248" s="5" t="s">
        <v>8327</v>
      </c>
      <c r="C248" s="5" t="s">
        <v>699</v>
      </c>
      <c r="D248" s="5" t="s">
        <v>700</v>
      </c>
      <c r="E248" s="5">
        <v>0</v>
      </c>
      <c r="F248" s="5" t="s">
        <v>2598</v>
      </c>
      <c r="G248" s="31">
        <v>0</v>
      </c>
      <c r="H248" s="32">
        <v>3540</v>
      </c>
      <c r="I248" s="5">
        <v>0</v>
      </c>
    </row>
    <row r="249" spans="1:9">
      <c r="A249" s="5">
        <v>2000040242</v>
      </c>
      <c r="B249" s="5" t="s">
        <v>8328</v>
      </c>
      <c r="C249" s="5" t="s">
        <v>699</v>
      </c>
      <c r="D249" s="5" t="s">
        <v>700</v>
      </c>
      <c r="E249" s="5">
        <v>0</v>
      </c>
      <c r="F249" s="5" t="s">
        <v>2598</v>
      </c>
      <c r="G249" s="31">
        <v>0</v>
      </c>
      <c r="H249" s="32">
        <v>1260</v>
      </c>
      <c r="I249" s="5">
        <v>0</v>
      </c>
    </row>
    <row r="250" spans="1:9">
      <c r="A250" s="5">
        <v>2000040243</v>
      </c>
      <c r="B250" s="5" t="s">
        <v>8329</v>
      </c>
      <c r="C250" s="5" t="s">
        <v>699</v>
      </c>
      <c r="D250" s="5" t="s">
        <v>700</v>
      </c>
      <c r="E250" s="5">
        <v>0</v>
      </c>
      <c r="F250" s="5" t="s">
        <v>2598</v>
      </c>
      <c r="G250" s="31">
        <v>0</v>
      </c>
      <c r="H250" s="32">
        <v>1020</v>
      </c>
      <c r="I250" s="5">
        <v>0</v>
      </c>
    </row>
    <row r="251" spans="1:9">
      <c r="A251" s="5">
        <v>2000040244</v>
      </c>
      <c r="B251" s="5" t="s">
        <v>8330</v>
      </c>
      <c r="C251" s="5" t="s">
        <v>699</v>
      </c>
      <c r="D251" s="5" t="s">
        <v>700</v>
      </c>
      <c r="E251" s="5">
        <v>0</v>
      </c>
      <c r="F251" s="5" t="s">
        <v>2598</v>
      </c>
      <c r="G251" s="31">
        <v>0</v>
      </c>
      <c r="H251" s="32">
        <v>4200</v>
      </c>
      <c r="I251" s="5">
        <v>0</v>
      </c>
    </row>
    <row r="252" spans="1:9">
      <c r="A252" s="5">
        <v>2000040245</v>
      </c>
      <c r="B252" s="5" t="s">
        <v>8331</v>
      </c>
      <c r="C252" s="5" t="s">
        <v>699</v>
      </c>
      <c r="D252" s="5" t="s">
        <v>700</v>
      </c>
      <c r="E252" s="5">
        <v>0</v>
      </c>
      <c r="F252" s="5" t="s">
        <v>2598</v>
      </c>
      <c r="G252" s="31">
        <v>0</v>
      </c>
      <c r="H252" s="32">
        <v>3000</v>
      </c>
      <c r="I252" s="5">
        <v>0</v>
      </c>
    </row>
    <row r="253" spans="1:9">
      <c r="A253" s="5">
        <v>2000040246</v>
      </c>
      <c r="B253" s="5" t="s">
        <v>8332</v>
      </c>
      <c r="C253" s="5" t="s">
        <v>699</v>
      </c>
      <c r="D253" s="5" t="s">
        <v>700</v>
      </c>
      <c r="E253" s="5">
        <v>0</v>
      </c>
      <c r="F253" s="5" t="s">
        <v>2598</v>
      </c>
      <c r="G253" s="31">
        <v>0</v>
      </c>
      <c r="H253" s="32">
        <v>2520</v>
      </c>
      <c r="I253" s="5">
        <v>0</v>
      </c>
    </row>
    <row r="254" spans="1:9">
      <c r="A254" s="5">
        <v>2000040247</v>
      </c>
      <c r="B254" s="5" t="s">
        <v>8333</v>
      </c>
      <c r="C254" s="5" t="s">
        <v>699</v>
      </c>
      <c r="D254" s="5" t="s">
        <v>700</v>
      </c>
      <c r="E254" s="5">
        <v>0</v>
      </c>
      <c r="F254" s="5" t="s">
        <v>2598</v>
      </c>
      <c r="G254" s="31">
        <v>0</v>
      </c>
      <c r="H254" s="32">
        <v>1200</v>
      </c>
      <c r="I254" s="5">
        <v>0</v>
      </c>
    </row>
    <row r="255" spans="1:9">
      <c r="A255" s="5">
        <v>2000040249</v>
      </c>
      <c r="B255" s="5" t="s">
        <v>8334</v>
      </c>
      <c r="C255" s="5" t="s">
        <v>699</v>
      </c>
      <c r="D255" s="5" t="s">
        <v>700</v>
      </c>
      <c r="E255" s="5">
        <v>0</v>
      </c>
      <c r="F255" s="5" t="s">
        <v>2598</v>
      </c>
      <c r="G255" s="31">
        <v>0</v>
      </c>
      <c r="H255" s="32">
        <v>2040</v>
      </c>
      <c r="I255" s="5">
        <v>0</v>
      </c>
    </row>
    <row r="256" spans="1:9">
      <c r="A256" s="5">
        <v>2000040250</v>
      </c>
      <c r="B256" s="5" t="s">
        <v>8335</v>
      </c>
      <c r="C256" s="5" t="s">
        <v>699</v>
      </c>
      <c r="D256" s="5" t="s">
        <v>700</v>
      </c>
      <c r="E256" s="5">
        <v>0</v>
      </c>
      <c r="F256" s="5" t="s">
        <v>2598</v>
      </c>
      <c r="G256" s="31">
        <v>0</v>
      </c>
      <c r="H256" s="32">
        <v>1320</v>
      </c>
      <c r="I256" s="5">
        <v>0</v>
      </c>
    </row>
    <row r="257" spans="1:9">
      <c r="A257" s="5">
        <v>2000040251</v>
      </c>
      <c r="B257" s="5" t="s">
        <v>8336</v>
      </c>
      <c r="C257" s="5" t="s">
        <v>699</v>
      </c>
      <c r="D257" s="5" t="s">
        <v>700</v>
      </c>
      <c r="E257" s="5">
        <v>0</v>
      </c>
      <c r="F257" s="5" t="s">
        <v>2598</v>
      </c>
      <c r="G257" s="31">
        <v>0</v>
      </c>
      <c r="H257" s="32">
        <v>1200</v>
      </c>
      <c r="I257" s="5">
        <v>0</v>
      </c>
    </row>
    <row r="258" spans="1:9">
      <c r="A258" s="5">
        <v>2000040252</v>
      </c>
      <c r="B258" s="5" t="s">
        <v>8337</v>
      </c>
      <c r="C258" s="5" t="s">
        <v>699</v>
      </c>
      <c r="D258" s="5" t="s">
        <v>700</v>
      </c>
      <c r="E258" s="5">
        <v>0</v>
      </c>
      <c r="F258" s="5" t="s">
        <v>2598</v>
      </c>
      <c r="G258" s="31">
        <v>0</v>
      </c>
      <c r="H258" s="32">
        <v>3300</v>
      </c>
      <c r="I258" s="5">
        <v>0</v>
      </c>
    </row>
    <row r="259" spans="1:9">
      <c r="A259" s="5">
        <v>2000040253</v>
      </c>
      <c r="B259" s="5" t="s">
        <v>8338</v>
      </c>
      <c r="C259" s="5" t="s">
        <v>699</v>
      </c>
      <c r="D259" s="5" t="s">
        <v>700</v>
      </c>
      <c r="E259" s="5">
        <v>0</v>
      </c>
      <c r="F259" s="5" t="s">
        <v>2598</v>
      </c>
      <c r="G259" s="31">
        <v>0</v>
      </c>
      <c r="H259" s="32">
        <v>2700</v>
      </c>
      <c r="I259" s="5">
        <v>0</v>
      </c>
    </row>
    <row r="260" spans="1:9">
      <c r="A260" s="5">
        <v>2000040254</v>
      </c>
      <c r="B260" s="5" t="s">
        <v>8339</v>
      </c>
      <c r="C260" s="5" t="s">
        <v>699</v>
      </c>
      <c r="D260" s="5" t="s">
        <v>700</v>
      </c>
      <c r="E260" s="5">
        <v>0</v>
      </c>
      <c r="F260" s="5" t="s">
        <v>2598</v>
      </c>
      <c r="G260" s="31">
        <v>0</v>
      </c>
      <c r="H260" s="32">
        <v>1800</v>
      </c>
      <c r="I260" s="5">
        <v>0</v>
      </c>
    </row>
    <row r="261" spans="1:9">
      <c r="A261" s="5">
        <v>2000040255</v>
      </c>
      <c r="B261" s="5" t="s">
        <v>8340</v>
      </c>
      <c r="C261" s="5" t="s">
        <v>699</v>
      </c>
      <c r="D261" s="5" t="s">
        <v>700</v>
      </c>
      <c r="E261" s="5">
        <v>0</v>
      </c>
      <c r="F261" s="5" t="s">
        <v>2598</v>
      </c>
      <c r="G261" s="31">
        <v>0</v>
      </c>
      <c r="H261" s="32">
        <v>1260</v>
      </c>
      <c r="I261" s="5">
        <v>0</v>
      </c>
    </row>
    <row r="262" spans="1:9">
      <c r="A262" s="5">
        <v>2000040256</v>
      </c>
      <c r="B262" s="5" t="s">
        <v>8341</v>
      </c>
      <c r="C262" s="5" t="s">
        <v>699</v>
      </c>
      <c r="D262" s="5" t="s">
        <v>700</v>
      </c>
      <c r="E262" s="5">
        <v>0</v>
      </c>
      <c r="F262" s="5" t="s">
        <v>2598</v>
      </c>
      <c r="G262" s="31">
        <v>0</v>
      </c>
      <c r="H262" s="32">
        <v>3000</v>
      </c>
      <c r="I262" s="5">
        <v>0</v>
      </c>
    </row>
    <row r="263" spans="1:9">
      <c r="A263" s="5">
        <v>2000040257</v>
      </c>
      <c r="B263" s="5" t="s">
        <v>8342</v>
      </c>
      <c r="C263" s="5" t="s">
        <v>699</v>
      </c>
      <c r="D263" s="5" t="s">
        <v>700</v>
      </c>
      <c r="E263" s="5">
        <v>0</v>
      </c>
      <c r="F263" s="5" t="s">
        <v>2598</v>
      </c>
      <c r="G263" s="31">
        <v>0</v>
      </c>
      <c r="H263" s="32">
        <v>1980</v>
      </c>
      <c r="I263" s="5">
        <v>0</v>
      </c>
    </row>
    <row r="264" spans="1:9">
      <c r="A264" s="5">
        <v>2000040258</v>
      </c>
      <c r="B264" s="5" t="s">
        <v>8343</v>
      </c>
      <c r="C264" s="5" t="s">
        <v>699</v>
      </c>
      <c r="D264" s="5" t="s">
        <v>700</v>
      </c>
      <c r="E264" s="5">
        <v>0</v>
      </c>
      <c r="F264" s="5" t="s">
        <v>2598</v>
      </c>
      <c r="G264" s="31">
        <v>0</v>
      </c>
      <c r="H264" s="32">
        <v>1080</v>
      </c>
      <c r="I264" s="5">
        <v>0</v>
      </c>
    </row>
    <row r="265" spans="1:9">
      <c r="A265" s="5">
        <v>2000040259</v>
      </c>
      <c r="B265" s="5" t="s">
        <v>8344</v>
      </c>
      <c r="C265" s="5" t="s">
        <v>699</v>
      </c>
      <c r="D265" s="5" t="s">
        <v>700</v>
      </c>
      <c r="E265" s="5">
        <v>0</v>
      </c>
      <c r="F265" s="5" t="s">
        <v>2598</v>
      </c>
      <c r="G265" s="31">
        <v>0</v>
      </c>
      <c r="H265" s="32">
        <v>1200</v>
      </c>
      <c r="I265" s="5">
        <v>0</v>
      </c>
    </row>
    <row r="266" spans="1:9">
      <c r="A266" s="5">
        <v>2000040260</v>
      </c>
      <c r="B266" s="5" t="s">
        <v>8345</v>
      </c>
      <c r="C266" s="5" t="s">
        <v>699</v>
      </c>
      <c r="D266" s="5" t="s">
        <v>700</v>
      </c>
      <c r="E266" s="5">
        <v>0</v>
      </c>
      <c r="F266" s="5" t="s">
        <v>2598</v>
      </c>
      <c r="G266" s="31">
        <v>0</v>
      </c>
      <c r="H266" s="32">
        <v>1260</v>
      </c>
      <c r="I266" s="5">
        <v>0</v>
      </c>
    </row>
    <row r="267" spans="1:9">
      <c r="A267" s="5">
        <v>2000040261</v>
      </c>
      <c r="B267" s="5" t="s">
        <v>8346</v>
      </c>
      <c r="C267" s="5" t="s">
        <v>699</v>
      </c>
      <c r="D267" s="5" t="s">
        <v>700</v>
      </c>
      <c r="E267" s="5">
        <v>0</v>
      </c>
      <c r="F267" s="5" t="s">
        <v>2598</v>
      </c>
      <c r="G267" s="31">
        <v>0</v>
      </c>
      <c r="H267" s="32">
        <v>1020</v>
      </c>
      <c r="I267" s="5">
        <v>0</v>
      </c>
    </row>
    <row r="268" spans="1:9">
      <c r="A268" s="5">
        <v>2000040262</v>
      </c>
      <c r="B268" s="5" t="s">
        <v>8347</v>
      </c>
      <c r="C268" s="5" t="s">
        <v>699</v>
      </c>
      <c r="D268" s="5" t="s">
        <v>700</v>
      </c>
      <c r="E268" s="5">
        <v>0</v>
      </c>
      <c r="F268" s="5" t="s">
        <v>2598</v>
      </c>
      <c r="G268" s="31">
        <v>0</v>
      </c>
      <c r="H268" s="32">
        <v>1020</v>
      </c>
      <c r="I268" s="5">
        <v>0</v>
      </c>
    </row>
    <row r="269" spans="1:9">
      <c r="A269" s="5">
        <v>2000040263</v>
      </c>
      <c r="B269" s="5" t="s">
        <v>8348</v>
      </c>
      <c r="C269" s="5" t="s">
        <v>699</v>
      </c>
      <c r="D269" s="5" t="s">
        <v>700</v>
      </c>
      <c r="E269" s="5">
        <v>0</v>
      </c>
      <c r="F269" s="5" t="s">
        <v>2598</v>
      </c>
      <c r="G269" s="31">
        <v>0</v>
      </c>
      <c r="H269" s="32">
        <v>1120</v>
      </c>
      <c r="I269" s="5">
        <v>0</v>
      </c>
    </row>
    <row r="270" spans="1:9">
      <c r="A270" s="5">
        <v>2000040264</v>
      </c>
      <c r="B270" s="5" t="s">
        <v>8349</v>
      </c>
      <c r="C270" s="5" t="s">
        <v>699</v>
      </c>
      <c r="D270" s="5" t="s">
        <v>700</v>
      </c>
      <c r="E270" s="5">
        <v>0</v>
      </c>
      <c r="F270" s="5" t="s">
        <v>2598</v>
      </c>
      <c r="G270" s="31">
        <v>0</v>
      </c>
      <c r="H270" s="32">
        <v>1320</v>
      </c>
      <c r="I270" s="5">
        <v>0</v>
      </c>
    </row>
    <row r="271" spans="1:9">
      <c r="A271" s="5">
        <v>2000040265</v>
      </c>
      <c r="B271" s="5" t="s">
        <v>8350</v>
      </c>
      <c r="C271" s="5" t="s">
        <v>699</v>
      </c>
      <c r="D271" s="5" t="s">
        <v>700</v>
      </c>
      <c r="E271" s="5">
        <v>0</v>
      </c>
      <c r="F271" s="5" t="s">
        <v>2598</v>
      </c>
      <c r="G271" s="31">
        <v>0</v>
      </c>
      <c r="H271" s="32">
        <v>1200</v>
      </c>
      <c r="I271" s="5">
        <v>0</v>
      </c>
    </row>
    <row r="272" spans="1:9">
      <c r="A272" s="5">
        <v>2000040266</v>
      </c>
      <c r="B272" s="5" t="s">
        <v>8351</v>
      </c>
      <c r="C272" s="5" t="s">
        <v>699</v>
      </c>
      <c r="D272" s="5" t="s">
        <v>700</v>
      </c>
      <c r="E272" s="5">
        <v>0</v>
      </c>
      <c r="F272" s="5" t="s">
        <v>2598</v>
      </c>
      <c r="G272" s="31">
        <v>0</v>
      </c>
      <c r="H272" s="32">
        <v>1500</v>
      </c>
      <c r="I272" s="5">
        <v>0</v>
      </c>
    </row>
    <row r="273" spans="1:9">
      <c r="A273" s="5">
        <v>2000040267</v>
      </c>
      <c r="B273" s="5" t="s">
        <v>8352</v>
      </c>
      <c r="C273" s="5" t="s">
        <v>699</v>
      </c>
      <c r="D273" s="5" t="s">
        <v>700</v>
      </c>
      <c r="E273" s="5">
        <v>0</v>
      </c>
      <c r="F273" s="5" t="s">
        <v>2598</v>
      </c>
      <c r="G273" s="31">
        <v>0</v>
      </c>
      <c r="H273" s="32">
        <v>1200</v>
      </c>
      <c r="I273" s="5">
        <v>0</v>
      </c>
    </row>
    <row r="274" spans="1:9">
      <c r="A274" s="5">
        <v>2000040268</v>
      </c>
      <c r="B274" s="5" t="s">
        <v>8353</v>
      </c>
      <c r="C274" s="5" t="s">
        <v>699</v>
      </c>
      <c r="D274" s="5" t="s">
        <v>700</v>
      </c>
      <c r="E274" s="5">
        <v>0</v>
      </c>
      <c r="F274" s="5" t="s">
        <v>2598</v>
      </c>
      <c r="G274" s="31">
        <v>0</v>
      </c>
      <c r="H274" s="32">
        <v>1020</v>
      </c>
      <c r="I274" s="5">
        <v>0</v>
      </c>
    </row>
    <row r="275" spans="1:9">
      <c r="A275" s="5">
        <v>2000040269</v>
      </c>
      <c r="B275" s="5" t="s">
        <v>8354</v>
      </c>
      <c r="C275" s="5" t="s">
        <v>699</v>
      </c>
      <c r="D275" s="5" t="s">
        <v>700</v>
      </c>
      <c r="E275" s="5">
        <v>0</v>
      </c>
      <c r="F275" s="5" t="s">
        <v>2598</v>
      </c>
      <c r="G275" s="31">
        <v>0</v>
      </c>
      <c r="H275" s="32">
        <v>1020</v>
      </c>
      <c r="I275" s="5">
        <v>0</v>
      </c>
    </row>
    <row r="276" spans="1:9">
      <c r="A276" s="5">
        <v>2000040272</v>
      </c>
      <c r="B276" s="5" t="s">
        <v>8355</v>
      </c>
      <c r="C276" s="5" t="s">
        <v>699</v>
      </c>
      <c r="D276" s="5" t="s">
        <v>700</v>
      </c>
      <c r="E276" s="33">
        <v>0</v>
      </c>
      <c r="F276" s="5" t="s">
        <v>2598</v>
      </c>
      <c r="G276" s="31">
        <v>0</v>
      </c>
      <c r="H276" s="32">
        <v>1200</v>
      </c>
      <c r="I276" s="5">
        <v>0</v>
      </c>
    </row>
    <row r="277" spans="1:9">
      <c r="A277" s="5">
        <v>2000040273</v>
      </c>
      <c r="B277" s="5" t="s">
        <v>8356</v>
      </c>
      <c r="C277" s="5" t="s">
        <v>699</v>
      </c>
      <c r="D277" s="5" t="s">
        <v>700</v>
      </c>
      <c r="E277" s="33">
        <v>0</v>
      </c>
      <c r="F277" s="5" t="s">
        <v>2598</v>
      </c>
      <c r="G277" s="31">
        <v>0</v>
      </c>
      <c r="H277" s="32">
        <v>1020</v>
      </c>
      <c r="I277" s="5">
        <v>0</v>
      </c>
    </row>
    <row r="278" spans="1:9">
      <c r="A278" s="5">
        <v>2000040274</v>
      </c>
      <c r="B278" s="5" t="s">
        <v>8357</v>
      </c>
      <c r="C278" s="5" t="s">
        <v>699</v>
      </c>
      <c r="D278" s="5" t="s">
        <v>700</v>
      </c>
      <c r="E278" s="33">
        <v>0</v>
      </c>
      <c r="F278" s="5" t="s">
        <v>2598</v>
      </c>
      <c r="G278" s="31">
        <v>0</v>
      </c>
      <c r="H278" s="32">
        <v>1980</v>
      </c>
      <c r="I278" s="5">
        <v>0</v>
      </c>
    </row>
    <row r="279" spans="1:9">
      <c r="A279" s="5">
        <v>2000040275</v>
      </c>
      <c r="B279" s="5" t="s">
        <v>8358</v>
      </c>
      <c r="C279" s="5" t="s">
        <v>699</v>
      </c>
      <c r="D279" s="5" t="s">
        <v>700</v>
      </c>
      <c r="E279" s="33">
        <v>0</v>
      </c>
      <c r="F279" s="5" t="s">
        <v>2598</v>
      </c>
      <c r="G279" s="31">
        <v>0</v>
      </c>
      <c r="H279" s="32">
        <v>1764</v>
      </c>
      <c r="I279" s="5">
        <v>0</v>
      </c>
    </row>
    <row r="280" spans="1:9">
      <c r="A280" s="5">
        <v>2000040276</v>
      </c>
      <c r="B280" s="5" t="s">
        <v>8359</v>
      </c>
      <c r="C280" s="5" t="s">
        <v>699</v>
      </c>
      <c r="D280" s="5" t="s">
        <v>700</v>
      </c>
      <c r="E280" s="33">
        <v>0</v>
      </c>
      <c r="F280" s="5" t="s">
        <v>2598</v>
      </c>
      <c r="G280" s="31">
        <v>0</v>
      </c>
      <c r="H280" s="32">
        <v>1476</v>
      </c>
      <c r="I280" s="5">
        <v>0</v>
      </c>
    </row>
    <row r="281" spans="1:9">
      <c r="A281" s="5">
        <v>2000050201</v>
      </c>
      <c r="B281" s="5" t="s">
        <v>2696</v>
      </c>
      <c r="C281" s="5" t="s">
        <v>2601</v>
      </c>
      <c r="D281" s="5" t="s">
        <v>2602</v>
      </c>
      <c r="E281" s="33">
        <v>1194</v>
      </c>
      <c r="F281" s="5" t="s">
        <v>2598</v>
      </c>
      <c r="G281" s="31">
        <v>0</v>
      </c>
      <c r="H281" s="32">
        <v>0</v>
      </c>
      <c r="I281" s="5">
        <v>0.66525100000000004</v>
      </c>
    </row>
    <row r="282" spans="1:9">
      <c r="A282" s="5">
        <v>2000050495</v>
      </c>
      <c r="B282" s="5" t="s">
        <v>2697</v>
      </c>
      <c r="C282" s="5" t="s">
        <v>699</v>
      </c>
      <c r="D282" s="5" t="s">
        <v>700</v>
      </c>
      <c r="E282" s="33">
        <v>14212</v>
      </c>
      <c r="F282" s="5" t="s">
        <v>2598</v>
      </c>
      <c r="G282" s="31">
        <v>0</v>
      </c>
      <c r="H282" s="32">
        <v>0</v>
      </c>
      <c r="I282" s="5">
        <v>0.130991</v>
      </c>
    </row>
    <row r="283" spans="1:9">
      <c r="A283" s="5">
        <v>2000050496</v>
      </c>
      <c r="B283" s="5" t="s">
        <v>2698</v>
      </c>
      <c r="C283" s="5" t="s">
        <v>699</v>
      </c>
      <c r="D283" s="5" t="s">
        <v>700</v>
      </c>
      <c r="E283" s="33">
        <v>4700</v>
      </c>
      <c r="F283" s="5" t="s">
        <v>2598</v>
      </c>
      <c r="G283" s="31">
        <v>0</v>
      </c>
      <c r="H283" s="32">
        <v>0</v>
      </c>
      <c r="I283" s="5">
        <v>0.130991</v>
      </c>
    </row>
    <row r="284" spans="1:9">
      <c r="A284" s="5">
        <v>2000050496</v>
      </c>
      <c r="B284" s="5" t="s">
        <v>2698</v>
      </c>
      <c r="C284" s="5" t="s">
        <v>2601</v>
      </c>
      <c r="D284" s="5" t="s">
        <v>2602</v>
      </c>
      <c r="E284" s="33">
        <v>6600</v>
      </c>
      <c r="F284" s="5" t="s">
        <v>2598</v>
      </c>
      <c r="G284" s="31">
        <v>0</v>
      </c>
      <c r="H284" s="32">
        <v>0</v>
      </c>
      <c r="I284" s="5">
        <v>0.130991</v>
      </c>
    </row>
    <row r="285" spans="1:9">
      <c r="A285" s="5">
        <v>2000050497</v>
      </c>
      <c r="B285" s="5" t="s">
        <v>2699</v>
      </c>
      <c r="C285" s="5" t="s">
        <v>2601</v>
      </c>
      <c r="D285" s="5" t="s">
        <v>2602</v>
      </c>
      <c r="E285" s="33">
        <v>1345</v>
      </c>
      <c r="F285" s="5" t="s">
        <v>2598</v>
      </c>
      <c r="G285" s="31">
        <v>0</v>
      </c>
      <c r="H285" s="32">
        <v>0</v>
      </c>
      <c r="I285" s="5">
        <v>0.13098899999999999</v>
      </c>
    </row>
    <row r="286" spans="1:9">
      <c r="A286" s="5">
        <v>2000050498</v>
      </c>
      <c r="B286" s="5" t="s">
        <v>2700</v>
      </c>
      <c r="C286" s="5" t="s">
        <v>699</v>
      </c>
      <c r="D286" s="5" t="s">
        <v>700</v>
      </c>
      <c r="E286" s="33">
        <v>4452</v>
      </c>
      <c r="F286" s="5" t="s">
        <v>2598</v>
      </c>
      <c r="G286" s="31">
        <v>0</v>
      </c>
      <c r="H286" s="32">
        <v>0</v>
      </c>
      <c r="I286" s="5">
        <v>0.17779400000000001</v>
      </c>
    </row>
    <row r="287" spans="1:9">
      <c r="A287" s="5">
        <v>2000050500</v>
      </c>
      <c r="B287" s="5" t="s">
        <v>2701</v>
      </c>
      <c r="C287" s="5" t="s">
        <v>699</v>
      </c>
      <c r="D287" s="5" t="s">
        <v>700</v>
      </c>
      <c r="E287" s="33">
        <v>144</v>
      </c>
      <c r="F287" s="5" t="s">
        <v>2598</v>
      </c>
      <c r="G287" s="31">
        <v>0</v>
      </c>
      <c r="H287" s="32">
        <v>0</v>
      </c>
      <c r="I287" s="5">
        <v>0.174236</v>
      </c>
    </row>
    <row r="288" spans="1:9">
      <c r="A288" s="5">
        <v>2000050500</v>
      </c>
      <c r="B288" s="5" t="s">
        <v>2701</v>
      </c>
      <c r="C288" s="5" t="s">
        <v>2601</v>
      </c>
      <c r="D288" s="5" t="s">
        <v>2602</v>
      </c>
      <c r="E288" s="33">
        <v>81</v>
      </c>
      <c r="F288" s="5" t="s">
        <v>2598</v>
      </c>
      <c r="G288" s="31">
        <v>0</v>
      </c>
      <c r="H288" s="32">
        <v>0</v>
      </c>
      <c r="I288" s="5">
        <v>0.17419799999999999</v>
      </c>
    </row>
    <row r="289" spans="1:9">
      <c r="A289" s="5">
        <v>2000050504</v>
      </c>
      <c r="B289" s="5" t="s">
        <v>2702</v>
      </c>
      <c r="C289" s="5" t="s">
        <v>699</v>
      </c>
      <c r="D289" s="5" t="s">
        <v>700</v>
      </c>
      <c r="E289" s="33">
        <v>2532</v>
      </c>
      <c r="F289" s="5" t="s">
        <v>2598</v>
      </c>
      <c r="G289" s="31">
        <v>0</v>
      </c>
      <c r="H289" s="32">
        <v>70848</v>
      </c>
      <c r="I289" s="5">
        <v>0.25459300000000001</v>
      </c>
    </row>
    <row r="290" spans="1:9">
      <c r="A290" s="5">
        <v>2000050504</v>
      </c>
      <c r="B290" s="5" t="s">
        <v>2702</v>
      </c>
      <c r="C290" s="5" t="s">
        <v>248</v>
      </c>
      <c r="D290" s="5" t="s">
        <v>249</v>
      </c>
      <c r="E290" s="33">
        <v>185.8</v>
      </c>
      <c r="F290" s="5" t="s">
        <v>2598</v>
      </c>
      <c r="G290" s="31">
        <v>4420</v>
      </c>
      <c r="H290" s="32">
        <v>36</v>
      </c>
      <c r="I290" s="5">
        <v>0.254575</v>
      </c>
    </row>
    <row r="291" spans="1:9">
      <c r="A291" s="5">
        <v>2000050504</v>
      </c>
      <c r="B291" s="5" t="s">
        <v>2702</v>
      </c>
      <c r="C291" s="5" t="s">
        <v>2609</v>
      </c>
      <c r="D291" s="5" t="s">
        <v>2610</v>
      </c>
      <c r="E291" s="33">
        <v>33</v>
      </c>
      <c r="F291" s="5" t="s">
        <v>2598</v>
      </c>
      <c r="G291" s="31">
        <v>96</v>
      </c>
      <c r="H291" s="32">
        <v>172</v>
      </c>
      <c r="I291" s="5">
        <v>0.25484800000000002</v>
      </c>
    </row>
    <row r="292" spans="1:9">
      <c r="A292" s="5">
        <v>2000050505</v>
      </c>
      <c r="B292" s="5" t="s">
        <v>2703</v>
      </c>
      <c r="C292" s="5" t="s">
        <v>699</v>
      </c>
      <c r="D292" s="5" t="s">
        <v>700</v>
      </c>
      <c r="E292" s="5">
        <v>612</v>
      </c>
      <c r="F292" s="5" t="s">
        <v>2598</v>
      </c>
      <c r="G292" s="31">
        <v>1728</v>
      </c>
      <c r="H292" s="32">
        <v>70848</v>
      </c>
      <c r="I292" s="5">
        <v>0.25745099999999999</v>
      </c>
    </row>
    <row r="293" spans="1:9">
      <c r="A293" s="5">
        <v>2000050505</v>
      </c>
      <c r="B293" s="5" t="s">
        <v>2703</v>
      </c>
      <c r="C293" s="5" t="s">
        <v>248</v>
      </c>
      <c r="D293" s="5" t="s">
        <v>249</v>
      </c>
      <c r="E293" s="33">
        <v>25</v>
      </c>
      <c r="F293" s="5" t="s">
        <v>2598</v>
      </c>
      <c r="G293" s="31">
        <v>2124</v>
      </c>
      <c r="H293" s="32">
        <v>36</v>
      </c>
      <c r="I293" s="5">
        <v>0.2576</v>
      </c>
    </row>
    <row r="294" spans="1:9">
      <c r="A294" s="5">
        <v>2000050505</v>
      </c>
      <c r="B294" s="5" t="s">
        <v>2703</v>
      </c>
      <c r="C294" s="5" t="s">
        <v>2609</v>
      </c>
      <c r="D294" s="5" t="s">
        <v>2610</v>
      </c>
      <c r="E294" s="33">
        <v>1</v>
      </c>
      <c r="F294" s="5" t="s">
        <v>2598</v>
      </c>
      <c r="G294" s="31">
        <v>36</v>
      </c>
      <c r="H294" s="32">
        <v>0</v>
      </c>
      <c r="I294" s="5">
        <v>0.26</v>
      </c>
    </row>
    <row r="295" spans="1:9">
      <c r="A295" s="5">
        <v>2000050506</v>
      </c>
      <c r="B295" s="5" t="s">
        <v>2704</v>
      </c>
      <c r="C295" s="5" t="s">
        <v>699</v>
      </c>
      <c r="D295" s="5" t="s">
        <v>700</v>
      </c>
      <c r="E295" s="5">
        <v>360</v>
      </c>
      <c r="F295" s="5" t="s">
        <v>2598</v>
      </c>
      <c r="G295" s="31">
        <v>768</v>
      </c>
      <c r="H295" s="32">
        <v>50112</v>
      </c>
      <c r="I295" s="5">
        <v>0.25830599999999998</v>
      </c>
    </row>
    <row r="296" spans="1:9">
      <c r="A296" s="5">
        <v>2000050506</v>
      </c>
      <c r="B296" s="5" t="s">
        <v>2704</v>
      </c>
      <c r="C296" s="5" t="s">
        <v>248</v>
      </c>
      <c r="D296" s="5" t="s">
        <v>249</v>
      </c>
      <c r="E296" s="5">
        <v>9.4011999999999993</v>
      </c>
      <c r="F296" s="5" t="s">
        <v>2598</v>
      </c>
      <c r="G296" s="31">
        <v>7334</v>
      </c>
      <c r="H296" s="32">
        <v>24</v>
      </c>
      <c r="I296" s="5">
        <v>0.25847799999999999</v>
      </c>
    </row>
    <row r="297" spans="1:9">
      <c r="A297" s="5">
        <v>2000050506</v>
      </c>
      <c r="B297" s="5" t="s">
        <v>2704</v>
      </c>
      <c r="C297" s="5" t="s">
        <v>2601</v>
      </c>
      <c r="D297" s="5" t="s">
        <v>2602</v>
      </c>
      <c r="E297" s="5">
        <v>59.998800000000003</v>
      </c>
      <c r="F297" s="5" t="s">
        <v>2598</v>
      </c>
      <c r="G297" s="31">
        <v>0</v>
      </c>
      <c r="H297" s="32">
        <v>0</v>
      </c>
      <c r="I297" s="5">
        <v>0.29917300000000002</v>
      </c>
    </row>
    <row r="298" spans="1:9">
      <c r="A298" s="5">
        <v>2000050506</v>
      </c>
      <c r="B298" s="5" t="s">
        <v>2704</v>
      </c>
      <c r="C298" s="5" t="s">
        <v>2611</v>
      </c>
      <c r="D298" s="5" t="s">
        <v>2612</v>
      </c>
      <c r="E298" s="5">
        <v>12</v>
      </c>
      <c r="F298" s="5" t="s">
        <v>2598</v>
      </c>
      <c r="G298" s="31">
        <v>24</v>
      </c>
      <c r="H298" s="32">
        <v>360</v>
      </c>
      <c r="I298" s="5">
        <v>0.25750000000000001</v>
      </c>
    </row>
    <row r="299" spans="1:9">
      <c r="A299" s="5">
        <v>2000050507</v>
      </c>
      <c r="B299" s="5" t="s">
        <v>2705</v>
      </c>
      <c r="C299" s="5" t="s">
        <v>248</v>
      </c>
      <c r="D299" s="5" t="s">
        <v>249</v>
      </c>
      <c r="E299" s="5">
        <v>3.9600000000000003E-2</v>
      </c>
      <c r="F299" s="5" t="s">
        <v>2598</v>
      </c>
      <c r="G299" s="31">
        <v>0</v>
      </c>
      <c r="H299" s="32">
        <v>0</v>
      </c>
      <c r="I299" s="5">
        <v>0.252525</v>
      </c>
    </row>
    <row r="300" spans="1:9">
      <c r="A300" s="5">
        <v>2000050508</v>
      </c>
      <c r="B300" s="5" t="s">
        <v>2706</v>
      </c>
      <c r="C300" s="5" t="s">
        <v>248</v>
      </c>
      <c r="D300" s="5" t="s">
        <v>249</v>
      </c>
      <c r="E300" s="5">
        <v>3.9600000000000003E-2</v>
      </c>
      <c r="F300" s="5" t="s">
        <v>2598</v>
      </c>
      <c r="G300" s="31">
        <v>0</v>
      </c>
      <c r="H300" s="32">
        <v>0</v>
      </c>
      <c r="I300" s="5">
        <v>0.252525</v>
      </c>
    </row>
    <row r="301" spans="1:9">
      <c r="A301" s="5">
        <v>2000050517</v>
      </c>
      <c r="B301" s="5" t="s">
        <v>2707</v>
      </c>
      <c r="C301" s="5" t="s">
        <v>699</v>
      </c>
      <c r="D301" s="5" t="s">
        <v>700</v>
      </c>
      <c r="E301" s="5">
        <v>34</v>
      </c>
      <c r="F301" s="5" t="s">
        <v>2708</v>
      </c>
      <c r="G301" s="31">
        <v>0</v>
      </c>
      <c r="H301" s="32">
        <v>0</v>
      </c>
      <c r="I301" s="5">
        <v>2.7941180000000001</v>
      </c>
    </row>
    <row r="302" spans="1:9">
      <c r="A302" s="5">
        <v>2000050517</v>
      </c>
      <c r="B302" s="5" t="s">
        <v>2707</v>
      </c>
      <c r="C302" s="5" t="s">
        <v>248</v>
      </c>
      <c r="D302" s="5" t="s">
        <v>249</v>
      </c>
      <c r="E302" s="5">
        <v>70</v>
      </c>
      <c r="F302" s="5" t="s">
        <v>2708</v>
      </c>
      <c r="G302" s="31">
        <v>0</v>
      </c>
      <c r="H302" s="32">
        <v>0</v>
      </c>
      <c r="I302" s="5">
        <v>2.794</v>
      </c>
    </row>
    <row r="303" spans="1:9">
      <c r="A303" s="5">
        <v>2000050534</v>
      </c>
      <c r="B303" s="5" t="s">
        <v>2709</v>
      </c>
      <c r="C303" s="5" t="s">
        <v>2601</v>
      </c>
      <c r="D303" s="5" t="s">
        <v>2602</v>
      </c>
      <c r="E303" s="5">
        <v>40</v>
      </c>
      <c r="F303" s="5" t="s">
        <v>2598</v>
      </c>
      <c r="G303" s="31">
        <v>0</v>
      </c>
      <c r="H303" s="32">
        <v>0</v>
      </c>
      <c r="I303" s="5">
        <v>0.3765</v>
      </c>
    </row>
    <row r="304" spans="1:9">
      <c r="A304" s="5">
        <v>2000050548</v>
      </c>
      <c r="B304" s="5" t="s">
        <v>2710</v>
      </c>
      <c r="C304" s="5" t="s">
        <v>2601</v>
      </c>
      <c r="D304" s="5" t="s">
        <v>2602</v>
      </c>
      <c r="E304" s="5">
        <v>4</v>
      </c>
      <c r="F304" s="5" t="s">
        <v>2598</v>
      </c>
      <c r="G304" s="31">
        <v>0</v>
      </c>
      <c r="H304" s="32">
        <v>0</v>
      </c>
      <c r="I304" s="5">
        <v>0.13250000000000001</v>
      </c>
    </row>
    <row r="305" spans="1:9">
      <c r="A305" s="5">
        <v>2000050562</v>
      </c>
      <c r="B305" s="5" t="s">
        <v>2711</v>
      </c>
      <c r="C305" s="5" t="s">
        <v>2601</v>
      </c>
      <c r="D305" s="5" t="s">
        <v>2602</v>
      </c>
      <c r="E305" s="5">
        <v>48</v>
      </c>
      <c r="F305" s="5" t="s">
        <v>2598</v>
      </c>
      <c r="G305" s="31">
        <v>0</v>
      </c>
      <c r="H305" s="32">
        <v>0</v>
      </c>
      <c r="I305" s="5">
        <v>0.16437499999999999</v>
      </c>
    </row>
    <row r="306" spans="1:9">
      <c r="A306" s="5">
        <v>2000050574</v>
      </c>
      <c r="B306" s="5" t="s">
        <v>2712</v>
      </c>
      <c r="C306" s="5" t="s">
        <v>2601</v>
      </c>
      <c r="D306" s="5" t="s">
        <v>2602</v>
      </c>
      <c r="E306" s="5">
        <v>28</v>
      </c>
      <c r="F306" s="5" t="s">
        <v>2598</v>
      </c>
      <c r="G306" s="31">
        <v>0</v>
      </c>
      <c r="H306" s="32">
        <v>0</v>
      </c>
      <c r="I306" s="5">
        <v>1.2871429999999999</v>
      </c>
    </row>
    <row r="307" spans="1:9">
      <c r="A307" s="5">
        <v>2000050576</v>
      </c>
      <c r="B307" s="5" t="s">
        <v>2713</v>
      </c>
      <c r="C307" s="5" t="s">
        <v>2601</v>
      </c>
      <c r="D307" s="5" t="s">
        <v>2602</v>
      </c>
      <c r="E307" s="5">
        <v>984</v>
      </c>
      <c r="F307" s="5" t="s">
        <v>2598</v>
      </c>
      <c r="G307" s="31">
        <v>0</v>
      </c>
      <c r="H307" s="32">
        <v>0</v>
      </c>
      <c r="I307" s="5">
        <v>1.3021039999999999</v>
      </c>
    </row>
    <row r="308" spans="1:9">
      <c r="A308" s="5">
        <v>2000050578</v>
      </c>
      <c r="B308" s="5" t="s">
        <v>2714</v>
      </c>
      <c r="C308" s="5" t="s">
        <v>2601</v>
      </c>
      <c r="D308" s="5" t="s">
        <v>2602</v>
      </c>
      <c r="E308" s="33">
        <v>17</v>
      </c>
      <c r="F308" s="5" t="s">
        <v>2598</v>
      </c>
      <c r="G308" s="31">
        <v>0</v>
      </c>
      <c r="H308" s="32">
        <v>0</v>
      </c>
      <c r="I308" s="5">
        <v>1.416471</v>
      </c>
    </row>
    <row r="309" spans="1:9">
      <c r="A309" s="5">
        <v>2000050580</v>
      </c>
      <c r="B309" s="5" t="s">
        <v>2715</v>
      </c>
      <c r="C309" s="5" t="s">
        <v>2601</v>
      </c>
      <c r="D309" s="5" t="s">
        <v>2602</v>
      </c>
      <c r="E309" s="33">
        <v>264</v>
      </c>
      <c r="F309" s="5" t="s">
        <v>2598</v>
      </c>
      <c r="G309" s="31">
        <v>0</v>
      </c>
      <c r="H309" s="32">
        <v>0</v>
      </c>
      <c r="I309" s="5">
        <v>1.475492</v>
      </c>
    </row>
    <row r="310" spans="1:9">
      <c r="A310" s="5">
        <v>2000050581</v>
      </c>
      <c r="B310" s="5" t="s">
        <v>2716</v>
      </c>
      <c r="C310" s="5" t="s">
        <v>2601</v>
      </c>
      <c r="D310" s="5" t="s">
        <v>2602</v>
      </c>
      <c r="E310" s="33">
        <v>329</v>
      </c>
      <c r="F310" s="5" t="s">
        <v>2598</v>
      </c>
      <c r="G310" s="31">
        <v>0</v>
      </c>
      <c r="H310" s="32">
        <v>0</v>
      </c>
      <c r="I310" s="5">
        <v>1.4655320000000001</v>
      </c>
    </row>
    <row r="311" spans="1:9">
      <c r="A311" s="5">
        <v>2000050582</v>
      </c>
      <c r="B311" s="5" t="s">
        <v>2717</v>
      </c>
      <c r="C311" s="5" t="s">
        <v>2601</v>
      </c>
      <c r="D311" s="5" t="s">
        <v>2602</v>
      </c>
      <c r="E311" s="33">
        <v>98</v>
      </c>
      <c r="F311" s="5" t="s">
        <v>2598</v>
      </c>
      <c r="G311" s="31">
        <v>0</v>
      </c>
      <c r="H311" s="32">
        <v>0</v>
      </c>
      <c r="I311" s="5">
        <v>1.2414289999999999</v>
      </c>
    </row>
    <row r="312" spans="1:9">
      <c r="A312" s="5">
        <v>2000050584</v>
      </c>
      <c r="B312" s="5" t="s">
        <v>2718</v>
      </c>
      <c r="C312" s="5" t="s">
        <v>2675</v>
      </c>
      <c r="D312" s="5" t="s">
        <v>2676</v>
      </c>
      <c r="E312" s="33">
        <v>0</v>
      </c>
      <c r="F312" s="5" t="s">
        <v>2598</v>
      </c>
      <c r="G312" s="31">
        <v>0</v>
      </c>
      <c r="H312" s="32">
        <v>2000</v>
      </c>
      <c r="I312" s="5">
        <v>0.158695</v>
      </c>
    </row>
    <row r="313" spans="1:9">
      <c r="A313" s="5">
        <v>2000050584</v>
      </c>
      <c r="B313" s="5" t="s">
        <v>2718</v>
      </c>
      <c r="C313" s="5" t="s">
        <v>699</v>
      </c>
      <c r="D313" s="5" t="s">
        <v>700</v>
      </c>
      <c r="E313" s="33">
        <v>32580</v>
      </c>
      <c r="F313" s="5" t="s">
        <v>2598</v>
      </c>
      <c r="G313" s="31">
        <v>0</v>
      </c>
      <c r="H313" s="32">
        <v>0</v>
      </c>
      <c r="I313" s="5">
        <v>0.16691800000000001</v>
      </c>
    </row>
    <row r="314" spans="1:9">
      <c r="A314" s="5">
        <v>2000050584</v>
      </c>
      <c r="B314" s="5" t="s">
        <v>2718</v>
      </c>
      <c r="C314" s="5" t="s">
        <v>248</v>
      </c>
      <c r="D314" s="5" t="s">
        <v>249</v>
      </c>
      <c r="E314" s="33">
        <v>60253.600400000003</v>
      </c>
      <c r="F314" s="5" t="s">
        <v>2598</v>
      </c>
      <c r="G314" s="31">
        <v>2101</v>
      </c>
      <c r="H314" s="32">
        <v>355764</v>
      </c>
      <c r="I314" s="5">
        <v>0.158002</v>
      </c>
    </row>
    <row r="315" spans="1:9">
      <c r="A315" s="5">
        <v>2000050584</v>
      </c>
      <c r="B315" s="5" t="s">
        <v>2718</v>
      </c>
      <c r="C315" s="5" t="s">
        <v>2609</v>
      </c>
      <c r="D315" s="5" t="s">
        <v>2610</v>
      </c>
      <c r="E315" s="33">
        <v>84</v>
      </c>
      <c r="F315" s="5" t="s">
        <v>2598</v>
      </c>
      <c r="G315" s="31">
        <v>11669</v>
      </c>
      <c r="H315" s="32">
        <v>101</v>
      </c>
      <c r="I315" s="5">
        <v>0.15809500000000001</v>
      </c>
    </row>
    <row r="316" spans="1:9">
      <c r="A316" s="5">
        <v>2000050584</v>
      </c>
      <c r="B316" s="5" t="s">
        <v>2718</v>
      </c>
      <c r="C316" s="5" t="s">
        <v>2611</v>
      </c>
      <c r="D316" s="5" t="s">
        <v>2612</v>
      </c>
      <c r="E316" s="33">
        <v>524160</v>
      </c>
      <c r="F316" s="5" t="s">
        <v>2598</v>
      </c>
      <c r="G316" s="31">
        <v>355748</v>
      </c>
      <c r="H316" s="32">
        <v>0</v>
      </c>
      <c r="I316" s="5">
        <v>0.158</v>
      </c>
    </row>
    <row r="317" spans="1:9">
      <c r="A317" s="5">
        <v>2000050585</v>
      </c>
      <c r="B317" s="5" t="s">
        <v>2719</v>
      </c>
      <c r="C317" s="5" t="s">
        <v>699</v>
      </c>
      <c r="D317" s="5" t="s">
        <v>700</v>
      </c>
      <c r="E317" s="33">
        <v>25339</v>
      </c>
      <c r="F317" s="5" t="s">
        <v>2598</v>
      </c>
      <c r="G317" s="31">
        <v>0</v>
      </c>
      <c r="H317" s="32">
        <v>0</v>
      </c>
      <c r="I317" s="5">
        <v>0.17146700000000001</v>
      </c>
    </row>
    <row r="318" spans="1:9">
      <c r="A318" s="5">
        <v>2000050585</v>
      </c>
      <c r="B318" s="5" t="s">
        <v>2719</v>
      </c>
      <c r="C318" s="5" t="s">
        <v>248</v>
      </c>
      <c r="D318" s="5" t="s">
        <v>249</v>
      </c>
      <c r="E318" s="33">
        <v>131491.80040000001</v>
      </c>
      <c r="F318" s="5" t="s">
        <v>2598</v>
      </c>
      <c r="G318" s="31">
        <v>0</v>
      </c>
      <c r="H318" s="32">
        <v>129636</v>
      </c>
      <c r="I318" s="5">
        <v>0.164052</v>
      </c>
    </row>
    <row r="319" spans="1:9">
      <c r="A319" s="5">
        <v>2000050585</v>
      </c>
      <c r="B319" s="5" t="s">
        <v>2719</v>
      </c>
      <c r="C319" s="5" t="s">
        <v>2609</v>
      </c>
      <c r="D319" s="5" t="s">
        <v>2610</v>
      </c>
      <c r="E319" s="33">
        <v>25</v>
      </c>
      <c r="F319" s="5" t="s">
        <v>2598</v>
      </c>
      <c r="G319" s="31">
        <v>1456</v>
      </c>
      <c r="H319" s="32">
        <v>0</v>
      </c>
      <c r="I319" s="5">
        <v>0.1676</v>
      </c>
    </row>
    <row r="320" spans="1:9">
      <c r="A320" s="5">
        <v>2000050585</v>
      </c>
      <c r="B320" s="5" t="s">
        <v>2719</v>
      </c>
      <c r="C320" s="5" t="s">
        <v>2611</v>
      </c>
      <c r="D320" s="5" t="s">
        <v>2612</v>
      </c>
      <c r="E320" s="33">
        <v>340920</v>
      </c>
      <c r="F320" s="5" t="s">
        <v>2598</v>
      </c>
      <c r="G320" s="31">
        <v>129600</v>
      </c>
      <c r="H320" s="32">
        <v>0</v>
      </c>
      <c r="I320" s="5">
        <v>0.164049</v>
      </c>
    </row>
    <row r="321" spans="1:9">
      <c r="A321" s="5">
        <v>2000050586</v>
      </c>
      <c r="B321" s="5" t="s">
        <v>2720</v>
      </c>
      <c r="C321" s="5" t="s">
        <v>2675</v>
      </c>
      <c r="D321" s="5" t="s">
        <v>2676</v>
      </c>
      <c r="E321" s="33">
        <v>0</v>
      </c>
      <c r="F321" s="5" t="s">
        <v>2598</v>
      </c>
      <c r="G321" s="31">
        <v>0</v>
      </c>
      <c r="H321" s="32">
        <v>2000</v>
      </c>
      <c r="I321" s="5">
        <v>0.163025</v>
      </c>
    </row>
    <row r="322" spans="1:9">
      <c r="A322" s="5">
        <v>2000050586</v>
      </c>
      <c r="B322" s="5" t="s">
        <v>2720</v>
      </c>
      <c r="C322" s="5" t="s">
        <v>699</v>
      </c>
      <c r="D322" s="5" t="s">
        <v>700</v>
      </c>
      <c r="E322" s="33">
        <v>18984</v>
      </c>
      <c r="F322" s="5" t="s">
        <v>2598</v>
      </c>
      <c r="G322" s="31">
        <v>0</v>
      </c>
      <c r="H322" s="32">
        <v>0</v>
      </c>
      <c r="I322" s="5">
        <v>0.16473599999999999</v>
      </c>
    </row>
    <row r="323" spans="1:9">
      <c r="A323" s="5">
        <v>2000050586</v>
      </c>
      <c r="B323" s="5" t="s">
        <v>2720</v>
      </c>
      <c r="C323" s="5" t="s">
        <v>248</v>
      </c>
      <c r="D323" s="5" t="s">
        <v>249</v>
      </c>
      <c r="E323" s="33">
        <v>115751.0004</v>
      </c>
      <c r="F323" s="5" t="s">
        <v>2598</v>
      </c>
      <c r="G323" s="31">
        <v>6320</v>
      </c>
      <c r="H323" s="32">
        <v>216024</v>
      </c>
      <c r="I323" s="5">
        <v>0.16284699999999999</v>
      </c>
    </row>
    <row r="324" spans="1:9">
      <c r="A324" s="5">
        <v>2000050586</v>
      </c>
      <c r="B324" s="5" t="s">
        <v>2720</v>
      </c>
      <c r="C324" s="5" t="s">
        <v>2609</v>
      </c>
      <c r="D324" s="5" t="s">
        <v>2610</v>
      </c>
      <c r="E324" s="33">
        <v>37</v>
      </c>
      <c r="F324" s="5" t="s">
        <v>2598</v>
      </c>
      <c r="G324" s="31">
        <v>1241</v>
      </c>
      <c r="H324" s="32">
        <v>0</v>
      </c>
      <c r="I324" s="5">
        <v>0.16378400000000001</v>
      </c>
    </row>
    <row r="325" spans="1:9">
      <c r="A325" s="5">
        <v>2000050586</v>
      </c>
      <c r="B325" s="5" t="s">
        <v>2720</v>
      </c>
      <c r="C325" s="5" t="s">
        <v>2627</v>
      </c>
      <c r="D325" s="5" t="s">
        <v>2628</v>
      </c>
      <c r="E325" s="33">
        <v>0</v>
      </c>
      <c r="F325" s="5" t="s">
        <v>2598</v>
      </c>
      <c r="G325" s="31">
        <v>0</v>
      </c>
      <c r="H325" s="32">
        <v>4320</v>
      </c>
      <c r="I325" s="5">
        <v>0.164162</v>
      </c>
    </row>
    <row r="326" spans="1:9">
      <c r="A326" s="5">
        <v>2000050586</v>
      </c>
      <c r="B326" s="5" t="s">
        <v>2720</v>
      </c>
      <c r="C326" s="5" t="s">
        <v>2611</v>
      </c>
      <c r="D326" s="5" t="s">
        <v>2612</v>
      </c>
      <c r="E326" s="33">
        <v>292254</v>
      </c>
      <c r="F326" s="5" t="s">
        <v>2598</v>
      </c>
      <c r="G326" s="31">
        <v>215988</v>
      </c>
      <c r="H326" s="32">
        <v>0</v>
      </c>
      <c r="I326" s="5">
        <v>0.16284599999999999</v>
      </c>
    </row>
    <row r="327" spans="1:9">
      <c r="A327" s="5">
        <v>2000050587</v>
      </c>
      <c r="B327" s="5" t="s">
        <v>2721</v>
      </c>
      <c r="C327" s="5" t="s">
        <v>248</v>
      </c>
      <c r="D327" s="5" t="s">
        <v>249</v>
      </c>
      <c r="E327" s="5">
        <v>78</v>
      </c>
      <c r="F327" s="5" t="s">
        <v>2708</v>
      </c>
      <c r="G327" s="31">
        <v>726</v>
      </c>
      <c r="H327" s="32">
        <v>3</v>
      </c>
      <c r="I327" s="5">
        <v>1.1392310000000001</v>
      </c>
    </row>
    <row r="328" spans="1:9">
      <c r="A328" s="5">
        <v>2000050587</v>
      </c>
      <c r="B328" s="5" t="s">
        <v>2721</v>
      </c>
      <c r="C328" s="5" t="s">
        <v>2609</v>
      </c>
      <c r="D328" s="5" t="s">
        <v>2610</v>
      </c>
      <c r="E328" s="5">
        <v>1</v>
      </c>
      <c r="F328" s="5" t="s">
        <v>2708</v>
      </c>
      <c r="G328" s="31">
        <v>3</v>
      </c>
      <c r="H328" s="32">
        <v>0</v>
      </c>
      <c r="I328" s="5">
        <v>1.1399999999999999</v>
      </c>
    </row>
    <row r="329" spans="1:9">
      <c r="A329" s="5">
        <v>2000050588</v>
      </c>
      <c r="B329" s="5" t="s">
        <v>2722</v>
      </c>
      <c r="C329" s="5" t="s">
        <v>699</v>
      </c>
      <c r="D329" s="5" t="s">
        <v>700</v>
      </c>
      <c r="E329" s="5">
        <v>34</v>
      </c>
      <c r="F329" s="5" t="s">
        <v>2598</v>
      </c>
      <c r="G329" s="31">
        <v>0</v>
      </c>
      <c r="H329" s="32">
        <v>0</v>
      </c>
      <c r="I329" s="5">
        <v>0.21911800000000001</v>
      </c>
    </row>
    <row r="330" spans="1:9">
      <c r="A330" s="5">
        <v>2000050588</v>
      </c>
      <c r="B330" s="5" t="s">
        <v>2722</v>
      </c>
      <c r="C330" s="5" t="s">
        <v>248</v>
      </c>
      <c r="D330" s="5" t="s">
        <v>249</v>
      </c>
      <c r="E330" s="5">
        <v>24</v>
      </c>
      <c r="F330" s="5" t="s">
        <v>2598</v>
      </c>
      <c r="G330" s="31">
        <v>72</v>
      </c>
      <c r="H330" s="32">
        <v>0</v>
      </c>
      <c r="I330" s="5">
        <v>0.219167</v>
      </c>
    </row>
    <row r="331" spans="1:9">
      <c r="A331" s="5">
        <v>2000050588</v>
      </c>
      <c r="B331" s="5" t="s">
        <v>2722</v>
      </c>
      <c r="C331" s="5" t="s">
        <v>2609</v>
      </c>
      <c r="D331" s="5" t="s">
        <v>2610</v>
      </c>
      <c r="E331" s="5">
        <v>0</v>
      </c>
      <c r="F331" s="5" t="s">
        <v>2598</v>
      </c>
      <c r="G331" s="31">
        <v>0</v>
      </c>
      <c r="H331" s="32">
        <v>72</v>
      </c>
      <c r="I331" s="5">
        <v>0.21909100000000001</v>
      </c>
    </row>
    <row r="332" spans="1:9">
      <c r="A332" s="5">
        <v>2000050589</v>
      </c>
      <c r="B332" s="5" t="s">
        <v>2723</v>
      </c>
      <c r="C332" s="5" t="s">
        <v>699</v>
      </c>
      <c r="D332" s="5" t="s">
        <v>700</v>
      </c>
      <c r="E332" s="5">
        <v>60</v>
      </c>
      <c r="F332" s="5" t="s">
        <v>2598</v>
      </c>
      <c r="G332" s="31">
        <v>0</v>
      </c>
      <c r="H332" s="32">
        <v>0</v>
      </c>
      <c r="I332" s="5">
        <v>0.219333</v>
      </c>
    </row>
    <row r="333" spans="1:9">
      <c r="A333" s="5">
        <v>2000050589</v>
      </c>
      <c r="B333" s="5" t="s">
        <v>2723</v>
      </c>
      <c r="C333" s="5" t="s">
        <v>248</v>
      </c>
      <c r="D333" s="5" t="s">
        <v>249</v>
      </c>
      <c r="E333" s="5">
        <v>11</v>
      </c>
      <c r="F333" s="5" t="s">
        <v>2598</v>
      </c>
      <c r="G333" s="31">
        <v>0</v>
      </c>
      <c r="H333" s="32">
        <v>0</v>
      </c>
      <c r="I333" s="5">
        <v>0.21909100000000001</v>
      </c>
    </row>
    <row r="334" spans="1:9">
      <c r="A334" s="5">
        <v>2000050589</v>
      </c>
      <c r="B334" s="5" t="s">
        <v>2723</v>
      </c>
      <c r="C334" s="5" t="s">
        <v>2601</v>
      </c>
      <c r="D334" s="5" t="s">
        <v>2602</v>
      </c>
      <c r="E334" s="5">
        <v>544</v>
      </c>
      <c r="F334" s="5" t="s">
        <v>2598</v>
      </c>
      <c r="G334" s="31">
        <v>0</v>
      </c>
      <c r="H334" s="32">
        <v>0</v>
      </c>
      <c r="I334" s="5">
        <v>0.21926499999999999</v>
      </c>
    </row>
    <row r="335" spans="1:9">
      <c r="A335" s="5">
        <v>2000050590</v>
      </c>
      <c r="B335" s="5" t="s">
        <v>2724</v>
      </c>
      <c r="C335" s="5" t="s">
        <v>699</v>
      </c>
      <c r="D335" s="5" t="s">
        <v>700</v>
      </c>
      <c r="E335" s="33">
        <v>84</v>
      </c>
      <c r="F335" s="5" t="s">
        <v>2598</v>
      </c>
      <c r="G335" s="31">
        <v>0</v>
      </c>
      <c r="H335" s="32">
        <v>0</v>
      </c>
      <c r="I335" s="5">
        <v>0.21928600000000001</v>
      </c>
    </row>
    <row r="336" spans="1:9">
      <c r="A336" s="5">
        <v>2000050590</v>
      </c>
      <c r="B336" s="5" t="s">
        <v>2724</v>
      </c>
      <c r="C336" s="5" t="s">
        <v>248</v>
      </c>
      <c r="D336" s="5" t="s">
        <v>249</v>
      </c>
      <c r="E336" s="33">
        <v>48</v>
      </c>
      <c r="F336" s="5" t="s">
        <v>2598</v>
      </c>
      <c r="G336" s="31">
        <v>0</v>
      </c>
      <c r="H336" s="32">
        <v>0</v>
      </c>
      <c r="I336" s="5">
        <v>0.219167</v>
      </c>
    </row>
    <row r="337" spans="1:9">
      <c r="A337" s="5">
        <v>2000050591</v>
      </c>
      <c r="B337" s="5" t="s">
        <v>2725</v>
      </c>
      <c r="C337" s="5" t="s">
        <v>248</v>
      </c>
      <c r="D337" s="5" t="s">
        <v>249</v>
      </c>
      <c r="E337" s="33">
        <v>409</v>
      </c>
      <c r="F337" s="5" t="s">
        <v>2618</v>
      </c>
      <c r="G337" s="31">
        <v>2</v>
      </c>
      <c r="H337" s="32">
        <v>0</v>
      </c>
      <c r="I337" s="5">
        <v>1.8955010000000001</v>
      </c>
    </row>
    <row r="338" spans="1:9">
      <c r="A338" s="5">
        <v>2000050591</v>
      </c>
      <c r="B338" s="5" t="s">
        <v>2725</v>
      </c>
      <c r="C338" s="5" t="s">
        <v>2623</v>
      </c>
      <c r="D338" s="5" t="s">
        <v>2624</v>
      </c>
      <c r="E338" s="33">
        <v>0</v>
      </c>
      <c r="F338" s="5" t="s">
        <v>2618</v>
      </c>
      <c r="G338" s="31">
        <v>0</v>
      </c>
      <c r="H338" s="32">
        <v>1</v>
      </c>
      <c r="I338" s="5">
        <v>0</v>
      </c>
    </row>
    <row r="339" spans="1:9">
      <c r="A339" s="5">
        <v>2000050591</v>
      </c>
      <c r="B339" s="5" t="s">
        <v>2725</v>
      </c>
      <c r="C339" s="5" t="s">
        <v>2609</v>
      </c>
      <c r="D339" s="5" t="s">
        <v>2610</v>
      </c>
      <c r="E339" s="33">
        <v>0</v>
      </c>
      <c r="F339" s="5" t="s">
        <v>2618</v>
      </c>
      <c r="G339" s="31">
        <v>0</v>
      </c>
      <c r="H339" s="32">
        <v>1</v>
      </c>
      <c r="I339" s="5">
        <v>0</v>
      </c>
    </row>
    <row r="340" spans="1:9">
      <c r="A340" s="5">
        <v>2000050592</v>
      </c>
      <c r="B340" s="5" t="s">
        <v>2726</v>
      </c>
      <c r="C340" s="5" t="s">
        <v>699</v>
      </c>
      <c r="D340" s="5" t="s">
        <v>700</v>
      </c>
      <c r="E340" s="33">
        <v>7686</v>
      </c>
      <c r="F340" s="5" t="s">
        <v>2598</v>
      </c>
      <c r="G340" s="31">
        <v>0</v>
      </c>
      <c r="H340" s="32">
        <v>4320</v>
      </c>
      <c r="I340" s="5">
        <v>0.33263700000000002</v>
      </c>
    </row>
    <row r="341" spans="1:9">
      <c r="A341" s="5">
        <v>2000050592</v>
      </c>
      <c r="B341" s="5" t="s">
        <v>2726</v>
      </c>
      <c r="C341" s="5" t="s">
        <v>248</v>
      </c>
      <c r="D341" s="5" t="s">
        <v>249</v>
      </c>
      <c r="E341" s="33">
        <v>15</v>
      </c>
      <c r="F341" s="5" t="s">
        <v>2598</v>
      </c>
      <c r="G341" s="31">
        <v>4392</v>
      </c>
      <c r="H341" s="32">
        <v>61956</v>
      </c>
      <c r="I341" s="5">
        <v>0.32666699999999999</v>
      </c>
    </row>
    <row r="342" spans="1:9">
      <c r="A342" s="5">
        <v>2000050592</v>
      </c>
      <c r="B342" s="5" t="s">
        <v>2726</v>
      </c>
      <c r="C342" s="5" t="s">
        <v>2609</v>
      </c>
      <c r="D342" s="5" t="s">
        <v>2610</v>
      </c>
      <c r="E342" s="33">
        <v>28</v>
      </c>
      <c r="F342" s="5" t="s">
        <v>2598</v>
      </c>
      <c r="G342" s="31">
        <v>36</v>
      </c>
      <c r="H342" s="32">
        <v>0</v>
      </c>
      <c r="I342" s="5">
        <v>0.33142899999999997</v>
      </c>
    </row>
    <row r="343" spans="1:9">
      <c r="A343" s="5">
        <v>2000050592</v>
      </c>
      <c r="B343" s="5" t="s">
        <v>2726</v>
      </c>
      <c r="C343" s="5" t="s">
        <v>2611</v>
      </c>
      <c r="D343" s="5" t="s">
        <v>2612</v>
      </c>
      <c r="E343" s="33">
        <v>2648</v>
      </c>
      <c r="F343" s="5" t="s">
        <v>2598</v>
      </c>
      <c r="G343" s="31">
        <v>0</v>
      </c>
      <c r="H343" s="32">
        <v>0</v>
      </c>
      <c r="I343" s="5">
        <v>0.31708500000000001</v>
      </c>
    </row>
    <row r="344" spans="1:9">
      <c r="A344" s="5">
        <v>2000050593</v>
      </c>
      <c r="B344" s="5" t="s">
        <v>2727</v>
      </c>
      <c r="C344" s="5" t="s">
        <v>699</v>
      </c>
      <c r="D344" s="5" t="s">
        <v>700</v>
      </c>
      <c r="E344" s="33">
        <v>11765</v>
      </c>
      <c r="F344" s="5" t="s">
        <v>2598</v>
      </c>
      <c r="G344" s="31">
        <v>120</v>
      </c>
      <c r="H344" s="32">
        <v>2880</v>
      </c>
      <c r="I344" s="5">
        <v>0.33826899999999999</v>
      </c>
    </row>
    <row r="345" spans="1:9">
      <c r="A345" s="5">
        <v>2000050593</v>
      </c>
      <c r="B345" s="5" t="s">
        <v>2727</v>
      </c>
      <c r="C345" s="5" t="s">
        <v>248</v>
      </c>
      <c r="D345" s="5" t="s">
        <v>249</v>
      </c>
      <c r="E345" s="33">
        <v>65</v>
      </c>
      <c r="F345" s="5" t="s">
        <v>2598</v>
      </c>
      <c r="G345" s="31">
        <v>2952</v>
      </c>
      <c r="H345" s="32">
        <v>41796</v>
      </c>
      <c r="I345" s="5">
        <v>0.318</v>
      </c>
    </row>
    <row r="346" spans="1:9">
      <c r="A346" s="5">
        <v>2000050593</v>
      </c>
      <c r="B346" s="5" t="s">
        <v>2727</v>
      </c>
      <c r="C346" s="5" t="s">
        <v>2609</v>
      </c>
      <c r="D346" s="5" t="s">
        <v>2610</v>
      </c>
      <c r="E346" s="33">
        <v>23</v>
      </c>
      <c r="F346" s="5" t="s">
        <v>2598</v>
      </c>
      <c r="G346" s="31">
        <v>36</v>
      </c>
      <c r="H346" s="32">
        <v>0</v>
      </c>
      <c r="I346" s="5">
        <v>0.33652199999999999</v>
      </c>
    </row>
    <row r="347" spans="1:9">
      <c r="A347" s="5">
        <v>2000050593</v>
      </c>
      <c r="B347" s="5" t="s">
        <v>2727</v>
      </c>
      <c r="C347" s="5" t="s">
        <v>2611</v>
      </c>
      <c r="D347" s="5" t="s">
        <v>2612</v>
      </c>
      <c r="E347" s="33">
        <v>48</v>
      </c>
      <c r="F347" s="5" t="s">
        <v>2598</v>
      </c>
      <c r="G347" s="31">
        <v>0</v>
      </c>
      <c r="H347" s="32">
        <v>0</v>
      </c>
      <c r="I347" s="5">
        <v>0.317083</v>
      </c>
    </row>
    <row r="348" spans="1:9">
      <c r="A348" s="5">
        <v>2000050594</v>
      </c>
      <c r="B348" s="5" t="s">
        <v>2728</v>
      </c>
      <c r="C348" s="5" t="s">
        <v>699</v>
      </c>
      <c r="D348" s="5" t="s">
        <v>700</v>
      </c>
      <c r="E348" s="33">
        <v>5616</v>
      </c>
      <c r="F348" s="5" t="s">
        <v>2598</v>
      </c>
      <c r="G348" s="31">
        <v>36</v>
      </c>
      <c r="H348" s="32">
        <v>2880</v>
      </c>
      <c r="I348" s="5">
        <v>0.33293400000000001</v>
      </c>
    </row>
    <row r="349" spans="1:9">
      <c r="A349" s="5">
        <v>2000050594</v>
      </c>
      <c r="B349" s="5" t="s">
        <v>2728</v>
      </c>
      <c r="C349" s="5" t="s">
        <v>248</v>
      </c>
      <c r="D349" s="5" t="s">
        <v>249</v>
      </c>
      <c r="E349" s="33">
        <v>14</v>
      </c>
      <c r="F349" s="5" t="s">
        <v>2598</v>
      </c>
      <c r="G349" s="31">
        <v>2916</v>
      </c>
      <c r="H349" s="32">
        <v>44640</v>
      </c>
      <c r="I349" s="5">
        <v>0.32</v>
      </c>
    </row>
    <row r="350" spans="1:9">
      <c r="A350" s="5">
        <v>2000050594</v>
      </c>
      <c r="B350" s="5" t="s">
        <v>2728</v>
      </c>
      <c r="C350" s="5" t="s">
        <v>2609</v>
      </c>
      <c r="D350" s="5" t="s">
        <v>2610</v>
      </c>
      <c r="E350" s="33">
        <v>3</v>
      </c>
      <c r="F350" s="5" t="s">
        <v>2598</v>
      </c>
      <c r="G350" s="31">
        <v>0</v>
      </c>
      <c r="H350" s="32">
        <v>0</v>
      </c>
      <c r="I350" s="5">
        <v>0.32</v>
      </c>
    </row>
    <row r="351" spans="1:9">
      <c r="A351">
        <v>2000050594</v>
      </c>
      <c r="B351" t="s">
        <v>2728</v>
      </c>
      <c r="C351" t="s">
        <v>2611</v>
      </c>
      <c r="D351" t="s">
        <v>2612</v>
      </c>
      <c r="E351" s="1">
        <v>90</v>
      </c>
      <c r="F351" t="s">
        <v>2598</v>
      </c>
      <c r="G351" s="1">
        <v>0</v>
      </c>
      <c r="H351" s="1">
        <v>0</v>
      </c>
      <c r="I351">
        <v>0.31711099999999998</v>
      </c>
    </row>
    <row r="352" spans="1:9">
      <c r="A352" s="5">
        <v>2000050595</v>
      </c>
      <c r="B352" s="5" t="s">
        <v>2729</v>
      </c>
      <c r="C352" s="5" t="s">
        <v>699</v>
      </c>
      <c r="D352" s="5" t="s">
        <v>700</v>
      </c>
      <c r="E352" s="33">
        <v>1326</v>
      </c>
      <c r="F352" s="5" t="s">
        <v>2708</v>
      </c>
      <c r="G352" s="31">
        <v>0</v>
      </c>
      <c r="H352" s="32">
        <v>0</v>
      </c>
      <c r="I352" s="5">
        <v>2.3050000000000002</v>
      </c>
    </row>
    <row r="353" spans="1:9">
      <c r="A353" s="5">
        <v>2000050595</v>
      </c>
      <c r="B353" s="5" t="s">
        <v>2729</v>
      </c>
      <c r="C353" s="5" t="s">
        <v>248</v>
      </c>
      <c r="D353" s="5" t="s">
        <v>249</v>
      </c>
      <c r="E353" s="33">
        <v>2357</v>
      </c>
      <c r="F353" s="5" t="s">
        <v>2708</v>
      </c>
      <c r="G353" s="31">
        <v>3</v>
      </c>
      <c r="H353" s="32">
        <v>47769</v>
      </c>
      <c r="I353" s="5">
        <v>2.178973</v>
      </c>
    </row>
    <row r="354" spans="1:9">
      <c r="A354" s="5">
        <v>2000050595</v>
      </c>
      <c r="B354" s="5" t="s">
        <v>2729</v>
      </c>
      <c r="C354" s="5" t="s">
        <v>2609</v>
      </c>
      <c r="D354" s="5" t="s">
        <v>2610</v>
      </c>
      <c r="E354" s="33">
        <v>33</v>
      </c>
      <c r="F354" s="5" t="s">
        <v>2708</v>
      </c>
      <c r="G354" s="31">
        <v>0</v>
      </c>
      <c r="H354" s="32">
        <v>3</v>
      </c>
      <c r="I354" s="5">
        <v>2.2036359999999999</v>
      </c>
    </row>
    <row r="355" spans="1:9">
      <c r="A355" s="5">
        <v>2000050595</v>
      </c>
      <c r="B355" s="5" t="s">
        <v>2729</v>
      </c>
      <c r="C355" s="5" t="s">
        <v>2611</v>
      </c>
      <c r="D355" s="5" t="s">
        <v>2612</v>
      </c>
      <c r="E355" s="33">
        <v>13272</v>
      </c>
      <c r="F355" s="5" t="s">
        <v>2708</v>
      </c>
      <c r="G355" s="31">
        <v>13209</v>
      </c>
      <c r="H355" s="32">
        <v>0</v>
      </c>
      <c r="I355" s="5">
        <v>2.1789170000000002</v>
      </c>
    </row>
    <row r="356" spans="1:9">
      <c r="A356" s="5">
        <v>2000050596</v>
      </c>
      <c r="B356" s="5" t="s">
        <v>2730</v>
      </c>
      <c r="C356" s="5" t="s">
        <v>248</v>
      </c>
      <c r="D356" s="5" t="s">
        <v>249</v>
      </c>
      <c r="E356" s="33">
        <v>99</v>
      </c>
      <c r="F356" s="5" t="s">
        <v>2708</v>
      </c>
      <c r="G356" s="31">
        <v>140</v>
      </c>
      <c r="H356" s="32">
        <v>24192</v>
      </c>
      <c r="I356" s="5">
        <v>1.208485</v>
      </c>
    </row>
    <row r="357" spans="1:9">
      <c r="A357" s="5">
        <v>2000050596</v>
      </c>
      <c r="B357" s="5" t="s">
        <v>2730</v>
      </c>
      <c r="C357" s="5" t="s">
        <v>2609</v>
      </c>
      <c r="D357" s="5" t="s">
        <v>2610</v>
      </c>
      <c r="E357" s="33">
        <v>30</v>
      </c>
      <c r="F357" s="5" t="s">
        <v>2708</v>
      </c>
      <c r="G357" s="31">
        <v>0</v>
      </c>
      <c r="H357" s="32">
        <v>0</v>
      </c>
      <c r="I357" s="5">
        <v>1.208</v>
      </c>
    </row>
    <row r="358" spans="1:9">
      <c r="A358" s="5">
        <v>2000050597</v>
      </c>
      <c r="B358" s="5" t="s">
        <v>2731</v>
      </c>
      <c r="C358" s="5" t="s">
        <v>248</v>
      </c>
      <c r="D358" s="5" t="s">
        <v>249</v>
      </c>
      <c r="E358" s="5">
        <v>576</v>
      </c>
      <c r="F358" s="5" t="s">
        <v>2618</v>
      </c>
      <c r="G358" s="31">
        <v>2</v>
      </c>
      <c r="H358" s="32">
        <v>0</v>
      </c>
      <c r="I358" s="5">
        <v>1.3779170000000001</v>
      </c>
    </row>
    <row r="359" spans="1:9">
      <c r="A359" s="5">
        <v>2000050597</v>
      </c>
      <c r="B359" s="5" t="s">
        <v>2731</v>
      </c>
      <c r="C359" s="5" t="s">
        <v>2623</v>
      </c>
      <c r="D359" s="5" t="s">
        <v>2624</v>
      </c>
      <c r="E359" s="33">
        <v>0</v>
      </c>
      <c r="F359" s="5" t="s">
        <v>2618</v>
      </c>
      <c r="G359" s="31">
        <v>0</v>
      </c>
      <c r="H359" s="32">
        <v>1</v>
      </c>
      <c r="I359" s="5">
        <v>0</v>
      </c>
    </row>
    <row r="360" spans="1:9">
      <c r="A360" s="5">
        <v>2000050597</v>
      </c>
      <c r="B360" s="5" t="s">
        <v>2731</v>
      </c>
      <c r="C360" s="5" t="s">
        <v>2609</v>
      </c>
      <c r="D360" s="5" t="s">
        <v>2610</v>
      </c>
      <c r="E360" s="33">
        <v>0</v>
      </c>
      <c r="F360" s="5" t="s">
        <v>2618</v>
      </c>
      <c r="G360" s="31">
        <v>0</v>
      </c>
      <c r="H360" s="32">
        <v>1</v>
      </c>
      <c r="I360" s="5">
        <v>0</v>
      </c>
    </row>
    <row r="361" spans="1:9">
      <c r="A361" s="5">
        <v>2000050598</v>
      </c>
      <c r="B361" s="5" t="s">
        <v>2732</v>
      </c>
      <c r="C361" s="5" t="s">
        <v>699</v>
      </c>
      <c r="D361" s="5" t="s">
        <v>700</v>
      </c>
      <c r="E361" s="33">
        <v>1000</v>
      </c>
      <c r="F361" s="5" t="s">
        <v>2598</v>
      </c>
      <c r="G361" s="31">
        <v>0</v>
      </c>
      <c r="H361" s="32">
        <v>0</v>
      </c>
      <c r="I361" s="5">
        <v>0.18375</v>
      </c>
    </row>
    <row r="362" spans="1:9">
      <c r="A362" s="5">
        <v>2000050598</v>
      </c>
      <c r="B362" s="5" t="s">
        <v>2732</v>
      </c>
      <c r="C362" s="5" t="s">
        <v>248</v>
      </c>
      <c r="D362" s="5" t="s">
        <v>249</v>
      </c>
      <c r="E362" s="33">
        <v>53</v>
      </c>
      <c r="F362" s="5" t="s">
        <v>2598</v>
      </c>
      <c r="G362" s="31">
        <v>2952</v>
      </c>
      <c r="H362" s="32">
        <v>50436</v>
      </c>
      <c r="I362" s="5">
        <v>0.189057</v>
      </c>
    </row>
    <row r="363" spans="1:9">
      <c r="A363" s="5">
        <v>2000050598</v>
      </c>
      <c r="B363" s="5" t="s">
        <v>2732</v>
      </c>
      <c r="C363" s="5" t="s">
        <v>2609</v>
      </c>
      <c r="D363" s="5" t="s">
        <v>2610</v>
      </c>
      <c r="E363" s="33">
        <v>12</v>
      </c>
      <c r="F363" s="5" t="s">
        <v>2598</v>
      </c>
      <c r="G363" s="31">
        <v>36</v>
      </c>
      <c r="H363" s="32">
        <v>0</v>
      </c>
      <c r="I363" s="5">
        <v>0.183333</v>
      </c>
    </row>
    <row r="364" spans="1:9">
      <c r="A364" s="5">
        <v>2000050598</v>
      </c>
      <c r="B364" s="5" t="s">
        <v>2732</v>
      </c>
      <c r="C364" s="5" t="s">
        <v>2611</v>
      </c>
      <c r="D364" s="5" t="s">
        <v>2612</v>
      </c>
      <c r="E364" s="33">
        <v>32838</v>
      </c>
      <c r="F364" s="5" t="s">
        <v>2598</v>
      </c>
      <c r="G364" s="31">
        <v>0</v>
      </c>
      <c r="H364" s="32">
        <v>2880</v>
      </c>
      <c r="I364" s="5">
        <v>0.17785799999999999</v>
      </c>
    </row>
    <row r="365" spans="1:9">
      <c r="A365" s="5">
        <v>2000050599</v>
      </c>
      <c r="B365" s="5" t="s">
        <v>2733</v>
      </c>
      <c r="C365" s="5" t="s">
        <v>699</v>
      </c>
      <c r="D365" s="5" t="s">
        <v>700</v>
      </c>
      <c r="E365" s="33">
        <v>5408</v>
      </c>
      <c r="F365" s="5" t="s">
        <v>2598</v>
      </c>
      <c r="G365" s="31">
        <v>0</v>
      </c>
      <c r="H365" s="32">
        <v>0</v>
      </c>
      <c r="I365" s="5">
        <v>0.188445</v>
      </c>
    </row>
    <row r="366" spans="1:9">
      <c r="A366" s="5">
        <v>2000050599</v>
      </c>
      <c r="B366" s="5" t="s">
        <v>2733</v>
      </c>
      <c r="C366" s="5" t="s">
        <v>248</v>
      </c>
      <c r="D366" s="5" t="s">
        <v>249</v>
      </c>
      <c r="E366" s="33">
        <v>8</v>
      </c>
      <c r="F366" s="5" t="s">
        <v>2598</v>
      </c>
      <c r="G366" s="31">
        <v>72</v>
      </c>
      <c r="H366" s="32">
        <v>44640</v>
      </c>
      <c r="I366" s="5">
        <v>0.19</v>
      </c>
    </row>
    <row r="367" spans="1:9">
      <c r="A367" s="5">
        <v>2000050599</v>
      </c>
      <c r="B367" s="5" t="s">
        <v>2733</v>
      </c>
      <c r="C367" s="5" t="s">
        <v>2609</v>
      </c>
      <c r="D367" s="5" t="s">
        <v>2610</v>
      </c>
      <c r="E367" s="33">
        <v>2</v>
      </c>
      <c r="F367" s="5" t="s">
        <v>2598</v>
      </c>
      <c r="G367" s="31">
        <v>0</v>
      </c>
      <c r="H367" s="32">
        <v>0</v>
      </c>
      <c r="I367" s="5">
        <v>0.19</v>
      </c>
    </row>
    <row r="368" spans="1:9">
      <c r="A368" s="5">
        <v>2000050599</v>
      </c>
      <c r="B368" s="5" t="s">
        <v>2733</v>
      </c>
      <c r="C368" s="5" t="s">
        <v>2611</v>
      </c>
      <c r="D368" s="5" t="s">
        <v>2612</v>
      </c>
      <c r="E368" s="33">
        <v>19612</v>
      </c>
      <c r="F368" s="5" t="s">
        <v>2598</v>
      </c>
      <c r="G368" s="31">
        <v>0</v>
      </c>
      <c r="H368" s="32">
        <v>0</v>
      </c>
      <c r="I368" s="5">
        <v>0.178177</v>
      </c>
    </row>
    <row r="369" spans="1:9">
      <c r="A369" s="5">
        <v>2000050600</v>
      </c>
      <c r="B369" s="5" t="s">
        <v>2734</v>
      </c>
      <c r="C369" s="5" t="s">
        <v>699</v>
      </c>
      <c r="D369" s="5" t="s">
        <v>700</v>
      </c>
      <c r="E369" s="33">
        <v>946</v>
      </c>
      <c r="F369" s="5" t="s">
        <v>2598</v>
      </c>
      <c r="G369" s="31">
        <v>0</v>
      </c>
      <c r="H369" s="32">
        <v>0</v>
      </c>
      <c r="I369" s="5">
        <v>0.17791799999999999</v>
      </c>
    </row>
    <row r="370" spans="1:9">
      <c r="A370" s="5">
        <v>2000050600</v>
      </c>
      <c r="B370" s="5" t="s">
        <v>2734</v>
      </c>
      <c r="C370" s="5" t="s">
        <v>248</v>
      </c>
      <c r="D370" s="5" t="s">
        <v>249</v>
      </c>
      <c r="E370" s="33">
        <v>9808</v>
      </c>
      <c r="F370" s="5" t="s">
        <v>2598</v>
      </c>
      <c r="G370" s="31">
        <v>36</v>
      </c>
      <c r="H370" s="32">
        <v>115248</v>
      </c>
      <c r="I370" s="5">
        <v>0.17793999999999999</v>
      </c>
    </row>
    <row r="371" spans="1:9">
      <c r="A371" s="5">
        <v>2000050600</v>
      </c>
      <c r="B371" s="5" t="s">
        <v>2734</v>
      </c>
      <c r="C371" s="5" t="s">
        <v>2609</v>
      </c>
      <c r="D371" s="5" t="s">
        <v>2610</v>
      </c>
      <c r="E371" s="33">
        <v>303</v>
      </c>
      <c r="F371" s="5" t="s">
        <v>2598</v>
      </c>
      <c r="G371" s="31">
        <v>48</v>
      </c>
      <c r="H371" s="32">
        <v>0</v>
      </c>
      <c r="I371" s="5">
        <v>0.178317</v>
      </c>
    </row>
    <row r="372" spans="1:9">
      <c r="A372" s="5">
        <v>2000050600</v>
      </c>
      <c r="B372" s="5" t="s">
        <v>2734</v>
      </c>
      <c r="C372" s="5" t="s">
        <v>2611</v>
      </c>
      <c r="D372" s="5" t="s">
        <v>2612</v>
      </c>
      <c r="E372" s="33">
        <v>6480</v>
      </c>
      <c r="F372" s="5" t="s">
        <v>2598</v>
      </c>
      <c r="G372" s="31">
        <v>64800</v>
      </c>
      <c r="H372" s="32">
        <v>0</v>
      </c>
      <c r="I372" s="5">
        <v>0.17787500000000001</v>
      </c>
    </row>
    <row r="373" spans="1:9">
      <c r="A373" s="5">
        <v>2000050601</v>
      </c>
      <c r="B373" s="5" t="s">
        <v>2735</v>
      </c>
      <c r="C373" s="5" t="s">
        <v>699</v>
      </c>
      <c r="D373" s="5" t="s">
        <v>700</v>
      </c>
      <c r="E373" s="33">
        <v>14826</v>
      </c>
      <c r="F373" s="5" t="s">
        <v>2598</v>
      </c>
      <c r="G373" s="31">
        <v>0</v>
      </c>
      <c r="H373" s="32">
        <v>0</v>
      </c>
      <c r="I373" s="5">
        <v>0.16395799999999999</v>
      </c>
    </row>
    <row r="374" spans="1:9">
      <c r="A374" s="5">
        <v>2000050601</v>
      </c>
      <c r="B374" s="5" t="s">
        <v>2735</v>
      </c>
      <c r="C374" s="5" t="s">
        <v>248</v>
      </c>
      <c r="D374" s="5" t="s">
        <v>249</v>
      </c>
      <c r="E374" s="33">
        <v>159725</v>
      </c>
      <c r="F374" s="5" t="s">
        <v>2598</v>
      </c>
      <c r="G374" s="31">
        <v>126773</v>
      </c>
      <c r="H374" s="32">
        <v>3005799</v>
      </c>
      <c r="I374" s="5">
        <v>0.16395899999999999</v>
      </c>
    </row>
    <row r="375" spans="1:9">
      <c r="A375" s="5">
        <v>2000050601</v>
      </c>
      <c r="B375" s="5" t="s">
        <v>2735</v>
      </c>
      <c r="C375" s="5" t="s">
        <v>2634</v>
      </c>
      <c r="D375" s="5" t="s">
        <v>2635</v>
      </c>
      <c r="E375" s="33">
        <v>3250</v>
      </c>
      <c r="F375" s="5" t="s">
        <v>2598</v>
      </c>
      <c r="G375" s="31">
        <v>0</v>
      </c>
      <c r="H375" s="32">
        <v>0</v>
      </c>
      <c r="I375" s="5">
        <v>0.16395999999999999</v>
      </c>
    </row>
    <row r="376" spans="1:9">
      <c r="A376" s="5">
        <v>2000050601</v>
      </c>
      <c r="B376" s="5" t="s">
        <v>2735</v>
      </c>
      <c r="C376" s="5" t="s">
        <v>2609</v>
      </c>
      <c r="D376" s="5" t="s">
        <v>2610</v>
      </c>
      <c r="E376" s="33">
        <v>7336</v>
      </c>
      <c r="F376" s="5" t="s">
        <v>2598</v>
      </c>
      <c r="G376" s="31">
        <v>1366</v>
      </c>
      <c r="H376" s="32">
        <v>0</v>
      </c>
      <c r="I376" s="5">
        <v>0.16395899999999999</v>
      </c>
    </row>
    <row r="377" spans="1:9">
      <c r="A377" s="5">
        <v>2000050601</v>
      </c>
      <c r="B377" s="5" t="s">
        <v>2735</v>
      </c>
      <c r="C377" s="5" t="s">
        <v>2611</v>
      </c>
      <c r="D377" s="5" t="s">
        <v>2612</v>
      </c>
      <c r="E377" s="33">
        <v>1251882</v>
      </c>
      <c r="F377" s="5" t="s">
        <v>2598</v>
      </c>
      <c r="G377" s="31">
        <v>1954399</v>
      </c>
      <c r="H377" s="32">
        <v>0</v>
      </c>
      <c r="I377" s="5">
        <v>0.16395899999999999</v>
      </c>
    </row>
    <row r="378" spans="1:9">
      <c r="A378" s="5">
        <v>2000050602</v>
      </c>
      <c r="B378" s="5" t="s">
        <v>2736</v>
      </c>
      <c r="C378" s="5" t="s">
        <v>699</v>
      </c>
      <c r="D378" s="5" t="s">
        <v>700</v>
      </c>
      <c r="E378" s="33">
        <v>18150</v>
      </c>
      <c r="F378" s="5" t="s">
        <v>2598</v>
      </c>
      <c r="G378" s="31">
        <v>0</v>
      </c>
      <c r="H378" s="32">
        <v>0</v>
      </c>
      <c r="I378" s="5">
        <v>0.16417599999999999</v>
      </c>
    </row>
    <row r="379" spans="1:9">
      <c r="A379" s="5">
        <v>2000050602</v>
      </c>
      <c r="B379" s="5" t="s">
        <v>2736</v>
      </c>
      <c r="C379" s="5" t="s">
        <v>248</v>
      </c>
      <c r="D379" s="5" t="s">
        <v>249</v>
      </c>
      <c r="E379" s="33">
        <v>18</v>
      </c>
      <c r="F379" s="5" t="s">
        <v>2598</v>
      </c>
      <c r="G379" s="31">
        <v>250</v>
      </c>
      <c r="H379" s="32">
        <v>1847999</v>
      </c>
      <c r="I379" s="5">
        <v>0.16388900000000001</v>
      </c>
    </row>
    <row r="380" spans="1:9">
      <c r="A380" s="5">
        <v>2000050602</v>
      </c>
      <c r="B380" s="5" t="s">
        <v>2736</v>
      </c>
      <c r="C380" s="5" t="s">
        <v>2634</v>
      </c>
      <c r="D380" s="5" t="s">
        <v>2635</v>
      </c>
      <c r="E380" s="33">
        <v>3250</v>
      </c>
      <c r="F380" s="5" t="s">
        <v>2598</v>
      </c>
      <c r="G380" s="31">
        <v>0</v>
      </c>
      <c r="H380" s="32">
        <v>0</v>
      </c>
      <c r="I380" s="5">
        <v>0.16480600000000001</v>
      </c>
    </row>
    <row r="381" spans="1:9">
      <c r="A381" s="5">
        <v>2000050602</v>
      </c>
      <c r="B381" s="5" t="s">
        <v>2736</v>
      </c>
      <c r="C381" s="5" t="s">
        <v>2609</v>
      </c>
      <c r="D381" s="5" t="s">
        <v>2610</v>
      </c>
      <c r="E381" s="33">
        <v>12802</v>
      </c>
      <c r="F381" s="5" t="s">
        <v>2598</v>
      </c>
      <c r="G381" s="31">
        <v>0</v>
      </c>
      <c r="H381" s="32">
        <v>100</v>
      </c>
      <c r="I381" s="5">
        <v>0.16411999999999999</v>
      </c>
    </row>
    <row r="382" spans="1:9">
      <c r="A382" s="5">
        <v>2000050602</v>
      </c>
      <c r="B382" s="5" t="s">
        <v>2736</v>
      </c>
      <c r="C382" s="5" t="s">
        <v>2611</v>
      </c>
      <c r="D382" s="5" t="s">
        <v>2612</v>
      </c>
      <c r="E382" s="33">
        <v>418178</v>
      </c>
      <c r="F382" s="5" t="s">
        <v>2598</v>
      </c>
      <c r="G382" s="31">
        <v>869399</v>
      </c>
      <c r="H382" s="32">
        <v>0</v>
      </c>
      <c r="I382" s="5">
        <v>0.16409299999999999</v>
      </c>
    </row>
    <row r="383" spans="1:9">
      <c r="A383" s="5">
        <v>2000050603</v>
      </c>
      <c r="B383" s="5" t="s">
        <v>2737</v>
      </c>
      <c r="C383" s="5" t="s">
        <v>699</v>
      </c>
      <c r="D383" s="5" t="s">
        <v>700</v>
      </c>
      <c r="E383" s="33">
        <v>86526</v>
      </c>
      <c r="F383" s="5" t="s">
        <v>2598</v>
      </c>
      <c r="G383" s="31">
        <v>0</v>
      </c>
      <c r="H383" s="32">
        <v>0</v>
      </c>
      <c r="I383" s="5">
        <v>0.163831</v>
      </c>
    </row>
    <row r="384" spans="1:9">
      <c r="A384" s="5">
        <v>2000050603</v>
      </c>
      <c r="B384" s="5" t="s">
        <v>2737</v>
      </c>
      <c r="C384" s="5" t="s">
        <v>248</v>
      </c>
      <c r="D384" s="5" t="s">
        <v>249</v>
      </c>
      <c r="E384" s="33">
        <v>8350</v>
      </c>
      <c r="F384" s="5" t="s">
        <v>2598</v>
      </c>
      <c r="G384" s="31">
        <v>78550</v>
      </c>
      <c r="H384" s="32">
        <v>1955799</v>
      </c>
      <c r="I384" s="5">
        <v>0.16383200000000001</v>
      </c>
    </row>
    <row r="385" spans="1:9">
      <c r="A385" s="5">
        <v>2000050603</v>
      </c>
      <c r="B385" s="5" t="s">
        <v>2737</v>
      </c>
      <c r="C385" s="5" t="s">
        <v>2634</v>
      </c>
      <c r="D385" s="5" t="s">
        <v>2635</v>
      </c>
      <c r="E385" s="33">
        <v>7700</v>
      </c>
      <c r="F385" s="5" t="s">
        <v>2598</v>
      </c>
      <c r="G385" s="31">
        <v>0</v>
      </c>
      <c r="H385" s="32">
        <v>0</v>
      </c>
      <c r="I385" s="5">
        <v>0.16384799999999999</v>
      </c>
    </row>
    <row r="386" spans="1:9">
      <c r="A386" s="5">
        <v>2000050603</v>
      </c>
      <c r="B386" s="5" t="s">
        <v>2737</v>
      </c>
      <c r="C386" s="5" t="s">
        <v>2609</v>
      </c>
      <c r="D386" s="5" t="s">
        <v>2610</v>
      </c>
      <c r="E386" s="33">
        <v>1500</v>
      </c>
      <c r="F386" s="5" t="s">
        <v>2598</v>
      </c>
      <c r="G386" s="31">
        <v>0</v>
      </c>
      <c r="H386" s="32">
        <v>0</v>
      </c>
      <c r="I386" s="5">
        <v>0.16384000000000001</v>
      </c>
    </row>
    <row r="387" spans="1:9">
      <c r="A387" s="5">
        <v>2000050603</v>
      </c>
      <c r="B387" s="5" t="s">
        <v>2737</v>
      </c>
      <c r="C387" s="5" t="s">
        <v>2627</v>
      </c>
      <c r="D387" s="5" t="s">
        <v>2628</v>
      </c>
      <c r="E387" s="33">
        <v>0</v>
      </c>
      <c r="F387" s="5" t="s">
        <v>2598</v>
      </c>
      <c r="G387" s="31">
        <v>0</v>
      </c>
      <c r="H387" s="32">
        <v>78400</v>
      </c>
      <c r="I387" s="5">
        <v>0.163831</v>
      </c>
    </row>
    <row r="388" spans="1:9">
      <c r="A388" s="5">
        <v>2000050603</v>
      </c>
      <c r="B388" s="5" t="s">
        <v>2737</v>
      </c>
      <c r="C388" s="5" t="s">
        <v>2611</v>
      </c>
      <c r="D388" s="5" t="s">
        <v>2612</v>
      </c>
      <c r="E388" s="33">
        <v>787562</v>
      </c>
      <c r="F388" s="5" t="s">
        <v>2598</v>
      </c>
      <c r="G388" s="31">
        <v>1090599</v>
      </c>
      <c r="H388" s="32">
        <v>0</v>
      </c>
      <c r="I388" s="5">
        <v>0.163831</v>
      </c>
    </row>
    <row r="389" spans="1:9">
      <c r="A389" s="5">
        <v>2000050604</v>
      </c>
      <c r="B389" s="5" t="s">
        <v>2738</v>
      </c>
      <c r="C389" s="5" t="s">
        <v>699</v>
      </c>
      <c r="D389" s="5" t="s">
        <v>700</v>
      </c>
      <c r="E389" s="33">
        <v>0</v>
      </c>
      <c r="F389" s="5" t="s">
        <v>2598</v>
      </c>
      <c r="G389" s="31">
        <v>0</v>
      </c>
      <c r="H389" s="32">
        <v>63001</v>
      </c>
      <c r="I389" s="5">
        <v>0.1734</v>
      </c>
    </row>
    <row r="390" spans="1:9">
      <c r="A390" s="5">
        <v>2000050604</v>
      </c>
      <c r="B390" s="5" t="s">
        <v>2738</v>
      </c>
      <c r="C390" s="5" t="s">
        <v>248</v>
      </c>
      <c r="D390" s="5" t="s">
        <v>249</v>
      </c>
      <c r="E390" s="5">
        <v>313</v>
      </c>
      <c r="F390" s="5" t="s">
        <v>2598</v>
      </c>
      <c r="G390" s="31">
        <v>81201</v>
      </c>
      <c r="H390" s="32">
        <v>550236</v>
      </c>
      <c r="I390" s="5">
        <v>0.174952</v>
      </c>
    </row>
    <row r="391" spans="1:9">
      <c r="A391" s="5">
        <v>2000050604</v>
      </c>
      <c r="B391" s="5" t="s">
        <v>2738</v>
      </c>
      <c r="C391" s="5" t="s">
        <v>2634</v>
      </c>
      <c r="D391" s="5" t="s">
        <v>2635</v>
      </c>
      <c r="E391" s="5">
        <v>50</v>
      </c>
      <c r="F391" s="5" t="s">
        <v>2598</v>
      </c>
      <c r="G391" s="31">
        <v>0</v>
      </c>
      <c r="H391" s="32">
        <v>0</v>
      </c>
      <c r="I391" s="5">
        <v>0.1734</v>
      </c>
    </row>
    <row r="392" spans="1:9">
      <c r="A392" s="5">
        <v>2000050604</v>
      </c>
      <c r="B392" s="5" t="s">
        <v>2738</v>
      </c>
      <c r="C392" s="5" t="s">
        <v>2609</v>
      </c>
      <c r="D392" s="5" t="s">
        <v>2610</v>
      </c>
      <c r="E392" s="5">
        <v>38</v>
      </c>
      <c r="F392" s="5" t="s">
        <v>2598</v>
      </c>
      <c r="G392" s="31">
        <v>36</v>
      </c>
      <c r="H392" s="32">
        <v>0</v>
      </c>
      <c r="I392" s="5">
        <v>0.17368400000000001</v>
      </c>
    </row>
    <row r="393" spans="1:9">
      <c r="A393" s="5">
        <v>2000050604</v>
      </c>
      <c r="B393" s="5" t="s">
        <v>2738</v>
      </c>
      <c r="C393" s="5" t="s">
        <v>2611</v>
      </c>
      <c r="D393" s="5" t="s">
        <v>2612</v>
      </c>
      <c r="E393" s="5">
        <v>14</v>
      </c>
      <c r="F393" s="5" t="s">
        <v>2598</v>
      </c>
      <c r="G393" s="31">
        <v>0</v>
      </c>
      <c r="H393" s="32">
        <v>0</v>
      </c>
      <c r="I393" s="5">
        <v>0.173571</v>
      </c>
    </row>
    <row r="394" spans="1:9">
      <c r="A394" s="5">
        <v>2000050605</v>
      </c>
      <c r="B394" s="5" t="s">
        <v>2739</v>
      </c>
      <c r="C394" s="5" t="s">
        <v>699</v>
      </c>
      <c r="D394" s="5" t="s">
        <v>700</v>
      </c>
      <c r="E394" s="5">
        <v>0</v>
      </c>
      <c r="F394" s="5" t="s">
        <v>2598</v>
      </c>
      <c r="G394" s="31">
        <v>0</v>
      </c>
      <c r="H394" s="32">
        <v>33600</v>
      </c>
      <c r="I394" s="5">
        <v>0.17341699999999999</v>
      </c>
    </row>
    <row r="395" spans="1:9">
      <c r="A395" s="5">
        <v>2000050605</v>
      </c>
      <c r="B395" s="5" t="s">
        <v>2739</v>
      </c>
      <c r="C395" s="5" t="s">
        <v>248</v>
      </c>
      <c r="D395" s="5" t="s">
        <v>249</v>
      </c>
      <c r="E395" s="5">
        <v>2</v>
      </c>
      <c r="F395" s="5" t="s">
        <v>2598</v>
      </c>
      <c r="G395" s="31">
        <v>35548</v>
      </c>
      <c r="H395" s="32">
        <v>260400</v>
      </c>
      <c r="I395" s="5">
        <v>0.17499999999999999</v>
      </c>
    </row>
    <row r="396" spans="1:9">
      <c r="A396" s="5">
        <v>2000050605</v>
      </c>
      <c r="B396" s="5" t="s">
        <v>2739</v>
      </c>
      <c r="C396" s="5" t="s">
        <v>2634</v>
      </c>
      <c r="D396" s="5" t="s">
        <v>2635</v>
      </c>
      <c r="E396" s="5">
        <v>50</v>
      </c>
      <c r="F396" s="5" t="s">
        <v>2598</v>
      </c>
      <c r="G396" s="31">
        <v>0</v>
      </c>
      <c r="H396" s="32">
        <v>0</v>
      </c>
      <c r="I396" s="5">
        <v>0.1734</v>
      </c>
    </row>
    <row r="397" spans="1:9">
      <c r="A397" s="5">
        <v>2000050605</v>
      </c>
      <c r="B397" s="5" t="s">
        <v>2739</v>
      </c>
      <c r="C397" s="5" t="s">
        <v>2609</v>
      </c>
      <c r="D397" s="5" t="s">
        <v>2610</v>
      </c>
      <c r="E397" s="5">
        <v>8</v>
      </c>
      <c r="F397" s="5" t="s">
        <v>2598</v>
      </c>
      <c r="G397" s="31">
        <v>0</v>
      </c>
      <c r="H397" s="32">
        <v>312</v>
      </c>
      <c r="I397" s="5">
        <v>0.17249999999999999</v>
      </c>
    </row>
    <row r="398" spans="1:9">
      <c r="A398" s="5">
        <v>2000050605</v>
      </c>
      <c r="B398" s="5" t="s">
        <v>2739</v>
      </c>
      <c r="C398" s="5" t="s">
        <v>2611</v>
      </c>
      <c r="D398" s="5" t="s">
        <v>2612</v>
      </c>
      <c r="E398" s="5">
        <v>36</v>
      </c>
      <c r="F398" s="5" t="s">
        <v>2598</v>
      </c>
      <c r="G398" s="31">
        <v>0</v>
      </c>
      <c r="H398" s="32">
        <v>0</v>
      </c>
      <c r="I398" s="5">
        <v>0.17333299999999999</v>
      </c>
    </row>
    <row r="399" spans="1:9">
      <c r="A399" s="5">
        <v>2000050606</v>
      </c>
      <c r="B399" s="5" t="s">
        <v>2740</v>
      </c>
      <c r="C399" s="5" t="s">
        <v>699</v>
      </c>
      <c r="D399" s="5" t="s">
        <v>700</v>
      </c>
      <c r="E399" s="5">
        <v>0</v>
      </c>
      <c r="F399" s="5" t="s">
        <v>2598</v>
      </c>
      <c r="G399" s="31">
        <v>0</v>
      </c>
      <c r="H399" s="32">
        <v>35000</v>
      </c>
      <c r="I399" s="5">
        <v>0.1734</v>
      </c>
    </row>
    <row r="400" spans="1:9">
      <c r="A400" s="5">
        <v>2000050606</v>
      </c>
      <c r="B400" s="5" t="s">
        <v>2740</v>
      </c>
      <c r="C400" s="5" t="s">
        <v>248</v>
      </c>
      <c r="D400" s="5" t="s">
        <v>249</v>
      </c>
      <c r="E400" s="33">
        <v>21</v>
      </c>
      <c r="F400" s="5" t="s">
        <v>2598</v>
      </c>
      <c r="G400" s="31">
        <v>37436</v>
      </c>
      <c r="H400" s="32">
        <v>301036</v>
      </c>
      <c r="I400" s="5">
        <v>0.17333299999999999</v>
      </c>
    </row>
    <row r="401" spans="1:9">
      <c r="A401" s="5">
        <v>2000050606</v>
      </c>
      <c r="B401" s="5" t="s">
        <v>2740</v>
      </c>
      <c r="C401" s="5" t="s">
        <v>2634</v>
      </c>
      <c r="D401" s="5" t="s">
        <v>2635</v>
      </c>
      <c r="E401" s="5">
        <v>50</v>
      </c>
      <c r="F401" s="5" t="s">
        <v>2598</v>
      </c>
      <c r="G401" s="31">
        <v>0</v>
      </c>
      <c r="H401" s="32">
        <v>0</v>
      </c>
      <c r="I401" s="5">
        <v>0.1734</v>
      </c>
    </row>
    <row r="402" spans="1:9">
      <c r="A402" s="5">
        <v>2000050606</v>
      </c>
      <c r="B402" s="5" t="s">
        <v>2740</v>
      </c>
      <c r="C402" s="5" t="s">
        <v>2609</v>
      </c>
      <c r="D402" s="5" t="s">
        <v>2610</v>
      </c>
      <c r="E402" s="33">
        <v>25</v>
      </c>
      <c r="F402" s="5" t="s">
        <v>2598</v>
      </c>
      <c r="G402" s="31">
        <v>36</v>
      </c>
      <c r="H402" s="32">
        <v>0</v>
      </c>
      <c r="I402" s="5">
        <v>0.17319999999999999</v>
      </c>
    </row>
    <row r="403" spans="1:9">
      <c r="A403" s="5">
        <v>2000050606</v>
      </c>
      <c r="B403" s="5" t="s">
        <v>2740</v>
      </c>
      <c r="C403" s="5" t="s">
        <v>2611</v>
      </c>
      <c r="D403" s="5" t="s">
        <v>2612</v>
      </c>
      <c r="E403" s="33">
        <v>22</v>
      </c>
      <c r="F403" s="5" t="s">
        <v>2598</v>
      </c>
      <c r="G403" s="31">
        <v>0</v>
      </c>
      <c r="H403" s="32">
        <v>0</v>
      </c>
      <c r="I403" s="5">
        <v>0.17363600000000001</v>
      </c>
    </row>
    <row r="404" spans="1:9">
      <c r="A404" s="5">
        <v>2000050607</v>
      </c>
      <c r="B404" s="5" t="s">
        <v>8483</v>
      </c>
      <c r="C404" s="5" t="s">
        <v>699</v>
      </c>
      <c r="D404" s="5" t="s">
        <v>700</v>
      </c>
      <c r="E404" s="5">
        <v>0</v>
      </c>
      <c r="F404" s="5" t="s">
        <v>2598</v>
      </c>
      <c r="G404" s="31">
        <v>0</v>
      </c>
      <c r="H404" s="32">
        <v>980000</v>
      </c>
      <c r="I404" s="5">
        <v>0</v>
      </c>
    </row>
    <row r="405" spans="1:9">
      <c r="A405" s="5">
        <v>2000050608</v>
      </c>
      <c r="B405" s="5" t="s">
        <v>8484</v>
      </c>
      <c r="C405" s="5" t="s">
        <v>699</v>
      </c>
      <c r="D405" s="5" t="s">
        <v>700</v>
      </c>
      <c r="E405" s="33">
        <v>0</v>
      </c>
      <c r="F405" s="5" t="s">
        <v>2598</v>
      </c>
      <c r="G405" s="31">
        <v>0</v>
      </c>
      <c r="H405" s="32">
        <v>504000</v>
      </c>
      <c r="I405" s="5">
        <v>0</v>
      </c>
    </row>
    <row r="406" spans="1:9">
      <c r="A406" s="5">
        <v>2000050609</v>
      </c>
      <c r="B406" s="5" t="s">
        <v>8485</v>
      </c>
      <c r="C406" s="5" t="s">
        <v>699</v>
      </c>
      <c r="D406" s="5" t="s">
        <v>700</v>
      </c>
      <c r="E406" s="5">
        <v>0</v>
      </c>
      <c r="F406" s="5" t="s">
        <v>2598</v>
      </c>
      <c r="G406" s="31">
        <v>0</v>
      </c>
      <c r="H406" s="32">
        <v>560000</v>
      </c>
      <c r="I406" s="5">
        <v>0</v>
      </c>
    </row>
    <row r="407" spans="1:9">
      <c r="A407" s="5">
        <v>2000050611</v>
      </c>
      <c r="B407" s="5" t="s">
        <v>8486</v>
      </c>
      <c r="C407" s="5" t="s">
        <v>699</v>
      </c>
      <c r="D407" s="5" t="s">
        <v>700</v>
      </c>
      <c r="E407" s="33">
        <v>0</v>
      </c>
      <c r="F407" s="5" t="s">
        <v>2708</v>
      </c>
      <c r="G407" s="31">
        <v>0</v>
      </c>
      <c r="H407" s="32">
        <v>14400</v>
      </c>
      <c r="I407" s="5">
        <v>0</v>
      </c>
    </row>
    <row r="408" spans="1:9">
      <c r="A408" s="5">
        <v>2000060071</v>
      </c>
      <c r="B408" s="5" t="s">
        <v>2741</v>
      </c>
      <c r="C408" s="5" t="s">
        <v>699</v>
      </c>
      <c r="D408" s="5" t="s">
        <v>700</v>
      </c>
      <c r="E408" s="33">
        <v>828</v>
      </c>
      <c r="F408" s="5" t="s">
        <v>2598</v>
      </c>
      <c r="G408" s="31">
        <v>0</v>
      </c>
      <c r="H408" s="32">
        <v>0</v>
      </c>
      <c r="I408" s="5">
        <v>0.50694399999999995</v>
      </c>
    </row>
    <row r="409" spans="1:9">
      <c r="A409" s="5">
        <v>2000060072</v>
      </c>
      <c r="B409" s="5" t="s">
        <v>2742</v>
      </c>
      <c r="C409" s="5" t="s">
        <v>699</v>
      </c>
      <c r="D409" s="5" t="s">
        <v>700</v>
      </c>
      <c r="E409" s="33">
        <v>5484</v>
      </c>
      <c r="F409" s="5" t="s">
        <v>2598</v>
      </c>
      <c r="G409" s="31">
        <v>0</v>
      </c>
      <c r="H409" s="32">
        <v>0</v>
      </c>
      <c r="I409" s="5">
        <v>0.59165800000000002</v>
      </c>
    </row>
    <row r="410" spans="1:9">
      <c r="A410" s="5">
        <v>2000060072</v>
      </c>
      <c r="B410" s="5" t="s">
        <v>2742</v>
      </c>
      <c r="C410" s="5" t="s">
        <v>2601</v>
      </c>
      <c r="D410" s="5" t="s">
        <v>2602</v>
      </c>
      <c r="E410" s="33">
        <v>276</v>
      </c>
      <c r="F410" s="5" t="s">
        <v>2598</v>
      </c>
      <c r="G410" s="31">
        <v>0</v>
      </c>
      <c r="H410" s="32">
        <v>0</v>
      </c>
      <c r="I410" s="5">
        <v>0.59166700000000005</v>
      </c>
    </row>
    <row r="411" spans="1:9">
      <c r="A411" s="5">
        <v>2000060072</v>
      </c>
      <c r="B411" s="5" t="s">
        <v>2742</v>
      </c>
      <c r="C411" s="5" t="s">
        <v>2631</v>
      </c>
      <c r="D411" s="5" t="s">
        <v>2632</v>
      </c>
      <c r="E411" s="33">
        <v>3201.9996000000001</v>
      </c>
      <c r="F411" s="5" t="s">
        <v>2598</v>
      </c>
      <c r="G411" s="31">
        <v>0</v>
      </c>
      <c r="H411" s="32">
        <v>0</v>
      </c>
      <c r="I411" s="5">
        <v>0.59165800000000002</v>
      </c>
    </row>
    <row r="412" spans="1:9">
      <c r="A412" s="5">
        <v>2000060074</v>
      </c>
      <c r="B412" s="5" t="s">
        <v>2743</v>
      </c>
      <c r="C412" s="5" t="s">
        <v>2631</v>
      </c>
      <c r="D412" s="5" t="s">
        <v>2632</v>
      </c>
      <c r="E412" s="33">
        <v>0.99960000000000004</v>
      </c>
      <c r="F412" s="5" t="s">
        <v>2598</v>
      </c>
      <c r="G412" s="31">
        <v>0</v>
      </c>
      <c r="H412" s="32">
        <v>0</v>
      </c>
      <c r="I412" s="5">
        <v>0.47018799999999999</v>
      </c>
    </row>
    <row r="413" spans="1:9">
      <c r="A413" s="5">
        <v>2000060081</v>
      </c>
      <c r="B413" s="5" t="s">
        <v>2744</v>
      </c>
      <c r="C413" s="5" t="s">
        <v>248</v>
      </c>
      <c r="D413" s="5" t="s">
        <v>249</v>
      </c>
      <c r="E413" s="5">
        <v>3.9600000000000003E-2</v>
      </c>
      <c r="F413" s="5" t="s">
        <v>2598</v>
      </c>
      <c r="G413" s="31">
        <v>0</v>
      </c>
      <c r="H413" s="32">
        <v>0</v>
      </c>
      <c r="I413" s="5">
        <v>1.262626</v>
      </c>
    </row>
    <row r="414" spans="1:9">
      <c r="A414" s="5">
        <v>2000060092</v>
      </c>
      <c r="B414" s="5" t="s">
        <v>2745</v>
      </c>
      <c r="C414" s="5" t="s">
        <v>699</v>
      </c>
      <c r="D414" s="5" t="s">
        <v>700</v>
      </c>
      <c r="E414" s="33">
        <v>1314</v>
      </c>
      <c r="F414" s="5" t="s">
        <v>2598</v>
      </c>
      <c r="G414" s="31">
        <v>0</v>
      </c>
      <c r="H414" s="32">
        <v>0</v>
      </c>
      <c r="I414" s="5">
        <v>0.34675</v>
      </c>
    </row>
    <row r="415" spans="1:9">
      <c r="A415" s="5">
        <v>2000060092</v>
      </c>
      <c r="B415" s="5" t="s">
        <v>2745</v>
      </c>
      <c r="C415" s="5" t="s">
        <v>2601</v>
      </c>
      <c r="D415" s="5" t="s">
        <v>2602</v>
      </c>
      <c r="E415" s="33">
        <v>206</v>
      </c>
      <c r="F415" s="5" t="s">
        <v>2598</v>
      </c>
      <c r="G415" s="31">
        <v>0</v>
      </c>
      <c r="H415" s="32">
        <v>0</v>
      </c>
      <c r="I415" s="5">
        <v>0.346748</v>
      </c>
    </row>
    <row r="416" spans="1:9">
      <c r="A416" s="5">
        <v>2000060093</v>
      </c>
      <c r="B416" s="5" t="s">
        <v>2746</v>
      </c>
      <c r="C416" s="5" t="s">
        <v>699</v>
      </c>
      <c r="D416" s="5" t="s">
        <v>700</v>
      </c>
      <c r="E416" s="5">
        <v>600</v>
      </c>
      <c r="F416" s="5" t="s">
        <v>2598</v>
      </c>
      <c r="G416" s="31">
        <v>0</v>
      </c>
      <c r="H416" s="32">
        <v>0</v>
      </c>
      <c r="I416" s="5">
        <v>0.34460000000000002</v>
      </c>
    </row>
    <row r="417" spans="1:9">
      <c r="A417" s="5">
        <v>2000060093</v>
      </c>
      <c r="B417" s="5" t="s">
        <v>2746</v>
      </c>
      <c r="C417" s="5" t="s">
        <v>2601</v>
      </c>
      <c r="D417" s="5" t="s">
        <v>2602</v>
      </c>
      <c r="E417" s="5">
        <v>223</v>
      </c>
      <c r="F417" s="5" t="s">
        <v>2598</v>
      </c>
      <c r="G417" s="31">
        <v>0</v>
      </c>
      <c r="H417" s="32">
        <v>0</v>
      </c>
      <c r="I417" s="5">
        <v>0.34461900000000001</v>
      </c>
    </row>
    <row r="418" spans="1:9">
      <c r="A418" s="5">
        <v>2000060094</v>
      </c>
      <c r="B418" s="5" t="s">
        <v>2747</v>
      </c>
      <c r="C418" s="5" t="s">
        <v>699</v>
      </c>
      <c r="D418" s="5" t="s">
        <v>700</v>
      </c>
      <c r="E418" s="33">
        <v>1012</v>
      </c>
      <c r="F418" s="5" t="s">
        <v>2598</v>
      </c>
      <c r="G418" s="31">
        <v>0</v>
      </c>
      <c r="H418" s="32">
        <v>0</v>
      </c>
      <c r="I418" s="5">
        <v>0.347856</v>
      </c>
    </row>
    <row r="419" spans="1:9">
      <c r="A419" s="5">
        <v>2000060094</v>
      </c>
      <c r="B419" s="5" t="s">
        <v>2747</v>
      </c>
      <c r="C419" s="5" t="s">
        <v>2601</v>
      </c>
      <c r="D419" s="5" t="s">
        <v>2602</v>
      </c>
      <c r="E419" s="33">
        <v>679</v>
      </c>
      <c r="F419" s="5" t="s">
        <v>2598</v>
      </c>
      <c r="G419" s="31">
        <v>0</v>
      </c>
      <c r="H419" s="32">
        <v>0</v>
      </c>
      <c r="I419" s="5">
        <v>0.34784999999999999</v>
      </c>
    </row>
    <row r="420" spans="1:9">
      <c r="A420" s="5">
        <v>2000060095</v>
      </c>
      <c r="B420" s="5" t="s">
        <v>2748</v>
      </c>
      <c r="C420" s="5" t="s">
        <v>248</v>
      </c>
      <c r="D420" s="5" t="s">
        <v>249</v>
      </c>
      <c r="E420" s="5">
        <v>0</v>
      </c>
      <c r="F420" s="5" t="s">
        <v>2598</v>
      </c>
      <c r="G420" s="31">
        <v>0</v>
      </c>
      <c r="H420" s="32">
        <v>31</v>
      </c>
      <c r="I420" s="5">
        <v>0</v>
      </c>
    </row>
    <row r="421" spans="1:9">
      <c r="A421" s="5">
        <v>2000060095</v>
      </c>
      <c r="B421" s="5" t="s">
        <v>2748</v>
      </c>
      <c r="C421" s="5" t="s">
        <v>2611</v>
      </c>
      <c r="D421" s="5" t="s">
        <v>2612</v>
      </c>
      <c r="E421" s="5">
        <v>31</v>
      </c>
      <c r="F421" s="5" t="s">
        <v>2598</v>
      </c>
      <c r="G421" s="31">
        <v>31</v>
      </c>
      <c r="H421" s="32">
        <v>0</v>
      </c>
      <c r="I421" s="5">
        <v>0.30129</v>
      </c>
    </row>
    <row r="422" spans="1:9">
      <c r="A422" s="5">
        <v>2000060096</v>
      </c>
      <c r="B422" s="5" t="s">
        <v>2749</v>
      </c>
      <c r="C422" s="5" t="s">
        <v>699</v>
      </c>
      <c r="D422" s="5" t="s">
        <v>700</v>
      </c>
      <c r="E422" s="5">
        <v>233</v>
      </c>
      <c r="F422" s="5" t="s">
        <v>2598</v>
      </c>
      <c r="G422" s="31">
        <v>0</v>
      </c>
      <c r="H422" s="32">
        <v>0</v>
      </c>
      <c r="I422" s="5">
        <v>0.30510700000000002</v>
      </c>
    </row>
    <row r="423" spans="1:9">
      <c r="A423" s="5">
        <v>2000060096</v>
      </c>
      <c r="B423" s="5" t="s">
        <v>2749</v>
      </c>
      <c r="C423" s="5" t="s">
        <v>248</v>
      </c>
      <c r="D423" s="5" t="s">
        <v>249</v>
      </c>
      <c r="E423" s="5">
        <v>0</v>
      </c>
      <c r="F423" s="5" t="s">
        <v>2598</v>
      </c>
      <c r="G423" s="31">
        <v>0</v>
      </c>
      <c r="H423" s="32">
        <v>57</v>
      </c>
      <c r="I423" s="5">
        <v>0</v>
      </c>
    </row>
    <row r="424" spans="1:9">
      <c r="A424" s="5">
        <v>2000060096</v>
      </c>
      <c r="B424" s="5" t="s">
        <v>2749</v>
      </c>
      <c r="C424" s="5" t="s">
        <v>2611</v>
      </c>
      <c r="D424" s="5" t="s">
        <v>2612</v>
      </c>
      <c r="E424" s="5">
        <v>57</v>
      </c>
      <c r="F424" s="5" t="s">
        <v>2598</v>
      </c>
      <c r="G424" s="31">
        <v>57</v>
      </c>
      <c r="H424" s="32">
        <v>0</v>
      </c>
      <c r="I424" s="5">
        <v>0.30508800000000003</v>
      </c>
    </row>
    <row r="425" spans="1:9">
      <c r="A425" s="5">
        <v>2000060102</v>
      </c>
      <c r="B425" s="5" t="s">
        <v>2750</v>
      </c>
      <c r="C425" s="5" t="s">
        <v>2601</v>
      </c>
      <c r="D425" s="5" t="s">
        <v>2602</v>
      </c>
      <c r="E425" s="5">
        <v>22</v>
      </c>
      <c r="F425" s="5" t="s">
        <v>2598</v>
      </c>
      <c r="G425" s="31">
        <v>0</v>
      </c>
      <c r="H425" s="32">
        <v>0</v>
      </c>
      <c r="I425" s="5">
        <v>0.62954500000000002</v>
      </c>
    </row>
    <row r="426" spans="1:9">
      <c r="A426" s="5">
        <v>2000060127</v>
      </c>
      <c r="B426" s="5" t="s">
        <v>2751</v>
      </c>
      <c r="C426" s="5" t="s">
        <v>248</v>
      </c>
      <c r="D426" s="5" t="s">
        <v>249</v>
      </c>
      <c r="E426" s="5">
        <v>0</v>
      </c>
      <c r="F426" s="5" t="s">
        <v>2598</v>
      </c>
      <c r="G426" s="31">
        <v>0</v>
      </c>
      <c r="H426" s="32">
        <v>205</v>
      </c>
      <c r="I426" s="5">
        <v>0</v>
      </c>
    </row>
    <row r="427" spans="1:9">
      <c r="A427" s="5">
        <v>2000060127</v>
      </c>
      <c r="B427" s="5" t="s">
        <v>2751</v>
      </c>
      <c r="C427" s="5" t="s">
        <v>2611</v>
      </c>
      <c r="D427" s="5" t="s">
        <v>2612</v>
      </c>
      <c r="E427" s="5">
        <v>205</v>
      </c>
      <c r="F427" s="5" t="s">
        <v>2598</v>
      </c>
      <c r="G427" s="31">
        <v>205</v>
      </c>
      <c r="H427" s="32">
        <v>0</v>
      </c>
      <c r="I427" s="5">
        <v>0.40473199999999998</v>
      </c>
    </row>
    <row r="428" spans="1:9">
      <c r="A428" s="5">
        <v>2000060128</v>
      </c>
      <c r="B428" s="5" t="s">
        <v>2752</v>
      </c>
      <c r="C428" s="5" t="s">
        <v>699</v>
      </c>
      <c r="D428" s="5" t="s">
        <v>700</v>
      </c>
      <c r="E428" s="5">
        <v>108</v>
      </c>
      <c r="F428" s="5" t="s">
        <v>2598</v>
      </c>
      <c r="G428" s="31">
        <v>0</v>
      </c>
      <c r="H428" s="32">
        <v>0</v>
      </c>
      <c r="I428" s="5">
        <v>0.42324099999999998</v>
      </c>
    </row>
    <row r="429" spans="1:9">
      <c r="A429" s="5">
        <v>2000060128</v>
      </c>
      <c r="B429" s="5" t="s">
        <v>2752</v>
      </c>
      <c r="C429" s="5" t="s">
        <v>248</v>
      </c>
      <c r="D429" s="5" t="s">
        <v>249</v>
      </c>
      <c r="E429" s="5">
        <v>0</v>
      </c>
      <c r="F429" s="5" t="s">
        <v>2598</v>
      </c>
      <c r="G429" s="31">
        <v>0</v>
      </c>
      <c r="H429" s="32">
        <v>95</v>
      </c>
      <c r="I429" s="5">
        <v>0</v>
      </c>
    </row>
    <row r="430" spans="1:9">
      <c r="A430" s="5">
        <v>2000060128</v>
      </c>
      <c r="B430" s="5" t="s">
        <v>2752</v>
      </c>
      <c r="C430" s="5" t="s">
        <v>2611</v>
      </c>
      <c r="D430" s="5" t="s">
        <v>2612</v>
      </c>
      <c r="E430" s="33">
        <v>95</v>
      </c>
      <c r="F430" s="5" t="s">
        <v>2598</v>
      </c>
      <c r="G430" s="31">
        <v>95</v>
      </c>
      <c r="H430" s="32">
        <v>0</v>
      </c>
      <c r="I430" s="5">
        <v>0.423263</v>
      </c>
    </row>
    <row r="431" spans="1:9">
      <c r="A431" s="5">
        <v>2000060144</v>
      </c>
      <c r="B431" s="5" t="s">
        <v>2753</v>
      </c>
      <c r="C431" s="5" t="s">
        <v>699</v>
      </c>
      <c r="D431" s="5" t="s">
        <v>700</v>
      </c>
      <c r="E431" s="33">
        <v>15</v>
      </c>
      <c r="F431" s="5" t="s">
        <v>2708</v>
      </c>
      <c r="G431" s="31">
        <v>0</v>
      </c>
      <c r="H431" s="32">
        <v>0</v>
      </c>
      <c r="I431" s="5">
        <v>2.944</v>
      </c>
    </row>
    <row r="432" spans="1:9">
      <c r="A432" s="5">
        <v>2000060144</v>
      </c>
      <c r="B432" s="5" t="s">
        <v>2753</v>
      </c>
      <c r="C432" s="5" t="s">
        <v>248</v>
      </c>
      <c r="D432" s="5" t="s">
        <v>249</v>
      </c>
      <c r="E432" s="5">
        <v>6</v>
      </c>
      <c r="F432" s="5" t="s">
        <v>2708</v>
      </c>
      <c r="G432" s="31">
        <v>0</v>
      </c>
      <c r="H432" s="32">
        <v>1</v>
      </c>
      <c r="I432" s="5">
        <v>2.943333</v>
      </c>
    </row>
    <row r="433" spans="1:9">
      <c r="A433" s="5">
        <v>2000060144</v>
      </c>
      <c r="B433" s="5" t="s">
        <v>2753</v>
      </c>
      <c r="C433" s="5" t="s">
        <v>2609</v>
      </c>
      <c r="D433" s="5" t="s">
        <v>2610</v>
      </c>
      <c r="E433" s="33">
        <v>0</v>
      </c>
      <c r="F433" s="5" t="s">
        <v>2708</v>
      </c>
      <c r="G433" s="31">
        <v>1</v>
      </c>
      <c r="H433" s="32">
        <v>0</v>
      </c>
      <c r="I433" s="5">
        <v>2.944706</v>
      </c>
    </row>
    <row r="434" spans="1:9">
      <c r="A434" s="5">
        <v>2000060145</v>
      </c>
      <c r="B434" s="5" t="s">
        <v>2754</v>
      </c>
      <c r="C434" s="5" t="s">
        <v>699</v>
      </c>
      <c r="D434" s="5" t="s">
        <v>700</v>
      </c>
      <c r="E434" s="5">
        <v>96</v>
      </c>
      <c r="F434" s="5" t="s">
        <v>2708</v>
      </c>
      <c r="G434" s="31">
        <v>0</v>
      </c>
      <c r="H434" s="32">
        <v>0</v>
      </c>
      <c r="I434" s="5">
        <v>2.9611459999999998</v>
      </c>
    </row>
    <row r="435" spans="1:9">
      <c r="A435" s="5">
        <v>2000060145</v>
      </c>
      <c r="B435" s="5" t="s">
        <v>2754</v>
      </c>
      <c r="C435" s="5" t="s">
        <v>248</v>
      </c>
      <c r="D435" s="5" t="s">
        <v>249</v>
      </c>
      <c r="E435" s="5">
        <v>611</v>
      </c>
      <c r="F435" s="5" t="s">
        <v>2708</v>
      </c>
      <c r="G435" s="31">
        <v>168</v>
      </c>
      <c r="H435" s="32">
        <v>2</v>
      </c>
      <c r="I435" s="5">
        <v>2.9611779999999999</v>
      </c>
    </row>
    <row r="436" spans="1:9">
      <c r="A436" s="5">
        <v>2000060145</v>
      </c>
      <c r="B436" s="5" t="s">
        <v>2754</v>
      </c>
      <c r="C436" s="5" t="s">
        <v>2634</v>
      </c>
      <c r="D436" s="5" t="s">
        <v>2635</v>
      </c>
      <c r="E436" s="33">
        <v>168</v>
      </c>
      <c r="F436" s="5" t="s">
        <v>2708</v>
      </c>
      <c r="G436" s="31">
        <v>0</v>
      </c>
      <c r="H436" s="32">
        <v>0</v>
      </c>
      <c r="I436" s="5">
        <v>2.9611900000000002</v>
      </c>
    </row>
    <row r="437" spans="1:9">
      <c r="A437" s="5">
        <v>2000060145</v>
      </c>
      <c r="B437" s="5" t="s">
        <v>2754</v>
      </c>
      <c r="C437" s="5" t="s">
        <v>2609</v>
      </c>
      <c r="D437" s="5" t="s">
        <v>2610</v>
      </c>
      <c r="E437" s="5">
        <v>0</v>
      </c>
      <c r="F437" s="5" t="s">
        <v>2708</v>
      </c>
      <c r="G437" s="31">
        <v>220</v>
      </c>
      <c r="H437" s="32">
        <v>72</v>
      </c>
      <c r="I437" s="5">
        <v>2.9611480000000001</v>
      </c>
    </row>
    <row r="438" spans="1:9">
      <c r="A438" s="5">
        <v>2000060145</v>
      </c>
      <c r="B438" s="5" t="s">
        <v>2754</v>
      </c>
      <c r="C438" s="5" t="s">
        <v>2627</v>
      </c>
      <c r="D438" s="5" t="s">
        <v>2628</v>
      </c>
      <c r="E438" s="5">
        <v>80</v>
      </c>
      <c r="F438" s="5" t="s">
        <v>2708</v>
      </c>
      <c r="G438" s="31">
        <v>0</v>
      </c>
      <c r="H438" s="32">
        <v>0</v>
      </c>
      <c r="I438" s="5">
        <v>2.961125</v>
      </c>
    </row>
    <row r="439" spans="1:9">
      <c r="A439" s="5">
        <v>2000060146</v>
      </c>
      <c r="B439" s="5" t="s">
        <v>2755</v>
      </c>
      <c r="C439" s="5" t="s">
        <v>699</v>
      </c>
      <c r="D439" s="5" t="s">
        <v>700</v>
      </c>
      <c r="E439" s="5">
        <v>567</v>
      </c>
      <c r="F439" s="5" t="s">
        <v>2708</v>
      </c>
      <c r="G439" s="31">
        <v>10</v>
      </c>
      <c r="H439" s="32">
        <v>0</v>
      </c>
      <c r="I439" s="5">
        <v>3.4429099999999999</v>
      </c>
    </row>
    <row r="440" spans="1:9">
      <c r="A440" s="5">
        <v>2000060146</v>
      </c>
      <c r="B440" s="5" t="s">
        <v>2755</v>
      </c>
      <c r="C440" s="5" t="s">
        <v>248</v>
      </c>
      <c r="D440" s="5" t="s">
        <v>249</v>
      </c>
      <c r="E440" s="33">
        <v>2390</v>
      </c>
      <c r="F440" s="5" t="s">
        <v>2708</v>
      </c>
      <c r="G440" s="31">
        <v>0</v>
      </c>
      <c r="H440" s="32">
        <v>3</v>
      </c>
      <c r="I440" s="5">
        <v>3.4429289999999999</v>
      </c>
    </row>
    <row r="441" spans="1:9">
      <c r="A441" s="5">
        <v>2000060146</v>
      </c>
      <c r="B441" s="5" t="s">
        <v>2755</v>
      </c>
      <c r="C441" s="5" t="s">
        <v>2634</v>
      </c>
      <c r="D441" s="5" t="s">
        <v>2635</v>
      </c>
      <c r="E441" s="33">
        <v>40</v>
      </c>
      <c r="F441" s="5" t="s">
        <v>2708</v>
      </c>
      <c r="G441" s="31">
        <v>0</v>
      </c>
      <c r="H441" s="32">
        <v>10</v>
      </c>
      <c r="I441" s="5">
        <v>3.4430000000000001</v>
      </c>
    </row>
    <row r="442" spans="1:9">
      <c r="A442" s="5">
        <v>2000060146</v>
      </c>
      <c r="B442" s="5" t="s">
        <v>2755</v>
      </c>
      <c r="C442" s="5" t="s">
        <v>2609</v>
      </c>
      <c r="D442" s="5" t="s">
        <v>2610</v>
      </c>
      <c r="E442" s="33">
        <v>0</v>
      </c>
      <c r="F442" s="5" t="s">
        <v>2708</v>
      </c>
      <c r="G442" s="31">
        <v>4</v>
      </c>
      <c r="H442" s="32">
        <v>0</v>
      </c>
      <c r="I442" s="5">
        <v>3.4429159999999999</v>
      </c>
    </row>
    <row r="443" spans="1:9">
      <c r="A443" s="5">
        <v>2000060147</v>
      </c>
      <c r="B443" s="5" t="s">
        <v>2756</v>
      </c>
      <c r="C443" s="5" t="s">
        <v>248</v>
      </c>
      <c r="D443" s="5" t="s">
        <v>249</v>
      </c>
      <c r="E443" s="33">
        <v>44</v>
      </c>
      <c r="F443" s="5" t="s">
        <v>2708</v>
      </c>
      <c r="G443" s="31">
        <v>268</v>
      </c>
      <c r="H443" s="32">
        <v>3</v>
      </c>
      <c r="I443" s="5">
        <v>4.1281819999999998</v>
      </c>
    </row>
    <row r="444" spans="1:9">
      <c r="A444" s="5">
        <v>2000060147</v>
      </c>
      <c r="B444" s="5" t="s">
        <v>2756</v>
      </c>
      <c r="C444" s="5" t="s">
        <v>2601</v>
      </c>
      <c r="D444" s="5" t="s">
        <v>2602</v>
      </c>
      <c r="E444" s="5">
        <v>58</v>
      </c>
      <c r="F444" s="5" t="s">
        <v>2708</v>
      </c>
      <c r="G444" s="31">
        <v>0</v>
      </c>
      <c r="H444" s="32">
        <v>0</v>
      </c>
      <c r="I444" s="5">
        <v>4.1268969999999996</v>
      </c>
    </row>
    <row r="445" spans="1:9">
      <c r="A445" s="5">
        <v>2000060147</v>
      </c>
      <c r="B445" s="5" t="s">
        <v>2756</v>
      </c>
      <c r="C445" s="5" t="s">
        <v>2609</v>
      </c>
      <c r="D445" s="5" t="s">
        <v>2610</v>
      </c>
      <c r="E445" s="33">
        <v>30</v>
      </c>
      <c r="F445" s="5" t="s">
        <v>2708</v>
      </c>
      <c r="G445" s="31">
        <v>0</v>
      </c>
      <c r="H445" s="32">
        <v>241</v>
      </c>
      <c r="I445" s="5">
        <v>4.1269999999999998</v>
      </c>
    </row>
    <row r="446" spans="1:9">
      <c r="A446" s="5">
        <v>2000060147</v>
      </c>
      <c r="B446" s="5" t="s">
        <v>2756</v>
      </c>
      <c r="C446" s="5" t="s">
        <v>2611</v>
      </c>
      <c r="D446" s="5" t="s">
        <v>2612</v>
      </c>
      <c r="E446" s="5">
        <v>0</v>
      </c>
      <c r="F446" s="5" t="s">
        <v>2708</v>
      </c>
      <c r="G446" s="31">
        <v>3</v>
      </c>
      <c r="H446" s="32">
        <v>0</v>
      </c>
      <c r="I446" s="5">
        <v>4.1269289999999996</v>
      </c>
    </row>
    <row r="447" spans="1:9">
      <c r="A447" s="5">
        <v>2000060148</v>
      </c>
      <c r="B447" s="5" t="s">
        <v>2757</v>
      </c>
      <c r="C447" s="5" t="s">
        <v>699</v>
      </c>
      <c r="D447" s="5" t="s">
        <v>700</v>
      </c>
      <c r="E447" s="33">
        <v>53</v>
      </c>
      <c r="F447" s="5" t="s">
        <v>2708</v>
      </c>
      <c r="G447" s="31">
        <v>0</v>
      </c>
      <c r="H447" s="32">
        <v>0</v>
      </c>
      <c r="I447" s="5">
        <v>4.0590570000000001</v>
      </c>
    </row>
    <row r="448" spans="1:9">
      <c r="A448" s="5">
        <v>2000060148</v>
      </c>
      <c r="B448" s="5" t="s">
        <v>2757</v>
      </c>
      <c r="C448" s="5" t="s">
        <v>248</v>
      </c>
      <c r="D448" s="5" t="s">
        <v>249</v>
      </c>
      <c r="E448" s="33">
        <v>145</v>
      </c>
      <c r="F448" s="5" t="s">
        <v>2708</v>
      </c>
      <c r="G448" s="31">
        <v>81</v>
      </c>
      <c r="H448" s="32">
        <v>4</v>
      </c>
      <c r="I448" s="5">
        <v>4.0590339999999996</v>
      </c>
    </row>
    <row r="449" spans="1:9">
      <c r="A449" s="5">
        <v>2000060148</v>
      </c>
      <c r="B449" s="5" t="s">
        <v>2757</v>
      </c>
      <c r="C449" s="5" t="s">
        <v>2634</v>
      </c>
      <c r="D449" s="5" t="s">
        <v>2635</v>
      </c>
      <c r="E449" s="33">
        <v>24</v>
      </c>
      <c r="F449" s="5" t="s">
        <v>2708</v>
      </c>
      <c r="G449" s="31">
        <v>0</v>
      </c>
      <c r="H449" s="32">
        <v>0</v>
      </c>
      <c r="I449" s="5">
        <v>4.0591670000000004</v>
      </c>
    </row>
    <row r="450" spans="1:9">
      <c r="A450" s="5">
        <v>2000060148</v>
      </c>
      <c r="B450" s="5" t="s">
        <v>2757</v>
      </c>
      <c r="C450" s="5" t="s">
        <v>2609</v>
      </c>
      <c r="D450" s="5" t="s">
        <v>2610</v>
      </c>
      <c r="E450" s="33">
        <v>0</v>
      </c>
      <c r="F450" s="5" t="s">
        <v>2708</v>
      </c>
      <c r="G450" s="31">
        <v>76</v>
      </c>
      <c r="H450" s="32">
        <v>48</v>
      </c>
      <c r="I450" s="5">
        <v>4.0593149999999998</v>
      </c>
    </row>
    <row r="451" spans="1:9">
      <c r="A451" s="5">
        <v>2000060149</v>
      </c>
      <c r="B451" s="5" t="s">
        <v>2758</v>
      </c>
      <c r="C451" s="5" t="s">
        <v>699</v>
      </c>
      <c r="D451" s="5" t="s">
        <v>700</v>
      </c>
      <c r="E451" s="33">
        <v>280</v>
      </c>
      <c r="F451" s="5" t="s">
        <v>2708</v>
      </c>
      <c r="G451" s="31">
        <v>0</v>
      </c>
      <c r="H451" s="32">
        <v>0</v>
      </c>
      <c r="I451" s="5">
        <v>5.8316790000000003</v>
      </c>
    </row>
    <row r="452" spans="1:9">
      <c r="A452" s="5">
        <v>2000060149</v>
      </c>
      <c r="B452" s="5" t="s">
        <v>2758</v>
      </c>
      <c r="C452" s="5" t="s">
        <v>248</v>
      </c>
      <c r="D452" s="5" t="s">
        <v>249</v>
      </c>
      <c r="E452" s="33">
        <v>3487</v>
      </c>
      <c r="F452" s="5" t="s">
        <v>2708</v>
      </c>
      <c r="G452" s="31">
        <v>0</v>
      </c>
      <c r="H452" s="32">
        <v>2</v>
      </c>
      <c r="I452" s="5">
        <v>5.1687810000000001</v>
      </c>
    </row>
    <row r="453" spans="1:9">
      <c r="A453" s="5">
        <v>2000060149</v>
      </c>
      <c r="B453" s="5" t="s">
        <v>2758</v>
      </c>
      <c r="C453" s="5" t="s">
        <v>2609</v>
      </c>
      <c r="D453" s="5" t="s">
        <v>2610</v>
      </c>
      <c r="E453" s="33">
        <v>0</v>
      </c>
      <c r="F453" s="5" t="s">
        <v>2708</v>
      </c>
      <c r="G453" s="31">
        <v>2</v>
      </c>
      <c r="H453" s="32">
        <v>0</v>
      </c>
      <c r="I453" s="5">
        <v>5.17</v>
      </c>
    </row>
    <row r="454" spans="1:9">
      <c r="A454" s="5">
        <v>2000060149</v>
      </c>
      <c r="B454" s="5" t="s">
        <v>2758</v>
      </c>
      <c r="C454" s="5" t="s">
        <v>2627</v>
      </c>
      <c r="D454" s="5" t="s">
        <v>2628</v>
      </c>
      <c r="E454" s="33">
        <v>180</v>
      </c>
      <c r="F454" s="5" t="s">
        <v>2708</v>
      </c>
      <c r="G454" s="31">
        <v>0</v>
      </c>
      <c r="H454" s="32">
        <v>0</v>
      </c>
      <c r="I454" s="5">
        <v>5.1688330000000002</v>
      </c>
    </row>
    <row r="455" spans="1:9">
      <c r="A455" s="5">
        <v>2000060151</v>
      </c>
      <c r="B455" s="5" t="s">
        <v>2759</v>
      </c>
      <c r="C455" s="5" t="s">
        <v>699</v>
      </c>
      <c r="D455" s="5" t="s">
        <v>700</v>
      </c>
      <c r="E455" s="33">
        <v>2</v>
      </c>
      <c r="F455" s="5" t="s">
        <v>2708</v>
      </c>
      <c r="G455" s="31">
        <v>0</v>
      </c>
      <c r="H455" s="32">
        <v>300672</v>
      </c>
      <c r="I455" s="5">
        <v>0.40500000000000003</v>
      </c>
    </row>
    <row r="456" spans="1:9">
      <c r="A456" s="5">
        <v>2000060151</v>
      </c>
      <c r="B456" s="5" t="s">
        <v>2759</v>
      </c>
      <c r="C456" s="5" t="s">
        <v>248</v>
      </c>
      <c r="D456" s="5" t="s">
        <v>249</v>
      </c>
      <c r="E456" s="33">
        <v>7019</v>
      </c>
      <c r="F456" s="5" t="s">
        <v>2708</v>
      </c>
      <c r="G456" s="31">
        <v>13537</v>
      </c>
      <c r="H456" s="32">
        <v>36</v>
      </c>
      <c r="I456" s="5">
        <v>0.40499600000000002</v>
      </c>
    </row>
    <row r="457" spans="1:9">
      <c r="A457" s="5">
        <v>2000060151</v>
      </c>
      <c r="B457" s="5" t="s">
        <v>2759</v>
      </c>
      <c r="C457" s="5" t="s">
        <v>2601</v>
      </c>
      <c r="D457" s="5" t="s">
        <v>2602</v>
      </c>
      <c r="E457" s="33">
        <v>119483</v>
      </c>
      <c r="F457" s="5" t="s">
        <v>2708</v>
      </c>
      <c r="G457" s="31">
        <v>0</v>
      </c>
      <c r="H457" s="32">
        <v>0</v>
      </c>
      <c r="I457" s="5">
        <v>0.419854</v>
      </c>
    </row>
    <row r="458" spans="1:9">
      <c r="A458" s="5">
        <v>2000060151</v>
      </c>
      <c r="B458" s="5" t="s">
        <v>2759</v>
      </c>
      <c r="C458" s="5" t="s">
        <v>2609</v>
      </c>
      <c r="D458" s="5" t="s">
        <v>2610</v>
      </c>
      <c r="E458" s="33">
        <v>41</v>
      </c>
      <c r="F458" s="5" t="s">
        <v>2708</v>
      </c>
      <c r="G458" s="31">
        <v>36</v>
      </c>
      <c r="H458" s="32">
        <v>1</v>
      </c>
      <c r="I458" s="5">
        <v>0.40487800000000002</v>
      </c>
    </row>
    <row r="459" spans="1:9">
      <c r="A459" s="5">
        <v>2000060152</v>
      </c>
      <c r="B459" s="5" t="s">
        <v>2760</v>
      </c>
      <c r="C459" s="5" t="s">
        <v>699</v>
      </c>
      <c r="D459" s="5" t="s">
        <v>700</v>
      </c>
      <c r="E459" s="33">
        <v>0</v>
      </c>
      <c r="F459" s="5" t="s">
        <v>2708</v>
      </c>
      <c r="G459" s="31">
        <v>0</v>
      </c>
      <c r="H459" s="32">
        <v>43200</v>
      </c>
      <c r="I459" s="5">
        <v>0.41639199999999998</v>
      </c>
    </row>
    <row r="460" spans="1:9">
      <c r="A460" s="5">
        <v>2000060152</v>
      </c>
      <c r="B460" s="5" t="s">
        <v>2760</v>
      </c>
      <c r="C460" s="5" t="s">
        <v>248</v>
      </c>
      <c r="D460" s="5" t="s">
        <v>249</v>
      </c>
      <c r="E460" s="33">
        <v>5114</v>
      </c>
      <c r="F460" s="5" t="s">
        <v>2708</v>
      </c>
      <c r="G460" s="31">
        <v>3303</v>
      </c>
      <c r="H460" s="32">
        <v>0</v>
      </c>
      <c r="I460" s="5">
        <v>0.41500999999999999</v>
      </c>
    </row>
    <row r="461" spans="1:9">
      <c r="A461" s="5">
        <v>2000060152</v>
      </c>
      <c r="B461" s="5" t="s">
        <v>2760</v>
      </c>
      <c r="C461" s="5" t="s">
        <v>2601</v>
      </c>
      <c r="D461" s="5" t="s">
        <v>2602</v>
      </c>
      <c r="E461" s="33">
        <v>31134</v>
      </c>
      <c r="F461" s="5" t="s">
        <v>2708</v>
      </c>
      <c r="G461" s="31">
        <v>0</v>
      </c>
      <c r="H461" s="32">
        <v>0</v>
      </c>
      <c r="I461" s="5">
        <v>0.41639100000000001</v>
      </c>
    </row>
    <row r="462" spans="1:9">
      <c r="A462" s="5">
        <v>2000060152</v>
      </c>
      <c r="B462" s="5" t="s">
        <v>2760</v>
      </c>
      <c r="C462" s="5" t="s">
        <v>2609</v>
      </c>
      <c r="D462" s="5" t="s">
        <v>2610</v>
      </c>
      <c r="E462" s="33">
        <v>0</v>
      </c>
      <c r="F462" s="5" t="s">
        <v>2708</v>
      </c>
      <c r="G462" s="31">
        <v>2</v>
      </c>
      <c r="H462" s="32">
        <v>3</v>
      </c>
      <c r="I462" s="5">
        <v>0.41666700000000001</v>
      </c>
    </row>
    <row r="463" spans="1:9">
      <c r="A463" s="5">
        <v>2000060153</v>
      </c>
      <c r="B463" s="5" t="s">
        <v>2761</v>
      </c>
      <c r="C463" s="5" t="s">
        <v>699</v>
      </c>
      <c r="D463" s="5" t="s">
        <v>700</v>
      </c>
      <c r="E463" s="33">
        <v>0</v>
      </c>
      <c r="F463" s="5" t="s">
        <v>2708</v>
      </c>
      <c r="G463" s="31">
        <v>0</v>
      </c>
      <c r="H463" s="32">
        <v>32832</v>
      </c>
      <c r="I463" s="5">
        <v>0.41453800000000002</v>
      </c>
    </row>
    <row r="464" spans="1:9">
      <c r="A464" s="5">
        <v>2000060153</v>
      </c>
      <c r="B464" s="5" t="s">
        <v>2761</v>
      </c>
      <c r="C464" s="5" t="s">
        <v>248</v>
      </c>
      <c r="D464" s="5" t="s">
        <v>249</v>
      </c>
      <c r="E464" s="33">
        <v>5142</v>
      </c>
      <c r="F464" s="5" t="s">
        <v>2708</v>
      </c>
      <c r="G464" s="31">
        <v>642</v>
      </c>
      <c r="H464" s="32">
        <v>0</v>
      </c>
      <c r="I464" s="5">
        <v>0.414767</v>
      </c>
    </row>
    <row r="465" spans="1:9">
      <c r="A465" s="5">
        <v>2000060153</v>
      </c>
      <c r="B465" s="5" t="s">
        <v>2761</v>
      </c>
      <c r="C465" s="5" t="s">
        <v>2601</v>
      </c>
      <c r="D465" s="5" t="s">
        <v>2602</v>
      </c>
      <c r="E465" s="33">
        <v>18996</v>
      </c>
      <c r="F465" s="5" t="s">
        <v>2708</v>
      </c>
      <c r="G465" s="31">
        <v>0</v>
      </c>
      <c r="H465" s="32">
        <v>0</v>
      </c>
      <c r="I465" s="5">
        <v>0.41453699999999999</v>
      </c>
    </row>
    <row r="466" spans="1:9">
      <c r="A466" s="5">
        <v>2000060153</v>
      </c>
      <c r="B466" s="5" t="s">
        <v>2761</v>
      </c>
      <c r="C466" s="5" t="s">
        <v>2609</v>
      </c>
      <c r="D466" s="5" t="s">
        <v>2610</v>
      </c>
      <c r="E466" s="33">
        <v>3</v>
      </c>
      <c r="F466" s="5" t="s">
        <v>2708</v>
      </c>
      <c r="G466" s="31">
        <v>0</v>
      </c>
      <c r="H466" s="32">
        <v>2</v>
      </c>
      <c r="I466" s="5">
        <v>0.41</v>
      </c>
    </row>
    <row r="467" spans="1:9">
      <c r="A467" s="5">
        <v>2000060154</v>
      </c>
      <c r="B467" s="5" t="s">
        <v>2762</v>
      </c>
      <c r="C467" s="5" t="s">
        <v>699</v>
      </c>
      <c r="D467" s="5" t="s">
        <v>700</v>
      </c>
      <c r="E467" s="33">
        <v>165</v>
      </c>
      <c r="F467" s="5" t="s">
        <v>2708</v>
      </c>
      <c r="G467" s="31">
        <v>0</v>
      </c>
      <c r="H467" s="32">
        <v>0</v>
      </c>
      <c r="I467" s="5">
        <v>2.6132119999999999</v>
      </c>
    </row>
    <row r="468" spans="1:9">
      <c r="A468" s="5">
        <v>2000060154</v>
      </c>
      <c r="B468" s="5" t="s">
        <v>2762</v>
      </c>
      <c r="C468" s="5" t="s">
        <v>248</v>
      </c>
      <c r="D468" s="5" t="s">
        <v>249</v>
      </c>
      <c r="E468" s="33">
        <v>3745</v>
      </c>
      <c r="F468" s="5" t="s">
        <v>2708</v>
      </c>
      <c r="G468" s="31">
        <v>178</v>
      </c>
      <c r="H468" s="32">
        <v>0</v>
      </c>
      <c r="I468" s="5">
        <v>2.3524780000000001</v>
      </c>
    </row>
    <row r="469" spans="1:9">
      <c r="A469" s="5">
        <v>2000060154</v>
      </c>
      <c r="B469" s="5" t="s">
        <v>2762</v>
      </c>
      <c r="C469" s="5" t="s">
        <v>2609</v>
      </c>
      <c r="D469" s="5" t="s">
        <v>2610</v>
      </c>
      <c r="E469" s="33">
        <v>866</v>
      </c>
      <c r="F469" s="5" t="s">
        <v>2708</v>
      </c>
      <c r="G469" s="31">
        <v>0</v>
      </c>
      <c r="H469" s="32">
        <v>20</v>
      </c>
      <c r="I469" s="5">
        <v>2.3524829999999999</v>
      </c>
    </row>
    <row r="470" spans="1:9">
      <c r="A470" s="5">
        <v>2000060154</v>
      </c>
      <c r="B470" s="5" t="s">
        <v>2762</v>
      </c>
      <c r="C470" s="5" t="s">
        <v>2627</v>
      </c>
      <c r="D470" s="5" t="s">
        <v>2628</v>
      </c>
      <c r="E470" s="33">
        <v>80</v>
      </c>
      <c r="F470" s="5" t="s">
        <v>2708</v>
      </c>
      <c r="G470" s="31">
        <v>0</v>
      </c>
      <c r="H470" s="32">
        <v>0</v>
      </c>
      <c r="I470" s="5">
        <v>2.3525</v>
      </c>
    </row>
    <row r="471" spans="1:9">
      <c r="A471" s="5">
        <v>2000060154</v>
      </c>
      <c r="B471" s="5" t="s">
        <v>2762</v>
      </c>
      <c r="C471" s="5" t="s">
        <v>2611</v>
      </c>
      <c r="D471" s="5" t="s">
        <v>2612</v>
      </c>
      <c r="E471" s="33">
        <v>0</v>
      </c>
      <c r="F471" s="5" t="s">
        <v>2708</v>
      </c>
      <c r="G471" s="31">
        <v>0</v>
      </c>
      <c r="H471" s="32">
        <v>48</v>
      </c>
      <c r="I471" s="5">
        <v>2.3525</v>
      </c>
    </row>
    <row r="472" spans="1:9">
      <c r="A472" s="5">
        <v>2000060155</v>
      </c>
      <c r="B472" s="5" t="s">
        <v>2763</v>
      </c>
      <c r="C472" s="5" t="s">
        <v>699</v>
      </c>
      <c r="D472" s="5" t="s">
        <v>700</v>
      </c>
      <c r="E472" s="33">
        <v>16963</v>
      </c>
      <c r="F472" s="5" t="s">
        <v>2598</v>
      </c>
      <c r="G472" s="31">
        <v>0</v>
      </c>
      <c r="H472" s="32">
        <v>109800</v>
      </c>
      <c r="I472" s="5">
        <v>0.46399499999999999</v>
      </c>
    </row>
    <row r="473" spans="1:9">
      <c r="A473" s="5">
        <v>2000060155</v>
      </c>
      <c r="B473" s="5" t="s">
        <v>2763</v>
      </c>
      <c r="C473" s="5" t="s">
        <v>248</v>
      </c>
      <c r="D473" s="5" t="s">
        <v>249</v>
      </c>
      <c r="E473" s="33">
        <v>62794</v>
      </c>
      <c r="F473" s="5" t="s">
        <v>2598</v>
      </c>
      <c r="G473" s="31">
        <v>180</v>
      </c>
      <c r="H473" s="32">
        <v>0</v>
      </c>
      <c r="I473" s="5">
        <v>0.47600599999999998</v>
      </c>
    </row>
    <row r="474" spans="1:9">
      <c r="A474" s="5">
        <v>2000060155</v>
      </c>
      <c r="B474" s="5" t="s">
        <v>2763</v>
      </c>
      <c r="C474" s="5" t="s">
        <v>2634</v>
      </c>
      <c r="D474" s="5" t="s">
        <v>2635</v>
      </c>
      <c r="E474" s="33">
        <v>12</v>
      </c>
      <c r="F474" s="5" t="s">
        <v>2598</v>
      </c>
      <c r="G474" s="31">
        <v>0</v>
      </c>
      <c r="H474" s="32">
        <v>0</v>
      </c>
      <c r="I474" s="5">
        <v>0.46500000000000002</v>
      </c>
    </row>
    <row r="475" spans="1:9">
      <c r="A475" s="5">
        <v>2000060155</v>
      </c>
      <c r="B475" s="5" t="s">
        <v>2763</v>
      </c>
      <c r="C475" s="5" t="s">
        <v>2609</v>
      </c>
      <c r="D475" s="5" t="s">
        <v>2610</v>
      </c>
      <c r="E475" s="33">
        <v>36</v>
      </c>
      <c r="F475" s="5" t="s">
        <v>2598</v>
      </c>
      <c r="G475" s="31">
        <v>0</v>
      </c>
      <c r="H475" s="32">
        <v>72</v>
      </c>
      <c r="I475" s="5">
        <v>0.465833</v>
      </c>
    </row>
    <row r="476" spans="1:9">
      <c r="A476" s="5">
        <v>2000060156</v>
      </c>
      <c r="B476" s="5" t="s">
        <v>2764</v>
      </c>
      <c r="C476" s="5" t="s">
        <v>699</v>
      </c>
      <c r="D476" s="5" t="s">
        <v>700</v>
      </c>
      <c r="E476" s="33">
        <v>1435</v>
      </c>
      <c r="F476" s="5" t="s">
        <v>2598</v>
      </c>
      <c r="G476" s="31">
        <v>0</v>
      </c>
      <c r="H476" s="32">
        <v>107208</v>
      </c>
      <c r="I476" s="5">
        <v>0.46535199999999999</v>
      </c>
    </row>
    <row r="477" spans="1:9">
      <c r="A477" s="5">
        <v>2000060156</v>
      </c>
      <c r="B477" s="5" t="s">
        <v>2764</v>
      </c>
      <c r="C477" s="5" t="s">
        <v>248</v>
      </c>
      <c r="D477" s="5" t="s">
        <v>249</v>
      </c>
      <c r="E477" s="33">
        <v>46928</v>
      </c>
      <c r="F477" s="5" t="s">
        <v>2598</v>
      </c>
      <c r="G477" s="31">
        <v>84</v>
      </c>
      <c r="H477" s="32">
        <v>0</v>
      </c>
      <c r="I477" s="5">
        <v>0.48213499999999998</v>
      </c>
    </row>
    <row r="478" spans="1:9">
      <c r="A478" s="5">
        <v>2000060156</v>
      </c>
      <c r="B478" s="5" t="s">
        <v>2764</v>
      </c>
      <c r="C478" s="5" t="s">
        <v>2609</v>
      </c>
      <c r="D478" s="5" t="s">
        <v>2610</v>
      </c>
      <c r="E478" s="33">
        <v>55</v>
      </c>
      <c r="F478" s="5" t="s">
        <v>2598</v>
      </c>
      <c r="G478" s="31">
        <v>0</v>
      </c>
      <c r="H478" s="32">
        <v>0</v>
      </c>
      <c r="I478" s="5">
        <v>0.46545500000000001</v>
      </c>
    </row>
    <row r="479" spans="1:9">
      <c r="A479" s="5">
        <v>2000060157</v>
      </c>
      <c r="B479" s="5" t="s">
        <v>2765</v>
      </c>
      <c r="C479" s="5" t="s">
        <v>699</v>
      </c>
      <c r="D479" s="5" t="s">
        <v>700</v>
      </c>
      <c r="E479" s="33">
        <v>7566</v>
      </c>
      <c r="F479" s="5" t="s">
        <v>2598</v>
      </c>
      <c r="G479" s="31">
        <v>0</v>
      </c>
      <c r="H479" s="32">
        <v>102024</v>
      </c>
      <c r="I479" s="5">
        <v>0.46536</v>
      </c>
    </row>
    <row r="480" spans="1:9">
      <c r="A480" s="5">
        <v>2000060157</v>
      </c>
      <c r="B480" s="5" t="s">
        <v>2765</v>
      </c>
      <c r="C480" s="5" t="s">
        <v>248</v>
      </c>
      <c r="D480" s="5" t="s">
        <v>249</v>
      </c>
      <c r="E480" s="33">
        <v>53594</v>
      </c>
      <c r="F480" s="5" t="s">
        <v>2598</v>
      </c>
      <c r="G480" s="31">
        <v>84</v>
      </c>
      <c r="H480" s="32">
        <v>0</v>
      </c>
      <c r="I480" s="5">
        <v>0.478244</v>
      </c>
    </row>
    <row r="481" spans="1:9">
      <c r="A481" s="5">
        <v>2000060157</v>
      </c>
      <c r="B481" s="5" t="s">
        <v>2765</v>
      </c>
      <c r="C481" s="5" t="s">
        <v>2609</v>
      </c>
      <c r="D481" s="5" t="s">
        <v>2610</v>
      </c>
      <c r="E481" s="5">
        <v>9</v>
      </c>
      <c r="F481" s="5" t="s">
        <v>2598</v>
      </c>
      <c r="G481" s="31">
        <v>0</v>
      </c>
      <c r="H481" s="32">
        <v>0</v>
      </c>
      <c r="I481" s="5">
        <v>0.46555600000000003</v>
      </c>
    </row>
    <row r="482" spans="1:9">
      <c r="A482" s="5">
        <v>2000060158</v>
      </c>
      <c r="B482" s="5" t="s">
        <v>2766</v>
      </c>
      <c r="C482" s="5" t="s">
        <v>699</v>
      </c>
      <c r="D482" s="5" t="s">
        <v>700</v>
      </c>
      <c r="E482" s="33">
        <v>252</v>
      </c>
      <c r="F482" s="5" t="s">
        <v>2598</v>
      </c>
      <c r="G482" s="31">
        <v>0</v>
      </c>
      <c r="H482" s="32">
        <v>32868</v>
      </c>
      <c r="I482" s="5">
        <v>0.46535700000000002</v>
      </c>
    </row>
    <row r="483" spans="1:9">
      <c r="A483" s="5">
        <v>2000060158</v>
      </c>
      <c r="B483" s="5" t="s">
        <v>2766</v>
      </c>
      <c r="C483" s="5" t="s">
        <v>248</v>
      </c>
      <c r="D483" s="5" t="s">
        <v>249</v>
      </c>
      <c r="E483" s="33">
        <v>29818</v>
      </c>
      <c r="F483" s="5" t="s">
        <v>2598</v>
      </c>
      <c r="G483" s="31">
        <v>1417</v>
      </c>
      <c r="H483" s="32">
        <v>0</v>
      </c>
      <c r="I483" s="5">
        <v>0.48244900000000002</v>
      </c>
    </row>
    <row r="484" spans="1:9">
      <c r="A484" s="5">
        <v>2000060158</v>
      </c>
      <c r="B484" s="5" t="s">
        <v>2766</v>
      </c>
      <c r="C484" s="5" t="s">
        <v>2623</v>
      </c>
      <c r="D484" s="5" t="s">
        <v>2624</v>
      </c>
      <c r="E484" s="5">
        <v>0</v>
      </c>
      <c r="F484" s="5" t="s">
        <v>2598</v>
      </c>
      <c r="G484" s="31">
        <v>0</v>
      </c>
      <c r="H484" s="32">
        <v>54</v>
      </c>
      <c r="I484" s="5">
        <v>0.46535900000000002</v>
      </c>
    </row>
    <row r="485" spans="1:9">
      <c r="A485" s="5">
        <v>2000060158</v>
      </c>
      <c r="B485" s="5" t="s">
        <v>2766</v>
      </c>
      <c r="C485" s="5" t="s">
        <v>2609</v>
      </c>
      <c r="D485" s="5" t="s">
        <v>2610</v>
      </c>
      <c r="E485" s="5">
        <v>0</v>
      </c>
      <c r="F485" s="5" t="s">
        <v>2598</v>
      </c>
      <c r="G485" s="31">
        <v>0</v>
      </c>
      <c r="H485" s="32">
        <v>1</v>
      </c>
      <c r="I485" s="5">
        <v>0.46527800000000002</v>
      </c>
    </row>
    <row r="486" spans="1:9">
      <c r="A486" s="5">
        <v>2000060158</v>
      </c>
      <c r="B486" s="5" t="s">
        <v>2766</v>
      </c>
      <c r="C486" s="5" t="s">
        <v>2627</v>
      </c>
      <c r="D486" s="5" t="s">
        <v>2628</v>
      </c>
      <c r="E486" s="5">
        <v>0</v>
      </c>
      <c r="F486" s="5" t="s">
        <v>2598</v>
      </c>
      <c r="G486" s="31">
        <v>0</v>
      </c>
      <c r="H486" s="32">
        <v>314</v>
      </c>
      <c r="I486" s="5">
        <v>0.46536300000000003</v>
      </c>
    </row>
    <row r="487" spans="1:9">
      <c r="A487" s="5">
        <v>2000060159</v>
      </c>
      <c r="B487" s="5" t="s">
        <v>2767</v>
      </c>
      <c r="C487" s="5" t="s">
        <v>699</v>
      </c>
      <c r="D487" s="5" t="s">
        <v>700</v>
      </c>
      <c r="E487" s="33">
        <v>0</v>
      </c>
      <c r="F487" s="5" t="s">
        <v>2598</v>
      </c>
      <c r="G487" s="31">
        <v>0</v>
      </c>
      <c r="H487" s="32">
        <v>36</v>
      </c>
      <c r="I487" s="5">
        <v>0.46535900000000002</v>
      </c>
    </row>
    <row r="488" spans="1:9">
      <c r="A488" s="5">
        <v>2000060159</v>
      </c>
      <c r="B488" s="5" t="s">
        <v>2767</v>
      </c>
      <c r="C488" s="5" t="s">
        <v>248</v>
      </c>
      <c r="D488" s="5" t="s">
        <v>249</v>
      </c>
      <c r="E488" s="33">
        <v>25116</v>
      </c>
      <c r="F488" s="5" t="s">
        <v>2598</v>
      </c>
      <c r="G488" s="31">
        <v>4459</v>
      </c>
      <c r="H488" s="32">
        <v>0</v>
      </c>
      <c r="I488" s="5">
        <v>0.48250100000000001</v>
      </c>
    </row>
    <row r="489" spans="1:9">
      <c r="A489" s="5">
        <v>2000060159</v>
      </c>
      <c r="B489" s="5" t="s">
        <v>2767</v>
      </c>
      <c r="C489" s="5" t="s">
        <v>2623</v>
      </c>
      <c r="D489" s="5" t="s">
        <v>2624</v>
      </c>
      <c r="E489" s="5">
        <v>0</v>
      </c>
      <c r="F489" s="5" t="s">
        <v>2598</v>
      </c>
      <c r="G489" s="31">
        <v>0</v>
      </c>
      <c r="H489" s="32">
        <v>54</v>
      </c>
      <c r="I489" s="5">
        <v>0</v>
      </c>
    </row>
    <row r="490" spans="1:9">
      <c r="A490" s="5">
        <v>2000060159</v>
      </c>
      <c r="B490" s="5" t="s">
        <v>2767</v>
      </c>
      <c r="C490" s="5" t="s">
        <v>2609</v>
      </c>
      <c r="D490" s="5" t="s">
        <v>2610</v>
      </c>
      <c r="E490" s="33">
        <v>0</v>
      </c>
      <c r="F490" s="5" t="s">
        <v>2598</v>
      </c>
      <c r="G490" s="31">
        <v>0</v>
      </c>
      <c r="H490" s="32">
        <v>1</v>
      </c>
      <c r="I490" s="5">
        <v>0.46527800000000002</v>
      </c>
    </row>
    <row r="491" spans="1:9">
      <c r="A491" s="5">
        <v>2000060159</v>
      </c>
      <c r="B491" s="5" t="s">
        <v>2767</v>
      </c>
      <c r="C491" s="5" t="s">
        <v>2627</v>
      </c>
      <c r="D491" s="5" t="s">
        <v>2628</v>
      </c>
      <c r="E491" s="5">
        <v>0</v>
      </c>
      <c r="F491" s="5" t="s">
        <v>2598</v>
      </c>
      <c r="G491" s="31">
        <v>0</v>
      </c>
      <c r="H491" s="32">
        <v>4260</v>
      </c>
      <c r="I491" s="5">
        <v>0.46535900000000002</v>
      </c>
    </row>
    <row r="492" spans="1:9">
      <c r="A492" s="5">
        <v>2000060160</v>
      </c>
      <c r="B492" s="5" t="s">
        <v>2768</v>
      </c>
      <c r="C492" s="5" t="s">
        <v>699</v>
      </c>
      <c r="D492" s="5" t="s">
        <v>700</v>
      </c>
      <c r="E492" s="33">
        <v>325</v>
      </c>
      <c r="F492" s="5" t="s">
        <v>2618</v>
      </c>
      <c r="G492" s="31">
        <v>12</v>
      </c>
      <c r="H492" s="32">
        <v>14767</v>
      </c>
      <c r="I492" s="5">
        <v>0.93836900000000001</v>
      </c>
    </row>
    <row r="493" spans="1:9">
      <c r="A493" s="5">
        <v>2000060160</v>
      </c>
      <c r="B493" s="5" t="s">
        <v>2768</v>
      </c>
      <c r="C493" s="5" t="s">
        <v>248</v>
      </c>
      <c r="D493" s="5" t="s">
        <v>249</v>
      </c>
      <c r="E493" s="33">
        <v>8277</v>
      </c>
      <c r="F493" s="5" t="s">
        <v>2618</v>
      </c>
      <c r="G493" s="31">
        <v>579</v>
      </c>
      <c r="H493" s="32">
        <v>0</v>
      </c>
      <c r="I493" s="5">
        <v>0.97239500000000001</v>
      </c>
    </row>
    <row r="494" spans="1:9">
      <c r="A494" s="5">
        <v>2000060160</v>
      </c>
      <c r="B494" s="5" t="s">
        <v>2768</v>
      </c>
      <c r="C494" s="5" t="s">
        <v>2609</v>
      </c>
      <c r="D494" s="5" t="s">
        <v>2610</v>
      </c>
      <c r="E494" s="33">
        <v>0</v>
      </c>
      <c r="F494" s="5" t="s">
        <v>2618</v>
      </c>
      <c r="G494" s="31">
        <v>28</v>
      </c>
      <c r="H494" s="32">
        <v>6</v>
      </c>
      <c r="I494" s="5">
        <v>0.937778</v>
      </c>
    </row>
    <row r="495" spans="1:9">
      <c r="A495" s="5">
        <v>2000060161</v>
      </c>
      <c r="B495" s="5" t="s">
        <v>2769</v>
      </c>
      <c r="C495" s="5" t="s">
        <v>699</v>
      </c>
      <c r="D495" s="5" t="s">
        <v>700</v>
      </c>
      <c r="E495" s="33">
        <v>337</v>
      </c>
      <c r="F495" s="5" t="s">
        <v>2618</v>
      </c>
      <c r="G495" s="31">
        <v>12</v>
      </c>
      <c r="H495" s="32">
        <v>13680</v>
      </c>
      <c r="I495" s="5">
        <v>0.93836799999999998</v>
      </c>
    </row>
    <row r="496" spans="1:9">
      <c r="A496" s="5">
        <v>2000060161</v>
      </c>
      <c r="B496" s="5" t="s">
        <v>2769</v>
      </c>
      <c r="C496" s="5" t="s">
        <v>248</v>
      </c>
      <c r="D496" s="5" t="s">
        <v>249</v>
      </c>
      <c r="E496" s="33">
        <v>6472</v>
      </c>
      <c r="F496" s="5" t="s">
        <v>2618</v>
      </c>
      <c r="G496" s="31">
        <v>424</v>
      </c>
      <c r="H496" s="32">
        <v>372</v>
      </c>
      <c r="I496" s="5">
        <v>0.97241200000000005</v>
      </c>
    </row>
    <row r="497" spans="1:9">
      <c r="A497" s="5">
        <v>2000060161</v>
      </c>
      <c r="B497" s="5" t="s">
        <v>2769</v>
      </c>
      <c r="C497" s="5" t="s">
        <v>2609</v>
      </c>
      <c r="D497" s="5" t="s">
        <v>2610</v>
      </c>
      <c r="E497" s="33">
        <v>2</v>
      </c>
      <c r="F497" s="5" t="s">
        <v>2618</v>
      </c>
      <c r="G497" s="31">
        <v>0</v>
      </c>
      <c r="H497" s="32">
        <v>9</v>
      </c>
      <c r="I497" s="5">
        <v>0.94</v>
      </c>
    </row>
    <row r="498" spans="1:9">
      <c r="A498" s="5">
        <v>2000060161</v>
      </c>
      <c r="B498" s="5" t="s">
        <v>2769</v>
      </c>
      <c r="C498" s="5" t="s">
        <v>2627</v>
      </c>
      <c r="D498" s="5" t="s">
        <v>2628</v>
      </c>
      <c r="E498" s="33">
        <v>0</v>
      </c>
      <c r="F498" s="5" t="s">
        <v>2618</v>
      </c>
      <c r="G498" s="31">
        <v>372</v>
      </c>
      <c r="H498" s="32">
        <v>0</v>
      </c>
      <c r="I498" s="5">
        <v>0.93842599999999998</v>
      </c>
    </row>
    <row r="499" spans="1:9">
      <c r="A499" s="5">
        <v>2000060162</v>
      </c>
      <c r="B499" s="5" t="s">
        <v>2770</v>
      </c>
      <c r="C499" s="5" t="s">
        <v>699</v>
      </c>
      <c r="D499" s="5" t="s">
        <v>700</v>
      </c>
      <c r="E499" s="33">
        <v>0</v>
      </c>
      <c r="F499" s="5" t="s">
        <v>2618</v>
      </c>
      <c r="G499" s="31">
        <v>12</v>
      </c>
      <c r="H499" s="32">
        <v>10441</v>
      </c>
      <c r="I499" s="5">
        <v>0.93839300000000003</v>
      </c>
    </row>
    <row r="500" spans="1:9">
      <c r="A500" s="5">
        <v>2000060162</v>
      </c>
      <c r="B500" s="5" t="s">
        <v>2770</v>
      </c>
      <c r="C500" s="5" t="s">
        <v>248</v>
      </c>
      <c r="D500" s="5" t="s">
        <v>249</v>
      </c>
      <c r="E500" s="33">
        <v>6113</v>
      </c>
      <c r="F500" s="5" t="s">
        <v>2618</v>
      </c>
      <c r="G500" s="31">
        <v>336</v>
      </c>
      <c r="H500" s="32">
        <v>0</v>
      </c>
      <c r="I500" s="5">
        <v>0.97241500000000003</v>
      </c>
    </row>
    <row r="501" spans="1:9">
      <c r="A501" s="5">
        <v>2000060162</v>
      </c>
      <c r="B501" s="5" t="s">
        <v>2770</v>
      </c>
      <c r="C501" s="5" t="s">
        <v>2609</v>
      </c>
      <c r="D501" s="5" t="s">
        <v>2610</v>
      </c>
      <c r="E501" s="33">
        <v>5</v>
      </c>
      <c r="F501" s="5" t="s">
        <v>2618</v>
      </c>
      <c r="G501" s="31">
        <v>0</v>
      </c>
      <c r="H501" s="32">
        <v>4</v>
      </c>
      <c r="I501" s="5">
        <v>0.93799999999999994</v>
      </c>
    </row>
    <row r="502" spans="1:9">
      <c r="A502" s="5">
        <v>2000060163</v>
      </c>
      <c r="B502" s="5" t="s">
        <v>2771</v>
      </c>
      <c r="C502" s="5" t="s">
        <v>699</v>
      </c>
      <c r="D502" s="5" t="s">
        <v>700</v>
      </c>
      <c r="E502" s="33">
        <v>250</v>
      </c>
      <c r="F502" s="5" t="s">
        <v>2618</v>
      </c>
      <c r="G502" s="31">
        <v>12</v>
      </c>
      <c r="H502" s="32">
        <v>5400</v>
      </c>
      <c r="I502" s="5">
        <v>0.93835999999999997</v>
      </c>
    </row>
    <row r="503" spans="1:9">
      <c r="A503" s="5">
        <v>2000060163</v>
      </c>
      <c r="B503" s="5" t="s">
        <v>2771</v>
      </c>
      <c r="C503" s="5" t="s">
        <v>248</v>
      </c>
      <c r="D503" s="5" t="s">
        <v>249</v>
      </c>
      <c r="E503" s="33">
        <v>5758</v>
      </c>
      <c r="F503" s="5" t="s">
        <v>2618</v>
      </c>
      <c r="G503" s="31">
        <v>6</v>
      </c>
      <c r="H503" s="32">
        <v>0</v>
      </c>
      <c r="I503" s="5">
        <v>0.97239699999999996</v>
      </c>
    </row>
    <row r="504" spans="1:9">
      <c r="A504" s="5">
        <v>2000060163</v>
      </c>
      <c r="B504" s="5" t="s">
        <v>2771</v>
      </c>
      <c r="C504" s="5" t="s">
        <v>2609</v>
      </c>
      <c r="D504" s="5" t="s">
        <v>2610</v>
      </c>
      <c r="E504" s="33">
        <v>2</v>
      </c>
      <c r="F504" s="5" t="s">
        <v>2618</v>
      </c>
      <c r="G504" s="31">
        <v>0</v>
      </c>
      <c r="H504" s="32">
        <v>5</v>
      </c>
      <c r="I504" s="5">
        <v>0.94</v>
      </c>
    </row>
    <row r="505" spans="1:9">
      <c r="A505" s="5">
        <v>2000060164</v>
      </c>
      <c r="B505" s="5" t="s">
        <v>2772</v>
      </c>
      <c r="C505" s="5" t="s">
        <v>699</v>
      </c>
      <c r="D505" s="5" t="s">
        <v>700</v>
      </c>
      <c r="E505" s="33">
        <v>168</v>
      </c>
      <c r="F505" s="5" t="s">
        <v>2618</v>
      </c>
      <c r="G505" s="31">
        <v>0</v>
      </c>
      <c r="H505" s="32">
        <v>3600</v>
      </c>
      <c r="I505" s="5">
        <v>0.93839300000000003</v>
      </c>
    </row>
    <row r="506" spans="1:9">
      <c r="A506" s="5">
        <v>2000060164</v>
      </c>
      <c r="B506" s="5" t="s">
        <v>2772</v>
      </c>
      <c r="C506" s="5" t="s">
        <v>248</v>
      </c>
      <c r="D506" s="5" t="s">
        <v>249</v>
      </c>
      <c r="E506" s="33">
        <v>5761</v>
      </c>
      <c r="F506" s="5" t="s">
        <v>2618</v>
      </c>
      <c r="G506" s="31">
        <v>1</v>
      </c>
      <c r="H506" s="32">
        <v>0</v>
      </c>
      <c r="I506" s="5">
        <v>0.97240099999999996</v>
      </c>
    </row>
    <row r="507" spans="1:9">
      <c r="A507" s="5">
        <v>2000060164</v>
      </c>
      <c r="B507" s="5" t="s">
        <v>2772</v>
      </c>
      <c r="C507" s="5" t="s">
        <v>2609</v>
      </c>
      <c r="D507" s="5" t="s">
        <v>2610</v>
      </c>
      <c r="E507" s="33">
        <v>7</v>
      </c>
      <c r="F507" s="5" t="s">
        <v>2618</v>
      </c>
      <c r="G507" s="31">
        <v>0</v>
      </c>
      <c r="H507" s="32">
        <v>0</v>
      </c>
      <c r="I507" s="5">
        <v>0.94</v>
      </c>
    </row>
    <row r="508" spans="1:9">
      <c r="A508" s="5">
        <v>2000060165</v>
      </c>
      <c r="B508" s="5" t="s">
        <v>8758</v>
      </c>
      <c r="C508" s="5" t="s">
        <v>699</v>
      </c>
      <c r="D508" s="5" t="s">
        <v>700</v>
      </c>
      <c r="E508" s="33">
        <v>0</v>
      </c>
      <c r="F508" s="5" t="s">
        <v>2598</v>
      </c>
      <c r="G508" s="31">
        <v>0</v>
      </c>
      <c r="H508" s="32">
        <v>14688</v>
      </c>
      <c r="I508" s="5">
        <v>0</v>
      </c>
    </row>
    <row r="509" spans="1:9">
      <c r="A509" s="5">
        <v>2000060166</v>
      </c>
      <c r="B509" s="5" t="s">
        <v>8759</v>
      </c>
      <c r="C509" s="5" t="s">
        <v>699</v>
      </c>
      <c r="D509" s="5" t="s">
        <v>700</v>
      </c>
      <c r="E509" s="33">
        <v>0</v>
      </c>
      <c r="F509" s="5" t="s">
        <v>2598</v>
      </c>
      <c r="G509" s="31">
        <v>0</v>
      </c>
      <c r="H509" s="32">
        <v>12960</v>
      </c>
      <c r="I509" s="5">
        <v>0</v>
      </c>
    </row>
    <row r="510" spans="1:9">
      <c r="A510" s="5">
        <v>2000060167</v>
      </c>
      <c r="B510" s="5" t="s">
        <v>8760</v>
      </c>
      <c r="C510" s="5" t="s">
        <v>699</v>
      </c>
      <c r="D510" s="5" t="s">
        <v>700</v>
      </c>
      <c r="E510" s="33">
        <v>0</v>
      </c>
      <c r="F510" s="5" t="s">
        <v>2618</v>
      </c>
      <c r="G510" s="31">
        <v>0</v>
      </c>
      <c r="H510" s="32">
        <v>4320</v>
      </c>
      <c r="I510" s="5">
        <v>0</v>
      </c>
    </row>
    <row r="511" spans="1:9">
      <c r="A511" s="5">
        <v>2000060168</v>
      </c>
      <c r="B511" s="5" t="s">
        <v>8761</v>
      </c>
      <c r="C511" s="5" t="s">
        <v>699</v>
      </c>
      <c r="D511" s="5" t="s">
        <v>700</v>
      </c>
      <c r="E511" s="33">
        <v>0</v>
      </c>
      <c r="F511" s="5" t="s">
        <v>2618</v>
      </c>
      <c r="G511" s="31">
        <v>0</v>
      </c>
      <c r="H511" s="32">
        <v>4320</v>
      </c>
      <c r="I511" s="5">
        <v>0</v>
      </c>
    </row>
    <row r="512" spans="1:9">
      <c r="A512" s="5">
        <v>2000070139</v>
      </c>
      <c r="B512" s="5" t="s">
        <v>2773</v>
      </c>
      <c r="C512" s="5" t="s">
        <v>2675</v>
      </c>
      <c r="D512" s="5" t="s">
        <v>2676</v>
      </c>
      <c r="E512" s="33">
        <v>0</v>
      </c>
      <c r="F512" s="5" t="s">
        <v>2598</v>
      </c>
      <c r="G512" s="31">
        <v>0</v>
      </c>
      <c r="H512" s="32">
        <v>1</v>
      </c>
      <c r="I512" s="5">
        <v>0.494894</v>
      </c>
    </row>
    <row r="513" spans="1:9">
      <c r="A513" s="5">
        <v>2000070139</v>
      </c>
      <c r="B513" s="5" t="s">
        <v>2773</v>
      </c>
      <c r="C513" s="5" t="s">
        <v>699</v>
      </c>
      <c r="D513" s="5" t="s">
        <v>700</v>
      </c>
      <c r="E513" s="33">
        <v>2290</v>
      </c>
      <c r="F513" s="5" t="s">
        <v>2598</v>
      </c>
      <c r="G513" s="31">
        <v>0</v>
      </c>
      <c r="H513" s="32">
        <v>0</v>
      </c>
      <c r="I513" s="5">
        <v>0.49179</v>
      </c>
    </row>
    <row r="514" spans="1:9">
      <c r="A514" s="5">
        <v>2000070139</v>
      </c>
      <c r="B514" s="5" t="s">
        <v>2773</v>
      </c>
      <c r="C514" s="5" t="s">
        <v>248</v>
      </c>
      <c r="D514" s="5" t="s">
        <v>249</v>
      </c>
      <c r="E514" s="33">
        <v>9632</v>
      </c>
      <c r="F514" s="5" t="s">
        <v>2598</v>
      </c>
      <c r="G514" s="31">
        <v>13</v>
      </c>
      <c r="H514" s="32">
        <v>230</v>
      </c>
      <c r="I514" s="5">
        <v>0.46941899999999998</v>
      </c>
    </row>
    <row r="515" spans="1:9">
      <c r="A515" s="5">
        <v>2000070139</v>
      </c>
      <c r="B515" s="5" t="s">
        <v>2773</v>
      </c>
      <c r="C515" s="5" t="s">
        <v>2609</v>
      </c>
      <c r="D515" s="5" t="s">
        <v>2610</v>
      </c>
      <c r="E515" s="33">
        <v>54</v>
      </c>
      <c r="F515" s="5" t="s">
        <v>2598</v>
      </c>
      <c r="G515" s="31">
        <v>30</v>
      </c>
      <c r="H515" s="32">
        <v>12</v>
      </c>
      <c r="I515" s="5">
        <v>0.47703699999999999</v>
      </c>
    </row>
    <row r="516" spans="1:9">
      <c r="A516" s="5">
        <v>2000070139</v>
      </c>
      <c r="B516" s="5" t="s">
        <v>2773</v>
      </c>
      <c r="C516" s="5" t="s">
        <v>2611</v>
      </c>
      <c r="D516" s="5" t="s">
        <v>2612</v>
      </c>
      <c r="E516" s="33">
        <v>0</v>
      </c>
      <c r="F516" s="5" t="s">
        <v>2598</v>
      </c>
      <c r="G516" s="31">
        <v>200</v>
      </c>
      <c r="H516" s="32">
        <v>0</v>
      </c>
      <c r="I516" s="5">
        <v>0.54742500000000005</v>
      </c>
    </row>
    <row r="517" spans="1:9">
      <c r="A517" s="5">
        <v>2000070140</v>
      </c>
      <c r="B517" s="5" t="s">
        <v>2774</v>
      </c>
      <c r="C517" s="5" t="s">
        <v>699</v>
      </c>
      <c r="D517" s="5" t="s">
        <v>700</v>
      </c>
      <c r="E517" s="33">
        <v>3121</v>
      </c>
      <c r="F517" s="5" t="s">
        <v>2598</v>
      </c>
      <c r="G517" s="31">
        <v>0</v>
      </c>
      <c r="H517" s="32">
        <v>0</v>
      </c>
      <c r="I517" s="5">
        <v>0.54743399999999998</v>
      </c>
    </row>
    <row r="518" spans="1:9">
      <c r="A518" s="5">
        <v>2000070140</v>
      </c>
      <c r="B518" s="5" t="s">
        <v>2774</v>
      </c>
      <c r="C518" s="5" t="s">
        <v>248</v>
      </c>
      <c r="D518" s="5" t="s">
        <v>249</v>
      </c>
      <c r="E518" s="33">
        <v>13472</v>
      </c>
      <c r="F518" s="5" t="s">
        <v>2598</v>
      </c>
      <c r="G518" s="31">
        <v>2</v>
      </c>
      <c r="H518" s="32">
        <v>0</v>
      </c>
      <c r="I518" s="5">
        <v>0.547431</v>
      </c>
    </row>
    <row r="519" spans="1:9">
      <c r="A519" s="5">
        <v>2000070140</v>
      </c>
      <c r="B519" s="5" t="s">
        <v>2774</v>
      </c>
      <c r="C519" s="5" t="s">
        <v>2609</v>
      </c>
      <c r="D519" s="5" t="s">
        <v>2610</v>
      </c>
      <c r="E519" s="33">
        <v>0</v>
      </c>
      <c r="F519" s="5" t="s">
        <v>2598</v>
      </c>
      <c r="G519" s="31">
        <v>0</v>
      </c>
      <c r="H519" s="32">
        <v>2</v>
      </c>
      <c r="I519" s="5">
        <v>0.54692300000000005</v>
      </c>
    </row>
    <row r="520" spans="1:9">
      <c r="A520" s="5">
        <v>2000070141</v>
      </c>
      <c r="B520" s="5" t="s">
        <v>2775</v>
      </c>
      <c r="C520" s="5" t="s">
        <v>699</v>
      </c>
      <c r="D520" s="5" t="s">
        <v>700</v>
      </c>
      <c r="E520" s="33">
        <v>2883</v>
      </c>
      <c r="F520" s="5" t="s">
        <v>2598</v>
      </c>
      <c r="G520" s="31">
        <v>0</v>
      </c>
      <c r="H520" s="32">
        <v>0</v>
      </c>
      <c r="I520" s="5">
        <v>0.48354799999999998</v>
      </c>
    </row>
    <row r="521" spans="1:9">
      <c r="A521" s="5">
        <v>2000070141</v>
      </c>
      <c r="B521" s="5" t="s">
        <v>2775</v>
      </c>
      <c r="C521" s="5" t="s">
        <v>248</v>
      </c>
      <c r="D521" s="5" t="s">
        <v>249</v>
      </c>
      <c r="E521" s="33">
        <v>18322</v>
      </c>
      <c r="F521" s="5" t="s">
        <v>2598</v>
      </c>
      <c r="G521" s="31">
        <v>12</v>
      </c>
      <c r="H521" s="32">
        <v>30</v>
      </c>
      <c r="I521" s="5">
        <v>0.48354799999999998</v>
      </c>
    </row>
    <row r="522" spans="1:9">
      <c r="A522" s="5">
        <v>2000070141</v>
      </c>
      <c r="B522" s="5" t="s">
        <v>2775</v>
      </c>
      <c r="C522" s="5" t="s">
        <v>2609</v>
      </c>
      <c r="D522" s="5" t="s">
        <v>2610</v>
      </c>
      <c r="E522" s="33">
        <v>2</v>
      </c>
      <c r="F522" s="5" t="s">
        <v>2598</v>
      </c>
      <c r="G522" s="31">
        <v>30</v>
      </c>
      <c r="H522" s="32">
        <v>12</v>
      </c>
      <c r="I522" s="5">
        <v>0.48499999999999999</v>
      </c>
    </row>
    <row r="523" spans="1:9">
      <c r="A523" s="5">
        <v>2000070142</v>
      </c>
      <c r="B523" s="5" t="s">
        <v>2776</v>
      </c>
      <c r="C523" s="5" t="s">
        <v>699</v>
      </c>
      <c r="D523" s="5" t="s">
        <v>700</v>
      </c>
      <c r="E523" s="33">
        <v>2675</v>
      </c>
      <c r="F523" s="5" t="s">
        <v>2598</v>
      </c>
      <c r="G523" s="31">
        <v>0</v>
      </c>
      <c r="H523" s="32">
        <v>0</v>
      </c>
      <c r="I523" s="5">
        <v>0.46912900000000002</v>
      </c>
    </row>
    <row r="524" spans="1:9">
      <c r="A524" s="5">
        <v>2000070142</v>
      </c>
      <c r="B524" s="5" t="s">
        <v>2776</v>
      </c>
      <c r="C524" s="5" t="s">
        <v>248</v>
      </c>
      <c r="D524" s="5" t="s">
        <v>249</v>
      </c>
      <c r="E524" s="33">
        <v>11282</v>
      </c>
      <c r="F524" s="5" t="s">
        <v>2598</v>
      </c>
      <c r="G524" s="31">
        <v>0</v>
      </c>
      <c r="H524" s="32">
        <v>0</v>
      </c>
      <c r="I524" s="5">
        <v>0.46254600000000001</v>
      </c>
    </row>
    <row r="525" spans="1:9">
      <c r="A525" s="5">
        <v>2000070142</v>
      </c>
      <c r="B525" s="5" t="s">
        <v>2776</v>
      </c>
      <c r="C525" s="5" t="s">
        <v>2609</v>
      </c>
      <c r="D525" s="5" t="s">
        <v>2610</v>
      </c>
      <c r="E525" s="33">
        <v>2</v>
      </c>
      <c r="F525" s="5" t="s">
        <v>2598</v>
      </c>
      <c r="G525" s="31">
        <v>0</v>
      </c>
      <c r="H525" s="32">
        <v>0</v>
      </c>
      <c r="I525" s="5">
        <v>0.46500000000000002</v>
      </c>
    </row>
    <row r="526" spans="1:9">
      <c r="A526" s="5">
        <v>2000070143</v>
      </c>
      <c r="B526" s="5" t="s">
        <v>2777</v>
      </c>
      <c r="C526" s="5" t="s">
        <v>2601</v>
      </c>
      <c r="D526" s="5" t="s">
        <v>2602</v>
      </c>
      <c r="E526" s="33">
        <v>420</v>
      </c>
      <c r="F526" s="5" t="s">
        <v>2598</v>
      </c>
      <c r="G526" s="31">
        <v>0</v>
      </c>
      <c r="H526" s="32">
        <v>0</v>
      </c>
      <c r="I526" s="5">
        <v>0.33271400000000001</v>
      </c>
    </row>
    <row r="527" spans="1:9">
      <c r="A527" s="5">
        <v>2000070145</v>
      </c>
      <c r="B527" s="5" t="s">
        <v>2778</v>
      </c>
      <c r="C527" s="5" t="s">
        <v>2631</v>
      </c>
      <c r="D527" s="5" t="s">
        <v>2632</v>
      </c>
      <c r="E527" s="33">
        <v>18</v>
      </c>
      <c r="F527" s="5" t="s">
        <v>2598</v>
      </c>
      <c r="G527" s="31">
        <v>0</v>
      </c>
      <c r="H527" s="32">
        <v>0</v>
      </c>
      <c r="I527" s="5">
        <v>0.312222</v>
      </c>
    </row>
    <row r="528" spans="1:9">
      <c r="A528" s="5">
        <v>2000070160</v>
      </c>
      <c r="B528" s="5" t="s">
        <v>2779</v>
      </c>
      <c r="C528" s="5" t="s">
        <v>2601</v>
      </c>
      <c r="D528" s="5" t="s">
        <v>2602</v>
      </c>
      <c r="E528" s="33">
        <v>51</v>
      </c>
      <c r="F528" s="5" t="s">
        <v>2598</v>
      </c>
      <c r="G528" s="31">
        <v>0</v>
      </c>
      <c r="H528" s="32">
        <v>0</v>
      </c>
      <c r="I528" s="5">
        <v>0.397451</v>
      </c>
    </row>
    <row r="529" spans="1:9">
      <c r="A529" s="5">
        <v>2000070168</v>
      </c>
      <c r="B529" s="5" t="s">
        <v>2780</v>
      </c>
      <c r="C529" s="5" t="s">
        <v>699</v>
      </c>
      <c r="D529" s="5" t="s">
        <v>700</v>
      </c>
      <c r="E529" s="33">
        <v>1</v>
      </c>
      <c r="F529" s="5" t="s">
        <v>2598</v>
      </c>
      <c r="G529" s="31">
        <v>0</v>
      </c>
      <c r="H529" s="32">
        <v>49920</v>
      </c>
      <c r="I529" s="5">
        <v>0.38</v>
      </c>
    </row>
    <row r="530" spans="1:9">
      <c r="A530" s="5">
        <v>2000070168</v>
      </c>
      <c r="B530" s="5" t="s">
        <v>2780</v>
      </c>
      <c r="C530" s="5" t="s">
        <v>248</v>
      </c>
      <c r="D530" s="5" t="s">
        <v>249</v>
      </c>
      <c r="E530" s="33">
        <v>58</v>
      </c>
      <c r="F530" s="5" t="s">
        <v>2598</v>
      </c>
      <c r="G530" s="31">
        <v>3769</v>
      </c>
      <c r="H530" s="32">
        <v>0</v>
      </c>
      <c r="I530" s="5">
        <v>0.38</v>
      </c>
    </row>
    <row r="531" spans="1:9">
      <c r="A531" s="5">
        <v>2000070168</v>
      </c>
      <c r="B531" s="5" t="s">
        <v>2780</v>
      </c>
      <c r="C531" s="5" t="s">
        <v>2609</v>
      </c>
      <c r="D531" s="5" t="s">
        <v>2610</v>
      </c>
      <c r="E531" s="5">
        <v>10</v>
      </c>
      <c r="F531" s="5" t="s">
        <v>2598</v>
      </c>
      <c r="G531" s="31">
        <v>0</v>
      </c>
      <c r="H531" s="32">
        <v>60</v>
      </c>
      <c r="I531" s="5">
        <v>0.38</v>
      </c>
    </row>
    <row r="532" spans="1:9">
      <c r="A532" s="5">
        <v>2000070169</v>
      </c>
      <c r="B532" s="5" t="s">
        <v>2781</v>
      </c>
      <c r="C532" s="5" t="s">
        <v>699</v>
      </c>
      <c r="D532" s="5" t="s">
        <v>700</v>
      </c>
      <c r="E532" s="33">
        <v>3023</v>
      </c>
      <c r="F532" s="5" t="s">
        <v>2598</v>
      </c>
      <c r="G532" s="31">
        <v>0</v>
      </c>
      <c r="H532" s="32">
        <v>24000</v>
      </c>
      <c r="I532" s="5">
        <v>0.40446599999999999</v>
      </c>
    </row>
    <row r="533" spans="1:9">
      <c r="A533" s="5">
        <v>2000070169</v>
      </c>
      <c r="B533" s="5" t="s">
        <v>2781</v>
      </c>
      <c r="C533" s="5" t="s">
        <v>248</v>
      </c>
      <c r="D533" s="5" t="s">
        <v>249</v>
      </c>
      <c r="E533" s="33">
        <v>4009</v>
      </c>
      <c r="F533" s="5" t="s">
        <v>2598</v>
      </c>
      <c r="G533" s="31">
        <v>0</v>
      </c>
      <c r="H533" s="32">
        <v>50</v>
      </c>
      <c r="I533" s="5">
        <v>0.40445199999999998</v>
      </c>
    </row>
    <row r="534" spans="1:9">
      <c r="A534" s="5">
        <v>2000070169</v>
      </c>
      <c r="B534" s="5" t="s">
        <v>2781</v>
      </c>
      <c r="C534" s="5" t="s">
        <v>2609</v>
      </c>
      <c r="D534" s="5" t="s">
        <v>2610</v>
      </c>
      <c r="E534" s="33">
        <v>12</v>
      </c>
      <c r="F534" s="5" t="s">
        <v>2598</v>
      </c>
      <c r="G534" s="31">
        <v>50</v>
      </c>
      <c r="H534" s="32">
        <v>0</v>
      </c>
      <c r="I534" s="5">
        <v>0.404167</v>
      </c>
    </row>
    <row r="535" spans="1:9">
      <c r="A535" s="5">
        <v>2000070170</v>
      </c>
      <c r="B535" s="5" t="s">
        <v>2782</v>
      </c>
      <c r="C535" s="5" t="s">
        <v>466</v>
      </c>
      <c r="D535" s="5" t="s">
        <v>467</v>
      </c>
      <c r="E535" s="33">
        <v>1440</v>
      </c>
      <c r="F535" s="5" t="s">
        <v>2598</v>
      </c>
      <c r="G535" s="31">
        <v>0</v>
      </c>
      <c r="H535" s="32">
        <v>0</v>
      </c>
      <c r="I535" s="5">
        <v>0.404451</v>
      </c>
    </row>
    <row r="536" spans="1:9">
      <c r="A536" s="5">
        <v>2000070170</v>
      </c>
      <c r="B536" s="5" t="s">
        <v>2782</v>
      </c>
      <c r="C536" s="5" t="s">
        <v>699</v>
      </c>
      <c r="D536" s="5" t="s">
        <v>700</v>
      </c>
      <c r="E536" s="5">
        <v>480</v>
      </c>
      <c r="F536" s="5" t="s">
        <v>2598</v>
      </c>
      <c r="G536" s="31">
        <v>0</v>
      </c>
      <c r="H536" s="32">
        <v>20000</v>
      </c>
      <c r="I536" s="5">
        <v>0.40445799999999998</v>
      </c>
    </row>
    <row r="537" spans="1:9">
      <c r="A537" s="5">
        <v>2000070170</v>
      </c>
      <c r="B537" s="5" t="s">
        <v>2782</v>
      </c>
      <c r="C537" s="5" t="s">
        <v>248</v>
      </c>
      <c r="D537" s="5" t="s">
        <v>249</v>
      </c>
      <c r="E537" s="33">
        <v>506</v>
      </c>
      <c r="F537" s="5" t="s">
        <v>2598</v>
      </c>
      <c r="G537" s="31">
        <v>1610</v>
      </c>
      <c r="H537" s="32">
        <v>30</v>
      </c>
      <c r="I537" s="5">
        <v>0.40446599999999999</v>
      </c>
    </row>
    <row r="538" spans="1:9">
      <c r="A538" s="5">
        <v>2000070170</v>
      </c>
      <c r="B538" s="5" t="s">
        <v>2782</v>
      </c>
      <c r="C538" s="5" t="s">
        <v>2609</v>
      </c>
      <c r="D538" s="5" t="s">
        <v>2610</v>
      </c>
      <c r="E538" s="5">
        <v>2</v>
      </c>
      <c r="F538" s="5" t="s">
        <v>2598</v>
      </c>
      <c r="G538" s="31">
        <v>30</v>
      </c>
      <c r="H538" s="32">
        <v>0</v>
      </c>
      <c r="I538" s="5">
        <v>0.40500000000000003</v>
      </c>
    </row>
    <row r="539" spans="1:9">
      <c r="A539" s="5">
        <v>2000070171</v>
      </c>
      <c r="B539" s="5" t="s">
        <v>2783</v>
      </c>
      <c r="C539" s="5" t="s">
        <v>699</v>
      </c>
      <c r="D539" s="5" t="s">
        <v>700</v>
      </c>
      <c r="E539" s="5">
        <v>558</v>
      </c>
      <c r="F539" s="5" t="s">
        <v>2598</v>
      </c>
      <c r="G539" s="31">
        <v>0</v>
      </c>
      <c r="H539" s="32">
        <v>18240</v>
      </c>
      <c r="I539" s="5">
        <v>0.404642</v>
      </c>
    </row>
    <row r="540" spans="1:9">
      <c r="A540" s="5">
        <v>2000070171</v>
      </c>
      <c r="B540" s="5" t="s">
        <v>2783</v>
      </c>
      <c r="C540" s="5" t="s">
        <v>248</v>
      </c>
      <c r="D540" s="5" t="s">
        <v>249</v>
      </c>
      <c r="E540" s="33">
        <v>3042</v>
      </c>
      <c r="F540" s="5" t="s">
        <v>2598</v>
      </c>
      <c r="G540" s="31">
        <v>1100</v>
      </c>
      <c r="H540" s="32">
        <v>0</v>
      </c>
      <c r="I540" s="5">
        <v>0.40464499999999998</v>
      </c>
    </row>
    <row r="541" spans="1:9">
      <c r="A541" s="5">
        <v>2000070172</v>
      </c>
      <c r="B541" s="5" t="s">
        <v>2784</v>
      </c>
      <c r="C541" s="5" t="s">
        <v>248</v>
      </c>
      <c r="D541" s="5" t="s">
        <v>249</v>
      </c>
      <c r="E541" s="33">
        <v>454</v>
      </c>
      <c r="F541" s="5" t="s">
        <v>2708</v>
      </c>
      <c r="G541" s="31">
        <v>0</v>
      </c>
      <c r="H541" s="32">
        <v>11</v>
      </c>
      <c r="I541" s="5">
        <v>2.0294270000000001</v>
      </c>
    </row>
    <row r="542" spans="1:9">
      <c r="A542" s="5">
        <v>2000070172</v>
      </c>
      <c r="B542" s="5" t="s">
        <v>2784</v>
      </c>
      <c r="C542" s="5" t="s">
        <v>2601</v>
      </c>
      <c r="D542" s="5" t="s">
        <v>2602</v>
      </c>
      <c r="E542" s="33">
        <v>11</v>
      </c>
      <c r="F542" s="5" t="s">
        <v>2708</v>
      </c>
      <c r="G542" s="31">
        <v>0</v>
      </c>
      <c r="H542" s="32">
        <v>0</v>
      </c>
      <c r="I542" s="5">
        <v>2.0290910000000002</v>
      </c>
    </row>
    <row r="543" spans="1:9">
      <c r="A543" s="5">
        <v>2000070172</v>
      </c>
      <c r="B543" s="5" t="s">
        <v>2784</v>
      </c>
      <c r="C543" s="5" t="s">
        <v>2609</v>
      </c>
      <c r="D543" s="5" t="s">
        <v>2610</v>
      </c>
      <c r="E543" s="5">
        <v>96</v>
      </c>
      <c r="F543" s="5" t="s">
        <v>2708</v>
      </c>
      <c r="G543" s="31">
        <v>0</v>
      </c>
      <c r="H543" s="32">
        <v>0</v>
      </c>
      <c r="I543" s="5">
        <v>2.0294789999999998</v>
      </c>
    </row>
    <row r="544" spans="1:9">
      <c r="A544" s="5">
        <v>2000070172</v>
      </c>
      <c r="B544" s="5" t="s">
        <v>2784</v>
      </c>
      <c r="C544" s="5" t="s">
        <v>2611</v>
      </c>
      <c r="D544" s="5" t="s">
        <v>2612</v>
      </c>
      <c r="E544" s="5">
        <v>11</v>
      </c>
      <c r="F544" s="5" t="s">
        <v>2708</v>
      </c>
      <c r="G544" s="31">
        <v>11</v>
      </c>
      <c r="H544" s="32">
        <v>0</v>
      </c>
      <c r="I544" s="5">
        <v>2.0290910000000002</v>
      </c>
    </row>
    <row r="545" spans="1:9">
      <c r="A545" s="5">
        <v>2000070173</v>
      </c>
      <c r="B545" s="5" t="s">
        <v>2785</v>
      </c>
      <c r="C545" s="5" t="s">
        <v>248</v>
      </c>
      <c r="D545" s="5" t="s">
        <v>249</v>
      </c>
      <c r="E545" s="5">
        <v>37</v>
      </c>
      <c r="F545" s="5" t="s">
        <v>2708</v>
      </c>
      <c r="G545" s="31">
        <v>37</v>
      </c>
      <c r="H545" s="32">
        <v>0</v>
      </c>
      <c r="I545" s="5">
        <v>2.0210810000000001</v>
      </c>
    </row>
    <row r="546" spans="1:9">
      <c r="A546" s="5">
        <v>2000070174</v>
      </c>
      <c r="B546" s="5" t="s">
        <v>2786</v>
      </c>
      <c r="C546" s="5" t="s">
        <v>699</v>
      </c>
      <c r="D546" s="5" t="s">
        <v>700</v>
      </c>
      <c r="E546" s="5">
        <v>702</v>
      </c>
      <c r="F546" s="5" t="s">
        <v>2708</v>
      </c>
      <c r="G546" s="31">
        <v>60</v>
      </c>
      <c r="H546" s="32">
        <v>0</v>
      </c>
      <c r="I546" s="5">
        <v>2.1081910000000001</v>
      </c>
    </row>
    <row r="547" spans="1:9">
      <c r="A547" s="5">
        <v>2000070174</v>
      </c>
      <c r="B547" s="5" t="s">
        <v>2786</v>
      </c>
      <c r="C547" s="5" t="s">
        <v>248</v>
      </c>
      <c r="D547" s="5" t="s">
        <v>249</v>
      </c>
      <c r="E547" s="33">
        <v>3092</v>
      </c>
      <c r="F547" s="5" t="s">
        <v>2708</v>
      </c>
      <c r="G547" s="31">
        <v>0</v>
      </c>
      <c r="H547" s="32">
        <v>0</v>
      </c>
      <c r="I547" s="5">
        <v>2.1082019999999999</v>
      </c>
    </row>
    <row r="548" spans="1:9">
      <c r="A548" s="5">
        <v>2000070174</v>
      </c>
      <c r="B548" s="5" t="s">
        <v>2786</v>
      </c>
      <c r="C548" s="5" t="s">
        <v>2634</v>
      </c>
      <c r="D548" s="5" t="s">
        <v>2635</v>
      </c>
      <c r="E548" s="5">
        <v>96</v>
      </c>
      <c r="F548" s="5" t="s">
        <v>2708</v>
      </c>
      <c r="G548" s="31">
        <v>0</v>
      </c>
      <c r="H548" s="32">
        <v>60</v>
      </c>
      <c r="I548" s="5">
        <v>2.1082290000000001</v>
      </c>
    </row>
    <row r="549" spans="1:9">
      <c r="A549" s="5">
        <v>2000070174</v>
      </c>
      <c r="B549" s="5" t="s">
        <v>2786</v>
      </c>
      <c r="C549" s="5" t="s">
        <v>2609</v>
      </c>
      <c r="D549" s="5" t="s">
        <v>2610</v>
      </c>
      <c r="E549" s="5">
        <v>165</v>
      </c>
      <c r="F549" s="5" t="s">
        <v>2708</v>
      </c>
      <c r="G549" s="31">
        <v>0</v>
      </c>
      <c r="H549" s="32">
        <v>0</v>
      </c>
      <c r="I549" s="5">
        <v>2.1081210000000001</v>
      </c>
    </row>
    <row r="550" spans="1:9">
      <c r="A550" s="5">
        <v>2000070175</v>
      </c>
      <c r="B550" s="5" t="s">
        <v>2787</v>
      </c>
      <c r="C550" s="5" t="s">
        <v>699</v>
      </c>
      <c r="D550" s="5" t="s">
        <v>700</v>
      </c>
      <c r="E550" s="5">
        <v>3</v>
      </c>
      <c r="F550" s="5" t="s">
        <v>2708</v>
      </c>
      <c r="G550" s="31">
        <v>0</v>
      </c>
      <c r="H550" s="32">
        <v>0</v>
      </c>
      <c r="I550" s="5">
        <v>3.1633330000000002</v>
      </c>
    </row>
    <row r="551" spans="1:9">
      <c r="A551" s="5">
        <v>2000070175</v>
      </c>
      <c r="B551" s="5" t="s">
        <v>2787</v>
      </c>
      <c r="C551" s="5" t="s">
        <v>248</v>
      </c>
      <c r="D551" s="5" t="s">
        <v>249</v>
      </c>
      <c r="E551" s="5">
        <v>33</v>
      </c>
      <c r="F551" s="5" t="s">
        <v>2708</v>
      </c>
      <c r="G551" s="31">
        <v>25</v>
      </c>
      <c r="H551" s="32">
        <v>0</v>
      </c>
      <c r="I551" s="5">
        <v>3.162121</v>
      </c>
    </row>
    <row r="552" spans="1:9">
      <c r="A552" s="5">
        <v>2000070175</v>
      </c>
      <c r="B552" s="5" t="s">
        <v>2787</v>
      </c>
      <c r="C552" s="5" t="s">
        <v>2601</v>
      </c>
      <c r="D552" s="5" t="s">
        <v>2602</v>
      </c>
      <c r="E552" s="5">
        <v>1</v>
      </c>
      <c r="F552" s="5" t="s">
        <v>2708</v>
      </c>
      <c r="G552" s="31">
        <v>0</v>
      </c>
      <c r="H552" s="32">
        <v>0</v>
      </c>
      <c r="I552" s="5">
        <v>3.16</v>
      </c>
    </row>
    <row r="553" spans="1:9">
      <c r="A553" s="5">
        <v>2000070175</v>
      </c>
      <c r="B553" s="5" t="s">
        <v>2787</v>
      </c>
      <c r="C553" s="5" t="s">
        <v>2609</v>
      </c>
      <c r="D553" s="5" t="s">
        <v>2610</v>
      </c>
      <c r="E553" s="5">
        <v>1</v>
      </c>
      <c r="F553" s="5" t="s">
        <v>2708</v>
      </c>
      <c r="G553" s="31">
        <v>0</v>
      </c>
      <c r="H553" s="32">
        <v>1</v>
      </c>
      <c r="I553" s="5">
        <v>3.16</v>
      </c>
    </row>
    <row r="554" spans="1:9">
      <c r="A554" s="5">
        <v>2000070176</v>
      </c>
      <c r="B554" s="5" t="s">
        <v>2788</v>
      </c>
      <c r="C554" s="5" t="s">
        <v>699</v>
      </c>
      <c r="D554" s="5" t="s">
        <v>700</v>
      </c>
      <c r="E554" s="5">
        <v>46</v>
      </c>
      <c r="F554" s="5" t="s">
        <v>2708</v>
      </c>
      <c r="G554" s="31">
        <v>0</v>
      </c>
      <c r="H554" s="32">
        <v>0</v>
      </c>
      <c r="I554" s="5">
        <v>3.1850000000000001</v>
      </c>
    </row>
    <row r="555" spans="1:9">
      <c r="A555" s="5">
        <v>2000070176</v>
      </c>
      <c r="B555" s="5" t="s">
        <v>2788</v>
      </c>
      <c r="C555" s="5" t="s">
        <v>248</v>
      </c>
      <c r="D555" s="5" t="s">
        <v>249</v>
      </c>
      <c r="E555" s="33">
        <v>9</v>
      </c>
      <c r="F555" s="5" t="s">
        <v>2708</v>
      </c>
      <c r="G555" s="31">
        <v>25</v>
      </c>
      <c r="H555" s="32">
        <v>3</v>
      </c>
      <c r="I555" s="5">
        <v>3.1855560000000001</v>
      </c>
    </row>
    <row r="556" spans="1:9">
      <c r="A556" s="5">
        <v>2000070176</v>
      </c>
      <c r="B556" s="5" t="s">
        <v>2788</v>
      </c>
      <c r="C556" s="5" t="s">
        <v>2609</v>
      </c>
      <c r="D556" s="5" t="s">
        <v>2610</v>
      </c>
      <c r="E556" s="5">
        <v>3</v>
      </c>
      <c r="F556" s="5" t="s">
        <v>2708</v>
      </c>
      <c r="G556" s="31">
        <v>3</v>
      </c>
      <c r="H556" s="32">
        <v>0</v>
      </c>
      <c r="I556" s="5">
        <v>3.1833330000000002</v>
      </c>
    </row>
    <row r="557" spans="1:9">
      <c r="A557" s="5">
        <v>2000070177</v>
      </c>
      <c r="B557" s="5" t="s">
        <v>2789</v>
      </c>
      <c r="C557" s="5" t="s">
        <v>699</v>
      </c>
      <c r="D557" s="5" t="s">
        <v>700</v>
      </c>
      <c r="E557" s="33">
        <v>10</v>
      </c>
      <c r="F557" s="5" t="s">
        <v>2708</v>
      </c>
      <c r="G557" s="31">
        <v>0</v>
      </c>
      <c r="H557" s="32">
        <v>12000</v>
      </c>
      <c r="I557" s="5">
        <v>2.5190000000000001</v>
      </c>
    </row>
    <row r="558" spans="1:9">
      <c r="A558" s="5">
        <v>2000070177</v>
      </c>
      <c r="B558" s="5" t="s">
        <v>2789</v>
      </c>
      <c r="C558" s="5" t="s">
        <v>248</v>
      </c>
      <c r="D558" s="5" t="s">
        <v>249</v>
      </c>
      <c r="E558" s="5">
        <v>9</v>
      </c>
      <c r="F558" s="5" t="s">
        <v>2708</v>
      </c>
      <c r="G558" s="31">
        <v>72</v>
      </c>
      <c r="H558" s="32">
        <v>5173</v>
      </c>
      <c r="I558" s="5">
        <v>2.52</v>
      </c>
    </row>
    <row r="559" spans="1:9">
      <c r="A559" s="5">
        <v>2000070177</v>
      </c>
      <c r="B559" s="5" t="s">
        <v>2789</v>
      </c>
      <c r="C559" s="5" t="s">
        <v>2609</v>
      </c>
      <c r="D559" s="5" t="s">
        <v>2610</v>
      </c>
      <c r="E559" s="33">
        <v>3</v>
      </c>
      <c r="F559" s="5" t="s">
        <v>2708</v>
      </c>
      <c r="G559" s="31">
        <v>0</v>
      </c>
      <c r="H559" s="32">
        <v>0</v>
      </c>
      <c r="I559" s="5">
        <v>2.52</v>
      </c>
    </row>
    <row r="560" spans="1:9">
      <c r="A560" s="5">
        <v>2000070177</v>
      </c>
      <c r="B560" s="5" t="s">
        <v>2789</v>
      </c>
      <c r="C560" s="5" t="s">
        <v>2627</v>
      </c>
      <c r="D560" s="5" t="s">
        <v>2628</v>
      </c>
      <c r="E560" s="33">
        <v>0</v>
      </c>
      <c r="F560" s="5" t="s">
        <v>2708</v>
      </c>
      <c r="G560" s="31">
        <v>5172</v>
      </c>
      <c r="H560" s="32">
        <v>0</v>
      </c>
      <c r="I560" s="5">
        <v>2.5198580000000002</v>
      </c>
    </row>
    <row r="561" spans="1:9">
      <c r="A561" s="5">
        <v>2000070177</v>
      </c>
      <c r="B561" s="5" t="s">
        <v>2789</v>
      </c>
      <c r="C561" s="5" t="s">
        <v>2611</v>
      </c>
      <c r="D561" s="5" t="s">
        <v>2612</v>
      </c>
      <c r="E561" s="33">
        <v>0</v>
      </c>
      <c r="F561" s="5" t="s">
        <v>2708</v>
      </c>
      <c r="G561" s="31">
        <v>1</v>
      </c>
      <c r="H561" s="32">
        <v>0</v>
      </c>
      <c r="I561" s="5">
        <v>0</v>
      </c>
    </row>
    <row r="562" spans="1:9">
      <c r="A562" s="5">
        <v>2000070178</v>
      </c>
      <c r="B562" s="5" t="s">
        <v>2790</v>
      </c>
      <c r="C562" s="5" t="s">
        <v>699</v>
      </c>
      <c r="D562" s="5" t="s">
        <v>700</v>
      </c>
      <c r="E562" s="33">
        <v>0</v>
      </c>
      <c r="F562" s="5" t="s">
        <v>2708</v>
      </c>
      <c r="G562" s="31">
        <v>0</v>
      </c>
      <c r="H562" s="32">
        <v>7200</v>
      </c>
      <c r="I562" s="5">
        <v>2.84</v>
      </c>
    </row>
    <row r="563" spans="1:9">
      <c r="A563" s="5">
        <v>2000070178</v>
      </c>
      <c r="B563" s="5" t="s">
        <v>2790</v>
      </c>
      <c r="C563" s="5" t="s">
        <v>248</v>
      </c>
      <c r="D563" s="5" t="s">
        <v>249</v>
      </c>
      <c r="E563" s="5">
        <v>2</v>
      </c>
      <c r="F563" s="5" t="s">
        <v>2708</v>
      </c>
      <c r="G563" s="31">
        <v>214</v>
      </c>
      <c r="H563" s="32">
        <v>97</v>
      </c>
      <c r="I563" s="5">
        <v>2.8450000000000002</v>
      </c>
    </row>
    <row r="564" spans="1:9">
      <c r="A564" s="5">
        <v>2000070178</v>
      </c>
      <c r="B564" s="5" t="s">
        <v>2790</v>
      </c>
      <c r="C564" s="5" t="s">
        <v>2609</v>
      </c>
      <c r="D564" s="5" t="s">
        <v>2610</v>
      </c>
      <c r="E564" s="33">
        <v>2</v>
      </c>
      <c r="F564" s="5" t="s">
        <v>2708</v>
      </c>
      <c r="G564" s="31">
        <v>0</v>
      </c>
      <c r="H564" s="32">
        <v>27</v>
      </c>
      <c r="I564" s="5">
        <v>2.84</v>
      </c>
    </row>
    <row r="565" spans="1:9">
      <c r="A565" s="5">
        <v>2000070178</v>
      </c>
      <c r="B565" s="5" t="s">
        <v>2790</v>
      </c>
      <c r="C565" s="5" t="s">
        <v>2627</v>
      </c>
      <c r="D565" s="5" t="s">
        <v>2628</v>
      </c>
      <c r="E565" s="33">
        <v>0</v>
      </c>
      <c r="F565" s="5" t="s">
        <v>2708</v>
      </c>
      <c r="G565" s="31">
        <v>96</v>
      </c>
      <c r="H565" s="32">
        <v>0</v>
      </c>
      <c r="I565" s="5">
        <v>2.8424999999999998</v>
      </c>
    </row>
    <row r="566" spans="1:9">
      <c r="A566" s="5">
        <v>2000070178</v>
      </c>
      <c r="B566" s="5" t="s">
        <v>2790</v>
      </c>
      <c r="C566" s="5" t="s">
        <v>2611</v>
      </c>
      <c r="D566" s="5" t="s">
        <v>2612</v>
      </c>
      <c r="E566" s="33">
        <v>0</v>
      </c>
      <c r="F566" s="5" t="s">
        <v>2708</v>
      </c>
      <c r="G566" s="31">
        <v>1</v>
      </c>
      <c r="H566" s="32">
        <v>0</v>
      </c>
      <c r="I566" s="5">
        <v>2.8425690000000001</v>
      </c>
    </row>
    <row r="567" spans="1:9">
      <c r="A567" s="5">
        <v>2000070179</v>
      </c>
      <c r="B567" s="5" t="s">
        <v>2791</v>
      </c>
      <c r="C567" s="5" t="s">
        <v>699</v>
      </c>
      <c r="D567" s="5" t="s">
        <v>700</v>
      </c>
      <c r="E567" s="33">
        <v>0</v>
      </c>
      <c r="F567" s="5" t="s">
        <v>2708</v>
      </c>
      <c r="G567" s="31">
        <v>0</v>
      </c>
      <c r="H567" s="32">
        <v>8352</v>
      </c>
      <c r="I567" s="5">
        <v>2.712647</v>
      </c>
    </row>
    <row r="568" spans="1:9">
      <c r="A568" s="5">
        <v>2000070179</v>
      </c>
      <c r="B568" s="5" t="s">
        <v>2791</v>
      </c>
      <c r="C568" s="5" t="s">
        <v>248</v>
      </c>
      <c r="D568" s="5" t="s">
        <v>249</v>
      </c>
      <c r="E568" s="33">
        <v>27</v>
      </c>
      <c r="F568" s="5" t="s">
        <v>2708</v>
      </c>
      <c r="G568" s="31">
        <v>406</v>
      </c>
      <c r="H568" s="32">
        <v>7</v>
      </c>
      <c r="I568" s="5">
        <v>2.697778</v>
      </c>
    </row>
    <row r="569" spans="1:9">
      <c r="A569" s="5">
        <v>2000070179</v>
      </c>
      <c r="B569" s="5" t="s">
        <v>2791</v>
      </c>
      <c r="C569" s="5" t="s">
        <v>2623</v>
      </c>
      <c r="D569" s="5" t="s">
        <v>2624</v>
      </c>
      <c r="E569" s="33">
        <v>320</v>
      </c>
      <c r="F569" s="5" t="s">
        <v>2708</v>
      </c>
      <c r="G569" s="31">
        <v>0</v>
      </c>
      <c r="H569" s="32">
        <v>340</v>
      </c>
      <c r="I569" s="5">
        <v>2.683875</v>
      </c>
    </row>
    <row r="570" spans="1:9">
      <c r="A570" s="5">
        <v>2000070179</v>
      </c>
      <c r="B570" s="5" t="s">
        <v>2791</v>
      </c>
      <c r="C570" s="5" t="s">
        <v>2634</v>
      </c>
      <c r="D570" s="5" t="s">
        <v>2635</v>
      </c>
      <c r="E570" s="33">
        <v>192</v>
      </c>
      <c r="F570" s="5" t="s">
        <v>2708</v>
      </c>
      <c r="G570" s="31">
        <v>0</v>
      </c>
      <c r="H570" s="32">
        <v>0</v>
      </c>
      <c r="I570" s="5">
        <v>2.7127080000000001</v>
      </c>
    </row>
    <row r="571" spans="1:9">
      <c r="A571" s="5">
        <v>2000070179</v>
      </c>
      <c r="B571" s="5" t="s">
        <v>2791</v>
      </c>
      <c r="C571" s="5" t="s">
        <v>2609</v>
      </c>
      <c r="D571" s="5" t="s">
        <v>2610</v>
      </c>
      <c r="E571" s="33">
        <v>0</v>
      </c>
      <c r="F571" s="5" t="s">
        <v>2708</v>
      </c>
      <c r="G571" s="31">
        <v>855</v>
      </c>
      <c r="H571" s="32">
        <v>7</v>
      </c>
      <c r="I571" s="5">
        <v>2.7</v>
      </c>
    </row>
    <row r="572" spans="1:9">
      <c r="A572" s="5">
        <v>2000070179</v>
      </c>
      <c r="B572" s="5" t="s">
        <v>2791</v>
      </c>
      <c r="C572" s="5" t="s">
        <v>2627</v>
      </c>
      <c r="D572" s="5" t="s">
        <v>2628</v>
      </c>
      <c r="E572" s="33">
        <v>2003</v>
      </c>
      <c r="F572" s="5" t="s">
        <v>2708</v>
      </c>
      <c r="G572" s="31">
        <v>0</v>
      </c>
      <c r="H572" s="32">
        <v>0</v>
      </c>
      <c r="I572" s="5">
        <v>2.6978979999999999</v>
      </c>
    </row>
    <row r="573" spans="1:9">
      <c r="A573" s="5">
        <v>2000070179</v>
      </c>
      <c r="B573" s="5" t="s">
        <v>2791</v>
      </c>
      <c r="C573" s="5" t="s">
        <v>2611</v>
      </c>
      <c r="D573" s="5" t="s">
        <v>2612</v>
      </c>
      <c r="E573" s="5">
        <v>0</v>
      </c>
      <c r="F573" s="5" t="s">
        <v>2708</v>
      </c>
      <c r="G573" s="31">
        <v>1</v>
      </c>
      <c r="H573" s="32">
        <v>0</v>
      </c>
      <c r="I573" s="5">
        <v>2.712682</v>
      </c>
    </row>
    <row r="574" spans="1:9">
      <c r="A574" s="5">
        <v>2000080570</v>
      </c>
      <c r="B574" s="5" t="s">
        <v>2792</v>
      </c>
      <c r="C574" s="5" t="s">
        <v>2601</v>
      </c>
      <c r="D574" s="5" t="s">
        <v>2602</v>
      </c>
      <c r="E574" s="33">
        <v>2400</v>
      </c>
      <c r="F574" s="5" t="s">
        <v>2598</v>
      </c>
      <c r="G574" s="31">
        <v>0</v>
      </c>
      <c r="H574" s="32">
        <v>0</v>
      </c>
      <c r="I574" s="5">
        <v>0.470833</v>
      </c>
    </row>
    <row r="575" spans="1:9">
      <c r="A575" s="5">
        <v>2000080572</v>
      </c>
      <c r="B575" s="5" t="s">
        <v>2793</v>
      </c>
      <c r="C575" s="5" t="s">
        <v>2601</v>
      </c>
      <c r="D575" s="5" t="s">
        <v>2602</v>
      </c>
      <c r="E575" s="33">
        <v>31</v>
      </c>
      <c r="F575" s="5" t="s">
        <v>2708</v>
      </c>
      <c r="G575" s="31">
        <v>0</v>
      </c>
      <c r="H575" s="32">
        <v>0</v>
      </c>
      <c r="I575" s="5">
        <v>3.0564520000000002</v>
      </c>
    </row>
    <row r="576" spans="1:9">
      <c r="A576" s="5">
        <v>2000080573</v>
      </c>
      <c r="B576" s="5" t="s">
        <v>2794</v>
      </c>
      <c r="C576" s="5" t="s">
        <v>466</v>
      </c>
      <c r="D576" s="5" t="s">
        <v>467</v>
      </c>
      <c r="E576" s="33">
        <v>2825</v>
      </c>
      <c r="F576" s="5" t="s">
        <v>2598</v>
      </c>
      <c r="G576" s="31">
        <v>0</v>
      </c>
      <c r="H576" s="32">
        <v>0</v>
      </c>
      <c r="I576" s="5">
        <v>1.7862020000000001</v>
      </c>
    </row>
    <row r="577" spans="1:9">
      <c r="A577" s="5">
        <v>2000080573</v>
      </c>
      <c r="B577" s="5" t="s">
        <v>2794</v>
      </c>
      <c r="C577" s="5" t="s">
        <v>699</v>
      </c>
      <c r="D577" s="5" t="s">
        <v>700</v>
      </c>
      <c r="E577" s="33">
        <v>0</v>
      </c>
      <c r="F577" s="5" t="s">
        <v>2598</v>
      </c>
      <c r="G577" s="31">
        <v>0</v>
      </c>
      <c r="H577" s="32">
        <v>10080</v>
      </c>
      <c r="I577" s="5">
        <v>1.7862020000000001</v>
      </c>
    </row>
    <row r="578" spans="1:9">
      <c r="A578" s="5">
        <v>2000080573</v>
      </c>
      <c r="B578" s="5" t="s">
        <v>2794</v>
      </c>
      <c r="C578" s="5" t="s">
        <v>248</v>
      </c>
      <c r="D578" s="5" t="s">
        <v>249</v>
      </c>
      <c r="E578" s="33">
        <v>4</v>
      </c>
      <c r="F578" s="5" t="s">
        <v>2598</v>
      </c>
      <c r="G578" s="31">
        <v>94</v>
      </c>
      <c r="H578" s="32">
        <v>7559</v>
      </c>
      <c r="I578" s="5">
        <v>1.78</v>
      </c>
    </row>
    <row r="579" spans="1:9">
      <c r="A579" s="5">
        <v>2000080573</v>
      </c>
      <c r="B579" s="5" t="s">
        <v>2794</v>
      </c>
      <c r="C579" s="5" t="s">
        <v>2609</v>
      </c>
      <c r="D579" s="5" t="s">
        <v>2610</v>
      </c>
      <c r="E579" s="33">
        <v>0</v>
      </c>
      <c r="F579" s="5" t="s">
        <v>2598</v>
      </c>
      <c r="G579" s="31">
        <v>3</v>
      </c>
      <c r="H579" s="32">
        <v>25</v>
      </c>
      <c r="I579" s="5">
        <v>1.78</v>
      </c>
    </row>
    <row r="580" spans="1:9">
      <c r="A580" s="5">
        <v>2000080573</v>
      </c>
      <c r="B580" s="5" t="s">
        <v>2794</v>
      </c>
      <c r="C580" s="5" t="s">
        <v>2611</v>
      </c>
      <c r="D580" s="5" t="s">
        <v>2612</v>
      </c>
      <c r="E580" s="33">
        <v>6</v>
      </c>
      <c r="F580" s="5" t="s">
        <v>2598</v>
      </c>
      <c r="G580" s="31">
        <v>7557</v>
      </c>
      <c r="H580" s="32">
        <v>0</v>
      </c>
      <c r="I580" s="5">
        <v>1.7849999999999999</v>
      </c>
    </row>
    <row r="581" spans="1:9">
      <c r="A581" s="5">
        <v>2000080575</v>
      </c>
      <c r="B581" s="5" t="s">
        <v>2795</v>
      </c>
      <c r="C581" s="5" t="s">
        <v>248</v>
      </c>
      <c r="D581" s="5" t="s">
        <v>249</v>
      </c>
      <c r="E581" s="5">
        <v>3</v>
      </c>
      <c r="F581" s="5" t="s">
        <v>2598</v>
      </c>
      <c r="G581" s="31">
        <v>0</v>
      </c>
      <c r="H581" s="32">
        <v>0</v>
      </c>
      <c r="I581" s="5">
        <v>4.8033330000000003</v>
      </c>
    </row>
    <row r="582" spans="1:9">
      <c r="A582" s="5">
        <v>2000080575</v>
      </c>
      <c r="B582" s="5" t="s">
        <v>2795</v>
      </c>
      <c r="C582" s="5" t="s">
        <v>2601</v>
      </c>
      <c r="D582" s="5" t="s">
        <v>2602</v>
      </c>
      <c r="E582" s="5">
        <v>3</v>
      </c>
      <c r="F582" s="5" t="s">
        <v>2598</v>
      </c>
      <c r="G582" s="31">
        <v>0</v>
      </c>
      <c r="H582" s="32">
        <v>0</v>
      </c>
      <c r="I582" s="5">
        <v>4.8033330000000003</v>
      </c>
    </row>
    <row r="583" spans="1:9">
      <c r="A583" s="5">
        <v>2000080576</v>
      </c>
      <c r="B583" s="5" t="s">
        <v>2796</v>
      </c>
      <c r="C583" s="5" t="s">
        <v>699</v>
      </c>
      <c r="D583" s="5" t="s">
        <v>700</v>
      </c>
      <c r="E583" s="33">
        <v>1021</v>
      </c>
      <c r="F583" s="5" t="s">
        <v>2708</v>
      </c>
      <c r="G583" s="31">
        <v>0</v>
      </c>
      <c r="H583" s="32">
        <v>0</v>
      </c>
      <c r="I583" s="5">
        <v>4.6912240000000001</v>
      </c>
    </row>
    <row r="584" spans="1:9">
      <c r="A584" s="5">
        <v>2000080576</v>
      </c>
      <c r="B584" s="5" t="s">
        <v>2796</v>
      </c>
      <c r="C584" s="5" t="s">
        <v>248</v>
      </c>
      <c r="D584" s="5" t="s">
        <v>249</v>
      </c>
      <c r="E584" s="33">
        <v>6423</v>
      </c>
      <c r="F584" s="5" t="s">
        <v>2708</v>
      </c>
      <c r="G584" s="31">
        <v>7</v>
      </c>
      <c r="H584" s="32">
        <v>3</v>
      </c>
      <c r="I584" s="5">
        <v>4.6912240000000001</v>
      </c>
    </row>
    <row r="585" spans="1:9">
      <c r="A585" s="5">
        <v>2000080576</v>
      </c>
      <c r="B585" s="5" t="s">
        <v>2796</v>
      </c>
      <c r="C585" s="5" t="s">
        <v>2609</v>
      </c>
      <c r="D585" s="5" t="s">
        <v>2610</v>
      </c>
      <c r="E585" s="33">
        <v>0</v>
      </c>
      <c r="F585" s="5" t="s">
        <v>2708</v>
      </c>
      <c r="G585" s="31">
        <v>9</v>
      </c>
      <c r="H585" s="32">
        <v>1</v>
      </c>
      <c r="I585" s="5">
        <v>4.6924999999999999</v>
      </c>
    </row>
    <row r="586" spans="1:9">
      <c r="A586" s="5">
        <v>2000080577</v>
      </c>
      <c r="B586" s="5" t="s">
        <v>2797</v>
      </c>
      <c r="C586" s="5" t="s">
        <v>699</v>
      </c>
      <c r="D586" s="5" t="s">
        <v>700</v>
      </c>
      <c r="E586" s="33">
        <v>134</v>
      </c>
      <c r="F586" s="5" t="s">
        <v>2598</v>
      </c>
      <c r="G586" s="31">
        <v>0</v>
      </c>
      <c r="H586" s="32">
        <v>15624</v>
      </c>
      <c r="I586" s="5">
        <v>3.6774629999999999</v>
      </c>
    </row>
    <row r="587" spans="1:9">
      <c r="A587" s="5">
        <v>2000080577</v>
      </c>
      <c r="B587" s="5" t="s">
        <v>2797</v>
      </c>
      <c r="C587" s="5" t="s">
        <v>248</v>
      </c>
      <c r="D587" s="5" t="s">
        <v>249</v>
      </c>
      <c r="E587" s="33">
        <v>270</v>
      </c>
      <c r="F587" s="5" t="s">
        <v>2598</v>
      </c>
      <c r="G587" s="31">
        <v>1350</v>
      </c>
      <c r="H587" s="32">
        <v>1</v>
      </c>
      <c r="I587" s="5">
        <v>3.6793330000000002</v>
      </c>
    </row>
    <row r="588" spans="1:9">
      <c r="A588" s="5">
        <v>2000080577</v>
      </c>
      <c r="B588" s="5" t="s">
        <v>2797</v>
      </c>
      <c r="C588" s="5" t="s">
        <v>2623</v>
      </c>
      <c r="D588" s="5" t="s">
        <v>2624</v>
      </c>
      <c r="E588" s="33">
        <v>1</v>
      </c>
      <c r="F588" s="5" t="s">
        <v>2598</v>
      </c>
      <c r="G588" s="31">
        <v>0</v>
      </c>
      <c r="H588" s="32">
        <v>0</v>
      </c>
      <c r="I588" s="5">
        <v>3.75</v>
      </c>
    </row>
    <row r="589" spans="1:9">
      <c r="A589" s="5">
        <v>2000080577</v>
      </c>
      <c r="B589" s="5" t="s">
        <v>2797</v>
      </c>
      <c r="C589" s="5" t="s">
        <v>2634</v>
      </c>
      <c r="D589" s="5" t="s">
        <v>2635</v>
      </c>
      <c r="E589" s="33">
        <v>3</v>
      </c>
      <c r="F589" s="5" t="s">
        <v>2598</v>
      </c>
      <c r="G589" s="31">
        <v>0</v>
      </c>
      <c r="H589" s="32">
        <v>0</v>
      </c>
      <c r="I589" s="5">
        <v>3.68</v>
      </c>
    </row>
    <row r="590" spans="1:9">
      <c r="A590" s="5">
        <v>2000080577</v>
      </c>
      <c r="B590" s="5" t="s">
        <v>2797</v>
      </c>
      <c r="C590" s="5" t="s">
        <v>2609</v>
      </c>
      <c r="D590" s="5" t="s">
        <v>2610</v>
      </c>
      <c r="E590" s="33">
        <v>0</v>
      </c>
      <c r="F590" s="5" t="s">
        <v>2598</v>
      </c>
      <c r="G590" s="31">
        <v>4</v>
      </c>
      <c r="H590" s="32">
        <v>0</v>
      </c>
      <c r="I590" s="5">
        <v>3.74</v>
      </c>
    </row>
    <row r="591" spans="1:9">
      <c r="A591" s="5">
        <v>2000080578</v>
      </c>
      <c r="B591" s="5" t="s">
        <v>2798</v>
      </c>
      <c r="C591" s="5" t="s">
        <v>699</v>
      </c>
      <c r="D591" s="5" t="s">
        <v>700</v>
      </c>
      <c r="E591" s="33">
        <v>305</v>
      </c>
      <c r="F591" s="5" t="s">
        <v>2708</v>
      </c>
      <c r="G591" s="31">
        <v>0</v>
      </c>
      <c r="H591" s="32">
        <v>10944</v>
      </c>
      <c r="I591" s="5">
        <v>7.9551150000000002</v>
      </c>
    </row>
    <row r="592" spans="1:9">
      <c r="A592" s="5">
        <v>2000080578</v>
      </c>
      <c r="B592" s="5" t="s">
        <v>2798</v>
      </c>
      <c r="C592" s="5" t="s">
        <v>248</v>
      </c>
      <c r="D592" s="5" t="s">
        <v>249</v>
      </c>
      <c r="E592" s="33">
        <v>2288</v>
      </c>
      <c r="F592" s="5" t="s">
        <v>2708</v>
      </c>
      <c r="G592" s="31">
        <v>870</v>
      </c>
      <c r="H592" s="32">
        <v>1</v>
      </c>
      <c r="I592" s="5">
        <v>7.9551790000000002</v>
      </c>
    </row>
    <row r="593" spans="1:9">
      <c r="A593" s="5">
        <v>2000080578</v>
      </c>
      <c r="B593" s="5" t="s">
        <v>2798</v>
      </c>
      <c r="C593" s="5" t="s">
        <v>2634</v>
      </c>
      <c r="D593" s="5" t="s">
        <v>2635</v>
      </c>
      <c r="E593" s="5">
        <v>3</v>
      </c>
      <c r="F593" s="5" t="s">
        <v>2708</v>
      </c>
      <c r="G593" s="31">
        <v>0</v>
      </c>
      <c r="H593" s="32">
        <v>0</v>
      </c>
      <c r="I593" s="5">
        <v>7.9566670000000004</v>
      </c>
    </row>
    <row r="594" spans="1:9">
      <c r="A594" s="5">
        <v>2000080578</v>
      </c>
      <c r="B594" s="5" t="s">
        <v>2798</v>
      </c>
      <c r="C594" s="5" t="s">
        <v>2609</v>
      </c>
      <c r="D594" s="5" t="s">
        <v>2610</v>
      </c>
      <c r="E594" s="33">
        <v>0</v>
      </c>
      <c r="F594" s="5" t="s">
        <v>2708</v>
      </c>
      <c r="G594" s="31">
        <v>3</v>
      </c>
      <c r="H594" s="32">
        <v>0</v>
      </c>
      <c r="I594" s="5">
        <v>7.9566670000000004</v>
      </c>
    </row>
    <row r="595" spans="1:9">
      <c r="A595" s="5">
        <v>2000080579</v>
      </c>
      <c r="B595" s="5" t="s">
        <v>2799</v>
      </c>
      <c r="C595" s="5" t="s">
        <v>699</v>
      </c>
      <c r="D595" s="5" t="s">
        <v>700</v>
      </c>
      <c r="E595" s="33">
        <v>380</v>
      </c>
      <c r="F595" s="5" t="s">
        <v>2708</v>
      </c>
      <c r="G595" s="31">
        <v>0</v>
      </c>
      <c r="H595" s="32">
        <v>744</v>
      </c>
      <c r="I595" s="5">
        <v>15.102947</v>
      </c>
    </row>
    <row r="596" spans="1:9">
      <c r="A596" s="5">
        <v>2000080579</v>
      </c>
      <c r="B596" s="5" t="s">
        <v>2799</v>
      </c>
      <c r="C596" s="5" t="s">
        <v>248</v>
      </c>
      <c r="D596" s="5" t="s">
        <v>249</v>
      </c>
      <c r="E596" s="33">
        <v>5597</v>
      </c>
      <c r="F596" s="5" t="s">
        <v>2708</v>
      </c>
      <c r="G596" s="31">
        <v>750</v>
      </c>
      <c r="H596" s="32">
        <v>1</v>
      </c>
      <c r="I596" s="5">
        <v>15.1892</v>
      </c>
    </row>
    <row r="597" spans="1:9">
      <c r="A597" s="5">
        <v>2000080579</v>
      </c>
      <c r="B597" s="5" t="s">
        <v>2799</v>
      </c>
      <c r="C597" s="5" t="s">
        <v>2634</v>
      </c>
      <c r="D597" s="5" t="s">
        <v>2635</v>
      </c>
      <c r="E597" s="33">
        <v>3</v>
      </c>
      <c r="F597" s="5" t="s">
        <v>2708</v>
      </c>
      <c r="G597" s="31">
        <v>0</v>
      </c>
      <c r="H597" s="32">
        <v>0</v>
      </c>
      <c r="I597" s="5">
        <v>15.103332999999999</v>
      </c>
    </row>
    <row r="598" spans="1:9">
      <c r="A598" s="5">
        <v>2000080579</v>
      </c>
      <c r="B598" s="5" t="s">
        <v>2799</v>
      </c>
      <c r="C598" s="5" t="s">
        <v>2609</v>
      </c>
      <c r="D598" s="5" t="s">
        <v>2610</v>
      </c>
      <c r="E598" s="5">
        <v>1</v>
      </c>
      <c r="F598" s="5" t="s">
        <v>2708</v>
      </c>
      <c r="G598" s="31">
        <v>3</v>
      </c>
      <c r="H598" s="32">
        <v>0</v>
      </c>
      <c r="I598" s="5">
        <v>15.19</v>
      </c>
    </row>
    <row r="599" spans="1:9">
      <c r="A599" s="5">
        <v>2000100058</v>
      </c>
      <c r="B599" s="5" t="s">
        <v>2800</v>
      </c>
      <c r="C599" s="5" t="s">
        <v>699</v>
      </c>
      <c r="D599" s="5" t="s">
        <v>700</v>
      </c>
      <c r="E599" s="33">
        <v>144</v>
      </c>
      <c r="F599" s="5" t="s">
        <v>2598</v>
      </c>
      <c r="G599" s="31">
        <v>0</v>
      </c>
      <c r="H599" s="32">
        <v>0</v>
      </c>
      <c r="I599" s="5">
        <v>0.18111099999999999</v>
      </c>
    </row>
    <row r="600" spans="1:9">
      <c r="A600" s="5">
        <v>2000100059</v>
      </c>
      <c r="B600" s="5" t="s">
        <v>2801</v>
      </c>
      <c r="C600" s="5" t="s">
        <v>699</v>
      </c>
      <c r="D600" s="5" t="s">
        <v>700</v>
      </c>
      <c r="E600" s="5">
        <v>12</v>
      </c>
      <c r="F600" s="5" t="s">
        <v>2598</v>
      </c>
      <c r="G600" s="31">
        <v>0</v>
      </c>
      <c r="H600" s="32">
        <v>0</v>
      </c>
      <c r="I600" s="5">
        <v>0.38833299999999998</v>
      </c>
    </row>
    <row r="601" spans="1:9">
      <c r="A601" s="5">
        <v>2000100059</v>
      </c>
      <c r="B601" s="5" t="s">
        <v>2801</v>
      </c>
      <c r="C601" s="5" t="s">
        <v>248</v>
      </c>
      <c r="D601" s="5" t="s">
        <v>249</v>
      </c>
      <c r="E601" s="33">
        <v>0</v>
      </c>
      <c r="F601" s="5" t="s">
        <v>2598</v>
      </c>
      <c r="G601" s="31">
        <v>0</v>
      </c>
      <c r="H601" s="32">
        <v>9.9995999999999992</v>
      </c>
      <c r="I601" s="5">
        <v>0</v>
      </c>
    </row>
    <row r="602" spans="1:9">
      <c r="A602" s="5">
        <v>2000100059</v>
      </c>
      <c r="B602" s="5" t="s">
        <v>2801</v>
      </c>
      <c r="C602" s="5" t="s">
        <v>2611</v>
      </c>
      <c r="D602" s="5" t="s">
        <v>2612</v>
      </c>
      <c r="E602" s="5">
        <v>9.9995999999999992</v>
      </c>
      <c r="F602" s="5" t="s">
        <v>2598</v>
      </c>
      <c r="G602" s="31">
        <v>9.9995999999999992</v>
      </c>
      <c r="H602" s="32">
        <v>0</v>
      </c>
      <c r="I602" s="5">
        <v>0.38901599999999997</v>
      </c>
    </row>
    <row r="603" spans="1:9">
      <c r="A603" s="5">
        <v>2000100061</v>
      </c>
      <c r="B603" s="5" t="s">
        <v>2802</v>
      </c>
      <c r="C603" s="5" t="s">
        <v>699</v>
      </c>
      <c r="D603" s="5" t="s">
        <v>700</v>
      </c>
      <c r="E603" s="33">
        <v>3506</v>
      </c>
      <c r="F603" s="5" t="s">
        <v>2598</v>
      </c>
      <c r="G603" s="31">
        <v>0</v>
      </c>
      <c r="H603" s="32">
        <v>81216</v>
      </c>
      <c r="I603" s="5">
        <v>0.281084</v>
      </c>
    </row>
    <row r="604" spans="1:9">
      <c r="A604" s="5">
        <v>2000100061</v>
      </c>
      <c r="B604" s="5" t="s">
        <v>2802</v>
      </c>
      <c r="C604" s="5" t="s">
        <v>248</v>
      </c>
      <c r="D604" s="5" t="s">
        <v>249</v>
      </c>
      <c r="E604" s="33">
        <v>28972</v>
      </c>
      <c r="F604" s="5" t="s">
        <v>2598</v>
      </c>
      <c r="G604" s="31">
        <v>0</v>
      </c>
      <c r="H604" s="32">
        <v>36</v>
      </c>
      <c r="I604" s="5">
        <v>0.255548</v>
      </c>
    </row>
    <row r="605" spans="1:9">
      <c r="A605" s="5">
        <v>2000100061</v>
      </c>
      <c r="B605" s="5" t="s">
        <v>2802</v>
      </c>
      <c r="C605" s="5" t="s">
        <v>2601</v>
      </c>
      <c r="D605" s="5" t="s">
        <v>2602</v>
      </c>
      <c r="E605" s="5">
        <v>144</v>
      </c>
      <c r="F605" s="5" t="s">
        <v>2598</v>
      </c>
      <c r="G605" s="31">
        <v>0</v>
      </c>
      <c r="H605" s="32">
        <v>0</v>
      </c>
      <c r="I605" s="5">
        <v>0.281111</v>
      </c>
    </row>
    <row r="606" spans="1:9">
      <c r="A606" s="5">
        <v>2000100061</v>
      </c>
      <c r="B606" s="5" t="s">
        <v>2802</v>
      </c>
      <c r="C606" s="5" t="s">
        <v>2609</v>
      </c>
      <c r="D606" s="5" t="s">
        <v>2610</v>
      </c>
      <c r="E606" s="5">
        <v>27</v>
      </c>
      <c r="F606" s="5" t="s">
        <v>2598</v>
      </c>
      <c r="G606" s="31">
        <v>36</v>
      </c>
      <c r="H606" s="32">
        <v>0</v>
      </c>
      <c r="I606" s="5">
        <v>0.27962999999999999</v>
      </c>
    </row>
    <row r="607" spans="1:9">
      <c r="A607" s="5">
        <v>2000110021</v>
      </c>
      <c r="B607" s="5" t="s">
        <v>2803</v>
      </c>
      <c r="C607" s="5" t="s">
        <v>699</v>
      </c>
      <c r="D607" s="5" t="s">
        <v>700</v>
      </c>
      <c r="E607" s="5">
        <v>32</v>
      </c>
      <c r="F607" s="5" t="s">
        <v>2598</v>
      </c>
      <c r="G607" s="31">
        <v>0</v>
      </c>
      <c r="H607" s="32">
        <v>0</v>
      </c>
      <c r="I607" s="5">
        <v>2.5671879999999998</v>
      </c>
    </row>
    <row r="608" spans="1:9">
      <c r="A608" s="5">
        <v>2000110024</v>
      </c>
      <c r="B608" s="5" t="s">
        <v>2804</v>
      </c>
      <c r="C608" s="5" t="s">
        <v>2805</v>
      </c>
      <c r="D608" s="5" t="s">
        <v>2806</v>
      </c>
      <c r="E608" s="33">
        <v>8.2799999999999999E-2</v>
      </c>
      <c r="F608" s="5" t="s">
        <v>2598</v>
      </c>
      <c r="G608" s="31">
        <v>0</v>
      </c>
      <c r="H608" s="32">
        <v>0</v>
      </c>
      <c r="I608" s="5">
        <v>1.086957</v>
      </c>
    </row>
    <row r="609" spans="1:9">
      <c r="A609" s="5">
        <v>2000110028</v>
      </c>
      <c r="B609" s="5" t="s">
        <v>2807</v>
      </c>
      <c r="C609" s="5" t="s">
        <v>699</v>
      </c>
      <c r="D609" s="5" t="s">
        <v>700</v>
      </c>
      <c r="E609" s="5">
        <v>27</v>
      </c>
      <c r="F609" s="5" t="s">
        <v>2598</v>
      </c>
      <c r="G609" s="31">
        <v>0</v>
      </c>
      <c r="H609" s="32">
        <v>0</v>
      </c>
      <c r="I609" s="5">
        <v>0.69777800000000001</v>
      </c>
    </row>
    <row r="610" spans="1:9">
      <c r="A610" s="5">
        <v>2000110055</v>
      </c>
      <c r="B610" s="5" t="s">
        <v>2808</v>
      </c>
      <c r="C610" s="5" t="s">
        <v>699</v>
      </c>
      <c r="D610" s="5" t="s">
        <v>700</v>
      </c>
      <c r="E610" s="33">
        <v>0</v>
      </c>
      <c r="F610" s="5" t="s">
        <v>2598</v>
      </c>
      <c r="G610" s="31">
        <v>0</v>
      </c>
      <c r="H610" s="32">
        <v>40032</v>
      </c>
      <c r="I610" s="5">
        <v>1.0553170000000001</v>
      </c>
    </row>
    <row r="611" spans="1:9">
      <c r="A611" s="5">
        <v>2000110055</v>
      </c>
      <c r="B611" s="5" t="s">
        <v>2808</v>
      </c>
      <c r="C611" s="5" t="s">
        <v>248</v>
      </c>
      <c r="D611" s="5" t="s">
        <v>249</v>
      </c>
      <c r="E611" s="33">
        <v>6402</v>
      </c>
      <c r="F611" s="5" t="s">
        <v>2598</v>
      </c>
      <c r="G611" s="31">
        <v>1680</v>
      </c>
      <c r="H611" s="32">
        <v>1</v>
      </c>
      <c r="I611" s="5">
        <v>1.0544849999999999</v>
      </c>
    </row>
    <row r="612" spans="1:9">
      <c r="A612" s="5">
        <v>2000110055</v>
      </c>
      <c r="B612" s="5" t="s">
        <v>2808</v>
      </c>
      <c r="C612" s="5" t="s">
        <v>2601</v>
      </c>
      <c r="D612" s="5" t="s">
        <v>2602</v>
      </c>
      <c r="E612" s="33">
        <v>1</v>
      </c>
      <c r="F612" s="5" t="s">
        <v>2598</v>
      </c>
      <c r="G612" s="31">
        <v>0</v>
      </c>
      <c r="H612" s="32">
        <v>0</v>
      </c>
      <c r="I612" s="5">
        <v>1.06</v>
      </c>
    </row>
    <row r="613" spans="1:9">
      <c r="A613" s="5">
        <v>2000110055</v>
      </c>
      <c r="B613" s="5" t="s">
        <v>2808</v>
      </c>
      <c r="C613" s="5" t="s">
        <v>2609</v>
      </c>
      <c r="D613" s="5" t="s">
        <v>2610</v>
      </c>
      <c r="E613" s="33">
        <v>0</v>
      </c>
      <c r="F613" s="5" t="s">
        <v>2598</v>
      </c>
      <c r="G613" s="31">
        <v>1</v>
      </c>
      <c r="H613" s="32">
        <v>0</v>
      </c>
      <c r="I613" s="5">
        <v>0.99450000000000005</v>
      </c>
    </row>
    <row r="614" spans="1:9">
      <c r="A614" s="5">
        <v>2000110055</v>
      </c>
      <c r="B614" s="5" t="s">
        <v>2808</v>
      </c>
      <c r="C614" s="5" t="s">
        <v>2627</v>
      </c>
      <c r="D614" s="5" t="s">
        <v>2628</v>
      </c>
      <c r="E614" s="33">
        <v>516</v>
      </c>
      <c r="F614" s="5" t="s">
        <v>2598</v>
      </c>
      <c r="G614" s="31">
        <v>0</v>
      </c>
      <c r="H614" s="32">
        <v>0</v>
      </c>
      <c r="I614" s="5">
        <v>0.95081400000000005</v>
      </c>
    </row>
    <row r="615" spans="1:9">
      <c r="A615" s="5">
        <v>2000110056</v>
      </c>
      <c r="B615" s="5" t="s">
        <v>2809</v>
      </c>
      <c r="C615" s="5" t="s">
        <v>699</v>
      </c>
      <c r="D615" s="5" t="s">
        <v>700</v>
      </c>
      <c r="E615" s="5">
        <v>0</v>
      </c>
      <c r="F615" s="5" t="s">
        <v>2598</v>
      </c>
      <c r="G615" s="31">
        <v>0</v>
      </c>
      <c r="H615" s="32">
        <v>18001</v>
      </c>
      <c r="I615" s="5">
        <v>0.96499999999999997</v>
      </c>
    </row>
    <row r="616" spans="1:9">
      <c r="A616" s="5">
        <v>2000110056</v>
      </c>
      <c r="B616" s="5" t="s">
        <v>2809</v>
      </c>
      <c r="C616" s="5" t="s">
        <v>248</v>
      </c>
      <c r="D616" s="5" t="s">
        <v>249</v>
      </c>
      <c r="E616" s="33">
        <v>106</v>
      </c>
      <c r="F616" s="5" t="s">
        <v>2598</v>
      </c>
      <c r="G616" s="31">
        <v>667</v>
      </c>
      <c r="H616" s="32">
        <v>4</v>
      </c>
      <c r="I616" s="5">
        <v>0.965943</v>
      </c>
    </row>
    <row r="617" spans="1:9">
      <c r="A617" s="5">
        <v>2000110056</v>
      </c>
      <c r="B617" s="5" t="s">
        <v>2809</v>
      </c>
      <c r="C617" s="5" t="s">
        <v>2609</v>
      </c>
      <c r="D617" s="5" t="s">
        <v>2610</v>
      </c>
      <c r="E617" s="5">
        <v>0</v>
      </c>
      <c r="F617" s="5" t="s">
        <v>2598</v>
      </c>
      <c r="G617" s="31">
        <v>4</v>
      </c>
      <c r="H617" s="32">
        <v>0</v>
      </c>
      <c r="I617" s="5">
        <v>0.97</v>
      </c>
    </row>
    <row r="618" spans="1:9">
      <c r="A618" s="5">
        <v>2000110057</v>
      </c>
      <c r="B618" s="5" t="s">
        <v>2810</v>
      </c>
      <c r="C618" s="5" t="s">
        <v>699</v>
      </c>
      <c r="D618" s="5" t="s">
        <v>700</v>
      </c>
      <c r="E618" s="33">
        <v>984</v>
      </c>
      <c r="F618" s="5" t="s">
        <v>2598</v>
      </c>
      <c r="G618" s="31">
        <v>0</v>
      </c>
      <c r="H618" s="32">
        <v>7056</v>
      </c>
      <c r="I618" s="5">
        <v>1.175295</v>
      </c>
    </row>
    <row r="619" spans="1:9">
      <c r="A619" s="5">
        <v>2000110057</v>
      </c>
      <c r="B619" s="5" t="s">
        <v>2810</v>
      </c>
      <c r="C619" s="5" t="s">
        <v>248</v>
      </c>
      <c r="D619" s="5" t="s">
        <v>249</v>
      </c>
      <c r="E619" s="33">
        <v>182</v>
      </c>
      <c r="F619" s="5" t="s">
        <v>2598</v>
      </c>
      <c r="G619" s="31">
        <v>242</v>
      </c>
      <c r="H619" s="32">
        <v>25</v>
      </c>
      <c r="I619" s="5">
        <v>1.1798900000000001</v>
      </c>
    </row>
    <row r="620" spans="1:9">
      <c r="A620" s="5">
        <v>2000110057</v>
      </c>
      <c r="B620" s="5" t="s">
        <v>2810</v>
      </c>
      <c r="C620" s="5" t="s">
        <v>2609</v>
      </c>
      <c r="D620" s="5" t="s">
        <v>2610</v>
      </c>
      <c r="E620" s="33">
        <v>0</v>
      </c>
      <c r="F620" s="5" t="s">
        <v>2598</v>
      </c>
      <c r="G620" s="31">
        <v>3</v>
      </c>
      <c r="H620" s="32">
        <v>0</v>
      </c>
      <c r="I620" s="5">
        <v>1.18</v>
      </c>
    </row>
    <row r="621" spans="1:9">
      <c r="A621" s="5">
        <v>2000110057</v>
      </c>
      <c r="B621" s="5" t="s">
        <v>2810</v>
      </c>
      <c r="C621" s="5" t="s">
        <v>2611</v>
      </c>
      <c r="D621" s="5" t="s">
        <v>2612</v>
      </c>
      <c r="E621" s="33">
        <v>10</v>
      </c>
      <c r="F621" s="5" t="s">
        <v>2598</v>
      </c>
      <c r="G621" s="31">
        <v>22</v>
      </c>
      <c r="H621" s="32">
        <v>0</v>
      </c>
      <c r="I621" s="5">
        <v>1.175</v>
      </c>
    </row>
    <row r="622" spans="1:9">
      <c r="A622" s="5">
        <v>2000110058</v>
      </c>
      <c r="B622" s="5" t="s">
        <v>2811</v>
      </c>
      <c r="C622" s="5" t="s">
        <v>699</v>
      </c>
      <c r="D622" s="5" t="s">
        <v>700</v>
      </c>
      <c r="E622" s="33">
        <v>921</v>
      </c>
      <c r="F622" s="5" t="s">
        <v>2598</v>
      </c>
      <c r="G622" s="31">
        <v>0</v>
      </c>
      <c r="H622" s="32">
        <v>3168</v>
      </c>
      <c r="I622" s="5">
        <v>1.1752549999999999</v>
      </c>
    </row>
    <row r="623" spans="1:9">
      <c r="A623" s="5">
        <v>2000110058</v>
      </c>
      <c r="B623" s="5" t="s">
        <v>2811</v>
      </c>
      <c r="C623" s="5" t="s">
        <v>248</v>
      </c>
      <c r="D623" s="5" t="s">
        <v>249</v>
      </c>
      <c r="E623" s="33">
        <v>25</v>
      </c>
      <c r="F623" s="5" t="s">
        <v>2598</v>
      </c>
      <c r="G623" s="31">
        <v>24</v>
      </c>
      <c r="H623" s="32">
        <v>642</v>
      </c>
      <c r="I623" s="5">
        <v>1.1752</v>
      </c>
    </row>
    <row r="624" spans="1:9">
      <c r="A624" s="5">
        <v>2000110058</v>
      </c>
      <c r="B624" s="5" t="s">
        <v>2811</v>
      </c>
      <c r="C624" s="5" t="s">
        <v>2611</v>
      </c>
      <c r="D624" s="5" t="s">
        <v>2612</v>
      </c>
      <c r="E624" s="33">
        <v>306</v>
      </c>
      <c r="F624" s="5" t="s">
        <v>2598</v>
      </c>
      <c r="G624" s="31">
        <v>642</v>
      </c>
      <c r="H624" s="32">
        <v>0</v>
      </c>
      <c r="I624" s="5">
        <v>1.1752290000000001</v>
      </c>
    </row>
    <row r="625" spans="1:9">
      <c r="A625" s="5">
        <v>2000110059</v>
      </c>
      <c r="B625" s="5" t="s">
        <v>2812</v>
      </c>
      <c r="C625" s="5" t="s">
        <v>699</v>
      </c>
      <c r="D625" s="5" t="s">
        <v>700</v>
      </c>
      <c r="E625" s="5">
        <v>229</v>
      </c>
      <c r="F625" s="5" t="s">
        <v>2598</v>
      </c>
      <c r="G625" s="31">
        <v>0</v>
      </c>
      <c r="H625" s="32">
        <v>438</v>
      </c>
      <c r="I625" s="5">
        <v>1.1776420000000001</v>
      </c>
    </row>
    <row r="626" spans="1:9">
      <c r="A626" s="5">
        <v>2000110059</v>
      </c>
      <c r="B626" s="5" t="s">
        <v>2812</v>
      </c>
      <c r="C626" s="5" t="s">
        <v>248</v>
      </c>
      <c r="D626" s="5" t="s">
        <v>249</v>
      </c>
      <c r="E626" s="33">
        <v>1106</v>
      </c>
      <c r="F626" s="5" t="s">
        <v>2598</v>
      </c>
      <c r="G626" s="31">
        <v>0</v>
      </c>
      <c r="H626" s="32">
        <v>14</v>
      </c>
      <c r="I626" s="5">
        <v>1.177613</v>
      </c>
    </row>
    <row r="627" spans="1:9">
      <c r="A627" s="5">
        <v>2000110059</v>
      </c>
      <c r="B627" s="5" t="s">
        <v>2812</v>
      </c>
      <c r="C627" s="5" t="s">
        <v>2601</v>
      </c>
      <c r="D627" s="5" t="s">
        <v>2602</v>
      </c>
      <c r="E627" s="33">
        <v>8</v>
      </c>
      <c r="F627" s="5" t="s">
        <v>2598</v>
      </c>
      <c r="G627" s="31">
        <v>0</v>
      </c>
      <c r="H627" s="32">
        <v>0</v>
      </c>
      <c r="I627" s="5">
        <v>1.1775</v>
      </c>
    </row>
    <row r="628" spans="1:9">
      <c r="A628" s="5">
        <v>2000110059</v>
      </c>
      <c r="B628" s="5" t="s">
        <v>2812</v>
      </c>
      <c r="C628" s="5" t="s">
        <v>2611</v>
      </c>
      <c r="D628" s="5" t="s">
        <v>2612</v>
      </c>
      <c r="E628" s="33">
        <v>14</v>
      </c>
      <c r="F628" s="5" t="s">
        <v>2598</v>
      </c>
      <c r="G628" s="31">
        <v>14</v>
      </c>
      <c r="H628" s="32">
        <v>0</v>
      </c>
      <c r="I628" s="5">
        <v>1.1778569999999999</v>
      </c>
    </row>
    <row r="629" spans="1:9">
      <c r="A629" s="5">
        <v>2000110060</v>
      </c>
      <c r="B629" s="5" t="s">
        <v>2813</v>
      </c>
      <c r="C629" s="5" t="s">
        <v>699</v>
      </c>
      <c r="D629" s="5" t="s">
        <v>700</v>
      </c>
      <c r="E629" s="33">
        <v>132</v>
      </c>
      <c r="F629" s="5" t="s">
        <v>2598</v>
      </c>
      <c r="G629" s="31">
        <v>132</v>
      </c>
      <c r="H629" s="32">
        <v>7056</v>
      </c>
      <c r="I629" s="5">
        <v>0.96280299999999996</v>
      </c>
    </row>
    <row r="630" spans="1:9">
      <c r="A630" s="5">
        <v>2000110060</v>
      </c>
      <c r="B630" s="5" t="s">
        <v>2813</v>
      </c>
      <c r="C630" s="5" t="s">
        <v>248</v>
      </c>
      <c r="D630" s="5" t="s">
        <v>249</v>
      </c>
      <c r="E630" s="33">
        <v>14</v>
      </c>
      <c r="F630" s="5" t="s">
        <v>2598</v>
      </c>
      <c r="G630" s="31">
        <v>1128</v>
      </c>
      <c r="H630" s="32">
        <v>0</v>
      </c>
      <c r="I630" s="5">
        <v>0.96214299999999997</v>
      </c>
    </row>
    <row r="631" spans="1:9">
      <c r="A631" s="5">
        <v>2000110061</v>
      </c>
      <c r="B631" s="5" t="s">
        <v>2814</v>
      </c>
      <c r="C631" s="5" t="s">
        <v>699</v>
      </c>
      <c r="D631" s="5" t="s">
        <v>700</v>
      </c>
      <c r="E631" s="33">
        <v>142</v>
      </c>
      <c r="F631" s="5" t="s">
        <v>2598</v>
      </c>
      <c r="G631" s="31">
        <v>0</v>
      </c>
      <c r="H631" s="32">
        <v>5040</v>
      </c>
      <c r="I631" s="5">
        <v>0.96281700000000003</v>
      </c>
    </row>
    <row r="632" spans="1:9">
      <c r="A632" s="5">
        <v>2000110061</v>
      </c>
      <c r="B632" s="5" t="s">
        <v>2814</v>
      </c>
      <c r="C632" s="5" t="s">
        <v>248</v>
      </c>
      <c r="D632" s="5" t="s">
        <v>249</v>
      </c>
      <c r="E632" s="33">
        <v>69</v>
      </c>
      <c r="F632" s="5" t="s">
        <v>2598</v>
      </c>
      <c r="G632" s="31">
        <v>168</v>
      </c>
      <c r="H632" s="32">
        <v>0</v>
      </c>
      <c r="I632" s="5">
        <v>0.962754</v>
      </c>
    </row>
    <row r="633" spans="1:9">
      <c r="A633" s="5">
        <v>2000110062</v>
      </c>
      <c r="B633" s="5" t="s">
        <v>2815</v>
      </c>
      <c r="C633" s="5" t="s">
        <v>699</v>
      </c>
      <c r="D633" s="5" t="s">
        <v>700</v>
      </c>
      <c r="E633" s="33">
        <v>144</v>
      </c>
      <c r="F633" s="5" t="s">
        <v>2598</v>
      </c>
      <c r="G633" s="31">
        <v>0</v>
      </c>
      <c r="H633" s="32">
        <v>0</v>
      </c>
      <c r="I633" s="5">
        <v>0.96277800000000002</v>
      </c>
    </row>
    <row r="634" spans="1:9">
      <c r="A634" s="5">
        <v>2000110062</v>
      </c>
      <c r="B634" s="5" t="s">
        <v>2815</v>
      </c>
      <c r="C634" s="5" t="s">
        <v>248</v>
      </c>
      <c r="D634" s="5" t="s">
        <v>249</v>
      </c>
      <c r="E634" s="33">
        <v>3583</v>
      </c>
      <c r="F634" s="5" t="s">
        <v>2598</v>
      </c>
      <c r="G634" s="31">
        <v>0</v>
      </c>
      <c r="H634" s="32">
        <v>3</v>
      </c>
      <c r="I634" s="5">
        <v>0.96277699999999999</v>
      </c>
    </row>
    <row r="635" spans="1:9">
      <c r="A635" s="5">
        <v>2000110062</v>
      </c>
      <c r="B635" s="5" t="s">
        <v>2815</v>
      </c>
      <c r="C635" s="5" t="s">
        <v>2609</v>
      </c>
      <c r="D635" s="5" t="s">
        <v>2610</v>
      </c>
      <c r="E635" s="33">
        <v>0</v>
      </c>
      <c r="F635" s="5" t="s">
        <v>2598</v>
      </c>
      <c r="G635" s="31">
        <v>3</v>
      </c>
      <c r="H635" s="32">
        <v>0</v>
      </c>
      <c r="I635" s="5">
        <v>0.96</v>
      </c>
    </row>
    <row r="636" spans="1:9">
      <c r="A636" s="5">
        <v>2000120074</v>
      </c>
      <c r="B636" s="5" t="s">
        <v>2816</v>
      </c>
      <c r="C636" s="5" t="s">
        <v>699</v>
      </c>
      <c r="D636" s="5" t="s">
        <v>700</v>
      </c>
      <c r="E636" s="33">
        <v>1551</v>
      </c>
      <c r="F636" s="5" t="s">
        <v>2598</v>
      </c>
      <c r="G636" s="31">
        <v>0</v>
      </c>
      <c r="H636" s="32">
        <v>14040</v>
      </c>
      <c r="I636" s="5">
        <v>0.43699500000000002</v>
      </c>
    </row>
    <row r="637" spans="1:9">
      <c r="A637" s="5">
        <v>2000120074</v>
      </c>
      <c r="B637" s="5" t="s">
        <v>2816</v>
      </c>
      <c r="C637" s="5" t="s">
        <v>248</v>
      </c>
      <c r="D637" s="5" t="s">
        <v>249</v>
      </c>
      <c r="E637" s="33">
        <v>8</v>
      </c>
      <c r="F637" s="5" t="s">
        <v>2598</v>
      </c>
      <c r="G637" s="31">
        <v>867</v>
      </c>
      <c r="H637" s="32">
        <v>3778</v>
      </c>
      <c r="I637" s="5">
        <v>0.43625000000000003</v>
      </c>
    </row>
    <row r="638" spans="1:9">
      <c r="A638" s="5">
        <v>2000120074</v>
      </c>
      <c r="B638" s="5" t="s">
        <v>2816</v>
      </c>
      <c r="C638" s="5" t="s">
        <v>2609</v>
      </c>
      <c r="D638" s="5" t="s">
        <v>2610</v>
      </c>
      <c r="E638" s="33">
        <v>0</v>
      </c>
      <c r="F638" s="5" t="s">
        <v>2598</v>
      </c>
      <c r="G638" s="31">
        <v>4</v>
      </c>
      <c r="H638" s="32">
        <v>0</v>
      </c>
      <c r="I638" s="5">
        <v>0.44</v>
      </c>
    </row>
    <row r="639" spans="1:9">
      <c r="A639" s="5">
        <v>2000120074</v>
      </c>
      <c r="B639" s="5" t="s">
        <v>2816</v>
      </c>
      <c r="C639" s="5" t="s">
        <v>2611</v>
      </c>
      <c r="D639" s="5" t="s">
        <v>2612</v>
      </c>
      <c r="E639" s="33">
        <v>4</v>
      </c>
      <c r="F639" s="5" t="s">
        <v>2598</v>
      </c>
      <c r="G639" s="31">
        <v>3774</v>
      </c>
      <c r="H639" s="32">
        <v>0</v>
      </c>
      <c r="I639" s="5">
        <v>0.4375</v>
      </c>
    </row>
    <row r="640" spans="1:9">
      <c r="A640" s="5">
        <v>2000120075</v>
      </c>
      <c r="B640" s="5" t="s">
        <v>2817</v>
      </c>
      <c r="C640" s="5" t="s">
        <v>699</v>
      </c>
      <c r="D640" s="5" t="s">
        <v>700</v>
      </c>
      <c r="E640" s="33">
        <v>1</v>
      </c>
      <c r="F640" s="5" t="s">
        <v>2598</v>
      </c>
      <c r="G640" s="31">
        <v>1</v>
      </c>
      <c r="H640" s="32">
        <v>10080</v>
      </c>
      <c r="I640" s="5">
        <v>0.44</v>
      </c>
    </row>
    <row r="641" spans="1:9">
      <c r="A641" s="5">
        <v>2000120075</v>
      </c>
      <c r="B641" s="5" t="s">
        <v>2817</v>
      </c>
      <c r="C641" s="5" t="s">
        <v>248</v>
      </c>
      <c r="D641" s="5" t="s">
        <v>249</v>
      </c>
      <c r="E641" s="5">
        <v>85</v>
      </c>
      <c r="F641" s="5" t="s">
        <v>2598</v>
      </c>
      <c r="G641" s="31">
        <v>827</v>
      </c>
      <c r="H641" s="32">
        <v>1</v>
      </c>
      <c r="I641" s="5">
        <v>0.43729400000000002</v>
      </c>
    </row>
    <row r="642" spans="1:9">
      <c r="A642" s="5">
        <v>2000120075</v>
      </c>
      <c r="B642" s="5" t="s">
        <v>2817</v>
      </c>
      <c r="C642" s="5" t="s">
        <v>2601</v>
      </c>
      <c r="D642" s="5" t="s">
        <v>2602</v>
      </c>
      <c r="E642" s="33">
        <v>6</v>
      </c>
      <c r="F642" s="5" t="s">
        <v>2598</v>
      </c>
      <c r="G642" s="31">
        <v>0</v>
      </c>
      <c r="H642" s="32">
        <v>0</v>
      </c>
      <c r="I642" s="5">
        <v>0.43666700000000003</v>
      </c>
    </row>
    <row r="643" spans="1:9">
      <c r="A643" s="5">
        <v>2000120076</v>
      </c>
      <c r="B643" s="5" t="s">
        <v>2818</v>
      </c>
      <c r="C643" s="5" t="s">
        <v>699</v>
      </c>
      <c r="D643" s="5" t="s">
        <v>700</v>
      </c>
      <c r="E643" s="5">
        <v>0</v>
      </c>
      <c r="F643" s="5" t="s">
        <v>2598</v>
      </c>
      <c r="G643" s="31">
        <v>0</v>
      </c>
      <c r="H643" s="32">
        <v>5040</v>
      </c>
      <c r="I643" s="5">
        <v>0.43721300000000002</v>
      </c>
    </row>
    <row r="644" spans="1:9">
      <c r="A644" s="5">
        <v>2000120076</v>
      </c>
      <c r="B644" s="5" t="s">
        <v>2818</v>
      </c>
      <c r="C644" s="5" t="s">
        <v>248</v>
      </c>
      <c r="D644" s="5" t="s">
        <v>249</v>
      </c>
      <c r="E644" s="33">
        <v>20</v>
      </c>
      <c r="F644" s="5" t="s">
        <v>2598</v>
      </c>
      <c r="G644" s="31">
        <v>285</v>
      </c>
      <c r="H644" s="32">
        <v>0</v>
      </c>
      <c r="I644" s="5">
        <v>0.438</v>
      </c>
    </row>
    <row r="645" spans="1:9">
      <c r="A645" s="5">
        <v>2000120077</v>
      </c>
      <c r="B645" s="5" t="s">
        <v>2819</v>
      </c>
      <c r="C645" s="5" t="s">
        <v>699</v>
      </c>
      <c r="D645" s="5" t="s">
        <v>700</v>
      </c>
      <c r="E645" s="33">
        <v>1721</v>
      </c>
      <c r="F645" s="5" t="s">
        <v>2598</v>
      </c>
      <c r="G645" s="31">
        <v>0</v>
      </c>
      <c r="H645" s="32">
        <v>65665</v>
      </c>
      <c r="I645" s="5">
        <v>0.29674</v>
      </c>
    </row>
    <row r="646" spans="1:9">
      <c r="A646" s="5">
        <v>2000120077</v>
      </c>
      <c r="B646" s="5" t="s">
        <v>2819</v>
      </c>
      <c r="C646" s="5" t="s">
        <v>248</v>
      </c>
      <c r="D646" s="5" t="s">
        <v>249</v>
      </c>
      <c r="E646" s="33">
        <v>72590</v>
      </c>
      <c r="F646" s="5" t="s">
        <v>2598</v>
      </c>
      <c r="G646" s="31">
        <v>2701</v>
      </c>
      <c r="H646" s="32">
        <v>36</v>
      </c>
      <c r="I646" s="5">
        <v>0.30100700000000002</v>
      </c>
    </row>
    <row r="647" spans="1:9">
      <c r="A647" s="5">
        <v>2000120077</v>
      </c>
      <c r="B647" s="5" t="s">
        <v>2819</v>
      </c>
      <c r="C647" s="5" t="s">
        <v>2609</v>
      </c>
      <c r="D647" s="5" t="s">
        <v>2610</v>
      </c>
      <c r="E647" s="33">
        <v>57</v>
      </c>
      <c r="F647" s="5" t="s">
        <v>2598</v>
      </c>
      <c r="G647" s="31">
        <v>36</v>
      </c>
      <c r="H647" s="32">
        <v>0</v>
      </c>
      <c r="I647" s="5">
        <v>0.29807</v>
      </c>
    </row>
    <row r="648" spans="1:9">
      <c r="A648" s="5">
        <v>2000120078</v>
      </c>
      <c r="B648" s="5" t="s">
        <v>2820</v>
      </c>
      <c r="C648" s="5" t="s">
        <v>699</v>
      </c>
      <c r="D648" s="5" t="s">
        <v>700</v>
      </c>
      <c r="E648" s="33">
        <v>456</v>
      </c>
      <c r="F648" s="5" t="s">
        <v>2598</v>
      </c>
      <c r="G648" s="31">
        <v>0</v>
      </c>
      <c r="H648" s="32">
        <v>48384</v>
      </c>
      <c r="I648" s="5">
        <v>0.29675400000000002</v>
      </c>
    </row>
    <row r="649" spans="1:9">
      <c r="A649" s="5">
        <v>2000120078</v>
      </c>
      <c r="B649" s="5" t="s">
        <v>2820</v>
      </c>
      <c r="C649" s="5" t="s">
        <v>248</v>
      </c>
      <c r="D649" s="5" t="s">
        <v>249</v>
      </c>
      <c r="E649" s="33">
        <v>55326</v>
      </c>
      <c r="F649" s="5" t="s">
        <v>2598</v>
      </c>
      <c r="G649" s="31">
        <v>5922</v>
      </c>
      <c r="H649" s="32">
        <v>36</v>
      </c>
      <c r="I649" s="5">
        <v>0.30111399999999999</v>
      </c>
    </row>
    <row r="650" spans="1:9">
      <c r="A650" s="5">
        <v>2000120078</v>
      </c>
      <c r="B650" s="5" t="s">
        <v>2820</v>
      </c>
      <c r="C650" s="5" t="s">
        <v>2609</v>
      </c>
      <c r="D650" s="5" t="s">
        <v>2610</v>
      </c>
      <c r="E650" s="33">
        <v>29</v>
      </c>
      <c r="F650" s="5" t="s">
        <v>2598</v>
      </c>
      <c r="G650" s="31">
        <v>36</v>
      </c>
      <c r="H650" s="32">
        <v>0</v>
      </c>
      <c r="I650" s="5">
        <v>0.29655199999999998</v>
      </c>
    </row>
    <row r="651" spans="1:9">
      <c r="A651" s="5">
        <v>2000120079</v>
      </c>
      <c r="B651" s="5" t="s">
        <v>2821</v>
      </c>
      <c r="C651" s="5" t="s">
        <v>699</v>
      </c>
      <c r="D651" s="5" t="s">
        <v>700</v>
      </c>
      <c r="E651" s="5">
        <v>0</v>
      </c>
      <c r="F651" s="5" t="s">
        <v>2598</v>
      </c>
      <c r="G651" s="31">
        <v>0</v>
      </c>
      <c r="H651" s="32">
        <v>34560</v>
      </c>
      <c r="I651" s="5">
        <v>0.29673300000000002</v>
      </c>
    </row>
    <row r="652" spans="1:9">
      <c r="A652" s="5">
        <v>2000120079</v>
      </c>
      <c r="B652" s="5" t="s">
        <v>2821</v>
      </c>
      <c r="C652" s="5" t="s">
        <v>248</v>
      </c>
      <c r="D652" s="5" t="s">
        <v>249</v>
      </c>
      <c r="E652" s="33">
        <v>60474</v>
      </c>
      <c r="F652" s="5" t="s">
        <v>2598</v>
      </c>
      <c r="G652" s="31">
        <v>6942</v>
      </c>
      <c r="H652" s="32">
        <v>0</v>
      </c>
      <c r="I652" s="5">
        <v>0.30111700000000002</v>
      </c>
    </row>
    <row r="653" spans="1:9">
      <c r="A653" s="5">
        <v>2000120079</v>
      </c>
      <c r="B653" s="5" t="s">
        <v>2821</v>
      </c>
      <c r="C653" s="5" t="s">
        <v>2609</v>
      </c>
      <c r="D653" s="5" t="s">
        <v>2610</v>
      </c>
      <c r="E653" s="33">
        <v>3</v>
      </c>
      <c r="F653" s="5" t="s">
        <v>2598</v>
      </c>
      <c r="G653" s="31">
        <v>0</v>
      </c>
      <c r="H653" s="32">
        <v>0</v>
      </c>
      <c r="I653" s="5">
        <v>0.29666700000000001</v>
      </c>
    </row>
    <row r="654" spans="1:9">
      <c r="A654" s="5">
        <v>2000120080</v>
      </c>
      <c r="B654" s="5" t="s">
        <v>2822</v>
      </c>
      <c r="C654" s="5" t="s">
        <v>699</v>
      </c>
      <c r="D654" s="5" t="s">
        <v>700</v>
      </c>
      <c r="E654" s="5">
        <v>0</v>
      </c>
      <c r="F654" s="5" t="s">
        <v>2598</v>
      </c>
      <c r="G654" s="31">
        <v>0</v>
      </c>
      <c r="H654" s="32">
        <v>20736</v>
      </c>
      <c r="I654" s="5">
        <v>0.296732</v>
      </c>
    </row>
    <row r="655" spans="1:9">
      <c r="A655" s="5">
        <v>2000120080</v>
      </c>
      <c r="B655" s="5" t="s">
        <v>2822</v>
      </c>
      <c r="C655" s="5" t="s">
        <v>248</v>
      </c>
      <c r="D655" s="5" t="s">
        <v>249</v>
      </c>
      <c r="E655" s="33">
        <v>27642</v>
      </c>
      <c r="F655" s="5" t="s">
        <v>2598</v>
      </c>
      <c r="G655" s="31">
        <v>2202</v>
      </c>
      <c r="H655" s="32">
        <v>0</v>
      </c>
      <c r="I655" s="5">
        <v>0.30111599999999999</v>
      </c>
    </row>
    <row r="656" spans="1:9">
      <c r="A656" s="5">
        <v>2000120080</v>
      </c>
      <c r="B656" s="5" t="s">
        <v>2822</v>
      </c>
      <c r="C656" s="5" t="s">
        <v>2609</v>
      </c>
      <c r="D656" s="5" t="s">
        <v>2610</v>
      </c>
      <c r="E656" s="33">
        <v>2</v>
      </c>
      <c r="F656" s="5" t="s">
        <v>2598</v>
      </c>
      <c r="G656" s="31">
        <v>0</v>
      </c>
      <c r="H656" s="32">
        <v>0</v>
      </c>
      <c r="I656" s="5">
        <v>0.29499999999999998</v>
      </c>
    </row>
    <row r="657" spans="1:9">
      <c r="A657" s="5">
        <v>2000120081</v>
      </c>
      <c r="B657" s="5" t="s">
        <v>2823</v>
      </c>
      <c r="C657" s="5" t="s">
        <v>248</v>
      </c>
      <c r="D657" s="5" t="s">
        <v>249</v>
      </c>
      <c r="E657" s="33">
        <v>22492</v>
      </c>
      <c r="F657" s="5" t="s">
        <v>2598</v>
      </c>
      <c r="G657" s="31">
        <v>300</v>
      </c>
      <c r="H657" s="32">
        <v>0</v>
      </c>
      <c r="I657" s="5">
        <v>0.30110999999999999</v>
      </c>
    </row>
    <row r="658" spans="1:9">
      <c r="A658" s="5">
        <v>2000120081</v>
      </c>
      <c r="B658" s="5" t="s">
        <v>2823</v>
      </c>
      <c r="C658" s="5" t="s">
        <v>2609</v>
      </c>
      <c r="D658" s="5" t="s">
        <v>2610</v>
      </c>
      <c r="E658" s="33">
        <v>2</v>
      </c>
      <c r="F658" s="5" t="s">
        <v>2598</v>
      </c>
      <c r="G658" s="31">
        <v>0</v>
      </c>
      <c r="H658" s="32">
        <v>0</v>
      </c>
      <c r="I658" s="5">
        <v>0.29499999999999998</v>
      </c>
    </row>
    <row r="659" spans="1:9">
      <c r="A659" s="5">
        <v>2000120082</v>
      </c>
      <c r="B659" s="5" t="s">
        <v>8762</v>
      </c>
      <c r="C659" s="5" t="s">
        <v>699</v>
      </c>
      <c r="D659" s="5" t="s">
        <v>700</v>
      </c>
      <c r="E659" s="33">
        <v>0</v>
      </c>
      <c r="F659" s="5" t="s">
        <v>2598</v>
      </c>
      <c r="G659" s="31">
        <v>0</v>
      </c>
      <c r="H659" s="32">
        <v>19008</v>
      </c>
      <c r="I659" s="5">
        <v>0</v>
      </c>
    </row>
    <row r="660" spans="1:9">
      <c r="A660" s="5">
        <v>2000120083</v>
      </c>
      <c r="B660" s="5" t="s">
        <v>8763</v>
      </c>
      <c r="C660" s="5" t="s">
        <v>699</v>
      </c>
      <c r="D660" s="5" t="s">
        <v>700</v>
      </c>
      <c r="E660" s="5">
        <v>0</v>
      </c>
      <c r="F660" s="5" t="s">
        <v>2598</v>
      </c>
      <c r="G660" s="31">
        <v>0</v>
      </c>
      <c r="H660" s="32">
        <v>13824</v>
      </c>
      <c r="I660" s="5">
        <v>0</v>
      </c>
    </row>
    <row r="661" spans="1:9">
      <c r="A661" s="5">
        <v>2000130001</v>
      </c>
      <c r="B661" s="5" t="s">
        <v>2824</v>
      </c>
      <c r="C661" s="5" t="s">
        <v>699</v>
      </c>
      <c r="D661" s="5" t="s">
        <v>700</v>
      </c>
      <c r="E661" s="33">
        <v>204</v>
      </c>
      <c r="F661" s="5" t="s">
        <v>2598</v>
      </c>
      <c r="G661" s="31">
        <v>0</v>
      </c>
      <c r="H661" s="32">
        <v>0</v>
      </c>
      <c r="I661" s="5">
        <v>2.915</v>
      </c>
    </row>
    <row r="662" spans="1:9">
      <c r="A662" s="5">
        <v>2000130003</v>
      </c>
      <c r="B662" s="5" t="s">
        <v>2825</v>
      </c>
      <c r="C662" s="5" t="s">
        <v>699</v>
      </c>
      <c r="D662" s="5" t="s">
        <v>700</v>
      </c>
      <c r="E662" s="33">
        <v>382</v>
      </c>
      <c r="F662" s="5" t="s">
        <v>2598</v>
      </c>
      <c r="G662" s="31">
        <v>0</v>
      </c>
      <c r="H662" s="32">
        <v>0</v>
      </c>
      <c r="I662" s="5">
        <v>2.3623820000000002</v>
      </c>
    </row>
    <row r="663" spans="1:9">
      <c r="A663" s="5">
        <v>2000130004</v>
      </c>
      <c r="B663" s="5" t="s">
        <v>2826</v>
      </c>
      <c r="C663" s="5" t="s">
        <v>699</v>
      </c>
      <c r="D663" s="5" t="s">
        <v>700</v>
      </c>
      <c r="E663" s="33">
        <v>188</v>
      </c>
      <c r="F663" s="5" t="s">
        <v>2598</v>
      </c>
      <c r="G663" s="31">
        <v>0</v>
      </c>
      <c r="H663" s="32">
        <v>0</v>
      </c>
      <c r="I663" s="5">
        <v>1.364096</v>
      </c>
    </row>
    <row r="664" spans="1:9">
      <c r="A664" s="5">
        <v>2000130005</v>
      </c>
      <c r="B664" s="5" t="s">
        <v>2827</v>
      </c>
      <c r="C664" s="5" t="s">
        <v>699</v>
      </c>
      <c r="D664" s="5" t="s">
        <v>700</v>
      </c>
      <c r="E664" s="33">
        <v>9</v>
      </c>
      <c r="F664" s="5" t="s">
        <v>2598</v>
      </c>
      <c r="G664" s="31">
        <v>0</v>
      </c>
      <c r="H664" s="32">
        <v>0</v>
      </c>
      <c r="I664" s="5">
        <v>1.8077780000000001</v>
      </c>
    </row>
    <row r="665" spans="1:9">
      <c r="A665" s="5">
        <v>2000130006</v>
      </c>
      <c r="B665" s="5" t="s">
        <v>2828</v>
      </c>
      <c r="C665" s="5" t="s">
        <v>699</v>
      </c>
      <c r="D665" s="5" t="s">
        <v>700</v>
      </c>
      <c r="E665" s="33">
        <v>182</v>
      </c>
      <c r="F665" s="5" t="s">
        <v>2598</v>
      </c>
      <c r="G665" s="31">
        <v>0</v>
      </c>
      <c r="H665" s="32">
        <v>0</v>
      </c>
      <c r="I665" s="5">
        <v>3.0487359999999999</v>
      </c>
    </row>
    <row r="666" spans="1:9">
      <c r="A666" s="5">
        <v>2000130007</v>
      </c>
      <c r="B666" s="5" t="s">
        <v>2829</v>
      </c>
      <c r="C666" s="5" t="s">
        <v>248</v>
      </c>
      <c r="D666" s="5" t="s">
        <v>249</v>
      </c>
      <c r="E666" s="33">
        <v>264</v>
      </c>
      <c r="F666" s="5" t="s">
        <v>2598</v>
      </c>
      <c r="G666" s="31">
        <v>0</v>
      </c>
      <c r="H666" s="32">
        <v>0</v>
      </c>
      <c r="I666" s="5">
        <v>2.4337879999999998</v>
      </c>
    </row>
    <row r="667" spans="1:9">
      <c r="A667" s="5">
        <v>2000130007</v>
      </c>
      <c r="B667" s="5" t="s">
        <v>2829</v>
      </c>
      <c r="C667" s="5" t="s">
        <v>2601</v>
      </c>
      <c r="D667" s="5" t="s">
        <v>2602</v>
      </c>
      <c r="E667" s="33">
        <v>8</v>
      </c>
      <c r="F667" s="5" t="s">
        <v>2598</v>
      </c>
      <c r="G667" s="31">
        <v>0</v>
      </c>
      <c r="H667" s="32">
        <v>0</v>
      </c>
      <c r="I667" s="5">
        <v>2.4337499999999999</v>
      </c>
    </row>
    <row r="668" spans="1:9">
      <c r="A668" s="5">
        <v>2000130007</v>
      </c>
      <c r="B668" s="5" t="s">
        <v>2829</v>
      </c>
      <c r="C668" s="5" t="s">
        <v>2623</v>
      </c>
      <c r="D668" s="5" t="s">
        <v>2624</v>
      </c>
      <c r="E668" s="33">
        <v>1331</v>
      </c>
      <c r="F668" s="5" t="s">
        <v>2598</v>
      </c>
      <c r="G668" s="31">
        <v>0</v>
      </c>
      <c r="H668" s="32">
        <v>0</v>
      </c>
      <c r="I668" s="5">
        <v>2.4337789999999999</v>
      </c>
    </row>
    <row r="669" spans="1:9">
      <c r="A669" s="5">
        <v>2000140011</v>
      </c>
      <c r="B669" s="5" t="s">
        <v>2830</v>
      </c>
      <c r="C669" s="5" t="s">
        <v>2601</v>
      </c>
      <c r="D669" s="5" t="s">
        <v>2602</v>
      </c>
      <c r="E669" s="5">
        <v>191</v>
      </c>
      <c r="F669" s="5" t="s">
        <v>2598</v>
      </c>
      <c r="G669" s="31">
        <v>0</v>
      </c>
      <c r="H669" s="32">
        <v>0</v>
      </c>
      <c r="I669" s="5">
        <v>1.1399999999999999</v>
      </c>
    </row>
    <row r="670" spans="1:9">
      <c r="A670" s="5">
        <v>2000140016</v>
      </c>
      <c r="B670" s="5" t="s">
        <v>2831</v>
      </c>
      <c r="C670" s="5" t="s">
        <v>699</v>
      </c>
      <c r="D670" s="5" t="s">
        <v>700</v>
      </c>
      <c r="E670" s="33">
        <v>2</v>
      </c>
      <c r="F670" s="5" t="s">
        <v>2598</v>
      </c>
      <c r="G670" s="31">
        <v>0</v>
      </c>
      <c r="H670" s="32">
        <v>0</v>
      </c>
      <c r="I670" s="5">
        <v>14.54</v>
      </c>
    </row>
    <row r="671" spans="1:9">
      <c r="A671" s="5">
        <v>2000140016</v>
      </c>
      <c r="B671" s="5" t="s">
        <v>2831</v>
      </c>
      <c r="C671" s="5" t="s">
        <v>2601</v>
      </c>
      <c r="D671" s="5" t="s">
        <v>2602</v>
      </c>
      <c r="E671" s="33">
        <v>102</v>
      </c>
      <c r="F671" s="5" t="s">
        <v>2598</v>
      </c>
      <c r="G671" s="31">
        <v>0</v>
      </c>
      <c r="H671" s="32">
        <v>0</v>
      </c>
      <c r="I671" s="5">
        <v>14.541078000000001</v>
      </c>
    </row>
    <row r="672" spans="1:9">
      <c r="A672" s="5">
        <v>2000140023</v>
      </c>
      <c r="B672" s="5" t="s">
        <v>2832</v>
      </c>
      <c r="C672" s="5" t="s">
        <v>2601</v>
      </c>
      <c r="D672" s="5" t="s">
        <v>2602</v>
      </c>
      <c r="E672" s="33">
        <v>6</v>
      </c>
      <c r="F672" s="5" t="s">
        <v>2598</v>
      </c>
      <c r="G672" s="31">
        <v>0</v>
      </c>
      <c r="H672" s="32">
        <v>0</v>
      </c>
      <c r="I672" s="5">
        <v>22.901667</v>
      </c>
    </row>
    <row r="673" spans="1:9">
      <c r="A673" s="5">
        <v>2000140036</v>
      </c>
      <c r="B673" s="5" t="s">
        <v>2833</v>
      </c>
      <c r="C673" s="5" t="s">
        <v>699</v>
      </c>
      <c r="D673" s="5" t="s">
        <v>700</v>
      </c>
      <c r="E673" s="33">
        <v>1355</v>
      </c>
      <c r="F673" s="5" t="s">
        <v>2598</v>
      </c>
      <c r="G673" s="31">
        <v>0</v>
      </c>
      <c r="H673" s="32">
        <v>0</v>
      </c>
      <c r="I673" s="5">
        <v>0.60242099999999998</v>
      </c>
    </row>
    <row r="674" spans="1:9">
      <c r="A674" s="5">
        <v>2000140103</v>
      </c>
      <c r="B674" s="5" t="s">
        <v>2834</v>
      </c>
      <c r="C674" s="5" t="s">
        <v>699</v>
      </c>
      <c r="D674" s="5" t="s">
        <v>700</v>
      </c>
      <c r="E674" s="33">
        <v>4</v>
      </c>
      <c r="F674" s="5" t="s">
        <v>2598</v>
      </c>
      <c r="G674" s="31">
        <v>0</v>
      </c>
      <c r="H674" s="32">
        <v>0</v>
      </c>
      <c r="I674" s="5">
        <v>0.24</v>
      </c>
    </row>
    <row r="675" spans="1:9">
      <c r="A675" s="5">
        <v>2000140103</v>
      </c>
      <c r="B675" s="5" t="s">
        <v>2834</v>
      </c>
      <c r="C675" s="5" t="s">
        <v>248</v>
      </c>
      <c r="D675" s="5" t="s">
        <v>249</v>
      </c>
      <c r="E675" s="33">
        <v>36</v>
      </c>
      <c r="F675" s="5" t="s">
        <v>2598</v>
      </c>
      <c r="G675" s="31">
        <v>0</v>
      </c>
      <c r="H675" s="32">
        <v>0</v>
      </c>
      <c r="I675" s="5">
        <v>0.24083299999999999</v>
      </c>
    </row>
    <row r="676" spans="1:9">
      <c r="A676" s="5">
        <v>2000140104</v>
      </c>
      <c r="B676" s="5" t="s">
        <v>2835</v>
      </c>
      <c r="C676" s="5" t="s">
        <v>699</v>
      </c>
      <c r="D676" s="5" t="s">
        <v>700</v>
      </c>
      <c r="E676" s="33">
        <v>621</v>
      </c>
      <c r="F676" s="5" t="s">
        <v>2598</v>
      </c>
      <c r="G676" s="31">
        <v>0</v>
      </c>
      <c r="H676" s="32">
        <v>178200</v>
      </c>
      <c r="I676" s="5">
        <v>4.1655230000000003</v>
      </c>
    </row>
    <row r="677" spans="1:9">
      <c r="A677" s="5">
        <v>2000140104</v>
      </c>
      <c r="B677" s="5" t="s">
        <v>2835</v>
      </c>
      <c r="C677" s="5" t="s">
        <v>248</v>
      </c>
      <c r="D677" s="5" t="s">
        <v>249</v>
      </c>
      <c r="E677" s="33">
        <v>1862</v>
      </c>
      <c r="F677" s="5" t="s">
        <v>2598</v>
      </c>
      <c r="G677" s="31">
        <v>103</v>
      </c>
      <c r="H677" s="32">
        <v>85105</v>
      </c>
      <c r="I677" s="5">
        <v>3.9637859999999998</v>
      </c>
    </row>
    <row r="678" spans="1:9">
      <c r="A678" s="5">
        <v>2000140104</v>
      </c>
      <c r="B678" s="5" t="s">
        <v>2835</v>
      </c>
      <c r="C678" s="5" t="s">
        <v>2623</v>
      </c>
      <c r="D678" s="5" t="s">
        <v>2624</v>
      </c>
      <c r="E678" s="33">
        <v>4</v>
      </c>
      <c r="F678" s="5" t="s">
        <v>2598</v>
      </c>
      <c r="G678" s="31">
        <v>0</v>
      </c>
      <c r="H678" s="32">
        <v>0</v>
      </c>
      <c r="I678" s="5">
        <v>3.94</v>
      </c>
    </row>
    <row r="679" spans="1:9">
      <c r="A679" s="5">
        <v>2000140104</v>
      </c>
      <c r="B679" s="5" t="s">
        <v>2835</v>
      </c>
      <c r="C679" s="5" t="s">
        <v>2634</v>
      </c>
      <c r="D679" s="5" t="s">
        <v>2635</v>
      </c>
      <c r="E679" s="33">
        <v>114</v>
      </c>
      <c r="F679" s="5" t="s">
        <v>2598</v>
      </c>
      <c r="G679" s="31">
        <v>0</v>
      </c>
      <c r="H679" s="32">
        <v>0</v>
      </c>
      <c r="I679" s="5">
        <v>4.1655259999999998</v>
      </c>
    </row>
    <row r="680" spans="1:9">
      <c r="A680" s="5">
        <v>2000140104</v>
      </c>
      <c r="B680" s="5" t="s">
        <v>2835</v>
      </c>
      <c r="C680" s="5" t="s">
        <v>2609</v>
      </c>
      <c r="D680" s="5" t="s">
        <v>2610</v>
      </c>
      <c r="E680" s="33">
        <v>290</v>
      </c>
      <c r="F680" s="5" t="s">
        <v>2598</v>
      </c>
      <c r="G680" s="31">
        <v>0</v>
      </c>
      <c r="H680" s="32">
        <v>0</v>
      </c>
      <c r="I680" s="5">
        <v>3.9508619999999999</v>
      </c>
    </row>
    <row r="681" spans="1:9">
      <c r="A681" s="5">
        <v>2000140104</v>
      </c>
      <c r="B681" s="5" t="s">
        <v>2835</v>
      </c>
      <c r="C681" s="5" t="s">
        <v>2627</v>
      </c>
      <c r="D681" s="5" t="s">
        <v>2628</v>
      </c>
      <c r="E681" s="33">
        <v>60</v>
      </c>
      <c r="F681" s="5" t="s">
        <v>2598</v>
      </c>
      <c r="G681" s="31">
        <v>0</v>
      </c>
      <c r="H681" s="32">
        <v>91</v>
      </c>
      <c r="I681" s="5">
        <v>3.9638330000000002</v>
      </c>
    </row>
    <row r="682" spans="1:9">
      <c r="A682" s="5">
        <v>2000140104</v>
      </c>
      <c r="B682" s="5" t="s">
        <v>2835</v>
      </c>
      <c r="C682" s="5" t="s">
        <v>2611</v>
      </c>
      <c r="D682" s="5" t="s">
        <v>2612</v>
      </c>
      <c r="E682" s="33">
        <v>52959</v>
      </c>
      <c r="F682" s="5" t="s">
        <v>2598</v>
      </c>
      <c r="G682" s="31">
        <v>85105</v>
      </c>
      <c r="H682" s="32">
        <v>0</v>
      </c>
      <c r="I682" s="5">
        <v>4.0000200000000001</v>
      </c>
    </row>
    <row r="683" spans="1:9">
      <c r="A683" s="5">
        <v>2000140105</v>
      </c>
      <c r="B683" s="5" t="s">
        <v>2836</v>
      </c>
      <c r="C683" s="5" t="s">
        <v>2601</v>
      </c>
      <c r="D683" s="5" t="s">
        <v>2602</v>
      </c>
      <c r="E683" s="33">
        <v>118</v>
      </c>
      <c r="F683" s="5" t="s">
        <v>2598</v>
      </c>
      <c r="G683" s="31">
        <v>0</v>
      </c>
      <c r="H683" s="32">
        <v>0</v>
      </c>
      <c r="I683" s="5">
        <v>2.7105929999999998</v>
      </c>
    </row>
    <row r="684" spans="1:9">
      <c r="A684" s="5">
        <v>2000140106</v>
      </c>
      <c r="B684" s="5" t="s">
        <v>2837</v>
      </c>
      <c r="C684" s="5" t="s">
        <v>699</v>
      </c>
      <c r="D684" s="5" t="s">
        <v>700</v>
      </c>
      <c r="E684" s="33">
        <v>0</v>
      </c>
      <c r="F684" s="5" t="s">
        <v>2598</v>
      </c>
      <c r="G684" s="31">
        <v>0</v>
      </c>
      <c r="H684" s="32">
        <v>1440000</v>
      </c>
      <c r="I684" s="5">
        <v>0.115559</v>
      </c>
    </row>
    <row r="685" spans="1:9">
      <c r="A685" s="5">
        <v>2000140106</v>
      </c>
      <c r="B685" s="5" t="s">
        <v>2837</v>
      </c>
      <c r="C685" s="5" t="s">
        <v>248</v>
      </c>
      <c r="D685" s="5" t="s">
        <v>249</v>
      </c>
      <c r="E685" s="33">
        <v>106</v>
      </c>
      <c r="F685" s="5" t="s">
        <v>2598</v>
      </c>
      <c r="G685" s="31">
        <v>79166</v>
      </c>
      <c r="H685" s="32">
        <v>38072</v>
      </c>
      <c r="I685" s="5">
        <v>0.115189</v>
      </c>
    </row>
    <row r="686" spans="1:9">
      <c r="A686" s="5">
        <v>2000140106</v>
      </c>
      <c r="B686" s="5" t="s">
        <v>2837</v>
      </c>
      <c r="C686" s="5" t="s">
        <v>2601</v>
      </c>
      <c r="D686" s="5" t="s">
        <v>2602</v>
      </c>
      <c r="E686" s="33">
        <v>80911</v>
      </c>
      <c r="F686" s="5" t="s">
        <v>2598</v>
      </c>
      <c r="G686" s="31">
        <v>0</v>
      </c>
      <c r="H686" s="32">
        <v>0</v>
      </c>
      <c r="I686" s="5">
        <v>0.128468</v>
      </c>
    </row>
    <row r="687" spans="1:9">
      <c r="A687" s="5">
        <v>2000140106</v>
      </c>
      <c r="B687" s="5" t="s">
        <v>2837</v>
      </c>
      <c r="C687" s="5" t="s">
        <v>47</v>
      </c>
      <c r="D687" s="5" t="s">
        <v>48</v>
      </c>
      <c r="E687" s="33">
        <v>1020</v>
      </c>
      <c r="F687" s="5" t="s">
        <v>2598</v>
      </c>
      <c r="G687" s="31">
        <v>0</v>
      </c>
      <c r="H687" s="32">
        <v>2698</v>
      </c>
      <c r="I687" s="5">
        <v>0.115559</v>
      </c>
    </row>
    <row r="688" spans="1:9">
      <c r="A688" s="5">
        <v>2000140106</v>
      </c>
      <c r="B688" s="5" t="s">
        <v>2837</v>
      </c>
      <c r="C688" s="5" t="s">
        <v>2609</v>
      </c>
      <c r="D688" s="5" t="s">
        <v>2610</v>
      </c>
      <c r="E688" s="33">
        <v>30</v>
      </c>
      <c r="F688" s="5" t="s">
        <v>2598</v>
      </c>
      <c r="G688" s="31">
        <v>4642</v>
      </c>
      <c r="H688" s="32">
        <v>0</v>
      </c>
      <c r="I688" s="5">
        <v>0.115333</v>
      </c>
    </row>
    <row r="689" spans="1:9">
      <c r="A689" s="5">
        <v>2000140106</v>
      </c>
      <c r="B689" s="5" t="s">
        <v>2837</v>
      </c>
      <c r="C689" s="5" t="s">
        <v>2627</v>
      </c>
      <c r="D689" s="5" t="s">
        <v>2628</v>
      </c>
      <c r="E689" s="33">
        <v>0</v>
      </c>
      <c r="F689" s="5" t="s">
        <v>2598</v>
      </c>
      <c r="G689" s="31">
        <v>38000</v>
      </c>
      <c r="H689" s="32">
        <v>0</v>
      </c>
      <c r="I689" s="5">
        <v>0.115552</v>
      </c>
    </row>
    <row r="690" spans="1:9">
      <c r="A690" s="5">
        <v>2000140106</v>
      </c>
      <c r="B690" s="5" t="s">
        <v>2837</v>
      </c>
      <c r="C690" s="5" t="s">
        <v>2611</v>
      </c>
      <c r="D690" s="5" t="s">
        <v>2612</v>
      </c>
      <c r="E690" s="33">
        <v>41</v>
      </c>
      <c r="F690" s="5" t="s">
        <v>2598</v>
      </c>
      <c r="G690" s="31">
        <v>0</v>
      </c>
      <c r="H690" s="32">
        <v>0</v>
      </c>
      <c r="I690" s="5">
        <v>0.11561</v>
      </c>
    </row>
    <row r="691" spans="1:9">
      <c r="A691" s="5">
        <v>2000140107</v>
      </c>
      <c r="B691" s="5" t="s">
        <v>2838</v>
      </c>
      <c r="C691" s="5" t="s">
        <v>699</v>
      </c>
      <c r="D691" s="5" t="s">
        <v>700</v>
      </c>
      <c r="E691" s="33">
        <v>44729</v>
      </c>
      <c r="F691" s="5" t="s">
        <v>2598</v>
      </c>
      <c r="G691" s="31">
        <v>0</v>
      </c>
      <c r="H691" s="32">
        <v>0</v>
      </c>
      <c r="I691" s="5">
        <v>0.151057</v>
      </c>
    </row>
    <row r="692" spans="1:9">
      <c r="A692" s="5">
        <v>2000140112</v>
      </c>
      <c r="B692" s="5" t="s">
        <v>2839</v>
      </c>
      <c r="C692" s="5" t="s">
        <v>699</v>
      </c>
      <c r="D692" s="5" t="s">
        <v>700</v>
      </c>
      <c r="E692" s="33">
        <v>8832</v>
      </c>
      <c r="F692" s="5" t="s">
        <v>2598</v>
      </c>
      <c r="G692" s="31">
        <v>2880</v>
      </c>
      <c r="H692" s="32">
        <v>0</v>
      </c>
      <c r="I692" s="5">
        <v>0.103591</v>
      </c>
    </row>
    <row r="693" spans="1:9">
      <c r="A693" s="5">
        <v>2000140112</v>
      </c>
      <c r="B693" s="5" t="s">
        <v>2839</v>
      </c>
      <c r="C693" s="5" t="s">
        <v>248</v>
      </c>
      <c r="D693" s="5" t="s">
        <v>249</v>
      </c>
      <c r="E693" s="33">
        <v>257608</v>
      </c>
      <c r="F693" s="5" t="s">
        <v>2598</v>
      </c>
      <c r="G693" s="31">
        <v>3744</v>
      </c>
      <c r="H693" s="32">
        <v>0</v>
      </c>
      <c r="I693" s="5">
        <v>0.103591</v>
      </c>
    </row>
    <row r="694" spans="1:9">
      <c r="A694" s="5">
        <v>2000140112</v>
      </c>
      <c r="B694" s="5" t="s">
        <v>2839</v>
      </c>
      <c r="C694" s="5" t="s">
        <v>2634</v>
      </c>
      <c r="D694" s="5" t="s">
        <v>2635</v>
      </c>
      <c r="E694" s="33">
        <v>5472</v>
      </c>
      <c r="F694" s="5" t="s">
        <v>2598</v>
      </c>
      <c r="G694" s="31">
        <v>0</v>
      </c>
      <c r="H694" s="32">
        <v>2880</v>
      </c>
      <c r="I694" s="5">
        <v>0.103377</v>
      </c>
    </row>
    <row r="695" spans="1:9">
      <c r="A695" s="5">
        <v>2000140112</v>
      </c>
      <c r="B695" s="5" t="s">
        <v>2839</v>
      </c>
      <c r="C695" s="5" t="s">
        <v>2609</v>
      </c>
      <c r="D695" s="5" t="s">
        <v>2610</v>
      </c>
      <c r="E695" s="33">
        <v>0</v>
      </c>
      <c r="F695" s="5" t="s">
        <v>2598</v>
      </c>
      <c r="G695" s="31">
        <v>10380</v>
      </c>
      <c r="H695" s="32">
        <v>0</v>
      </c>
      <c r="I695" s="5">
        <v>0.104043</v>
      </c>
    </row>
    <row r="696" spans="1:9">
      <c r="A696" s="5">
        <v>2000140112</v>
      </c>
      <c r="B696" s="5" t="s">
        <v>2839</v>
      </c>
      <c r="C696" s="5" t="s">
        <v>2611</v>
      </c>
      <c r="D696" s="5" t="s">
        <v>2612</v>
      </c>
      <c r="E696" s="33">
        <v>399132</v>
      </c>
      <c r="F696" s="5" t="s">
        <v>2598</v>
      </c>
      <c r="G696" s="31">
        <v>0</v>
      </c>
      <c r="H696" s="32">
        <v>3744</v>
      </c>
      <c r="I696" s="5">
        <v>0.103072</v>
      </c>
    </row>
    <row r="697" spans="1:9">
      <c r="A697" s="5">
        <v>2000140113</v>
      </c>
      <c r="B697" s="5" t="s">
        <v>2840</v>
      </c>
      <c r="C697" s="5" t="s">
        <v>699</v>
      </c>
      <c r="D697" s="5" t="s">
        <v>700</v>
      </c>
      <c r="E697" s="33">
        <v>3888</v>
      </c>
      <c r="F697" s="5" t="s">
        <v>2598</v>
      </c>
      <c r="G697" s="31">
        <v>0</v>
      </c>
      <c r="H697" s="32">
        <v>350208</v>
      </c>
      <c r="I697" s="5">
        <v>0.28768300000000002</v>
      </c>
    </row>
    <row r="698" spans="1:9">
      <c r="A698" s="5">
        <v>2000140113</v>
      </c>
      <c r="B698" s="5" t="s">
        <v>2840</v>
      </c>
      <c r="C698" s="5" t="s">
        <v>248</v>
      </c>
      <c r="D698" s="5" t="s">
        <v>249</v>
      </c>
      <c r="E698" s="33">
        <v>1076</v>
      </c>
      <c r="F698" s="5" t="s">
        <v>2598</v>
      </c>
      <c r="G698" s="31">
        <v>16452</v>
      </c>
      <c r="H698" s="32">
        <v>72</v>
      </c>
      <c r="I698" s="5">
        <v>0.28719299999999998</v>
      </c>
    </row>
    <row r="699" spans="1:9">
      <c r="A699" s="5">
        <v>2000140113</v>
      </c>
      <c r="B699" s="5" t="s">
        <v>2840</v>
      </c>
      <c r="C699" s="5" t="s">
        <v>2609</v>
      </c>
      <c r="D699" s="5" t="s">
        <v>2610</v>
      </c>
      <c r="E699" s="33">
        <v>2</v>
      </c>
      <c r="F699" s="5" t="s">
        <v>2598</v>
      </c>
      <c r="G699" s="31">
        <v>72</v>
      </c>
      <c r="H699" s="32">
        <v>144</v>
      </c>
      <c r="I699" s="5">
        <v>0.29499999999999998</v>
      </c>
    </row>
    <row r="700" spans="1:9">
      <c r="A700" s="5">
        <v>2000140113</v>
      </c>
      <c r="B700" s="5" t="s">
        <v>2840</v>
      </c>
      <c r="C700" s="5" t="s">
        <v>2627</v>
      </c>
      <c r="D700" s="5" t="s">
        <v>2628</v>
      </c>
      <c r="E700" s="33">
        <v>0</v>
      </c>
      <c r="F700" s="5" t="s">
        <v>2598</v>
      </c>
      <c r="G700" s="31">
        <v>0</v>
      </c>
      <c r="H700" s="32">
        <v>12672</v>
      </c>
      <c r="I700" s="5">
        <v>0.28782600000000003</v>
      </c>
    </row>
    <row r="701" spans="1:9">
      <c r="A701" s="5">
        <v>2000140113</v>
      </c>
      <c r="B701" s="5" t="s">
        <v>2840</v>
      </c>
      <c r="C701" s="5" t="s">
        <v>2611</v>
      </c>
      <c r="D701" s="5" t="s">
        <v>2612</v>
      </c>
      <c r="E701" s="33">
        <v>36</v>
      </c>
      <c r="F701" s="5" t="s">
        <v>2598</v>
      </c>
      <c r="G701" s="31">
        <v>0</v>
      </c>
      <c r="H701" s="32">
        <v>0</v>
      </c>
      <c r="I701" s="5">
        <v>0.28777799999999998</v>
      </c>
    </row>
    <row r="702" spans="1:9">
      <c r="A702" s="5">
        <v>2000140114</v>
      </c>
      <c r="B702" s="5" t="s">
        <v>2841</v>
      </c>
      <c r="C702" s="5" t="s">
        <v>699</v>
      </c>
      <c r="D702" s="5" t="s">
        <v>700</v>
      </c>
      <c r="E702" s="33">
        <v>0</v>
      </c>
      <c r="F702" s="5" t="s">
        <v>2598</v>
      </c>
      <c r="G702" s="31">
        <v>26112</v>
      </c>
      <c r="H702" s="32">
        <v>1000512</v>
      </c>
      <c r="I702" s="5">
        <v>0.128333</v>
      </c>
    </row>
    <row r="703" spans="1:9">
      <c r="A703" s="5">
        <v>2000140114</v>
      </c>
      <c r="B703" s="5" t="s">
        <v>2841</v>
      </c>
      <c r="C703" s="5" t="s">
        <v>248</v>
      </c>
      <c r="D703" s="5" t="s">
        <v>249</v>
      </c>
      <c r="E703" s="33">
        <v>52</v>
      </c>
      <c r="F703" s="5" t="s">
        <v>2598</v>
      </c>
      <c r="G703" s="31">
        <v>40632</v>
      </c>
      <c r="H703" s="32">
        <v>26112</v>
      </c>
      <c r="I703" s="5">
        <v>0.12576899999999999</v>
      </c>
    </row>
    <row r="704" spans="1:9">
      <c r="A704" s="5">
        <v>2000140114</v>
      </c>
      <c r="B704" s="5" t="s">
        <v>2841</v>
      </c>
      <c r="C704" s="5" t="s">
        <v>2609</v>
      </c>
      <c r="D704" s="5" t="s">
        <v>2610</v>
      </c>
      <c r="E704" s="33">
        <v>315</v>
      </c>
      <c r="F704" s="5" t="s">
        <v>2598</v>
      </c>
      <c r="G704" s="31">
        <v>0</v>
      </c>
      <c r="H704" s="32">
        <v>0</v>
      </c>
      <c r="I704" s="5">
        <v>0.125143</v>
      </c>
    </row>
    <row r="705" spans="1:9">
      <c r="A705" s="5">
        <v>2000140115</v>
      </c>
      <c r="B705" s="5" t="s">
        <v>2842</v>
      </c>
      <c r="C705" s="5" t="s">
        <v>699</v>
      </c>
      <c r="D705" s="5" t="s">
        <v>700</v>
      </c>
      <c r="E705" s="33">
        <v>3168</v>
      </c>
      <c r="F705" s="5" t="s">
        <v>2598</v>
      </c>
      <c r="G705" s="31">
        <v>0</v>
      </c>
      <c r="H705" s="32">
        <v>0</v>
      </c>
      <c r="I705" s="5">
        <v>0.121957</v>
      </c>
    </row>
    <row r="706" spans="1:9">
      <c r="A706" s="5">
        <v>2000140115</v>
      </c>
      <c r="B706" s="5" t="s">
        <v>2842</v>
      </c>
      <c r="C706" s="5" t="s">
        <v>248</v>
      </c>
      <c r="D706" s="5" t="s">
        <v>249</v>
      </c>
      <c r="E706" s="33">
        <v>42260</v>
      </c>
      <c r="F706" s="5" t="s">
        <v>2598</v>
      </c>
      <c r="G706" s="31">
        <v>0</v>
      </c>
      <c r="H706" s="32">
        <v>88863</v>
      </c>
      <c r="I706" s="5">
        <v>0.12195499999999999</v>
      </c>
    </row>
    <row r="707" spans="1:9">
      <c r="A707" s="5">
        <v>2000140115</v>
      </c>
      <c r="B707" s="5" t="s">
        <v>2842</v>
      </c>
      <c r="C707" s="5" t="s">
        <v>2609</v>
      </c>
      <c r="D707" s="5" t="s">
        <v>2610</v>
      </c>
      <c r="E707" s="33">
        <v>0</v>
      </c>
      <c r="F707" s="5" t="s">
        <v>2598</v>
      </c>
      <c r="G707" s="31">
        <v>39</v>
      </c>
      <c r="H707" s="32">
        <v>0</v>
      </c>
      <c r="I707" s="5">
        <v>0.121667</v>
      </c>
    </row>
    <row r="708" spans="1:9">
      <c r="A708" s="5">
        <v>2000140115</v>
      </c>
      <c r="B708" s="5" t="s">
        <v>2842</v>
      </c>
      <c r="C708" s="5" t="s">
        <v>2611</v>
      </c>
      <c r="D708" s="5" t="s">
        <v>2612</v>
      </c>
      <c r="E708" s="33">
        <v>213240</v>
      </c>
      <c r="F708" s="5" t="s">
        <v>2598</v>
      </c>
      <c r="G708" s="31">
        <v>88824</v>
      </c>
      <c r="H708" s="32">
        <v>0</v>
      </c>
      <c r="I708" s="5">
        <v>0.12526300000000001</v>
      </c>
    </row>
    <row r="709" spans="1:9">
      <c r="A709" s="5">
        <v>2000140116</v>
      </c>
      <c r="B709" s="5" t="s">
        <v>2843</v>
      </c>
      <c r="C709" s="5" t="s">
        <v>699</v>
      </c>
      <c r="D709" s="5" t="s">
        <v>700</v>
      </c>
      <c r="E709" s="33">
        <v>4020</v>
      </c>
      <c r="F709" s="5" t="s">
        <v>2598</v>
      </c>
      <c r="G709" s="31">
        <v>0</v>
      </c>
      <c r="H709" s="32">
        <v>250560</v>
      </c>
      <c r="I709" s="5">
        <v>0.11586100000000001</v>
      </c>
    </row>
    <row r="710" spans="1:9">
      <c r="A710" s="5">
        <v>2000140116</v>
      </c>
      <c r="B710" s="5" t="s">
        <v>2843</v>
      </c>
      <c r="C710" s="5" t="s">
        <v>248</v>
      </c>
      <c r="D710" s="5" t="s">
        <v>249</v>
      </c>
      <c r="E710" s="33">
        <v>178</v>
      </c>
      <c r="F710" s="5" t="s">
        <v>2598</v>
      </c>
      <c r="G710" s="31">
        <v>96</v>
      </c>
      <c r="H710" s="32">
        <v>96</v>
      </c>
      <c r="I710" s="5">
        <v>0.105112</v>
      </c>
    </row>
    <row r="711" spans="1:9">
      <c r="A711" s="5">
        <v>2000140116</v>
      </c>
      <c r="B711" s="5" t="s">
        <v>2843</v>
      </c>
      <c r="C711" s="5" t="s">
        <v>2634</v>
      </c>
      <c r="D711" s="5" t="s">
        <v>2635</v>
      </c>
      <c r="E711" s="33">
        <v>6624</v>
      </c>
      <c r="F711" s="5" t="s">
        <v>2598</v>
      </c>
      <c r="G711" s="31">
        <v>0</v>
      </c>
      <c r="H711" s="32">
        <v>0</v>
      </c>
      <c r="I711" s="5">
        <v>0.11586200000000001</v>
      </c>
    </row>
    <row r="712" spans="1:9">
      <c r="A712" s="5">
        <v>2000140116</v>
      </c>
      <c r="B712" s="5" t="s">
        <v>2843</v>
      </c>
      <c r="C712" s="5" t="s">
        <v>2609</v>
      </c>
      <c r="D712" s="5" t="s">
        <v>2610</v>
      </c>
      <c r="E712" s="33">
        <v>0</v>
      </c>
      <c r="F712" s="5" t="s">
        <v>2598</v>
      </c>
      <c r="G712" s="31">
        <v>2111</v>
      </c>
      <c r="H712" s="32">
        <v>96</v>
      </c>
      <c r="I712" s="5">
        <v>0.107457</v>
      </c>
    </row>
    <row r="713" spans="1:9">
      <c r="A713" s="5">
        <v>2000140116</v>
      </c>
      <c r="B713" s="5" t="s">
        <v>2843</v>
      </c>
      <c r="C713" s="5" t="s">
        <v>2611</v>
      </c>
      <c r="D713" s="5" t="s">
        <v>2612</v>
      </c>
      <c r="E713" s="33">
        <v>249200</v>
      </c>
      <c r="F713" s="5" t="s">
        <v>2598</v>
      </c>
      <c r="G713" s="31">
        <v>0</v>
      </c>
      <c r="H713" s="32">
        <v>0</v>
      </c>
      <c r="I713" s="5">
        <v>0.103893</v>
      </c>
    </row>
    <row r="714" spans="1:9">
      <c r="A714" s="5">
        <v>2000140118</v>
      </c>
      <c r="B714" s="5" t="s">
        <v>2844</v>
      </c>
      <c r="C714" s="5" t="s">
        <v>699</v>
      </c>
      <c r="D714" s="5" t="s">
        <v>700</v>
      </c>
      <c r="E714" s="33">
        <v>12</v>
      </c>
      <c r="F714" s="5" t="s">
        <v>2598</v>
      </c>
      <c r="G714" s="31">
        <v>0</v>
      </c>
      <c r="H714" s="32">
        <v>0</v>
      </c>
      <c r="I714" s="5">
        <v>1.2716670000000001</v>
      </c>
    </row>
    <row r="715" spans="1:9">
      <c r="A715" s="5">
        <v>2000140118</v>
      </c>
      <c r="B715" s="5" t="s">
        <v>2844</v>
      </c>
      <c r="C715" s="5" t="s">
        <v>248</v>
      </c>
      <c r="D715" s="5" t="s">
        <v>249</v>
      </c>
      <c r="E715" s="33">
        <v>38</v>
      </c>
      <c r="F715" s="5" t="s">
        <v>2598</v>
      </c>
      <c r="G715" s="31">
        <v>324</v>
      </c>
      <c r="H715" s="32">
        <v>0</v>
      </c>
      <c r="I715" s="5">
        <v>1.27</v>
      </c>
    </row>
    <row r="716" spans="1:9">
      <c r="A716" s="5">
        <v>2000140118</v>
      </c>
      <c r="B716" s="5" t="s">
        <v>2844</v>
      </c>
      <c r="C716" s="5" t="s">
        <v>2609</v>
      </c>
      <c r="D716" s="5" t="s">
        <v>2610</v>
      </c>
      <c r="E716" s="33">
        <v>0</v>
      </c>
      <c r="F716" s="5" t="s">
        <v>2598</v>
      </c>
      <c r="G716" s="31">
        <v>287</v>
      </c>
      <c r="H716" s="32">
        <v>288</v>
      </c>
      <c r="I716" s="5">
        <v>1.27</v>
      </c>
    </row>
    <row r="717" spans="1:9">
      <c r="A717" s="5">
        <v>2000140119</v>
      </c>
      <c r="B717" s="5" t="s">
        <v>2845</v>
      </c>
      <c r="C717" s="5" t="s">
        <v>699</v>
      </c>
      <c r="D717" s="5" t="s">
        <v>700</v>
      </c>
      <c r="E717" s="33">
        <v>2171</v>
      </c>
      <c r="F717" s="5" t="s">
        <v>2598</v>
      </c>
      <c r="G717" s="31">
        <v>0</v>
      </c>
      <c r="H717" s="32">
        <v>0</v>
      </c>
      <c r="I717" s="5">
        <v>0.95879800000000004</v>
      </c>
    </row>
    <row r="718" spans="1:9">
      <c r="A718" s="5">
        <v>2000140119</v>
      </c>
      <c r="B718" s="5" t="s">
        <v>2845</v>
      </c>
      <c r="C718" s="5" t="s">
        <v>248</v>
      </c>
      <c r="D718" s="5" t="s">
        <v>249</v>
      </c>
      <c r="E718" s="5">
        <v>118</v>
      </c>
      <c r="F718" s="5" t="s">
        <v>2598</v>
      </c>
      <c r="G718" s="31">
        <v>0</v>
      </c>
      <c r="H718" s="32">
        <v>0</v>
      </c>
      <c r="I718" s="5">
        <v>0.95</v>
      </c>
    </row>
    <row r="719" spans="1:9">
      <c r="A719" s="5">
        <v>2000140120</v>
      </c>
      <c r="B719" s="5" t="s">
        <v>2846</v>
      </c>
      <c r="C719" s="5" t="s">
        <v>699</v>
      </c>
      <c r="D719" s="5" t="s">
        <v>700</v>
      </c>
      <c r="E719" s="33">
        <v>174936</v>
      </c>
      <c r="F719" s="5" t="s">
        <v>2598</v>
      </c>
      <c r="G719" s="31">
        <v>1152</v>
      </c>
      <c r="H719" s="32">
        <v>0</v>
      </c>
      <c r="I719" s="5">
        <v>0.126996</v>
      </c>
    </row>
    <row r="720" spans="1:9">
      <c r="A720" s="5">
        <v>2000140120</v>
      </c>
      <c r="B720" s="5" t="s">
        <v>2846</v>
      </c>
      <c r="C720" s="5" t="s">
        <v>248</v>
      </c>
      <c r="D720" s="5" t="s">
        <v>249</v>
      </c>
      <c r="E720" s="33">
        <v>185585</v>
      </c>
      <c r="F720" s="5" t="s">
        <v>2598</v>
      </c>
      <c r="G720" s="31">
        <v>0</v>
      </c>
      <c r="H720" s="32">
        <v>120</v>
      </c>
      <c r="I720" s="5">
        <v>0.126996</v>
      </c>
    </row>
    <row r="721" spans="1:9">
      <c r="A721" s="5">
        <v>2000140120</v>
      </c>
      <c r="B721" s="5" t="s">
        <v>2846</v>
      </c>
      <c r="C721" s="5" t="s">
        <v>2623</v>
      </c>
      <c r="D721" s="5" t="s">
        <v>2624</v>
      </c>
      <c r="E721" s="33">
        <v>16500</v>
      </c>
      <c r="F721" s="5" t="s">
        <v>2598</v>
      </c>
      <c r="G721" s="31">
        <v>0</v>
      </c>
      <c r="H721" s="32">
        <v>0</v>
      </c>
      <c r="I721" s="5">
        <v>0.126996</v>
      </c>
    </row>
    <row r="722" spans="1:9">
      <c r="A722" s="5">
        <v>2000140120</v>
      </c>
      <c r="B722" s="5" t="s">
        <v>2846</v>
      </c>
      <c r="C722" s="5" t="s">
        <v>2634</v>
      </c>
      <c r="D722" s="5" t="s">
        <v>2635</v>
      </c>
      <c r="E722" s="33">
        <v>7824</v>
      </c>
      <c r="F722" s="5" t="s">
        <v>2598</v>
      </c>
      <c r="G722" s="31">
        <v>0</v>
      </c>
      <c r="H722" s="32">
        <v>1152</v>
      </c>
      <c r="I722" s="5">
        <v>0.126996</v>
      </c>
    </row>
    <row r="723" spans="1:9">
      <c r="A723" s="5">
        <v>2000140120</v>
      </c>
      <c r="B723" s="5" t="s">
        <v>2846</v>
      </c>
      <c r="C723" s="5" t="s">
        <v>2609</v>
      </c>
      <c r="D723" s="5" t="s">
        <v>2610</v>
      </c>
      <c r="E723" s="33">
        <v>0</v>
      </c>
      <c r="F723" s="5" t="s">
        <v>2598</v>
      </c>
      <c r="G723" s="31">
        <v>16536</v>
      </c>
      <c r="H723" s="32">
        <v>0</v>
      </c>
      <c r="I723" s="5">
        <v>0.12701399999999999</v>
      </c>
    </row>
    <row r="724" spans="1:9">
      <c r="A724" s="5">
        <v>2000140124</v>
      </c>
      <c r="B724" s="5" t="s">
        <v>2847</v>
      </c>
      <c r="C724" s="5" t="s">
        <v>248</v>
      </c>
      <c r="D724" s="5" t="s">
        <v>249</v>
      </c>
      <c r="E724" s="33">
        <v>4434</v>
      </c>
      <c r="F724" s="5" t="s">
        <v>2598</v>
      </c>
      <c r="G724" s="31">
        <v>0</v>
      </c>
      <c r="H724" s="32">
        <v>0</v>
      </c>
      <c r="I724" s="5">
        <v>0.25985799999999998</v>
      </c>
    </row>
    <row r="725" spans="1:9">
      <c r="A725" s="5">
        <v>2000140125</v>
      </c>
      <c r="B725" s="5" t="s">
        <v>2848</v>
      </c>
      <c r="C725" s="5" t="s">
        <v>248</v>
      </c>
      <c r="D725" s="5" t="s">
        <v>249</v>
      </c>
      <c r="E725" s="33">
        <v>3589</v>
      </c>
      <c r="F725" s="5" t="s">
        <v>2598</v>
      </c>
      <c r="G725" s="31">
        <v>0</v>
      </c>
      <c r="H725" s="32">
        <v>0</v>
      </c>
      <c r="I725" s="5">
        <v>0.25985799999999998</v>
      </c>
    </row>
    <row r="726" spans="1:9">
      <c r="A726" s="5">
        <v>2000140126</v>
      </c>
      <c r="B726" s="5" t="s">
        <v>2849</v>
      </c>
      <c r="C726" s="5" t="s">
        <v>248</v>
      </c>
      <c r="D726" s="5" t="s">
        <v>249</v>
      </c>
      <c r="E726" s="33">
        <v>2321</v>
      </c>
      <c r="F726" s="5" t="s">
        <v>2598</v>
      </c>
      <c r="G726" s="31">
        <v>0</v>
      </c>
      <c r="H726" s="32">
        <v>0</v>
      </c>
      <c r="I726" s="5">
        <v>0.25985799999999998</v>
      </c>
    </row>
    <row r="727" spans="1:9">
      <c r="A727" s="5">
        <v>2000140131</v>
      </c>
      <c r="B727" s="5" t="s">
        <v>2850</v>
      </c>
      <c r="C727" s="5" t="s">
        <v>699</v>
      </c>
      <c r="D727" s="5" t="s">
        <v>700</v>
      </c>
      <c r="E727" s="33">
        <v>69</v>
      </c>
      <c r="F727" s="5" t="s">
        <v>2598</v>
      </c>
      <c r="G727" s="31">
        <v>0</v>
      </c>
      <c r="H727" s="32">
        <v>0</v>
      </c>
      <c r="I727" s="5">
        <v>1.768551</v>
      </c>
    </row>
    <row r="728" spans="1:9">
      <c r="A728" s="5">
        <v>2000140131</v>
      </c>
      <c r="B728" s="5" t="s">
        <v>2850</v>
      </c>
      <c r="C728" s="5" t="s">
        <v>248</v>
      </c>
      <c r="D728" s="5" t="s">
        <v>249</v>
      </c>
      <c r="E728" s="33">
        <v>8941</v>
      </c>
      <c r="F728" s="5" t="s">
        <v>2598</v>
      </c>
      <c r="G728" s="31">
        <v>6</v>
      </c>
      <c r="H728" s="32">
        <v>0</v>
      </c>
      <c r="I728" s="5">
        <v>1.7692810000000001</v>
      </c>
    </row>
    <row r="729" spans="1:9">
      <c r="A729" s="5">
        <v>2000140131</v>
      </c>
      <c r="B729" s="5" t="s">
        <v>2850</v>
      </c>
      <c r="C729" s="5" t="s">
        <v>2623</v>
      </c>
      <c r="D729" s="5" t="s">
        <v>2624</v>
      </c>
      <c r="E729" s="5">
        <v>5</v>
      </c>
      <c r="F729" s="5" t="s">
        <v>2598</v>
      </c>
      <c r="G729" s="31">
        <v>0</v>
      </c>
      <c r="H729" s="32">
        <v>0</v>
      </c>
      <c r="I729" s="5">
        <v>1.77</v>
      </c>
    </row>
    <row r="730" spans="1:9">
      <c r="A730" s="5">
        <v>2000140131</v>
      </c>
      <c r="B730" s="5" t="s">
        <v>2850</v>
      </c>
      <c r="C730" s="5" t="s">
        <v>2609</v>
      </c>
      <c r="D730" s="5" t="s">
        <v>2610</v>
      </c>
      <c r="E730" s="33">
        <v>3</v>
      </c>
      <c r="F730" s="5" t="s">
        <v>2598</v>
      </c>
      <c r="G730" s="31">
        <v>0</v>
      </c>
      <c r="H730" s="32">
        <v>6</v>
      </c>
      <c r="I730" s="5">
        <v>1.77</v>
      </c>
    </row>
    <row r="731" spans="1:9">
      <c r="A731" s="5">
        <v>2000140133</v>
      </c>
      <c r="B731" s="5" t="s">
        <v>2851</v>
      </c>
      <c r="C731" s="5" t="s">
        <v>699</v>
      </c>
      <c r="D731" s="5" t="s">
        <v>700</v>
      </c>
      <c r="E731" s="33">
        <v>24766</v>
      </c>
      <c r="F731" s="5" t="s">
        <v>2598</v>
      </c>
      <c r="G731" s="31">
        <v>0</v>
      </c>
      <c r="H731" s="32">
        <v>880128</v>
      </c>
      <c r="I731" s="5">
        <v>2.2146469999999998</v>
      </c>
    </row>
    <row r="732" spans="1:9">
      <c r="A732" s="5">
        <v>2000140133</v>
      </c>
      <c r="B732" s="5" t="s">
        <v>2851</v>
      </c>
      <c r="C732" s="5" t="s">
        <v>248</v>
      </c>
      <c r="D732" s="5" t="s">
        <v>249</v>
      </c>
      <c r="E732" s="33">
        <v>1173</v>
      </c>
      <c r="F732" s="5" t="s">
        <v>2598</v>
      </c>
      <c r="G732" s="31">
        <v>817</v>
      </c>
      <c r="H732" s="32">
        <v>209979</v>
      </c>
      <c r="I732" s="5">
        <v>2.1949960000000002</v>
      </c>
    </row>
    <row r="733" spans="1:9">
      <c r="A733" s="5">
        <v>2000140133</v>
      </c>
      <c r="B733" s="5" t="s">
        <v>2851</v>
      </c>
      <c r="C733" s="5" t="s">
        <v>2601</v>
      </c>
      <c r="D733" s="5" t="s">
        <v>2602</v>
      </c>
      <c r="E733" s="33">
        <v>12</v>
      </c>
      <c r="F733" s="5" t="s">
        <v>2598</v>
      </c>
      <c r="G733" s="31">
        <v>0</v>
      </c>
      <c r="H733" s="32">
        <v>0</v>
      </c>
      <c r="I733" s="5">
        <v>2.3141669999999999</v>
      </c>
    </row>
    <row r="734" spans="1:9">
      <c r="A734" s="5">
        <v>2000140133</v>
      </c>
      <c r="B734" s="5" t="s">
        <v>2851</v>
      </c>
      <c r="C734" s="5" t="s">
        <v>2623</v>
      </c>
      <c r="D734" s="5" t="s">
        <v>2624</v>
      </c>
      <c r="E734" s="33">
        <v>3</v>
      </c>
      <c r="F734" s="5" t="s">
        <v>2598</v>
      </c>
      <c r="G734" s="31">
        <v>0</v>
      </c>
      <c r="H734" s="32">
        <v>0</v>
      </c>
      <c r="I734" s="5">
        <v>2.213333</v>
      </c>
    </row>
    <row r="735" spans="1:9">
      <c r="A735" s="5">
        <v>2000140133</v>
      </c>
      <c r="B735" s="5" t="s">
        <v>2851</v>
      </c>
      <c r="C735" s="5" t="s">
        <v>2634</v>
      </c>
      <c r="D735" s="5" t="s">
        <v>2635</v>
      </c>
      <c r="E735" s="33">
        <v>468</v>
      </c>
      <c r="F735" s="5" t="s">
        <v>2598</v>
      </c>
      <c r="G735" s="31">
        <v>0</v>
      </c>
      <c r="H735" s="32">
        <v>0</v>
      </c>
      <c r="I735" s="5">
        <v>2.2146370000000002</v>
      </c>
    </row>
    <row r="736" spans="1:9">
      <c r="A736" s="5">
        <v>2000140133</v>
      </c>
      <c r="B736" s="5" t="s">
        <v>2851</v>
      </c>
      <c r="C736" s="5" t="s">
        <v>2609</v>
      </c>
      <c r="D736" s="5" t="s">
        <v>2610</v>
      </c>
      <c r="E736" s="33">
        <v>7</v>
      </c>
      <c r="F736" s="5" t="s">
        <v>2598</v>
      </c>
      <c r="G736" s="31">
        <v>997</v>
      </c>
      <c r="H736" s="32">
        <v>1</v>
      </c>
      <c r="I736" s="5">
        <v>2.1971430000000001</v>
      </c>
    </row>
    <row r="737" spans="1:9">
      <c r="A737" s="5">
        <v>2000140133</v>
      </c>
      <c r="B737" s="5" t="s">
        <v>2851</v>
      </c>
      <c r="C737" s="5" t="s">
        <v>2627</v>
      </c>
      <c r="D737" s="5" t="s">
        <v>2628</v>
      </c>
      <c r="E737" s="33">
        <v>350</v>
      </c>
      <c r="F737" s="5" t="s">
        <v>2598</v>
      </c>
      <c r="G737" s="31">
        <v>0</v>
      </c>
      <c r="H737" s="32">
        <v>0</v>
      </c>
      <c r="I737" s="5">
        <v>2.198086</v>
      </c>
    </row>
    <row r="738" spans="1:9">
      <c r="A738" s="5">
        <v>2000140133</v>
      </c>
      <c r="B738" s="5" t="s">
        <v>2851</v>
      </c>
      <c r="C738" s="5" t="s">
        <v>2611</v>
      </c>
      <c r="D738" s="5" t="s">
        <v>2612</v>
      </c>
      <c r="E738" s="33">
        <v>28691</v>
      </c>
      <c r="F738" s="5" t="s">
        <v>2598</v>
      </c>
      <c r="G738" s="31">
        <v>209974</v>
      </c>
      <c r="H738" s="32">
        <v>0</v>
      </c>
      <c r="I738" s="5">
        <v>2.2142189999999999</v>
      </c>
    </row>
    <row r="739" spans="1:9">
      <c r="A739" s="5">
        <v>2000140134</v>
      </c>
      <c r="B739" s="5" t="s">
        <v>2852</v>
      </c>
      <c r="C739" s="5" t="s">
        <v>699</v>
      </c>
      <c r="D739" s="5" t="s">
        <v>700</v>
      </c>
      <c r="E739" s="33">
        <v>0</v>
      </c>
      <c r="F739" s="5" t="s">
        <v>2598</v>
      </c>
      <c r="G739" s="31">
        <v>0</v>
      </c>
      <c r="H739" s="32">
        <v>200160</v>
      </c>
      <c r="I739" s="5">
        <v>1.152264</v>
      </c>
    </row>
    <row r="740" spans="1:9">
      <c r="A740" s="5">
        <v>2000140134</v>
      </c>
      <c r="B740" s="5" t="s">
        <v>2852</v>
      </c>
      <c r="C740" s="5" t="s">
        <v>248</v>
      </c>
      <c r="D740" s="5" t="s">
        <v>249</v>
      </c>
      <c r="E740" s="33">
        <v>0</v>
      </c>
      <c r="F740" s="5" t="s">
        <v>2598</v>
      </c>
      <c r="G740" s="31">
        <v>1912</v>
      </c>
      <c r="H740" s="32">
        <v>22473</v>
      </c>
      <c r="I740" s="5">
        <v>1.1522760000000001</v>
      </c>
    </row>
    <row r="741" spans="1:9">
      <c r="A741" s="5">
        <v>2000140134</v>
      </c>
      <c r="B741" s="5" t="s">
        <v>2852</v>
      </c>
      <c r="C741" s="5" t="s">
        <v>2634</v>
      </c>
      <c r="D741" s="5" t="s">
        <v>2635</v>
      </c>
      <c r="E741" s="33">
        <v>1680</v>
      </c>
      <c r="F741" s="5" t="s">
        <v>2598</v>
      </c>
      <c r="G741" s="31">
        <v>0</v>
      </c>
      <c r="H741" s="32">
        <v>0</v>
      </c>
      <c r="I741" s="5">
        <v>1.1522680000000001</v>
      </c>
    </row>
    <row r="742" spans="1:9">
      <c r="A742" s="5">
        <v>2000140134</v>
      </c>
      <c r="B742" s="5" t="s">
        <v>2852</v>
      </c>
      <c r="C742" s="5" t="s">
        <v>2609</v>
      </c>
      <c r="D742" s="5" t="s">
        <v>2610</v>
      </c>
      <c r="E742" s="33">
        <v>0</v>
      </c>
      <c r="F742" s="5" t="s">
        <v>2598</v>
      </c>
      <c r="G742" s="31">
        <v>8815</v>
      </c>
      <c r="H742" s="32">
        <v>205</v>
      </c>
      <c r="I742" s="5">
        <v>1.1533329999999999</v>
      </c>
    </row>
    <row r="743" spans="1:9">
      <c r="A743" s="5">
        <v>2000140134</v>
      </c>
      <c r="B743" s="5" t="s">
        <v>2852</v>
      </c>
      <c r="C743" s="5" t="s">
        <v>2627</v>
      </c>
      <c r="D743" s="5" t="s">
        <v>2628</v>
      </c>
      <c r="E743" s="33">
        <v>0</v>
      </c>
      <c r="F743" s="5" t="s">
        <v>2598</v>
      </c>
      <c r="G743" s="31">
        <v>285</v>
      </c>
      <c r="H743" s="32">
        <v>0</v>
      </c>
      <c r="I743" s="5">
        <v>1.1260330000000001</v>
      </c>
    </row>
    <row r="744" spans="1:9">
      <c r="A744" s="5">
        <v>2000140134</v>
      </c>
      <c r="B744" s="5" t="s">
        <v>2852</v>
      </c>
      <c r="C744" s="5" t="s">
        <v>2611</v>
      </c>
      <c r="D744" s="5" t="s">
        <v>2612</v>
      </c>
      <c r="E744" s="33">
        <v>0</v>
      </c>
      <c r="F744" s="5" t="s">
        <v>2598</v>
      </c>
      <c r="G744" s="31">
        <v>22176</v>
      </c>
      <c r="H744" s="32">
        <v>480</v>
      </c>
      <c r="I744" s="5">
        <v>1.1515219999999999</v>
      </c>
    </row>
    <row r="745" spans="1:9">
      <c r="A745" s="5">
        <v>2000140135</v>
      </c>
      <c r="B745" s="5" t="s">
        <v>2853</v>
      </c>
      <c r="C745" s="5" t="s">
        <v>699</v>
      </c>
      <c r="D745" s="5" t="s">
        <v>700</v>
      </c>
      <c r="E745" s="33">
        <v>837</v>
      </c>
      <c r="F745" s="5" t="s">
        <v>2598</v>
      </c>
      <c r="G745" s="31">
        <v>0</v>
      </c>
      <c r="H745" s="32">
        <v>38016</v>
      </c>
      <c r="I745" s="5">
        <v>4.4810869999999996</v>
      </c>
    </row>
    <row r="746" spans="1:9">
      <c r="A746" s="5">
        <v>2000140135</v>
      </c>
      <c r="B746" s="5" t="s">
        <v>2853</v>
      </c>
      <c r="C746" s="5" t="s">
        <v>248</v>
      </c>
      <c r="D746" s="5" t="s">
        <v>249</v>
      </c>
      <c r="E746" s="33">
        <v>3</v>
      </c>
      <c r="F746" s="5" t="s">
        <v>2598</v>
      </c>
      <c r="G746" s="31">
        <v>9</v>
      </c>
      <c r="H746" s="32">
        <v>28484</v>
      </c>
      <c r="I746" s="5">
        <v>4.4800000000000004</v>
      </c>
    </row>
    <row r="747" spans="1:9">
      <c r="A747" s="5">
        <v>2000140135</v>
      </c>
      <c r="B747" s="5" t="s">
        <v>2853</v>
      </c>
      <c r="C747" s="5" t="s">
        <v>2623</v>
      </c>
      <c r="D747" s="5" t="s">
        <v>2624</v>
      </c>
      <c r="E747" s="33">
        <v>5</v>
      </c>
      <c r="F747" s="5" t="s">
        <v>2598</v>
      </c>
      <c r="G747" s="31">
        <v>0</v>
      </c>
      <c r="H747" s="32">
        <v>0</v>
      </c>
      <c r="I747" s="5">
        <v>4.4820000000000002</v>
      </c>
    </row>
    <row r="748" spans="1:9">
      <c r="A748" s="5">
        <v>2000140135</v>
      </c>
      <c r="B748" s="5" t="s">
        <v>2853</v>
      </c>
      <c r="C748" s="5" t="s">
        <v>2609</v>
      </c>
      <c r="D748" s="5" t="s">
        <v>2610</v>
      </c>
      <c r="E748" s="33">
        <v>0</v>
      </c>
      <c r="F748" s="5" t="s">
        <v>2598</v>
      </c>
      <c r="G748" s="31">
        <v>7</v>
      </c>
      <c r="H748" s="32">
        <v>0</v>
      </c>
      <c r="I748" s="5">
        <v>4.4800000000000004</v>
      </c>
    </row>
    <row r="749" spans="1:9">
      <c r="A749" s="5">
        <v>2000140135</v>
      </c>
      <c r="B749" s="5" t="s">
        <v>2853</v>
      </c>
      <c r="C749" s="5" t="s">
        <v>2611</v>
      </c>
      <c r="D749" s="5" t="s">
        <v>2612</v>
      </c>
      <c r="E749" s="33">
        <v>17248</v>
      </c>
      <c r="F749" s="5" t="s">
        <v>2598</v>
      </c>
      <c r="G749" s="31">
        <v>28477</v>
      </c>
      <c r="H749" s="32">
        <v>0</v>
      </c>
      <c r="I749" s="5">
        <v>4.4810759999999998</v>
      </c>
    </row>
    <row r="750" spans="1:9">
      <c r="A750" s="5">
        <v>2000140136</v>
      </c>
      <c r="B750" s="5" t="s">
        <v>2854</v>
      </c>
      <c r="C750" s="5" t="s">
        <v>699</v>
      </c>
      <c r="D750" s="5" t="s">
        <v>700</v>
      </c>
      <c r="E750" s="33">
        <v>256</v>
      </c>
      <c r="F750" s="5" t="s">
        <v>2598</v>
      </c>
      <c r="G750" s="31">
        <v>0</v>
      </c>
      <c r="H750" s="32">
        <v>17568</v>
      </c>
      <c r="I750" s="5">
        <v>5.1172659999999999</v>
      </c>
    </row>
    <row r="751" spans="1:9">
      <c r="A751" s="5">
        <v>2000140136</v>
      </c>
      <c r="B751" s="5" t="s">
        <v>2854</v>
      </c>
      <c r="C751" s="5" t="s">
        <v>248</v>
      </c>
      <c r="D751" s="5" t="s">
        <v>249</v>
      </c>
      <c r="E751" s="33">
        <v>122</v>
      </c>
      <c r="F751" s="5" t="s">
        <v>2598</v>
      </c>
      <c r="G751" s="31">
        <v>0</v>
      </c>
      <c r="H751" s="32">
        <v>5</v>
      </c>
      <c r="I751" s="5">
        <v>5.1164750000000003</v>
      </c>
    </row>
    <row r="752" spans="1:9">
      <c r="A752" s="5">
        <v>2000140136</v>
      </c>
      <c r="B752" s="5" t="s">
        <v>2854</v>
      </c>
      <c r="C752" s="5" t="s">
        <v>2609</v>
      </c>
      <c r="D752" s="5" t="s">
        <v>2610</v>
      </c>
      <c r="E752" s="33">
        <v>0</v>
      </c>
      <c r="F752" s="5" t="s">
        <v>2598</v>
      </c>
      <c r="G752" s="31">
        <v>7</v>
      </c>
      <c r="H752" s="32">
        <v>0</v>
      </c>
      <c r="I752" s="5">
        <v>5.1150000000000002</v>
      </c>
    </row>
    <row r="753" spans="1:9">
      <c r="A753" s="5">
        <v>2000140137</v>
      </c>
      <c r="B753" s="5" t="s">
        <v>2855</v>
      </c>
      <c r="C753" s="5" t="s">
        <v>699</v>
      </c>
      <c r="D753" s="5" t="s">
        <v>700</v>
      </c>
      <c r="E753" s="33">
        <v>18596</v>
      </c>
      <c r="F753" s="5" t="s">
        <v>2598</v>
      </c>
      <c r="G753" s="31">
        <v>0</v>
      </c>
      <c r="H753" s="32">
        <v>1100736</v>
      </c>
      <c r="I753" s="5">
        <v>0.12687599999999999</v>
      </c>
    </row>
    <row r="754" spans="1:9">
      <c r="A754" s="5">
        <v>2000140137</v>
      </c>
      <c r="B754" s="5" t="s">
        <v>2855</v>
      </c>
      <c r="C754" s="5" t="s">
        <v>248</v>
      </c>
      <c r="D754" s="5" t="s">
        <v>249</v>
      </c>
      <c r="E754" s="33">
        <v>104</v>
      </c>
      <c r="F754" s="5" t="s">
        <v>2598</v>
      </c>
      <c r="G754" s="31">
        <v>228</v>
      </c>
      <c r="H754" s="32">
        <v>400</v>
      </c>
      <c r="I754" s="5">
        <v>0.128942</v>
      </c>
    </row>
    <row r="755" spans="1:9">
      <c r="A755" s="5">
        <v>2000140137</v>
      </c>
      <c r="B755" s="5" t="s">
        <v>2855</v>
      </c>
      <c r="C755" s="5" t="s">
        <v>2609</v>
      </c>
      <c r="D755" s="5" t="s">
        <v>2610</v>
      </c>
      <c r="E755" s="33">
        <v>205</v>
      </c>
      <c r="F755" s="5" t="s">
        <v>2598</v>
      </c>
      <c r="G755" s="31">
        <v>0</v>
      </c>
      <c r="H755" s="32">
        <v>84</v>
      </c>
      <c r="I755" s="5">
        <v>0.12892700000000001</v>
      </c>
    </row>
    <row r="756" spans="1:9">
      <c r="A756" s="5">
        <v>2000140137</v>
      </c>
      <c r="B756" s="5" t="s">
        <v>2855</v>
      </c>
      <c r="C756" s="5" t="s">
        <v>2627</v>
      </c>
      <c r="D756" s="5" t="s">
        <v>2628</v>
      </c>
      <c r="E756" s="33">
        <v>2760</v>
      </c>
      <c r="F756" s="5" t="s">
        <v>2598</v>
      </c>
      <c r="G756" s="31">
        <v>400</v>
      </c>
      <c r="H756" s="32">
        <v>0</v>
      </c>
      <c r="I756" s="5">
        <v>0.12687999999999999</v>
      </c>
    </row>
    <row r="757" spans="1:9">
      <c r="A757" s="5">
        <v>2000140137</v>
      </c>
      <c r="B757" s="5" t="s">
        <v>2855</v>
      </c>
      <c r="C757" s="5" t="s">
        <v>2611</v>
      </c>
      <c r="D757" s="5" t="s">
        <v>2612</v>
      </c>
      <c r="E757" s="33">
        <v>160394</v>
      </c>
      <c r="F757" s="5" t="s">
        <v>2598</v>
      </c>
      <c r="G757" s="31">
        <v>0</v>
      </c>
      <c r="H757" s="32">
        <v>0</v>
      </c>
      <c r="I757" s="5">
        <v>0.12687899999999999</v>
      </c>
    </row>
    <row r="758" spans="1:9">
      <c r="A758" s="5">
        <v>2000140138</v>
      </c>
      <c r="B758" s="5" t="s">
        <v>2856</v>
      </c>
      <c r="C758" s="5" t="s">
        <v>699</v>
      </c>
      <c r="D758" s="5" t="s">
        <v>700</v>
      </c>
      <c r="E758" s="33">
        <v>20676</v>
      </c>
      <c r="F758" s="5" t="s">
        <v>2598</v>
      </c>
      <c r="G758" s="31">
        <v>0</v>
      </c>
      <c r="H758" s="32">
        <v>350784</v>
      </c>
      <c r="I758" s="5">
        <v>0.157245</v>
      </c>
    </row>
    <row r="759" spans="1:9">
      <c r="A759" s="5">
        <v>2000140138</v>
      </c>
      <c r="B759" s="5" t="s">
        <v>2856</v>
      </c>
      <c r="C759" s="5" t="s">
        <v>248</v>
      </c>
      <c r="D759" s="5" t="s">
        <v>249</v>
      </c>
      <c r="E759" s="33">
        <v>17122</v>
      </c>
      <c r="F759" s="5" t="s">
        <v>2598</v>
      </c>
      <c r="G759" s="31">
        <v>24</v>
      </c>
      <c r="H759" s="32">
        <v>117540</v>
      </c>
      <c r="I759" s="5">
        <v>0.15220500000000001</v>
      </c>
    </row>
    <row r="760" spans="1:9">
      <c r="A760" s="5">
        <v>2000140138</v>
      </c>
      <c r="B760" s="5" t="s">
        <v>2856</v>
      </c>
      <c r="C760" s="5" t="s">
        <v>2634</v>
      </c>
      <c r="D760" s="5" t="s">
        <v>2635</v>
      </c>
      <c r="E760" s="33">
        <v>36</v>
      </c>
      <c r="F760" s="5" t="s">
        <v>2598</v>
      </c>
      <c r="G760" s="31">
        <v>0</v>
      </c>
      <c r="H760" s="32">
        <v>0</v>
      </c>
      <c r="I760" s="5">
        <v>0.157222</v>
      </c>
    </row>
    <row r="761" spans="1:9">
      <c r="A761" s="5">
        <v>2000140138</v>
      </c>
      <c r="B761" s="5" t="s">
        <v>2856</v>
      </c>
      <c r="C761" s="5" t="s">
        <v>2609</v>
      </c>
      <c r="D761" s="5" t="s">
        <v>2610</v>
      </c>
      <c r="E761" s="33">
        <v>1</v>
      </c>
      <c r="F761" s="5" t="s">
        <v>2598</v>
      </c>
      <c r="G761" s="31">
        <v>36</v>
      </c>
      <c r="H761" s="32">
        <v>0</v>
      </c>
      <c r="I761" s="5">
        <v>0.16</v>
      </c>
    </row>
    <row r="762" spans="1:9">
      <c r="A762" s="5">
        <v>2000140138</v>
      </c>
      <c r="B762" s="5" t="s">
        <v>2856</v>
      </c>
      <c r="C762" s="5" t="s">
        <v>2611</v>
      </c>
      <c r="D762" s="5" t="s">
        <v>2612</v>
      </c>
      <c r="E762" s="33">
        <v>172932</v>
      </c>
      <c r="F762" s="5" t="s">
        <v>2598</v>
      </c>
      <c r="G762" s="31">
        <v>117504</v>
      </c>
      <c r="H762" s="32">
        <v>0</v>
      </c>
      <c r="I762" s="5">
        <v>0.14990100000000001</v>
      </c>
    </row>
    <row r="763" spans="1:9">
      <c r="A763" s="5">
        <v>2000140139</v>
      </c>
      <c r="B763" s="5" t="s">
        <v>2857</v>
      </c>
      <c r="C763" s="5" t="s">
        <v>699</v>
      </c>
      <c r="D763" s="5" t="s">
        <v>700</v>
      </c>
      <c r="E763" s="33">
        <v>468</v>
      </c>
      <c r="F763" s="5" t="s">
        <v>2598</v>
      </c>
      <c r="G763" s="31">
        <v>0</v>
      </c>
      <c r="H763" s="32">
        <v>86400</v>
      </c>
      <c r="I763" s="5">
        <v>0.141068</v>
      </c>
    </row>
    <row r="764" spans="1:9">
      <c r="A764" s="5">
        <v>2000140139</v>
      </c>
      <c r="B764" s="5" t="s">
        <v>2857</v>
      </c>
      <c r="C764" s="5" t="s">
        <v>248</v>
      </c>
      <c r="D764" s="5" t="s">
        <v>249</v>
      </c>
      <c r="E764" s="33">
        <v>21</v>
      </c>
      <c r="F764" s="5" t="s">
        <v>2598</v>
      </c>
      <c r="G764" s="31">
        <v>6001</v>
      </c>
      <c r="H764" s="32">
        <v>36</v>
      </c>
      <c r="I764" s="5">
        <v>0.14095199999999999</v>
      </c>
    </row>
    <row r="765" spans="1:9">
      <c r="A765" s="5">
        <v>2000140139</v>
      </c>
      <c r="B765" s="5" t="s">
        <v>2857</v>
      </c>
      <c r="C765" s="5" t="s">
        <v>2609</v>
      </c>
      <c r="D765" s="5" t="s">
        <v>2610</v>
      </c>
      <c r="E765" s="33">
        <v>0</v>
      </c>
      <c r="F765" s="5" t="s">
        <v>2598</v>
      </c>
      <c r="G765" s="31">
        <v>36</v>
      </c>
      <c r="H765" s="32">
        <v>72</v>
      </c>
      <c r="I765" s="5">
        <v>0.14527799999999999</v>
      </c>
    </row>
    <row r="766" spans="1:9">
      <c r="A766" s="5">
        <v>2000140140</v>
      </c>
      <c r="B766" s="5" t="s">
        <v>2858</v>
      </c>
      <c r="C766" s="5" t="s">
        <v>699</v>
      </c>
      <c r="D766" s="5" t="s">
        <v>700</v>
      </c>
      <c r="E766" s="33">
        <v>2136</v>
      </c>
      <c r="F766" s="5" t="s">
        <v>2598</v>
      </c>
      <c r="G766" s="31">
        <v>0</v>
      </c>
      <c r="H766" s="32">
        <v>0</v>
      </c>
      <c r="I766" s="5">
        <v>0.160524</v>
      </c>
    </row>
    <row r="767" spans="1:9">
      <c r="A767" s="5">
        <v>2000140140</v>
      </c>
      <c r="B767" s="5" t="s">
        <v>2858</v>
      </c>
      <c r="C767" s="5" t="s">
        <v>248</v>
      </c>
      <c r="D767" s="5" t="s">
        <v>249</v>
      </c>
      <c r="E767" s="33">
        <v>36869</v>
      </c>
      <c r="F767" s="5" t="s">
        <v>2598</v>
      </c>
      <c r="G767" s="31">
        <v>0</v>
      </c>
      <c r="H767" s="32">
        <v>48</v>
      </c>
      <c r="I767" s="5">
        <v>0.16053400000000001</v>
      </c>
    </row>
    <row r="768" spans="1:9">
      <c r="A768" s="5">
        <v>2000140140</v>
      </c>
      <c r="B768" s="5" t="s">
        <v>2858</v>
      </c>
      <c r="C768" s="5" t="s">
        <v>2609</v>
      </c>
      <c r="D768" s="5" t="s">
        <v>2610</v>
      </c>
      <c r="E768" s="33">
        <v>0</v>
      </c>
      <c r="F768" s="5" t="s">
        <v>2598</v>
      </c>
      <c r="G768" s="31">
        <v>48</v>
      </c>
      <c r="H768" s="32">
        <v>0</v>
      </c>
      <c r="I768" s="5">
        <v>0.160556</v>
      </c>
    </row>
    <row r="769" spans="1:9">
      <c r="A769" s="5">
        <v>2000140141</v>
      </c>
      <c r="B769" s="5" t="s">
        <v>2859</v>
      </c>
      <c r="C769" s="5" t="s">
        <v>699</v>
      </c>
      <c r="D769" s="5" t="s">
        <v>700</v>
      </c>
      <c r="E769" s="33">
        <v>1716</v>
      </c>
      <c r="F769" s="5" t="s">
        <v>2598</v>
      </c>
      <c r="G769" s="31">
        <v>0</v>
      </c>
      <c r="H769" s="32">
        <v>0</v>
      </c>
      <c r="I769" s="5">
        <v>0.15371199999999999</v>
      </c>
    </row>
    <row r="770" spans="1:9">
      <c r="A770" s="5">
        <v>2000140141</v>
      </c>
      <c r="B770" s="5" t="s">
        <v>2859</v>
      </c>
      <c r="C770" s="5" t="s">
        <v>248</v>
      </c>
      <c r="D770" s="5" t="s">
        <v>249</v>
      </c>
      <c r="E770" s="33">
        <v>26703</v>
      </c>
      <c r="F770" s="5" t="s">
        <v>2598</v>
      </c>
      <c r="G770" s="31">
        <v>0</v>
      </c>
      <c r="H770" s="32">
        <v>48</v>
      </c>
      <c r="I770" s="5">
        <v>0.14453299999999999</v>
      </c>
    </row>
    <row r="771" spans="1:9">
      <c r="A771" s="5">
        <v>2000140141</v>
      </c>
      <c r="B771" s="5" t="s">
        <v>2859</v>
      </c>
      <c r="C771" s="5" t="s">
        <v>2609</v>
      </c>
      <c r="D771" s="5" t="s">
        <v>2610</v>
      </c>
      <c r="E771" s="33">
        <v>0</v>
      </c>
      <c r="F771" s="5" t="s">
        <v>2598</v>
      </c>
      <c r="G771" s="31">
        <v>48</v>
      </c>
      <c r="H771" s="32">
        <v>0</v>
      </c>
      <c r="I771" s="5">
        <v>0.14722199999999999</v>
      </c>
    </row>
    <row r="772" spans="1:9">
      <c r="A772" s="5">
        <v>2000140142</v>
      </c>
      <c r="B772" s="5" t="s">
        <v>2860</v>
      </c>
      <c r="C772" s="5" t="s">
        <v>699</v>
      </c>
      <c r="D772" s="5" t="s">
        <v>700</v>
      </c>
      <c r="E772" s="33">
        <v>828</v>
      </c>
      <c r="F772" s="5" t="s">
        <v>2598</v>
      </c>
      <c r="G772" s="31">
        <v>2016</v>
      </c>
      <c r="H772" s="32">
        <v>95040</v>
      </c>
      <c r="I772" s="5">
        <v>0.15359900000000001</v>
      </c>
    </row>
    <row r="773" spans="1:9">
      <c r="A773" s="5">
        <v>2000140142</v>
      </c>
      <c r="B773" s="5" t="s">
        <v>2860</v>
      </c>
      <c r="C773" s="5" t="s">
        <v>248</v>
      </c>
      <c r="D773" s="5" t="s">
        <v>249</v>
      </c>
      <c r="E773" s="33">
        <v>6</v>
      </c>
      <c r="F773" s="5" t="s">
        <v>2598</v>
      </c>
      <c r="G773" s="31">
        <v>10982</v>
      </c>
      <c r="H773" s="32">
        <v>36</v>
      </c>
      <c r="I773" s="5">
        <v>0.153333</v>
      </c>
    </row>
    <row r="774" spans="1:9">
      <c r="A774" s="5">
        <v>2000140142</v>
      </c>
      <c r="B774" s="5" t="s">
        <v>2860</v>
      </c>
      <c r="C774" s="5" t="s">
        <v>2609</v>
      </c>
      <c r="D774" s="5" t="s">
        <v>2610</v>
      </c>
      <c r="E774" s="33">
        <v>0</v>
      </c>
      <c r="F774" s="5" t="s">
        <v>2598</v>
      </c>
      <c r="G774" s="31">
        <v>36</v>
      </c>
      <c r="H774" s="32">
        <v>84</v>
      </c>
      <c r="I774" s="5">
        <v>0.155</v>
      </c>
    </row>
    <row r="775" spans="1:9">
      <c r="A775" s="5">
        <v>2000140142</v>
      </c>
      <c r="B775" s="5" t="s">
        <v>2860</v>
      </c>
      <c r="C775" s="5" t="s">
        <v>2627</v>
      </c>
      <c r="D775" s="5" t="s">
        <v>2628</v>
      </c>
      <c r="E775" s="33">
        <v>0</v>
      </c>
      <c r="F775" s="5" t="s">
        <v>2598</v>
      </c>
      <c r="G775" s="31">
        <v>0</v>
      </c>
      <c r="H775" s="32">
        <v>1728</v>
      </c>
      <c r="I775" s="5">
        <v>0.153641</v>
      </c>
    </row>
    <row r="776" spans="1:9">
      <c r="A776" s="5">
        <v>2000140142</v>
      </c>
      <c r="B776" s="5" t="s">
        <v>2860</v>
      </c>
      <c r="C776" s="5" t="s">
        <v>2611</v>
      </c>
      <c r="D776" s="5" t="s">
        <v>2612</v>
      </c>
      <c r="E776" s="33">
        <v>12</v>
      </c>
      <c r="F776" s="5" t="s">
        <v>2598</v>
      </c>
      <c r="G776" s="31">
        <v>0</v>
      </c>
      <c r="H776" s="32">
        <v>0</v>
      </c>
      <c r="I776" s="5">
        <v>0.153333</v>
      </c>
    </row>
    <row r="777" spans="1:9">
      <c r="A777" s="5">
        <v>2000140143</v>
      </c>
      <c r="B777" s="5" t="s">
        <v>2861</v>
      </c>
      <c r="C777" s="5" t="s">
        <v>699</v>
      </c>
      <c r="D777" s="5" t="s">
        <v>700</v>
      </c>
      <c r="E777" s="33">
        <v>2364</v>
      </c>
      <c r="F777" s="5" t="s">
        <v>2598</v>
      </c>
      <c r="G777" s="31">
        <v>0</v>
      </c>
      <c r="H777" s="32">
        <v>43200</v>
      </c>
      <c r="I777" s="5">
        <v>0.158887</v>
      </c>
    </row>
    <row r="778" spans="1:9">
      <c r="A778" s="5">
        <v>2000140143</v>
      </c>
      <c r="B778" s="5" t="s">
        <v>2861</v>
      </c>
      <c r="C778" s="5" t="s">
        <v>248</v>
      </c>
      <c r="D778" s="5" t="s">
        <v>249</v>
      </c>
      <c r="E778" s="33">
        <v>6875</v>
      </c>
      <c r="F778" s="5" t="s">
        <v>2598</v>
      </c>
      <c r="G778" s="31">
        <v>0</v>
      </c>
      <c r="H778" s="32">
        <v>48</v>
      </c>
      <c r="I778" s="5">
        <v>0.158883</v>
      </c>
    </row>
    <row r="779" spans="1:9">
      <c r="A779" s="5">
        <v>2000140143</v>
      </c>
      <c r="B779" s="5" t="s">
        <v>2861</v>
      </c>
      <c r="C779" s="5" t="s">
        <v>2609</v>
      </c>
      <c r="D779" s="5" t="s">
        <v>2610</v>
      </c>
      <c r="E779" s="33">
        <v>0</v>
      </c>
      <c r="F779" s="5" t="s">
        <v>2598</v>
      </c>
      <c r="G779" s="31">
        <v>48</v>
      </c>
      <c r="H779" s="32">
        <v>0</v>
      </c>
      <c r="I779" s="5">
        <v>0.158889</v>
      </c>
    </row>
    <row r="780" spans="1:9">
      <c r="A780" s="5">
        <v>2000140144</v>
      </c>
      <c r="B780" s="5" t="s">
        <v>2862</v>
      </c>
      <c r="C780" s="5" t="s">
        <v>699</v>
      </c>
      <c r="D780" s="5" t="s">
        <v>700</v>
      </c>
      <c r="E780" s="33">
        <v>1800</v>
      </c>
      <c r="F780" s="5" t="s">
        <v>2598</v>
      </c>
      <c r="G780" s="31">
        <v>0</v>
      </c>
      <c r="H780" s="32">
        <v>43200</v>
      </c>
      <c r="I780" s="5">
        <v>0.17036100000000001</v>
      </c>
    </row>
    <row r="781" spans="1:9">
      <c r="A781" s="5">
        <v>2000140144</v>
      </c>
      <c r="B781" s="5" t="s">
        <v>2862</v>
      </c>
      <c r="C781" s="5" t="s">
        <v>248</v>
      </c>
      <c r="D781" s="5" t="s">
        <v>249</v>
      </c>
      <c r="E781" s="33">
        <v>2140</v>
      </c>
      <c r="F781" s="5" t="s">
        <v>2598</v>
      </c>
      <c r="G781" s="31">
        <v>72</v>
      </c>
      <c r="H781" s="32">
        <v>36</v>
      </c>
      <c r="I781" s="5">
        <v>0.16977600000000001</v>
      </c>
    </row>
    <row r="782" spans="1:9">
      <c r="A782" s="5">
        <v>2000140144</v>
      </c>
      <c r="B782" s="5" t="s">
        <v>2862</v>
      </c>
      <c r="C782" s="5" t="s">
        <v>2609</v>
      </c>
      <c r="D782" s="5" t="s">
        <v>2610</v>
      </c>
      <c r="E782" s="33">
        <v>0</v>
      </c>
      <c r="F782" s="5" t="s">
        <v>2598</v>
      </c>
      <c r="G782" s="31">
        <v>36</v>
      </c>
      <c r="H782" s="32">
        <v>72</v>
      </c>
      <c r="I782" s="5">
        <v>0.17138900000000001</v>
      </c>
    </row>
    <row r="783" spans="1:9">
      <c r="A783" s="5">
        <v>2000140144</v>
      </c>
      <c r="B783" s="5" t="s">
        <v>2862</v>
      </c>
      <c r="C783" s="5" t="s">
        <v>2611</v>
      </c>
      <c r="D783" s="5" t="s">
        <v>2612</v>
      </c>
      <c r="E783" s="33">
        <v>3636</v>
      </c>
      <c r="F783" s="5" t="s">
        <v>2598</v>
      </c>
      <c r="G783" s="31">
        <v>0</v>
      </c>
      <c r="H783" s="32">
        <v>0</v>
      </c>
      <c r="I783" s="5">
        <v>0.169761</v>
      </c>
    </row>
    <row r="784" spans="1:9">
      <c r="A784" s="5">
        <v>2000140145</v>
      </c>
      <c r="B784" s="5" t="s">
        <v>2863</v>
      </c>
      <c r="C784" s="5" t="s">
        <v>699</v>
      </c>
      <c r="D784" s="5" t="s">
        <v>700</v>
      </c>
      <c r="E784" s="33">
        <v>1728</v>
      </c>
      <c r="F784" s="5" t="s">
        <v>2598</v>
      </c>
      <c r="G784" s="31">
        <v>0</v>
      </c>
      <c r="H784" s="32">
        <v>0</v>
      </c>
      <c r="I784" s="5">
        <v>0.16100100000000001</v>
      </c>
    </row>
    <row r="785" spans="1:9">
      <c r="A785" s="5">
        <v>2000140145</v>
      </c>
      <c r="B785" s="5" t="s">
        <v>2863</v>
      </c>
      <c r="C785" s="5" t="s">
        <v>248</v>
      </c>
      <c r="D785" s="5" t="s">
        <v>249</v>
      </c>
      <c r="E785" s="33">
        <v>12645</v>
      </c>
      <c r="F785" s="5" t="s">
        <v>2598</v>
      </c>
      <c r="G785" s="31">
        <v>0</v>
      </c>
      <c r="H785" s="32">
        <v>0</v>
      </c>
      <c r="I785" s="5">
        <v>0.16100500000000001</v>
      </c>
    </row>
    <row r="786" spans="1:9">
      <c r="A786" s="5">
        <v>2000140145</v>
      </c>
      <c r="B786" s="5" t="s">
        <v>2863</v>
      </c>
      <c r="C786" s="5" t="s">
        <v>2609</v>
      </c>
      <c r="D786" s="5" t="s">
        <v>2610</v>
      </c>
      <c r="E786" s="33">
        <v>60</v>
      </c>
      <c r="F786" s="5" t="s">
        <v>2598</v>
      </c>
      <c r="G786" s="31">
        <v>0</v>
      </c>
      <c r="H786" s="32">
        <v>0</v>
      </c>
      <c r="I786" s="5">
        <v>0.161</v>
      </c>
    </row>
    <row r="787" spans="1:9">
      <c r="A787" s="5">
        <v>2000140146</v>
      </c>
      <c r="B787" s="5" t="s">
        <v>2864</v>
      </c>
      <c r="C787" s="5" t="s">
        <v>699</v>
      </c>
      <c r="D787" s="5" t="s">
        <v>700</v>
      </c>
      <c r="E787" s="33">
        <v>2580</v>
      </c>
      <c r="F787" s="5" t="s">
        <v>2598</v>
      </c>
      <c r="G787" s="31">
        <v>0</v>
      </c>
      <c r="H787" s="32">
        <v>62208</v>
      </c>
      <c r="I787" s="5">
        <v>0.181035</v>
      </c>
    </row>
    <row r="788" spans="1:9">
      <c r="A788" s="5">
        <v>2000140146</v>
      </c>
      <c r="B788" s="5" t="s">
        <v>2864</v>
      </c>
      <c r="C788" s="5" t="s">
        <v>248</v>
      </c>
      <c r="D788" s="5" t="s">
        <v>249</v>
      </c>
      <c r="E788" s="33">
        <v>174</v>
      </c>
      <c r="F788" s="5" t="s">
        <v>2598</v>
      </c>
      <c r="G788" s="31">
        <v>2592</v>
      </c>
      <c r="H788" s="32">
        <v>8172</v>
      </c>
      <c r="I788" s="5">
        <v>0.176897</v>
      </c>
    </row>
    <row r="789" spans="1:9">
      <c r="A789" s="5">
        <v>2000140146</v>
      </c>
      <c r="B789" s="5" t="s">
        <v>2864</v>
      </c>
      <c r="C789" s="5" t="s">
        <v>2609</v>
      </c>
      <c r="D789" s="5" t="s">
        <v>2610</v>
      </c>
      <c r="E789" s="33">
        <v>60</v>
      </c>
      <c r="F789" s="5" t="s">
        <v>2598</v>
      </c>
      <c r="G789" s="31">
        <v>0</v>
      </c>
      <c r="H789" s="32">
        <v>0</v>
      </c>
      <c r="I789" s="5">
        <v>0.17966699999999999</v>
      </c>
    </row>
    <row r="790" spans="1:9">
      <c r="A790" s="5">
        <v>2000140146</v>
      </c>
      <c r="B790" s="5" t="s">
        <v>2864</v>
      </c>
      <c r="C790" s="5" t="s">
        <v>2611</v>
      </c>
      <c r="D790" s="5" t="s">
        <v>2612</v>
      </c>
      <c r="E790" s="33">
        <v>0</v>
      </c>
      <c r="F790" s="5" t="s">
        <v>2598</v>
      </c>
      <c r="G790" s="31">
        <v>8172</v>
      </c>
      <c r="H790" s="32">
        <v>0</v>
      </c>
      <c r="I790" s="5">
        <v>0.176901</v>
      </c>
    </row>
    <row r="791" spans="1:9">
      <c r="A791" s="5">
        <v>2000140147</v>
      </c>
      <c r="B791" s="5" t="s">
        <v>2865</v>
      </c>
      <c r="C791" s="5" t="s">
        <v>699</v>
      </c>
      <c r="D791" s="5" t="s">
        <v>700</v>
      </c>
      <c r="E791" s="33">
        <v>1776</v>
      </c>
      <c r="F791" s="5" t="s">
        <v>2598</v>
      </c>
      <c r="G791" s="31">
        <v>0</v>
      </c>
      <c r="H791" s="32">
        <v>0</v>
      </c>
      <c r="I791" s="5">
        <v>0.16539400000000001</v>
      </c>
    </row>
    <row r="792" spans="1:9">
      <c r="A792" s="5">
        <v>2000140147</v>
      </c>
      <c r="B792" s="5" t="s">
        <v>2865</v>
      </c>
      <c r="C792" s="5" t="s">
        <v>248</v>
      </c>
      <c r="D792" s="5" t="s">
        <v>249</v>
      </c>
      <c r="E792" s="33">
        <v>17</v>
      </c>
      <c r="F792" s="5" t="s">
        <v>2598</v>
      </c>
      <c r="G792" s="31">
        <v>0</v>
      </c>
      <c r="H792" s="32">
        <v>0</v>
      </c>
      <c r="I792" s="5">
        <v>0.165294</v>
      </c>
    </row>
    <row r="793" spans="1:9">
      <c r="A793" s="5">
        <v>2000140147</v>
      </c>
      <c r="B793" s="5" t="s">
        <v>2865</v>
      </c>
      <c r="C793" s="5" t="s">
        <v>2609</v>
      </c>
      <c r="D793" s="5" t="s">
        <v>2610</v>
      </c>
      <c r="E793" s="33">
        <v>48</v>
      </c>
      <c r="F793" s="5" t="s">
        <v>2598</v>
      </c>
      <c r="G793" s="31">
        <v>0</v>
      </c>
      <c r="H793" s="32">
        <v>0</v>
      </c>
      <c r="I793" s="5">
        <v>0.16520799999999999</v>
      </c>
    </row>
    <row r="794" spans="1:9">
      <c r="A794" s="5">
        <v>2000140147</v>
      </c>
      <c r="B794" s="5" t="s">
        <v>2865</v>
      </c>
      <c r="C794" s="5" t="s">
        <v>2611</v>
      </c>
      <c r="D794" s="5" t="s">
        <v>2612</v>
      </c>
      <c r="E794" s="33">
        <v>25212</v>
      </c>
      <c r="F794" s="5" t="s">
        <v>2598</v>
      </c>
      <c r="G794" s="31">
        <v>0</v>
      </c>
      <c r="H794" s="32">
        <v>0</v>
      </c>
      <c r="I794" s="5">
        <v>0.15953600000000001</v>
      </c>
    </row>
    <row r="795" spans="1:9">
      <c r="A795" s="5">
        <v>2000140148</v>
      </c>
      <c r="B795" s="5" t="s">
        <v>2866</v>
      </c>
      <c r="C795" s="5" t="s">
        <v>699</v>
      </c>
      <c r="D795" s="5" t="s">
        <v>700</v>
      </c>
      <c r="E795" s="33">
        <v>1800</v>
      </c>
      <c r="F795" s="5" t="s">
        <v>2598</v>
      </c>
      <c r="G795" s="31">
        <v>0</v>
      </c>
      <c r="H795" s="32">
        <v>43200</v>
      </c>
      <c r="I795" s="5">
        <v>0.18890000000000001</v>
      </c>
    </row>
    <row r="796" spans="1:9">
      <c r="A796" s="5">
        <v>2000140148</v>
      </c>
      <c r="B796" s="5" t="s">
        <v>2866</v>
      </c>
      <c r="C796" s="5" t="s">
        <v>248</v>
      </c>
      <c r="D796" s="5" t="s">
        <v>249</v>
      </c>
      <c r="E796" s="33">
        <v>10036</v>
      </c>
      <c r="F796" s="5" t="s">
        <v>2598</v>
      </c>
      <c r="G796" s="31">
        <v>1728</v>
      </c>
      <c r="H796" s="32">
        <v>7104</v>
      </c>
      <c r="I796" s="5">
        <v>0.18889800000000001</v>
      </c>
    </row>
    <row r="797" spans="1:9">
      <c r="A797" s="5">
        <v>2000140148</v>
      </c>
      <c r="B797" s="5" t="s">
        <v>2866</v>
      </c>
      <c r="C797" s="5" t="s">
        <v>2609</v>
      </c>
      <c r="D797" s="5" t="s">
        <v>2610</v>
      </c>
      <c r="E797" s="33">
        <v>60</v>
      </c>
      <c r="F797" s="5" t="s">
        <v>2598</v>
      </c>
      <c r="G797" s="31">
        <v>0</v>
      </c>
      <c r="H797" s="32">
        <v>0</v>
      </c>
      <c r="I797" s="5">
        <v>0.191833</v>
      </c>
    </row>
    <row r="798" spans="1:9">
      <c r="A798" s="5">
        <v>2000140148</v>
      </c>
      <c r="B798" s="5" t="s">
        <v>2866</v>
      </c>
      <c r="C798" s="5" t="s">
        <v>2627</v>
      </c>
      <c r="D798" s="5" t="s">
        <v>2628</v>
      </c>
      <c r="E798" s="33">
        <v>0</v>
      </c>
      <c r="F798" s="5" t="s">
        <v>2598</v>
      </c>
      <c r="G798" s="31">
        <v>0</v>
      </c>
      <c r="H798" s="32">
        <v>1728</v>
      </c>
      <c r="I798" s="5">
        <v>0.18889500000000001</v>
      </c>
    </row>
    <row r="799" spans="1:9">
      <c r="A799" s="5">
        <v>2000140148</v>
      </c>
      <c r="B799" s="5" t="s">
        <v>2866</v>
      </c>
      <c r="C799" s="5" t="s">
        <v>2611</v>
      </c>
      <c r="D799" s="5" t="s">
        <v>2612</v>
      </c>
      <c r="E799" s="33">
        <v>0</v>
      </c>
      <c r="F799" s="5" t="s">
        <v>2598</v>
      </c>
      <c r="G799" s="31">
        <v>7104</v>
      </c>
      <c r="H799" s="32">
        <v>0</v>
      </c>
      <c r="I799" s="5">
        <v>0.18889600000000001</v>
      </c>
    </row>
    <row r="800" spans="1:9">
      <c r="A800" s="5">
        <v>2000140149</v>
      </c>
      <c r="B800" s="5" t="s">
        <v>2867</v>
      </c>
      <c r="C800" s="5" t="s">
        <v>699</v>
      </c>
      <c r="D800" s="5" t="s">
        <v>700</v>
      </c>
      <c r="E800" s="33">
        <v>1404</v>
      </c>
      <c r="F800" s="5" t="s">
        <v>2598</v>
      </c>
      <c r="G800" s="31">
        <v>0</v>
      </c>
      <c r="H800" s="32">
        <v>0</v>
      </c>
      <c r="I800" s="5">
        <v>0.162999</v>
      </c>
    </row>
    <row r="801" spans="1:9">
      <c r="A801" s="5">
        <v>2000140149</v>
      </c>
      <c r="B801" s="5" t="s">
        <v>2867</v>
      </c>
      <c r="C801" s="5" t="s">
        <v>248</v>
      </c>
      <c r="D801" s="5" t="s">
        <v>249</v>
      </c>
      <c r="E801" s="33">
        <v>10188</v>
      </c>
      <c r="F801" s="5" t="s">
        <v>2598</v>
      </c>
      <c r="G801" s="31">
        <v>0</v>
      </c>
      <c r="H801" s="32">
        <v>0</v>
      </c>
      <c r="I801" s="5">
        <v>0.16300400000000001</v>
      </c>
    </row>
    <row r="802" spans="1:9">
      <c r="A802" s="5">
        <v>2000140149</v>
      </c>
      <c r="B802" s="5" t="s">
        <v>2867</v>
      </c>
      <c r="C802" s="5" t="s">
        <v>2609</v>
      </c>
      <c r="D802" s="5" t="s">
        <v>2610</v>
      </c>
      <c r="E802" s="33">
        <v>36</v>
      </c>
      <c r="F802" s="5" t="s">
        <v>2598</v>
      </c>
      <c r="G802" s="31">
        <v>0</v>
      </c>
      <c r="H802" s="32">
        <v>0</v>
      </c>
      <c r="I802" s="5">
        <v>0.16305600000000001</v>
      </c>
    </row>
    <row r="803" spans="1:9">
      <c r="A803" s="5">
        <v>2000140150</v>
      </c>
      <c r="B803" s="5" t="s">
        <v>2868</v>
      </c>
      <c r="C803" s="5" t="s">
        <v>699</v>
      </c>
      <c r="D803" s="5" t="s">
        <v>700</v>
      </c>
      <c r="E803" s="33">
        <v>12</v>
      </c>
      <c r="F803" s="5" t="s">
        <v>2598</v>
      </c>
      <c r="G803" s="31">
        <v>0</v>
      </c>
      <c r="H803" s="32">
        <v>57024</v>
      </c>
      <c r="I803" s="5">
        <v>0.21</v>
      </c>
    </row>
    <row r="804" spans="1:9">
      <c r="A804" s="5">
        <v>2000140150</v>
      </c>
      <c r="B804" s="5" t="s">
        <v>2868</v>
      </c>
      <c r="C804" s="5" t="s">
        <v>248</v>
      </c>
      <c r="D804" s="5" t="s">
        <v>249</v>
      </c>
      <c r="E804" s="33">
        <v>2149</v>
      </c>
      <c r="F804" s="5" t="s">
        <v>2598</v>
      </c>
      <c r="G804" s="31">
        <v>27712</v>
      </c>
      <c r="H804" s="32">
        <v>0</v>
      </c>
      <c r="I804" s="5">
        <v>0.209255</v>
      </c>
    </row>
    <row r="805" spans="1:9">
      <c r="A805" s="5">
        <v>2000140150</v>
      </c>
      <c r="B805" s="5" t="s">
        <v>2868</v>
      </c>
      <c r="C805" s="5" t="s">
        <v>2609</v>
      </c>
      <c r="D805" s="5" t="s">
        <v>2610</v>
      </c>
      <c r="E805" s="33">
        <v>60</v>
      </c>
      <c r="F805" s="5" t="s">
        <v>2598</v>
      </c>
      <c r="G805" s="31">
        <v>0</v>
      </c>
      <c r="H805" s="32">
        <v>12</v>
      </c>
      <c r="I805" s="5">
        <v>0.19716700000000001</v>
      </c>
    </row>
    <row r="806" spans="1:9">
      <c r="A806" s="5">
        <v>2000140150</v>
      </c>
      <c r="B806" s="5" t="s">
        <v>2868</v>
      </c>
      <c r="C806" s="5" t="s">
        <v>2627</v>
      </c>
      <c r="D806" s="5" t="s">
        <v>2628</v>
      </c>
      <c r="E806" s="33">
        <v>0</v>
      </c>
      <c r="F806" s="5" t="s">
        <v>2598</v>
      </c>
      <c r="G806" s="31">
        <v>0</v>
      </c>
      <c r="H806" s="32">
        <v>10396</v>
      </c>
      <c r="I806" s="5">
        <v>0.209259</v>
      </c>
    </row>
    <row r="807" spans="1:9">
      <c r="A807" s="5">
        <v>2000140151</v>
      </c>
      <c r="B807" s="5" t="s">
        <v>2869</v>
      </c>
      <c r="C807" s="5" t="s">
        <v>699</v>
      </c>
      <c r="D807" s="5" t="s">
        <v>700</v>
      </c>
      <c r="E807" s="33">
        <v>1188</v>
      </c>
      <c r="F807" s="5" t="s">
        <v>2598</v>
      </c>
      <c r="G807" s="31">
        <v>0</v>
      </c>
      <c r="H807" s="32">
        <v>0</v>
      </c>
      <c r="I807" s="5">
        <v>0.16551299999999999</v>
      </c>
    </row>
    <row r="808" spans="1:9">
      <c r="A808" s="5">
        <v>2000140151</v>
      </c>
      <c r="B808" s="5" t="s">
        <v>2869</v>
      </c>
      <c r="C808" s="5" t="s">
        <v>248</v>
      </c>
      <c r="D808" s="5" t="s">
        <v>249</v>
      </c>
      <c r="E808" s="33">
        <v>9657</v>
      </c>
      <c r="F808" s="5" t="s">
        <v>2598</v>
      </c>
      <c r="G808" s="31">
        <v>0</v>
      </c>
      <c r="H808" s="32">
        <v>0</v>
      </c>
      <c r="I808" s="5">
        <v>0.165518</v>
      </c>
    </row>
    <row r="809" spans="1:9">
      <c r="A809" s="5">
        <v>2000140151</v>
      </c>
      <c r="B809" s="5" t="s">
        <v>2869</v>
      </c>
      <c r="C809" s="5" t="s">
        <v>2609</v>
      </c>
      <c r="D809" s="5" t="s">
        <v>2610</v>
      </c>
      <c r="E809" s="33">
        <v>72</v>
      </c>
      <c r="F809" s="5" t="s">
        <v>2598</v>
      </c>
      <c r="G809" s="31">
        <v>0</v>
      </c>
      <c r="H809" s="32">
        <v>0</v>
      </c>
      <c r="I809" s="5">
        <v>0.16555600000000001</v>
      </c>
    </row>
    <row r="810" spans="1:9">
      <c r="A810" s="5">
        <v>2000140152</v>
      </c>
      <c r="B810" s="5" t="s">
        <v>2870</v>
      </c>
      <c r="C810" s="5" t="s">
        <v>699</v>
      </c>
      <c r="D810" s="5" t="s">
        <v>700</v>
      </c>
      <c r="E810" s="33">
        <v>1704</v>
      </c>
      <c r="F810" s="5" t="s">
        <v>2598</v>
      </c>
      <c r="G810" s="31">
        <v>0</v>
      </c>
      <c r="H810" s="32">
        <v>0</v>
      </c>
      <c r="I810" s="5">
        <v>0.202565</v>
      </c>
    </row>
    <row r="811" spans="1:9">
      <c r="A811" s="5">
        <v>2000140152</v>
      </c>
      <c r="B811" s="5" t="s">
        <v>2870</v>
      </c>
      <c r="C811" s="5" t="s">
        <v>248</v>
      </c>
      <c r="D811" s="5" t="s">
        <v>249</v>
      </c>
      <c r="E811" s="33">
        <v>0</v>
      </c>
      <c r="F811" s="5" t="s">
        <v>2598</v>
      </c>
      <c r="G811" s="31">
        <v>60</v>
      </c>
      <c r="H811" s="32">
        <v>0</v>
      </c>
      <c r="I811" s="5">
        <v>0.20250000000000001</v>
      </c>
    </row>
    <row r="812" spans="1:9">
      <c r="A812" s="5">
        <v>2000140152</v>
      </c>
      <c r="B812" s="5" t="s">
        <v>2870</v>
      </c>
      <c r="C812" s="5" t="s">
        <v>2609</v>
      </c>
      <c r="D812" s="5" t="s">
        <v>2610</v>
      </c>
      <c r="E812" s="33">
        <v>72</v>
      </c>
      <c r="F812" s="5" t="s">
        <v>2598</v>
      </c>
      <c r="G812" s="31">
        <v>0</v>
      </c>
      <c r="H812" s="32">
        <v>0</v>
      </c>
      <c r="I812" s="5">
        <v>0.21625</v>
      </c>
    </row>
    <row r="813" spans="1:9">
      <c r="A813" s="5">
        <v>2000140152</v>
      </c>
      <c r="B813" s="5" t="s">
        <v>2870</v>
      </c>
      <c r="C813" s="5" t="s">
        <v>2611</v>
      </c>
      <c r="D813" s="5" t="s">
        <v>2612</v>
      </c>
      <c r="E813" s="33">
        <v>26388</v>
      </c>
      <c r="F813" s="5" t="s">
        <v>2598</v>
      </c>
      <c r="G813" s="31">
        <v>0</v>
      </c>
      <c r="H813" s="32">
        <v>0</v>
      </c>
      <c r="I813" s="5">
        <v>0.20218700000000001</v>
      </c>
    </row>
    <row r="814" spans="1:9">
      <c r="A814" s="5">
        <v>2000140153</v>
      </c>
      <c r="B814" s="5" t="s">
        <v>2871</v>
      </c>
      <c r="C814" s="5" t="s">
        <v>699</v>
      </c>
      <c r="D814" s="5" t="s">
        <v>700</v>
      </c>
      <c r="E814" s="33">
        <v>2052</v>
      </c>
      <c r="F814" s="5" t="s">
        <v>2598</v>
      </c>
      <c r="G814" s="31">
        <v>0</v>
      </c>
      <c r="H814" s="32">
        <v>0</v>
      </c>
      <c r="I814" s="5">
        <v>0.167744</v>
      </c>
    </row>
    <row r="815" spans="1:9">
      <c r="A815" s="5">
        <v>2000140153</v>
      </c>
      <c r="B815" s="5" t="s">
        <v>2871</v>
      </c>
      <c r="C815" s="5" t="s">
        <v>248</v>
      </c>
      <c r="D815" s="5" t="s">
        <v>249</v>
      </c>
      <c r="E815" s="33">
        <v>19711</v>
      </c>
      <c r="F815" s="5" t="s">
        <v>2598</v>
      </c>
      <c r="G815" s="31">
        <v>0</v>
      </c>
      <c r="H815" s="32">
        <v>0</v>
      </c>
      <c r="I815" s="5">
        <v>0.16774800000000001</v>
      </c>
    </row>
    <row r="816" spans="1:9">
      <c r="A816" s="5">
        <v>2000140153</v>
      </c>
      <c r="B816" s="5" t="s">
        <v>2871</v>
      </c>
      <c r="C816" s="5" t="s">
        <v>2609</v>
      </c>
      <c r="D816" s="5" t="s">
        <v>2610</v>
      </c>
      <c r="E816" s="33">
        <v>72</v>
      </c>
      <c r="F816" s="5" t="s">
        <v>2598</v>
      </c>
      <c r="G816" s="31">
        <v>0</v>
      </c>
      <c r="H816" s="32">
        <v>0</v>
      </c>
      <c r="I816" s="5">
        <v>0.16777800000000001</v>
      </c>
    </row>
    <row r="817" spans="1:9">
      <c r="A817" s="5">
        <v>2000140154</v>
      </c>
      <c r="B817" s="5" t="s">
        <v>2872</v>
      </c>
      <c r="C817" s="5" t="s">
        <v>699</v>
      </c>
      <c r="D817" s="5" t="s">
        <v>700</v>
      </c>
      <c r="E817" s="33">
        <v>1704</v>
      </c>
      <c r="F817" s="5" t="s">
        <v>2598</v>
      </c>
      <c r="G817" s="31">
        <v>0</v>
      </c>
      <c r="H817" s="32">
        <v>0</v>
      </c>
      <c r="I817" s="5">
        <v>0.14647299999999999</v>
      </c>
    </row>
    <row r="818" spans="1:9">
      <c r="A818" s="5">
        <v>2000140154</v>
      </c>
      <c r="B818" s="5" t="s">
        <v>2872</v>
      </c>
      <c r="C818" s="5" t="s">
        <v>248</v>
      </c>
      <c r="D818" s="5" t="s">
        <v>249</v>
      </c>
      <c r="E818" s="5">
        <v>24</v>
      </c>
      <c r="F818" s="5" t="s">
        <v>2598</v>
      </c>
      <c r="G818" s="31">
        <v>0</v>
      </c>
      <c r="H818" s="32">
        <v>0</v>
      </c>
      <c r="I818" s="5">
        <v>0.15083299999999999</v>
      </c>
    </row>
    <row r="819" spans="1:9">
      <c r="A819" s="5">
        <v>2000140154</v>
      </c>
      <c r="B819" s="5" t="s">
        <v>2872</v>
      </c>
      <c r="C819" s="5" t="s">
        <v>2609</v>
      </c>
      <c r="D819" s="5" t="s">
        <v>2610</v>
      </c>
      <c r="E819" s="33">
        <v>72</v>
      </c>
      <c r="F819" s="5" t="s">
        <v>2598</v>
      </c>
      <c r="G819" s="31">
        <v>0</v>
      </c>
      <c r="H819" s="32">
        <v>0</v>
      </c>
      <c r="I819" s="5">
        <v>0.14708299999999999</v>
      </c>
    </row>
    <row r="820" spans="1:9">
      <c r="A820" s="5">
        <v>2000140154</v>
      </c>
      <c r="B820" s="5" t="s">
        <v>2872</v>
      </c>
      <c r="C820" s="5" t="s">
        <v>2611</v>
      </c>
      <c r="D820" s="5" t="s">
        <v>2612</v>
      </c>
      <c r="E820" s="33">
        <v>18960</v>
      </c>
      <c r="F820" s="5" t="s">
        <v>2598</v>
      </c>
      <c r="G820" s="31">
        <v>0</v>
      </c>
      <c r="H820" s="32">
        <v>0</v>
      </c>
      <c r="I820" s="5">
        <v>0.146342</v>
      </c>
    </row>
    <row r="821" spans="1:9">
      <c r="A821" s="5">
        <v>2000140155</v>
      </c>
      <c r="B821" s="5" t="s">
        <v>2873</v>
      </c>
      <c r="C821" s="5" t="s">
        <v>699</v>
      </c>
      <c r="D821" s="5" t="s">
        <v>700</v>
      </c>
      <c r="E821" s="33">
        <v>1860</v>
      </c>
      <c r="F821" s="5" t="s">
        <v>2598</v>
      </c>
      <c r="G821" s="31">
        <v>0</v>
      </c>
      <c r="H821" s="32">
        <v>0</v>
      </c>
      <c r="I821" s="5">
        <v>0.14907500000000001</v>
      </c>
    </row>
    <row r="822" spans="1:9">
      <c r="A822" s="5">
        <v>2000140155</v>
      </c>
      <c r="B822" s="5" t="s">
        <v>2873</v>
      </c>
      <c r="C822" s="5" t="s">
        <v>248</v>
      </c>
      <c r="D822" s="5" t="s">
        <v>249</v>
      </c>
      <c r="E822" s="33">
        <v>23781</v>
      </c>
      <c r="F822" s="5" t="s">
        <v>2598</v>
      </c>
      <c r="G822" s="31">
        <v>0</v>
      </c>
      <c r="H822" s="32">
        <v>0</v>
      </c>
      <c r="I822" s="5">
        <v>0.14907799999999999</v>
      </c>
    </row>
    <row r="823" spans="1:9">
      <c r="A823" s="5">
        <v>2000140155</v>
      </c>
      <c r="B823" s="5" t="s">
        <v>2873</v>
      </c>
      <c r="C823" s="5" t="s">
        <v>2609</v>
      </c>
      <c r="D823" s="5" t="s">
        <v>2610</v>
      </c>
      <c r="E823" s="33">
        <v>72</v>
      </c>
      <c r="F823" s="5" t="s">
        <v>2598</v>
      </c>
      <c r="G823" s="31">
        <v>0</v>
      </c>
      <c r="H823" s="32">
        <v>0</v>
      </c>
      <c r="I823" s="5">
        <v>0.14902799999999999</v>
      </c>
    </row>
    <row r="824" spans="1:9">
      <c r="A824" s="5">
        <v>2000140156</v>
      </c>
      <c r="B824" s="5" t="s">
        <v>2874</v>
      </c>
      <c r="C824" s="5" t="s">
        <v>699</v>
      </c>
      <c r="D824" s="5" t="s">
        <v>700</v>
      </c>
      <c r="E824" s="33">
        <v>1572</v>
      </c>
      <c r="F824" s="5" t="s">
        <v>2598</v>
      </c>
      <c r="G824" s="31">
        <v>0</v>
      </c>
      <c r="H824" s="32">
        <v>0</v>
      </c>
      <c r="I824" s="5">
        <v>0.139319</v>
      </c>
    </row>
    <row r="825" spans="1:9">
      <c r="A825" s="5">
        <v>2000140156</v>
      </c>
      <c r="B825" s="5" t="s">
        <v>2874</v>
      </c>
      <c r="C825" s="5" t="s">
        <v>248</v>
      </c>
      <c r="D825" s="5" t="s">
        <v>249</v>
      </c>
      <c r="E825" s="33">
        <v>17355</v>
      </c>
      <c r="F825" s="5" t="s">
        <v>2598</v>
      </c>
      <c r="G825" s="31">
        <v>0</v>
      </c>
      <c r="H825" s="32">
        <v>0</v>
      </c>
      <c r="I825" s="5">
        <v>0.139047</v>
      </c>
    </row>
    <row r="826" spans="1:9">
      <c r="A826" s="5">
        <v>2000140156</v>
      </c>
      <c r="B826" s="5" t="s">
        <v>2874</v>
      </c>
      <c r="C826" s="5" t="s">
        <v>2609</v>
      </c>
      <c r="D826" s="5" t="s">
        <v>2610</v>
      </c>
      <c r="E826" s="33">
        <v>72</v>
      </c>
      <c r="F826" s="5" t="s">
        <v>2598</v>
      </c>
      <c r="G826" s="31">
        <v>0</v>
      </c>
      <c r="H826" s="32">
        <v>0</v>
      </c>
      <c r="I826" s="5">
        <v>0.14236099999999999</v>
      </c>
    </row>
    <row r="827" spans="1:9">
      <c r="A827" s="5">
        <v>2000140157</v>
      </c>
      <c r="B827" s="5" t="s">
        <v>2875</v>
      </c>
      <c r="C827" s="5" t="s">
        <v>699</v>
      </c>
      <c r="D827" s="5" t="s">
        <v>700</v>
      </c>
      <c r="E827" s="33">
        <v>7284</v>
      </c>
      <c r="F827" s="5" t="s">
        <v>2598</v>
      </c>
      <c r="G827" s="31">
        <v>0</v>
      </c>
      <c r="H827" s="32">
        <v>86400</v>
      </c>
      <c r="I827" s="5">
        <v>0.143979</v>
      </c>
    </row>
    <row r="828" spans="1:9">
      <c r="A828" s="5">
        <v>2000140157</v>
      </c>
      <c r="B828" s="5" t="s">
        <v>2875</v>
      </c>
      <c r="C828" s="5" t="s">
        <v>248</v>
      </c>
      <c r="D828" s="5" t="s">
        <v>249</v>
      </c>
      <c r="E828" s="33">
        <v>0</v>
      </c>
      <c r="F828" s="5" t="s">
        <v>2598</v>
      </c>
      <c r="G828" s="31">
        <v>22464</v>
      </c>
      <c r="H828" s="32">
        <v>0</v>
      </c>
      <c r="I828" s="5">
        <v>0.14749999999999999</v>
      </c>
    </row>
    <row r="829" spans="1:9">
      <c r="A829" s="5">
        <v>2000140157</v>
      </c>
      <c r="B829" s="5" t="s">
        <v>2875</v>
      </c>
      <c r="C829" s="5" t="s">
        <v>2609</v>
      </c>
      <c r="D829" s="5" t="s">
        <v>2610</v>
      </c>
      <c r="E829" s="33">
        <v>60</v>
      </c>
      <c r="F829" s="5" t="s">
        <v>2598</v>
      </c>
      <c r="G829" s="31">
        <v>0</v>
      </c>
      <c r="H829" s="32">
        <v>0</v>
      </c>
      <c r="I829" s="5">
        <v>0.14733299999999999</v>
      </c>
    </row>
    <row r="830" spans="1:9">
      <c r="A830" s="5">
        <v>2000140157</v>
      </c>
      <c r="B830" s="5" t="s">
        <v>2875</v>
      </c>
      <c r="C830" s="5" t="s">
        <v>2627</v>
      </c>
      <c r="D830" s="5" t="s">
        <v>2628</v>
      </c>
      <c r="E830" s="33">
        <v>0</v>
      </c>
      <c r="F830" s="5" t="s">
        <v>2598</v>
      </c>
      <c r="G830" s="31">
        <v>0</v>
      </c>
      <c r="H830" s="32">
        <v>22464</v>
      </c>
      <c r="I830" s="5">
        <v>0.143979</v>
      </c>
    </row>
    <row r="831" spans="1:9">
      <c r="A831" s="5">
        <v>2000140157</v>
      </c>
      <c r="B831" s="5" t="s">
        <v>2875</v>
      </c>
      <c r="C831" s="5" t="s">
        <v>2611</v>
      </c>
      <c r="D831" s="5" t="s">
        <v>2612</v>
      </c>
      <c r="E831" s="33">
        <v>81456</v>
      </c>
      <c r="F831" s="5" t="s">
        <v>2598</v>
      </c>
      <c r="G831" s="31">
        <v>0</v>
      </c>
      <c r="H831" s="32">
        <v>0</v>
      </c>
      <c r="I831" s="5">
        <v>0.143979</v>
      </c>
    </row>
    <row r="832" spans="1:9">
      <c r="A832" s="5">
        <v>2000140158</v>
      </c>
      <c r="B832" s="5" t="s">
        <v>2876</v>
      </c>
      <c r="C832" s="5" t="s">
        <v>699</v>
      </c>
      <c r="D832" s="5" t="s">
        <v>700</v>
      </c>
      <c r="E832" s="33">
        <v>0</v>
      </c>
      <c r="F832" s="5" t="s">
        <v>2598</v>
      </c>
      <c r="G832" s="31">
        <v>0</v>
      </c>
      <c r="H832" s="32">
        <v>15048</v>
      </c>
      <c r="I832" s="5">
        <v>5.08</v>
      </c>
    </row>
    <row r="833" spans="1:9">
      <c r="A833" s="5">
        <v>2000140158</v>
      </c>
      <c r="B833" s="5" t="s">
        <v>2876</v>
      </c>
      <c r="C833" s="5" t="s">
        <v>248</v>
      </c>
      <c r="D833" s="5" t="s">
        <v>249</v>
      </c>
      <c r="E833" s="33">
        <v>83</v>
      </c>
      <c r="F833" s="5" t="s">
        <v>2598</v>
      </c>
      <c r="G833" s="31">
        <v>725</v>
      </c>
      <c r="H833" s="32">
        <v>4</v>
      </c>
      <c r="I833" s="5">
        <v>5.0846989999999996</v>
      </c>
    </row>
    <row r="834" spans="1:9">
      <c r="A834" s="5">
        <v>2000140158</v>
      </c>
      <c r="B834" s="5" t="s">
        <v>2876</v>
      </c>
      <c r="C834" s="5" t="s">
        <v>2634</v>
      </c>
      <c r="D834" s="5" t="s">
        <v>2635</v>
      </c>
      <c r="E834" s="33">
        <v>19</v>
      </c>
      <c r="F834" s="5" t="s">
        <v>2598</v>
      </c>
      <c r="G834" s="31">
        <v>0</v>
      </c>
      <c r="H834" s="32">
        <v>0</v>
      </c>
      <c r="I834" s="5">
        <v>5.0842109999999998</v>
      </c>
    </row>
    <row r="835" spans="1:9">
      <c r="A835" s="5">
        <v>2000140158</v>
      </c>
      <c r="B835" s="5" t="s">
        <v>2876</v>
      </c>
      <c r="C835" s="5" t="s">
        <v>2609</v>
      </c>
      <c r="D835" s="5" t="s">
        <v>2610</v>
      </c>
      <c r="E835" s="33">
        <v>0</v>
      </c>
      <c r="F835" s="5" t="s">
        <v>2598</v>
      </c>
      <c r="G835" s="31">
        <v>47</v>
      </c>
      <c r="H835" s="32">
        <v>0</v>
      </c>
      <c r="I835" s="5">
        <v>5.08</v>
      </c>
    </row>
    <row r="836" spans="1:9">
      <c r="A836" s="5">
        <v>2000140158</v>
      </c>
      <c r="B836" s="5" t="s">
        <v>2876</v>
      </c>
      <c r="C836" s="5" t="s">
        <v>2611</v>
      </c>
      <c r="D836" s="5" t="s">
        <v>2612</v>
      </c>
      <c r="E836" s="33">
        <v>2</v>
      </c>
      <c r="F836" s="5" t="s">
        <v>2598</v>
      </c>
      <c r="G836" s="31">
        <v>0</v>
      </c>
      <c r="H836" s="32">
        <v>0</v>
      </c>
      <c r="I836" s="5">
        <v>4.7750000000000004</v>
      </c>
    </row>
    <row r="837" spans="1:9">
      <c r="A837" s="5">
        <v>2000140159</v>
      </c>
      <c r="B837" s="5" t="s">
        <v>2877</v>
      </c>
      <c r="C837" s="5" t="s">
        <v>699</v>
      </c>
      <c r="D837" s="5" t="s">
        <v>700</v>
      </c>
      <c r="E837" s="33">
        <v>0</v>
      </c>
      <c r="F837" s="5" t="s">
        <v>2598</v>
      </c>
      <c r="G837" s="31">
        <v>1</v>
      </c>
      <c r="H837" s="32">
        <v>12600</v>
      </c>
      <c r="I837" s="5">
        <v>2.658426</v>
      </c>
    </row>
    <row r="838" spans="1:9">
      <c r="A838" s="5">
        <v>2000140159</v>
      </c>
      <c r="B838" s="5" t="s">
        <v>2877</v>
      </c>
      <c r="C838" s="5" t="s">
        <v>248</v>
      </c>
      <c r="D838" s="5" t="s">
        <v>249</v>
      </c>
      <c r="E838" s="33">
        <v>11</v>
      </c>
      <c r="F838" s="5" t="s">
        <v>2598</v>
      </c>
      <c r="G838" s="31">
        <v>2439</v>
      </c>
      <c r="H838" s="32">
        <v>0</v>
      </c>
      <c r="I838" s="5">
        <v>2.5818180000000002</v>
      </c>
    </row>
    <row r="839" spans="1:9">
      <c r="A839" s="5">
        <v>2000140159</v>
      </c>
      <c r="B839" s="5" t="s">
        <v>2877</v>
      </c>
      <c r="C839" s="5" t="s">
        <v>2634</v>
      </c>
      <c r="D839" s="5" t="s">
        <v>2635</v>
      </c>
      <c r="E839" s="33">
        <v>0</v>
      </c>
      <c r="F839" s="5" t="s">
        <v>2598</v>
      </c>
      <c r="G839" s="31">
        <v>0</v>
      </c>
      <c r="H839" s="32">
        <v>1</v>
      </c>
      <c r="I839" s="5">
        <v>2.6608329999999998</v>
      </c>
    </row>
    <row r="840" spans="1:9">
      <c r="A840" s="5">
        <v>2000140159</v>
      </c>
      <c r="B840" s="5" t="s">
        <v>2877</v>
      </c>
      <c r="C840" s="5" t="s">
        <v>2609</v>
      </c>
      <c r="D840" s="5" t="s">
        <v>2610</v>
      </c>
      <c r="E840" s="33">
        <v>0</v>
      </c>
      <c r="F840" s="5" t="s">
        <v>2598</v>
      </c>
      <c r="G840" s="31">
        <v>2</v>
      </c>
      <c r="H840" s="32">
        <v>11</v>
      </c>
      <c r="I840" s="5">
        <v>2.605</v>
      </c>
    </row>
    <row r="841" spans="1:9">
      <c r="A841" s="5">
        <v>2000140159</v>
      </c>
      <c r="B841" s="5" t="s">
        <v>2877</v>
      </c>
      <c r="C841" s="5" t="s">
        <v>2611</v>
      </c>
      <c r="D841" s="5" t="s">
        <v>2612</v>
      </c>
      <c r="E841" s="33">
        <v>2</v>
      </c>
      <c r="F841" s="5" t="s">
        <v>2598</v>
      </c>
      <c r="G841" s="31">
        <v>0</v>
      </c>
      <c r="H841" s="32">
        <v>0</v>
      </c>
      <c r="I841" s="5">
        <v>2.66</v>
      </c>
    </row>
    <row r="842" spans="1:9">
      <c r="A842" s="5">
        <v>2000140160</v>
      </c>
      <c r="B842" s="5" t="s">
        <v>2878</v>
      </c>
      <c r="C842" s="5" t="s">
        <v>699</v>
      </c>
      <c r="D842" s="5" t="s">
        <v>700</v>
      </c>
      <c r="E842" s="33">
        <v>2640</v>
      </c>
      <c r="F842" s="5" t="s">
        <v>2598</v>
      </c>
      <c r="G842" s="31">
        <v>0</v>
      </c>
      <c r="H842" s="32">
        <v>74304</v>
      </c>
      <c r="I842" s="5">
        <v>0.17429500000000001</v>
      </c>
    </row>
    <row r="843" spans="1:9">
      <c r="A843" s="5">
        <v>2000140160</v>
      </c>
      <c r="B843" s="5" t="s">
        <v>2878</v>
      </c>
      <c r="C843" s="5" t="s">
        <v>248</v>
      </c>
      <c r="D843" s="5" t="s">
        <v>249</v>
      </c>
      <c r="E843" s="5">
        <v>942</v>
      </c>
      <c r="F843" s="5" t="s">
        <v>2598</v>
      </c>
      <c r="G843" s="31">
        <v>5328</v>
      </c>
      <c r="H843" s="32">
        <v>12</v>
      </c>
      <c r="I843" s="5">
        <v>0.174342</v>
      </c>
    </row>
    <row r="844" spans="1:9">
      <c r="A844" s="5">
        <v>2000140160</v>
      </c>
      <c r="B844" s="5" t="s">
        <v>2878</v>
      </c>
      <c r="C844" s="5" t="s">
        <v>2609</v>
      </c>
      <c r="D844" s="5" t="s">
        <v>2610</v>
      </c>
      <c r="E844" s="33">
        <v>333</v>
      </c>
      <c r="F844" s="5" t="s">
        <v>2598</v>
      </c>
      <c r="G844" s="31">
        <v>0</v>
      </c>
      <c r="H844" s="32">
        <v>144</v>
      </c>
      <c r="I844" s="5">
        <v>0.177898</v>
      </c>
    </row>
    <row r="845" spans="1:9">
      <c r="A845" s="5">
        <v>2000140160</v>
      </c>
      <c r="B845" s="5" t="s">
        <v>2878</v>
      </c>
      <c r="C845" s="5" t="s">
        <v>2627</v>
      </c>
      <c r="D845" s="5" t="s">
        <v>2628</v>
      </c>
      <c r="E845" s="33">
        <v>0</v>
      </c>
      <c r="F845" s="5" t="s">
        <v>2598</v>
      </c>
      <c r="G845" s="31">
        <v>0</v>
      </c>
      <c r="H845" s="32">
        <v>5184</v>
      </c>
      <c r="I845" s="5">
        <v>0.17430599999999999</v>
      </c>
    </row>
    <row r="846" spans="1:9">
      <c r="A846" s="5">
        <v>2000140160</v>
      </c>
      <c r="B846" s="5" t="s">
        <v>2878</v>
      </c>
      <c r="C846" s="5" t="s">
        <v>2611</v>
      </c>
      <c r="D846" s="5" t="s">
        <v>2612</v>
      </c>
      <c r="E846" s="33">
        <v>52332</v>
      </c>
      <c r="F846" s="5" t="s">
        <v>2598</v>
      </c>
      <c r="G846" s="31">
        <v>12</v>
      </c>
      <c r="H846" s="32">
        <v>0</v>
      </c>
      <c r="I846" s="5">
        <v>0.17428199999999999</v>
      </c>
    </row>
    <row r="847" spans="1:9">
      <c r="A847" s="5">
        <v>2000140161</v>
      </c>
      <c r="B847" s="5" t="s">
        <v>2879</v>
      </c>
      <c r="C847" s="5" t="s">
        <v>699</v>
      </c>
      <c r="D847" s="5" t="s">
        <v>700</v>
      </c>
      <c r="E847" s="33">
        <v>2352</v>
      </c>
      <c r="F847" s="5" t="s">
        <v>2598</v>
      </c>
      <c r="G847" s="31">
        <v>0</v>
      </c>
      <c r="H847" s="32">
        <v>114048</v>
      </c>
      <c r="I847" s="5">
        <v>0.197462</v>
      </c>
    </row>
    <row r="848" spans="1:9">
      <c r="A848" s="5">
        <v>2000140161</v>
      </c>
      <c r="B848" s="5" t="s">
        <v>2879</v>
      </c>
      <c r="C848" s="5" t="s">
        <v>248</v>
      </c>
      <c r="D848" s="5" t="s">
        <v>249</v>
      </c>
      <c r="E848" s="33">
        <v>41354</v>
      </c>
      <c r="F848" s="5" t="s">
        <v>2598</v>
      </c>
      <c r="G848" s="31">
        <v>12144</v>
      </c>
      <c r="H848" s="32">
        <v>34190</v>
      </c>
      <c r="I848" s="5">
        <v>0.19542999999999999</v>
      </c>
    </row>
    <row r="849" spans="1:9">
      <c r="A849" s="5">
        <v>2000140161</v>
      </c>
      <c r="B849" s="5" t="s">
        <v>2879</v>
      </c>
      <c r="C849" s="5" t="s">
        <v>2609</v>
      </c>
      <c r="D849" s="5" t="s">
        <v>2610</v>
      </c>
      <c r="E849" s="33">
        <v>263</v>
      </c>
      <c r="F849" s="5" t="s">
        <v>2598</v>
      </c>
      <c r="G849" s="31">
        <v>0</v>
      </c>
      <c r="H849" s="32">
        <v>48</v>
      </c>
      <c r="I849" s="5">
        <v>0.19806099999999999</v>
      </c>
    </row>
    <row r="850" spans="1:9">
      <c r="A850" s="5">
        <v>2000140161</v>
      </c>
      <c r="B850" s="5" t="s">
        <v>2879</v>
      </c>
      <c r="C850" s="5" t="s">
        <v>2627</v>
      </c>
      <c r="D850" s="5" t="s">
        <v>2628</v>
      </c>
      <c r="E850" s="5">
        <v>0</v>
      </c>
      <c r="F850" s="5" t="s">
        <v>2598</v>
      </c>
      <c r="G850" s="31">
        <v>0</v>
      </c>
      <c r="H850" s="32">
        <v>12096</v>
      </c>
      <c r="I850" s="5">
        <v>0.19542799999999999</v>
      </c>
    </row>
    <row r="851" spans="1:9">
      <c r="A851" s="5">
        <v>2000140161</v>
      </c>
      <c r="B851" s="5" t="s">
        <v>2879</v>
      </c>
      <c r="C851" s="5" t="s">
        <v>2611</v>
      </c>
      <c r="D851" s="5" t="s">
        <v>2612</v>
      </c>
      <c r="E851" s="33">
        <v>0</v>
      </c>
      <c r="F851" s="5" t="s">
        <v>2598</v>
      </c>
      <c r="G851" s="31">
        <v>34190</v>
      </c>
      <c r="H851" s="32">
        <v>0</v>
      </c>
      <c r="I851" s="5">
        <v>0.201322</v>
      </c>
    </row>
    <row r="852" spans="1:9">
      <c r="A852" s="5">
        <v>2000140162</v>
      </c>
      <c r="B852" s="5" t="s">
        <v>2880</v>
      </c>
      <c r="C852" s="5" t="s">
        <v>699</v>
      </c>
      <c r="D852" s="5" t="s">
        <v>700</v>
      </c>
      <c r="E852" s="33">
        <v>6276</v>
      </c>
      <c r="F852" s="5" t="s">
        <v>2598</v>
      </c>
      <c r="G852" s="31">
        <v>0</v>
      </c>
      <c r="H852" s="32">
        <v>0</v>
      </c>
      <c r="I852" s="5">
        <v>0.13711100000000001</v>
      </c>
    </row>
    <row r="853" spans="1:9">
      <c r="A853" s="5">
        <v>2000140162</v>
      </c>
      <c r="B853" s="5" t="s">
        <v>2880</v>
      </c>
      <c r="C853" s="5" t="s">
        <v>248</v>
      </c>
      <c r="D853" s="5" t="s">
        <v>249</v>
      </c>
      <c r="E853" s="33">
        <v>384</v>
      </c>
      <c r="F853" s="5" t="s">
        <v>2598</v>
      </c>
      <c r="G853" s="31">
        <v>1584</v>
      </c>
      <c r="H853" s="32">
        <v>1451520</v>
      </c>
      <c r="I853" s="5">
        <v>0.135104</v>
      </c>
    </row>
    <row r="854" spans="1:9">
      <c r="A854" s="5">
        <v>2000140162</v>
      </c>
      <c r="B854" s="5" t="s">
        <v>2880</v>
      </c>
      <c r="C854" s="5" t="s">
        <v>2609</v>
      </c>
      <c r="D854" s="5" t="s">
        <v>2610</v>
      </c>
      <c r="E854" s="33">
        <v>11737</v>
      </c>
      <c r="F854" s="5" t="s">
        <v>2598</v>
      </c>
      <c r="G854" s="31">
        <v>0</v>
      </c>
      <c r="H854" s="32">
        <v>0</v>
      </c>
      <c r="I854" s="5">
        <v>0.13544</v>
      </c>
    </row>
    <row r="855" spans="1:9">
      <c r="A855" s="5">
        <v>2000140162</v>
      </c>
      <c r="B855" s="5" t="s">
        <v>2880</v>
      </c>
      <c r="C855" s="5" t="s">
        <v>2611</v>
      </c>
      <c r="D855" s="5" t="s">
        <v>2612</v>
      </c>
      <c r="E855" s="33">
        <v>628384</v>
      </c>
      <c r="F855" s="5" t="s">
        <v>2598</v>
      </c>
      <c r="G855" s="31">
        <v>1451520</v>
      </c>
      <c r="H855" s="32">
        <v>0</v>
      </c>
      <c r="I855" s="5">
        <v>0.135409</v>
      </c>
    </row>
    <row r="856" spans="1:9">
      <c r="A856" s="5">
        <v>2000140163</v>
      </c>
      <c r="B856" s="5" t="s">
        <v>2881</v>
      </c>
      <c r="C856" s="5" t="s">
        <v>699</v>
      </c>
      <c r="D856" s="5" t="s">
        <v>700</v>
      </c>
      <c r="E856" s="33">
        <v>0</v>
      </c>
      <c r="F856" s="5" t="s">
        <v>2598</v>
      </c>
      <c r="G856" s="31">
        <v>0</v>
      </c>
      <c r="H856" s="32">
        <v>201600</v>
      </c>
      <c r="I856" s="5">
        <v>0.11429599999999999</v>
      </c>
    </row>
    <row r="857" spans="1:9">
      <c r="A857" s="5">
        <v>2000140163</v>
      </c>
      <c r="B857" s="5" t="s">
        <v>2881</v>
      </c>
      <c r="C857" s="5" t="s">
        <v>248</v>
      </c>
      <c r="D857" s="5" t="s">
        <v>249</v>
      </c>
      <c r="E857" s="33">
        <v>4409</v>
      </c>
      <c r="F857" s="5" t="s">
        <v>2598</v>
      </c>
      <c r="G857" s="31">
        <v>43232</v>
      </c>
      <c r="H857" s="32">
        <v>27457</v>
      </c>
      <c r="I857" s="5">
        <v>0.11408699999999999</v>
      </c>
    </row>
    <row r="858" spans="1:9">
      <c r="A858" s="5">
        <v>2000140163</v>
      </c>
      <c r="B858" s="5" t="s">
        <v>2881</v>
      </c>
      <c r="C858" s="5" t="s">
        <v>2609</v>
      </c>
      <c r="D858" s="5" t="s">
        <v>2610</v>
      </c>
      <c r="E858" s="33">
        <v>12</v>
      </c>
      <c r="F858" s="5" t="s">
        <v>2598</v>
      </c>
      <c r="G858" s="31">
        <v>83</v>
      </c>
      <c r="H858" s="32">
        <v>0</v>
      </c>
      <c r="I858" s="5">
        <v>0.114167</v>
      </c>
    </row>
    <row r="859" spans="1:9">
      <c r="A859" s="5">
        <v>2000140163</v>
      </c>
      <c r="B859" s="5" t="s">
        <v>2881</v>
      </c>
      <c r="C859" s="5" t="s">
        <v>2611</v>
      </c>
      <c r="D859" s="5" t="s">
        <v>2612</v>
      </c>
      <c r="E859" s="33">
        <v>0</v>
      </c>
      <c r="F859" s="5" t="s">
        <v>2598</v>
      </c>
      <c r="G859" s="31">
        <v>27385</v>
      </c>
      <c r="H859" s="32">
        <v>0</v>
      </c>
      <c r="I859" s="5">
        <v>0.114038</v>
      </c>
    </row>
    <row r="860" spans="1:9">
      <c r="A860" s="5">
        <v>2000140164</v>
      </c>
      <c r="B860" s="5" t="s">
        <v>2882</v>
      </c>
      <c r="C860" s="5" t="s">
        <v>699</v>
      </c>
      <c r="D860" s="5" t="s">
        <v>700</v>
      </c>
      <c r="E860" s="33">
        <v>0</v>
      </c>
      <c r="F860" s="5" t="s">
        <v>2598</v>
      </c>
      <c r="G860" s="31">
        <v>0</v>
      </c>
      <c r="H860" s="32">
        <v>1440000</v>
      </c>
      <c r="I860" s="5">
        <v>0.106667</v>
      </c>
    </row>
    <row r="861" spans="1:9">
      <c r="A861" s="5">
        <v>2000140164</v>
      </c>
      <c r="B861" s="5" t="s">
        <v>2882</v>
      </c>
      <c r="C861" s="5" t="s">
        <v>248</v>
      </c>
      <c r="D861" s="5" t="s">
        <v>249</v>
      </c>
      <c r="E861" s="33">
        <v>701</v>
      </c>
      <c r="F861" s="5" t="s">
        <v>2598</v>
      </c>
      <c r="G861" s="31">
        <v>49993</v>
      </c>
      <c r="H861" s="32">
        <v>2536</v>
      </c>
      <c r="I861" s="5">
        <v>0.107375</v>
      </c>
    </row>
    <row r="862" spans="1:9">
      <c r="A862" s="5">
        <v>2000140164</v>
      </c>
      <c r="B862" s="5" t="s">
        <v>2882</v>
      </c>
      <c r="C862" s="5" t="s">
        <v>2609</v>
      </c>
      <c r="D862" s="5" t="s">
        <v>2610</v>
      </c>
      <c r="E862" s="33">
        <v>2</v>
      </c>
      <c r="F862" s="5" t="s">
        <v>2598</v>
      </c>
      <c r="G862" s="31">
        <v>78</v>
      </c>
      <c r="H862" s="32">
        <v>12</v>
      </c>
      <c r="I862" s="5">
        <v>0.11</v>
      </c>
    </row>
    <row r="863" spans="1:9">
      <c r="A863" s="5">
        <v>2000140164</v>
      </c>
      <c r="B863" s="5" t="s">
        <v>2882</v>
      </c>
      <c r="C863" s="5" t="s">
        <v>2627</v>
      </c>
      <c r="D863" s="5" t="s">
        <v>2628</v>
      </c>
      <c r="E863" s="33">
        <v>0</v>
      </c>
      <c r="F863" s="5" t="s">
        <v>2598</v>
      </c>
      <c r="G863" s="31">
        <v>2458</v>
      </c>
      <c r="H863" s="32">
        <v>0</v>
      </c>
      <c r="I863" s="5">
        <v>0.106971</v>
      </c>
    </row>
    <row r="864" spans="1:9">
      <c r="A864" s="5">
        <v>2000140164</v>
      </c>
      <c r="B864" s="5" t="s">
        <v>2882</v>
      </c>
      <c r="C864" s="5" t="s">
        <v>2611</v>
      </c>
      <c r="D864" s="5" t="s">
        <v>2612</v>
      </c>
      <c r="E864" s="33">
        <v>18</v>
      </c>
      <c r="F864" s="5" t="s">
        <v>2598</v>
      </c>
      <c r="G864" s="31">
        <v>0</v>
      </c>
      <c r="H864" s="32">
        <v>0</v>
      </c>
      <c r="I864" s="5">
        <v>0.107222</v>
      </c>
    </row>
    <row r="865" spans="1:9">
      <c r="A865" s="5">
        <v>2000140165</v>
      </c>
      <c r="B865" s="5" t="s">
        <v>2883</v>
      </c>
      <c r="C865" s="5" t="s">
        <v>248</v>
      </c>
      <c r="D865" s="5" t="s">
        <v>249</v>
      </c>
      <c r="E865" s="33">
        <v>242</v>
      </c>
      <c r="F865" s="5" t="s">
        <v>2598</v>
      </c>
      <c r="G865" s="31">
        <v>0</v>
      </c>
      <c r="H865" s="32">
        <v>1</v>
      </c>
      <c r="I865" s="5">
        <v>2.2874379999999999</v>
      </c>
    </row>
    <row r="866" spans="1:9">
      <c r="A866" s="5">
        <v>2000140165</v>
      </c>
      <c r="B866" s="5" t="s">
        <v>2883</v>
      </c>
      <c r="C866" s="5" t="s">
        <v>2609</v>
      </c>
      <c r="D866" s="5" t="s">
        <v>2610</v>
      </c>
      <c r="E866" s="33">
        <v>0</v>
      </c>
      <c r="F866" s="5" t="s">
        <v>2598</v>
      </c>
      <c r="G866" s="31">
        <v>1</v>
      </c>
      <c r="H866" s="32">
        <v>0</v>
      </c>
      <c r="I866" s="5">
        <v>2.2871429999999999</v>
      </c>
    </row>
    <row r="867" spans="1:9">
      <c r="A867" s="5">
        <v>2000140166</v>
      </c>
      <c r="B867" s="5" t="s">
        <v>2884</v>
      </c>
      <c r="C867" s="5" t="s">
        <v>699</v>
      </c>
      <c r="D867" s="5" t="s">
        <v>700</v>
      </c>
      <c r="E867" s="33">
        <v>2310</v>
      </c>
      <c r="F867" s="5" t="s">
        <v>2598</v>
      </c>
      <c r="G867" s="31">
        <v>0</v>
      </c>
      <c r="H867" s="32">
        <v>0</v>
      </c>
      <c r="I867" s="5">
        <v>1.936186</v>
      </c>
    </row>
    <row r="868" spans="1:9">
      <c r="A868" s="5">
        <v>2000140166</v>
      </c>
      <c r="B868" s="5" t="s">
        <v>2884</v>
      </c>
      <c r="C868" s="5" t="s">
        <v>248</v>
      </c>
      <c r="D868" s="5" t="s">
        <v>249</v>
      </c>
      <c r="E868" s="33">
        <v>67</v>
      </c>
      <c r="F868" s="5" t="s">
        <v>2598</v>
      </c>
      <c r="G868" s="31">
        <v>0</v>
      </c>
      <c r="H868" s="32">
        <v>3</v>
      </c>
      <c r="I868" s="5">
        <v>1.934925</v>
      </c>
    </row>
    <row r="869" spans="1:9">
      <c r="A869" s="5">
        <v>2000140166</v>
      </c>
      <c r="B869" s="5" t="s">
        <v>2884</v>
      </c>
      <c r="C869" s="5" t="s">
        <v>2609</v>
      </c>
      <c r="D869" s="5" t="s">
        <v>2610</v>
      </c>
      <c r="E869" s="33">
        <v>26</v>
      </c>
      <c r="F869" s="5" t="s">
        <v>2598</v>
      </c>
      <c r="G869" s="31">
        <v>3</v>
      </c>
      <c r="H869" s="32">
        <v>0</v>
      </c>
      <c r="I869" s="5">
        <v>1.9353849999999999</v>
      </c>
    </row>
    <row r="870" spans="1:9">
      <c r="A870" s="5">
        <v>2000140166</v>
      </c>
      <c r="B870" s="5" t="s">
        <v>2884</v>
      </c>
      <c r="C870" s="5" t="s">
        <v>2611</v>
      </c>
      <c r="D870" s="5" t="s">
        <v>2612</v>
      </c>
      <c r="E870" s="33">
        <v>5687</v>
      </c>
      <c r="F870" s="5" t="s">
        <v>2598</v>
      </c>
      <c r="G870" s="31">
        <v>0</v>
      </c>
      <c r="H870" s="32">
        <v>0</v>
      </c>
      <c r="I870" s="5">
        <v>1.920833</v>
      </c>
    </row>
    <row r="871" spans="1:9">
      <c r="A871" s="5">
        <v>2000140167</v>
      </c>
      <c r="B871" s="5" t="s">
        <v>2885</v>
      </c>
      <c r="C871" s="5" t="s">
        <v>699</v>
      </c>
      <c r="D871" s="5" t="s">
        <v>700</v>
      </c>
      <c r="E871" s="33">
        <v>632</v>
      </c>
      <c r="F871" s="5" t="s">
        <v>2598</v>
      </c>
      <c r="G871" s="31">
        <v>0</v>
      </c>
      <c r="H871" s="32">
        <v>864</v>
      </c>
      <c r="I871" s="5">
        <v>1.8110440000000001</v>
      </c>
    </row>
    <row r="872" spans="1:9">
      <c r="A872" s="5">
        <v>2000140167</v>
      </c>
      <c r="B872" s="5" t="s">
        <v>2885</v>
      </c>
      <c r="C872" s="5" t="s">
        <v>248</v>
      </c>
      <c r="D872" s="5" t="s">
        <v>249</v>
      </c>
      <c r="E872" s="33">
        <v>67</v>
      </c>
      <c r="F872" s="5" t="s">
        <v>2598</v>
      </c>
      <c r="G872" s="31">
        <v>4104</v>
      </c>
      <c r="H872" s="32">
        <v>16649</v>
      </c>
      <c r="I872" s="5">
        <v>1.811045</v>
      </c>
    </row>
    <row r="873" spans="1:9">
      <c r="A873" s="5">
        <v>2000140167</v>
      </c>
      <c r="B873" s="5" t="s">
        <v>2885</v>
      </c>
      <c r="C873" s="5" t="s">
        <v>2634</v>
      </c>
      <c r="D873" s="5" t="s">
        <v>2635</v>
      </c>
      <c r="E873" s="33">
        <v>96</v>
      </c>
      <c r="F873" s="5" t="s">
        <v>2598</v>
      </c>
      <c r="G873" s="31">
        <v>0</v>
      </c>
      <c r="H873" s="32">
        <v>0</v>
      </c>
      <c r="I873" s="5">
        <v>1.8109379999999999</v>
      </c>
    </row>
    <row r="874" spans="1:9">
      <c r="A874" s="5">
        <v>2000140167</v>
      </c>
      <c r="B874" s="5" t="s">
        <v>2885</v>
      </c>
      <c r="C874" s="5" t="s">
        <v>2609</v>
      </c>
      <c r="D874" s="5" t="s">
        <v>2610</v>
      </c>
      <c r="E874" s="33">
        <v>375</v>
      </c>
      <c r="F874" s="5" t="s">
        <v>2598</v>
      </c>
      <c r="G874" s="31">
        <v>0</v>
      </c>
      <c r="H874" s="32">
        <v>48</v>
      </c>
      <c r="I874" s="5">
        <v>1.81104</v>
      </c>
    </row>
    <row r="875" spans="1:9">
      <c r="A875" s="5">
        <v>2000140167</v>
      </c>
      <c r="B875" s="5" t="s">
        <v>2885</v>
      </c>
      <c r="C875" s="5" t="s">
        <v>2627</v>
      </c>
      <c r="D875" s="5" t="s">
        <v>2628</v>
      </c>
      <c r="E875" s="33">
        <v>0</v>
      </c>
      <c r="F875" s="5" t="s">
        <v>2598</v>
      </c>
      <c r="G875" s="31">
        <v>0</v>
      </c>
      <c r="H875" s="32">
        <v>3168</v>
      </c>
      <c r="I875" s="5">
        <v>1.8109900000000001</v>
      </c>
    </row>
    <row r="876" spans="1:9">
      <c r="A876" s="5">
        <v>2000140167</v>
      </c>
      <c r="B876" s="5" t="s">
        <v>2885</v>
      </c>
      <c r="C876" s="5" t="s">
        <v>2611</v>
      </c>
      <c r="D876" s="5" t="s">
        <v>2612</v>
      </c>
      <c r="E876" s="33">
        <v>4086</v>
      </c>
      <c r="F876" s="5" t="s">
        <v>2598</v>
      </c>
      <c r="G876" s="31">
        <v>17513</v>
      </c>
      <c r="H876" s="32">
        <v>888</v>
      </c>
      <c r="I876" s="5">
        <v>1.810991</v>
      </c>
    </row>
    <row r="877" spans="1:9">
      <c r="A877" s="5">
        <v>2000140168</v>
      </c>
      <c r="B877" s="5" t="s">
        <v>2886</v>
      </c>
      <c r="C877" s="5" t="s">
        <v>699</v>
      </c>
      <c r="D877" s="5" t="s">
        <v>700</v>
      </c>
      <c r="E877" s="33">
        <v>1104</v>
      </c>
      <c r="F877" s="5" t="s">
        <v>2598</v>
      </c>
      <c r="G877" s="31">
        <v>0</v>
      </c>
      <c r="H877" s="32">
        <v>0</v>
      </c>
      <c r="I877" s="5">
        <v>6.6858329999999997</v>
      </c>
    </row>
    <row r="878" spans="1:9">
      <c r="A878" s="5">
        <v>2000140168</v>
      </c>
      <c r="B878" s="5" t="s">
        <v>2886</v>
      </c>
      <c r="C878" s="5" t="s">
        <v>248</v>
      </c>
      <c r="D878" s="5" t="s">
        <v>249</v>
      </c>
      <c r="E878" s="33">
        <v>10692</v>
      </c>
      <c r="F878" s="5" t="s">
        <v>2598</v>
      </c>
      <c r="G878" s="31">
        <v>1</v>
      </c>
      <c r="H878" s="32">
        <v>5</v>
      </c>
      <c r="I878" s="5">
        <v>6.6858310000000003</v>
      </c>
    </row>
    <row r="879" spans="1:9">
      <c r="A879" s="5">
        <v>2000140168</v>
      </c>
      <c r="B879" s="5" t="s">
        <v>2886</v>
      </c>
      <c r="C879" s="5" t="s">
        <v>2634</v>
      </c>
      <c r="D879" s="5" t="s">
        <v>2635</v>
      </c>
      <c r="E879" s="33">
        <v>1</v>
      </c>
      <c r="F879" s="5" t="s">
        <v>2598</v>
      </c>
      <c r="G879" s="31">
        <v>0</v>
      </c>
      <c r="H879" s="32">
        <v>0</v>
      </c>
      <c r="I879" s="5">
        <v>6.69</v>
      </c>
    </row>
    <row r="880" spans="1:9">
      <c r="A880" s="5">
        <v>2000140168</v>
      </c>
      <c r="B880" s="5" t="s">
        <v>2886</v>
      </c>
      <c r="C880" s="5" t="s">
        <v>2609</v>
      </c>
      <c r="D880" s="5" t="s">
        <v>2610</v>
      </c>
      <c r="E880" s="33">
        <v>0</v>
      </c>
      <c r="F880" s="5" t="s">
        <v>2598</v>
      </c>
      <c r="G880" s="31">
        <v>5</v>
      </c>
      <c r="H880" s="32">
        <v>1</v>
      </c>
      <c r="I880" s="5">
        <v>6.69</v>
      </c>
    </row>
    <row r="881" spans="1:9">
      <c r="A881" s="5">
        <v>2000140169</v>
      </c>
      <c r="B881" s="5" t="s">
        <v>2887</v>
      </c>
      <c r="C881" s="5" t="s">
        <v>699</v>
      </c>
      <c r="D881" s="5" t="s">
        <v>700</v>
      </c>
      <c r="E881" s="33">
        <v>6945</v>
      </c>
      <c r="F881" s="5" t="s">
        <v>2598</v>
      </c>
      <c r="G881" s="31">
        <v>0</v>
      </c>
      <c r="H881" s="32">
        <v>0</v>
      </c>
      <c r="I881" s="5">
        <v>2.4349470000000002</v>
      </c>
    </row>
    <row r="882" spans="1:9">
      <c r="A882" s="5">
        <v>2000140169</v>
      </c>
      <c r="B882" s="5" t="s">
        <v>2887</v>
      </c>
      <c r="C882" s="5" t="s">
        <v>248</v>
      </c>
      <c r="D882" s="5" t="s">
        <v>249</v>
      </c>
      <c r="E882" s="33">
        <v>68837</v>
      </c>
      <c r="F882" s="5" t="s">
        <v>2598</v>
      </c>
      <c r="G882" s="31">
        <v>60</v>
      </c>
      <c r="H882" s="32">
        <v>0</v>
      </c>
      <c r="I882" s="5">
        <v>2.2589929999999998</v>
      </c>
    </row>
    <row r="883" spans="1:9">
      <c r="A883" s="5">
        <v>2000140169</v>
      </c>
      <c r="B883" s="5" t="s">
        <v>2887</v>
      </c>
      <c r="C883" s="5" t="s">
        <v>2609</v>
      </c>
      <c r="D883" s="5" t="s">
        <v>2610</v>
      </c>
      <c r="E883" s="33">
        <v>88</v>
      </c>
      <c r="F883" s="5" t="s">
        <v>2598</v>
      </c>
      <c r="G883" s="31">
        <v>0</v>
      </c>
      <c r="H883" s="32">
        <v>60</v>
      </c>
      <c r="I883" s="5">
        <v>2.2721589999999998</v>
      </c>
    </row>
    <row r="884" spans="1:9">
      <c r="A884" s="5">
        <v>2000140169</v>
      </c>
      <c r="B884" s="5" t="s">
        <v>2887</v>
      </c>
      <c r="C884" s="5" t="s">
        <v>2611</v>
      </c>
      <c r="D884" s="5" t="s">
        <v>2612</v>
      </c>
      <c r="E884" s="33">
        <v>45413</v>
      </c>
      <c r="F884" s="5" t="s">
        <v>2598</v>
      </c>
      <c r="G884" s="31">
        <v>0</v>
      </c>
      <c r="H884" s="32">
        <v>0</v>
      </c>
      <c r="I884" s="5">
        <v>2.2703929999999999</v>
      </c>
    </row>
    <row r="885" spans="1:9">
      <c r="A885" s="5">
        <v>2000140170</v>
      </c>
      <c r="B885" s="5" t="s">
        <v>2888</v>
      </c>
      <c r="C885" s="5" t="s">
        <v>699</v>
      </c>
      <c r="D885" s="5" t="s">
        <v>700</v>
      </c>
      <c r="E885" s="33">
        <v>2681</v>
      </c>
      <c r="F885" s="5" t="s">
        <v>2598</v>
      </c>
      <c r="G885" s="31">
        <v>0</v>
      </c>
      <c r="H885" s="32">
        <v>0</v>
      </c>
      <c r="I885" s="5">
        <v>2.5164040000000001</v>
      </c>
    </row>
    <row r="886" spans="1:9">
      <c r="A886" s="5">
        <v>2000140170</v>
      </c>
      <c r="B886" s="5" t="s">
        <v>2888</v>
      </c>
      <c r="C886" s="5" t="s">
        <v>248</v>
      </c>
      <c r="D886" s="5" t="s">
        <v>249</v>
      </c>
      <c r="E886" s="33">
        <v>24303</v>
      </c>
      <c r="F886" s="5" t="s">
        <v>2598</v>
      </c>
      <c r="G886" s="31">
        <v>3889</v>
      </c>
      <c r="H886" s="32">
        <v>4</v>
      </c>
      <c r="I886" s="5">
        <v>2.5164179999999998</v>
      </c>
    </row>
    <row r="887" spans="1:9">
      <c r="A887" s="5">
        <v>2000140170</v>
      </c>
      <c r="B887" s="5" t="s">
        <v>2888</v>
      </c>
      <c r="C887" s="5" t="s">
        <v>2609</v>
      </c>
      <c r="D887" s="5" t="s">
        <v>2610</v>
      </c>
      <c r="E887" s="33">
        <v>0</v>
      </c>
      <c r="F887" s="5" t="s">
        <v>2598</v>
      </c>
      <c r="G887" s="31">
        <v>5</v>
      </c>
      <c r="H887" s="32">
        <v>1</v>
      </c>
      <c r="I887" s="5">
        <v>2.54</v>
      </c>
    </row>
    <row r="888" spans="1:9">
      <c r="A888" s="5">
        <v>2000140170</v>
      </c>
      <c r="B888" s="5" t="s">
        <v>2888</v>
      </c>
      <c r="C888" s="5" t="s">
        <v>2627</v>
      </c>
      <c r="D888" s="5" t="s">
        <v>2628</v>
      </c>
      <c r="E888" s="33">
        <v>0</v>
      </c>
      <c r="F888" s="5" t="s">
        <v>2598</v>
      </c>
      <c r="G888" s="31">
        <v>0</v>
      </c>
      <c r="H888" s="32">
        <v>3888</v>
      </c>
      <c r="I888" s="5">
        <v>2.5167860000000002</v>
      </c>
    </row>
    <row r="889" spans="1:9">
      <c r="A889" s="5">
        <v>2000140170</v>
      </c>
      <c r="B889" s="5" t="s">
        <v>2888</v>
      </c>
      <c r="C889" s="5" t="s">
        <v>2611</v>
      </c>
      <c r="D889" s="5" t="s">
        <v>2612</v>
      </c>
      <c r="E889" s="33">
        <v>12785</v>
      </c>
      <c r="F889" s="5" t="s">
        <v>2598</v>
      </c>
      <c r="G889" s="31">
        <v>0</v>
      </c>
      <c r="H889" s="32">
        <v>0</v>
      </c>
      <c r="I889" s="5">
        <v>2.516416</v>
      </c>
    </row>
    <row r="890" spans="1:9">
      <c r="A890" s="5">
        <v>2000140171</v>
      </c>
      <c r="B890" s="5" t="s">
        <v>2889</v>
      </c>
      <c r="C890" s="5" t="s">
        <v>699</v>
      </c>
      <c r="D890" s="5" t="s">
        <v>700</v>
      </c>
      <c r="E890" s="5">
        <v>748</v>
      </c>
      <c r="F890" s="5" t="s">
        <v>2598</v>
      </c>
      <c r="G890" s="31">
        <v>0</v>
      </c>
      <c r="H890" s="32">
        <v>24048</v>
      </c>
      <c r="I890" s="5">
        <v>3.755922</v>
      </c>
    </row>
    <row r="891" spans="1:9">
      <c r="A891" s="5">
        <v>2000140171</v>
      </c>
      <c r="B891" s="5" t="s">
        <v>2889</v>
      </c>
      <c r="C891" s="5" t="s">
        <v>248</v>
      </c>
      <c r="D891" s="5" t="s">
        <v>249</v>
      </c>
      <c r="E891" s="5">
        <v>44</v>
      </c>
      <c r="F891" s="5" t="s">
        <v>2598</v>
      </c>
      <c r="G891" s="31">
        <v>6</v>
      </c>
      <c r="H891" s="32">
        <v>2</v>
      </c>
      <c r="I891" s="5">
        <v>3.7488640000000002</v>
      </c>
    </row>
    <row r="892" spans="1:9">
      <c r="A892" s="5">
        <v>2000140171</v>
      </c>
      <c r="B892" s="5" t="s">
        <v>2889</v>
      </c>
      <c r="C892" s="5" t="s">
        <v>2623</v>
      </c>
      <c r="D892" s="5" t="s">
        <v>2624</v>
      </c>
      <c r="E892" s="5">
        <v>3</v>
      </c>
      <c r="F892" s="5" t="s">
        <v>2598</v>
      </c>
      <c r="G892" s="31">
        <v>0</v>
      </c>
      <c r="H892" s="32">
        <v>0</v>
      </c>
      <c r="I892" s="5">
        <v>3.71</v>
      </c>
    </row>
    <row r="893" spans="1:9">
      <c r="A893" s="5">
        <v>2000140171</v>
      </c>
      <c r="B893" s="5" t="s">
        <v>2889</v>
      </c>
      <c r="C893" s="5" t="s">
        <v>2634</v>
      </c>
      <c r="D893" s="5" t="s">
        <v>2635</v>
      </c>
      <c r="E893" s="5">
        <v>1</v>
      </c>
      <c r="F893" s="5" t="s">
        <v>2598</v>
      </c>
      <c r="G893" s="31">
        <v>0</v>
      </c>
      <c r="H893" s="32">
        <v>0</v>
      </c>
      <c r="I893" s="5">
        <v>3.86</v>
      </c>
    </row>
    <row r="894" spans="1:9">
      <c r="A894" s="5">
        <v>2000140171</v>
      </c>
      <c r="B894" s="5" t="s">
        <v>2889</v>
      </c>
      <c r="C894" s="5" t="s">
        <v>2609</v>
      </c>
      <c r="D894" s="5" t="s">
        <v>2610</v>
      </c>
      <c r="E894" s="33">
        <v>6</v>
      </c>
      <c r="F894" s="5" t="s">
        <v>2598</v>
      </c>
      <c r="G894" s="31">
        <v>42</v>
      </c>
      <c r="H894" s="32">
        <v>0</v>
      </c>
      <c r="I894" s="5">
        <v>3.7483330000000001</v>
      </c>
    </row>
    <row r="895" spans="1:9">
      <c r="A895" s="5">
        <v>2000140171</v>
      </c>
      <c r="B895" s="5" t="s">
        <v>2889</v>
      </c>
      <c r="C895" s="5" t="s">
        <v>2611</v>
      </c>
      <c r="D895" s="5" t="s">
        <v>2612</v>
      </c>
      <c r="E895" s="33">
        <v>17653</v>
      </c>
      <c r="F895" s="5" t="s">
        <v>2598</v>
      </c>
      <c r="G895" s="31">
        <v>0</v>
      </c>
      <c r="H895" s="32">
        <v>0</v>
      </c>
      <c r="I895" s="5">
        <v>3.7095829999999999</v>
      </c>
    </row>
    <row r="896" spans="1:9">
      <c r="A896" s="5">
        <v>2000140172</v>
      </c>
      <c r="B896" s="5" t="s">
        <v>2890</v>
      </c>
      <c r="C896" s="5" t="s">
        <v>699</v>
      </c>
      <c r="D896" s="5" t="s">
        <v>700</v>
      </c>
      <c r="E896" s="33">
        <v>0</v>
      </c>
      <c r="F896" s="5" t="s">
        <v>2598</v>
      </c>
      <c r="G896" s="31">
        <v>12</v>
      </c>
      <c r="H896" s="32">
        <v>288</v>
      </c>
      <c r="I896" s="5">
        <v>1.7026319999999999</v>
      </c>
    </row>
    <row r="897" spans="1:9">
      <c r="A897" s="5">
        <v>2000140172</v>
      </c>
      <c r="B897" s="5" t="s">
        <v>2890</v>
      </c>
      <c r="C897" s="5" t="s">
        <v>248</v>
      </c>
      <c r="D897" s="5" t="s">
        <v>249</v>
      </c>
      <c r="E897" s="5">
        <v>4</v>
      </c>
      <c r="F897" s="5" t="s">
        <v>2598</v>
      </c>
      <c r="G897" s="31">
        <v>469</v>
      </c>
      <c r="H897" s="32">
        <v>289</v>
      </c>
      <c r="I897" s="5">
        <v>1.7050000000000001</v>
      </c>
    </row>
    <row r="898" spans="1:9">
      <c r="A898" s="5">
        <v>2000140172</v>
      </c>
      <c r="B898" s="5" t="s">
        <v>2890</v>
      </c>
      <c r="C898" s="5" t="s">
        <v>2623</v>
      </c>
      <c r="D898" s="5" t="s">
        <v>2624</v>
      </c>
      <c r="E898" s="33">
        <v>5</v>
      </c>
      <c r="F898" s="5" t="s">
        <v>2598</v>
      </c>
      <c r="G898" s="31">
        <v>0</v>
      </c>
      <c r="H898" s="32">
        <v>36</v>
      </c>
      <c r="I898" s="5">
        <v>1.704</v>
      </c>
    </row>
    <row r="899" spans="1:9">
      <c r="A899" s="5">
        <v>2000140172</v>
      </c>
      <c r="B899" s="5" t="s">
        <v>2890</v>
      </c>
      <c r="C899" s="5" t="s">
        <v>2609</v>
      </c>
      <c r="D899" s="5" t="s">
        <v>2610</v>
      </c>
      <c r="E899" s="5">
        <v>0</v>
      </c>
      <c r="F899" s="5" t="s">
        <v>2598</v>
      </c>
      <c r="G899" s="31">
        <v>3</v>
      </c>
      <c r="H899" s="32">
        <v>85</v>
      </c>
      <c r="I899" s="5">
        <v>1.7025710000000001</v>
      </c>
    </row>
    <row r="900" spans="1:9">
      <c r="A900" s="5">
        <v>2000140172</v>
      </c>
      <c r="B900" s="5" t="s">
        <v>2890</v>
      </c>
      <c r="C900" s="5" t="s">
        <v>2611</v>
      </c>
      <c r="D900" s="5" t="s">
        <v>2612</v>
      </c>
      <c r="E900" s="33">
        <v>0</v>
      </c>
      <c r="F900" s="5" t="s">
        <v>2598</v>
      </c>
      <c r="G900" s="31">
        <v>288</v>
      </c>
      <c r="H900" s="32">
        <v>0</v>
      </c>
      <c r="I900" s="5">
        <v>0</v>
      </c>
    </row>
    <row r="901" spans="1:9">
      <c r="A901" s="5">
        <v>2000140173</v>
      </c>
      <c r="B901" s="5" t="s">
        <v>8414</v>
      </c>
      <c r="C901" s="5" t="s">
        <v>248</v>
      </c>
      <c r="D901" s="5" t="s">
        <v>249</v>
      </c>
      <c r="E901" s="5">
        <v>0</v>
      </c>
      <c r="F901" s="5" t="s">
        <v>2598</v>
      </c>
      <c r="G901" s="31">
        <v>0</v>
      </c>
      <c r="H901" s="32">
        <v>2</v>
      </c>
      <c r="I901" s="5">
        <v>0</v>
      </c>
    </row>
    <row r="902" spans="1:9">
      <c r="A902" s="5">
        <v>2000140173</v>
      </c>
      <c r="B902" s="5" t="s">
        <v>8414</v>
      </c>
      <c r="C902" s="5" t="s">
        <v>2609</v>
      </c>
      <c r="D902" s="5" t="s">
        <v>2610</v>
      </c>
      <c r="E902" s="5">
        <v>0</v>
      </c>
      <c r="F902" s="5" t="s">
        <v>2598</v>
      </c>
      <c r="G902" s="31">
        <v>2</v>
      </c>
      <c r="H902" s="32">
        <v>0</v>
      </c>
      <c r="I902" s="5">
        <v>0</v>
      </c>
    </row>
    <row r="903" spans="1:9">
      <c r="A903" s="5">
        <v>2000140186</v>
      </c>
      <c r="B903" s="5" t="s">
        <v>2891</v>
      </c>
      <c r="C903" s="5" t="s">
        <v>248</v>
      </c>
      <c r="D903" s="5" t="s">
        <v>249</v>
      </c>
      <c r="E903" s="5">
        <v>0</v>
      </c>
      <c r="F903" s="5" t="s">
        <v>2598</v>
      </c>
      <c r="G903" s="31">
        <v>72</v>
      </c>
      <c r="H903" s="32">
        <v>0</v>
      </c>
      <c r="I903" s="5">
        <v>0.13580900000000001</v>
      </c>
    </row>
    <row r="904" spans="1:9">
      <c r="A904" s="5">
        <v>2000140188</v>
      </c>
      <c r="B904" s="5" t="s">
        <v>2892</v>
      </c>
      <c r="C904" s="5" t="s">
        <v>466</v>
      </c>
      <c r="D904" s="5" t="s">
        <v>467</v>
      </c>
      <c r="E904" s="33">
        <v>1000</v>
      </c>
      <c r="F904" s="5" t="s">
        <v>2598</v>
      </c>
      <c r="G904" s="31">
        <v>0</v>
      </c>
      <c r="H904" s="32">
        <v>0</v>
      </c>
      <c r="I904" s="5">
        <v>7.0720799999999997</v>
      </c>
    </row>
    <row r="905" spans="1:9">
      <c r="A905" s="5">
        <v>2000140188</v>
      </c>
      <c r="B905" s="5" t="s">
        <v>2892</v>
      </c>
      <c r="C905" s="5" t="s">
        <v>699</v>
      </c>
      <c r="D905" s="5" t="s">
        <v>700</v>
      </c>
      <c r="E905" s="33">
        <v>0</v>
      </c>
      <c r="F905" s="5" t="s">
        <v>2598</v>
      </c>
      <c r="G905" s="31">
        <v>1000</v>
      </c>
      <c r="H905" s="32">
        <v>18000</v>
      </c>
      <c r="I905" s="5">
        <v>7.0721049999999996</v>
      </c>
    </row>
    <row r="906" spans="1:9">
      <c r="A906" s="5">
        <v>2000140188</v>
      </c>
      <c r="B906" s="5" t="s">
        <v>2892</v>
      </c>
      <c r="C906" s="5" t="s">
        <v>248</v>
      </c>
      <c r="D906" s="5" t="s">
        <v>249</v>
      </c>
      <c r="E906" s="33">
        <v>0</v>
      </c>
      <c r="F906" s="5" t="s">
        <v>2598</v>
      </c>
      <c r="G906" s="31">
        <v>3359</v>
      </c>
      <c r="H906" s="32">
        <v>4092</v>
      </c>
      <c r="I906" s="5">
        <v>7.07</v>
      </c>
    </row>
    <row r="907" spans="1:9">
      <c r="A907" s="5">
        <v>2000140188</v>
      </c>
      <c r="B907" s="5" t="s">
        <v>2892</v>
      </c>
      <c r="C907" s="5" t="s">
        <v>2623</v>
      </c>
      <c r="D907" s="5" t="s">
        <v>2624</v>
      </c>
      <c r="E907" s="5">
        <v>0</v>
      </c>
      <c r="F907" s="5" t="s">
        <v>2598</v>
      </c>
      <c r="G907" s="31">
        <v>0</v>
      </c>
      <c r="H907" s="32">
        <v>36</v>
      </c>
      <c r="I907" s="5">
        <v>0</v>
      </c>
    </row>
    <row r="908" spans="1:9">
      <c r="A908" s="5">
        <v>2000140188</v>
      </c>
      <c r="B908" s="5" t="s">
        <v>2892</v>
      </c>
      <c r="C908" s="5" t="s">
        <v>2609</v>
      </c>
      <c r="D908" s="5" t="s">
        <v>2610</v>
      </c>
      <c r="E908" s="33">
        <v>0</v>
      </c>
      <c r="F908" s="5" t="s">
        <v>2598</v>
      </c>
      <c r="G908" s="31">
        <v>2</v>
      </c>
      <c r="H908" s="32">
        <v>12</v>
      </c>
      <c r="I908" s="5">
        <v>7.07</v>
      </c>
    </row>
    <row r="909" spans="1:9">
      <c r="A909" s="5">
        <v>2000140188</v>
      </c>
      <c r="B909" s="5" t="s">
        <v>2892</v>
      </c>
      <c r="C909" s="5" t="s">
        <v>2627</v>
      </c>
      <c r="D909" s="5" t="s">
        <v>2628</v>
      </c>
      <c r="E909" s="5">
        <v>0</v>
      </c>
      <c r="F909" s="5" t="s">
        <v>2598</v>
      </c>
      <c r="G909" s="31">
        <v>3092</v>
      </c>
      <c r="H909" s="32">
        <v>1656</v>
      </c>
      <c r="I909" s="5">
        <v>7.0720739999999997</v>
      </c>
    </row>
    <row r="910" spans="1:9">
      <c r="A910" s="5">
        <v>2000140189</v>
      </c>
      <c r="B910" s="5" t="s">
        <v>2893</v>
      </c>
      <c r="C910" s="5" t="s">
        <v>699</v>
      </c>
      <c r="D910" s="5" t="s">
        <v>700</v>
      </c>
      <c r="E910" s="33">
        <v>257</v>
      </c>
      <c r="F910" s="5" t="s">
        <v>2598</v>
      </c>
      <c r="G910" s="31">
        <v>0</v>
      </c>
      <c r="H910" s="32">
        <v>7021</v>
      </c>
      <c r="I910" s="5">
        <v>15.571634</v>
      </c>
    </row>
    <row r="911" spans="1:9">
      <c r="A911" s="5">
        <v>2000140189</v>
      </c>
      <c r="B911" s="5" t="s">
        <v>2893</v>
      </c>
      <c r="C911" s="5" t="s">
        <v>248</v>
      </c>
      <c r="D911" s="5" t="s">
        <v>249</v>
      </c>
      <c r="E911" s="33">
        <v>37</v>
      </c>
      <c r="F911" s="5" t="s">
        <v>2598</v>
      </c>
      <c r="G911" s="31">
        <v>406</v>
      </c>
      <c r="H911" s="32">
        <v>0</v>
      </c>
      <c r="I911" s="5">
        <v>15.571622</v>
      </c>
    </row>
    <row r="912" spans="1:9">
      <c r="A912" s="5">
        <v>2000140189</v>
      </c>
      <c r="B912" s="5" t="s">
        <v>2893</v>
      </c>
      <c r="C912" s="5" t="s">
        <v>2634</v>
      </c>
      <c r="D912" s="5" t="s">
        <v>2635</v>
      </c>
      <c r="E912" s="33">
        <v>3</v>
      </c>
      <c r="F912" s="5" t="s">
        <v>2598</v>
      </c>
      <c r="G912" s="31">
        <v>0</v>
      </c>
      <c r="H912" s="32">
        <v>0</v>
      </c>
      <c r="I912" s="5">
        <v>15.57</v>
      </c>
    </row>
    <row r="913" spans="1:9">
      <c r="A913" s="5">
        <v>2000140189</v>
      </c>
      <c r="B913" s="5" t="s">
        <v>2893</v>
      </c>
      <c r="C913" s="5" t="s">
        <v>2609</v>
      </c>
      <c r="D913" s="5" t="s">
        <v>2610</v>
      </c>
      <c r="E913" s="33">
        <v>16</v>
      </c>
      <c r="F913" s="5" t="s">
        <v>2598</v>
      </c>
      <c r="G913" s="31">
        <v>0</v>
      </c>
      <c r="H913" s="32">
        <v>0</v>
      </c>
      <c r="I913" s="5">
        <v>15.571249999999999</v>
      </c>
    </row>
    <row r="914" spans="1:9">
      <c r="A914" s="5">
        <v>2000140189</v>
      </c>
      <c r="B914" s="5" t="s">
        <v>2893</v>
      </c>
      <c r="C914" s="5" t="s">
        <v>2627</v>
      </c>
      <c r="D914" s="5" t="s">
        <v>2628</v>
      </c>
      <c r="E914" s="33">
        <v>0</v>
      </c>
      <c r="F914" s="5" t="s">
        <v>2598</v>
      </c>
      <c r="G914" s="31">
        <v>0</v>
      </c>
      <c r="H914" s="32">
        <v>396</v>
      </c>
      <c r="I914" s="5">
        <v>15.571667</v>
      </c>
    </row>
    <row r="915" spans="1:9">
      <c r="A915" s="5">
        <v>2000140189</v>
      </c>
      <c r="B915" s="5" t="s">
        <v>2893</v>
      </c>
      <c r="C915" s="5" t="s">
        <v>2611</v>
      </c>
      <c r="D915" s="5" t="s">
        <v>2612</v>
      </c>
      <c r="E915" s="5">
        <v>55</v>
      </c>
      <c r="F915" s="5" t="s">
        <v>2598</v>
      </c>
      <c r="G915" s="31">
        <v>0</v>
      </c>
      <c r="H915" s="32">
        <v>0</v>
      </c>
      <c r="I915" s="5">
        <v>15.571636</v>
      </c>
    </row>
    <row r="916" spans="1:9">
      <c r="A916" s="5">
        <v>2000140190</v>
      </c>
      <c r="B916" s="5" t="s">
        <v>2894</v>
      </c>
      <c r="C916" s="5" t="s">
        <v>699</v>
      </c>
      <c r="D916" s="5" t="s">
        <v>700</v>
      </c>
      <c r="E916" s="33">
        <v>192</v>
      </c>
      <c r="F916" s="5" t="s">
        <v>2598</v>
      </c>
      <c r="G916" s="31">
        <v>0</v>
      </c>
      <c r="H916" s="32">
        <v>1</v>
      </c>
      <c r="I916" s="5">
        <v>19.905573</v>
      </c>
    </row>
    <row r="917" spans="1:9">
      <c r="A917" s="5">
        <v>2000140190</v>
      </c>
      <c r="B917" s="5" t="s">
        <v>2894</v>
      </c>
      <c r="C917" s="5" t="s">
        <v>248</v>
      </c>
      <c r="D917" s="5" t="s">
        <v>249</v>
      </c>
      <c r="E917" s="33">
        <v>6</v>
      </c>
      <c r="F917" s="5" t="s">
        <v>2598</v>
      </c>
      <c r="G917" s="31">
        <v>313</v>
      </c>
      <c r="H917" s="32">
        <v>0</v>
      </c>
      <c r="I917" s="5">
        <v>19.91</v>
      </c>
    </row>
    <row r="918" spans="1:9">
      <c r="A918" s="5">
        <v>2000140190</v>
      </c>
      <c r="B918" s="5" t="s">
        <v>2894</v>
      </c>
      <c r="C918" s="5" t="s">
        <v>2634</v>
      </c>
      <c r="D918" s="5" t="s">
        <v>2635</v>
      </c>
      <c r="E918" s="33">
        <v>3</v>
      </c>
      <c r="F918" s="5" t="s">
        <v>2598</v>
      </c>
      <c r="G918" s="31">
        <v>0</v>
      </c>
      <c r="H918" s="32">
        <v>0</v>
      </c>
      <c r="I918" s="5">
        <v>19.906666999999999</v>
      </c>
    </row>
    <row r="919" spans="1:9">
      <c r="A919" s="5">
        <v>2000140190</v>
      </c>
      <c r="B919" s="5" t="s">
        <v>2894</v>
      </c>
      <c r="C919" s="5" t="s">
        <v>2609</v>
      </c>
      <c r="D919" s="5" t="s">
        <v>2610</v>
      </c>
      <c r="E919" s="33">
        <v>29</v>
      </c>
      <c r="F919" s="5" t="s">
        <v>2598</v>
      </c>
      <c r="G919" s="31">
        <v>0</v>
      </c>
      <c r="H919" s="32">
        <v>0</v>
      </c>
      <c r="I919" s="5">
        <v>19.906552000000001</v>
      </c>
    </row>
    <row r="920" spans="1:9">
      <c r="A920" s="5">
        <v>2000140190</v>
      </c>
      <c r="B920" s="5" t="s">
        <v>2894</v>
      </c>
      <c r="C920" s="5" t="s">
        <v>2627</v>
      </c>
      <c r="D920" s="5" t="s">
        <v>2628</v>
      </c>
      <c r="E920" s="33">
        <v>0</v>
      </c>
      <c r="F920" s="5" t="s">
        <v>2598</v>
      </c>
      <c r="G920" s="31">
        <v>0</v>
      </c>
      <c r="H920" s="32">
        <v>312</v>
      </c>
      <c r="I920" s="5">
        <v>19.91</v>
      </c>
    </row>
    <row r="921" spans="1:9">
      <c r="A921" s="5">
        <v>2000140190</v>
      </c>
      <c r="B921" s="5" t="s">
        <v>2894</v>
      </c>
      <c r="C921" s="5" t="s">
        <v>2611</v>
      </c>
      <c r="D921" s="5" t="s">
        <v>2612</v>
      </c>
      <c r="E921" s="33">
        <v>2320</v>
      </c>
      <c r="F921" s="5" t="s">
        <v>2598</v>
      </c>
      <c r="G921" s="31">
        <v>0</v>
      </c>
      <c r="H921" s="32">
        <v>0</v>
      </c>
      <c r="I921" s="5">
        <v>19.905560000000001</v>
      </c>
    </row>
    <row r="922" spans="1:9">
      <c r="A922" s="5">
        <v>2000140191</v>
      </c>
      <c r="B922" s="5" t="s">
        <v>2895</v>
      </c>
      <c r="C922" s="5" t="s">
        <v>699</v>
      </c>
      <c r="D922" s="5" t="s">
        <v>700</v>
      </c>
      <c r="E922" s="33">
        <v>0</v>
      </c>
      <c r="F922" s="5" t="s">
        <v>2598</v>
      </c>
      <c r="G922" s="31">
        <v>0</v>
      </c>
      <c r="H922" s="32">
        <v>6120</v>
      </c>
      <c r="I922" s="5">
        <v>6.0461539999999996</v>
      </c>
    </row>
    <row r="923" spans="1:9">
      <c r="A923" s="5">
        <v>2000140191</v>
      </c>
      <c r="B923" s="5" t="s">
        <v>2895</v>
      </c>
      <c r="C923" s="5" t="s">
        <v>248</v>
      </c>
      <c r="D923" s="5" t="s">
        <v>249</v>
      </c>
      <c r="E923" s="33">
        <v>10</v>
      </c>
      <c r="F923" s="5" t="s">
        <v>2598</v>
      </c>
      <c r="G923" s="31">
        <v>3343</v>
      </c>
      <c r="H923" s="32">
        <v>73</v>
      </c>
      <c r="I923" s="5">
        <v>6.05</v>
      </c>
    </row>
    <row r="924" spans="1:9">
      <c r="A924" s="5">
        <v>2000140191</v>
      </c>
      <c r="B924" s="5" t="s">
        <v>2895</v>
      </c>
      <c r="C924" s="5" t="s">
        <v>2623</v>
      </c>
      <c r="D924" s="5" t="s">
        <v>2624</v>
      </c>
      <c r="E924" s="33">
        <v>0</v>
      </c>
      <c r="F924" s="5" t="s">
        <v>2598</v>
      </c>
      <c r="G924" s="31">
        <v>0</v>
      </c>
      <c r="H924" s="32">
        <v>36</v>
      </c>
      <c r="I924" s="5">
        <v>0</v>
      </c>
    </row>
    <row r="925" spans="1:9">
      <c r="A925" s="5">
        <v>2000140191</v>
      </c>
      <c r="B925" s="5" t="s">
        <v>2895</v>
      </c>
      <c r="C925" s="5" t="s">
        <v>2609</v>
      </c>
      <c r="D925" s="5" t="s">
        <v>2610</v>
      </c>
      <c r="E925" s="33">
        <v>0</v>
      </c>
      <c r="F925" s="5" t="s">
        <v>2598</v>
      </c>
      <c r="G925" s="31">
        <v>3</v>
      </c>
      <c r="H925" s="32">
        <v>42</v>
      </c>
      <c r="I925" s="5">
        <v>6.0449999999999999</v>
      </c>
    </row>
    <row r="926" spans="1:9">
      <c r="A926" s="5">
        <v>2000140191</v>
      </c>
      <c r="B926" s="5" t="s">
        <v>2895</v>
      </c>
      <c r="C926" s="5" t="s">
        <v>2627</v>
      </c>
      <c r="D926" s="5" t="s">
        <v>2628</v>
      </c>
      <c r="E926" s="33">
        <v>0</v>
      </c>
      <c r="F926" s="5" t="s">
        <v>2598</v>
      </c>
      <c r="G926" s="31">
        <v>0</v>
      </c>
      <c r="H926" s="32">
        <v>1803</v>
      </c>
      <c r="I926" s="5">
        <v>6.0462040000000004</v>
      </c>
    </row>
    <row r="927" spans="1:9">
      <c r="A927" s="5">
        <v>2000140191</v>
      </c>
      <c r="B927" s="5" t="s">
        <v>2895</v>
      </c>
      <c r="C927" s="5" t="s">
        <v>2611</v>
      </c>
      <c r="D927" s="5" t="s">
        <v>2612</v>
      </c>
      <c r="E927" s="33">
        <v>0</v>
      </c>
      <c r="F927" s="5" t="s">
        <v>2598</v>
      </c>
      <c r="G927" s="31">
        <v>72</v>
      </c>
      <c r="H927" s="32">
        <v>0</v>
      </c>
      <c r="I927" s="5">
        <v>6.0460000000000003</v>
      </c>
    </row>
    <row r="928" spans="1:9">
      <c r="A928" s="5">
        <v>2000140192</v>
      </c>
      <c r="B928" s="5" t="s">
        <v>2896</v>
      </c>
      <c r="C928" s="5" t="s">
        <v>699</v>
      </c>
      <c r="D928" s="5" t="s">
        <v>700</v>
      </c>
      <c r="E928" s="33">
        <v>217</v>
      </c>
      <c r="F928" s="5" t="s">
        <v>2598</v>
      </c>
      <c r="G928" s="31">
        <v>0</v>
      </c>
      <c r="H928" s="32">
        <v>0</v>
      </c>
      <c r="I928" s="5">
        <v>12.078433</v>
      </c>
    </row>
    <row r="929" spans="1:9">
      <c r="A929" s="5">
        <v>2000140192</v>
      </c>
      <c r="B929" s="5" t="s">
        <v>2896</v>
      </c>
      <c r="C929" s="5" t="s">
        <v>248</v>
      </c>
      <c r="D929" s="5" t="s">
        <v>249</v>
      </c>
      <c r="E929" s="33">
        <v>1517</v>
      </c>
      <c r="F929" s="5" t="s">
        <v>2598</v>
      </c>
      <c r="G929" s="31">
        <v>1512</v>
      </c>
      <c r="H929" s="32">
        <v>1</v>
      </c>
      <c r="I929" s="5">
        <v>12.078417999999999</v>
      </c>
    </row>
    <row r="930" spans="1:9">
      <c r="A930" s="5">
        <v>2000140192</v>
      </c>
      <c r="B930" s="5" t="s">
        <v>2896</v>
      </c>
      <c r="C930" s="5" t="s">
        <v>2634</v>
      </c>
      <c r="D930" s="5" t="s">
        <v>2635</v>
      </c>
      <c r="E930" s="33">
        <v>1</v>
      </c>
      <c r="F930" s="5" t="s">
        <v>2598</v>
      </c>
      <c r="G930" s="31">
        <v>0</v>
      </c>
      <c r="H930" s="32">
        <v>0</v>
      </c>
      <c r="I930" s="5">
        <v>12.08</v>
      </c>
    </row>
    <row r="931" spans="1:9">
      <c r="A931" s="5">
        <v>2000140192</v>
      </c>
      <c r="B931" s="5" t="s">
        <v>2896</v>
      </c>
      <c r="C931" s="5" t="s">
        <v>2609</v>
      </c>
      <c r="D931" s="5" t="s">
        <v>2610</v>
      </c>
      <c r="E931" s="33">
        <v>0</v>
      </c>
      <c r="F931" s="5" t="s">
        <v>2598</v>
      </c>
      <c r="G931" s="31">
        <v>4</v>
      </c>
      <c r="H931" s="32">
        <v>0</v>
      </c>
      <c r="I931" s="5">
        <v>12.079412</v>
      </c>
    </row>
    <row r="932" spans="1:9">
      <c r="A932" s="5">
        <v>2000140192</v>
      </c>
      <c r="B932" s="5" t="s">
        <v>2896</v>
      </c>
      <c r="C932" s="5" t="s">
        <v>2627</v>
      </c>
      <c r="D932" s="5" t="s">
        <v>2628</v>
      </c>
      <c r="E932" s="33">
        <v>0</v>
      </c>
      <c r="F932" s="5" t="s">
        <v>2598</v>
      </c>
      <c r="G932" s="31">
        <v>0</v>
      </c>
      <c r="H932" s="32">
        <v>1512</v>
      </c>
      <c r="I932" s="5">
        <v>12.078443999999999</v>
      </c>
    </row>
    <row r="933" spans="1:9">
      <c r="A933" s="5">
        <v>2000140192</v>
      </c>
      <c r="B933" s="5" t="s">
        <v>2896</v>
      </c>
      <c r="C933" s="5" t="s">
        <v>2611</v>
      </c>
      <c r="D933" s="5" t="s">
        <v>2612</v>
      </c>
      <c r="E933" s="33">
        <v>1051</v>
      </c>
      <c r="F933" s="5" t="s">
        <v>2598</v>
      </c>
      <c r="G933" s="31">
        <v>0</v>
      </c>
      <c r="H933" s="32">
        <v>0</v>
      </c>
      <c r="I933" s="5">
        <v>12.078468000000001</v>
      </c>
    </row>
    <row r="934" spans="1:9">
      <c r="A934" s="5">
        <v>2000140194</v>
      </c>
      <c r="B934" s="5" t="s">
        <v>2897</v>
      </c>
      <c r="C934" s="5" t="s">
        <v>699</v>
      </c>
      <c r="D934" s="5" t="s">
        <v>700</v>
      </c>
      <c r="E934" s="33">
        <v>2160</v>
      </c>
      <c r="F934" s="5" t="s">
        <v>2598</v>
      </c>
      <c r="G934" s="31">
        <v>0</v>
      </c>
      <c r="H934" s="32">
        <v>40320</v>
      </c>
      <c r="I934" s="5">
        <v>0.38574999999999998</v>
      </c>
    </row>
    <row r="935" spans="1:9">
      <c r="A935" s="5">
        <v>2000140194</v>
      </c>
      <c r="B935" s="5" t="s">
        <v>2897</v>
      </c>
      <c r="C935" s="5" t="s">
        <v>248</v>
      </c>
      <c r="D935" s="5" t="s">
        <v>249</v>
      </c>
      <c r="E935" s="33">
        <v>5024</v>
      </c>
      <c r="F935" s="5" t="s">
        <v>2598</v>
      </c>
      <c r="G935" s="31">
        <v>0</v>
      </c>
      <c r="H935" s="32">
        <v>54</v>
      </c>
      <c r="I935" s="5">
        <v>0.38572699999999999</v>
      </c>
    </row>
    <row r="936" spans="1:9">
      <c r="A936" s="5">
        <v>2000140194</v>
      </c>
      <c r="B936" s="5" t="s">
        <v>2897</v>
      </c>
      <c r="C936" s="5" t="s">
        <v>2609</v>
      </c>
      <c r="D936" s="5" t="s">
        <v>2610</v>
      </c>
      <c r="E936" s="5">
        <v>25</v>
      </c>
      <c r="F936" s="5" t="s">
        <v>2598</v>
      </c>
      <c r="G936" s="31">
        <v>54</v>
      </c>
      <c r="H936" s="32">
        <v>0</v>
      </c>
      <c r="I936" s="5">
        <v>0.39</v>
      </c>
    </row>
    <row r="937" spans="1:9">
      <c r="A937" s="5">
        <v>2000140194</v>
      </c>
      <c r="B937" s="5" t="s">
        <v>2897</v>
      </c>
      <c r="C937" s="5" t="s">
        <v>2611</v>
      </c>
      <c r="D937" s="5" t="s">
        <v>2612</v>
      </c>
      <c r="E937" s="33">
        <v>42480</v>
      </c>
      <c r="F937" s="5" t="s">
        <v>2598</v>
      </c>
      <c r="G937" s="31">
        <v>0</v>
      </c>
      <c r="H937" s="32">
        <v>0</v>
      </c>
      <c r="I937" s="5">
        <v>0.384108</v>
      </c>
    </row>
    <row r="938" spans="1:9">
      <c r="A938" s="5">
        <v>2000150039</v>
      </c>
      <c r="B938" s="5" t="s">
        <v>2898</v>
      </c>
      <c r="C938" s="5" t="s">
        <v>248</v>
      </c>
      <c r="D938" s="5" t="s">
        <v>249</v>
      </c>
      <c r="E938" s="33">
        <v>0</v>
      </c>
      <c r="F938" s="5" t="s">
        <v>2598</v>
      </c>
      <c r="G938" s="31">
        <v>0</v>
      </c>
      <c r="H938" s="32">
        <v>2304</v>
      </c>
      <c r="I938" s="5">
        <v>0</v>
      </c>
    </row>
    <row r="939" spans="1:9">
      <c r="A939" s="5">
        <v>2000150039</v>
      </c>
      <c r="B939" s="5" t="s">
        <v>2898</v>
      </c>
      <c r="C939" s="5" t="s">
        <v>2601</v>
      </c>
      <c r="D939" s="5" t="s">
        <v>2602</v>
      </c>
      <c r="E939" s="33">
        <v>226</v>
      </c>
      <c r="F939" s="5" t="s">
        <v>2598</v>
      </c>
      <c r="G939" s="31">
        <v>0</v>
      </c>
      <c r="H939" s="32">
        <v>0</v>
      </c>
      <c r="I939" s="5">
        <v>0.67960200000000004</v>
      </c>
    </row>
    <row r="940" spans="1:9">
      <c r="A940" s="5">
        <v>2000150039</v>
      </c>
      <c r="B940" s="5" t="s">
        <v>2898</v>
      </c>
      <c r="C940" s="5" t="s">
        <v>2611</v>
      </c>
      <c r="D940" s="5" t="s">
        <v>2612</v>
      </c>
      <c r="E940" s="33">
        <v>2304</v>
      </c>
      <c r="F940" s="5" t="s">
        <v>2598</v>
      </c>
      <c r="G940" s="31">
        <v>2304</v>
      </c>
      <c r="H940" s="32">
        <v>0</v>
      </c>
      <c r="I940" s="5">
        <v>0.67960900000000002</v>
      </c>
    </row>
    <row r="941" spans="1:9">
      <c r="A941" s="5">
        <v>2000150040</v>
      </c>
      <c r="B941" s="5" t="s">
        <v>2899</v>
      </c>
      <c r="C941" s="5" t="s">
        <v>2675</v>
      </c>
      <c r="D941" s="5" t="s">
        <v>2676</v>
      </c>
      <c r="E941" s="33">
        <v>576</v>
      </c>
      <c r="F941" s="5" t="s">
        <v>2598</v>
      </c>
      <c r="G941" s="31">
        <v>0</v>
      </c>
      <c r="H941" s="32">
        <v>0</v>
      </c>
      <c r="I941" s="5">
        <v>0.197882</v>
      </c>
    </row>
    <row r="942" spans="1:9">
      <c r="A942" s="5">
        <v>2000150040</v>
      </c>
      <c r="B942" s="5" t="s">
        <v>2899</v>
      </c>
      <c r="C942" s="5" t="s">
        <v>699</v>
      </c>
      <c r="D942" s="5" t="s">
        <v>700</v>
      </c>
      <c r="E942" s="33">
        <v>7060</v>
      </c>
      <c r="F942" s="5" t="s">
        <v>2598</v>
      </c>
      <c r="G942" s="31">
        <v>0</v>
      </c>
      <c r="H942" s="32">
        <v>115200</v>
      </c>
      <c r="I942" s="5">
        <v>0.19846</v>
      </c>
    </row>
    <row r="943" spans="1:9">
      <c r="A943" s="5">
        <v>2000150040</v>
      </c>
      <c r="B943" s="5" t="s">
        <v>2899</v>
      </c>
      <c r="C943" s="5" t="s">
        <v>248</v>
      </c>
      <c r="D943" s="5" t="s">
        <v>249</v>
      </c>
      <c r="E943" s="33">
        <v>2</v>
      </c>
      <c r="F943" s="5" t="s">
        <v>2598</v>
      </c>
      <c r="G943" s="31">
        <v>1152</v>
      </c>
      <c r="H943" s="32">
        <v>83556</v>
      </c>
      <c r="I943" s="5">
        <v>0.2</v>
      </c>
    </row>
    <row r="944" spans="1:9">
      <c r="A944" s="5">
        <v>2000150040</v>
      </c>
      <c r="B944" s="5" t="s">
        <v>2899</v>
      </c>
      <c r="C944" s="5" t="s">
        <v>2601</v>
      </c>
      <c r="D944" s="5" t="s">
        <v>2602</v>
      </c>
      <c r="E944" s="33">
        <v>32</v>
      </c>
      <c r="F944" s="5" t="s">
        <v>2598</v>
      </c>
      <c r="G944" s="31">
        <v>0</v>
      </c>
      <c r="H944" s="32">
        <v>0</v>
      </c>
      <c r="I944" s="5">
        <v>0.22156300000000001</v>
      </c>
    </row>
    <row r="945" spans="1:9">
      <c r="A945" s="5">
        <v>2000150040</v>
      </c>
      <c r="B945" s="5" t="s">
        <v>2899</v>
      </c>
      <c r="C945" s="5" t="s">
        <v>2634</v>
      </c>
      <c r="D945" s="5" t="s">
        <v>2635</v>
      </c>
      <c r="E945" s="5">
        <v>12</v>
      </c>
      <c r="F945" s="5" t="s">
        <v>2598</v>
      </c>
      <c r="G945" s="31">
        <v>0</v>
      </c>
      <c r="H945" s="32">
        <v>0</v>
      </c>
      <c r="I945" s="5">
        <v>0.19833300000000001</v>
      </c>
    </row>
    <row r="946" spans="1:9">
      <c r="A946" s="5">
        <v>2000150040</v>
      </c>
      <c r="B946" s="5" t="s">
        <v>2899</v>
      </c>
      <c r="C946" s="5" t="s">
        <v>2609</v>
      </c>
      <c r="D946" s="5" t="s">
        <v>2610</v>
      </c>
      <c r="E946" s="33">
        <v>28</v>
      </c>
      <c r="F946" s="5" t="s">
        <v>2598</v>
      </c>
      <c r="G946" s="31">
        <v>40</v>
      </c>
      <c r="H946" s="32">
        <v>0</v>
      </c>
      <c r="I946" s="5">
        <v>0.198214</v>
      </c>
    </row>
    <row r="947" spans="1:9">
      <c r="A947" s="5">
        <v>2000150040</v>
      </c>
      <c r="B947" s="5" t="s">
        <v>2899</v>
      </c>
      <c r="C947" s="5" t="s">
        <v>2627</v>
      </c>
      <c r="D947" s="5" t="s">
        <v>2628</v>
      </c>
      <c r="E947" s="33">
        <v>1200</v>
      </c>
      <c r="F947" s="5" t="s">
        <v>2598</v>
      </c>
      <c r="G947" s="31">
        <v>0</v>
      </c>
      <c r="H947" s="32">
        <v>0</v>
      </c>
      <c r="I947" s="5">
        <v>0.198042</v>
      </c>
    </row>
    <row r="948" spans="1:9">
      <c r="A948" s="5">
        <v>2000150040</v>
      </c>
      <c r="B948" s="5" t="s">
        <v>2899</v>
      </c>
      <c r="C948" s="5" t="s">
        <v>2611</v>
      </c>
      <c r="D948" s="5" t="s">
        <v>2612</v>
      </c>
      <c r="E948" s="33">
        <v>27666</v>
      </c>
      <c r="F948" s="5" t="s">
        <v>2598</v>
      </c>
      <c r="G948" s="31">
        <v>83520</v>
      </c>
      <c r="H948" s="32">
        <v>0</v>
      </c>
      <c r="I948" s="5">
        <v>0.19789100000000001</v>
      </c>
    </row>
    <row r="949" spans="1:9">
      <c r="A949" s="5">
        <v>2000150041</v>
      </c>
      <c r="B949" s="5" t="s">
        <v>2900</v>
      </c>
      <c r="C949" s="5" t="s">
        <v>2675</v>
      </c>
      <c r="D949" s="5" t="s">
        <v>2676</v>
      </c>
      <c r="E949" s="33">
        <v>0</v>
      </c>
      <c r="F949" s="5" t="s">
        <v>2598</v>
      </c>
      <c r="G949" s="31">
        <v>0</v>
      </c>
      <c r="H949" s="32">
        <v>2000</v>
      </c>
      <c r="I949" s="5">
        <v>0.34242</v>
      </c>
    </row>
    <row r="950" spans="1:9">
      <c r="A950" s="5">
        <v>2000150041</v>
      </c>
      <c r="B950" s="5" t="s">
        <v>2900</v>
      </c>
      <c r="C950" s="5" t="s">
        <v>699</v>
      </c>
      <c r="D950" s="5" t="s">
        <v>700</v>
      </c>
      <c r="E950" s="33">
        <v>0</v>
      </c>
      <c r="F950" s="5" t="s">
        <v>2598</v>
      </c>
      <c r="G950" s="31">
        <v>1837</v>
      </c>
      <c r="H950" s="32">
        <v>824256</v>
      </c>
      <c r="I950" s="5">
        <v>0.34158699999999997</v>
      </c>
    </row>
    <row r="951" spans="1:9">
      <c r="A951" s="5">
        <v>2000150041</v>
      </c>
      <c r="B951" s="5" t="s">
        <v>2900</v>
      </c>
      <c r="C951" s="5" t="s">
        <v>248</v>
      </c>
      <c r="D951" s="5" t="s">
        <v>249</v>
      </c>
      <c r="E951" s="33">
        <v>366</v>
      </c>
      <c r="F951" s="5" t="s">
        <v>2598</v>
      </c>
      <c r="G951" s="31">
        <v>56440</v>
      </c>
      <c r="H951" s="32">
        <v>671761</v>
      </c>
      <c r="I951" s="5">
        <v>0.34054600000000002</v>
      </c>
    </row>
    <row r="952" spans="1:9">
      <c r="A952" s="5">
        <v>2000150041</v>
      </c>
      <c r="B952" s="5" t="s">
        <v>2900</v>
      </c>
      <c r="C952" s="5" t="s">
        <v>2601</v>
      </c>
      <c r="D952" s="5" t="s">
        <v>2602</v>
      </c>
      <c r="E952" s="33">
        <v>16</v>
      </c>
      <c r="F952" s="5" t="s">
        <v>2598</v>
      </c>
      <c r="G952" s="31">
        <v>0</v>
      </c>
      <c r="H952" s="32">
        <v>0</v>
      </c>
      <c r="I952" s="5">
        <v>0.36562499999999998</v>
      </c>
    </row>
    <row r="953" spans="1:9">
      <c r="A953" s="5">
        <v>2000150041</v>
      </c>
      <c r="B953" s="5" t="s">
        <v>2900</v>
      </c>
      <c r="C953" s="5" t="s">
        <v>2609</v>
      </c>
      <c r="D953" s="5" t="s">
        <v>2610</v>
      </c>
      <c r="E953" s="33">
        <v>0</v>
      </c>
      <c r="F953" s="5" t="s">
        <v>2598</v>
      </c>
      <c r="G953" s="31">
        <v>1460</v>
      </c>
      <c r="H953" s="32">
        <v>13</v>
      </c>
      <c r="I953" s="5">
        <v>0.34153800000000001</v>
      </c>
    </row>
    <row r="954" spans="1:9">
      <c r="A954" s="5">
        <v>2000150041</v>
      </c>
      <c r="B954" s="5" t="s">
        <v>2900</v>
      </c>
      <c r="C954" s="5" t="s">
        <v>2611</v>
      </c>
      <c r="D954" s="5" t="s">
        <v>2612</v>
      </c>
      <c r="E954" s="33">
        <v>0</v>
      </c>
      <c r="F954" s="5" t="s">
        <v>2598</v>
      </c>
      <c r="G954" s="31">
        <v>671030</v>
      </c>
      <c r="H954" s="32">
        <v>0</v>
      </c>
      <c r="I954" s="5">
        <v>0.34499999999999997</v>
      </c>
    </row>
    <row r="955" spans="1:9">
      <c r="A955" s="5">
        <v>2000150042</v>
      </c>
      <c r="B955" s="5" t="s">
        <v>2901</v>
      </c>
      <c r="C955" s="5" t="s">
        <v>699</v>
      </c>
      <c r="D955" s="5" t="s">
        <v>700</v>
      </c>
      <c r="E955" s="33">
        <v>0</v>
      </c>
      <c r="F955" s="5" t="s">
        <v>2618</v>
      </c>
      <c r="G955" s="31">
        <v>0</v>
      </c>
      <c r="H955" s="32">
        <v>12384</v>
      </c>
      <c r="I955" s="5">
        <v>0</v>
      </c>
    </row>
    <row r="956" spans="1:9">
      <c r="A956" s="5">
        <v>2000150042</v>
      </c>
      <c r="B956" s="5" t="s">
        <v>2901</v>
      </c>
      <c r="C956" s="5" t="s">
        <v>248</v>
      </c>
      <c r="D956" s="5" t="s">
        <v>249</v>
      </c>
      <c r="E956" s="33">
        <v>21</v>
      </c>
      <c r="F956" s="5" t="s">
        <v>2618</v>
      </c>
      <c r="G956" s="31">
        <v>978</v>
      </c>
      <c r="H956" s="32">
        <v>10660</v>
      </c>
      <c r="I956" s="5">
        <v>0.51809499999999997</v>
      </c>
    </row>
    <row r="957" spans="1:9">
      <c r="A957" s="5">
        <v>2000150042</v>
      </c>
      <c r="B957" s="5" t="s">
        <v>2901</v>
      </c>
      <c r="C957" s="5" t="s">
        <v>2623</v>
      </c>
      <c r="D957" s="5" t="s">
        <v>2624</v>
      </c>
      <c r="E957" s="33">
        <v>0</v>
      </c>
      <c r="F957" s="5" t="s">
        <v>2618</v>
      </c>
      <c r="G957" s="31">
        <v>0</v>
      </c>
      <c r="H957" s="32">
        <v>2</v>
      </c>
      <c r="I957" s="5">
        <v>0</v>
      </c>
    </row>
    <row r="958" spans="1:9">
      <c r="A958" s="5">
        <v>2000150042</v>
      </c>
      <c r="B958" s="5" t="s">
        <v>2901</v>
      </c>
      <c r="C958" s="5" t="s">
        <v>2609</v>
      </c>
      <c r="D958" s="5" t="s">
        <v>2610</v>
      </c>
      <c r="E958" s="33">
        <v>1</v>
      </c>
      <c r="F958" s="5" t="s">
        <v>2618</v>
      </c>
      <c r="G958" s="31">
        <v>0</v>
      </c>
      <c r="H958" s="32">
        <v>4</v>
      </c>
      <c r="I958" s="5">
        <v>0.52</v>
      </c>
    </row>
    <row r="959" spans="1:9">
      <c r="A959" s="5">
        <v>2000150042</v>
      </c>
      <c r="B959" s="5" t="s">
        <v>2901</v>
      </c>
      <c r="C959" s="5" t="s">
        <v>2627</v>
      </c>
      <c r="D959" s="5" t="s">
        <v>2628</v>
      </c>
      <c r="E959" s="33">
        <v>0</v>
      </c>
      <c r="F959" s="5" t="s">
        <v>2618</v>
      </c>
      <c r="G959" s="31">
        <v>580</v>
      </c>
      <c r="H959" s="32">
        <v>0</v>
      </c>
      <c r="I959" s="5">
        <v>0.51834499999999994</v>
      </c>
    </row>
    <row r="960" spans="1:9">
      <c r="A960" s="5">
        <v>2000150042</v>
      </c>
      <c r="B960" s="5" t="s">
        <v>2901</v>
      </c>
      <c r="C960" s="5" t="s">
        <v>2611</v>
      </c>
      <c r="D960" s="5" t="s">
        <v>2612</v>
      </c>
      <c r="E960" s="33">
        <v>0</v>
      </c>
      <c r="F960" s="5" t="s">
        <v>2618</v>
      </c>
      <c r="G960" s="31">
        <v>10080</v>
      </c>
      <c r="H960" s="32">
        <v>0</v>
      </c>
      <c r="I960" s="5">
        <v>0.51836199999999999</v>
      </c>
    </row>
    <row r="961" spans="1:9">
      <c r="A961" s="5">
        <v>2000160008</v>
      </c>
      <c r="B961" s="5" t="s">
        <v>2902</v>
      </c>
      <c r="C961" s="5" t="s">
        <v>2601</v>
      </c>
      <c r="D961" s="5" t="s">
        <v>2602</v>
      </c>
      <c r="E961" s="33">
        <v>1</v>
      </c>
      <c r="F961" s="5" t="s">
        <v>2598</v>
      </c>
      <c r="G961" s="31">
        <v>0</v>
      </c>
      <c r="H961" s="32">
        <v>0</v>
      </c>
      <c r="I961" s="5">
        <v>0.08</v>
      </c>
    </row>
    <row r="962" spans="1:9">
      <c r="A962" s="5">
        <v>2000160032</v>
      </c>
      <c r="B962" s="5" t="s">
        <v>2903</v>
      </c>
      <c r="C962" s="5" t="s">
        <v>699</v>
      </c>
      <c r="D962" s="5" t="s">
        <v>700</v>
      </c>
      <c r="E962" s="33">
        <v>8513</v>
      </c>
      <c r="F962" s="5" t="s">
        <v>2598</v>
      </c>
      <c r="G962" s="31">
        <v>0</v>
      </c>
      <c r="H962" s="32">
        <v>0</v>
      </c>
      <c r="I962" s="5">
        <v>0.30485800000000002</v>
      </c>
    </row>
    <row r="963" spans="1:9">
      <c r="A963" s="5">
        <v>2000160032</v>
      </c>
      <c r="B963" s="5" t="s">
        <v>2903</v>
      </c>
      <c r="C963" s="5" t="s">
        <v>248</v>
      </c>
      <c r="D963" s="5" t="s">
        <v>249</v>
      </c>
      <c r="E963" s="33">
        <v>0</v>
      </c>
      <c r="F963" s="5" t="s">
        <v>2598</v>
      </c>
      <c r="G963" s="31">
        <v>0</v>
      </c>
      <c r="H963" s="32">
        <v>5002</v>
      </c>
      <c r="I963" s="5">
        <v>0</v>
      </c>
    </row>
    <row r="964" spans="1:9">
      <c r="A964" s="5">
        <v>2000160032</v>
      </c>
      <c r="B964" s="5" t="s">
        <v>2903</v>
      </c>
      <c r="C964" s="5" t="s">
        <v>2611</v>
      </c>
      <c r="D964" s="5" t="s">
        <v>2612</v>
      </c>
      <c r="E964" s="33">
        <v>5002</v>
      </c>
      <c r="F964" s="5" t="s">
        <v>2598</v>
      </c>
      <c r="G964" s="31">
        <v>5002</v>
      </c>
      <c r="H964" s="32">
        <v>0</v>
      </c>
      <c r="I964" s="5">
        <v>0.30485800000000002</v>
      </c>
    </row>
    <row r="965" spans="1:9">
      <c r="A965" s="5">
        <v>2000160033</v>
      </c>
      <c r="B965" s="5" t="s">
        <v>2904</v>
      </c>
      <c r="C965" s="5" t="s">
        <v>699</v>
      </c>
      <c r="D965" s="5" t="s">
        <v>700</v>
      </c>
      <c r="E965" s="33">
        <v>11459</v>
      </c>
      <c r="F965" s="5" t="s">
        <v>2598</v>
      </c>
      <c r="G965" s="31">
        <v>0</v>
      </c>
      <c r="H965" s="32">
        <v>0</v>
      </c>
      <c r="I965" s="5">
        <v>0.201767</v>
      </c>
    </row>
    <row r="966" spans="1:9">
      <c r="A966" s="5">
        <v>2000160033</v>
      </c>
      <c r="B966" s="5" t="s">
        <v>2904</v>
      </c>
      <c r="C966" s="5" t="s">
        <v>2601</v>
      </c>
      <c r="D966" s="5" t="s">
        <v>2602</v>
      </c>
      <c r="E966" s="33">
        <v>884</v>
      </c>
      <c r="F966" s="5" t="s">
        <v>2598</v>
      </c>
      <c r="G966" s="31">
        <v>0</v>
      </c>
      <c r="H966" s="32">
        <v>0</v>
      </c>
      <c r="I966" s="5">
        <v>0.201765</v>
      </c>
    </row>
    <row r="967" spans="1:9">
      <c r="A967" s="5">
        <v>2000160037</v>
      </c>
      <c r="B967" s="5" t="s">
        <v>2905</v>
      </c>
      <c r="C967" s="5" t="s">
        <v>2601</v>
      </c>
      <c r="D967" s="5" t="s">
        <v>2602</v>
      </c>
      <c r="E967" s="33">
        <v>280</v>
      </c>
      <c r="F967" s="5" t="s">
        <v>2598</v>
      </c>
      <c r="G967" s="31">
        <v>0</v>
      </c>
      <c r="H967" s="32">
        <v>0</v>
      </c>
      <c r="I967" s="5">
        <v>0.51524999999999999</v>
      </c>
    </row>
    <row r="968" spans="1:9">
      <c r="A968" s="5">
        <v>2000160038</v>
      </c>
      <c r="B968" s="5" t="s">
        <v>2906</v>
      </c>
      <c r="C968" s="5" t="s">
        <v>699</v>
      </c>
      <c r="D968" s="5" t="s">
        <v>700</v>
      </c>
      <c r="E968" s="33">
        <v>2963</v>
      </c>
      <c r="F968" s="5" t="s">
        <v>2598</v>
      </c>
      <c r="G968" s="31">
        <v>0</v>
      </c>
      <c r="H968" s="32">
        <v>95000</v>
      </c>
      <c r="I968" s="5">
        <v>0.16123499999999999</v>
      </c>
    </row>
    <row r="969" spans="1:9">
      <c r="A969" s="5">
        <v>2000160038</v>
      </c>
      <c r="B969" s="5" t="s">
        <v>2906</v>
      </c>
      <c r="C969" s="5" t="s">
        <v>248</v>
      </c>
      <c r="D969" s="5" t="s">
        <v>249</v>
      </c>
      <c r="E969" s="33">
        <v>20</v>
      </c>
      <c r="F969" s="5" t="s">
        <v>2598</v>
      </c>
      <c r="G969" s="31">
        <v>19000</v>
      </c>
      <c r="H969" s="32">
        <v>2</v>
      </c>
      <c r="I969" s="5">
        <v>0.1615</v>
      </c>
    </row>
    <row r="970" spans="1:9">
      <c r="A970" s="5">
        <v>2000160038</v>
      </c>
      <c r="B970" s="5" t="s">
        <v>2906</v>
      </c>
      <c r="C970" s="5" t="s">
        <v>2609</v>
      </c>
      <c r="D970" s="5" t="s">
        <v>2610</v>
      </c>
      <c r="E970" s="33">
        <v>0</v>
      </c>
      <c r="F970" s="5" t="s">
        <v>2598</v>
      </c>
      <c r="G970" s="31">
        <v>2</v>
      </c>
      <c r="H970" s="32">
        <v>0</v>
      </c>
      <c r="I970" s="5">
        <v>0.16</v>
      </c>
    </row>
    <row r="971" spans="1:9">
      <c r="A971" s="5">
        <v>2000160038</v>
      </c>
      <c r="B971" s="5" t="s">
        <v>2906</v>
      </c>
      <c r="C971" s="5" t="s">
        <v>2627</v>
      </c>
      <c r="D971" s="5" t="s">
        <v>2628</v>
      </c>
      <c r="E971" s="33">
        <v>0</v>
      </c>
      <c r="F971" s="5" t="s">
        <v>2598</v>
      </c>
      <c r="G971" s="31">
        <v>0</v>
      </c>
      <c r="H971" s="32">
        <v>19000</v>
      </c>
      <c r="I971" s="5">
        <v>0.16051299999999999</v>
      </c>
    </row>
    <row r="972" spans="1:9">
      <c r="A972" s="5">
        <v>2000160038</v>
      </c>
      <c r="B972" s="5" t="s">
        <v>2906</v>
      </c>
      <c r="C972" s="5" t="s">
        <v>2611</v>
      </c>
      <c r="D972" s="5" t="s">
        <v>2612</v>
      </c>
      <c r="E972" s="33">
        <v>49048</v>
      </c>
      <c r="F972" s="5" t="s">
        <v>2598</v>
      </c>
      <c r="G972" s="31">
        <v>0</v>
      </c>
      <c r="H972" s="32">
        <v>0</v>
      </c>
      <c r="I972" s="5">
        <v>0.16051199999999999</v>
      </c>
    </row>
    <row r="973" spans="1:9">
      <c r="A973" s="5">
        <v>2000160039</v>
      </c>
      <c r="B973" s="5" t="s">
        <v>2907</v>
      </c>
      <c r="C973" s="5" t="s">
        <v>699</v>
      </c>
      <c r="D973" s="5" t="s">
        <v>700</v>
      </c>
      <c r="E973" s="33">
        <v>9604</v>
      </c>
      <c r="F973" s="5" t="s">
        <v>2598</v>
      </c>
      <c r="G973" s="31">
        <v>0</v>
      </c>
      <c r="H973" s="32">
        <v>62000</v>
      </c>
      <c r="I973" s="5">
        <v>0.262853</v>
      </c>
    </row>
    <row r="974" spans="1:9">
      <c r="A974" s="5">
        <v>2000160039</v>
      </c>
      <c r="B974" s="5" t="s">
        <v>2907</v>
      </c>
      <c r="C974" s="5" t="s">
        <v>248</v>
      </c>
      <c r="D974" s="5" t="s">
        <v>249</v>
      </c>
      <c r="E974" s="33">
        <v>49</v>
      </c>
      <c r="F974" s="5" t="s">
        <v>2598</v>
      </c>
      <c r="G974" s="31">
        <v>20000</v>
      </c>
      <c r="H974" s="32">
        <v>0</v>
      </c>
      <c r="I974" s="5">
        <v>0.26836700000000002</v>
      </c>
    </row>
    <row r="975" spans="1:9">
      <c r="A975" s="5">
        <v>2000160039</v>
      </c>
      <c r="B975" s="5" t="s">
        <v>2907</v>
      </c>
      <c r="C975" s="5" t="s">
        <v>2627</v>
      </c>
      <c r="D975" s="5" t="s">
        <v>2628</v>
      </c>
      <c r="E975" s="33">
        <v>0</v>
      </c>
      <c r="F975" s="5" t="s">
        <v>2598</v>
      </c>
      <c r="G975" s="31">
        <v>0</v>
      </c>
      <c r="H975" s="32">
        <v>20000</v>
      </c>
      <c r="I975" s="5">
        <v>0.26289499999999999</v>
      </c>
    </row>
    <row r="976" spans="1:9">
      <c r="A976" s="5">
        <v>2000160039</v>
      </c>
      <c r="B976" s="5" t="s">
        <v>2907</v>
      </c>
      <c r="C976" s="5" t="s">
        <v>2611</v>
      </c>
      <c r="D976" s="5" t="s">
        <v>2612</v>
      </c>
      <c r="E976" s="33">
        <v>64171</v>
      </c>
      <c r="F976" s="5" t="s">
        <v>2598</v>
      </c>
      <c r="G976" s="31">
        <v>0</v>
      </c>
      <c r="H976" s="32">
        <v>0</v>
      </c>
      <c r="I976" s="5">
        <v>0.26289499999999999</v>
      </c>
    </row>
    <row r="977" spans="1:9">
      <c r="A977" s="5">
        <v>2000160040</v>
      </c>
      <c r="B977" s="5" t="s">
        <v>2908</v>
      </c>
      <c r="C977" s="5" t="s">
        <v>699</v>
      </c>
      <c r="D977" s="5" t="s">
        <v>700</v>
      </c>
      <c r="E977" s="33">
        <v>7257</v>
      </c>
      <c r="F977" s="5" t="s">
        <v>2708</v>
      </c>
      <c r="G977" s="31">
        <v>0</v>
      </c>
      <c r="H977" s="32">
        <v>23000</v>
      </c>
      <c r="I977" s="5">
        <v>0.81128299999999998</v>
      </c>
    </row>
    <row r="978" spans="1:9">
      <c r="A978" s="5">
        <v>2000160040</v>
      </c>
      <c r="B978" s="5" t="s">
        <v>2908</v>
      </c>
      <c r="C978" s="5" t="s">
        <v>248</v>
      </c>
      <c r="D978" s="5" t="s">
        <v>249</v>
      </c>
      <c r="E978" s="33">
        <v>3521</v>
      </c>
      <c r="F978" s="5" t="s">
        <v>2708</v>
      </c>
      <c r="G978" s="31">
        <v>7005</v>
      </c>
      <c r="H978" s="32">
        <v>13606</v>
      </c>
      <c r="I978" s="5">
        <v>0.79</v>
      </c>
    </row>
    <row r="979" spans="1:9">
      <c r="A979" s="5">
        <v>2000160040</v>
      </c>
      <c r="B979" s="5" t="s">
        <v>2908</v>
      </c>
      <c r="C979" s="5" t="s">
        <v>2601</v>
      </c>
      <c r="D979" s="5" t="s">
        <v>2602</v>
      </c>
      <c r="E979" s="33">
        <v>574</v>
      </c>
      <c r="F979" s="5" t="s">
        <v>2708</v>
      </c>
      <c r="G979" s="31">
        <v>0</v>
      </c>
      <c r="H979" s="32">
        <v>0</v>
      </c>
      <c r="I979" s="5">
        <v>0.82442499999999996</v>
      </c>
    </row>
    <row r="980" spans="1:9">
      <c r="A980" s="5">
        <v>2000160040</v>
      </c>
      <c r="B980" s="5" t="s">
        <v>2908</v>
      </c>
      <c r="C980" s="5" t="s">
        <v>2609</v>
      </c>
      <c r="D980" s="5" t="s">
        <v>2610</v>
      </c>
      <c r="E980" s="5">
        <v>0</v>
      </c>
      <c r="F980" s="5" t="s">
        <v>2708</v>
      </c>
      <c r="G980" s="31">
        <v>457</v>
      </c>
      <c r="H980" s="32">
        <v>5</v>
      </c>
      <c r="I980" s="5">
        <v>0.81</v>
      </c>
    </row>
    <row r="981" spans="1:9">
      <c r="A981" s="5">
        <v>2000160040</v>
      </c>
      <c r="B981" s="5" t="s">
        <v>2908</v>
      </c>
      <c r="C981" s="5" t="s">
        <v>2611</v>
      </c>
      <c r="D981" s="5" t="s">
        <v>2612</v>
      </c>
      <c r="E981" s="33">
        <v>3784</v>
      </c>
      <c r="F981" s="5" t="s">
        <v>2708</v>
      </c>
      <c r="G981" s="31">
        <v>17600</v>
      </c>
      <c r="H981" s="32">
        <v>4000</v>
      </c>
      <c r="I981" s="5">
        <v>0.78924899999999998</v>
      </c>
    </row>
    <row r="982" spans="1:9">
      <c r="A982" s="5">
        <v>2000160041</v>
      </c>
      <c r="B982" s="5" t="s">
        <v>2909</v>
      </c>
      <c r="C982" s="5" t="s">
        <v>699</v>
      </c>
      <c r="D982" s="5" t="s">
        <v>700</v>
      </c>
      <c r="E982" s="33">
        <v>11693</v>
      </c>
      <c r="F982" s="5" t="s">
        <v>2708</v>
      </c>
      <c r="G982" s="31">
        <v>0</v>
      </c>
      <c r="H982" s="32">
        <v>0</v>
      </c>
      <c r="I982" s="5">
        <v>1.4587140000000001</v>
      </c>
    </row>
    <row r="983" spans="1:9">
      <c r="A983" s="5">
        <v>2000160041</v>
      </c>
      <c r="B983" s="5" t="s">
        <v>2909</v>
      </c>
      <c r="C983" s="5" t="s">
        <v>248</v>
      </c>
      <c r="D983" s="5" t="s">
        <v>249</v>
      </c>
      <c r="E983" s="33">
        <v>41</v>
      </c>
      <c r="F983" s="5" t="s">
        <v>2708</v>
      </c>
      <c r="G983" s="31">
        <v>0</v>
      </c>
      <c r="H983" s="32">
        <v>49753</v>
      </c>
      <c r="I983" s="5">
        <v>1.4468289999999999</v>
      </c>
    </row>
    <row r="984" spans="1:9">
      <c r="A984" s="5">
        <v>2000160041</v>
      </c>
      <c r="B984" s="5" t="s">
        <v>2909</v>
      </c>
      <c r="C984" s="5" t="s">
        <v>2601</v>
      </c>
      <c r="D984" s="5" t="s">
        <v>2602</v>
      </c>
      <c r="E984" s="33">
        <v>14379</v>
      </c>
      <c r="F984" s="5" t="s">
        <v>2708</v>
      </c>
      <c r="G984" s="31">
        <v>0</v>
      </c>
      <c r="H984" s="32">
        <v>0</v>
      </c>
      <c r="I984" s="5">
        <v>1.4587190000000001</v>
      </c>
    </row>
    <row r="985" spans="1:9">
      <c r="A985" s="5">
        <v>2000160041</v>
      </c>
      <c r="B985" s="5" t="s">
        <v>2909</v>
      </c>
      <c r="C985" s="5" t="s">
        <v>2609</v>
      </c>
      <c r="D985" s="5" t="s">
        <v>2610</v>
      </c>
      <c r="E985" s="33">
        <v>0</v>
      </c>
      <c r="F985" s="5" t="s">
        <v>2708</v>
      </c>
      <c r="G985" s="31">
        <v>5</v>
      </c>
      <c r="H985" s="32">
        <v>0</v>
      </c>
      <c r="I985" s="5">
        <v>1.46</v>
      </c>
    </row>
    <row r="986" spans="1:9">
      <c r="A986" s="5">
        <v>2000160041</v>
      </c>
      <c r="B986" s="5" t="s">
        <v>2909</v>
      </c>
      <c r="C986" s="5" t="s">
        <v>2611</v>
      </c>
      <c r="D986" s="5" t="s">
        <v>2612</v>
      </c>
      <c r="E986" s="33">
        <v>45336</v>
      </c>
      <c r="F986" s="5" t="s">
        <v>2708</v>
      </c>
      <c r="G986" s="31">
        <v>49750</v>
      </c>
      <c r="H986" s="32">
        <v>0</v>
      </c>
      <c r="I986" s="5">
        <v>1.4096470000000001</v>
      </c>
    </row>
    <row r="987" spans="1:9">
      <c r="A987" s="5">
        <v>2000160042</v>
      </c>
      <c r="B987" s="5" t="s">
        <v>2910</v>
      </c>
      <c r="C987" s="5" t="s">
        <v>699</v>
      </c>
      <c r="D987" s="5" t="s">
        <v>700</v>
      </c>
      <c r="E987" s="33">
        <v>180</v>
      </c>
      <c r="F987" s="5" t="s">
        <v>2708</v>
      </c>
      <c r="G987" s="31">
        <v>0</v>
      </c>
      <c r="H987" s="32">
        <v>6000</v>
      </c>
      <c r="I987" s="5">
        <v>1.5468329999999999</v>
      </c>
    </row>
    <row r="988" spans="1:9">
      <c r="A988" s="5">
        <v>2000160042</v>
      </c>
      <c r="B988" s="5" t="s">
        <v>2910</v>
      </c>
      <c r="C988" s="5" t="s">
        <v>248</v>
      </c>
      <c r="D988" s="5" t="s">
        <v>249</v>
      </c>
      <c r="E988" s="33">
        <v>4</v>
      </c>
      <c r="F988" s="5" t="s">
        <v>2708</v>
      </c>
      <c r="G988" s="31">
        <v>206</v>
      </c>
      <c r="H988" s="32">
        <v>3</v>
      </c>
      <c r="I988" s="5">
        <v>1.5249999999999999</v>
      </c>
    </row>
    <row r="989" spans="1:9">
      <c r="A989" s="5">
        <v>2000160042</v>
      </c>
      <c r="B989" s="5" t="s">
        <v>2910</v>
      </c>
      <c r="C989" s="5" t="s">
        <v>2609</v>
      </c>
      <c r="D989" s="5" t="s">
        <v>2610</v>
      </c>
      <c r="E989" s="33">
        <v>0</v>
      </c>
      <c r="F989" s="5" t="s">
        <v>2708</v>
      </c>
      <c r="G989" s="31">
        <v>3</v>
      </c>
      <c r="H989" s="32">
        <v>6</v>
      </c>
      <c r="I989" s="5">
        <v>1.55</v>
      </c>
    </row>
    <row r="990" spans="1:9">
      <c r="A990" s="5">
        <v>2000160042</v>
      </c>
      <c r="B990" s="5" t="s">
        <v>2910</v>
      </c>
      <c r="C990" s="5" t="s">
        <v>2627</v>
      </c>
      <c r="D990" s="5" t="s">
        <v>2628</v>
      </c>
      <c r="E990" s="33">
        <v>0</v>
      </c>
      <c r="F990" s="5" t="s">
        <v>2708</v>
      </c>
      <c r="G990" s="31">
        <v>0</v>
      </c>
      <c r="H990" s="32">
        <v>200</v>
      </c>
      <c r="I990" s="5">
        <v>1.41045</v>
      </c>
    </row>
    <row r="991" spans="1:9">
      <c r="A991" s="5">
        <v>2000160042</v>
      </c>
      <c r="B991" s="5" t="s">
        <v>2910</v>
      </c>
      <c r="C991" s="5" t="s">
        <v>2611</v>
      </c>
      <c r="D991" s="5" t="s">
        <v>2612</v>
      </c>
      <c r="E991" s="33">
        <v>1162</v>
      </c>
      <c r="F991" s="5" t="s">
        <v>2708</v>
      </c>
      <c r="G991" s="31">
        <v>0</v>
      </c>
      <c r="H991" s="32">
        <v>0</v>
      </c>
      <c r="I991" s="5">
        <v>1.4104559999999999</v>
      </c>
    </row>
    <row r="992" spans="1:9">
      <c r="A992" s="5">
        <v>2000160044</v>
      </c>
      <c r="B992" s="5" t="s">
        <v>2911</v>
      </c>
      <c r="C992" s="5" t="s">
        <v>2601</v>
      </c>
      <c r="D992" s="5" t="s">
        <v>2602</v>
      </c>
      <c r="E992" s="33">
        <v>33</v>
      </c>
      <c r="F992" s="5" t="s">
        <v>2598</v>
      </c>
      <c r="G992" s="31">
        <v>0</v>
      </c>
      <c r="H992" s="32">
        <v>0</v>
      </c>
      <c r="I992" s="5">
        <v>0.76424199999999998</v>
      </c>
    </row>
    <row r="993" spans="1:9">
      <c r="A993" s="5">
        <v>2000160045</v>
      </c>
      <c r="B993" s="5" t="s">
        <v>2912</v>
      </c>
      <c r="C993" s="5" t="s">
        <v>699</v>
      </c>
      <c r="D993" s="5" t="s">
        <v>700</v>
      </c>
      <c r="E993" s="33">
        <v>384</v>
      </c>
      <c r="F993" s="5" t="s">
        <v>2598</v>
      </c>
      <c r="G993" s="31">
        <v>0</v>
      </c>
      <c r="H993" s="32">
        <v>0</v>
      </c>
      <c r="I993" s="5">
        <v>0.75585899999999995</v>
      </c>
    </row>
    <row r="994" spans="1:9">
      <c r="A994" s="5">
        <v>2000160045</v>
      </c>
      <c r="B994" s="5" t="s">
        <v>2912</v>
      </c>
      <c r="C994" s="5" t="s">
        <v>2601</v>
      </c>
      <c r="D994" s="5" t="s">
        <v>2602</v>
      </c>
      <c r="E994" s="33">
        <v>793</v>
      </c>
      <c r="F994" s="5" t="s">
        <v>2598</v>
      </c>
      <c r="G994" s="31">
        <v>0</v>
      </c>
      <c r="H994" s="32">
        <v>0</v>
      </c>
      <c r="I994" s="5">
        <v>0.75586399999999998</v>
      </c>
    </row>
    <row r="995" spans="1:9">
      <c r="A995" s="5">
        <v>2000160046</v>
      </c>
      <c r="B995" s="5" t="s">
        <v>2913</v>
      </c>
      <c r="C995" s="5" t="s">
        <v>248</v>
      </c>
      <c r="D995" s="5" t="s">
        <v>249</v>
      </c>
      <c r="E995" s="33">
        <v>8</v>
      </c>
      <c r="F995" s="5" t="s">
        <v>2598</v>
      </c>
      <c r="G995" s="31">
        <v>3</v>
      </c>
      <c r="H995" s="32">
        <v>0</v>
      </c>
      <c r="I995" s="5">
        <v>1.0674999999999999</v>
      </c>
    </row>
    <row r="996" spans="1:9">
      <c r="A996" s="5">
        <v>2000160047</v>
      </c>
      <c r="B996" s="5" t="s">
        <v>2914</v>
      </c>
      <c r="C996" s="5" t="s">
        <v>699</v>
      </c>
      <c r="D996" s="5" t="s">
        <v>700</v>
      </c>
      <c r="E996" s="33">
        <v>779</v>
      </c>
      <c r="F996" s="5" t="s">
        <v>2708</v>
      </c>
      <c r="G996" s="31">
        <v>0</v>
      </c>
      <c r="H996" s="32">
        <v>22000</v>
      </c>
      <c r="I996" s="5">
        <v>0.72627699999999995</v>
      </c>
    </row>
    <row r="997" spans="1:9">
      <c r="A997" s="5">
        <v>2000160047</v>
      </c>
      <c r="B997" s="5" t="s">
        <v>2914</v>
      </c>
      <c r="C997" s="5" t="s">
        <v>248</v>
      </c>
      <c r="D997" s="5" t="s">
        <v>249</v>
      </c>
      <c r="E997" s="33">
        <v>10</v>
      </c>
      <c r="F997" s="5" t="s">
        <v>2708</v>
      </c>
      <c r="G997" s="31">
        <v>0</v>
      </c>
      <c r="H997" s="32">
        <v>0</v>
      </c>
      <c r="I997" s="5">
        <v>0.73</v>
      </c>
    </row>
    <row r="998" spans="1:9">
      <c r="A998" s="5">
        <v>2000160047</v>
      </c>
      <c r="B998" s="5" t="s">
        <v>2914</v>
      </c>
      <c r="C998" s="5" t="s">
        <v>2609</v>
      </c>
      <c r="D998" s="5" t="s">
        <v>2610</v>
      </c>
      <c r="E998" s="33">
        <v>1</v>
      </c>
      <c r="F998" s="5" t="s">
        <v>2708</v>
      </c>
      <c r="G998" s="31">
        <v>0</v>
      </c>
      <c r="H998" s="32">
        <v>0</v>
      </c>
      <c r="I998" s="5">
        <v>0.73</v>
      </c>
    </row>
    <row r="999" spans="1:9">
      <c r="A999" s="5">
        <v>2000160047</v>
      </c>
      <c r="B999" s="5" t="s">
        <v>2914</v>
      </c>
      <c r="C999" s="5" t="s">
        <v>2611</v>
      </c>
      <c r="D999" s="5" t="s">
        <v>2612</v>
      </c>
      <c r="E999" s="33">
        <v>15556</v>
      </c>
      <c r="F999" s="5" t="s">
        <v>2708</v>
      </c>
      <c r="G999" s="31">
        <v>0</v>
      </c>
      <c r="H999" s="32">
        <v>0</v>
      </c>
      <c r="I999" s="5">
        <v>0.62507900000000005</v>
      </c>
    </row>
    <row r="1000" spans="1:9">
      <c r="A1000" s="5">
        <v>2000160048</v>
      </c>
      <c r="B1000" s="5" t="s">
        <v>2915</v>
      </c>
      <c r="C1000" s="5" t="s">
        <v>699</v>
      </c>
      <c r="D1000" s="5" t="s">
        <v>700</v>
      </c>
      <c r="E1000" s="33">
        <v>7660</v>
      </c>
      <c r="F1000" s="5" t="s">
        <v>2708</v>
      </c>
      <c r="G1000" s="31">
        <v>0</v>
      </c>
      <c r="H1000" s="32">
        <v>75000</v>
      </c>
      <c r="I1000" s="5">
        <v>1.0833539999999999</v>
      </c>
    </row>
    <row r="1001" spans="1:9">
      <c r="A1001" s="5">
        <v>2000160048</v>
      </c>
      <c r="B1001" s="5" t="s">
        <v>2915</v>
      </c>
      <c r="C1001" s="5" t="s">
        <v>248</v>
      </c>
      <c r="D1001" s="5" t="s">
        <v>249</v>
      </c>
      <c r="E1001" s="33">
        <v>4</v>
      </c>
      <c r="F1001" s="5" t="s">
        <v>2708</v>
      </c>
      <c r="G1001" s="31">
        <v>0</v>
      </c>
      <c r="H1001" s="32">
        <v>16375</v>
      </c>
      <c r="I1001" s="5">
        <v>1.0825</v>
      </c>
    </row>
    <row r="1002" spans="1:9">
      <c r="A1002" s="5">
        <v>2000160048</v>
      </c>
      <c r="B1002" s="5" t="s">
        <v>2915</v>
      </c>
      <c r="C1002" s="5" t="s">
        <v>2609</v>
      </c>
      <c r="D1002" s="5" t="s">
        <v>2610</v>
      </c>
      <c r="E1002" s="5">
        <v>2</v>
      </c>
      <c r="F1002" s="5" t="s">
        <v>2708</v>
      </c>
      <c r="G1002" s="31">
        <v>3</v>
      </c>
      <c r="H1002" s="32">
        <v>0</v>
      </c>
      <c r="I1002" s="5">
        <v>1.085</v>
      </c>
    </row>
    <row r="1003" spans="1:9">
      <c r="A1003" s="5">
        <v>2000160048</v>
      </c>
      <c r="B1003" s="5" t="s">
        <v>2915</v>
      </c>
      <c r="C1003" s="5" t="s">
        <v>2611</v>
      </c>
      <c r="D1003" s="5" t="s">
        <v>2612</v>
      </c>
      <c r="E1003" s="33">
        <v>5697</v>
      </c>
      <c r="F1003" s="5" t="s">
        <v>2708</v>
      </c>
      <c r="G1003" s="31">
        <v>16372</v>
      </c>
      <c r="H1003" s="32">
        <v>0</v>
      </c>
      <c r="I1003" s="5">
        <v>0.93271499999999996</v>
      </c>
    </row>
    <row r="1004" spans="1:9">
      <c r="A1004" s="5">
        <v>2000160049</v>
      </c>
      <c r="B1004" s="5" t="s">
        <v>2916</v>
      </c>
      <c r="C1004" s="5" t="s">
        <v>699</v>
      </c>
      <c r="D1004" s="5" t="s">
        <v>700</v>
      </c>
      <c r="E1004" s="33">
        <v>326</v>
      </c>
      <c r="F1004" s="5" t="s">
        <v>2598</v>
      </c>
      <c r="G1004" s="31">
        <v>0</v>
      </c>
      <c r="H1004" s="32">
        <v>26000</v>
      </c>
      <c r="I1004" s="5">
        <v>0.18346599999999999</v>
      </c>
    </row>
    <row r="1005" spans="1:9">
      <c r="A1005" s="5">
        <v>2000160049</v>
      </c>
      <c r="B1005" s="5" t="s">
        <v>2916</v>
      </c>
      <c r="C1005" s="5" t="s">
        <v>248</v>
      </c>
      <c r="D1005" s="5" t="s">
        <v>249</v>
      </c>
      <c r="E1005" s="33">
        <v>3268.25</v>
      </c>
      <c r="F1005" s="5" t="s">
        <v>2598</v>
      </c>
      <c r="G1005" s="31">
        <v>1025</v>
      </c>
      <c r="H1005" s="32">
        <v>0</v>
      </c>
      <c r="I1005" s="5">
        <v>0.182223</v>
      </c>
    </row>
    <row r="1006" spans="1:9">
      <c r="A1006" s="5">
        <v>2000160049</v>
      </c>
      <c r="B1006" s="5" t="s">
        <v>2916</v>
      </c>
      <c r="C1006" s="5" t="s">
        <v>2609</v>
      </c>
      <c r="D1006" s="5" t="s">
        <v>2610</v>
      </c>
      <c r="E1006" s="33">
        <v>0</v>
      </c>
      <c r="F1006" s="5" t="s">
        <v>2598</v>
      </c>
      <c r="G1006" s="31">
        <v>2</v>
      </c>
      <c r="H1006" s="32">
        <v>0</v>
      </c>
      <c r="I1006" s="5">
        <v>0.18</v>
      </c>
    </row>
    <row r="1007" spans="1:9">
      <c r="A1007" s="5">
        <v>2000160049</v>
      </c>
      <c r="B1007" s="5" t="s">
        <v>2916</v>
      </c>
      <c r="C1007" s="5" t="s">
        <v>2627</v>
      </c>
      <c r="D1007" s="5" t="s">
        <v>2628</v>
      </c>
      <c r="E1007" s="5">
        <v>0</v>
      </c>
      <c r="F1007" s="5" t="s">
        <v>2598</v>
      </c>
      <c r="G1007" s="31">
        <v>0</v>
      </c>
      <c r="H1007" s="32">
        <v>1000</v>
      </c>
      <c r="I1007" s="5">
        <v>0.18215300000000001</v>
      </c>
    </row>
    <row r="1008" spans="1:9">
      <c r="A1008" s="5">
        <v>2000160049</v>
      </c>
      <c r="B1008" s="5" t="s">
        <v>2916</v>
      </c>
      <c r="C1008" s="5" t="s">
        <v>2611</v>
      </c>
      <c r="D1008" s="5" t="s">
        <v>2612</v>
      </c>
      <c r="E1008" s="33">
        <v>2412</v>
      </c>
      <c r="F1008" s="5" t="s">
        <v>2598</v>
      </c>
      <c r="G1008" s="31">
        <v>0</v>
      </c>
      <c r="H1008" s="32">
        <v>0</v>
      </c>
      <c r="I1008" s="5">
        <v>0.182148</v>
      </c>
    </row>
    <row r="1009" spans="1:9">
      <c r="A1009" s="5">
        <v>2000160050</v>
      </c>
      <c r="B1009" s="5" t="s">
        <v>2917</v>
      </c>
      <c r="C1009" s="5" t="s">
        <v>699</v>
      </c>
      <c r="D1009" s="5" t="s">
        <v>700</v>
      </c>
      <c r="E1009" s="5">
        <v>671</v>
      </c>
      <c r="F1009" s="5" t="s">
        <v>2598</v>
      </c>
      <c r="G1009" s="31">
        <v>0</v>
      </c>
      <c r="H1009" s="32">
        <v>7000</v>
      </c>
      <c r="I1009" s="5">
        <v>0.30631900000000001</v>
      </c>
    </row>
    <row r="1010" spans="1:9">
      <c r="A1010" s="5">
        <v>2000160050</v>
      </c>
      <c r="B1010" s="5" t="s">
        <v>2917</v>
      </c>
      <c r="C1010" s="5" t="s">
        <v>248</v>
      </c>
      <c r="D1010" s="5" t="s">
        <v>249</v>
      </c>
      <c r="E1010" s="5">
        <v>246</v>
      </c>
      <c r="F1010" s="5" t="s">
        <v>2598</v>
      </c>
      <c r="G1010" s="31">
        <v>50</v>
      </c>
      <c r="H1010" s="32">
        <v>0</v>
      </c>
      <c r="I1010" s="5">
        <v>0.306504</v>
      </c>
    </row>
    <row r="1011" spans="1:9">
      <c r="A1011" s="5">
        <v>2000160050</v>
      </c>
      <c r="B1011" s="5" t="s">
        <v>2917</v>
      </c>
      <c r="C1011" s="5" t="s">
        <v>2609</v>
      </c>
      <c r="D1011" s="5" t="s">
        <v>2610</v>
      </c>
      <c r="E1011" s="5">
        <v>3</v>
      </c>
      <c r="F1011" s="5" t="s">
        <v>2598</v>
      </c>
      <c r="G1011" s="31">
        <v>0</v>
      </c>
      <c r="H1011" s="32">
        <v>0</v>
      </c>
      <c r="I1011" s="5">
        <v>0.31</v>
      </c>
    </row>
    <row r="1012" spans="1:9">
      <c r="A1012" s="5">
        <v>2000160051</v>
      </c>
      <c r="B1012" s="5" t="s">
        <v>2918</v>
      </c>
      <c r="C1012" s="5" t="s">
        <v>699</v>
      </c>
      <c r="D1012" s="5" t="s">
        <v>700</v>
      </c>
      <c r="E1012" s="5">
        <v>686</v>
      </c>
      <c r="F1012" s="5" t="s">
        <v>2598</v>
      </c>
      <c r="G1012" s="31">
        <v>0</v>
      </c>
      <c r="H1012" s="32">
        <v>2000</v>
      </c>
      <c r="I1012" s="5">
        <v>0.53</v>
      </c>
    </row>
    <row r="1013" spans="1:9">
      <c r="A1013" s="5">
        <v>2000160051</v>
      </c>
      <c r="B1013" s="5" t="s">
        <v>2918</v>
      </c>
      <c r="C1013" s="5" t="s">
        <v>248</v>
      </c>
      <c r="D1013" s="5" t="s">
        <v>249</v>
      </c>
      <c r="E1013" s="33">
        <v>2149</v>
      </c>
      <c r="F1013" s="5" t="s">
        <v>2598</v>
      </c>
      <c r="G1013" s="31">
        <v>0</v>
      </c>
      <c r="H1013" s="32">
        <v>1</v>
      </c>
      <c r="I1013" s="5">
        <v>0.52999099999999999</v>
      </c>
    </row>
    <row r="1014" spans="1:9">
      <c r="A1014" s="5">
        <v>2000160051</v>
      </c>
      <c r="B1014" s="5" t="s">
        <v>2918</v>
      </c>
      <c r="C1014" s="5" t="s">
        <v>2609</v>
      </c>
      <c r="D1014" s="5" t="s">
        <v>2610</v>
      </c>
      <c r="E1014" s="5">
        <v>0</v>
      </c>
      <c r="F1014" s="5" t="s">
        <v>2598</v>
      </c>
      <c r="G1014" s="31">
        <v>1</v>
      </c>
      <c r="H1014" s="32">
        <v>0</v>
      </c>
      <c r="I1014" s="5">
        <v>0.53</v>
      </c>
    </row>
    <row r="1015" spans="1:9">
      <c r="A1015" s="5">
        <v>2000160052</v>
      </c>
      <c r="B1015" s="5" t="s">
        <v>2919</v>
      </c>
      <c r="C1015" s="5" t="s">
        <v>699</v>
      </c>
      <c r="D1015" s="5" t="s">
        <v>700</v>
      </c>
      <c r="E1015" s="33">
        <v>0</v>
      </c>
      <c r="F1015" s="5" t="s">
        <v>2598</v>
      </c>
      <c r="G1015" s="31">
        <v>0</v>
      </c>
      <c r="H1015" s="32">
        <v>12600</v>
      </c>
      <c r="I1015" s="5">
        <v>0.29016700000000001</v>
      </c>
    </row>
    <row r="1016" spans="1:9">
      <c r="A1016" s="5">
        <v>2000160052</v>
      </c>
      <c r="B1016" s="5" t="s">
        <v>2919</v>
      </c>
      <c r="C1016" s="5" t="s">
        <v>248</v>
      </c>
      <c r="D1016" s="5" t="s">
        <v>249</v>
      </c>
      <c r="E1016" s="5">
        <v>176</v>
      </c>
      <c r="F1016" s="5" t="s">
        <v>2598</v>
      </c>
      <c r="G1016" s="31">
        <v>4677</v>
      </c>
      <c r="H1016" s="32">
        <v>0</v>
      </c>
      <c r="I1016" s="5">
        <v>0.28999999999999998</v>
      </c>
    </row>
    <row r="1017" spans="1:9">
      <c r="A1017" s="5">
        <v>2000160052</v>
      </c>
      <c r="B1017" s="5" t="s">
        <v>2919</v>
      </c>
      <c r="C1017" s="5" t="s">
        <v>2609</v>
      </c>
      <c r="D1017" s="5" t="s">
        <v>2610</v>
      </c>
      <c r="E1017" s="5">
        <v>1</v>
      </c>
      <c r="F1017" s="5" t="s">
        <v>2598</v>
      </c>
      <c r="G1017" s="31">
        <v>0</v>
      </c>
      <c r="H1017" s="32">
        <v>0</v>
      </c>
      <c r="I1017" s="5">
        <v>0.28999999999999998</v>
      </c>
    </row>
    <row r="1018" spans="1:9">
      <c r="A1018" s="5">
        <v>2000160052</v>
      </c>
      <c r="B1018" s="5" t="s">
        <v>2919</v>
      </c>
      <c r="C1018" s="5" t="s">
        <v>2627</v>
      </c>
      <c r="D1018" s="5" t="s">
        <v>2628</v>
      </c>
      <c r="E1018" s="33">
        <v>0</v>
      </c>
      <c r="F1018" s="5" t="s">
        <v>2598</v>
      </c>
      <c r="G1018" s="31">
        <v>0</v>
      </c>
      <c r="H1018" s="32">
        <v>800</v>
      </c>
      <c r="I1018" s="5">
        <v>0.29015999999999997</v>
      </c>
    </row>
    <row r="1019" spans="1:9">
      <c r="A1019" s="5">
        <v>2000160052</v>
      </c>
      <c r="B1019" s="5" t="s">
        <v>2919</v>
      </c>
      <c r="C1019" s="5" t="s">
        <v>2611</v>
      </c>
      <c r="D1019" s="5" t="s">
        <v>2612</v>
      </c>
      <c r="E1019" s="33">
        <v>10</v>
      </c>
      <c r="F1019" s="5" t="s">
        <v>2598</v>
      </c>
      <c r="G1019" s="31">
        <v>0</v>
      </c>
      <c r="H1019" s="32">
        <v>0</v>
      </c>
      <c r="I1019" s="5">
        <v>0.28999999999999998</v>
      </c>
    </row>
    <row r="1020" spans="1:9">
      <c r="A1020" s="5">
        <v>2000160053</v>
      </c>
      <c r="B1020" s="5" t="s">
        <v>2920</v>
      </c>
      <c r="C1020" s="5" t="s">
        <v>699</v>
      </c>
      <c r="D1020" s="5" t="s">
        <v>700</v>
      </c>
      <c r="E1020" s="33">
        <v>142</v>
      </c>
      <c r="F1020" s="5" t="s">
        <v>2598</v>
      </c>
      <c r="G1020" s="31">
        <v>0</v>
      </c>
      <c r="H1020" s="32">
        <v>4224</v>
      </c>
      <c r="I1020" s="5">
        <v>2.16831</v>
      </c>
    </row>
    <row r="1021" spans="1:9">
      <c r="A1021" s="5">
        <v>2000160053</v>
      </c>
      <c r="B1021" s="5" t="s">
        <v>2920</v>
      </c>
      <c r="C1021" s="5" t="s">
        <v>248</v>
      </c>
      <c r="D1021" s="5" t="s">
        <v>249</v>
      </c>
      <c r="E1021" s="5">
        <v>70</v>
      </c>
      <c r="F1021" s="5" t="s">
        <v>2598</v>
      </c>
      <c r="G1021" s="31">
        <v>420</v>
      </c>
      <c r="H1021" s="32">
        <v>1</v>
      </c>
      <c r="I1021" s="5">
        <v>2.1680000000000001</v>
      </c>
    </row>
    <row r="1022" spans="1:9">
      <c r="A1022" s="5">
        <v>2000160053</v>
      </c>
      <c r="B1022" s="5" t="s">
        <v>2920</v>
      </c>
      <c r="C1022" s="5" t="s">
        <v>2609</v>
      </c>
      <c r="D1022" s="5" t="s">
        <v>2610</v>
      </c>
      <c r="E1022" s="33">
        <v>0</v>
      </c>
      <c r="F1022" s="5" t="s">
        <v>2598</v>
      </c>
      <c r="G1022" s="31">
        <v>1</v>
      </c>
      <c r="H1022" s="32">
        <v>0</v>
      </c>
      <c r="I1022" s="5">
        <v>2.21</v>
      </c>
    </row>
    <row r="1023" spans="1:9">
      <c r="A1023" s="5">
        <v>2000160053</v>
      </c>
      <c r="B1023" s="5" t="s">
        <v>2920</v>
      </c>
      <c r="C1023" s="5" t="s">
        <v>2627</v>
      </c>
      <c r="D1023" s="5" t="s">
        <v>2628</v>
      </c>
      <c r="E1023" s="33">
        <v>0</v>
      </c>
      <c r="F1023" s="5" t="s">
        <v>2598</v>
      </c>
      <c r="G1023" s="31">
        <v>0</v>
      </c>
      <c r="H1023" s="32">
        <v>336</v>
      </c>
      <c r="I1023" s="5">
        <v>2.1679170000000001</v>
      </c>
    </row>
    <row r="1024" spans="1:9">
      <c r="A1024" s="5">
        <v>2000160053</v>
      </c>
      <c r="B1024" s="5" t="s">
        <v>2920</v>
      </c>
      <c r="C1024" s="5" t="s">
        <v>2611</v>
      </c>
      <c r="D1024" s="5" t="s">
        <v>2612</v>
      </c>
      <c r="E1024" s="33">
        <v>2</v>
      </c>
      <c r="F1024" s="5" t="s">
        <v>2598</v>
      </c>
      <c r="G1024" s="31">
        <v>0</v>
      </c>
      <c r="H1024" s="32">
        <v>0</v>
      </c>
      <c r="I1024" s="5">
        <v>2.17</v>
      </c>
    </row>
    <row r="1025" spans="1:9">
      <c r="A1025" s="5">
        <v>2000170004</v>
      </c>
      <c r="B1025" s="5" t="s">
        <v>2921</v>
      </c>
      <c r="C1025" s="5" t="s">
        <v>699</v>
      </c>
      <c r="D1025" s="5" t="s">
        <v>700</v>
      </c>
      <c r="E1025" s="5">
        <v>0</v>
      </c>
      <c r="F1025" s="5" t="s">
        <v>2598</v>
      </c>
      <c r="G1025" s="31">
        <v>0</v>
      </c>
      <c r="H1025" s="32">
        <v>15120</v>
      </c>
      <c r="I1025" s="5">
        <v>2.459076</v>
      </c>
    </row>
    <row r="1026" spans="1:9">
      <c r="A1026" s="5">
        <v>2000170004</v>
      </c>
      <c r="B1026" s="5" t="s">
        <v>2921</v>
      </c>
      <c r="C1026" s="5" t="s">
        <v>248</v>
      </c>
      <c r="D1026" s="5" t="s">
        <v>249</v>
      </c>
      <c r="E1026" s="5">
        <v>29</v>
      </c>
      <c r="F1026" s="5" t="s">
        <v>2598</v>
      </c>
      <c r="G1026" s="31">
        <v>489</v>
      </c>
      <c r="H1026" s="32">
        <v>11</v>
      </c>
      <c r="I1026" s="5">
        <v>2.46</v>
      </c>
    </row>
    <row r="1027" spans="1:9">
      <c r="A1027" s="5">
        <v>2000170004</v>
      </c>
      <c r="B1027" s="5" t="s">
        <v>2921</v>
      </c>
      <c r="C1027" s="5" t="s">
        <v>2623</v>
      </c>
      <c r="D1027" s="5" t="s">
        <v>2624</v>
      </c>
      <c r="E1027" s="33">
        <v>5</v>
      </c>
      <c r="F1027" s="5" t="s">
        <v>2598</v>
      </c>
      <c r="G1027" s="31">
        <v>0</v>
      </c>
      <c r="H1027" s="32">
        <v>1</v>
      </c>
      <c r="I1027" s="5">
        <v>2.46</v>
      </c>
    </row>
    <row r="1028" spans="1:9">
      <c r="A1028" s="5">
        <v>2000170004</v>
      </c>
      <c r="B1028" s="5" t="s">
        <v>2921</v>
      </c>
      <c r="C1028" s="5" t="s">
        <v>2609</v>
      </c>
      <c r="D1028" s="5" t="s">
        <v>2610</v>
      </c>
      <c r="E1028" s="33">
        <v>0</v>
      </c>
      <c r="F1028" s="5" t="s">
        <v>2598</v>
      </c>
      <c r="G1028" s="31">
        <v>12</v>
      </c>
      <c r="H1028" s="32">
        <v>9</v>
      </c>
      <c r="I1028" s="5">
        <v>2.4585710000000001</v>
      </c>
    </row>
    <row r="1029" spans="1:9">
      <c r="A1029" s="5">
        <v>2000170004</v>
      </c>
      <c r="B1029" s="5" t="s">
        <v>2921</v>
      </c>
      <c r="C1029" s="5" t="s">
        <v>2611</v>
      </c>
      <c r="D1029" s="5" t="s">
        <v>2612</v>
      </c>
      <c r="E1029" s="33">
        <v>1</v>
      </c>
      <c r="F1029" s="5" t="s">
        <v>2598</v>
      </c>
      <c r="G1029" s="31">
        <v>0</v>
      </c>
      <c r="H1029" s="32">
        <v>0</v>
      </c>
      <c r="I1029" s="5">
        <v>2.46</v>
      </c>
    </row>
    <row r="1030" spans="1:9">
      <c r="A1030" s="5">
        <v>2000220045</v>
      </c>
      <c r="B1030" s="5" t="s">
        <v>2922</v>
      </c>
      <c r="C1030" s="5" t="s">
        <v>699</v>
      </c>
      <c r="D1030" s="5" t="s">
        <v>700</v>
      </c>
      <c r="E1030" s="5">
        <v>0</v>
      </c>
      <c r="F1030" s="5" t="s">
        <v>2598</v>
      </c>
      <c r="G1030" s="31">
        <v>0</v>
      </c>
      <c r="H1030" s="32">
        <v>30000</v>
      </c>
      <c r="I1030" s="5">
        <v>1.64</v>
      </c>
    </row>
    <row r="1031" spans="1:9">
      <c r="A1031" s="5">
        <v>2000220045</v>
      </c>
      <c r="B1031" s="5" t="s">
        <v>2922</v>
      </c>
      <c r="C1031" s="5" t="s">
        <v>248</v>
      </c>
      <c r="D1031" s="5" t="s">
        <v>249</v>
      </c>
      <c r="E1031" s="33">
        <v>17</v>
      </c>
      <c r="F1031" s="5" t="s">
        <v>2598</v>
      </c>
      <c r="G1031" s="31">
        <v>460</v>
      </c>
      <c r="H1031" s="32">
        <v>3</v>
      </c>
      <c r="I1031" s="5">
        <v>1.64</v>
      </c>
    </row>
    <row r="1032" spans="1:9">
      <c r="A1032" s="5">
        <v>2000220045</v>
      </c>
      <c r="B1032" s="5" t="s">
        <v>2922</v>
      </c>
      <c r="C1032" s="5" t="s">
        <v>2623</v>
      </c>
      <c r="D1032" s="5" t="s">
        <v>2624</v>
      </c>
      <c r="E1032" s="33">
        <v>0</v>
      </c>
      <c r="F1032" s="5" t="s">
        <v>2598</v>
      </c>
      <c r="G1032" s="31">
        <v>0</v>
      </c>
      <c r="H1032" s="32">
        <v>1</v>
      </c>
      <c r="I1032" s="5">
        <v>0</v>
      </c>
    </row>
    <row r="1033" spans="1:9">
      <c r="A1033" s="5">
        <v>2000220045</v>
      </c>
      <c r="B1033" s="5" t="s">
        <v>2922</v>
      </c>
      <c r="C1033" s="5" t="s">
        <v>2609</v>
      </c>
      <c r="D1033" s="5" t="s">
        <v>2610</v>
      </c>
      <c r="E1033" s="33">
        <v>3</v>
      </c>
      <c r="F1033" s="5" t="s">
        <v>2598</v>
      </c>
      <c r="G1033" s="31">
        <v>3</v>
      </c>
      <c r="H1033" s="32">
        <v>2</v>
      </c>
      <c r="I1033" s="5">
        <v>1.64</v>
      </c>
    </row>
    <row r="1034" spans="1:9">
      <c r="A1034" s="5">
        <v>2000220046</v>
      </c>
      <c r="B1034" s="5" t="s">
        <v>2923</v>
      </c>
      <c r="C1034" s="5" t="s">
        <v>699</v>
      </c>
      <c r="D1034" s="5" t="s">
        <v>700</v>
      </c>
      <c r="E1034" s="33">
        <v>0</v>
      </c>
      <c r="F1034" s="5" t="s">
        <v>2598</v>
      </c>
      <c r="G1034" s="31">
        <v>0</v>
      </c>
      <c r="H1034" s="32">
        <v>12000</v>
      </c>
      <c r="I1034" s="5">
        <v>2.5887500000000001</v>
      </c>
    </row>
    <row r="1035" spans="1:9">
      <c r="A1035" s="5">
        <v>2000220046</v>
      </c>
      <c r="B1035" s="5" t="s">
        <v>2923</v>
      </c>
      <c r="C1035" s="5" t="s">
        <v>248</v>
      </c>
      <c r="D1035" s="5" t="s">
        <v>249</v>
      </c>
      <c r="E1035" s="33">
        <v>28</v>
      </c>
      <c r="F1035" s="5" t="s">
        <v>2598</v>
      </c>
      <c r="G1035" s="31">
        <v>2181</v>
      </c>
      <c r="H1035" s="32">
        <v>1</v>
      </c>
      <c r="I1035" s="5">
        <v>2.59</v>
      </c>
    </row>
    <row r="1036" spans="1:9">
      <c r="A1036" s="5">
        <v>2000220046</v>
      </c>
      <c r="B1036" s="5" t="s">
        <v>2923</v>
      </c>
      <c r="C1036" s="5" t="s">
        <v>2609</v>
      </c>
      <c r="D1036" s="5" t="s">
        <v>2610</v>
      </c>
      <c r="E1036" s="33">
        <v>0</v>
      </c>
      <c r="F1036" s="5" t="s">
        <v>2598</v>
      </c>
      <c r="G1036" s="31">
        <v>1</v>
      </c>
      <c r="H1036" s="32">
        <v>4</v>
      </c>
      <c r="I1036" s="5">
        <v>2.59</v>
      </c>
    </row>
    <row r="1037" spans="1:9">
      <c r="A1037" s="5">
        <v>2000220046</v>
      </c>
      <c r="B1037" s="5" t="s">
        <v>2923</v>
      </c>
      <c r="C1037" s="5" t="s">
        <v>2627</v>
      </c>
      <c r="D1037" s="5" t="s">
        <v>2628</v>
      </c>
      <c r="E1037" s="33">
        <v>0</v>
      </c>
      <c r="F1037" s="5" t="s">
        <v>2598</v>
      </c>
      <c r="G1037" s="31">
        <v>0</v>
      </c>
      <c r="H1037" s="32">
        <v>1725</v>
      </c>
      <c r="I1037" s="5">
        <v>2.588603</v>
      </c>
    </row>
    <row r="1038" spans="1:9">
      <c r="A1038" s="5">
        <v>2000220050</v>
      </c>
      <c r="B1038" s="5" t="s">
        <v>2924</v>
      </c>
      <c r="C1038" s="5" t="s">
        <v>699</v>
      </c>
      <c r="D1038" s="5" t="s">
        <v>700</v>
      </c>
      <c r="E1038" s="33">
        <v>20</v>
      </c>
      <c r="F1038" s="5" t="s">
        <v>2598</v>
      </c>
      <c r="G1038" s="31">
        <v>0</v>
      </c>
      <c r="H1038" s="32">
        <v>3000</v>
      </c>
      <c r="I1038" s="5">
        <v>5.65</v>
      </c>
    </row>
    <row r="1039" spans="1:9">
      <c r="A1039" s="5">
        <v>2000220050</v>
      </c>
      <c r="B1039" s="5" t="s">
        <v>2924</v>
      </c>
      <c r="C1039" s="5" t="s">
        <v>248</v>
      </c>
      <c r="D1039" s="5" t="s">
        <v>249</v>
      </c>
      <c r="E1039" s="33">
        <v>32</v>
      </c>
      <c r="F1039" s="5" t="s">
        <v>2598</v>
      </c>
      <c r="G1039" s="31">
        <v>77</v>
      </c>
      <c r="H1039" s="32">
        <v>5</v>
      </c>
      <c r="I1039" s="5">
        <v>5.65</v>
      </c>
    </row>
    <row r="1040" spans="1:9">
      <c r="A1040" s="5">
        <v>2000220050</v>
      </c>
      <c r="B1040" s="5" t="s">
        <v>2924</v>
      </c>
      <c r="C1040" s="5" t="s">
        <v>2609</v>
      </c>
      <c r="D1040" s="5" t="s">
        <v>2610</v>
      </c>
      <c r="E1040" s="33">
        <v>0</v>
      </c>
      <c r="F1040" s="5" t="s">
        <v>2598</v>
      </c>
      <c r="G1040" s="31">
        <v>5</v>
      </c>
      <c r="H1040" s="32">
        <v>2</v>
      </c>
      <c r="I1040" s="5">
        <v>5.65</v>
      </c>
    </row>
    <row r="1041" spans="1:9">
      <c r="A1041" s="5">
        <v>2000220051</v>
      </c>
      <c r="B1041" s="5" t="s">
        <v>2925</v>
      </c>
      <c r="C1041" s="5" t="s">
        <v>699</v>
      </c>
      <c r="D1041" s="5" t="s">
        <v>700</v>
      </c>
      <c r="E1041" s="5">
        <v>140</v>
      </c>
      <c r="F1041" s="5" t="s">
        <v>2598</v>
      </c>
      <c r="G1041" s="31">
        <v>0</v>
      </c>
      <c r="H1041" s="32">
        <v>5000</v>
      </c>
      <c r="I1041" s="5">
        <v>3.5982859999999999</v>
      </c>
    </row>
    <row r="1042" spans="1:9">
      <c r="A1042" s="5">
        <v>2000220051</v>
      </c>
      <c r="B1042" s="5" t="s">
        <v>2925</v>
      </c>
      <c r="C1042" s="5" t="s">
        <v>248</v>
      </c>
      <c r="D1042" s="5" t="s">
        <v>249</v>
      </c>
      <c r="E1042" s="5">
        <v>846</v>
      </c>
      <c r="F1042" s="5" t="s">
        <v>2598</v>
      </c>
      <c r="G1042" s="31">
        <v>0</v>
      </c>
      <c r="H1042" s="32">
        <v>4</v>
      </c>
      <c r="I1042" s="5">
        <v>3.5983100000000001</v>
      </c>
    </row>
    <row r="1043" spans="1:9">
      <c r="A1043" s="5">
        <v>2000220051</v>
      </c>
      <c r="B1043" s="5" t="s">
        <v>2925</v>
      </c>
      <c r="C1043" s="5" t="s">
        <v>2601</v>
      </c>
      <c r="D1043" s="5" t="s">
        <v>2602</v>
      </c>
      <c r="E1043" s="33">
        <v>4448</v>
      </c>
      <c r="F1043" s="5" t="s">
        <v>2598</v>
      </c>
      <c r="G1043" s="31">
        <v>0</v>
      </c>
      <c r="H1043" s="32">
        <v>0</v>
      </c>
      <c r="I1043" s="5">
        <v>3.598303</v>
      </c>
    </row>
    <row r="1044" spans="1:9">
      <c r="A1044" s="5">
        <v>2000220051</v>
      </c>
      <c r="B1044" s="5" t="s">
        <v>2925</v>
      </c>
      <c r="C1044" s="5" t="s">
        <v>2609</v>
      </c>
      <c r="D1044" s="5" t="s">
        <v>2610</v>
      </c>
      <c r="E1044" s="33">
        <v>0</v>
      </c>
      <c r="F1044" s="5" t="s">
        <v>2598</v>
      </c>
      <c r="G1044" s="31">
        <v>4</v>
      </c>
      <c r="H1044" s="32">
        <v>0</v>
      </c>
      <c r="I1044" s="5">
        <v>3.6</v>
      </c>
    </row>
    <row r="1045" spans="1:9">
      <c r="A1045" s="5">
        <v>2000220052</v>
      </c>
      <c r="B1045" s="5" t="s">
        <v>2926</v>
      </c>
      <c r="C1045" s="5" t="s">
        <v>699</v>
      </c>
      <c r="D1045" s="5" t="s">
        <v>700</v>
      </c>
      <c r="E1045" s="33">
        <v>0</v>
      </c>
      <c r="F1045" s="5" t="s">
        <v>2598</v>
      </c>
      <c r="G1045" s="31">
        <v>0</v>
      </c>
      <c r="H1045" s="32">
        <v>9000</v>
      </c>
      <c r="I1045" s="5">
        <v>2.104444</v>
      </c>
    </row>
    <row r="1046" spans="1:9">
      <c r="A1046" s="5">
        <v>2000220052</v>
      </c>
      <c r="B1046" s="5" t="s">
        <v>2926</v>
      </c>
      <c r="C1046" s="5" t="s">
        <v>248</v>
      </c>
      <c r="D1046" s="5" t="s">
        <v>249</v>
      </c>
      <c r="E1046" s="5">
        <v>145</v>
      </c>
      <c r="F1046" s="5" t="s">
        <v>2598</v>
      </c>
      <c r="G1046" s="31">
        <v>6</v>
      </c>
      <c r="H1046" s="32">
        <v>2</v>
      </c>
      <c r="I1046" s="5">
        <v>2.1042070000000002</v>
      </c>
    </row>
    <row r="1047" spans="1:9">
      <c r="A1047" s="5">
        <v>2000220052</v>
      </c>
      <c r="B1047" s="5" t="s">
        <v>2926</v>
      </c>
      <c r="C1047" s="5" t="s">
        <v>2609</v>
      </c>
      <c r="D1047" s="5" t="s">
        <v>2610</v>
      </c>
      <c r="E1047" s="33">
        <v>0</v>
      </c>
      <c r="F1047" s="5" t="s">
        <v>2598</v>
      </c>
      <c r="G1047" s="31">
        <v>2</v>
      </c>
      <c r="H1047" s="32">
        <v>0</v>
      </c>
      <c r="I1047" s="5">
        <v>2.1</v>
      </c>
    </row>
    <row r="1048" spans="1:9">
      <c r="A1048" s="5">
        <v>2000230012</v>
      </c>
      <c r="B1048" s="5" t="s">
        <v>2927</v>
      </c>
      <c r="C1048" s="5" t="s">
        <v>2601</v>
      </c>
      <c r="D1048" s="5" t="s">
        <v>2602</v>
      </c>
      <c r="E1048" s="33">
        <v>2145</v>
      </c>
      <c r="F1048" s="5" t="s">
        <v>2598</v>
      </c>
      <c r="G1048" s="31">
        <v>0</v>
      </c>
      <c r="H1048" s="32">
        <v>0</v>
      </c>
      <c r="I1048" s="5">
        <v>1.0867E-2</v>
      </c>
    </row>
    <row r="1049" spans="1:9">
      <c r="A1049" s="5">
        <v>2000230014</v>
      </c>
      <c r="B1049" s="5" t="s">
        <v>2928</v>
      </c>
      <c r="C1049" s="5" t="s">
        <v>2601</v>
      </c>
      <c r="D1049" s="5" t="s">
        <v>2602</v>
      </c>
      <c r="E1049" s="33">
        <v>17630</v>
      </c>
      <c r="F1049" s="5" t="s">
        <v>2598</v>
      </c>
      <c r="G1049" s="31">
        <v>0</v>
      </c>
      <c r="H1049" s="32">
        <v>0</v>
      </c>
      <c r="I1049" s="5">
        <v>0.29511900000000002</v>
      </c>
    </row>
    <row r="1050" spans="1:9">
      <c r="A1050" s="5">
        <v>2000230026</v>
      </c>
      <c r="B1050" s="5" t="s">
        <v>2929</v>
      </c>
      <c r="C1050" s="5" t="s">
        <v>2601</v>
      </c>
      <c r="D1050" s="5" t="s">
        <v>2602</v>
      </c>
      <c r="E1050" s="33">
        <v>744</v>
      </c>
      <c r="F1050" s="5" t="s">
        <v>2598</v>
      </c>
      <c r="G1050" s="31">
        <v>0</v>
      </c>
      <c r="H1050" s="32">
        <v>0</v>
      </c>
      <c r="I1050" s="5">
        <v>3.4945999999999998E-2</v>
      </c>
    </row>
    <row r="1051" spans="1:9">
      <c r="A1051" s="5">
        <v>2000230034</v>
      </c>
      <c r="B1051" s="5" t="s">
        <v>2930</v>
      </c>
      <c r="C1051" s="5" t="s">
        <v>2601</v>
      </c>
      <c r="D1051" s="5" t="s">
        <v>2602</v>
      </c>
      <c r="E1051" s="5">
        <v>85</v>
      </c>
      <c r="F1051" s="5" t="s">
        <v>2598</v>
      </c>
      <c r="G1051" s="31">
        <v>0</v>
      </c>
      <c r="H1051" s="32">
        <v>0</v>
      </c>
      <c r="I1051" s="5">
        <v>0.60023499999999996</v>
      </c>
    </row>
    <row r="1052" spans="1:9">
      <c r="A1052" s="5">
        <v>2000230037</v>
      </c>
      <c r="B1052" s="5" t="s">
        <v>2931</v>
      </c>
      <c r="C1052" s="5" t="s">
        <v>2601</v>
      </c>
      <c r="D1052" s="5" t="s">
        <v>2602</v>
      </c>
      <c r="E1052" s="5">
        <v>20</v>
      </c>
      <c r="F1052" s="5" t="s">
        <v>2598</v>
      </c>
      <c r="G1052" s="31">
        <v>0</v>
      </c>
      <c r="H1052" s="32">
        <v>0</v>
      </c>
      <c r="I1052" s="5">
        <v>2.4485000000000001</v>
      </c>
    </row>
    <row r="1053" spans="1:9">
      <c r="A1053" s="5">
        <v>2000240254</v>
      </c>
      <c r="B1053" s="5" t="s">
        <v>2932</v>
      </c>
      <c r="C1053" s="5" t="s">
        <v>248</v>
      </c>
      <c r="D1053" s="5" t="s">
        <v>249</v>
      </c>
      <c r="E1053" s="33">
        <v>1416</v>
      </c>
      <c r="F1053" s="5" t="s">
        <v>2598</v>
      </c>
      <c r="G1053" s="31">
        <v>0</v>
      </c>
      <c r="H1053" s="32">
        <v>0</v>
      </c>
      <c r="I1053" s="5">
        <v>7.5832129999999998</v>
      </c>
    </row>
    <row r="1054" spans="1:9">
      <c r="A1054" s="5">
        <v>2000240256</v>
      </c>
      <c r="B1054" s="5" t="s">
        <v>2933</v>
      </c>
      <c r="C1054" s="5" t="s">
        <v>248</v>
      </c>
      <c r="D1054" s="5" t="s">
        <v>249</v>
      </c>
      <c r="E1054" s="5">
        <v>984</v>
      </c>
      <c r="F1054" s="5" t="s">
        <v>2598</v>
      </c>
      <c r="G1054" s="31">
        <v>0</v>
      </c>
      <c r="H1054" s="32">
        <v>0</v>
      </c>
      <c r="I1054" s="5">
        <v>8.8580179999999995</v>
      </c>
    </row>
    <row r="1055" spans="1:9">
      <c r="A1055" s="5">
        <v>2000240263</v>
      </c>
      <c r="B1055" s="5" t="s">
        <v>2934</v>
      </c>
      <c r="C1055" s="5" t="s">
        <v>699</v>
      </c>
      <c r="D1055" s="5" t="s">
        <v>700</v>
      </c>
      <c r="E1055" s="33">
        <v>120</v>
      </c>
      <c r="F1055" s="5" t="s">
        <v>2598</v>
      </c>
      <c r="G1055" s="31">
        <v>0</v>
      </c>
      <c r="H1055" s="32">
        <v>1</v>
      </c>
      <c r="I1055" s="5">
        <v>7.6107500000000003</v>
      </c>
    </row>
    <row r="1056" spans="1:9">
      <c r="A1056" s="5">
        <v>2000240263</v>
      </c>
      <c r="B1056" s="5" t="s">
        <v>2934</v>
      </c>
      <c r="C1056" s="5" t="s">
        <v>248</v>
      </c>
      <c r="D1056" s="5" t="s">
        <v>249</v>
      </c>
      <c r="E1056" s="5">
        <v>13</v>
      </c>
      <c r="F1056" s="5" t="s">
        <v>2598</v>
      </c>
      <c r="G1056" s="31">
        <v>781</v>
      </c>
      <c r="H1056" s="32">
        <v>18</v>
      </c>
      <c r="I1056" s="5">
        <v>7.6138459999999997</v>
      </c>
    </row>
    <row r="1057" spans="1:9">
      <c r="A1057" s="5">
        <v>2000240263</v>
      </c>
      <c r="B1057" s="5" t="s">
        <v>2934</v>
      </c>
      <c r="C1057" s="5" t="s">
        <v>2634</v>
      </c>
      <c r="D1057" s="5" t="s">
        <v>2635</v>
      </c>
      <c r="E1057" s="5">
        <v>5</v>
      </c>
      <c r="F1057" s="5" t="s">
        <v>2598</v>
      </c>
      <c r="G1057" s="31">
        <v>0</v>
      </c>
      <c r="H1057" s="32">
        <v>0</v>
      </c>
      <c r="I1057" s="5">
        <v>7.7519999999999998</v>
      </c>
    </row>
    <row r="1058" spans="1:9">
      <c r="A1058" s="5">
        <v>2000240263</v>
      </c>
      <c r="B1058" s="5" t="s">
        <v>2934</v>
      </c>
      <c r="C1058" s="5" t="s">
        <v>2609</v>
      </c>
      <c r="D1058" s="5" t="s">
        <v>2610</v>
      </c>
      <c r="E1058" s="5">
        <v>8</v>
      </c>
      <c r="F1058" s="5" t="s">
        <v>2598</v>
      </c>
      <c r="G1058" s="31">
        <v>0</v>
      </c>
      <c r="H1058" s="32">
        <v>24</v>
      </c>
      <c r="I1058" s="5">
        <v>7.6475</v>
      </c>
    </row>
    <row r="1059" spans="1:9">
      <c r="A1059" s="5">
        <v>2000240263</v>
      </c>
      <c r="B1059" s="5" t="s">
        <v>2934</v>
      </c>
      <c r="C1059" s="5" t="s">
        <v>2627</v>
      </c>
      <c r="D1059" s="5" t="s">
        <v>2628</v>
      </c>
      <c r="E1059" s="5">
        <v>0</v>
      </c>
      <c r="F1059" s="5" t="s">
        <v>2598</v>
      </c>
      <c r="G1059" s="31">
        <v>0</v>
      </c>
      <c r="H1059" s="32">
        <v>756</v>
      </c>
      <c r="I1059" s="5">
        <v>7.6055000000000001</v>
      </c>
    </row>
    <row r="1060" spans="1:9">
      <c r="A1060" s="5">
        <v>2000240263</v>
      </c>
      <c r="B1060" s="5" t="s">
        <v>2934</v>
      </c>
      <c r="C1060" s="5" t="s">
        <v>2611</v>
      </c>
      <c r="D1060" s="5" t="s">
        <v>2612</v>
      </c>
      <c r="E1060" s="33">
        <v>5804</v>
      </c>
      <c r="F1060" s="5" t="s">
        <v>2598</v>
      </c>
      <c r="G1060" s="31">
        <v>18</v>
      </c>
      <c r="H1060" s="32">
        <v>0</v>
      </c>
      <c r="I1060" s="5">
        <v>7.6054810000000002</v>
      </c>
    </row>
    <row r="1061" spans="1:9">
      <c r="A1061" s="5">
        <v>2000240264</v>
      </c>
      <c r="B1061" s="5" t="s">
        <v>2935</v>
      </c>
      <c r="C1061" s="5" t="s">
        <v>2675</v>
      </c>
      <c r="D1061" s="5" t="s">
        <v>2676</v>
      </c>
      <c r="E1061" s="33">
        <v>44</v>
      </c>
      <c r="F1061" s="5" t="s">
        <v>2598</v>
      </c>
      <c r="G1061" s="31">
        <v>0</v>
      </c>
      <c r="H1061" s="32">
        <v>0</v>
      </c>
      <c r="I1061" s="5">
        <v>7.7527270000000001</v>
      </c>
    </row>
    <row r="1062" spans="1:9">
      <c r="A1062" s="5">
        <v>2000240264</v>
      </c>
      <c r="B1062" s="5" t="s">
        <v>2935</v>
      </c>
      <c r="C1062" s="5" t="s">
        <v>699</v>
      </c>
      <c r="D1062" s="5" t="s">
        <v>700</v>
      </c>
      <c r="E1062" s="5">
        <v>0</v>
      </c>
      <c r="F1062" s="5" t="s">
        <v>2598</v>
      </c>
      <c r="G1062" s="31">
        <v>0</v>
      </c>
      <c r="H1062" s="32">
        <v>1</v>
      </c>
      <c r="I1062" s="5">
        <v>7.7528769999999998</v>
      </c>
    </row>
    <row r="1063" spans="1:9">
      <c r="A1063" s="5">
        <v>2000240264</v>
      </c>
      <c r="B1063" s="5" t="s">
        <v>2935</v>
      </c>
      <c r="C1063" s="5" t="s">
        <v>248</v>
      </c>
      <c r="D1063" s="5" t="s">
        <v>249</v>
      </c>
      <c r="E1063" s="5">
        <v>4</v>
      </c>
      <c r="F1063" s="5" t="s">
        <v>2598</v>
      </c>
      <c r="G1063" s="31">
        <v>1387</v>
      </c>
      <c r="H1063" s="32">
        <v>1984</v>
      </c>
      <c r="I1063" s="5">
        <v>7.75</v>
      </c>
    </row>
    <row r="1064" spans="1:9">
      <c r="A1064" s="5">
        <v>2000240264</v>
      </c>
      <c r="B1064" s="5" t="s">
        <v>2935</v>
      </c>
      <c r="C1064" s="5" t="s">
        <v>2634</v>
      </c>
      <c r="D1064" s="5" t="s">
        <v>2635</v>
      </c>
      <c r="E1064" s="33">
        <v>5</v>
      </c>
      <c r="F1064" s="5" t="s">
        <v>2598</v>
      </c>
      <c r="G1064" s="31">
        <v>0</v>
      </c>
      <c r="H1064" s="32">
        <v>0</v>
      </c>
      <c r="I1064" s="5">
        <v>7.7519999999999998</v>
      </c>
    </row>
    <row r="1065" spans="1:9">
      <c r="A1065" s="5">
        <v>2000240264</v>
      </c>
      <c r="B1065" s="5" t="s">
        <v>2935</v>
      </c>
      <c r="C1065" s="5" t="s">
        <v>2609</v>
      </c>
      <c r="D1065" s="5" t="s">
        <v>2610</v>
      </c>
      <c r="E1065" s="33">
        <v>0</v>
      </c>
      <c r="F1065" s="5" t="s">
        <v>2598</v>
      </c>
      <c r="G1065" s="31">
        <v>3</v>
      </c>
      <c r="H1065" s="32">
        <v>0</v>
      </c>
      <c r="I1065" s="5">
        <v>7.7530000000000001</v>
      </c>
    </row>
    <row r="1066" spans="1:9">
      <c r="A1066" s="5">
        <v>2000240264</v>
      </c>
      <c r="B1066" s="5" t="s">
        <v>2935</v>
      </c>
      <c r="C1066" s="5" t="s">
        <v>2627</v>
      </c>
      <c r="D1066" s="5" t="s">
        <v>2628</v>
      </c>
      <c r="E1066" s="33">
        <v>0</v>
      </c>
      <c r="F1066" s="5" t="s">
        <v>2598</v>
      </c>
      <c r="G1066" s="31">
        <v>1982</v>
      </c>
      <c r="H1066" s="32">
        <v>660</v>
      </c>
      <c r="I1066" s="5">
        <v>7.7526739999999998</v>
      </c>
    </row>
    <row r="1067" spans="1:9">
      <c r="A1067" s="5">
        <v>2000240265</v>
      </c>
      <c r="B1067" s="5" t="s">
        <v>2936</v>
      </c>
      <c r="C1067" s="5" t="s">
        <v>699</v>
      </c>
      <c r="D1067" s="5" t="s">
        <v>700</v>
      </c>
      <c r="E1067" s="5">
        <v>0</v>
      </c>
      <c r="F1067" s="5" t="s">
        <v>2598</v>
      </c>
      <c r="G1067" s="31">
        <v>0</v>
      </c>
      <c r="H1067" s="32">
        <v>1</v>
      </c>
      <c r="I1067" s="5">
        <v>6.0225</v>
      </c>
    </row>
    <row r="1068" spans="1:9">
      <c r="A1068" s="5">
        <v>2000240265</v>
      </c>
      <c r="B1068" s="5" t="s">
        <v>2936</v>
      </c>
      <c r="C1068" s="5" t="s">
        <v>248</v>
      </c>
      <c r="D1068" s="5" t="s">
        <v>249</v>
      </c>
      <c r="E1068" s="33">
        <v>20</v>
      </c>
      <c r="F1068" s="5" t="s">
        <v>2598</v>
      </c>
      <c r="G1068" s="31">
        <v>468</v>
      </c>
      <c r="H1068" s="32">
        <v>259</v>
      </c>
      <c r="I1068" s="5">
        <v>6.02</v>
      </c>
    </row>
    <row r="1069" spans="1:9">
      <c r="A1069" s="5">
        <v>2000240265</v>
      </c>
      <c r="B1069" s="5" t="s">
        <v>2936</v>
      </c>
      <c r="C1069" s="5" t="s">
        <v>2609</v>
      </c>
      <c r="D1069" s="5" t="s">
        <v>2610</v>
      </c>
      <c r="E1069" s="5">
        <v>0</v>
      </c>
      <c r="F1069" s="5" t="s">
        <v>2598</v>
      </c>
      <c r="G1069" s="31">
        <v>6</v>
      </c>
      <c r="H1069" s="32">
        <v>44</v>
      </c>
      <c r="I1069" s="5">
        <v>6.0225</v>
      </c>
    </row>
    <row r="1070" spans="1:9">
      <c r="A1070" s="5">
        <v>2000240265</v>
      </c>
      <c r="B1070" s="5" t="s">
        <v>2936</v>
      </c>
      <c r="C1070" s="5" t="s">
        <v>2627</v>
      </c>
      <c r="D1070" s="5" t="s">
        <v>2628</v>
      </c>
      <c r="E1070" s="5">
        <v>0</v>
      </c>
      <c r="F1070" s="5" t="s">
        <v>2598</v>
      </c>
      <c r="G1070" s="31">
        <v>253</v>
      </c>
      <c r="H1070" s="32">
        <v>204</v>
      </c>
      <c r="I1070" s="5">
        <v>6.0222899999999999</v>
      </c>
    </row>
    <row r="1071" spans="1:9">
      <c r="A1071" s="5">
        <v>2000240265</v>
      </c>
      <c r="B1071" s="5" t="s">
        <v>2936</v>
      </c>
      <c r="C1071" s="5" t="s">
        <v>2611</v>
      </c>
      <c r="D1071" s="5" t="s">
        <v>2612</v>
      </c>
      <c r="E1071" s="33">
        <v>0</v>
      </c>
      <c r="F1071" s="5" t="s">
        <v>2598</v>
      </c>
      <c r="G1071" s="31">
        <v>6</v>
      </c>
      <c r="H1071" s="32">
        <v>0</v>
      </c>
      <c r="I1071" s="5">
        <v>6.0223000000000004</v>
      </c>
    </row>
    <row r="1072" spans="1:9">
      <c r="A1072" s="5">
        <v>2000240266</v>
      </c>
      <c r="B1072" s="5" t="s">
        <v>2937</v>
      </c>
      <c r="C1072" s="5" t="s">
        <v>699</v>
      </c>
      <c r="D1072" s="5" t="s">
        <v>700</v>
      </c>
      <c r="E1072" s="5">
        <v>0</v>
      </c>
      <c r="F1072" s="5" t="s">
        <v>2598</v>
      </c>
      <c r="G1072" s="31">
        <v>0</v>
      </c>
      <c r="H1072" s="32">
        <v>1</v>
      </c>
      <c r="I1072" s="5">
        <v>6.0225</v>
      </c>
    </row>
    <row r="1073" spans="1:9">
      <c r="A1073" s="5">
        <v>2000240266</v>
      </c>
      <c r="B1073" s="5" t="s">
        <v>2937</v>
      </c>
      <c r="C1073" s="5" t="s">
        <v>248</v>
      </c>
      <c r="D1073" s="5" t="s">
        <v>249</v>
      </c>
      <c r="E1073" s="5">
        <v>19</v>
      </c>
      <c r="F1073" s="5" t="s">
        <v>2598</v>
      </c>
      <c r="G1073" s="31">
        <v>413</v>
      </c>
      <c r="H1073" s="32">
        <v>354</v>
      </c>
      <c r="I1073" s="5">
        <v>6.02</v>
      </c>
    </row>
    <row r="1074" spans="1:9">
      <c r="A1074" s="5">
        <v>2000240266</v>
      </c>
      <c r="B1074" s="5" t="s">
        <v>2937</v>
      </c>
      <c r="C1074" s="5" t="s">
        <v>2609</v>
      </c>
      <c r="D1074" s="5" t="s">
        <v>2610</v>
      </c>
      <c r="E1074" s="5">
        <v>0</v>
      </c>
      <c r="F1074" s="5" t="s">
        <v>2598</v>
      </c>
      <c r="G1074" s="31">
        <v>6</v>
      </c>
      <c r="H1074" s="32">
        <v>49</v>
      </c>
      <c r="I1074" s="5">
        <v>6.0220000000000002</v>
      </c>
    </row>
    <row r="1075" spans="1:9">
      <c r="A1075" s="5">
        <v>2000240266</v>
      </c>
      <c r="B1075" s="5" t="s">
        <v>2937</v>
      </c>
      <c r="C1075" s="5" t="s">
        <v>2627</v>
      </c>
      <c r="D1075" s="5" t="s">
        <v>2628</v>
      </c>
      <c r="E1075" s="5">
        <v>0</v>
      </c>
      <c r="F1075" s="5" t="s">
        <v>2598</v>
      </c>
      <c r="G1075" s="31">
        <v>348</v>
      </c>
      <c r="H1075" s="32">
        <v>204</v>
      </c>
      <c r="I1075" s="5">
        <v>6.0222920000000002</v>
      </c>
    </row>
    <row r="1076" spans="1:9">
      <c r="A1076" s="5">
        <v>2000240266</v>
      </c>
      <c r="B1076" s="5" t="s">
        <v>2937</v>
      </c>
      <c r="C1076" s="5" t="s">
        <v>2611</v>
      </c>
      <c r="D1076" s="5" t="s">
        <v>2612</v>
      </c>
      <c r="E1076" s="5">
        <v>0</v>
      </c>
      <c r="F1076" s="5" t="s">
        <v>2598</v>
      </c>
      <c r="G1076" s="31">
        <v>6</v>
      </c>
      <c r="H1076" s="32">
        <v>0</v>
      </c>
      <c r="I1076" s="5">
        <v>6.0223139999999997</v>
      </c>
    </row>
    <row r="1077" spans="1:9">
      <c r="A1077" s="5">
        <v>2000250012</v>
      </c>
      <c r="B1077" s="5" t="s">
        <v>2938</v>
      </c>
      <c r="C1077" s="5" t="s">
        <v>2623</v>
      </c>
      <c r="D1077" s="5" t="s">
        <v>2624</v>
      </c>
      <c r="E1077" s="5">
        <v>155</v>
      </c>
      <c r="F1077" s="5" t="s">
        <v>2598</v>
      </c>
      <c r="G1077" s="31">
        <v>0</v>
      </c>
      <c r="H1077" s="32">
        <v>0</v>
      </c>
      <c r="I1077" s="5">
        <v>0.98425799999999997</v>
      </c>
    </row>
    <row r="1078" spans="1:9">
      <c r="A1078" s="5">
        <v>2000250012</v>
      </c>
      <c r="B1078" s="5" t="s">
        <v>2938</v>
      </c>
      <c r="C1078" s="5" t="s">
        <v>2609</v>
      </c>
      <c r="D1078" s="5" t="s">
        <v>2610</v>
      </c>
      <c r="E1078" s="5">
        <v>852</v>
      </c>
      <c r="F1078" s="5" t="s">
        <v>2598</v>
      </c>
      <c r="G1078" s="31">
        <v>0</v>
      </c>
      <c r="H1078" s="32">
        <v>0</v>
      </c>
      <c r="I1078" s="5">
        <v>1.029566</v>
      </c>
    </row>
    <row r="1079" spans="1:9">
      <c r="A1079" s="5">
        <v>2000250014</v>
      </c>
      <c r="B1079" s="5" t="s">
        <v>2939</v>
      </c>
      <c r="C1079" s="5" t="s">
        <v>2623</v>
      </c>
      <c r="D1079" s="5" t="s">
        <v>2624</v>
      </c>
      <c r="E1079" s="5">
        <v>290</v>
      </c>
      <c r="F1079" s="5" t="s">
        <v>2598</v>
      </c>
      <c r="G1079" s="31">
        <v>0</v>
      </c>
      <c r="H1079" s="32">
        <v>0</v>
      </c>
      <c r="I1079" s="5">
        <v>0.97527600000000003</v>
      </c>
    </row>
    <row r="1080" spans="1:9">
      <c r="A1080" s="5">
        <v>2000250014</v>
      </c>
      <c r="B1080" s="5" t="s">
        <v>2939</v>
      </c>
      <c r="C1080" s="5" t="s">
        <v>2609</v>
      </c>
      <c r="D1080" s="5" t="s">
        <v>2610</v>
      </c>
      <c r="E1080" s="5">
        <v>120</v>
      </c>
      <c r="F1080" s="5" t="s">
        <v>2598</v>
      </c>
      <c r="G1080" s="31">
        <v>0</v>
      </c>
      <c r="H1080" s="32">
        <v>0</v>
      </c>
      <c r="I1080" s="5">
        <v>0.97533300000000001</v>
      </c>
    </row>
    <row r="1081" spans="1:9">
      <c r="A1081" s="5">
        <v>2000260087</v>
      </c>
      <c r="B1081" s="5" t="s">
        <v>2940</v>
      </c>
      <c r="C1081" s="5" t="s">
        <v>248</v>
      </c>
      <c r="D1081" s="5" t="s">
        <v>249</v>
      </c>
      <c r="E1081" s="33">
        <v>3700</v>
      </c>
      <c r="F1081" s="5" t="s">
        <v>2598</v>
      </c>
      <c r="G1081" s="31">
        <v>0</v>
      </c>
      <c r="H1081" s="32">
        <v>0</v>
      </c>
      <c r="I1081" s="5">
        <v>0.09</v>
      </c>
    </row>
    <row r="1082" spans="1:9">
      <c r="A1082" s="5">
        <v>2000260087</v>
      </c>
      <c r="B1082" s="5" t="s">
        <v>2940</v>
      </c>
      <c r="C1082" s="5" t="s">
        <v>2601</v>
      </c>
      <c r="D1082" s="5" t="s">
        <v>2602</v>
      </c>
      <c r="E1082" s="5">
        <v>25</v>
      </c>
      <c r="F1082" s="5" t="s">
        <v>2598</v>
      </c>
      <c r="G1082" s="31">
        <v>0</v>
      </c>
      <c r="H1082" s="32">
        <v>0</v>
      </c>
      <c r="I1082" s="5">
        <v>0.09</v>
      </c>
    </row>
    <row r="1083" spans="1:9">
      <c r="A1083" s="5">
        <v>2000260091</v>
      </c>
      <c r="B1083" s="5" t="s">
        <v>2941</v>
      </c>
      <c r="C1083" s="5" t="s">
        <v>248</v>
      </c>
      <c r="D1083" s="5" t="s">
        <v>249</v>
      </c>
      <c r="E1083" s="5">
        <v>0.1</v>
      </c>
      <c r="F1083" s="5" t="s">
        <v>2942</v>
      </c>
      <c r="G1083" s="31">
        <v>0</v>
      </c>
      <c r="H1083" s="32">
        <v>0</v>
      </c>
      <c r="I1083" s="5">
        <v>5.5</v>
      </c>
    </row>
    <row r="1084" spans="1:9">
      <c r="A1084" s="5">
        <v>2000260091</v>
      </c>
      <c r="B1084" s="5" t="s">
        <v>2941</v>
      </c>
      <c r="C1084" s="5" t="s">
        <v>2601</v>
      </c>
      <c r="D1084" s="5" t="s">
        <v>2602</v>
      </c>
      <c r="E1084" s="5">
        <v>1</v>
      </c>
      <c r="F1084" s="5" t="s">
        <v>2942</v>
      </c>
      <c r="G1084" s="31">
        <v>0</v>
      </c>
      <c r="H1084" s="32">
        <v>0</v>
      </c>
      <c r="I1084" s="5">
        <v>5.46</v>
      </c>
    </row>
    <row r="1085" spans="1:9">
      <c r="A1085" s="5">
        <v>2000260092</v>
      </c>
      <c r="B1085" s="5" t="s">
        <v>2943</v>
      </c>
      <c r="C1085" s="5" t="s">
        <v>248</v>
      </c>
      <c r="D1085" s="5" t="s">
        <v>249</v>
      </c>
      <c r="E1085" s="5">
        <v>12</v>
      </c>
      <c r="F1085" s="5" t="s">
        <v>2942</v>
      </c>
      <c r="G1085" s="31">
        <v>0</v>
      </c>
      <c r="H1085" s="32">
        <v>0</v>
      </c>
      <c r="I1085" s="5">
        <v>5.3</v>
      </c>
    </row>
    <row r="1086" spans="1:9">
      <c r="A1086" s="5">
        <v>2000260092</v>
      </c>
      <c r="B1086" s="5" t="s">
        <v>2943</v>
      </c>
      <c r="C1086" s="5" t="s">
        <v>2601</v>
      </c>
      <c r="D1086" s="5" t="s">
        <v>2602</v>
      </c>
      <c r="E1086" s="5">
        <v>2</v>
      </c>
      <c r="F1086" s="5" t="s">
        <v>2942</v>
      </c>
      <c r="G1086" s="31">
        <v>0</v>
      </c>
      <c r="H1086" s="32">
        <v>0</v>
      </c>
      <c r="I1086" s="5">
        <v>5.3</v>
      </c>
    </row>
    <row r="1087" spans="1:9">
      <c r="A1087" s="5">
        <v>2000260093</v>
      </c>
      <c r="B1087" s="5" t="s">
        <v>2944</v>
      </c>
      <c r="C1087" s="5" t="s">
        <v>248</v>
      </c>
      <c r="D1087" s="5" t="s">
        <v>249</v>
      </c>
      <c r="E1087" s="5">
        <v>0.1</v>
      </c>
      <c r="F1087" s="5" t="s">
        <v>2942</v>
      </c>
      <c r="G1087" s="31">
        <v>0</v>
      </c>
      <c r="H1087" s="32">
        <v>0</v>
      </c>
      <c r="I1087" s="5">
        <v>5</v>
      </c>
    </row>
    <row r="1088" spans="1:9">
      <c r="A1088" s="5">
        <v>2000260093</v>
      </c>
      <c r="B1088" s="5" t="s">
        <v>2944</v>
      </c>
      <c r="C1088" s="5" t="s">
        <v>2601</v>
      </c>
      <c r="D1088" s="5" t="s">
        <v>2602</v>
      </c>
      <c r="E1088" s="5">
        <v>3</v>
      </c>
      <c r="F1088" s="5" t="s">
        <v>2942</v>
      </c>
      <c r="G1088" s="31">
        <v>0</v>
      </c>
      <c r="H1088" s="32">
        <v>0</v>
      </c>
      <c r="I1088" s="5">
        <v>5.023333</v>
      </c>
    </row>
    <row r="1089" spans="1:9">
      <c r="A1089" s="5">
        <v>2000260094</v>
      </c>
      <c r="B1089" s="5" t="s">
        <v>2945</v>
      </c>
      <c r="C1089" s="5" t="s">
        <v>2601</v>
      </c>
      <c r="D1089" s="5" t="s">
        <v>2602</v>
      </c>
      <c r="E1089" s="5">
        <v>4</v>
      </c>
      <c r="F1089" s="5" t="s">
        <v>2942</v>
      </c>
      <c r="G1089" s="31">
        <v>0</v>
      </c>
      <c r="H1089" s="32">
        <v>0</v>
      </c>
      <c r="I1089" s="5">
        <v>4.9675000000000002</v>
      </c>
    </row>
    <row r="1090" spans="1:9">
      <c r="A1090" s="5">
        <v>2000260095</v>
      </c>
      <c r="B1090" s="5" t="s">
        <v>2946</v>
      </c>
      <c r="C1090" s="5" t="s">
        <v>699</v>
      </c>
      <c r="D1090" s="5" t="s">
        <v>700</v>
      </c>
      <c r="E1090" s="5">
        <v>34</v>
      </c>
      <c r="F1090" s="5" t="s">
        <v>2942</v>
      </c>
      <c r="G1090" s="31">
        <v>0</v>
      </c>
      <c r="H1090" s="32">
        <v>0</v>
      </c>
      <c r="I1090" s="5">
        <v>5.3644119999999997</v>
      </c>
    </row>
    <row r="1091" spans="1:9">
      <c r="A1091" s="5">
        <v>2000260095</v>
      </c>
      <c r="B1091" s="5" t="s">
        <v>2946</v>
      </c>
      <c r="C1091" s="5" t="s">
        <v>248</v>
      </c>
      <c r="D1091" s="5" t="s">
        <v>249</v>
      </c>
      <c r="E1091" s="5">
        <v>28</v>
      </c>
      <c r="F1091" s="5" t="s">
        <v>2942</v>
      </c>
      <c r="G1091" s="31">
        <v>0</v>
      </c>
      <c r="H1091" s="32">
        <v>0</v>
      </c>
      <c r="I1091" s="5">
        <v>5.3646430000000001</v>
      </c>
    </row>
    <row r="1092" spans="1:9">
      <c r="A1092" s="5">
        <v>2000260095</v>
      </c>
      <c r="B1092" s="5" t="s">
        <v>2946</v>
      </c>
      <c r="C1092" s="5" t="s">
        <v>2601</v>
      </c>
      <c r="D1092" s="5" t="s">
        <v>2602</v>
      </c>
      <c r="E1092" s="5">
        <v>1</v>
      </c>
      <c r="F1092" s="5" t="s">
        <v>2942</v>
      </c>
      <c r="G1092" s="31">
        <v>0</v>
      </c>
      <c r="H1092" s="32">
        <v>0</v>
      </c>
      <c r="I1092" s="5">
        <v>5.36</v>
      </c>
    </row>
    <row r="1093" spans="1:9">
      <c r="A1093" s="5">
        <v>2000260096</v>
      </c>
      <c r="B1093" s="5" t="s">
        <v>2947</v>
      </c>
      <c r="C1093" s="5" t="s">
        <v>2601</v>
      </c>
      <c r="D1093" s="5" t="s">
        <v>2602</v>
      </c>
      <c r="E1093" s="5">
        <v>4</v>
      </c>
      <c r="F1093" s="5" t="s">
        <v>2942</v>
      </c>
      <c r="G1093" s="31">
        <v>0</v>
      </c>
      <c r="H1093" s="32">
        <v>0</v>
      </c>
      <c r="I1093" s="5">
        <v>4.79</v>
      </c>
    </row>
    <row r="1094" spans="1:9">
      <c r="A1094" s="5">
        <v>2000260097</v>
      </c>
      <c r="B1094" s="5" t="s">
        <v>2948</v>
      </c>
      <c r="C1094" s="5" t="s">
        <v>699</v>
      </c>
      <c r="D1094" s="5" t="s">
        <v>700</v>
      </c>
      <c r="E1094" s="5">
        <v>44</v>
      </c>
      <c r="F1094" s="5" t="s">
        <v>2942</v>
      </c>
      <c r="G1094" s="31">
        <v>0</v>
      </c>
      <c r="H1094" s="32">
        <v>0</v>
      </c>
      <c r="I1094" s="5">
        <v>5.1247730000000002</v>
      </c>
    </row>
    <row r="1095" spans="1:9">
      <c r="A1095" s="5">
        <v>2000260097</v>
      </c>
      <c r="B1095" s="5" t="s">
        <v>2948</v>
      </c>
      <c r="C1095" s="5" t="s">
        <v>248</v>
      </c>
      <c r="D1095" s="5" t="s">
        <v>249</v>
      </c>
      <c r="E1095" s="5">
        <v>19.5</v>
      </c>
      <c r="F1095" s="5" t="s">
        <v>2942</v>
      </c>
      <c r="G1095" s="31">
        <v>0</v>
      </c>
      <c r="H1095" s="32">
        <v>0</v>
      </c>
      <c r="I1095" s="5">
        <v>5.1251280000000001</v>
      </c>
    </row>
    <row r="1096" spans="1:9">
      <c r="A1096" s="5">
        <v>2000260097</v>
      </c>
      <c r="B1096" s="5" t="s">
        <v>2948</v>
      </c>
      <c r="C1096" s="5" t="s">
        <v>2601</v>
      </c>
      <c r="D1096" s="5" t="s">
        <v>2602</v>
      </c>
      <c r="E1096" s="5">
        <v>4</v>
      </c>
      <c r="F1096" s="5" t="s">
        <v>2942</v>
      </c>
      <c r="G1096" s="31">
        <v>0</v>
      </c>
      <c r="H1096" s="32">
        <v>0</v>
      </c>
      <c r="I1096" s="5">
        <v>5.125</v>
      </c>
    </row>
    <row r="1097" spans="1:9">
      <c r="A1097" s="5">
        <v>2000260098</v>
      </c>
      <c r="B1097" s="5" t="s">
        <v>2949</v>
      </c>
      <c r="C1097" s="5" t="s">
        <v>699</v>
      </c>
      <c r="D1097" s="5" t="s">
        <v>700</v>
      </c>
      <c r="E1097" s="5">
        <v>17</v>
      </c>
      <c r="F1097" s="5" t="s">
        <v>2942</v>
      </c>
      <c r="G1097" s="31">
        <v>0</v>
      </c>
      <c r="H1097" s="32">
        <v>0</v>
      </c>
      <c r="I1097" s="5">
        <v>4.8111759999999997</v>
      </c>
    </row>
    <row r="1098" spans="1:9">
      <c r="A1098" s="5">
        <v>2000260098</v>
      </c>
      <c r="B1098" s="5" t="s">
        <v>2949</v>
      </c>
      <c r="C1098" s="5" t="s">
        <v>248</v>
      </c>
      <c r="D1098" s="5" t="s">
        <v>249</v>
      </c>
      <c r="E1098" s="5">
        <v>3.8</v>
      </c>
      <c r="F1098" s="5" t="s">
        <v>2942</v>
      </c>
      <c r="G1098" s="31">
        <v>0</v>
      </c>
      <c r="H1098" s="32">
        <v>0</v>
      </c>
      <c r="I1098" s="5">
        <v>4.8105260000000003</v>
      </c>
    </row>
    <row r="1099" spans="1:9">
      <c r="A1099" s="5">
        <v>2000260098</v>
      </c>
      <c r="B1099" s="5" t="s">
        <v>2949</v>
      </c>
      <c r="C1099" s="5" t="s">
        <v>2601</v>
      </c>
      <c r="D1099" s="5" t="s">
        <v>2602</v>
      </c>
      <c r="E1099" s="5">
        <v>1</v>
      </c>
      <c r="F1099" s="5" t="s">
        <v>2942</v>
      </c>
      <c r="G1099" s="31">
        <v>0</v>
      </c>
      <c r="H1099" s="32">
        <v>0</v>
      </c>
      <c r="I1099" s="5">
        <v>4.8099999999999996</v>
      </c>
    </row>
    <row r="1100" spans="1:9">
      <c r="A1100" s="5">
        <v>2000260099</v>
      </c>
      <c r="B1100" s="5" t="s">
        <v>2950</v>
      </c>
      <c r="C1100" s="5" t="s">
        <v>248</v>
      </c>
      <c r="D1100" s="5" t="s">
        <v>249</v>
      </c>
      <c r="E1100" s="5">
        <v>0.5</v>
      </c>
      <c r="F1100" s="5" t="s">
        <v>2942</v>
      </c>
      <c r="G1100" s="31">
        <v>0</v>
      </c>
      <c r="H1100" s="32">
        <v>0</v>
      </c>
      <c r="I1100" s="5">
        <v>5</v>
      </c>
    </row>
    <row r="1101" spans="1:9">
      <c r="A1101" s="5">
        <v>2000260099</v>
      </c>
      <c r="B1101" s="5" t="s">
        <v>2950</v>
      </c>
      <c r="C1101" s="5" t="s">
        <v>2601</v>
      </c>
      <c r="D1101" s="5" t="s">
        <v>2602</v>
      </c>
      <c r="E1101" s="5">
        <v>6</v>
      </c>
      <c r="F1101" s="5" t="s">
        <v>2942</v>
      </c>
      <c r="G1101" s="31">
        <v>0</v>
      </c>
      <c r="H1101" s="32">
        <v>0</v>
      </c>
      <c r="I1101" s="5">
        <v>4.9966670000000004</v>
      </c>
    </row>
    <row r="1102" spans="1:9">
      <c r="A1102" s="5">
        <v>2000260100</v>
      </c>
      <c r="B1102" s="5" t="s">
        <v>2951</v>
      </c>
      <c r="C1102" s="5" t="s">
        <v>699</v>
      </c>
      <c r="D1102" s="5" t="s">
        <v>700</v>
      </c>
      <c r="E1102" s="5">
        <v>6</v>
      </c>
      <c r="F1102" s="5" t="s">
        <v>2942</v>
      </c>
      <c r="G1102" s="31">
        <v>0</v>
      </c>
      <c r="H1102" s="32">
        <v>0</v>
      </c>
      <c r="I1102" s="5">
        <v>5.125</v>
      </c>
    </row>
    <row r="1103" spans="1:9">
      <c r="A1103" s="5">
        <v>2000260100</v>
      </c>
      <c r="B1103" s="5" t="s">
        <v>2951</v>
      </c>
      <c r="C1103" s="5" t="s">
        <v>248</v>
      </c>
      <c r="D1103" s="5" t="s">
        <v>249</v>
      </c>
      <c r="E1103" s="5">
        <v>24</v>
      </c>
      <c r="F1103" s="5" t="s">
        <v>2942</v>
      </c>
      <c r="G1103" s="31">
        <v>0</v>
      </c>
      <c r="H1103" s="32">
        <v>0</v>
      </c>
      <c r="I1103" s="5">
        <v>5.125</v>
      </c>
    </row>
    <row r="1104" spans="1:9">
      <c r="A1104" s="5">
        <v>2000260100</v>
      </c>
      <c r="B1104" s="5" t="s">
        <v>2951</v>
      </c>
      <c r="C1104" s="5" t="s">
        <v>2601</v>
      </c>
      <c r="D1104" s="5" t="s">
        <v>2602</v>
      </c>
      <c r="E1104" s="5">
        <v>4</v>
      </c>
      <c r="F1104" s="5" t="s">
        <v>2942</v>
      </c>
      <c r="G1104" s="31">
        <v>0</v>
      </c>
      <c r="H1104" s="32">
        <v>0</v>
      </c>
      <c r="I1104" s="5">
        <v>5.125</v>
      </c>
    </row>
    <row r="1105" spans="1:9">
      <c r="A1105" s="5">
        <v>2000260101</v>
      </c>
      <c r="B1105" s="5" t="s">
        <v>2952</v>
      </c>
      <c r="C1105" s="5" t="s">
        <v>2601</v>
      </c>
      <c r="D1105" s="5" t="s">
        <v>2602</v>
      </c>
      <c r="E1105" s="5">
        <v>3</v>
      </c>
      <c r="F1105" s="5" t="s">
        <v>2942</v>
      </c>
      <c r="G1105" s="31">
        <v>0</v>
      </c>
      <c r="H1105" s="32">
        <v>0</v>
      </c>
      <c r="I1105" s="5">
        <v>4.9366669999999999</v>
      </c>
    </row>
    <row r="1106" spans="1:9">
      <c r="A1106" s="5">
        <v>2000260102</v>
      </c>
      <c r="B1106" s="5" t="s">
        <v>2953</v>
      </c>
      <c r="C1106" s="5" t="s">
        <v>2601</v>
      </c>
      <c r="D1106" s="5" t="s">
        <v>2602</v>
      </c>
      <c r="E1106" s="5">
        <v>41</v>
      </c>
      <c r="F1106" s="5" t="s">
        <v>2942</v>
      </c>
      <c r="G1106" s="31">
        <v>0</v>
      </c>
      <c r="H1106" s="32">
        <v>0</v>
      </c>
      <c r="I1106" s="5">
        <v>5.1070729999999998</v>
      </c>
    </row>
    <row r="1107" spans="1:9">
      <c r="A1107" s="5">
        <v>2000260103</v>
      </c>
      <c r="B1107" s="5" t="s">
        <v>2954</v>
      </c>
      <c r="C1107" s="5" t="s">
        <v>248</v>
      </c>
      <c r="D1107" s="5" t="s">
        <v>249</v>
      </c>
      <c r="E1107" s="5">
        <v>6.4</v>
      </c>
      <c r="F1107" s="5" t="s">
        <v>2942</v>
      </c>
      <c r="G1107" s="31">
        <v>0</v>
      </c>
      <c r="H1107" s="32">
        <v>0</v>
      </c>
      <c r="I1107" s="5">
        <v>5.3156249999999998</v>
      </c>
    </row>
    <row r="1108" spans="1:9">
      <c r="A1108" s="5">
        <v>2000260103</v>
      </c>
      <c r="B1108" s="5" t="s">
        <v>2954</v>
      </c>
      <c r="C1108" s="5" t="s">
        <v>2601</v>
      </c>
      <c r="D1108" s="5" t="s">
        <v>2602</v>
      </c>
      <c r="E1108" s="5">
        <v>2</v>
      </c>
      <c r="F1108" s="5" t="s">
        <v>2942</v>
      </c>
      <c r="G1108" s="31">
        <v>0</v>
      </c>
      <c r="H1108" s="32">
        <v>0</v>
      </c>
      <c r="I1108" s="5">
        <v>5.3150000000000004</v>
      </c>
    </row>
    <row r="1109" spans="1:9">
      <c r="A1109" s="5">
        <v>2000260105</v>
      </c>
      <c r="B1109" s="5" t="s">
        <v>2955</v>
      </c>
      <c r="C1109" s="5" t="s">
        <v>2601</v>
      </c>
      <c r="D1109" s="5" t="s">
        <v>2602</v>
      </c>
      <c r="E1109" s="5">
        <v>3</v>
      </c>
      <c r="F1109" s="5" t="s">
        <v>2942</v>
      </c>
      <c r="G1109" s="31">
        <v>0</v>
      </c>
      <c r="H1109" s="32">
        <v>0</v>
      </c>
      <c r="I1109" s="5">
        <v>5.25</v>
      </c>
    </row>
    <row r="1110" spans="1:9">
      <c r="A1110" s="5">
        <v>2000260106</v>
      </c>
      <c r="B1110" s="5" t="s">
        <v>2956</v>
      </c>
      <c r="C1110" s="5" t="s">
        <v>248</v>
      </c>
      <c r="D1110" s="5" t="s">
        <v>249</v>
      </c>
      <c r="E1110" s="5">
        <v>2</v>
      </c>
      <c r="F1110" s="5" t="s">
        <v>2942</v>
      </c>
      <c r="G1110" s="31">
        <v>0</v>
      </c>
      <c r="H1110" s="32">
        <v>0</v>
      </c>
      <c r="I1110" s="5">
        <v>5.51</v>
      </c>
    </row>
    <row r="1111" spans="1:9">
      <c r="A1111" s="5">
        <v>2000260106</v>
      </c>
      <c r="B1111" s="5" t="s">
        <v>2956</v>
      </c>
      <c r="C1111" s="5" t="s">
        <v>2601</v>
      </c>
      <c r="D1111" s="5" t="s">
        <v>2602</v>
      </c>
      <c r="E1111" s="5">
        <v>1</v>
      </c>
      <c r="F1111" s="5" t="s">
        <v>2942</v>
      </c>
      <c r="G1111" s="31">
        <v>0</v>
      </c>
      <c r="H1111" s="32">
        <v>0</v>
      </c>
      <c r="I1111" s="5">
        <v>5.51</v>
      </c>
    </row>
    <row r="1112" spans="1:9">
      <c r="A1112" s="5">
        <v>2000260108</v>
      </c>
      <c r="B1112" s="5" t="s">
        <v>2957</v>
      </c>
      <c r="C1112" s="5" t="s">
        <v>2601</v>
      </c>
      <c r="D1112" s="5" t="s">
        <v>2602</v>
      </c>
      <c r="E1112" s="5">
        <v>1.4</v>
      </c>
      <c r="F1112" s="5" t="s">
        <v>2942</v>
      </c>
      <c r="G1112" s="31">
        <v>0</v>
      </c>
      <c r="H1112" s="32">
        <v>0</v>
      </c>
      <c r="I1112" s="5">
        <v>5.7857139999999996</v>
      </c>
    </row>
    <row r="1113" spans="1:9">
      <c r="A1113" s="5">
        <v>2000260109</v>
      </c>
      <c r="B1113" s="5" t="s">
        <v>2958</v>
      </c>
      <c r="C1113" s="5" t="s">
        <v>699</v>
      </c>
      <c r="D1113" s="5" t="s">
        <v>700</v>
      </c>
      <c r="E1113" s="5">
        <v>13</v>
      </c>
      <c r="F1113" s="5" t="s">
        <v>2942</v>
      </c>
      <c r="G1113" s="31">
        <v>0</v>
      </c>
      <c r="H1113" s="32">
        <v>0</v>
      </c>
      <c r="I1113" s="5">
        <v>5.1953849999999999</v>
      </c>
    </row>
    <row r="1114" spans="1:9">
      <c r="A1114" s="5">
        <v>2000260109</v>
      </c>
      <c r="B1114" s="5" t="s">
        <v>2958</v>
      </c>
      <c r="C1114" s="5" t="s">
        <v>248</v>
      </c>
      <c r="D1114" s="5" t="s">
        <v>249</v>
      </c>
      <c r="E1114" s="5">
        <v>4</v>
      </c>
      <c r="F1114" s="5" t="s">
        <v>2942</v>
      </c>
      <c r="G1114" s="31">
        <v>0</v>
      </c>
      <c r="H1114" s="32">
        <v>0</v>
      </c>
      <c r="I1114" s="5">
        <v>5.1950000000000003</v>
      </c>
    </row>
    <row r="1115" spans="1:9">
      <c r="A1115" s="5">
        <v>2000260110</v>
      </c>
      <c r="B1115" s="5" t="s">
        <v>2959</v>
      </c>
      <c r="C1115" s="5" t="s">
        <v>248</v>
      </c>
      <c r="D1115" s="5" t="s">
        <v>249</v>
      </c>
      <c r="E1115" s="5">
        <v>7</v>
      </c>
      <c r="F1115" s="5" t="s">
        <v>2942</v>
      </c>
      <c r="G1115" s="31">
        <v>0</v>
      </c>
      <c r="H1115" s="32">
        <v>0</v>
      </c>
      <c r="I1115" s="5">
        <v>5.19</v>
      </c>
    </row>
    <row r="1116" spans="1:9">
      <c r="A1116" s="5">
        <v>2000260110</v>
      </c>
      <c r="B1116" s="5" t="s">
        <v>2959</v>
      </c>
      <c r="C1116" s="5" t="s">
        <v>2601</v>
      </c>
      <c r="D1116" s="5" t="s">
        <v>2602</v>
      </c>
      <c r="E1116" s="5">
        <v>4</v>
      </c>
      <c r="F1116" s="5" t="s">
        <v>2942</v>
      </c>
      <c r="G1116" s="31">
        <v>0</v>
      </c>
      <c r="H1116" s="32">
        <v>0</v>
      </c>
      <c r="I1116" s="5">
        <v>5.19</v>
      </c>
    </row>
    <row r="1117" spans="1:9">
      <c r="A1117" s="5">
        <v>2000260111</v>
      </c>
      <c r="B1117" s="5" t="s">
        <v>2960</v>
      </c>
      <c r="C1117" s="5" t="s">
        <v>699</v>
      </c>
      <c r="D1117" s="5" t="s">
        <v>700</v>
      </c>
      <c r="E1117" s="5">
        <v>41</v>
      </c>
      <c r="F1117" s="5" t="s">
        <v>2942</v>
      </c>
      <c r="G1117" s="31">
        <v>0</v>
      </c>
      <c r="H1117" s="32">
        <v>0</v>
      </c>
      <c r="I1117" s="5">
        <v>5.0656100000000004</v>
      </c>
    </row>
    <row r="1118" spans="1:9">
      <c r="A1118" s="5">
        <v>2000260111</v>
      </c>
      <c r="B1118" s="5" t="s">
        <v>2960</v>
      </c>
      <c r="C1118" s="5" t="s">
        <v>248</v>
      </c>
      <c r="D1118" s="5" t="s">
        <v>249</v>
      </c>
      <c r="E1118" s="5">
        <v>54.6</v>
      </c>
      <c r="F1118" s="5" t="s">
        <v>2942</v>
      </c>
      <c r="G1118" s="31">
        <v>0</v>
      </c>
      <c r="H1118" s="32">
        <v>0</v>
      </c>
      <c r="I1118" s="5">
        <v>5.0655679999999998</v>
      </c>
    </row>
    <row r="1119" spans="1:9">
      <c r="A1119" s="5">
        <v>2000260112</v>
      </c>
      <c r="B1119" s="5" t="s">
        <v>2961</v>
      </c>
      <c r="C1119" s="5" t="s">
        <v>248</v>
      </c>
      <c r="D1119" s="5" t="s">
        <v>249</v>
      </c>
      <c r="E1119" s="5">
        <v>1</v>
      </c>
      <c r="F1119" s="5" t="s">
        <v>2942</v>
      </c>
      <c r="G1119" s="31">
        <v>0</v>
      </c>
      <c r="H1119" s="32">
        <v>0</v>
      </c>
      <c r="I1119" s="5">
        <v>4.87</v>
      </c>
    </row>
    <row r="1120" spans="1:9">
      <c r="A1120" s="5">
        <v>2000260112</v>
      </c>
      <c r="B1120" s="5" t="s">
        <v>2961</v>
      </c>
      <c r="C1120" s="5" t="s">
        <v>2601</v>
      </c>
      <c r="D1120" s="5" t="s">
        <v>2602</v>
      </c>
      <c r="E1120" s="5">
        <v>2</v>
      </c>
      <c r="F1120" s="5" t="s">
        <v>2942</v>
      </c>
      <c r="G1120" s="31">
        <v>0</v>
      </c>
      <c r="H1120" s="32">
        <v>0</v>
      </c>
      <c r="I1120" s="5">
        <v>4.87</v>
      </c>
    </row>
    <row r="1121" spans="1:9">
      <c r="A1121" s="5">
        <v>2000260113</v>
      </c>
      <c r="B1121" s="5" t="s">
        <v>2962</v>
      </c>
      <c r="C1121" s="5" t="s">
        <v>2601</v>
      </c>
      <c r="D1121" s="5" t="s">
        <v>2602</v>
      </c>
      <c r="E1121" s="5">
        <v>2.2000000000000002</v>
      </c>
      <c r="F1121" s="5" t="s">
        <v>2942</v>
      </c>
      <c r="G1121" s="31">
        <v>0</v>
      </c>
      <c r="H1121" s="32">
        <v>0</v>
      </c>
      <c r="I1121" s="5">
        <v>7.8272729999999999</v>
      </c>
    </row>
    <row r="1122" spans="1:9">
      <c r="A1122" s="5">
        <v>2000260114</v>
      </c>
      <c r="B1122" s="5" t="s">
        <v>2963</v>
      </c>
      <c r="C1122" s="5" t="s">
        <v>2601</v>
      </c>
      <c r="D1122" s="5" t="s">
        <v>2602</v>
      </c>
      <c r="E1122" s="5">
        <v>2.9</v>
      </c>
      <c r="F1122" s="5" t="s">
        <v>2942</v>
      </c>
      <c r="G1122" s="31">
        <v>0</v>
      </c>
      <c r="H1122" s="32">
        <v>0</v>
      </c>
      <c r="I1122" s="5">
        <v>7.765517</v>
      </c>
    </row>
    <row r="1123" spans="1:9">
      <c r="A1123" s="5">
        <v>2000260115</v>
      </c>
      <c r="B1123" s="5" t="s">
        <v>2964</v>
      </c>
      <c r="C1123" s="5" t="s">
        <v>2601</v>
      </c>
      <c r="D1123" s="5" t="s">
        <v>2602</v>
      </c>
      <c r="E1123" s="5">
        <v>1</v>
      </c>
      <c r="F1123" s="5" t="s">
        <v>2942</v>
      </c>
      <c r="G1123" s="31">
        <v>0</v>
      </c>
      <c r="H1123" s="32">
        <v>0</v>
      </c>
      <c r="I1123" s="5">
        <v>7.8</v>
      </c>
    </row>
    <row r="1124" spans="1:9">
      <c r="A1124" s="5">
        <v>2000260116</v>
      </c>
      <c r="B1124" s="5" t="s">
        <v>2965</v>
      </c>
      <c r="C1124" s="5" t="s">
        <v>2601</v>
      </c>
      <c r="D1124" s="5" t="s">
        <v>2602</v>
      </c>
      <c r="E1124" s="5">
        <v>4.5</v>
      </c>
      <c r="F1124" s="5" t="s">
        <v>2942</v>
      </c>
      <c r="G1124" s="31">
        <v>0</v>
      </c>
      <c r="H1124" s="32">
        <v>0</v>
      </c>
      <c r="I1124" s="5">
        <v>7.7288889999999997</v>
      </c>
    </row>
    <row r="1125" spans="1:9">
      <c r="A1125" s="5">
        <v>2000260117</v>
      </c>
      <c r="B1125" s="5" t="s">
        <v>2966</v>
      </c>
      <c r="C1125" s="5" t="s">
        <v>248</v>
      </c>
      <c r="D1125" s="5" t="s">
        <v>249</v>
      </c>
      <c r="E1125" s="5">
        <v>1</v>
      </c>
      <c r="F1125" s="5" t="s">
        <v>2942</v>
      </c>
      <c r="G1125" s="31">
        <v>0</v>
      </c>
      <c r="H1125" s="32">
        <v>0</v>
      </c>
      <c r="I1125" s="5">
        <v>7.85</v>
      </c>
    </row>
    <row r="1126" spans="1:9">
      <c r="A1126" s="5">
        <v>2000260117</v>
      </c>
      <c r="B1126" s="5" t="s">
        <v>2966</v>
      </c>
      <c r="C1126" s="5" t="s">
        <v>2601</v>
      </c>
      <c r="D1126" s="5" t="s">
        <v>2602</v>
      </c>
      <c r="E1126" s="5">
        <v>1</v>
      </c>
      <c r="F1126" s="5" t="s">
        <v>2942</v>
      </c>
      <c r="G1126" s="31">
        <v>0</v>
      </c>
      <c r="H1126" s="32">
        <v>0</v>
      </c>
      <c r="I1126" s="5">
        <v>7.85</v>
      </c>
    </row>
    <row r="1127" spans="1:9">
      <c r="A1127" s="5">
        <v>2000260119</v>
      </c>
      <c r="B1127" s="5" t="s">
        <v>2967</v>
      </c>
      <c r="C1127" s="5" t="s">
        <v>2601</v>
      </c>
      <c r="D1127" s="5" t="s">
        <v>2602</v>
      </c>
      <c r="E1127" s="5">
        <v>1.5</v>
      </c>
      <c r="F1127" s="5" t="s">
        <v>2942</v>
      </c>
      <c r="G1127" s="31">
        <v>0</v>
      </c>
      <c r="H1127" s="32">
        <v>0</v>
      </c>
      <c r="I1127" s="5">
        <v>7.773333</v>
      </c>
    </row>
    <row r="1128" spans="1:9">
      <c r="A1128" s="5">
        <v>2000260121</v>
      </c>
      <c r="B1128" s="5" t="s">
        <v>2968</v>
      </c>
      <c r="C1128" s="5" t="s">
        <v>699</v>
      </c>
      <c r="D1128" s="5" t="s">
        <v>700</v>
      </c>
      <c r="E1128" s="5">
        <v>4</v>
      </c>
      <c r="F1128" s="5" t="s">
        <v>2942</v>
      </c>
      <c r="G1128" s="31">
        <v>0</v>
      </c>
      <c r="H1128" s="32">
        <v>0</v>
      </c>
      <c r="I1128" s="5">
        <v>10.3475</v>
      </c>
    </row>
    <row r="1129" spans="1:9">
      <c r="A1129" s="5">
        <v>2000260122</v>
      </c>
      <c r="B1129" s="5" t="s">
        <v>2969</v>
      </c>
      <c r="C1129" s="5" t="s">
        <v>699</v>
      </c>
      <c r="D1129" s="5" t="s">
        <v>700</v>
      </c>
      <c r="E1129" s="5">
        <v>39</v>
      </c>
      <c r="F1129" s="5" t="s">
        <v>2942</v>
      </c>
      <c r="G1129" s="31">
        <v>0</v>
      </c>
      <c r="H1129" s="32">
        <v>0</v>
      </c>
      <c r="I1129" s="5">
        <v>10.298717999999999</v>
      </c>
    </row>
    <row r="1130" spans="1:9">
      <c r="A1130" s="5">
        <v>2000260122</v>
      </c>
      <c r="B1130" s="5" t="s">
        <v>2969</v>
      </c>
      <c r="C1130" s="5" t="s">
        <v>248</v>
      </c>
      <c r="D1130" s="5" t="s">
        <v>249</v>
      </c>
      <c r="E1130" s="5">
        <v>95.9</v>
      </c>
      <c r="F1130" s="5" t="s">
        <v>2942</v>
      </c>
      <c r="G1130" s="31">
        <v>0</v>
      </c>
      <c r="H1130" s="32">
        <v>0</v>
      </c>
      <c r="I1130" s="5">
        <v>10.298749000000001</v>
      </c>
    </row>
    <row r="1131" spans="1:9">
      <c r="A1131" s="5">
        <v>2000260123</v>
      </c>
      <c r="B1131" s="5" t="s">
        <v>2970</v>
      </c>
      <c r="C1131" s="5" t="s">
        <v>699</v>
      </c>
      <c r="D1131" s="5" t="s">
        <v>700</v>
      </c>
      <c r="E1131" s="5">
        <v>7</v>
      </c>
      <c r="F1131" s="5" t="s">
        <v>2942</v>
      </c>
      <c r="G1131" s="31">
        <v>0</v>
      </c>
      <c r="H1131" s="32">
        <v>0</v>
      </c>
      <c r="I1131" s="5">
        <v>10.314285999999999</v>
      </c>
    </row>
    <row r="1132" spans="1:9">
      <c r="A1132" s="5">
        <v>2000260124</v>
      </c>
      <c r="B1132" s="5" t="s">
        <v>2971</v>
      </c>
      <c r="C1132" s="5" t="s">
        <v>699</v>
      </c>
      <c r="D1132" s="5" t="s">
        <v>700</v>
      </c>
      <c r="E1132" s="5">
        <v>8</v>
      </c>
      <c r="F1132" s="5" t="s">
        <v>2942</v>
      </c>
      <c r="G1132" s="31">
        <v>0</v>
      </c>
      <c r="H1132" s="32">
        <v>0</v>
      </c>
      <c r="I1132" s="5">
        <v>10.2125</v>
      </c>
    </row>
    <row r="1133" spans="1:9">
      <c r="A1133" s="5">
        <v>2000260124</v>
      </c>
      <c r="B1133" s="5" t="s">
        <v>2971</v>
      </c>
      <c r="C1133" s="5" t="s">
        <v>248</v>
      </c>
      <c r="D1133" s="5" t="s">
        <v>249</v>
      </c>
      <c r="E1133" s="5">
        <v>4</v>
      </c>
      <c r="F1133" s="5" t="s">
        <v>2942</v>
      </c>
      <c r="G1133" s="31">
        <v>0</v>
      </c>
      <c r="H1133" s="32">
        <v>0</v>
      </c>
      <c r="I1133" s="5">
        <v>10.2125</v>
      </c>
    </row>
    <row r="1134" spans="1:9">
      <c r="A1134" s="5">
        <v>2000260125</v>
      </c>
      <c r="B1134" s="5" t="s">
        <v>2972</v>
      </c>
      <c r="C1134" s="5" t="s">
        <v>699</v>
      </c>
      <c r="D1134" s="5" t="s">
        <v>700</v>
      </c>
      <c r="E1134" s="5">
        <v>36</v>
      </c>
      <c r="F1134" s="5" t="s">
        <v>2942</v>
      </c>
      <c r="G1134" s="31">
        <v>0</v>
      </c>
      <c r="H1134" s="32">
        <v>0</v>
      </c>
      <c r="I1134" s="5">
        <v>10.330833</v>
      </c>
    </row>
    <row r="1135" spans="1:9">
      <c r="A1135" s="5">
        <v>2000260125</v>
      </c>
      <c r="B1135" s="5" t="s">
        <v>2972</v>
      </c>
      <c r="C1135" s="5" t="s">
        <v>248</v>
      </c>
      <c r="D1135" s="5" t="s">
        <v>249</v>
      </c>
      <c r="E1135" s="5">
        <v>87.7</v>
      </c>
      <c r="F1135" s="5" t="s">
        <v>2942</v>
      </c>
      <c r="G1135" s="31">
        <v>0</v>
      </c>
      <c r="H1135" s="32">
        <v>0</v>
      </c>
      <c r="I1135" s="5">
        <v>10.330901000000001</v>
      </c>
    </row>
    <row r="1136" spans="1:9">
      <c r="A1136" s="5">
        <v>2000260125</v>
      </c>
      <c r="B1136" s="5" t="s">
        <v>2972</v>
      </c>
      <c r="C1136" s="5" t="s">
        <v>2601</v>
      </c>
      <c r="D1136" s="5" t="s">
        <v>2602</v>
      </c>
      <c r="E1136" s="5">
        <v>1</v>
      </c>
      <c r="F1136" s="5" t="s">
        <v>2942</v>
      </c>
      <c r="G1136" s="31">
        <v>0</v>
      </c>
      <c r="H1136" s="32">
        <v>0</v>
      </c>
      <c r="I1136" s="5">
        <v>10.33</v>
      </c>
    </row>
    <row r="1137" spans="1:9">
      <c r="A1137" s="5">
        <v>2000260126</v>
      </c>
      <c r="B1137" s="5" t="s">
        <v>2973</v>
      </c>
      <c r="C1137" s="5" t="s">
        <v>699</v>
      </c>
      <c r="D1137" s="5" t="s">
        <v>700</v>
      </c>
      <c r="E1137" s="5">
        <v>11</v>
      </c>
      <c r="F1137" s="5" t="s">
        <v>2942</v>
      </c>
      <c r="G1137" s="31">
        <v>0</v>
      </c>
      <c r="H1137" s="32">
        <v>0</v>
      </c>
      <c r="I1137" s="5">
        <v>10.277272999999999</v>
      </c>
    </row>
    <row r="1138" spans="1:9">
      <c r="A1138" s="5">
        <v>2000260126</v>
      </c>
      <c r="B1138" s="5" t="s">
        <v>2973</v>
      </c>
      <c r="C1138" s="5" t="s">
        <v>248</v>
      </c>
      <c r="D1138" s="5" t="s">
        <v>249</v>
      </c>
      <c r="E1138" s="5">
        <v>24</v>
      </c>
      <c r="F1138" s="5" t="s">
        <v>2942</v>
      </c>
      <c r="G1138" s="31">
        <v>0</v>
      </c>
      <c r="H1138" s="32">
        <v>0</v>
      </c>
      <c r="I1138" s="5">
        <v>10.2775</v>
      </c>
    </row>
    <row r="1139" spans="1:9">
      <c r="A1139" s="5">
        <v>2000260127</v>
      </c>
      <c r="B1139" s="5" t="s">
        <v>2974</v>
      </c>
      <c r="C1139" s="5" t="s">
        <v>699</v>
      </c>
      <c r="D1139" s="5" t="s">
        <v>700</v>
      </c>
      <c r="E1139" s="5">
        <v>29</v>
      </c>
      <c r="F1139" s="5" t="s">
        <v>2942</v>
      </c>
      <c r="G1139" s="31">
        <v>0</v>
      </c>
      <c r="H1139" s="32">
        <v>0</v>
      </c>
      <c r="I1139" s="5">
        <v>10.39</v>
      </c>
    </row>
    <row r="1140" spans="1:9">
      <c r="A1140" s="5">
        <v>2000260127</v>
      </c>
      <c r="B1140" s="5" t="s">
        <v>2974</v>
      </c>
      <c r="C1140" s="5" t="s">
        <v>248</v>
      </c>
      <c r="D1140" s="5" t="s">
        <v>249</v>
      </c>
      <c r="E1140" s="5">
        <v>113</v>
      </c>
      <c r="F1140" s="5" t="s">
        <v>2942</v>
      </c>
      <c r="G1140" s="31">
        <v>0</v>
      </c>
      <c r="H1140" s="32">
        <v>0</v>
      </c>
      <c r="I1140" s="5">
        <v>10.39</v>
      </c>
    </row>
    <row r="1141" spans="1:9">
      <c r="A1141" s="5">
        <v>2000260140</v>
      </c>
      <c r="B1141" s="5" t="s">
        <v>2975</v>
      </c>
      <c r="C1141" s="5" t="s">
        <v>248</v>
      </c>
      <c r="D1141" s="5" t="s">
        <v>249</v>
      </c>
      <c r="E1141" s="5">
        <v>3</v>
      </c>
      <c r="F1141" s="5" t="s">
        <v>2976</v>
      </c>
      <c r="G1141" s="31">
        <v>0</v>
      </c>
      <c r="H1141" s="32">
        <v>0</v>
      </c>
      <c r="I1141" s="5">
        <v>9.91</v>
      </c>
    </row>
    <row r="1142" spans="1:9">
      <c r="A1142" s="5">
        <v>2000260141</v>
      </c>
      <c r="B1142" s="5" t="s">
        <v>2977</v>
      </c>
      <c r="C1142" s="5" t="s">
        <v>248</v>
      </c>
      <c r="D1142" s="5" t="s">
        <v>249</v>
      </c>
      <c r="E1142" s="33">
        <v>6</v>
      </c>
      <c r="F1142" s="5" t="s">
        <v>2976</v>
      </c>
      <c r="G1142" s="31">
        <v>0</v>
      </c>
      <c r="H1142" s="32">
        <v>0</v>
      </c>
      <c r="I1142" s="5">
        <v>8.7216670000000001</v>
      </c>
    </row>
    <row r="1143" spans="1:9">
      <c r="A1143" s="5">
        <v>2000260142</v>
      </c>
      <c r="B1143" s="5" t="s">
        <v>2978</v>
      </c>
      <c r="C1143" s="5" t="s">
        <v>699</v>
      </c>
      <c r="D1143" s="5" t="s">
        <v>700</v>
      </c>
      <c r="E1143" s="5">
        <v>1</v>
      </c>
      <c r="F1143" s="5" t="s">
        <v>2976</v>
      </c>
      <c r="G1143" s="31">
        <v>0</v>
      </c>
      <c r="H1143" s="32">
        <v>0</v>
      </c>
      <c r="I1143" s="5">
        <v>9.23</v>
      </c>
    </row>
    <row r="1144" spans="1:9">
      <c r="A1144" s="5">
        <v>2000260144</v>
      </c>
      <c r="B1144" s="5" t="s">
        <v>2979</v>
      </c>
      <c r="C1144" s="5" t="s">
        <v>248</v>
      </c>
      <c r="D1144" s="5" t="s">
        <v>249</v>
      </c>
      <c r="E1144" s="33">
        <v>6</v>
      </c>
      <c r="F1144" s="5" t="s">
        <v>2976</v>
      </c>
      <c r="G1144" s="31">
        <v>0</v>
      </c>
      <c r="H1144" s="32">
        <v>0</v>
      </c>
      <c r="I1144" s="5">
        <v>10.73</v>
      </c>
    </row>
    <row r="1145" spans="1:9">
      <c r="A1145" s="5">
        <v>2000260146</v>
      </c>
      <c r="B1145" s="5" t="s">
        <v>2980</v>
      </c>
      <c r="C1145" s="5" t="s">
        <v>699</v>
      </c>
      <c r="D1145" s="5" t="s">
        <v>700</v>
      </c>
      <c r="E1145" s="5">
        <v>48</v>
      </c>
      <c r="F1145" s="5" t="s">
        <v>2976</v>
      </c>
      <c r="G1145" s="31">
        <v>0</v>
      </c>
      <c r="H1145" s="32">
        <v>0</v>
      </c>
      <c r="I1145" s="5">
        <v>9.0429169999999992</v>
      </c>
    </row>
    <row r="1146" spans="1:9">
      <c r="A1146" s="5">
        <v>2000260146</v>
      </c>
      <c r="B1146" s="5" t="s">
        <v>2980</v>
      </c>
      <c r="C1146" s="5" t="s">
        <v>248</v>
      </c>
      <c r="D1146" s="5" t="s">
        <v>249</v>
      </c>
      <c r="E1146" s="5">
        <v>50</v>
      </c>
      <c r="F1146" s="5" t="s">
        <v>2976</v>
      </c>
      <c r="G1146" s="31">
        <v>0</v>
      </c>
      <c r="H1146" s="32">
        <v>0</v>
      </c>
      <c r="I1146" s="5">
        <v>9.0427999999999997</v>
      </c>
    </row>
    <row r="1147" spans="1:9">
      <c r="A1147" s="5">
        <v>2000260149</v>
      </c>
      <c r="B1147" s="5" t="s">
        <v>2981</v>
      </c>
      <c r="C1147" s="5" t="s">
        <v>248</v>
      </c>
      <c r="D1147" s="5" t="s">
        <v>249</v>
      </c>
      <c r="E1147" s="5">
        <v>2</v>
      </c>
      <c r="F1147" s="5" t="s">
        <v>2976</v>
      </c>
      <c r="G1147" s="31">
        <v>0</v>
      </c>
      <c r="H1147" s="32">
        <v>0</v>
      </c>
      <c r="I1147" s="5">
        <v>8.43</v>
      </c>
    </row>
    <row r="1148" spans="1:9">
      <c r="A1148" s="5">
        <v>2000260152</v>
      </c>
      <c r="B1148" s="5" t="s">
        <v>2982</v>
      </c>
      <c r="C1148" s="5" t="s">
        <v>248</v>
      </c>
      <c r="D1148" s="5" t="s">
        <v>249</v>
      </c>
      <c r="E1148" s="5">
        <v>4</v>
      </c>
      <c r="F1148" s="5" t="s">
        <v>2976</v>
      </c>
      <c r="G1148" s="31">
        <v>0</v>
      </c>
      <c r="H1148" s="32">
        <v>0</v>
      </c>
      <c r="I1148" s="5">
        <v>11.682499999999999</v>
      </c>
    </row>
    <row r="1149" spans="1:9">
      <c r="A1149" s="5">
        <v>2000260153</v>
      </c>
      <c r="B1149" s="5" t="s">
        <v>2983</v>
      </c>
      <c r="C1149" s="5" t="s">
        <v>248</v>
      </c>
      <c r="D1149" s="5" t="s">
        <v>249</v>
      </c>
      <c r="E1149" s="5">
        <v>1</v>
      </c>
      <c r="F1149" s="5" t="s">
        <v>2976</v>
      </c>
      <c r="G1149" s="31">
        <v>0</v>
      </c>
      <c r="H1149" s="32">
        <v>0</v>
      </c>
      <c r="I1149" s="5">
        <v>8.43</v>
      </c>
    </row>
    <row r="1150" spans="1:9">
      <c r="A1150" s="5">
        <v>2000260154</v>
      </c>
      <c r="B1150" s="5" t="s">
        <v>2984</v>
      </c>
      <c r="C1150" s="5" t="s">
        <v>248</v>
      </c>
      <c r="D1150" s="5" t="s">
        <v>249</v>
      </c>
      <c r="E1150" s="33">
        <v>3</v>
      </c>
      <c r="F1150" s="5" t="s">
        <v>2976</v>
      </c>
      <c r="G1150" s="31">
        <v>0</v>
      </c>
      <c r="H1150" s="32">
        <v>0</v>
      </c>
      <c r="I1150" s="5">
        <v>9.5133329999999994</v>
      </c>
    </row>
    <row r="1151" spans="1:9">
      <c r="A1151" s="5">
        <v>2000260159</v>
      </c>
      <c r="B1151" s="5" t="s">
        <v>2985</v>
      </c>
      <c r="C1151" s="5" t="s">
        <v>248</v>
      </c>
      <c r="D1151" s="5" t="s">
        <v>249</v>
      </c>
      <c r="E1151" s="5">
        <v>6</v>
      </c>
      <c r="F1151" s="5" t="s">
        <v>2986</v>
      </c>
      <c r="G1151" s="31">
        <v>0</v>
      </c>
      <c r="H1151" s="32">
        <v>0</v>
      </c>
      <c r="I1151" s="5">
        <v>1.381667</v>
      </c>
    </row>
    <row r="1152" spans="1:9">
      <c r="A1152" s="5">
        <v>2000260167</v>
      </c>
      <c r="B1152" s="5" t="s">
        <v>2987</v>
      </c>
      <c r="C1152" s="5" t="s">
        <v>248</v>
      </c>
      <c r="D1152" s="5" t="s">
        <v>249</v>
      </c>
      <c r="E1152" s="5">
        <v>2</v>
      </c>
      <c r="F1152" s="5" t="s">
        <v>2942</v>
      </c>
      <c r="G1152" s="31">
        <v>0</v>
      </c>
      <c r="H1152" s="32">
        <v>0</v>
      </c>
      <c r="I1152" s="5">
        <v>11.484999999999999</v>
      </c>
    </row>
    <row r="1153" spans="1:9">
      <c r="A1153" s="5">
        <v>2000260167</v>
      </c>
      <c r="B1153" s="5" t="s">
        <v>2987</v>
      </c>
      <c r="C1153" s="5" t="s">
        <v>2601</v>
      </c>
      <c r="D1153" s="5" t="s">
        <v>2602</v>
      </c>
      <c r="E1153" s="33">
        <v>3</v>
      </c>
      <c r="F1153" s="5" t="s">
        <v>2942</v>
      </c>
      <c r="G1153" s="31">
        <v>0</v>
      </c>
      <c r="H1153" s="32">
        <v>0</v>
      </c>
      <c r="I1153" s="5">
        <v>11.483333</v>
      </c>
    </row>
    <row r="1154" spans="1:9">
      <c r="A1154" s="5">
        <v>2000260168</v>
      </c>
      <c r="B1154" s="5" t="s">
        <v>2988</v>
      </c>
      <c r="C1154" s="5" t="s">
        <v>699</v>
      </c>
      <c r="D1154" s="5" t="s">
        <v>700</v>
      </c>
      <c r="E1154" s="33">
        <v>4</v>
      </c>
      <c r="F1154" s="5" t="s">
        <v>2942</v>
      </c>
      <c r="G1154" s="31">
        <v>0</v>
      </c>
      <c r="H1154" s="32">
        <v>0</v>
      </c>
      <c r="I1154" s="5">
        <v>11.567500000000001</v>
      </c>
    </row>
    <row r="1155" spans="1:9">
      <c r="A1155" s="5">
        <v>2000260168</v>
      </c>
      <c r="B1155" s="5" t="s">
        <v>2988</v>
      </c>
      <c r="C1155" s="5" t="s">
        <v>2601</v>
      </c>
      <c r="D1155" s="5" t="s">
        <v>2602</v>
      </c>
      <c r="E1155" s="33">
        <v>1</v>
      </c>
      <c r="F1155" s="5" t="s">
        <v>2942</v>
      </c>
      <c r="G1155" s="31">
        <v>0</v>
      </c>
      <c r="H1155" s="32">
        <v>0</v>
      </c>
      <c r="I1155" s="5">
        <v>11.57</v>
      </c>
    </row>
    <row r="1156" spans="1:9">
      <c r="A1156" s="5">
        <v>2000260169</v>
      </c>
      <c r="B1156" s="5" t="s">
        <v>2989</v>
      </c>
      <c r="C1156" s="5" t="s">
        <v>699</v>
      </c>
      <c r="D1156" s="5" t="s">
        <v>700</v>
      </c>
      <c r="E1156" s="5">
        <v>6</v>
      </c>
      <c r="F1156" s="5" t="s">
        <v>2942</v>
      </c>
      <c r="G1156" s="31">
        <v>0</v>
      </c>
      <c r="H1156" s="32">
        <v>0</v>
      </c>
      <c r="I1156" s="5">
        <v>11.568333000000001</v>
      </c>
    </row>
    <row r="1157" spans="1:9">
      <c r="A1157" s="5">
        <v>2000260169</v>
      </c>
      <c r="B1157" s="5" t="s">
        <v>2989</v>
      </c>
      <c r="C1157" s="5" t="s">
        <v>248</v>
      </c>
      <c r="D1157" s="5" t="s">
        <v>249</v>
      </c>
      <c r="E1157" s="33">
        <v>4</v>
      </c>
      <c r="F1157" s="5" t="s">
        <v>2942</v>
      </c>
      <c r="G1157" s="31">
        <v>0</v>
      </c>
      <c r="H1157" s="32">
        <v>0</v>
      </c>
      <c r="I1157" s="5">
        <v>11.567500000000001</v>
      </c>
    </row>
    <row r="1158" spans="1:9">
      <c r="A1158" s="5">
        <v>2000260169</v>
      </c>
      <c r="B1158" s="5" t="s">
        <v>2989</v>
      </c>
      <c r="C1158" s="5" t="s">
        <v>2601</v>
      </c>
      <c r="D1158" s="5" t="s">
        <v>2602</v>
      </c>
      <c r="E1158" s="33">
        <v>1</v>
      </c>
      <c r="F1158" s="5" t="s">
        <v>2942</v>
      </c>
      <c r="G1158" s="31">
        <v>0</v>
      </c>
      <c r="H1158" s="32">
        <v>0</v>
      </c>
      <c r="I1158" s="5">
        <v>11.57</v>
      </c>
    </row>
    <row r="1159" spans="1:9">
      <c r="A1159" s="5">
        <v>2000260171</v>
      </c>
      <c r="B1159" s="5" t="s">
        <v>2990</v>
      </c>
      <c r="C1159" s="5" t="s">
        <v>248</v>
      </c>
      <c r="D1159" s="5" t="s">
        <v>249</v>
      </c>
      <c r="E1159" s="5">
        <v>5</v>
      </c>
      <c r="F1159" s="5" t="s">
        <v>2942</v>
      </c>
      <c r="G1159" s="31">
        <v>0</v>
      </c>
      <c r="H1159" s="32">
        <v>0</v>
      </c>
      <c r="I1159" s="5">
        <v>11.571999999999999</v>
      </c>
    </row>
    <row r="1160" spans="1:9">
      <c r="A1160" s="5">
        <v>2000260172</v>
      </c>
      <c r="B1160" s="5" t="s">
        <v>2991</v>
      </c>
      <c r="C1160" s="5" t="s">
        <v>2601</v>
      </c>
      <c r="D1160" s="5" t="s">
        <v>2602</v>
      </c>
      <c r="E1160" s="33">
        <v>2</v>
      </c>
      <c r="F1160" s="5" t="s">
        <v>2942</v>
      </c>
      <c r="G1160" s="31">
        <v>0</v>
      </c>
      <c r="H1160" s="32">
        <v>0</v>
      </c>
      <c r="I1160" s="5">
        <v>11.574999999999999</v>
      </c>
    </row>
    <row r="1161" spans="1:9">
      <c r="A1161" s="5">
        <v>2000260173</v>
      </c>
      <c r="B1161" s="5" t="s">
        <v>2992</v>
      </c>
      <c r="C1161" s="5" t="s">
        <v>248</v>
      </c>
      <c r="D1161" s="5" t="s">
        <v>249</v>
      </c>
      <c r="E1161" s="5">
        <v>4</v>
      </c>
      <c r="F1161" s="5" t="s">
        <v>2942</v>
      </c>
      <c r="G1161" s="31">
        <v>0</v>
      </c>
      <c r="H1161" s="32">
        <v>0</v>
      </c>
      <c r="I1161" s="5">
        <v>8.7050000000000001</v>
      </c>
    </row>
    <row r="1162" spans="1:9">
      <c r="A1162" s="5">
        <v>2000260175</v>
      </c>
      <c r="B1162" s="5" t="s">
        <v>2993</v>
      </c>
      <c r="C1162" s="5" t="s">
        <v>248</v>
      </c>
      <c r="D1162" s="5" t="s">
        <v>249</v>
      </c>
      <c r="E1162" s="33">
        <v>3.3</v>
      </c>
      <c r="F1162" s="5" t="s">
        <v>2942</v>
      </c>
      <c r="G1162" s="31">
        <v>0</v>
      </c>
      <c r="H1162" s="32">
        <v>0</v>
      </c>
      <c r="I1162" s="5">
        <v>8.8030299999999997</v>
      </c>
    </row>
    <row r="1163" spans="1:9">
      <c r="A1163" s="5">
        <v>2000260175</v>
      </c>
      <c r="B1163" s="5" t="s">
        <v>2993</v>
      </c>
      <c r="C1163" s="5" t="s">
        <v>2601</v>
      </c>
      <c r="D1163" s="5" t="s">
        <v>2602</v>
      </c>
      <c r="E1163" s="5">
        <v>1</v>
      </c>
      <c r="F1163" s="5" t="s">
        <v>2942</v>
      </c>
      <c r="G1163" s="31">
        <v>0</v>
      </c>
      <c r="H1163" s="32">
        <v>0</v>
      </c>
      <c r="I1163" s="5">
        <v>8.8000000000000007</v>
      </c>
    </row>
    <row r="1164" spans="1:9">
      <c r="A1164" s="5">
        <v>2000260176</v>
      </c>
      <c r="B1164" s="5" t="s">
        <v>2994</v>
      </c>
      <c r="C1164" s="5" t="s">
        <v>699</v>
      </c>
      <c r="D1164" s="5" t="s">
        <v>700</v>
      </c>
      <c r="E1164" s="33">
        <v>1</v>
      </c>
      <c r="F1164" s="5" t="s">
        <v>2942</v>
      </c>
      <c r="G1164" s="31">
        <v>0</v>
      </c>
      <c r="H1164" s="32">
        <v>0</v>
      </c>
      <c r="I1164" s="5">
        <v>10.32</v>
      </c>
    </row>
    <row r="1165" spans="1:9">
      <c r="A1165" s="5">
        <v>2000260176</v>
      </c>
      <c r="B1165" s="5" t="s">
        <v>2994</v>
      </c>
      <c r="C1165" s="5" t="s">
        <v>248</v>
      </c>
      <c r="D1165" s="5" t="s">
        <v>249</v>
      </c>
      <c r="E1165" s="5">
        <v>3.6</v>
      </c>
      <c r="F1165" s="5" t="s">
        <v>2942</v>
      </c>
      <c r="G1165" s="31">
        <v>0</v>
      </c>
      <c r="H1165" s="32">
        <v>0</v>
      </c>
      <c r="I1165" s="5">
        <v>10.324999999999999</v>
      </c>
    </row>
    <row r="1166" spans="1:9">
      <c r="A1166" s="5">
        <v>2000260176</v>
      </c>
      <c r="B1166" s="5" t="s">
        <v>2994</v>
      </c>
      <c r="C1166" s="5" t="s">
        <v>2601</v>
      </c>
      <c r="D1166" s="5" t="s">
        <v>2602</v>
      </c>
      <c r="E1166" s="33">
        <v>3</v>
      </c>
      <c r="F1166" s="5" t="s">
        <v>2942</v>
      </c>
      <c r="G1166" s="31">
        <v>0</v>
      </c>
      <c r="H1166" s="32">
        <v>0</v>
      </c>
      <c r="I1166" s="5">
        <v>10.323333</v>
      </c>
    </row>
    <row r="1167" spans="1:9">
      <c r="A1167" s="5">
        <v>2000260178</v>
      </c>
      <c r="B1167" s="5" t="s">
        <v>2995</v>
      </c>
      <c r="C1167" s="5" t="s">
        <v>699</v>
      </c>
      <c r="D1167" s="5" t="s">
        <v>700</v>
      </c>
      <c r="E1167" s="33">
        <v>2</v>
      </c>
      <c r="F1167" s="5" t="s">
        <v>2996</v>
      </c>
      <c r="G1167" s="31">
        <v>0</v>
      </c>
      <c r="H1167" s="32">
        <v>0</v>
      </c>
      <c r="I1167" s="5">
        <v>16.445</v>
      </c>
    </row>
    <row r="1168" spans="1:9">
      <c r="A1168" s="5">
        <v>2000260180</v>
      </c>
      <c r="B1168" s="5" t="s">
        <v>2997</v>
      </c>
      <c r="C1168" s="5" t="s">
        <v>248</v>
      </c>
      <c r="D1168" s="5" t="s">
        <v>249</v>
      </c>
      <c r="E1168" s="33">
        <v>1</v>
      </c>
      <c r="F1168" s="5" t="s">
        <v>2996</v>
      </c>
      <c r="G1168" s="31">
        <v>0</v>
      </c>
      <c r="H1168" s="32">
        <v>0</v>
      </c>
      <c r="I1168" s="5">
        <v>16.739999999999998</v>
      </c>
    </row>
    <row r="1169" spans="1:9">
      <c r="A1169" s="5">
        <v>2000260181</v>
      </c>
      <c r="B1169" s="5" t="s">
        <v>2998</v>
      </c>
      <c r="C1169" s="5" t="s">
        <v>248</v>
      </c>
      <c r="D1169" s="5" t="s">
        <v>249</v>
      </c>
      <c r="E1169" s="33">
        <v>6</v>
      </c>
      <c r="F1169" s="5" t="s">
        <v>2996</v>
      </c>
      <c r="G1169" s="31">
        <v>0</v>
      </c>
      <c r="H1169" s="32">
        <v>0</v>
      </c>
      <c r="I1169" s="5">
        <v>16.578333000000001</v>
      </c>
    </row>
    <row r="1170" spans="1:9">
      <c r="A1170" s="5">
        <v>2000280068</v>
      </c>
      <c r="B1170" s="5" t="s">
        <v>2999</v>
      </c>
      <c r="C1170" s="5" t="s">
        <v>2601</v>
      </c>
      <c r="D1170" s="5" t="s">
        <v>2602</v>
      </c>
      <c r="E1170" s="33">
        <v>1454</v>
      </c>
      <c r="F1170" s="5" t="s">
        <v>2598</v>
      </c>
      <c r="G1170" s="31">
        <v>0</v>
      </c>
      <c r="H1170" s="32">
        <v>0</v>
      </c>
      <c r="I1170" s="5">
        <v>5.1351100000000001</v>
      </c>
    </row>
    <row r="1171" spans="1:9">
      <c r="A1171" s="5">
        <v>2000280069</v>
      </c>
      <c r="B1171" s="5" t="s">
        <v>3000</v>
      </c>
      <c r="C1171" s="5" t="s">
        <v>248</v>
      </c>
      <c r="D1171" s="5" t="s">
        <v>249</v>
      </c>
      <c r="E1171" s="33">
        <v>5</v>
      </c>
      <c r="F1171" s="5" t="s">
        <v>2598</v>
      </c>
      <c r="G1171" s="31">
        <v>0</v>
      </c>
      <c r="H1171" s="32">
        <v>0</v>
      </c>
      <c r="I1171" s="5">
        <v>5.0860000000000003</v>
      </c>
    </row>
    <row r="1172" spans="1:9">
      <c r="A1172" s="5">
        <v>2000280069</v>
      </c>
      <c r="B1172" s="5" t="s">
        <v>3000</v>
      </c>
      <c r="C1172" s="5" t="s">
        <v>2601</v>
      </c>
      <c r="D1172" s="5" t="s">
        <v>2602</v>
      </c>
      <c r="E1172" s="33">
        <v>530</v>
      </c>
      <c r="F1172" s="5" t="s">
        <v>2598</v>
      </c>
      <c r="G1172" s="31">
        <v>0</v>
      </c>
      <c r="H1172" s="32">
        <v>0</v>
      </c>
      <c r="I1172" s="5">
        <v>5.0867740000000001</v>
      </c>
    </row>
    <row r="1173" spans="1:9">
      <c r="A1173" s="5">
        <v>2000300033</v>
      </c>
      <c r="B1173" s="5" t="s">
        <v>3001</v>
      </c>
      <c r="C1173" s="5" t="s">
        <v>248</v>
      </c>
      <c r="D1173" s="5" t="s">
        <v>249</v>
      </c>
      <c r="E1173" s="33">
        <v>75</v>
      </c>
      <c r="F1173" s="5" t="s">
        <v>2598</v>
      </c>
      <c r="G1173" s="31">
        <v>0</v>
      </c>
      <c r="H1173" s="32">
        <v>0</v>
      </c>
      <c r="I1173" s="5">
        <v>2.65</v>
      </c>
    </row>
    <row r="1174" spans="1:9">
      <c r="A1174" s="5">
        <v>2000300099</v>
      </c>
      <c r="B1174" s="5" t="s">
        <v>3002</v>
      </c>
      <c r="C1174" s="5" t="s">
        <v>248</v>
      </c>
      <c r="D1174" s="5" t="s">
        <v>249</v>
      </c>
      <c r="E1174" s="33">
        <v>0</v>
      </c>
      <c r="F1174" s="5" t="s">
        <v>2598</v>
      </c>
      <c r="G1174" s="31">
        <v>1820</v>
      </c>
      <c r="H1174" s="32">
        <v>60</v>
      </c>
      <c r="I1174" s="5">
        <v>1.623051</v>
      </c>
    </row>
    <row r="1175" spans="1:9">
      <c r="A1175" s="5">
        <v>2000300099</v>
      </c>
      <c r="B1175" s="5" t="s">
        <v>3002</v>
      </c>
      <c r="C1175" s="5" t="s">
        <v>2609</v>
      </c>
      <c r="D1175" s="5" t="s">
        <v>2610</v>
      </c>
      <c r="E1175" s="33">
        <v>0</v>
      </c>
      <c r="F1175" s="5" t="s">
        <v>2598</v>
      </c>
      <c r="G1175" s="31">
        <v>0</v>
      </c>
      <c r="H1175" s="32">
        <v>311</v>
      </c>
      <c r="I1175" s="5">
        <v>1.623146</v>
      </c>
    </row>
    <row r="1176" spans="1:9">
      <c r="A1176" s="5">
        <v>2000300099</v>
      </c>
      <c r="B1176" s="5" t="s">
        <v>3002</v>
      </c>
      <c r="C1176" s="5" t="s">
        <v>2611</v>
      </c>
      <c r="D1176" s="5" t="s">
        <v>2612</v>
      </c>
      <c r="E1176" s="33">
        <v>0</v>
      </c>
      <c r="F1176" s="5" t="s">
        <v>2598</v>
      </c>
      <c r="G1176" s="31">
        <v>60</v>
      </c>
      <c r="H1176" s="32">
        <v>0</v>
      </c>
      <c r="I1176" s="5">
        <v>1.6231390000000001</v>
      </c>
    </row>
    <row r="1177" spans="1:9">
      <c r="A1177" s="5">
        <v>2000300100</v>
      </c>
      <c r="B1177" s="5" t="s">
        <v>3003</v>
      </c>
      <c r="C1177" s="5" t="s">
        <v>699</v>
      </c>
      <c r="D1177" s="5" t="s">
        <v>700</v>
      </c>
      <c r="E1177" s="33">
        <v>563</v>
      </c>
      <c r="F1177" s="5" t="s">
        <v>2598</v>
      </c>
      <c r="G1177" s="31">
        <v>144</v>
      </c>
      <c r="H1177" s="32">
        <v>0</v>
      </c>
      <c r="I1177" s="5">
        <v>1.8021670000000001</v>
      </c>
    </row>
    <row r="1178" spans="1:9">
      <c r="A1178" s="5">
        <v>2000300100</v>
      </c>
      <c r="B1178" s="5" t="s">
        <v>3003</v>
      </c>
      <c r="C1178" s="5" t="s">
        <v>248</v>
      </c>
      <c r="D1178" s="5" t="s">
        <v>249</v>
      </c>
      <c r="E1178" s="33">
        <v>0</v>
      </c>
      <c r="F1178" s="5" t="s">
        <v>2598</v>
      </c>
      <c r="G1178" s="31">
        <v>5668</v>
      </c>
      <c r="H1178" s="32">
        <v>8488</v>
      </c>
      <c r="I1178" s="5">
        <v>1.8021430000000001</v>
      </c>
    </row>
    <row r="1179" spans="1:9">
      <c r="A1179" s="5">
        <v>2000300100</v>
      </c>
      <c r="B1179" s="5" t="s">
        <v>3003</v>
      </c>
      <c r="C1179" s="5" t="s">
        <v>909</v>
      </c>
      <c r="D1179" s="5" t="s">
        <v>910</v>
      </c>
      <c r="E1179" s="33">
        <v>49.910499999999999</v>
      </c>
      <c r="F1179" s="5" t="s">
        <v>2598</v>
      </c>
      <c r="G1179" s="31">
        <v>0</v>
      </c>
      <c r="H1179" s="32">
        <v>0</v>
      </c>
      <c r="I1179" s="5">
        <v>1.8020259999999999</v>
      </c>
    </row>
    <row r="1180" spans="1:9">
      <c r="A1180" s="5">
        <v>2000300100</v>
      </c>
      <c r="B1180" s="5" t="s">
        <v>3003</v>
      </c>
      <c r="C1180" s="5" t="s">
        <v>2609</v>
      </c>
      <c r="D1180" s="5" t="s">
        <v>2610</v>
      </c>
      <c r="E1180" s="33">
        <v>72</v>
      </c>
      <c r="F1180" s="5" t="s">
        <v>2598</v>
      </c>
      <c r="G1180" s="31">
        <v>0</v>
      </c>
      <c r="H1180" s="32">
        <v>0</v>
      </c>
      <c r="I1180" s="5">
        <v>1.8020830000000001</v>
      </c>
    </row>
    <row r="1181" spans="1:9">
      <c r="A1181" s="5">
        <v>2000300100</v>
      </c>
      <c r="B1181" s="5" t="s">
        <v>3003</v>
      </c>
      <c r="C1181" s="5" t="s">
        <v>2611</v>
      </c>
      <c r="D1181" s="5" t="s">
        <v>2612</v>
      </c>
      <c r="E1181" s="33">
        <v>0</v>
      </c>
      <c r="F1181" s="5" t="s">
        <v>2598</v>
      </c>
      <c r="G1181" s="31">
        <v>8344</v>
      </c>
      <c r="H1181" s="32">
        <v>2234</v>
      </c>
      <c r="I1181" s="5">
        <v>1.8016669999999999</v>
      </c>
    </row>
    <row r="1182" spans="1:9">
      <c r="A1182" s="5">
        <v>2000300101</v>
      </c>
      <c r="B1182" s="5" t="s">
        <v>3004</v>
      </c>
      <c r="C1182" s="5" t="s">
        <v>699</v>
      </c>
      <c r="D1182" s="5" t="s">
        <v>700</v>
      </c>
      <c r="E1182" s="33">
        <v>872</v>
      </c>
      <c r="F1182" s="5" t="s">
        <v>2598</v>
      </c>
      <c r="G1182" s="31">
        <v>0</v>
      </c>
      <c r="H1182" s="32">
        <v>0</v>
      </c>
      <c r="I1182" s="5">
        <v>1.110608</v>
      </c>
    </row>
    <row r="1183" spans="1:9">
      <c r="A1183" s="5">
        <v>2000300101</v>
      </c>
      <c r="B1183" s="5" t="s">
        <v>3004</v>
      </c>
      <c r="C1183" s="5" t="s">
        <v>248</v>
      </c>
      <c r="D1183" s="5" t="s">
        <v>249</v>
      </c>
      <c r="E1183" s="33">
        <v>43</v>
      </c>
      <c r="F1183" s="5" t="s">
        <v>2598</v>
      </c>
      <c r="G1183" s="31">
        <v>147</v>
      </c>
      <c r="H1183" s="32">
        <v>20456</v>
      </c>
      <c r="I1183" s="5">
        <v>1.110698</v>
      </c>
    </row>
    <row r="1184" spans="1:9">
      <c r="A1184" s="5">
        <v>2000300101</v>
      </c>
      <c r="B1184" s="5" t="s">
        <v>3004</v>
      </c>
      <c r="C1184" s="5" t="s">
        <v>2609</v>
      </c>
      <c r="D1184" s="5" t="s">
        <v>2610</v>
      </c>
      <c r="E1184" s="5">
        <v>0</v>
      </c>
      <c r="F1184" s="5" t="s">
        <v>2598</v>
      </c>
      <c r="G1184" s="31">
        <v>108</v>
      </c>
      <c r="H1184" s="32">
        <v>0</v>
      </c>
      <c r="I1184" s="5">
        <v>1.110833</v>
      </c>
    </row>
    <row r="1185" spans="1:9">
      <c r="A1185" s="5">
        <v>2000300101</v>
      </c>
      <c r="B1185" s="5" t="s">
        <v>3004</v>
      </c>
      <c r="C1185" s="5" t="s">
        <v>2611</v>
      </c>
      <c r="D1185" s="5" t="s">
        <v>2612</v>
      </c>
      <c r="E1185" s="33">
        <v>0</v>
      </c>
      <c r="F1185" s="5" t="s">
        <v>2598</v>
      </c>
      <c r="G1185" s="31">
        <v>20456</v>
      </c>
      <c r="H1185" s="32">
        <v>0</v>
      </c>
      <c r="I1185" s="5">
        <v>1.1106560000000001</v>
      </c>
    </row>
    <row r="1186" spans="1:9">
      <c r="A1186" s="5">
        <v>2000300102</v>
      </c>
      <c r="B1186" s="5" t="s">
        <v>3005</v>
      </c>
      <c r="C1186" s="5" t="s">
        <v>699</v>
      </c>
      <c r="D1186" s="5" t="s">
        <v>700</v>
      </c>
      <c r="E1186" s="33">
        <v>24671</v>
      </c>
      <c r="F1186" s="5" t="s">
        <v>2598</v>
      </c>
      <c r="G1186" s="31">
        <v>240</v>
      </c>
      <c r="H1186" s="32">
        <v>0</v>
      </c>
      <c r="I1186" s="5">
        <v>0.452038</v>
      </c>
    </row>
    <row r="1187" spans="1:9">
      <c r="A1187" s="5">
        <v>2000300102</v>
      </c>
      <c r="B1187" s="5" t="s">
        <v>3005</v>
      </c>
      <c r="C1187" s="5" t="s">
        <v>248</v>
      </c>
      <c r="D1187" s="5" t="s">
        <v>249</v>
      </c>
      <c r="E1187" s="5">
        <v>237</v>
      </c>
      <c r="F1187" s="5" t="s">
        <v>2598</v>
      </c>
      <c r="G1187" s="31">
        <v>0</v>
      </c>
      <c r="H1187" s="32">
        <v>12024</v>
      </c>
      <c r="I1187" s="5">
        <v>0.45206800000000003</v>
      </c>
    </row>
    <row r="1188" spans="1:9">
      <c r="A1188" s="5">
        <v>2000300102</v>
      </c>
      <c r="B1188" s="5" t="s">
        <v>3005</v>
      </c>
      <c r="C1188" s="5" t="s">
        <v>2634</v>
      </c>
      <c r="D1188" s="5" t="s">
        <v>2635</v>
      </c>
      <c r="E1188" s="5">
        <v>420</v>
      </c>
      <c r="F1188" s="5" t="s">
        <v>2598</v>
      </c>
      <c r="G1188" s="31">
        <v>0</v>
      </c>
      <c r="H1188" s="32">
        <v>240</v>
      </c>
      <c r="I1188" s="5">
        <v>0.45204800000000001</v>
      </c>
    </row>
    <row r="1189" spans="1:9">
      <c r="A1189" s="5">
        <v>2000300102</v>
      </c>
      <c r="B1189" s="5" t="s">
        <v>3005</v>
      </c>
      <c r="C1189" s="5" t="s">
        <v>2609</v>
      </c>
      <c r="D1189" s="5" t="s">
        <v>2610</v>
      </c>
      <c r="E1189" s="5">
        <v>260</v>
      </c>
      <c r="F1189" s="5" t="s">
        <v>2598</v>
      </c>
      <c r="G1189" s="31">
        <v>0</v>
      </c>
      <c r="H1189" s="32">
        <v>0</v>
      </c>
      <c r="I1189" s="5">
        <v>0.452038</v>
      </c>
    </row>
    <row r="1190" spans="1:9">
      <c r="A1190" s="5">
        <v>2000300102</v>
      </c>
      <c r="B1190" s="5" t="s">
        <v>3005</v>
      </c>
      <c r="C1190" s="5" t="s">
        <v>2611</v>
      </c>
      <c r="D1190" s="5" t="s">
        <v>2612</v>
      </c>
      <c r="E1190" s="33">
        <v>11952</v>
      </c>
      <c r="F1190" s="5" t="s">
        <v>2598</v>
      </c>
      <c r="G1190" s="31">
        <v>12024</v>
      </c>
      <c r="H1190" s="32">
        <v>0</v>
      </c>
      <c r="I1190" s="5">
        <v>0.45203599999999999</v>
      </c>
    </row>
    <row r="1191" spans="1:9">
      <c r="A1191" s="5">
        <v>2000300103</v>
      </c>
      <c r="B1191" s="5" t="s">
        <v>3006</v>
      </c>
      <c r="C1191" s="5" t="s">
        <v>248</v>
      </c>
      <c r="D1191" s="5" t="s">
        <v>249</v>
      </c>
      <c r="E1191" s="33">
        <v>2540</v>
      </c>
      <c r="F1191" s="5" t="s">
        <v>2598</v>
      </c>
      <c r="G1191" s="31">
        <v>3136</v>
      </c>
      <c r="H1191" s="32">
        <v>36</v>
      </c>
      <c r="I1191" s="5">
        <v>0.121921</v>
      </c>
    </row>
    <row r="1192" spans="1:9">
      <c r="A1192" s="5">
        <v>2000300103</v>
      </c>
      <c r="B1192" s="5" t="s">
        <v>3006</v>
      </c>
      <c r="C1192" s="5" t="s">
        <v>2609</v>
      </c>
      <c r="D1192" s="5" t="s">
        <v>2610</v>
      </c>
      <c r="E1192" s="33">
        <v>35</v>
      </c>
      <c r="F1192" s="5" t="s">
        <v>2598</v>
      </c>
      <c r="G1192" s="31">
        <v>36</v>
      </c>
      <c r="H1192" s="32">
        <v>50</v>
      </c>
      <c r="I1192" s="5">
        <v>0.122</v>
      </c>
    </row>
    <row r="1193" spans="1:9">
      <c r="A1193" s="5">
        <v>2000300104</v>
      </c>
      <c r="B1193" s="5" t="s">
        <v>3007</v>
      </c>
      <c r="C1193" s="5" t="s">
        <v>2675</v>
      </c>
      <c r="D1193" s="5" t="s">
        <v>2676</v>
      </c>
      <c r="E1193" s="5">
        <v>24</v>
      </c>
      <c r="F1193" s="5" t="s">
        <v>2598</v>
      </c>
      <c r="G1193" s="31">
        <v>0</v>
      </c>
      <c r="H1193" s="32">
        <v>0</v>
      </c>
      <c r="I1193" s="5">
        <v>0.182917</v>
      </c>
    </row>
    <row r="1194" spans="1:9">
      <c r="A1194" s="5">
        <v>2000300104</v>
      </c>
      <c r="B1194" s="5" t="s">
        <v>3007</v>
      </c>
      <c r="C1194" s="5" t="s">
        <v>699</v>
      </c>
      <c r="D1194" s="5" t="s">
        <v>700</v>
      </c>
      <c r="E1194" s="5">
        <v>792</v>
      </c>
      <c r="F1194" s="5" t="s">
        <v>2598</v>
      </c>
      <c r="G1194" s="31">
        <v>0</v>
      </c>
      <c r="H1194" s="32">
        <v>0</v>
      </c>
      <c r="I1194" s="5">
        <v>0.18348500000000001</v>
      </c>
    </row>
    <row r="1195" spans="1:9">
      <c r="A1195" s="5">
        <v>2000300104</v>
      </c>
      <c r="B1195" s="5" t="s">
        <v>3007</v>
      </c>
      <c r="C1195" s="5" t="s">
        <v>248</v>
      </c>
      <c r="D1195" s="5" t="s">
        <v>249</v>
      </c>
      <c r="E1195" s="33">
        <v>16694</v>
      </c>
      <c r="F1195" s="5" t="s">
        <v>2598</v>
      </c>
      <c r="G1195" s="31">
        <v>0</v>
      </c>
      <c r="H1195" s="32">
        <v>0</v>
      </c>
      <c r="I1195" s="5">
        <v>0.18300900000000001</v>
      </c>
    </row>
    <row r="1196" spans="1:9">
      <c r="A1196" s="5">
        <v>2000300104</v>
      </c>
      <c r="B1196" s="5" t="s">
        <v>3007</v>
      </c>
      <c r="C1196" s="5" t="s">
        <v>2609</v>
      </c>
      <c r="D1196" s="5" t="s">
        <v>2610</v>
      </c>
      <c r="E1196" s="5">
        <v>120</v>
      </c>
      <c r="F1196" s="5" t="s">
        <v>2598</v>
      </c>
      <c r="G1196" s="31">
        <v>0</v>
      </c>
      <c r="H1196" s="32">
        <v>0</v>
      </c>
      <c r="I1196" s="5">
        <v>0.183167</v>
      </c>
    </row>
    <row r="1197" spans="1:9">
      <c r="A1197" s="5">
        <v>2000300105</v>
      </c>
      <c r="B1197" s="5" t="s">
        <v>3008</v>
      </c>
      <c r="C1197" s="5" t="s">
        <v>248</v>
      </c>
      <c r="D1197" s="5" t="s">
        <v>249</v>
      </c>
      <c r="E1197" s="5">
        <v>0</v>
      </c>
      <c r="F1197" s="5" t="s">
        <v>2598</v>
      </c>
      <c r="G1197" s="31">
        <v>950</v>
      </c>
      <c r="H1197" s="32">
        <v>0</v>
      </c>
      <c r="I1197" s="5">
        <v>2.0333329999999998</v>
      </c>
    </row>
    <row r="1198" spans="1:9">
      <c r="A1198" s="5">
        <v>2000300105</v>
      </c>
      <c r="B1198" s="5" t="s">
        <v>3008</v>
      </c>
      <c r="C1198" s="5" t="s">
        <v>2609</v>
      </c>
      <c r="D1198" s="5" t="s">
        <v>2610</v>
      </c>
      <c r="E1198" s="33">
        <v>0</v>
      </c>
      <c r="F1198" s="5" t="s">
        <v>2598</v>
      </c>
      <c r="G1198" s="31">
        <v>0</v>
      </c>
      <c r="H1198" s="32">
        <v>5</v>
      </c>
      <c r="I1198" s="5">
        <v>2.5612499999999998</v>
      </c>
    </row>
    <row r="1199" spans="1:9">
      <c r="A1199" s="5">
        <v>2000300106</v>
      </c>
      <c r="B1199" s="5" t="s">
        <v>3009</v>
      </c>
      <c r="C1199" s="5" t="s">
        <v>2675</v>
      </c>
      <c r="D1199" s="5" t="s">
        <v>2676</v>
      </c>
      <c r="E1199" s="5">
        <v>5</v>
      </c>
      <c r="F1199" s="5" t="s">
        <v>2598</v>
      </c>
      <c r="G1199" s="31">
        <v>0</v>
      </c>
      <c r="H1199" s="32">
        <v>5</v>
      </c>
      <c r="I1199" s="5">
        <v>0.68200000000000005</v>
      </c>
    </row>
    <row r="1200" spans="1:9">
      <c r="A1200" s="5">
        <v>2000300106</v>
      </c>
      <c r="B1200" s="5" t="s">
        <v>3009</v>
      </c>
      <c r="C1200" s="5" t="s">
        <v>699</v>
      </c>
      <c r="D1200" s="5" t="s">
        <v>700</v>
      </c>
      <c r="E1200" s="5">
        <v>437</v>
      </c>
      <c r="F1200" s="5" t="s">
        <v>2598</v>
      </c>
      <c r="G1200" s="31">
        <v>0</v>
      </c>
      <c r="H1200" s="32">
        <v>0</v>
      </c>
      <c r="I1200" s="5">
        <v>0.68148699999999995</v>
      </c>
    </row>
    <row r="1201" spans="1:9">
      <c r="A1201" s="5">
        <v>2000300106</v>
      </c>
      <c r="B1201" s="5" t="s">
        <v>3009</v>
      </c>
      <c r="C1201" s="5" t="s">
        <v>248</v>
      </c>
      <c r="D1201" s="5" t="s">
        <v>249</v>
      </c>
      <c r="E1201" s="33">
        <v>280</v>
      </c>
      <c r="F1201" s="5" t="s">
        <v>2598</v>
      </c>
      <c r="G1201" s="31">
        <v>1487</v>
      </c>
      <c r="H1201" s="32">
        <v>0</v>
      </c>
      <c r="I1201" s="5">
        <v>0.68146399999999996</v>
      </c>
    </row>
    <row r="1202" spans="1:9">
      <c r="A1202" s="5">
        <v>2000300106</v>
      </c>
      <c r="B1202" s="5" t="s">
        <v>3009</v>
      </c>
      <c r="C1202" s="5" t="s">
        <v>2609</v>
      </c>
      <c r="D1202" s="5" t="s">
        <v>2610</v>
      </c>
      <c r="E1202" s="5">
        <v>216</v>
      </c>
      <c r="F1202" s="5" t="s">
        <v>2598</v>
      </c>
      <c r="G1202" s="31">
        <v>258</v>
      </c>
      <c r="H1202" s="32">
        <v>6</v>
      </c>
      <c r="I1202" s="5">
        <v>0.681481</v>
      </c>
    </row>
    <row r="1203" spans="1:9">
      <c r="A1203" s="5">
        <v>2000300106</v>
      </c>
      <c r="B1203" s="5" t="s">
        <v>3009</v>
      </c>
      <c r="C1203" s="5" t="s">
        <v>2627</v>
      </c>
      <c r="D1203" s="5" t="s">
        <v>2628</v>
      </c>
      <c r="E1203" s="33">
        <v>0</v>
      </c>
      <c r="F1203" s="5" t="s">
        <v>2598</v>
      </c>
      <c r="G1203" s="31">
        <v>0</v>
      </c>
      <c r="H1203" s="32">
        <v>720</v>
      </c>
      <c r="I1203" s="5">
        <v>0.68145500000000003</v>
      </c>
    </row>
    <row r="1204" spans="1:9">
      <c r="A1204" s="5">
        <v>2000300106</v>
      </c>
      <c r="B1204" s="5" t="s">
        <v>3009</v>
      </c>
      <c r="C1204" s="5" t="s">
        <v>2614</v>
      </c>
      <c r="D1204" s="5" t="s">
        <v>2615</v>
      </c>
      <c r="E1204" s="5">
        <v>50</v>
      </c>
      <c r="F1204" s="5" t="s">
        <v>2598</v>
      </c>
      <c r="G1204" s="31">
        <v>0</v>
      </c>
      <c r="H1204" s="32">
        <v>0</v>
      </c>
      <c r="I1204" s="5">
        <v>0.68159999999999998</v>
      </c>
    </row>
    <row r="1205" spans="1:9">
      <c r="A1205" s="5">
        <v>2000310001</v>
      </c>
      <c r="B1205" s="5" t="s">
        <v>3010</v>
      </c>
      <c r="C1205" s="5" t="s">
        <v>699</v>
      </c>
      <c r="D1205" s="5" t="s">
        <v>700</v>
      </c>
      <c r="E1205" s="33">
        <v>16</v>
      </c>
      <c r="F1205" s="5" t="s">
        <v>2598</v>
      </c>
      <c r="G1205" s="31">
        <v>0</v>
      </c>
      <c r="H1205" s="32">
        <v>0</v>
      </c>
      <c r="I1205" s="5">
        <v>10.933125</v>
      </c>
    </row>
    <row r="1206" spans="1:9">
      <c r="A1206" s="5">
        <v>2000310001</v>
      </c>
      <c r="B1206" s="5" t="s">
        <v>3010</v>
      </c>
      <c r="C1206" s="5" t="s">
        <v>2601</v>
      </c>
      <c r="D1206" s="5" t="s">
        <v>2602</v>
      </c>
      <c r="E1206" s="5">
        <v>28</v>
      </c>
      <c r="F1206" s="5" t="s">
        <v>2598</v>
      </c>
      <c r="G1206" s="31">
        <v>0</v>
      </c>
      <c r="H1206" s="32">
        <v>0</v>
      </c>
      <c r="I1206" s="5">
        <v>10.932857</v>
      </c>
    </row>
    <row r="1207" spans="1:9">
      <c r="A1207" s="5">
        <v>2000310002</v>
      </c>
      <c r="B1207" s="5" t="s">
        <v>3011</v>
      </c>
      <c r="C1207" s="5" t="s">
        <v>699</v>
      </c>
      <c r="D1207" s="5" t="s">
        <v>700</v>
      </c>
      <c r="E1207" s="5">
        <v>18</v>
      </c>
      <c r="F1207" s="5" t="s">
        <v>2598</v>
      </c>
      <c r="G1207" s="31">
        <v>0</v>
      </c>
      <c r="H1207" s="32">
        <v>0</v>
      </c>
      <c r="I1207" s="5">
        <v>19.768332999999998</v>
      </c>
    </row>
    <row r="1208" spans="1:9">
      <c r="A1208" s="5">
        <v>2000310002</v>
      </c>
      <c r="B1208" s="5" t="s">
        <v>3011</v>
      </c>
      <c r="C1208" s="5" t="s">
        <v>2601</v>
      </c>
      <c r="D1208" s="5" t="s">
        <v>2602</v>
      </c>
      <c r="E1208" s="33">
        <v>48</v>
      </c>
      <c r="F1208" s="5" t="s">
        <v>2598</v>
      </c>
      <c r="G1208" s="31">
        <v>0</v>
      </c>
      <c r="H1208" s="32">
        <v>0</v>
      </c>
      <c r="I1208" s="5">
        <v>19.768332999999998</v>
      </c>
    </row>
    <row r="1209" spans="1:9">
      <c r="A1209" s="5">
        <v>2000310004</v>
      </c>
      <c r="B1209" s="5" t="s">
        <v>3012</v>
      </c>
      <c r="C1209" s="5" t="s">
        <v>699</v>
      </c>
      <c r="D1209" s="5" t="s">
        <v>700</v>
      </c>
      <c r="E1209" s="5">
        <v>24</v>
      </c>
      <c r="F1209" s="5" t="s">
        <v>2598</v>
      </c>
      <c r="G1209" s="31">
        <v>0</v>
      </c>
      <c r="H1209" s="32">
        <v>0</v>
      </c>
      <c r="I1209" s="5">
        <v>16.100417</v>
      </c>
    </row>
    <row r="1210" spans="1:9">
      <c r="A1210" s="5">
        <v>2000310004</v>
      </c>
      <c r="B1210" s="5" t="s">
        <v>3012</v>
      </c>
      <c r="C1210" s="5" t="s">
        <v>2601</v>
      </c>
      <c r="D1210" s="5" t="s">
        <v>2602</v>
      </c>
      <c r="E1210" s="5">
        <v>34</v>
      </c>
      <c r="F1210" s="5" t="s">
        <v>2598</v>
      </c>
      <c r="G1210" s="31">
        <v>0</v>
      </c>
      <c r="H1210" s="32">
        <v>0</v>
      </c>
      <c r="I1210" s="5">
        <v>16.100294000000002</v>
      </c>
    </row>
    <row r="1211" spans="1:9">
      <c r="A1211" s="5">
        <v>2000310010</v>
      </c>
      <c r="B1211" s="5" t="s">
        <v>3013</v>
      </c>
      <c r="C1211" s="5" t="s">
        <v>699</v>
      </c>
      <c r="D1211" s="5" t="s">
        <v>700</v>
      </c>
      <c r="E1211" s="5">
        <v>42</v>
      </c>
      <c r="F1211" s="5" t="s">
        <v>2598</v>
      </c>
      <c r="G1211" s="31">
        <v>0</v>
      </c>
      <c r="H1211" s="32">
        <v>0</v>
      </c>
      <c r="I1211" s="5">
        <v>19.53</v>
      </c>
    </row>
    <row r="1212" spans="1:9">
      <c r="A1212" s="5">
        <v>2000310010</v>
      </c>
      <c r="B1212" s="5" t="s">
        <v>3013</v>
      </c>
      <c r="C1212" s="5" t="s">
        <v>2601</v>
      </c>
      <c r="D1212" s="5" t="s">
        <v>2602</v>
      </c>
      <c r="E1212" s="5">
        <v>63</v>
      </c>
      <c r="F1212" s="5" t="s">
        <v>2598</v>
      </c>
      <c r="G1212" s="31">
        <v>0</v>
      </c>
      <c r="H1212" s="32">
        <v>0</v>
      </c>
      <c r="I1212" s="5">
        <v>19.53</v>
      </c>
    </row>
    <row r="1213" spans="1:9">
      <c r="A1213" s="5">
        <v>2000310012</v>
      </c>
      <c r="B1213" s="5" t="s">
        <v>3014</v>
      </c>
      <c r="C1213" s="5" t="s">
        <v>699</v>
      </c>
      <c r="D1213" s="5" t="s">
        <v>700</v>
      </c>
      <c r="E1213" s="5">
        <v>27</v>
      </c>
      <c r="F1213" s="5" t="s">
        <v>2598</v>
      </c>
      <c r="G1213" s="31">
        <v>0</v>
      </c>
      <c r="H1213" s="32">
        <v>0</v>
      </c>
      <c r="I1213" s="5">
        <v>11.842222</v>
      </c>
    </row>
    <row r="1214" spans="1:9">
      <c r="A1214" s="5">
        <v>2000310012</v>
      </c>
      <c r="B1214" s="5" t="s">
        <v>3014</v>
      </c>
      <c r="C1214" s="5" t="s">
        <v>2601</v>
      </c>
      <c r="D1214" s="5" t="s">
        <v>2602</v>
      </c>
      <c r="E1214" s="5">
        <v>96</v>
      </c>
      <c r="F1214" s="5" t="s">
        <v>2598</v>
      </c>
      <c r="G1214" s="31">
        <v>0</v>
      </c>
      <c r="H1214" s="32">
        <v>0</v>
      </c>
      <c r="I1214" s="5">
        <v>11.842396000000001</v>
      </c>
    </row>
    <row r="1215" spans="1:9">
      <c r="A1215" s="5">
        <v>2000310015</v>
      </c>
      <c r="B1215" s="5" t="s">
        <v>3015</v>
      </c>
      <c r="C1215" s="5" t="s">
        <v>2601</v>
      </c>
      <c r="D1215" s="5" t="s">
        <v>2602</v>
      </c>
      <c r="E1215" s="5">
        <v>13</v>
      </c>
      <c r="F1215" s="5" t="s">
        <v>2598</v>
      </c>
      <c r="G1215" s="31">
        <v>0</v>
      </c>
      <c r="H1215" s="32">
        <v>0</v>
      </c>
      <c r="I1215" s="5">
        <v>23.267692</v>
      </c>
    </row>
    <row r="1216" spans="1:9">
      <c r="A1216" s="5">
        <v>2000310043</v>
      </c>
      <c r="B1216" s="5" t="s">
        <v>3016</v>
      </c>
      <c r="C1216" s="5" t="s">
        <v>699</v>
      </c>
      <c r="D1216" s="5" t="s">
        <v>700</v>
      </c>
      <c r="E1216" s="5">
        <v>227</v>
      </c>
      <c r="F1216" s="5" t="s">
        <v>2598</v>
      </c>
      <c r="G1216" s="31">
        <v>0</v>
      </c>
      <c r="H1216" s="32">
        <v>10836</v>
      </c>
      <c r="I1216" s="5">
        <v>7.4250660000000002</v>
      </c>
    </row>
    <row r="1217" spans="1:9">
      <c r="A1217" s="5">
        <v>2000310043</v>
      </c>
      <c r="B1217" s="5" t="s">
        <v>3016</v>
      </c>
      <c r="C1217" s="5" t="s">
        <v>248</v>
      </c>
      <c r="D1217" s="5" t="s">
        <v>249</v>
      </c>
      <c r="E1217" s="33">
        <v>2599</v>
      </c>
      <c r="F1217" s="5" t="s">
        <v>2598</v>
      </c>
      <c r="G1217" s="31">
        <v>2</v>
      </c>
      <c r="H1217" s="32">
        <v>6</v>
      </c>
      <c r="I1217" s="5">
        <v>7.406345</v>
      </c>
    </row>
    <row r="1218" spans="1:9">
      <c r="A1218" s="5">
        <v>2000310043</v>
      </c>
      <c r="B1218" s="5" t="s">
        <v>3016</v>
      </c>
      <c r="C1218" s="5" t="s">
        <v>2609</v>
      </c>
      <c r="D1218" s="5" t="s">
        <v>2610</v>
      </c>
      <c r="E1218" s="5">
        <v>0</v>
      </c>
      <c r="F1218" s="5" t="s">
        <v>2598</v>
      </c>
      <c r="G1218" s="31">
        <v>9</v>
      </c>
      <c r="H1218" s="32">
        <v>0</v>
      </c>
      <c r="I1218" s="5">
        <v>7.41</v>
      </c>
    </row>
    <row r="1219" spans="1:9">
      <c r="A1219" s="5">
        <v>2000340012</v>
      </c>
      <c r="B1219" s="5" t="s">
        <v>3017</v>
      </c>
      <c r="C1219" s="5" t="s">
        <v>699</v>
      </c>
      <c r="D1219" s="5" t="s">
        <v>700</v>
      </c>
      <c r="E1219" s="5">
        <v>7</v>
      </c>
      <c r="F1219" s="5" t="s">
        <v>2598</v>
      </c>
      <c r="G1219" s="31">
        <v>0</v>
      </c>
      <c r="H1219" s="32">
        <v>0</v>
      </c>
      <c r="I1219" s="5">
        <v>3.7414290000000001</v>
      </c>
    </row>
    <row r="1220" spans="1:9">
      <c r="A1220" s="5">
        <v>2000340012</v>
      </c>
      <c r="B1220" s="5" t="s">
        <v>3017</v>
      </c>
      <c r="C1220" s="5" t="s">
        <v>2601</v>
      </c>
      <c r="D1220" s="5" t="s">
        <v>2602</v>
      </c>
      <c r="E1220" s="5">
        <v>13</v>
      </c>
      <c r="F1220" s="5" t="s">
        <v>2598</v>
      </c>
      <c r="G1220" s="31">
        <v>0</v>
      </c>
      <c r="H1220" s="32">
        <v>0</v>
      </c>
      <c r="I1220" s="5">
        <v>3.7415379999999998</v>
      </c>
    </row>
    <row r="1221" spans="1:9">
      <c r="A1221" s="5">
        <v>2000340013</v>
      </c>
      <c r="B1221" s="5" t="s">
        <v>3018</v>
      </c>
      <c r="C1221" s="5" t="s">
        <v>699</v>
      </c>
      <c r="D1221" s="5" t="s">
        <v>700</v>
      </c>
      <c r="E1221" s="5">
        <v>9</v>
      </c>
      <c r="F1221" s="5" t="s">
        <v>2598</v>
      </c>
      <c r="G1221" s="31">
        <v>0</v>
      </c>
      <c r="H1221" s="32">
        <v>0</v>
      </c>
      <c r="I1221" s="5">
        <v>3.3177780000000001</v>
      </c>
    </row>
    <row r="1222" spans="1:9">
      <c r="A1222" s="5">
        <v>2000340021</v>
      </c>
      <c r="B1222" s="5" t="s">
        <v>3019</v>
      </c>
      <c r="C1222" s="5" t="s">
        <v>2601</v>
      </c>
      <c r="D1222" s="5" t="s">
        <v>2602</v>
      </c>
      <c r="E1222" s="5">
        <v>3</v>
      </c>
      <c r="F1222" s="5" t="s">
        <v>2598</v>
      </c>
      <c r="G1222" s="31">
        <v>0</v>
      </c>
      <c r="H1222" s="32">
        <v>0</v>
      </c>
      <c r="I1222" s="5">
        <v>1.48</v>
      </c>
    </row>
    <row r="1223" spans="1:9">
      <c r="A1223" s="5">
        <v>2000340047</v>
      </c>
      <c r="B1223" s="5" t="s">
        <v>3020</v>
      </c>
      <c r="C1223" s="5" t="s">
        <v>699</v>
      </c>
      <c r="D1223" s="5" t="s">
        <v>700</v>
      </c>
      <c r="E1223" s="5">
        <v>1</v>
      </c>
      <c r="F1223" s="5" t="s">
        <v>2598</v>
      </c>
      <c r="G1223" s="31">
        <v>0</v>
      </c>
      <c r="H1223" s="32">
        <v>8016</v>
      </c>
      <c r="I1223" s="5">
        <v>1.72</v>
      </c>
    </row>
    <row r="1224" spans="1:9">
      <c r="A1224" s="5">
        <v>2000340047</v>
      </c>
      <c r="B1224" s="5" t="s">
        <v>3020</v>
      </c>
      <c r="C1224" s="5" t="s">
        <v>248</v>
      </c>
      <c r="D1224" s="5" t="s">
        <v>249</v>
      </c>
      <c r="E1224" s="5">
        <v>15</v>
      </c>
      <c r="F1224" s="5" t="s">
        <v>2598</v>
      </c>
      <c r="G1224" s="31">
        <v>721</v>
      </c>
      <c r="H1224" s="32">
        <v>0</v>
      </c>
      <c r="I1224" s="5">
        <v>1.7166669999999999</v>
      </c>
    </row>
    <row r="1225" spans="1:9">
      <c r="A1225" s="5">
        <v>2000340047</v>
      </c>
      <c r="B1225" s="5" t="s">
        <v>3020</v>
      </c>
      <c r="C1225" s="5" t="s">
        <v>2601</v>
      </c>
      <c r="D1225" s="5" t="s">
        <v>2602</v>
      </c>
      <c r="E1225" s="5">
        <v>1</v>
      </c>
      <c r="F1225" s="5" t="s">
        <v>2598</v>
      </c>
      <c r="G1225" s="31">
        <v>0</v>
      </c>
      <c r="H1225" s="32">
        <v>0</v>
      </c>
      <c r="I1225" s="5">
        <v>1.97</v>
      </c>
    </row>
    <row r="1226" spans="1:9">
      <c r="A1226" s="5">
        <v>2000340048</v>
      </c>
      <c r="B1226" s="5" t="s">
        <v>3021</v>
      </c>
      <c r="C1226" s="5" t="s">
        <v>699</v>
      </c>
      <c r="D1226" s="5" t="s">
        <v>700</v>
      </c>
      <c r="E1226" s="5">
        <v>0</v>
      </c>
      <c r="F1226" s="5" t="s">
        <v>2598</v>
      </c>
      <c r="G1226" s="31">
        <v>0</v>
      </c>
      <c r="H1226" s="32">
        <v>4032</v>
      </c>
      <c r="I1226" s="5">
        <v>1.718</v>
      </c>
    </row>
    <row r="1227" spans="1:9">
      <c r="A1227" s="5">
        <v>2000340048</v>
      </c>
      <c r="B1227" s="5" t="s">
        <v>3021</v>
      </c>
      <c r="C1227" s="5" t="s">
        <v>248</v>
      </c>
      <c r="D1227" s="5" t="s">
        <v>249</v>
      </c>
      <c r="E1227" s="5">
        <v>4</v>
      </c>
      <c r="F1227" s="5" t="s">
        <v>2598</v>
      </c>
      <c r="G1227" s="31">
        <v>550</v>
      </c>
      <c r="H1227" s="32">
        <v>0</v>
      </c>
      <c r="I1227" s="5">
        <v>1.7175</v>
      </c>
    </row>
    <row r="1228" spans="1:9">
      <c r="A1228" s="5">
        <v>2000340049</v>
      </c>
      <c r="B1228" s="5" t="s">
        <v>3022</v>
      </c>
      <c r="C1228" s="5" t="s">
        <v>699</v>
      </c>
      <c r="D1228" s="5" t="s">
        <v>700</v>
      </c>
      <c r="E1228" s="5">
        <v>180</v>
      </c>
      <c r="F1228" s="5" t="s">
        <v>2598</v>
      </c>
      <c r="G1228" s="31">
        <v>24</v>
      </c>
      <c r="H1228" s="32">
        <v>4200</v>
      </c>
      <c r="I1228" s="5">
        <v>2.723611</v>
      </c>
    </row>
    <row r="1229" spans="1:9">
      <c r="A1229" s="5">
        <v>2000340049</v>
      </c>
      <c r="B1229" s="5" t="s">
        <v>3022</v>
      </c>
      <c r="C1229" s="5" t="s">
        <v>248</v>
      </c>
      <c r="D1229" s="5" t="s">
        <v>249</v>
      </c>
      <c r="E1229" s="5">
        <v>1</v>
      </c>
      <c r="F1229" s="5" t="s">
        <v>2598</v>
      </c>
      <c r="G1229" s="31">
        <v>563</v>
      </c>
      <c r="H1229" s="32">
        <v>0</v>
      </c>
      <c r="I1229" s="5">
        <v>2.72</v>
      </c>
    </row>
    <row r="1230" spans="1:9">
      <c r="A1230" s="5">
        <v>2000340049</v>
      </c>
      <c r="B1230" s="5" t="s">
        <v>3022</v>
      </c>
      <c r="C1230" s="5" t="s">
        <v>2601</v>
      </c>
      <c r="D1230" s="5" t="s">
        <v>2602</v>
      </c>
      <c r="E1230" s="5">
        <v>19</v>
      </c>
      <c r="F1230" s="5" t="s">
        <v>2598</v>
      </c>
      <c r="G1230" s="31">
        <v>0</v>
      </c>
      <c r="H1230" s="32">
        <v>0</v>
      </c>
      <c r="I1230" s="5">
        <v>3.195789</v>
      </c>
    </row>
    <row r="1231" spans="1:9">
      <c r="A1231" s="5">
        <v>2000340050</v>
      </c>
      <c r="B1231" s="5" t="s">
        <v>3023</v>
      </c>
      <c r="C1231" s="5" t="s">
        <v>699</v>
      </c>
      <c r="D1231" s="5" t="s">
        <v>700</v>
      </c>
      <c r="E1231" s="5">
        <v>245</v>
      </c>
      <c r="F1231" s="5" t="s">
        <v>2598</v>
      </c>
      <c r="G1231" s="31">
        <v>0</v>
      </c>
      <c r="H1231" s="32">
        <v>3000</v>
      </c>
      <c r="I1231" s="5">
        <v>3.1426940000000001</v>
      </c>
    </row>
    <row r="1232" spans="1:9">
      <c r="A1232" s="5">
        <v>2000340050</v>
      </c>
      <c r="B1232" s="5" t="s">
        <v>3023</v>
      </c>
      <c r="C1232" s="5" t="s">
        <v>248</v>
      </c>
      <c r="D1232" s="5" t="s">
        <v>249</v>
      </c>
      <c r="E1232" s="5">
        <v>5</v>
      </c>
      <c r="F1232" s="5" t="s">
        <v>2598</v>
      </c>
      <c r="G1232" s="31">
        <v>118</v>
      </c>
      <c r="H1232" s="32">
        <v>0</v>
      </c>
      <c r="I1232" s="5">
        <v>2.8719999999999999</v>
      </c>
    </row>
    <row r="1233" spans="1:9">
      <c r="A1233" s="5">
        <v>2000340050</v>
      </c>
      <c r="B1233" s="5" t="s">
        <v>3023</v>
      </c>
      <c r="C1233" s="5" t="s">
        <v>2601</v>
      </c>
      <c r="D1233" s="5" t="s">
        <v>2602</v>
      </c>
      <c r="E1233" s="5">
        <v>1</v>
      </c>
      <c r="F1233" s="5" t="s">
        <v>2598</v>
      </c>
      <c r="G1233" s="31">
        <v>0</v>
      </c>
      <c r="H1233" s="32">
        <v>0</v>
      </c>
      <c r="I1233" s="5">
        <v>3.22</v>
      </c>
    </row>
    <row r="1234" spans="1:9">
      <c r="A1234" s="5">
        <v>2000340051</v>
      </c>
      <c r="B1234" s="5" t="s">
        <v>3024</v>
      </c>
      <c r="C1234" s="5" t="s">
        <v>699</v>
      </c>
      <c r="D1234" s="5" t="s">
        <v>700</v>
      </c>
      <c r="E1234" s="5">
        <v>112</v>
      </c>
      <c r="F1234" s="5" t="s">
        <v>2598</v>
      </c>
      <c r="G1234" s="31">
        <v>0</v>
      </c>
      <c r="H1234" s="32">
        <v>2500</v>
      </c>
      <c r="I1234" s="5">
        <v>3.9115180000000001</v>
      </c>
    </row>
    <row r="1235" spans="1:9">
      <c r="A1235" s="5">
        <v>2000340051</v>
      </c>
      <c r="B1235" s="5" t="s">
        <v>3024</v>
      </c>
      <c r="C1235" s="5" t="s">
        <v>248</v>
      </c>
      <c r="D1235" s="5" t="s">
        <v>249</v>
      </c>
      <c r="E1235" s="5">
        <v>76</v>
      </c>
      <c r="F1235" s="5" t="s">
        <v>2598</v>
      </c>
      <c r="G1235" s="31">
        <v>6</v>
      </c>
      <c r="H1235" s="32">
        <v>1</v>
      </c>
      <c r="I1235" s="5">
        <v>3.9114469999999999</v>
      </c>
    </row>
    <row r="1236" spans="1:9">
      <c r="A1236" s="5">
        <v>2000340051</v>
      </c>
      <c r="B1236" s="5" t="s">
        <v>3024</v>
      </c>
      <c r="C1236" s="5" t="s">
        <v>2601</v>
      </c>
      <c r="D1236" s="5" t="s">
        <v>2602</v>
      </c>
      <c r="E1236" s="5">
        <v>6</v>
      </c>
      <c r="F1236" s="5" t="s">
        <v>2598</v>
      </c>
      <c r="G1236" s="31">
        <v>0</v>
      </c>
      <c r="H1236" s="32">
        <v>0</v>
      </c>
      <c r="I1236" s="5">
        <v>4.6666670000000003</v>
      </c>
    </row>
    <row r="1237" spans="1:9">
      <c r="A1237" s="5">
        <v>2000340051</v>
      </c>
      <c r="B1237" s="5" t="s">
        <v>3024</v>
      </c>
      <c r="C1237" s="5" t="s">
        <v>2609</v>
      </c>
      <c r="D1237" s="5" t="s">
        <v>2610</v>
      </c>
      <c r="E1237" s="5">
        <v>6</v>
      </c>
      <c r="F1237" s="5" t="s">
        <v>2598</v>
      </c>
      <c r="G1237" s="31">
        <v>0</v>
      </c>
      <c r="H1237" s="32">
        <v>0</v>
      </c>
      <c r="I1237" s="5">
        <v>3.911667</v>
      </c>
    </row>
    <row r="1238" spans="1:9">
      <c r="A1238" s="5">
        <v>2000340051</v>
      </c>
      <c r="B1238" s="5" t="s">
        <v>3024</v>
      </c>
      <c r="C1238" s="5" t="s">
        <v>2611</v>
      </c>
      <c r="D1238" s="5" t="s">
        <v>2612</v>
      </c>
      <c r="E1238" s="5">
        <v>1</v>
      </c>
      <c r="F1238" s="5" t="s">
        <v>2598</v>
      </c>
      <c r="G1238" s="31">
        <v>1</v>
      </c>
      <c r="H1238" s="32">
        <v>0</v>
      </c>
      <c r="I1238" s="5">
        <v>3.91</v>
      </c>
    </row>
    <row r="1239" spans="1:9">
      <c r="A1239" s="5">
        <v>2000350004</v>
      </c>
      <c r="B1239" s="5" t="s">
        <v>3025</v>
      </c>
      <c r="C1239" s="5" t="s">
        <v>2805</v>
      </c>
      <c r="D1239" s="5" t="s">
        <v>2806</v>
      </c>
      <c r="E1239" s="5">
        <v>298</v>
      </c>
      <c r="F1239" s="5" t="s">
        <v>2598</v>
      </c>
      <c r="G1239" s="31">
        <v>0</v>
      </c>
      <c r="H1239" s="32">
        <v>0</v>
      </c>
      <c r="I1239" s="5">
        <v>17.422315000000001</v>
      </c>
    </row>
    <row r="1240" spans="1:9">
      <c r="A1240" s="5">
        <v>2000350006</v>
      </c>
      <c r="B1240" s="5" t="s">
        <v>3026</v>
      </c>
      <c r="C1240" s="5" t="s">
        <v>2601</v>
      </c>
      <c r="D1240" s="5" t="s">
        <v>2602</v>
      </c>
      <c r="E1240" s="5">
        <v>11</v>
      </c>
      <c r="F1240" s="5" t="s">
        <v>2598</v>
      </c>
      <c r="G1240" s="31">
        <v>0</v>
      </c>
      <c r="H1240" s="32">
        <v>0</v>
      </c>
      <c r="I1240" s="5">
        <v>2.3372730000000002</v>
      </c>
    </row>
    <row r="1241" spans="1:9">
      <c r="A1241" s="5">
        <v>2000350007</v>
      </c>
      <c r="B1241" s="5" t="s">
        <v>3027</v>
      </c>
      <c r="C1241" s="5" t="s">
        <v>2601</v>
      </c>
      <c r="D1241" s="5" t="s">
        <v>2602</v>
      </c>
      <c r="E1241" s="5">
        <v>248</v>
      </c>
      <c r="F1241" s="5" t="s">
        <v>2598</v>
      </c>
      <c r="G1241" s="31">
        <v>0</v>
      </c>
      <c r="H1241" s="32">
        <v>0</v>
      </c>
      <c r="I1241" s="5">
        <v>2.3229839999999999</v>
      </c>
    </row>
    <row r="1242" spans="1:9">
      <c r="A1242" s="5">
        <v>2000350009</v>
      </c>
      <c r="B1242" s="5" t="s">
        <v>3028</v>
      </c>
      <c r="C1242" s="5" t="s">
        <v>2601</v>
      </c>
      <c r="D1242" s="5" t="s">
        <v>2602</v>
      </c>
      <c r="E1242" s="5">
        <v>3</v>
      </c>
      <c r="F1242" s="5" t="s">
        <v>2598</v>
      </c>
      <c r="G1242" s="31">
        <v>0</v>
      </c>
      <c r="H1242" s="32">
        <v>0</v>
      </c>
      <c r="I1242" s="5">
        <v>2.2833329999999998</v>
      </c>
    </row>
    <row r="1243" spans="1:9">
      <c r="A1243" s="5">
        <v>2000350011</v>
      </c>
      <c r="B1243" s="5" t="s">
        <v>3029</v>
      </c>
      <c r="C1243" s="5" t="s">
        <v>2601</v>
      </c>
      <c r="D1243" s="5" t="s">
        <v>2602</v>
      </c>
      <c r="E1243" s="5">
        <v>215</v>
      </c>
      <c r="F1243" s="5" t="s">
        <v>2598</v>
      </c>
      <c r="G1243" s="31">
        <v>0</v>
      </c>
      <c r="H1243" s="32">
        <v>0</v>
      </c>
      <c r="I1243" s="5">
        <v>4.0282330000000002</v>
      </c>
    </row>
    <row r="1244" spans="1:9">
      <c r="A1244" s="5">
        <v>2000350013</v>
      </c>
      <c r="B1244" s="5" t="s">
        <v>3030</v>
      </c>
      <c r="C1244" s="5" t="s">
        <v>699</v>
      </c>
      <c r="D1244" s="5" t="s">
        <v>700</v>
      </c>
      <c r="E1244" s="5">
        <v>1</v>
      </c>
      <c r="F1244" s="5" t="s">
        <v>2598</v>
      </c>
      <c r="G1244" s="31">
        <v>0</v>
      </c>
      <c r="H1244" s="32">
        <v>0</v>
      </c>
      <c r="I1244" s="5">
        <v>2.6</v>
      </c>
    </row>
    <row r="1245" spans="1:9">
      <c r="A1245" s="5">
        <v>2000350015</v>
      </c>
      <c r="B1245" s="5" t="s">
        <v>3031</v>
      </c>
      <c r="C1245" s="5" t="s">
        <v>2601</v>
      </c>
      <c r="D1245" s="5" t="s">
        <v>2602</v>
      </c>
      <c r="E1245" s="5">
        <v>9</v>
      </c>
      <c r="F1245" s="5" t="s">
        <v>2598</v>
      </c>
      <c r="G1245" s="31">
        <v>0</v>
      </c>
      <c r="H1245" s="32">
        <v>0</v>
      </c>
      <c r="I1245" s="5">
        <v>2.4322219999999999</v>
      </c>
    </row>
    <row r="1246" spans="1:9">
      <c r="A1246" s="5">
        <v>2000350017</v>
      </c>
      <c r="B1246" s="5" t="s">
        <v>3032</v>
      </c>
      <c r="C1246" s="5" t="s">
        <v>2601</v>
      </c>
      <c r="D1246" s="5" t="s">
        <v>2602</v>
      </c>
      <c r="E1246" s="5">
        <v>1</v>
      </c>
      <c r="F1246" s="5" t="s">
        <v>2598</v>
      </c>
      <c r="G1246" s="31">
        <v>0</v>
      </c>
      <c r="H1246" s="32">
        <v>0</v>
      </c>
      <c r="I1246" s="5">
        <v>3.09</v>
      </c>
    </row>
    <row r="1247" spans="1:9">
      <c r="A1247" s="5">
        <v>2000350025</v>
      </c>
      <c r="B1247" s="5" t="s">
        <v>3033</v>
      </c>
      <c r="C1247" s="5" t="s">
        <v>699</v>
      </c>
      <c r="D1247" s="5" t="s">
        <v>700</v>
      </c>
      <c r="E1247" s="5">
        <v>2</v>
      </c>
      <c r="F1247" s="5" t="s">
        <v>2598</v>
      </c>
      <c r="G1247" s="31">
        <v>0</v>
      </c>
      <c r="H1247" s="32">
        <v>0</v>
      </c>
      <c r="I1247" s="5">
        <v>11.975</v>
      </c>
    </row>
    <row r="1248" spans="1:9">
      <c r="A1248" s="5">
        <v>2000350025</v>
      </c>
      <c r="B1248" s="5" t="s">
        <v>3033</v>
      </c>
      <c r="C1248" s="5" t="s">
        <v>2601</v>
      </c>
      <c r="D1248" s="5" t="s">
        <v>2602</v>
      </c>
      <c r="E1248" s="5">
        <v>1</v>
      </c>
      <c r="F1248" s="5" t="s">
        <v>2598</v>
      </c>
      <c r="G1248" s="31">
        <v>0</v>
      </c>
      <c r="H1248" s="32">
        <v>0</v>
      </c>
      <c r="I1248" s="5">
        <v>11.97</v>
      </c>
    </row>
    <row r="1249" spans="1:9">
      <c r="A1249" s="5">
        <v>2000350025</v>
      </c>
      <c r="B1249" s="5" t="s">
        <v>3033</v>
      </c>
      <c r="C1249" s="5" t="s">
        <v>2631</v>
      </c>
      <c r="D1249" s="5" t="s">
        <v>2632</v>
      </c>
      <c r="E1249" s="5">
        <v>3</v>
      </c>
      <c r="F1249" s="5" t="s">
        <v>2598</v>
      </c>
      <c r="G1249" s="31">
        <v>0</v>
      </c>
      <c r="H1249" s="32">
        <v>0</v>
      </c>
      <c r="I1249" s="5">
        <v>11.973333</v>
      </c>
    </row>
    <row r="1250" spans="1:9">
      <c r="A1250" s="5">
        <v>2000350031</v>
      </c>
      <c r="B1250" s="5" t="s">
        <v>3034</v>
      </c>
      <c r="C1250" s="5" t="s">
        <v>2601</v>
      </c>
      <c r="D1250" s="5" t="s">
        <v>2602</v>
      </c>
      <c r="E1250" s="5">
        <v>113</v>
      </c>
      <c r="F1250" s="5" t="s">
        <v>2598</v>
      </c>
      <c r="G1250" s="31">
        <v>0</v>
      </c>
      <c r="H1250" s="32">
        <v>0</v>
      </c>
      <c r="I1250" s="5">
        <v>3.6324779999999999</v>
      </c>
    </row>
    <row r="1251" spans="1:9">
      <c r="A1251" s="5">
        <v>2000350033</v>
      </c>
      <c r="B1251" s="5" t="s">
        <v>3035</v>
      </c>
      <c r="C1251" s="5" t="s">
        <v>2601</v>
      </c>
      <c r="D1251" s="5" t="s">
        <v>2602</v>
      </c>
      <c r="E1251" s="5">
        <v>13</v>
      </c>
      <c r="F1251" s="5" t="s">
        <v>2598</v>
      </c>
      <c r="G1251" s="31">
        <v>0</v>
      </c>
      <c r="H1251" s="32">
        <v>0</v>
      </c>
      <c r="I1251" s="5">
        <v>7.4330769999999999</v>
      </c>
    </row>
    <row r="1252" spans="1:9">
      <c r="A1252" s="5">
        <v>2000350035</v>
      </c>
      <c r="B1252" s="5" t="s">
        <v>3036</v>
      </c>
      <c r="C1252" s="5" t="s">
        <v>699</v>
      </c>
      <c r="D1252" s="5" t="s">
        <v>700</v>
      </c>
      <c r="E1252" s="5">
        <v>3</v>
      </c>
      <c r="F1252" s="5" t="s">
        <v>2598</v>
      </c>
      <c r="G1252" s="31">
        <v>0</v>
      </c>
      <c r="H1252" s="32">
        <v>0</v>
      </c>
      <c r="I1252" s="5">
        <v>16.093333000000001</v>
      </c>
    </row>
    <row r="1253" spans="1:9">
      <c r="A1253" s="5">
        <v>2000350035</v>
      </c>
      <c r="B1253" s="5" t="s">
        <v>3036</v>
      </c>
      <c r="C1253" s="5" t="s">
        <v>2601</v>
      </c>
      <c r="D1253" s="5" t="s">
        <v>2602</v>
      </c>
      <c r="E1253" s="5">
        <v>3</v>
      </c>
      <c r="F1253" s="5" t="s">
        <v>2598</v>
      </c>
      <c r="G1253" s="31">
        <v>0</v>
      </c>
      <c r="H1253" s="32">
        <v>0</v>
      </c>
      <c r="I1253" s="5">
        <v>16.093333000000001</v>
      </c>
    </row>
    <row r="1254" spans="1:9">
      <c r="A1254" s="5">
        <v>2000350036</v>
      </c>
      <c r="B1254" s="5" t="s">
        <v>3037</v>
      </c>
      <c r="C1254" s="5" t="s">
        <v>699</v>
      </c>
      <c r="D1254" s="5" t="s">
        <v>700</v>
      </c>
      <c r="E1254" s="5">
        <v>41</v>
      </c>
      <c r="F1254" s="5" t="s">
        <v>2598</v>
      </c>
      <c r="G1254" s="31">
        <v>0</v>
      </c>
      <c r="H1254" s="32">
        <v>0</v>
      </c>
      <c r="I1254" s="5">
        <v>5.2956099999999999</v>
      </c>
    </row>
    <row r="1255" spans="1:9">
      <c r="A1255" s="5">
        <v>2000350038</v>
      </c>
      <c r="B1255" s="5" t="s">
        <v>3038</v>
      </c>
      <c r="C1255" s="5" t="s">
        <v>699</v>
      </c>
      <c r="D1255" s="5" t="s">
        <v>700</v>
      </c>
      <c r="E1255" s="33">
        <v>81</v>
      </c>
      <c r="F1255" s="5" t="s">
        <v>2598</v>
      </c>
      <c r="G1255" s="31">
        <v>0</v>
      </c>
      <c r="H1255" s="32">
        <v>0</v>
      </c>
      <c r="I1255" s="5">
        <v>4.5508639999999998</v>
      </c>
    </row>
    <row r="1256" spans="1:9">
      <c r="A1256" s="5">
        <v>2000350038</v>
      </c>
      <c r="B1256" s="5" t="s">
        <v>3038</v>
      </c>
      <c r="C1256" s="5" t="s">
        <v>2601</v>
      </c>
      <c r="D1256" s="5" t="s">
        <v>2602</v>
      </c>
      <c r="E1256" s="5">
        <v>14</v>
      </c>
      <c r="F1256" s="5" t="s">
        <v>2598</v>
      </c>
      <c r="G1256" s="31">
        <v>0</v>
      </c>
      <c r="H1256" s="32">
        <v>0</v>
      </c>
      <c r="I1256" s="5">
        <v>4.5507140000000001</v>
      </c>
    </row>
    <row r="1257" spans="1:9">
      <c r="A1257" s="5">
        <v>2000350039</v>
      </c>
      <c r="B1257" s="5" t="s">
        <v>3039</v>
      </c>
      <c r="C1257" s="5" t="s">
        <v>699</v>
      </c>
      <c r="D1257" s="5" t="s">
        <v>700</v>
      </c>
      <c r="E1257" s="33">
        <v>107</v>
      </c>
      <c r="F1257" s="5" t="s">
        <v>2598</v>
      </c>
      <c r="G1257" s="31">
        <v>0</v>
      </c>
      <c r="H1257" s="32">
        <v>0</v>
      </c>
      <c r="I1257" s="5">
        <v>4.5787849999999999</v>
      </c>
    </row>
    <row r="1258" spans="1:9">
      <c r="A1258" s="5">
        <v>2000350039</v>
      </c>
      <c r="B1258" s="5" t="s">
        <v>3039</v>
      </c>
      <c r="C1258" s="5" t="s">
        <v>2601</v>
      </c>
      <c r="D1258" s="5" t="s">
        <v>2602</v>
      </c>
      <c r="E1258" s="5">
        <v>33</v>
      </c>
      <c r="F1258" s="5" t="s">
        <v>2598</v>
      </c>
      <c r="G1258" s="31">
        <v>0</v>
      </c>
      <c r="H1258" s="32">
        <v>0</v>
      </c>
      <c r="I1258" s="5">
        <v>4.5787880000000003</v>
      </c>
    </row>
    <row r="1259" spans="1:9">
      <c r="A1259" s="5">
        <v>2000350046</v>
      </c>
      <c r="B1259" s="5" t="s">
        <v>3040</v>
      </c>
      <c r="C1259" s="5" t="s">
        <v>699</v>
      </c>
      <c r="D1259" s="5" t="s">
        <v>700</v>
      </c>
      <c r="E1259" s="5">
        <v>105</v>
      </c>
      <c r="F1259" s="5" t="s">
        <v>2598</v>
      </c>
      <c r="G1259" s="31">
        <v>0</v>
      </c>
      <c r="H1259" s="32">
        <v>0</v>
      </c>
      <c r="I1259" s="5">
        <v>1.046</v>
      </c>
    </row>
    <row r="1260" spans="1:9">
      <c r="A1260" s="5">
        <v>2000350046</v>
      </c>
      <c r="B1260" s="5" t="s">
        <v>3040</v>
      </c>
      <c r="C1260" s="5" t="s">
        <v>2601</v>
      </c>
      <c r="D1260" s="5" t="s">
        <v>2602</v>
      </c>
      <c r="E1260" s="5">
        <v>35</v>
      </c>
      <c r="F1260" s="5" t="s">
        <v>2598</v>
      </c>
      <c r="G1260" s="31">
        <v>0</v>
      </c>
      <c r="H1260" s="32">
        <v>0</v>
      </c>
      <c r="I1260" s="5">
        <v>1.046</v>
      </c>
    </row>
    <row r="1261" spans="1:9">
      <c r="A1261" s="5">
        <v>2000350078</v>
      </c>
      <c r="B1261" s="5" t="s">
        <v>3041</v>
      </c>
      <c r="C1261" s="5" t="s">
        <v>2631</v>
      </c>
      <c r="D1261" s="5" t="s">
        <v>2632</v>
      </c>
      <c r="E1261" s="5">
        <v>56</v>
      </c>
      <c r="F1261" s="5" t="s">
        <v>2598</v>
      </c>
      <c r="G1261" s="31">
        <v>0</v>
      </c>
      <c r="H1261" s="32">
        <v>0</v>
      </c>
      <c r="I1261" s="5">
        <v>1.9294640000000001</v>
      </c>
    </row>
    <row r="1262" spans="1:9">
      <c r="A1262" s="5">
        <v>2000350079</v>
      </c>
      <c r="B1262" s="5" t="s">
        <v>3042</v>
      </c>
      <c r="C1262" s="5" t="s">
        <v>2601</v>
      </c>
      <c r="D1262" s="5" t="s">
        <v>2602</v>
      </c>
      <c r="E1262" s="5">
        <v>2</v>
      </c>
      <c r="F1262" s="5" t="s">
        <v>2598</v>
      </c>
      <c r="G1262" s="31">
        <v>0</v>
      </c>
      <c r="H1262" s="32">
        <v>0</v>
      </c>
      <c r="I1262" s="5">
        <v>2.81</v>
      </c>
    </row>
    <row r="1263" spans="1:9">
      <c r="A1263" s="5">
        <v>2000350080</v>
      </c>
      <c r="B1263" s="5" t="s">
        <v>3043</v>
      </c>
      <c r="C1263" s="5" t="s">
        <v>699</v>
      </c>
      <c r="D1263" s="5" t="s">
        <v>700</v>
      </c>
      <c r="E1263" s="33">
        <v>43</v>
      </c>
      <c r="F1263" s="5" t="s">
        <v>2598</v>
      </c>
      <c r="G1263" s="31">
        <v>0</v>
      </c>
      <c r="H1263" s="32">
        <v>0</v>
      </c>
      <c r="I1263" s="5">
        <v>2.754419</v>
      </c>
    </row>
    <row r="1264" spans="1:9">
      <c r="A1264" s="5">
        <v>2000350080</v>
      </c>
      <c r="B1264" s="5" t="s">
        <v>3043</v>
      </c>
      <c r="C1264" s="5" t="s">
        <v>2601</v>
      </c>
      <c r="D1264" s="5" t="s">
        <v>2602</v>
      </c>
      <c r="E1264" s="5">
        <v>1</v>
      </c>
      <c r="F1264" s="5" t="s">
        <v>2598</v>
      </c>
      <c r="G1264" s="31">
        <v>0</v>
      </c>
      <c r="H1264" s="32">
        <v>0</v>
      </c>
      <c r="I1264" s="5">
        <v>2.75</v>
      </c>
    </row>
    <row r="1265" spans="1:9">
      <c r="A1265" s="5">
        <v>2000350081</v>
      </c>
      <c r="B1265" s="5" t="s">
        <v>3044</v>
      </c>
      <c r="C1265" s="5" t="s">
        <v>2601</v>
      </c>
      <c r="D1265" s="5" t="s">
        <v>2602</v>
      </c>
      <c r="E1265" s="5">
        <v>8</v>
      </c>
      <c r="F1265" s="5" t="s">
        <v>2598</v>
      </c>
      <c r="G1265" s="31">
        <v>0</v>
      </c>
      <c r="H1265" s="32">
        <v>0</v>
      </c>
      <c r="I1265" s="5">
        <v>23.592500000000001</v>
      </c>
    </row>
    <row r="1266" spans="1:9">
      <c r="A1266" s="5">
        <v>2000350082</v>
      </c>
      <c r="B1266" s="5" t="s">
        <v>3045</v>
      </c>
      <c r="C1266" s="5" t="s">
        <v>2601</v>
      </c>
      <c r="D1266" s="5" t="s">
        <v>2602</v>
      </c>
      <c r="E1266" s="5">
        <v>34</v>
      </c>
      <c r="F1266" s="5" t="s">
        <v>2598</v>
      </c>
      <c r="G1266" s="31">
        <v>0</v>
      </c>
      <c r="H1266" s="32">
        <v>0</v>
      </c>
      <c r="I1266" s="5">
        <v>28.630882</v>
      </c>
    </row>
    <row r="1267" spans="1:9">
      <c r="A1267" s="5">
        <v>2000350086</v>
      </c>
      <c r="B1267" s="5" t="s">
        <v>3046</v>
      </c>
      <c r="C1267" s="5" t="s">
        <v>699</v>
      </c>
      <c r="D1267" s="5" t="s">
        <v>700</v>
      </c>
      <c r="E1267" s="5">
        <v>4</v>
      </c>
      <c r="F1267" s="5" t="s">
        <v>2618</v>
      </c>
      <c r="G1267" s="31">
        <v>0</v>
      </c>
      <c r="H1267" s="32">
        <v>0</v>
      </c>
      <c r="I1267" s="5">
        <v>9.5250000000000004</v>
      </c>
    </row>
    <row r="1268" spans="1:9">
      <c r="A1268" s="5">
        <v>2000350087</v>
      </c>
      <c r="B1268" s="5" t="s">
        <v>3047</v>
      </c>
      <c r="C1268" s="5" t="s">
        <v>699</v>
      </c>
      <c r="D1268" s="5" t="s">
        <v>700</v>
      </c>
      <c r="E1268" s="33">
        <v>0</v>
      </c>
      <c r="F1268" s="5" t="s">
        <v>2598</v>
      </c>
      <c r="G1268" s="31">
        <v>0</v>
      </c>
      <c r="H1268" s="32">
        <v>6048</v>
      </c>
      <c r="I1268" s="5">
        <v>1.1988540000000001</v>
      </c>
    </row>
    <row r="1269" spans="1:9">
      <c r="A1269" s="5">
        <v>2000350087</v>
      </c>
      <c r="B1269" s="5" t="s">
        <v>3047</v>
      </c>
      <c r="C1269" s="5" t="s">
        <v>248</v>
      </c>
      <c r="D1269" s="5" t="s">
        <v>249</v>
      </c>
      <c r="E1269" s="5">
        <v>29</v>
      </c>
      <c r="F1269" s="5" t="s">
        <v>2598</v>
      </c>
      <c r="G1269" s="31">
        <v>199</v>
      </c>
      <c r="H1269" s="32">
        <v>1</v>
      </c>
      <c r="I1269" s="5">
        <v>1.198966</v>
      </c>
    </row>
    <row r="1270" spans="1:9">
      <c r="A1270" s="5">
        <v>2000350087</v>
      </c>
      <c r="B1270" s="5" t="s">
        <v>3047</v>
      </c>
      <c r="C1270" s="5" t="s">
        <v>2609</v>
      </c>
      <c r="D1270" s="5" t="s">
        <v>2610</v>
      </c>
      <c r="E1270" s="33">
        <v>1</v>
      </c>
      <c r="F1270" s="5" t="s">
        <v>2598</v>
      </c>
      <c r="G1270" s="31">
        <v>0</v>
      </c>
      <c r="H1270" s="32">
        <v>0</v>
      </c>
      <c r="I1270" s="5">
        <v>1.2</v>
      </c>
    </row>
    <row r="1271" spans="1:9">
      <c r="A1271" s="5">
        <v>2000350087</v>
      </c>
      <c r="B1271" s="5" t="s">
        <v>3047</v>
      </c>
      <c r="C1271" s="5" t="s">
        <v>2611</v>
      </c>
      <c r="D1271" s="5" t="s">
        <v>2612</v>
      </c>
      <c r="E1271" s="5">
        <v>1</v>
      </c>
      <c r="F1271" s="5" t="s">
        <v>2598</v>
      </c>
      <c r="G1271" s="31">
        <v>1</v>
      </c>
      <c r="H1271" s="32">
        <v>0</v>
      </c>
      <c r="I1271" s="5">
        <v>1.2</v>
      </c>
    </row>
    <row r="1272" spans="1:9">
      <c r="A1272" s="5">
        <v>2000350088</v>
      </c>
      <c r="B1272" s="5" t="s">
        <v>3048</v>
      </c>
      <c r="C1272" s="5" t="s">
        <v>699</v>
      </c>
      <c r="D1272" s="5" t="s">
        <v>700</v>
      </c>
      <c r="E1272" s="33">
        <v>60</v>
      </c>
      <c r="F1272" s="5" t="s">
        <v>2598</v>
      </c>
      <c r="G1272" s="31">
        <v>0</v>
      </c>
      <c r="H1272" s="32">
        <v>0</v>
      </c>
      <c r="I1272" s="5">
        <v>1.5381670000000001</v>
      </c>
    </row>
    <row r="1273" spans="1:9">
      <c r="A1273" s="5">
        <v>2000350088</v>
      </c>
      <c r="B1273" s="5" t="s">
        <v>3048</v>
      </c>
      <c r="C1273" s="5" t="s">
        <v>248</v>
      </c>
      <c r="D1273" s="5" t="s">
        <v>249</v>
      </c>
      <c r="E1273" s="5">
        <v>868</v>
      </c>
      <c r="F1273" s="5" t="s">
        <v>2598</v>
      </c>
      <c r="G1273" s="31">
        <v>0</v>
      </c>
      <c r="H1273" s="32">
        <v>0</v>
      </c>
      <c r="I1273" s="5">
        <v>1.538122</v>
      </c>
    </row>
    <row r="1274" spans="1:9">
      <c r="A1274" s="5">
        <v>2000350091</v>
      </c>
      <c r="B1274" s="5" t="s">
        <v>3049</v>
      </c>
      <c r="C1274" s="5" t="s">
        <v>248</v>
      </c>
      <c r="D1274" s="5" t="s">
        <v>249</v>
      </c>
      <c r="E1274" s="5">
        <v>0</v>
      </c>
      <c r="F1274" s="5" t="s">
        <v>2598</v>
      </c>
      <c r="G1274" s="31">
        <v>0</v>
      </c>
      <c r="H1274" s="32">
        <v>1</v>
      </c>
      <c r="I1274" s="5">
        <v>0</v>
      </c>
    </row>
    <row r="1275" spans="1:9">
      <c r="A1275" s="5">
        <v>2000350091</v>
      </c>
      <c r="B1275" s="5" t="s">
        <v>3049</v>
      </c>
      <c r="C1275" s="5" t="s">
        <v>2611</v>
      </c>
      <c r="D1275" s="5" t="s">
        <v>2612</v>
      </c>
      <c r="E1275" s="5">
        <v>1</v>
      </c>
      <c r="F1275" s="5" t="s">
        <v>2598</v>
      </c>
      <c r="G1275" s="31">
        <v>1</v>
      </c>
      <c r="H1275" s="32">
        <v>0</v>
      </c>
      <c r="I1275" s="5">
        <v>0.31</v>
      </c>
    </row>
    <row r="1276" spans="1:9">
      <c r="A1276" s="5">
        <v>2000350093</v>
      </c>
      <c r="B1276" s="5" t="s">
        <v>3050</v>
      </c>
      <c r="C1276" s="5" t="s">
        <v>699</v>
      </c>
      <c r="D1276" s="5" t="s">
        <v>700</v>
      </c>
      <c r="E1276" s="5">
        <v>0</v>
      </c>
      <c r="F1276" s="5" t="s">
        <v>2598</v>
      </c>
      <c r="G1276" s="31">
        <v>96</v>
      </c>
      <c r="H1276" s="32">
        <v>25056</v>
      </c>
      <c r="I1276" s="5">
        <v>2.6979410000000001</v>
      </c>
    </row>
    <row r="1277" spans="1:9">
      <c r="A1277" s="5">
        <v>2000350093</v>
      </c>
      <c r="B1277" s="5" t="s">
        <v>3050</v>
      </c>
      <c r="C1277" s="5" t="s">
        <v>248</v>
      </c>
      <c r="D1277" s="5" t="s">
        <v>249</v>
      </c>
      <c r="E1277" s="33">
        <v>41</v>
      </c>
      <c r="F1277" s="5" t="s">
        <v>2598</v>
      </c>
      <c r="G1277" s="31">
        <v>516</v>
      </c>
      <c r="H1277" s="32">
        <v>288</v>
      </c>
      <c r="I1277" s="5">
        <v>2.6980490000000001</v>
      </c>
    </row>
    <row r="1278" spans="1:9">
      <c r="A1278" s="5">
        <v>2000350093</v>
      </c>
      <c r="B1278" s="5" t="s">
        <v>3050</v>
      </c>
      <c r="C1278" s="5" t="s">
        <v>2601</v>
      </c>
      <c r="D1278" s="5" t="s">
        <v>2602</v>
      </c>
      <c r="E1278" s="5">
        <v>1</v>
      </c>
      <c r="F1278" s="5" t="s">
        <v>2598</v>
      </c>
      <c r="G1278" s="31">
        <v>0</v>
      </c>
      <c r="H1278" s="32">
        <v>0</v>
      </c>
      <c r="I1278" s="5">
        <v>2.79</v>
      </c>
    </row>
    <row r="1279" spans="1:9">
      <c r="A1279" s="5">
        <v>2000350093</v>
      </c>
      <c r="B1279" s="5" t="s">
        <v>3050</v>
      </c>
      <c r="C1279" s="5" t="s">
        <v>2609</v>
      </c>
      <c r="D1279" s="5" t="s">
        <v>2610</v>
      </c>
      <c r="E1279" s="5">
        <v>3</v>
      </c>
      <c r="F1279" s="5" t="s">
        <v>2598</v>
      </c>
      <c r="G1279" s="31">
        <v>0</v>
      </c>
      <c r="H1279" s="32">
        <v>9</v>
      </c>
      <c r="I1279" s="5">
        <v>2.6966670000000001</v>
      </c>
    </row>
    <row r="1280" spans="1:9">
      <c r="A1280" s="5">
        <v>2000350093</v>
      </c>
      <c r="B1280" s="5" t="s">
        <v>3050</v>
      </c>
      <c r="C1280" s="5" t="s">
        <v>2627</v>
      </c>
      <c r="D1280" s="5" t="s">
        <v>2628</v>
      </c>
      <c r="E1280" s="5">
        <v>0</v>
      </c>
      <c r="F1280" s="5" t="s">
        <v>2598</v>
      </c>
      <c r="G1280" s="31">
        <v>288</v>
      </c>
      <c r="H1280" s="32">
        <v>288</v>
      </c>
      <c r="I1280" s="5">
        <v>2.698229</v>
      </c>
    </row>
    <row r="1281" spans="1:9">
      <c r="A1281" s="5">
        <v>2000350094</v>
      </c>
      <c r="B1281" s="5" t="s">
        <v>3051</v>
      </c>
      <c r="C1281" s="5" t="s">
        <v>699</v>
      </c>
      <c r="D1281" s="5" t="s">
        <v>700</v>
      </c>
      <c r="E1281" s="5">
        <v>0</v>
      </c>
      <c r="F1281" s="5" t="s">
        <v>2598</v>
      </c>
      <c r="G1281" s="31">
        <v>24</v>
      </c>
      <c r="H1281" s="32">
        <v>6048</v>
      </c>
      <c r="I1281" s="5">
        <v>2.4049999999999998</v>
      </c>
    </row>
    <row r="1282" spans="1:9">
      <c r="A1282" s="5">
        <v>2000350094</v>
      </c>
      <c r="B1282" s="5" t="s">
        <v>3051</v>
      </c>
      <c r="C1282" s="5" t="s">
        <v>248</v>
      </c>
      <c r="D1282" s="5" t="s">
        <v>249</v>
      </c>
      <c r="E1282" s="5">
        <v>4</v>
      </c>
      <c r="F1282" s="5" t="s">
        <v>2598</v>
      </c>
      <c r="G1282" s="31">
        <v>68</v>
      </c>
      <c r="H1282" s="32">
        <v>0</v>
      </c>
      <c r="I1282" s="5">
        <v>2.4049999999999998</v>
      </c>
    </row>
    <row r="1283" spans="1:9">
      <c r="A1283" s="5">
        <v>2000350095</v>
      </c>
      <c r="B1283" s="5" t="s">
        <v>3052</v>
      </c>
      <c r="C1283" s="5" t="s">
        <v>699</v>
      </c>
      <c r="D1283" s="5" t="s">
        <v>700</v>
      </c>
      <c r="E1283" s="5">
        <v>887</v>
      </c>
      <c r="F1283" s="5" t="s">
        <v>2598</v>
      </c>
      <c r="G1283" s="31">
        <v>0</v>
      </c>
      <c r="H1283" s="32">
        <v>5040</v>
      </c>
      <c r="I1283" s="5">
        <v>6.9307889999999999</v>
      </c>
    </row>
    <row r="1284" spans="1:9">
      <c r="A1284" s="5">
        <v>2000350095</v>
      </c>
      <c r="B1284" s="5" t="s">
        <v>3052</v>
      </c>
      <c r="C1284" s="5" t="s">
        <v>248</v>
      </c>
      <c r="D1284" s="5" t="s">
        <v>249</v>
      </c>
      <c r="E1284" s="5">
        <v>0</v>
      </c>
      <c r="F1284" s="5" t="s">
        <v>2598</v>
      </c>
      <c r="G1284" s="31">
        <v>6</v>
      </c>
      <c r="H1284" s="32">
        <v>5807</v>
      </c>
      <c r="I1284" s="5">
        <v>6.93</v>
      </c>
    </row>
    <row r="1285" spans="1:9">
      <c r="A1285" s="5">
        <v>2000350095</v>
      </c>
      <c r="B1285" s="5" t="s">
        <v>3052</v>
      </c>
      <c r="C1285" s="5" t="s">
        <v>2601</v>
      </c>
      <c r="D1285" s="5" t="s">
        <v>2602</v>
      </c>
      <c r="E1285" s="5">
        <v>61</v>
      </c>
      <c r="F1285" s="5" t="s">
        <v>2598</v>
      </c>
      <c r="G1285" s="31">
        <v>0</v>
      </c>
      <c r="H1285" s="32">
        <v>0</v>
      </c>
      <c r="I1285" s="5">
        <v>6.9308199999999998</v>
      </c>
    </row>
    <row r="1286" spans="1:9">
      <c r="A1286" s="5">
        <v>2000350095</v>
      </c>
      <c r="B1286" s="5" t="s">
        <v>3052</v>
      </c>
      <c r="C1286" s="5" t="s">
        <v>2611</v>
      </c>
      <c r="D1286" s="5" t="s">
        <v>2612</v>
      </c>
      <c r="E1286" s="33">
        <v>3264</v>
      </c>
      <c r="F1286" s="5" t="s">
        <v>2598</v>
      </c>
      <c r="G1286" s="31">
        <v>5807</v>
      </c>
      <c r="H1286" s="32">
        <v>0</v>
      </c>
      <c r="I1286" s="5">
        <v>6.9307970000000001</v>
      </c>
    </row>
    <row r="1287" spans="1:9">
      <c r="A1287" s="5">
        <v>2000350096</v>
      </c>
      <c r="B1287" s="5" t="s">
        <v>3053</v>
      </c>
      <c r="C1287" s="5" t="s">
        <v>248</v>
      </c>
      <c r="D1287" s="5" t="s">
        <v>249</v>
      </c>
      <c r="E1287" s="5">
        <v>0</v>
      </c>
      <c r="F1287" s="5" t="s">
        <v>2598</v>
      </c>
      <c r="G1287" s="31">
        <v>0</v>
      </c>
      <c r="H1287" s="32">
        <v>1</v>
      </c>
      <c r="I1287" s="5">
        <v>0</v>
      </c>
    </row>
    <row r="1288" spans="1:9">
      <c r="A1288" s="5">
        <v>2000350096</v>
      </c>
      <c r="B1288" s="5" t="s">
        <v>3053</v>
      </c>
      <c r="C1288" s="5" t="s">
        <v>2611</v>
      </c>
      <c r="D1288" s="5" t="s">
        <v>2612</v>
      </c>
      <c r="E1288" s="5">
        <v>1</v>
      </c>
      <c r="F1288" s="5" t="s">
        <v>2598</v>
      </c>
      <c r="G1288" s="31">
        <v>1</v>
      </c>
      <c r="H1288" s="32">
        <v>0</v>
      </c>
      <c r="I1288" s="5">
        <v>1.31</v>
      </c>
    </row>
    <row r="1289" spans="1:9">
      <c r="A1289" s="5">
        <v>2000350097</v>
      </c>
      <c r="B1289" s="5" t="s">
        <v>3054</v>
      </c>
      <c r="C1289" s="5" t="s">
        <v>248</v>
      </c>
      <c r="D1289" s="5" t="s">
        <v>249</v>
      </c>
      <c r="E1289" s="5">
        <v>12</v>
      </c>
      <c r="F1289" s="5" t="s">
        <v>2598</v>
      </c>
      <c r="G1289" s="31">
        <v>0</v>
      </c>
      <c r="H1289" s="32">
        <v>13</v>
      </c>
      <c r="I1289" s="5">
        <v>3.9049999999999998</v>
      </c>
    </row>
    <row r="1290" spans="1:9">
      <c r="A1290" s="5">
        <v>2000350097</v>
      </c>
      <c r="B1290" s="5" t="s">
        <v>3054</v>
      </c>
      <c r="C1290" s="5" t="s">
        <v>2611</v>
      </c>
      <c r="D1290" s="5" t="s">
        <v>2612</v>
      </c>
      <c r="E1290" s="33">
        <v>13</v>
      </c>
      <c r="F1290" s="5" t="s">
        <v>2598</v>
      </c>
      <c r="G1290" s="31">
        <v>13</v>
      </c>
      <c r="H1290" s="32">
        <v>0</v>
      </c>
      <c r="I1290" s="5">
        <v>3.9046150000000002</v>
      </c>
    </row>
    <row r="1291" spans="1:9">
      <c r="A1291" s="5">
        <v>2000350098</v>
      </c>
      <c r="B1291" s="5" t="s">
        <v>3055</v>
      </c>
      <c r="C1291" s="5" t="s">
        <v>699</v>
      </c>
      <c r="D1291" s="5" t="s">
        <v>700</v>
      </c>
      <c r="E1291" s="5">
        <v>720</v>
      </c>
      <c r="F1291" s="5" t="s">
        <v>2598</v>
      </c>
      <c r="G1291" s="31">
        <v>0</v>
      </c>
      <c r="H1291" s="32">
        <v>8256</v>
      </c>
      <c r="I1291" s="5">
        <v>3.0080830000000001</v>
      </c>
    </row>
    <row r="1292" spans="1:9">
      <c r="A1292" s="5">
        <v>2000350098</v>
      </c>
      <c r="B1292" s="5" t="s">
        <v>3055</v>
      </c>
      <c r="C1292" s="5" t="s">
        <v>248</v>
      </c>
      <c r="D1292" s="5" t="s">
        <v>249</v>
      </c>
      <c r="E1292" s="33">
        <v>200</v>
      </c>
      <c r="F1292" s="5" t="s">
        <v>2598</v>
      </c>
      <c r="G1292" s="31">
        <v>48</v>
      </c>
      <c r="H1292" s="32">
        <v>0</v>
      </c>
      <c r="I1292" s="5">
        <v>2.9165000000000001</v>
      </c>
    </row>
    <row r="1293" spans="1:9">
      <c r="A1293" s="5">
        <v>2000350098</v>
      </c>
      <c r="B1293" s="5" t="s">
        <v>3055</v>
      </c>
      <c r="C1293" s="5" t="s">
        <v>2609</v>
      </c>
      <c r="D1293" s="5" t="s">
        <v>2610</v>
      </c>
      <c r="E1293" s="5">
        <v>6</v>
      </c>
      <c r="F1293" s="5" t="s">
        <v>2598</v>
      </c>
      <c r="G1293" s="31">
        <v>0</v>
      </c>
      <c r="H1293" s="32">
        <v>0</v>
      </c>
      <c r="I1293" s="5">
        <v>2.9166669999999999</v>
      </c>
    </row>
    <row r="1294" spans="1:9">
      <c r="A1294" s="5">
        <v>2000350098</v>
      </c>
      <c r="B1294" s="5" t="s">
        <v>3055</v>
      </c>
      <c r="C1294" s="5" t="s">
        <v>2611</v>
      </c>
      <c r="D1294" s="5" t="s">
        <v>2612</v>
      </c>
      <c r="E1294" s="5">
        <v>5</v>
      </c>
      <c r="F1294" s="5" t="s">
        <v>2598</v>
      </c>
      <c r="G1294" s="31">
        <v>192</v>
      </c>
      <c r="H1294" s="32">
        <v>0</v>
      </c>
      <c r="I1294" s="5">
        <v>3.008</v>
      </c>
    </row>
    <row r="1295" spans="1:9">
      <c r="A1295" s="5">
        <v>2000350099</v>
      </c>
      <c r="B1295" s="5" t="s">
        <v>3056</v>
      </c>
      <c r="C1295" s="5" t="s">
        <v>699</v>
      </c>
      <c r="D1295" s="5" t="s">
        <v>700</v>
      </c>
      <c r="E1295" s="33">
        <v>33</v>
      </c>
      <c r="F1295" s="5" t="s">
        <v>2598</v>
      </c>
      <c r="G1295" s="31">
        <v>0</v>
      </c>
      <c r="H1295" s="32">
        <v>6096</v>
      </c>
      <c r="I1295" s="5">
        <v>2.9178790000000001</v>
      </c>
    </row>
    <row r="1296" spans="1:9">
      <c r="A1296" s="5">
        <v>2000350099</v>
      </c>
      <c r="B1296" s="5" t="s">
        <v>3056</v>
      </c>
      <c r="C1296" s="5" t="s">
        <v>248</v>
      </c>
      <c r="D1296" s="5" t="s">
        <v>249</v>
      </c>
      <c r="E1296" s="33">
        <v>137</v>
      </c>
      <c r="F1296" s="5" t="s">
        <v>2598</v>
      </c>
      <c r="G1296" s="31">
        <v>48</v>
      </c>
      <c r="H1296" s="32">
        <v>0</v>
      </c>
      <c r="I1296" s="5">
        <v>2.9205109999999999</v>
      </c>
    </row>
    <row r="1297" spans="1:9">
      <c r="A1297" s="5">
        <v>2000350099</v>
      </c>
      <c r="B1297" s="5" t="s">
        <v>3056</v>
      </c>
      <c r="C1297" s="5" t="s">
        <v>2611</v>
      </c>
      <c r="D1297" s="5" t="s">
        <v>2612</v>
      </c>
      <c r="E1297" s="33">
        <v>0</v>
      </c>
      <c r="F1297" s="5" t="s">
        <v>2598</v>
      </c>
      <c r="G1297" s="31">
        <v>96</v>
      </c>
      <c r="H1297" s="32">
        <v>0</v>
      </c>
      <c r="I1297" s="5">
        <v>2.6996880000000001</v>
      </c>
    </row>
    <row r="1298" spans="1:9">
      <c r="A1298" s="5">
        <v>2000350100</v>
      </c>
      <c r="B1298" s="5" t="s">
        <v>3057</v>
      </c>
      <c r="C1298" s="5" t="s">
        <v>699</v>
      </c>
      <c r="D1298" s="5" t="s">
        <v>700</v>
      </c>
      <c r="E1298" s="33">
        <v>0</v>
      </c>
      <c r="F1298" s="5" t="s">
        <v>2598</v>
      </c>
      <c r="G1298" s="31">
        <v>0</v>
      </c>
      <c r="H1298" s="32">
        <v>4032</v>
      </c>
      <c r="I1298" s="5">
        <v>1.1991670000000001</v>
      </c>
    </row>
    <row r="1299" spans="1:9">
      <c r="A1299" s="5">
        <v>2000350100</v>
      </c>
      <c r="B1299" s="5" t="s">
        <v>3057</v>
      </c>
      <c r="C1299" s="5" t="s">
        <v>248</v>
      </c>
      <c r="D1299" s="5" t="s">
        <v>249</v>
      </c>
      <c r="E1299" s="33">
        <v>3</v>
      </c>
      <c r="F1299" s="5" t="s">
        <v>2598</v>
      </c>
      <c r="G1299" s="31">
        <v>179</v>
      </c>
      <c r="H1299" s="32">
        <v>0</v>
      </c>
      <c r="I1299" s="5">
        <v>1.2</v>
      </c>
    </row>
    <row r="1300" spans="1:9">
      <c r="A1300" s="5">
        <v>2000350100</v>
      </c>
      <c r="B1300" s="5" t="s">
        <v>3057</v>
      </c>
      <c r="C1300" s="5" t="s">
        <v>2609</v>
      </c>
      <c r="D1300" s="5" t="s">
        <v>2610</v>
      </c>
      <c r="E1300" s="33">
        <v>0</v>
      </c>
      <c r="F1300" s="5" t="s">
        <v>2598</v>
      </c>
      <c r="G1300" s="31">
        <v>0</v>
      </c>
      <c r="H1300" s="32">
        <v>25</v>
      </c>
      <c r="I1300" s="5">
        <v>1.19875</v>
      </c>
    </row>
    <row r="1301" spans="1:9">
      <c r="A1301" s="5">
        <v>2000350101</v>
      </c>
      <c r="B1301" s="5" t="s">
        <v>3058</v>
      </c>
      <c r="C1301" s="5" t="s">
        <v>699</v>
      </c>
      <c r="D1301" s="5" t="s">
        <v>700</v>
      </c>
      <c r="E1301" s="33">
        <v>0</v>
      </c>
      <c r="F1301" s="5" t="s">
        <v>2598</v>
      </c>
      <c r="G1301" s="31">
        <v>0</v>
      </c>
      <c r="H1301" s="32">
        <v>10080</v>
      </c>
      <c r="I1301" s="5">
        <v>1.1707080000000001</v>
      </c>
    </row>
    <row r="1302" spans="1:9">
      <c r="A1302" s="5">
        <v>2000350101</v>
      </c>
      <c r="B1302" s="5" t="s">
        <v>3058</v>
      </c>
      <c r="C1302" s="5" t="s">
        <v>248</v>
      </c>
      <c r="D1302" s="5" t="s">
        <v>249</v>
      </c>
      <c r="E1302" s="33">
        <v>4</v>
      </c>
      <c r="F1302" s="5" t="s">
        <v>2598</v>
      </c>
      <c r="G1302" s="31">
        <v>516</v>
      </c>
      <c r="H1302" s="32">
        <v>0</v>
      </c>
      <c r="I1302" s="5">
        <v>1.1725000000000001</v>
      </c>
    </row>
    <row r="1303" spans="1:9">
      <c r="A1303" s="5">
        <v>2000350102</v>
      </c>
      <c r="B1303" s="5" t="s">
        <v>3059</v>
      </c>
      <c r="C1303" s="5" t="s">
        <v>699</v>
      </c>
      <c r="D1303" s="5" t="s">
        <v>700</v>
      </c>
      <c r="E1303" s="33">
        <v>10</v>
      </c>
      <c r="F1303" s="5" t="s">
        <v>2598</v>
      </c>
      <c r="G1303" s="31">
        <v>0</v>
      </c>
      <c r="H1303" s="32">
        <v>120960</v>
      </c>
      <c r="I1303" s="5">
        <v>1.234</v>
      </c>
    </row>
    <row r="1304" spans="1:9">
      <c r="A1304" s="5">
        <v>2000350102</v>
      </c>
      <c r="B1304" s="5" t="s">
        <v>3059</v>
      </c>
      <c r="C1304" s="5" t="s">
        <v>248</v>
      </c>
      <c r="D1304" s="5" t="s">
        <v>249</v>
      </c>
      <c r="E1304" s="33">
        <v>3</v>
      </c>
      <c r="F1304" s="5" t="s">
        <v>2598</v>
      </c>
      <c r="G1304" s="31">
        <v>520</v>
      </c>
      <c r="H1304" s="32">
        <v>183</v>
      </c>
      <c r="I1304" s="5">
        <v>1.236667</v>
      </c>
    </row>
    <row r="1305" spans="1:9">
      <c r="A1305" s="5">
        <v>2000350102</v>
      </c>
      <c r="B1305" s="5" t="s">
        <v>3059</v>
      </c>
      <c r="C1305" s="5" t="s">
        <v>2609</v>
      </c>
      <c r="D1305" s="5" t="s">
        <v>2610</v>
      </c>
      <c r="E1305" s="33">
        <v>1</v>
      </c>
      <c r="F1305" s="5" t="s">
        <v>2598</v>
      </c>
      <c r="G1305" s="31">
        <v>2</v>
      </c>
      <c r="H1305" s="32">
        <v>0</v>
      </c>
      <c r="I1305" s="5">
        <v>1.24</v>
      </c>
    </row>
    <row r="1306" spans="1:9">
      <c r="A1306" s="5">
        <v>2000350102</v>
      </c>
      <c r="B1306" s="5" t="s">
        <v>3059</v>
      </c>
      <c r="C1306" s="5" t="s">
        <v>2627</v>
      </c>
      <c r="D1306" s="5" t="s">
        <v>2628</v>
      </c>
      <c r="E1306" s="33">
        <v>0</v>
      </c>
      <c r="F1306" s="5" t="s">
        <v>2598</v>
      </c>
      <c r="G1306" s="31">
        <v>181</v>
      </c>
      <c r="H1306" s="32">
        <v>0</v>
      </c>
      <c r="I1306" s="5">
        <v>1.234</v>
      </c>
    </row>
    <row r="1307" spans="1:9">
      <c r="A1307" s="5">
        <v>2000350103</v>
      </c>
      <c r="B1307" s="5" t="s">
        <v>3060</v>
      </c>
      <c r="C1307" s="5" t="s">
        <v>699</v>
      </c>
      <c r="D1307" s="5" t="s">
        <v>700</v>
      </c>
      <c r="E1307" s="33">
        <v>0</v>
      </c>
      <c r="F1307" s="5" t="s">
        <v>2598</v>
      </c>
      <c r="G1307" s="31">
        <v>0</v>
      </c>
      <c r="H1307" s="32">
        <v>7440</v>
      </c>
      <c r="I1307" s="5">
        <v>2.9352719999999999</v>
      </c>
    </row>
    <row r="1308" spans="1:9">
      <c r="A1308" s="5">
        <v>2000350103</v>
      </c>
      <c r="B1308" s="5" t="s">
        <v>3060</v>
      </c>
      <c r="C1308" s="5" t="s">
        <v>248</v>
      </c>
      <c r="D1308" s="5" t="s">
        <v>249</v>
      </c>
      <c r="E1308" s="33">
        <v>40</v>
      </c>
      <c r="F1308" s="5" t="s">
        <v>2598</v>
      </c>
      <c r="G1308" s="31">
        <v>606</v>
      </c>
      <c r="H1308" s="32">
        <v>108</v>
      </c>
      <c r="I1308" s="5">
        <v>2.9359999999999999</v>
      </c>
    </row>
    <row r="1309" spans="1:9">
      <c r="A1309" s="5">
        <v>2000350103</v>
      </c>
      <c r="B1309" s="5" t="s">
        <v>3060</v>
      </c>
      <c r="C1309" s="5" t="s">
        <v>2609</v>
      </c>
      <c r="D1309" s="5" t="s">
        <v>2610</v>
      </c>
      <c r="E1309" s="33">
        <v>2</v>
      </c>
      <c r="F1309" s="5" t="s">
        <v>2598</v>
      </c>
      <c r="G1309" s="31">
        <v>0</v>
      </c>
      <c r="H1309" s="32">
        <v>0</v>
      </c>
      <c r="I1309" s="5">
        <v>2.94</v>
      </c>
    </row>
    <row r="1310" spans="1:9">
      <c r="A1310" s="5">
        <v>2000350103</v>
      </c>
      <c r="B1310" s="5" t="s">
        <v>3060</v>
      </c>
      <c r="C1310" s="5" t="s">
        <v>2627</v>
      </c>
      <c r="D1310" s="5" t="s">
        <v>2628</v>
      </c>
      <c r="E1310" s="33">
        <v>0</v>
      </c>
      <c r="F1310" s="5" t="s">
        <v>2598</v>
      </c>
      <c r="G1310" s="31">
        <v>108</v>
      </c>
      <c r="H1310" s="32">
        <v>109</v>
      </c>
      <c r="I1310" s="5">
        <v>2.9355000000000002</v>
      </c>
    </row>
    <row r="1311" spans="1:9">
      <c r="A1311" s="5">
        <v>2000350103</v>
      </c>
      <c r="B1311" s="5" t="s">
        <v>3060</v>
      </c>
      <c r="C1311" s="5" t="s">
        <v>2611</v>
      </c>
      <c r="D1311" s="5" t="s">
        <v>2612</v>
      </c>
      <c r="E1311" s="33">
        <v>0</v>
      </c>
      <c r="F1311" s="5" t="s">
        <v>2598</v>
      </c>
      <c r="G1311" s="31">
        <v>240</v>
      </c>
      <c r="H1311" s="32">
        <v>240</v>
      </c>
      <c r="I1311" s="5">
        <v>0</v>
      </c>
    </row>
    <row r="1312" spans="1:9">
      <c r="A1312" s="5">
        <v>2000380038</v>
      </c>
      <c r="B1312" s="5" t="s">
        <v>3061</v>
      </c>
      <c r="C1312" s="5" t="s">
        <v>2601</v>
      </c>
      <c r="D1312" s="5" t="s">
        <v>2602</v>
      </c>
      <c r="E1312" s="33">
        <v>53</v>
      </c>
      <c r="F1312" s="5" t="s">
        <v>2598</v>
      </c>
      <c r="G1312" s="31">
        <v>0</v>
      </c>
      <c r="H1312" s="32">
        <v>0</v>
      </c>
      <c r="I1312" s="5">
        <v>0.383019</v>
      </c>
    </row>
    <row r="1313" spans="1:9">
      <c r="A1313" s="5">
        <v>2000380057</v>
      </c>
      <c r="B1313" s="5" t="s">
        <v>3062</v>
      </c>
      <c r="C1313" s="5" t="s">
        <v>2601</v>
      </c>
      <c r="D1313" s="5" t="s">
        <v>2602</v>
      </c>
      <c r="E1313" s="33">
        <v>491</v>
      </c>
      <c r="F1313" s="5" t="s">
        <v>2598</v>
      </c>
      <c r="G1313" s="31">
        <v>0</v>
      </c>
      <c r="H1313" s="32">
        <v>0</v>
      </c>
      <c r="I1313" s="5">
        <v>0.37997999999999998</v>
      </c>
    </row>
    <row r="1314" spans="1:9">
      <c r="A1314" s="5">
        <v>2000380058</v>
      </c>
      <c r="B1314" s="5" t="s">
        <v>3063</v>
      </c>
      <c r="C1314" s="5" t="s">
        <v>2601</v>
      </c>
      <c r="D1314" s="5" t="s">
        <v>2602</v>
      </c>
      <c r="E1314" s="33">
        <v>16</v>
      </c>
      <c r="F1314" s="5" t="s">
        <v>2598</v>
      </c>
      <c r="G1314" s="31">
        <v>0</v>
      </c>
      <c r="H1314" s="32">
        <v>0</v>
      </c>
      <c r="I1314" s="5">
        <v>0.97062499999999996</v>
      </c>
    </row>
    <row r="1315" spans="1:9">
      <c r="A1315" s="5">
        <v>2000380061</v>
      </c>
      <c r="B1315" s="5" t="s">
        <v>3064</v>
      </c>
      <c r="C1315" s="5" t="s">
        <v>2601</v>
      </c>
      <c r="D1315" s="5" t="s">
        <v>2602</v>
      </c>
      <c r="E1315" s="33">
        <v>111</v>
      </c>
      <c r="F1315" s="5" t="s">
        <v>2598</v>
      </c>
      <c r="G1315" s="31">
        <v>0</v>
      </c>
      <c r="H1315" s="32">
        <v>0</v>
      </c>
      <c r="I1315" s="5">
        <v>8.643243</v>
      </c>
    </row>
    <row r="1316" spans="1:9">
      <c r="A1316" s="5">
        <v>2000380075</v>
      </c>
      <c r="B1316" s="5" t="s">
        <v>3065</v>
      </c>
      <c r="C1316" s="5" t="s">
        <v>2601</v>
      </c>
      <c r="D1316" s="5" t="s">
        <v>2602</v>
      </c>
      <c r="E1316" s="33">
        <v>8</v>
      </c>
      <c r="F1316" s="5" t="s">
        <v>2598</v>
      </c>
      <c r="G1316" s="31">
        <v>0</v>
      </c>
      <c r="H1316" s="32">
        <v>0</v>
      </c>
      <c r="I1316" s="5">
        <v>2.0024999999999999</v>
      </c>
    </row>
    <row r="1317" spans="1:9">
      <c r="A1317" s="5">
        <v>2000380076</v>
      </c>
      <c r="B1317" s="5" t="s">
        <v>3066</v>
      </c>
      <c r="C1317" s="5" t="s">
        <v>2601</v>
      </c>
      <c r="D1317" s="5" t="s">
        <v>2602</v>
      </c>
      <c r="E1317" s="33">
        <v>29</v>
      </c>
      <c r="F1317" s="5" t="s">
        <v>2598</v>
      </c>
      <c r="G1317" s="31">
        <v>0</v>
      </c>
      <c r="H1317" s="32">
        <v>0</v>
      </c>
      <c r="I1317" s="5">
        <v>0.453793</v>
      </c>
    </row>
    <row r="1318" spans="1:9">
      <c r="A1318" s="5">
        <v>2000380077</v>
      </c>
      <c r="B1318" s="5" t="s">
        <v>3067</v>
      </c>
      <c r="C1318" s="5" t="s">
        <v>2601</v>
      </c>
      <c r="D1318" s="5" t="s">
        <v>2602</v>
      </c>
      <c r="E1318" s="33">
        <v>44</v>
      </c>
      <c r="F1318" s="5" t="s">
        <v>2598</v>
      </c>
      <c r="G1318" s="31">
        <v>0</v>
      </c>
      <c r="H1318" s="32">
        <v>0</v>
      </c>
      <c r="I1318" s="5">
        <v>0.46840900000000002</v>
      </c>
    </row>
    <row r="1319" spans="1:9">
      <c r="A1319" s="5">
        <v>2000420051</v>
      </c>
      <c r="B1319" s="5" t="s">
        <v>3068</v>
      </c>
      <c r="C1319" s="5" t="s">
        <v>248</v>
      </c>
      <c r="D1319" s="5" t="s">
        <v>249</v>
      </c>
      <c r="E1319" s="33">
        <v>100</v>
      </c>
      <c r="F1319" s="5" t="s">
        <v>2598</v>
      </c>
      <c r="G1319" s="31">
        <v>0</v>
      </c>
      <c r="H1319" s="32">
        <v>0</v>
      </c>
      <c r="I1319" s="5">
        <v>0.66600000000000004</v>
      </c>
    </row>
    <row r="1320" spans="1:9">
      <c r="A1320" s="5">
        <v>2000420067</v>
      </c>
      <c r="B1320" s="5" t="s">
        <v>3069</v>
      </c>
      <c r="C1320" s="5" t="s">
        <v>2601</v>
      </c>
      <c r="D1320" s="5" t="s">
        <v>2602</v>
      </c>
      <c r="E1320" s="33">
        <v>11</v>
      </c>
      <c r="F1320" s="5" t="s">
        <v>2598</v>
      </c>
      <c r="G1320" s="31">
        <v>0</v>
      </c>
      <c r="H1320" s="32">
        <v>0</v>
      </c>
      <c r="I1320" s="5">
        <v>0.35272700000000001</v>
      </c>
    </row>
    <row r="1321" spans="1:9">
      <c r="A1321" s="5">
        <v>2000420069</v>
      </c>
      <c r="B1321" s="5" t="s">
        <v>3070</v>
      </c>
      <c r="C1321" s="5" t="s">
        <v>699</v>
      </c>
      <c r="D1321" s="5" t="s">
        <v>700</v>
      </c>
      <c r="E1321" s="33">
        <v>8</v>
      </c>
      <c r="F1321" s="5" t="s">
        <v>2598</v>
      </c>
      <c r="G1321" s="31">
        <v>0</v>
      </c>
      <c r="H1321" s="32">
        <v>0</v>
      </c>
      <c r="I1321" s="5">
        <v>0.85250000000000004</v>
      </c>
    </row>
    <row r="1322" spans="1:9">
      <c r="A1322" s="5">
        <v>2000420077</v>
      </c>
      <c r="B1322" s="5" t="s">
        <v>3071</v>
      </c>
      <c r="C1322" s="5" t="s">
        <v>699</v>
      </c>
      <c r="D1322" s="5" t="s">
        <v>700</v>
      </c>
      <c r="E1322" s="33">
        <v>435</v>
      </c>
      <c r="F1322" s="5" t="s">
        <v>2598</v>
      </c>
      <c r="G1322" s="31">
        <v>0</v>
      </c>
      <c r="H1322" s="32">
        <v>0</v>
      </c>
      <c r="I1322" s="5">
        <v>0.57802299999999995</v>
      </c>
    </row>
    <row r="1323" spans="1:9">
      <c r="A1323" s="5">
        <v>2000420088</v>
      </c>
      <c r="B1323" s="5" t="s">
        <v>2011</v>
      </c>
      <c r="C1323" s="5" t="s">
        <v>699</v>
      </c>
      <c r="D1323" s="5" t="s">
        <v>700</v>
      </c>
      <c r="E1323" s="33">
        <v>0</v>
      </c>
      <c r="F1323" s="5" t="s">
        <v>2598</v>
      </c>
      <c r="G1323" s="31">
        <v>0</v>
      </c>
      <c r="H1323" s="32">
        <v>138300</v>
      </c>
      <c r="I1323" s="5">
        <v>0</v>
      </c>
    </row>
    <row r="1324" spans="1:9">
      <c r="A1324" s="5">
        <v>2000420088</v>
      </c>
      <c r="B1324" s="5" t="s">
        <v>2011</v>
      </c>
      <c r="C1324" s="5" t="s">
        <v>248</v>
      </c>
      <c r="D1324" s="5" t="s">
        <v>249</v>
      </c>
      <c r="E1324" s="33">
        <v>466</v>
      </c>
      <c r="F1324" s="5" t="s">
        <v>2598</v>
      </c>
      <c r="G1324" s="31">
        <v>5200</v>
      </c>
      <c r="H1324" s="32">
        <v>6425</v>
      </c>
      <c r="I1324" s="5">
        <v>1.2351719999999999</v>
      </c>
    </row>
    <row r="1325" spans="1:9">
      <c r="A1325" s="5">
        <v>2000420088</v>
      </c>
      <c r="B1325" s="5" t="s">
        <v>2011</v>
      </c>
      <c r="C1325" s="5" t="s">
        <v>2601</v>
      </c>
      <c r="D1325" s="5" t="s">
        <v>2602</v>
      </c>
      <c r="E1325" s="33">
        <v>599</v>
      </c>
      <c r="F1325" s="5" t="s">
        <v>2598</v>
      </c>
      <c r="G1325" s="31">
        <v>0</v>
      </c>
      <c r="H1325" s="32">
        <v>0</v>
      </c>
      <c r="I1325" s="5">
        <v>1.238381</v>
      </c>
    </row>
    <row r="1326" spans="1:9">
      <c r="A1326" s="5">
        <v>2000420088</v>
      </c>
      <c r="B1326" s="5" t="s">
        <v>2011</v>
      </c>
      <c r="C1326" s="5" t="s">
        <v>47</v>
      </c>
      <c r="D1326" s="5" t="s">
        <v>48</v>
      </c>
      <c r="E1326" s="33">
        <v>22100</v>
      </c>
      <c r="F1326" s="5" t="s">
        <v>2598</v>
      </c>
      <c r="G1326" s="31">
        <v>25</v>
      </c>
      <c r="H1326" s="32">
        <v>5200</v>
      </c>
      <c r="I1326" s="5">
        <v>1.2351639999999999</v>
      </c>
    </row>
    <row r="1327" spans="1:9">
      <c r="A1327" s="5">
        <v>2000420088</v>
      </c>
      <c r="B1327" s="5" t="s">
        <v>2011</v>
      </c>
      <c r="C1327" s="5" t="s">
        <v>2611</v>
      </c>
      <c r="D1327" s="5" t="s">
        <v>2612</v>
      </c>
      <c r="E1327" s="33">
        <v>552</v>
      </c>
      <c r="F1327" s="5" t="s">
        <v>2598</v>
      </c>
      <c r="G1327" s="31">
        <v>6400</v>
      </c>
      <c r="H1327" s="32">
        <v>0</v>
      </c>
      <c r="I1327" s="5">
        <v>1.228478</v>
      </c>
    </row>
    <row r="1328" spans="1:9">
      <c r="A1328" s="5">
        <v>2000420089</v>
      </c>
      <c r="B1328" s="5" t="s">
        <v>3072</v>
      </c>
      <c r="C1328" s="5" t="s">
        <v>699</v>
      </c>
      <c r="D1328" s="5" t="s">
        <v>700</v>
      </c>
      <c r="E1328" s="33">
        <v>0</v>
      </c>
      <c r="F1328" s="5" t="s">
        <v>2598</v>
      </c>
      <c r="G1328" s="31">
        <v>0</v>
      </c>
      <c r="H1328" s="32">
        <v>233400</v>
      </c>
      <c r="I1328" s="5">
        <v>0</v>
      </c>
    </row>
    <row r="1329" spans="1:9">
      <c r="A1329" s="5">
        <v>2000420089</v>
      </c>
      <c r="B1329" s="5" t="s">
        <v>3072</v>
      </c>
      <c r="C1329" s="5" t="s">
        <v>248</v>
      </c>
      <c r="D1329" s="5" t="s">
        <v>249</v>
      </c>
      <c r="E1329" s="33">
        <v>29234</v>
      </c>
      <c r="F1329" s="5" t="s">
        <v>2598</v>
      </c>
      <c r="G1329" s="31">
        <v>45600</v>
      </c>
      <c r="H1329" s="32">
        <v>23800</v>
      </c>
      <c r="I1329" s="5">
        <v>1.3238160000000001</v>
      </c>
    </row>
    <row r="1330" spans="1:9">
      <c r="A1330" s="5">
        <v>2000420089</v>
      </c>
      <c r="B1330" s="5" t="s">
        <v>3072</v>
      </c>
      <c r="C1330" s="5" t="s">
        <v>2601</v>
      </c>
      <c r="D1330" s="5" t="s">
        <v>2602</v>
      </c>
      <c r="E1330" s="33">
        <v>795</v>
      </c>
      <c r="F1330" s="5" t="s">
        <v>2598</v>
      </c>
      <c r="G1330" s="31">
        <v>23700</v>
      </c>
      <c r="H1330" s="32">
        <v>0</v>
      </c>
      <c r="I1330" s="5">
        <v>1.3252200000000001</v>
      </c>
    </row>
    <row r="1331" spans="1:9">
      <c r="A1331" s="5">
        <v>2000420089</v>
      </c>
      <c r="B1331" s="5" t="s">
        <v>3072</v>
      </c>
      <c r="C1331" s="5" t="s">
        <v>47</v>
      </c>
      <c r="D1331" s="5" t="s">
        <v>48</v>
      </c>
      <c r="E1331" s="33">
        <v>0</v>
      </c>
      <c r="F1331" s="5" t="s">
        <v>2598</v>
      </c>
      <c r="G1331" s="31">
        <v>0</v>
      </c>
      <c r="H1331" s="32">
        <v>45600</v>
      </c>
      <c r="I1331" s="5">
        <v>1.3252139999999999</v>
      </c>
    </row>
    <row r="1332" spans="1:9">
      <c r="A1332" s="5">
        <v>2000420089</v>
      </c>
      <c r="B1332" s="5" t="s">
        <v>3072</v>
      </c>
      <c r="C1332" s="5" t="s">
        <v>2611</v>
      </c>
      <c r="D1332" s="5" t="s">
        <v>2612</v>
      </c>
      <c r="E1332" s="33">
        <v>853</v>
      </c>
      <c r="F1332" s="5" t="s">
        <v>2598</v>
      </c>
      <c r="G1332" s="31">
        <v>100</v>
      </c>
      <c r="H1332" s="32">
        <v>0</v>
      </c>
      <c r="I1332" s="5">
        <v>1.3105279999999999</v>
      </c>
    </row>
    <row r="1333" spans="1:9">
      <c r="A1333" s="5">
        <v>2000420090</v>
      </c>
      <c r="B1333" s="5" t="s">
        <v>3073</v>
      </c>
      <c r="C1333" s="5" t="s">
        <v>699</v>
      </c>
      <c r="D1333" s="5" t="s">
        <v>700</v>
      </c>
      <c r="E1333" s="33">
        <v>9899</v>
      </c>
      <c r="F1333" s="5" t="s">
        <v>2598</v>
      </c>
      <c r="G1333" s="31">
        <v>0</v>
      </c>
      <c r="H1333" s="32">
        <v>0</v>
      </c>
      <c r="I1333" s="5">
        <v>1.387991</v>
      </c>
    </row>
    <row r="1334" spans="1:9">
      <c r="A1334" s="5">
        <v>2000420090</v>
      </c>
      <c r="B1334" s="5" t="s">
        <v>3073</v>
      </c>
      <c r="C1334" s="5" t="s">
        <v>248</v>
      </c>
      <c r="D1334" s="5" t="s">
        <v>249</v>
      </c>
      <c r="E1334" s="33">
        <v>18874</v>
      </c>
      <c r="F1334" s="5" t="s">
        <v>2598</v>
      </c>
      <c r="G1334" s="31">
        <v>5</v>
      </c>
      <c r="H1334" s="32">
        <v>7</v>
      </c>
      <c r="I1334" s="5">
        <v>1.387988</v>
      </c>
    </row>
    <row r="1335" spans="1:9">
      <c r="A1335" s="5">
        <v>2000420090</v>
      </c>
      <c r="B1335" s="5" t="s">
        <v>3073</v>
      </c>
      <c r="C1335" s="5" t="s">
        <v>2609</v>
      </c>
      <c r="D1335" s="5" t="s">
        <v>2610</v>
      </c>
      <c r="E1335" s="33">
        <v>0</v>
      </c>
      <c r="F1335" s="5" t="s">
        <v>2598</v>
      </c>
      <c r="G1335" s="31">
        <v>325</v>
      </c>
      <c r="H1335" s="32">
        <v>5</v>
      </c>
      <c r="I1335" s="5">
        <v>1.3866670000000001</v>
      </c>
    </row>
    <row r="1336" spans="1:9">
      <c r="A1336" s="5">
        <v>2000420091</v>
      </c>
      <c r="B1336" s="5" t="s">
        <v>3074</v>
      </c>
      <c r="C1336" s="5" t="s">
        <v>699</v>
      </c>
      <c r="D1336" s="5" t="s">
        <v>700</v>
      </c>
      <c r="E1336" s="33">
        <v>2936</v>
      </c>
      <c r="F1336" s="5" t="s">
        <v>2598</v>
      </c>
      <c r="G1336" s="31">
        <v>0</v>
      </c>
      <c r="H1336" s="32">
        <v>0</v>
      </c>
      <c r="I1336" s="5">
        <v>1.450027</v>
      </c>
    </row>
    <row r="1337" spans="1:9">
      <c r="A1337" s="5">
        <v>2000420091</v>
      </c>
      <c r="B1337" s="5" t="s">
        <v>3074</v>
      </c>
      <c r="C1337" s="5" t="s">
        <v>248</v>
      </c>
      <c r="D1337" s="5" t="s">
        <v>249</v>
      </c>
      <c r="E1337" s="33">
        <v>38028</v>
      </c>
      <c r="F1337" s="5" t="s">
        <v>2598</v>
      </c>
      <c r="G1337" s="31">
        <v>0</v>
      </c>
      <c r="H1337" s="32">
        <v>0</v>
      </c>
      <c r="I1337" s="5">
        <v>1.450027</v>
      </c>
    </row>
    <row r="1338" spans="1:9">
      <c r="A1338" s="5">
        <v>2000420091</v>
      </c>
      <c r="B1338" s="5" t="s">
        <v>3074</v>
      </c>
      <c r="C1338" s="5" t="s">
        <v>2601</v>
      </c>
      <c r="D1338" s="5" t="s">
        <v>2602</v>
      </c>
      <c r="E1338" s="33">
        <v>100</v>
      </c>
      <c r="F1338" s="5" t="s">
        <v>2598</v>
      </c>
      <c r="G1338" s="31">
        <v>0</v>
      </c>
      <c r="H1338" s="32">
        <v>0</v>
      </c>
      <c r="I1338" s="5">
        <v>1.45</v>
      </c>
    </row>
    <row r="1339" spans="1:9">
      <c r="A1339" s="5">
        <v>2000420092</v>
      </c>
      <c r="B1339" s="5" t="s">
        <v>3075</v>
      </c>
      <c r="C1339" s="5" t="s">
        <v>699</v>
      </c>
      <c r="D1339" s="5" t="s">
        <v>700</v>
      </c>
      <c r="E1339" s="33">
        <v>1660</v>
      </c>
      <c r="F1339" s="5" t="s">
        <v>2598</v>
      </c>
      <c r="G1339" s="31">
        <v>0</v>
      </c>
      <c r="H1339" s="32">
        <v>42250</v>
      </c>
      <c r="I1339" s="5">
        <v>1.969295</v>
      </c>
    </row>
    <row r="1340" spans="1:9">
      <c r="A1340" s="5">
        <v>2000420092</v>
      </c>
      <c r="B1340" s="5" t="s">
        <v>3075</v>
      </c>
      <c r="C1340" s="5" t="s">
        <v>248</v>
      </c>
      <c r="D1340" s="5" t="s">
        <v>249</v>
      </c>
      <c r="E1340" s="33">
        <v>3319</v>
      </c>
      <c r="F1340" s="5" t="s">
        <v>2598</v>
      </c>
      <c r="G1340" s="31">
        <v>1</v>
      </c>
      <c r="H1340" s="32">
        <v>0</v>
      </c>
      <c r="I1340" s="5">
        <v>1.8820730000000001</v>
      </c>
    </row>
    <row r="1341" spans="1:9">
      <c r="A1341" s="5">
        <v>2000420092</v>
      </c>
      <c r="B1341" s="5" t="s">
        <v>3075</v>
      </c>
      <c r="C1341" s="5" t="s">
        <v>2609</v>
      </c>
      <c r="D1341" s="5" t="s">
        <v>2610</v>
      </c>
      <c r="E1341" s="33">
        <v>22</v>
      </c>
      <c r="F1341" s="5" t="s">
        <v>2598</v>
      </c>
      <c r="G1341" s="31">
        <v>0</v>
      </c>
      <c r="H1341" s="32">
        <v>1</v>
      </c>
      <c r="I1341" s="5">
        <v>1.901818</v>
      </c>
    </row>
    <row r="1342" spans="1:9">
      <c r="A1342" s="5">
        <v>2000420092</v>
      </c>
      <c r="B1342" s="5" t="s">
        <v>3075</v>
      </c>
      <c r="C1342" s="5" t="s">
        <v>2627</v>
      </c>
      <c r="D1342" s="5" t="s">
        <v>2628</v>
      </c>
      <c r="E1342" s="33">
        <v>4400</v>
      </c>
      <c r="F1342" s="5" t="s">
        <v>2598</v>
      </c>
      <c r="G1342" s="31">
        <v>0</v>
      </c>
      <c r="H1342" s="32">
        <v>0</v>
      </c>
      <c r="I1342" s="5">
        <v>1.924407</v>
      </c>
    </row>
    <row r="1343" spans="1:9">
      <c r="A1343" s="5">
        <v>2000420092</v>
      </c>
      <c r="B1343" s="5" t="s">
        <v>3075</v>
      </c>
      <c r="C1343" s="5" t="s">
        <v>2611</v>
      </c>
      <c r="D1343" s="5" t="s">
        <v>2612</v>
      </c>
      <c r="E1343" s="33">
        <v>44450</v>
      </c>
      <c r="F1343" s="5" t="s">
        <v>2598</v>
      </c>
      <c r="G1343" s="31">
        <v>0</v>
      </c>
      <c r="H1343" s="32">
        <v>0</v>
      </c>
      <c r="I1343" s="5">
        <v>1.8566990000000001</v>
      </c>
    </row>
    <row r="1344" spans="1:9">
      <c r="A1344" s="5">
        <v>2000420093</v>
      </c>
      <c r="B1344" s="5" t="s">
        <v>3076</v>
      </c>
      <c r="C1344" s="5" t="s">
        <v>699</v>
      </c>
      <c r="D1344" s="5" t="s">
        <v>700</v>
      </c>
      <c r="E1344" s="33">
        <v>600</v>
      </c>
      <c r="F1344" s="5" t="s">
        <v>2598</v>
      </c>
      <c r="G1344" s="31">
        <v>0</v>
      </c>
      <c r="H1344" s="32">
        <v>92150</v>
      </c>
      <c r="I1344" s="5">
        <v>1.9459</v>
      </c>
    </row>
    <row r="1345" spans="1:9">
      <c r="A1345" s="5">
        <v>2000420093</v>
      </c>
      <c r="B1345" s="5" t="s">
        <v>3076</v>
      </c>
      <c r="C1345" s="5" t="s">
        <v>248</v>
      </c>
      <c r="D1345" s="5" t="s">
        <v>249</v>
      </c>
      <c r="E1345" s="33">
        <v>17348</v>
      </c>
      <c r="F1345" s="5" t="s">
        <v>2598</v>
      </c>
      <c r="G1345" s="31">
        <v>550</v>
      </c>
      <c r="H1345" s="32">
        <v>1253</v>
      </c>
      <c r="I1345" s="5">
        <v>1.9006609999999999</v>
      </c>
    </row>
    <row r="1346" spans="1:9">
      <c r="A1346" s="5">
        <v>2000420093</v>
      </c>
      <c r="B1346" s="5" t="s">
        <v>3076</v>
      </c>
      <c r="C1346" s="5" t="s">
        <v>2601</v>
      </c>
      <c r="D1346" s="5" t="s">
        <v>2602</v>
      </c>
      <c r="E1346" s="33">
        <v>7</v>
      </c>
      <c r="F1346" s="5" t="s">
        <v>2598</v>
      </c>
      <c r="G1346" s="31">
        <v>0</v>
      </c>
      <c r="H1346" s="32">
        <v>0</v>
      </c>
      <c r="I1346" s="5">
        <v>1.9</v>
      </c>
    </row>
    <row r="1347" spans="1:9">
      <c r="A1347" s="5">
        <v>2000420093</v>
      </c>
      <c r="B1347" s="5" t="s">
        <v>3076</v>
      </c>
      <c r="C1347" s="5" t="s">
        <v>2634</v>
      </c>
      <c r="D1347" s="5" t="s">
        <v>2635</v>
      </c>
      <c r="E1347" s="33">
        <v>30</v>
      </c>
      <c r="F1347" s="5" t="s">
        <v>2598</v>
      </c>
      <c r="G1347" s="31">
        <v>0</v>
      </c>
      <c r="H1347" s="32">
        <v>0</v>
      </c>
      <c r="I1347" s="5">
        <v>1.946</v>
      </c>
    </row>
    <row r="1348" spans="1:9">
      <c r="A1348" s="5">
        <v>2000420093</v>
      </c>
      <c r="B1348" s="5" t="s">
        <v>3076</v>
      </c>
      <c r="C1348" s="5" t="s">
        <v>2609</v>
      </c>
      <c r="D1348" s="5" t="s">
        <v>2610</v>
      </c>
      <c r="E1348" s="33">
        <v>2</v>
      </c>
      <c r="F1348" s="5" t="s">
        <v>2598</v>
      </c>
      <c r="G1348" s="31">
        <v>3</v>
      </c>
      <c r="H1348" s="32">
        <v>0</v>
      </c>
      <c r="I1348" s="5">
        <v>1.9450000000000001</v>
      </c>
    </row>
    <row r="1349" spans="1:9">
      <c r="A1349" s="5">
        <v>2000420093</v>
      </c>
      <c r="B1349" s="5" t="s">
        <v>3076</v>
      </c>
      <c r="C1349" s="5" t="s">
        <v>2627</v>
      </c>
      <c r="D1349" s="5" t="s">
        <v>2628</v>
      </c>
      <c r="E1349" s="33">
        <v>0</v>
      </c>
      <c r="F1349" s="5" t="s">
        <v>2598</v>
      </c>
      <c r="G1349" s="31">
        <v>0</v>
      </c>
      <c r="H1349" s="32">
        <v>550</v>
      </c>
      <c r="I1349" s="5">
        <v>1.8893599999999999</v>
      </c>
    </row>
    <row r="1350" spans="1:9">
      <c r="A1350" s="5">
        <v>2000420093</v>
      </c>
      <c r="B1350" s="5" t="s">
        <v>3076</v>
      </c>
      <c r="C1350" s="5" t="s">
        <v>2611</v>
      </c>
      <c r="D1350" s="5" t="s">
        <v>2612</v>
      </c>
      <c r="E1350" s="33">
        <v>12150</v>
      </c>
      <c r="F1350" s="5" t="s">
        <v>2598</v>
      </c>
      <c r="G1350" s="31">
        <v>1250</v>
      </c>
      <c r="H1350" s="32">
        <v>0</v>
      </c>
      <c r="I1350" s="5">
        <v>1.857048</v>
      </c>
    </row>
    <row r="1351" spans="1:9">
      <c r="A1351" s="5">
        <v>2000420094</v>
      </c>
      <c r="B1351" s="5" t="s">
        <v>3077</v>
      </c>
      <c r="C1351" s="5" t="s">
        <v>699</v>
      </c>
      <c r="D1351" s="5" t="s">
        <v>700</v>
      </c>
      <c r="E1351" s="33">
        <v>0</v>
      </c>
      <c r="F1351" s="5" t="s">
        <v>2598</v>
      </c>
      <c r="G1351" s="31">
        <v>0</v>
      </c>
      <c r="H1351" s="32">
        <v>125700</v>
      </c>
      <c r="I1351" s="5">
        <v>0</v>
      </c>
    </row>
    <row r="1352" spans="1:9">
      <c r="A1352" s="5">
        <v>2000420094</v>
      </c>
      <c r="B1352" s="5" t="s">
        <v>3077</v>
      </c>
      <c r="C1352" s="5" t="s">
        <v>248</v>
      </c>
      <c r="D1352" s="5" t="s">
        <v>249</v>
      </c>
      <c r="E1352" s="33">
        <v>5992</v>
      </c>
      <c r="F1352" s="5" t="s">
        <v>2598</v>
      </c>
      <c r="G1352" s="31">
        <v>8900</v>
      </c>
      <c r="H1352" s="32">
        <v>0</v>
      </c>
      <c r="I1352" s="5">
        <v>1.238308</v>
      </c>
    </row>
    <row r="1353" spans="1:9">
      <c r="A1353" s="5">
        <v>2000420094</v>
      </c>
      <c r="B1353" s="5" t="s">
        <v>3077</v>
      </c>
      <c r="C1353" s="5" t="s">
        <v>2601</v>
      </c>
      <c r="D1353" s="5" t="s">
        <v>2602</v>
      </c>
      <c r="E1353" s="33">
        <v>815</v>
      </c>
      <c r="F1353" s="5" t="s">
        <v>2598</v>
      </c>
      <c r="G1353" s="31">
        <v>0</v>
      </c>
      <c r="H1353" s="32">
        <v>0</v>
      </c>
      <c r="I1353" s="5">
        <v>1.488699</v>
      </c>
    </row>
    <row r="1354" spans="1:9">
      <c r="A1354" s="5">
        <v>2000420094</v>
      </c>
      <c r="B1354" s="5" t="s">
        <v>3077</v>
      </c>
      <c r="C1354" s="5" t="s">
        <v>47</v>
      </c>
      <c r="D1354" s="5" t="s">
        <v>48</v>
      </c>
      <c r="E1354" s="33">
        <v>0</v>
      </c>
      <c r="F1354" s="5" t="s">
        <v>2598</v>
      </c>
      <c r="G1354" s="31">
        <v>0</v>
      </c>
      <c r="H1354" s="32">
        <v>8900</v>
      </c>
      <c r="I1354" s="5">
        <v>1.24</v>
      </c>
    </row>
    <row r="1355" spans="1:9">
      <c r="A1355" s="5">
        <v>2000420094</v>
      </c>
      <c r="B1355" s="5" t="s">
        <v>3077</v>
      </c>
      <c r="C1355" s="5" t="s">
        <v>2611</v>
      </c>
      <c r="D1355" s="5" t="s">
        <v>2612</v>
      </c>
      <c r="E1355" s="33">
        <v>463</v>
      </c>
      <c r="F1355" s="5" t="s">
        <v>2598</v>
      </c>
      <c r="G1355" s="31">
        <v>0</v>
      </c>
      <c r="H1355" s="32">
        <v>0</v>
      </c>
      <c r="I1355" s="5">
        <v>1.2251399999999999</v>
      </c>
    </row>
    <row r="1356" spans="1:9">
      <c r="A1356" s="5">
        <v>2000420095</v>
      </c>
      <c r="B1356" s="5" t="s">
        <v>3078</v>
      </c>
      <c r="C1356" s="5" t="s">
        <v>699</v>
      </c>
      <c r="D1356" s="5" t="s">
        <v>700</v>
      </c>
      <c r="E1356" s="33">
        <v>0</v>
      </c>
      <c r="F1356" s="5" t="s">
        <v>2598</v>
      </c>
      <c r="G1356" s="31">
        <v>0</v>
      </c>
      <c r="H1356" s="32">
        <v>306300</v>
      </c>
      <c r="I1356" s="5">
        <v>0</v>
      </c>
    </row>
    <row r="1357" spans="1:9">
      <c r="A1357" s="5">
        <v>2000420095</v>
      </c>
      <c r="B1357" s="5" t="s">
        <v>3078</v>
      </c>
      <c r="C1357" s="5" t="s">
        <v>248</v>
      </c>
      <c r="D1357" s="5" t="s">
        <v>249</v>
      </c>
      <c r="E1357" s="33">
        <v>25135</v>
      </c>
      <c r="F1357" s="5" t="s">
        <v>2598</v>
      </c>
      <c r="G1357" s="31">
        <v>11059</v>
      </c>
      <c r="H1357" s="32">
        <v>22700</v>
      </c>
      <c r="I1357" s="5">
        <v>1.3263149999999999</v>
      </c>
    </row>
    <row r="1358" spans="1:9">
      <c r="A1358" s="5">
        <v>2000420095</v>
      </c>
      <c r="B1358" s="5" t="s">
        <v>3078</v>
      </c>
      <c r="C1358" s="5" t="s">
        <v>2601</v>
      </c>
      <c r="D1358" s="5" t="s">
        <v>2602</v>
      </c>
      <c r="E1358" s="33">
        <v>619</v>
      </c>
      <c r="F1358" s="5" t="s">
        <v>2598</v>
      </c>
      <c r="G1358" s="31">
        <v>0</v>
      </c>
      <c r="H1358" s="32">
        <v>0</v>
      </c>
      <c r="I1358" s="5">
        <v>1.417351</v>
      </c>
    </row>
    <row r="1359" spans="1:9">
      <c r="A1359" s="5">
        <v>2000420095</v>
      </c>
      <c r="B1359" s="5" t="s">
        <v>3078</v>
      </c>
      <c r="C1359" s="5" t="s">
        <v>47</v>
      </c>
      <c r="D1359" s="5" t="s">
        <v>48</v>
      </c>
      <c r="E1359" s="33">
        <v>0</v>
      </c>
      <c r="F1359" s="5" t="s">
        <v>2598</v>
      </c>
      <c r="G1359" s="31">
        <v>0</v>
      </c>
      <c r="H1359" s="32">
        <v>11059</v>
      </c>
      <c r="I1359" s="5">
        <v>1.3148</v>
      </c>
    </row>
    <row r="1360" spans="1:9">
      <c r="A1360" s="5">
        <v>2000420095</v>
      </c>
      <c r="B1360" s="5" t="s">
        <v>3078</v>
      </c>
      <c r="C1360" s="5" t="s">
        <v>2611</v>
      </c>
      <c r="D1360" s="5" t="s">
        <v>2612</v>
      </c>
      <c r="E1360" s="33">
        <v>819</v>
      </c>
      <c r="F1360" s="5" t="s">
        <v>2598</v>
      </c>
      <c r="G1360" s="31">
        <v>0</v>
      </c>
      <c r="H1360" s="32">
        <v>0</v>
      </c>
      <c r="I1360" s="5">
        <v>1.3176680000000001</v>
      </c>
    </row>
    <row r="1361" spans="1:9">
      <c r="A1361" s="5">
        <v>2000420095</v>
      </c>
      <c r="B1361" s="5" t="s">
        <v>3078</v>
      </c>
      <c r="C1361" s="5" t="s">
        <v>3079</v>
      </c>
      <c r="D1361" s="5" t="s">
        <v>3080</v>
      </c>
      <c r="E1361" s="33">
        <v>0</v>
      </c>
      <c r="F1361" s="5" t="s">
        <v>2598</v>
      </c>
      <c r="G1361" s="31">
        <v>22700</v>
      </c>
      <c r="H1361" s="32">
        <v>0</v>
      </c>
      <c r="I1361" s="5">
        <v>1.319512</v>
      </c>
    </row>
    <row r="1362" spans="1:9">
      <c r="A1362" s="5">
        <v>2000420096</v>
      </c>
      <c r="B1362" s="5" t="s">
        <v>2095</v>
      </c>
      <c r="C1362" s="5" t="s">
        <v>699</v>
      </c>
      <c r="D1362" s="5" t="s">
        <v>700</v>
      </c>
      <c r="E1362" s="33">
        <v>1010</v>
      </c>
      <c r="F1362" s="5" t="s">
        <v>2598</v>
      </c>
      <c r="G1362" s="31">
        <v>0</v>
      </c>
      <c r="H1362" s="32">
        <v>6800</v>
      </c>
      <c r="I1362" s="5">
        <v>1.954574</v>
      </c>
    </row>
    <row r="1363" spans="1:9">
      <c r="A1363" s="5">
        <v>2000420096</v>
      </c>
      <c r="B1363" s="5" t="s">
        <v>2095</v>
      </c>
      <c r="C1363" s="5" t="s">
        <v>248</v>
      </c>
      <c r="D1363" s="5" t="s">
        <v>249</v>
      </c>
      <c r="E1363" s="33">
        <v>3180</v>
      </c>
      <c r="F1363" s="5" t="s">
        <v>2598</v>
      </c>
      <c r="G1363" s="31">
        <v>9</v>
      </c>
      <c r="H1363" s="32">
        <v>0</v>
      </c>
      <c r="I1363" s="5">
        <v>1.8273520000000001</v>
      </c>
    </row>
    <row r="1364" spans="1:9">
      <c r="A1364" s="5">
        <v>2000420096</v>
      </c>
      <c r="B1364" s="5" t="s">
        <v>2095</v>
      </c>
      <c r="C1364" s="5" t="s">
        <v>2601</v>
      </c>
      <c r="D1364" s="5" t="s">
        <v>2602</v>
      </c>
      <c r="E1364" s="33">
        <v>50</v>
      </c>
      <c r="F1364" s="5" t="s">
        <v>2598</v>
      </c>
      <c r="G1364" s="31">
        <v>0</v>
      </c>
      <c r="H1364" s="32">
        <v>0</v>
      </c>
      <c r="I1364" s="5">
        <v>2.0693999999999999</v>
      </c>
    </row>
    <row r="1365" spans="1:9">
      <c r="A1365" s="5">
        <v>2000420096</v>
      </c>
      <c r="B1365" s="5" t="s">
        <v>2095</v>
      </c>
      <c r="C1365" s="5" t="s">
        <v>2609</v>
      </c>
      <c r="D1365" s="5" t="s">
        <v>2610</v>
      </c>
      <c r="E1365" s="33">
        <v>25</v>
      </c>
      <c r="F1365" s="5" t="s">
        <v>2598</v>
      </c>
      <c r="G1365" s="31">
        <v>1</v>
      </c>
      <c r="H1365" s="32">
        <v>3</v>
      </c>
      <c r="I1365" s="5">
        <v>1.83</v>
      </c>
    </row>
    <row r="1366" spans="1:9">
      <c r="A1366" s="5">
        <v>2000420096</v>
      </c>
      <c r="B1366" s="5" t="s">
        <v>2095</v>
      </c>
      <c r="C1366" s="5" t="s">
        <v>2611</v>
      </c>
      <c r="D1366" s="5" t="s">
        <v>2612</v>
      </c>
      <c r="E1366" s="33">
        <v>20924</v>
      </c>
      <c r="F1366" s="5" t="s">
        <v>2598</v>
      </c>
      <c r="G1366" s="31">
        <v>0</v>
      </c>
      <c r="H1366" s="32">
        <v>0</v>
      </c>
      <c r="I1366" s="5">
        <v>1.8663449999999999</v>
      </c>
    </row>
    <row r="1367" spans="1:9">
      <c r="A1367" s="5">
        <v>2000420097</v>
      </c>
      <c r="B1367" s="5" t="s">
        <v>2084</v>
      </c>
      <c r="C1367" s="5" t="s">
        <v>699</v>
      </c>
      <c r="D1367" s="5" t="s">
        <v>700</v>
      </c>
      <c r="E1367" s="33">
        <v>421</v>
      </c>
      <c r="F1367" s="5" t="s">
        <v>2598</v>
      </c>
      <c r="G1367" s="31">
        <v>0</v>
      </c>
      <c r="H1367" s="32">
        <v>3050</v>
      </c>
      <c r="I1367" s="5">
        <v>1.9623520000000001</v>
      </c>
    </row>
    <row r="1368" spans="1:9">
      <c r="A1368" s="5">
        <v>2000420097</v>
      </c>
      <c r="B1368" s="5" t="s">
        <v>2084</v>
      </c>
      <c r="C1368" s="5" t="s">
        <v>248</v>
      </c>
      <c r="D1368" s="5" t="s">
        <v>249</v>
      </c>
      <c r="E1368" s="33">
        <v>5633</v>
      </c>
      <c r="F1368" s="5" t="s">
        <v>2598</v>
      </c>
      <c r="G1368" s="31">
        <v>5</v>
      </c>
      <c r="H1368" s="32">
        <v>0</v>
      </c>
      <c r="I1368" s="5">
        <v>1.859979</v>
      </c>
    </row>
    <row r="1369" spans="1:9">
      <c r="A1369" s="5">
        <v>2000420097</v>
      </c>
      <c r="B1369" s="5" t="s">
        <v>2084</v>
      </c>
      <c r="C1369" s="5" t="s">
        <v>2609</v>
      </c>
      <c r="D1369" s="5" t="s">
        <v>2610</v>
      </c>
      <c r="E1369" s="33">
        <v>4</v>
      </c>
      <c r="F1369" s="5" t="s">
        <v>2598</v>
      </c>
      <c r="G1369" s="31">
        <v>0</v>
      </c>
      <c r="H1369" s="32">
        <v>1</v>
      </c>
      <c r="I1369" s="5">
        <v>1.92</v>
      </c>
    </row>
    <row r="1370" spans="1:9">
      <c r="A1370" s="5">
        <v>2000420097</v>
      </c>
      <c r="B1370" s="5" t="s">
        <v>2084</v>
      </c>
      <c r="C1370" s="5" t="s">
        <v>2611</v>
      </c>
      <c r="D1370" s="5" t="s">
        <v>2612</v>
      </c>
      <c r="E1370" s="33">
        <v>16197</v>
      </c>
      <c r="F1370" s="5" t="s">
        <v>2598</v>
      </c>
      <c r="G1370" s="31">
        <v>0</v>
      </c>
      <c r="H1370" s="32">
        <v>0</v>
      </c>
      <c r="I1370" s="5">
        <v>1.867461</v>
      </c>
    </row>
    <row r="1371" spans="1:9">
      <c r="A1371" s="5">
        <v>2000420098</v>
      </c>
      <c r="B1371" s="5" t="s">
        <v>2091</v>
      </c>
      <c r="C1371" s="5" t="s">
        <v>699</v>
      </c>
      <c r="D1371" s="5" t="s">
        <v>700</v>
      </c>
      <c r="E1371" s="33">
        <v>421</v>
      </c>
      <c r="F1371" s="5" t="s">
        <v>2598</v>
      </c>
      <c r="G1371" s="31">
        <v>0</v>
      </c>
      <c r="H1371" s="32">
        <v>2600</v>
      </c>
      <c r="I1371" s="5">
        <v>2.0388600000000001</v>
      </c>
    </row>
    <row r="1372" spans="1:9">
      <c r="A1372" s="5">
        <v>2000420098</v>
      </c>
      <c r="B1372" s="5" t="s">
        <v>2091</v>
      </c>
      <c r="C1372" s="5" t="s">
        <v>248</v>
      </c>
      <c r="D1372" s="5" t="s">
        <v>249</v>
      </c>
      <c r="E1372" s="33">
        <v>5903</v>
      </c>
      <c r="F1372" s="5" t="s">
        <v>2598</v>
      </c>
      <c r="G1372" s="31">
        <v>7</v>
      </c>
      <c r="H1372" s="32">
        <v>0</v>
      </c>
      <c r="I1372" s="5">
        <v>1.879165</v>
      </c>
    </row>
    <row r="1373" spans="1:9">
      <c r="A1373" s="5">
        <v>2000420098</v>
      </c>
      <c r="B1373" s="5" t="s">
        <v>2091</v>
      </c>
      <c r="C1373" s="5" t="s">
        <v>2601</v>
      </c>
      <c r="D1373" s="5" t="s">
        <v>2602</v>
      </c>
      <c r="E1373" s="33">
        <v>100</v>
      </c>
      <c r="F1373" s="5" t="s">
        <v>2598</v>
      </c>
      <c r="G1373" s="31">
        <v>0</v>
      </c>
      <c r="H1373" s="32">
        <v>0</v>
      </c>
      <c r="I1373" s="5">
        <v>2.0680999999999998</v>
      </c>
    </row>
    <row r="1374" spans="1:9">
      <c r="A1374" s="5">
        <v>2000420098</v>
      </c>
      <c r="B1374" s="5" t="s">
        <v>2091</v>
      </c>
      <c r="C1374" s="5" t="s">
        <v>2609</v>
      </c>
      <c r="D1374" s="5" t="s">
        <v>2610</v>
      </c>
      <c r="E1374" s="33">
        <v>1</v>
      </c>
      <c r="F1374" s="5" t="s">
        <v>2598</v>
      </c>
      <c r="G1374" s="31">
        <v>0</v>
      </c>
      <c r="H1374" s="32">
        <v>1</v>
      </c>
      <c r="I1374" s="5">
        <v>2.0699999999999998</v>
      </c>
    </row>
    <row r="1375" spans="1:9">
      <c r="A1375" s="5">
        <v>2000420098</v>
      </c>
      <c r="B1375" s="5" t="s">
        <v>2091</v>
      </c>
      <c r="C1375" s="5" t="s">
        <v>2611</v>
      </c>
      <c r="D1375" s="5" t="s">
        <v>2612</v>
      </c>
      <c r="E1375" s="33">
        <v>15250</v>
      </c>
      <c r="F1375" s="5" t="s">
        <v>2598</v>
      </c>
      <c r="G1375" s="31">
        <v>0</v>
      </c>
      <c r="H1375" s="32">
        <v>0</v>
      </c>
      <c r="I1375" s="5">
        <v>1.870749</v>
      </c>
    </row>
    <row r="1376" spans="1:9">
      <c r="A1376" s="5">
        <v>2000420099</v>
      </c>
      <c r="B1376" s="5" t="s">
        <v>2090</v>
      </c>
      <c r="C1376" s="5" t="s">
        <v>699</v>
      </c>
      <c r="D1376" s="5" t="s">
        <v>700</v>
      </c>
      <c r="E1376" s="33">
        <v>321</v>
      </c>
      <c r="F1376" s="5" t="s">
        <v>2598</v>
      </c>
      <c r="G1376" s="31">
        <v>0</v>
      </c>
      <c r="H1376" s="32">
        <v>3850</v>
      </c>
      <c r="I1376" s="5">
        <v>2.0210590000000002</v>
      </c>
    </row>
    <row r="1377" spans="1:9">
      <c r="A1377" s="5">
        <v>2000420099</v>
      </c>
      <c r="B1377" s="5" t="s">
        <v>2090</v>
      </c>
      <c r="C1377" s="5" t="s">
        <v>248</v>
      </c>
      <c r="D1377" s="5" t="s">
        <v>249</v>
      </c>
      <c r="E1377" s="33">
        <v>5068</v>
      </c>
      <c r="F1377" s="5" t="s">
        <v>2598</v>
      </c>
      <c r="G1377" s="31">
        <v>1</v>
      </c>
      <c r="H1377" s="32">
        <v>0</v>
      </c>
      <c r="I1377" s="5">
        <v>1.898879</v>
      </c>
    </row>
    <row r="1378" spans="1:9">
      <c r="A1378" s="5">
        <v>2000420099</v>
      </c>
      <c r="B1378" s="5" t="s">
        <v>2090</v>
      </c>
      <c r="C1378" s="5" t="s">
        <v>2601</v>
      </c>
      <c r="D1378" s="5" t="s">
        <v>2602</v>
      </c>
      <c r="E1378" s="33">
        <v>350</v>
      </c>
      <c r="F1378" s="5" t="s">
        <v>2598</v>
      </c>
      <c r="G1378" s="31">
        <v>0</v>
      </c>
      <c r="H1378" s="32">
        <v>0</v>
      </c>
      <c r="I1378" s="5">
        <v>2.0455709999999998</v>
      </c>
    </row>
    <row r="1379" spans="1:9">
      <c r="A1379" s="5">
        <v>2000420099</v>
      </c>
      <c r="B1379" s="5" t="s">
        <v>2090</v>
      </c>
      <c r="C1379" s="5" t="s">
        <v>2609</v>
      </c>
      <c r="D1379" s="5" t="s">
        <v>2610</v>
      </c>
      <c r="E1379" s="33">
        <v>1</v>
      </c>
      <c r="F1379" s="5" t="s">
        <v>2598</v>
      </c>
      <c r="G1379" s="31">
        <v>0</v>
      </c>
      <c r="H1379" s="32">
        <v>1</v>
      </c>
      <c r="I1379" s="5">
        <v>2.0499999999999998</v>
      </c>
    </row>
    <row r="1380" spans="1:9">
      <c r="A1380" s="5">
        <v>2000420099</v>
      </c>
      <c r="B1380" s="5" t="s">
        <v>2090</v>
      </c>
      <c r="C1380" s="5" t="s">
        <v>2611</v>
      </c>
      <c r="D1380" s="5" t="s">
        <v>2612</v>
      </c>
      <c r="E1380" s="33">
        <v>14920</v>
      </c>
      <c r="F1380" s="5" t="s">
        <v>2598</v>
      </c>
      <c r="G1380" s="31">
        <v>0</v>
      </c>
      <c r="H1380" s="32">
        <v>0</v>
      </c>
      <c r="I1380" s="5">
        <v>1.8710009999999999</v>
      </c>
    </row>
    <row r="1381" spans="1:9">
      <c r="A1381" s="5">
        <v>2000420100</v>
      </c>
      <c r="B1381" s="5" t="s">
        <v>2092</v>
      </c>
      <c r="C1381" s="5" t="s">
        <v>699</v>
      </c>
      <c r="D1381" s="5" t="s">
        <v>700</v>
      </c>
      <c r="E1381" s="33">
        <v>542</v>
      </c>
      <c r="F1381" s="5" t="s">
        <v>2598</v>
      </c>
      <c r="G1381" s="31">
        <v>0</v>
      </c>
      <c r="H1381" s="32">
        <v>1650</v>
      </c>
      <c r="I1381" s="5">
        <v>1.963266</v>
      </c>
    </row>
    <row r="1382" spans="1:9">
      <c r="A1382" s="5">
        <v>2000420100</v>
      </c>
      <c r="B1382" s="5" t="s">
        <v>2092</v>
      </c>
      <c r="C1382" s="5" t="s">
        <v>248</v>
      </c>
      <c r="D1382" s="5" t="s">
        <v>249</v>
      </c>
      <c r="E1382" s="33">
        <v>12572</v>
      </c>
      <c r="F1382" s="5" t="s">
        <v>2598</v>
      </c>
      <c r="G1382" s="31">
        <v>2</v>
      </c>
      <c r="H1382" s="32">
        <v>0</v>
      </c>
      <c r="I1382" s="5">
        <v>1.8587769999999999</v>
      </c>
    </row>
    <row r="1383" spans="1:9">
      <c r="A1383" s="5">
        <v>2000420100</v>
      </c>
      <c r="B1383" s="5" t="s">
        <v>2092</v>
      </c>
      <c r="C1383" s="5" t="s">
        <v>2601</v>
      </c>
      <c r="D1383" s="5" t="s">
        <v>2602</v>
      </c>
      <c r="E1383" s="33">
        <v>883</v>
      </c>
      <c r="F1383" s="5" t="s">
        <v>2598</v>
      </c>
      <c r="G1383" s="31">
        <v>0</v>
      </c>
      <c r="H1383" s="32">
        <v>0</v>
      </c>
      <c r="I1383" s="5">
        <v>1.97333</v>
      </c>
    </row>
    <row r="1384" spans="1:9">
      <c r="A1384" s="5">
        <v>2000420100</v>
      </c>
      <c r="B1384" s="5" t="s">
        <v>2092</v>
      </c>
      <c r="C1384" s="5" t="s">
        <v>2609</v>
      </c>
      <c r="D1384" s="5" t="s">
        <v>2610</v>
      </c>
      <c r="E1384" s="33">
        <v>0</v>
      </c>
      <c r="F1384" s="5" t="s">
        <v>2598</v>
      </c>
      <c r="G1384" s="31">
        <v>0</v>
      </c>
      <c r="H1384" s="32">
        <v>2</v>
      </c>
      <c r="I1384" s="5">
        <v>1.97</v>
      </c>
    </row>
    <row r="1385" spans="1:9">
      <c r="A1385" s="5">
        <v>2000420100</v>
      </c>
      <c r="B1385" s="5" t="s">
        <v>2092</v>
      </c>
      <c r="C1385" s="5" t="s">
        <v>2611</v>
      </c>
      <c r="D1385" s="5" t="s">
        <v>2612</v>
      </c>
      <c r="E1385" s="33">
        <v>19594</v>
      </c>
      <c r="F1385" s="5" t="s">
        <v>2598</v>
      </c>
      <c r="G1385" s="31">
        <v>0</v>
      </c>
      <c r="H1385" s="32">
        <v>0</v>
      </c>
      <c r="I1385" s="5">
        <v>1.8712530000000001</v>
      </c>
    </row>
    <row r="1386" spans="1:9">
      <c r="A1386" s="5">
        <v>2000420101</v>
      </c>
      <c r="B1386" s="5" t="s">
        <v>2086</v>
      </c>
      <c r="C1386" s="5" t="s">
        <v>699</v>
      </c>
      <c r="D1386" s="5" t="s">
        <v>700</v>
      </c>
      <c r="E1386" s="33">
        <v>190</v>
      </c>
      <c r="F1386" s="5" t="s">
        <v>2598</v>
      </c>
      <c r="G1386" s="31">
        <v>0</v>
      </c>
      <c r="H1386" s="32">
        <v>1450</v>
      </c>
      <c r="I1386" s="5">
        <v>1.9726319999999999</v>
      </c>
    </row>
    <row r="1387" spans="1:9">
      <c r="A1387" s="5">
        <v>2000420101</v>
      </c>
      <c r="B1387" s="5" t="s">
        <v>2086</v>
      </c>
      <c r="C1387" s="5" t="s">
        <v>248</v>
      </c>
      <c r="D1387" s="5" t="s">
        <v>249</v>
      </c>
      <c r="E1387" s="33">
        <v>5072</v>
      </c>
      <c r="F1387" s="5" t="s">
        <v>2598</v>
      </c>
      <c r="G1387" s="31">
        <v>8</v>
      </c>
      <c r="H1387" s="32">
        <v>0</v>
      </c>
      <c r="I1387" s="5">
        <v>1.919921</v>
      </c>
    </row>
    <row r="1388" spans="1:9">
      <c r="A1388" s="5">
        <v>2000420101</v>
      </c>
      <c r="B1388" s="5" t="s">
        <v>2086</v>
      </c>
      <c r="C1388" s="5" t="s">
        <v>2609</v>
      </c>
      <c r="D1388" s="5" t="s">
        <v>2610</v>
      </c>
      <c r="E1388" s="33">
        <v>1</v>
      </c>
      <c r="F1388" s="5" t="s">
        <v>2598</v>
      </c>
      <c r="G1388" s="31">
        <v>0</v>
      </c>
      <c r="H1388" s="32">
        <v>1</v>
      </c>
      <c r="I1388" s="5">
        <v>1.98</v>
      </c>
    </row>
    <row r="1389" spans="1:9">
      <c r="A1389" s="5">
        <v>2000420101</v>
      </c>
      <c r="B1389" s="5" t="s">
        <v>2086</v>
      </c>
      <c r="C1389" s="5" t="s">
        <v>2611</v>
      </c>
      <c r="D1389" s="5" t="s">
        <v>2612</v>
      </c>
      <c r="E1389" s="33">
        <v>6212</v>
      </c>
      <c r="F1389" s="5" t="s">
        <v>2598</v>
      </c>
      <c r="G1389" s="31">
        <v>0</v>
      </c>
      <c r="H1389" s="32">
        <v>0</v>
      </c>
      <c r="I1389" s="5">
        <v>1.87523</v>
      </c>
    </row>
    <row r="1390" spans="1:9">
      <c r="A1390" s="5">
        <v>2000420102</v>
      </c>
      <c r="B1390" s="5" t="s">
        <v>2094</v>
      </c>
      <c r="C1390" s="5" t="s">
        <v>699</v>
      </c>
      <c r="D1390" s="5" t="s">
        <v>700</v>
      </c>
      <c r="E1390" s="33">
        <v>148</v>
      </c>
      <c r="F1390" s="5" t="s">
        <v>2598</v>
      </c>
      <c r="G1390" s="31">
        <v>0</v>
      </c>
      <c r="H1390" s="32">
        <v>550</v>
      </c>
      <c r="I1390" s="5">
        <v>2.0772970000000002</v>
      </c>
    </row>
    <row r="1391" spans="1:9">
      <c r="A1391" s="5">
        <v>2000420102</v>
      </c>
      <c r="B1391" s="5" t="s">
        <v>2094</v>
      </c>
      <c r="C1391" s="5" t="s">
        <v>248</v>
      </c>
      <c r="D1391" s="5" t="s">
        <v>249</v>
      </c>
      <c r="E1391" s="33">
        <v>6935</v>
      </c>
      <c r="F1391" s="5" t="s">
        <v>2598</v>
      </c>
      <c r="G1391" s="31">
        <v>1</v>
      </c>
      <c r="H1391" s="32">
        <v>0</v>
      </c>
      <c r="I1391" s="5">
        <v>1.973983</v>
      </c>
    </row>
    <row r="1392" spans="1:9">
      <c r="A1392" s="5">
        <v>2000420102</v>
      </c>
      <c r="B1392" s="5" t="s">
        <v>2094</v>
      </c>
      <c r="C1392" s="5" t="s">
        <v>2609</v>
      </c>
      <c r="D1392" s="5" t="s">
        <v>2610</v>
      </c>
      <c r="E1392" s="33">
        <v>1</v>
      </c>
      <c r="F1392" s="5" t="s">
        <v>2598</v>
      </c>
      <c r="G1392" s="31">
        <v>0</v>
      </c>
      <c r="H1392" s="32">
        <v>1</v>
      </c>
      <c r="I1392" s="5">
        <v>2.08</v>
      </c>
    </row>
    <row r="1393" spans="1:9">
      <c r="A1393" s="5">
        <v>2000420102</v>
      </c>
      <c r="B1393" s="5" t="s">
        <v>2094</v>
      </c>
      <c r="C1393" s="5" t="s">
        <v>2611</v>
      </c>
      <c r="D1393" s="5" t="s">
        <v>2612</v>
      </c>
      <c r="E1393" s="33">
        <v>4990</v>
      </c>
      <c r="F1393" s="5" t="s">
        <v>2598</v>
      </c>
      <c r="G1393" s="31">
        <v>0</v>
      </c>
      <c r="H1393" s="32">
        <v>0</v>
      </c>
      <c r="I1393" s="5">
        <v>1.8694010000000001</v>
      </c>
    </row>
    <row r="1394" spans="1:9">
      <c r="A1394" s="5">
        <v>2000420103</v>
      </c>
      <c r="B1394" s="5" t="s">
        <v>2096</v>
      </c>
      <c r="C1394" s="5" t="s">
        <v>699</v>
      </c>
      <c r="D1394" s="5" t="s">
        <v>700</v>
      </c>
      <c r="E1394" s="33">
        <v>235</v>
      </c>
      <c r="F1394" s="5" t="s">
        <v>2598</v>
      </c>
      <c r="G1394" s="31">
        <v>0</v>
      </c>
      <c r="H1394" s="32">
        <v>550</v>
      </c>
      <c r="I1394" s="5">
        <v>2.0386380000000002</v>
      </c>
    </row>
    <row r="1395" spans="1:9">
      <c r="A1395" s="5">
        <v>2000420103</v>
      </c>
      <c r="B1395" s="5" t="s">
        <v>2096</v>
      </c>
      <c r="C1395" s="5" t="s">
        <v>248</v>
      </c>
      <c r="D1395" s="5" t="s">
        <v>249</v>
      </c>
      <c r="E1395" s="33">
        <v>7556</v>
      </c>
      <c r="F1395" s="5" t="s">
        <v>2598</v>
      </c>
      <c r="G1395" s="31">
        <v>1</v>
      </c>
      <c r="H1395" s="32">
        <v>0</v>
      </c>
      <c r="I1395" s="5">
        <v>1.9220120000000001</v>
      </c>
    </row>
    <row r="1396" spans="1:9">
      <c r="A1396" s="5">
        <v>2000420103</v>
      </c>
      <c r="B1396" s="5" t="s">
        <v>2096</v>
      </c>
      <c r="C1396" s="5" t="s">
        <v>2609</v>
      </c>
      <c r="D1396" s="5" t="s">
        <v>2610</v>
      </c>
      <c r="E1396" s="33">
        <v>3</v>
      </c>
      <c r="F1396" s="5" t="s">
        <v>2598</v>
      </c>
      <c r="G1396" s="31">
        <v>0</v>
      </c>
      <c r="H1396" s="32">
        <v>1</v>
      </c>
      <c r="I1396" s="5">
        <v>2.0299999999999998</v>
      </c>
    </row>
    <row r="1397" spans="1:9">
      <c r="A1397" s="5">
        <v>2000420103</v>
      </c>
      <c r="B1397" s="5" t="s">
        <v>2096</v>
      </c>
      <c r="C1397" s="5" t="s">
        <v>2611</v>
      </c>
      <c r="D1397" s="5" t="s">
        <v>2612</v>
      </c>
      <c r="E1397" s="33">
        <v>7950</v>
      </c>
      <c r="F1397" s="5" t="s">
        <v>2598</v>
      </c>
      <c r="G1397" s="31">
        <v>0</v>
      </c>
      <c r="H1397" s="32">
        <v>0</v>
      </c>
      <c r="I1397" s="5">
        <v>1.8681700000000001</v>
      </c>
    </row>
    <row r="1398" spans="1:9">
      <c r="A1398" s="5">
        <v>2000420104</v>
      </c>
      <c r="B1398" s="5" t="s">
        <v>2093</v>
      </c>
      <c r="C1398" s="5" t="s">
        <v>699</v>
      </c>
      <c r="D1398" s="5" t="s">
        <v>700</v>
      </c>
      <c r="E1398" s="33">
        <v>140</v>
      </c>
      <c r="F1398" s="5" t="s">
        <v>2598</v>
      </c>
      <c r="G1398" s="31">
        <v>0</v>
      </c>
      <c r="H1398" s="32">
        <v>1100</v>
      </c>
      <c r="I1398" s="5">
        <v>2.0751430000000002</v>
      </c>
    </row>
    <row r="1399" spans="1:9">
      <c r="A1399" s="5">
        <v>2000420104</v>
      </c>
      <c r="B1399" s="5" t="s">
        <v>2093</v>
      </c>
      <c r="C1399" s="5" t="s">
        <v>248</v>
      </c>
      <c r="D1399" s="5" t="s">
        <v>249</v>
      </c>
      <c r="E1399" s="33">
        <v>2952</v>
      </c>
      <c r="F1399" s="5" t="s">
        <v>2598</v>
      </c>
      <c r="G1399" s="31">
        <v>5</v>
      </c>
      <c r="H1399" s="32">
        <v>0</v>
      </c>
      <c r="I1399" s="5">
        <v>1.920024</v>
      </c>
    </row>
    <row r="1400" spans="1:9">
      <c r="A1400" s="5">
        <v>2000420104</v>
      </c>
      <c r="B1400" s="5" t="s">
        <v>2093</v>
      </c>
      <c r="C1400" s="5" t="s">
        <v>2601</v>
      </c>
      <c r="D1400" s="5" t="s">
        <v>2602</v>
      </c>
      <c r="E1400" s="33">
        <v>293</v>
      </c>
      <c r="F1400" s="5" t="s">
        <v>2598</v>
      </c>
      <c r="G1400" s="31">
        <v>0</v>
      </c>
      <c r="H1400" s="32">
        <v>0</v>
      </c>
      <c r="I1400" s="5">
        <v>2.0752899999999999</v>
      </c>
    </row>
    <row r="1401" spans="1:9">
      <c r="A1401" s="5">
        <v>2000420104</v>
      </c>
      <c r="B1401" s="5" t="s">
        <v>2093</v>
      </c>
      <c r="C1401" s="5" t="s">
        <v>2609</v>
      </c>
      <c r="D1401" s="5" t="s">
        <v>2610</v>
      </c>
      <c r="E1401" s="33">
        <v>0</v>
      </c>
      <c r="F1401" s="5" t="s">
        <v>2598</v>
      </c>
      <c r="G1401" s="31">
        <v>0</v>
      </c>
      <c r="H1401" s="32">
        <v>1</v>
      </c>
      <c r="I1401" s="5">
        <v>2.0753330000000001</v>
      </c>
    </row>
    <row r="1402" spans="1:9">
      <c r="A1402" s="5">
        <v>2000420104</v>
      </c>
      <c r="B1402" s="5" t="s">
        <v>2093</v>
      </c>
      <c r="C1402" s="5" t="s">
        <v>2611</v>
      </c>
      <c r="D1402" s="5" t="s">
        <v>2612</v>
      </c>
      <c r="E1402" s="33">
        <v>5505</v>
      </c>
      <c r="F1402" s="5" t="s">
        <v>2598</v>
      </c>
      <c r="G1402" s="31">
        <v>0</v>
      </c>
      <c r="H1402" s="32">
        <v>0</v>
      </c>
      <c r="I1402" s="5">
        <v>1.877353</v>
      </c>
    </row>
    <row r="1403" spans="1:9">
      <c r="A1403" s="5">
        <v>2000420105</v>
      </c>
      <c r="B1403" s="5" t="s">
        <v>3081</v>
      </c>
      <c r="C1403" s="5" t="s">
        <v>466</v>
      </c>
      <c r="D1403" s="5" t="s">
        <v>467</v>
      </c>
      <c r="E1403" s="33">
        <v>250</v>
      </c>
      <c r="F1403" s="5" t="s">
        <v>2598</v>
      </c>
      <c r="G1403" s="31">
        <v>0</v>
      </c>
      <c r="H1403" s="32">
        <v>0</v>
      </c>
      <c r="I1403" s="5">
        <v>2.0097999999999998</v>
      </c>
    </row>
    <row r="1404" spans="1:9">
      <c r="A1404" s="5">
        <v>2000420105</v>
      </c>
      <c r="B1404" s="5" t="s">
        <v>3081</v>
      </c>
      <c r="C1404" s="5" t="s">
        <v>699</v>
      </c>
      <c r="D1404" s="5" t="s">
        <v>700</v>
      </c>
      <c r="E1404" s="33">
        <v>1028</v>
      </c>
      <c r="F1404" s="5" t="s">
        <v>2598</v>
      </c>
      <c r="G1404" s="31">
        <v>0</v>
      </c>
      <c r="H1404" s="32">
        <v>20000</v>
      </c>
      <c r="I1404" s="5">
        <v>2.0097670000000001</v>
      </c>
    </row>
    <row r="1405" spans="1:9">
      <c r="A1405" s="5">
        <v>2000420105</v>
      </c>
      <c r="B1405" s="5" t="s">
        <v>3081</v>
      </c>
      <c r="C1405" s="5" t="s">
        <v>248</v>
      </c>
      <c r="D1405" s="5" t="s">
        <v>249</v>
      </c>
      <c r="E1405" s="33">
        <v>2769</v>
      </c>
      <c r="F1405" s="5" t="s">
        <v>2598</v>
      </c>
      <c r="G1405" s="31">
        <v>3</v>
      </c>
      <c r="H1405" s="32">
        <v>0</v>
      </c>
      <c r="I1405" s="5">
        <v>1.9932319999999999</v>
      </c>
    </row>
    <row r="1406" spans="1:9">
      <c r="A1406" s="5">
        <v>2000420105</v>
      </c>
      <c r="B1406" s="5" t="s">
        <v>3081</v>
      </c>
      <c r="C1406" s="5" t="s">
        <v>2601</v>
      </c>
      <c r="D1406" s="5" t="s">
        <v>2602</v>
      </c>
      <c r="E1406" s="33">
        <v>6150</v>
      </c>
      <c r="F1406" s="5" t="s">
        <v>2598</v>
      </c>
      <c r="G1406" s="31">
        <v>0</v>
      </c>
      <c r="H1406" s="32">
        <v>0</v>
      </c>
      <c r="I1406" s="5">
        <v>1.9946649999999999</v>
      </c>
    </row>
    <row r="1407" spans="1:9">
      <c r="A1407" s="5">
        <v>2000420105</v>
      </c>
      <c r="B1407" s="5" t="s">
        <v>3081</v>
      </c>
      <c r="C1407" s="5" t="s">
        <v>2611</v>
      </c>
      <c r="D1407" s="5" t="s">
        <v>2612</v>
      </c>
      <c r="E1407" s="33">
        <v>17014</v>
      </c>
      <c r="F1407" s="5" t="s">
        <v>2598</v>
      </c>
      <c r="G1407" s="31">
        <v>0</v>
      </c>
      <c r="H1407" s="32">
        <v>0</v>
      </c>
      <c r="I1407" s="5">
        <v>1.898806</v>
      </c>
    </row>
    <row r="1408" spans="1:9">
      <c r="A1408" s="5">
        <v>2000420106</v>
      </c>
      <c r="B1408" s="5" t="s">
        <v>2085</v>
      </c>
      <c r="C1408" s="5" t="s">
        <v>699</v>
      </c>
      <c r="D1408" s="5" t="s">
        <v>700</v>
      </c>
      <c r="E1408" s="33">
        <v>896</v>
      </c>
      <c r="F1408" s="5" t="s">
        <v>2598</v>
      </c>
      <c r="G1408" s="31">
        <v>0</v>
      </c>
      <c r="H1408" s="32">
        <v>13350</v>
      </c>
      <c r="I1408" s="5">
        <v>1.901842</v>
      </c>
    </row>
    <row r="1409" spans="1:9">
      <c r="A1409" s="5">
        <v>2000420106</v>
      </c>
      <c r="B1409" s="5" t="s">
        <v>2085</v>
      </c>
      <c r="C1409" s="5" t="s">
        <v>248</v>
      </c>
      <c r="D1409" s="5" t="s">
        <v>249</v>
      </c>
      <c r="E1409" s="33">
        <v>6819</v>
      </c>
      <c r="F1409" s="5" t="s">
        <v>2598</v>
      </c>
      <c r="G1409" s="31">
        <v>0</v>
      </c>
      <c r="H1409" s="32">
        <v>0</v>
      </c>
      <c r="I1409" s="5">
        <v>1.893543</v>
      </c>
    </row>
    <row r="1410" spans="1:9">
      <c r="A1410" s="5">
        <v>2000420106</v>
      </c>
      <c r="B1410" s="5" t="s">
        <v>2085</v>
      </c>
      <c r="C1410" s="5" t="s">
        <v>2611</v>
      </c>
      <c r="D1410" s="5" t="s">
        <v>2612</v>
      </c>
      <c r="E1410" s="33">
        <v>21650</v>
      </c>
      <c r="F1410" s="5" t="s">
        <v>2598</v>
      </c>
      <c r="G1410" s="31">
        <v>0</v>
      </c>
      <c r="H1410" s="32">
        <v>0</v>
      </c>
      <c r="I1410" s="5">
        <v>1.942642</v>
      </c>
    </row>
    <row r="1411" spans="1:9">
      <c r="A1411" s="5">
        <v>2000420107</v>
      </c>
      <c r="B1411" s="5" t="s">
        <v>2081</v>
      </c>
      <c r="C1411" s="5" t="s">
        <v>699</v>
      </c>
      <c r="D1411" s="5" t="s">
        <v>700</v>
      </c>
      <c r="E1411" s="33">
        <v>695</v>
      </c>
      <c r="F1411" s="5" t="s">
        <v>2598</v>
      </c>
      <c r="G1411" s="31">
        <v>0</v>
      </c>
      <c r="H1411" s="32">
        <v>14650</v>
      </c>
      <c r="I1411" s="5">
        <v>1.9022589999999999</v>
      </c>
    </row>
    <row r="1412" spans="1:9">
      <c r="A1412" s="5">
        <v>2000420107</v>
      </c>
      <c r="B1412" s="5" t="s">
        <v>2081</v>
      </c>
      <c r="C1412" s="5" t="s">
        <v>248</v>
      </c>
      <c r="D1412" s="5" t="s">
        <v>249</v>
      </c>
      <c r="E1412" s="33">
        <v>6175</v>
      </c>
      <c r="F1412" s="5" t="s">
        <v>2598</v>
      </c>
      <c r="G1412" s="31">
        <v>0</v>
      </c>
      <c r="H1412" s="32">
        <v>50</v>
      </c>
      <c r="I1412" s="5">
        <v>1.9024399999999999</v>
      </c>
    </row>
    <row r="1413" spans="1:9">
      <c r="A1413" s="5">
        <v>2000420107</v>
      </c>
      <c r="B1413" s="5" t="s">
        <v>2081</v>
      </c>
      <c r="C1413" s="5" t="s">
        <v>2611</v>
      </c>
      <c r="D1413" s="5" t="s">
        <v>2612</v>
      </c>
      <c r="E1413" s="33">
        <v>21700</v>
      </c>
      <c r="F1413" s="5" t="s">
        <v>2598</v>
      </c>
      <c r="G1413" s="31">
        <v>0</v>
      </c>
      <c r="H1413" s="32">
        <v>0</v>
      </c>
      <c r="I1413" s="5">
        <v>1.9436329999999999</v>
      </c>
    </row>
    <row r="1414" spans="1:9">
      <c r="A1414" s="5">
        <v>2000420107</v>
      </c>
      <c r="B1414" s="5" t="s">
        <v>2081</v>
      </c>
      <c r="C1414" s="5" t="s">
        <v>3079</v>
      </c>
      <c r="D1414" s="5" t="s">
        <v>3080</v>
      </c>
      <c r="E1414" s="33">
        <v>0</v>
      </c>
      <c r="F1414" s="5" t="s">
        <v>2598</v>
      </c>
      <c r="G1414" s="31">
        <v>50</v>
      </c>
      <c r="H1414" s="32">
        <v>0</v>
      </c>
      <c r="I1414" s="5">
        <v>1.903573</v>
      </c>
    </row>
    <row r="1415" spans="1:9">
      <c r="A1415" s="5">
        <v>2000420108</v>
      </c>
      <c r="B1415" s="5" t="s">
        <v>2079</v>
      </c>
      <c r="C1415" s="5" t="s">
        <v>699</v>
      </c>
      <c r="D1415" s="5" t="s">
        <v>700</v>
      </c>
      <c r="E1415" s="33">
        <v>750</v>
      </c>
      <c r="F1415" s="5" t="s">
        <v>2598</v>
      </c>
      <c r="G1415" s="31">
        <v>0</v>
      </c>
      <c r="H1415" s="32">
        <v>18050</v>
      </c>
      <c r="I1415" s="5">
        <v>1.923573</v>
      </c>
    </row>
    <row r="1416" spans="1:9">
      <c r="A1416" s="5">
        <v>2000420108</v>
      </c>
      <c r="B1416" s="5" t="s">
        <v>2079</v>
      </c>
      <c r="C1416" s="5" t="s">
        <v>248</v>
      </c>
      <c r="D1416" s="5" t="s">
        <v>249</v>
      </c>
      <c r="E1416" s="33">
        <v>4703</v>
      </c>
      <c r="F1416" s="5" t="s">
        <v>2598</v>
      </c>
      <c r="G1416" s="31">
        <v>500</v>
      </c>
      <c r="H1416" s="32">
        <v>0</v>
      </c>
      <c r="I1416" s="5">
        <v>1.906226</v>
      </c>
    </row>
    <row r="1417" spans="1:9">
      <c r="A1417" s="5">
        <v>2000420108</v>
      </c>
      <c r="B1417" s="5" t="s">
        <v>2079</v>
      </c>
      <c r="C1417" s="5" t="s">
        <v>2609</v>
      </c>
      <c r="D1417" s="5" t="s">
        <v>2610</v>
      </c>
      <c r="E1417" s="33">
        <v>0</v>
      </c>
      <c r="F1417" s="5" t="s">
        <v>2598</v>
      </c>
      <c r="G1417" s="31">
        <v>1</v>
      </c>
      <c r="H1417" s="32">
        <v>0</v>
      </c>
      <c r="I1417" s="5">
        <v>2.0299999999999998</v>
      </c>
    </row>
    <row r="1418" spans="1:9">
      <c r="A1418" s="5">
        <v>2000420108</v>
      </c>
      <c r="B1418" s="5" t="s">
        <v>2079</v>
      </c>
      <c r="C1418" s="5" t="s">
        <v>2627</v>
      </c>
      <c r="D1418" s="5" t="s">
        <v>2628</v>
      </c>
      <c r="E1418" s="33">
        <v>0</v>
      </c>
      <c r="F1418" s="5" t="s">
        <v>2598</v>
      </c>
      <c r="G1418" s="31">
        <v>0</v>
      </c>
      <c r="H1418" s="32">
        <v>500</v>
      </c>
      <c r="I1418" s="5">
        <v>1.9051400000000001</v>
      </c>
    </row>
    <row r="1419" spans="1:9">
      <c r="A1419" s="5">
        <v>2000420108</v>
      </c>
      <c r="B1419" s="5" t="s">
        <v>2079</v>
      </c>
      <c r="C1419" s="5" t="s">
        <v>2611</v>
      </c>
      <c r="D1419" s="5" t="s">
        <v>2612</v>
      </c>
      <c r="E1419" s="33">
        <v>21201</v>
      </c>
      <c r="F1419" s="5" t="s">
        <v>2598</v>
      </c>
      <c r="G1419" s="31">
        <v>0</v>
      </c>
      <c r="H1419" s="32">
        <v>0</v>
      </c>
      <c r="I1419" s="5">
        <v>1.954116</v>
      </c>
    </row>
    <row r="1420" spans="1:9">
      <c r="A1420" s="5">
        <v>2000420109</v>
      </c>
      <c r="B1420" s="5" t="s">
        <v>2080</v>
      </c>
      <c r="C1420" s="5" t="s">
        <v>699</v>
      </c>
      <c r="D1420" s="5" t="s">
        <v>700</v>
      </c>
      <c r="E1420" s="33">
        <v>492</v>
      </c>
      <c r="F1420" s="5" t="s">
        <v>2598</v>
      </c>
      <c r="G1420" s="31">
        <v>0</v>
      </c>
      <c r="H1420" s="32">
        <v>17550</v>
      </c>
      <c r="I1420" s="5">
        <v>1.9413210000000001</v>
      </c>
    </row>
    <row r="1421" spans="1:9">
      <c r="A1421" s="5">
        <v>2000420109</v>
      </c>
      <c r="B1421" s="5" t="s">
        <v>2080</v>
      </c>
      <c r="C1421" s="5" t="s">
        <v>248</v>
      </c>
      <c r="D1421" s="5" t="s">
        <v>249</v>
      </c>
      <c r="E1421" s="33">
        <v>5744</v>
      </c>
      <c r="F1421" s="5" t="s">
        <v>2598</v>
      </c>
      <c r="G1421" s="31">
        <v>0</v>
      </c>
      <c r="H1421" s="32">
        <v>0</v>
      </c>
      <c r="I1421" s="5">
        <v>1.914363</v>
      </c>
    </row>
    <row r="1422" spans="1:9">
      <c r="A1422" s="5">
        <v>2000420109</v>
      </c>
      <c r="B1422" s="5" t="s">
        <v>2080</v>
      </c>
      <c r="C1422" s="5" t="s">
        <v>2601</v>
      </c>
      <c r="D1422" s="5" t="s">
        <v>2602</v>
      </c>
      <c r="E1422" s="33">
        <v>387</v>
      </c>
      <c r="F1422" s="5" t="s">
        <v>2598</v>
      </c>
      <c r="G1422" s="31">
        <v>0</v>
      </c>
      <c r="H1422" s="32">
        <v>0</v>
      </c>
      <c r="I1422" s="5">
        <v>1.91354</v>
      </c>
    </row>
    <row r="1423" spans="1:9">
      <c r="A1423" s="5">
        <v>2000420109</v>
      </c>
      <c r="B1423" s="5" t="s">
        <v>2080</v>
      </c>
      <c r="C1423" s="5" t="s">
        <v>2611</v>
      </c>
      <c r="D1423" s="5" t="s">
        <v>2612</v>
      </c>
      <c r="E1423" s="33">
        <v>35690</v>
      </c>
      <c r="F1423" s="5" t="s">
        <v>2598</v>
      </c>
      <c r="G1423" s="31">
        <v>0</v>
      </c>
      <c r="H1423" s="32">
        <v>0</v>
      </c>
      <c r="I1423" s="5">
        <v>1.948977</v>
      </c>
    </row>
    <row r="1424" spans="1:9">
      <c r="A1424" s="5">
        <v>2000420110</v>
      </c>
      <c r="B1424" s="5" t="s">
        <v>3082</v>
      </c>
      <c r="C1424" s="5" t="s">
        <v>2675</v>
      </c>
      <c r="D1424" s="5" t="s">
        <v>2676</v>
      </c>
      <c r="E1424" s="33">
        <v>50</v>
      </c>
      <c r="F1424" s="5" t="s">
        <v>2598</v>
      </c>
      <c r="G1424" s="31">
        <v>0</v>
      </c>
      <c r="H1424" s="32">
        <v>0</v>
      </c>
      <c r="I1424" s="5">
        <v>1.907</v>
      </c>
    </row>
    <row r="1425" spans="1:9">
      <c r="A1425" s="5">
        <v>2000420110</v>
      </c>
      <c r="B1425" s="5" t="s">
        <v>3082</v>
      </c>
      <c r="C1425" s="5" t="s">
        <v>699</v>
      </c>
      <c r="D1425" s="5" t="s">
        <v>700</v>
      </c>
      <c r="E1425" s="33">
        <v>548</v>
      </c>
      <c r="F1425" s="5" t="s">
        <v>2598</v>
      </c>
      <c r="G1425" s="31">
        <v>0</v>
      </c>
      <c r="H1425" s="32">
        <v>14950</v>
      </c>
      <c r="I1425" s="5">
        <v>1.917208</v>
      </c>
    </row>
    <row r="1426" spans="1:9">
      <c r="A1426" s="5">
        <v>2000420110</v>
      </c>
      <c r="B1426" s="5" t="s">
        <v>3082</v>
      </c>
      <c r="C1426" s="5" t="s">
        <v>248</v>
      </c>
      <c r="D1426" s="5" t="s">
        <v>249</v>
      </c>
      <c r="E1426" s="33">
        <v>1086</v>
      </c>
      <c r="F1426" s="5" t="s">
        <v>2598</v>
      </c>
      <c r="G1426" s="31">
        <v>550</v>
      </c>
      <c r="H1426" s="32">
        <v>0</v>
      </c>
      <c r="I1426" s="5">
        <v>1.9037850000000001</v>
      </c>
    </row>
    <row r="1427" spans="1:9">
      <c r="A1427" s="5">
        <v>2000420110</v>
      </c>
      <c r="B1427" s="5" t="s">
        <v>3082</v>
      </c>
      <c r="C1427" s="5" t="s">
        <v>2601</v>
      </c>
      <c r="D1427" s="5" t="s">
        <v>2602</v>
      </c>
      <c r="E1427" s="33">
        <v>3250</v>
      </c>
      <c r="F1427" s="5" t="s">
        <v>2598</v>
      </c>
      <c r="G1427" s="31">
        <v>0</v>
      </c>
      <c r="H1427" s="32">
        <v>0</v>
      </c>
      <c r="I1427" s="5">
        <v>2.0391170000000001</v>
      </c>
    </row>
    <row r="1428" spans="1:9">
      <c r="A1428" s="5">
        <v>2000420110</v>
      </c>
      <c r="B1428" s="5" t="s">
        <v>3082</v>
      </c>
      <c r="C1428" s="5" t="s">
        <v>2627</v>
      </c>
      <c r="D1428" s="5" t="s">
        <v>2628</v>
      </c>
      <c r="E1428" s="33">
        <v>0</v>
      </c>
      <c r="F1428" s="5" t="s">
        <v>2598</v>
      </c>
      <c r="G1428" s="31">
        <v>0</v>
      </c>
      <c r="H1428" s="32">
        <v>550</v>
      </c>
      <c r="I1428" s="5">
        <v>1.94896</v>
      </c>
    </row>
    <row r="1429" spans="1:9">
      <c r="A1429" s="5">
        <v>2000420110</v>
      </c>
      <c r="B1429" s="5" t="s">
        <v>3082</v>
      </c>
      <c r="C1429" s="5" t="s">
        <v>2611</v>
      </c>
      <c r="D1429" s="5" t="s">
        <v>2612</v>
      </c>
      <c r="E1429" s="33">
        <v>5270</v>
      </c>
      <c r="F1429" s="5" t="s">
        <v>2598</v>
      </c>
      <c r="G1429" s="31">
        <v>0</v>
      </c>
      <c r="H1429" s="32">
        <v>0</v>
      </c>
      <c r="I1429" s="5">
        <v>1.9489639999999999</v>
      </c>
    </row>
    <row r="1430" spans="1:9">
      <c r="A1430" s="5">
        <v>2000420111</v>
      </c>
      <c r="B1430" s="5" t="s">
        <v>2082</v>
      </c>
      <c r="C1430" s="5" t="s">
        <v>699</v>
      </c>
      <c r="D1430" s="5" t="s">
        <v>700</v>
      </c>
      <c r="E1430" s="33">
        <v>355</v>
      </c>
      <c r="F1430" s="5" t="s">
        <v>2598</v>
      </c>
      <c r="G1430" s="31">
        <v>0</v>
      </c>
      <c r="H1430" s="32">
        <v>3400</v>
      </c>
      <c r="I1430" s="5">
        <v>1.9879150000000001</v>
      </c>
    </row>
    <row r="1431" spans="1:9">
      <c r="A1431" s="5">
        <v>2000420111</v>
      </c>
      <c r="B1431" s="5" t="s">
        <v>2082</v>
      </c>
      <c r="C1431" s="5" t="s">
        <v>248</v>
      </c>
      <c r="D1431" s="5" t="s">
        <v>249</v>
      </c>
      <c r="E1431" s="33">
        <v>1868</v>
      </c>
      <c r="F1431" s="5" t="s">
        <v>2598</v>
      </c>
      <c r="G1431" s="31">
        <v>0</v>
      </c>
      <c r="H1431" s="32">
        <v>0</v>
      </c>
      <c r="I1431" s="5">
        <v>1.940455</v>
      </c>
    </row>
    <row r="1432" spans="1:9">
      <c r="A1432" s="5">
        <v>2000420111</v>
      </c>
      <c r="B1432" s="5" t="s">
        <v>2082</v>
      </c>
      <c r="C1432" s="5" t="s">
        <v>2611</v>
      </c>
      <c r="D1432" s="5" t="s">
        <v>2612</v>
      </c>
      <c r="E1432" s="33">
        <v>8000</v>
      </c>
      <c r="F1432" s="5" t="s">
        <v>2598</v>
      </c>
      <c r="G1432" s="31">
        <v>0</v>
      </c>
      <c r="H1432" s="32">
        <v>0</v>
      </c>
      <c r="I1432" s="5">
        <v>1.961876</v>
      </c>
    </row>
    <row r="1433" spans="1:9">
      <c r="A1433" s="5">
        <v>2000420112</v>
      </c>
      <c r="B1433" s="5" t="s">
        <v>2083</v>
      </c>
      <c r="C1433" s="5" t="s">
        <v>699</v>
      </c>
      <c r="D1433" s="5" t="s">
        <v>700</v>
      </c>
      <c r="E1433" s="33">
        <v>345</v>
      </c>
      <c r="F1433" s="5" t="s">
        <v>2598</v>
      </c>
      <c r="G1433" s="31">
        <v>0</v>
      </c>
      <c r="H1433" s="32">
        <v>11500</v>
      </c>
      <c r="I1433" s="5">
        <v>1.933681</v>
      </c>
    </row>
    <row r="1434" spans="1:9">
      <c r="A1434" s="5">
        <v>2000420112</v>
      </c>
      <c r="B1434" s="5" t="s">
        <v>2083</v>
      </c>
      <c r="C1434" s="5" t="s">
        <v>248</v>
      </c>
      <c r="D1434" s="5" t="s">
        <v>249</v>
      </c>
      <c r="E1434" s="33">
        <v>8538</v>
      </c>
      <c r="F1434" s="5" t="s">
        <v>2598</v>
      </c>
      <c r="G1434" s="31">
        <v>0</v>
      </c>
      <c r="H1434" s="32">
        <v>0</v>
      </c>
      <c r="I1434" s="5">
        <v>1.9173690000000001</v>
      </c>
    </row>
    <row r="1435" spans="1:9">
      <c r="A1435" s="5">
        <v>2000420112</v>
      </c>
      <c r="B1435" s="5" t="s">
        <v>2083</v>
      </c>
      <c r="C1435" s="5" t="s">
        <v>2609</v>
      </c>
      <c r="D1435" s="5" t="s">
        <v>2610</v>
      </c>
      <c r="E1435" s="33">
        <v>1</v>
      </c>
      <c r="F1435" s="5" t="s">
        <v>2598</v>
      </c>
      <c r="G1435" s="31">
        <v>0</v>
      </c>
      <c r="H1435" s="32">
        <v>0</v>
      </c>
      <c r="I1435" s="5">
        <v>2.0299999999999998</v>
      </c>
    </row>
    <row r="1436" spans="1:9">
      <c r="A1436" s="5">
        <v>2000420112</v>
      </c>
      <c r="B1436" s="5" t="s">
        <v>2083</v>
      </c>
      <c r="C1436" s="5" t="s">
        <v>2611</v>
      </c>
      <c r="D1436" s="5" t="s">
        <v>2612</v>
      </c>
      <c r="E1436" s="33">
        <v>16149</v>
      </c>
      <c r="F1436" s="5" t="s">
        <v>2598</v>
      </c>
      <c r="G1436" s="31">
        <v>0</v>
      </c>
      <c r="H1436" s="32">
        <v>0</v>
      </c>
      <c r="I1436" s="5">
        <v>1.932585</v>
      </c>
    </row>
    <row r="1437" spans="1:9">
      <c r="A1437" s="5">
        <v>2000420113</v>
      </c>
      <c r="B1437" s="5" t="s">
        <v>3083</v>
      </c>
      <c r="C1437" s="5" t="s">
        <v>699</v>
      </c>
      <c r="D1437" s="5" t="s">
        <v>700</v>
      </c>
      <c r="E1437" s="33">
        <v>494</v>
      </c>
      <c r="F1437" s="5" t="s">
        <v>2598</v>
      </c>
      <c r="G1437" s="31">
        <v>0</v>
      </c>
      <c r="H1437" s="32">
        <v>6450</v>
      </c>
      <c r="I1437" s="5">
        <v>1.9313769999999999</v>
      </c>
    </row>
    <row r="1438" spans="1:9">
      <c r="A1438" s="5">
        <v>2000420113</v>
      </c>
      <c r="B1438" s="5" t="s">
        <v>3083</v>
      </c>
      <c r="C1438" s="5" t="s">
        <v>248</v>
      </c>
      <c r="D1438" s="5" t="s">
        <v>249</v>
      </c>
      <c r="E1438" s="33">
        <v>1384</v>
      </c>
      <c r="F1438" s="5" t="s">
        <v>2598</v>
      </c>
      <c r="G1438" s="31">
        <v>3</v>
      </c>
      <c r="H1438" s="32">
        <v>0</v>
      </c>
      <c r="I1438" s="5">
        <v>1.9390970000000001</v>
      </c>
    </row>
    <row r="1439" spans="1:9">
      <c r="A1439" s="5">
        <v>2000420113</v>
      </c>
      <c r="B1439" s="5" t="s">
        <v>3083</v>
      </c>
      <c r="C1439" s="5" t="s">
        <v>2601</v>
      </c>
      <c r="D1439" s="5" t="s">
        <v>2602</v>
      </c>
      <c r="E1439" s="33">
        <v>2986</v>
      </c>
      <c r="F1439" s="5" t="s">
        <v>2598</v>
      </c>
      <c r="G1439" s="31">
        <v>0</v>
      </c>
      <c r="H1439" s="32">
        <v>0</v>
      </c>
      <c r="I1439" s="5">
        <v>2.0307270000000002</v>
      </c>
    </row>
    <row r="1440" spans="1:9">
      <c r="A1440" s="5">
        <v>2000420113</v>
      </c>
      <c r="B1440" s="5" t="s">
        <v>3083</v>
      </c>
      <c r="C1440" s="5" t="s">
        <v>2609</v>
      </c>
      <c r="D1440" s="5" t="s">
        <v>2610</v>
      </c>
      <c r="E1440" s="33">
        <v>1</v>
      </c>
      <c r="F1440" s="5" t="s">
        <v>2598</v>
      </c>
      <c r="G1440" s="31">
        <v>0</v>
      </c>
      <c r="H1440" s="32">
        <v>0</v>
      </c>
      <c r="I1440" s="5">
        <v>2.0299999999999998</v>
      </c>
    </row>
    <row r="1441" spans="1:9">
      <c r="A1441" s="5">
        <v>2000420113</v>
      </c>
      <c r="B1441" s="5" t="s">
        <v>3083</v>
      </c>
      <c r="C1441" s="5" t="s">
        <v>2611</v>
      </c>
      <c r="D1441" s="5" t="s">
        <v>2612</v>
      </c>
      <c r="E1441" s="33">
        <v>5086</v>
      </c>
      <c r="F1441" s="5" t="s">
        <v>2598</v>
      </c>
      <c r="G1441" s="31">
        <v>0</v>
      </c>
      <c r="H1441" s="32">
        <v>0</v>
      </c>
      <c r="I1441" s="5">
        <v>1.9391069999999999</v>
      </c>
    </row>
    <row r="1442" spans="1:9">
      <c r="A1442" s="5">
        <v>2000420114</v>
      </c>
      <c r="B1442" s="5" t="s">
        <v>3084</v>
      </c>
      <c r="C1442" s="5" t="s">
        <v>699</v>
      </c>
      <c r="D1442" s="5" t="s">
        <v>700</v>
      </c>
      <c r="E1442" s="5">
        <v>242</v>
      </c>
      <c r="F1442" s="5" t="s">
        <v>2598</v>
      </c>
      <c r="G1442" s="31">
        <v>0</v>
      </c>
      <c r="H1442" s="32">
        <v>1450</v>
      </c>
      <c r="I1442" s="5">
        <v>2.1632639999999999</v>
      </c>
    </row>
    <row r="1443" spans="1:9">
      <c r="A1443" s="5">
        <v>2000420114</v>
      </c>
      <c r="B1443" s="5" t="s">
        <v>3084</v>
      </c>
      <c r="C1443" s="5" t="s">
        <v>248</v>
      </c>
      <c r="D1443" s="5" t="s">
        <v>249</v>
      </c>
      <c r="E1443" s="33">
        <v>5084</v>
      </c>
      <c r="F1443" s="5" t="s">
        <v>2598</v>
      </c>
      <c r="G1443" s="31">
        <v>5</v>
      </c>
      <c r="H1443" s="32">
        <v>0</v>
      </c>
      <c r="I1443" s="5">
        <v>1.807474</v>
      </c>
    </row>
    <row r="1444" spans="1:9">
      <c r="A1444" s="5">
        <v>2000420114</v>
      </c>
      <c r="B1444" s="5" t="s">
        <v>3084</v>
      </c>
      <c r="C1444" s="5" t="s">
        <v>2609</v>
      </c>
      <c r="D1444" s="5" t="s">
        <v>2610</v>
      </c>
      <c r="E1444" s="33">
        <v>0</v>
      </c>
      <c r="F1444" s="5" t="s">
        <v>2598</v>
      </c>
      <c r="G1444" s="31">
        <v>0</v>
      </c>
      <c r="H1444" s="32">
        <v>1</v>
      </c>
      <c r="I1444" s="5">
        <v>2.2193329999999998</v>
      </c>
    </row>
    <row r="1445" spans="1:9">
      <c r="A1445" s="5">
        <v>2000420114</v>
      </c>
      <c r="B1445" s="5" t="s">
        <v>3084</v>
      </c>
      <c r="C1445" s="5" t="s">
        <v>2611</v>
      </c>
      <c r="D1445" s="5" t="s">
        <v>2612</v>
      </c>
      <c r="E1445" s="33">
        <v>87</v>
      </c>
      <c r="F1445" s="5" t="s">
        <v>2598</v>
      </c>
      <c r="G1445" s="31">
        <v>0</v>
      </c>
      <c r="H1445" s="32">
        <v>0</v>
      </c>
      <c r="I1445" s="5">
        <v>1.8172410000000001</v>
      </c>
    </row>
    <row r="1446" spans="1:9">
      <c r="A1446" s="5">
        <v>2000420115</v>
      </c>
      <c r="B1446" s="5" t="s">
        <v>3085</v>
      </c>
      <c r="C1446" s="5" t="s">
        <v>699</v>
      </c>
      <c r="D1446" s="5" t="s">
        <v>700</v>
      </c>
      <c r="E1446" s="33">
        <v>247</v>
      </c>
      <c r="F1446" s="5" t="s">
        <v>2598</v>
      </c>
      <c r="G1446" s="31">
        <v>0</v>
      </c>
      <c r="H1446" s="32">
        <v>6250</v>
      </c>
      <c r="I1446" s="5">
        <v>2.1755059999999999</v>
      </c>
    </row>
    <row r="1447" spans="1:9">
      <c r="A1447" s="5">
        <v>2000420115</v>
      </c>
      <c r="B1447" s="5" t="s">
        <v>3085</v>
      </c>
      <c r="C1447" s="5" t="s">
        <v>248</v>
      </c>
      <c r="D1447" s="5" t="s">
        <v>249</v>
      </c>
      <c r="E1447" s="33">
        <v>2928</v>
      </c>
      <c r="F1447" s="5" t="s">
        <v>2598</v>
      </c>
      <c r="G1447" s="31">
        <v>58</v>
      </c>
      <c r="H1447" s="32">
        <v>12</v>
      </c>
      <c r="I1447" s="5">
        <v>1.8060080000000001</v>
      </c>
    </row>
    <row r="1448" spans="1:9">
      <c r="A1448" s="5">
        <v>2000420115</v>
      </c>
      <c r="B1448" s="5" t="s">
        <v>3085</v>
      </c>
      <c r="C1448" s="5" t="s">
        <v>2609</v>
      </c>
      <c r="D1448" s="5" t="s">
        <v>2610</v>
      </c>
      <c r="E1448" s="33">
        <v>0</v>
      </c>
      <c r="F1448" s="5" t="s">
        <v>2598</v>
      </c>
      <c r="G1448" s="31">
        <v>0</v>
      </c>
      <c r="H1448" s="32">
        <v>1</v>
      </c>
      <c r="I1448" s="5">
        <v>2.2320000000000002</v>
      </c>
    </row>
    <row r="1449" spans="1:9">
      <c r="A1449" s="5">
        <v>2000420115</v>
      </c>
      <c r="B1449" s="5" t="s">
        <v>3085</v>
      </c>
      <c r="C1449" s="5" t="s">
        <v>2627</v>
      </c>
      <c r="D1449" s="5" t="s">
        <v>2628</v>
      </c>
      <c r="E1449" s="33">
        <v>0</v>
      </c>
      <c r="F1449" s="5" t="s">
        <v>2598</v>
      </c>
      <c r="G1449" s="31">
        <v>0</v>
      </c>
      <c r="H1449" s="32">
        <v>50</v>
      </c>
      <c r="I1449" s="5">
        <v>1.9498</v>
      </c>
    </row>
    <row r="1450" spans="1:9">
      <c r="A1450" s="5">
        <v>2000420115</v>
      </c>
      <c r="B1450" s="5" t="s">
        <v>3085</v>
      </c>
      <c r="C1450" s="5" t="s">
        <v>2611</v>
      </c>
      <c r="D1450" s="5" t="s">
        <v>2612</v>
      </c>
      <c r="E1450" s="33">
        <v>150</v>
      </c>
      <c r="F1450" s="5" t="s">
        <v>2598</v>
      </c>
      <c r="G1450" s="31">
        <v>62</v>
      </c>
      <c r="H1450" s="32">
        <v>0</v>
      </c>
      <c r="I1450" s="5">
        <v>1.8213330000000001</v>
      </c>
    </row>
    <row r="1451" spans="1:9">
      <c r="A1451" s="5">
        <v>2000420116</v>
      </c>
      <c r="B1451" s="5" t="s">
        <v>3086</v>
      </c>
      <c r="C1451" s="5" t="s">
        <v>699</v>
      </c>
      <c r="D1451" s="5" t="s">
        <v>700</v>
      </c>
      <c r="E1451" s="33">
        <v>194</v>
      </c>
      <c r="F1451" s="5" t="s">
        <v>2598</v>
      </c>
      <c r="G1451" s="31">
        <v>0</v>
      </c>
      <c r="H1451" s="32">
        <v>5750</v>
      </c>
      <c r="I1451" s="5">
        <v>1.9496389999999999</v>
      </c>
    </row>
    <row r="1452" spans="1:9">
      <c r="A1452" s="5">
        <v>2000420116</v>
      </c>
      <c r="B1452" s="5" t="s">
        <v>3086</v>
      </c>
      <c r="C1452" s="5" t="s">
        <v>248</v>
      </c>
      <c r="D1452" s="5" t="s">
        <v>249</v>
      </c>
      <c r="E1452" s="33">
        <v>1207</v>
      </c>
      <c r="F1452" s="5" t="s">
        <v>2598</v>
      </c>
      <c r="G1452" s="31">
        <v>204</v>
      </c>
      <c r="H1452" s="32">
        <v>0</v>
      </c>
      <c r="I1452" s="5">
        <v>1.808351</v>
      </c>
    </row>
    <row r="1453" spans="1:9">
      <c r="A1453" s="5">
        <v>2000420116</v>
      </c>
      <c r="B1453" s="5" t="s">
        <v>3086</v>
      </c>
      <c r="C1453" s="5" t="s">
        <v>2609</v>
      </c>
      <c r="D1453" s="5" t="s">
        <v>2610</v>
      </c>
      <c r="E1453" s="33">
        <v>0</v>
      </c>
      <c r="F1453" s="5" t="s">
        <v>2598</v>
      </c>
      <c r="G1453" s="31">
        <v>0</v>
      </c>
      <c r="H1453" s="32">
        <v>1</v>
      </c>
      <c r="I1453" s="5">
        <v>2.2157140000000002</v>
      </c>
    </row>
    <row r="1454" spans="1:9">
      <c r="A1454" s="5">
        <v>2000420116</v>
      </c>
      <c r="B1454" s="5" t="s">
        <v>3086</v>
      </c>
      <c r="C1454" s="5" t="s">
        <v>2627</v>
      </c>
      <c r="D1454" s="5" t="s">
        <v>2628</v>
      </c>
      <c r="E1454" s="33">
        <v>0</v>
      </c>
      <c r="F1454" s="5" t="s">
        <v>2598</v>
      </c>
      <c r="G1454" s="31">
        <v>0</v>
      </c>
      <c r="H1454" s="32">
        <v>200</v>
      </c>
      <c r="I1454" s="5">
        <v>1.9496500000000001</v>
      </c>
    </row>
    <row r="1455" spans="1:9">
      <c r="A1455" s="5">
        <v>2000420116</v>
      </c>
      <c r="B1455" s="5" t="s">
        <v>3086</v>
      </c>
      <c r="C1455" s="5" t="s">
        <v>2611</v>
      </c>
      <c r="D1455" s="5" t="s">
        <v>2612</v>
      </c>
      <c r="E1455" s="33">
        <v>600</v>
      </c>
      <c r="F1455" s="5" t="s">
        <v>2598</v>
      </c>
      <c r="G1455" s="31">
        <v>0</v>
      </c>
      <c r="H1455" s="32">
        <v>0</v>
      </c>
      <c r="I1455" s="5">
        <v>1.8312170000000001</v>
      </c>
    </row>
    <row r="1456" spans="1:9">
      <c r="A1456" s="5">
        <v>2000420117</v>
      </c>
      <c r="B1456" s="5" t="s">
        <v>3087</v>
      </c>
      <c r="C1456" s="5" t="s">
        <v>699</v>
      </c>
      <c r="D1456" s="5" t="s">
        <v>700</v>
      </c>
      <c r="E1456" s="33">
        <v>0</v>
      </c>
      <c r="F1456" s="5" t="s">
        <v>2598</v>
      </c>
      <c r="G1456" s="31">
        <v>0</v>
      </c>
      <c r="H1456" s="32">
        <v>3500</v>
      </c>
      <c r="I1456" s="5">
        <v>1.9487000000000001</v>
      </c>
    </row>
    <row r="1457" spans="1:9">
      <c r="A1457" s="5">
        <v>2000420117</v>
      </c>
      <c r="B1457" s="5" t="s">
        <v>3087</v>
      </c>
      <c r="C1457" s="5" t="s">
        <v>248</v>
      </c>
      <c r="D1457" s="5" t="s">
        <v>249</v>
      </c>
      <c r="E1457" s="33">
        <v>2734</v>
      </c>
      <c r="F1457" s="5" t="s">
        <v>2598</v>
      </c>
      <c r="G1457" s="31">
        <v>201</v>
      </c>
      <c r="H1457" s="32">
        <v>0</v>
      </c>
      <c r="I1457" s="5">
        <v>1.8166169999999999</v>
      </c>
    </row>
    <row r="1458" spans="1:9">
      <c r="A1458" s="5">
        <v>2000420117</v>
      </c>
      <c r="B1458" s="5" t="s">
        <v>3087</v>
      </c>
      <c r="C1458" s="5" t="s">
        <v>2609</v>
      </c>
      <c r="D1458" s="5" t="s">
        <v>2610</v>
      </c>
      <c r="E1458" s="33">
        <v>0</v>
      </c>
      <c r="F1458" s="5" t="s">
        <v>2598</v>
      </c>
      <c r="G1458" s="31">
        <v>0</v>
      </c>
      <c r="H1458" s="32">
        <v>1</v>
      </c>
      <c r="I1458" s="5">
        <v>2.249333</v>
      </c>
    </row>
    <row r="1459" spans="1:9">
      <c r="A1459" s="5">
        <v>2000420117</v>
      </c>
      <c r="B1459" s="5" t="s">
        <v>3087</v>
      </c>
      <c r="C1459" s="5" t="s">
        <v>2627</v>
      </c>
      <c r="D1459" s="5" t="s">
        <v>2628</v>
      </c>
      <c r="E1459" s="33">
        <v>0</v>
      </c>
      <c r="F1459" s="5" t="s">
        <v>2598</v>
      </c>
      <c r="G1459" s="31">
        <v>0</v>
      </c>
      <c r="H1459" s="32">
        <v>200</v>
      </c>
      <c r="I1459" s="5">
        <v>1.9487000000000001</v>
      </c>
    </row>
    <row r="1460" spans="1:9">
      <c r="A1460" s="5">
        <v>2000420117</v>
      </c>
      <c r="B1460" s="5" t="s">
        <v>3087</v>
      </c>
      <c r="C1460" s="5" t="s">
        <v>2611</v>
      </c>
      <c r="D1460" s="5" t="s">
        <v>2612</v>
      </c>
      <c r="E1460" s="33">
        <v>100</v>
      </c>
      <c r="F1460" s="5" t="s">
        <v>2598</v>
      </c>
      <c r="G1460" s="31">
        <v>200</v>
      </c>
      <c r="H1460" s="32">
        <v>0</v>
      </c>
      <c r="I1460" s="5">
        <v>1.8398000000000001</v>
      </c>
    </row>
    <row r="1461" spans="1:9">
      <c r="A1461" s="5">
        <v>2000420118</v>
      </c>
      <c r="B1461" s="5" t="s">
        <v>3088</v>
      </c>
      <c r="C1461" s="5" t="s">
        <v>466</v>
      </c>
      <c r="D1461" s="5" t="s">
        <v>467</v>
      </c>
      <c r="E1461" s="33">
        <v>50</v>
      </c>
      <c r="F1461" s="5" t="s">
        <v>2598</v>
      </c>
      <c r="G1461" s="31">
        <v>0</v>
      </c>
      <c r="H1461" s="32">
        <v>0</v>
      </c>
      <c r="I1461" s="5">
        <v>1.8892</v>
      </c>
    </row>
    <row r="1462" spans="1:9">
      <c r="A1462" s="5">
        <v>2000420118</v>
      </c>
      <c r="B1462" s="5" t="s">
        <v>3088</v>
      </c>
      <c r="C1462" s="5" t="s">
        <v>699</v>
      </c>
      <c r="D1462" s="5" t="s">
        <v>700</v>
      </c>
      <c r="E1462" s="33">
        <v>286</v>
      </c>
      <c r="F1462" s="5" t="s">
        <v>2598</v>
      </c>
      <c r="G1462" s="31">
        <v>0</v>
      </c>
      <c r="H1462" s="32">
        <v>14650</v>
      </c>
      <c r="I1462" s="5">
        <v>1.8891960000000001</v>
      </c>
    </row>
    <row r="1463" spans="1:9">
      <c r="A1463" s="5">
        <v>2000420118</v>
      </c>
      <c r="B1463" s="5" t="s">
        <v>3088</v>
      </c>
      <c r="C1463" s="5" t="s">
        <v>248</v>
      </c>
      <c r="D1463" s="5" t="s">
        <v>249</v>
      </c>
      <c r="E1463" s="33">
        <v>5830</v>
      </c>
      <c r="F1463" s="5" t="s">
        <v>2598</v>
      </c>
      <c r="G1463" s="31">
        <v>553</v>
      </c>
      <c r="H1463" s="32">
        <v>0</v>
      </c>
      <c r="I1463" s="5">
        <v>1.884557</v>
      </c>
    </row>
    <row r="1464" spans="1:9">
      <c r="A1464" s="5">
        <v>2000420118</v>
      </c>
      <c r="B1464" s="5" t="s">
        <v>3088</v>
      </c>
      <c r="C1464" s="5" t="s">
        <v>2609</v>
      </c>
      <c r="D1464" s="5" t="s">
        <v>2610</v>
      </c>
      <c r="E1464" s="33">
        <v>1</v>
      </c>
      <c r="F1464" s="5" t="s">
        <v>2598</v>
      </c>
      <c r="G1464" s="31">
        <v>0</v>
      </c>
      <c r="H1464" s="32">
        <v>0</v>
      </c>
      <c r="I1464" s="5">
        <v>1.9</v>
      </c>
    </row>
    <row r="1465" spans="1:9">
      <c r="A1465" s="5">
        <v>2000420118</v>
      </c>
      <c r="B1465" s="5" t="s">
        <v>3088</v>
      </c>
      <c r="C1465" s="5" t="s">
        <v>2627</v>
      </c>
      <c r="D1465" s="5" t="s">
        <v>2628</v>
      </c>
      <c r="E1465" s="33">
        <v>0</v>
      </c>
      <c r="F1465" s="5" t="s">
        <v>2598</v>
      </c>
      <c r="G1465" s="31">
        <v>0</v>
      </c>
      <c r="H1465" s="32">
        <v>500</v>
      </c>
      <c r="I1465" s="5">
        <v>1.8836999999999999</v>
      </c>
    </row>
    <row r="1466" spans="1:9">
      <c r="A1466" s="5">
        <v>2000420118</v>
      </c>
      <c r="B1466" s="5" t="s">
        <v>3088</v>
      </c>
      <c r="C1466" s="5" t="s">
        <v>2611</v>
      </c>
      <c r="D1466" s="5" t="s">
        <v>2612</v>
      </c>
      <c r="E1466" s="33">
        <v>4450</v>
      </c>
      <c r="F1466" s="5" t="s">
        <v>2598</v>
      </c>
      <c r="G1466" s="31">
        <v>0</v>
      </c>
      <c r="H1466" s="32">
        <v>0</v>
      </c>
      <c r="I1466" s="5">
        <v>1.8569530000000001</v>
      </c>
    </row>
    <row r="1467" spans="1:9">
      <c r="A1467" s="5">
        <v>2000420119</v>
      </c>
      <c r="B1467" s="5" t="s">
        <v>3089</v>
      </c>
      <c r="C1467" s="5" t="s">
        <v>699</v>
      </c>
      <c r="D1467" s="5" t="s">
        <v>700</v>
      </c>
      <c r="E1467" s="33">
        <v>533</v>
      </c>
      <c r="F1467" s="5" t="s">
        <v>2598</v>
      </c>
      <c r="G1467" s="31">
        <v>0</v>
      </c>
      <c r="H1467" s="32">
        <v>24650</v>
      </c>
      <c r="I1467" s="5">
        <v>1.8937900000000001</v>
      </c>
    </row>
    <row r="1468" spans="1:9">
      <c r="A1468" s="5">
        <v>2000420119</v>
      </c>
      <c r="B1468" s="5" t="s">
        <v>3089</v>
      </c>
      <c r="C1468" s="5" t="s">
        <v>248</v>
      </c>
      <c r="D1468" s="5" t="s">
        <v>249</v>
      </c>
      <c r="E1468" s="33">
        <v>927</v>
      </c>
      <c r="F1468" s="5" t="s">
        <v>2598</v>
      </c>
      <c r="G1468" s="31">
        <v>695</v>
      </c>
      <c r="H1468" s="32">
        <v>2200</v>
      </c>
      <c r="I1468" s="5">
        <v>1.9035169999999999</v>
      </c>
    </row>
    <row r="1469" spans="1:9">
      <c r="A1469" s="5">
        <v>2000420119</v>
      </c>
      <c r="B1469" s="5" t="s">
        <v>3089</v>
      </c>
      <c r="C1469" s="5" t="s">
        <v>2609</v>
      </c>
      <c r="D1469" s="5" t="s">
        <v>2610</v>
      </c>
      <c r="E1469" s="33">
        <v>1</v>
      </c>
      <c r="F1469" s="5" t="s">
        <v>2598</v>
      </c>
      <c r="G1469" s="31">
        <v>0</v>
      </c>
      <c r="H1469" s="32">
        <v>0</v>
      </c>
      <c r="I1469" s="5">
        <v>1.88</v>
      </c>
    </row>
    <row r="1470" spans="1:9">
      <c r="A1470" s="5">
        <v>2000420119</v>
      </c>
      <c r="B1470" s="5" t="s">
        <v>3089</v>
      </c>
      <c r="C1470" s="5" t="s">
        <v>2627</v>
      </c>
      <c r="D1470" s="5" t="s">
        <v>2628</v>
      </c>
      <c r="E1470" s="33">
        <v>0</v>
      </c>
      <c r="F1470" s="5" t="s">
        <v>2598</v>
      </c>
      <c r="G1470" s="31">
        <v>0</v>
      </c>
      <c r="H1470" s="32">
        <v>692</v>
      </c>
      <c r="I1470" s="5">
        <v>1.9027000000000001</v>
      </c>
    </row>
    <row r="1471" spans="1:9">
      <c r="A1471" s="5">
        <v>2000420119</v>
      </c>
      <c r="B1471" s="5" t="s">
        <v>3089</v>
      </c>
      <c r="C1471" s="5" t="s">
        <v>2611</v>
      </c>
      <c r="D1471" s="5" t="s">
        <v>2612</v>
      </c>
      <c r="E1471" s="33">
        <v>2982</v>
      </c>
      <c r="F1471" s="5" t="s">
        <v>2598</v>
      </c>
      <c r="G1471" s="31">
        <v>2200</v>
      </c>
      <c r="H1471" s="32">
        <v>0</v>
      </c>
      <c r="I1471" s="5">
        <v>1.9026890000000001</v>
      </c>
    </row>
    <row r="1472" spans="1:9">
      <c r="A1472" s="5">
        <v>2000420120</v>
      </c>
      <c r="B1472" s="5" t="s">
        <v>3090</v>
      </c>
      <c r="C1472" s="5" t="s">
        <v>699</v>
      </c>
      <c r="D1472" s="5" t="s">
        <v>700</v>
      </c>
      <c r="E1472" s="33">
        <v>0</v>
      </c>
      <c r="F1472" s="5" t="s">
        <v>2598</v>
      </c>
      <c r="G1472" s="31">
        <v>0</v>
      </c>
      <c r="H1472" s="32">
        <v>15700</v>
      </c>
      <c r="I1472" s="5">
        <v>1.8995919999999999</v>
      </c>
    </row>
    <row r="1473" spans="1:9">
      <c r="A1473" s="5">
        <v>2000420120</v>
      </c>
      <c r="B1473" s="5" t="s">
        <v>3090</v>
      </c>
      <c r="C1473" s="5" t="s">
        <v>248</v>
      </c>
      <c r="D1473" s="5" t="s">
        <v>249</v>
      </c>
      <c r="E1473" s="33">
        <v>694</v>
      </c>
      <c r="F1473" s="5" t="s">
        <v>2598</v>
      </c>
      <c r="G1473" s="31">
        <v>580</v>
      </c>
      <c r="H1473" s="32">
        <v>0</v>
      </c>
      <c r="I1473" s="5">
        <v>1.9035880000000001</v>
      </c>
    </row>
    <row r="1474" spans="1:9">
      <c r="A1474" s="5">
        <v>2000420120</v>
      </c>
      <c r="B1474" s="5" t="s">
        <v>3090</v>
      </c>
      <c r="C1474" s="5" t="s">
        <v>2609</v>
      </c>
      <c r="D1474" s="5" t="s">
        <v>2610</v>
      </c>
      <c r="E1474" s="33">
        <v>1</v>
      </c>
      <c r="F1474" s="5" t="s">
        <v>2598</v>
      </c>
      <c r="G1474" s="31">
        <v>0</v>
      </c>
      <c r="H1474" s="32">
        <v>0</v>
      </c>
      <c r="I1474" s="5">
        <v>2.0299999999999998</v>
      </c>
    </row>
    <row r="1475" spans="1:9">
      <c r="A1475" s="5">
        <v>2000420120</v>
      </c>
      <c r="B1475" s="5" t="s">
        <v>3090</v>
      </c>
      <c r="C1475" s="5" t="s">
        <v>2611</v>
      </c>
      <c r="D1475" s="5" t="s">
        <v>2612</v>
      </c>
      <c r="E1475" s="33">
        <v>25</v>
      </c>
      <c r="F1475" s="5" t="s">
        <v>2598</v>
      </c>
      <c r="G1475" s="31">
        <v>100</v>
      </c>
      <c r="H1475" s="32">
        <v>0</v>
      </c>
      <c r="I1475" s="5">
        <v>1.9068000000000001</v>
      </c>
    </row>
    <row r="1476" spans="1:9">
      <c r="A1476" s="5">
        <v>2000420121</v>
      </c>
      <c r="B1476" s="5" t="s">
        <v>3091</v>
      </c>
      <c r="C1476" s="5" t="s">
        <v>699</v>
      </c>
      <c r="D1476" s="5" t="s">
        <v>700</v>
      </c>
      <c r="E1476" s="33">
        <v>439</v>
      </c>
      <c r="F1476" s="5" t="s">
        <v>2598</v>
      </c>
      <c r="G1476" s="31">
        <v>0</v>
      </c>
      <c r="H1476" s="32">
        <v>10200</v>
      </c>
      <c r="I1476" s="5">
        <v>1.8799090000000001</v>
      </c>
    </row>
    <row r="1477" spans="1:9">
      <c r="A1477" s="5">
        <v>2000420121</v>
      </c>
      <c r="B1477" s="5" t="s">
        <v>3091</v>
      </c>
      <c r="C1477" s="5" t="s">
        <v>248</v>
      </c>
      <c r="D1477" s="5" t="s">
        <v>249</v>
      </c>
      <c r="E1477" s="33">
        <v>1439</v>
      </c>
      <c r="F1477" s="5" t="s">
        <v>2598</v>
      </c>
      <c r="G1477" s="31">
        <v>2410</v>
      </c>
      <c r="H1477" s="32">
        <v>100</v>
      </c>
      <c r="I1477" s="5">
        <v>1.885184</v>
      </c>
    </row>
    <row r="1478" spans="1:9">
      <c r="A1478" s="5">
        <v>2000420121</v>
      </c>
      <c r="B1478" s="5" t="s">
        <v>3091</v>
      </c>
      <c r="C1478" s="5" t="s">
        <v>2609</v>
      </c>
      <c r="D1478" s="5" t="s">
        <v>2610</v>
      </c>
      <c r="E1478" s="33">
        <v>1</v>
      </c>
      <c r="F1478" s="5" t="s">
        <v>2598</v>
      </c>
      <c r="G1478" s="31">
        <v>0</v>
      </c>
      <c r="H1478" s="32">
        <v>0</v>
      </c>
      <c r="I1478" s="5">
        <v>1.87</v>
      </c>
    </row>
    <row r="1479" spans="1:9">
      <c r="A1479" s="5">
        <v>2000420121</v>
      </c>
      <c r="B1479" s="5" t="s">
        <v>3091</v>
      </c>
      <c r="C1479" s="5" t="s">
        <v>2627</v>
      </c>
      <c r="D1479" s="5" t="s">
        <v>2628</v>
      </c>
      <c r="E1479" s="33">
        <v>0</v>
      </c>
      <c r="F1479" s="5" t="s">
        <v>2598</v>
      </c>
      <c r="G1479" s="31">
        <v>0</v>
      </c>
      <c r="H1479" s="32">
        <v>2860</v>
      </c>
      <c r="I1479" s="5">
        <v>1.8729</v>
      </c>
    </row>
    <row r="1480" spans="1:9">
      <c r="A1480" s="5">
        <v>2000420121</v>
      </c>
      <c r="B1480" s="5" t="s">
        <v>3091</v>
      </c>
      <c r="C1480" s="5" t="s">
        <v>2611</v>
      </c>
      <c r="D1480" s="5" t="s">
        <v>2612</v>
      </c>
      <c r="E1480" s="33">
        <v>200</v>
      </c>
      <c r="F1480" s="5" t="s">
        <v>2598</v>
      </c>
      <c r="G1480" s="31">
        <v>550</v>
      </c>
      <c r="H1480" s="32">
        <v>0</v>
      </c>
      <c r="I1480" s="5">
        <v>1.89005</v>
      </c>
    </row>
    <row r="1481" spans="1:9">
      <c r="A1481" s="5">
        <v>2000430012</v>
      </c>
      <c r="B1481" s="5" t="s">
        <v>3092</v>
      </c>
      <c r="C1481" s="5" t="s">
        <v>699</v>
      </c>
      <c r="D1481" s="5" t="s">
        <v>700</v>
      </c>
      <c r="E1481" s="33">
        <v>74200</v>
      </c>
      <c r="F1481" s="5" t="s">
        <v>2598</v>
      </c>
      <c r="G1481" s="31">
        <v>0</v>
      </c>
      <c r="H1481" s="32">
        <v>1500000</v>
      </c>
      <c r="I1481" s="5">
        <v>2.6796E-2</v>
      </c>
    </row>
    <row r="1482" spans="1:9">
      <c r="A1482" s="5">
        <v>2000430012</v>
      </c>
      <c r="B1482" s="5" t="s">
        <v>3092</v>
      </c>
      <c r="C1482" s="5" t="s">
        <v>248</v>
      </c>
      <c r="D1482" s="5" t="s">
        <v>249</v>
      </c>
      <c r="E1482" s="33">
        <v>263144</v>
      </c>
      <c r="F1482" s="5" t="s">
        <v>2598</v>
      </c>
      <c r="G1482" s="31">
        <v>10051</v>
      </c>
      <c r="H1482" s="32">
        <v>0</v>
      </c>
      <c r="I1482" s="5">
        <v>2.6783000000000001E-2</v>
      </c>
    </row>
    <row r="1483" spans="1:9">
      <c r="A1483" s="5">
        <v>2000430012</v>
      </c>
      <c r="B1483" s="5" t="s">
        <v>3092</v>
      </c>
      <c r="C1483" s="5" t="s">
        <v>2609</v>
      </c>
      <c r="D1483" s="5" t="s">
        <v>2610</v>
      </c>
      <c r="E1483" s="33">
        <v>0</v>
      </c>
      <c r="F1483" s="5" t="s">
        <v>2598</v>
      </c>
      <c r="G1483" s="31">
        <v>51</v>
      </c>
      <c r="H1483" s="32">
        <v>51</v>
      </c>
      <c r="I1483" s="5">
        <v>3.5000000000000003E-2</v>
      </c>
    </row>
    <row r="1484" spans="1:9">
      <c r="A1484" s="5">
        <v>2000430013</v>
      </c>
      <c r="B1484" s="5" t="s">
        <v>3093</v>
      </c>
      <c r="C1484" s="5" t="s">
        <v>699</v>
      </c>
      <c r="D1484" s="5" t="s">
        <v>700</v>
      </c>
      <c r="E1484" s="33">
        <v>6700</v>
      </c>
      <c r="F1484" s="5" t="s">
        <v>2598</v>
      </c>
      <c r="G1484" s="31">
        <v>0</v>
      </c>
      <c r="H1484" s="32">
        <v>0</v>
      </c>
      <c r="I1484" s="5">
        <v>2.4198999999999998E-2</v>
      </c>
    </row>
    <row r="1485" spans="1:9">
      <c r="A1485" s="5">
        <v>2000430013</v>
      </c>
      <c r="B1485" s="5" t="s">
        <v>3093</v>
      </c>
      <c r="C1485" s="5" t="s">
        <v>248</v>
      </c>
      <c r="D1485" s="5" t="s">
        <v>249</v>
      </c>
      <c r="E1485" s="33">
        <v>22150</v>
      </c>
      <c r="F1485" s="5" t="s">
        <v>2598</v>
      </c>
      <c r="G1485" s="31">
        <v>0</v>
      </c>
      <c r="H1485" s="32">
        <v>0</v>
      </c>
      <c r="I1485" s="5">
        <v>2.4198000000000001E-2</v>
      </c>
    </row>
    <row r="1486" spans="1:9">
      <c r="A1486" s="5">
        <v>2000440013</v>
      </c>
      <c r="B1486" s="5" t="s">
        <v>3094</v>
      </c>
      <c r="C1486" s="5" t="s">
        <v>248</v>
      </c>
      <c r="D1486" s="5" t="s">
        <v>249</v>
      </c>
      <c r="E1486" s="33">
        <v>16500</v>
      </c>
      <c r="F1486" s="5" t="s">
        <v>2598</v>
      </c>
      <c r="G1486" s="31">
        <v>0</v>
      </c>
      <c r="H1486" s="32">
        <v>0</v>
      </c>
      <c r="I1486" s="5">
        <v>0.188837</v>
      </c>
    </row>
    <row r="1487" spans="1:9">
      <c r="A1487" s="5">
        <v>2000450001</v>
      </c>
      <c r="B1487" s="5" t="s">
        <v>3095</v>
      </c>
      <c r="C1487" s="5" t="s">
        <v>2601</v>
      </c>
      <c r="D1487" s="5" t="s">
        <v>2602</v>
      </c>
      <c r="E1487" s="33">
        <v>3</v>
      </c>
      <c r="F1487" s="5" t="s">
        <v>2598</v>
      </c>
      <c r="G1487" s="31">
        <v>0</v>
      </c>
      <c r="H1487" s="32">
        <v>0</v>
      </c>
      <c r="I1487" s="5">
        <v>12.993333</v>
      </c>
    </row>
    <row r="1488" spans="1:9">
      <c r="A1488" s="5">
        <v>2000450004</v>
      </c>
      <c r="B1488" s="5" t="s">
        <v>3096</v>
      </c>
      <c r="C1488" s="5" t="s">
        <v>2601</v>
      </c>
      <c r="D1488" s="5" t="s">
        <v>2602</v>
      </c>
      <c r="E1488" s="33">
        <v>9</v>
      </c>
      <c r="F1488" s="5" t="s">
        <v>2598</v>
      </c>
      <c r="G1488" s="31">
        <v>0</v>
      </c>
      <c r="H1488" s="32">
        <v>0</v>
      </c>
      <c r="I1488" s="5">
        <v>10.001111</v>
      </c>
    </row>
    <row r="1489" spans="1:9">
      <c r="A1489" s="5">
        <v>2000450005</v>
      </c>
      <c r="B1489" s="5" t="s">
        <v>3097</v>
      </c>
      <c r="C1489" s="5" t="s">
        <v>2601</v>
      </c>
      <c r="D1489" s="5" t="s">
        <v>2602</v>
      </c>
      <c r="E1489" s="5">
        <v>3</v>
      </c>
      <c r="F1489" s="5" t="s">
        <v>2598</v>
      </c>
      <c r="G1489" s="31">
        <v>0</v>
      </c>
      <c r="H1489" s="32">
        <v>0</v>
      </c>
      <c r="I1489" s="5">
        <v>15.326667</v>
      </c>
    </row>
    <row r="1490" spans="1:9">
      <c r="A1490" s="5">
        <v>2000450006</v>
      </c>
      <c r="B1490" s="5" t="s">
        <v>3098</v>
      </c>
      <c r="C1490" s="5" t="s">
        <v>2601</v>
      </c>
      <c r="D1490" s="5" t="s">
        <v>2602</v>
      </c>
      <c r="E1490" s="33">
        <v>2</v>
      </c>
      <c r="F1490" s="5" t="s">
        <v>2598</v>
      </c>
      <c r="G1490" s="31">
        <v>0</v>
      </c>
      <c r="H1490" s="32">
        <v>0</v>
      </c>
      <c r="I1490" s="5">
        <v>21.355</v>
      </c>
    </row>
    <row r="1491" spans="1:9">
      <c r="A1491" s="5">
        <v>2000450043</v>
      </c>
      <c r="B1491" s="5" t="s">
        <v>3099</v>
      </c>
      <c r="C1491" s="5" t="s">
        <v>699</v>
      </c>
      <c r="D1491" s="5" t="s">
        <v>700</v>
      </c>
      <c r="E1491" s="33">
        <v>1140</v>
      </c>
      <c r="F1491" s="5" t="s">
        <v>2598</v>
      </c>
      <c r="G1491" s="31">
        <v>0</v>
      </c>
      <c r="H1491" s="32">
        <v>45144</v>
      </c>
      <c r="I1491" s="5">
        <v>0.84634200000000004</v>
      </c>
    </row>
    <row r="1492" spans="1:9">
      <c r="A1492" s="5">
        <v>2000450043</v>
      </c>
      <c r="B1492" s="5" t="s">
        <v>3099</v>
      </c>
      <c r="C1492" s="5" t="s">
        <v>248</v>
      </c>
      <c r="D1492" s="5" t="s">
        <v>249</v>
      </c>
      <c r="E1492" s="33">
        <v>4085</v>
      </c>
      <c r="F1492" s="5" t="s">
        <v>2598</v>
      </c>
      <c r="G1492" s="31">
        <v>2820</v>
      </c>
      <c r="H1492" s="32">
        <v>13</v>
      </c>
      <c r="I1492" s="5">
        <v>0.837696</v>
      </c>
    </row>
    <row r="1493" spans="1:9">
      <c r="A1493" s="5">
        <v>2000450043</v>
      </c>
      <c r="B1493" s="5" t="s">
        <v>3099</v>
      </c>
      <c r="C1493" s="5" t="s">
        <v>692</v>
      </c>
      <c r="D1493" s="5" t="s">
        <v>693</v>
      </c>
      <c r="E1493" s="33">
        <v>12</v>
      </c>
      <c r="F1493" s="5" t="s">
        <v>2598</v>
      </c>
      <c r="G1493" s="31">
        <v>12</v>
      </c>
      <c r="H1493" s="32">
        <v>0</v>
      </c>
      <c r="I1493" s="5">
        <v>0.7</v>
      </c>
    </row>
    <row r="1494" spans="1:9">
      <c r="A1494" s="5">
        <v>2000450043</v>
      </c>
      <c r="B1494" s="5" t="s">
        <v>3099</v>
      </c>
      <c r="C1494" s="5" t="s">
        <v>2609</v>
      </c>
      <c r="D1494" s="5" t="s">
        <v>2610</v>
      </c>
      <c r="E1494" s="5">
        <v>0</v>
      </c>
      <c r="F1494" s="5" t="s">
        <v>2598</v>
      </c>
      <c r="G1494" s="31">
        <v>3</v>
      </c>
      <c r="H1494" s="32">
        <v>0</v>
      </c>
      <c r="I1494" s="5">
        <v>0.27500000000000002</v>
      </c>
    </row>
    <row r="1495" spans="1:9">
      <c r="A1495" s="5">
        <v>2000450044</v>
      </c>
      <c r="B1495" s="5" t="s">
        <v>3100</v>
      </c>
      <c r="C1495" s="5" t="s">
        <v>699</v>
      </c>
      <c r="D1495" s="5" t="s">
        <v>700</v>
      </c>
      <c r="E1495" s="33">
        <v>192</v>
      </c>
      <c r="F1495" s="5" t="s">
        <v>2598</v>
      </c>
      <c r="G1495" s="31">
        <v>0</v>
      </c>
      <c r="H1495" s="32">
        <v>0</v>
      </c>
      <c r="I1495" s="5">
        <v>6.0469790000000003</v>
      </c>
    </row>
    <row r="1496" spans="1:9">
      <c r="A1496" s="5">
        <v>2000450044</v>
      </c>
      <c r="B1496" s="5" t="s">
        <v>3100</v>
      </c>
      <c r="C1496" s="5" t="s">
        <v>248</v>
      </c>
      <c r="D1496" s="5" t="s">
        <v>249</v>
      </c>
      <c r="E1496" s="33">
        <v>952</v>
      </c>
      <c r="F1496" s="5" t="s">
        <v>2598</v>
      </c>
      <c r="G1496" s="31">
        <v>234</v>
      </c>
      <c r="H1496" s="32">
        <v>2</v>
      </c>
      <c r="I1496" s="5">
        <v>6.0441700000000003</v>
      </c>
    </row>
    <row r="1497" spans="1:9">
      <c r="A1497" s="5">
        <v>2000450044</v>
      </c>
      <c r="B1497" s="5" t="s">
        <v>3100</v>
      </c>
      <c r="C1497" s="5" t="s">
        <v>2623</v>
      </c>
      <c r="D1497" s="5" t="s">
        <v>2624</v>
      </c>
      <c r="E1497" s="33">
        <v>5</v>
      </c>
      <c r="F1497" s="5" t="s">
        <v>2598</v>
      </c>
      <c r="G1497" s="31">
        <v>0</v>
      </c>
      <c r="H1497" s="32">
        <v>0</v>
      </c>
      <c r="I1497" s="5">
        <v>6.0419999999999998</v>
      </c>
    </row>
    <row r="1498" spans="1:9">
      <c r="A1498" s="5">
        <v>2000450044</v>
      </c>
      <c r="B1498" s="5" t="s">
        <v>3100</v>
      </c>
      <c r="C1498" s="5" t="s">
        <v>2609</v>
      </c>
      <c r="D1498" s="5" t="s">
        <v>2610</v>
      </c>
      <c r="E1498" s="33">
        <v>25</v>
      </c>
      <c r="F1498" s="5" t="s">
        <v>2598</v>
      </c>
      <c r="G1498" s="31">
        <v>5</v>
      </c>
      <c r="H1498" s="32">
        <v>18</v>
      </c>
      <c r="I1498" s="5">
        <v>6.04</v>
      </c>
    </row>
    <row r="1499" spans="1:9">
      <c r="A1499" s="5">
        <v>2000450044</v>
      </c>
      <c r="B1499" s="5" t="s">
        <v>3100</v>
      </c>
      <c r="C1499" s="5" t="s">
        <v>2627</v>
      </c>
      <c r="D1499" s="5" t="s">
        <v>2628</v>
      </c>
      <c r="E1499" s="33">
        <v>0</v>
      </c>
      <c r="F1499" s="5" t="s">
        <v>2598</v>
      </c>
      <c r="G1499" s="31">
        <v>0</v>
      </c>
      <c r="H1499" s="32">
        <v>216</v>
      </c>
      <c r="I1499" s="5">
        <v>6.042986</v>
      </c>
    </row>
    <row r="1500" spans="1:9">
      <c r="A1500" s="5">
        <v>2000450044</v>
      </c>
      <c r="B1500" s="5" t="s">
        <v>3100</v>
      </c>
      <c r="C1500" s="5" t="s">
        <v>2611</v>
      </c>
      <c r="D1500" s="5" t="s">
        <v>2612</v>
      </c>
      <c r="E1500" s="33">
        <v>9594</v>
      </c>
      <c r="F1500" s="5" t="s">
        <v>2598</v>
      </c>
      <c r="G1500" s="31">
        <v>0</v>
      </c>
      <c r="H1500" s="32">
        <v>0</v>
      </c>
      <c r="I1500" s="5">
        <v>6.0428309999999996</v>
      </c>
    </row>
    <row r="1501" spans="1:9">
      <c r="A1501" s="5">
        <v>2000460022</v>
      </c>
      <c r="B1501" s="5" t="s">
        <v>3101</v>
      </c>
      <c r="C1501" s="5" t="s">
        <v>699</v>
      </c>
      <c r="D1501" s="5" t="s">
        <v>700</v>
      </c>
      <c r="E1501" s="33">
        <v>1</v>
      </c>
      <c r="F1501" s="5" t="s">
        <v>2598</v>
      </c>
      <c r="G1501" s="31">
        <v>0</v>
      </c>
      <c r="H1501" s="32">
        <v>0</v>
      </c>
      <c r="I1501" s="5">
        <v>0.72</v>
      </c>
    </row>
    <row r="1502" spans="1:9">
      <c r="A1502" s="5">
        <v>2000460022</v>
      </c>
      <c r="B1502" s="5" t="s">
        <v>3101</v>
      </c>
      <c r="C1502" s="5" t="s">
        <v>2601</v>
      </c>
      <c r="D1502" s="5" t="s">
        <v>2602</v>
      </c>
      <c r="E1502" s="33">
        <v>2108</v>
      </c>
      <c r="F1502" s="5" t="s">
        <v>2598</v>
      </c>
      <c r="G1502" s="31">
        <v>0</v>
      </c>
      <c r="H1502" s="32">
        <v>0</v>
      </c>
      <c r="I1502" s="5">
        <v>0.71963500000000002</v>
      </c>
    </row>
    <row r="1503" spans="1:9">
      <c r="A1503" s="5">
        <v>2000460023</v>
      </c>
      <c r="B1503" s="5" t="s">
        <v>3102</v>
      </c>
      <c r="C1503" s="5" t="s">
        <v>699</v>
      </c>
      <c r="D1503" s="5" t="s">
        <v>700</v>
      </c>
      <c r="E1503" s="33">
        <v>317</v>
      </c>
      <c r="F1503" s="5" t="s">
        <v>2598</v>
      </c>
      <c r="G1503" s="31">
        <v>0</v>
      </c>
      <c r="H1503" s="32">
        <v>0</v>
      </c>
      <c r="I1503" s="5">
        <v>0.52201900000000001</v>
      </c>
    </row>
    <row r="1504" spans="1:9">
      <c r="A1504" s="5">
        <v>2000460023</v>
      </c>
      <c r="B1504" s="5" t="s">
        <v>3102</v>
      </c>
      <c r="C1504" s="5" t="s">
        <v>2601</v>
      </c>
      <c r="D1504" s="5" t="s">
        <v>2602</v>
      </c>
      <c r="E1504" s="33">
        <v>426</v>
      </c>
      <c r="F1504" s="5" t="s">
        <v>2598</v>
      </c>
      <c r="G1504" s="31">
        <v>0</v>
      </c>
      <c r="H1504" s="32">
        <v>0</v>
      </c>
      <c r="I1504" s="5">
        <v>0.52204200000000001</v>
      </c>
    </row>
    <row r="1505" spans="1:9">
      <c r="A1505" s="5">
        <v>2000460037</v>
      </c>
      <c r="B1505" s="5" t="s">
        <v>3103</v>
      </c>
      <c r="C1505" s="5" t="s">
        <v>2601</v>
      </c>
      <c r="D1505" s="5" t="s">
        <v>2602</v>
      </c>
      <c r="E1505" s="33">
        <v>43</v>
      </c>
      <c r="F1505" s="5" t="s">
        <v>2598</v>
      </c>
      <c r="G1505" s="31">
        <v>0</v>
      </c>
      <c r="H1505" s="32">
        <v>0</v>
      </c>
      <c r="I1505" s="5">
        <v>1.152558</v>
      </c>
    </row>
    <row r="1506" spans="1:9">
      <c r="A1506" s="5">
        <v>2000460038</v>
      </c>
      <c r="B1506" s="5" t="s">
        <v>3104</v>
      </c>
      <c r="C1506" s="5" t="s">
        <v>2601</v>
      </c>
      <c r="D1506" s="5" t="s">
        <v>2602</v>
      </c>
      <c r="E1506" s="33">
        <v>2</v>
      </c>
      <c r="F1506" s="5" t="s">
        <v>2598</v>
      </c>
      <c r="G1506" s="31">
        <v>0</v>
      </c>
      <c r="H1506" s="32">
        <v>0</v>
      </c>
      <c r="I1506" s="5">
        <v>1.8049999999999999</v>
      </c>
    </row>
    <row r="1507" spans="1:9">
      <c r="A1507" s="5">
        <v>2000460039</v>
      </c>
      <c r="B1507" s="5" t="s">
        <v>3105</v>
      </c>
      <c r="C1507" s="5" t="s">
        <v>248</v>
      </c>
      <c r="D1507" s="5" t="s">
        <v>249</v>
      </c>
      <c r="E1507" s="5">
        <v>0</v>
      </c>
      <c r="F1507" s="5" t="s">
        <v>2598</v>
      </c>
      <c r="G1507" s="31">
        <v>0</v>
      </c>
      <c r="H1507" s="32">
        <v>2352</v>
      </c>
      <c r="I1507" s="5">
        <v>0</v>
      </c>
    </row>
    <row r="1508" spans="1:9">
      <c r="A1508" s="5">
        <v>2000460039</v>
      </c>
      <c r="B1508" s="5" t="s">
        <v>3105</v>
      </c>
      <c r="C1508" s="5" t="s">
        <v>2601</v>
      </c>
      <c r="D1508" s="5" t="s">
        <v>2602</v>
      </c>
      <c r="E1508" s="33">
        <v>22</v>
      </c>
      <c r="F1508" s="5" t="s">
        <v>2598</v>
      </c>
      <c r="G1508" s="31">
        <v>0</v>
      </c>
      <c r="H1508" s="32">
        <v>0</v>
      </c>
      <c r="I1508" s="5">
        <v>0.13909099999999999</v>
      </c>
    </row>
    <row r="1509" spans="1:9">
      <c r="A1509" s="5">
        <v>2000460039</v>
      </c>
      <c r="B1509" s="5" t="s">
        <v>3105</v>
      </c>
      <c r="C1509" s="5" t="s">
        <v>2611</v>
      </c>
      <c r="D1509" s="5" t="s">
        <v>2612</v>
      </c>
      <c r="E1509" s="33">
        <v>2352</v>
      </c>
      <c r="F1509" s="5" t="s">
        <v>2598</v>
      </c>
      <c r="G1509" s="31">
        <v>2352</v>
      </c>
      <c r="H1509" s="32">
        <v>0</v>
      </c>
      <c r="I1509" s="5">
        <v>0.13897999999999999</v>
      </c>
    </row>
    <row r="1510" spans="1:9">
      <c r="A1510" s="5">
        <v>2000460040</v>
      </c>
      <c r="B1510" s="5" t="s">
        <v>3106</v>
      </c>
      <c r="C1510" s="5" t="s">
        <v>248</v>
      </c>
      <c r="D1510" s="5" t="s">
        <v>249</v>
      </c>
      <c r="E1510" s="33">
        <v>0</v>
      </c>
      <c r="F1510" s="5" t="s">
        <v>2598</v>
      </c>
      <c r="G1510" s="31">
        <v>0</v>
      </c>
      <c r="H1510" s="32">
        <v>84</v>
      </c>
      <c r="I1510" s="5">
        <v>0</v>
      </c>
    </row>
    <row r="1511" spans="1:9">
      <c r="A1511" s="5">
        <v>2000460040</v>
      </c>
      <c r="B1511" s="5" t="s">
        <v>3106</v>
      </c>
      <c r="C1511" s="5" t="s">
        <v>2601</v>
      </c>
      <c r="D1511" s="5" t="s">
        <v>2602</v>
      </c>
      <c r="E1511" s="5">
        <v>29</v>
      </c>
      <c r="F1511" s="5" t="s">
        <v>2598</v>
      </c>
      <c r="G1511" s="31">
        <v>0</v>
      </c>
      <c r="H1511" s="32">
        <v>0</v>
      </c>
      <c r="I1511" s="5">
        <v>0.75620699999999996</v>
      </c>
    </row>
    <row r="1512" spans="1:9">
      <c r="A1512" s="5">
        <v>2000460040</v>
      </c>
      <c r="B1512" s="5" t="s">
        <v>3106</v>
      </c>
      <c r="C1512" s="5" t="s">
        <v>2611</v>
      </c>
      <c r="D1512" s="5" t="s">
        <v>2612</v>
      </c>
      <c r="E1512" s="5">
        <v>84</v>
      </c>
      <c r="F1512" s="5" t="s">
        <v>2598</v>
      </c>
      <c r="G1512" s="31">
        <v>84</v>
      </c>
      <c r="H1512" s="32">
        <v>0</v>
      </c>
      <c r="I1512" s="5">
        <v>0.75631000000000004</v>
      </c>
    </row>
    <row r="1513" spans="1:9">
      <c r="A1513" s="5">
        <v>2000460041</v>
      </c>
      <c r="B1513" s="5" t="s">
        <v>3107</v>
      </c>
      <c r="C1513" s="5" t="s">
        <v>699</v>
      </c>
      <c r="D1513" s="5" t="s">
        <v>700</v>
      </c>
      <c r="E1513" s="33">
        <v>21</v>
      </c>
      <c r="F1513" s="5" t="s">
        <v>2598</v>
      </c>
      <c r="G1513" s="31">
        <v>36</v>
      </c>
      <c r="H1513" s="32">
        <v>100008</v>
      </c>
      <c r="I1513" s="5">
        <v>0.88</v>
      </c>
    </row>
    <row r="1514" spans="1:9">
      <c r="A1514" s="5">
        <v>2000460041</v>
      </c>
      <c r="B1514" s="5" t="s">
        <v>3107</v>
      </c>
      <c r="C1514" s="5" t="s">
        <v>248</v>
      </c>
      <c r="D1514" s="5" t="s">
        <v>249</v>
      </c>
      <c r="E1514" s="33">
        <v>35</v>
      </c>
      <c r="F1514" s="5" t="s">
        <v>2598</v>
      </c>
      <c r="G1514" s="31">
        <v>2146</v>
      </c>
      <c r="H1514" s="32">
        <v>2772</v>
      </c>
      <c r="I1514" s="5">
        <v>0.88314300000000001</v>
      </c>
    </row>
    <row r="1515" spans="1:9">
      <c r="A1515" s="5">
        <v>2000460041</v>
      </c>
      <c r="B1515" s="5" t="s">
        <v>3107</v>
      </c>
      <c r="C1515" s="5" t="s">
        <v>2601</v>
      </c>
      <c r="D1515" s="5" t="s">
        <v>2602</v>
      </c>
      <c r="E1515" s="33">
        <v>12</v>
      </c>
      <c r="F1515" s="5" t="s">
        <v>2598</v>
      </c>
      <c r="G1515" s="31">
        <v>0</v>
      </c>
      <c r="H1515" s="32">
        <v>0</v>
      </c>
      <c r="I1515" s="5">
        <v>0.88333300000000003</v>
      </c>
    </row>
    <row r="1516" spans="1:9">
      <c r="A1516" s="5">
        <v>2000460041</v>
      </c>
      <c r="B1516" s="5" t="s">
        <v>3107</v>
      </c>
      <c r="C1516" s="5" t="s">
        <v>2611</v>
      </c>
      <c r="D1516" s="5" t="s">
        <v>2612</v>
      </c>
      <c r="E1516" s="33">
        <v>4</v>
      </c>
      <c r="F1516" s="5" t="s">
        <v>2598</v>
      </c>
      <c r="G1516" s="31">
        <v>2772</v>
      </c>
      <c r="H1516" s="32">
        <v>1181</v>
      </c>
      <c r="I1516" s="5">
        <v>0.88249999999999995</v>
      </c>
    </row>
    <row r="1517" spans="1:9">
      <c r="A1517" s="5">
        <v>2000460042</v>
      </c>
      <c r="B1517" s="5" t="s">
        <v>3108</v>
      </c>
      <c r="C1517" s="5" t="s">
        <v>699</v>
      </c>
      <c r="D1517" s="5" t="s">
        <v>700</v>
      </c>
      <c r="E1517" s="33">
        <v>0</v>
      </c>
      <c r="F1517" s="5" t="s">
        <v>2598</v>
      </c>
      <c r="G1517" s="31">
        <v>0</v>
      </c>
      <c r="H1517" s="32">
        <v>100200</v>
      </c>
      <c r="I1517" s="5">
        <v>0.25203500000000001</v>
      </c>
    </row>
    <row r="1518" spans="1:9">
      <c r="A1518" s="5">
        <v>2000460042</v>
      </c>
      <c r="B1518" s="5" t="s">
        <v>3108</v>
      </c>
      <c r="C1518" s="5" t="s">
        <v>248</v>
      </c>
      <c r="D1518" s="5" t="s">
        <v>249</v>
      </c>
      <c r="E1518" s="33">
        <v>60</v>
      </c>
      <c r="F1518" s="5" t="s">
        <v>2598</v>
      </c>
      <c r="G1518" s="31">
        <v>320</v>
      </c>
      <c r="H1518" s="32">
        <v>0</v>
      </c>
      <c r="I1518" s="5">
        <v>0.252</v>
      </c>
    </row>
    <row r="1519" spans="1:9">
      <c r="A1519" s="5">
        <v>2000460042</v>
      </c>
      <c r="B1519" s="5" t="s">
        <v>3108</v>
      </c>
      <c r="C1519" s="5" t="s">
        <v>2609</v>
      </c>
      <c r="D1519" s="5" t="s">
        <v>2610</v>
      </c>
      <c r="E1519" s="5">
        <v>1</v>
      </c>
      <c r="F1519" s="5" t="s">
        <v>2598</v>
      </c>
      <c r="G1519" s="31">
        <v>0</v>
      </c>
      <c r="H1519" s="32">
        <v>0</v>
      </c>
      <c r="I1519" s="5">
        <v>0.25</v>
      </c>
    </row>
    <row r="1520" spans="1:9">
      <c r="A1520" s="5">
        <v>2000460042</v>
      </c>
      <c r="B1520" s="5" t="s">
        <v>3108</v>
      </c>
      <c r="C1520" s="5" t="s">
        <v>2611</v>
      </c>
      <c r="D1520" s="5" t="s">
        <v>2612</v>
      </c>
      <c r="E1520" s="33">
        <v>857</v>
      </c>
      <c r="F1520" s="5" t="s">
        <v>2598</v>
      </c>
      <c r="G1520" s="31">
        <v>0</v>
      </c>
      <c r="H1520" s="32">
        <v>0</v>
      </c>
      <c r="I1520" s="5">
        <v>0.21293999999999999</v>
      </c>
    </row>
    <row r="1521" spans="1:9">
      <c r="A1521" s="5">
        <v>2000460043</v>
      </c>
      <c r="B1521" s="5" t="s">
        <v>3109</v>
      </c>
      <c r="C1521" s="5" t="s">
        <v>2601</v>
      </c>
      <c r="D1521" s="5" t="s">
        <v>2602</v>
      </c>
      <c r="E1521" s="33">
        <v>104</v>
      </c>
      <c r="F1521" s="5" t="s">
        <v>2598</v>
      </c>
      <c r="G1521" s="31">
        <v>0</v>
      </c>
      <c r="H1521" s="32">
        <v>0</v>
      </c>
      <c r="I1521" s="5">
        <v>0.49307699999999999</v>
      </c>
    </row>
    <row r="1522" spans="1:9">
      <c r="A1522" s="5">
        <v>2000460045</v>
      </c>
      <c r="B1522" s="5" t="s">
        <v>3110</v>
      </c>
      <c r="C1522" s="5" t="s">
        <v>2601</v>
      </c>
      <c r="D1522" s="5" t="s">
        <v>2602</v>
      </c>
      <c r="E1522" s="33">
        <v>15</v>
      </c>
      <c r="F1522" s="5" t="s">
        <v>2598</v>
      </c>
      <c r="G1522" s="31">
        <v>0</v>
      </c>
      <c r="H1522" s="32">
        <v>0</v>
      </c>
      <c r="I1522" s="5">
        <v>0.63733300000000004</v>
      </c>
    </row>
    <row r="1523" spans="1:9">
      <c r="A1523" s="5">
        <v>2000460046</v>
      </c>
      <c r="B1523" s="5" t="s">
        <v>3111</v>
      </c>
      <c r="C1523" s="5" t="s">
        <v>2601</v>
      </c>
      <c r="D1523" s="5" t="s">
        <v>2602</v>
      </c>
      <c r="E1523" s="33">
        <v>13</v>
      </c>
      <c r="F1523" s="5" t="s">
        <v>2598</v>
      </c>
      <c r="G1523" s="31">
        <v>0</v>
      </c>
      <c r="H1523" s="32">
        <v>0</v>
      </c>
      <c r="I1523" s="5">
        <v>0.753077</v>
      </c>
    </row>
    <row r="1524" spans="1:9">
      <c r="A1524" s="5">
        <v>2000460047</v>
      </c>
      <c r="B1524" s="5" t="s">
        <v>3112</v>
      </c>
      <c r="C1524" s="5" t="s">
        <v>2601</v>
      </c>
      <c r="D1524" s="5" t="s">
        <v>2602</v>
      </c>
      <c r="E1524" s="33">
        <v>67</v>
      </c>
      <c r="F1524" s="5" t="s">
        <v>2598</v>
      </c>
      <c r="G1524" s="31">
        <v>0</v>
      </c>
      <c r="H1524" s="32">
        <v>0</v>
      </c>
      <c r="I1524" s="5">
        <v>1.3771640000000001</v>
      </c>
    </row>
    <row r="1525" spans="1:9">
      <c r="A1525" s="5">
        <v>2000460048</v>
      </c>
      <c r="B1525" s="5" t="s">
        <v>3113</v>
      </c>
      <c r="C1525" s="5" t="s">
        <v>699</v>
      </c>
      <c r="D1525" s="5" t="s">
        <v>700</v>
      </c>
      <c r="E1525" s="33">
        <v>1419</v>
      </c>
      <c r="F1525" s="5" t="s">
        <v>2598</v>
      </c>
      <c r="G1525" s="31">
        <v>0</v>
      </c>
      <c r="H1525" s="32">
        <v>10080</v>
      </c>
      <c r="I1525" s="5">
        <v>0.549732</v>
      </c>
    </row>
    <row r="1526" spans="1:9">
      <c r="A1526" s="5">
        <v>2000460048</v>
      </c>
      <c r="B1526" s="5" t="s">
        <v>3113</v>
      </c>
      <c r="C1526" s="5" t="s">
        <v>248</v>
      </c>
      <c r="D1526" s="5" t="s">
        <v>249</v>
      </c>
      <c r="E1526" s="33">
        <v>13132</v>
      </c>
      <c r="F1526" s="5" t="s">
        <v>2598</v>
      </c>
      <c r="G1526" s="31">
        <v>0</v>
      </c>
      <c r="H1526" s="32">
        <v>0</v>
      </c>
      <c r="I1526" s="5">
        <v>0.54973300000000003</v>
      </c>
    </row>
    <row r="1527" spans="1:9">
      <c r="A1527" s="5">
        <v>2000460048</v>
      </c>
      <c r="B1527" s="5" t="s">
        <v>3113</v>
      </c>
      <c r="C1527" s="5" t="s">
        <v>2601</v>
      </c>
      <c r="D1527" s="5" t="s">
        <v>2602</v>
      </c>
      <c r="E1527" s="33">
        <v>5</v>
      </c>
      <c r="F1527" s="5" t="s">
        <v>2598</v>
      </c>
      <c r="G1527" s="31">
        <v>0</v>
      </c>
      <c r="H1527" s="32">
        <v>0</v>
      </c>
      <c r="I1527" s="5">
        <v>0.61</v>
      </c>
    </row>
    <row r="1528" spans="1:9">
      <c r="A1528" s="5">
        <v>2000460048</v>
      </c>
      <c r="B1528" s="5" t="s">
        <v>3113</v>
      </c>
      <c r="C1528" s="5" t="s">
        <v>2609</v>
      </c>
      <c r="D1528" s="5" t="s">
        <v>2610</v>
      </c>
      <c r="E1528" s="33">
        <v>2</v>
      </c>
      <c r="F1528" s="5" t="s">
        <v>2598</v>
      </c>
      <c r="G1528" s="31">
        <v>0</v>
      </c>
      <c r="H1528" s="32">
        <v>0</v>
      </c>
      <c r="I1528" s="5">
        <v>0.55000000000000004</v>
      </c>
    </row>
    <row r="1529" spans="1:9">
      <c r="A1529" s="5">
        <v>2000490001</v>
      </c>
      <c r="B1529" s="5" t="s">
        <v>3114</v>
      </c>
      <c r="C1529" s="5" t="s">
        <v>2623</v>
      </c>
      <c r="D1529" s="5" t="s">
        <v>2624</v>
      </c>
      <c r="E1529" s="5">
        <v>26</v>
      </c>
      <c r="F1529" s="5" t="s">
        <v>3115</v>
      </c>
      <c r="G1529" s="31">
        <v>0</v>
      </c>
      <c r="H1529" s="32">
        <v>0</v>
      </c>
      <c r="I1529" s="5">
        <v>13.256154</v>
      </c>
    </row>
    <row r="1530" spans="1:9">
      <c r="A1530" s="5">
        <v>2000500017</v>
      </c>
      <c r="B1530" s="5" t="s">
        <v>3116</v>
      </c>
      <c r="C1530" s="5" t="s">
        <v>699</v>
      </c>
      <c r="D1530" s="5" t="s">
        <v>700</v>
      </c>
      <c r="E1530" s="5">
        <v>0</v>
      </c>
      <c r="F1530" s="5" t="s">
        <v>2598</v>
      </c>
      <c r="G1530" s="31">
        <v>0</v>
      </c>
      <c r="H1530" s="32">
        <v>150336</v>
      </c>
      <c r="I1530" s="5">
        <v>0.20449000000000001</v>
      </c>
    </row>
    <row r="1531" spans="1:9">
      <c r="A1531" s="5">
        <v>2000500017</v>
      </c>
      <c r="B1531" s="5" t="s">
        <v>3116</v>
      </c>
      <c r="C1531" s="5" t="s">
        <v>248</v>
      </c>
      <c r="D1531" s="5" t="s">
        <v>249</v>
      </c>
      <c r="E1531" s="33">
        <v>1153</v>
      </c>
      <c r="F1531" s="5" t="s">
        <v>2598</v>
      </c>
      <c r="G1531" s="31">
        <v>372</v>
      </c>
      <c r="H1531" s="32">
        <v>0</v>
      </c>
      <c r="I1531" s="5">
        <v>0.204484</v>
      </c>
    </row>
    <row r="1532" spans="1:9">
      <c r="A1532" s="5">
        <v>2000500017</v>
      </c>
      <c r="B1532" s="5" t="s">
        <v>3116</v>
      </c>
      <c r="C1532" s="5" t="s">
        <v>2609</v>
      </c>
      <c r="D1532" s="5" t="s">
        <v>2610</v>
      </c>
      <c r="E1532" s="33">
        <v>2</v>
      </c>
      <c r="F1532" s="5" t="s">
        <v>2598</v>
      </c>
      <c r="G1532" s="31">
        <v>0</v>
      </c>
      <c r="H1532" s="32">
        <v>372</v>
      </c>
      <c r="I1532" s="5">
        <v>0.20499999999999999</v>
      </c>
    </row>
    <row r="1533" spans="1:9">
      <c r="A1533" s="5">
        <v>2000510009</v>
      </c>
      <c r="B1533" s="5" t="s">
        <v>3117</v>
      </c>
      <c r="C1533" s="5" t="s">
        <v>248</v>
      </c>
      <c r="D1533" s="5" t="s">
        <v>249</v>
      </c>
      <c r="E1533" s="33">
        <v>0</v>
      </c>
      <c r="F1533" s="5" t="s">
        <v>2598</v>
      </c>
      <c r="G1533" s="31">
        <v>6</v>
      </c>
      <c r="H1533" s="32">
        <v>0</v>
      </c>
      <c r="I1533" s="5">
        <v>6.0156590000000003</v>
      </c>
    </row>
    <row r="1534" spans="1:9">
      <c r="A1534" s="5">
        <v>2000510009</v>
      </c>
      <c r="B1534" s="5" t="s">
        <v>3117</v>
      </c>
      <c r="C1534" s="5" t="s">
        <v>2623</v>
      </c>
      <c r="D1534" s="5" t="s">
        <v>2624</v>
      </c>
      <c r="E1534" s="5">
        <v>318</v>
      </c>
      <c r="F1534" s="5" t="s">
        <v>2598</v>
      </c>
      <c r="G1534" s="31">
        <v>2</v>
      </c>
      <c r="H1534" s="32">
        <v>0</v>
      </c>
      <c r="I1534" s="5">
        <v>5.5977990000000002</v>
      </c>
    </row>
    <row r="1535" spans="1:9">
      <c r="A1535" s="5">
        <v>2000510009</v>
      </c>
      <c r="B1535" s="5" t="s">
        <v>3117</v>
      </c>
      <c r="C1535" s="5" t="s">
        <v>2609</v>
      </c>
      <c r="D1535" s="5" t="s">
        <v>2610</v>
      </c>
      <c r="E1535" s="33">
        <v>860</v>
      </c>
      <c r="F1535" s="5" t="s">
        <v>2598</v>
      </c>
      <c r="G1535" s="31">
        <v>0</v>
      </c>
      <c r="H1535" s="32">
        <v>8</v>
      </c>
      <c r="I1535" s="5">
        <v>5.5554300000000003</v>
      </c>
    </row>
    <row r="1536" spans="1:9">
      <c r="A1536" s="5">
        <v>2000510010</v>
      </c>
      <c r="B1536" s="5" t="s">
        <v>3118</v>
      </c>
      <c r="C1536" s="5" t="s">
        <v>2623</v>
      </c>
      <c r="D1536" s="5" t="s">
        <v>2624</v>
      </c>
      <c r="E1536" s="33">
        <v>0</v>
      </c>
      <c r="F1536" s="5" t="s">
        <v>2598</v>
      </c>
      <c r="G1536" s="31">
        <v>9</v>
      </c>
      <c r="H1536" s="32">
        <v>0</v>
      </c>
      <c r="I1536" s="5">
        <v>0.93727300000000002</v>
      </c>
    </row>
    <row r="1537" spans="1:9">
      <c r="A1537" s="5">
        <v>2000510010</v>
      </c>
      <c r="B1537" s="5" t="s">
        <v>3118</v>
      </c>
      <c r="C1537" s="5" t="s">
        <v>2609</v>
      </c>
      <c r="D1537" s="5" t="s">
        <v>2610</v>
      </c>
      <c r="E1537" s="5">
        <v>11</v>
      </c>
      <c r="F1537" s="5" t="s">
        <v>2598</v>
      </c>
      <c r="G1537" s="31">
        <v>0</v>
      </c>
      <c r="H1537" s="32">
        <v>9</v>
      </c>
      <c r="I1537" s="5">
        <v>0.93727300000000002</v>
      </c>
    </row>
    <row r="1538" spans="1:9">
      <c r="A1538" s="5">
        <v>2000530049</v>
      </c>
      <c r="B1538" s="5" t="s">
        <v>3119</v>
      </c>
      <c r="C1538" s="5" t="s">
        <v>699</v>
      </c>
      <c r="D1538" s="5" t="s">
        <v>700</v>
      </c>
      <c r="E1538" s="33">
        <v>1150</v>
      </c>
      <c r="F1538" s="5" t="s">
        <v>2598</v>
      </c>
      <c r="G1538" s="31">
        <v>0</v>
      </c>
      <c r="H1538" s="32">
        <v>0</v>
      </c>
      <c r="I1538" s="5">
        <v>2.1765E-2</v>
      </c>
    </row>
    <row r="1539" spans="1:9">
      <c r="A1539" s="5">
        <v>2000530051</v>
      </c>
      <c r="B1539" s="5" t="s">
        <v>3120</v>
      </c>
      <c r="C1539" s="5" t="s">
        <v>699</v>
      </c>
      <c r="D1539" s="5" t="s">
        <v>700</v>
      </c>
      <c r="E1539" s="33">
        <v>3450</v>
      </c>
      <c r="F1539" s="5" t="s">
        <v>2598</v>
      </c>
      <c r="G1539" s="31">
        <v>0</v>
      </c>
      <c r="H1539" s="32">
        <v>0</v>
      </c>
      <c r="I1539" s="5">
        <v>1.9954E-2</v>
      </c>
    </row>
    <row r="1540" spans="1:9">
      <c r="A1540" s="5">
        <v>2000530098</v>
      </c>
      <c r="B1540" s="5" t="s">
        <v>3121</v>
      </c>
      <c r="C1540" s="5" t="s">
        <v>699</v>
      </c>
      <c r="D1540" s="5" t="s">
        <v>700</v>
      </c>
      <c r="E1540" s="33">
        <v>240</v>
      </c>
      <c r="F1540" s="5" t="s">
        <v>2598</v>
      </c>
      <c r="G1540" s="31">
        <v>0</v>
      </c>
      <c r="H1540" s="32">
        <v>0</v>
      </c>
      <c r="I1540" s="5">
        <v>0.50491699999999995</v>
      </c>
    </row>
    <row r="1541" spans="1:9">
      <c r="A1541" s="5">
        <v>2000530215</v>
      </c>
      <c r="B1541" s="5" t="s">
        <v>3122</v>
      </c>
      <c r="C1541" s="5" t="s">
        <v>699</v>
      </c>
      <c r="D1541" s="5" t="s">
        <v>700</v>
      </c>
      <c r="E1541" s="5">
        <v>830</v>
      </c>
      <c r="F1541" s="5" t="s">
        <v>2598</v>
      </c>
      <c r="G1541" s="31">
        <v>0</v>
      </c>
      <c r="H1541" s="32">
        <v>0</v>
      </c>
      <c r="I1541" s="5">
        <v>0.69116900000000003</v>
      </c>
    </row>
    <row r="1542" spans="1:9">
      <c r="A1542" s="5">
        <v>2000530246</v>
      </c>
      <c r="B1542" s="5" t="s">
        <v>3123</v>
      </c>
      <c r="C1542" s="5" t="s">
        <v>699</v>
      </c>
      <c r="D1542" s="5" t="s">
        <v>700</v>
      </c>
      <c r="E1542" s="5">
        <v>971</v>
      </c>
      <c r="F1542" s="5" t="s">
        <v>2598</v>
      </c>
      <c r="G1542" s="31">
        <v>0</v>
      </c>
      <c r="H1542" s="32">
        <v>0</v>
      </c>
      <c r="I1542" s="5">
        <v>1.5139E-2</v>
      </c>
    </row>
    <row r="1543" spans="1:9">
      <c r="A1543" s="5">
        <v>2000530342</v>
      </c>
      <c r="B1543" s="5" t="s">
        <v>3124</v>
      </c>
      <c r="C1543" s="5" t="s">
        <v>699</v>
      </c>
      <c r="D1543" s="5" t="s">
        <v>700</v>
      </c>
      <c r="E1543" s="5">
        <v>474</v>
      </c>
      <c r="F1543" s="5" t="s">
        <v>2598</v>
      </c>
      <c r="G1543" s="31">
        <v>0</v>
      </c>
      <c r="H1543" s="32">
        <v>0</v>
      </c>
      <c r="I1543" s="5">
        <v>2.1814E-2</v>
      </c>
    </row>
    <row r="1544" spans="1:9">
      <c r="A1544" s="5">
        <v>2000530355</v>
      </c>
      <c r="B1544" s="5" t="s">
        <v>3125</v>
      </c>
      <c r="C1544" s="5" t="s">
        <v>699</v>
      </c>
      <c r="D1544" s="5" t="s">
        <v>700</v>
      </c>
      <c r="E1544" s="5">
        <v>402</v>
      </c>
      <c r="F1544" s="5" t="s">
        <v>2598</v>
      </c>
      <c r="G1544" s="31">
        <v>0</v>
      </c>
      <c r="H1544" s="32">
        <v>0</v>
      </c>
      <c r="I1544" s="5">
        <v>0.28485100000000002</v>
      </c>
    </row>
    <row r="1545" spans="1:9">
      <c r="A1545" s="5">
        <v>2000530399</v>
      </c>
      <c r="B1545" s="5" t="s">
        <v>3126</v>
      </c>
      <c r="C1545" s="5" t="s">
        <v>699</v>
      </c>
      <c r="D1545" s="5" t="s">
        <v>700</v>
      </c>
      <c r="E1545" s="5">
        <v>20</v>
      </c>
      <c r="F1545" s="5" t="s">
        <v>2942</v>
      </c>
      <c r="G1545" s="31">
        <v>0</v>
      </c>
      <c r="H1545" s="32">
        <v>0</v>
      </c>
      <c r="I1545" s="5">
        <v>2.4449999999999998</v>
      </c>
    </row>
    <row r="1546" spans="1:9">
      <c r="A1546" s="5">
        <v>2000530399</v>
      </c>
      <c r="B1546" s="5" t="s">
        <v>3126</v>
      </c>
      <c r="C1546" s="5" t="s">
        <v>248</v>
      </c>
      <c r="D1546" s="5" t="s">
        <v>249</v>
      </c>
      <c r="E1546" s="33">
        <v>63</v>
      </c>
      <c r="F1546" s="5" t="s">
        <v>2942</v>
      </c>
      <c r="G1546" s="31">
        <v>0</v>
      </c>
      <c r="H1546" s="32">
        <v>0</v>
      </c>
      <c r="I1546" s="5">
        <v>2.4450789999999998</v>
      </c>
    </row>
    <row r="1547" spans="1:9">
      <c r="A1547" s="5">
        <v>2000530400</v>
      </c>
      <c r="B1547" s="5" t="s">
        <v>3127</v>
      </c>
      <c r="C1547" s="5" t="s">
        <v>248</v>
      </c>
      <c r="D1547" s="5" t="s">
        <v>249</v>
      </c>
      <c r="E1547" s="5">
        <v>9</v>
      </c>
      <c r="F1547" s="5" t="s">
        <v>2942</v>
      </c>
      <c r="G1547" s="31">
        <v>0</v>
      </c>
      <c r="H1547" s="32">
        <v>0</v>
      </c>
      <c r="I1547" s="5">
        <v>2.4811109999999998</v>
      </c>
    </row>
    <row r="1548" spans="1:9">
      <c r="A1548" s="5">
        <v>2000530401</v>
      </c>
      <c r="B1548" s="5" t="s">
        <v>3128</v>
      </c>
      <c r="C1548" s="5" t="s">
        <v>699</v>
      </c>
      <c r="D1548" s="5" t="s">
        <v>700</v>
      </c>
      <c r="E1548" s="5">
        <v>204</v>
      </c>
      <c r="F1548" s="5" t="s">
        <v>2942</v>
      </c>
      <c r="G1548" s="31">
        <v>0</v>
      </c>
      <c r="H1548" s="32">
        <v>0</v>
      </c>
      <c r="I1548" s="5">
        <v>1.782157</v>
      </c>
    </row>
    <row r="1549" spans="1:9">
      <c r="A1549" s="5">
        <v>2000530401</v>
      </c>
      <c r="B1549" s="5" t="s">
        <v>3128</v>
      </c>
      <c r="C1549" s="5" t="s">
        <v>248</v>
      </c>
      <c r="D1549" s="5" t="s">
        <v>249</v>
      </c>
      <c r="E1549" s="5">
        <v>167</v>
      </c>
      <c r="F1549" s="5" t="s">
        <v>2942</v>
      </c>
      <c r="G1549" s="31">
        <v>35</v>
      </c>
      <c r="H1549" s="32">
        <v>0</v>
      </c>
      <c r="I1549" s="5">
        <v>1.782216</v>
      </c>
    </row>
    <row r="1550" spans="1:9">
      <c r="A1550" s="5">
        <v>2000530401</v>
      </c>
      <c r="B1550" s="5" t="s">
        <v>3128</v>
      </c>
      <c r="C1550" s="5" t="s">
        <v>47</v>
      </c>
      <c r="D1550" s="5" t="s">
        <v>48</v>
      </c>
      <c r="E1550" s="5">
        <v>20</v>
      </c>
      <c r="F1550" s="5" t="s">
        <v>2942</v>
      </c>
      <c r="G1550" s="31">
        <v>0</v>
      </c>
      <c r="H1550" s="32">
        <v>30</v>
      </c>
      <c r="I1550" s="5">
        <v>1.782</v>
      </c>
    </row>
    <row r="1551" spans="1:9">
      <c r="A1551" s="5">
        <v>2000530401</v>
      </c>
      <c r="B1551" s="5" t="s">
        <v>3128</v>
      </c>
      <c r="C1551" s="5" t="s">
        <v>2609</v>
      </c>
      <c r="D1551" s="5" t="s">
        <v>2610</v>
      </c>
      <c r="E1551" s="33">
        <v>0</v>
      </c>
      <c r="F1551" s="5" t="s">
        <v>2942</v>
      </c>
      <c r="G1551" s="31">
        <v>5</v>
      </c>
      <c r="H1551" s="32">
        <v>5</v>
      </c>
      <c r="I1551" s="5">
        <v>1.782143</v>
      </c>
    </row>
    <row r="1552" spans="1:9">
      <c r="A1552" s="5">
        <v>2000530402</v>
      </c>
      <c r="B1552" s="5" t="s">
        <v>3129</v>
      </c>
      <c r="C1552" s="5" t="s">
        <v>248</v>
      </c>
      <c r="D1552" s="5" t="s">
        <v>249</v>
      </c>
      <c r="E1552" s="5">
        <v>6</v>
      </c>
      <c r="F1552" s="5" t="s">
        <v>2942</v>
      </c>
      <c r="G1552" s="31">
        <v>0</v>
      </c>
      <c r="H1552" s="32">
        <v>0</v>
      </c>
      <c r="I1552" s="5">
        <v>2.2316669999999998</v>
      </c>
    </row>
    <row r="1553" spans="1:9">
      <c r="A1553" s="5">
        <v>2000530403</v>
      </c>
      <c r="B1553" s="5" t="s">
        <v>3130</v>
      </c>
      <c r="C1553" s="5" t="s">
        <v>248</v>
      </c>
      <c r="D1553" s="5" t="s">
        <v>249</v>
      </c>
      <c r="E1553" s="5">
        <v>3</v>
      </c>
      <c r="F1553" s="5" t="s">
        <v>2942</v>
      </c>
      <c r="G1553" s="31">
        <v>0</v>
      </c>
      <c r="H1553" s="32">
        <v>0</v>
      </c>
      <c r="I1553" s="5">
        <v>1.9366669999999999</v>
      </c>
    </row>
    <row r="1554" spans="1:9">
      <c r="A1554" s="5">
        <v>2000530404</v>
      </c>
      <c r="B1554" s="5" t="s">
        <v>3131</v>
      </c>
      <c r="C1554" s="5" t="s">
        <v>248</v>
      </c>
      <c r="D1554" s="5" t="s">
        <v>249</v>
      </c>
      <c r="E1554" s="33">
        <v>33</v>
      </c>
      <c r="F1554" s="5" t="s">
        <v>2942</v>
      </c>
      <c r="G1554" s="31">
        <v>0</v>
      </c>
      <c r="H1554" s="32">
        <v>0</v>
      </c>
      <c r="I1554" s="5">
        <v>1.938485</v>
      </c>
    </row>
    <row r="1555" spans="1:9">
      <c r="A1555" s="5">
        <v>2000530405</v>
      </c>
      <c r="B1555" s="5" t="s">
        <v>3132</v>
      </c>
      <c r="C1555" s="5" t="s">
        <v>699</v>
      </c>
      <c r="D1555" s="5" t="s">
        <v>700</v>
      </c>
      <c r="E1555" s="5">
        <v>10</v>
      </c>
      <c r="F1555" s="5" t="s">
        <v>2942</v>
      </c>
      <c r="G1555" s="31">
        <v>0</v>
      </c>
      <c r="H1555" s="32">
        <v>0</v>
      </c>
      <c r="I1555" s="5">
        <v>2.2309999999999999</v>
      </c>
    </row>
    <row r="1556" spans="1:9">
      <c r="A1556" s="5">
        <v>2000530405</v>
      </c>
      <c r="B1556" s="5" t="s">
        <v>3132</v>
      </c>
      <c r="C1556" s="5" t="s">
        <v>248</v>
      </c>
      <c r="D1556" s="5" t="s">
        <v>249</v>
      </c>
      <c r="E1556" s="5">
        <v>45</v>
      </c>
      <c r="F1556" s="5" t="s">
        <v>2942</v>
      </c>
      <c r="G1556" s="31">
        <v>0</v>
      </c>
      <c r="H1556" s="32">
        <v>0</v>
      </c>
      <c r="I1556" s="5">
        <v>2.2308889999999999</v>
      </c>
    </row>
    <row r="1557" spans="1:9">
      <c r="A1557" s="5">
        <v>2000530406</v>
      </c>
      <c r="B1557" s="5" t="s">
        <v>3133</v>
      </c>
      <c r="C1557" s="5" t="s">
        <v>699</v>
      </c>
      <c r="D1557" s="5" t="s">
        <v>700</v>
      </c>
      <c r="E1557" s="5">
        <v>1</v>
      </c>
      <c r="F1557" s="5" t="s">
        <v>2942</v>
      </c>
      <c r="G1557" s="31">
        <v>0</v>
      </c>
      <c r="H1557" s="32">
        <v>0</v>
      </c>
      <c r="I1557" s="5">
        <v>1.78</v>
      </c>
    </row>
    <row r="1558" spans="1:9">
      <c r="A1558" s="5">
        <v>2000530406</v>
      </c>
      <c r="B1558" s="5" t="s">
        <v>3133</v>
      </c>
      <c r="C1558" s="5" t="s">
        <v>248</v>
      </c>
      <c r="D1558" s="5" t="s">
        <v>249</v>
      </c>
      <c r="E1558" s="33">
        <v>1901</v>
      </c>
      <c r="F1558" s="5" t="s">
        <v>2942</v>
      </c>
      <c r="G1558" s="31">
        <v>0</v>
      </c>
      <c r="H1558" s="32">
        <v>0</v>
      </c>
      <c r="I1558" s="5">
        <v>1.781668</v>
      </c>
    </row>
    <row r="1559" spans="1:9">
      <c r="A1559" s="5">
        <v>2000530407</v>
      </c>
      <c r="B1559" s="5" t="s">
        <v>3134</v>
      </c>
      <c r="C1559" s="5" t="s">
        <v>699</v>
      </c>
      <c r="D1559" s="5" t="s">
        <v>700</v>
      </c>
      <c r="E1559" s="5">
        <v>6</v>
      </c>
      <c r="F1559" s="5" t="s">
        <v>2942</v>
      </c>
      <c r="G1559" s="31">
        <v>0</v>
      </c>
      <c r="H1559" s="32">
        <v>0</v>
      </c>
      <c r="I1559" s="5">
        <v>1.7816669999999999</v>
      </c>
    </row>
    <row r="1560" spans="1:9">
      <c r="A1560" s="5">
        <v>2000530407</v>
      </c>
      <c r="B1560" s="5" t="s">
        <v>3134</v>
      </c>
      <c r="C1560" s="5" t="s">
        <v>248</v>
      </c>
      <c r="D1560" s="5" t="s">
        <v>249</v>
      </c>
      <c r="E1560" s="5">
        <v>35</v>
      </c>
      <c r="F1560" s="5" t="s">
        <v>2942</v>
      </c>
      <c r="G1560" s="31">
        <v>0</v>
      </c>
      <c r="H1560" s="32">
        <v>0</v>
      </c>
      <c r="I1560" s="5">
        <v>1.7811429999999999</v>
      </c>
    </row>
    <row r="1561" spans="1:9">
      <c r="A1561" s="5">
        <v>2000530407</v>
      </c>
      <c r="B1561" s="5" t="s">
        <v>3134</v>
      </c>
      <c r="C1561" s="5" t="s">
        <v>2601</v>
      </c>
      <c r="D1561" s="5" t="s">
        <v>2602</v>
      </c>
      <c r="E1561" s="5">
        <v>1</v>
      </c>
      <c r="F1561" s="5" t="s">
        <v>2942</v>
      </c>
      <c r="G1561" s="31">
        <v>0</v>
      </c>
      <c r="H1561" s="32">
        <v>0</v>
      </c>
      <c r="I1561" s="5">
        <v>1.78</v>
      </c>
    </row>
    <row r="1562" spans="1:9">
      <c r="A1562" s="5">
        <v>2000530408</v>
      </c>
      <c r="B1562" s="5" t="s">
        <v>3135</v>
      </c>
      <c r="C1562" s="5" t="s">
        <v>699</v>
      </c>
      <c r="D1562" s="5" t="s">
        <v>700</v>
      </c>
      <c r="E1562" s="5">
        <v>1</v>
      </c>
      <c r="F1562" s="5" t="s">
        <v>2942</v>
      </c>
      <c r="G1562" s="31">
        <v>0</v>
      </c>
      <c r="H1562" s="32">
        <v>0</v>
      </c>
      <c r="I1562" s="5">
        <v>2.2200000000000002</v>
      </c>
    </row>
    <row r="1563" spans="1:9">
      <c r="A1563" s="5">
        <v>2000530408</v>
      </c>
      <c r="B1563" s="5" t="s">
        <v>3135</v>
      </c>
      <c r="C1563" s="5" t="s">
        <v>248</v>
      </c>
      <c r="D1563" s="5" t="s">
        <v>249</v>
      </c>
      <c r="E1563" s="5">
        <v>49</v>
      </c>
      <c r="F1563" s="5" t="s">
        <v>2942</v>
      </c>
      <c r="G1563" s="31">
        <v>0</v>
      </c>
      <c r="H1563" s="32">
        <v>1</v>
      </c>
      <c r="I1563" s="5">
        <v>2.2181630000000001</v>
      </c>
    </row>
    <row r="1564" spans="1:9">
      <c r="A1564" s="5">
        <v>2000530408</v>
      </c>
      <c r="B1564" s="5" t="s">
        <v>3135</v>
      </c>
      <c r="C1564" s="5" t="s">
        <v>2601</v>
      </c>
      <c r="D1564" s="5" t="s">
        <v>2602</v>
      </c>
      <c r="E1564" s="5">
        <v>10</v>
      </c>
      <c r="F1564" s="5" t="s">
        <v>2942</v>
      </c>
      <c r="G1564" s="31">
        <v>0</v>
      </c>
      <c r="H1564" s="32">
        <v>0</v>
      </c>
      <c r="I1564" s="5">
        <v>2.218</v>
      </c>
    </row>
    <row r="1565" spans="1:9">
      <c r="A1565" s="5">
        <v>2000530409</v>
      </c>
      <c r="B1565" s="5" t="s">
        <v>3136</v>
      </c>
      <c r="C1565" s="5" t="s">
        <v>248</v>
      </c>
      <c r="D1565" s="5" t="s">
        <v>249</v>
      </c>
      <c r="E1565" s="5">
        <v>41</v>
      </c>
      <c r="F1565" s="5" t="s">
        <v>2942</v>
      </c>
      <c r="G1565" s="31">
        <v>0</v>
      </c>
      <c r="H1565" s="32">
        <v>0</v>
      </c>
      <c r="I1565" s="5">
        <v>2.2395119999999999</v>
      </c>
    </row>
    <row r="1566" spans="1:9">
      <c r="A1566" s="5">
        <v>2000530410</v>
      </c>
      <c r="B1566" s="5" t="s">
        <v>3137</v>
      </c>
      <c r="C1566" s="5" t="s">
        <v>699</v>
      </c>
      <c r="D1566" s="5" t="s">
        <v>700</v>
      </c>
      <c r="E1566" s="5">
        <v>21</v>
      </c>
      <c r="F1566" s="5" t="s">
        <v>2942</v>
      </c>
      <c r="G1566" s="31">
        <v>0</v>
      </c>
      <c r="H1566" s="32">
        <v>0</v>
      </c>
      <c r="I1566" s="5">
        <v>2.3647619999999998</v>
      </c>
    </row>
    <row r="1567" spans="1:9">
      <c r="A1567" s="5">
        <v>2000530411</v>
      </c>
      <c r="B1567" s="5" t="s">
        <v>3138</v>
      </c>
      <c r="C1567" s="5" t="s">
        <v>248</v>
      </c>
      <c r="D1567" s="5" t="s">
        <v>249</v>
      </c>
      <c r="E1567" s="5">
        <v>24</v>
      </c>
      <c r="F1567" s="5" t="s">
        <v>2942</v>
      </c>
      <c r="G1567" s="31">
        <v>0</v>
      </c>
      <c r="H1567" s="32">
        <v>0</v>
      </c>
      <c r="I1567" s="5">
        <v>2.4737499999999999</v>
      </c>
    </row>
    <row r="1568" spans="1:9">
      <c r="A1568" s="5">
        <v>2000530411</v>
      </c>
      <c r="B1568" s="5" t="s">
        <v>3138</v>
      </c>
      <c r="C1568" s="5" t="s">
        <v>2601</v>
      </c>
      <c r="D1568" s="5" t="s">
        <v>2602</v>
      </c>
      <c r="E1568" s="5">
        <v>0.5</v>
      </c>
      <c r="F1568" s="5" t="s">
        <v>2942</v>
      </c>
      <c r="G1568" s="31">
        <v>0</v>
      </c>
      <c r="H1568" s="32">
        <v>0</v>
      </c>
      <c r="I1568" s="5">
        <v>2.48</v>
      </c>
    </row>
    <row r="1569" spans="1:9">
      <c r="A1569" s="5">
        <v>2000530412</v>
      </c>
      <c r="B1569" s="5" t="s">
        <v>3139</v>
      </c>
      <c r="C1569" s="5" t="s">
        <v>699</v>
      </c>
      <c r="D1569" s="5" t="s">
        <v>700</v>
      </c>
      <c r="E1569" s="5">
        <v>47</v>
      </c>
      <c r="F1569" s="5" t="s">
        <v>2942</v>
      </c>
      <c r="G1569" s="31">
        <v>0</v>
      </c>
      <c r="H1569" s="32">
        <v>0</v>
      </c>
      <c r="I1569" s="5">
        <v>1.918723</v>
      </c>
    </row>
    <row r="1570" spans="1:9">
      <c r="A1570" s="5">
        <v>2000530412</v>
      </c>
      <c r="B1570" s="5" t="s">
        <v>3139</v>
      </c>
      <c r="C1570" s="5" t="s">
        <v>248</v>
      </c>
      <c r="D1570" s="5" t="s">
        <v>249</v>
      </c>
      <c r="E1570" s="5">
        <v>146</v>
      </c>
      <c r="F1570" s="5" t="s">
        <v>2942</v>
      </c>
      <c r="G1570" s="31">
        <v>0</v>
      </c>
      <c r="H1570" s="32">
        <v>0</v>
      </c>
      <c r="I1570" s="5">
        <v>1.9186989999999999</v>
      </c>
    </row>
    <row r="1571" spans="1:9">
      <c r="A1571" s="5">
        <v>2000530413</v>
      </c>
      <c r="B1571" s="5" t="s">
        <v>3140</v>
      </c>
      <c r="C1571" s="5" t="s">
        <v>248</v>
      </c>
      <c r="D1571" s="5" t="s">
        <v>249</v>
      </c>
      <c r="E1571" s="5">
        <v>21</v>
      </c>
      <c r="F1571" s="5" t="s">
        <v>2942</v>
      </c>
      <c r="G1571" s="31">
        <v>0</v>
      </c>
      <c r="H1571" s="32">
        <v>0</v>
      </c>
      <c r="I1571" s="5">
        <v>1.8119050000000001</v>
      </c>
    </row>
    <row r="1572" spans="1:9">
      <c r="A1572" s="5">
        <v>2000530414</v>
      </c>
      <c r="B1572" s="5" t="s">
        <v>3141</v>
      </c>
      <c r="C1572" s="5" t="s">
        <v>248</v>
      </c>
      <c r="D1572" s="5" t="s">
        <v>249</v>
      </c>
      <c r="E1572" s="5">
        <v>3</v>
      </c>
      <c r="F1572" s="5" t="s">
        <v>2942</v>
      </c>
      <c r="G1572" s="31">
        <v>0</v>
      </c>
      <c r="H1572" s="32">
        <v>0</v>
      </c>
      <c r="I1572" s="5">
        <v>1.98</v>
      </c>
    </row>
    <row r="1573" spans="1:9">
      <c r="A1573" s="5">
        <v>2000530415</v>
      </c>
      <c r="B1573" s="5" t="s">
        <v>3142</v>
      </c>
      <c r="C1573" s="5" t="s">
        <v>248</v>
      </c>
      <c r="D1573" s="5" t="s">
        <v>249</v>
      </c>
      <c r="E1573" s="5">
        <v>15</v>
      </c>
      <c r="F1573" s="5" t="s">
        <v>2942</v>
      </c>
      <c r="G1573" s="31">
        <v>0</v>
      </c>
      <c r="H1573" s="32">
        <v>0</v>
      </c>
      <c r="I1573" s="5">
        <v>2.2046670000000002</v>
      </c>
    </row>
    <row r="1574" spans="1:9">
      <c r="A1574" s="5">
        <v>2000530416</v>
      </c>
      <c r="B1574" s="5" t="s">
        <v>3143</v>
      </c>
      <c r="C1574" s="5" t="s">
        <v>699</v>
      </c>
      <c r="D1574" s="5" t="s">
        <v>700</v>
      </c>
      <c r="E1574" s="5">
        <v>15</v>
      </c>
      <c r="F1574" s="5" t="s">
        <v>2942</v>
      </c>
      <c r="G1574" s="31">
        <v>0</v>
      </c>
      <c r="H1574" s="32">
        <v>0</v>
      </c>
      <c r="I1574" s="5">
        <v>2.2953329999999998</v>
      </c>
    </row>
    <row r="1575" spans="1:9">
      <c r="A1575" s="5">
        <v>2000530416</v>
      </c>
      <c r="B1575" s="5" t="s">
        <v>3143</v>
      </c>
      <c r="C1575" s="5" t="s">
        <v>248</v>
      </c>
      <c r="D1575" s="5" t="s">
        <v>249</v>
      </c>
      <c r="E1575" s="5">
        <v>6</v>
      </c>
      <c r="F1575" s="5" t="s">
        <v>2942</v>
      </c>
      <c r="G1575" s="31">
        <v>0</v>
      </c>
      <c r="H1575" s="32">
        <v>0</v>
      </c>
      <c r="I1575" s="5">
        <v>2.2949999999999999</v>
      </c>
    </row>
    <row r="1576" spans="1:9">
      <c r="A1576" s="5">
        <v>2000530418</v>
      </c>
      <c r="B1576" s="5" t="s">
        <v>3144</v>
      </c>
      <c r="C1576" s="5" t="s">
        <v>699</v>
      </c>
      <c r="D1576" s="5" t="s">
        <v>700</v>
      </c>
      <c r="E1576" s="5">
        <v>46</v>
      </c>
      <c r="F1576" s="5" t="s">
        <v>2942</v>
      </c>
      <c r="G1576" s="31">
        <v>0</v>
      </c>
      <c r="H1576" s="32">
        <v>0</v>
      </c>
      <c r="I1576" s="5">
        <v>5.2958699999999999</v>
      </c>
    </row>
    <row r="1577" spans="1:9">
      <c r="A1577" s="5">
        <v>2000530418</v>
      </c>
      <c r="B1577" s="5" t="s">
        <v>3144</v>
      </c>
      <c r="C1577" s="5" t="s">
        <v>248</v>
      </c>
      <c r="D1577" s="5" t="s">
        <v>249</v>
      </c>
      <c r="E1577" s="5">
        <v>1.4</v>
      </c>
      <c r="F1577" s="5" t="s">
        <v>2942</v>
      </c>
      <c r="G1577" s="31">
        <v>8</v>
      </c>
      <c r="H1577" s="32">
        <v>0</v>
      </c>
      <c r="I1577" s="5">
        <v>5.3</v>
      </c>
    </row>
    <row r="1578" spans="1:9">
      <c r="A1578" s="5">
        <v>2000530419</v>
      </c>
      <c r="B1578" s="5" t="s">
        <v>3145</v>
      </c>
      <c r="C1578" s="5" t="s">
        <v>699</v>
      </c>
      <c r="D1578" s="5" t="s">
        <v>700</v>
      </c>
      <c r="E1578" s="5">
        <v>378</v>
      </c>
      <c r="F1578" s="5" t="s">
        <v>2942</v>
      </c>
      <c r="G1578" s="31">
        <v>0</v>
      </c>
      <c r="H1578" s="32">
        <v>0</v>
      </c>
      <c r="I1578" s="5">
        <v>5.4838620000000002</v>
      </c>
    </row>
    <row r="1579" spans="1:9">
      <c r="A1579" s="5">
        <v>2000530419</v>
      </c>
      <c r="B1579" s="5" t="s">
        <v>3145</v>
      </c>
      <c r="C1579" s="5" t="s">
        <v>248</v>
      </c>
      <c r="D1579" s="5" t="s">
        <v>249</v>
      </c>
      <c r="E1579" s="5">
        <v>804.5</v>
      </c>
      <c r="F1579" s="5" t="s">
        <v>2942</v>
      </c>
      <c r="G1579" s="31">
        <v>0</v>
      </c>
      <c r="H1579" s="32">
        <v>0</v>
      </c>
      <c r="I1579" s="5">
        <v>5.483841</v>
      </c>
    </row>
    <row r="1580" spans="1:9">
      <c r="A1580" s="5">
        <v>2000530420</v>
      </c>
      <c r="B1580" s="5" t="s">
        <v>3146</v>
      </c>
      <c r="C1580" s="5" t="s">
        <v>699</v>
      </c>
      <c r="D1580" s="5" t="s">
        <v>700</v>
      </c>
      <c r="E1580" s="5">
        <v>2</v>
      </c>
      <c r="F1580" s="5" t="s">
        <v>2942</v>
      </c>
      <c r="G1580" s="31">
        <v>0</v>
      </c>
      <c r="H1580" s="32">
        <v>0</v>
      </c>
      <c r="I1580" s="5">
        <v>1.9350000000000001</v>
      </c>
    </row>
    <row r="1581" spans="1:9">
      <c r="A1581" s="5">
        <v>2000530420</v>
      </c>
      <c r="B1581" s="5" t="s">
        <v>3146</v>
      </c>
      <c r="C1581" s="5" t="s">
        <v>248</v>
      </c>
      <c r="D1581" s="5" t="s">
        <v>249</v>
      </c>
      <c r="E1581" s="5">
        <v>14</v>
      </c>
      <c r="F1581" s="5" t="s">
        <v>2942</v>
      </c>
      <c r="G1581" s="31">
        <v>0</v>
      </c>
      <c r="H1581" s="32">
        <v>0</v>
      </c>
      <c r="I1581" s="5">
        <v>1.9371430000000001</v>
      </c>
    </row>
    <row r="1582" spans="1:9">
      <c r="A1582" s="5">
        <v>2000530421</v>
      </c>
      <c r="B1582" s="5" t="s">
        <v>3147</v>
      </c>
      <c r="C1582" s="5" t="s">
        <v>699</v>
      </c>
      <c r="D1582" s="5" t="s">
        <v>700</v>
      </c>
      <c r="E1582" s="5">
        <v>35</v>
      </c>
      <c r="F1582" s="5" t="s">
        <v>2986</v>
      </c>
      <c r="G1582" s="31">
        <v>0</v>
      </c>
      <c r="H1582" s="32">
        <v>0</v>
      </c>
      <c r="I1582" s="5">
        <v>2.9691429999999999</v>
      </c>
    </row>
    <row r="1583" spans="1:9">
      <c r="A1583" s="5">
        <v>2000530421</v>
      </c>
      <c r="B1583" s="5" t="s">
        <v>3147</v>
      </c>
      <c r="C1583" s="5" t="s">
        <v>248</v>
      </c>
      <c r="D1583" s="5" t="s">
        <v>249</v>
      </c>
      <c r="E1583" s="5">
        <v>95</v>
      </c>
      <c r="F1583" s="5" t="s">
        <v>2986</v>
      </c>
      <c r="G1583" s="31">
        <v>0</v>
      </c>
      <c r="H1583" s="32">
        <v>0</v>
      </c>
      <c r="I1583" s="5">
        <v>2.9692630000000002</v>
      </c>
    </row>
    <row r="1584" spans="1:9">
      <c r="A1584" s="5">
        <v>2000530421</v>
      </c>
      <c r="B1584" s="5" t="s">
        <v>3147</v>
      </c>
      <c r="C1584" s="5" t="s">
        <v>2601</v>
      </c>
      <c r="D1584" s="5" t="s">
        <v>2602</v>
      </c>
      <c r="E1584" s="5">
        <v>1</v>
      </c>
      <c r="F1584" s="5" t="s">
        <v>2986</v>
      </c>
      <c r="G1584" s="31">
        <v>0</v>
      </c>
      <c r="H1584" s="32">
        <v>0</v>
      </c>
      <c r="I1584" s="5">
        <v>2.97</v>
      </c>
    </row>
    <row r="1585" spans="1:9">
      <c r="A1585" s="5">
        <v>2000530422</v>
      </c>
      <c r="B1585" s="5" t="s">
        <v>3148</v>
      </c>
      <c r="C1585" s="5" t="s">
        <v>699</v>
      </c>
      <c r="D1585" s="5" t="s">
        <v>700</v>
      </c>
      <c r="E1585" s="5">
        <v>33</v>
      </c>
      <c r="F1585" s="5" t="s">
        <v>2986</v>
      </c>
      <c r="G1585" s="31">
        <v>0</v>
      </c>
      <c r="H1585" s="32">
        <v>0</v>
      </c>
      <c r="I1585" s="5">
        <v>2.3645450000000001</v>
      </c>
    </row>
    <row r="1586" spans="1:9">
      <c r="A1586" s="5">
        <v>2000530422</v>
      </c>
      <c r="B1586" s="5" t="s">
        <v>3148</v>
      </c>
      <c r="C1586" s="5" t="s">
        <v>248</v>
      </c>
      <c r="D1586" s="5" t="s">
        <v>249</v>
      </c>
      <c r="E1586" s="5">
        <v>86</v>
      </c>
      <c r="F1586" s="5" t="s">
        <v>2986</v>
      </c>
      <c r="G1586" s="31">
        <v>0</v>
      </c>
      <c r="H1586" s="32">
        <v>0</v>
      </c>
      <c r="I1586" s="5">
        <v>2.3645350000000001</v>
      </c>
    </row>
    <row r="1587" spans="1:9">
      <c r="A1587" s="5">
        <v>2000530422</v>
      </c>
      <c r="B1587" s="5" t="s">
        <v>3148</v>
      </c>
      <c r="C1587" s="5" t="s">
        <v>2601</v>
      </c>
      <c r="D1587" s="5" t="s">
        <v>2602</v>
      </c>
      <c r="E1587" s="5">
        <v>1</v>
      </c>
      <c r="F1587" s="5" t="s">
        <v>2986</v>
      </c>
      <c r="G1587" s="31">
        <v>0</v>
      </c>
      <c r="H1587" s="32">
        <v>0</v>
      </c>
      <c r="I1587" s="5">
        <v>2.36</v>
      </c>
    </row>
    <row r="1588" spans="1:9">
      <c r="A1588" s="5">
        <v>2000530423</v>
      </c>
      <c r="B1588" s="5" t="s">
        <v>3149</v>
      </c>
      <c r="C1588" s="5" t="s">
        <v>699</v>
      </c>
      <c r="D1588" s="5" t="s">
        <v>700</v>
      </c>
      <c r="E1588" s="5">
        <v>31</v>
      </c>
      <c r="F1588" s="5" t="s">
        <v>2986</v>
      </c>
      <c r="G1588" s="31">
        <v>0</v>
      </c>
      <c r="H1588" s="32">
        <v>0</v>
      </c>
      <c r="I1588" s="5">
        <v>3.107097</v>
      </c>
    </row>
    <row r="1589" spans="1:9">
      <c r="A1589" s="5">
        <v>2000530423</v>
      </c>
      <c r="B1589" s="5" t="s">
        <v>3149</v>
      </c>
      <c r="C1589" s="5" t="s">
        <v>248</v>
      </c>
      <c r="D1589" s="5" t="s">
        <v>249</v>
      </c>
      <c r="E1589" s="5">
        <v>57</v>
      </c>
      <c r="F1589" s="5" t="s">
        <v>2986</v>
      </c>
      <c r="G1589" s="31">
        <v>0</v>
      </c>
      <c r="H1589" s="32">
        <v>0</v>
      </c>
      <c r="I1589" s="5">
        <v>3.1070180000000001</v>
      </c>
    </row>
    <row r="1590" spans="1:9">
      <c r="A1590" s="5">
        <v>2000530424</v>
      </c>
      <c r="B1590" s="5" t="s">
        <v>3150</v>
      </c>
      <c r="C1590" s="5" t="s">
        <v>699</v>
      </c>
      <c r="D1590" s="5" t="s">
        <v>700</v>
      </c>
      <c r="E1590" s="5">
        <v>30</v>
      </c>
      <c r="F1590" s="5" t="s">
        <v>2986</v>
      </c>
      <c r="G1590" s="31">
        <v>0</v>
      </c>
      <c r="H1590" s="32">
        <v>0</v>
      </c>
      <c r="I1590" s="5">
        <v>3.0236670000000001</v>
      </c>
    </row>
    <row r="1591" spans="1:9">
      <c r="A1591" s="5">
        <v>2000530424</v>
      </c>
      <c r="B1591" s="5" t="s">
        <v>3150</v>
      </c>
      <c r="C1591" s="5" t="s">
        <v>248</v>
      </c>
      <c r="D1591" s="5" t="s">
        <v>249</v>
      </c>
      <c r="E1591" s="5">
        <v>48</v>
      </c>
      <c r="F1591" s="5" t="s">
        <v>2986</v>
      </c>
      <c r="G1591" s="31">
        <v>0</v>
      </c>
      <c r="H1591" s="32">
        <v>0</v>
      </c>
      <c r="I1591" s="5">
        <v>3.0237500000000002</v>
      </c>
    </row>
    <row r="1592" spans="1:9">
      <c r="A1592" s="5">
        <v>2000530425</v>
      </c>
      <c r="B1592" s="5" t="s">
        <v>3151</v>
      </c>
      <c r="C1592" s="5" t="s">
        <v>248</v>
      </c>
      <c r="D1592" s="5" t="s">
        <v>249</v>
      </c>
      <c r="E1592" s="5">
        <v>7</v>
      </c>
      <c r="F1592" s="5" t="s">
        <v>2986</v>
      </c>
      <c r="G1592" s="31">
        <v>0</v>
      </c>
      <c r="H1592" s="32">
        <v>0</v>
      </c>
      <c r="I1592" s="5">
        <v>8.2171430000000001</v>
      </c>
    </row>
    <row r="1593" spans="1:9">
      <c r="A1593" s="5">
        <v>2000530427</v>
      </c>
      <c r="B1593" s="5" t="s">
        <v>3152</v>
      </c>
      <c r="C1593" s="5" t="s">
        <v>248</v>
      </c>
      <c r="D1593" s="5" t="s">
        <v>249</v>
      </c>
      <c r="E1593" s="5">
        <v>1</v>
      </c>
      <c r="F1593" s="5" t="s">
        <v>2986</v>
      </c>
      <c r="G1593" s="31">
        <v>0</v>
      </c>
      <c r="H1593" s="32">
        <v>0</v>
      </c>
      <c r="I1593" s="5">
        <v>7.82</v>
      </c>
    </row>
    <row r="1594" spans="1:9">
      <c r="A1594" s="5">
        <v>2000530428</v>
      </c>
      <c r="B1594" s="5" t="s">
        <v>3153</v>
      </c>
      <c r="C1594" s="5" t="s">
        <v>699</v>
      </c>
      <c r="D1594" s="5" t="s">
        <v>700</v>
      </c>
      <c r="E1594" s="5">
        <v>50</v>
      </c>
      <c r="F1594" s="5" t="s">
        <v>2986</v>
      </c>
      <c r="G1594" s="31">
        <v>0</v>
      </c>
      <c r="H1594" s="32">
        <v>0</v>
      </c>
      <c r="I1594" s="5">
        <v>8.1348000000000003</v>
      </c>
    </row>
    <row r="1595" spans="1:9">
      <c r="A1595" s="5">
        <v>2000530428</v>
      </c>
      <c r="B1595" s="5" t="s">
        <v>3153</v>
      </c>
      <c r="C1595" s="5" t="s">
        <v>248</v>
      </c>
      <c r="D1595" s="5" t="s">
        <v>249</v>
      </c>
      <c r="E1595" s="5">
        <v>114</v>
      </c>
      <c r="F1595" s="5" t="s">
        <v>2986</v>
      </c>
      <c r="G1595" s="31">
        <v>0</v>
      </c>
      <c r="H1595" s="32">
        <v>0</v>
      </c>
      <c r="I1595" s="5">
        <v>8.1348249999999993</v>
      </c>
    </row>
    <row r="1596" spans="1:9">
      <c r="A1596" s="5">
        <v>2000530429</v>
      </c>
      <c r="B1596" s="5" t="s">
        <v>3154</v>
      </c>
      <c r="C1596" s="5" t="s">
        <v>699</v>
      </c>
      <c r="D1596" s="5" t="s">
        <v>700</v>
      </c>
      <c r="E1596" s="5">
        <v>35</v>
      </c>
      <c r="F1596" s="5" t="s">
        <v>2986</v>
      </c>
      <c r="G1596" s="31">
        <v>0</v>
      </c>
      <c r="H1596" s="32">
        <v>0</v>
      </c>
      <c r="I1596" s="5">
        <v>8.1460000000000008</v>
      </c>
    </row>
    <row r="1597" spans="1:9">
      <c r="A1597" s="5">
        <v>2000530429</v>
      </c>
      <c r="B1597" s="5" t="s">
        <v>3154</v>
      </c>
      <c r="C1597" s="5" t="s">
        <v>248</v>
      </c>
      <c r="D1597" s="5" t="s">
        <v>249</v>
      </c>
      <c r="E1597" s="5">
        <v>14</v>
      </c>
      <c r="F1597" s="5" t="s">
        <v>2986</v>
      </c>
      <c r="G1597" s="31">
        <v>0</v>
      </c>
      <c r="H1597" s="32">
        <v>0</v>
      </c>
      <c r="I1597" s="5">
        <v>8.1464289999999995</v>
      </c>
    </row>
    <row r="1598" spans="1:9">
      <c r="A1598" s="5">
        <v>2000530430</v>
      </c>
      <c r="B1598" s="5" t="s">
        <v>3155</v>
      </c>
      <c r="C1598" s="5" t="s">
        <v>699</v>
      </c>
      <c r="D1598" s="5" t="s">
        <v>700</v>
      </c>
      <c r="E1598" s="5">
        <v>7</v>
      </c>
      <c r="F1598" s="5" t="s">
        <v>2986</v>
      </c>
      <c r="G1598" s="31">
        <v>0</v>
      </c>
      <c r="H1598" s="32">
        <v>0</v>
      </c>
      <c r="I1598" s="5">
        <v>7.9385709999999996</v>
      </c>
    </row>
    <row r="1599" spans="1:9">
      <c r="A1599" s="5">
        <v>2000530430</v>
      </c>
      <c r="B1599" s="5" t="s">
        <v>3155</v>
      </c>
      <c r="C1599" s="5" t="s">
        <v>248</v>
      </c>
      <c r="D1599" s="5" t="s">
        <v>249</v>
      </c>
      <c r="E1599" s="5">
        <v>6</v>
      </c>
      <c r="F1599" s="5" t="s">
        <v>2986</v>
      </c>
      <c r="G1599" s="31">
        <v>0</v>
      </c>
      <c r="H1599" s="32">
        <v>0</v>
      </c>
      <c r="I1599" s="5">
        <v>7.94</v>
      </c>
    </row>
    <row r="1600" spans="1:9">
      <c r="A1600" s="5">
        <v>2000530431</v>
      </c>
      <c r="B1600" s="5" t="s">
        <v>3156</v>
      </c>
      <c r="C1600" s="5" t="s">
        <v>248</v>
      </c>
      <c r="D1600" s="5" t="s">
        <v>249</v>
      </c>
      <c r="E1600" s="5">
        <v>2</v>
      </c>
      <c r="F1600" s="5" t="s">
        <v>2942</v>
      </c>
      <c r="G1600" s="31">
        <v>0</v>
      </c>
      <c r="H1600" s="32">
        <v>0</v>
      </c>
      <c r="I1600" s="5">
        <v>3.5750000000000002</v>
      </c>
    </row>
    <row r="1601" spans="1:9">
      <c r="A1601" s="5">
        <v>2000530432</v>
      </c>
      <c r="B1601" s="5" t="s">
        <v>3157</v>
      </c>
      <c r="C1601" s="5" t="s">
        <v>248</v>
      </c>
      <c r="D1601" s="5" t="s">
        <v>249</v>
      </c>
      <c r="E1601" s="5">
        <v>1</v>
      </c>
      <c r="F1601" s="5" t="s">
        <v>2942</v>
      </c>
      <c r="G1601" s="31">
        <v>0</v>
      </c>
      <c r="H1601" s="32">
        <v>0</v>
      </c>
      <c r="I1601" s="5">
        <v>3.57</v>
      </c>
    </row>
    <row r="1602" spans="1:9">
      <c r="A1602" s="5">
        <v>2000530433</v>
      </c>
      <c r="B1602" s="5" t="s">
        <v>3158</v>
      </c>
      <c r="C1602" s="5" t="s">
        <v>248</v>
      </c>
      <c r="D1602" s="5" t="s">
        <v>249</v>
      </c>
      <c r="E1602" s="5">
        <v>10</v>
      </c>
      <c r="F1602" s="5" t="s">
        <v>2942</v>
      </c>
      <c r="G1602" s="31">
        <v>0</v>
      </c>
      <c r="H1602" s="32">
        <v>0</v>
      </c>
      <c r="I1602" s="5">
        <v>3.5750000000000002</v>
      </c>
    </row>
    <row r="1603" spans="1:9">
      <c r="A1603" s="5">
        <v>2000530434</v>
      </c>
      <c r="B1603" s="5" t="s">
        <v>3159</v>
      </c>
      <c r="C1603" s="5" t="s">
        <v>699</v>
      </c>
      <c r="D1603" s="5" t="s">
        <v>700</v>
      </c>
      <c r="E1603" s="5">
        <v>14</v>
      </c>
      <c r="F1603" s="5" t="s">
        <v>2942</v>
      </c>
      <c r="G1603" s="31">
        <v>0</v>
      </c>
      <c r="H1603" s="32">
        <v>0</v>
      </c>
      <c r="I1603" s="5">
        <v>3.5742859999999999</v>
      </c>
    </row>
    <row r="1604" spans="1:9">
      <c r="A1604" s="5">
        <v>2000530434</v>
      </c>
      <c r="B1604" s="5" t="s">
        <v>3159</v>
      </c>
      <c r="C1604" s="5" t="s">
        <v>248</v>
      </c>
      <c r="D1604" s="5" t="s">
        <v>249</v>
      </c>
      <c r="E1604" s="5">
        <v>4</v>
      </c>
      <c r="F1604" s="5" t="s">
        <v>2942</v>
      </c>
      <c r="G1604" s="31">
        <v>0</v>
      </c>
      <c r="H1604" s="32">
        <v>0</v>
      </c>
      <c r="I1604" s="5">
        <v>3.5750000000000002</v>
      </c>
    </row>
    <row r="1605" spans="1:9">
      <c r="A1605" s="5">
        <v>2000530435</v>
      </c>
      <c r="B1605" s="5" t="s">
        <v>3160</v>
      </c>
      <c r="C1605" s="5" t="s">
        <v>699</v>
      </c>
      <c r="D1605" s="5" t="s">
        <v>700</v>
      </c>
      <c r="E1605" s="5">
        <v>10</v>
      </c>
      <c r="F1605" s="5" t="s">
        <v>2942</v>
      </c>
      <c r="G1605" s="31">
        <v>0</v>
      </c>
      <c r="H1605" s="32">
        <v>0</v>
      </c>
      <c r="I1605" s="5">
        <v>3.5750000000000002</v>
      </c>
    </row>
    <row r="1606" spans="1:9">
      <c r="A1606" s="5">
        <v>2000530435</v>
      </c>
      <c r="B1606" s="5" t="s">
        <v>3160</v>
      </c>
      <c r="C1606" s="5" t="s">
        <v>248</v>
      </c>
      <c r="D1606" s="5" t="s">
        <v>249</v>
      </c>
      <c r="E1606" s="5">
        <v>5</v>
      </c>
      <c r="F1606" s="5" t="s">
        <v>2942</v>
      </c>
      <c r="G1606" s="31">
        <v>0</v>
      </c>
      <c r="H1606" s="32">
        <v>0</v>
      </c>
      <c r="I1606" s="5">
        <v>3.5739999999999998</v>
      </c>
    </row>
    <row r="1607" spans="1:9">
      <c r="A1607" s="5">
        <v>2000530436</v>
      </c>
      <c r="B1607" s="5" t="s">
        <v>3161</v>
      </c>
      <c r="C1607" s="5" t="s">
        <v>248</v>
      </c>
      <c r="D1607" s="5" t="s">
        <v>249</v>
      </c>
      <c r="E1607" s="5">
        <v>10</v>
      </c>
      <c r="F1607" s="5" t="s">
        <v>2942</v>
      </c>
      <c r="G1607" s="31">
        <v>0</v>
      </c>
      <c r="H1607" s="32">
        <v>0</v>
      </c>
      <c r="I1607" s="5">
        <v>3.5750000000000002</v>
      </c>
    </row>
    <row r="1608" spans="1:9">
      <c r="A1608" s="5">
        <v>2000530437</v>
      </c>
      <c r="B1608" s="5" t="s">
        <v>3162</v>
      </c>
      <c r="C1608" s="5" t="s">
        <v>248</v>
      </c>
      <c r="D1608" s="5" t="s">
        <v>249</v>
      </c>
      <c r="E1608" s="5">
        <v>4</v>
      </c>
      <c r="F1608" s="5" t="s">
        <v>2942</v>
      </c>
      <c r="G1608" s="31">
        <v>0</v>
      </c>
      <c r="H1608" s="32">
        <v>0</v>
      </c>
      <c r="I1608" s="5">
        <v>3.5750000000000002</v>
      </c>
    </row>
    <row r="1609" spans="1:9">
      <c r="A1609" s="5">
        <v>2000530438</v>
      </c>
      <c r="B1609" s="5" t="s">
        <v>3163</v>
      </c>
      <c r="C1609" s="5" t="s">
        <v>248</v>
      </c>
      <c r="D1609" s="5" t="s">
        <v>249</v>
      </c>
      <c r="E1609" s="5">
        <v>25</v>
      </c>
      <c r="F1609" s="5" t="s">
        <v>2942</v>
      </c>
      <c r="G1609" s="31">
        <v>0</v>
      </c>
      <c r="H1609" s="32">
        <v>0</v>
      </c>
      <c r="I1609" s="5">
        <v>3.5743999999999998</v>
      </c>
    </row>
    <row r="1610" spans="1:9">
      <c r="A1610" s="5">
        <v>2000530439</v>
      </c>
      <c r="B1610" s="5" t="s">
        <v>3164</v>
      </c>
      <c r="C1610" s="5" t="s">
        <v>248</v>
      </c>
      <c r="D1610" s="5" t="s">
        <v>249</v>
      </c>
      <c r="E1610" s="5">
        <v>1</v>
      </c>
      <c r="F1610" s="5" t="s">
        <v>2942</v>
      </c>
      <c r="G1610" s="31">
        <v>0</v>
      </c>
      <c r="H1610" s="32">
        <v>0</v>
      </c>
      <c r="I1610" s="5">
        <v>3.57</v>
      </c>
    </row>
    <row r="1611" spans="1:9">
      <c r="A1611" s="5">
        <v>2000530441</v>
      </c>
      <c r="B1611" s="5" t="s">
        <v>3165</v>
      </c>
      <c r="C1611" s="5" t="s">
        <v>248</v>
      </c>
      <c r="D1611" s="5" t="s">
        <v>249</v>
      </c>
      <c r="E1611" s="5">
        <v>2</v>
      </c>
      <c r="F1611" s="5" t="s">
        <v>2942</v>
      </c>
      <c r="G1611" s="31">
        <v>0</v>
      </c>
      <c r="H1611" s="32">
        <v>0</v>
      </c>
      <c r="I1611" s="5">
        <v>3.5750000000000002</v>
      </c>
    </row>
    <row r="1612" spans="1:9">
      <c r="A1612" s="5">
        <v>2000530442</v>
      </c>
      <c r="B1612" s="5" t="s">
        <v>3166</v>
      </c>
      <c r="C1612" s="5" t="s">
        <v>248</v>
      </c>
      <c r="D1612" s="5" t="s">
        <v>249</v>
      </c>
      <c r="E1612" s="5">
        <v>4</v>
      </c>
      <c r="F1612" s="5" t="s">
        <v>2942</v>
      </c>
      <c r="G1612" s="31">
        <v>0</v>
      </c>
      <c r="H1612" s="32">
        <v>0</v>
      </c>
      <c r="I1612" s="5">
        <v>3.5750000000000002</v>
      </c>
    </row>
    <row r="1613" spans="1:9">
      <c r="A1613" s="5">
        <v>2000530443</v>
      </c>
      <c r="B1613" s="5" t="s">
        <v>3167</v>
      </c>
      <c r="C1613" s="5" t="s">
        <v>248</v>
      </c>
      <c r="D1613" s="5" t="s">
        <v>249</v>
      </c>
      <c r="E1613" s="5">
        <v>20</v>
      </c>
      <c r="F1613" s="5" t="s">
        <v>2942</v>
      </c>
      <c r="G1613" s="31">
        <v>0</v>
      </c>
      <c r="H1613" s="32">
        <v>0</v>
      </c>
      <c r="I1613" s="5">
        <v>3.5745</v>
      </c>
    </row>
    <row r="1614" spans="1:9">
      <c r="A1614" s="5">
        <v>2000530444</v>
      </c>
      <c r="B1614" s="5" t="s">
        <v>3168</v>
      </c>
      <c r="C1614" s="5" t="s">
        <v>248</v>
      </c>
      <c r="D1614" s="5" t="s">
        <v>249</v>
      </c>
      <c r="E1614" s="5">
        <v>1</v>
      </c>
      <c r="F1614" s="5" t="s">
        <v>2942</v>
      </c>
      <c r="G1614" s="31">
        <v>0</v>
      </c>
      <c r="H1614" s="32">
        <v>0</v>
      </c>
      <c r="I1614" s="5">
        <v>3.57</v>
      </c>
    </row>
    <row r="1615" spans="1:9">
      <c r="A1615" s="5">
        <v>2000530445</v>
      </c>
      <c r="B1615" s="5" t="s">
        <v>3169</v>
      </c>
      <c r="C1615" s="5" t="s">
        <v>248</v>
      </c>
      <c r="D1615" s="5" t="s">
        <v>249</v>
      </c>
      <c r="E1615" s="5">
        <v>2</v>
      </c>
      <c r="F1615" s="5" t="s">
        <v>2942</v>
      </c>
      <c r="G1615" s="31">
        <v>0</v>
      </c>
      <c r="H1615" s="32">
        <v>0</v>
      </c>
      <c r="I1615" s="5">
        <v>3.5750000000000002</v>
      </c>
    </row>
    <row r="1616" spans="1:9">
      <c r="A1616" s="5">
        <v>2000530446</v>
      </c>
      <c r="B1616" s="5" t="s">
        <v>3170</v>
      </c>
      <c r="C1616" s="5" t="s">
        <v>248</v>
      </c>
      <c r="D1616" s="5" t="s">
        <v>249</v>
      </c>
      <c r="E1616" s="5">
        <v>0</v>
      </c>
      <c r="F1616" s="5" t="s">
        <v>2976</v>
      </c>
      <c r="G1616" s="31">
        <v>0</v>
      </c>
      <c r="H1616" s="32">
        <v>20</v>
      </c>
      <c r="I1616" s="5">
        <v>0</v>
      </c>
    </row>
    <row r="1617" spans="1:9">
      <c r="A1617" s="5">
        <v>2000530446</v>
      </c>
      <c r="B1617" s="5" t="s">
        <v>3170</v>
      </c>
      <c r="C1617" s="5" t="s">
        <v>2601</v>
      </c>
      <c r="D1617" s="5" t="s">
        <v>2602</v>
      </c>
      <c r="E1617" s="5">
        <v>20</v>
      </c>
      <c r="F1617" s="5" t="s">
        <v>2976</v>
      </c>
      <c r="G1617" s="31">
        <v>0</v>
      </c>
      <c r="H1617" s="32">
        <v>0</v>
      </c>
      <c r="I1617" s="5">
        <v>7.0934999999999997</v>
      </c>
    </row>
    <row r="1618" spans="1:9">
      <c r="A1618" s="5">
        <v>2000530446</v>
      </c>
      <c r="B1618" s="5" t="s">
        <v>3170</v>
      </c>
      <c r="C1618" s="5" t="s">
        <v>2611</v>
      </c>
      <c r="D1618" s="5" t="s">
        <v>2612</v>
      </c>
      <c r="E1618" s="5">
        <v>20</v>
      </c>
      <c r="F1618" s="5" t="s">
        <v>2976</v>
      </c>
      <c r="G1618" s="31">
        <v>20</v>
      </c>
      <c r="H1618" s="32">
        <v>0</v>
      </c>
      <c r="I1618" s="5">
        <v>7.0934999999999997</v>
      </c>
    </row>
    <row r="1619" spans="1:9">
      <c r="A1619" s="5">
        <v>2000530447</v>
      </c>
      <c r="B1619" s="5" t="s">
        <v>3171</v>
      </c>
      <c r="C1619" s="5" t="s">
        <v>248</v>
      </c>
      <c r="D1619" s="5" t="s">
        <v>249</v>
      </c>
      <c r="E1619" s="5">
        <v>0</v>
      </c>
      <c r="F1619" s="5" t="s">
        <v>2976</v>
      </c>
      <c r="G1619" s="31">
        <v>0</v>
      </c>
      <c r="H1619" s="32">
        <v>12</v>
      </c>
      <c r="I1619" s="5">
        <v>0</v>
      </c>
    </row>
    <row r="1620" spans="1:9">
      <c r="A1620" s="5">
        <v>2000530447</v>
      </c>
      <c r="B1620" s="5" t="s">
        <v>3171</v>
      </c>
      <c r="C1620" s="5" t="s">
        <v>2601</v>
      </c>
      <c r="D1620" s="5" t="s">
        <v>2602</v>
      </c>
      <c r="E1620" s="5">
        <v>12</v>
      </c>
      <c r="F1620" s="5" t="s">
        <v>2976</v>
      </c>
      <c r="G1620" s="31">
        <v>0</v>
      </c>
      <c r="H1620" s="32">
        <v>0</v>
      </c>
      <c r="I1620" s="5">
        <v>7.0758330000000003</v>
      </c>
    </row>
    <row r="1621" spans="1:9">
      <c r="A1621" s="5">
        <v>2000530447</v>
      </c>
      <c r="B1621" s="5" t="s">
        <v>3171</v>
      </c>
      <c r="C1621" s="5" t="s">
        <v>2611</v>
      </c>
      <c r="D1621" s="5" t="s">
        <v>2612</v>
      </c>
      <c r="E1621" s="5">
        <v>12</v>
      </c>
      <c r="F1621" s="5" t="s">
        <v>2976</v>
      </c>
      <c r="G1621" s="31">
        <v>12</v>
      </c>
      <c r="H1621" s="32">
        <v>0</v>
      </c>
      <c r="I1621" s="5">
        <v>7.0758330000000003</v>
      </c>
    </row>
    <row r="1622" spans="1:9">
      <c r="A1622" s="5">
        <v>2000530448</v>
      </c>
      <c r="B1622" s="5" t="s">
        <v>3172</v>
      </c>
      <c r="C1622" s="5" t="s">
        <v>248</v>
      </c>
      <c r="D1622" s="5" t="s">
        <v>249</v>
      </c>
      <c r="E1622" s="5">
        <v>0</v>
      </c>
      <c r="F1622" s="5" t="s">
        <v>2976</v>
      </c>
      <c r="G1622" s="31">
        <v>0</v>
      </c>
      <c r="H1622" s="32">
        <v>22</v>
      </c>
      <c r="I1622" s="5">
        <v>0</v>
      </c>
    </row>
    <row r="1623" spans="1:9">
      <c r="A1623" s="5">
        <v>2000530448</v>
      </c>
      <c r="B1623" s="5" t="s">
        <v>3172</v>
      </c>
      <c r="C1623" s="5" t="s">
        <v>2601</v>
      </c>
      <c r="D1623" s="5" t="s">
        <v>2602</v>
      </c>
      <c r="E1623" s="5">
        <v>22</v>
      </c>
      <c r="F1623" s="5" t="s">
        <v>2976</v>
      </c>
      <c r="G1623" s="31">
        <v>0</v>
      </c>
      <c r="H1623" s="32">
        <v>0</v>
      </c>
      <c r="I1623" s="5">
        <v>7.0981820000000004</v>
      </c>
    </row>
    <row r="1624" spans="1:9">
      <c r="A1624" s="5">
        <v>2000530448</v>
      </c>
      <c r="B1624" s="5" t="s">
        <v>3172</v>
      </c>
      <c r="C1624" s="5" t="s">
        <v>2611</v>
      </c>
      <c r="D1624" s="5" t="s">
        <v>2612</v>
      </c>
      <c r="E1624" s="5">
        <v>22</v>
      </c>
      <c r="F1624" s="5" t="s">
        <v>2976</v>
      </c>
      <c r="G1624" s="31">
        <v>22</v>
      </c>
      <c r="H1624" s="32">
        <v>0</v>
      </c>
      <c r="I1624" s="5">
        <v>7.1</v>
      </c>
    </row>
    <row r="1625" spans="1:9">
      <c r="A1625" s="5">
        <v>2000530449</v>
      </c>
      <c r="B1625" s="5" t="s">
        <v>3173</v>
      </c>
      <c r="C1625" s="5" t="s">
        <v>248</v>
      </c>
      <c r="D1625" s="5" t="s">
        <v>249</v>
      </c>
      <c r="E1625" s="5">
        <v>0</v>
      </c>
      <c r="F1625" s="5" t="s">
        <v>2976</v>
      </c>
      <c r="G1625" s="31">
        <v>0</v>
      </c>
      <c r="H1625" s="32">
        <v>11</v>
      </c>
      <c r="I1625" s="5">
        <v>0</v>
      </c>
    </row>
    <row r="1626" spans="1:9">
      <c r="A1626" s="5">
        <v>2000530449</v>
      </c>
      <c r="B1626" s="5" t="s">
        <v>3173</v>
      </c>
      <c r="C1626" s="5" t="s">
        <v>2601</v>
      </c>
      <c r="D1626" s="5" t="s">
        <v>2602</v>
      </c>
      <c r="E1626" s="5">
        <v>11</v>
      </c>
      <c r="F1626" s="5" t="s">
        <v>2976</v>
      </c>
      <c r="G1626" s="31">
        <v>0</v>
      </c>
      <c r="H1626" s="32">
        <v>0</v>
      </c>
      <c r="I1626" s="5">
        <v>8.02</v>
      </c>
    </row>
    <row r="1627" spans="1:9">
      <c r="A1627" s="5">
        <v>2000530449</v>
      </c>
      <c r="B1627" s="5" t="s">
        <v>3173</v>
      </c>
      <c r="C1627" s="5" t="s">
        <v>2611</v>
      </c>
      <c r="D1627" s="5" t="s">
        <v>2612</v>
      </c>
      <c r="E1627" s="5">
        <v>11</v>
      </c>
      <c r="F1627" s="5" t="s">
        <v>2976</v>
      </c>
      <c r="G1627" s="31">
        <v>11</v>
      </c>
      <c r="H1627" s="32">
        <v>0</v>
      </c>
      <c r="I1627" s="5">
        <v>8.02</v>
      </c>
    </row>
    <row r="1628" spans="1:9">
      <c r="A1628" s="5">
        <v>2000530450</v>
      </c>
      <c r="B1628" s="5" t="s">
        <v>3174</v>
      </c>
      <c r="C1628" s="5" t="s">
        <v>248</v>
      </c>
      <c r="D1628" s="5" t="s">
        <v>249</v>
      </c>
      <c r="E1628" s="5">
        <v>0</v>
      </c>
      <c r="F1628" s="5" t="s">
        <v>2976</v>
      </c>
      <c r="G1628" s="31">
        <v>0</v>
      </c>
      <c r="H1628" s="32">
        <v>15</v>
      </c>
      <c r="I1628" s="5">
        <v>0</v>
      </c>
    </row>
    <row r="1629" spans="1:9">
      <c r="A1629" s="5">
        <v>2000530450</v>
      </c>
      <c r="B1629" s="5" t="s">
        <v>3174</v>
      </c>
      <c r="C1629" s="5" t="s">
        <v>2601</v>
      </c>
      <c r="D1629" s="5" t="s">
        <v>2602</v>
      </c>
      <c r="E1629" s="5">
        <v>15</v>
      </c>
      <c r="F1629" s="5" t="s">
        <v>2976</v>
      </c>
      <c r="G1629" s="31">
        <v>0</v>
      </c>
      <c r="H1629" s="32">
        <v>0</v>
      </c>
      <c r="I1629" s="5">
        <v>7.0653329999999999</v>
      </c>
    </row>
    <row r="1630" spans="1:9">
      <c r="A1630" s="5">
        <v>2000530450</v>
      </c>
      <c r="B1630" s="5" t="s">
        <v>3174</v>
      </c>
      <c r="C1630" s="5" t="s">
        <v>2611</v>
      </c>
      <c r="D1630" s="5" t="s">
        <v>2612</v>
      </c>
      <c r="E1630" s="5">
        <v>15</v>
      </c>
      <c r="F1630" s="5" t="s">
        <v>2976</v>
      </c>
      <c r="G1630" s="31">
        <v>15</v>
      </c>
      <c r="H1630" s="32">
        <v>0</v>
      </c>
      <c r="I1630" s="5">
        <v>7.0653329999999999</v>
      </c>
    </row>
    <row r="1631" spans="1:9">
      <c r="A1631" s="5">
        <v>2000530451</v>
      </c>
      <c r="B1631" s="5" t="s">
        <v>3175</v>
      </c>
      <c r="C1631" s="5" t="s">
        <v>248</v>
      </c>
      <c r="D1631" s="5" t="s">
        <v>249</v>
      </c>
      <c r="E1631" s="5">
        <v>0</v>
      </c>
      <c r="F1631" s="5" t="s">
        <v>2976</v>
      </c>
      <c r="G1631" s="31">
        <v>0</v>
      </c>
      <c r="H1631" s="32">
        <v>21</v>
      </c>
      <c r="I1631" s="5">
        <v>0</v>
      </c>
    </row>
    <row r="1632" spans="1:9">
      <c r="A1632" s="5">
        <v>2000530451</v>
      </c>
      <c r="B1632" s="5" t="s">
        <v>3175</v>
      </c>
      <c r="C1632" s="5" t="s">
        <v>2601</v>
      </c>
      <c r="D1632" s="5" t="s">
        <v>2602</v>
      </c>
      <c r="E1632" s="5">
        <v>21</v>
      </c>
      <c r="F1632" s="5" t="s">
        <v>2976</v>
      </c>
      <c r="G1632" s="31">
        <v>0</v>
      </c>
      <c r="H1632" s="32">
        <v>0</v>
      </c>
      <c r="I1632" s="5">
        <v>7.0295240000000003</v>
      </c>
    </row>
    <row r="1633" spans="1:9">
      <c r="A1633" s="5">
        <v>2000530451</v>
      </c>
      <c r="B1633" s="5" t="s">
        <v>3175</v>
      </c>
      <c r="C1633" s="5" t="s">
        <v>2611</v>
      </c>
      <c r="D1633" s="5" t="s">
        <v>2612</v>
      </c>
      <c r="E1633" s="5">
        <v>21</v>
      </c>
      <c r="F1633" s="5" t="s">
        <v>2976</v>
      </c>
      <c r="G1633" s="31">
        <v>21</v>
      </c>
      <c r="H1633" s="32">
        <v>0</v>
      </c>
      <c r="I1633" s="5">
        <v>7.03</v>
      </c>
    </row>
    <row r="1634" spans="1:9">
      <c r="A1634" s="5">
        <v>2000530452</v>
      </c>
      <c r="B1634" s="5" t="s">
        <v>3176</v>
      </c>
      <c r="C1634" s="5" t="s">
        <v>248</v>
      </c>
      <c r="D1634" s="5" t="s">
        <v>249</v>
      </c>
      <c r="E1634" s="5">
        <v>0</v>
      </c>
      <c r="F1634" s="5" t="s">
        <v>2976</v>
      </c>
      <c r="G1634" s="31">
        <v>0</v>
      </c>
      <c r="H1634" s="32">
        <v>155</v>
      </c>
      <c r="I1634" s="5">
        <v>0</v>
      </c>
    </row>
    <row r="1635" spans="1:9">
      <c r="A1635" s="5">
        <v>2000530452</v>
      </c>
      <c r="B1635" s="5" t="s">
        <v>3176</v>
      </c>
      <c r="C1635" s="5" t="s">
        <v>2601</v>
      </c>
      <c r="D1635" s="5" t="s">
        <v>2602</v>
      </c>
      <c r="E1635" s="5">
        <v>155</v>
      </c>
      <c r="F1635" s="5" t="s">
        <v>2976</v>
      </c>
      <c r="G1635" s="31">
        <v>0</v>
      </c>
      <c r="H1635" s="32">
        <v>0</v>
      </c>
      <c r="I1635" s="5">
        <v>6.8353549999999998</v>
      </c>
    </row>
    <row r="1636" spans="1:9">
      <c r="A1636" s="5">
        <v>2000530452</v>
      </c>
      <c r="B1636" s="5" t="s">
        <v>3176</v>
      </c>
      <c r="C1636" s="5" t="s">
        <v>2611</v>
      </c>
      <c r="D1636" s="5" t="s">
        <v>2612</v>
      </c>
      <c r="E1636" s="5">
        <v>155</v>
      </c>
      <c r="F1636" s="5" t="s">
        <v>2976</v>
      </c>
      <c r="G1636" s="31">
        <v>155</v>
      </c>
      <c r="H1636" s="32">
        <v>0</v>
      </c>
      <c r="I1636" s="5">
        <v>6.8353549999999998</v>
      </c>
    </row>
    <row r="1637" spans="1:9">
      <c r="A1637" s="5">
        <v>2000530453</v>
      </c>
      <c r="B1637" s="5" t="s">
        <v>3177</v>
      </c>
      <c r="C1637" s="5" t="s">
        <v>248</v>
      </c>
      <c r="D1637" s="5" t="s">
        <v>249</v>
      </c>
      <c r="E1637" s="5">
        <v>0</v>
      </c>
      <c r="F1637" s="5" t="s">
        <v>2976</v>
      </c>
      <c r="G1637" s="31">
        <v>0</v>
      </c>
      <c r="H1637" s="32">
        <v>22</v>
      </c>
      <c r="I1637" s="5">
        <v>0</v>
      </c>
    </row>
    <row r="1638" spans="1:9">
      <c r="A1638" s="5">
        <v>2000530453</v>
      </c>
      <c r="B1638" s="5" t="s">
        <v>3177</v>
      </c>
      <c r="C1638" s="5" t="s">
        <v>2601</v>
      </c>
      <c r="D1638" s="5" t="s">
        <v>2602</v>
      </c>
      <c r="E1638" s="5">
        <v>22</v>
      </c>
      <c r="F1638" s="5" t="s">
        <v>2976</v>
      </c>
      <c r="G1638" s="31">
        <v>0</v>
      </c>
      <c r="H1638" s="32">
        <v>0</v>
      </c>
      <c r="I1638" s="5">
        <v>6.8354549999999996</v>
      </c>
    </row>
    <row r="1639" spans="1:9">
      <c r="A1639" s="5">
        <v>2000530453</v>
      </c>
      <c r="B1639" s="5" t="s">
        <v>3177</v>
      </c>
      <c r="C1639" s="5" t="s">
        <v>2611</v>
      </c>
      <c r="D1639" s="5" t="s">
        <v>2612</v>
      </c>
      <c r="E1639" s="33">
        <v>22</v>
      </c>
      <c r="F1639" s="5" t="s">
        <v>2976</v>
      </c>
      <c r="G1639" s="31">
        <v>22</v>
      </c>
      <c r="H1639" s="32">
        <v>0</v>
      </c>
      <c r="I1639" s="5">
        <v>6.835</v>
      </c>
    </row>
    <row r="1640" spans="1:9">
      <c r="A1640" s="5">
        <v>2000530454</v>
      </c>
      <c r="B1640" s="5" t="s">
        <v>3178</v>
      </c>
      <c r="C1640" s="5" t="s">
        <v>248</v>
      </c>
      <c r="D1640" s="5" t="s">
        <v>249</v>
      </c>
      <c r="E1640" s="33">
        <v>0</v>
      </c>
      <c r="F1640" s="5" t="s">
        <v>2976</v>
      </c>
      <c r="G1640" s="31">
        <v>0</v>
      </c>
      <c r="H1640" s="32">
        <v>12</v>
      </c>
      <c r="I1640" s="5">
        <v>0</v>
      </c>
    </row>
    <row r="1641" spans="1:9">
      <c r="A1641" s="5">
        <v>2000530454</v>
      </c>
      <c r="B1641" s="5" t="s">
        <v>3178</v>
      </c>
      <c r="C1641" s="5" t="s">
        <v>2601</v>
      </c>
      <c r="D1641" s="5" t="s">
        <v>2602</v>
      </c>
      <c r="E1641" s="5">
        <v>12</v>
      </c>
      <c r="F1641" s="5" t="s">
        <v>2976</v>
      </c>
      <c r="G1641" s="31">
        <v>0</v>
      </c>
      <c r="H1641" s="32">
        <v>0</v>
      </c>
      <c r="I1641" s="5">
        <v>6.835</v>
      </c>
    </row>
    <row r="1642" spans="1:9">
      <c r="A1642" s="5">
        <v>2000530454</v>
      </c>
      <c r="B1642" s="5" t="s">
        <v>3178</v>
      </c>
      <c r="C1642" s="5" t="s">
        <v>2611</v>
      </c>
      <c r="D1642" s="5" t="s">
        <v>2612</v>
      </c>
      <c r="E1642" s="33">
        <v>12</v>
      </c>
      <c r="F1642" s="5" t="s">
        <v>2976</v>
      </c>
      <c r="G1642" s="31">
        <v>12</v>
      </c>
      <c r="H1642" s="32">
        <v>0</v>
      </c>
      <c r="I1642" s="5">
        <v>6.835</v>
      </c>
    </row>
    <row r="1643" spans="1:9">
      <c r="A1643" s="5">
        <v>2000530455</v>
      </c>
      <c r="B1643" s="5" t="s">
        <v>3179</v>
      </c>
      <c r="C1643" s="5" t="s">
        <v>248</v>
      </c>
      <c r="D1643" s="5" t="s">
        <v>249</v>
      </c>
      <c r="E1643" s="33">
        <v>0</v>
      </c>
      <c r="F1643" s="5" t="s">
        <v>2976</v>
      </c>
      <c r="G1643" s="31">
        <v>0</v>
      </c>
      <c r="H1643" s="32">
        <v>110</v>
      </c>
      <c r="I1643" s="5">
        <v>0</v>
      </c>
    </row>
    <row r="1644" spans="1:9">
      <c r="A1644" s="5">
        <v>2000530455</v>
      </c>
      <c r="B1644" s="5" t="s">
        <v>3179</v>
      </c>
      <c r="C1644" s="5" t="s">
        <v>2601</v>
      </c>
      <c r="D1644" s="5" t="s">
        <v>2602</v>
      </c>
      <c r="E1644" s="5">
        <v>110</v>
      </c>
      <c r="F1644" s="5" t="s">
        <v>2976</v>
      </c>
      <c r="G1644" s="31">
        <v>0</v>
      </c>
      <c r="H1644" s="32">
        <v>0</v>
      </c>
      <c r="I1644" s="5">
        <v>6.8353640000000002</v>
      </c>
    </row>
    <row r="1645" spans="1:9">
      <c r="A1645" s="5">
        <v>2000530455</v>
      </c>
      <c r="B1645" s="5" t="s">
        <v>3179</v>
      </c>
      <c r="C1645" s="5" t="s">
        <v>2611</v>
      </c>
      <c r="D1645" s="5" t="s">
        <v>2612</v>
      </c>
      <c r="E1645" s="5">
        <v>110</v>
      </c>
      <c r="F1645" s="5" t="s">
        <v>2976</v>
      </c>
      <c r="G1645" s="31">
        <v>110</v>
      </c>
      <c r="H1645" s="32">
        <v>0</v>
      </c>
      <c r="I1645" s="5">
        <v>6.8353640000000002</v>
      </c>
    </row>
    <row r="1646" spans="1:9">
      <c r="A1646" s="5">
        <v>2000530456</v>
      </c>
      <c r="B1646" s="5" t="s">
        <v>3180</v>
      </c>
      <c r="C1646" s="5" t="s">
        <v>248</v>
      </c>
      <c r="D1646" s="5" t="s">
        <v>249</v>
      </c>
      <c r="E1646" s="5">
        <v>0</v>
      </c>
      <c r="F1646" s="5" t="s">
        <v>2976</v>
      </c>
      <c r="G1646" s="31">
        <v>0</v>
      </c>
      <c r="H1646" s="32">
        <v>9</v>
      </c>
      <c r="I1646" s="5">
        <v>0</v>
      </c>
    </row>
    <row r="1647" spans="1:9">
      <c r="A1647" s="5">
        <v>2000530456</v>
      </c>
      <c r="B1647" s="5" t="s">
        <v>3180</v>
      </c>
      <c r="C1647" s="5" t="s">
        <v>2601</v>
      </c>
      <c r="D1647" s="5" t="s">
        <v>2602</v>
      </c>
      <c r="E1647" s="5">
        <v>9</v>
      </c>
      <c r="F1647" s="5" t="s">
        <v>2976</v>
      </c>
      <c r="G1647" s="31">
        <v>0</v>
      </c>
      <c r="H1647" s="32">
        <v>0</v>
      </c>
      <c r="I1647" s="5">
        <v>6.8355560000000004</v>
      </c>
    </row>
    <row r="1648" spans="1:9">
      <c r="A1648" s="5">
        <v>2000530456</v>
      </c>
      <c r="B1648" s="5" t="s">
        <v>3180</v>
      </c>
      <c r="C1648" s="5" t="s">
        <v>2611</v>
      </c>
      <c r="D1648" s="5" t="s">
        <v>2612</v>
      </c>
      <c r="E1648" s="5">
        <v>9</v>
      </c>
      <c r="F1648" s="5" t="s">
        <v>2976</v>
      </c>
      <c r="G1648" s="31">
        <v>9</v>
      </c>
      <c r="H1648" s="32">
        <v>0</v>
      </c>
      <c r="I1648" s="5">
        <v>6.8355560000000004</v>
      </c>
    </row>
    <row r="1649" spans="1:9">
      <c r="A1649" s="5">
        <v>2000530457</v>
      </c>
      <c r="B1649" s="5" t="s">
        <v>3181</v>
      </c>
      <c r="C1649" s="5" t="s">
        <v>248</v>
      </c>
      <c r="D1649" s="5" t="s">
        <v>249</v>
      </c>
      <c r="E1649" s="5">
        <v>0</v>
      </c>
      <c r="F1649" s="5" t="s">
        <v>2976</v>
      </c>
      <c r="G1649" s="31">
        <v>0</v>
      </c>
      <c r="H1649" s="32">
        <v>4</v>
      </c>
      <c r="I1649" s="5">
        <v>0</v>
      </c>
    </row>
    <row r="1650" spans="1:9">
      <c r="A1650" s="5">
        <v>2000530457</v>
      </c>
      <c r="B1650" s="5" t="s">
        <v>3181</v>
      </c>
      <c r="C1650" s="5" t="s">
        <v>2601</v>
      </c>
      <c r="D1650" s="5" t="s">
        <v>2602</v>
      </c>
      <c r="E1650" s="33">
        <v>4</v>
      </c>
      <c r="F1650" s="5" t="s">
        <v>2976</v>
      </c>
      <c r="G1650" s="31">
        <v>0</v>
      </c>
      <c r="H1650" s="32">
        <v>0</v>
      </c>
      <c r="I1650" s="5">
        <v>6.835</v>
      </c>
    </row>
    <row r="1651" spans="1:9">
      <c r="A1651" s="5">
        <v>2000530457</v>
      </c>
      <c r="B1651" s="5" t="s">
        <v>3181</v>
      </c>
      <c r="C1651" s="5" t="s">
        <v>2611</v>
      </c>
      <c r="D1651" s="5" t="s">
        <v>2612</v>
      </c>
      <c r="E1651" s="5">
        <v>4</v>
      </c>
      <c r="F1651" s="5" t="s">
        <v>2976</v>
      </c>
      <c r="G1651" s="31">
        <v>4</v>
      </c>
      <c r="H1651" s="32">
        <v>0</v>
      </c>
      <c r="I1651" s="5">
        <v>6.835</v>
      </c>
    </row>
    <row r="1652" spans="1:9">
      <c r="A1652" s="5">
        <v>2000530459</v>
      </c>
      <c r="B1652" s="5" t="s">
        <v>3182</v>
      </c>
      <c r="C1652" s="5" t="s">
        <v>699</v>
      </c>
      <c r="D1652" s="5" t="s">
        <v>700</v>
      </c>
      <c r="E1652" s="5">
        <v>41</v>
      </c>
      <c r="F1652" s="5" t="s">
        <v>2996</v>
      </c>
      <c r="G1652" s="31">
        <v>0</v>
      </c>
      <c r="H1652" s="32">
        <v>0</v>
      </c>
      <c r="I1652" s="5">
        <v>2.9395120000000001</v>
      </c>
    </row>
    <row r="1653" spans="1:9">
      <c r="A1653" s="5">
        <v>2000530459</v>
      </c>
      <c r="B1653" s="5" t="s">
        <v>3182</v>
      </c>
      <c r="C1653" s="5" t="s">
        <v>248</v>
      </c>
      <c r="D1653" s="5" t="s">
        <v>249</v>
      </c>
      <c r="E1653" s="33">
        <v>11</v>
      </c>
      <c r="F1653" s="5" t="s">
        <v>2996</v>
      </c>
      <c r="G1653" s="31">
        <v>0</v>
      </c>
      <c r="H1653" s="32">
        <v>0</v>
      </c>
      <c r="I1653" s="5">
        <v>2.94</v>
      </c>
    </row>
    <row r="1654" spans="1:9">
      <c r="A1654" s="5">
        <v>2000530460</v>
      </c>
      <c r="B1654" s="5" t="s">
        <v>3183</v>
      </c>
      <c r="C1654" s="5" t="s">
        <v>699</v>
      </c>
      <c r="D1654" s="5" t="s">
        <v>700</v>
      </c>
      <c r="E1654" s="33">
        <v>79</v>
      </c>
      <c r="F1654" s="5" t="s">
        <v>2996</v>
      </c>
      <c r="G1654" s="31">
        <v>0</v>
      </c>
      <c r="H1654" s="32">
        <v>0</v>
      </c>
      <c r="I1654" s="5">
        <v>3.1844299999999999</v>
      </c>
    </row>
    <row r="1655" spans="1:9">
      <c r="A1655" s="5">
        <v>2000530460</v>
      </c>
      <c r="B1655" s="5" t="s">
        <v>3183</v>
      </c>
      <c r="C1655" s="5" t="s">
        <v>248</v>
      </c>
      <c r="D1655" s="5" t="s">
        <v>249</v>
      </c>
      <c r="E1655" s="33">
        <v>130</v>
      </c>
      <c r="F1655" s="5" t="s">
        <v>2996</v>
      </c>
      <c r="G1655" s="31">
        <v>0</v>
      </c>
      <c r="H1655" s="32">
        <v>0</v>
      </c>
      <c r="I1655" s="5">
        <v>3.1844619999999999</v>
      </c>
    </row>
    <row r="1656" spans="1:9">
      <c r="A1656" s="5">
        <v>2000530461</v>
      </c>
      <c r="B1656" s="5" t="s">
        <v>3184</v>
      </c>
      <c r="C1656" s="5" t="s">
        <v>699</v>
      </c>
      <c r="D1656" s="5" t="s">
        <v>700</v>
      </c>
      <c r="E1656" s="5">
        <v>11</v>
      </c>
      <c r="F1656" s="5" t="s">
        <v>2996</v>
      </c>
      <c r="G1656" s="31">
        <v>0</v>
      </c>
      <c r="H1656" s="32">
        <v>0</v>
      </c>
      <c r="I1656" s="5">
        <v>3.1836359999999999</v>
      </c>
    </row>
    <row r="1657" spans="1:9">
      <c r="A1657" s="5">
        <v>2000530461</v>
      </c>
      <c r="B1657" s="5" t="s">
        <v>3184</v>
      </c>
      <c r="C1657" s="5" t="s">
        <v>248</v>
      </c>
      <c r="D1657" s="5" t="s">
        <v>249</v>
      </c>
      <c r="E1657" s="33">
        <v>21</v>
      </c>
      <c r="F1657" s="5" t="s">
        <v>2996</v>
      </c>
      <c r="G1657" s="31">
        <v>0</v>
      </c>
      <c r="H1657" s="32">
        <v>0</v>
      </c>
      <c r="I1657" s="5">
        <v>3.1833330000000002</v>
      </c>
    </row>
    <row r="1658" spans="1:9">
      <c r="A1658" s="5">
        <v>2000530462</v>
      </c>
      <c r="B1658" s="5" t="s">
        <v>3185</v>
      </c>
      <c r="C1658" s="5" t="s">
        <v>699</v>
      </c>
      <c r="D1658" s="5" t="s">
        <v>700</v>
      </c>
      <c r="E1658" s="33">
        <v>11</v>
      </c>
      <c r="F1658" s="5" t="s">
        <v>2996</v>
      </c>
      <c r="G1658" s="31">
        <v>0</v>
      </c>
      <c r="H1658" s="32">
        <v>0</v>
      </c>
      <c r="I1658" s="5">
        <v>3.184545</v>
      </c>
    </row>
    <row r="1659" spans="1:9">
      <c r="A1659" s="5">
        <v>2000530462</v>
      </c>
      <c r="B1659" s="5" t="s">
        <v>3185</v>
      </c>
      <c r="C1659" s="5" t="s">
        <v>248</v>
      </c>
      <c r="D1659" s="5" t="s">
        <v>249</v>
      </c>
      <c r="E1659" s="33">
        <v>36</v>
      </c>
      <c r="F1659" s="5" t="s">
        <v>2996</v>
      </c>
      <c r="G1659" s="31">
        <v>0</v>
      </c>
      <c r="H1659" s="32">
        <v>0</v>
      </c>
      <c r="I1659" s="5">
        <v>3.1844440000000001</v>
      </c>
    </row>
    <row r="1660" spans="1:9">
      <c r="A1660" s="5">
        <v>2000530463</v>
      </c>
      <c r="B1660" s="5" t="s">
        <v>3186</v>
      </c>
      <c r="C1660" s="5" t="s">
        <v>248</v>
      </c>
      <c r="D1660" s="5" t="s">
        <v>249</v>
      </c>
      <c r="E1660" s="33">
        <v>5</v>
      </c>
      <c r="F1660" s="5" t="s">
        <v>2996</v>
      </c>
      <c r="G1660" s="31">
        <v>0</v>
      </c>
      <c r="H1660" s="32">
        <v>0</v>
      </c>
      <c r="I1660" s="5">
        <v>2.5760000000000001</v>
      </c>
    </row>
    <row r="1661" spans="1:9">
      <c r="A1661" s="5">
        <v>2000530464</v>
      </c>
      <c r="B1661" s="5" t="s">
        <v>3187</v>
      </c>
      <c r="C1661" s="5" t="s">
        <v>248</v>
      </c>
      <c r="D1661" s="5" t="s">
        <v>249</v>
      </c>
      <c r="E1661" s="5">
        <v>2</v>
      </c>
      <c r="F1661" s="5" t="s">
        <v>2996</v>
      </c>
      <c r="G1661" s="31">
        <v>0</v>
      </c>
      <c r="H1661" s="32">
        <v>0</v>
      </c>
      <c r="I1661" s="5">
        <v>2.35</v>
      </c>
    </row>
    <row r="1662" spans="1:9">
      <c r="A1662" s="5">
        <v>2000530465</v>
      </c>
      <c r="B1662" s="5" t="s">
        <v>3188</v>
      </c>
      <c r="C1662" s="5" t="s">
        <v>248</v>
      </c>
      <c r="D1662" s="5" t="s">
        <v>249</v>
      </c>
      <c r="E1662" s="5">
        <v>28</v>
      </c>
      <c r="F1662" s="5" t="s">
        <v>2996</v>
      </c>
      <c r="G1662" s="31">
        <v>0</v>
      </c>
      <c r="H1662" s="32">
        <v>0</v>
      </c>
      <c r="I1662" s="5">
        <v>2.344643</v>
      </c>
    </row>
    <row r="1663" spans="1:9">
      <c r="A1663" s="5">
        <v>2000530466</v>
      </c>
      <c r="B1663" s="5" t="s">
        <v>3189</v>
      </c>
      <c r="C1663" s="5" t="s">
        <v>248</v>
      </c>
      <c r="D1663" s="5" t="s">
        <v>249</v>
      </c>
      <c r="E1663" s="33">
        <v>3</v>
      </c>
      <c r="F1663" s="5" t="s">
        <v>2996</v>
      </c>
      <c r="G1663" s="31">
        <v>0</v>
      </c>
      <c r="H1663" s="32">
        <v>0</v>
      </c>
      <c r="I1663" s="5">
        <v>2.1800000000000002</v>
      </c>
    </row>
    <row r="1664" spans="1:9">
      <c r="A1664" s="5">
        <v>2000530467</v>
      </c>
      <c r="B1664" s="5" t="s">
        <v>3190</v>
      </c>
      <c r="C1664" s="5" t="s">
        <v>248</v>
      </c>
      <c r="D1664" s="5" t="s">
        <v>249</v>
      </c>
      <c r="E1664" s="33">
        <v>3</v>
      </c>
      <c r="F1664" s="5" t="s">
        <v>2996</v>
      </c>
      <c r="G1664" s="31">
        <v>0</v>
      </c>
      <c r="H1664" s="32">
        <v>0</v>
      </c>
      <c r="I1664" s="5">
        <v>2.35</v>
      </c>
    </row>
    <row r="1665" spans="1:9">
      <c r="A1665" s="5">
        <v>2000530468</v>
      </c>
      <c r="B1665" s="5" t="s">
        <v>3191</v>
      </c>
      <c r="C1665" s="5" t="s">
        <v>699</v>
      </c>
      <c r="D1665" s="5" t="s">
        <v>700</v>
      </c>
      <c r="E1665" s="33">
        <v>5</v>
      </c>
      <c r="F1665" s="5" t="s">
        <v>2996</v>
      </c>
      <c r="G1665" s="31">
        <v>0</v>
      </c>
      <c r="H1665" s="32">
        <v>0</v>
      </c>
      <c r="I1665" s="5">
        <v>2.1800000000000002</v>
      </c>
    </row>
    <row r="1666" spans="1:9">
      <c r="A1666" s="5">
        <v>2000530468</v>
      </c>
      <c r="B1666" s="5" t="s">
        <v>3191</v>
      </c>
      <c r="C1666" s="5" t="s">
        <v>248</v>
      </c>
      <c r="D1666" s="5" t="s">
        <v>249</v>
      </c>
      <c r="E1666" s="33">
        <v>3</v>
      </c>
      <c r="F1666" s="5" t="s">
        <v>2996</v>
      </c>
      <c r="G1666" s="31">
        <v>0</v>
      </c>
      <c r="H1666" s="32">
        <v>0</v>
      </c>
      <c r="I1666" s="5">
        <v>2.1800000000000002</v>
      </c>
    </row>
    <row r="1667" spans="1:9">
      <c r="A1667" s="5">
        <v>2000530469</v>
      </c>
      <c r="B1667" s="5" t="s">
        <v>3192</v>
      </c>
      <c r="C1667" s="5" t="s">
        <v>248</v>
      </c>
      <c r="D1667" s="5" t="s">
        <v>249</v>
      </c>
      <c r="E1667" s="33">
        <v>1</v>
      </c>
      <c r="F1667" s="5" t="s">
        <v>2996</v>
      </c>
      <c r="G1667" s="31">
        <v>0</v>
      </c>
      <c r="H1667" s="32">
        <v>0</v>
      </c>
      <c r="I1667" s="5">
        <v>2.58</v>
      </c>
    </row>
    <row r="1668" spans="1:9">
      <c r="A1668" s="5">
        <v>2000530470</v>
      </c>
      <c r="B1668" s="5" t="s">
        <v>3193</v>
      </c>
      <c r="C1668" s="5" t="s">
        <v>699</v>
      </c>
      <c r="D1668" s="5" t="s">
        <v>700</v>
      </c>
      <c r="E1668" s="5">
        <v>49</v>
      </c>
      <c r="F1668" s="5" t="s">
        <v>2996</v>
      </c>
      <c r="G1668" s="31">
        <v>0</v>
      </c>
      <c r="H1668" s="32">
        <v>0</v>
      </c>
      <c r="I1668" s="5">
        <v>2.2246939999999999</v>
      </c>
    </row>
    <row r="1669" spans="1:9">
      <c r="A1669" s="5">
        <v>2000530470</v>
      </c>
      <c r="B1669" s="5" t="s">
        <v>3193</v>
      </c>
      <c r="C1669" s="5" t="s">
        <v>248</v>
      </c>
      <c r="D1669" s="5" t="s">
        <v>249</v>
      </c>
      <c r="E1669" s="33">
        <v>0</v>
      </c>
      <c r="F1669" s="5" t="s">
        <v>2996</v>
      </c>
      <c r="G1669" s="31">
        <v>877</v>
      </c>
      <c r="H1669" s="32">
        <v>108</v>
      </c>
      <c r="I1669" s="5">
        <v>2.2233329999999998</v>
      </c>
    </row>
    <row r="1670" spans="1:9">
      <c r="A1670" s="5">
        <v>2000530470</v>
      </c>
      <c r="B1670" s="5" t="s">
        <v>3193</v>
      </c>
      <c r="C1670" s="5" t="s">
        <v>2609</v>
      </c>
      <c r="D1670" s="5" t="s">
        <v>2610</v>
      </c>
      <c r="E1670" s="33">
        <v>0</v>
      </c>
      <c r="F1670" s="5" t="s">
        <v>2996</v>
      </c>
      <c r="G1670" s="31">
        <v>0</v>
      </c>
      <c r="H1670" s="32">
        <v>1</v>
      </c>
      <c r="I1670" s="5">
        <v>2.2200000000000002</v>
      </c>
    </row>
    <row r="1671" spans="1:9">
      <c r="A1671" s="5">
        <v>2000530470</v>
      </c>
      <c r="B1671" s="5" t="s">
        <v>3193</v>
      </c>
      <c r="C1671" s="5" t="s">
        <v>2627</v>
      </c>
      <c r="D1671" s="5" t="s">
        <v>2628</v>
      </c>
      <c r="E1671" s="5">
        <v>694</v>
      </c>
      <c r="F1671" s="5" t="s">
        <v>2996</v>
      </c>
      <c r="G1671" s="31">
        <v>108</v>
      </c>
      <c r="H1671" s="32">
        <v>0</v>
      </c>
      <c r="I1671" s="5">
        <v>2.2242510000000002</v>
      </c>
    </row>
    <row r="1672" spans="1:9">
      <c r="A1672" s="5">
        <v>2000530475</v>
      </c>
      <c r="B1672" s="5" t="s">
        <v>3194</v>
      </c>
      <c r="C1672" s="5" t="s">
        <v>248</v>
      </c>
      <c r="D1672" s="5" t="s">
        <v>249</v>
      </c>
      <c r="E1672" s="33">
        <v>1</v>
      </c>
      <c r="F1672" s="5" t="s">
        <v>2986</v>
      </c>
      <c r="G1672" s="31">
        <v>0</v>
      </c>
      <c r="H1672" s="32">
        <v>0</v>
      </c>
      <c r="I1672" s="5">
        <v>2.57</v>
      </c>
    </row>
    <row r="1673" spans="1:9">
      <c r="A1673" s="5">
        <v>2000530476</v>
      </c>
      <c r="B1673" s="5" t="s">
        <v>3195</v>
      </c>
      <c r="C1673" s="5" t="s">
        <v>248</v>
      </c>
      <c r="D1673" s="5" t="s">
        <v>249</v>
      </c>
      <c r="E1673" s="33">
        <v>1</v>
      </c>
      <c r="F1673" s="5" t="s">
        <v>2986</v>
      </c>
      <c r="G1673" s="31">
        <v>0</v>
      </c>
      <c r="H1673" s="32">
        <v>0</v>
      </c>
      <c r="I1673" s="5">
        <v>2.5299999999999998</v>
      </c>
    </row>
    <row r="1674" spans="1:9">
      <c r="A1674" s="5">
        <v>2000530477</v>
      </c>
      <c r="B1674" s="5" t="s">
        <v>3196</v>
      </c>
      <c r="C1674" s="5" t="s">
        <v>248</v>
      </c>
      <c r="D1674" s="5" t="s">
        <v>249</v>
      </c>
      <c r="E1674" s="33">
        <v>34</v>
      </c>
      <c r="F1674" s="5" t="s">
        <v>2986</v>
      </c>
      <c r="G1674" s="31">
        <v>0</v>
      </c>
      <c r="H1674" s="32">
        <v>0</v>
      </c>
      <c r="I1674" s="5">
        <v>2.5473530000000002</v>
      </c>
    </row>
    <row r="1675" spans="1:9">
      <c r="A1675" s="5">
        <v>2000530483</v>
      </c>
      <c r="B1675" s="5" t="s">
        <v>3197</v>
      </c>
      <c r="C1675" s="5" t="s">
        <v>699</v>
      </c>
      <c r="D1675" s="5" t="s">
        <v>700</v>
      </c>
      <c r="E1675" s="33">
        <v>9</v>
      </c>
      <c r="F1675" s="5" t="s">
        <v>2986</v>
      </c>
      <c r="G1675" s="31">
        <v>0</v>
      </c>
      <c r="H1675" s="32">
        <v>0</v>
      </c>
      <c r="I1675" s="5">
        <v>2.5288889999999999</v>
      </c>
    </row>
    <row r="1676" spans="1:9">
      <c r="A1676" s="5">
        <v>2000530485</v>
      </c>
      <c r="B1676" s="5" t="s">
        <v>3198</v>
      </c>
      <c r="C1676" s="5" t="s">
        <v>699</v>
      </c>
      <c r="D1676" s="5" t="s">
        <v>700</v>
      </c>
      <c r="E1676" s="33">
        <v>5070</v>
      </c>
      <c r="F1676" s="5" t="s">
        <v>2598</v>
      </c>
      <c r="G1676" s="31">
        <v>0</v>
      </c>
      <c r="H1676" s="32">
        <v>0</v>
      </c>
      <c r="I1676" s="5">
        <v>0.14157400000000001</v>
      </c>
    </row>
    <row r="1677" spans="1:9">
      <c r="A1677" s="5">
        <v>2000530485</v>
      </c>
      <c r="B1677" s="5" t="s">
        <v>3198</v>
      </c>
      <c r="C1677" s="5" t="s">
        <v>248</v>
      </c>
      <c r="D1677" s="5" t="s">
        <v>249</v>
      </c>
      <c r="E1677" s="33">
        <v>34371</v>
      </c>
      <c r="F1677" s="5" t="s">
        <v>2598</v>
      </c>
      <c r="G1677" s="31">
        <v>99</v>
      </c>
      <c r="H1677" s="32">
        <v>1</v>
      </c>
      <c r="I1677" s="5">
        <v>0.141572</v>
      </c>
    </row>
    <row r="1678" spans="1:9">
      <c r="A1678" s="5">
        <v>2000530485</v>
      </c>
      <c r="B1678" s="5" t="s">
        <v>3198</v>
      </c>
      <c r="C1678" s="5" t="s">
        <v>2601</v>
      </c>
      <c r="D1678" s="5" t="s">
        <v>2602</v>
      </c>
      <c r="E1678" s="33">
        <v>100</v>
      </c>
      <c r="F1678" s="5" t="s">
        <v>2598</v>
      </c>
      <c r="G1678" s="31">
        <v>0</v>
      </c>
      <c r="H1678" s="32">
        <v>0</v>
      </c>
      <c r="I1678" s="5">
        <v>0.1416</v>
      </c>
    </row>
    <row r="1679" spans="1:9">
      <c r="A1679" s="5">
        <v>2000530485</v>
      </c>
      <c r="B1679" s="5" t="s">
        <v>3198</v>
      </c>
      <c r="C1679" s="5" t="s">
        <v>2609</v>
      </c>
      <c r="D1679" s="5" t="s">
        <v>2610</v>
      </c>
      <c r="E1679" s="33">
        <v>0</v>
      </c>
      <c r="F1679" s="5" t="s">
        <v>2598</v>
      </c>
      <c r="G1679" s="31">
        <v>1</v>
      </c>
      <c r="H1679" s="32">
        <v>25</v>
      </c>
      <c r="I1679" s="5">
        <v>0.141567</v>
      </c>
    </row>
    <row r="1680" spans="1:9">
      <c r="A1680" s="5">
        <v>2000530486</v>
      </c>
      <c r="B1680" s="5" t="s">
        <v>3199</v>
      </c>
      <c r="C1680" s="5" t="s">
        <v>248</v>
      </c>
      <c r="D1680" s="5" t="s">
        <v>249</v>
      </c>
      <c r="E1680" s="33">
        <v>39</v>
      </c>
      <c r="F1680" s="5" t="s">
        <v>3200</v>
      </c>
      <c r="G1680" s="31">
        <v>1540</v>
      </c>
      <c r="H1680" s="32">
        <v>0</v>
      </c>
      <c r="I1680" s="5">
        <v>10.641538000000001</v>
      </c>
    </row>
    <row r="1681" spans="1:9">
      <c r="A1681" s="5">
        <v>2000530486</v>
      </c>
      <c r="B1681" s="5" t="s">
        <v>3199</v>
      </c>
      <c r="C1681" s="5" t="s">
        <v>47</v>
      </c>
      <c r="D1681" s="5" t="s">
        <v>48</v>
      </c>
      <c r="E1681" s="33">
        <v>0</v>
      </c>
      <c r="F1681" s="5" t="s">
        <v>3200</v>
      </c>
      <c r="G1681" s="31">
        <v>0</v>
      </c>
      <c r="H1681" s="32">
        <v>544</v>
      </c>
      <c r="I1681" s="5">
        <v>10.566545</v>
      </c>
    </row>
    <row r="1682" spans="1:9">
      <c r="A1682" s="5">
        <v>2000530486</v>
      </c>
      <c r="B1682" s="5" t="s">
        <v>3199</v>
      </c>
      <c r="C1682" s="5" t="s">
        <v>2609</v>
      </c>
      <c r="D1682" s="5" t="s">
        <v>2610</v>
      </c>
      <c r="E1682" s="33">
        <v>5</v>
      </c>
      <c r="F1682" s="5" t="s">
        <v>3200</v>
      </c>
      <c r="G1682" s="31">
        <v>0</v>
      </c>
      <c r="H1682" s="32">
        <v>3</v>
      </c>
      <c r="I1682" s="5">
        <v>10.522</v>
      </c>
    </row>
    <row r="1683" spans="1:9">
      <c r="A1683" s="5">
        <v>2000530489</v>
      </c>
      <c r="B1683" s="5" t="s">
        <v>3201</v>
      </c>
      <c r="C1683" s="5" t="s">
        <v>699</v>
      </c>
      <c r="D1683" s="5" t="s">
        <v>700</v>
      </c>
      <c r="E1683" s="33">
        <v>9</v>
      </c>
      <c r="F1683" s="5" t="s">
        <v>2942</v>
      </c>
      <c r="G1683" s="31">
        <v>0</v>
      </c>
      <c r="H1683" s="32">
        <v>0</v>
      </c>
      <c r="I1683" s="5">
        <v>1.4622219999999999</v>
      </c>
    </row>
    <row r="1684" spans="1:9">
      <c r="A1684" s="5">
        <v>2000530489</v>
      </c>
      <c r="B1684" s="5" t="s">
        <v>3201</v>
      </c>
      <c r="C1684" s="5" t="s">
        <v>248</v>
      </c>
      <c r="D1684" s="5" t="s">
        <v>249</v>
      </c>
      <c r="E1684" s="33">
        <v>0</v>
      </c>
      <c r="F1684" s="5" t="s">
        <v>2942</v>
      </c>
      <c r="G1684" s="31">
        <v>372</v>
      </c>
      <c r="H1684" s="32">
        <v>0</v>
      </c>
      <c r="I1684" s="5">
        <v>1.44</v>
      </c>
    </row>
    <row r="1685" spans="1:9">
      <c r="A1685" s="5">
        <v>2000530489</v>
      </c>
      <c r="B1685" s="5" t="s">
        <v>3201</v>
      </c>
      <c r="C1685" s="5" t="s">
        <v>2609</v>
      </c>
      <c r="D1685" s="5" t="s">
        <v>2610</v>
      </c>
      <c r="E1685" s="33">
        <v>3</v>
      </c>
      <c r="F1685" s="5" t="s">
        <v>2942</v>
      </c>
      <c r="G1685" s="31">
        <v>0</v>
      </c>
      <c r="H1685" s="32">
        <v>7</v>
      </c>
      <c r="I1685" s="5">
        <v>1.443333</v>
      </c>
    </row>
    <row r="1686" spans="1:9">
      <c r="A1686" s="5">
        <v>2000530489</v>
      </c>
      <c r="B1686" s="5" t="s">
        <v>3201</v>
      </c>
      <c r="C1686" s="5" t="s">
        <v>2627</v>
      </c>
      <c r="D1686" s="5" t="s">
        <v>2628</v>
      </c>
      <c r="E1686" s="5">
        <v>0</v>
      </c>
      <c r="F1686" s="5" t="s">
        <v>2942</v>
      </c>
      <c r="G1686" s="31">
        <v>0</v>
      </c>
      <c r="H1686" s="32">
        <v>360</v>
      </c>
      <c r="I1686" s="5">
        <v>1.4335</v>
      </c>
    </row>
    <row r="1687" spans="1:9">
      <c r="A1687" s="5">
        <v>2000530489</v>
      </c>
      <c r="B1687" s="5" t="s">
        <v>3201</v>
      </c>
      <c r="C1687" s="5" t="s">
        <v>2611</v>
      </c>
      <c r="D1687" s="5" t="s">
        <v>2612</v>
      </c>
      <c r="E1687" s="33">
        <v>4092</v>
      </c>
      <c r="F1687" s="5" t="s">
        <v>2942</v>
      </c>
      <c r="G1687" s="31">
        <v>0</v>
      </c>
      <c r="H1687" s="32">
        <v>0</v>
      </c>
      <c r="I1687" s="5">
        <v>1.4332800000000001</v>
      </c>
    </row>
    <row r="1688" spans="1:9">
      <c r="A1688" s="5">
        <v>2000530490</v>
      </c>
      <c r="B1688" s="5" t="s">
        <v>3202</v>
      </c>
      <c r="C1688" s="5" t="s">
        <v>699</v>
      </c>
      <c r="D1688" s="5" t="s">
        <v>700</v>
      </c>
      <c r="E1688" s="33">
        <v>314</v>
      </c>
      <c r="F1688" s="5" t="s">
        <v>2942</v>
      </c>
      <c r="G1688" s="31">
        <v>0</v>
      </c>
      <c r="H1688" s="32">
        <v>0</v>
      </c>
      <c r="I1688" s="5">
        <v>1.6839489999999999</v>
      </c>
    </row>
    <row r="1689" spans="1:9">
      <c r="A1689" s="5">
        <v>2000530490</v>
      </c>
      <c r="B1689" s="5" t="s">
        <v>3202</v>
      </c>
      <c r="C1689" s="5" t="s">
        <v>248</v>
      </c>
      <c r="D1689" s="5" t="s">
        <v>249</v>
      </c>
      <c r="E1689" s="33">
        <v>56</v>
      </c>
      <c r="F1689" s="5" t="s">
        <v>2942</v>
      </c>
      <c r="G1689" s="31">
        <v>0</v>
      </c>
      <c r="H1689" s="32">
        <v>0</v>
      </c>
      <c r="I1689" s="5">
        <v>1.9276789999999999</v>
      </c>
    </row>
    <row r="1690" spans="1:9">
      <c r="A1690" s="5">
        <v>2000530490</v>
      </c>
      <c r="B1690" s="5" t="s">
        <v>3202</v>
      </c>
      <c r="C1690" s="5" t="s">
        <v>2609</v>
      </c>
      <c r="D1690" s="5" t="s">
        <v>2610</v>
      </c>
      <c r="E1690" s="33">
        <v>1</v>
      </c>
      <c r="F1690" s="5" t="s">
        <v>2942</v>
      </c>
      <c r="G1690" s="31">
        <v>0</v>
      </c>
      <c r="H1690" s="32">
        <v>0</v>
      </c>
      <c r="I1690" s="5">
        <v>1.93</v>
      </c>
    </row>
    <row r="1691" spans="1:9">
      <c r="A1691" s="5">
        <v>2000530490</v>
      </c>
      <c r="B1691" s="5" t="s">
        <v>3202</v>
      </c>
      <c r="C1691" s="5" t="s">
        <v>2611</v>
      </c>
      <c r="D1691" s="5" t="s">
        <v>2612</v>
      </c>
      <c r="E1691" s="33">
        <v>1327</v>
      </c>
      <c r="F1691" s="5" t="s">
        <v>2942</v>
      </c>
      <c r="G1691" s="31">
        <v>0</v>
      </c>
      <c r="H1691" s="32">
        <v>0</v>
      </c>
      <c r="I1691" s="5">
        <v>1.4954860000000001</v>
      </c>
    </row>
    <row r="1692" spans="1:9">
      <c r="A1692" s="5">
        <v>2000530491</v>
      </c>
      <c r="B1692" s="5" t="s">
        <v>3203</v>
      </c>
      <c r="C1692" s="5" t="s">
        <v>699</v>
      </c>
      <c r="D1692" s="5" t="s">
        <v>700</v>
      </c>
      <c r="E1692" s="33">
        <v>75</v>
      </c>
      <c r="F1692" s="5" t="s">
        <v>2942</v>
      </c>
      <c r="G1692" s="31">
        <v>0</v>
      </c>
      <c r="H1692" s="32">
        <v>0</v>
      </c>
      <c r="I1692" s="5">
        <v>1.482267</v>
      </c>
    </row>
    <row r="1693" spans="1:9">
      <c r="A1693" s="5">
        <v>2000530491</v>
      </c>
      <c r="B1693" s="5" t="s">
        <v>3203</v>
      </c>
      <c r="C1693" s="5" t="s">
        <v>248</v>
      </c>
      <c r="D1693" s="5" t="s">
        <v>249</v>
      </c>
      <c r="E1693" s="33">
        <v>47.2</v>
      </c>
      <c r="F1693" s="5" t="s">
        <v>2942</v>
      </c>
      <c r="G1693" s="31">
        <v>363</v>
      </c>
      <c r="H1693" s="32">
        <v>0</v>
      </c>
      <c r="I1693" s="5">
        <v>1.5735170000000001</v>
      </c>
    </row>
    <row r="1694" spans="1:9">
      <c r="A1694" s="5">
        <v>2000530491</v>
      </c>
      <c r="B1694" s="5" t="s">
        <v>3203</v>
      </c>
      <c r="C1694" s="5" t="s">
        <v>2601</v>
      </c>
      <c r="D1694" s="5" t="s">
        <v>2602</v>
      </c>
      <c r="E1694" s="33">
        <v>661.5</v>
      </c>
      <c r="F1694" s="5" t="s">
        <v>2942</v>
      </c>
      <c r="G1694" s="31">
        <v>0</v>
      </c>
      <c r="H1694" s="32">
        <v>0</v>
      </c>
      <c r="I1694" s="5">
        <v>2.0695990000000002</v>
      </c>
    </row>
    <row r="1695" spans="1:9">
      <c r="A1695" s="5">
        <v>2000530491</v>
      </c>
      <c r="B1695" s="5" t="s">
        <v>3203</v>
      </c>
      <c r="C1695" s="5" t="s">
        <v>2609</v>
      </c>
      <c r="D1695" s="5" t="s">
        <v>2610</v>
      </c>
      <c r="E1695" s="33">
        <v>1</v>
      </c>
      <c r="F1695" s="5" t="s">
        <v>2942</v>
      </c>
      <c r="G1695" s="31">
        <v>0</v>
      </c>
      <c r="H1695" s="32">
        <v>0</v>
      </c>
      <c r="I1695" s="5">
        <v>1.57</v>
      </c>
    </row>
    <row r="1696" spans="1:9">
      <c r="A1696" s="5">
        <v>2000530491</v>
      </c>
      <c r="B1696" s="5" t="s">
        <v>3203</v>
      </c>
      <c r="C1696" s="5" t="s">
        <v>2627</v>
      </c>
      <c r="D1696" s="5" t="s">
        <v>2628</v>
      </c>
      <c r="E1696" s="33">
        <v>0</v>
      </c>
      <c r="F1696" s="5" t="s">
        <v>2942</v>
      </c>
      <c r="G1696" s="31">
        <v>0</v>
      </c>
      <c r="H1696" s="32">
        <v>360</v>
      </c>
      <c r="I1696" s="5">
        <v>1.4822919999999999</v>
      </c>
    </row>
    <row r="1697" spans="1:9">
      <c r="A1697" s="5">
        <v>2000530491</v>
      </c>
      <c r="B1697" s="5" t="s">
        <v>3203</v>
      </c>
      <c r="C1697" s="5" t="s">
        <v>2611</v>
      </c>
      <c r="D1697" s="5" t="s">
        <v>2612</v>
      </c>
      <c r="E1697" s="33">
        <v>2655</v>
      </c>
      <c r="F1697" s="5" t="s">
        <v>2942</v>
      </c>
      <c r="G1697" s="31">
        <v>0</v>
      </c>
      <c r="H1697" s="32">
        <v>0</v>
      </c>
      <c r="I1697" s="5">
        <v>1.4128019999999999</v>
      </c>
    </row>
    <row r="1698" spans="1:9">
      <c r="A1698" s="5">
        <v>2000530492</v>
      </c>
      <c r="B1698" s="5" t="s">
        <v>3204</v>
      </c>
      <c r="C1698" s="5" t="s">
        <v>699</v>
      </c>
      <c r="D1698" s="5" t="s">
        <v>700</v>
      </c>
      <c r="E1698" s="5">
        <v>25</v>
      </c>
      <c r="F1698" s="5" t="s">
        <v>2942</v>
      </c>
      <c r="G1698" s="31">
        <v>0</v>
      </c>
      <c r="H1698" s="32">
        <v>0</v>
      </c>
      <c r="I1698" s="5">
        <v>1.9332</v>
      </c>
    </row>
    <row r="1699" spans="1:9">
      <c r="A1699" s="5">
        <v>2000530492</v>
      </c>
      <c r="B1699" s="5" t="s">
        <v>3204</v>
      </c>
      <c r="C1699" s="5" t="s">
        <v>248</v>
      </c>
      <c r="D1699" s="5" t="s">
        <v>249</v>
      </c>
      <c r="E1699" s="33">
        <v>32.6</v>
      </c>
      <c r="F1699" s="5" t="s">
        <v>2942</v>
      </c>
      <c r="G1699" s="31">
        <v>2</v>
      </c>
      <c r="H1699" s="32">
        <v>0</v>
      </c>
      <c r="I1699" s="5">
        <v>1.5607359999999999</v>
      </c>
    </row>
    <row r="1700" spans="1:9">
      <c r="A1700" s="5">
        <v>2000530492</v>
      </c>
      <c r="B1700" s="5" t="s">
        <v>3204</v>
      </c>
      <c r="C1700" s="5" t="s">
        <v>2611</v>
      </c>
      <c r="D1700" s="5" t="s">
        <v>2612</v>
      </c>
      <c r="E1700" s="33">
        <v>2041</v>
      </c>
      <c r="F1700" s="5" t="s">
        <v>2942</v>
      </c>
      <c r="G1700" s="31">
        <v>0</v>
      </c>
      <c r="H1700" s="32">
        <v>0</v>
      </c>
      <c r="I1700" s="5">
        <v>1.431656</v>
      </c>
    </row>
    <row r="1701" spans="1:9">
      <c r="A1701" s="5">
        <v>2000530493</v>
      </c>
      <c r="B1701" s="5" t="s">
        <v>3205</v>
      </c>
      <c r="C1701" s="5" t="s">
        <v>699</v>
      </c>
      <c r="D1701" s="5" t="s">
        <v>700</v>
      </c>
      <c r="E1701" s="5">
        <v>51</v>
      </c>
      <c r="F1701" s="5" t="s">
        <v>2942</v>
      </c>
      <c r="G1701" s="31">
        <v>0</v>
      </c>
      <c r="H1701" s="32">
        <v>0</v>
      </c>
      <c r="I1701" s="5">
        <v>1.932941</v>
      </c>
    </row>
    <row r="1702" spans="1:9">
      <c r="A1702" s="5">
        <v>2000530493</v>
      </c>
      <c r="B1702" s="5" t="s">
        <v>3205</v>
      </c>
      <c r="C1702" s="5" t="s">
        <v>248</v>
      </c>
      <c r="D1702" s="5" t="s">
        <v>249</v>
      </c>
      <c r="E1702" s="33">
        <v>6</v>
      </c>
      <c r="F1702" s="5" t="s">
        <v>2942</v>
      </c>
      <c r="G1702" s="31">
        <v>0</v>
      </c>
      <c r="H1702" s="32">
        <v>0</v>
      </c>
      <c r="I1702" s="5">
        <v>1.93</v>
      </c>
    </row>
    <row r="1703" spans="1:9">
      <c r="A1703" s="5">
        <v>2000530493</v>
      </c>
      <c r="B1703" s="5" t="s">
        <v>3205</v>
      </c>
      <c r="C1703" s="5" t="s">
        <v>2611</v>
      </c>
      <c r="D1703" s="5" t="s">
        <v>2612</v>
      </c>
      <c r="E1703" s="33">
        <v>1081</v>
      </c>
      <c r="F1703" s="5" t="s">
        <v>2942</v>
      </c>
      <c r="G1703" s="31">
        <v>0</v>
      </c>
      <c r="H1703" s="32">
        <v>0</v>
      </c>
      <c r="I1703" s="5">
        <v>1.4421649999999999</v>
      </c>
    </row>
    <row r="1704" spans="1:9">
      <c r="A1704" s="5">
        <v>2000530494</v>
      </c>
      <c r="B1704" s="5" t="s">
        <v>3206</v>
      </c>
      <c r="C1704" s="5" t="s">
        <v>699</v>
      </c>
      <c r="D1704" s="5" t="s">
        <v>700</v>
      </c>
      <c r="E1704" s="33">
        <v>115</v>
      </c>
      <c r="F1704" s="5" t="s">
        <v>2942</v>
      </c>
      <c r="G1704" s="31">
        <v>0</v>
      </c>
      <c r="H1704" s="32">
        <v>0</v>
      </c>
      <c r="I1704" s="5">
        <v>1.5855649999999999</v>
      </c>
    </row>
    <row r="1705" spans="1:9">
      <c r="A1705" s="5">
        <v>2000530494</v>
      </c>
      <c r="B1705" s="5" t="s">
        <v>3206</v>
      </c>
      <c r="C1705" s="5" t="s">
        <v>248</v>
      </c>
      <c r="D1705" s="5" t="s">
        <v>249</v>
      </c>
      <c r="E1705" s="33">
        <v>74</v>
      </c>
      <c r="F1705" s="5" t="s">
        <v>2942</v>
      </c>
      <c r="G1705" s="31">
        <v>102</v>
      </c>
      <c r="H1705" s="32">
        <v>0</v>
      </c>
      <c r="I1705" s="5">
        <v>1.94</v>
      </c>
    </row>
    <row r="1706" spans="1:9">
      <c r="A1706" s="5">
        <v>2000530494</v>
      </c>
      <c r="B1706" s="5" t="s">
        <v>3206</v>
      </c>
      <c r="C1706" s="5" t="s">
        <v>2627</v>
      </c>
      <c r="D1706" s="5" t="s">
        <v>2628</v>
      </c>
      <c r="E1706" s="5">
        <v>0</v>
      </c>
      <c r="F1706" s="5" t="s">
        <v>2942</v>
      </c>
      <c r="G1706" s="31">
        <v>0</v>
      </c>
      <c r="H1706" s="32">
        <v>100</v>
      </c>
      <c r="I1706" s="5">
        <v>1.4823</v>
      </c>
    </row>
    <row r="1707" spans="1:9">
      <c r="A1707" s="5">
        <v>2000530494</v>
      </c>
      <c r="B1707" s="5" t="s">
        <v>3206</v>
      </c>
      <c r="C1707" s="5" t="s">
        <v>2611</v>
      </c>
      <c r="D1707" s="5" t="s">
        <v>2612</v>
      </c>
      <c r="E1707" s="33">
        <v>1521</v>
      </c>
      <c r="F1707" s="5" t="s">
        <v>2942</v>
      </c>
      <c r="G1707" s="31">
        <v>0</v>
      </c>
      <c r="H1707" s="32">
        <v>0</v>
      </c>
      <c r="I1707" s="5">
        <v>1.431611</v>
      </c>
    </row>
    <row r="1708" spans="1:9">
      <c r="A1708" s="5">
        <v>2000530495</v>
      </c>
      <c r="B1708" s="5" t="s">
        <v>8221</v>
      </c>
      <c r="C1708" s="5" t="s">
        <v>248</v>
      </c>
      <c r="D1708" s="5" t="s">
        <v>249</v>
      </c>
      <c r="E1708" s="33">
        <v>0</v>
      </c>
      <c r="F1708" s="5" t="s">
        <v>2942</v>
      </c>
      <c r="G1708" s="31">
        <v>53</v>
      </c>
      <c r="H1708" s="32">
        <v>0</v>
      </c>
      <c r="I1708" s="5">
        <v>0</v>
      </c>
    </row>
    <row r="1709" spans="1:9">
      <c r="A1709" s="5">
        <v>2000530495</v>
      </c>
      <c r="B1709" s="5" t="s">
        <v>8221</v>
      </c>
      <c r="C1709" s="5" t="s">
        <v>2609</v>
      </c>
      <c r="D1709" s="5" t="s">
        <v>2610</v>
      </c>
      <c r="E1709" s="33">
        <v>0</v>
      </c>
      <c r="F1709" s="5" t="s">
        <v>2942</v>
      </c>
      <c r="G1709" s="31">
        <v>0</v>
      </c>
      <c r="H1709" s="32">
        <v>1</v>
      </c>
      <c r="I1709" s="5">
        <v>0</v>
      </c>
    </row>
    <row r="1710" spans="1:9">
      <c r="A1710" s="5">
        <v>2000530496</v>
      </c>
      <c r="B1710" s="5" t="s">
        <v>3207</v>
      </c>
      <c r="C1710" s="5" t="s">
        <v>699</v>
      </c>
      <c r="D1710" s="5" t="s">
        <v>700</v>
      </c>
      <c r="E1710" s="5">
        <v>27</v>
      </c>
      <c r="F1710" s="5" t="s">
        <v>2942</v>
      </c>
      <c r="G1710" s="31">
        <v>0</v>
      </c>
      <c r="H1710" s="32">
        <v>0</v>
      </c>
      <c r="I1710" s="5">
        <v>1.4088890000000001</v>
      </c>
    </row>
    <row r="1711" spans="1:9">
      <c r="A1711" s="5">
        <v>2000530496</v>
      </c>
      <c r="B1711" s="5" t="s">
        <v>3207</v>
      </c>
      <c r="C1711" s="5" t="s">
        <v>248</v>
      </c>
      <c r="D1711" s="5" t="s">
        <v>249</v>
      </c>
      <c r="E1711" s="33">
        <v>0</v>
      </c>
      <c r="F1711" s="5" t="s">
        <v>2942</v>
      </c>
      <c r="G1711" s="31">
        <v>71</v>
      </c>
      <c r="H1711" s="32">
        <v>0</v>
      </c>
      <c r="I1711" s="5">
        <v>0</v>
      </c>
    </row>
    <row r="1712" spans="1:9">
      <c r="A1712" s="5">
        <v>2000530496</v>
      </c>
      <c r="B1712" s="5" t="s">
        <v>3207</v>
      </c>
      <c r="C1712" s="5" t="s">
        <v>2601</v>
      </c>
      <c r="D1712" s="5" t="s">
        <v>2602</v>
      </c>
      <c r="E1712" s="33">
        <v>2398</v>
      </c>
      <c r="F1712" s="5" t="s">
        <v>2942</v>
      </c>
      <c r="G1712" s="31">
        <v>0</v>
      </c>
      <c r="H1712" s="32">
        <v>0</v>
      </c>
      <c r="I1712" s="5">
        <v>1.9903040000000001</v>
      </c>
    </row>
    <row r="1713" spans="1:9">
      <c r="A1713" s="5">
        <v>2000530496</v>
      </c>
      <c r="B1713" s="5" t="s">
        <v>3207</v>
      </c>
      <c r="C1713" s="5" t="s">
        <v>2627</v>
      </c>
      <c r="D1713" s="5" t="s">
        <v>2628</v>
      </c>
      <c r="E1713" s="33">
        <v>0</v>
      </c>
      <c r="F1713" s="5" t="s">
        <v>2942</v>
      </c>
      <c r="G1713" s="31">
        <v>0</v>
      </c>
      <c r="H1713" s="32">
        <v>40</v>
      </c>
      <c r="I1713" s="5">
        <v>1.4089</v>
      </c>
    </row>
    <row r="1714" spans="1:9">
      <c r="A1714" s="5">
        <v>2000530496</v>
      </c>
      <c r="B1714" s="5" t="s">
        <v>3207</v>
      </c>
      <c r="C1714" s="5" t="s">
        <v>2611</v>
      </c>
      <c r="D1714" s="5" t="s">
        <v>2612</v>
      </c>
      <c r="E1714" s="33">
        <v>5</v>
      </c>
      <c r="F1714" s="5" t="s">
        <v>2942</v>
      </c>
      <c r="G1714" s="31">
        <v>0</v>
      </c>
      <c r="H1714" s="32">
        <v>0</v>
      </c>
      <c r="I1714" s="5">
        <v>1.41</v>
      </c>
    </row>
    <row r="1715" spans="1:9">
      <c r="A1715" s="5">
        <v>2000530497</v>
      </c>
      <c r="B1715" s="5" t="s">
        <v>3208</v>
      </c>
      <c r="C1715" s="5" t="s">
        <v>699</v>
      </c>
      <c r="D1715" s="5" t="s">
        <v>700</v>
      </c>
      <c r="E1715" s="33">
        <v>13</v>
      </c>
      <c r="F1715" s="5" t="s">
        <v>2942</v>
      </c>
      <c r="G1715" s="31">
        <v>0</v>
      </c>
      <c r="H1715" s="32">
        <v>0</v>
      </c>
      <c r="I1715" s="5">
        <v>1.533077</v>
      </c>
    </row>
    <row r="1716" spans="1:9">
      <c r="A1716" s="5">
        <v>2000530497</v>
      </c>
      <c r="B1716" s="5" t="s">
        <v>3208</v>
      </c>
      <c r="C1716" s="5" t="s">
        <v>248</v>
      </c>
      <c r="D1716" s="5" t="s">
        <v>249</v>
      </c>
      <c r="E1716" s="33">
        <v>52</v>
      </c>
      <c r="F1716" s="5" t="s">
        <v>2942</v>
      </c>
      <c r="G1716" s="31">
        <v>1</v>
      </c>
      <c r="H1716" s="32">
        <v>0</v>
      </c>
      <c r="I1716" s="5">
        <v>1.5349999999999999</v>
      </c>
    </row>
    <row r="1717" spans="1:9">
      <c r="A1717" s="5">
        <v>2000530497</v>
      </c>
      <c r="B1717" s="5" t="s">
        <v>3208</v>
      </c>
      <c r="C1717" s="5" t="s">
        <v>2611</v>
      </c>
      <c r="D1717" s="5" t="s">
        <v>2612</v>
      </c>
      <c r="E1717" s="33">
        <v>829</v>
      </c>
      <c r="F1717" s="5" t="s">
        <v>2942</v>
      </c>
      <c r="G1717" s="31">
        <v>0</v>
      </c>
      <c r="H1717" s="32">
        <v>0</v>
      </c>
      <c r="I1717" s="5">
        <v>1.4334979999999999</v>
      </c>
    </row>
    <row r="1718" spans="1:9">
      <c r="A1718" s="5">
        <v>2000530498</v>
      </c>
      <c r="B1718" s="5" t="s">
        <v>3209</v>
      </c>
      <c r="C1718" s="5" t="s">
        <v>699</v>
      </c>
      <c r="D1718" s="5" t="s">
        <v>700</v>
      </c>
      <c r="E1718" s="33">
        <v>2</v>
      </c>
      <c r="F1718" s="5" t="s">
        <v>2942</v>
      </c>
      <c r="G1718" s="31">
        <v>0</v>
      </c>
      <c r="H1718" s="32">
        <v>0</v>
      </c>
      <c r="I1718" s="5">
        <v>1.5</v>
      </c>
    </row>
    <row r="1719" spans="1:9">
      <c r="A1719" s="5">
        <v>2000530498</v>
      </c>
      <c r="B1719" s="5" t="s">
        <v>3209</v>
      </c>
      <c r="C1719" s="5" t="s">
        <v>248</v>
      </c>
      <c r="D1719" s="5" t="s">
        <v>249</v>
      </c>
      <c r="E1719" s="33">
        <v>36</v>
      </c>
      <c r="F1719" s="5" t="s">
        <v>2942</v>
      </c>
      <c r="G1719" s="31">
        <v>121</v>
      </c>
      <c r="H1719" s="32">
        <v>0</v>
      </c>
      <c r="I1719" s="5">
        <v>1.9319440000000001</v>
      </c>
    </row>
    <row r="1720" spans="1:9">
      <c r="A1720" s="5">
        <v>2000530498</v>
      </c>
      <c r="B1720" s="5" t="s">
        <v>3209</v>
      </c>
      <c r="C1720" s="5" t="s">
        <v>2627</v>
      </c>
      <c r="D1720" s="5" t="s">
        <v>2628</v>
      </c>
      <c r="E1720" s="33">
        <v>0</v>
      </c>
      <c r="F1720" s="5" t="s">
        <v>2942</v>
      </c>
      <c r="G1720" s="31">
        <v>0</v>
      </c>
      <c r="H1720" s="32">
        <v>120</v>
      </c>
      <c r="I1720" s="5">
        <v>1.49275</v>
      </c>
    </row>
    <row r="1721" spans="1:9">
      <c r="A1721" s="5">
        <v>2000530498</v>
      </c>
      <c r="B1721" s="5" t="s">
        <v>3209</v>
      </c>
      <c r="C1721" s="5" t="s">
        <v>2611</v>
      </c>
      <c r="D1721" s="5" t="s">
        <v>2612</v>
      </c>
      <c r="E1721" s="33">
        <v>883</v>
      </c>
      <c r="F1721" s="5" t="s">
        <v>2942</v>
      </c>
      <c r="G1721" s="31">
        <v>0</v>
      </c>
      <c r="H1721" s="32">
        <v>0</v>
      </c>
      <c r="I1721" s="5">
        <v>1.4376439999999999</v>
      </c>
    </row>
    <row r="1722" spans="1:9">
      <c r="A1722" s="5">
        <v>2000530499</v>
      </c>
      <c r="B1722" s="5" t="s">
        <v>3210</v>
      </c>
      <c r="C1722" s="5" t="s">
        <v>2675</v>
      </c>
      <c r="D1722" s="5" t="s">
        <v>2676</v>
      </c>
      <c r="E1722" s="33">
        <v>120</v>
      </c>
      <c r="F1722" s="5" t="s">
        <v>2942</v>
      </c>
      <c r="G1722" s="31">
        <v>0</v>
      </c>
      <c r="H1722" s="32">
        <v>0</v>
      </c>
      <c r="I1722" s="5">
        <v>1.45</v>
      </c>
    </row>
    <row r="1723" spans="1:9">
      <c r="A1723" s="5">
        <v>2000530499</v>
      </c>
      <c r="B1723" s="5" t="s">
        <v>3210</v>
      </c>
      <c r="C1723" s="5" t="s">
        <v>699</v>
      </c>
      <c r="D1723" s="5" t="s">
        <v>700</v>
      </c>
      <c r="E1723" s="33">
        <v>46</v>
      </c>
      <c r="F1723" s="5" t="s">
        <v>2942</v>
      </c>
      <c r="G1723" s="31">
        <v>0</v>
      </c>
      <c r="H1723" s="32">
        <v>0</v>
      </c>
      <c r="I1723" s="5">
        <v>1.45</v>
      </c>
    </row>
    <row r="1724" spans="1:9">
      <c r="A1724" s="5">
        <v>2000530499</v>
      </c>
      <c r="B1724" s="5" t="s">
        <v>3210</v>
      </c>
      <c r="C1724" s="5" t="s">
        <v>248</v>
      </c>
      <c r="D1724" s="5" t="s">
        <v>249</v>
      </c>
      <c r="E1724" s="33">
        <v>28</v>
      </c>
      <c r="F1724" s="5" t="s">
        <v>2942</v>
      </c>
      <c r="G1724" s="31">
        <v>255</v>
      </c>
      <c r="H1724" s="32">
        <v>0</v>
      </c>
      <c r="I1724" s="5">
        <v>1.4828570000000001</v>
      </c>
    </row>
    <row r="1725" spans="1:9">
      <c r="A1725" s="5">
        <v>2000530499</v>
      </c>
      <c r="B1725" s="5" t="s">
        <v>3210</v>
      </c>
      <c r="C1725" s="5" t="s">
        <v>47</v>
      </c>
      <c r="D1725" s="5" t="s">
        <v>48</v>
      </c>
      <c r="E1725" s="33">
        <v>0</v>
      </c>
      <c r="F1725" s="5" t="s">
        <v>2942</v>
      </c>
      <c r="G1725" s="31">
        <v>0</v>
      </c>
      <c r="H1725" s="32">
        <v>252</v>
      </c>
      <c r="I1725" s="5">
        <v>1.4824999999999999</v>
      </c>
    </row>
    <row r="1726" spans="1:9">
      <c r="A1726" s="5">
        <v>2000530499</v>
      </c>
      <c r="B1726" s="5" t="s">
        <v>3210</v>
      </c>
      <c r="C1726" s="5" t="s">
        <v>2611</v>
      </c>
      <c r="D1726" s="5" t="s">
        <v>2612</v>
      </c>
      <c r="E1726" s="33">
        <v>2003</v>
      </c>
      <c r="F1726" s="5" t="s">
        <v>2942</v>
      </c>
      <c r="G1726" s="31">
        <v>0</v>
      </c>
      <c r="H1726" s="32">
        <v>0</v>
      </c>
      <c r="I1726" s="5">
        <v>1.411003</v>
      </c>
    </row>
    <row r="1727" spans="1:9">
      <c r="A1727" s="5">
        <v>2000530500</v>
      </c>
      <c r="B1727" s="5" t="s">
        <v>3211</v>
      </c>
      <c r="C1727" s="5" t="s">
        <v>699</v>
      </c>
      <c r="D1727" s="5" t="s">
        <v>700</v>
      </c>
      <c r="E1727" s="33">
        <v>59</v>
      </c>
      <c r="F1727" s="5" t="s">
        <v>2942</v>
      </c>
      <c r="G1727" s="31">
        <v>0</v>
      </c>
      <c r="H1727" s="32">
        <v>0</v>
      </c>
      <c r="I1727" s="5">
        <v>1.9332199999999999</v>
      </c>
    </row>
    <row r="1728" spans="1:9">
      <c r="A1728" s="5">
        <v>2000530500</v>
      </c>
      <c r="B1728" s="5" t="s">
        <v>3211</v>
      </c>
      <c r="C1728" s="5" t="s">
        <v>248</v>
      </c>
      <c r="D1728" s="5" t="s">
        <v>249</v>
      </c>
      <c r="E1728" s="5">
        <v>80</v>
      </c>
      <c r="F1728" s="5" t="s">
        <v>2942</v>
      </c>
      <c r="G1728" s="31">
        <v>0</v>
      </c>
      <c r="H1728" s="32">
        <v>0</v>
      </c>
      <c r="I1728" s="5">
        <v>1.9332499999999999</v>
      </c>
    </row>
    <row r="1729" spans="1:9">
      <c r="A1729" s="5">
        <v>2000530500</v>
      </c>
      <c r="B1729" s="5" t="s">
        <v>3211</v>
      </c>
      <c r="C1729" s="5" t="s">
        <v>2611</v>
      </c>
      <c r="D1729" s="5" t="s">
        <v>2612</v>
      </c>
      <c r="E1729" s="33">
        <v>1412</v>
      </c>
      <c r="F1729" s="5" t="s">
        <v>2942</v>
      </c>
      <c r="G1729" s="31">
        <v>0</v>
      </c>
      <c r="H1729" s="32">
        <v>0</v>
      </c>
      <c r="I1729" s="5">
        <v>1.4427760000000001</v>
      </c>
    </row>
    <row r="1730" spans="1:9">
      <c r="A1730" s="5">
        <v>2000530501</v>
      </c>
      <c r="B1730" s="5" t="s">
        <v>3212</v>
      </c>
      <c r="C1730" s="5" t="s">
        <v>699</v>
      </c>
      <c r="D1730" s="5" t="s">
        <v>700</v>
      </c>
      <c r="E1730" s="33">
        <v>83</v>
      </c>
      <c r="F1730" s="5" t="s">
        <v>2942</v>
      </c>
      <c r="G1730" s="31">
        <v>0</v>
      </c>
      <c r="H1730" s="32">
        <v>0</v>
      </c>
      <c r="I1730" s="5">
        <v>1.4889159999999999</v>
      </c>
    </row>
    <row r="1731" spans="1:9">
      <c r="A1731" s="5">
        <v>2000530501</v>
      </c>
      <c r="B1731" s="5" t="s">
        <v>3212</v>
      </c>
      <c r="C1731" s="5" t="s">
        <v>248</v>
      </c>
      <c r="D1731" s="5" t="s">
        <v>249</v>
      </c>
      <c r="E1731" s="33">
        <v>2.4</v>
      </c>
      <c r="F1731" s="5" t="s">
        <v>2942</v>
      </c>
      <c r="G1731" s="31">
        <v>88</v>
      </c>
      <c r="H1731" s="32">
        <v>2</v>
      </c>
      <c r="I1731" s="5">
        <v>1.4583330000000001</v>
      </c>
    </row>
    <row r="1732" spans="1:9">
      <c r="A1732" s="5">
        <v>2000530501</v>
      </c>
      <c r="B1732" s="5" t="s">
        <v>3212</v>
      </c>
      <c r="C1732" s="5" t="s">
        <v>2609</v>
      </c>
      <c r="D1732" s="5" t="s">
        <v>2610</v>
      </c>
      <c r="E1732" s="5">
        <v>1</v>
      </c>
      <c r="F1732" s="5" t="s">
        <v>2942</v>
      </c>
      <c r="G1732" s="31">
        <v>2</v>
      </c>
      <c r="H1732" s="32">
        <v>1</v>
      </c>
      <c r="I1732" s="5">
        <v>1.44</v>
      </c>
    </row>
    <row r="1733" spans="1:9">
      <c r="A1733" s="5">
        <v>2000530501</v>
      </c>
      <c r="B1733" s="5" t="s">
        <v>3212</v>
      </c>
      <c r="C1733" s="5" t="s">
        <v>2627</v>
      </c>
      <c r="D1733" s="5" t="s">
        <v>2628</v>
      </c>
      <c r="E1733" s="33">
        <v>0</v>
      </c>
      <c r="F1733" s="5" t="s">
        <v>2942</v>
      </c>
      <c r="G1733" s="31">
        <v>0</v>
      </c>
      <c r="H1733" s="32">
        <v>80</v>
      </c>
      <c r="I1733" s="5">
        <v>1.5007140000000001</v>
      </c>
    </row>
    <row r="1734" spans="1:9">
      <c r="A1734" s="5">
        <v>2000530501</v>
      </c>
      <c r="B1734" s="5" t="s">
        <v>3212</v>
      </c>
      <c r="C1734" s="5" t="s">
        <v>2611</v>
      </c>
      <c r="D1734" s="5" t="s">
        <v>2612</v>
      </c>
      <c r="E1734" s="33">
        <v>5083</v>
      </c>
      <c r="F1734" s="5" t="s">
        <v>2942</v>
      </c>
      <c r="G1734" s="31">
        <v>0</v>
      </c>
      <c r="H1734" s="32">
        <v>0</v>
      </c>
      <c r="I1734" s="5">
        <v>1.432739</v>
      </c>
    </row>
    <row r="1735" spans="1:9">
      <c r="A1735" s="5">
        <v>2000530502</v>
      </c>
      <c r="B1735" s="5" t="s">
        <v>3213</v>
      </c>
      <c r="C1735" s="5" t="s">
        <v>699</v>
      </c>
      <c r="D1735" s="5" t="s">
        <v>700</v>
      </c>
      <c r="E1735" s="33">
        <v>3</v>
      </c>
      <c r="F1735" s="5" t="s">
        <v>2942</v>
      </c>
      <c r="G1735" s="31">
        <v>0</v>
      </c>
      <c r="H1735" s="32">
        <v>0</v>
      </c>
      <c r="I1735" s="5">
        <v>1.7</v>
      </c>
    </row>
    <row r="1736" spans="1:9">
      <c r="A1736" s="5">
        <v>2000530502</v>
      </c>
      <c r="B1736" s="5" t="s">
        <v>3213</v>
      </c>
      <c r="C1736" s="5" t="s">
        <v>248</v>
      </c>
      <c r="D1736" s="5" t="s">
        <v>249</v>
      </c>
      <c r="E1736" s="5">
        <v>35</v>
      </c>
      <c r="F1736" s="5" t="s">
        <v>2942</v>
      </c>
      <c r="G1736" s="31">
        <v>2</v>
      </c>
      <c r="H1736" s="32">
        <v>0</v>
      </c>
      <c r="I1736" s="5">
        <v>1.93</v>
      </c>
    </row>
    <row r="1737" spans="1:9">
      <c r="A1737" s="5">
        <v>2000530502</v>
      </c>
      <c r="B1737" s="5" t="s">
        <v>3213</v>
      </c>
      <c r="C1737" s="5" t="s">
        <v>2611</v>
      </c>
      <c r="D1737" s="5" t="s">
        <v>2612</v>
      </c>
      <c r="E1737" s="33">
        <v>1199</v>
      </c>
      <c r="F1737" s="5" t="s">
        <v>2942</v>
      </c>
      <c r="G1737" s="31">
        <v>0</v>
      </c>
      <c r="H1737" s="32">
        <v>0</v>
      </c>
      <c r="I1737" s="5">
        <v>1.445872</v>
      </c>
    </row>
    <row r="1738" spans="1:9">
      <c r="A1738" s="5">
        <v>2000530503</v>
      </c>
      <c r="B1738" s="5" t="s">
        <v>3214</v>
      </c>
      <c r="C1738" s="5" t="s">
        <v>699</v>
      </c>
      <c r="D1738" s="5" t="s">
        <v>700</v>
      </c>
      <c r="E1738" s="33">
        <v>73</v>
      </c>
      <c r="F1738" s="5" t="s">
        <v>2942</v>
      </c>
      <c r="G1738" s="31">
        <v>0</v>
      </c>
      <c r="H1738" s="32">
        <v>0</v>
      </c>
      <c r="I1738" s="5">
        <v>1.51274</v>
      </c>
    </row>
    <row r="1739" spans="1:9">
      <c r="A1739" s="5">
        <v>2000530503</v>
      </c>
      <c r="B1739" s="5" t="s">
        <v>3214</v>
      </c>
      <c r="C1739" s="5" t="s">
        <v>248</v>
      </c>
      <c r="D1739" s="5" t="s">
        <v>249</v>
      </c>
      <c r="E1739" s="33">
        <v>0</v>
      </c>
      <c r="F1739" s="5" t="s">
        <v>2942</v>
      </c>
      <c r="G1739" s="31">
        <v>103</v>
      </c>
      <c r="H1739" s="32">
        <v>0</v>
      </c>
      <c r="I1739" s="5">
        <v>1.9375</v>
      </c>
    </row>
    <row r="1740" spans="1:9">
      <c r="A1740" s="5">
        <v>2000530503</v>
      </c>
      <c r="B1740" s="5" t="s">
        <v>3214</v>
      </c>
      <c r="C1740" s="5" t="s">
        <v>2609</v>
      </c>
      <c r="D1740" s="5" t="s">
        <v>2610</v>
      </c>
      <c r="E1740" s="33">
        <v>0</v>
      </c>
      <c r="F1740" s="5" t="s">
        <v>2942</v>
      </c>
      <c r="G1740" s="31">
        <v>0</v>
      </c>
      <c r="H1740" s="32">
        <v>1</v>
      </c>
      <c r="I1740" s="5">
        <v>1.94</v>
      </c>
    </row>
    <row r="1741" spans="1:9">
      <c r="A1741" s="5">
        <v>2000530503</v>
      </c>
      <c r="B1741" s="5" t="s">
        <v>3214</v>
      </c>
      <c r="C1741" s="5" t="s">
        <v>2627</v>
      </c>
      <c r="D1741" s="5" t="s">
        <v>2628</v>
      </c>
      <c r="E1741" s="33">
        <v>0</v>
      </c>
      <c r="F1741" s="5" t="s">
        <v>2942</v>
      </c>
      <c r="G1741" s="31">
        <v>0</v>
      </c>
      <c r="H1741" s="32">
        <v>100</v>
      </c>
      <c r="I1741" s="5">
        <v>1.4744999999999999</v>
      </c>
    </row>
    <row r="1742" spans="1:9">
      <c r="A1742" s="5">
        <v>2000530503</v>
      </c>
      <c r="B1742" s="5" t="s">
        <v>3214</v>
      </c>
      <c r="C1742" s="5" t="s">
        <v>2611</v>
      </c>
      <c r="D1742" s="5" t="s">
        <v>2612</v>
      </c>
      <c r="E1742" s="33">
        <v>2313</v>
      </c>
      <c r="F1742" s="5" t="s">
        <v>2942</v>
      </c>
      <c r="G1742" s="31">
        <v>0</v>
      </c>
      <c r="H1742" s="32">
        <v>0</v>
      </c>
      <c r="I1742" s="5">
        <v>1.439792</v>
      </c>
    </row>
    <row r="1743" spans="1:9">
      <c r="A1743" s="5">
        <v>2000530504</v>
      </c>
      <c r="B1743" s="5" t="s">
        <v>3215</v>
      </c>
      <c r="C1743" s="5" t="s">
        <v>699</v>
      </c>
      <c r="D1743" s="5" t="s">
        <v>700</v>
      </c>
      <c r="E1743" s="33">
        <v>37</v>
      </c>
      <c r="F1743" s="5" t="s">
        <v>2942</v>
      </c>
      <c r="G1743" s="31">
        <v>0</v>
      </c>
      <c r="H1743" s="32">
        <v>0</v>
      </c>
      <c r="I1743" s="5">
        <v>1.931622</v>
      </c>
    </row>
    <row r="1744" spans="1:9">
      <c r="A1744" s="5">
        <v>2000530504</v>
      </c>
      <c r="B1744" s="5" t="s">
        <v>3215</v>
      </c>
      <c r="C1744" s="5" t="s">
        <v>248</v>
      </c>
      <c r="D1744" s="5" t="s">
        <v>249</v>
      </c>
      <c r="E1744" s="33">
        <v>7</v>
      </c>
      <c r="F1744" s="5" t="s">
        <v>2942</v>
      </c>
      <c r="G1744" s="31">
        <v>3</v>
      </c>
      <c r="H1744" s="32">
        <v>0</v>
      </c>
      <c r="I1744" s="5">
        <v>2.077143</v>
      </c>
    </row>
    <row r="1745" spans="1:9">
      <c r="A1745" s="5">
        <v>2000530504</v>
      </c>
      <c r="B1745" s="5" t="s">
        <v>3215</v>
      </c>
      <c r="C1745" s="5" t="s">
        <v>2611</v>
      </c>
      <c r="D1745" s="5" t="s">
        <v>2612</v>
      </c>
      <c r="E1745" s="33">
        <v>1184</v>
      </c>
      <c r="F1745" s="5" t="s">
        <v>2942</v>
      </c>
      <c r="G1745" s="31">
        <v>0</v>
      </c>
      <c r="H1745" s="32">
        <v>0</v>
      </c>
      <c r="I1745" s="5">
        <v>2.1352449999999998</v>
      </c>
    </row>
    <row r="1746" spans="1:9">
      <c r="A1746" s="5">
        <v>2000530505</v>
      </c>
      <c r="B1746" s="5" t="s">
        <v>3216</v>
      </c>
      <c r="C1746" s="5" t="s">
        <v>699</v>
      </c>
      <c r="D1746" s="5" t="s">
        <v>700</v>
      </c>
      <c r="E1746" s="33">
        <v>103</v>
      </c>
      <c r="F1746" s="5" t="s">
        <v>2942</v>
      </c>
      <c r="G1746" s="31">
        <v>0</v>
      </c>
      <c r="H1746" s="32">
        <v>0</v>
      </c>
      <c r="I1746" s="5">
        <v>1.9326209999999999</v>
      </c>
    </row>
    <row r="1747" spans="1:9">
      <c r="A1747" s="5">
        <v>2000530505</v>
      </c>
      <c r="B1747" s="5" t="s">
        <v>3216</v>
      </c>
      <c r="C1747" s="5" t="s">
        <v>248</v>
      </c>
      <c r="D1747" s="5" t="s">
        <v>249</v>
      </c>
      <c r="E1747" s="33">
        <v>1466</v>
      </c>
      <c r="F1747" s="5" t="s">
        <v>2942</v>
      </c>
      <c r="G1747" s="31">
        <v>0</v>
      </c>
      <c r="H1747" s="32">
        <v>3</v>
      </c>
      <c r="I1747" s="5">
        <v>1.7558389999999999</v>
      </c>
    </row>
    <row r="1748" spans="1:9">
      <c r="A1748" s="5">
        <v>2000530505</v>
      </c>
      <c r="B1748" s="5" t="s">
        <v>3216</v>
      </c>
      <c r="C1748" s="5" t="s">
        <v>47</v>
      </c>
      <c r="D1748" s="5" t="s">
        <v>48</v>
      </c>
      <c r="E1748" s="5">
        <v>100</v>
      </c>
      <c r="F1748" s="5" t="s">
        <v>2942</v>
      </c>
      <c r="G1748" s="31">
        <v>0</v>
      </c>
      <c r="H1748" s="32">
        <v>0</v>
      </c>
      <c r="I1748" s="5">
        <v>1.7558</v>
      </c>
    </row>
    <row r="1749" spans="1:9">
      <c r="A1749" s="5">
        <v>2000530505</v>
      </c>
      <c r="B1749" s="5" t="s">
        <v>3216</v>
      </c>
      <c r="C1749" s="5" t="s">
        <v>2609</v>
      </c>
      <c r="D1749" s="5" t="s">
        <v>2610</v>
      </c>
      <c r="E1749" s="33">
        <v>0</v>
      </c>
      <c r="F1749" s="5" t="s">
        <v>2942</v>
      </c>
      <c r="G1749" s="31">
        <v>325</v>
      </c>
      <c r="H1749" s="32">
        <v>0</v>
      </c>
      <c r="I1749" s="5">
        <v>1.93</v>
      </c>
    </row>
    <row r="1750" spans="1:9">
      <c r="A1750" s="5">
        <v>2000530505</v>
      </c>
      <c r="B1750" s="5" t="s">
        <v>3216</v>
      </c>
      <c r="C1750" s="5" t="s">
        <v>2611</v>
      </c>
      <c r="D1750" s="5" t="s">
        <v>2612</v>
      </c>
      <c r="E1750" s="33">
        <v>2567</v>
      </c>
      <c r="F1750" s="5" t="s">
        <v>2942</v>
      </c>
      <c r="G1750" s="31">
        <v>0</v>
      </c>
      <c r="H1750" s="32">
        <v>0</v>
      </c>
      <c r="I1750" s="5">
        <v>1.422353</v>
      </c>
    </row>
    <row r="1751" spans="1:9">
      <c r="A1751" s="5">
        <v>2000530506</v>
      </c>
      <c r="B1751" s="5" t="s">
        <v>3217</v>
      </c>
      <c r="C1751" s="5" t="s">
        <v>699</v>
      </c>
      <c r="D1751" s="5" t="s">
        <v>700</v>
      </c>
      <c r="E1751" s="33">
        <v>175</v>
      </c>
      <c r="F1751" s="5" t="s">
        <v>2942</v>
      </c>
      <c r="G1751" s="31">
        <v>0</v>
      </c>
      <c r="H1751" s="32">
        <v>0</v>
      </c>
      <c r="I1751" s="5">
        <v>1.9283999999999999</v>
      </c>
    </row>
    <row r="1752" spans="1:9">
      <c r="A1752" s="5">
        <v>2000530506</v>
      </c>
      <c r="B1752" s="5" t="s">
        <v>3217</v>
      </c>
      <c r="C1752" s="5" t="s">
        <v>248</v>
      </c>
      <c r="D1752" s="5" t="s">
        <v>249</v>
      </c>
      <c r="E1752" s="5">
        <v>50</v>
      </c>
      <c r="F1752" s="5" t="s">
        <v>2942</v>
      </c>
      <c r="G1752" s="31">
        <v>1</v>
      </c>
      <c r="H1752" s="32">
        <v>0</v>
      </c>
      <c r="I1752" s="5">
        <v>1.9279999999999999</v>
      </c>
    </row>
    <row r="1753" spans="1:9">
      <c r="A1753" s="5">
        <v>2000530506</v>
      </c>
      <c r="B1753" s="5" t="s">
        <v>3217</v>
      </c>
      <c r="C1753" s="5" t="s">
        <v>2609</v>
      </c>
      <c r="D1753" s="5" t="s">
        <v>2610</v>
      </c>
      <c r="E1753" s="33">
        <v>1</v>
      </c>
      <c r="F1753" s="5" t="s">
        <v>2942</v>
      </c>
      <c r="G1753" s="31">
        <v>0</v>
      </c>
      <c r="H1753" s="32">
        <v>0</v>
      </c>
      <c r="I1753" s="5">
        <v>1.93</v>
      </c>
    </row>
    <row r="1754" spans="1:9">
      <c r="A1754" s="5">
        <v>2000530506</v>
      </c>
      <c r="B1754" s="5" t="s">
        <v>3217</v>
      </c>
      <c r="C1754" s="5" t="s">
        <v>2611</v>
      </c>
      <c r="D1754" s="5" t="s">
        <v>2612</v>
      </c>
      <c r="E1754" s="33">
        <v>1061</v>
      </c>
      <c r="F1754" s="5" t="s">
        <v>2942</v>
      </c>
      <c r="G1754" s="31">
        <v>0</v>
      </c>
      <c r="H1754" s="32">
        <v>0</v>
      </c>
      <c r="I1754" s="5">
        <v>1.442526</v>
      </c>
    </row>
    <row r="1755" spans="1:9">
      <c r="A1755" s="5">
        <v>2000530507</v>
      </c>
      <c r="B1755" s="5" t="s">
        <v>3218</v>
      </c>
      <c r="C1755" s="5" t="s">
        <v>699</v>
      </c>
      <c r="D1755" s="5" t="s">
        <v>700</v>
      </c>
      <c r="E1755" s="33">
        <v>73</v>
      </c>
      <c r="F1755" s="5" t="s">
        <v>2942</v>
      </c>
      <c r="G1755" s="31">
        <v>0</v>
      </c>
      <c r="H1755" s="32">
        <v>0</v>
      </c>
      <c r="I1755" s="5">
        <v>1.4938359999999999</v>
      </c>
    </row>
    <row r="1756" spans="1:9">
      <c r="A1756" s="5">
        <v>2000530507</v>
      </c>
      <c r="B1756" s="5" t="s">
        <v>3218</v>
      </c>
      <c r="C1756" s="5" t="s">
        <v>248</v>
      </c>
      <c r="D1756" s="5" t="s">
        <v>249</v>
      </c>
      <c r="E1756" s="33">
        <v>11</v>
      </c>
      <c r="F1756" s="5" t="s">
        <v>2942</v>
      </c>
      <c r="G1756" s="31">
        <v>2</v>
      </c>
      <c r="H1756" s="32">
        <v>0</v>
      </c>
      <c r="I1756" s="5">
        <v>1.48</v>
      </c>
    </row>
    <row r="1757" spans="1:9">
      <c r="A1757" s="5">
        <v>2000530507</v>
      </c>
      <c r="B1757" s="5" t="s">
        <v>3218</v>
      </c>
      <c r="C1757" s="5" t="s">
        <v>2609</v>
      </c>
      <c r="D1757" s="5" t="s">
        <v>2610</v>
      </c>
      <c r="E1757" s="33">
        <v>4</v>
      </c>
      <c r="F1757" s="5" t="s">
        <v>2942</v>
      </c>
      <c r="G1757" s="31">
        <v>0</v>
      </c>
      <c r="H1757" s="32">
        <v>0</v>
      </c>
      <c r="I1757" s="5">
        <v>1.4675</v>
      </c>
    </row>
    <row r="1758" spans="1:9">
      <c r="A1758" s="5">
        <v>2000530507</v>
      </c>
      <c r="B1758" s="5" t="s">
        <v>3218</v>
      </c>
      <c r="C1758" s="5" t="s">
        <v>2611</v>
      </c>
      <c r="D1758" s="5" t="s">
        <v>2612</v>
      </c>
      <c r="E1758" s="33">
        <v>2657</v>
      </c>
      <c r="F1758" s="5" t="s">
        <v>2942</v>
      </c>
      <c r="G1758" s="31">
        <v>0</v>
      </c>
      <c r="H1758" s="32">
        <v>0</v>
      </c>
      <c r="I1758" s="5">
        <v>1.4322280000000001</v>
      </c>
    </row>
    <row r="1759" spans="1:9">
      <c r="A1759" s="5">
        <v>2000530508</v>
      </c>
      <c r="B1759" s="5" t="s">
        <v>3219</v>
      </c>
      <c r="C1759" s="5" t="s">
        <v>699</v>
      </c>
      <c r="D1759" s="5" t="s">
        <v>700</v>
      </c>
      <c r="E1759" s="33">
        <v>12</v>
      </c>
      <c r="F1759" s="5" t="s">
        <v>2942</v>
      </c>
      <c r="G1759" s="31">
        <v>0</v>
      </c>
      <c r="H1759" s="32">
        <v>0</v>
      </c>
      <c r="I1759" s="5">
        <v>1.7416670000000001</v>
      </c>
    </row>
    <row r="1760" spans="1:9">
      <c r="A1760" s="5">
        <v>2000530508</v>
      </c>
      <c r="B1760" s="5" t="s">
        <v>3219</v>
      </c>
      <c r="C1760" s="5" t="s">
        <v>248</v>
      </c>
      <c r="D1760" s="5" t="s">
        <v>249</v>
      </c>
      <c r="E1760" s="33">
        <v>88</v>
      </c>
      <c r="F1760" s="5" t="s">
        <v>2942</v>
      </c>
      <c r="G1760" s="31">
        <v>20</v>
      </c>
      <c r="H1760" s="32">
        <v>0</v>
      </c>
      <c r="I1760" s="5">
        <v>1.7415909999999999</v>
      </c>
    </row>
    <row r="1761" spans="1:9">
      <c r="A1761" s="5">
        <v>2000530508</v>
      </c>
      <c r="B1761" s="5" t="s">
        <v>3219</v>
      </c>
      <c r="C1761" s="5" t="s">
        <v>2627</v>
      </c>
      <c r="D1761" s="5" t="s">
        <v>2628</v>
      </c>
      <c r="E1761" s="33">
        <v>0</v>
      </c>
      <c r="F1761" s="5" t="s">
        <v>2942</v>
      </c>
      <c r="G1761" s="31">
        <v>0</v>
      </c>
      <c r="H1761" s="32">
        <v>20</v>
      </c>
      <c r="I1761" s="5">
        <v>1.7415</v>
      </c>
    </row>
    <row r="1762" spans="1:9">
      <c r="A1762" s="5">
        <v>2000530508</v>
      </c>
      <c r="B1762" s="5" t="s">
        <v>3219</v>
      </c>
      <c r="C1762" s="5" t="s">
        <v>2611</v>
      </c>
      <c r="D1762" s="5" t="s">
        <v>2612</v>
      </c>
      <c r="E1762" s="5">
        <v>554</v>
      </c>
      <c r="F1762" s="5" t="s">
        <v>2942</v>
      </c>
      <c r="G1762" s="31">
        <v>0</v>
      </c>
      <c r="H1762" s="32">
        <v>0</v>
      </c>
      <c r="I1762" s="5">
        <v>1.622924</v>
      </c>
    </row>
    <row r="1763" spans="1:9">
      <c r="A1763" s="5">
        <v>2000530509</v>
      </c>
      <c r="B1763" s="5" t="s">
        <v>3220</v>
      </c>
      <c r="C1763" s="5" t="s">
        <v>699</v>
      </c>
      <c r="D1763" s="5" t="s">
        <v>700</v>
      </c>
      <c r="E1763" s="33">
        <v>12</v>
      </c>
      <c r="F1763" s="5" t="s">
        <v>2942</v>
      </c>
      <c r="G1763" s="31">
        <v>0</v>
      </c>
      <c r="H1763" s="32">
        <v>0</v>
      </c>
      <c r="I1763" s="5">
        <v>1.548333</v>
      </c>
    </row>
    <row r="1764" spans="1:9">
      <c r="A1764" s="5">
        <v>2000530509</v>
      </c>
      <c r="B1764" s="5" t="s">
        <v>3220</v>
      </c>
      <c r="C1764" s="5" t="s">
        <v>248</v>
      </c>
      <c r="D1764" s="5" t="s">
        <v>249</v>
      </c>
      <c r="E1764" s="33">
        <v>5</v>
      </c>
      <c r="F1764" s="5" t="s">
        <v>2942</v>
      </c>
      <c r="G1764" s="31">
        <v>1</v>
      </c>
      <c r="H1764" s="32">
        <v>0</v>
      </c>
      <c r="I1764" s="5">
        <v>1.55</v>
      </c>
    </row>
    <row r="1765" spans="1:9">
      <c r="A1765" s="5">
        <v>2000530509</v>
      </c>
      <c r="B1765" s="5" t="s">
        <v>3220</v>
      </c>
      <c r="C1765" s="5" t="s">
        <v>2611</v>
      </c>
      <c r="D1765" s="5" t="s">
        <v>2612</v>
      </c>
      <c r="E1765" s="33">
        <v>588</v>
      </c>
      <c r="F1765" s="5" t="s">
        <v>2942</v>
      </c>
      <c r="G1765" s="31">
        <v>0</v>
      </c>
      <c r="H1765" s="32">
        <v>0</v>
      </c>
      <c r="I1765" s="5">
        <v>1.432874</v>
      </c>
    </row>
    <row r="1766" spans="1:9">
      <c r="A1766" s="5">
        <v>2000530510</v>
      </c>
      <c r="B1766" s="5" t="s">
        <v>3221</v>
      </c>
      <c r="C1766" s="5" t="s">
        <v>699</v>
      </c>
      <c r="D1766" s="5" t="s">
        <v>700</v>
      </c>
      <c r="E1766" s="33">
        <v>7</v>
      </c>
      <c r="F1766" s="5" t="s">
        <v>2598</v>
      </c>
      <c r="G1766" s="31">
        <v>0</v>
      </c>
      <c r="H1766" s="32">
        <v>0</v>
      </c>
      <c r="I1766" s="5">
        <v>7.2857000000000005E-2</v>
      </c>
    </row>
    <row r="1767" spans="1:9">
      <c r="A1767" s="5">
        <v>2000540015</v>
      </c>
      <c r="B1767" s="5" t="s">
        <v>3222</v>
      </c>
      <c r="C1767" s="5" t="s">
        <v>699</v>
      </c>
      <c r="D1767" s="5" t="s">
        <v>700</v>
      </c>
      <c r="E1767" s="33">
        <v>170</v>
      </c>
      <c r="F1767" s="5" t="s">
        <v>3223</v>
      </c>
      <c r="G1767" s="31">
        <v>144</v>
      </c>
      <c r="H1767" s="32">
        <v>40032</v>
      </c>
      <c r="I1767" s="5">
        <v>4.9594120000000004</v>
      </c>
    </row>
    <row r="1768" spans="1:9">
      <c r="A1768" s="5">
        <v>2000540015</v>
      </c>
      <c r="B1768" s="5" t="s">
        <v>3222</v>
      </c>
      <c r="C1768" s="5" t="s">
        <v>248</v>
      </c>
      <c r="D1768" s="5" t="s">
        <v>249</v>
      </c>
      <c r="E1768" s="33">
        <v>1</v>
      </c>
      <c r="F1768" s="5" t="s">
        <v>3223</v>
      </c>
      <c r="G1768" s="31">
        <v>5555</v>
      </c>
      <c r="H1768" s="32">
        <v>21893</v>
      </c>
      <c r="I1768" s="5">
        <v>4.5999999999999996</v>
      </c>
    </row>
    <row r="1769" spans="1:9">
      <c r="A1769" s="5">
        <v>2000540015</v>
      </c>
      <c r="B1769" s="5" t="s">
        <v>3222</v>
      </c>
      <c r="C1769" s="5" t="s">
        <v>2601</v>
      </c>
      <c r="D1769" s="5" t="s">
        <v>2602</v>
      </c>
      <c r="E1769" s="5">
        <v>90</v>
      </c>
      <c r="F1769" s="5" t="s">
        <v>3223</v>
      </c>
      <c r="G1769" s="31">
        <v>0</v>
      </c>
      <c r="H1769" s="32">
        <v>0</v>
      </c>
      <c r="I1769" s="5">
        <v>5.2290000000000001</v>
      </c>
    </row>
    <row r="1770" spans="1:9">
      <c r="A1770" s="5">
        <v>2000540015</v>
      </c>
      <c r="B1770" s="5" t="s">
        <v>3222</v>
      </c>
      <c r="C1770" s="5" t="s">
        <v>2609</v>
      </c>
      <c r="D1770" s="5" t="s">
        <v>2610</v>
      </c>
      <c r="E1770" s="33">
        <v>0</v>
      </c>
      <c r="F1770" s="5" t="s">
        <v>3223</v>
      </c>
      <c r="G1770" s="31">
        <v>6</v>
      </c>
      <c r="H1770" s="32">
        <v>3</v>
      </c>
      <c r="I1770" s="5">
        <v>4.96</v>
      </c>
    </row>
    <row r="1771" spans="1:9">
      <c r="A1771" s="5">
        <v>2000540015</v>
      </c>
      <c r="B1771" s="5" t="s">
        <v>3222</v>
      </c>
      <c r="C1771" s="5" t="s">
        <v>2627</v>
      </c>
      <c r="D1771" s="5" t="s">
        <v>2628</v>
      </c>
      <c r="E1771" s="33">
        <v>968</v>
      </c>
      <c r="F1771" s="5" t="s">
        <v>3223</v>
      </c>
      <c r="G1771" s="31">
        <v>0</v>
      </c>
      <c r="H1771" s="32">
        <v>0</v>
      </c>
      <c r="I1771" s="5">
        <v>4.5924170000000002</v>
      </c>
    </row>
    <row r="1772" spans="1:9">
      <c r="A1772" s="5">
        <v>2000540015</v>
      </c>
      <c r="B1772" s="5" t="s">
        <v>3222</v>
      </c>
      <c r="C1772" s="5" t="s">
        <v>2611</v>
      </c>
      <c r="D1772" s="5" t="s">
        <v>2612</v>
      </c>
      <c r="E1772" s="33">
        <v>3</v>
      </c>
      <c r="F1772" s="5" t="s">
        <v>3223</v>
      </c>
      <c r="G1772" s="31">
        <v>21888</v>
      </c>
      <c r="H1772" s="32">
        <v>0</v>
      </c>
      <c r="I1772" s="5">
        <v>4.5766669999999996</v>
      </c>
    </row>
    <row r="1773" spans="1:9">
      <c r="A1773" s="5">
        <v>2000540016</v>
      </c>
      <c r="B1773" s="5" t="s">
        <v>3224</v>
      </c>
      <c r="C1773" s="5" t="s">
        <v>699</v>
      </c>
      <c r="D1773" s="5" t="s">
        <v>700</v>
      </c>
      <c r="E1773" s="33">
        <v>180</v>
      </c>
      <c r="F1773" s="5" t="s">
        <v>3223</v>
      </c>
      <c r="G1773" s="31">
        <v>0</v>
      </c>
      <c r="H1773" s="32">
        <v>65016</v>
      </c>
      <c r="I1773" s="5">
        <v>2.9549439999999998</v>
      </c>
    </row>
    <row r="1774" spans="1:9">
      <c r="A1774" s="5">
        <v>2000540016</v>
      </c>
      <c r="B1774" s="5" t="s">
        <v>3224</v>
      </c>
      <c r="C1774" s="5" t="s">
        <v>248</v>
      </c>
      <c r="D1774" s="5" t="s">
        <v>249</v>
      </c>
      <c r="E1774" s="33">
        <v>41</v>
      </c>
      <c r="F1774" s="5" t="s">
        <v>3223</v>
      </c>
      <c r="G1774" s="31">
        <v>6</v>
      </c>
      <c r="H1774" s="32">
        <v>42314</v>
      </c>
      <c r="I1774" s="5">
        <v>2.9580489999999999</v>
      </c>
    </row>
    <row r="1775" spans="1:9">
      <c r="A1775" s="5">
        <v>2000540016</v>
      </c>
      <c r="B1775" s="5" t="s">
        <v>3224</v>
      </c>
      <c r="C1775" s="5" t="s">
        <v>2601</v>
      </c>
      <c r="D1775" s="5" t="s">
        <v>2602</v>
      </c>
      <c r="E1775" s="33">
        <v>1</v>
      </c>
      <c r="F1775" s="5" t="s">
        <v>3223</v>
      </c>
      <c r="G1775" s="31">
        <v>0</v>
      </c>
      <c r="H1775" s="32">
        <v>0</v>
      </c>
      <c r="I1775" s="5">
        <v>3.36</v>
      </c>
    </row>
    <row r="1776" spans="1:9">
      <c r="A1776" s="5">
        <v>2000540016</v>
      </c>
      <c r="B1776" s="5" t="s">
        <v>3224</v>
      </c>
      <c r="C1776" s="5" t="s">
        <v>2623</v>
      </c>
      <c r="D1776" s="5" t="s">
        <v>2624</v>
      </c>
      <c r="E1776" s="33">
        <v>5</v>
      </c>
      <c r="F1776" s="5" t="s">
        <v>3223</v>
      </c>
      <c r="G1776" s="31">
        <v>0</v>
      </c>
      <c r="H1776" s="32">
        <v>0</v>
      </c>
      <c r="I1776" s="5">
        <v>2.9420000000000002</v>
      </c>
    </row>
    <row r="1777" spans="1:9">
      <c r="A1777" s="5">
        <v>2000540016</v>
      </c>
      <c r="B1777" s="5" t="s">
        <v>3224</v>
      </c>
      <c r="C1777" s="5" t="s">
        <v>2609</v>
      </c>
      <c r="D1777" s="5" t="s">
        <v>2610</v>
      </c>
      <c r="E1777" s="33">
        <v>0</v>
      </c>
      <c r="F1777" s="5" t="s">
        <v>3223</v>
      </c>
      <c r="G1777" s="31">
        <v>2</v>
      </c>
      <c r="H1777" s="32">
        <v>0</v>
      </c>
      <c r="I1777" s="5">
        <v>3.04</v>
      </c>
    </row>
    <row r="1778" spans="1:9">
      <c r="A1778" s="5">
        <v>2000540016</v>
      </c>
      <c r="B1778" s="5" t="s">
        <v>3224</v>
      </c>
      <c r="C1778" s="5" t="s">
        <v>2627</v>
      </c>
      <c r="D1778" s="5" t="s">
        <v>2628</v>
      </c>
      <c r="E1778" s="33">
        <v>2056</v>
      </c>
      <c r="F1778" s="5" t="s">
        <v>3223</v>
      </c>
      <c r="G1778" s="31">
        <v>0</v>
      </c>
      <c r="H1778" s="32">
        <v>0</v>
      </c>
      <c r="I1778" s="5">
        <v>2.9440949999999999</v>
      </c>
    </row>
    <row r="1779" spans="1:9">
      <c r="A1779" s="5">
        <v>2000540016</v>
      </c>
      <c r="B1779" s="5" t="s">
        <v>3224</v>
      </c>
      <c r="C1779" s="5" t="s">
        <v>2611</v>
      </c>
      <c r="D1779" s="5" t="s">
        <v>2612</v>
      </c>
      <c r="E1779" s="33">
        <v>3368</v>
      </c>
      <c r="F1779" s="5" t="s">
        <v>3223</v>
      </c>
      <c r="G1779" s="31">
        <v>42312</v>
      </c>
      <c r="H1779" s="32">
        <v>0</v>
      </c>
      <c r="I1779" s="5">
        <v>2.9417369999999998</v>
      </c>
    </row>
    <row r="1780" spans="1:9">
      <c r="A1780" s="5">
        <v>2000540021</v>
      </c>
      <c r="B1780" s="5" t="s">
        <v>3225</v>
      </c>
      <c r="C1780" s="5" t="s">
        <v>699</v>
      </c>
      <c r="D1780" s="5" t="s">
        <v>700</v>
      </c>
      <c r="E1780" s="33">
        <v>818</v>
      </c>
      <c r="F1780" s="5" t="s">
        <v>3223</v>
      </c>
      <c r="G1780" s="31">
        <v>0</v>
      </c>
      <c r="H1780" s="32">
        <v>0</v>
      </c>
      <c r="I1780" s="5">
        <v>3.3318460000000001</v>
      </c>
    </row>
    <row r="1781" spans="1:9">
      <c r="A1781" s="5">
        <v>2000540021</v>
      </c>
      <c r="B1781" s="5" t="s">
        <v>3225</v>
      </c>
      <c r="C1781" s="5" t="s">
        <v>248</v>
      </c>
      <c r="D1781" s="5" t="s">
        <v>249</v>
      </c>
      <c r="E1781" s="33">
        <v>33</v>
      </c>
      <c r="F1781" s="5" t="s">
        <v>3223</v>
      </c>
      <c r="G1781" s="31">
        <v>0</v>
      </c>
      <c r="H1781" s="32">
        <v>5620</v>
      </c>
      <c r="I1781" s="5">
        <v>3.0193940000000001</v>
      </c>
    </row>
    <row r="1782" spans="1:9">
      <c r="A1782" s="5">
        <v>2000540021</v>
      </c>
      <c r="B1782" s="5" t="s">
        <v>3225</v>
      </c>
      <c r="C1782" s="5" t="s">
        <v>2609</v>
      </c>
      <c r="D1782" s="5" t="s">
        <v>2610</v>
      </c>
      <c r="E1782" s="33">
        <v>0</v>
      </c>
      <c r="F1782" s="5" t="s">
        <v>3223</v>
      </c>
      <c r="G1782" s="31">
        <v>4</v>
      </c>
      <c r="H1782" s="32">
        <v>0</v>
      </c>
      <c r="I1782" s="5">
        <v>3.02</v>
      </c>
    </row>
    <row r="1783" spans="1:9">
      <c r="A1783" s="5">
        <v>2000540021</v>
      </c>
      <c r="B1783" s="5" t="s">
        <v>3225</v>
      </c>
      <c r="C1783" s="5" t="s">
        <v>2611</v>
      </c>
      <c r="D1783" s="5" t="s">
        <v>2612</v>
      </c>
      <c r="E1783" s="33">
        <v>3200</v>
      </c>
      <c r="F1783" s="5" t="s">
        <v>3223</v>
      </c>
      <c r="G1783" s="31">
        <v>5616</v>
      </c>
      <c r="H1783" s="32">
        <v>0</v>
      </c>
      <c r="I1783" s="5">
        <v>3.0185879999999998</v>
      </c>
    </row>
    <row r="1784" spans="1:9">
      <c r="A1784" s="5">
        <v>2000540022</v>
      </c>
      <c r="B1784" s="5" t="s">
        <v>3226</v>
      </c>
      <c r="C1784" s="5" t="s">
        <v>699</v>
      </c>
      <c r="D1784" s="5" t="s">
        <v>700</v>
      </c>
      <c r="E1784" s="5">
        <v>74</v>
      </c>
      <c r="F1784" s="5" t="s">
        <v>2708</v>
      </c>
      <c r="G1784" s="31">
        <v>0</v>
      </c>
      <c r="H1784" s="32">
        <v>0</v>
      </c>
      <c r="I1784" s="5">
        <v>2.6813509999999998</v>
      </c>
    </row>
    <row r="1785" spans="1:9">
      <c r="A1785" s="5">
        <v>2000540022</v>
      </c>
      <c r="B1785" s="5" t="s">
        <v>3226</v>
      </c>
      <c r="C1785" s="5" t="s">
        <v>248</v>
      </c>
      <c r="D1785" s="5" t="s">
        <v>249</v>
      </c>
      <c r="E1785" s="33">
        <v>8</v>
      </c>
      <c r="F1785" s="5" t="s">
        <v>2708</v>
      </c>
      <c r="G1785" s="31">
        <v>0</v>
      </c>
      <c r="H1785" s="32">
        <v>4032</v>
      </c>
      <c r="I1785" s="5">
        <v>2.6812499999999999</v>
      </c>
    </row>
    <row r="1786" spans="1:9">
      <c r="A1786" s="5">
        <v>2000540022</v>
      </c>
      <c r="B1786" s="5" t="s">
        <v>3226</v>
      </c>
      <c r="C1786" s="5" t="s">
        <v>2611</v>
      </c>
      <c r="D1786" s="5" t="s">
        <v>2612</v>
      </c>
      <c r="E1786" s="33">
        <v>2517</v>
      </c>
      <c r="F1786" s="5" t="s">
        <v>2708</v>
      </c>
      <c r="G1786" s="31">
        <v>4032</v>
      </c>
      <c r="H1786" s="32">
        <v>0</v>
      </c>
      <c r="I1786" s="5">
        <v>2.681343</v>
      </c>
    </row>
    <row r="1787" spans="1:9">
      <c r="A1787" s="5">
        <v>2000540023</v>
      </c>
      <c r="B1787" s="5" t="s">
        <v>3227</v>
      </c>
      <c r="C1787" s="5" t="s">
        <v>699</v>
      </c>
      <c r="D1787" s="5" t="s">
        <v>700</v>
      </c>
      <c r="E1787" s="5">
        <v>63</v>
      </c>
      <c r="F1787" s="5" t="s">
        <v>2708</v>
      </c>
      <c r="G1787" s="31">
        <v>0</v>
      </c>
      <c r="H1787" s="32">
        <v>0</v>
      </c>
      <c r="I1787" s="5">
        <v>2.68127</v>
      </c>
    </row>
    <row r="1788" spans="1:9">
      <c r="A1788" s="5">
        <v>2000540023</v>
      </c>
      <c r="B1788" s="5" t="s">
        <v>3227</v>
      </c>
      <c r="C1788" s="5" t="s">
        <v>248</v>
      </c>
      <c r="D1788" s="5" t="s">
        <v>249</v>
      </c>
      <c r="E1788" s="33">
        <v>19</v>
      </c>
      <c r="F1788" s="5" t="s">
        <v>2708</v>
      </c>
      <c r="G1788" s="31">
        <v>0</v>
      </c>
      <c r="H1788" s="32">
        <v>4037</v>
      </c>
      <c r="I1788" s="5">
        <v>2.6815790000000002</v>
      </c>
    </row>
    <row r="1789" spans="1:9">
      <c r="A1789" s="5">
        <v>2000540023</v>
      </c>
      <c r="B1789" s="5" t="s">
        <v>3227</v>
      </c>
      <c r="C1789" s="5" t="s">
        <v>2609</v>
      </c>
      <c r="D1789" s="5" t="s">
        <v>2610</v>
      </c>
      <c r="E1789" s="33">
        <v>0</v>
      </c>
      <c r="F1789" s="5" t="s">
        <v>2708</v>
      </c>
      <c r="G1789" s="31">
        <v>5</v>
      </c>
      <c r="H1789" s="32">
        <v>0</v>
      </c>
      <c r="I1789" s="5">
        <v>2.68</v>
      </c>
    </row>
    <row r="1790" spans="1:9">
      <c r="A1790" s="5">
        <v>2000540023</v>
      </c>
      <c r="B1790" s="5" t="s">
        <v>3227</v>
      </c>
      <c r="C1790" s="5" t="s">
        <v>2611</v>
      </c>
      <c r="D1790" s="5" t="s">
        <v>2612</v>
      </c>
      <c r="E1790" s="33">
        <v>2736</v>
      </c>
      <c r="F1790" s="5" t="s">
        <v>2708</v>
      </c>
      <c r="G1790" s="31">
        <v>4032</v>
      </c>
      <c r="H1790" s="32">
        <v>0</v>
      </c>
      <c r="I1790" s="5">
        <v>2.681254</v>
      </c>
    </row>
    <row r="1791" spans="1:9">
      <c r="A1791" s="5">
        <v>2000540024</v>
      </c>
      <c r="B1791" s="5" t="s">
        <v>3228</v>
      </c>
      <c r="C1791" s="5" t="s">
        <v>699</v>
      </c>
      <c r="D1791" s="5" t="s">
        <v>700</v>
      </c>
      <c r="E1791" s="33">
        <v>49</v>
      </c>
      <c r="F1791" s="5" t="s">
        <v>2708</v>
      </c>
      <c r="G1791" s="31">
        <v>0</v>
      </c>
      <c r="H1791" s="32">
        <v>0</v>
      </c>
      <c r="I1791" s="5">
        <v>2.6820409999999999</v>
      </c>
    </row>
    <row r="1792" spans="1:9">
      <c r="A1792" s="5">
        <v>2000540024</v>
      </c>
      <c r="B1792" s="5" t="s">
        <v>3228</v>
      </c>
      <c r="C1792" s="5" t="s">
        <v>248</v>
      </c>
      <c r="D1792" s="5" t="s">
        <v>249</v>
      </c>
      <c r="E1792" s="5">
        <v>9</v>
      </c>
      <c r="F1792" s="5" t="s">
        <v>2708</v>
      </c>
      <c r="G1792" s="31">
        <v>0</v>
      </c>
      <c r="H1792" s="32">
        <v>4032</v>
      </c>
      <c r="I1792" s="5">
        <v>2.6822219999999999</v>
      </c>
    </row>
    <row r="1793" spans="1:9">
      <c r="A1793" s="5">
        <v>2000540024</v>
      </c>
      <c r="B1793" s="5" t="s">
        <v>3228</v>
      </c>
      <c r="C1793" s="5" t="s">
        <v>2611</v>
      </c>
      <c r="D1793" s="5" t="s">
        <v>2612</v>
      </c>
      <c r="E1793" s="33">
        <v>2485</v>
      </c>
      <c r="F1793" s="5" t="s">
        <v>2708</v>
      </c>
      <c r="G1793" s="31">
        <v>4032</v>
      </c>
      <c r="H1793" s="32">
        <v>0</v>
      </c>
      <c r="I1793" s="5">
        <v>2.6820560000000002</v>
      </c>
    </row>
    <row r="1794" spans="1:9">
      <c r="A1794" s="5">
        <v>2000540025</v>
      </c>
      <c r="B1794" s="5" t="s">
        <v>3229</v>
      </c>
      <c r="C1794" s="5" t="s">
        <v>699</v>
      </c>
      <c r="D1794" s="5" t="s">
        <v>700</v>
      </c>
      <c r="E1794" s="5">
        <v>87</v>
      </c>
      <c r="F1794" s="5" t="s">
        <v>2708</v>
      </c>
      <c r="G1794" s="31">
        <v>0</v>
      </c>
      <c r="H1794" s="32">
        <v>0</v>
      </c>
      <c r="I1794" s="5">
        <v>2.6859769999999998</v>
      </c>
    </row>
    <row r="1795" spans="1:9">
      <c r="A1795" s="5">
        <v>2000540025</v>
      </c>
      <c r="B1795" s="5" t="s">
        <v>3229</v>
      </c>
      <c r="C1795" s="5" t="s">
        <v>248</v>
      </c>
      <c r="D1795" s="5" t="s">
        <v>249</v>
      </c>
      <c r="E1795" s="5">
        <v>33</v>
      </c>
      <c r="F1795" s="5" t="s">
        <v>2708</v>
      </c>
      <c r="G1795" s="31">
        <v>0</v>
      </c>
      <c r="H1795" s="32">
        <v>4032</v>
      </c>
      <c r="I1795" s="5">
        <v>2.6857579999999999</v>
      </c>
    </row>
    <row r="1796" spans="1:9">
      <c r="A1796" s="5">
        <v>2000540025</v>
      </c>
      <c r="B1796" s="5" t="s">
        <v>3229</v>
      </c>
      <c r="C1796" s="5" t="s">
        <v>2611</v>
      </c>
      <c r="D1796" s="5" t="s">
        <v>2612</v>
      </c>
      <c r="E1796" s="33">
        <v>2578</v>
      </c>
      <c r="F1796" s="5" t="s">
        <v>2708</v>
      </c>
      <c r="G1796" s="31">
        <v>4032</v>
      </c>
      <c r="H1796" s="32">
        <v>0</v>
      </c>
      <c r="I1796" s="5">
        <v>2.6860979999999999</v>
      </c>
    </row>
    <row r="1797" spans="1:9">
      <c r="A1797" s="5">
        <v>2000550006</v>
      </c>
      <c r="B1797" s="5" t="s">
        <v>3230</v>
      </c>
      <c r="C1797" s="5" t="s">
        <v>2601</v>
      </c>
      <c r="D1797" s="5" t="s">
        <v>2602</v>
      </c>
      <c r="E1797" s="5">
        <v>6</v>
      </c>
      <c r="F1797" s="5" t="s">
        <v>2598</v>
      </c>
      <c r="G1797" s="31">
        <v>0</v>
      </c>
      <c r="H1797" s="32">
        <v>0</v>
      </c>
      <c r="I1797" s="5">
        <v>2.1916669999999998</v>
      </c>
    </row>
    <row r="1798" spans="1:9">
      <c r="A1798" s="5">
        <v>2000550007</v>
      </c>
      <c r="B1798" s="5" t="s">
        <v>3231</v>
      </c>
      <c r="C1798" s="5" t="s">
        <v>2601</v>
      </c>
      <c r="D1798" s="5" t="s">
        <v>2602</v>
      </c>
      <c r="E1798" s="33">
        <v>17</v>
      </c>
      <c r="F1798" s="5" t="s">
        <v>2598</v>
      </c>
      <c r="G1798" s="31">
        <v>0</v>
      </c>
      <c r="H1798" s="32">
        <v>0</v>
      </c>
      <c r="I1798" s="5">
        <v>2.1594120000000001</v>
      </c>
    </row>
    <row r="1799" spans="1:9">
      <c r="A1799" s="5">
        <v>2000550010</v>
      </c>
      <c r="B1799" s="5" t="s">
        <v>3232</v>
      </c>
      <c r="C1799" s="5" t="s">
        <v>2601</v>
      </c>
      <c r="D1799" s="5" t="s">
        <v>2602</v>
      </c>
      <c r="E1799" s="5">
        <v>149</v>
      </c>
      <c r="F1799" s="5" t="s">
        <v>2598</v>
      </c>
      <c r="G1799" s="31">
        <v>0</v>
      </c>
      <c r="H1799" s="32">
        <v>0</v>
      </c>
      <c r="I1799" s="5">
        <v>2.7941609999999999</v>
      </c>
    </row>
    <row r="1800" spans="1:9">
      <c r="A1800" s="5">
        <v>2000550011</v>
      </c>
      <c r="B1800" s="5" t="s">
        <v>3233</v>
      </c>
      <c r="C1800" s="5" t="s">
        <v>2601</v>
      </c>
      <c r="D1800" s="5" t="s">
        <v>2602</v>
      </c>
      <c r="E1800" s="5">
        <v>3</v>
      </c>
      <c r="F1800" s="5" t="s">
        <v>2598</v>
      </c>
      <c r="G1800" s="31">
        <v>0</v>
      </c>
      <c r="H1800" s="32">
        <v>0</v>
      </c>
      <c r="I1800" s="5">
        <v>2.806667</v>
      </c>
    </row>
    <row r="1801" spans="1:9">
      <c r="A1801" s="5">
        <v>2000550014</v>
      </c>
      <c r="B1801" s="5" t="s">
        <v>3234</v>
      </c>
      <c r="C1801" s="5" t="s">
        <v>699</v>
      </c>
      <c r="D1801" s="5" t="s">
        <v>700</v>
      </c>
      <c r="E1801" s="5">
        <v>56</v>
      </c>
      <c r="F1801" s="5" t="s">
        <v>2598</v>
      </c>
      <c r="G1801" s="31">
        <v>0</v>
      </c>
      <c r="H1801" s="32">
        <v>0</v>
      </c>
      <c r="I1801" s="5">
        <v>1.7033929999999999</v>
      </c>
    </row>
    <row r="1802" spans="1:9">
      <c r="A1802" s="5">
        <v>2000550014</v>
      </c>
      <c r="B1802" s="5" t="s">
        <v>3234</v>
      </c>
      <c r="C1802" s="5" t="s">
        <v>2601</v>
      </c>
      <c r="D1802" s="5" t="s">
        <v>2602</v>
      </c>
      <c r="E1802" s="5">
        <v>2</v>
      </c>
      <c r="F1802" s="5" t="s">
        <v>2598</v>
      </c>
      <c r="G1802" s="31">
        <v>0</v>
      </c>
      <c r="H1802" s="32">
        <v>0</v>
      </c>
      <c r="I1802" s="5">
        <v>1.7050000000000001</v>
      </c>
    </row>
    <row r="1803" spans="1:9">
      <c r="A1803" s="5">
        <v>2000550015</v>
      </c>
      <c r="B1803" s="5" t="s">
        <v>3235</v>
      </c>
      <c r="C1803" s="5" t="s">
        <v>699</v>
      </c>
      <c r="D1803" s="5" t="s">
        <v>700</v>
      </c>
      <c r="E1803" s="5">
        <v>94</v>
      </c>
      <c r="F1803" s="5" t="s">
        <v>2598</v>
      </c>
      <c r="G1803" s="31">
        <v>0</v>
      </c>
      <c r="H1803" s="32">
        <v>0</v>
      </c>
      <c r="I1803" s="5">
        <v>1.738723</v>
      </c>
    </row>
    <row r="1804" spans="1:9">
      <c r="A1804" s="5">
        <v>2000550015</v>
      </c>
      <c r="B1804" s="5" t="s">
        <v>3235</v>
      </c>
      <c r="C1804" s="5" t="s">
        <v>2601</v>
      </c>
      <c r="D1804" s="5" t="s">
        <v>2602</v>
      </c>
      <c r="E1804" s="5">
        <v>150</v>
      </c>
      <c r="F1804" s="5" t="s">
        <v>2598</v>
      </c>
      <c r="G1804" s="31">
        <v>0</v>
      </c>
      <c r="H1804" s="32">
        <v>0</v>
      </c>
      <c r="I1804" s="5">
        <v>1.7387330000000001</v>
      </c>
    </row>
    <row r="1805" spans="1:9">
      <c r="A1805" s="5">
        <v>2000550016</v>
      </c>
      <c r="B1805" s="5" t="s">
        <v>3236</v>
      </c>
      <c r="C1805" s="5" t="s">
        <v>699</v>
      </c>
      <c r="D1805" s="5" t="s">
        <v>700</v>
      </c>
      <c r="E1805" s="5">
        <v>24</v>
      </c>
      <c r="F1805" s="5" t="s">
        <v>2598</v>
      </c>
      <c r="G1805" s="31">
        <v>0</v>
      </c>
      <c r="H1805" s="32">
        <v>0</v>
      </c>
      <c r="I1805" s="5">
        <v>1.6770830000000001</v>
      </c>
    </row>
    <row r="1806" spans="1:9">
      <c r="A1806" s="5">
        <v>2000550021</v>
      </c>
      <c r="B1806" s="5" t="s">
        <v>3237</v>
      </c>
      <c r="C1806" s="5" t="s">
        <v>699</v>
      </c>
      <c r="D1806" s="5" t="s">
        <v>700</v>
      </c>
      <c r="E1806" s="5">
        <v>5</v>
      </c>
      <c r="F1806" s="5" t="s">
        <v>2598</v>
      </c>
      <c r="G1806" s="31">
        <v>0</v>
      </c>
      <c r="H1806" s="32">
        <v>0</v>
      </c>
      <c r="I1806" s="5">
        <v>1.6020000000000001</v>
      </c>
    </row>
    <row r="1807" spans="1:9">
      <c r="A1807" s="5">
        <v>2000550025</v>
      </c>
      <c r="B1807" s="5" t="s">
        <v>3238</v>
      </c>
      <c r="C1807" s="5" t="s">
        <v>2601</v>
      </c>
      <c r="D1807" s="5" t="s">
        <v>2602</v>
      </c>
      <c r="E1807" s="5">
        <v>3</v>
      </c>
      <c r="F1807" s="5" t="s">
        <v>2598</v>
      </c>
      <c r="G1807" s="31">
        <v>0</v>
      </c>
      <c r="H1807" s="32">
        <v>0</v>
      </c>
      <c r="I1807" s="5">
        <v>6.26</v>
      </c>
    </row>
    <row r="1808" spans="1:9">
      <c r="A1808" s="5">
        <v>2000550026</v>
      </c>
      <c r="B1808" s="5" t="s">
        <v>3239</v>
      </c>
      <c r="C1808" s="5" t="s">
        <v>699</v>
      </c>
      <c r="D1808" s="5" t="s">
        <v>700</v>
      </c>
      <c r="E1808" s="5">
        <v>8</v>
      </c>
      <c r="F1808" s="5" t="s">
        <v>2598</v>
      </c>
      <c r="G1808" s="31">
        <v>0</v>
      </c>
      <c r="H1808" s="32">
        <v>0</v>
      </c>
      <c r="I1808" s="5">
        <v>6.5162500000000003</v>
      </c>
    </row>
    <row r="1809" spans="1:9">
      <c r="A1809" s="5">
        <v>2000550026</v>
      </c>
      <c r="B1809" s="5" t="s">
        <v>3239</v>
      </c>
      <c r="C1809" s="5" t="s">
        <v>2601</v>
      </c>
      <c r="D1809" s="5" t="s">
        <v>2602</v>
      </c>
      <c r="E1809" s="5">
        <v>48</v>
      </c>
      <c r="F1809" s="5" t="s">
        <v>2598</v>
      </c>
      <c r="G1809" s="31">
        <v>0</v>
      </c>
      <c r="H1809" s="32">
        <v>0</v>
      </c>
      <c r="I1809" s="5">
        <v>6.516667</v>
      </c>
    </row>
    <row r="1810" spans="1:9">
      <c r="A1810" s="5">
        <v>2000550028</v>
      </c>
      <c r="B1810" s="5" t="s">
        <v>3240</v>
      </c>
      <c r="C1810" s="5" t="s">
        <v>699</v>
      </c>
      <c r="D1810" s="5" t="s">
        <v>700</v>
      </c>
      <c r="E1810" s="5">
        <v>36</v>
      </c>
      <c r="F1810" s="5" t="s">
        <v>2598</v>
      </c>
      <c r="G1810" s="31">
        <v>0</v>
      </c>
      <c r="H1810" s="32">
        <v>0</v>
      </c>
      <c r="I1810" s="5">
        <v>2.7936109999999998</v>
      </c>
    </row>
    <row r="1811" spans="1:9">
      <c r="A1811" s="5">
        <v>2000550042</v>
      </c>
      <c r="B1811" s="5" t="s">
        <v>3241</v>
      </c>
      <c r="C1811" s="5" t="s">
        <v>2601</v>
      </c>
      <c r="D1811" s="5" t="s">
        <v>2602</v>
      </c>
      <c r="E1811" s="5">
        <v>16</v>
      </c>
      <c r="F1811" s="5" t="s">
        <v>2598</v>
      </c>
      <c r="G1811" s="31">
        <v>0</v>
      </c>
      <c r="H1811" s="32">
        <v>0</v>
      </c>
      <c r="I1811" s="5">
        <v>2.9981249999999999</v>
      </c>
    </row>
    <row r="1812" spans="1:9">
      <c r="A1812" s="5">
        <v>2000550056</v>
      </c>
      <c r="B1812" s="5" t="s">
        <v>3242</v>
      </c>
      <c r="C1812" s="5" t="s">
        <v>2601</v>
      </c>
      <c r="D1812" s="5" t="s">
        <v>2602</v>
      </c>
      <c r="E1812" s="33">
        <v>1</v>
      </c>
      <c r="F1812" s="5" t="s">
        <v>2598</v>
      </c>
      <c r="G1812" s="31">
        <v>0</v>
      </c>
      <c r="H1812" s="32">
        <v>0</v>
      </c>
      <c r="I1812" s="5">
        <v>20.58</v>
      </c>
    </row>
    <row r="1813" spans="1:9">
      <c r="A1813" s="5">
        <v>2000550059</v>
      </c>
      <c r="B1813" s="5" t="s">
        <v>3243</v>
      </c>
      <c r="C1813" s="5" t="s">
        <v>2601</v>
      </c>
      <c r="D1813" s="5" t="s">
        <v>2602</v>
      </c>
      <c r="E1813" s="5">
        <v>25</v>
      </c>
      <c r="F1813" s="5" t="s">
        <v>2598</v>
      </c>
      <c r="G1813" s="31">
        <v>0</v>
      </c>
      <c r="H1813" s="32">
        <v>0</v>
      </c>
      <c r="I1813" s="5">
        <v>157.76159999999999</v>
      </c>
    </row>
    <row r="1814" spans="1:9">
      <c r="A1814" s="5">
        <v>2000550060</v>
      </c>
      <c r="B1814" s="5" t="s">
        <v>3244</v>
      </c>
      <c r="C1814" s="5" t="s">
        <v>699</v>
      </c>
      <c r="D1814" s="5" t="s">
        <v>700</v>
      </c>
      <c r="E1814" s="5">
        <v>123</v>
      </c>
      <c r="F1814" s="5" t="s">
        <v>2598</v>
      </c>
      <c r="G1814" s="31">
        <v>0</v>
      </c>
      <c r="H1814" s="32">
        <v>11520</v>
      </c>
      <c r="I1814" s="5">
        <v>1.8299190000000001</v>
      </c>
    </row>
    <row r="1815" spans="1:9">
      <c r="A1815" s="5">
        <v>2000550060</v>
      </c>
      <c r="B1815" s="5" t="s">
        <v>3244</v>
      </c>
      <c r="C1815" s="5" t="s">
        <v>248</v>
      </c>
      <c r="D1815" s="5" t="s">
        <v>249</v>
      </c>
      <c r="E1815" s="5">
        <v>8</v>
      </c>
      <c r="F1815" s="5" t="s">
        <v>2598</v>
      </c>
      <c r="G1815" s="31">
        <v>102</v>
      </c>
      <c r="H1815" s="32">
        <v>0</v>
      </c>
      <c r="I1815" s="5">
        <v>1.83</v>
      </c>
    </row>
    <row r="1816" spans="1:9">
      <c r="A1816" s="5">
        <v>2000550060</v>
      </c>
      <c r="B1816" s="5" t="s">
        <v>3244</v>
      </c>
      <c r="C1816" s="5" t="s">
        <v>2601</v>
      </c>
      <c r="D1816" s="5" t="s">
        <v>2602</v>
      </c>
      <c r="E1816" s="5">
        <v>4</v>
      </c>
      <c r="F1816" s="5" t="s">
        <v>2598</v>
      </c>
      <c r="G1816" s="31">
        <v>0</v>
      </c>
      <c r="H1816" s="32">
        <v>0</v>
      </c>
      <c r="I1816" s="5">
        <v>1.8325</v>
      </c>
    </row>
    <row r="1817" spans="1:9">
      <c r="A1817" s="5">
        <v>2000550060</v>
      </c>
      <c r="B1817" s="5" t="s">
        <v>3244</v>
      </c>
      <c r="C1817" s="5" t="s">
        <v>2609</v>
      </c>
      <c r="D1817" s="5" t="s">
        <v>2610</v>
      </c>
      <c r="E1817" s="5">
        <v>1</v>
      </c>
      <c r="F1817" s="5" t="s">
        <v>2598</v>
      </c>
      <c r="G1817" s="31">
        <v>0</v>
      </c>
      <c r="H1817" s="32">
        <v>0</v>
      </c>
      <c r="I1817" s="5">
        <v>1.83</v>
      </c>
    </row>
    <row r="1818" spans="1:9">
      <c r="A1818" s="5">
        <v>2000550061</v>
      </c>
      <c r="B1818" s="5" t="s">
        <v>3245</v>
      </c>
      <c r="C1818" s="5" t="s">
        <v>699</v>
      </c>
      <c r="D1818" s="5" t="s">
        <v>700</v>
      </c>
      <c r="E1818" s="5">
        <v>241</v>
      </c>
      <c r="F1818" s="5" t="s">
        <v>2598</v>
      </c>
      <c r="G1818" s="31">
        <v>0</v>
      </c>
      <c r="H1818" s="32">
        <v>6360</v>
      </c>
      <c r="I1818" s="5">
        <v>1.8320749999999999</v>
      </c>
    </row>
    <row r="1819" spans="1:9">
      <c r="A1819" s="5">
        <v>2000550061</v>
      </c>
      <c r="B1819" s="5" t="s">
        <v>3245</v>
      </c>
      <c r="C1819" s="5" t="s">
        <v>248</v>
      </c>
      <c r="D1819" s="5" t="s">
        <v>249</v>
      </c>
      <c r="E1819" s="5">
        <v>205</v>
      </c>
      <c r="F1819" s="5" t="s">
        <v>2598</v>
      </c>
      <c r="G1819" s="31">
        <v>6</v>
      </c>
      <c r="H1819" s="32">
        <v>3</v>
      </c>
      <c r="I1819" s="5">
        <v>1.8287800000000001</v>
      </c>
    </row>
    <row r="1820" spans="1:9">
      <c r="A1820" s="5">
        <v>2000550061</v>
      </c>
      <c r="B1820" s="5" t="s">
        <v>3245</v>
      </c>
      <c r="C1820" s="5" t="s">
        <v>2601</v>
      </c>
      <c r="D1820" s="5" t="s">
        <v>2602</v>
      </c>
      <c r="E1820" s="5">
        <v>17</v>
      </c>
      <c r="F1820" s="5" t="s">
        <v>2598</v>
      </c>
      <c r="G1820" s="31">
        <v>0</v>
      </c>
      <c r="H1820" s="32">
        <v>0</v>
      </c>
      <c r="I1820" s="5">
        <v>1.8317650000000001</v>
      </c>
    </row>
    <row r="1821" spans="1:9">
      <c r="A1821" s="5">
        <v>2000550061</v>
      </c>
      <c r="B1821" s="5" t="s">
        <v>3245</v>
      </c>
      <c r="C1821" s="5" t="s">
        <v>2609</v>
      </c>
      <c r="D1821" s="5" t="s">
        <v>2610</v>
      </c>
      <c r="E1821" s="5">
        <v>1</v>
      </c>
      <c r="F1821" s="5" t="s">
        <v>2598</v>
      </c>
      <c r="G1821" s="31">
        <v>3</v>
      </c>
      <c r="H1821" s="32">
        <v>6</v>
      </c>
      <c r="I1821" s="5">
        <v>1.83</v>
      </c>
    </row>
    <row r="1822" spans="1:9">
      <c r="A1822" s="5">
        <v>2000550062</v>
      </c>
      <c r="B1822" s="5" t="s">
        <v>3246</v>
      </c>
      <c r="C1822" s="5" t="s">
        <v>699</v>
      </c>
      <c r="D1822" s="5" t="s">
        <v>700</v>
      </c>
      <c r="E1822" s="5">
        <v>1</v>
      </c>
      <c r="F1822" s="5" t="s">
        <v>2598</v>
      </c>
      <c r="G1822" s="31">
        <v>1</v>
      </c>
      <c r="H1822" s="32">
        <v>0</v>
      </c>
      <c r="I1822" s="5">
        <v>3.84</v>
      </c>
    </row>
    <row r="1823" spans="1:9">
      <c r="A1823" s="5">
        <v>2000550062</v>
      </c>
      <c r="B1823" s="5" t="s">
        <v>3246</v>
      </c>
      <c r="C1823" s="5" t="s">
        <v>248</v>
      </c>
      <c r="D1823" s="5" t="s">
        <v>249</v>
      </c>
      <c r="E1823" s="5">
        <v>4</v>
      </c>
      <c r="F1823" s="5" t="s">
        <v>2598</v>
      </c>
      <c r="G1823" s="31">
        <v>320</v>
      </c>
      <c r="H1823" s="32">
        <v>2</v>
      </c>
      <c r="I1823" s="5">
        <v>3.84</v>
      </c>
    </row>
    <row r="1824" spans="1:9">
      <c r="A1824" s="5">
        <v>2000550062</v>
      </c>
      <c r="B1824" s="5" t="s">
        <v>3246</v>
      </c>
      <c r="C1824" s="5" t="s">
        <v>2601</v>
      </c>
      <c r="D1824" s="5" t="s">
        <v>2602</v>
      </c>
      <c r="E1824" s="5">
        <v>1</v>
      </c>
      <c r="F1824" s="5" t="s">
        <v>2598</v>
      </c>
      <c r="G1824" s="31">
        <v>0</v>
      </c>
      <c r="H1824" s="32">
        <v>0</v>
      </c>
      <c r="I1824" s="5">
        <v>3.84</v>
      </c>
    </row>
    <row r="1825" spans="1:9">
      <c r="A1825" s="5">
        <v>2000550062</v>
      </c>
      <c r="B1825" s="5" t="s">
        <v>3246</v>
      </c>
      <c r="C1825" s="5" t="s">
        <v>2609</v>
      </c>
      <c r="D1825" s="5" t="s">
        <v>2610</v>
      </c>
      <c r="E1825" s="5">
        <v>0</v>
      </c>
      <c r="F1825" s="5" t="s">
        <v>2598</v>
      </c>
      <c r="G1825" s="31">
        <v>1</v>
      </c>
      <c r="H1825" s="32">
        <v>0</v>
      </c>
      <c r="I1825" s="5">
        <v>3.835556</v>
      </c>
    </row>
    <row r="1826" spans="1:9">
      <c r="A1826" s="5">
        <v>2000550063</v>
      </c>
      <c r="B1826" s="5" t="s">
        <v>3247</v>
      </c>
      <c r="C1826" s="5" t="s">
        <v>248</v>
      </c>
      <c r="D1826" s="5" t="s">
        <v>249</v>
      </c>
      <c r="E1826" s="5">
        <v>35</v>
      </c>
      <c r="F1826" s="5" t="s">
        <v>2598</v>
      </c>
      <c r="G1826" s="31">
        <v>99</v>
      </c>
      <c r="H1826" s="32">
        <v>0</v>
      </c>
      <c r="I1826" s="5">
        <v>3.89</v>
      </c>
    </row>
    <row r="1827" spans="1:9">
      <c r="A1827" s="5">
        <v>2000550063</v>
      </c>
      <c r="B1827" s="5" t="s">
        <v>3247</v>
      </c>
      <c r="C1827" s="5" t="s">
        <v>2601</v>
      </c>
      <c r="D1827" s="5" t="s">
        <v>2602</v>
      </c>
      <c r="E1827" s="5">
        <v>3</v>
      </c>
      <c r="F1827" s="5" t="s">
        <v>2598</v>
      </c>
      <c r="G1827" s="31">
        <v>0</v>
      </c>
      <c r="H1827" s="32">
        <v>0</v>
      </c>
      <c r="I1827" s="5">
        <v>3.89</v>
      </c>
    </row>
    <row r="1828" spans="1:9">
      <c r="A1828" s="5">
        <v>2000550064</v>
      </c>
      <c r="B1828" s="5" t="s">
        <v>3248</v>
      </c>
      <c r="C1828" s="5" t="s">
        <v>699</v>
      </c>
      <c r="D1828" s="5" t="s">
        <v>700</v>
      </c>
      <c r="E1828" s="5">
        <v>1</v>
      </c>
      <c r="F1828" s="5" t="s">
        <v>2598</v>
      </c>
      <c r="G1828" s="31">
        <v>0</v>
      </c>
      <c r="H1828" s="32">
        <v>5508</v>
      </c>
      <c r="I1828" s="5">
        <v>10.67</v>
      </c>
    </row>
    <row r="1829" spans="1:9">
      <c r="A1829" s="5">
        <v>2000550064</v>
      </c>
      <c r="B1829" s="5" t="s">
        <v>3248</v>
      </c>
      <c r="C1829" s="5" t="s">
        <v>248</v>
      </c>
      <c r="D1829" s="5" t="s">
        <v>249</v>
      </c>
      <c r="E1829" s="5">
        <v>6</v>
      </c>
      <c r="F1829" s="5" t="s">
        <v>2598</v>
      </c>
      <c r="G1829" s="31">
        <v>0</v>
      </c>
      <c r="H1829" s="32">
        <v>0</v>
      </c>
      <c r="I1829" s="5">
        <v>10.664999999999999</v>
      </c>
    </row>
    <row r="1830" spans="1:9">
      <c r="A1830" s="5">
        <v>2000550064</v>
      </c>
      <c r="B1830" s="5" t="s">
        <v>3248</v>
      </c>
      <c r="C1830" s="5" t="s">
        <v>2601</v>
      </c>
      <c r="D1830" s="5" t="s">
        <v>2602</v>
      </c>
      <c r="E1830" s="5">
        <v>2</v>
      </c>
      <c r="F1830" s="5" t="s">
        <v>2598</v>
      </c>
      <c r="G1830" s="31">
        <v>0</v>
      </c>
      <c r="H1830" s="32">
        <v>0</v>
      </c>
      <c r="I1830" s="5">
        <v>11.76</v>
      </c>
    </row>
    <row r="1831" spans="1:9">
      <c r="A1831" s="5">
        <v>2000550065</v>
      </c>
      <c r="B1831" s="5" t="s">
        <v>3249</v>
      </c>
      <c r="C1831" s="5" t="s">
        <v>248</v>
      </c>
      <c r="D1831" s="5" t="s">
        <v>249</v>
      </c>
      <c r="E1831" s="5">
        <v>0</v>
      </c>
      <c r="F1831" s="5" t="s">
        <v>2598</v>
      </c>
      <c r="G1831" s="31">
        <v>2</v>
      </c>
      <c r="H1831" s="32">
        <v>0</v>
      </c>
      <c r="I1831" s="5">
        <v>0</v>
      </c>
    </row>
    <row r="1832" spans="1:9">
      <c r="A1832" s="5">
        <v>2000550065</v>
      </c>
      <c r="B1832" s="5" t="s">
        <v>3249</v>
      </c>
      <c r="C1832" s="5" t="s">
        <v>2609</v>
      </c>
      <c r="D1832" s="5" t="s">
        <v>2610</v>
      </c>
      <c r="E1832" s="5">
        <v>0</v>
      </c>
      <c r="F1832" s="5" t="s">
        <v>2598</v>
      </c>
      <c r="G1832" s="31">
        <v>0</v>
      </c>
      <c r="H1832" s="32">
        <v>2</v>
      </c>
      <c r="I1832" s="5">
        <v>0</v>
      </c>
    </row>
    <row r="1833" spans="1:9">
      <c r="A1833" s="5">
        <v>2000550066</v>
      </c>
      <c r="B1833" s="5" t="s">
        <v>3250</v>
      </c>
      <c r="C1833" s="5" t="s">
        <v>248</v>
      </c>
      <c r="D1833" s="5" t="s">
        <v>249</v>
      </c>
      <c r="E1833" s="5">
        <v>36</v>
      </c>
      <c r="F1833" s="5" t="s">
        <v>2598</v>
      </c>
      <c r="G1833" s="31">
        <v>2</v>
      </c>
      <c r="H1833" s="32">
        <v>0</v>
      </c>
      <c r="I1833" s="5">
        <v>2.7388889999999999</v>
      </c>
    </row>
    <row r="1834" spans="1:9">
      <c r="A1834" s="5">
        <v>2000550066</v>
      </c>
      <c r="B1834" s="5" t="s">
        <v>3250</v>
      </c>
      <c r="C1834" s="5" t="s">
        <v>2609</v>
      </c>
      <c r="D1834" s="5" t="s">
        <v>2610</v>
      </c>
      <c r="E1834" s="5">
        <v>0</v>
      </c>
      <c r="F1834" s="5" t="s">
        <v>2598</v>
      </c>
      <c r="G1834" s="31">
        <v>0</v>
      </c>
      <c r="H1834" s="32">
        <v>2</v>
      </c>
      <c r="I1834" s="5">
        <v>0</v>
      </c>
    </row>
    <row r="1835" spans="1:9">
      <c r="A1835" s="5">
        <v>2000550067</v>
      </c>
      <c r="B1835" s="5" t="s">
        <v>3251</v>
      </c>
      <c r="C1835" s="5" t="s">
        <v>248</v>
      </c>
      <c r="D1835" s="5" t="s">
        <v>249</v>
      </c>
      <c r="E1835" s="5">
        <v>0</v>
      </c>
      <c r="F1835" s="5" t="s">
        <v>2598</v>
      </c>
      <c r="G1835" s="31">
        <v>2</v>
      </c>
      <c r="H1835" s="32">
        <v>0</v>
      </c>
      <c r="I1835" s="5">
        <v>0</v>
      </c>
    </row>
    <row r="1836" spans="1:9">
      <c r="A1836" s="5">
        <v>2000550067</v>
      </c>
      <c r="B1836" s="5" t="s">
        <v>3251</v>
      </c>
      <c r="C1836" s="5" t="s">
        <v>2609</v>
      </c>
      <c r="D1836" s="5" t="s">
        <v>2610</v>
      </c>
      <c r="E1836" s="5">
        <v>0</v>
      </c>
      <c r="F1836" s="5" t="s">
        <v>2598</v>
      </c>
      <c r="G1836" s="31">
        <v>0</v>
      </c>
      <c r="H1836" s="32">
        <v>2</v>
      </c>
      <c r="I1836" s="5">
        <v>0</v>
      </c>
    </row>
    <row r="1837" spans="1:9">
      <c r="A1837" s="5">
        <v>2000550068</v>
      </c>
      <c r="B1837" s="5" t="s">
        <v>3252</v>
      </c>
      <c r="C1837" s="5" t="s">
        <v>248</v>
      </c>
      <c r="D1837" s="5" t="s">
        <v>249</v>
      </c>
      <c r="E1837" s="5">
        <v>0</v>
      </c>
      <c r="F1837" s="5" t="s">
        <v>2598</v>
      </c>
      <c r="G1837" s="31">
        <v>2</v>
      </c>
      <c r="H1837" s="32">
        <v>0</v>
      </c>
      <c r="I1837" s="5">
        <v>0</v>
      </c>
    </row>
    <row r="1838" spans="1:9">
      <c r="A1838" s="5">
        <v>2000550068</v>
      </c>
      <c r="B1838" s="5" t="s">
        <v>3252</v>
      </c>
      <c r="C1838" s="5" t="s">
        <v>2609</v>
      </c>
      <c r="D1838" s="5" t="s">
        <v>2610</v>
      </c>
      <c r="E1838" s="5">
        <v>0</v>
      </c>
      <c r="F1838" s="5" t="s">
        <v>2598</v>
      </c>
      <c r="G1838" s="31">
        <v>0</v>
      </c>
      <c r="H1838" s="32">
        <v>2</v>
      </c>
      <c r="I1838" s="5">
        <v>0</v>
      </c>
    </row>
    <row r="1839" spans="1:9">
      <c r="A1839" s="5">
        <v>2000550069</v>
      </c>
      <c r="B1839" s="5" t="s">
        <v>3253</v>
      </c>
      <c r="C1839" s="5" t="s">
        <v>699</v>
      </c>
      <c r="D1839" s="5" t="s">
        <v>700</v>
      </c>
      <c r="E1839" s="5">
        <v>2</v>
      </c>
      <c r="F1839" s="5" t="s">
        <v>2598</v>
      </c>
      <c r="G1839" s="31">
        <v>0</v>
      </c>
      <c r="H1839" s="32">
        <v>0</v>
      </c>
      <c r="I1839" s="5">
        <v>3.05</v>
      </c>
    </row>
    <row r="1840" spans="1:9">
      <c r="A1840" s="5">
        <v>2000550069</v>
      </c>
      <c r="B1840" s="5" t="s">
        <v>3253</v>
      </c>
      <c r="C1840" s="5" t="s">
        <v>248</v>
      </c>
      <c r="D1840" s="5" t="s">
        <v>249</v>
      </c>
      <c r="E1840" s="5">
        <v>2</v>
      </c>
      <c r="F1840" s="5" t="s">
        <v>2598</v>
      </c>
      <c r="G1840" s="31">
        <v>2</v>
      </c>
      <c r="H1840" s="32">
        <v>0</v>
      </c>
      <c r="I1840" s="5">
        <v>3.05</v>
      </c>
    </row>
    <row r="1841" spans="1:9">
      <c r="A1841" s="5">
        <v>2000550069</v>
      </c>
      <c r="B1841" s="5" t="s">
        <v>3253</v>
      </c>
      <c r="C1841" s="5" t="s">
        <v>2609</v>
      </c>
      <c r="D1841" s="5" t="s">
        <v>2610</v>
      </c>
      <c r="E1841" s="5">
        <v>0</v>
      </c>
      <c r="F1841" s="5" t="s">
        <v>2598</v>
      </c>
      <c r="G1841" s="31">
        <v>0</v>
      </c>
      <c r="H1841" s="32">
        <v>2</v>
      </c>
      <c r="I1841" s="5">
        <v>0</v>
      </c>
    </row>
    <row r="1842" spans="1:9">
      <c r="A1842" s="5">
        <v>2000550070</v>
      </c>
      <c r="B1842" s="5" t="s">
        <v>3254</v>
      </c>
      <c r="C1842" s="5" t="s">
        <v>248</v>
      </c>
      <c r="D1842" s="5" t="s">
        <v>249</v>
      </c>
      <c r="E1842" s="5">
        <v>0</v>
      </c>
      <c r="F1842" s="5" t="s">
        <v>2598</v>
      </c>
      <c r="G1842" s="31">
        <v>2</v>
      </c>
      <c r="H1842" s="32">
        <v>0</v>
      </c>
      <c r="I1842" s="5">
        <v>0</v>
      </c>
    </row>
    <row r="1843" spans="1:9">
      <c r="A1843" s="5">
        <v>2000550070</v>
      </c>
      <c r="B1843" s="5" t="s">
        <v>3254</v>
      </c>
      <c r="C1843" s="5" t="s">
        <v>2609</v>
      </c>
      <c r="D1843" s="5" t="s">
        <v>2610</v>
      </c>
      <c r="E1843" s="5">
        <v>0</v>
      </c>
      <c r="F1843" s="5" t="s">
        <v>2598</v>
      </c>
      <c r="G1843" s="31">
        <v>0</v>
      </c>
      <c r="H1843" s="32">
        <v>2</v>
      </c>
      <c r="I1843" s="5">
        <v>0</v>
      </c>
    </row>
    <row r="1844" spans="1:9">
      <c r="A1844" s="5">
        <v>2000550071</v>
      </c>
      <c r="B1844" s="5" t="s">
        <v>3255</v>
      </c>
      <c r="C1844" s="5" t="s">
        <v>699</v>
      </c>
      <c r="D1844" s="5" t="s">
        <v>700</v>
      </c>
      <c r="E1844" s="5">
        <v>114</v>
      </c>
      <c r="F1844" s="5" t="s">
        <v>2598</v>
      </c>
      <c r="G1844" s="31">
        <v>0</v>
      </c>
      <c r="H1844" s="32">
        <v>0</v>
      </c>
      <c r="I1844" s="5">
        <v>1.9800880000000001</v>
      </c>
    </row>
    <row r="1845" spans="1:9">
      <c r="A1845" s="5">
        <v>2000550071</v>
      </c>
      <c r="B1845" s="5" t="s">
        <v>3255</v>
      </c>
      <c r="C1845" s="5" t="s">
        <v>248</v>
      </c>
      <c r="D1845" s="5" t="s">
        <v>249</v>
      </c>
      <c r="E1845" s="5">
        <v>46</v>
      </c>
      <c r="F1845" s="5" t="s">
        <v>2598</v>
      </c>
      <c r="G1845" s="31">
        <v>2</v>
      </c>
      <c r="H1845" s="32">
        <v>0</v>
      </c>
      <c r="I1845" s="5">
        <v>1.9802169999999999</v>
      </c>
    </row>
    <row r="1846" spans="1:9">
      <c r="A1846" s="5">
        <v>2000550071</v>
      </c>
      <c r="B1846" s="5" t="s">
        <v>3255</v>
      </c>
      <c r="C1846" s="5" t="s">
        <v>2609</v>
      </c>
      <c r="D1846" s="5" t="s">
        <v>2610</v>
      </c>
      <c r="E1846" s="5">
        <v>0</v>
      </c>
      <c r="F1846" s="5" t="s">
        <v>2598</v>
      </c>
      <c r="G1846" s="31">
        <v>0</v>
      </c>
      <c r="H1846" s="32">
        <v>2</v>
      </c>
      <c r="I1846" s="5">
        <v>0</v>
      </c>
    </row>
    <row r="1847" spans="1:9">
      <c r="A1847" s="5">
        <v>2000550072</v>
      </c>
      <c r="B1847" s="5" t="s">
        <v>3256</v>
      </c>
      <c r="C1847" s="5" t="s">
        <v>248</v>
      </c>
      <c r="D1847" s="5" t="s">
        <v>249</v>
      </c>
      <c r="E1847" s="5">
        <v>7</v>
      </c>
      <c r="F1847" s="5" t="s">
        <v>2598</v>
      </c>
      <c r="G1847" s="31">
        <v>2</v>
      </c>
      <c r="H1847" s="32">
        <v>0</v>
      </c>
      <c r="I1847" s="5">
        <v>3.0185710000000001</v>
      </c>
    </row>
    <row r="1848" spans="1:9">
      <c r="A1848" s="5">
        <v>2000550072</v>
      </c>
      <c r="B1848" s="5" t="s">
        <v>3256</v>
      </c>
      <c r="C1848" s="5" t="s">
        <v>2609</v>
      </c>
      <c r="D1848" s="5" t="s">
        <v>2610</v>
      </c>
      <c r="E1848" s="5">
        <v>0</v>
      </c>
      <c r="F1848" s="5" t="s">
        <v>2598</v>
      </c>
      <c r="G1848" s="31">
        <v>0</v>
      </c>
      <c r="H1848" s="32">
        <v>2</v>
      </c>
      <c r="I1848" s="5">
        <v>0</v>
      </c>
    </row>
    <row r="1849" spans="1:9">
      <c r="A1849" s="5">
        <v>2000550073</v>
      </c>
      <c r="B1849" s="5" t="s">
        <v>3257</v>
      </c>
      <c r="C1849" s="5" t="s">
        <v>248</v>
      </c>
      <c r="D1849" s="5" t="s">
        <v>249</v>
      </c>
      <c r="E1849" s="5">
        <v>0</v>
      </c>
      <c r="F1849" s="5" t="s">
        <v>2598</v>
      </c>
      <c r="G1849" s="31">
        <v>26</v>
      </c>
      <c r="H1849" s="32">
        <v>0</v>
      </c>
      <c r="I1849" s="5">
        <v>0</v>
      </c>
    </row>
    <row r="1850" spans="1:9">
      <c r="A1850" s="5">
        <v>2000550073</v>
      </c>
      <c r="B1850" s="5" t="s">
        <v>3257</v>
      </c>
      <c r="C1850" s="5" t="s">
        <v>2609</v>
      </c>
      <c r="D1850" s="5" t="s">
        <v>2610</v>
      </c>
      <c r="E1850" s="5">
        <v>0</v>
      </c>
      <c r="F1850" s="5" t="s">
        <v>2598</v>
      </c>
      <c r="G1850" s="31">
        <v>0</v>
      </c>
      <c r="H1850" s="32">
        <v>2</v>
      </c>
      <c r="I1850" s="5">
        <v>0</v>
      </c>
    </row>
    <row r="1851" spans="1:9">
      <c r="A1851" s="5">
        <v>2000550074</v>
      </c>
      <c r="B1851" s="5" t="s">
        <v>3258</v>
      </c>
      <c r="C1851" s="5" t="s">
        <v>248</v>
      </c>
      <c r="D1851" s="5" t="s">
        <v>249</v>
      </c>
      <c r="E1851" s="5">
        <v>0</v>
      </c>
      <c r="F1851" s="5" t="s">
        <v>2598</v>
      </c>
      <c r="G1851" s="31">
        <v>26</v>
      </c>
      <c r="H1851" s="32">
        <v>0</v>
      </c>
      <c r="I1851" s="5">
        <v>0</v>
      </c>
    </row>
    <row r="1852" spans="1:9">
      <c r="A1852" s="5">
        <v>2000550074</v>
      </c>
      <c r="B1852" s="5" t="s">
        <v>3258</v>
      </c>
      <c r="C1852" s="5" t="s">
        <v>2609</v>
      </c>
      <c r="D1852" s="5" t="s">
        <v>2610</v>
      </c>
      <c r="E1852" s="5">
        <v>0</v>
      </c>
      <c r="F1852" s="5" t="s">
        <v>2598</v>
      </c>
      <c r="G1852" s="31">
        <v>0</v>
      </c>
      <c r="H1852" s="32">
        <v>2</v>
      </c>
      <c r="I1852" s="5">
        <v>0</v>
      </c>
    </row>
    <row r="1853" spans="1:9">
      <c r="A1853" s="5">
        <v>2000550075</v>
      </c>
      <c r="B1853" s="5" t="s">
        <v>3259</v>
      </c>
      <c r="C1853" s="5" t="s">
        <v>248</v>
      </c>
      <c r="D1853" s="5" t="s">
        <v>249</v>
      </c>
      <c r="E1853" s="5">
        <v>0</v>
      </c>
      <c r="F1853" s="5" t="s">
        <v>2598</v>
      </c>
      <c r="G1853" s="31">
        <v>2</v>
      </c>
      <c r="H1853" s="32">
        <v>0</v>
      </c>
      <c r="I1853" s="5">
        <v>0</v>
      </c>
    </row>
    <row r="1854" spans="1:9">
      <c r="A1854" s="5">
        <v>2000550075</v>
      </c>
      <c r="B1854" s="5" t="s">
        <v>3259</v>
      </c>
      <c r="C1854" s="5" t="s">
        <v>2609</v>
      </c>
      <c r="D1854" s="5" t="s">
        <v>2610</v>
      </c>
      <c r="E1854" s="5">
        <v>0</v>
      </c>
      <c r="F1854" s="5" t="s">
        <v>2598</v>
      </c>
      <c r="G1854" s="31">
        <v>0</v>
      </c>
      <c r="H1854" s="32">
        <v>2</v>
      </c>
      <c r="I1854" s="5">
        <v>0</v>
      </c>
    </row>
    <row r="1855" spans="1:9">
      <c r="A1855" s="5">
        <v>2000550076</v>
      </c>
      <c r="B1855" s="5" t="s">
        <v>3260</v>
      </c>
      <c r="C1855" s="5" t="s">
        <v>248</v>
      </c>
      <c r="D1855" s="5" t="s">
        <v>249</v>
      </c>
      <c r="E1855" s="5">
        <v>1</v>
      </c>
      <c r="F1855" s="5" t="s">
        <v>2598</v>
      </c>
      <c r="G1855" s="31">
        <v>2</v>
      </c>
      <c r="H1855" s="32">
        <v>0</v>
      </c>
      <c r="I1855" s="5">
        <v>4.3499999999999996</v>
      </c>
    </row>
    <row r="1856" spans="1:9">
      <c r="A1856" s="5">
        <v>2000550076</v>
      </c>
      <c r="B1856" s="5" t="s">
        <v>3260</v>
      </c>
      <c r="C1856" s="5" t="s">
        <v>2609</v>
      </c>
      <c r="D1856" s="5" t="s">
        <v>2610</v>
      </c>
      <c r="E1856" s="5">
        <v>0</v>
      </c>
      <c r="F1856" s="5" t="s">
        <v>2598</v>
      </c>
      <c r="G1856" s="31">
        <v>0</v>
      </c>
      <c r="H1856" s="32">
        <v>2</v>
      </c>
      <c r="I1856" s="5">
        <v>0</v>
      </c>
    </row>
    <row r="1857" spans="1:9">
      <c r="A1857" s="5">
        <v>2000550077</v>
      </c>
      <c r="B1857" s="5" t="s">
        <v>3261</v>
      </c>
      <c r="C1857" s="5" t="s">
        <v>248</v>
      </c>
      <c r="D1857" s="5" t="s">
        <v>249</v>
      </c>
      <c r="E1857" s="5">
        <v>1</v>
      </c>
      <c r="F1857" s="5" t="s">
        <v>2598</v>
      </c>
      <c r="G1857" s="31">
        <v>26</v>
      </c>
      <c r="H1857" s="32">
        <v>0</v>
      </c>
      <c r="I1857" s="5">
        <v>4.32</v>
      </c>
    </row>
    <row r="1858" spans="1:9">
      <c r="A1858" s="5">
        <v>2000550077</v>
      </c>
      <c r="B1858" s="5" t="s">
        <v>3261</v>
      </c>
      <c r="C1858" s="5" t="s">
        <v>2609</v>
      </c>
      <c r="D1858" s="5" t="s">
        <v>2610</v>
      </c>
      <c r="E1858" s="33">
        <v>0</v>
      </c>
      <c r="F1858" s="5" t="s">
        <v>2598</v>
      </c>
      <c r="G1858" s="31">
        <v>0</v>
      </c>
      <c r="H1858" s="32">
        <v>2</v>
      </c>
      <c r="I1858" s="5">
        <v>0</v>
      </c>
    </row>
    <row r="1859" spans="1:9">
      <c r="A1859" s="5">
        <v>2000550078</v>
      </c>
      <c r="B1859" s="5" t="s">
        <v>3262</v>
      </c>
      <c r="C1859" s="5" t="s">
        <v>699</v>
      </c>
      <c r="D1859" s="5" t="s">
        <v>700</v>
      </c>
      <c r="E1859" s="5">
        <v>1</v>
      </c>
      <c r="F1859" s="5" t="s">
        <v>2598</v>
      </c>
      <c r="G1859" s="31">
        <v>0</v>
      </c>
      <c r="H1859" s="32">
        <v>0</v>
      </c>
      <c r="I1859" s="5">
        <v>4.42</v>
      </c>
    </row>
    <row r="1860" spans="1:9">
      <c r="A1860" s="5">
        <v>2000550078</v>
      </c>
      <c r="B1860" s="5" t="s">
        <v>3262</v>
      </c>
      <c r="C1860" s="5" t="s">
        <v>248</v>
      </c>
      <c r="D1860" s="5" t="s">
        <v>249</v>
      </c>
      <c r="E1860" s="5">
        <v>0</v>
      </c>
      <c r="F1860" s="5" t="s">
        <v>2598</v>
      </c>
      <c r="G1860" s="31">
        <v>26</v>
      </c>
      <c r="H1860" s="32">
        <v>0</v>
      </c>
      <c r="I1860" s="5">
        <v>0</v>
      </c>
    </row>
    <row r="1861" spans="1:9">
      <c r="A1861" s="5">
        <v>2000550078</v>
      </c>
      <c r="B1861" s="5" t="s">
        <v>3262</v>
      </c>
      <c r="C1861" s="5" t="s">
        <v>2609</v>
      </c>
      <c r="D1861" s="5" t="s">
        <v>2610</v>
      </c>
      <c r="E1861" s="5">
        <v>0</v>
      </c>
      <c r="F1861" s="5" t="s">
        <v>2598</v>
      </c>
      <c r="G1861" s="31">
        <v>0</v>
      </c>
      <c r="H1861" s="32">
        <v>2</v>
      </c>
      <c r="I1861" s="5">
        <v>0</v>
      </c>
    </row>
    <row r="1862" spans="1:9">
      <c r="A1862" s="5">
        <v>2000550079</v>
      </c>
      <c r="B1862" s="5" t="s">
        <v>3263</v>
      </c>
      <c r="C1862" s="5" t="s">
        <v>248</v>
      </c>
      <c r="D1862" s="5" t="s">
        <v>249</v>
      </c>
      <c r="E1862" s="5">
        <v>4</v>
      </c>
      <c r="F1862" s="5" t="s">
        <v>2598</v>
      </c>
      <c r="G1862" s="31">
        <v>2</v>
      </c>
      <c r="H1862" s="32">
        <v>0</v>
      </c>
      <c r="I1862" s="5">
        <v>4.4225000000000003</v>
      </c>
    </row>
    <row r="1863" spans="1:9">
      <c r="A1863" s="5">
        <v>2000550079</v>
      </c>
      <c r="B1863" s="5" t="s">
        <v>3263</v>
      </c>
      <c r="C1863" s="5" t="s">
        <v>2609</v>
      </c>
      <c r="D1863" s="5" t="s">
        <v>2610</v>
      </c>
      <c r="E1863" s="33">
        <v>0</v>
      </c>
      <c r="F1863" s="5" t="s">
        <v>2598</v>
      </c>
      <c r="G1863" s="31">
        <v>0</v>
      </c>
      <c r="H1863" s="32">
        <v>2</v>
      </c>
      <c r="I1863" s="5">
        <v>0</v>
      </c>
    </row>
    <row r="1864" spans="1:9">
      <c r="A1864" s="5">
        <v>2000550080</v>
      </c>
      <c r="B1864" s="5" t="s">
        <v>3264</v>
      </c>
      <c r="C1864" s="5" t="s">
        <v>248</v>
      </c>
      <c r="D1864" s="5" t="s">
        <v>249</v>
      </c>
      <c r="E1864" s="5">
        <v>0</v>
      </c>
      <c r="F1864" s="5" t="s">
        <v>2598</v>
      </c>
      <c r="G1864" s="31">
        <v>2</v>
      </c>
      <c r="H1864" s="32">
        <v>0</v>
      </c>
      <c r="I1864" s="5">
        <v>0</v>
      </c>
    </row>
    <row r="1865" spans="1:9">
      <c r="A1865" s="5">
        <v>2000550080</v>
      </c>
      <c r="B1865" s="5" t="s">
        <v>3264</v>
      </c>
      <c r="C1865" s="5" t="s">
        <v>2609</v>
      </c>
      <c r="D1865" s="5" t="s">
        <v>2610</v>
      </c>
      <c r="E1865" s="33">
        <v>0</v>
      </c>
      <c r="F1865" s="5" t="s">
        <v>2598</v>
      </c>
      <c r="G1865" s="31">
        <v>0</v>
      </c>
      <c r="H1865" s="32">
        <v>2</v>
      </c>
      <c r="I1865" s="5">
        <v>0</v>
      </c>
    </row>
    <row r="1866" spans="1:9">
      <c r="A1866" s="5">
        <v>2000550081</v>
      </c>
      <c r="B1866" s="5" t="s">
        <v>3265</v>
      </c>
      <c r="C1866" s="5" t="s">
        <v>248</v>
      </c>
      <c r="D1866" s="5" t="s">
        <v>249</v>
      </c>
      <c r="E1866" s="33">
        <v>0</v>
      </c>
      <c r="F1866" s="5" t="s">
        <v>2598</v>
      </c>
      <c r="G1866" s="31">
        <v>2</v>
      </c>
      <c r="H1866" s="32">
        <v>0</v>
      </c>
      <c r="I1866" s="5">
        <v>0</v>
      </c>
    </row>
    <row r="1867" spans="1:9">
      <c r="A1867" s="5">
        <v>2000550081</v>
      </c>
      <c r="B1867" s="5" t="s">
        <v>3265</v>
      </c>
      <c r="C1867" s="5" t="s">
        <v>2609</v>
      </c>
      <c r="D1867" s="5" t="s">
        <v>2610</v>
      </c>
      <c r="E1867" s="33">
        <v>0</v>
      </c>
      <c r="F1867" s="5" t="s">
        <v>2598</v>
      </c>
      <c r="G1867" s="31">
        <v>0</v>
      </c>
      <c r="H1867" s="32">
        <v>2</v>
      </c>
      <c r="I1867" s="5">
        <v>0</v>
      </c>
    </row>
    <row r="1868" spans="1:9">
      <c r="A1868" s="5">
        <v>2000550082</v>
      </c>
      <c r="B1868" s="5" t="s">
        <v>3266</v>
      </c>
      <c r="C1868" s="5" t="s">
        <v>248</v>
      </c>
      <c r="D1868" s="5" t="s">
        <v>249</v>
      </c>
      <c r="E1868" s="33">
        <v>17</v>
      </c>
      <c r="F1868" s="5" t="s">
        <v>2598</v>
      </c>
      <c r="G1868" s="31">
        <v>2</v>
      </c>
      <c r="H1868" s="32">
        <v>0</v>
      </c>
      <c r="I1868" s="5">
        <v>4.5629410000000004</v>
      </c>
    </row>
    <row r="1869" spans="1:9">
      <c r="A1869" s="5">
        <v>2000550082</v>
      </c>
      <c r="B1869" s="5" t="s">
        <v>3266</v>
      </c>
      <c r="C1869" s="5" t="s">
        <v>2609</v>
      </c>
      <c r="D1869" s="5" t="s">
        <v>2610</v>
      </c>
      <c r="E1869" s="5">
        <v>0</v>
      </c>
      <c r="F1869" s="5" t="s">
        <v>2598</v>
      </c>
      <c r="G1869" s="31">
        <v>0</v>
      </c>
      <c r="H1869" s="32">
        <v>2</v>
      </c>
      <c r="I1869" s="5">
        <v>0</v>
      </c>
    </row>
    <row r="1870" spans="1:9">
      <c r="A1870" s="5">
        <v>2000550083</v>
      </c>
      <c r="B1870" s="5" t="s">
        <v>3267</v>
      </c>
      <c r="C1870" s="5" t="s">
        <v>699</v>
      </c>
      <c r="D1870" s="5" t="s">
        <v>700</v>
      </c>
      <c r="E1870" s="5">
        <v>63</v>
      </c>
      <c r="F1870" s="5" t="s">
        <v>2598</v>
      </c>
      <c r="G1870" s="31">
        <v>0</v>
      </c>
      <c r="H1870" s="32">
        <v>0</v>
      </c>
      <c r="I1870" s="5">
        <v>13.908412999999999</v>
      </c>
    </row>
    <row r="1871" spans="1:9">
      <c r="A1871" s="5">
        <v>2000550083</v>
      </c>
      <c r="B1871" s="5" t="s">
        <v>3267</v>
      </c>
      <c r="C1871" s="5" t="s">
        <v>248</v>
      </c>
      <c r="D1871" s="5" t="s">
        <v>249</v>
      </c>
      <c r="E1871" s="5">
        <v>42</v>
      </c>
      <c r="F1871" s="5" t="s">
        <v>2598</v>
      </c>
      <c r="G1871" s="31">
        <v>2</v>
      </c>
      <c r="H1871" s="32">
        <v>0</v>
      </c>
      <c r="I1871" s="5">
        <v>13.908333000000001</v>
      </c>
    </row>
    <row r="1872" spans="1:9">
      <c r="A1872" s="5">
        <v>2000550083</v>
      </c>
      <c r="B1872" s="5" t="s">
        <v>3267</v>
      </c>
      <c r="C1872" s="5" t="s">
        <v>2609</v>
      </c>
      <c r="D1872" s="5" t="s">
        <v>2610</v>
      </c>
      <c r="E1872" s="5">
        <v>0</v>
      </c>
      <c r="F1872" s="5" t="s">
        <v>2598</v>
      </c>
      <c r="G1872" s="31">
        <v>0</v>
      </c>
      <c r="H1872" s="32">
        <v>2</v>
      </c>
      <c r="I1872" s="5">
        <v>13.908333000000001</v>
      </c>
    </row>
    <row r="1873" spans="1:9">
      <c r="A1873" s="5">
        <v>2000550084</v>
      </c>
      <c r="B1873" s="5" t="s">
        <v>3268</v>
      </c>
      <c r="C1873" s="5" t="s">
        <v>699</v>
      </c>
      <c r="D1873" s="5" t="s">
        <v>700</v>
      </c>
      <c r="E1873" s="33">
        <v>11</v>
      </c>
      <c r="F1873" s="5" t="s">
        <v>2598</v>
      </c>
      <c r="G1873" s="31">
        <v>0</v>
      </c>
      <c r="H1873" s="32">
        <v>0</v>
      </c>
      <c r="I1873" s="5">
        <v>13.858181999999999</v>
      </c>
    </row>
    <row r="1874" spans="1:9">
      <c r="A1874" s="5">
        <v>2000550084</v>
      </c>
      <c r="B1874" s="5" t="s">
        <v>3268</v>
      </c>
      <c r="C1874" s="5" t="s">
        <v>248</v>
      </c>
      <c r="D1874" s="5" t="s">
        <v>249</v>
      </c>
      <c r="E1874" s="33">
        <v>196</v>
      </c>
      <c r="F1874" s="5" t="s">
        <v>2598</v>
      </c>
      <c r="G1874" s="31">
        <v>2</v>
      </c>
      <c r="H1874" s="32">
        <v>0</v>
      </c>
      <c r="I1874" s="5">
        <v>13.858622</v>
      </c>
    </row>
    <row r="1875" spans="1:9">
      <c r="A1875" s="5">
        <v>2000550084</v>
      </c>
      <c r="B1875" s="5" t="s">
        <v>3268</v>
      </c>
      <c r="C1875" s="5" t="s">
        <v>2609</v>
      </c>
      <c r="D1875" s="5" t="s">
        <v>2610</v>
      </c>
      <c r="E1875" s="33">
        <v>0</v>
      </c>
      <c r="F1875" s="5" t="s">
        <v>2598</v>
      </c>
      <c r="G1875" s="31">
        <v>0</v>
      </c>
      <c r="H1875" s="32">
        <v>2</v>
      </c>
      <c r="I1875" s="5">
        <v>13.858461999999999</v>
      </c>
    </row>
    <row r="1876" spans="1:9">
      <c r="A1876" s="5">
        <v>2000550085</v>
      </c>
      <c r="B1876" s="5" t="s">
        <v>3269</v>
      </c>
      <c r="C1876" s="5" t="s">
        <v>699</v>
      </c>
      <c r="D1876" s="5" t="s">
        <v>700</v>
      </c>
      <c r="E1876" s="33">
        <v>4</v>
      </c>
      <c r="F1876" s="5" t="s">
        <v>2598</v>
      </c>
      <c r="G1876" s="31">
        <v>0</v>
      </c>
      <c r="H1876" s="32">
        <v>0</v>
      </c>
      <c r="I1876" s="5">
        <v>13.9375</v>
      </c>
    </row>
    <row r="1877" spans="1:9">
      <c r="A1877" s="5">
        <v>2000550085</v>
      </c>
      <c r="B1877" s="5" t="s">
        <v>3269</v>
      </c>
      <c r="C1877" s="5" t="s">
        <v>248</v>
      </c>
      <c r="D1877" s="5" t="s">
        <v>249</v>
      </c>
      <c r="E1877" s="33">
        <v>128</v>
      </c>
      <c r="F1877" s="5" t="s">
        <v>2598</v>
      </c>
      <c r="G1877" s="31">
        <v>2</v>
      </c>
      <c r="H1877" s="32">
        <v>0</v>
      </c>
      <c r="I1877" s="5">
        <v>13.936406</v>
      </c>
    </row>
    <row r="1878" spans="1:9">
      <c r="A1878" s="5">
        <v>2000550085</v>
      </c>
      <c r="B1878" s="5" t="s">
        <v>3269</v>
      </c>
      <c r="C1878" s="5" t="s">
        <v>2609</v>
      </c>
      <c r="D1878" s="5" t="s">
        <v>2610</v>
      </c>
      <c r="E1878" s="33">
        <v>0</v>
      </c>
      <c r="F1878" s="5" t="s">
        <v>2598</v>
      </c>
      <c r="G1878" s="31">
        <v>0</v>
      </c>
      <c r="H1878" s="32">
        <v>2</v>
      </c>
      <c r="I1878" s="5">
        <v>13.936379000000001</v>
      </c>
    </row>
    <row r="1879" spans="1:9">
      <c r="A1879" s="5">
        <v>2000550086</v>
      </c>
      <c r="B1879" s="5" t="s">
        <v>3270</v>
      </c>
      <c r="C1879" s="5" t="s">
        <v>699</v>
      </c>
      <c r="D1879" s="5" t="s">
        <v>700</v>
      </c>
      <c r="E1879" s="33">
        <v>152</v>
      </c>
      <c r="F1879" s="5" t="s">
        <v>2598</v>
      </c>
      <c r="G1879" s="31">
        <v>0</v>
      </c>
      <c r="H1879" s="32">
        <v>0</v>
      </c>
      <c r="I1879" s="5">
        <v>3.5268419999999998</v>
      </c>
    </row>
    <row r="1880" spans="1:9">
      <c r="A1880" s="5">
        <v>2000550086</v>
      </c>
      <c r="B1880" s="5" t="s">
        <v>3270</v>
      </c>
      <c r="C1880" s="5" t="s">
        <v>248</v>
      </c>
      <c r="D1880" s="5" t="s">
        <v>249</v>
      </c>
      <c r="E1880" s="33">
        <v>12</v>
      </c>
      <c r="F1880" s="5" t="s">
        <v>2598</v>
      </c>
      <c r="G1880" s="31">
        <v>2</v>
      </c>
      <c r="H1880" s="32">
        <v>0</v>
      </c>
      <c r="I1880" s="5">
        <v>3.5266670000000002</v>
      </c>
    </row>
    <row r="1881" spans="1:9">
      <c r="A1881" s="5">
        <v>2000550086</v>
      </c>
      <c r="B1881" s="5" t="s">
        <v>3270</v>
      </c>
      <c r="C1881" s="5" t="s">
        <v>2609</v>
      </c>
      <c r="D1881" s="5" t="s">
        <v>2610</v>
      </c>
      <c r="E1881" s="33">
        <v>0</v>
      </c>
      <c r="F1881" s="5" t="s">
        <v>2598</v>
      </c>
      <c r="G1881" s="31">
        <v>0</v>
      </c>
      <c r="H1881" s="32">
        <v>2</v>
      </c>
      <c r="I1881" s="5">
        <v>0</v>
      </c>
    </row>
    <row r="1882" spans="1:9">
      <c r="A1882" s="5">
        <v>2000550087</v>
      </c>
      <c r="B1882" s="5" t="s">
        <v>3271</v>
      </c>
      <c r="C1882" s="5" t="s">
        <v>699</v>
      </c>
      <c r="D1882" s="5" t="s">
        <v>700</v>
      </c>
      <c r="E1882" s="33">
        <v>16</v>
      </c>
      <c r="F1882" s="5" t="s">
        <v>2598</v>
      </c>
      <c r="G1882" s="31">
        <v>0</v>
      </c>
      <c r="H1882" s="32">
        <v>0</v>
      </c>
      <c r="I1882" s="5">
        <v>5.9312500000000004</v>
      </c>
    </row>
    <row r="1883" spans="1:9">
      <c r="A1883" s="5">
        <v>2000550087</v>
      </c>
      <c r="B1883" s="5" t="s">
        <v>3271</v>
      </c>
      <c r="C1883" s="5" t="s">
        <v>248</v>
      </c>
      <c r="D1883" s="5" t="s">
        <v>249</v>
      </c>
      <c r="E1883" s="33">
        <v>62</v>
      </c>
      <c r="F1883" s="5" t="s">
        <v>2598</v>
      </c>
      <c r="G1883" s="31">
        <v>2</v>
      </c>
      <c r="H1883" s="32">
        <v>0</v>
      </c>
      <c r="I1883" s="5">
        <v>5.9312899999999997</v>
      </c>
    </row>
    <row r="1884" spans="1:9">
      <c r="A1884" s="5">
        <v>2000550087</v>
      </c>
      <c r="B1884" s="5" t="s">
        <v>3271</v>
      </c>
      <c r="C1884" s="5" t="s">
        <v>2609</v>
      </c>
      <c r="D1884" s="5" t="s">
        <v>2610</v>
      </c>
      <c r="E1884" s="33">
        <v>0</v>
      </c>
      <c r="F1884" s="5" t="s">
        <v>2598</v>
      </c>
      <c r="G1884" s="31">
        <v>0</v>
      </c>
      <c r="H1884" s="32">
        <v>2</v>
      </c>
      <c r="I1884" s="5">
        <v>0</v>
      </c>
    </row>
    <row r="1885" spans="1:9">
      <c r="A1885" s="5">
        <v>2000550088</v>
      </c>
      <c r="B1885" s="5" t="s">
        <v>3272</v>
      </c>
      <c r="C1885" s="5" t="s">
        <v>699</v>
      </c>
      <c r="D1885" s="5" t="s">
        <v>700</v>
      </c>
      <c r="E1885" s="33">
        <v>1</v>
      </c>
      <c r="F1885" s="5" t="s">
        <v>2598</v>
      </c>
      <c r="G1885" s="31">
        <v>0</v>
      </c>
      <c r="H1885" s="32">
        <v>0</v>
      </c>
      <c r="I1885" s="5">
        <v>6.01</v>
      </c>
    </row>
    <row r="1886" spans="1:9">
      <c r="A1886" s="5">
        <v>2000550088</v>
      </c>
      <c r="B1886" s="5" t="s">
        <v>3272</v>
      </c>
      <c r="C1886" s="5" t="s">
        <v>248</v>
      </c>
      <c r="D1886" s="5" t="s">
        <v>249</v>
      </c>
      <c r="E1886" s="33">
        <v>80</v>
      </c>
      <c r="F1886" s="5" t="s">
        <v>2598</v>
      </c>
      <c r="G1886" s="31">
        <v>2</v>
      </c>
      <c r="H1886" s="32">
        <v>0</v>
      </c>
      <c r="I1886" s="5">
        <v>6.0049999999999999</v>
      </c>
    </row>
    <row r="1887" spans="1:9">
      <c r="A1887" s="5">
        <v>2000550088</v>
      </c>
      <c r="B1887" s="5" t="s">
        <v>3272</v>
      </c>
      <c r="C1887" s="5" t="s">
        <v>2609</v>
      </c>
      <c r="D1887" s="5" t="s">
        <v>2610</v>
      </c>
      <c r="E1887" s="33">
        <v>0</v>
      </c>
      <c r="F1887" s="5" t="s">
        <v>2598</v>
      </c>
      <c r="G1887" s="31">
        <v>0</v>
      </c>
      <c r="H1887" s="32">
        <v>2</v>
      </c>
      <c r="I1887" s="5">
        <v>0</v>
      </c>
    </row>
    <row r="1888" spans="1:9">
      <c r="A1888" s="5">
        <v>2000550089</v>
      </c>
      <c r="B1888" s="5" t="s">
        <v>3273</v>
      </c>
      <c r="C1888" s="5" t="s">
        <v>248</v>
      </c>
      <c r="D1888" s="5" t="s">
        <v>249</v>
      </c>
      <c r="E1888" s="33">
        <v>155</v>
      </c>
      <c r="F1888" s="5" t="s">
        <v>2598</v>
      </c>
      <c r="G1888" s="31">
        <v>2</v>
      </c>
      <c r="H1888" s="32">
        <v>0</v>
      </c>
      <c r="I1888" s="5">
        <v>5.629677</v>
      </c>
    </row>
    <row r="1889" spans="1:9">
      <c r="A1889" s="5">
        <v>2000550089</v>
      </c>
      <c r="B1889" s="5" t="s">
        <v>3273</v>
      </c>
      <c r="C1889" s="5" t="s">
        <v>2609</v>
      </c>
      <c r="D1889" s="5" t="s">
        <v>2610</v>
      </c>
      <c r="E1889" s="33">
        <v>0</v>
      </c>
      <c r="F1889" s="5" t="s">
        <v>2598</v>
      </c>
      <c r="G1889" s="31">
        <v>0</v>
      </c>
      <c r="H1889" s="32">
        <v>2</v>
      </c>
      <c r="I1889" s="5">
        <v>0</v>
      </c>
    </row>
    <row r="1890" spans="1:9">
      <c r="A1890" s="5">
        <v>2000550090</v>
      </c>
      <c r="B1890" s="5" t="s">
        <v>3274</v>
      </c>
      <c r="C1890" s="5" t="s">
        <v>248</v>
      </c>
      <c r="D1890" s="5" t="s">
        <v>249</v>
      </c>
      <c r="E1890" s="33">
        <v>23</v>
      </c>
      <c r="F1890" s="5" t="s">
        <v>2598</v>
      </c>
      <c r="G1890" s="31">
        <v>0</v>
      </c>
      <c r="H1890" s="32">
        <v>0</v>
      </c>
      <c r="I1890" s="5">
        <v>8.1091300000000004</v>
      </c>
    </row>
    <row r="1891" spans="1:9">
      <c r="A1891" s="5">
        <v>2000550091</v>
      </c>
      <c r="B1891" s="5" t="s">
        <v>3275</v>
      </c>
      <c r="C1891" s="5" t="s">
        <v>699</v>
      </c>
      <c r="D1891" s="5" t="s">
        <v>700</v>
      </c>
      <c r="E1891" s="33">
        <v>14</v>
      </c>
      <c r="F1891" s="5" t="s">
        <v>2598</v>
      </c>
      <c r="G1891" s="31">
        <v>0</v>
      </c>
      <c r="H1891" s="32">
        <v>0</v>
      </c>
      <c r="I1891" s="5">
        <v>8.0321429999999996</v>
      </c>
    </row>
    <row r="1892" spans="1:9">
      <c r="A1892" s="5">
        <v>2000550091</v>
      </c>
      <c r="B1892" s="5" t="s">
        <v>3275</v>
      </c>
      <c r="C1892" s="5" t="s">
        <v>248</v>
      </c>
      <c r="D1892" s="5" t="s">
        <v>249</v>
      </c>
      <c r="E1892" s="33">
        <v>74</v>
      </c>
      <c r="F1892" s="5" t="s">
        <v>2598</v>
      </c>
      <c r="G1892" s="31">
        <v>0</v>
      </c>
      <c r="H1892" s="32">
        <v>0</v>
      </c>
      <c r="I1892" s="5">
        <v>8.0317570000000007</v>
      </c>
    </row>
    <row r="1893" spans="1:9">
      <c r="A1893" s="5">
        <v>2000550092</v>
      </c>
      <c r="B1893" s="5" t="s">
        <v>3276</v>
      </c>
      <c r="C1893" s="5" t="s">
        <v>699</v>
      </c>
      <c r="D1893" s="5" t="s">
        <v>700</v>
      </c>
      <c r="E1893" s="33">
        <v>104</v>
      </c>
      <c r="F1893" s="5" t="s">
        <v>2598</v>
      </c>
      <c r="G1893" s="31">
        <v>0</v>
      </c>
      <c r="H1893" s="32">
        <v>9000</v>
      </c>
      <c r="I1893" s="5">
        <v>2.4849999999999999</v>
      </c>
    </row>
    <row r="1894" spans="1:9">
      <c r="A1894" s="5">
        <v>2000550092</v>
      </c>
      <c r="B1894" s="5" t="s">
        <v>3276</v>
      </c>
      <c r="C1894" s="5" t="s">
        <v>248</v>
      </c>
      <c r="D1894" s="5" t="s">
        <v>249</v>
      </c>
      <c r="E1894" s="33">
        <v>591</v>
      </c>
      <c r="F1894" s="5" t="s">
        <v>2598</v>
      </c>
      <c r="G1894" s="31">
        <v>120</v>
      </c>
      <c r="H1894" s="32">
        <v>12</v>
      </c>
      <c r="I1894" s="5">
        <v>2.4849920000000001</v>
      </c>
    </row>
    <row r="1895" spans="1:9">
      <c r="A1895" s="5">
        <v>2000550092</v>
      </c>
      <c r="B1895" s="5" t="s">
        <v>3276</v>
      </c>
      <c r="C1895" s="5" t="s">
        <v>2627</v>
      </c>
      <c r="D1895" s="5" t="s">
        <v>2628</v>
      </c>
      <c r="E1895" s="33">
        <v>0</v>
      </c>
      <c r="F1895" s="5" t="s">
        <v>2598</v>
      </c>
      <c r="G1895" s="31">
        <v>12</v>
      </c>
      <c r="H1895" s="32">
        <v>0</v>
      </c>
      <c r="I1895" s="5">
        <v>2.4852940000000001</v>
      </c>
    </row>
    <row r="1896" spans="1:9">
      <c r="A1896" s="5">
        <v>2000550093</v>
      </c>
      <c r="B1896" s="5" t="s">
        <v>3277</v>
      </c>
      <c r="C1896" s="5" t="s">
        <v>699</v>
      </c>
      <c r="D1896" s="5" t="s">
        <v>700</v>
      </c>
      <c r="E1896" s="33">
        <v>793</v>
      </c>
      <c r="F1896" s="5" t="s">
        <v>2598</v>
      </c>
      <c r="G1896" s="31">
        <v>0</v>
      </c>
      <c r="H1896" s="32">
        <v>0</v>
      </c>
      <c r="I1896" s="5">
        <v>1.1389530000000001</v>
      </c>
    </row>
    <row r="1897" spans="1:9">
      <c r="A1897" s="5">
        <v>2000550093</v>
      </c>
      <c r="B1897" s="5" t="s">
        <v>3277</v>
      </c>
      <c r="C1897" s="5" t="s">
        <v>248</v>
      </c>
      <c r="D1897" s="5" t="s">
        <v>249</v>
      </c>
      <c r="E1897" s="33">
        <v>11547</v>
      </c>
      <c r="F1897" s="5" t="s">
        <v>2598</v>
      </c>
      <c r="G1897" s="31">
        <v>480</v>
      </c>
      <c r="H1897" s="32">
        <v>0</v>
      </c>
      <c r="I1897" s="5">
        <v>1.1389830000000001</v>
      </c>
    </row>
    <row r="1898" spans="1:9">
      <c r="A1898" s="5">
        <v>2000550093</v>
      </c>
      <c r="B1898" s="5" t="s">
        <v>3277</v>
      </c>
      <c r="C1898" s="5" t="s">
        <v>2609</v>
      </c>
      <c r="D1898" s="5" t="s">
        <v>2610</v>
      </c>
      <c r="E1898" s="33">
        <v>1</v>
      </c>
      <c r="F1898" s="5" t="s">
        <v>2598</v>
      </c>
      <c r="G1898" s="31">
        <v>0</v>
      </c>
      <c r="H1898" s="32">
        <v>0</v>
      </c>
      <c r="I1898" s="5">
        <v>1.1399999999999999</v>
      </c>
    </row>
    <row r="1899" spans="1:9">
      <c r="A1899" s="5">
        <v>2000550094</v>
      </c>
      <c r="B1899" s="5" t="s">
        <v>3278</v>
      </c>
      <c r="C1899" s="5" t="s">
        <v>699</v>
      </c>
      <c r="D1899" s="5" t="s">
        <v>700</v>
      </c>
      <c r="E1899" s="33">
        <v>0</v>
      </c>
      <c r="F1899" s="5" t="s">
        <v>2598</v>
      </c>
      <c r="G1899" s="31">
        <v>0</v>
      </c>
      <c r="H1899" s="32">
        <v>8040</v>
      </c>
      <c r="I1899" s="5">
        <v>7.0149999999999997</v>
      </c>
    </row>
    <row r="1900" spans="1:9">
      <c r="A1900" s="5">
        <v>2000550094</v>
      </c>
      <c r="B1900" s="5" t="s">
        <v>3278</v>
      </c>
      <c r="C1900" s="5" t="s">
        <v>248</v>
      </c>
      <c r="D1900" s="5" t="s">
        <v>249</v>
      </c>
      <c r="E1900" s="33">
        <v>0</v>
      </c>
      <c r="F1900" s="5" t="s">
        <v>2598</v>
      </c>
      <c r="G1900" s="31">
        <v>227</v>
      </c>
      <c r="H1900" s="32">
        <v>0</v>
      </c>
      <c r="I1900" s="5">
        <v>7.015263</v>
      </c>
    </row>
    <row r="1901" spans="1:9">
      <c r="A1901" s="5">
        <v>2000550094</v>
      </c>
      <c r="B1901" s="5" t="s">
        <v>3278</v>
      </c>
      <c r="C1901" s="5" t="s">
        <v>2601</v>
      </c>
      <c r="D1901" s="5" t="s">
        <v>2602</v>
      </c>
      <c r="E1901" s="33">
        <v>1</v>
      </c>
      <c r="F1901" s="5" t="s">
        <v>2598</v>
      </c>
      <c r="G1901" s="31">
        <v>0</v>
      </c>
      <c r="H1901" s="32">
        <v>0</v>
      </c>
      <c r="I1901" s="5">
        <v>7.02</v>
      </c>
    </row>
    <row r="1902" spans="1:9">
      <c r="A1902" s="5">
        <v>2000550095</v>
      </c>
      <c r="B1902" s="5" t="s">
        <v>3279</v>
      </c>
      <c r="C1902" s="5" t="s">
        <v>699</v>
      </c>
      <c r="D1902" s="5" t="s">
        <v>700</v>
      </c>
      <c r="E1902" s="33">
        <v>411</v>
      </c>
      <c r="F1902" s="5" t="s">
        <v>2598</v>
      </c>
      <c r="G1902" s="31">
        <v>0</v>
      </c>
      <c r="H1902" s="32">
        <v>0</v>
      </c>
      <c r="I1902" s="5">
        <v>8.2070559999999997</v>
      </c>
    </row>
    <row r="1903" spans="1:9">
      <c r="A1903" s="5">
        <v>2000550095</v>
      </c>
      <c r="B1903" s="5" t="s">
        <v>3279</v>
      </c>
      <c r="C1903" s="5" t="s">
        <v>248</v>
      </c>
      <c r="D1903" s="5" t="s">
        <v>249</v>
      </c>
      <c r="E1903" s="33">
        <v>1483</v>
      </c>
      <c r="F1903" s="5" t="s">
        <v>2598</v>
      </c>
      <c r="G1903" s="31">
        <v>0</v>
      </c>
      <c r="H1903" s="32">
        <v>0</v>
      </c>
      <c r="I1903" s="5">
        <v>8.2070399999999992</v>
      </c>
    </row>
    <row r="1904" spans="1:9">
      <c r="A1904" s="5">
        <v>2000590049</v>
      </c>
      <c r="B1904" s="5" t="s">
        <v>3280</v>
      </c>
      <c r="C1904" s="5" t="s">
        <v>2601</v>
      </c>
      <c r="D1904" s="5" t="s">
        <v>2602</v>
      </c>
      <c r="E1904" s="33">
        <v>3</v>
      </c>
      <c r="F1904" s="5" t="s">
        <v>2598</v>
      </c>
      <c r="G1904" s="31">
        <v>0</v>
      </c>
      <c r="H1904" s="32">
        <v>0</v>
      </c>
      <c r="I1904" s="5">
        <v>0.61666699999999997</v>
      </c>
    </row>
    <row r="1905" spans="1:9">
      <c r="A1905" s="5">
        <v>2000600036</v>
      </c>
      <c r="B1905" s="5" t="s">
        <v>3281</v>
      </c>
      <c r="C1905" s="5" t="s">
        <v>699</v>
      </c>
      <c r="D1905" s="5" t="s">
        <v>700</v>
      </c>
      <c r="E1905" s="33">
        <v>2190</v>
      </c>
      <c r="F1905" s="5" t="s">
        <v>2598</v>
      </c>
      <c r="G1905" s="31">
        <v>0</v>
      </c>
      <c r="H1905" s="32">
        <v>0</v>
      </c>
      <c r="I1905" s="5">
        <v>0.28676699999999999</v>
      </c>
    </row>
    <row r="1906" spans="1:9">
      <c r="A1906" s="5">
        <v>2000600039</v>
      </c>
      <c r="B1906" s="5" t="s">
        <v>3282</v>
      </c>
      <c r="C1906" s="5" t="s">
        <v>2631</v>
      </c>
      <c r="D1906" s="5" t="s">
        <v>2632</v>
      </c>
      <c r="E1906" s="33">
        <v>24013</v>
      </c>
      <c r="F1906" s="5" t="s">
        <v>2598</v>
      </c>
      <c r="G1906" s="31">
        <v>0</v>
      </c>
      <c r="H1906" s="32">
        <v>0</v>
      </c>
      <c r="I1906" s="5">
        <v>0.32589800000000002</v>
      </c>
    </row>
    <row r="1907" spans="1:9">
      <c r="A1907" s="5">
        <v>2000600044</v>
      </c>
      <c r="B1907" s="5" t="s">
        <v>3283</v>
      </c>
      <c r="C1907" s="5" t="s">
        <v>248</v>
      </c>
      <c r="D1907" s="5" t="s">
        <v>249</v>
      </c>
      <c r="E1907" s="33">
        <v>4009</v>
      </c>
      <c r="F1907" s="5" t="s">
        <v>2598</v>
      </c>
      <c r="G1907" s="31">
        <v>0</v>
      </c>
      <c r="H1907" s="32">
        <v>0</v>
      </c>
      <c r="I1907" s="5">
        <v>0.497338</v>
      </c>
    </row>
    <row r="1908" spans="1:9">
      <c r="A1908" s="5">
        <v>2000600045</v>
      </c>
      <c r="B1908" s="5" t="s">
        <v>3284</v>
      </c>
      <c r="C1908" s="5" t="s">
        <v>248</v>
      </c>
      <c r="D1908" s="5" t="s">
        <v>249</v>
      </c>
      <c r="E1908" s="33">
        <v>2488</v>
      </c>
      <c r="F1908" s="5" t="s">
        <v>2598</v>
      </c>
      <c r="G1908" s="31">
        <v>0</v>
      </c>
      <c r="H1908" s="32">
        <v>0</v>
      </c>
      <c r="I1908" s="5">
        <v>0.48549799999999999</v>
      </c>
    </row>
    <row r="1909" spans="1:9">
      <c r="A1909" s="5">
        <v>2000600046</v>
      </c>
      <c r="B1909" s="5" t="s">
        <v>3285</v>
      </c>
      <c r="C1909" s="5" t="s">
        <v>699</v>
      </c>
      <c r="D1909" s="5" t="s">
        <v>700</v>
      </c>
      <c r="E1909" s="33">
        <v>302</v>
      </c>
      <c r="F1909" s="5" t="s">
        <v>2598</v>
      </c>
      <c r="G1909" s="31">
        <v>0</v>
      </c>
      <c r="H1909" s="32">
        <v>20352</v>
      </c>
      <c r="I1909" s="5">
        <v>0.85503300000000004</v>
      </c>
    </row>
    <row r="1910" spans="1:9">
      <c r="A1910" s="5">
        <v>2000600046</v>
      </c>
      <c r="B1910" s="5" t="s">
        <v>3285</v>
      </c>
      <c r="C1910" s="5" t="s">
        <v>248</v>
      </c>
      <c r="D1910" s="5" t="s">
        <v>249</v>
      </c>
      <c r="E1910" s="33">
        <v>729</v>
      </c>
      <c r="F1910" s="5" t="s">
        <v>2598</v>
      </c>
      <c r="G1910" s="31">
        <v>384</v>
      </c>
      <c r="H1910" s="32">
        <v>36</v>
      </c>
      <c r="I1910" s="5">
        <v>0.85533599999999999</v>
      </c>
    </row>
    <row r="1911" spans="1:9">
      <c r="A1911" s="5">
        <v>2000600046</v>
      </c>
      <c r="B1911" s="5" t="s">
        <v>3285</v>
      </c>
      <c r="C1911" s="5" t="s">
        <v>2609</v>
      </c>
      <c r="D1911" s="5" t="s">
        <v>2610</v>
      </c>
      <c r="E1911" s="33">
        <v>15</v>
      </c>
      <c r="F1911" s="5" t="s">
        <v>2598</v>
      </c>
      <c r="G1911" s="31">
        <v>36</v>
      </c>
      <c r="H1911" s="32">
        <v>0</v>
      </c>
      <c r="I1911" s="5">
        <v>0.85533300000000001</v>
      </c>
    </row>
    <row r="1912" spans="1:9">
      <c r="A1912" s="5">
        <v>2000600046</v>
      </c>
      <c r="B1912" s="5" t="s">
        <v>3285</v>
      </c>
      <c r="C1912" s="5" t="s">
        <v>2611</v>
      </c>
      <c r="D1912" s="5" t="s">
        <v>2612</v>
      </c>
      <c r="E1912" s="33">
        <v>58</v>
      </c>
      <c r="F1912" s="5" t="s">
        <v>2598</v>
      </c>
      <c r="G1912" s="31">
        <v>0</v>
      </c>
      <c r="H1912" s="32">
        <v>0</v>
      </c>
      <c r="I1912" s="5">
        <v>0.85120700000000005</v>
      </c>
    </row>
    <row r="1913" spans="1:9">
      <c r="A1913" s="5">
        <v>2000600047</v>
      </c>
      <c r="B1913" s="5" t="s">
        <v>3286</v>
      </c>
      <c r="C1913" s="5" t="s">
        <v>699</v>
      </c>
      <c r="D1913" s="5" t="s">
        <v>700</v>
      </c>
      <c r="E1913" s="33">
        <v>720</v>
      </c>
      <c r="F1913" s="5" t="s">
        <v>2618</v>
      </c>
      <c r="G1913" s="31">
        <v>0</v>
      </c>
      <c r="H1913" s="32">
        <v>0</v>
      </c>
      <c r="I1913" s="5">
        <v>0.62501399999999996</v>
      </c>
    </row>
    <row r="1914" spans="1:9">
      <c r="A1914" s="5">
        <v>2000600047</v>
      </c>
      <c r="B1914" s="5" t="s">
        <v>3286</v>
      </c>
      <c r="C1914" s="5" t="s">
        <v>248</v>
      </c>
      <c r="D1914" s="5" t="s">
        <v>249</v>
      </c>
      <c r="E1914" s="33">
        <v>142</v>
      </c>
      <c r="F1914" s="5" t="s">
        <v>2618</v>
      </c>
      <c r="G1914" s="31">
        <v>0</v>
      </c>
      <c r="H1914" s="32">
        <v>0</v>
      </c>
      <c r="I1914" s="5">
        <v>0.625</v>
      </c>
    </row>
    <row r="1915" spans="1:9">
      <c r="A1915" s="5">
        <v>2000600048</v>
      </c>
      <c r="B1915" s="5" t="s">
        <v>3287</v>
      </c>
      <c r="C1915" s="5" t="s">
        <v>248</v>
      </c>
      <c r="D1915" s="5" t="s">
        <v>249</v>
      </c>
      <c r="E1915" s="33">
        <v>3336</v>
      </c>
      <c r="F1915" s="5" t="s">
        <v>2598</v>
      </c>
      <c r="G1915" s="31">
        <v>0</v>
      </c>
      <c r="H1915" s="32">
        <v>0</v>
      </c>
      <c r="I1915" s="5">
        <v>0.79381000000000002</v>
      </c>
    </row>
    <row r="1916" spans="1:9">
      <c r="A1916" s="5">
        <v>2000600049</v>
      </c>
      <c r="B1916" s="5" t="s">
        <v>3288</v>
      </c>
      <c r="C1916" s="5" t="s">
        <v>699</v>
      </c>
      <c r="D1916" s="5" t="s">
        <v>700</v>
      </c>
      <c r="E1916" s="33">
        <v>919</v>
      </c>
      <c r="F1916" s="5" t="s">
        <v>2598</v>
      </c>
      <c r="G1916" s="31">
        <v>0</v>
      </c>
      <c r="H1916" s="32">
        <v>30144</v>
      </c>
      <c r="I1916" s="5">
        <v>0.87753000000000003</v>
      </c>
    </row>
    <row r="1917" spans="1:9">
      <c r="A1917" s="5">
        <v>2000600049</v>
      </c>
      <c r="B1917" s="5" t="s">
        <v>3288</v>
      </c>
      <c r="C1917" s="5" t="s">
        <v>248</v>
      </c>
      <c r="D1917" s="5" t="s">
        <v>249</v>
      </c>
      <c r="E1917" s="33">
        <v>58</v>
      </c>
      <c r="F1917" s="5" t="s">
        <v>2598</v>
      </c>
      <c r="G1917" s="31">
        <v>0</v>
      </c>
      <c r="H1917" s="32">
        <v>36</v>
      </c>
      <c r="I1917" s="5">
        <v>0.893621</v>
      </c>
    </row>
    <row r="1918" spans="1:9">
      <c r="A1918" s="5">
        <v>2000600049</v>
      </c>
      <c r="B1918" s="5" t="s">
        <v>3288</v>
      </c>
      <c r="C1918" s="5" t="s">
        <v>2609</v>
      </c>
      <c r="D1918" s="5" t="s">
        <v>2610</v>
      </c>
      <c r="E1918" s="33">
        <v>0</v>
      </c>
      <c r="F1918" s="5" t="s">
        <v>2598</v>
      </c>
      <c r="G1918" s="31">
        <v>36</v>
      </c>
      <c r="H1918" s="32">
        <v>0</v>
      </c>
      <c r="I1918" s="5">
        <v>0.90916699999999995</v>
      </c>
    </row>
    <row r="1919" spans="1:9">
      <c r="A1919" s="5">
        <v>2000600049</v>
      </c>
      <c r="B1919" s="5" t="s">
        <v>3288</v>
      </c>
      <c r="C1919" s="5" t="s">
        <v>2611</v>
      </c>
      <c r="D1919" s="5" t="s">
        <v>2612</v>
      </c>
      <c r="E1919" s="33">
        <v>10920</v>
      </c>
      <c r="F1919" s="5" t="s">
        <v>2598</v>
      </c>
      <c r="G1919" s="31">
        <v>0</v>
      </c>
      <c r="H1919" s="32">
        <v>0</v>
      </c>
      <c r="I1919" s="5">
        <v>0.87557300000000005</v>
      </c>
    </row>
    <row r="1920" spans="1:9">
      <c r="A1920" s="5">
        <v>2000600050</v>
      </c>
      <c r="B1920" s="5" t="s">
        <v>3289</v>
      </c>
      <c r="C1920" s="5" t="s">
        <v>699</v>
      </c>
      <c r="D1920" s="5" t="s">
        <v>700</v>
      </c>
      <c r="E1920" s="33">
        <v>3477</v>
      </c>
      <c r="F1920" s="5" t="s">
        <v>2598</v>
      </c>
      <c r="G1920" s="31">
        <v>0</v>
      </c>
      <c r="H1920" s="32">
        <v>252000</v>
      </c>
      <c r="I1920" s="5">
        <v>0.13433400000000001</v>
      </c>
    </row>
    <row r="1921" spans="1:9">
      <c r="A1921" s="5">
        <v>2000600050</v>
      </c>
      <c r="B1921" s="5" t="s">
        <v>3289</v>
      </c>
      <c r="C1921" s="5" t="s">
        <v>248</v>
      </c>
      <c r="D1921" s="5" t="s">
        <v>249</v>
      </c>
      <c r="E1921" s="33">
        <v>20954</v>
      </c>
      <c r="F1921" s="5" t="s">
        <v>2598</v>
      </c>
      <c r="G1921" s="31">
        <v>20520</v>
      </c>
      <c r="H1921" s="32">
        <v>89</v>
      </c>
      <c r="I1921" s="5">
        <v>0.11878</v>
      </c>
    </row>
    <row r="1922" spans="1:9">
      <c r="A1922" s="5">
        <v>2000600050</v>
      </c>
      <c r="B1922" s="5" t="s">
        <v>3289</v>
      </c>
      <c r="C1922" s="5" t="s">
        <v>2609</v>
      </c>
      <c r="D1922" s="5" t="s">
        <v>2610</v>
      </c>
      <c r="E1922" s="33">
        <v>20</v>
      </c>
      <c r="F1922" s="5" t="s">
        <v>2598</v>
      </c>
      <c r="G1922" s="31">
        <v>89</v>
      </c>
      <c r="H1922" s="32">
        <v>0</v>
      </c>
      <c r="I1922" s="5">
        <v>0.13450000000000001</v>
      </c>
    </row>
    <row r="1923" spans="1:9">
      <c r="A1923" s="5">
        <v>2000600050</v>
      </c>
      <c r="B1923" s="5" t="s">
        <v>3289</v>
      </c>
      <c r="C1923" s="5" t="s">
        <v>2611</v>
      </c>
      <c r="D1923" s="5" t="s">
        <v>2612</v>
      </c>
      <c r="E1923" s="33">
        <v>0</v>
      </c>
      <c r="F1923" s="5" t="s">
        <v>2598</v>
      </c>
      <c r="G1923" s="31">
        <v>1080</v>
      </c>
      <c r="H1923" s="32">
        <v>0</v>
      </c>
      <c r="I1923" s="5">
        <v>0.11874999999999999</v>
      </c>
    </row>
    <row r="1924" spans="1:9">
      <c r="A1924" s="5">
        <v>2000600051</v>
      </c>
      <c r="B1924" s="5" t="s">
        <v>3290</v>
      </c>
      <c r="C1924" s="5" t="s">
        <v>248</v>
      </c>
      <c r="D1924" s="5" t="s">
        <v>249</v>
      </c>
      <c r="E1924" s="33">
        <v>195</v>
      </c>
      <c r="F1924" s="5" t="s">
        <v>2598</v>
      </c>
      <c r="G1924" s="31">
        <v>0</v>
      </c>
      <c r="H1924" s="32">
        <v>0</v>
      </c>
      <c r="I1924" s="5">
        <v>0.15728200000000001</v>
      </c>
    </row>
    <row r="1925" spans="1:9">
      <c r="A1925" s="5">
        <v>2000600052</v>
      </c>
      <c r="B1925" s="5" t="s">
        <v>3291</v>
      </c>
      <c r="C1925" s="5" t="s">
        <v>699</v>
      </c>
      <c r="D1925" s="5" t="s">
        <v>700</v>
      </c>
      <c r="E1925" s="33">
        <v>2576</v>
      </c>
      <c r="F1925" s="5" t="s">
        <v>2598</v>
      </c>
      <c r="G1925" s="31">
        <v>0</v>
      </c>
      <c r="H1925" s="32">
        <v>0</v>
      </c>
      <c r="I1925" s="5">
        <v>0.56988399999999995</v>
      </c>
    </row>
    <row r="1926" spans="1:9">
      <c r="A1926" s="5">
        <v>2000600052</v>
      </c>
      <c r="B1926" s="5" t="s">
        <v>3291</v>
      </c>
      <c r="C1926" s="5" t="s">
        <v>248</v>
      </c>
      <c r="D1926" s="5" t="s">
        <v>249</v>
      </c>
      <c r="E1926" s="33">
        <v>4222</v>
      </c>
      <c r="F1926" s="5" t="s">
        <v>2598</v>
      </c>
      <c r="G1926" s="31">
        <v>0</v>
      </c>
      <c r="H1926" s="32">
        <v>60</v>
      </c>
      <c r="I1926" s="5">
        <v>0.56988399999999995</v>
      </c>
    </row>
    <row r="1927" spans="1:9">
      <c r="A1927" s="5">
        <v>2000600052</v>
      </c>
      <c r="B1927" s="5" t="s">
        <v>3291</v>
      </c>
      <c r="C1927" s="5" t="s">
        <v>2601</v>
      </c>
      <c r="D1927" s="5" t="s">
        <v>2602</v>
      </c>
      <c r="E1927" s="33">
        <v>11</v>
      </c>
      <c r="F1927" s="5" t="s">
        <v>2598</v>
      </c>
      <c r="G1927" s="31">
        <v>0</v>
      </c>
      <c r="H1927" s="32">
        <v>0</v>
      </c>
      <c r="I1927" s="5">
        <v>0.56999999999999995</v>
      </c>
    </row>
    <row r="1928" spans="1:9">
      <c r="A1928" s="5">
        <v>2000600052</v>
      </c>
      <c r="B1928" s="5" t="s">
        <v>3291</v>
      </c>
      <c r="C1928" s="5" t="s">
        <v>2609</v>
      </c>
      <c r="D1928" s="5" t="s">
        <v>2610</v>
      </c>
      <c r="E1928" s="33">
        <v>16</v>
      </c>
      <c r="F1928" s="5" t="s">
        <v>2598</v>
      </c>
      <c r="G1928" s="31">
        <v>60</v>
      </c>
      <c r="H1928" s="32">
        <v>0</v>
      </c>
      <c r="I1928" s="5">
        <v>0.56999999999999995</v>
      </c>
    </row>
    <row r="1929" spans="1:9">
      <c r="A1929" s="5">
        <v>2000600053</v>
      </c>
      <c r="B1929" s="5" t="s">
        <v>3292</v>
      </c>
      <c r="C1929" s="5" t="s">
        <v>699</v>
      </c>
      <c r="D1929" s="5" t="s">
        <v>700</v>
      </c>
      <c r="E1929" s="33">
        <v>1008</v>
      </c>
      <c r="F1929" s="5" t="s">
        <v>2598</v>
      </c>
      <c r="G1929" s="31">
        <v>0</v>
      </c>
      <c r="H1929" s="32">
        <v>0</v>
      </c>
      <c r="I1929" s="5">
        <v>0.75544599999999995</v>
      </c>
    </row>
    <row r="1930" spans="1:9">
      <c r="A1930" s="5">
        <v>2000600053</v>
      </c>
      <c r="B1930" s="5" t="s">
        <v>3292</v>
      </c>
      <c r="C1930" s="5" t="s">
        <v>248</v>
      </c>
      <c r="D1930" s="5" t="s">
        <v>249</v>
      </c>
      <c r="E1930" s="33">
        <v>1221</v>
      </c>
      <c r="F1930" s="5" t="s">
        <v>2598</v>
      </c>
      <c r="G1930" s="31">
        <v>1184</v>
      </c>
      <c r="H1930" s="32">
        <v>16752</v>
      </c>
      <c r="I1930" s="5">
        <v>0.75544599999999995</v>
      </c>
    </row>
    <row r="1931" spans="1:9">
      <c r="A1931" s="5">
        <v>2000600053</v>
      </c>
      <c r="B1931" s="5" t="s">
        <v>3292</v>
      </c>
      <c r="C1931" s="5" t="s">
        <v>2601</v>
      </c>
      <c r="D1931" s="5" t="s">
        <v>2602</v>
      </c>
      <c r="E1931" s="33">
        <v>1</v>
      </c>
      <c r="F1931" s="5" t="s">
        <v>2598</v>
      </c>
      <c r="G1931" s="31">
        <v>0</v>
      </c>
      <c r="H1931" s="32">
        <v>0</v>
      </c>
      <c r="I1931" s="5">
        <v>0.76</v>
      </c>
    </row>
    <row r="1932" spans="1:9">
      <c r="A1932" s="5">
        <v>2000600053</v>
      </c>
      <c r="B1932" s="5" t="s">
        <v>3292</v>
      </c>
      <c r="C1932" s="5" t="s">
        <v>2609</v>
      </c>
      <c r="D1932" s="5" t="s">
        <v>2610</v>
      </c>
      <c r="E1932" s="33">
        <v>16</v>
      </c>
      <c r="F1932" s="5" t="s">
        <v>2598</v>
      </c>
      <c r="G1932" s="31">
        <v>60</v>
      </c>
      <c r="H1932" s="32">
        <v>0</v>
      </c>
      <c r="I1932" s="5">
        <v>0.75562499999999999</v>
      </c>
    </row>
    <row r="1933" spans="1:9">
      <c r="A1933" s="5">
        <v>2000600053</v>
      </c>
      <c r="B1933" s="5" t="s">
        <v>3292</v>
      </c>
      <c r="C1933" s="5" t="s">
        <v>2611</v>
      </c>
      <c r="D1933" s="5" t="s">
        <v>2612</v>
      </c>
      <c r="E1933" s="33">
        <v>2</v>
      </c>
      <c r="F1933" s="5" t="s">
        <v>2598</v>
      </c>
      <c r="G1933" s="31">
        <v>16692</v>
      </c>
      <c r="H1933" s="32">
        <v>0</v>
      </c>
      <c r="I1933" s="5">
        <v>0.755</v>
      </c>
    </row>
    <row r="1934" spans="1:9">
      <c r="A1934" s="5">
        <v>2000600055</v>
      </c>
      <c r="B1934" s="5" t="s">
        <v>3293</v>
      </c>
      <c r="C1934" s="5" t="s">
        <v>699</v>
      </c>
      <c r="D1934" s="5" t="s">
        <v>700</v>
      </c>
      <c r="E1934" s="33">
        <v>38</v>
      </c>
      <c r="F1934" s="5" t="s">
        <v>2598</v>
      </c>
      <c r="G1934" s="31">
        <v>0</v>
      </c>
      <c r="H1934" s="32">
        <v>70272</v>
      </c>
      <c r="I1934" s="5">
        <v>0.84263200000000005</v>
      </c>
    </row>
    <row r="1935" spans="1:9">
      <c r="A1935" s="5">
        <v>2000600055</v>
      </c>
      <c r="B1935" s="5" t="s">
        <v>3293</v>
      </c>
      <c r="C1935" s="5" t="s">
        <v>248</v>
      </c>
      <c r="D1935" s="5" t="s">
        <v>249</v>
      </c>
      <c r="E1935" s="33">
        <v>390</v>
      </c>
      <c r="F1935" s="5" t="s">
        <v>2598</v>
      </c>
      <c r="G1935" s="31">
        <v>7161</v>
      </c>
      <c r="H1935" s="32">
        <v>36</v>
      </c>
      <c r="I1935" s="5">
        <v>0.84279499999999996</v>
      </c>
    </row>
    <row r="1936" spans="1:9">
      <c r="A1936" s="5">
        <v>2000600055</v>
      </c>
      <c r="B1936" s="5" t="s">
        <v>3293</v>
      </c>
      <c r="C1936" s="5" t="s">
        <v>2609</v>
      </c>
      <c r="D1936" s="5" t="s">
        <v>2610</v>
      </c>
      <c r="E1936" s="33">
        <v>25</v>
      </c>
      <c r="F1936" s="5" t="s">
        <v>2598</v>
      </c>
      <c r="G1936" s="31">
        <v>36</v>
      </c>
      <c r="H1936" s="32">
        <v>1</v>
      </c>
      <c r="I1936" s="5">
        <v>0.84240000000000004</v>
      </c>
    </row>
    <row r="1937" spans="1:9">
      <c r="A1937" s="5">
        <v>2000600056</v>
      </c>
      <c r="B1937" s="5" t="s">
        <v>3294</v>
      </c>
      <c r="C1937" s="5" t="s">
        <v>699</v>
      </c>
      <c r="D1937" s="5" t="s">
        <v>700</v>
      </c>
      <c r="E1937" s="33">
        <v>301</v>
      </c>
      <c r="F1937" s="5" t="s">
        <v>2598</v>
      </c>
      <c r="G1937" s="31">
        <v>0</v>
      </c>
      <c r="H1937" s="32">
        <v>38016</v>
      </c>
      <c r="I1937" s="5">
        <v>0.86797299999999999</v>
      </c>
    </row>
    <row r="1938" spans="1:9">
      <c r="A1938" s="5">
        <v>2000600056</v>
      </c>
      <c r="B1938" s="5" t="s">
        <v>3294</v>
      </c>
      <c r="C1938" s="5" t="s">
        <v>248</v>
      </c>
      <c r="D1938" s="5" t="s">
        <v>249</v>
      </c>
      <c r="E1938" s="33">
        <v>41</v>
      </c>
      <c r="F1938" s="5" t="s">
        <v>2598</v>
      </c>
      <c r="G1938" s="31">
        <v>0</v>
      </c>
      <c r="H1938" s="32">
        <v>36</v>
      </c>
      <c r="I1938" s="5">
        <v>0.86804899999999996</v>
      </c>
    </row>
    <row r="1939" spans="1:9">
      <c r="A1939" s="5">
        <v>2000600056</v>
      </c>
      <c r="B1939" s="5" t="s">
        <v>3294</v>
      </c>
      <c r="C1939" s="5" t="s">
        <v>2609</v>
      </c>
      <c r="D1939" s="5" t="s">
        <v>2610</v>
      </c>
      <c r="E1939" s="33">
        <v>0</v>
      </c>
      <c r="F1939" s="5" t="s">
        <v>2598</v>
      </c>
      <c r="G1939" s="31">
        <v>36</v>
      </c>
      <c r="H1939" s="32">
        <v>0</v>
      </c>
      <c r="I1939" s="5">
        <v>0.86805600000000005</v>
      </c>
    </row>
    <row r="1940" spans="1:9">
      <c r="A1940" s="5">
        <v>2000600056</v>
      </c>
      <c r="B1940" s="5" t="s">
        <v>3294</v>
      </c>
      <c r="C1940" s="5" t="s">
        <v>2611</v>
      </c>
      <c r="D1940" s="5" t="s">
        <v>2612</v>
      </c>
      <c r="E1940" s="33">
        <v>4754</v>
      </c>
      <c r="F1940" s="5" t="s">
        <v>2598</v>
      </c>
      <c r="G1940" s="31">
        <v>0</v>
      </c>
      <c r="H1940" s="32">
        <v>0</v>
      </c>
      <c r="I1940" s="5">
        <v>0.86790100000000003</v>
      </c>
    </row>
    <row r="1941" spans="1:9">
      <c r="A1941" s="5">
        <v>2000600057</v>
      </c>
      <c r="B1941" s="5" t="s">
        <v>3295</v>
      </c>
      <c r="C1941" s="5" t="s">
        <v>699</v>
      </c>
      <c r="D1941" s="5" t="s">
        <v>700</v>
      </c>
      <c r="E1941" s="33">
        <v>1113</v>
      </c>
      <c r="F1941" s="5" t="s">
        <v>2598</v>
      </c>
      <c r="G1941" s="31">
        <v>0</v>
      </c>
      <c r="H1941" s="32">
        <v>0</v>
      </c>
      <c r="I1941" s="5">
        <v>0.63093399999999999</v>
      </c>
    </row>
    <row r="1942" spans="1:9">
      <c r="A1942" s="5">
        <v>2000600057</v>
      </c>
      <c r="B1942" s="5" t="s">
        <v>3295</v>
      </c>
      <c r="C1942" s="5" t="s">
        <v>248</v>
      </c>
      <c r="D1942" s="5" t="s">
        <v>249</v>
      </c>
      <c r="E1942" s="33">
        <v>2299</v>
      </c>
      <c r="F1942" s="5" t="s">
        <v>2598</v>
      </c>
      <c r="G1942" s="31">
        <v>0</v>
      </c>
      <c r="H1942" s="32">
        <v>36</v>
      </c>
      <c r="I1942" s="5">
        <v>0.62871200000000005</v>
      </c>
    </row>
    <row r="1943" spans="1:9">
      <c r="A1943" s="5">
        <v>2000600057</v>
      </c>
      <c r="B1943" s="5" t="s">
        <v>3295</v>
      </c>
      <c r="C1943" s="5" t="s">
        <v>2609</v>
      </c>
      <c r="D1943" s="5" t="s">
        <v>2610</v>
      </c>
      <c r="E1943" s="33">
        <v>16</v>
      </c>
      <c r="F1943" s="5" t="s">
        <v>2598</v>
      </c>
      <c r="G1943" s="31">
        <v>36</v>
      </c>
      <c r="H1943" s="32">
        <v>0</v>
      </c>
      <c r="I1943" s="5">
        <v>0.63062499999999999</v>
      </c>
    </row>
    <row r="1944" spans="1:9">
      <c r="A1944" s="5">
        <v>2000600057</v>
      </c>
      <c r="B1944" s="5" t="s">
        <v>3295</v>
      </c>
      <c r="C1944" s="5" t="s">
        <v>2611</v>
      </c>
      <c r="D1944" s="5" t="s">
        <v>2612</v>
      </c>
      <c r="E1944" s="33">
        <v>6923</v>
      </c>
      <c r="F1944" s="5" t="s">
        <v>2598</v>
      </c>
      <c r="G1944" s="31">
        <v>0</v>
      </c>
      <c r="H1944" s="32">
        <v>0</v>
      </c>
      <c r="I1944" s="5">
        <v>0.623776</v>
      </c>
    </row>
    <row r="1945" spans="1:9">
      <c r="A1945" s="5">
        <v>2000600058</v>
      </c>
      <c r="B1945" s="5" t="s">
        <v>3296</v>
      </c>
      <c r="C1945" s="5" t="s">
        <v>699</v>
      </c>
      <c r="D1945" s="5" t="s">
        <v>700</v>
      </c>
      <c r="E1945" s="33">
        <v>3753</v>
      </c>
      <c r="F1945" s="5" t="s">
        <v>2598</v>
      </c>
      <c r="G1945" s="31">
        <v>5000</v>
      </c>
      <c r="H1945" s="32">
        <v>240480</v>
      </c>
      <c r="I1945" s="5">
        <v>0.18352299999999999</v>
      </c>
    </row>
    <row r="1946" spans="1:9">
      <c r="A1946" s="5">
        <v>2000600058</v>
      </c>
      <c r="B1946" s="5" t="s">
        <v>3296</v>
      </c>
      <c r="C1946" s="5" t="s">
        <v>248</v>
      </c>
      <c r="D1946" s="5" t="s">
        <v>249</v>
      </c>
      <c r="E1946" s="33">
        <v>897</v>
      </c>
      <c r="F1946" s="5" t="s">
        <v>2598</v>
      </c>
      <c r="G1946" s="31">
        <v>720</v>
      </c>
      <c r="H1946" s="32">
        <v>77936</v>
      </c>
      <c r="I1946" s="5">
        <v>0.18309900000000001</v>
      </c>
    </row>
    <row r="1947" spans="1:9">
      <c r="A1947" s="5">
        <v>2000600058</v>
      </c>
      <c r="B1947" s="5" t="s">
        <v>3296</v>
      </c>
      <c r="C1947" s="5" t="s">
        <v>2609</v>
      </c>
      <c r="D1947" s="5" t="s">
        <v>2610</v>
      </c>
      <c r="E1947" s="33">
        <v>24</v>
      </c>
      <c r="F1947" s="5" t="s">
        <v>2598</v>
      </c>
      <c r="G1947" s="31">
        <v>120</v>
      </c>
      <c r="H1947" s="32">
        <v>0</v>
      </c>
      <c r="I1947" s="5">
        <v>0.183333</v>
      </c>
    </row>
    <row r="1948" spans="1:9">
      <c r="A1948" s="5">
        <v>2000600058</v>
      </c>
      <c r="B1948" s="5" t="s">
        <v>3296</v>
      </c>
      <c r="C1948" s="5" t="s">
        <v>2611</v>
      </c>
      <c r="D1948" s="5" t="s">
        <v>2612</v>
      </c>
      <c r="E1948" s="33">
        <v>4</v>
      </c>
      <c r="F1948" s="5" t="s">
        <v>2598</v>
      </c>
      <c r="G1948" s="31">
        <v>72816</v>
      </c>
      <c r="H1948" s="32">
        <v>0</v>
      </c>
      <c r="I1948" s="5">
        <v>0.19750000000000001</v>
      </c>
    </row>
    <row r="1949" spans="1:9">
      <c r="A1949" s="5">
        <v>2000600059</v>
      </c>
      <c r="B1949" s="5" t="s">
        <v>3297</v>
      </c>
      <c r="C1949" s="5" t="s">
        <v>699</v>
      </c>
      <c r="D1949" s="5" t="s">
        <v>700</v>
      </c>
      <c r="E1949" s="33">
        <v>7965</v>
      </c>
      <c r="F1949" s="5" t="s">
        <v>2598</v>
      </c>
      <c r="G1949" s="31">
        <v>0</v>
      </c>
      <c r="H1949" s="32">
        <v>34560</v>
      </c>
      <c r="I1949" s="5">
        <v>0.25001600000000002</v>
      </c>
    </row>
    <row r="1950" spans="1:9">
      <c r="A1950" s="5">
        <v>2000600059</v>
      </c>
      <c r="B1950" s="5" t="s">
        <v>3297</v>
      </c>
      <c r="C1950" s="5" t="s">
        <v>248</v>
      </c>
      <c r="D1950" s="5" t="s">
        <v>249</v>
      </c>
      <c r="E1950" s="33">
        <v>29104</v>
      </c>
      <c r="F1950" s="5" t="s">
        <v>2598</v>
      </c>
      <c r="G1950" s="31">
        <v>0</v>
      </c>
      <c r="H1950" s="32">
        <v>0</v>
      </c>
      <c r="I1950" s="5">
        <v>0.223244</v>
      </c>
    </row>
    <row r="1951" spans="1:9">
      <c r="A1951" s="5">
        <v>2000600060</v>
      </c>
      <c r="B1951" s="5" t="s">
        <v>3298</v>
      </c>
      <c r="C1951" s="5" t="s">
        <v>699</v>
      </c>
      <c r="D1951" s="5" t="s">
        <v>700</v>
      </c>
      <c r="E1951" s="33">
        <v>720</v>
      </c>
      <c r="F1951" s="5" t="s">
        <v>2598</v>
      </c>
      <c r="G1951" s="31">
        <v>0</v>
      </c>
      <c r="H1951" s="32">
        <v>80640</v>
      </c>
      <c r="I1951" s="5">
        <v>0.29922199999999999</v>
      </c>
    </row>
    <row r="1952" spans="1:9">
      <c r="A1952" s="5">
        <v>2000600060</v>
      </c>
      <c r="B1952" s="5" t="s">
        <v>3298</v>
      </c>
      <c r="C1952" s="5" t="s">
        <v>248</v>
      </c>
      <c r="D1952" s="5" t="s">
        <v>249</v>
      </c>
      <c r="E1952" s="33">
        <v>339</v>
      </c>
      <c r="F1952" s="5" t="s">
        <v>2598</v>
      </c>
      <c r="G1952" s="31">
        <v>2828</v>
      </c>
      <c r="H1952" s="32">
        <v>54</v>
      </c>
      <c r="I1952" s="5">
        <v>0.29923300000000003</v>
      </c>
    </row>
    <row r="1953" spans="1:9">
      <c r="A1953" s="5">
        <v>2000600060</v>
      </c>
      <c r="B1953" s="5" t="s">
        <v>3298</v>
      </c>
      <c r="C1953" s="5" t="s">
        <v>2609</v>
      </c>
      <c r="D1953" s="5" t="s">
        <v>2610</v>
      </c>
      <c r="E1953" s="5">
        <v>13</v>
      </c>
      <c r="F1953" s="5" t="s">
        <v>2598</v>
      </c>
      <c r="G1953" s="31">
        <v>36</v>
      </c>
      <c r="H1953" s="32">
        <v>36</v>
      </c>
      <c r="I1953" s="5">
        <v>0.29923100000000002</v>
      </c>
    </row>
    <row r="1954" spans="1:9">
      <c r="A1954" s="5">
        <v>2000600060</v>
      </c>
      <c r="B1954" s="5" t="s">
        <v>3298</v>
      </c>
      <c r="C1954" s="5" t="s">
        <v>2627</v>
      </c>
      <c r="D1954" s="5" t="s">
        <v>2628</v>
      </c>
      <c r="E1954" s="33">
        <v>0</v>
      </c>
      <c r="F1954" s="5" t="s">
        <v>2598</v>
      </c>
      <c r="G1954" s="31">
        <v>0</v>
      </c>
      <c r="H1954" s="32">
        <v>440</v>
      </c>
      <c r="I1954" s="5">
        <v>0.29923</v>
      </c>
    </row>
    <row r="1955" spans="1:9">
      <c r="A1955" s="5">
        <v>2000600060</v>
      </c>
      <c r="B1955" s="5" t="s">
        <v>3298</v>
      </c>
      <c r="C1955" s="5" t="s">
        <v>2611</v>
      </c>
      <c r="D1955" s="5" t="s">
        <v>2612</v>
      </c>
      <c r="E1955" s="5">
        <v>0</v>
      </c>
      <c r="F1955" s="5" t="s">
        <v>2598</v>
      </c>
      <c r="G1955" s="31">
        <v>18</v>
      </c>
      <c r="H1955" s="32">
        <v>0</v>
      </c>
      <c r="I1955" s="5">
        <v>0.28508299999999998</v>
      </c>
    </row>
    <row r="1956" spans="1:9">
      <c r="A1956" s="5">
        <v>2000600061</v>
      </c>
      <c r="B1956" s="5" t="s">
        <v>3299</v>
      </c>
      <c r="C1956" s="5" t="s">
        <v>699</v>
      </c>
      <c r="D1956" s="5" t="s">
        <v>700</v>
      </c>
      <c r="E1956" s="33">
        <v>0</v>
      </c>
      <c r="F1956" s="5" t="s">
        <v>2598</v>
      </c>
      <c r="G1956" s="31">
        <v>0</v>
      </c>
      <c r="H1956" s="32">
        <v>32256</v>
      </c>
      <c r="I1956" s="5">
        <v>1.1742859999999999</v>
      </c>
    </row>
    <row r="1957" spans="1:9">
      <c r="A1957" s="5">
        <v>2000600061</v>
      </c>
      <c r="B1957" s="5" t="s">
        <v>3299</v>
      </c>
      <c r="C1957" s="5" t="s">
        <v>248</v>
      </c>
      <c r="D1957" s="5" t="s">
        <v>249</v>
      </c>
      <c r="E1957" s="33">
        <v>48</v>
      </c>
      <c r="F1957" s="5" t="s">
        <v>2598</v>
      </c>
      <c r="G1957" s="31">
        <v>930</v>
      </c>
      <c r="H1957" s="32">
        <v>0</v>
      </c>
      <c r="I1957" s="5">
        <v>1.17</v>
      </c>
    </row>
    <row r="1958" spans="1:9">
      <c r="A1958" s="5">
        <v>2000600062</v>
      </c>
      <c r="B1958" s="5" t="s">
        <v>3300</v>
      </c>
      <c r="C1958" s="5" t="s">
        <v>699</v>
      </c>
      <c r="D1958" s="5" t="s">
        <v>700</v>
      </c>
      <c r="E1958" s="33">
        <v>461</v>
      </c>
      <c r="F1958" s="5" t="s">
        <v>2618</v>
      </c>
      <c r="G1958" s="31">
        <v>520</v>
      </c>
      <c r="H1958" s="32">
        <v>14112</v>
      </c>
      <c r="I1958" s="5">
        <v>1.2631239999999999</v>
      </c>
    </row>
    <row r="1959" spans="1:9">
      <c r="A1959" s="5">
        <v>2000600062</v>
      </c>
      <c r="B1959" s="5" t="s">
        <v>3300</v>
      </c>
      <c r="C1959" s="5" t="s">
        <v>248</v>
      </c>
      <c r="D1959" s="5" t="s">
        <v>249</v>
      </c>
      <c r="E1959" s="33">
        <v>37</v>
      </c>
      <c r="F1959" s="5" t="s">
        <v>2618</v>
      </c>
      <c r="G1959" s="31">
        <v>144</v>
      </c>
      <c r="H1959" s="32">
        <v>36</v>
      </c>
      <c r="I1959" s="5">
        <v>1.2629729999999999</v>
      </c>
    </row>
    <row r="1960" spans="1:9">
      <c r="A1960" s="5">
        <v>2000600062</v>
      </c>
      <c r="B1960" s="5" t="s">
        <v>3300</v>
      </c>
      <c r="C1960" s="5" t="s">
        <v>2609</v>
      </c>
      <c r="D1960" s="5" t="s">
        <v>2610</v>
      </c>
      <c r="E1960" s="33">
        <v>18</v>
      </c>
      <c r="F1960" s="5" t="s">
        <v>2618</v>
      </c>
      <c r="G1960" s="31">
        <v>36</v>
      </c>
      <c r="H1960" s="32">
        <v>0</v>
      </c>
      <c r="I1960" s="5">
        <v>1.262778</v>
      </c>
    </row>
    <row r="1961" spans="1:9">
      <c r="A1961" s="5">
        <v>2000600062</v>
      </c>
      <c r="B1961" s="5" t="s">
        <v>3300</v>
      </c>
      <c r="C1961" s="5" t="s">
        <v>2611</v>
      </c>
      <c r="D1961" s="5" t="s">
        <v>2612</v>
      </c>
      <c r="E1961" s="5">
        <v>85</v>
      </c>
      <c r="F1961" s="5" t="s">
        <v>2618</v>
      </c>
      <c r="G1961" s="31">
        <v>0</v>
      </c>
      <c r="H1961" s="32">
        <v>0</v>
      </c>
      <c r="I1961" s="5">
        <v>1.2631760000000001</v>
      </c>
    </row>
    <row r="1962" spans="1:9">
      <c r="A1962" s="5">
        <v>2000600063</v>
      </c>
      <c r="B1962" s="5" t="s">
        <v>3301</v>
      </c>
      <c r="C1962" s="5" t="s">
        <v>699</v>
      </c>
      <c r="D1962" s="5" t="s">
        <v>700</v>
      </c>
      <c r="E1962" s="33">
        <v>551</v>
      </c>
      <c r="F1962" s="5" t="s">
        <v>2618</v>
      </c>
      <c r="G1962" s="31">
        <v>0</v>
      </c>
      <c r="H1962" s="32">
        <v>0</v>
      </c>
      <c r="I1962" s="5">
        <v>0.96121599999999996</v>
      </c>
    </row>
    <row r="1963" spans="1:9">
      <c r="A1963" s="5">
        <v>2000600063</v>
      </c>
      <c r="B1963" s="5" t="s">
        <v>3301</v>
      </c>
      <c r="C1963" s="5" t="s">
        <v>248</v>
      </c>
      <c r="D1963" s="5" t="s">
        <v>249</v>
      </c>
      <c r="E1963" s="33">
        <v>6</v>
      </c>
      <c r="F1963" s="5" t="s">
        <v>2618</v>
      </c>
      <c r="G1963" s="31">
        <v>0</v>
      </c>
      <c r="H1963" s="32">
        <v>0</v>
      </c>
      <c r="I1963" s="5">
        <v>0.96166700000000005</v>
      </c>
    </row>
    <row r="1964" spans="1:9">
      <c r="A1964" s="5">
        <v>2000600063</v>
      </c>
      <c r="B1964" s="5" t="s">
        <v>3301</v>
      </c>
      <c r="C1964" s="5" t="s">
        <v>2609</v>
      </c>
      <c r="D1964" s="5" t="s">
        <v>2610</v>
      </c>
      <c r="E1964" s="33">
        <v>1</v>
      </c>
      <c r="F1964" s="5" t="s">
        <v>2618</v>
      </c>
      <c r="G1964" s="31">
        <v>0</v>
      </c>
      <c r="H1964" s="32">
        <v>0</v>
      </c>
      <c r="I1964" s="5">
        <v>0.96</v>
      </c>
    </row>
    <row r="1965" spans="1:9">
      <c r="A1965" s="5">
        <v>2000600063</v>
      </c>
      <c r="B1965" s="5" t="s">
        <v>3301</v>
      </c>
      <c r="C1965" s="5" t="s">
        <v>2611</v>
      </c>
      <c r="D1965" s="5" t="s">
        <v>2612</v>
      </c>
      <c r="E1965" s="33">
        <v>11223</v>
      </c>
      <c r="F1965" s="5" t="s">
        <v>2618</v>
      </c>
      <c r="G1965" s="31">
        <v>0</v>
      </c>
      <c r="H1965" s="32">
        <v>0</v>
      </c>
      <c r="I1965" s="5">
        <v>0.96119699999999997</v>
      </c>
    </row>
    <row r="1966" spans="1:9">
      <c r="A1966" s="5">
        <v>2000600064</v>
      </c>
      <c r="B1966" s="5" t="s">
        <v>3302</v>
      </c>
      <c r="C1966" s="5" t="s">
        <v>699</v>
      </c>
      <c r="D1966" s="5" t="s">
        <v>700</v>
      </c>
      <c r="E1966" s="5">
        <v>0</v>
      </c>
      <c r="F1966" s="5" t="s">
        <v>2618</v>
      </c>
      <c r="G1966" s="31">
        <v>0</v>
      </c>
      <c r="H1966" s="32">
        <v>12096</v>
      </c>
      <c r="I1966" s="5">
        <v>1.0175000000000001</v>
      </c>
    </row>
    <row r="1967" spans="1:9">
      <c r="A1967" s="5">
        <v>2000600064</v>
      </c>
      <c r="B1967" s="5" t="s">
        <v>3302</v>
      </c>
      <c r="C1967" s="5" t="s">
        <v>248</v>
      </c>
      <c r="D1967" s="5" t="s">
        <v>249</v>
      </c>
      <c r="E1967" s="33">
        <v>3528</v>
      </c>
      <c r="F1967" s="5" t="s">
        <v>2618</v>
      </c>
      <c r="G1967" s="31">
        <v>0</v>
      </c>
      <c r="H1967" s="32">
        <v>60</v>
      </c>
      <c r="I1967" s="5">
        <v>1.017069</v>
      </c>
    </row>
    <row r="1968" spans="1:9">
      <c r="A1968" s="5">
        <v>2000600064</v>
      </c>
      <c r="B1968" s="5" t="s">
        <v>3302</v>
      </c>
      <c r="C1968" s="5" t="s">
        <v>2609</v>
      </c>
      <c r="D1968" s="5" t="s">
        <v>2610</v>
      </c>
      <c r="E1968" s="33">
        <v>17</v>
      </c>
      <c r="F1968" s="5" t="s">
        <v>2618</v>
      </c>
      <c r="G1968" s="31">
        <v>60</v>
      </c>
      <c r="H1968" s="32">
        <v>0</v>
      </c>
      <c r="I1968" s="5">
        <v>1.017647</v>
      </c>
    </row>
    <row r="1969" spans="1:9">
      <c r="A1969" s="5">
        <v>2000600065</v>
      </c>
      <c r="B1969" s="5" t="s">
        <v>3303</v>
      </c>
      <c r="C1969" s="5" t="s">
        <v>699</v>
      </c>
      <c r="D1969" s="5" t="s">
        <v>700</v>
      </c>
      <c r="E1969" s="33">
        <v>45</v>
      </c>
      <c r="F1969" s="5" t="s">
        <v>2618</v>
      </c>
      <c r="G1969" s="31">
        <v>0</v>
      </c>
      <c r="H1969" s="32">
        <v>0</v>
      </c>
      <c r="I1969" s="5">
        <v>0.76111099999999998</v>
      </c>
    </row>
    <row r="1970" spans="1:9">
      <c r="A1970" s="5">
        <v>2000600065</v>
      </c>
      <c r="B1970" s="5" t="s">
        <v>3303</v>
      </c>
      <c r="C1970" s="5" t="s">
        <v>248</v>
      </c>
      <c r="D1970" s="5" t="s">
        <v>249</v>
      </c>
      <c r="E1970" s="33">
        <v>5402</v>
      </c>
      <c r="F1970" s="5" t="s">
        <v>2618</v>
      </c>
      <c r="G1970" s="31">
        <v>0</v>
      </c>
      <c r="H1970" s="32">
        <v>36</v>
      </c>
      <c r="I1970" s="5">
        <v>0.760853</v>
      </c>
    </row>
    <row r="1971" spans="1:9">
      <c r="A1971" s="5">
        <v>2000600065</v>
      </c>
      <c r="B1971" s="5" t="s">
        <v>3303</v>
      </c>
      <c r="C1971" s="5" t="s">
        <v>2609</v>
      </c>
      <c r="D1971" s="5" t="s">
        <v>2610</v>
      </c>
      <c r="E1971" s="33">
        <v>2</v>
      </c>
      <c r="F1971" s="5" t="s">
        <v>2618</v>
      </c>
      <c r="G1971" s="31">
        <v>36</v>
      </c>
      <c r="H1971" s="32">
        <v>0</v>
      </c>
      <c r="I1971" s="5">
        <v>0.76</v>
      </c>
    </row>
    <row r="1972" spans="1:9">
      <c r="A1972" s="5">
        <v>2000600066</v>
      </c>
      <c r="B1972" s="5" t="s">
        <v>3304</v>
      </c>
      <c r="C1972" s="5" t="s">
        <v>699</v>
      </c>
      <c r="D1972" s="5" t="s">
        <v>700</v>
      </c>
      <c r="E1972" s="5">
        <v>0</v>
      </c>
      <c r="F1972" s="5" t="s">
        <v>2618</v>
      </c>
      <c r="G1972" s="31">
        <v>12</v>
      </c>
      <c r="H1972" s="32">
        <v>14112</v>
      </c>
      <c r="I1972" s="5">
        <v>0.92249999999999999</v>
      </c>
    </row>
    <row r="1973" spans="1:9">
      <c r="A1973" s="5">
        <v>2000600066</v>
      </c>
      <c r="B1973" s="5" t="s">
        <v>3304</v>
      </c>
      <c r="C1973" s="5" t="s">
        <v>248</v>
      </c>
      <c r="D1973" s="5" t="s">
        <v>249</v>
      </c>
      <c r="E1973" s="33">
        <v>929</v>
      </c>
      <c r="F1973" s="5" t="s">
        <v>2618</v>
      </c>
      <c r="G1973" s="31">
        <v>540</v>
      </c>
      <c r="H1973" s="32">
        <v>60</v>
      </c>
      <c r="I1973" s="5">
        <v>0.92256199999999999</v>
      </c>
    </row>
    <row r="1974" spans="1:9">
      <c r="A1974" s="5">
        <v>2000600066</v>
      </c>
      <c r="B1974" s="5" t="s">
        <v>3304</v>
      </c>
      <c r="C1974" s="5" t="s">
        <v>2609</v>
      </c>
      <c r="D1974" s="5" t="s">
        <v>2610</v>
      </c>
      <c r="E1974" s="33">
        <v>18</v>
      </c>
      <c r="F1974" s="5" t="s">
        <v>2618</v>
      </c>
      <c r="G1974" s="31">
        <v>60</v>
      </c>
      <c r="H1974" s="32">
        <v>0</v>
      </c>
      <c r="I1974" s="5">
        <v>0.92222199999999999</v>
      </c>
    </row>
    <row r="1975" spans="1:9">
      <c r="A1975" s="5">
        <v>2000600067</v>
      </c>
      <c r="B1975" s="5" t="s">
        <v>3305</v>
      </c>
      <c r="C1975" s="5" t="s">
        <v>699</v>
      </c>
      <c r="D1975" s="5" t="s">
        <v>700</v>
      </c>
      <c r="E1975" s="33">
        <v>1451</v>
      </c>
      <c r="F1975" s="5" t="s">
        <v>2598</v>
      </c>
      <c r="G1975" s="31">
        <v>0</v>
      </c>
      <c r="H1975" s="32">
        <v>63360</v>
      </c>
      <c r="I1975" s="5">
        <v>7.2611999999999996E-2</v>
      </c>
    </row>
    <row r="1976" spans="1:9">
      <c r="A1976" s="5">
        <v>2000600067</v>
      </c>
      <c r="B1976" s="5" t="s">
        <v>3305</v>
      </c>
      <c r="C1976" s="5" t="s">
        <v>248</v>
      </c>
      <c r="D1976" s="5" t="s">
        <v>249</v>
      </c>
      <c r="E1976" s="33">
        <v>3561</v>
      </c>
      <c r="F1976" s="5" t="s">
        <v>2598</v>
      </c>
      <c r="G1976" s="31">
        <v>168</v>
      </c>
      <c r="H1976" s="32">
        <v>72</v>
      </c>
      <c r="I1976" s="5">
        <v>7.2611999999999996E-2</v>
      </c>
    </row>
    <row r="1977" spans="1:9">
      <c r="A1977" s="5">
        <v>2000600067</v>
      </c>
      <c r="B1977" s="5" t="s">
        <v>3305</v>
      </c>
      <c r="C1977" s="5" t="s">
        <v>2609</v>
      </c>
      <c r="D1977" s="5" t="s">
        <v>2610</v>
      </c>
      <c r="E1977" s="33">
        <v>24</v>
      </c>
      <c r="F1977" s="5" t="s">
        <v>2598</v>
      </c>
      <c r="G1977" s="31">
        <v>72</v>
      </c>
      <c r="H1977" s="32">
        <v>0</v>
      </c>
      <c r="I1977" s="5">
        <v>7.2499999999999995E-2</v>
      </c>
    </row>
    <row r="1978" spans="1:9">
      <c r="A1978" s="5">
        <v>2000600068</v>
      </c>
      <c r="B1978" s="5" t="s">
        <v>8487</v>
      </c>
      <c r="C1978" s="5" t="s">
        <v>699</v>
      </c>
      <c r="D1978" s="5" t="s">
        <v>700</v>
      </c>
      <c r="E1978" s="33">
        <v>0</v>
      </c>
      <c r="F1978" s="5" t="s">
        <v>2618</v>
      </c>
      <c r="G1978" s="31">
        <v>0</v>
      </c>
      <c r="H1978" s="32">
        <v>10080</v>
      </c>
      <c r="I1978" s="5">
        <v>0</v>
      </c>
    </row>
    <row r="1979" spans="1:9">
      <c r="A1979" s="5">
        <v>2000600069</v>
      </c>
      <c r="B1979" s="5" t="s">
        <v>8764</v>
      </c>
      <c r="C1979" s="5" t="s">
        <v>699</v>
      </c>
      <c r="D1979" s="5" t="s">
        <v>700</v>
      </c>
      <c r="E1979" s="5">
        <v>0</v>
      </c>
      <c r="F1979" s="5" t="s">
        <v>2618</v>
      </c>
      <c r="G1979" s="31">
        <v>0</v>
      </c>
      <c r="H1979" s="32">
        <v>15120</v>
      </c>
      <c r="I1979" s="5">
        <v>0</v>
      </c>
    </row>
    <row r="1980" spans="1:9">
      <c r="A1980" s="5">
        <v>2000600070</v>
      </c>
      <c r="B1980" s="5" t="s">
        <v>8765</v>
      </c>
      <c r="C1980" s="5" t="s">
        <v>699</v>
      </c>
      <c r="D1980" s="5" t="s">
        <v>700</v>
      </c>
      <c r="E1980" s="33">
        <v>0</v>
      </c>
      <c r="F1980" s="5" t="s">
        <v>2598</v>
      </c>
      <c r="G1980" s="31">
        <v>0</v>
      </c>
      <c r="H1980" s="32">
        <v>15552</v>
      </c>
      <c r="I1980" s="5">
        <v>0</v>
      </c>
    </row>
    <row r="1981" spans="1:9">
      <c r="A1981" s="5">
        <v>2000600071</v>
      </c>
      <c r="B1981" s="5" t="s">
        <v>8766</v>
      </c>
      <c r="C1981" s="5" t="s">
        <v>699</v>
      </c>
      <c r="D1981" s="5" t="s">
        <v>700</v>
      </c>
      <c r="E1981" s="33">
        <v>0</v>
      </c>
      <c r="F1981" s="5" t="s">
        <v>2598</v>
      </c>
      <c r="G1981" s="31">
        <v>0</v>
      </c>
      <c r="H1981" s="32">
        <v>30336</v>
      </c>
      <c r="I1981" s="5">
        <v>0</v>
      </c>
    </row>
    <row r="1982" spans="1:9">
      <c r="A1982" s="5">
        <v>2000610009</v>
      </c>
      <c r="B1982" s="5" t="s">
        <v>3306</v>
      </c>
      <c r="C1982" s="5" t="s">
        <v>699</v>
      </c>
      <c r="D1982" s="5" t="s">
        <v>700</v>
      </c>
      <c r="E1982" s="33">
        <v>5</v>
      </c>
      <c r="F1982" s="5" t="s">
        <v>2598</v>
      </c>
      <c r="G1982" s="31">
        <v>0</v>
      </c>
      <c r="H1982" s="32">
        <v>0</v>
      </c>
      <c r="I1982" s="5">
        <v>4.33</v>
      </c>
    </row>
    <row r="1983" spans="1:9">
      <c r="A1983" s="5">
        <v>2000610009</v>
      </c>
      <c r="B1983" s="5" t="s">
        <v>3306</v>
      </c>
      <c r="C1983" s="5" t="s">
        <v>2601</v>
      </c>
      <c r="D1983" s="5" t="s">
        <v>2602</v>
      </c>
      <c r="E1983" s="33">
        <v>17</v>
      </c>
      <c r="F1983" s="5" t="s">
        <v>2598</v>
      </c>
      <c r="G1983" s="31">
        <v>0</v>
      </c>
      <c r="H1983" s="32">
        <v>0</v>
      </c>
      <c r="I1983" s="5">
        <v>4.33</v>
      </c>
    </row>
    <row r="1984" spans="1:9">
      <c r="A1984" s="5">
        <v>2000610024</v>
      </c>
      <c r="B1984" s="5" t="s">
        <v>3307</v>
      </c>
      <c r="C1984" s="5" t="s">
        <v>699</v>
      </c>
      <c r="D1984" s="5" t="s">
        <v>700</v>
      </c>
      <c r="E1984" s="5">
        <v>42</v>
      </c>
      <c r="F1984" s="5" t="s">
        <v>2598</v>
      </c>
      <c r="G1984" s="31">
        <v>0</v>
      </c>
      <c r="H1984" s="32">
        <v>0</v>
      </c>
      <c r="I1984" s="5">
        <v>5.9395239999999996</v>
      </c>
    </row>
    <row r="1985" spans="1:9">
      <c r="A1985" s="5">
        <v>2000610024</v>
      </c>
      <c r="B1985" s="5" t="s">
        <v>3307</v>
      </c>
      <c r="C1985" s="5" t="s">
        <v>2601</v>
      </c>
      <c r="D1985" s="5" t="s">
        <v>2602</v>
      </c>
      <c r="E1985" s="33">
        <v>12</v>
      </c>
      <c r="F1985" s="5" t="s">
        <v>2598</v>
      </c>
      <c r="G1985" s="31">
        <v>0</v>
      </c>
      <c r="H1985" s="32">
        <v>0</v>
      </c>
      <c r="I1985" s="5">
        <v>5.9391670000000003</v>
      </c>
    </row>
    <row r="1986" spans="1:9">
      <c r="A1986" s="5">
        <v>2000610027</v>
      </c>
      <c r="B1986" s="5" t="s">
        <v>3308</v>
      </c>
      <c r="C1986" s="5" t="s">
        <v>699</v>
      </c>
      <c r="D1986" s="5" t="s">
        <v>700</v>
      </c>
      <c r="E1986" s="33">
        <v>12</v>
      </c>
      <c r="F1986" s="5" t="s">
        <v>2598</v>
      </c>
      <c r="G1986" s="31">
        <v>0</v>
      </c>
      <c r="H1986" s="32">
        <v>0</v>
      </c>
      <c r="I1986" s="5">
        <v>5.9191669999999998</v>
      </c>
    </row>
    <row r="1987" spans="1:9">
      <c r="A1987" s="5">
        <v>2000610027</v>
      </c>
      <c r="B1987" s="5" t="s">
        <v>3308</v>
      </c>
      <c r="C1987" s="5" t="s">
        <v>2601</v>
      </c>
      <c r="D1987" s="5" t="s">
        <v>2602</v>
      </c>
      <c r="E1987" s="33">
        <v>1</v>
      </c>
      <c r="F1987" s="5" t="s">
        <v>2598</v>
      </c>
      <c r="G1987" s="31">
        <v>0</v>
      </c>
      <c r="H1987" s="32">
        <v>0</v>
      </c>
      <c r="I1987" s="5">
        <v>5.92</v>
      </c>
    </row>
    <row r="1988" spans="1:9">
      <c r="A1988" s="5">
        <v>2000610043</v>
      </c>
      <c r="B1988" s="5" t="s">
        <v>3309</v>
      </c>
      <c r="C1988" s="5" t="s">
        <v>699</v>
      </c>
      <c r="D1988" s="5" t="s">
        <v>700</v>
      </c>
      <c r="E1988" s="33">
        <v>55</v>
      </c>
      <c r="F1988" s="5" t="s">
        <v>2598</v>
      </c>
      <c r="G1988" s="31">
        <v>0</v>
      </c>
      <c r="H1988" s="32">
        <v>0</v>
      </c>
      <c r="I1988" s="5">
        <v>7.5005449999999998</v>
      </c>
    </row>
    <row r="1989" spans="1:9">
      <c r="A1989" s="5">
        <v>2000610043</v>
      </c>
      <c r="B1989" s="5" t="s">
        <v>3309</v>
      </c>
      <c r="C1989" s="5" t="s">
        <v>248</v>
      </c>
      <c r="D1989" s="5" t="s">
        <v>249</v>
      </c>
      <c r="E1989" s="33">
        <v>462</v>
      </c>
      <c r="F1989" s="5" t="s">
        <v>2598</v>
      </c>
      <c r="G1989" s="31">
        <v>0</v>
      </c>
      <c r="H1989" s="32">
        <v>0</v>
      </c>
      <c r="I1989" s="5">
        <v>7.5005629999999996</v>
      </c>
    </row>
    <row r="1990" spans="1:9">
      <c r="A1990" s="5">
        <v>2000610044</v>
      </c>
      <c r="B1990" s="5" t="s">
        <v>3310</v>
      </c>
      <c r="C1990" s="5" t="s">
        <v>699</v>
      </c>
      <c r="D1990" s="5" t="s">
        <v>700</v>
      </c>
      <c r="E1990" s="33">
        <v>30</v>
      </c>
      <c r="F1990" s="5" t="s">
        <v>2598</v>
      </c>
      <c r="G1990" s="31">
        <v>0</v>
      </c>
      <c r="H1990" s="32">
        <v>0</v>
      </c>
      <c r="I1990" s="5">
        <v>8.5473330000000001</v>
      </c>
    </row>
    <row r="1991" spans="1:9">
      <c r="A1991" s="5">
        <v>2000610044</v>
      </c>
      <c r="B1991" s="5" t="s">
        <v>3310</v>
      </c>
      <c r="C1991" s="5" t="s">
        <v>248</v>
      </c>
      <c r="D1991" s="5" t="s">
        <v>249</v>
      </c>
      <c r="E1991" s="33">
        <v>1189</v>
      </c>
      <c r="F1991" s="5" t="s">
        <v>2598</v>
      </c>
      <c r="G1991" s="31">
        <v>0</v>
      </c>
      <c r="H1991" s="32">
        <v>0</v>
      </c>
      <c r="I1991" s="5">
        <v>8.5472999999999999</v>
      </c>
    </row>
    <row r="1992" spans="1:9">
      <c r="A1992" s="5">
        <v>2000620053</v>
      </c>
      <c r="B1992" s="5" t="s">
        <v>3311</v>
      </c>
      <c r="C1992" s="5" t="s">
        <v>699</v>
      </c>
      <c r="D1992" s="5" t="s">
        <v>700</v>
      </c>
      <c r="E1992" s="5">
        <v>199</v>
      </c>
      <c r="F1992" s="5" t="s">
        <v>2598</v>
      </c>
      <c r="G1992" s="31">
        <v>0</v>
      </c>
      <c r="H1992" s="32">
        <v>0</v>
      </c>
      <c r="I1992" s="5">
        <v>3.995628</v>
      </c>
    </row>
    <row r="1993" spans="1:9">
      <c r="A1993" s="5">
        <v>2000620053</v>
      </c>
      <c r="B1993" s="5" t="s">
        <v>3311</v>
      </c>
      <c r="C1993" s="5" t="s">
        <v>248</v>
      </c>
      <c r="D1993" s="5" t="s">
        <v>249</v>
      </c>
      <c r="E1993" s="33">
        <v>4878</v>
      </c>
      <c r="F1993" s="5" t="s">
        <v>2598</v>
      </c>
      <c r="G1993" s="31">
        <v>1</v>
      </c>
      <c r="H1993" s="32">
        <v>5</v>
      </c>
      <c r="I1993" s="5">
        <v>3.992073</v>
      </c>
    </row>
    <row r="1994" spans="1:9">
      <c r="A1994" s="5">
        <v>2000620053</v>
      </c>
      <c r="B1994" s="5" t="s">
        <v>3311</v>
      </c>
      <c r="C1994" s="5" t="s">
        <v>2623</v>
      </c>
      <c r="D1994" s="5" t="s">
        <v>2624</v>
      </c>
      <c r="E1994" s="33">
        <v>5</v>
      </c>
      <c r="F1994" s="5" t="s">
        <v>2598</v>
      </c>
      <c r="G1994" s="31">
        <v>0</v>
      </c>
      <c r="H1994" s="32">
        <v>0</v>
      </c>
      <c r="I1994" s="5">
        <v>3.992</v>
      </c>
    </row>
    <row r="1995" spans="1:9">
      <c r="A1995" s="5">
        <v>2000620053</v>
      </c>
      <c r="B1995" s="5" t="s">
        <v>3311</v>
      </c>
      <c r="C1995" s="5" t="s">
        <v>2609</v>
      </c>
      <c r="D1995" s="5" t="s">
        <v>2610</v>
      </c>
      <c r="E1995" s="5">
        <v>25</v>
      </c>
      <c r="F1995" s="5" t="s">
        <v>2598</v>
      </c>
      <c r="G1995" s="31">
        <v>30</v>
      </c>
      <c r="H1995" s="32">
        <v>1</v>
      </c>
      <c r="I1995" s="5">
        <v>3.99</v>
      </c>
    </row>
    <row r="1996" spans="1:9">
      <c r="A1996" s="5">
        <v>2000620054</v>
      </c>
      <c r="B1996" s="5" t="s">
        <v>3312</v>
      </c>
      <c r="C1996" s="5" t="s">
        <v>699</v>
      </c>
      <c r="D1996" s="5" t="s">
        <v>700</v>
      </c>
      <c r="E1996" s="33">
        <v>156</v>
      </c>
      <c r="F1996" s="5" t="s">
        <v>2598</v>
      </c>
      <c r="G1996" s="31">
        <v>0</v>
      </c>
      <c r="H1996" s="32">
        <v>0</v>
      </c>
      <c r="I1996" s="5">
        <v>4.6149360000000001</v>
      </c>
    </row>
    <row r="1997" spans="1:9">
      <c r="A1997" s="5">
        <v>2000620054</v>
      </c>
      <c r="B1997" s="5" t="s">
        <v>3312</v>
      </c>
      <c r="C1997" s="5" t="s">
        <v>248</v>
      </c>
      <c r="D1997" s="5" t="s">
        <v>249</v>
      </c>
      <c r="E1997" s="33">
        <v>3509</v>
      </c>
      <c r="F1997" s="5" t="s">
        <v>2598</v>
      </c>
      <c r="G1997" s="31">
        <v>1</v>
      </c>
      <c r="H1997" s="32">
        <v>2</v>
      </c>
      <c r="I1997" s="5">
        <v>4.6148449999999999</v>
      </c>
    </row>
    <row r="1998" spans="1:9">
      <c r="A1998" s="5">
        <v>2000620054</v>
      </c>
      <c r="B1998" s="5" t="s">
        <v>3312</v>
      </c>
      <c r="C1998" s="5" t="s">
        <v>2609</v>
      </c>
      <c r="D1998" s="5" t="s">
        <v>2610</v>
      </c>
      <c r="E1998" s="5">
        <v>0</v>
      </c>
      <c r="F1998" s="5" t="s">
        <v>2598</v>
      </c>
      <c r="G1998" s="31">
        <v>3</v>
      </c>
      <c r="H1998" s="32">
        <v>1</v>
      </c>
      <c r="I1998" s="5">
        <v>4.6138459999999997</v>
      </c>
    </row>
    <row r="1999" spans="1:9">
      <c r="A1999" s="5">
        <v>2000630033</v>
      </c>
      <c r="B1999" s="5" t="s">
        <v>3313</v>
      </c>
      <c r="C1999" s="5" t="s">
        <v>699</v>
      </c>
      <c r="D1999" s="5" t="s">
        <v>700</v>
      </c>
      <c r="E1999" s="33">
        <v>13</v>
      </c>
      <c r="F1999" s="5" t="s">
        <v>2598</v>
      </c>
      <c r="G1999" s="31">
        <v>0</v>
      </c>
      <c r="H1999" s="32">
        <v>0</v>
      </c>
      <c r="I1999" s="5">
        <v>0.391538</v>
      </c>
    </row>
    <row r="2000" spans="1:9">
      <c r="A2000" s="5">
        <v>2000630049</v>
      </c>
      <c r="B2000" s="5" t="s">
        <v>3314</v>
      </c>
      <c r="C2000" s="5" t="s">
        <v>248</v>
      </c>
      <c r="D2000" s="5" t="s">
        <v>249</v>
      </c>
      <c r="E2000" s="33">
        <v>263</v>
      </c>
      <c r="F2000" s="5" t="s">
        <v>2598</v>
      </c>
      <c r="G2000" s="31">
        <v>0</v>
      </c>
      <c r="H2000" s="32">
        <v>0</v>
      </c>
      <c r="I2000" s="5">
        <v>0.47745199999999999</v>
      </c>
    </row>
    <row r="2001" spans="1:9">
      <c r="A2001" s="5">
        <v>2000630049</v>
      </c>
      <c r="B2001" s="5" t="s">
        <v>3314</v>
      </c>
      <c r="C2001" s="5" t="s">
        <v>2601</v>
      </c>
      <c r="D2001" s="5" t="s">
        <v>2602</v>
      </c>
      <c r="E2001" s="33">
        <v>69</v>
      </c>
      <c r="F2001" s="5" t="s">
        <v>2598</v>
      </c>
      <c r="G2001" s="31">
        <v>0</v>
      </c>
      <c r="H2001" s="32">
        <v>0</v>
      </c>
      <c r="I2001" s="5">
        <v>0.47739100000000001</v>
      </c>
    </row>
    <row r="2002" spans="1:9">
      <c r="A2002" s="5">
        <v>2000630050</v>
      </c>
      <c r="B2002" s="5" t="s">
        <v>3315</v>
      </c>
      <c r="C2002" s="5" t="s">
        <v>699</v>
      </c>
      <c r="D2002" s="5" t="s">
        <v>700</v>
      </c>
      <c r="E2002" s="5">
        <v>0</v>
      </c>
      <c r="F2002" s="5" t="s">
        <v>2598</v>
      </c>
      <c r="G2002" s="31">
        <v>0</v>
      </c>
      <c r="H2002" s="32">
        <v>25200</v>
      </c>
      <c r="I2002" s="5">
        <v>0.77</v>
      </c>
    </row>
    <row r="2003" spans="1:9">
      <c r="A2003" s="5">
        <v>2000630050</v>
      </c>
      <c r="B2003" s="5" t="s">
        <v>3315</v>
      </c>
      <c r="C2003" s="5" t="s">
        <v>248</v>
      </c>
      <c r="D2003" s="5" t="s">
        <v>249</v>
      </c>
      <c r="E2003" s="5">
        <v>10</v>
      </c>
      <c r="F2003" s="5" t="s">
        <v>2598</v>
      </c>
      <c r="G2003" s="31">
        <v>321</v>
      </c>
      <c r="H2003" s="32">
        <v>249</v>
      </c>
      <c r="I2003" s="5">
        <v>0.75800000000000001</v>
      </c>
    </row>
    <row r="2004" spans="1:9">
      <c r="A2004" s="5">
        <v>2000630050</v>
      </c>
      <c r="B2004" s="5" t="s">
        <v>3315</v>
      </c>
      <c r="C2004" s="5" t="s">
        <v>2609</v>
      </c>
      <c r="D2004" s="5" t="s">
        <v>2610</v>
      </c>
      <c r="E2004" s="5">
        <v>0</v>
      </c>
      <c r="F2004" s="5" t="s">
        <v>2598</v>
      </c>
      <c r="G2004" s="31">
        <v>9</v>
      </c>
      <c r="H2004" s="32">
        <v>0</v>
      </c>
      <c r="I2004" s="5">
        <v>0.76600000000000001</v>
      </c>
    </row>
    <row r="2005" spans="1:9">
      <c r="A2005" s="5">
        <v>2000630050</v>
      </c>
      <c r="B2005" s="5" t="s">
        <v>3315</v>
      </c>
      <c r="C2005" s="5" t="s">
        <v>2627</v>
      </c>
      <c r="D2005" s="5" t="s">
        <v>2628</v>
      </c>
      <c r="E2005" s="5">
        <v>0</v>
      </c>
      <c r="F2005" s="5" t="s">
        <v>2598</v>
      </c>
      <c r="G2005" s="31">
        <v>240</v>
      </c>
      <c r="H2005" s="32">
        <v>0</v>
      </c>
      <c r="I2005" s="5">
        <v>0.75900000000000001</v>
      </c>
    </row>
    <row r="2006" spans="1:9">
      <c r="A2006" s="5">
        <v>2000630055</v>
      </c>
      <c r="B2006" s="5" t="s">
        <v>3316</v>
      </c>
      <c r="C2006" s="5" t="s">
        <v>699</v>
      </c>
      <c r="D2006" s="5" t="s">
        <v>700</v>
      </c>
      <c r="E2006" s="33">
        <v>0</v>
      </c>
      <c r="F2006" s="5" t="s">
        <v>2598</v>
      </c>
      <c r="G2006" s="31">
        <v>0</v>
      </c>
      <c r="H2006" s="32">
        <v>30000</v>
      </c>
      <c r="I2006" s="5">
        <v>1.2718119999999999</v>
      </c>
    </row>
    <row r="2007" spans="1:9">
      <c r="A2007" s="5">
        <v>2000630055</v>
      </c>
      <c r="B2007" s="5" t="s">
        <v>3316</v>
      </c>
      <c r="C2007" s="5" t="s">
        <v>248</v>
      </c>
      <c r="D2007" s="5" t="s">
        <v>249</v>
      </c>
      <c r="E2007" s="33">
        <v>50</v>
      </c>
      <c r="F2007" s="5" t="s">
        <v>2598</v>
      </c>
      <c r="G2007" s="31">
        <v>505</v>
      </c>
      <c r="H2007" s="32">
        <v>10</v>
      </c>
      <c r="I2007" s="5">
        <v>1.2518</v>
      </c>
    </row>
    <row r="2008" spans="1:9">
      <c r="A2008" s="5">
        <v>2000630055</v>
      </c>
      <c r="B2008" s="5" t="s">
        <v>3316</v>
      </c>
      <c r="C2008" s="5" t="s">
        <v>2609</v>
      </c>
      <c r="D2008" s="5" t="s">
        <v>2610</v>
      </c>
      <c r="E2008" s="33">
        <v>1</v>
      </c>
      <c r="F2008" s="5" t="s">
        <v>2598</v>
      </c>
      <c r="G2008" s="31">
        <v>4</v>
      </c>
      <c r="H2008" s="32">
        <v>0</v>
      </c>
      <c r="I2008" s="5">
        <v>1.1599999999999999</v>
      </c>
    </row>
    <row r="2009" spans="1:9">
      <c r="A2009" s="5">
        <v>2000630058</v>
      </c>
      <c r="B2009" s="5" t="s">
        <v>3317</v>
      </c>
      <c r="C2009" s="5" t="s">
        <v>699</v>
      </c>
      <c r="D2009" s="5" t="s">
        <v>700</v>
      </c>
      <c r="E2009" s="5">
        <v>0</v>
      </c>
      <c r="F2009" s="5" t="s">
        <v>2598</v>
      </c>
      <c r="G2009" s="31">
        <v>0</v>
      </c>
      <c r="H2009" s="32">
        <v>25200</v>
      </c>
      <c r="I2009" s="5">
        <v>0.66508699999999998</v>
      </c>
    </row>
    <row r="2010" spans="1:9">
      <c r="A2010" s="5">
        <v>2000630058</v>
      </c>
      <c r="B2010" s="5" t="s">
        <v>3317</v>
      </c>
      <c r="C2010" s="5" t="s">
        <v>248</v>
      </c>
      <c r="D2010" s="5" t="s">
        <v>249</v>
      </c>
      <c r="E2010" s="33">
        <v>2425</v>
      </c>
      <c r="F2010" s="5" t="s">
        <v>2598</v>
      </c>
      <c r="G2010" s="31">
        <v>243</v>
      </c>
      <c r="H2010" s="32">
        <v>6</v>
      </c>
      <c r="I2010" s="5">
        <v>0.66516299999999995</v>
      </c>
    </row>
    <row r="2011" spans="1:9">
      <c r="A2011" s="5">
        <v>2000630058</v>
      </c>
      <c r="B2011" s="5" t="s">
        <v>3317</v>
      </c>
      <c r="C2011" s="5" t="s">
        <v>2609</v>
      </c>
      <c r="D2011" s="5" t="s">
        <v>2610</v>
      </c>
      <c r="E2011" s="33">
        <v>0</v>
      </c>
      <c r="F2011" s="5" t="s">
        <v>2598</v>
      </c>
      <c r="G2011" s="31">
        <v>6</v>
      </c>
      <c r="H2011" s="32">
        <v>0</v>
      </c>
      <c r="I2011" s="5">
        <v>0.66500000000000004</v>
      </c>
    </row>
    <row r="2012" spans="1:9">
      <c r="A2012" s="5">
        <v>2000630059</v>
      </c>
      <c r="B2012" s="5" t="s">
        <v>3318</v>
      </c>
      <c r="C2012" s="5" t="s">
        <v>699</v>
      </c>
      <c r="D2012" s="5" t="s">
        <v>700</v>
      </c>
      <c r="E2012" s="5">
        <v>0</v>
      </c>
      <c r="F2012" s="5" t="s">
        <v>2598</v>
      </c>
      <c r="G2012" s="31">
        <v>0</v>
      </c>
      <c r="H2012" s="32">
        <v>20160</v>
      </c>
      <c r="I2012" s="5">
        <v>0.73994599999999999</v>
      </c>
    </row>
    <row r="2013" spans="1:9">
      <c r="A2013" s="5">
        <v>2000630059</v>
      </c>
      <c r="B2013" s="5" t="s">
        <v>3318</v>
      </c>
      <c r="C2013" s="5" t="s">
        <v>248</v>
      </c>
      <c r="D2013" s="5" t="s">
        <v>249</v>
      </c>
      <c r="E2013" s="33">
        <v>9</v>
      </c>
      <c r="F2013" s="5" t="s">
        <v>2598</v>
      </c>
      <c r="G2013" s="31">
        <v>1021</v>
      </c>
      <c r="H2013" s="32">
        <v>1</v>
      </c>
      <c r="I2013" s="5">
        <v>0.74</v>
      </c>
    </row>
    <row r="2014" spans="1:9">
      <c r="A2014" s="5">
        <v>2000630059</v>
      </c>
      <c r="B2014" s="5" t="s">
        <v>3318</v>
      </c>
      <c r="C2014" s="5" t="s">
        <v>2601</v>
      </c>
      <c r="D2014" s="5" t="s">
        <v>2602</v>
      </c>
      <c r="E2014" s="33">
        <v>123</v>
      </c>
      <c r="F2014" s="5" t="s">
        <v>2598</v>
      </c>
      <c r="G2014" s="31">
        <v>0</v>
      </c>
      <c r="H2014" s="32">
        <v>0</v>
      </c>
      <c r="I2014" s="5">
        <v>0.86894300000000002</v>
      </c>
    </row>
    <row r="2015" spans="1:9">
      <c r="A2015" s="5">
        <v>2000630059</v>
      </c>
      <c r="B2015" s="5" t="s">
        <v>3318</v>
      </c>
      <c r="C2015" s="5" t="s">
        <v>2609</v>
      </c>
      <c r="D2015" s="5" t="s">
        <v>2610</v>
      </c>
      <c r="E2015" s="33">
        <v>0</v>
      </c>
      <c r="F2015" s="5" t="s">
        <v>2598</v>
      </c>
      <c r="G2015" s="31">
        <v>1</v>
      </c>
      <c r="H2015" s="32">
        <v>25</v>
      </c>
      <c r="I2015" s="5">
        <v>0.80416699999999997</v>
      </c>
    </row>
    <row r="2016" spans="1:9">
      <c r="A2016" s="5">
        <v>2000630063</v>
      </c>
      <c r="B2016" s="5" t="s">
        <v>3319</v>
      </c>
      <c r="C2016" s="5" t="s">
        <v>699</v>
      </c>
      <c r="D2016" s="5" t="s">
        <v>700</v>
      </c>
      <c r="E2016" s="33">
        <v>1</v>
      </c>
      <c r="F2016" s="5" t="s">
        <v>2618</v>
      </c>
      <c r="G2016" s="31">
        <v>0</v>
      </c>
      <c r="H2016" s="32">
        <v>8064</v>
      </c>
      <c r="I2016" s="5">
        <v>3.57</v>
      </c>
    </row>
    <row r="2017" spans="1:9">
      <c r="A2017" s="5">
        <v>2000630063</v>
      </c>
      <c r="B2017" s="5" t="s">
        <v>3319</v>
      </c>
      <c r="C2017" s="5" t="s">
        <v>248</v>
      </c>
      <c r="D2017" s="5" t="s">
        <v>249</v>
      </c>
      <c r="E2017" s="33">
        <v>15</v>
      </c>
      <c r="F2017" s="5" t="s">
        <v>2618</v>
      </c>
      <c r="G2017" s="31">
        <v>290</v>
      </c>
      <c r="H2017" s="32">
        <v>5405</v>
      </c>
      <c r="I2017" s="5">
        <v>3.57</v>
      </c>
    </row>
    <row r="2018" spans="1:9">
      <c r="A2018" s="5">
        <v>2000630063</v>
      </c>
      <c r="B2018" s="5" t="s">
        <v>3319</v>
      </c>
      <c r="C2018" s="5" t="s">
        <v>2601</v>
      </c>
      <c r="D2018" s="5" t="s">
        <v>2602</v>
      </c>
      <c r="E2018" s="33">
        <v>98</v>
      </c>
      <c r="F2018" s="5" t="s">
        <v>2618</v>
      </c>
      <c r="G2018" s="31">
        <v>0</v>
      </c>
      <c r="H2018" s="32">
        <v>0</v>
      </c>
      <c r="I2018" s="5">
        <v>3.5706120000000001</v>
      </c>
    </row>
    <row r="2019" spans="1:9">
      <c r="A2019" s="5">
        <v>2000630063</v>
      </c>
      <c r="B2019" s="5" t="s">
        <v>3319</v>
      </c>
      <c r="C2019" s="5" t="s">
        <v>2609</v>
      </c>
      <c r="D2019" s="5" t="s">
        <v>2610</v>
      </c>
      <c r="E2019" s="5">
        <v>0</v>
      </c>
      <c r="F2019" s="5" t="s">
        <v>2618</v>
      </c>
      <c r="G2019" s="31">
        <v>6</v>
      </c>
      <c r="H2019" s="32">
        <v>0</v>
      </c>
      <c r="I2019" s="5">
        <v>3.57</v>
      </c>
    </row>
    <row r="2020" spans="1:9">
      <c r="A2020" s="5">
        <v>2000630063</v>
      </c>
      <c r="B2020" s="5" t="s">
        <v>3319</v>
      </c>
      <c r="C2020" s="5" t="s">
        <v>2611</v>
      </c>
      <c r="D2020" s="5" t="s">
        <v>2612</v>
      </c>
      <c r="E2020" s="5">
        <v>0</v>
      </c>
      <c r="F2020" s="5" t="s">
        <v>2618</v>
      </c>
      <c r="G2020" s="31">
        <v>5400</v>
      </c>
      <c r="H2020" s="32">
        <v>0</v>
      </c>
      <c r="I2020" s="5">
        <v>3.57</v>
      </c>
    </row>
    <row r="2021" spans="1:9">
      <c r="A2021" s="5">
        <v>2000630064</v>
      </c>
      <c r="B2021" s="5" t="s">
        <v>3320</v>
      </c>
      <c r="C2021" s="5" t="s">
        <v>699</v>
      </c>
      <c r="D2021" s="5" t="s">
        <v>700</v>
      </c>
      <c r="E2021" s="5">
        <v>5</v>
      </c>
      <c r="F2021" s="5" t="s">
        <v>2598</v>
      </c>
      <c r="G2021" s="31">
        <v>0</v>
      </c>
      <c r="H2021" s="32">
        <v>140160</v>
      </c>
      <c r="I2021" s="5">
        <v>0.51400000000000001</v>
      </c>
    </row>
    <row r="2022" spans="1:9">
      <c r="A2022" s="5">
        <v>2000630064</v>
      </c>
      <c r="B2022" s="5" t="s">
        <v>3320</v>
      </c>
      <c r="C2022" s="5" t="s">
        <v>248</v>
      </c>
      <c r="D2022" s="5" t="s">
        <v>249</v>
      </c>
      <c r="E2022" s="33">
        <v>13</v>
      </c>
      <c r="F2022" s="5" t="s">
        <v>2598</v>
      </c>
      <c r="G2022" s="31">
        <v>8945</v>
      </c>
      <c r="H2022" s="32">
        <v>34</v>
      </c>
      <c r="I2022" s="5">
        <v>0.51538499999999998</v>
      </c>
    </row>
    <row r="2023" spans="1:9">
      <c r="A2023" s="5">
        <v>2000630064</v>
      </c>
      <c r="B2023" s="5" t="s">
        <v>3320</v>
      </c>
      <c r="C2023" s="5" t="s">
        <v>47</v>
      </c>
      <c r="D2023" s="5" t="s">
        <v>48</v>
      </c>
      <c r="E2023" s="33">
        <v>1859</v>
      </c>
      <c r="F2023" s="5" t="s">
        <v>2598</v>
      </c>
      <c r="G2023" s="31">
        <v>0</v>
      </c>
      <c r="H2023" s="32">
        <v>0</v>
      </c>
      <c r="I2023" s="5">
        <v>0.50902099999999995</v>
      </c>
    </row>
    <row r="2024" spans="1:9">
      <c r="A2024" s="5">
        <v>2000630064</v>
      </c>
      <c r="B2024" s="5" t="s">
        <v>3320</v>
      </c>
      <c r="C2024" s="5" t="s">
        <v>2627</v>
      </c>
      <c r="D2024" s="5" t="s">
        <v>2628</v>
      </c>
      <c r="E2024" s="33">
        <v>0</v>
      </c>
      <c r="F2024" s="5" t="s">
        <v>2598</v>
      </c>
      <c r="G2024" s="31">
        <v>34</v>
      </c>
      <c r="H2024" s="32">
        <v>0</v>
      </c>
      <c r="I2024" s="5">
        <v>0.51495199999999997</v>
      </c>
    </row>
    <row r="2025" spans="1:9">
      <c r="A2025" s="5">
        <v>2000630064</v>
      </c>
      <c r="B2025" s="5" t="s">
        <v>3320</v>
      </c>
      <c r="C2025" s="5" t="s">
        <v>2614</v>
      </c>
      <c r="D2025" s="5" t="s">
        <v>2615</v>
      </c>
      <c r="E2025" s="33">
        <v>900</v>
      </c>
      <c r="F2025" s="5" t="s">
        <v>2598</v>
      </c>
      <c r="G2025" s="31">
        <v>0</v>
      </c>
      <c r="H2025" s="32">
        <v>0</v>
      </c>
      <c r="I2025" s="5">
        <v>0.50902199999999997</v>
      </c>
    </row>
    <row r="2026" spans="1:9">
      <c r="A2026" s="5">
        <v>2000630065</v>
      </c>
      <c r="B2026" s="5" t="s">
        <v>3321</v>
      </c>
      <c r="C2026" s="5" t="s">
        <v>2675</v>
      </c>
      <c r="D2026" s="5" t="s">
        <v>2676</v>
      </c>
      <c r="E2026" s="5">
        <v>480</v>
      </c>
      <c r="F2026" s="5" t="s">
        <v>2598</v>
      </c>
      <c r="G2026" s="31">
        <v>0</v>
      </c>
      <c r="H2026" s="32">
        <v>0</v>
      </c>
      <c r="I2026" s="5">
        <v>0.55262500000000003</v>
      </c>
    </row>
    <row r="2027" spans="1:9">
      <c r="A2027" s="5">
        <v>2000630065</v>
      </c>
      <c r="B2027" s="5" t="s">
        <v>3321</v>
      </c>
      <c r="C2027" s="5" t="s">
        <v>699</v>
      </c>
      <c r="D2027" s="5" t="s">
        <v>700</v>
      </c>
      <c r="E2027" s="5">
        <v>1</v>
      </c>
      <c r="F2027" s="5" t="s">
        <v>2598</v>
      </c>
      <c r="G2027" s="31">
        <v>36</v>
      </c>
      <c r="H2027" s="32">
        <v>230540</v>
      </c>
      <c r="I2027" s="5">
        <v>0.55000000000000004</v>
      </c>
    </row>
    <row r="2028" spans="1:9">
      <c r="A2028" s="5">
        <v>2000630065</v>
      </c>
      <c r="B2028" s="5" t="s">
        <v>3321</v>
      </c>
      <c r="C2028" s="5" t="s">
        <v>248</v>
      </c>
      <c r="D2028" s="5" t="s">
        <v>249</v>
      </c>
      <c r="E2028" s="5">
        <v>403</v>
      </c>
      <c r="F2028" s="5" t="s">
        <v>2598</v>
      </c>
      <c r="G2028" s="31">
        <v>14288</v>
      </c>
      <c r="H2028" s="32">
        <v>22606</v>
      </c>
      <c r="I2028" s="5">
        <v>0.561141</v>
      </c>
    </row>
    <row r="2029" spans="1:9">
      <c r="A2029" s="5">
        <v>2000630065</v>
      </c>
      <c r="B2029" s="5" t="s">
        <v>3321</v>
      </c>
      <c r="C2029" s="5" t="s">
        <v>47</v>
      </c>
      <c r="D2029" s="5" t="s">
        <v>48</v>
      </c>
      <c r="E2029" s="33">
        <v>0</v>
      </c>
      <c r="F2029" s="5" t="s">
        <v>2598</v>
      </c>
      <c r="G2029" s="31">
        <v>0</v>
      </c>
      <c r="H2029" s="32">
        <v>81</v>
      </c>
      <c r="I2029" s="5">
        <v>0.56039399999999995</v>
      </c>
    </row>
    <row r="2030" spans="1:9">
      <c r="A2030" s="5">
        <v>2000630065</v>
      </c>
      <c r="B2030" s="5" t="s">
        <v>3321</v>
      </c>
      <c r="C2030" s="5" t="s">
        <v>2609</v>
      </c>
      <c r="D2030" s="5" t="s">
        <v>2610</v>
      </c>
      <c r="E2030" s="33">
        <v>14</v>
      </c>
      <c r="F2030" s="5" t="s">
        <v>2598</v>
      </c>
      <c r="G2030" s="31">
        <v>0</v>
      </c>
      <c r="H2030" s="32">
        <v>113</v>
      </c>
      <c r="I2030" s="5">
        <v>0.54500000000000004</v>
      </c>
    </row>
    <row r="2031" spans="1:9">
      <c r="A2031" s="5">
        <v>2000630065</v>
      </c>
      <c r="B2031" s="5" t="s">
        <v>3321</v>
      </c>
      <c r="C2031" s="5" t="s">
        <v>2611</v>
      </c>
      <c r="D2031" s="5" t="s">
        <v>2612</v>
      </c>
      <c r="E2031" s="33">
        <v>4</v>
      </c>
      <c r="F2031" s="5" t="s">
        <v>2598</v>
      </c>
      <c r="G2031" s="31">
        <v>22606</v>
      </c>
      <c r="H2031" s="32">
        <v>0</v>
      </c>
      <c r="I2031" s="5">
        <v>0.56999999999999995</v>
      </c>
    </row>
    <row r="2032" spans="1:9">
      <c r="A2032" s="5">
        <v>2000630066</v>
      </c>
      <c r="B2032" s="5" t="s">
        <v>3322</v>
      </c>
      <c r="C2032" s="5" t="s">
        <v>699</v>
      </c>
      <c r="D2032" s="5" t="s">
        <v>700</v>
      </c>
      <c r="E2032" s="33">
        <v>1</v>
      </c>
      <c r="F2032" s="5" t="s">
        <v>2598</v>
      </c>
      <c r="G2032" s="31">
        <v>120</v>
      </c>
      <c r="H2032" s="32">
        <v>40080</v>
      </c>
      <c r="I2032" s="5">
        <v>0.76</v>
      </c>
    </row>
    <row r="2033" spans="1:9">
      <c r="A2033" s="5">
        <v>2000630066</v>
      </c>
      <c r="B2033" s="5" t="s">
        <v>3322</v>
      </c>
      <c r="C2033" s="5" t="s">
        <v>248</v>
      </c>
      <c r="D2033" s="5" t="s">
        <v>249</v>
      </c>
      <c r="E2033" s="33">
        <v>16</v>
      </c>
      <c r="F2033" s="5" t="s">
        <v>2598</v>
      </c>
      <c r="G2033" s="31">
        <v>1267</v>
      </c>
      <c r="H2033" s="32">
        <v>603</v>
      </c>
      <c r="I2033" s="5">
        <v>0.76124999999999998</v>
      </c>
    </row>
    <row r="2034" spans="1:9">
      <c r="A2034" s="5">
        <v>2000630066</v>
      </c>
      <c r="B2034" s="5" t="s">
        <v>3322</v>
      </c>
      <c r="C2034" s="5" t="s">
        <v>2609</v>
      </c>
      <c r="D2034" s="5" t="s">
        <v>2610</v>
      </c>
      <c r="E2034" s="5">
        <v>2</v>
      </c>
      <c r="F2034" s="5" t="s">
        <v>2598</v>
      </c>
      <c r="G2034" s="31">
        <v>84</v>
      </c>
      <c r="H2034" s="32">
        <v>0</v>
      </c>
      <c r="I2034" s="5">
        <v>0.76</v>
      </c>
    </row>
    <row r="2035" spans="1:9">
      <c r="A2035" s="5">
        <v>2000630066</v>
      </c>
      <c r="B2035" s="5" t="s">
        <v>3322</v>
      </c>
      <c r="C2035" s="5" t="s">
        <v>2627</v>
      </c>
      <c r="D2035" s="5" t="s">
        <v>2628</v>
      </c>
      <c r="E2035" s="33">
        <v>0</v>
      </c>
      <c r="F2035" s="5" t="s">
        <v>2598</v>
      </c>
      <c r="G2035" s="31">
        <v>480</v>
      </c>
      <c r="H2035" s="32">
        <v>0</v>
      </c>
      <c r="I2035" s="5">
        <v>0.76133300000000004</v>
      </c>
    </row>
    <row r="2036" spans="1:9">
      <c r="A2036" s="5">
        <v>2000630067</v>
      </c>
      <c r="B2036" s="5" t="s">
        <v>3323</v>
      </c>
      <c r="C2036" s="5" t="s">
        <v>699</v>
      </c>
      <c r="D2036" s="5" t="s">
        <v>700</v>
      </c>
      <c r="E2036" s="33">
        <v>0</v>
      </c>
      <c r="F2036" s="5" t="s">
        <v>2598</v>
      </c>
      <c r="G2036" s="31">
        <v>80</v>
      </c>
      <c r="H2036" s="32">
        <v>40080</v>
      </c>
      <c r="I2036" s="5">
        <v>0.99350000000000005</v>
      </c>
    </row>
    <row r="2037" spans="1:9">
      <c r="A2037" s="5">
        <v>2000630067</v>
      </c>
      <c r="B2037" s="5" t="s">
        <v>3323</v>
      </c>
      <c r="C2037" s="5" t="s">
        <v>248</v>
      </c>
      <c r="D2037" s="5" t="s">
        <v>249</v>
      </c>
      <c r="E2037" s="33">
        <v>21</v>
      </c>
      <c r="F2037" s="5" t="s">
        <v>2598</v>
      </c>
      <c r="G2037" s="31">
        <v>1144</v>
      </c>
      <c r="H2037" s="32">
        <v>12507</v>
      </c>
      <c r="I2037" s="5">
        <v>0.99476200000000004</v>
      </c>
    </row>
    <row r="2038" spans="1:9">
      <c r="A2038" s="5">
        <v>2000630067</v>
      </c>
      <c r="B2038" s="5" t="s">
        <v>3323</v>
      </c>
      <c r="C2038" s="5" t="s">
        <v>2609</v>
      </c>
      <c r="D2038" s="5" t="s">
        <v>2610</v>
      </c>
      <c r="E2038" s="33">
        <v>0</v>
      </c>
      <c r="F2038" s="5" t="s">
        <v>2598</v>
      </c>
      <c r="G2038" s="31">
        <v>3</v>
      </c>
      <c r="H2038" s="32">
        <v>1</v>
      </c>
      <c r="I2038" s="5">
        <v>0.99</v>
      </c>
    </row>
    <row r="2039" spans="1:9">
      <c r="A2039" s="5">
        <v>2000630067</v>
      </c>
      <c r="B2039" s="5" t="s">
        <v>3323</v>
      </c>
      <c r="C2039" s="5" t="s">
        <v>2627</v>
      </c>
      <c r="D2039" s="5" t="s">
        <v>2628</v>
      </c>
      <c r="E2039" s="33">
        <v>0</v>
      </c>
      <c r="F2039" s="5" t="s">
        <v>2598</v>
      </c>
      <c r="G2039" s="31">
        <v>12424</v>
      </c>
      <c r="H2039" s="32">
        <v>0</v>
      </c>
      <c r="I2039" s="5">
        <v>0.99358299999999999</v>
      </c>
    </row>
    <row r="2040" spans="1:9">
      <c r="A2040" s="5">
        <v>2000630068</v>
      </c>
      <c r="B2040" s="5" t="s">
        <v>3324</v>
      </c>
      <c r="C2040" s="5" t="s">
        <v>699</v>
      </c>
      <c r="D2040" s="5" t="s">
        <v>700</v>
      </c>
      <c r="E2040" s="5">
        <v>0</v>
      </c>
      <c r="F2040" s="5" t="s">
        <v>2598</v>
      </c>
      <c r="G2040" s="31">
        <v>0</v>
      </c>
      <c r="H2040" s="32">
        <v>40032</v>
      </c>
      <c r="I2040" s="5">
        <v>1.3384849999999999</v>
      </c>
    </row>
    <row r="2041" spans="1:9">
      <c r="A2041" s="5">
        <v>2000630068</v>
      </c>
      <c r="B2041" s="5" t="s">
        <v>3324</v>
      </c>
      <c r="C2041" s="5" t="s">
        <v>248</v>
      </c>
      <c r="D2041" s="5" t="s">
        <v>249</v>
      </c>
      <c r="E2041" s="33">
        <v>3</v>
      </c>
      <c r="F2041" s="5" t="s">
        <v>2598</v>
      </c>
      <c r="G2041" s="31">
        <v>960</v>
      </c>
      <c r="H2041" s="32">
        <v>3903</v>
      </c>
      <c r="I2041" s="5">
        <v>1.336667</v>
      </c>
    </row>
    <row r="2042" spans="1:9">
      <c r="A2042" s="5">
        <v>2000630068</v>
      </c>
      <c r="B2042" s="5" t="s">
        <v>3324</v>
      </c>
      <c r="C2042" s="5" t="s">
        <v>2609</v>
      </c>
      <c r="D2042" s="5" t="s">
        <v>2610</v>
      </c>
      <c r="E2042" s="33">
        <v>0</v>
      </c>
      <c r="F2042" s="5" t="s">
        <v>2598</v>
      </c>
      <c r="G2042" s="31">
        <v>2</v>
      </c>
      <c r="H2042" s="32">
        <v>0</v>
      </c>
      <c r="I2042" s="5">
        <v>1.34</v>
      </c>
    </row>
    <row r="2043" spans="1:9">
      <c r="A2043" s="5">
        <v>2000630068</v>
      </c>
      <c r="B2043" s="5" t="s">
        <v>3324</v>
      </c>
      <c r="C2043" s="5" t="s">
        <v>2627</v>
      </c>
      <c r="D2043" s="5" t="s">
        <v>2628</v>
      </c>
      <c r="E2043" s="33">
        <v>0</v>
      </c>
      <c r="F2043" s="5" t="s">
        <v>2598</v>
      </c>
      <c r="G2043" s="31">
        <v>3901</v>
      </c>
      <c r="H2043" s="32">
        <v>0</v>
      </c>
      <c r="I2043" s="5">
        <v>1.339432</v>
      </c>
    </row>
    <row r="2044" spans="1:9">
      <c r="A2044" s="5">
        <v>2000630069</v>
      </c>
      <c r="B2044" s="5" t="s">
        <v>3325</v>
      </c>
      <c r="C2044" s="5" t="s">
        <v>699</v>
      </c>
      <c r="D2044" s="5" t="s">
        <v>700</v>
      </c>
      <c r="E2044" s="33">
        <v>1</v>
      </c>
      <c r="F2044" s="5" t="s">
        <v>2598</v>
      </c>
      <c r="G2044" s="31">
        <v>0</v>
      </c>
      <c r="H2044" s="32">
        <v>14160</v>
      </c>
      <c r="I2044" s="5">
        <v>0.84</v>
      </c>
    </row>
    <row r="2045" spans="1:9">
      <c r="A2045" s="5">
        <v>2000630069</v>
      </c>
      <c r="B2045" s="5" t="s">
        <v>3325</v>
      </c>
      <c r="C2045" s="5" t="s">
        <v>248</v>
      </c>
      <c r="D2045" s="5" t="s">
        <v>249</v>
      </c>
      <c r="E2045" s="33">
        <v>32</v>
      </c>
      <c r="F2045" s="5" t="s">
        <v>2598</v>
      </c>
      <c r="G2045" s="31">
        <v>215</v>
      </c>
      <c r="H2045" s="32">
        <v>7</v>
      </c>
      <c r="I2045" s="5">
        <v>0.80249999999999999</v>
      </c>
    </row>
    <row r="2046" spans="1:9">
      <c r="A2046" s="5">
        <v>2000630069</v>
      </c>
      <c r="B2046" s="5" t="s">
        <v>3325</v>
      </c>
      <c r="C2046" s="5" t="s">
        <v>2609</v>
      </c>
      <c r="D2046" s="5" t="s">
        <v>2610</v>
      </c>
      <c r="E2046" s="33">
        <v>1</v>
      </c>
      <c r="F2046" s="5" t="s">
        <v>2598</v>
      </c>
      <c r="G2046" s="31">
        <v>7</v>
      </c>
      <c r="H2046" s="32">
        <v>3</v>
      </c>
      <c r="I2046" s="5">
        <v>0.84</v>
      </c>
    </row>
    <row r="2047" spans="1:9">
      <c r="A2047" s="5">
        <v>2000630070</v>
      </c>
      <c r="B2047" s="5" t="s">
        <v>3326</v>
      </c>
      <c r="C2047" s="5" t="s">
        <v>699</v>
      </c>
      <c r="D2047" s="5" t="s">
        <v>700</v>
      </c>
      <c r="E2047" s="33">
        <v>6</v>
      </c>
      <c r="F2047" s="5" t="s">
        <v>2598</v>
      </c>
      <c r="G2047" s="31">
        <v>0</v>
      </c>
      <c r="H2047" s="32">
        <v>20160</v>
      </c>
      <c r="I2047" s="5">
        <v>0.73499999999999999</v>
      </c>
    </row>
    <row r="2048" spans="1:9">
      <c r="A2048" s="5">
        <v>2000630070</v>
      </c>
      <c r="B2048" s="5" t="s">
        <v>3326</v>
      </c>
      <c r="C2048" s="5" t="s">
        <v>248</v>
      </c>
      <c r="D2048" s="5" t="s">
        <v>249</v>
      </c>
      <c r="E2048" s="33">
        <v>35</v>
      </c>
      <c r="F2048" s="5" t="s">
        <v>2598</v>
      </c>
      <c r="G2048" s="31">
        <v>217</v>
      </c>
      <c r="H2048" s="32">
        <v>372</v>
      </c>
      <c r="I2048" s="5">
        <v>0.72828599999999999</v>
      </c>
    </row>
    <row r="2049" spans="1:9">
      <c r="A2049" s="5">
        <v>2000630070</v>
      </c>
      <c r="B2049" s="5" t="s">
        <v>3326</v>
      </c>
      <c r="C2049" s="5" t="s">
        <v>2609</v>
      </c>
      <c r="D2049" s="5" t="s">
        <v>2610</v>
      </c>
      <c r="E2049" s="33">
        <v>1</v>
      </c>
      <c r="F2049" s="5" t="s">
        <v>2598</v>
      </c>
      <c r="G2049" s="31">
        <v>0</v>
      </c>
      <c r="H2049" s="32">
        <v>0</v>
      </c>
      <c r="I2049" s="5">
        <v>0.73</v>
      </c>
    </row>
    <row r="2050" spans="1:9">
      <c r="A2050" s="5">
        <v>2000630070</v>
      </c>
      <c r="B2050" s="5" t="s">
        <v>3326</v>
      </c>
      <c r="C2050" s="5" t="s">
        <v>2627</v>
      </c>
      <c r="D2050" s="5" t="s">
        <v>2628</v>
      </c>
      <c r="E2050" s="33">
        <v>0</v>
      </c>
      <c r="F2050" s="5" t="s">
        <v>2598</v>
      </c>
      <c r="G2050" s="31">
        <v>372</v>
      </c>
      <c r="H2050" s="32">
        <v>0</v>
      </c>
      <c r="I2050" s="5">
        <v>0.72696899999999998</v>
      </c>
    </row>
    <row r="2051" spans="1:9">
      <c r="A2051" s="5">
        <v>2000660034</v>
      </c>
      <c r="B2051" s="5" t="s">
        <v>3327</v>
      </c>
      <c r="C2051" s="5" t="s">
        <v>699</v>
      </c>
      <c r="D2051" s="5" t="s">
        <v>700</v>
      </c>
      <c r="E2051" s="33">
        <v>2354</v>
      </c>
      <c r="F2051" s="5" t="s">
        <v>2598</v>
      </c>
      <c r="G2051" s="31">
        <v>0</v>
      </c>
      <c r="H2051" s="32">
        <v>100000</v>
      </c>
      <c r="I2051" s="5">
        <v>1.5427569999999999</v>
      </c>
    </row>
    <row r="2052" spans="1:9">
      <c r="A2052" s="5">
        <v>2000660034</v>
      </c>
      <c r="B2052" s="5" t="s">
        <v>3327</v>
      </c>
      <c r="C2052" s="5" t="s">
        <v>248</v>
      </c>
      <c r="D2052" s="5" t="s">
        <v>249</v>
      </c>
      <c r="E2052" s="33">
        <v>33693</v>
      </c>
      <c r="F2052" s="5" t="s">
        <v>2598</v>
      </c>
      <c r="G2052" s="31">
        <v>587</v>
      </c>
      <c r="H2052" s="32">
        <v>83508</v>
      </c>
      <c r="I2052" s="5">
        <v>1.4400660000000001</v>
      </c>
    </row>
    <row r="2053" spans="1:9">
      <c r="A2053" s="5">
        <v>2000660034</v>
      </c>
      <c r="B2053" s="5" t="s">
        <v>3327</v>
      </c>
      <c r="C2053" s="5" t="s">
        <v>2609</v>
      </c>
      <c r="D2053" s="5" t="s">
        <v>2610</v>
      </c>
      <c r="E2053" s="33">
        <v>0</v>
      </c>
      <c r="F2053" s="5" t="s">
        <v>2598</v>
      </c>
      <c r="G2053" s="31">
        <v>46</v>
      </c>
      <c r="H2053" s="32">
        <v>37</v>
      </c>
      <c r="I2053" s="5">
        <v>1.6040000000000001</v>
      </c>
    </row>
    <row r="2054" spans="1:9">
      <c r="A2054" s="5">
        <v>2000680047</v>
      </c>
      <c r="B2054" s="5" t="s">
        <v>3328</v>
      </c>
      <c r="C2054" s="5" t="s">
        <v>248</v>
      </c>
      <c r="D2054" s="5" t="s">
        <v>249</v>
      </c>
      <c r="E2054" s="33">
        <v>0</v>
      </c>
      <c r="F2054" s="5" t="s">
        <v>2598</v>
      </c>
      <c r="G2054" s="31">
        <v>160</v>
      </c>
      <c r="H2054" s="32">
        <v>0</v>
      </c>
      <c r="I2054" s="5">
        <v>3.4871590000000001</v>
      </c>
    </row>
    <row r="2055" spans="1:9">
      <c r="A2055" s="5">
        <v>2000680047</v>
      </c>
      <c r="B2055" s="5" t="s">
        <v>3328</v>
      </c>
      <c r="C2055" s="5" t="s">
        <v>2623</v>
      </c>
      <c r="D2055" s="5" t="s">
        <v>2624</v>
      </c>
      <c r="E2055" s="5">
        <v>174</v>
      </c>
      <c r="F2055" s="5" t="s">
        <v>2598</v>
      </c>
      <c r="G2055" s="31">
        <v>0</v>
      </c>
      <c r="H2055" s="32">
        <v>0</v>
      </c>
      <c r="I2055" s="5">
        <v>3.4871840000000001</v>
      </c>
    </row>
    <row r="2056" spans="1:9">
      <c r="A2056" s="5">
        <v>2000680047</v>
      </c>
      <c r="B2056" s="5" t="s">
        <v>3328</v>
      </c>
      <c r="C2056" s="5" t="s">
        <v>2609</v>
      </c>
      <c r="D2056" s="5" t="s">
        <v>2610</v>
      </c>
      <c r="E2056" s="33">
        <v>802</v>
      </c>
      <c r="F2056" s="5" t="s">
        <v>2598</v>
      </c>
      <c r="G2056" s="31">
        <v>0</v>
      </c>
      <c r="H2056" s="32">
        <v>160</v>
      </c>
      <c r="I2056" s="5">
        <v>3.4871569999999998</v>
      </c>
    </row>
    <row r="2057" spans="1:9">
      <c r="A2057" s="5">
        <v>2000740008</v>
      </c>
      <c r="B2057" s="5" t="s">
        <v>3329</v>
      </c>
      <c r="C2057" s="5" t="s">
        <v>699</v>
      </c>
      <c r="D2057" s="5" t="s">
        <v>700</v>
      </c>
      <c r="E2057" s="33">
        <v>41562</v>
      </c>
      <c r="F2057" s="5" t="s">
        <v>2598</v>
      </c>
      <c r="G2057" s="31">
        <v>0</v>
      </c>
      <c r="H2057" s="32">
        <v>221184</v>
      </c>
      <c r="I2057" s="5">
        <v>0.65449299999999999</v>
      </c>
    </row>
    <row r="2058" spans="1:9">
      <c r="A2058" s="5">
        <v>2000740008</v>
      </c>
      <c r="B2058" s="5" t="s">
        <v>3329</v>
      </c>
      <c r="C2058" s="5" t="s">
        <v>248</v>
      </c>
      <c r="D2058" s="5" t="s">
        <v>249</v>
      </c>
      <c r="E2058" s="33">
        <v>136471</v>
      </c>
      <c r="F2058" s="5" t="s">
        <v>2598</v>
      </c>
      <c r="G2058" s="31">
        <v>876</v>
      </c>
      <c r="H2058" s="32">
        <v>0</v>
      </c>
      <c r="I2058" s="5">
        <v>0.65383199999999997</v>
      </c>
    </row>
    <row r="2059" spans="1:9">
      <c r="A2059" s="5">
        <v>2000740008</v>
      </c>
      <c r="B2059" s="5" t="s">
        <v>3329</v>
      </c>
      <c r="C2059" s="5" t="s">
        <v>2601</v>
      </c>
      <c r="D2059" s="5" t="s">
        <v>2602</v>
      </c>
      <c r="E2059" s="33">
        <v>35862</v>
      </c>
      <c r="F2059" s="5" t="s">
        <v>2598</v>
      </c>
      <c r="G2059" s="31">
        <v>0</v>
      </c>
      <c r="H2059" s="32">
        <v>0</v>
      </c>
      <c r="I2059" s="5">
        <v>0.69445299999999999</v>
      </c>
    </row>
    <row r="2060" spans="1:9">
      <c r="A2060" s="5">
        <v>2000740008</v>
      </c>
      <c r="B2060" s="5" t="s">
        <v>3329</v>
      </c>
      <c r="C2060" s="5" t="s">
        <v>2609</v>
      </c>
      <c r="D2060" s="5" t="s">
        <v>2610</v>
      </c>
      <c r="E2060" s="5">
        <v>26</v>
      </c>
      <c r="F2060" s="5" t="s">
        <v>2598</v>
      </c>
      <c r="G2060" s="31">
        <v>0</v>
      </c>
      <c r="H2060" s="32">
        <v>0</v>
      </c>
      <c r="I2060" s="5">
        <v>0.66269199999999995</v>
      </c>
    </row>
    <row r="2061" spans="1:9">
      <c r="A2061" s="5">
        <v>2000740011</v>
      </c>
      <c r="B2061" s="5" t="s">
        <v>3330</v>
      </c>
      <c r="C2061" s="5" t="s">
        <v>248</v>
      </c>
      <c r="D2061" s="5" t="s">
        <v>249</v>
      </c>
      <c r="E2061" s="5">
        <v>10</v>
      </c>
      <c r="F2061" s="5" t="s">
        <v>2598</v>
      </c>
      <c r="G2061" s="31">
        <v>0</v>
      </c>
      <c r="H2061" s="32">
        <v>0</v>
      </c>
      <c r="I2061" s="5">
        <v>0.55600000000000005</v>
      </c>
    </row>
    <row r="2062" spans="1:9">
      <c r="A2062" s="5">
        <v>2000740011</v>
      </c>
      <c r="B2062" s="5" t="s">
        <v>3330</v>
      </c>
      <c r="C2062" s="5" t="s">
        <v>2601</v>
      </c>
      <c r="D2062" s="5" t="s">
        <v>2602</v>
      </c>
      <c r="E2062" s="5">
        <v>228</v>
      </c>
      <c r="F2062" s="5" t="s">
        <v>2598</v>
      </c>
      <c r="G2062" s="31">
        <v>0</v>
      </c>
      <c r="H2062" s="32">
        <v>0</v>
      </c>
      <c r="I2062" s="5">
        <v>0.55631600000000003</v>
      </c>
    </row>
    <row r="2063" spans="1:9">
      <c r="A2063" s="5">
        <v>2000740012</v>
      </c>
      <c r="B2063" s="5" t="s">
        <v>3331</v>
      </c>
      <c r="C2063" s="5" t="s">
        <v>2601</v>
      </c>
      <c r="D2063" s="5" t="s">
        <v>2602</v>
      </c>
      <c r="E2063" s="5">
        <v>13</v>
      </c>
      <c r="F2063" s="5" t="s">
        <v>2598</v>
      </c>
      <c r="G2063" s="31">
        <v>0</v>
      </c>
      <c r="H2063" s="32">
        <v>0</v>
      </c>
      <c r="I2063" s="5">
        <v>0.79230800000000001</v>
      </c>
    </row>
    <row r="2064" spans="1:9">
      <c r="A2064" s="5">
        <v>2000740013</v>
      </c>
      <c r="B2064" s="5" t="s">
        <v>3332</v>
      </c>
      <c r="C2064" s="5" t="s">
        <v>2601</v>
      </c>
      <c r="D2064" s="5" t="s">
        <v>2602</v>
      </c>
      <c r="E2064" s="5">
        <v>117</v>
      </c>
      <c r="F2064" s="5" t="s">
        <v>2598</v>
      </c>
      <c r="G2064" s="31">
        <v>0</v>
      </c>
      <c r="H2064" s="32">
        <v>0</v>
      </c>
      <c r="I2064" s="5">
        <v>1.9258120000000001</v>
      </c>
    </row>
    <row r="2065" spans="1:9">
      <c r="A2065" s="5">
        <v>2000770020</v>
      </c>
      <c r="B2065" s="5" t="s">
        <v>3333</v>
      </c>
      <c r="C2065" s="5" t="s">
        <v>2601</v>
      </c>
      <c r="D2065" s="5" t="s">
        <v>2602</v>
      </c>
      <c r="E2065" s="33">
        <v>2</v>
      </c>
      <c r="F2065" s="5" t="s">
        <v>2598</v>
      </c>
      <c r="G2065" s="31">
        <v>0</v>
      </c>
      <c r="H2065" s="32">
        <v>0</v>
      </c>
      <c r="I2065" s="5">
        <v>0.93500000000000005</v>
      </c>
    </row>
    <row r="2066" spans="1:9">
      <c r="A2066" s="5">
        <v>2000770021</v>
      </c>
      <c r="B2066" s="5" t="s">
        <v>3334</v>
      </c>
      <c r="C2066" s="5" t="s">
        <v>699</v>
      </c>
      <c r="D2066" s="5" t="s">
        <v>700</v>
      </c>
      <c r="E2066" s="33">
        <v>1955</v>
      </c>
      <c r="F2066" s="5" t="s">
        <v>2598</v>
      </c>
      <c r="G2066" s="31">
        <v>0</v>
      </c>
      <c r="H2066" s="32">
        <v>84000</v>
      </c>
      <c r="I2066" s="5">
        <v>0.66404099999999999</v>
      </c>
    </row>
    <row r="2067" spans="1:9">
      <c r="A2067" s="5">
        <v>2000770021</v>
      </c>
      <c r="B2067" s="5" t="s">
        <v>3334</v>
      </c>
      <c r="C2067" s="5" t="s">
        <v>248</v>
      </c>
      <c r="D2067" s="5" t="s">
        <v>249</v>
      </c>
      <c r="E2067" s="33">
        <v>4519</v>
      </c>
      <c r="F2067" s="5" t="s">
        <v>2598</v>
      </c>
      <c r="G2067" s="31">
        <v>1617</v>
      </c>
      <c r="H2067" s="32">
        <v>3</v>
      </c>
      <c r="I2067" s="5">
        <v>0.66404300000000005</v>
      </c>
    </row>
    <row r="2068" spans="1:9">
      <c r="A2068" s="5">
        <v>2000770021</v>
      </c>
      <c r="B2068" s="5" t="s">
        <v>3334</v>
      </c>
      <c r="C2068" s="5" t="s">
        <v>2609</v>
      </c>
      <c r="D2068" s="5" t="s">
        <v>2610</v>
      </c>
      <c r="E2068" s="5">
        <v>0</v>
      </c>
      <c r="F2068" s="5" t="s">
        <v>2598</v>
      </c>
      <c r="G2068" s="31">
        <v>4</v>
      </c>
      <c r="H2068" s="32">
        <v>0</v>
      </c>
      <c r="I2068" s="5">
        <v>0.66500000000000004</v>
      </c>
    </row>
    <row r="2069" spans="1:9">
      <c r="A2069" s="5">
        <v>2000770021</v>
      </c>
      <c r="B2069" s="5" t="s">
        <v>3334</v>
      </c>
      <c r="C2069" s="5" t="s">
        <v>2614</v>
      </c>
      <c r="D2069" s="5" t="s">
        <v>2615</v>
      </c>
      <c r="E2069" s="33">
        <v>0</v>
      </c>
      <c r="F2069" s="5" t="s">
        <v>2598</v>
      </c>
      <c r="G2069" s="31">
        <v>0</v>
      </c>
      <c r="H2069" s="32">
        <v>12</v>
      </c>
      <c r="I2069" s="5">
        <v>0.66404200000000002</v>
      </c>
    </row>
    <row r="2070" spans="1:9">
      <c r="A2070" s="5">
        <v>2000830016</v>
      </c>
      <c r="B2070" s="5" t="s">
        <v>3335</v>
      </c>
      <c r="C2070" s="5" t="s">
        <v>2601</v>
      </c>
      <c r="D2070" s="5" t="s">
        <v>2602</v>
      </c>
      <c r="E2070" s="5">
        <v>60</v>
      </c>
      <c r="F2070" s="5" t="s">
        <v>3223</v>
      </c>
      <c r="G2070" s="31">
        <v>0</v>
      </c>
      <c r="H2070" s="32">
        <v>0</v>
      </c>
      <c r="I2070" s="5">
        <v>2.0506669999999998</v>
      </c>
    </row>
    <row r="2071" spans="1:9">
      <c r="A2071" s="5">
        <v>2000830031</v>
      </c>
      <c r="B2071" s="5" t="s">
        <v>3336</v>
      </c>
      <c r="C2071" s="5" t="s">
        <v>248</v>
      </c>
      <c r="D2071" s="5" t="s">
        <v>249</v>
      </c>
      <c r="E2071" s="5">
        <v>0</v>
      </c>
      <c r="F2071" s="5" t="s">
        <v>2598</v>
      </c>
      <c r="G2071" s="31">
        <v>0</v>
      </c>
      <c r="H2071" s="32">
        <v>64</v>
      </c>
      <c r="I2071" s="5">
        <v>0</v>
      </c>
    </row>
    <row r="2072" spans="1:9">
      <c r="A2072" s="5">
        <v>2000830031</v>
      </c>
      <c r="B2072" s="5" t="s">
        <v>3336</v>
      </c>
      <c r="C2072" s="5" t="s">
        <v>2611</v>
      </c>
      <c r="D2072" s="5" t="s">
        <v>2612</v>
      </c>
      <c r="E2072" s="33">
        <v>64</v>
      </c>
      <c r="F2072" s="5" t="s">
        <v>2598</v>
      </c>
      <c r="G2072" s="31">
        <v>64</v>
      </c>
      <c r="H2072" s="32">
        <v>0</v>
      </c>
      <c r="I2072" s="5">
        <v>1.362344</v>
      </c>
    </row>
    <row r="2073" spans="1:9">
      <c r="A2073" s="5">
        <v>2000840006</v>
      </c>
      <c r="B2073" s="5" t="s">
        <v>3337</v>
      </c>
      <c r="C2073" s="5" t="s">
        <v>248</v>
      </c>
      <c r="D2073" s="5" t="s">
        <v>249</v>
      </c>
      <c r="E2073" s="5">
        <v>0</v>
      </c>
      <c r="F2073" s="5" t="s">
        <v>2598</v>
      </c>
      <c r="G2073" s="31">
        <v>0</v>
      </c>
      <c r="H2073" s="32">
        <v>1</v>
      </c>
      <c r="I2073" s="5">
        <v>0</v>
      </c>
    </row>
    <row r="2074" spans="1:9">
      <c r="A2074" s="5">
        <v>2000840006</v>
      </c>
      <c r="B2074" s="5" t="s">
        <v>3337</v>
      </c>
      <c r="C2074" s="5" t="s">
        <v>2611</v>
      </c>
      <c r="D2074" s="5" t="s">
        <v>2612</v>
      </c>
      <c r="E2074" s="33">
        <v>1</v>
      </c>
      <c r="F2074" s="5" t="s">
        <v>2598</v>
      </c>
      <c r="G2074" s="31">
        <v>1</v>
      </c>
      <c r="H2074" s="32">
        <v>0</v>
      </c>
      <c r="I2074" s="5">
        <v>5.12</v>
      </c>
    </row>
    <row r="2075" spans="1:9">
      <c r="A2075" s="5">
        <v>2000840024</v>
      </c>
      <c r="B2075" s="5" t="s">
        <v>3338</v>
      </c>
      <c r="C2075" s="5" t="s">
        <v>699</v>
      </c>
      <c r="D2075" s="5" t="s">
        <v>700</v>
      </c>
      <c r="E2075" s="33">
        <v>314</v>
      </c>
      <c r="F2075" s="5" t="s">
        <v>2598</v>
      </c>
      <c r="G2075" s="31">
        <v>0</v>
      </c>
      <c r="H2075" s="32">
        <v>0</v>
      </c>
      <c r="I2075" s="5">
        <v>0.25375799999999998</v>
      </c>
    </row>
    <row r="2076" spans="1:9">
      <c r="A2076" s="5">
        <v>2000840024</v>
      </c>
      <c r="B2076" s="5" t="s">
        <v>3338</v>
      </c>
      <c r="C2076" s="5" t="s">
        <v>248</v>
      </c>
      <c r="D2076" s="5" t="s">
        <v>249</v>
      </c>
      <c r="E2076" s="33">
        <v>0</v>
      </c>
      <c r="F2076" s="5" t="s">
        <v>2598</v>
      </c>
      <c r="G2076" s="31">
        <v>0</v>
      </c>
      <c r="H2076" s="32">
        <v>114</v>
      </c>
      <c r="I2076" s="5">
        <v>0</v>
      </c>
    </row>
    <row r="2077" spans="1:9">
      <c r="A2077" s="5">
        <v>2000840024</v>
      </c>
      <c r="B2077" s="5" t="s">
        <v>3338</v>
      </c>
      <c r="C2077" s="5" t="s">
        <v>2611</v>
      </c>
      <c r="D2077" s="5" t="s">
        <v>2612</v>
      </c>
      <c r="E2077" s="33">
        <v>114</v>
      </c>
      <c r="F2077" s="5" t="s">
        <v>2598</v>
      </c>
      <c r="G2077" s="31">
        <v>114</v>
      </c>
      <c r="H2077" s="32">
        <v>0</v>
      </c>
      <c r="I2077" s="5">
        <v>0.253772</v>
      </c>
    </row>
    <row r="2078" spans="1:9">
      <c r="A2078" s="5">
        <v>2000840033</v>
      </c>
      <c r="B2078" s="5" t="s">
        <v>3339</v>
      </c>
      <c r="C2078" s="5" t="s">
        <v>248</v>
      </c>
      <c r="D2078" s="5" t="s">
        <v>249</v>
      </c>
      <c r="E2078" s="5">
        <v>0</v>
      </c>
      <c r="F2078" s="5" t="s">
        <v>3223</v>
      </c>
      <c r="G2078" s="31">
        <v>0</v>
      </c>
      <c r="H2078" s="32">
        <v>12</v>
      </c>
      <c r="I2078" s="5">
        <v>0</v>
      </c>
    </row>
    <row r="2079" spans="1:9">
      <c r="A2079" s="5">
        <v>2000840033</v>
      </c>
      <c r="B2079" s="5" t="s">
        <v>3339</v>
      </c>
      <c r="C2079" s="5" t="s">
        <v>2611</v>
      </c>
      <c r="D2079" s="5" t="s">
        <v>2612</v>
      </c>
      <c r="E2079" s="5">
        <v>12</v>
      </c>
      <c r="F2079" s="5" t="s">
        <v>3223</v>
      </c>
      <c r="G2079" s="31">
        <v>12</v>
      </c>
      <c r="H2079" s="32">
        <v>0</v>
      </c>
      <c r="I2079" s="5">
        <v>13.120832999999999</v>
      </c>
    </row>
    <row r="2080" spans="1:9">
      <c r="A2080" s="5">
        <v>2000840035</v>
      </c>
      <c r="B2080" s="5" t="s">
        <v>3340</v>
      </c>
      <c r="C2080" s="5" t="s">
        <v>248</v>
      </c>
      <c r="D2080" s="5" t="s">
        <v>249</v>
      </c>
      <c r="E2080" s="5">
        <v>0</v>
      </c>
      <c r="F2080" s="5" t="s">
        <v>2598</v>
      </c>
      <c r="G2080" s="31">
        <v>0</v>
      </c>
      <c r="H2080" s="32">
        <v>103</v>
      </c>
      <c r="I2080" s="5">
        <v>0</v>
      </c>
    </row>
    <row r="2081" spans="1:9">
      <c r="A2081" s="5">
        <v>2000840035</v>
      </c>
      <c r="B2081" s="5" t="s">
        <v>3340</v>
      </c>
      <c r="C2081" s="5" t="s">
        <v>2611</v>
      </c>
      <c r="D2081" s="5" t="s">
        <v>2612</v>
      </c>
      <c r="E2081" s="33">
        <v>103</v>
      </c>
      <c r="F2081" s="5" t="s">
        <v>2598</v>
      </c>
      <c r="G2081" s="31">
        <v>103</v>
      </c>
      <c r="H2081" s="32">
        <v>0</v>
      </c>
      <c r="I2081" s="5">
        <v>1.578058</v>
      </c>
    </row>
    <row r="2082" spans="1:9">
      <c r="A2082" s="5">
        <v>2000840037</v>
      </c>
      <c r="B2082" s="5" t="s">
        <v>3341</v>
      </c>
      <c r="C2082" s="5" t="s">
        <v>248</v>
      </c>
      <c r="D2082" s="5" t="s">
        <v>249</v>
      </c>
      <c r="E2082" s="33">
        <v>0</v>
      </c>
      <c r="F2082" s="5" t="s">
        <v>3223</v>
      </c>
      <c r="G2082" s="31">
        <v>0</v>
      </c>
      <c r="H2082" s="32">
        <v>132</v>
      </c>
      <c r="I2082" s="5">
        <v>0</v>
      </c>
    </row>
    <row r="2083" spans="1:9">
      <c r="A2083" s="5">
        <v>2000840037</v>
      </c>
      <c r="B2083" s="5" t="s">
        <v>3341</v>
      </c>
      <c r="C2083" s="5" t="s">
        <v>2611</v>
      </c>
      <c r="D2083" s="5" t="s">
        <v>2612</v>
      </c>
      <c r="E2083" s="33">
        <v>132</v>
      </c>
      <c r="F2083" s="5" t="s">
        <v>3223</v>
      </c>
      <c r="G2083" s="31">
        <v>132</v>
      </c>
      <c r="H2083" s="32">
        <v>0</v>
      </c>
      <c r="I2083" s="5">
        <v>12.975909</v>
      </c>
    </row>
    <row r="2084" spans="1:9">
      <c r="A2084" s="5">
        <v>2000840042</v>
      </c>
      <c r="B2084" s="5" t="s">
        <v>3342</v>
      </c>
      <c r="C2084" s="5" t="s">
        <v>699</v>
      </c>
      <c r="D2084" s="5" t="s">
        <v>700</v>
      </c>
      <c r="E2084" s="33">
        <v>110</v>
      </c>
      <c r="F2084" s="5" t="s">
        <v>2598</v>
      </c>
      <c r="G2084" s="31">
        <v>0</v>
      </c>
      <c r="H2084" s="32">
        <v>0</v>
      </c>
      <c r="I2084" s="5">
        <v>0.801091</v>
      </c>
    </row>
    <row r="2085" spans="1:9">
      <c r="A2085" s="5">
        <v>2000840045</v>
      </c>
      <c r="B2085" s="5" t="s">
        <v>3343</v>
      </c>
      <c r="C2085" s="5" t="s">
        <v>248</v>
      </c>
      <c r="D2085" s="5" t="s">
        <v>249</v>
      </c>
      <c r="E2085" s="33">
        <v>0</v>
      </c>
      <c r="F2085" s="5" t="s">
        <v>2598</v>
      </c>
      <c r="G2085" s="31">
        <v>0</v>
      </c>
      <c r="H2085" s="32">
        <v>5</v>
      </c>
      <c r="I2085" s="5">
        <v>0</v>
      </c>
    </row>
    <row r="2086" spans="1:9">
      <c r="A2086" s="5">
        <v>2000840045</v>
      </c>
      <c r="B2086" s="5" t="s">
        <v>3343</v>
      </c>
      <c r="C2086" s="5" t="s">
        <v>2611</v>
      </c>
      <c r="D2086" s="5" t="s">
        <v>2612</v>
      </c>
      <c r="E2086" s="33">
        <v>5</v>
      </c>
      <c r="F2086" s="5" t="s">
        <v>2598</v>
      </c>
      <c r="G2086" s="31">
        <v>5</v>
      </c>
      <c r="H2086" s="32">
        <v>0</v>
      </c>
      <c r="I2086" s="5">
        <v>2.1120000000000001</v>
      </c>
    </row>
    <row r="2087" spans="1:9">
      <c r="A2087" s="5">
        <v>2000840046</v>
      </c>
      <c r="B2087" s="5" t="s">
        <v>3344</v>
      </c>
      <c r="C2087" s="5" t="s">
        <v>699</v>
      </c>
      <c r="D2087" s="5" t="s">
        <v>700</v>
      </c>
      <c r="E2087" s="5">
        <v>1</v>
      </c>
      <c r="F2087" s="5" t="s">
        <v>2598</v>
      </c>
      <c r="G2087" s="31">
        <v>0</v>
      </c>
      <c r="H2087" s="32">
        <v>0</v>
      </c>
      <c r="I2087" s="5">
        <v>2.7</v>
      </c>
    </row>
    <row r="2088" spans="1:9">
      <c r="A2088" s="5">
        <v>2000840048</v>
      </c>
      <c r="B2088" s="5" t="s">
        <v>3345</v>
      </c>
      <c r="C2088" s="5" t="s">
        <v>248</v>
      </c>
      <c r="D2088" s="5" t="s">
        <v>249</v>
      </c>
      <c r="E2088" s="33">
        <v>0</v>
      </c>
      <c r="F2088" s="5" t="s">
        <v>2598</v>
      </c>
      <c r="G2088" s="31">
        <v>0</v>
      </c>
      <c r="H2088" s="32">
        <v>5</v>
      </c>
      <c r="I2088" s="5">
        <v>0</v>
      </c>
    </row>
    <row r="2089" spans="1:9">
      <c r="A2089" s="5">
        <v>2000840048</v>
      </c>
      <c r="B2089" s="5" t="s">
        <v>3345</v>
      </c>
      <c r="C2089" s="5" t="s">
        <v>2611</v>
      </c>
      <c r="D2089" s="5" t="s">
        <v>2612</v>
      </c>
      <c r="E2089" s="5">
        <v>5</v>
      </c>
      <c r="F2089" s="5" t="s">
        <v>2598</v>
      </c>
      <c r="G2089" s="31">
        <v>5</v>
      </c>
      <c r="H2089" s="32">
        <v>0</v>
      </c>
      <c r="I2089" s="5">
        <v>5.7960000000000003</v>
      </c>
    </row>
    <row r="2090" spans="1:9">
      <c r="A2090" s="5">
        <v>2000840059</v>
      </c>
      <c r="B2090" s="5" t="s">
        <v>3346</v>
      </c>
      <c r="C2090" s="5" t="s">
        <v>699</v>
      </c>
      <c r="D2090" s="5" t="s">
        <v>700</v>
      </c>
      <c r="E2090" s="33">
        <v>28</v>
      </c>
      <c r="F2090" s="5" t="s">
        <v>2598</v>
      </c>
      <c r="G2090" s="31">
        <v>0</v>
      </c>
      <c r="H2090" s="32">
        <v>0</v>
      </c>
      <c r="I2090" s="5">
        <v>1.451786</v>
      </c>
    </row>
    <row r="2091" spans="1:9">
      <c r="A2091" s="5">
        <v>2000840060</v>
      </c>
      <c r="B2091" s="5" t="s">
        <v>3347</v>
      </c>
      <c r="C2091" s="5" t="s">
        <v>699</v>
      </c>
      <c r="D2091" s="5" t="s">
        <v>700</v>
      </c>
      <c r="E2091" s="33">
        <v>36</v>
      </c>
      <c r="F2091" s="5" t="s">
        <v>2598</v>
      </c>
      <c r="G2091" s="31">
        <v>0</v>
      </c>
      <c r="H2091" s="32">
        <v>0</v>
      </c>
      <c r="I2091" s="5">
        <v>1.601944</v>
      </c>
    </row>
    <row r="2092" spans="1:9">
      <c r="A2092" s="5">
        <v>2000840060</v>
      </c>
      <c r="B2092" s="5" t="s">
        <v>3347</v>
      </c>
      <c r="C2092" s="5" t="s">
        <v>248</v>
      </c>
      <c r="D2092" s="5" t="s">
        <v>249</v>
      </c>
      <c r="E2092" s="33">
        <v>0</v>
      </c>
      <c r="F2092" s="5" t="s">
        <v>2598</v>
      </c>
      <c r="G2092" s="31">
        <v>0</v>
      </c>
      <c r="H2092" s="32">
        <v>8</v>
      </c>
      <c r="I2092" s="5">
        <v>0</v>
      </c>
    </row>
    <row r="2093" spans="1:9">
      <c r="A2093" s="5">
        <v>2000840060</v>
      </c>
      <c r="B2093" s="5" t="s">
        <v>3347</v>
      </c>
      <c r="C2093" s="5" t="s">
        <v>2611</v>
      </c>
      <c r="D2093" s="5" t="s">
        <v>2612</v>
      </c>
      <c r="E2093" s="33">
        <v>8</v>
      </c>
      <c r="F2093" s="5" t="s">
        <v>2598</v>
      </c>
      <c r="G2093" s="31">
        <v>8</v>
      </c>
      <c r="H2093" s="32">
        <v>0</v>
      </c>
      <c r="I2093" s="5">
        <v>1.6012500000000001</v>
      </c>
    </row>
    <row r="2094" spans="1:9">
      <c r="A2094" s="5">
        <v>2000840061</v>
      </c>
      <c r="B2094" s="5" t="s">
        <v>3348</v>
      </c>
      <c r="C2094" s="5" t="s">
        <v>699</v>
      </c>
      <c r="D2094" s="5" t="s">
        <v>700</v>
      </c>
      <c r="E2094" s="33">
        <v>3</v>
      </c>
      <c r="F2094" s="5" t="s">
        <v>2598</v>
      </c>
      <c r="G2094" s="31">
        <v>0</v>
      </c>
      <c r="H2094" s="32">
        <v>0</v>
      </c>
      <c r="I2094" s="5">
        <v>14.82</v>
      </c>
    </row>
    <row r="2095" spans="1:9">
      <c r="A2095" s="5">
        <v>2000840062</v>
      </c>
      <c r="B2095" s="5" t="s">
        <v>3349</v>
      </c>
      <c r="C2095" s="5" t="s">
        <v>699</v>
      </c>
      <c r="D2095" s="5" t="s">
        <v>700</v>
      </c>
      <c r="E2095" s="33">
        <v>21</v>
      </c>
      <c r="F2095" s="5" t="s">
        <v>2598</v>
      </c>
      <c r="G2095" s="31">
        <v>0</v>
      </c>
      <c r="H2095" s="32">
        <v>0</v>
      </c>
      <c r="I2095" s="5">
        <v>1.5495239999999999</v>
      </c>
    </row>
    <row r="2096" spans="1:9">
      <c r="A2096" s="5">
        <v>2000840062</v>
      </c>
      <c r="B2096" s="5" t="s">
        <v>3349</v>
      </c>
      <c r="C2096" s="5" t="s">
        <v>248</v>
      </c>
      <c r="D2096" s="5" t="s">
        <v>249</v>
      </c>
      <c r="E2096" s="33">
        <v>0</v>
      </c>
      <c r="F2096" s="5" t="s">
        <v>2598</v>
      </c>
      <c r="G2096" s="31">
        <v>0</v>
      </c>
      <c r="H2096" s="32">
        <v>6</v>
      </c>
      <c r="I2096" s="5">
        <v>0</v>
      </c>
    </row>
    <row r="2097" spans="1:9">
      <c r="A2097" s="5">
        <v>2000840062</v>
      </c>
      <c r="B2097" s="5" t="s">
        <v>3349</v>
      </c>
      <c r="C2097" s="5" t="s">
        <v>2611</v>
      </c>
      <c r="D2097" s="5" t="s">
        <v>2612</v>
      </c>
      <c r="E2097" s="33">
        <v>6</v>
      </c>
      <c r="F2097" s="5" t="s">
        <v>2598</v>
      </c>
      <c r="G2097" s="31">
        <v>6</v>
      </c>
      <c r="H2097" s="32">
        <v>0</v>
      </c>
      <c r="I2097" s="5">
        <v>1.55</v>
      </c>
    </row>
    <row r="2098" spans="1:9">
      <c r="A2098" s="5">
        <v>2000840063</v>
      </c>
      <c r="B2098" s="5" t="s">
        <v>3350</v>
      </c>
      <c r="C2098" s="5" t="s">
        <v>699</v>
      </c>
      <c r="D2098" s="5" t="s">
        <v>700</v>
      </c>
      <c r="E2098" s="33">
        <v>35</v>
      </c>
      <c r="F2098" s="5" t="s">
        <v>2598</v>
      </c>
      <c r="G2098" s="31">
        <v>0</v>
      </c>
      <c r="H2098" s="32">
        <v>0</v>
      </c>
      <c r="I2098" s="5">
        <v>1.478</v>
      </c>
    </row>
    <row r="2099" spans="1:9">
      <c r="A2099" s="5">
        <v>2000840064</v>
      </c>
      <c r="B2099" s="5" t="s">
        <v>3351</v>
      </c>
      <c r="C2099" s="5" t="s">
        <v>248</v>
      </c>
      <c r="D2099" s="5" t="s">
        <v>249</v>
      </c>
      <c r="E2099" s="33">
        <v>0</v>
      </c>
      <c r="F2099" s="5" t="s">
        <v>2598</v>
      </c>
      <c r="G2099" s="31">
        <v>0</v>
      </c>
      <c r="H2099" s="32">
        <v>6</v>
      </c>
      <c r="I2099" s="5">
        <v>0</v>
      </c>
    </row>
    <row r="2100" spans="1:9">
      <c r="A2100" s="5">
        <v>2000840064</v>
      </c>
      <c r="B2100" s="5" t="s">
        <v>3351</v>
      </c>
      <c r="C2100" s="5" t="s">
        <v>2611</v>
      </c>
      <c r="D2100" s="5" t="s">
        <v>2612</v>
      </c>
      <c r="E2100" s="33">
        <v>6</v>
      </c>
      <c r="F2100" s="5" t="s">
        <v>2598</v>
      </c>
      <c r="G2100" s="31">
        <v>6</v>
      </c>
      <c r="H2100" s="32">
        <v>0</v>
      </c>
      <c r="I2100" s="5">
        <v>1.4783329999999999</v>
      </c>
    </row>
    <row r="2101" spans="1:9">
      <c r="A2101" s="5">
        <v>2000840065</v>
      </c>
      <c r="B2101" s="5" t="s">
        <v>3352</v>
      </c>
      <c r="C2101" s="5" t="s">
        <v>248</v>
      </c>
      <c r="D2101" s="5" t="s">
        <v>249</v>
      </c>
      <c r="E2101" s="33">
        <v>9</v>
      </c>
      <c r="F2101" s="5" t="s">
        <v>2598</v>
      </c>
      <c r="G2101" s="31">
        <v>0</v>
      </c>
      <c r="H2101" s="32">
        <v>0</v>
      </c>
      <c r="I2101" s="5">
        <v>3.298889</v>
      </c>
    </row>
    <row r="2102" spans="1:9">
      <c r="A2102" s="5">
        <v>2000840066</v>
      </c>
      <c r="B2102" s="5" t="s">
        <v>3353</v>
      </c>
      <c r="C2102" s="5" t="s">
        <v>248</v>
      </c>
      <c r="D2102" s="5" t="s">
        <v>249</v>
      </c>
      <c r="E2102" s="33">
        <v>0</v>
      </c>
      <c r="F2102" s="5" t="s">
        <v>2598</v>
      </c>
      <c r="G2102" s="31">
        <v>0</v>
      </c>
      <c r="H2102" s="32">
        <v>2</v>
      </c>
      <c r="I2102" s="5">
        <v>0</v>
      </c>
    </row>
    <row r="2103" spans="1:9">
      <c r="A2103" s="5">
        <v>2000840066</v>
      </c>
      <c r="B2103" s="5" t="s">
        <v>3353</v>
      </c>
      <c r="C2103" s="5" t="s">
        <v>2611</v>
      </c>
      <c r="D2103" s="5" t="s">
        <v>2612</v>
      </c>
      <c r="E2103" s="33">
        <v>2</v>
      </c>
      <c r="F2103" s="5" t="s">
        <v>2598</v>
      </c>
      <c r="G2103" s="31">
        <v>2</v>
      </c>
      <c r="H2103" s="32">
        <v>0</v>
      </c>
      <c r="I2103" s="5">
        <v>2.7050000000000001</v>
      </c>
    </row>
    <row r="2104" spans="1:9">
      <c r="A2104" s="5">
        <v>2000840070</v>
      </c>
      <c r="B2104" s="5" t="s">
        <v>3354</v>
      </c>
      <c r="C2104" s="5" t="s">
        <v>248</v>
      </c>
      <c r="D2104" s="5" t="s">
        <v>249</v>
      </c>
      <c r="E2104" s="33">
        <v>0</v>
      </c>
      <c r="F2104" s="5" t="s">
        <v>2598</v>
      </c>
      <c r="G2104" s="31">
        <v>0</v>
      </c>
      <c r="H2104" s="32">
        <v>4</v>
      </c>
      <c r="I2104" s="5">
        <v>0</v>
      </c>
    </row>
    <row r="2105" spans="1:9">
      <c r="A2105" s="5">
        <v>2000840070</v>
      </c>
      <c r="B2105" s="5" t="s">
        <v>3354</v>
      </c>
      <c r="C2105" s="5" t="s">
        <v>2611</v>
      </c>
      <c r="D2105" s="5" t="s">
        <v>2612</v>
      </c>
      <c r="E2105" s="33">
        <v>4</v>
      </c>
      <c r="F2105" s="5" t="s">
        <v>2598</v>
      </c>
      <c r="G2105" s="31">
        <v>4</v>
      </c>
      <c r="H2105" s="32">
        <v>0</v>
      </c>
      <c r="I2105" s="5">
        <v>1.2875000000000001</v>
      </c>
    </row>
    <row r="2106" spans="1:9">
      <c r="A2106" s="5">
        <v>2000840071</v>
      </c>
      <c r="B2106" s="5" t="s">
        <v>3355</v>
      </c>
      <c r="C2106" s="5" t="s">
        <v>699</v>
      </c>
      <c r="D2106" s="5" t="s">
        <v>700</v>
      </c>
      <c r="E2106" s="33">
        <v>11</v>
      </c>
      <c r="F2106" s="5" t="s">
        <v>2598</v>
      </c>
      <c r="G2106" s="31">
        <v>0</v>
      </c>
      <c r="H2106" s="32">
        <v>0</v>
      </c>
      <c r="I2106" s="5">
        <v>1.2863640000000001</v>
      </c>
    </row>
    <row r="2107" spans="1:9">
      <c r="A2107" s="5">
        <v>2000840071</v>
      </c>
      <c r="B2107" s="5" t="s">
        <v>3355</v>
      </c>
      <c r="C2107" s="5" t="s">
        <v>248</v>
      </c>
      <c r="D2107" s="5" t="s">
        <v>249</v>
      </c>
      <c r="E2107" s="33">
        <v>0</v>
      </c>
      <c r="F2107" s="5" t="s">
        <v>2598</v>
      </c>
      <c r="G2107" s="31">
        <v>0</v>
      </c>
      <c r="H2107" s="32">
        <v>12</v>
      </c>
      <c r="I2107" s="5">
        <v>0</v>
      </c>
    </row>
    <row r="2108" spans="1:9">
      <c r="A2108" s="5">
        <v>2000840071</v>
      </c>
      <c r="B2108" s="5" t="s">
        <v>3355</v>
      </c>
      <c r="C2108" s="5" t="s">
        <v>2611</v>
      </c>
      <c r="D2108" s="5" t="s">
        <v>2612</v>
      </c>
      <c r="E2108" s="33">
        <v>12</v>
      </c>
      <c r="F2108" s="5" t="s">
        <v>2598</v>
      </c>
      <c r="G2108" s="31">
        <v>12</v>
      </c>
      <c r="H2108" s="32">
        <v>0</v>
      </c>
      <c r="I2108" s="5">
        <v>1.286667</v>
      </c>
    </row>
    <row r="2109" spans="1:9">
      <c r="A2109" s="5">
        <v>2000840072</v>
      </c>
      <c r="B2109" s="5" t="s">
        <v>3356</v>
      </c>
      <c r="C2109" s="5" t="s">
        <v>248</v>
      </c>
      <c r="D2109" s="5" t="s">
        <v>249</v>
      </c>
      <c r="E2109" s="33">
        <v>0</v>
      </c>
      <c r="F2109" s="5" t="s">
        <v>2598</v>
      </c>
      <c r="G2109" s="31">
        <v>0</v>
      </c>
      <c r="H2109" s="32">
        <v>55</v>
      </c>
      <c r="I2109" s="5">
        <v>0</v>
      </c>
    </row>
    <row r="2110" spans="1:9">
      <c r="A2110" s="5">
        <v>2000840072</v>
      </c>
      <c r="B2110" s="5" t="s">
        <v>3356</v>
      </c>
      <c r="C2110" s="5" t="s">
        <v>2611</v>
      </c>
      <c r="D2110" s="5" t="s">
        <v>2612</v>
      </c>
      <c r="E2110" s="33">
        <v>55</v>
      </c>
      <c r="F2110" s="5" t="s">
        <v>2598</v>
      </c>
      <c r="G2110" s="31">
        <v>55</v>
      </c>
      <c r="H2110" s="32">
        <v>0</v>
      </c>
      <c r="I2110" s="5">
        <v>5.5632729999999997</v>
      </c>
    </row>
    <row r="2111" spans="1:9">
      <c r="A2111" s="5">
        <v>2000840073</v>
      </c>
      <c r="B2111" s="5" t="s">
        <v>3357</v>
      </c>
      <c r="C2111" s="5" t="s">
        <v>248</v>
      </c>
      <c r="D2111" s="5" t="s">
        <v>249</v>
      </c>
      <c r="E2111" s="33">
        <v>0</v>
      </c>
      <c r="F2111" s="5" t="s">
        <v>2598</v>
      </c>
      <c r="G2111" s="31">
        <v>0</v>
      </c>
      <c r="H2111" s="32">
        <v>6</v>
      </c>
      <c r="I2111" s="5">
        <v>0</v>
      </c>
    </row>
    <row r="2112" spans="1:9">
      <c r="A2112" s="5">
        <v>2000840073</v>
      </c>
      <c r="B2112" s="5" t="s">
        <v>3357</v>
      </c>
      <c r="C2112" s="5" t="s">
        <v>2611</v>
      </c>
      <c r="D2112" s="5" t="s">
        <v>2612</v>
      </c>
      <c r="E2112" s="33">
        <v>6</v>
      </c>
      <c r="F2112" s="5" t="s">
        <v>2598</v>
      </c>
      <c r="G2112" s="31">
        <v>6</v>
      </c>
      <c r="H2112" s="32">
        <v>0</v>
      </c>
      <c r="I2112" s="5">
        <v>6.5116670000000001</v>
      </c>
    </row>
    <row r="2113" spans="1:9">
      <c r="A2113" s="5">
        <v>2000840075</v>
      </c>
      <c r="B2113" s="5" t="s">
        <v>3358</v>
      </c>
      <c r="C2113" s="5" t="s">
        <v>248</v>
      </c>
      <c r="D2113" s="5" t="s">
        <v>249</v>
      </c>
      <c r="E2113" s="33">
        <v>1</v>
      </c>
      <c r="F2113" s="5" t="s">
        <v>2598</v>
      </c>
      <c r="G2113" s="31">
        <v>0</v>
      </c>
      <c r="H2113" s="32">
        <v>0</v>
      </c>
      <c r="I2113" s="5">
        <v>1.18</v>
      </c>
    </row>
    <row r="2114" spans="1:9">
      <c r="A2114" s="5">
        <v>2000840076</v>
      </c>
      <c r="B2114" s="5" t="s">
        <v>3359</v>
      </c>
      <c r="C2114" s="5" t="s">
        <v>248</v>
      </c>
      <c r="D2114" s="5" t="s">
        <v>249</v>
      </c>
      <c r="E2114" s="33">
        <v>7</v>
      </c>
      <c r="F2114" s="5" t="s">
        <v>2598</v>
      </c>
      <c r="G2114" s="31">
        <v>0</v>
      </c>
      <c r="H2114" s="32">
        <v>0</v>
      </c>
      <c r="I2114" s="5">
        <v>1.2928569999999999</v>
      </c>
    </row>
    <row r="2115" spans="1:9">
      <c r="A2115" s="5">
        <v>2000840077</v>
      </c>
      <c r="B2115" s="5" t="s">
        <v>3360</v>
      </c>
      <c r="C2115" s="5" t="s">
        <v>699</v>
      </c>
      <c r="D2115" s="5" t="s">
        <v>700</v>
      </c>
      <c r="E2115" s="33">
        <v>185</v>
      </c>
      <c r="F2115" s="5" t="s">
        <v>2598</v>
      </c>
      <c r="G2115" s="31">
        <v>0</v>
      </c>
      <c r="H2115" s="32">
        <v>2520</v>
      </c>
      <c r="I2115" s="5">
        <v>1.844973</v>
      </c>
    </row>
    <row r="2116" spans="1:9">
      <c r="A2116" s="5">
        <v>2000840077</v>
      </c>
      <c r="B2116" s="5" t="s">
        <v>3360</v>
      </c>
      <c r="C2116" s="5" t="s">
        <v>248</v>
      </c>
      <c r="D2116" s="5" t="s">
        <v>249</v>
      </c>
      <c r="E2116" s="33">
        <v>2869</v>
      </c>
      <c r="F2116" s="5" t="s">
        <v>2598</v>
      </c>
      <c r="G2116" s="31">
        <v>72</v>
      </c>
      <c r="H2116" s="32">
        <v>0</v>
      </c>
      <c r="I2116" s="5">
        <v>1.7586820000000001</v>
      </c>
    </row>
    <row r="2117" spans="1:9">
      <c r="A2117" s="5">
        <v>2000840078</v>
      </c>
      <c r="B2117" s="5" t="s">
        <v>3361</v>
      </c>
      <c r="C2117" s="5" t="s">
        <v>248</v>
      </c>
      <c r="D2117" s="5" t="s">
        <v>249</v>
      </c>
      <c r="E2117" s="33">
        <v>6</v>
      </c>
      <c r="F2117" s="5" t="s">
        <v>2598</v>
      </c>
      <c r="G2117" s="31">
        <v>0</v>
      </c>
      <c r="H2117" s="32">
        <v>0</v>
      </c>
      <c r="I2117" s="5">
        <v>1.4083330000000001</v>
      </c>
    </row>
    <row r="2118" spans="1:9">
      <c r="A2118" s="5">
        <v>2000840079</v>
      </c>
      <c r="B2118" s="5" t="s">
        <v>3362</v>
      </c>
      <c r="C2118" s="5" t="s">
        <v>248</v>
      </c>
      <c r="D2118" s="5" t="s">
        <v>249</v>
      </c>
      <c r="E2118" s="33">
        <v>5</v>
      </c>
      <c r="F2118" s="5" t="s">
        <v>2598</v>
      </c>
      <c r="G2118" s="31">
        <v>0</v>
      </c>
      <c r="H2118" s="32">
        <v>0</v>
      </c>
      <c r="I2118" s="5">
        <v>1.89</v>
      </c>
    </row>
    <row r="2119" spans="1:9">
      <c r="A2119" s="5">
        <v>2000840081</v>
      </c>
      <c r="B2119" s="5" t="s">
        <v>3363</v>
      </c>
      <c r="C2119" s="5" t="s">
        <v>699</v>
      </c>
      <c r="D2119" s="5" t="s">
        <v>700</v>
      </c>
      <c r="E2119" s="33">
        <v>93</v>
      </c>
      <c r="F2119" s="5" t="s">
        <v>2598</v>
      </c>
      <c r="G2119" s="31">
        <v>0</v>
      </c>
      <c r="H2119" s="32">
        <v>2520</v>
      </c>
      <c r="I2119" s="5">
        <v>2.7453759999999998</v>
      </c>
    </row>
    <row r="2120" spans="1:9">
      <c r="A2120" s="5">
        <v>2000840081</v>
      </c>
      <c r="B2120" s="5" t="s">
        <v>3363</v>
      </c>
      <c r="C2120" s="5" t="s">
        <v>248</v>
      </c>
      <c r="D2120" s="5" t="s">
        <v>249</v>
      </c>
      <c r="E2120" s="33">
        <v>1661</v>
      </c>
      <c r="F2120" s="5" t="s">
        <v>2598</v>
      </c>
      <c r="G2120" s="31">
        <v>36</v>
      </c>
      <c r="H2120" s="32">
        <v>0</v>
      </c>
      <c r="I2120" s="5">
        <v>2.6489579999999999</v>
      </c>
    </row>
    <row r="2121" spans="1:9">
      <c r="A2121" s="5">
        <v>2000840082</v>
      </c>
      <c r="B2121" s="5" t="s">
        <v>3364</v>
      </c>
      <c r="C2121" s="5" t="s">
        <v>248</v>
      </c>
      <c r="D2121" s="5" t="s">
        <v>249</v>
      </c>
      <c r="E2121" s="33">
        <v>9</v>
      </c>
      <c r="F2121" s="5" t="s">
        <v>2598</v>
      </c>
      <c r="G2121" s="31">
        <v>0</v>
      </c>
      <c r="H2121" s="32">
        <v>0</v>
      </c>
      <c r="I2121" s="5">
        <v>2.144444</v>
      </c>
    </row>
    <row r="2122" spans="1:9">
      <c r="A2122" s="5">
        <v>2000840083</v>
      </c>
      <c r="B2122" s="5" t="s">
        <v>3365</v>
      </c>
      <c r="C2122" s="5" t="s">
        <v>248</v>
      </c>
      <c r="D2122" s="5" t="s">
        <v>249</v>
      </c>
      <c r="E2122" s="5">
        <v>4</v>
      </c>
      <c r="F2122" s="5" t="s">
        <v>2598</v>
      </c>
      <c r="G2122" s="31">
        <v>0</v>
      </c>
      <c r="H2122" s="32">
        <v>0</v>
      </c>
      <c r="I2122" s="5">
        <v>3.0024999999999999</v>
      </c>
    </row>
    <row r="2123" spans="1:9">
      <c r="A2123" s="5">
        <v>2000840085</v>
      </c>
      <c r="B2123" s="5" t="s">
        <v>3366</v>
      </c>
      <c r="C2123" s="5" t="s">
        <v>248</v>
      </c>
      <c r="D2123" s="5" t="s">
        <v>249</v>
      </c>
      <c r="E2123" s="33">
        <v>1</v>
      </c>
      <c r="F2123" s="5" t="s">
        <v>2598</v>
      </c>
      <c r="G2123" s="31">
        <v>0</v>
      </c>
      <c r="H2123" s="32">
        <v>0</v>
      </c>
      <c r="I2123" s="5">
        <v>5.04</v>
      </c>
    </row>
    <row r="2124" spans="1:9">
      <c r="A2124" s="5">
        <v>2000840086</v>
      </c>
      <c r="B2124" s="5" t="s">
        <v>3367</v>
      </c>
      <c r="C2124" s="5" t="s">
        <v>248</v>
      </c>
      <c r="D2124" s="5" t="s">
        <v>249</v>
      </c>
      <c r="E2124" s="33">
        <v>5</v>
      </c>
      <c r="F2124" s="5" t="s">
        <v>2598</v>
      </c>
      <c r="G2124" s="31">
        <v>0</v>
      </c>
      <c r="H2124" s="32">
        <v>0</v>
      </c>
      <c r="I2124" s="5">
        <v>6.09</v>
      </c>
    </row>
    <row r="2125" spans="1:9">
      <c r="A2125" s="5">
        <v>2000860284</v>
      </c>
      <c r="B2125" s="5" t="s">
        <v>3368</v>
      </c>
      <c r="C2125" s="5" t="s">
        <v>699</v>
      </c>
      <c r="D2125" s="5" t="s">
        <v>700</v>
      </c>
      <c r="E2125" s="33">
        <v>1318</v>
      </c>
      <c r="F2125" s="5" t="s">
        <v>2598</v>
      </c>
      <c r="G2125" s="31">
        <v>0</v>
      </c>
      <c r="H2125" s="32">
        <v>0</v>
      </c>
      <c r="I2125" s="5">
        <v>10.668612</v>
      </c>
    </row>
    <row r="2126" spans="1:9">
      <c r="A2126" s="5">
        <v>2000860284</v>
      </c>
      <c r="B2126" s="5" t="s">
        <v>3368</v>
      </c>
      <c r="C2126" s="5" t="s">
        <v>248</v>
      </c>
      <c r="D2126" s="5" t="s">
        <v>249</v>
      </c>
      <c r="E2126" s="33">
        <v>1887</v>
      </c>
      <c r="F2126" s="5" t="s">
        <v>2598</v>
      </c>
      <c r="G2126" s="31">
        <v>1</v>
      </c>
      <c r="H2126" s="32">
        <v>31258</v>
      </c>
      <c r="I2126" s="5">
        <v>10.661244999999999</v>
      </c>
    </row>
    <row r="2127" spans="1:9">
      <c r="A2127" s="5">
        <v>2000860284</v>
      </c>
      <c r="B2127" s="5" t="s">
        <v>3368</v>
      </c>
      <c r="C2127" s="5" t="s">
        <v>2609</v>
      </c>
      <c r="D2127" s="5" t="s">
        <v>2610</v>
      </c>
      <c r="E2127" s="33">
        <v>0</v>
      </c>
      <c r="F2127" s="5" t="s">
        <v>2598</v>
      </c>
      <c r="G2127" s="31">
        <v>30</v>
      </c>
      <c r="H2127" s="32">
        <v>1</v>
      </c>
      <c r="I2127" s="5">
        <v>10.66</v>
      </c>
    </row>
    <row r="2128" spans="1:9">
      <c r="A2128" s="5">
        <v>2000860284</v>
      </c>
      <c r="B2128" s="5" t="s">
        <v>3368</v>
      </c>
      <c r="C2128" s="5" t="s">
        <v>2611</v>
      </c>
      <c r="D2128" s="5" t="s">
        <v>2612</v>
      </c>
      <c r="E2128" s="33">
        <v>22365</v>
      </c>
      <c r="F2128" s="5" t="s">
        <v>2598</v>
      </c>
      <c r="G2128" s="31">
        <v>31256</v>
      </c>
      <c r="H2128" s="32">
        <v>0</v>
      </c>
      <c r="I2128" s="5">
        <v>10.663061000000001</v>
      </c>
    </row>
    <row r="2129" spans="1:9">
      <c r="A2129" s="5">
        <v>2000860285</v>
      </c>
      <c r="B2129" s="5" t="s">
        <v>3369</v>
      </c>
      <c r="C2129" s="5" t="s">
        <v>248</v>
      </c>
      <c r="D2129" s="5" t="s">
        <v>249</v>
      </c>
      <c r="E2129" s="33">
        <v>13</v>
      </c>
      <c r="F2129" s="5" t="s">
        <v>2598</v>
      </c>
      <c r="G2129" s="31">
        <v>180</v>
      </c>
      <c r="H2129" s="32">
        <v>10993</v>
      </c>
      <c r="I2129" s="5">
        <v>10.18</v>
      </c>
    </row>
    <row r="2130" spans="1:9">
      <c r="A2130" s="5">
        <v>2000860285</v>
      </c>
      <c r="B2130" s="5" t="s">
        <v>3369</v>
      </c>
      <c r="C2130" s="5" t="s">
        <v>2623</v>
      </c>
      <c r="D2130" s="5" t="s">
        <v>2624</v>
      </c>
      <c r="E2130" s="33">
        <v>5</v>
      </c>
      <c r="F2130" s="5" t="s">
        <v>2598</v>
      </c>
      <c r="G2130" s="31">
        <v>0</v>
      </c>
      <c r="H2130" s="32">
        <v>0</v>
      </c>
      <c r="I2130" s="5">
        <v>10.18</v>
      </c>
    </row>
    <row r="2131" spans="1:9">
      <c r="A2131" s="5">
        <v>2000860285</v>
      </c>
      <c r="B2131" s="5" t="s">
        <v>3369</v>
      </c>
      <c r="C2131" s="5" t="s">
        <v>2609</v>
      </c>
      <c r="D2131" s="5" t="s">
        <v>2610</v>
      </c>
      <c r="E2131" s="33">
        <v>0</v>
      </c>
      <c r="F2131" s="5" t="s">
        <v>2598</v>
      </c>
      <c r="G2131" s="31">
        <v>5</v>
      </c>
      <c r="H2131" s="32">
        <v>0</v>
      </c>
      <c r="I2131" s="5">
        <v>10.18</v>
      </c>
    </row>
    <row r="2132" spans="1:9">
      <c r="A2132" s="5">
        <v>2000860285</v>
      </c>
      <c r="B2132" s="5" t="s">
        <v>3369</v>
      </c>
      <c r="C2132" s="5" t="s">
        <v>2611</v>
      </c>
      <c r="D2132" s="5" t="s">
        <v>2612</v>
      </c>
      <c r="E2132" s="5">
        <v>20</v>
      </c>
      <c r="F2132" s="5" t="s">
        <v>2598</v>
      </c>
      <c r="G2132" s="31">
        <v>10988</v>
      </c>
      <c r="H2132" s="32">
        <v>0</v>
      </c>
      <c r="I2132" s="5">
        <v>10.18</v>
      </c>
    </row>
    <row r="2133" spans="1:9">
      <c r="A2133" s="5">
        <v>2000860286</v>
      </c>
      <c r="B2133" s="5" t="s">
        <v>3370</v>
      </c>
      <c r="C2133" s="5" t="s">
        <v>699</v>
      </c>
      <c r="D2133" s="5" t="s">
        <v>700</v>
      </c>
      <c r="E2133" s="33">
        <v>498</v>
      </c>
      <c r="F2133" s="5" t="s">
        <v>2598</v>
      </c>
      <c r="G2133" s="31">
        <v>0</v>
      </c>
      <c r="H2133" s="32">
        <v>0</v>
      </c>
      <c r="I2133" s="5">
        <v>8.5500000000000007</v>
      </c>
    </row>
    <row r="2134" spans="1:9">
      <c r="A2134" s="5">
        <v>2000860286</v>
      </c>
      <c r="B2134" s="5" t="s">
        <v>3370</v>
      </c>
      <c r="C2134" s="5" t="s">
        <v>248</v>
      </c>
      <c r="D2134" s="5" t="s">
        <v>249</v>
      </c>
      <c r="E2134" s="33">
        <v>1569</v>
      </c>
      <c r="F2134" s="5" t="s">
        <v>2598</v>
      </c>
      <c r="G2134" s="31">
        <v>0</v>
      </c>
      <c r="H2134" s="32">
        <v>2</v>
      </c>
      <c r="I2134" s="5">
        <v>8.5500000000000007</v>
      </c>
    </row>
    <row r="2135" spans="1:9">
      <c r="A2135" s="5">
        <v>2000860286</v>
      </c>
      <c r="B2135" s="5" t="s">
        <v>3370</v>
      </c>
      <c r="C2135" s="5" t="s">
        <v>2609</v>
      </c>
      <c r="D2135" s="5" t="s">
        <v>2610</v>
      </c>
      <c r="E2135" s="33">
        <v>0</v>
      </c>
      <c r="F2135" s="5" t="s">
        <v>2598</v>
      </c>
      <c r="G2135" s="31">
        <v>30</v>
      </c>
      <c r="H2135" s="32">
        <v>0</v>
      </c>
      <c r="I2135" s="5">
        <v>8.5500000000000007</v>
      </c>
    </row>
    <row r="2136" spans="1:9">
      <c r="A2136" s="5">
        <v>2000860286</v>
      </c>
      <c r="B2136" s="5" t="s">
        <v>3370</v>
      </c>
      <c r="C2136" s="5" t="s">
        <v>2611</v>
      </c>
      <c r="D2136" s="5" t="s">
        <v>2612</v>
      </c>
      <c r="E2136" s="33">
        <v>2394</v>
      </c>
      <c r="F2136" s="5" t="s">
        <v>2598</v>
      </c>
      <c r="G2136" s="31">
        <v>0</v>
      </c>
      <c r="H2136" s="32">
        <v>0</v>
      </c>
      <c r="I2136" s="5">
        <v>8.5500000000000007</v>
      </c>
    </row>
    <row r="2137" spans="1:9">
      <c r="A2137" s="5">
        <v>2000860287</v>
      </c>
      <c r="B2137" s="5" t="s">
        <v>3371</v>
      </c>
      <c r="C2137" s="5" t="s">
        <v>699</v>
      </c>
      <c r="D2137" s="5" t="s">
        <v>700</v>
      </c>
      <c r="E2137" s="33">
        <v>875</v>
      </c>
      <c r="F2137" s="5" t="s">
        <v>2598</v>
      </c>
      <c r="G2137" s="31">
        <v>0</v>
      </c>
      <c r="H2137" s="32">
        <v>0</v>
      </c>
      <c r="I2137" s="5">
        <v>7.5494969999999997</v>
      </c>
    </row>
    <row r="2138" spans="1:9">
      <c r="A2138" s="5">
        <v>2000860287</v>
      </c>
      <c r="B2138" s="5" t="s">
        <v>3371</v>
      </c>
      <c r="C2138" s="5" t="s">
        <v>248</v>
      </c>
      <c r="D2138" s="5" t="s">
        <v>249</v>
      </c>
      <c r="E2138" s="5">
        <v>1</v>
      </c>
      <c r="F2138" s="5" t="s">
        <v>2598</v>
      </c>
      <c r="G2138" s="31">
        <v>0</v>
      </c>
      <c r="H2138" s="32">
        <v>0</v>
      </c>
      <c r="I2138" s="5">
        <v>7.55</v>
      </c>
    </row>
    <row r="2139" spans="1:9">
      <c r="A2139" s="5">
        <v>2000860287</v>
      </c>
      <c r="B2139" s="5" t="s">
        <v>3371</v>
      </c>
      <c r="C2139" s="5" t="s">
        <v>2611</v>
      </c>
      <c r="D2139" s="5" t="s">
        <v>2612</v>
      </c>
      <c r="E2139" s="33">
        <v>1558</v>
      </c>
      <c r="F2139" s="5" t="s">
        <v>2598</v>
      </c>
      <c r="G2139" s="31">
        <v>0</v>
      </c>
      <c r="H2139" s="32">
        <v>0</v>
      </c>
      <c r="I2139" s="5">
        <v>7.55</v>
      </c>
    </row>
    <row r="2140" spans="1:9">
      <c r="A2140" s="5">
        <v>2000860288</v>
      </c>
      <c r="B2140" s="5" t="s">
        <v>3372</v>
      </c>
      <c r="C2140" s="5" t="s">
        <v>699</v>
      </c>
      <c r="D2140" s="5" t="s">
        <v>700</v>
      </c>
      <c r="E2140" s="33">
        <v>88</v>
      </c>
      <c r="F2140" s="5" t="s">
        <v>2598</v>
      </c>
      <c r="G2140" s="31">
        <v>0</v>
      </c>
      <c r="H2140" s="32">
        <v>0</v>
      </c>
      <c r="I2140" s="5">
        <v>10.599659000000001</v>
      </c>
    </row>
    <row r="2141" spans="1:9">
      <c r="A2141" s="5">
        <v>2000860288</v>
      </c>
      <c r="B2141" s="5" t="s">
        <v>3372</v>
      </c>
      <c r="C2141" s="5" t="s">
        <v>248</v>
      </c>
      <c r="D2141" s="5" t="s">
        <v>249</v>
      </c>
      <c r="E2141" s="33">
        <v>1319</v>
      </c>
      <c r="F2141" s="5" t="s">
        <v>2598</v>
      </c>
      <c r="G2141" s="31">
        <v>0</v>
      </c>
      <c r="H2141" s="32">
        <v>933</v>
      </c>
      <c r="I2141" s="5">
        <v>10.599689</v>
      </c>
    </row>
    <row r="2142" spans="1:9">
      <c r="A2142" s="5">
        <v>2000860288</v>
      </c>
      <c r="B2142" s="5" t="s">
        <v>3372</v>
      </c>
      <c r="C2142" s="5" t="s">
        <v>2609</v>
      </c>
      <c r="D2142" s="5" t="s">
        <v>2610</v>
      </c>
      <c r="E2142" s="5">
        <v>0</v>
      </c>
      <c r="F2142" s="5" t="s">
        <v>2598</v>
      </c>
      <c r="G2142" s="31">
        <v>30</v>
      </c>
      <c r="H2142" s="32">
        <v>0</v>
      </c>
      <c r="I2142" s="5">
        <v>10.6</v>
      </c>
    </row>
    <row r="2143" spans="1:9">
      <c r="A2143" s="5">
        <v>2000860288</v>
      </c>
      <c r="B2143" s="5" t="s">
        <v>3372</v>
      </c>
      <c r="C2143" s="5" t="s">
        <v>2611</v>
      </c>
      <c r="D2143" s="5" t="s">
        <v>2612</v>
      </c>
      <c r="E2143" s="33">
        <v>17239</v>
      </c>
      <c r="F2143" s="5" t="s">
        <v>2598</v>
      </c>
      <c r="G2143" s="31">
        <v>931</v>
      </c>
      <c r="H2143" s="32">
        <v>0</v>
      </c>
      <c r="I2143" s="5">
        <v>10.599748999999999</v>
      </c>
    </row>
    <row r="2144" spans="1:9">
      <c r="A2144" s="5">
        <v>2000860289</v>
      </c>
      <c r="B2144" s="5" t="s">
        <v>3373</v>
      </c>
      <c r="C2144" s="5" t="s">
        <v>699</v>
      </c>
      <c r="D2144" s="5" t="s">
        <v>700</v>
      </c>
      <c r="E2144" s="5">
        <v>562</v>
      </c>
      <c r="F2144" s="5" t="s">
        <v>2598</v>
      </c>
      <c r="G2144" s="31">
        <v>0</v>
      </c>
      <c r="H2144" s="32">
        <v>0</v>
      </c>
      <c r="I2144" s="5">
        <v>9.9800179999999994</v>
      </c>
    </row>
    <row r="2145" spans="1:9">
      <c r="A2145" s="5">
        <v>2000860289</v>
      </c>
      <c r="B2145" s="5" t="s">
        <v>3373</v>
      </c>
      <c r="C2145" s="5" t="s">
        <v>248</v>
      </c>
      <c r="D2145" s="5" t="s">
        <v>249</v>
      </c>
      <c r="E2145" s="5">
        <v>68</v>
      </c>
      <c r="F2145" s="5" t="s">
        <v>2598</v>
      </c>
      <c r="G2145" s="31">
        <v>0</v>
      </c>
      <c r="H2145" s="32">
        <v>13474</v>
      </c>
      <c r="I2145" s="5">
        <v>9.98</v>
      </c>
    </row>
    <row r="2146" spans="1:9">
      <c r="A2146" s="5">
        <v>2000860289</v>
      </c>
      <c r="B2146" s="5" t="s">
        <v>3373</v>
      </c>
      <c r="C2146" s="5" t="s">
        <v>2611</v>
      </c>
      <c r="D2146" s="5" t="s">
        <v>2612</v>
      </c>
      <c r="E2146" s="33">
        <v>2824</v>
      </c>
      <c r="F2146" s="5" t="s">
        <v>2598</v>
      </c>
      <c r="G2146" s="31">
        <v>13474</v>
      </c>
      <c r="H2146" s="32">
        <v>0</v>
      </c>
      <c r="I2146" s="5">
        <v>9.9800280000000008</v>
      </c>
    </row>
    <row r="2147" spans="1:9">
      <c r="A2147" s="5">
        <v>2000860290</v>
      </c>
      <c r="B2147" s="5" t="s">
        <v>3374</v>
      </c>
      <c r="C2147" s="5" t="s">
        <v>699</v>
      </c>
      <c r="D2147" s="5" t="s">
        <v>700</v>
      </c>
      <c r="E2147" s="5">
        <v>569</v>
      </c>
      <c r="F2147" s="5" t="s">
        <v>2598</v>
      </c>
      <c r="G2147" s="31">
        <v>0</v>
      </c>
      <c r="H2147" s="32">
        <v>0</v>
      </c>
      <c r="I2147" s="5">
        <v>9.4499999999999993</v>
      </c>
    </row>
    <row r="2148" spans="1:9">
      <c r="A2148" s="5">
        <v>2000860290</v>
      </c>
      <c r="B2148" s="5" t="s">
        <v>3374</v>
      </c>
      <c r="C2148" s="5" t="s">
        <v>248</v>
      </c>
      <c r="D2148" s="5" t="s">
        <v>249</v>
      </c>
      <c r="E2148" s="33">
        <v>1044</v>
      </c>
      <c r="F2148" s="5" t="s">
        <v>2598</v>
      </c>
      <c r="G2148" s="31">
        <v>0</v>
      </c>
      <c r="H2148" s="32">
        <v>7679</v>
      </c>
      <c r="I2148" s="5">
        <v>9.6753260000000001</v>
      </c>
    </row>
    <row r="2149" spans="1:9">
      <c r="A2149" s="5">
        <v>2000860290</v>
      </c>
      <c r="B2149" s="5" t="s">
        <v>3374</v>
      </c>
      <c r="C2149" s="5" t="s">
        <v>2609</v>
      </c>
      <c r="D2149" s="5" t="s">
        <v>2610</v>
      </c>
      <c r="E2149" s="5">
        <v>0</v>
      </c>
      <c r="F2149" s="5" t="s">
        <v>2598</v>
      </c>
      <c r="G2149" s="31">
        <v>3</v>
      </c>
      <c r="H2149" s="32">
        <v>0</v>
      </c>
      <c r="I2149" s="5">
        <v>9.6750000000000007</v>
      </c>
    </row>
    <row r="2150" spans="1:9">
      <c r="A2150" s="5">
        <v>2000860290</v>
      </c>
      <c r="B2150" s="5" t="s">
        <v>3374</v>
      </c>
      <c r="C2150" s="5" t="s">
        <v>2611</v>
      </c>
      <c r="D2150" s="5" t="s">
        <v>2612</v>
      </c>
      <c r="E2150" s="33">
        <v>10546</v>
      </c>
      <c r="F2150" s="5" t="s">
        <v>2598</v>
      </c>
      <c r="G2150" s="31">
        <v>7676</v>
      </c>
      <c r="H2150" s="32">
        <v>0</v>
      </c>
      <c r="I2150" s="5">
        <v>9.6757449999999992</v>
      </c>
    </row>
    <row r="2151" spans="1:9">
      <c r="A2151" s="5">
        <v>2000920001</v>
      </c>
      <c r="B2151" s="5" t="s">
        <v>3375</v>
      </c>
      <c r="C2151" s="5" t="s">
        <v>466</v>
      </c>
      <c r="D2151" s="5" t="s">
        <v>467</v>
      </c>
      <c r="E2151" s="5">
        <v>57</v>
      </c>
      <c r="F2151" s="5" t="s">
        <v>2942</v>
      </c>
      <c r="G2151" s="31">
        <v>0</v>
      </c>
      <c r="H2151" s="32">
        <v>0</v>
      </c>
      <c r="I2151" s="5">
        <v>8.5452630000000003</v>
      </c>
    </row>
    <row r="2152" spans="1:9">
      <c r="A2152" s="5">
        <v>2000920001</v>
      </c>
      <c r="B2152" s="5" t="s">
        <v>3375</v>
      </c>
      <c r="C2152" s="5" t="s">
        <v>248</v>
      </c>
      <c r="D2152" s="5" t="s">
        <v>249</v>
      </c>
      <c r="E2152" s="5">
        <v>0.8</v>
      </c>
      <c r="F2152" s="5" t="s">
        <v>2942</v>
      </c>
      <c r="G2152" s="31">
        <v>180</v>
      </c>
      <c r="H2152" s="32">
        <v>1080</v>
      </c>
      <c r="I2152" s="5">
        <v>12.362500000000001</v>
      </c>
    </row>
    <row r="2153" spans="1:9">
      <c r="A2153" s="5">
        <v>2000920001</v>
      </c>
      <c r="B2153" s="5" t="s">
        <v>3375</v>
      </c>
      <c r="C2153" s="5" t="s">
        <v>2609</v>
      </c>
      <c r="D2153" s="5" t="s">
        <v>2610</v>
      </c>
      <c r="E2153" s="5">
        <v>0</v>
      </c>
      <c r="F2153" s="5" t="s">
        <v>2942</v>
      </c>
      <c r="G2153" s="31">
        <v>0</v>
      </c>
      <c r="H2153" s="32">
        <v>1</v>
      </c>
      <c r="I2153" s="5">
        <v>0</v>
      </c>
    </row>
    <row r="2154" spans="1:9">
      <c r="A2154" s="5">
        <v>2000920001</v>
      </c>
      <c r="B2154" s="5" t="s">
        <v>3375</v>
      </c>
      <c r="C2154" s="5" t="s">
        <v>2627</v>
      </c>
      <c r="D2154" s="5" t="s">
        <v>2628</v>
      </c>
      <c r="E2154" s="5">
        <v>0</v>
      </c>
      <c r="F2154" s="5" t="s">
        <v>2942</v>
      </c>
      <c r="G2154" s="31">
        <v>0</v>
      </c>
      <c r="H2154" s="32">
        <v>168</v>
      </c>
      <c r="I2154" s="5">
        <v>8.5454170000000005</v>
      </c>
    </row>
    <row r="2155" spans="1:9">
      <c r="A2155" s="5">
        <v>2000920001</v>
      </c>
      <c r="B2155" s="5" t="s">
        <v>3375</v>
      </c>
      <c r="C2155" s="5" t="s">
        <v>2611</v>
      </c>
      <c r="D2155" s="5" t="s">
        <v>2612</v>
      </c>
      <c r="E2155" s="5">
        <v>1</v>
      </c>
      <c r="F2155" s="5" t="s">
        <v>2942</v>
      </c>
      <c r="G2155" s="31">
        <v>0</v>
      </c>
      <c r="H2155" s="32">
        <v>0</v>
      </c>
      <c r="I2155" s="5">
        <v>8.64</v>
      </c>
    </row>
    <row r="2156" spans="1:9">
      <c r="A2156" s="5">
        <v>2000920002</v>
      </c>
      <c r="B2156" s="5" t="s">
        <v>3376</v>
      </c>
      <c r="C2156" s="5" t="s">
        <v>466</v>
      </c>
      <c r="D2156" s="5" t="s">
        <v>467</v>
      </c>
      <c r="E2156" s="5">
        <v>58</v>
      </c>
      <c r="F2156" s="5" t="s">
        <v>2942</v>
      </c>
      <c r="G2156" s="31">
        <v>0</v>
      </c>
      <c r="H2156" s="32">
        <v>0</v>
      </c>
      <c r="I2156" s="5">
        <v>8.4662070000000007</v>
      </c>
    </row>
    <row r="2157" spans="1:9">
      <c r="A2157" s="5">
        <v>2000920002</v>
      </c>
      <c r="B2157" s="5" t="s">
        <v>3376</v>
      </c>
      <c r="C2157" s="5" t="s">
        <v>248</v>
      </c>
      <c r="D2157" s="5" t="s">
        <v>249</v>
      </c>
      <c r="E2157" s="5">
        <v>9.8000000000000007</v>
      </c>
      <c r="F2157" s="5" t="s">
        <v>2942</v>
      </c>
      <c r="G2157" s="31">
        <v>105</v>
      </c>
      <c r="H2157" s="32">
        <v>0</v>
      </c>
      <c r="I2157" s="5">
        <v>9.4153059999999993</v>
      </c>
    </row>
    <row r="2158" spans="1:9">
      <c r="A2158" s="5">
        <v>2000920002</v>
      </c>
      <c r="B2158" s="5" t="s">
        <v>3376</v>
      </c>
      <c r="C2158" s="5" t="s">
        <v>2609</v>
      </c>
      <c r="D2158" s="5" t="s">
        <v>2610</v>
      </c>
      <c r="E2158" s="5">
        <v>0</v>
      </c>
      <c r="F2158" s="5" t="s">
        <v>2942</v>
      </c>
      <c r="G2158" s="31">
        <v>0</v>
      </c>
      <c r="H2158" s="32">
        <v>1</v>
      </c>
      <c r="I2158" s="5">
        <v>0</v>
      </c>
    </row>
    <row r="2159" spans="1:9">
      <c r="A2159" s="5">
        <v>2000920002</v>
      </c>
      <c r="B2159" s="5" t="s">
        <v>3376</v>
      </c>
      <c r="C2159" s="5" t="s">
        <v>2627</v>
      </c>
      <c r="D2159" s="5" t="s">
        <v>2628</v>
      </c>
      <c r="E2159" s="5">
        <v>0</v>
      </c>
      <c r="F2159" s="5" t="s">
        <v>2942</v>
      </c>
      <c r="G2159" s="31">
        <v>0</v>
      </c>
      <c r="H2159" s="32">
        <v>96</v>
      </c>
      <c r="I2159" s="5">
        <v>8.4661460000000002</v>
      </c>
    </row>
    <row r="2160" spans="1:9">
      <c r="A2160" s="5">
        <v>2000920002</v>
      </c>
      <c r="B2160" s="5" t="s">
        <v>3376</v>
      </c>
      <c r="C2160" s="5" t="s">
        <v>2611</v>
      </c>
      <c r="D2160" s="5" t="s">
        <v>2612</v>
      </c>
      <c r="E2160" s="5">
        <v>1</v>
      </c>
      <c r="F2160" s="5" t="s">
        <v>2942</v>
      </c>
      <c r="G2160" s="31">
        <v>0</v>
      </c>
      <c r="H2160" s="32">
        <v>0</v>
      </c>
      <c r="I2160" s="5">
        <v>8.68</v>
      </c>
    </row>
    <row r="2161" spans="1:9">
      <c r="A2161" s="5">
        <v>2000920003</v>
      </c>
      <c r="B2161" s="5" t="s">
        <v>3377</v>
      </c>
      <c r="C2161" s="5" t="s">
        <v>466</v>
      </c>
      <c r="D2161" s="5" t="s">
        <v>467</v>
      </c>
      <c r="E2161" s="5">
        <v>22</v>
      </c>
      <c r="F2161" s="5" t="s">
        <v>2942</v>
      </c>
      <c r="G2161" s="31">
        <v>0</v>
      </c>
      <c r="H2161" s="32">
        <v>0</v>
      </c>
      <c r="I2161" s="5">
        <v>8.4663640000000004</v>
      </c>
    </row>
    <row r="2162" spans="1:9">
      <c r="A2162" s="5">
        <v>2000920003</v>
      </c>
      <c r="B2162" s="5" t="s">
        <v>3377</v>
      </c>
      <c r="C2162" s="5" t="s">
        <v>248</v>
      </c>
      <c r="D2162" s="5" t="s">
        <v>249</v>
      </c>
      <c r="E2162" s="5">
        <v>6</v>
      </c>
      <c r="F2162" s="5" t="s">
        <v>2942</v>
      </c>
      <c r="G2162" s="31">
        <v>96</v>
      </c>
      <c r="H2162" s="32">
        <v>28</v>
      </c>
      <c r="I2162" s="5">
        <v>8.4649999999999999</v>
      </c>
    </row>
    <row r="2163" spans="1:9">
      <c r="A2163" s="5">
        <v>2000920003</v>
      </c>
      <c r="B2163" s="5" t="s">
        <v>3377</v>
      </c>
      <c r="C2163" s="5" t="s">
        <v>2627</v>
      </c>
      <c r="D2163" s="5" t="s">
        <v>2628</v>
      </c>
      <c r="E2163" s="5">
        <v>0</v>
      </c>
      <c r="F2163" s="5" t="s">
        <v>2942</v>
      </c>
      <c r="G2163" s="31">
        <v>0</v>
      </c>
      <c r="H2163" s="32">
        <v>96</v>
      </c>
      <c r="I2163" s="5">
        <v>8.4662500000000005</v>
      </c>
    </row>
    <row r="2164" spans="1:9">
      <c r="A2164" s="5">
        <v>2000920003</v>
      </c>
      <c r="B2164" s="5" t="s">
        <v>3377</v>
      </c>
      <c r="C2164" s="5" t="s">
        <v>2611</v>
      </c>
      <c r="D2164" s="5" t="s">
        <v>2612</v>
      </c>
      <c r="E2164" s="5">
        <v>11</v>
      </c>
      <c r="F2164" s="5" t="s">
        <v>2942</v>
      </c>
      <c r="G2164" s="31">
        <v>0</v>
      </c>
      <c r="H2164" s="32">
        <v>0</v>
      </c>
      <c r="I2164" s="5">
        <v>8.6754549999999995</v>
      </c>
    </row>
    <row r="2165" spans="1:9">
      <c r="A2165" s="5">
        <v>2000920004</v>
      </c>
      <c r="B2165" s="5" t="s">
        <v>3378</v>
      </c>
      <c r="C2165" s="5" t="s">
        <v>466</v>
      </c>
      <c r="D2165" s="5" t="s">
        <v>467</v>
      </c>
      <c r="E2165" s="5">
        <v>21</v>
      </c>
      <c r="F2165" s="5" t="s">
        <v>2942</v>
      </c>
      <c r="G2165" s="31">
        <v>0</v>
      </c>
      <c r="H2165" s="32">
        <v>0</v>
      </c>
      <c r="I2165" s="5">
        <v>8.4661899999999992</v>
      </c>
    </row>
    <row r="2166" spans="1:9">
      <c r="A2166" s="5">
        <v>2000920004</v>
      </c>
      <c r="B2166" s="5" t="s">
        <v>3378</v>
      </c>
      <c r="C2166" s="5" t="s">
        <v>248</v>
      </c>
      <c r="D2166" s="5" t="s">
        <v>249</v>
      </c>
      <c r="E2166" s="5">
        <v>4.8</v>
      </c>
      <c r="F2166" s="5" t="s">
        <v>2942</v>
      </c>
      <c r="G2166" s="31">
        <v>97</v>
      </c>
      <c r="H2166" s="32">
        <v>0</v>
      </c>
      <c r="I2166" s="5">
        <v>8.5</v>
      </c>
    </row>
    <row r="2167" spans="1:9">
      <c r="A2167" s="5">
        <v>2000920004</v>
      </c>
      <c r="B2167" s="5" t="s">
        <v>3378</v>
      </c>
      <c r="C2167" s="5" t="s">
        <v>2601</v>
      </c>
      <c r="D2167" s="5" t="s">
        <v>2602</v>
      </c>
      <c r="E2167" s="5">
        <v>3</v>
      </c>
      <c r="F2167" s="5" t="s">
        <v>2942</v>
      </c>
      <c r="G2167" s="31">
        <v>0</v>
      </c>
      <c r="H2167" s="32">
        <v>0</v>
      </c>
      <c r="I2167" s="5">
        <v>9.4066670000000006</v>
      </c>
    </row>
    <row r="2168" spans="1:9">
      <c r="A2168" s="5">
        <v>2000920004</v>
      </c>
      <c r="B2168" s="5" t="s">
        <v>3378</v>
      </c>
      <c r="C2168" s="5" t="s">
        <v>2609</v>
      </c>
      <c r="D2168" s="5" t="s">
        <v>2610</v>
      </c>
      <c r="E2168" s="5">
        <v>0</v>
      </c>
      <c r="F2168" s="5" t="s">
        <v>2942</v>
      </c>
      <c r="G2168" s="31">
        <v>0</v>
      </c>
      <c r="H2168" s="32">
        <v>1</v>
      </c>
      <c r="I2168" s="5">
        <v>0</v>
      </c>
    </row>
    <row r="2169" spans="1:9">
      <c r="A2169" s="5">
        <v>2000920004</v>
      </c>
      <c r="B2169" s="5" t="s">
        <v>3378</v>
      </c>
      <c r="C2169" s="5" t="s">
        <v>2627</v>
      </c>
      <c r="D2169" s="5" t="s">
        <v>2628</v>
      </c>
      <c r="E2169" s="5">
        <v>0</v>
      </c>
      <c r="F2169" s="5" t="s">
        <v>2942</v>
      </c>
      <c r="G2169" s="31">
        <v>0</v>
      </c>
      <c r="H2169" s="32">
        <v>96</v>
      </c>
      <c r="I2169" s="5">
        <v>8.4662500000000005</v>
      </c>
    </row>
    <row r="2170" spans="1:9">
      <c r="A2170" s="5">
        <v>2000920004</v>
      </c>
      <c r="B2170" s="5" t="s">
        <v>3378</v>
      </c>
      <c r="C2170" s="5" t="s">
        <v>2611</v>
      </c>
      <c r="D2170" s="5" t="s">
        <v>2612</v>
      </c>
      <c r="E2170" s="5">
        <v>32</v>
      </c>
      <c r="F2170" s="5" t="s">
        <v>2942</v>
      </c>
      <c r="G2170" s="31">
        <v>0</v>
      </c>
      <c r="H2170" s="32">
        <v>0</v>
      </c>
      <c r="I2170" s="5">
        <v>8.6850000000000005</v>
      </c>
    </row>
    <row r="2171" spans="1:9">
      <c r="A2171" s="5">
        <v>2000920005</v>
      </c>
      <c r="B2171" s="5" t="s">
        <v>3379</v>
      </c>
      <c r="C2171" s="5" t="s">
        <v>466</v>
      </c>
      <c r="D2171" s="5" t="s">
        <v>467</v>
      </c>
      <c r="E2171" s="5">
        <v>43</v>
      </c>
      <c r="F2171" s="5" t="s">
        <v>2942</v>
      </c>
      <c r="G2171" s="31">
        <v>0</v>
      </c>
      <c r="H2171" s="32">
        <v>0</v>
      </c>
      <c r="I2171" s="5">
        <v>8.4662790000000001</v>
      </c>
    </row>
    <row r="2172" spans="1:9">
      <c r="A2172" s="5">
        <v>2000920005</v>
      </c>
      <c r="B2172" s="5" t="s">
        <v>3379</v>
      </c>
      <c r="C2172" s="5" t="s">
        <v>248</v>
      </c>
      <c r="D2172" s="5" t="s">
        <v>249</v>
      </c>
      <c r="E2172" s="5">
        <v>0</v>
      </c>
      <c r="F2172" s="5" t="s">
        <v>2942</v>
      </c>
      <c r="G2172" s="31">
        <v>99</v>
      </c>
      <c r="H2172" s="32">
        <v>12</v>
      </c>
      <c r="I2172" s="5">
        <v>10.342499999999999</v>
      </c>
    </row>
    <row r="2173" spans="1:9">
      <c r="A2173" s="5">
        <v>2000920005</v>
      </c>
      <c r="B2173" s="5" t="s">
        <v>3379</v>
      </c>
      <c r="C2173" s="5" t="s">
        <v>2601</v>
      </c>
      <c r="D2173" s="5" t="s">
        <v>2602</v>
      </c>
      <c r="E2173" s="5">
        <v>2</v>
      </c>
      <c r="F2173" s="5" t="s">
        <v>2942</v>
      </c>
      <c r="G2173" s="31">
        <v>0</v>
      </c>
      <c r="H2173" s="32">
        <v>0</v>
      </c>
      <c r="I2173" s="5">
        <v>10.34</v>
      </c>
    </row>
    <row r="2174" spans="1:9">
      <c r="A2174" s="5">
        <v>2000920005</v>
      </c>
      <c r="B2174" s="5" t="s">
        <v>3379</v>
      </c>
      <c r="C2174" s="5" t="s">
        <v>2609</v>
      </c>
      <c r="D2174" s="5" t="s">
        <v>2610</v>
      </c>
      <c r="E2174" s="5">
        <v>0</v>
      </c>
      <c r="F2174" s="5" t="s">
        <v>2942</v>
      </c>
      <c r="G2174" s="31">
        <v>0</v>
      </c>
      <c r="H2174" s="32">
        <v>1</v>
      </c>
      <c r="I2174" s="5">
        <v>0</v>
      </c>
    </row>
    <row r="2175" spans="1:9">
      <c r="A2175" s="5">
        <v>2000920005</v>
      </c>
      <c r="B2175" s="5" t="s">
        <v>3379</v>
      </c>
      <c r="C2175" s="5" t="s">
        <v>2627</v>
      </c>
      <c r="D2175" s="5" t="s">
        <v>2628</v>
      </c>
      <c r="E2175" s="5">
        <v>0</v>
      </c>
      <c r="F2175" s="5" t="s">
        <v>2942</v>
      </c>
      <c r="G2175" s="31">
        <v>0</v>
      </c>
      <c r="H2175" s="32">
        <v>96</v>
      </c>
      <c r="I2175" s="5">
        <v>8.4662500000000005</v>
      </c>
    </row>
    <row r="2176" spans="1:9">
      <c r="A2176" s="5">
        <v>2000920005</v>
      </c>
      <c r="B2176" s="5" t="s">
        <v>3379</v>
      </c>
      <c r="C2176" s="5" t="s">
        <v>2611</v>
      </c>
      <c r="D2176" s="5" t="s">
        <v>2612</v>
      </c>
      <c r="E2176" s="5">
        <v>3</v>
      </c>
      <c r="F2176" s="5" t="s">
        <v>2942</v>
      </c>
      <c r="G2176" s="31">
        <v>0</v>
      </c>
      <c r="H2176" s="32">
        <v>0</v>
      </c>
      <c r="I2176" s="5">
        <v>8.6766670000000001</v>
      </c>
    </row>
    <row r="2177" spans="1:9">
      <c r="A2177" s="5">
        <v>2000920006</v>
      </c>
      <c r="B2177" s="5" t="s">
        <v>3380</v>
      </c>
      <c r="C2177" s="5" t="s">
        <v>466</v>
      </c>
      <c r="D2177" s="5" t="s">
        <v>467</v>
      </c>
      <c r="E2177" s="5">
        <v>43</v>
      </c>
      <c r="F2177" s="5" t="s">
        <v>2942</v>
      </c>
      <c r="G2177" s="31">
        <v>0</v>
      </c>
      <c r="H2177" s="32">
        <v>0</v>
      </c>
      <c r="I2177" s="5">
        <v>8.4660469999999997</v>
      </c>
    </row>
    <row r="2178" spans="1:9">
      <c r="A2178" s="5">
        <v>2000920006</v>
      </c>
      <c r="B2178" s="5" t="s">
        <v>3380</v>
      </c>
      <c r="C2178" s="5" t="s">
        <v>248</v>
      </c>
      <c r="D2178" s="5" t="s">
        <v>249</v>
      </c>
      <c r="E2178" s="5">
        <v>0.7</v>
      </c>
      <c r="F2178" s="5" t="s">
        <v>2942</v>
      </c>
      <c r="G2178" s="31">
        <v>175</v>
      </c>
      <c r="H2178" s="32">
        <v>1152</v>
      </c>
      <c r="I2178" s="5">
        <v>12.385714</v>
      </c>
    </row>
    <row r="2179" spans="1:9">
      <c r="A2179" s="5">
        <v>2000920006</v>
      </c>
      <c r="B2179" s="5" t="s">
        <v>3380</v>
      </c>
      <c r="C2179" s="5" t="s">
        <v>2627</v>
      </c>
      <c r="D2179" s="5" t="s">
        <v>2628</v>
      </c>
      <c r="E2179" s="5">
        <v>0</v>
      </c>
      <c r="F2179" s="5" t="s">
        <v>2942</v>
      </c>
      <c r="G2179" s="31">
        <v>0</v>
      </c>
      <c r="H2179" s="32">
        <v>168</v>
      </c>
      <c r="I2179" s="5">
        <v>8.4661899999999992</v>
      </c>
    </row>
    <row r="2180" spans="1:9">
      <c r="A2180" s="5">
        <v>2000920006</v>
      </c>
      <c r="B2180" s="5" t="s">
        <v>3380</v>
      </c>
      <c r="C2180" s="5" t="s">
        <v>2611</v>
      </c>
      <c r="D2180" s="5" t="s">
        <v>2612</v>
      </c>
      <c r="E2180" s="5">
        <v>5</v>
      </c>
      <c r="F2180" s="5" t="s">
        <v>2942</v>
      </c>
      <c r="G2180" s="31">
        <v>0</v>
      </c>
      <c r="H2180" s="32">
        <v>0</v>
      </c>
      <c r="I2180" s="5">
        <v>8.61</v>
      </c>
    </row>
    <row r="2181" spans="1:9">
      <c r="A2181" s="5">
        <v>2000920007</v>
      </c>
      <c r="B2181" s="5" t="s">
        <v>3381</v>
      </c>
      <c r="C2181" s="5" t="s">
        <v>248</v>
      </c>
      <c r="D2181" s="5" t="s">
        <v>249</v>
      </c>
      <c r="E2181" s="5">
        <v>8</v>
      </c>
      <c r="F2181" s="5" t="s">
        <v>2942</v>
      </c>
      <c r="G2181" s="31">
        <v>198</v>
      </c>
      <c r="H2181" s="32">
        <v>308</v>
      </c>
      <c r="I2181" s="5">
        <v>8.64</v>
      </c>
    </row>
    <row r="2182" spans="1:9">
      <c r="A2182" s="5">
        <v>2000920007</v>
      </c>
      <c r="B2182" s="5" t="s">
        <v>3381</v>
      </c>
      <c r="C2182" s="5" t="s">
        <v>2627</v>
      </c>
      <c r="D2182" s="5" t="s">
        <v>2628</v>
      </c>
      <c r="E2182" s="5">
        <v>0</v>
      </c>
      <c r="F2182" s="5" t="s">
        <v>2942</v>
      </c>
      <c r="G2182" s="31">
        <v>0</v>
      </c>
      <c r="H2182" s="32">
        <v>288</v>
      </c>
      <c r="I2182" s="5">
        <v>8.6383329999999994</v>
      </c>
    </row>
    <row r="2183" spans="1:9">
      <c r="A2183" s="5">
        <v>2000920007</v>
      </c>
      <c r="B2183" s="5" t="s">
        <v>3381</v>
      </c>
      <c r="C2183" s="5" t="s">
        <v>2611</v>
      </c>
      <c r="D2183" s="5" t="s">
        <v>2612</v>
      </c>
      <c r="E2183" s="5">
        <v>4</v>
      </c>
      <c r="F2183" s="5" t="s">
        <v>2942</v>
      </c>
      <c r="G2183" s="31">
        <v>96</v>
      </c>
      <c r="H2183" s="32">
        <v>0</v>
      </c>
      <c r="I2183" s="5">
        <v>8.6374999999999993</v>
      </c>
    </row>
    <row r="2184" spans="1:9">
      <c r="A2184" s="5">
        <v>2000920008</v>
      </c>
      <c r="B2184" s="5" t="s">
        <v>3382</v>
      </c>
      <c r="C2184" s="5" t="s">
        <v>248</v>
      </c>
      <c r="D2184" s="5" t="s">
        <v>249</v>
      </c>
      <c r="E2184" s="5">
        <v>0.7</v>
      </c>
      <c r="F2184" s="5" t="s">
        <v>2942</v>
      </c>
      <c r="G2184" s="31">
        <v>193</v>
      </c>
      <c r="H2184" s="32">
        <v>386</v>
      </c>
      <c r="I2184" s="5">
        <v>8.6714289999999998</v>
      </c>
    </row>
    <row r="2185" spans="1:9">
      <c r="A2185" s="5">
        <v>2000920008</v>
      </c>
      <c r="B2185" s="5" t="s">
        <v>3382</v>
      </c>
      <c r="C2185" s="5" t="s">
        <v>2627</v>
      </c>
      <c r="D2185" s="5" t="s">
        <v>2628</v>
      </c>
      <c r="E2185" s="5">
        <v>0</v>
      </c>
      <c r="F2185" s="5" t="s">
        <v>2942</v>
      </c>
      <c r="G2185" s="31">
        <v>0</v>
      </c>
      <c r="H2185" s="32">
        <v>288</v>
      </c>
      <c r="I2185" s="5">
        <v>8.6595829999999996</v>
      </c>
    </row>
    <row r="2186" spans="1:9">
      <c r="A2186" s="5">
        <v>2000920008</v>
      </c>
      <c r="B2186" s="5" t="s">
        <v>3382</v>
      </c>
      <c r="C2186" s="5" t="s">
        <v>2611</v>
      </c>
      <c r="D2186" s="5" t="s">
        <v>2612</v>
      </c>
      <c r="E2186" s="5">
        <v>0</v>
      </c>
      <c r="F2186" s="5" t="s">
        <v>2942</v>
      </c>
      <c r="G2186" s="31">
        <v>96</v>
      </c>
      <c r="H2186" s="32">
        <v>0</v>
      </c>
      <c r="I2186" s="5">
        <v>8.6594999999999995</v>
      </c>
    </row>
    <row r="2187" spans="1:9">
      <c r="A2187" s="5">
        <v>2000920009</v>
      </c>
      <c r="B2187" s="5" t="s">
        <v>3383</v>
      </c>
      <c r="C2187" s="5" t="s">
        <v>699</v>
      </c>
      <c r="D2187" s="5" t="s">
        <v>700</v>
      </c>
      <c r="E2187" s="5">
        <v>38</v>
      </c>
      <c r="F2187" s="5" t="s">
        <v>2942</v>
      </c>
      <c r="G2187" s="31">
        <v>0</v>
      </c>
      <c r="H2187" s="32">
        <v>0</v>
      </c>
      <c r="I2187" s="5">
        <v>8.4660530000000005</v>
      </c>
    </row>
    <row r="2188" spans="1:9">
      <c r="A2188" s="5">
        <v>2000920009</v>
      </c>
      <c r="B2188" s="5" t="s">
        <v>3383</v>
      </c>
      <c r="C2188" s="5" t="s">
        <v>248</v>
      </c>
      <c r="D2188" s="5" t="s">
        <v>249</v>
      </c>
      <c r="E2188" s="5">
        <v>11.7</v>
      </c>
      <c r="F2188" s="5" t="s">
        <v>2942</v>
      </c>
      <c r="G2188" s="31">
        <v>72</v>
      </c>
      <c r="H2188" s="32">
        <v>600</v>
      </c>
      <c r="I2188" s="5">
        <v>10.652137</v>
      </c>
    </row>
    <row r="2189" spans="1:9">
      <c r="A2189" s="5">
        <v>2000920009</v>
      </c>
      <c r="B2189" s="5" t="s">
        <v>3383</v>
      </c>
      <c r="C2189" s="5" t="s">
        <v>2627</v>
      </c>
      <c r="D2189" s="5" t="s">
        <v>2628</v>
      </c>
      <c r="E2189" s="5">
        <v>0</v>
      </c>
      <c r="F2189" s="5" t="s">
        <v>2942</v>
      </c>
      <c r="G2189" s="31">
        <v>0</v>
      </c>
      <c r="H2189" s="32">
        <v>72</v>
      </c>
      <c r="I2189" s="5">
        <v>8.4662500000000005</v>
      </c>
    </row>
    <row r="2190" spans="1:9">
      <c r="A2190" s="5">
        <v>2000920009</v>
      </c>
      <c r="B2190" s="5" t="s">
        <v>3383</v>
      </c>
      <c r="C2190" s="5" t="s">
        <v>2611</v>
      </c>
      <c r="D2190" s="5" t="s">
        <v>2612</v>
      </c>
      <c r="E2190" s="5">
        <v>462</v>
      </c>
      <c r="F2190" s="5" t="s">
        <v>2942</v>
      </c>
      <c r="G2190" s="31">
        <v>0</v>
      </c>
      <c r="H2190" s="32">
        <v>0</v>
      </c>
      <c r="I2190" s="5">
        <v>8.5890039999999992</v>
      </c>
    </row>
    <row r="2191" spans="1:9">
      <c r="A2191" s="5">
        <v>2000920010</v>
      </c>
      <c r="B2191" s="5" t="s">
        <v>3384</v>
      </c>
      <c r="C2191" s="5" t="s">
        <v>466</v>
      </c>
      <c r="D2191" s="5" t="s">
        <v>467</v>
      </c>
      <c r="E2191" s="5">
        <v>30</v>
      </c>
      <c r="F2191" s="5" t="s">
        <v>2942</v>
      </c>
      <c r="G2191" s="31">
        <v>0</v>
      </c>
      <c r="H2191" s="32">
        <v>0</v>
      </c>
      <c r="I2191" s="5">
        <v>8.4659999999999993</v>
      </c>
    </row>
    <row r="2192" spans="1:9">
      <c r="A2192" s="5">
        <v>2000920010</v>
      </c>
      <c r="B2192" s="5" t="s">
        <v>3384</v>
      </c>
      <c r="C2192" s="5" t="s">
        <v>248</v>
      </c>
      <c r="D2192" s="5" t="s">
        <v>249</v>
      </c>
      <c r="E2192" s="5">
        <v>22.700099999999999</v>
      </c>
      <c r="F2192" s="5" t="s">
        <v>2942</v>
      </c>
      <c r="G2192" s="31">
        <v>96</v>
      </c>
      <c r="H2192" s="32">
        <v>552</v>
      </c>
      <c r="I2192" s="5">
        <v>10.712287999999999</v>
      </c>
    </row>
    <row r="2193" spans="1:9">
      <c r="A2193" s="5">
        <v>2000920010</v>
      </c>
      <c r="B2193" s="5" t="s">
        <v>3384</v>
      </c>
      <c r="C2193" s="5" t="s">
        <v>2601</v>
      </c>
      <c r="D2193" s="5" t="s">
        <v>2602</v>
      </c>
      <c r="E2193" s="5">
        <v>0.99990000000000001</v>
      </c>
      <c r="F2193" s="5" t="s">
        <v>2942</v>
      </c>
      <c r="G2193" s="31">
        <v>0</v>
      </c>
      <c r="H2193" s="32">
        <v>0</v>
      </c>
      <c r="I2193" s="5">
        <v>10.711071</v>
      </c>
    </row>
    <row r="2194" spans="1:9">
      <c r="A2194" s="5">
        <v>2000920010</v>
      </c>
      <c r="B2194" s="5" t="s">
        <v>3384</v>
      </c>
      <c r="C2194" s="5" t="s">
        <v>2627</v>
      </c>
      <c r="D2194" s="5" t="s">
        <v>2628</v>
      </c>
      <c r="E2194" s="5">
        <v>0</v>
      </c>
      <c r="F2194" s="5" t="s">
        <v>2942</v>
      </c>
      <c r="G2194" s="31">
        <v>0</v>
      </c>
      <c r="H2194" s="32">
        <v>96</v>
      </c>
      <c r="I2194" s="5">
        <v>8.4661460000000002</v>
      </c>
    </row>
    <row r="2195" spans="1:9">
      <c r="A2195" s="5">
        <v>2000920010</v>
      </c>
      <c r="B2195" s="5" t="s">
        <v>3384</v>
      </c>
      <c r="C2195" s="5" t="s">
        <v>2611</v>
      </c>
      <c r="D2195" s="5" t="s">
        <v>2612</v>
      </c>
      <c r="E2195" s="5">
        <v>16</v>
      </c>
      <c r="F2195" s="5" t="s">
        <v>2942</v>
      </c>
      <c r="G2195" s="31">
        <v>0</v>
      </c>
      <c r="H2195" s="32">
        <v>0</v>
      </c>
      <c r="I2195" s="5">
        <v>8.6056249999999999</v>
      </c>
    </row>
    <row r="2196" spans="1:9">
      <c r="A2196" s="5">
        <v>2000920011</v>
      </c>
      <c r="B2196" s="5" t="s">
        <v>3385</v>
      </c>
      <c r="C2196" s="5" t="s">
        <v>466</v>
      </c>
      <c r="D2196" s="5" t="s">
        <v>467</v>
      </c>
      <c r="E2196" s="5">
        <v>30</v>
      </c>
      <c r="F2196" s="5" t="s">
        <v>2942</v>
      </c>
      <c r="G2196" s="31">
        <v>0</v>
      </c>
      <c r="H2196" s="32">
        <v>0</v>
      </c>
      <c r="I2196" s="5">
        <v>8.4659999999999993</v>
      </c>
    </row>
    <row r="2197" spans="1:9">
      <c r="A2197" s="5">
        <v>2000920011</v>
      </c>
      <c r="B2197" s="5" t="s">
        <v>3385</v>
      </c>
      <c r="C2197" s="5" t="s">
        <v>248</v>
      </c>
      <c r="D2197" s="5" t="s">
        <v>249</v>
      </c>
      <c r="E2197" s="5">
        <v>2.8</v>
      </c>
      <c r="F2197" s="5" t="s">
        <v>2942</v>
      </c>
      <c r="G2197" s="31">
        <v>120</v>
      </c>
      <c r="H2197" s="32">
        <v>1372</v>
      </c>
      <c r="I2197" s="5">
        <v>10.435714000000001</v>
      </c>
    </row>
    <row r="2198" spans="1:9">
      <c r="A2198" s="5">
        <v>2000920011</v>
      </c>
      <c r="B2198" s="5" t="s">
        <v>3385</v>
      </c>
      <c r="C2198" s="5" t="s">
        <v>2627</v>
      </c>
      <c r="D2198" s="5" t="s">
        <v>2628</v>
      </c>
      <c r="E2198" s="5">
        <v>0</v>
      </c>
      <c r="F2198" s="5" t="s">
        <v>2942</v>
      </c>
      <c r="G2198" s="31">
        <v>0</v>
      </c>
      <c r="H2198" s="32">
        <v>120</v>
      </c>
      <c r="I2198" s="5">
        <v>8.4661670000000004</v>
      </c>
    </row>
    <row r="2199" spans="1:9">
      <c r="A2199" s="5">
        <v>2000920011</v>
      </c>
      <c r="B2199" s="5" t="s">
        <v>3385</v>
      </c>
      <c r="C2199" s="5" t="s">
        <v>2611</v>
      </c>
      <c r="D2199" s="5" t="s">
        <v>2612</v>
      </c>
      <c r="E2199" s="5">
        <v>81</v>
      </c>
      <c r="F2199" s="5" t="s">
        <v>2942</v>
      </c>
      <c r="G2199" s="31">
        <v>0</v>
      </c>
      <c r="H2199" s="32">
        <v>0</v>
      </c>
      <c r="I2199" s="5">
        <v>8.4869140000000005</v>
      </c>
    </row>
    <row r="2200" spans="1:9">
      <c r="A2200" s="5">
        <v>2000920012</v>
      </c>
      <c r="B2200" s="5" t="s">
        <v>3386</v>
      </c>
      <c r="C2200" s="5" t="s">
        <v>466</v>
      </c>
      <c r="D2200" s="5" t="s">
        <v>467</v>
      </c>
      <c r="E2200" s="5">
        <v>18</v>
      </c>
      <c r="F2200" s="5" t="s">
        <v>2942</v>
      </c>
      <c r="G2200" s="31">
        <v>0</v>
      </c>
      <c r="H2200" s="32">
        <v>0</v>
      </c>
      <c r="I2200" s="5">
        <v>8.4661109999999997</v>
      </c>
    </row>
    <row r="2201" spans="1:9">
      <c r="A2201" s="5">
        <v>2000920012</v>
      </c>
      <c r="B2201" s="5" t="s">
        <v>3386</v>
      </c>
      <c r="C2201" s="5" t="s">
        <v>248</v>
      </c>
      <c r="D2201" s="5" t="s">
        <v>249</v>
      </c>
      <c r="E2201" s="5">
        <v>2.8</v>
      </c>
      <c r="F2201" s="5" t="s">
        <v>2942</v>
      </c>
      <c r="G2201" s="31">
        <v>97</v>
      </c>
      <c r="H2201" s="32">
        <v>600</v>
      </c>
      <c r="I2201" s="5">
        <v>11.003571000000001</v>
      </c>
    </row>
    <row r="2202" spans="1:9">
      <c r="A2202" s="5">
        <v>2000920012</v>
      </c>
      <c r="B2202" s="5" t="s">
        <v>3386</v>
      </c>
      <c r="C2202" s="5" t="s">
        <v>2627</v>
      </c>
      <c r="D2202" s="5" t="s">
        <v>2628</v>
      </c>
      <c r="E2202" s="5">
        <v>0</v>
      </c>
      <c r="F2202" s="5" t="s">
        <v>2942</v>
      </c>
      <c r="G2202" s="31">
        <v>0</v>
      </c>
      <c r="H2202" s="32">
        <v>96</v>
      </c>
      <c r="I2202" s="5">
        <v>8.4662500000000005</v>
      </c>
    </row>
    <row r="2203" spans="1:9">
      <c r="A2203" s="5">
        <v>2000920012</v>
      </c>
      <c r="B2203" s="5" t="s">
        <v>3386</v>
      </c>
      <c r="C2203" s="5" t="s">
        <v>2611</v>
      </c>
      <c r="D2203" s="5" t="s">
        <v>2612</v>
      </c>
      <c r="E2203" s="5">
        <v>1</v>
      </c>
      <c r="F2203" s="5" t="s">
        <v>2942</v>
      </c>
      <c r="G2203" s="31">
        <v>0</v>
      </c>
      <c r="H2203" s="32">
        <v>0</v>
      </c>
      <c r="I2203" s="5">
        <v>8.6300000000000008</v>
      </c>
    </row>
    <row r="2204" spans="1:9">
      <c r="A2204" s="5">
        <v>2000920013</v>
      </c>
      <c r="B2204" s="5" t="s">
        <v>3387</v>
      </c>
      <c r="C2204" s="5" t="s">
        <v>248</v>
      </c>
      <c r="D2204" s="5" t="s">
        <v>249</v>
      </c>
      <c r="E2204" s="5">
        <v>0.7</v>
      </c>
      <c r="F2204" s="5" t="s">
        <v>2942</v>
      </c>
      <c r="G2204" s="31">
        <v>0</v>
      </c>
      <c r="H2204" s="32">
        <v>0</v>
      </c>
      <c r="I2204" s="5">
        <v>9.4714290000000005</v>
      </c>
    </row>
    <row r="2205" spans="1:9">
      <c r="A2205" s="5">
        <v>2000920014</v>
      </c>
      <c r="B2205" s="5" t="s">
        <v>3388</v>
      </c>
      <c r="C2205" s="5" t="s">
        <v>248</v>
      </c>
      <c r="D2205" s="5" t="s">
        <v>249</v>
      </c>
      <c r="E2205" s="5">
        <v>6.5</v>
      </c>
      <c r="F2205" s="5" t="s">
        <v>2942</v>
      </c>
      <c r="G2205" s="31">
        <v>0</v>
      </c>
      <c r="H2205" s="32">
        <v>0</v>
      </c>
      <c r="I2205" s="5">
        <v>10.512308000000001</v>
      </c>
    </row>
    <row r="2206" spans="1:9">
      <c r="A2206" s="5">
        <v>2000920015</v>
      </c>
      <c r="B2206" s="5" t="s">
        <v>3389</v>
      </c>
      <c r="C2206" s="5" t="s">
        <v>699</v>
      </c>
      <c r="D2206" s="5" t="s">
        <v>700</v>
      </c>
      <c r="E2206" s="5">
        <v>4</v>
      </c>
      <c r="F2206" s="5" t="s">
        <v>2942</v>
      </c>
      <c r="G2206" s="31">
        <v>0</v>
      </c>
      <c r="H2206" s="32">
        <v>0</v>
      </c>
      <c r="I2206" s="5">
        <v>9.68</v>
      </c>
    </row>
    <row r="2207" spans="1:9">
      <c r="A2207" s="5">
        <v>2000920016</v>
      </c>
      <c r="B2207" s="5" t="s">
        <v>3390</v>
      </c>
      <c r="C2207" s="5" t="s">
        <v>248</v>
      </c>
      <c r="D2207" s="5" t="s">
        <v>249</v>
      </c>
      <c r="E2207" s="5">
        <v>4</v>
      </c>
      <c r="F2207" s="5" t="s">
        <v>2942</v>
      </c>
      <c r="G2207" s="31">
        <v>0</v>
      </c>
      <c r="H2207" s="32">
        <v>0</v>
      </c>
      <c r="I2207" s="5">
        <v>11.07</v>
      </c>
    </row>
    <row r="2208" spans="1:9">
      <c r="A2208" s="5">
        <v>2000920017</v>
      </c>
      <c r="B2208" s="5" t="s">
        <v>3391</v>
      </c>
      <c r="C2208" s="5" t="s">
        <v>248</v>
      </c>
      <c r="D2208" s="5" t="s">
        <v>249</v>
      </c>
      <c r="E2208" s="5">
        <v>5</v>
      </c>
      <c r="F2208" s="5" t="s">
        <v>2942</v>
      </c>
      <c r="G2208" s="31">
        <v>0</v>
      </c>
      <c r="H2208" s="32">
        <v>0</v>
      </c>
      <c r="I2208" s="5">
        <v>10.276</v>
      </c>
    </row>
    <row r="2209" spans="1:9">
      <c r="A2209" s="5">
        <v>2000920018</v>
      </c>
      <c r="B2209" s="5" t="s">
        <v>3392</v>
      </c>
      <c r="C2209" s="5" t="s">
        <v>248</v>
      </c>
      <c r="D2209" s="5" t="s">
        <v>249</v>
      </c>
      <c r="E2209" s="5">
        <v>1</v>
      </c>
      <c r="F2209" s="5" t="s">
        <v>2942</v>
      </c>
      <c r="G2209" s="31">
        <v>0</v>
      </c>
      <c r="H2209" s="32">
        <v>0</v>
      </c>
      <c r="I2209" s="5">
        <v>10.9</v>
      </c>
    </row>
    <row r="2210" spans="1:9">
      <c r="A2210" s="5">
        <v>2000920019</v>
      </c>
      <c r="B2210" s="5" t="s">
        <v>3393</v>
      </c>
      <c r="C2210" s="5" t="s">
        <v>248</v>
      </c>
      <c r="D2210" s="5" t="s">
        <v>249</v>
      </c>
      <c r="E2210" s="5">
        <v>1</v>
      </c>
      <c r="F2210" s="5" t="s">
        <v>2942</v>
      </c>
      <c r="G2210" s="31">
        <v>0</v>
      </c>
      <c r="H2210" s="32">
        <v>0</v>
      </c>
      <c r="I2210" s="5">
        <v>10.16</v>
      </c>
    </row>
    <row r="2211" spans="1:9">
      <c r="A2211" s="5">
        <v>2000920021</v>
      </c>
      <c r="B2211" s="5" t="s">
        <v>3394</v>
      </c>
      <c r="C2211" s="5" t="s">
        <v>2601</v>
      </c>
      <c r="D2211" s="5" t="s">
        <v>2602</v>
      </c>
      <c r="E2211" s="5">
        <v>2.7999000000000001</v>
      </c>
      <c r="F2211" s="5" t="s">
        <v>2942</v>
      </c>
      <c r="G2211" s="31">
        <v>0</v>
      </c>
      <c r="H2211" s="32">
        <v>0</v>
      </c>
      <c r="I2211" s="5">
        <v>10.736098</v>
      </c>
    </row>
    <row r="2212" spans="1:9">
      <c r="A2212" s="5">
        <v>2000920022</v>
      </c>
      <c r="B2212" s="5" t="s">
        <v>3395</v>
      </c>
      <c r="C2212" s="5" t="s">
        <v>248</v>
      </c>
      <c r="D2212" s="5" t="s">
        <v>249</v>
      </c>
      <c r="E2212" s="5">
        <v>1</v>
      </c>
      <c r="F2212" s="5" t="s">
        <v>2942</v>
      </c>
      <c r="G2212" s="31">
        <v>0</v>
      </c>
      <c r="H2212" s="32">
        <v>0</v>
      </c>
      <c r="I2212" s="5">
        <v>10.33</v>
      </c>
    </row>
    <row r="2213" spans="1:9">
      <c r="A2213" s="5">
        <v>2000920023</v>
      </c>
      <c r="B2213" s="5" t="s">
        <v>3396</v>
      </c>
      <c r="C2213" s="5" t="s">
        <v>699</v>
      </c>
      <c r="D2213" s="5" t="s">
        <v>700</v>
      </c>
      <c r="E2213" s="5">
        <v>2</v>
      </c>
      <c r="F2213" s="5" t="s">
        <v>2942</v>
      </c>
      <c r="G2213" s="31">
        <v>0</v>
      </c>
      <c r="H2213" s="32">
        <v>0</v>
      </c>
      <c r="I2213" s="5">
        <v>9.18</v>
      </c>
    </row>
    <row r="2214" spans="1:9">
      <c r="A2214" s="5">
        <v>2000920023</v>
      </c>
      <c r="B2214" s="5" t="s">
        <v>3396</v>
      </c>
      <c r="C2214" s="5" t="s">
        <v>248</v>
      </c>
      <c r="D2214" s="5" t="s">
        <v>249</v>
      </c>
      <c r="E2214" s="5">
        <v>1</v>
      </c>
      <c r="F2214" s="5" t="s">
        <v>2942</v>
      </c>
      <c r="G2214" s="31">
        <v>0</v>
      </c>
      <c r="H2214" s="32">
        <v>0</v>
      </c>
      <c r="I2214" s="5">
        <v>9.18</v>
      </c>
    </row>
    <row r="2215" spans="1:9">
      <c r="A2215" s="5">
        <v>2000920024</v>
      </c>
      <c r="B2215" s="5" t="s">
        <v>3397</v>
      </c>
      <c r="C2215" s="5" t="s">
        <v>248</v>
      </c>
      <c r="D2215" s="5" t="s">
        <v>249</v>
      </c>
      <c r="E2215" s="5">
        <v>0.5</v>
      </c>
      <c r="F2215" s="5" t="s">
        <v>2942</v>
      </c>
      <c r="G2215" s="31">
        <v>0</v>
      </c>
      <c r="H2215" s="32">
        <v>0</v>
      </c>
      <c r="I2215" s="5">
        <v>9.52</v>
      </c>
    </row>
    <row r="2216" spans="1:9">
      <c r="A2216" s="5">
        <v>2000920025</v>
      </c>
      <c r="B2216" s="5" t="s">
        <v>3398</v>
      </c>
      <c r="C2216" s="5" t="s">
        <v>699</v>
      </c>
      <c r="D2216" s="5" t="s">
        <v>700</v>
      </c>
      <c r="E2216" s="5">
        <v>1</v>
      </c>
      <c r="F2216" s="5" t="s">
        <v>2942</v>
      </c>
      <c r="G2216" s="31">
        <v>0</v>
      </c>
      <c r="H2216" s="32">
        <v>0</v>
      </c>
      <c r="I2216" s="5">
        <v>11.22</v>
      </c>
    </row>
    <row r="2217" spans="1:9">
      <c r="A2217" s="5">
        <v>2000920025</v>
      </c>
      <c r="B2217" s="5" t="s">
        <v>3398</v>
      </c>
      <c r="C2217" s="5" t="s">
        <v>248</v>
      </c>
      <c r="D2217" s="5" t="s">
        <v>249</v>
      </c>
      <c r="E2217" s="5">
        <v>0.5</v>
      </c>
      <c r="F2217" s="5" t="s">
        <v>2942</v>
      </c>
      <c r="G2217" s="31">
        <v>0</v>
      </c>
      <c r="H2217" s="32">
        <v>0</v>
      </c>
      <c r="I2217" s="5">
        <v>11.22</v>
      </c>
    </row>
    <row r="2218" spans="1:9">
      <c r="A2218" s="5">
        <v>2000920026</v>
      </c>
      <c r="B2218" s="5" t="s">
        <v>3399</v>
      </c>
      <c r="C2218" s="5" t="s">
        <v>699</v>
      </c>
      <c r="D2218" s="5" t="s">
        <v>700</v>
      </c>
      <c r="E2218" s="5">
        <v>9</v>
      </c>
      <c r="F2218" s="5" t="s">
        <v>2942</v>
      </c>
      <c r="G2218" s="31">
        <v>0</v>
      </c>
      <c r="H2218" s="32">
        <v>0</v>
      </c>
      <c r="I2218" s="5">
        <v>10.66</v>
      </c>
    </row>
    <row r="2219" spans="1:9">
      <c r="A2219" s="5">
        <v>2000920026</v>
      </c>
      <c r="B2219" s="5" t="s">
        <v>3399</v>
      </c>
      <c r="C2219" s="5" t="s">
        <v>248</v>
      </c>
      <c r="D2219" s="5" t="s">
        <v>249</v>
      </c>
      <c r="E2219" s="5">
        <v>10</v>
      </c>
      <c r="F2219" s="5" t="s">
        <v>2942</v>
      </c>
      <c r="G2219" s="31">
        <v>0</v>
      </c>
      <c r="H2219" s="32">
        <v>0</v>
      </c>
      <c r="I2219" s="5">
        <v>10.66</v>
      </c>
    </row>
    <row r="2220" spans="1:9">
      <c r="A2220" s="5">
        <v>2000920027</v>
      </c>
      <c r="B2220" s="5" t="s">
        <v>3400</v>
      </c>
      <c r="C2220" s="5" t="s">
        <v>699</v>
      </c>
      <c r="D2220" s="5" t="s">
        <v>700</v>
      </c>
      <c r="E2220" s="5">
        <v>1</v>
      </c>
      <c r="F2220" s="5" t="s">
        <v>2942</v>
      </c>
      <c r="G2220" s="31">
        <v>0</v>
      </c>
      <c r="H2220" s="32">
        <v>0</v>
      </c>
      <c r="I2220" s="5">
        <v>11.49</v>
      </c>
    </row>
    <row r="2221" spans="1:9">
      <c r="A2221" s="5">
        <v>2000920028</v>
      </c>
      <c r="B2221" s="5" t="s">
        <v>3401</v>
      </c>
      <c r="C2221" s="5" t="s">
        <v>699</v>
      </c>
      <c r="D2221" s="5" t="s">
        <v>700</v>
      </c>
      <c r="E2221" s="5">
        <v>2</v>
      </c>
      <c r="F2221" s="5" t="s">
        <v>2942</v>
      </c>
      <c r="G2221" s="31">
        <v>0</v>
      </c>
      <c r="H2221" s="32">
        <v>0</v>
      </c>
      <c r="I2221" s="5">
        <v>9.74</v>
      </c>
    </row>
    <row r="2222" spans="1:9">
      <c r="A2222" s="5">
        <v>2000920028</v>
      </c>
      <c r="B2222" s="5" t="s">
        <v>3401</v>
      </c>
      <c r="C2222" s="5" t="s">
        <v>248</v>
      </c>
      <c r="D2222" s="5" t="s">
        <v>249</v>
      </c>
      <c r="E2222" s="5">
        <v>0.04</v>
      </c>
      <c r="F2222" s="5" t="s">
        <v>2942</v>
      </c>
      <c r="G2222" s="31">
        <v>0</v>
      </c>
      <c r="H2222" s="32">
        <v>0</v>
      </c>
      <c r="I2222" s="5">
        <v>9.75</v>
      </c>
    </row>
    <row r="2223" spans="1:9">
      <c r="A2223" s="5">
        <v>2000920028</v>
      </c>
      <c r="B2223" s="5" t="s">
        <v>3401</v>
      </c>
      <c r="C2223" s="5" t="s">
        <v>2601</v>
      </c>
      <c r="D2223" s="5" t="s">
        <v>2602</v>
      </c>
      <c r="E2223" s="5">
        <v>4</v>
      </c>
      <c r="F2223" s="5" t="s">
        <v>2942</v>
      </c>
      <c r="G2223" s="31">
        <v>0</v>
      </c>
      <c r="H2223" s="32">
        <v>0</v>
      </c>
      <c r="I2223" s="5">
        <v>9.74</v>
      </c>
    </row>
    <row r="2224" spans="1:9">
      <c r="A2224" s="5">
        <v>2000920029</v>
      </c>
      <c r="B2224" s="5" t="s">
        <v>3402</v>
      </c>
      <c r="C2224" s="5" t="s">
        <v>699</v>
      </c>
      <c r="D2224" s="5" t="s">
        <v>700</v>
      </c>
      <c r="E2224" s="5">
        <v>64</v>
      </c>
      <c r="F2224" s="5" t="s">
        <v>2942</v>
      </c>
      <c r="G2224" s="31">
        <v>0</v>
      </c>
      <c r="H2224" s="32">
        <v>0</v>
      </c>
      <c r="I2224" s="5">
        <v>5.5350000000000001</v>
      </c>
    </row>
    <row r="2225" spans="1:9">
      <c r="A2225" s="5">
        <v>2000920029</v>
      </c>
      <c r="B2225" s="5" t="s">
        <v>3402</v>
      </c>
      <c r="C2225" s="5" t="s">
        <v>248</v>
      </c>
      <c r="D2225" s="5" t="s">
        <v>249</v>
      </c>
      <c r="E2225" s="5">
        <v>6.7</v>
      </c>
      <c r="F2225" s="5" t="s">
        <v>2942</v>
      </c>
      <c r="G2225" s="31">
        <v>262</v>
      </c>
      <c r="H2225" s="32">
        <v>901</v>
      </c>
      <c r="I2225" s="5">
        <v>6.0522390000000001</v>
      </c>
    </row>
    <row r="2226" spans="1:9">
      <c r="A2226" s="5">
        <v>2000920029</v>
      </c>
      <c r="B2226" s="5" t="s">
        <v>3402</v>
      </c>
      <c r="C2226" s="5" t="s">
        <v>2627</v>
      </c>
      <c r="D2226" s="5" t="s">
        <v>2628</v>
      </c>
      <c r="E2226" s="5">
        <v>0</v>
      </c>
      <c r="F2226" s="5" t="s">
        <v>2942</v>
      </c>
      <c r="G2226" s="31">
        <v>0</v>
      </c>
      <c r="H2226" s="32">
        <v>168</v>
      </c>
      <c r="I2226" s="5">
        <v>5.5350599999999996</v>
      </c>
    </row>
    <row r="2227" spans="1:9">
      <c r="A2227" s="5">
        <v>2000920029</v>
      </c>
      <c r="B2227" s="5" t="s">
        <v>3402</v>
      </c>
      <c r="C2227" s="5" t="s">
        <v>2611</v>
      </c>
      <c r="D2227" s="5" t="s">
        <v>2612</v>
      </c>
      <c r="E2227" s="5">
        <v>4</v>
      </c>
      <c r="F2227" s="5" t="s">
        <v>2942</v>
      </c>
      <c r="G2227" s="31">
        <v>1</v>
      </c>
      <c r="H2227" s="32">
        <v>0</v>
      </c>
      <c r="I2227" s="5">
        <v>5.6025</v>
      </c>
    </row>
    <row r="2228" spans="1:9">
      <c r="A2228" s="5">
        <v>2000920030</v>
      </c>
      <c r="B2228" s="5" t="s">
        <v>3403</v>
      </c>
      <c r="C2228" s="5" t="s">
        <v>466</v>
      </c>
      <c r="D2228" s="5" t="s">
        <v>467</v>
      </c>
      <c r="E2228" s="5">
        <v>19</v>
      </c>
      <c r="F2228" s="5" t="s">
        <v>2942</v>
      </c>
      <c r="G2228" s="31">
        <v>0</v>
      </c>
      <c r="H2228" s="32">
        <v>0</v>
      </c>
      <c r="I2228" s="5">
        <v>5.5347369999999998</v>
      </c>
    </row>
    <row r="2229" spans="1:9">
      <c r="A2229" s="5">
        <v>2000920030</v>
      </c>
      <c r="B2229" s="5" t="s">
        <v>3403</v>
      </c>
      <c r="C2229" s="5" t="s">
        <v>248</v>
      </c>
      <c r="D2229" s="5" t="s">
        <v>249</v>
      </c>
      <c r="E2229" s="5">
        <v>2</v>
      </c>
      <c r="F2229" s="5" t="s">
        <v>2942</v>
      </c>
      <c r="G2229" s="31">
        <v>53</v>
      </c>
      <c r="H2229" s="32">
        <v>2</v>
      </c>
      <c r="I2229" s="5">
        <v>5.68</v>
      </c>
    </row>
    <row r="2230" spans="1:9">
      <c r="A2230" s="5">
        <v>2000920030</v>
      </c>
      <c r="B2230" s="5" t="s">
        <v>3403</v>
      </c>
      <c r="C2230" s="5" t="s">
        <v>2627</v>
      </c>
      <c r="D2230" s="5" t="s">
        <v>2628</v>
      </c>
      <c r="E2230" s="5">
        <v>0</v>
      </c>
      <c r="F2230" s="5" t="s">
        <v>2942</v>
      </c>
      <c r="G2230" s="31">
        <v>0</v>
      </c>
      <c r="H2230" s="32">
        <v>48</v>
      </c>
      <c r="I2230" s="5">
        <v>5.5347920000000004</v>
      </c>
    </row>
    <row r="2231" spans="1:9">
      <c r="A2231" s="5">
        <v>2000920030</v>
      </c>
      <c r="B2231" s="5" t="s">
        <v>3403</v>
      </c>
      <c r="C2231" s="5" t="s">
        <v>2611</v>
      </c>
      <c r="D2231" s="5" t="s">
        <v>2612</v>
      </c>
      <c r="E2231" s="5">
        <v>21</v>
      </c>
      <c r="F2231" s="5" t="s">
        <v>2942</v>
      </c>
      <c r="G2231" s="31">
        <v>0</v>
      </c>
      <c r="H2231" s="32">
        <v>0</v>
      </c>
      <c r="I2231" s="5">
        <v>5.6747620000000003</v>
      </c>
    </row>
    <row r="2232" spans="1:9">
      <c r="A2232" s="5">
        <v>2000920031</v>
      </c>
      <c r="B2232" s="5" t="s">
        <v>3404</v>
      </c>
      <c r="C2232" s="5" t="s">
        <v>699</v>
      </c>
      <c r="D2232" s="5" t="s">
        <v>700</v>
      </c>
      <c r="E2232" s="5">
        <v>4</v>
      </c>
      <c r="F2232" s="5" t="s">
        <v>2942</v>
      </c>
      <c r="G2232" s="31">
        <v>0</v>
      </c>
      <c r="H2232" s="32">
        <v>0</v>
      </c>
      <c r="I2232" s="5">
        <v>5.5350000000000001</v>
      </c>
    </row>
    <row r="2233" spans="1:9">
      <c r="A2233" s="5">
        <v>2000920031</v>
      </c>
      <c r="B2233" s="5" t="s">
        <v>3404</v>
      </c>
      <c r="C2233" s="5" t="s">
        <v>248</v>
      </c>
      <c r="D2233" s="5" t="s">
        <v>249</v>
      </c>
      <c r="E2233" s="5">
        <v>5</v>
      </c>
      <c r="F2233" s="5" t="s">
        <v>2942</v>
      </c>
      <c r="G2233" s="31">
        <v>85</v>
      </c>
      <c r="H2233" s="32">
        <v>288</v>
      </c>
      <c r="I2233" s="5">
        <v>5.61</v>
      </c>
    </row>
    <row r="2234" spans="1:9">
      <c r="A2234" s="5">
        <v>2000920031</v>
      </c>
      <c r="B2234" s="5" t="s">
        <v>3404</v>
      </c>
      <c r="C2234" s="5" t="s">
        <v>2609</v>
      </c>
      <c r="D2234" s="5" t="s">
        <v>2610</v>
      </c>
      <c r="E2234" s="5">
        <v>0</v>
      </c>
      <c r="F2234" s="5" t="s">
        <v>2942</v>
      </c>
      <c r="G2234" s="31">
        <v>0</v>
      </c>
      <c r="H2234" s="32">
        <v>1</v>
      </c>
      <c r="I2234" s="5">
        <v>0</v>
      </c>
    </row>
    <row r="2235" spans="1:9">
      <c r="A2235" s="5">
        <v>2000920031</v>
      </c>
      <c r="B2235" s="5" t="s">
        <v>3404</v>
      </c>
      <c r="C2235" s="5" t="s">
        <v>2627</v>
      </c>
      <c r="D2235" s="5" t="s">
        <v>2628</v>
      </c>
      <c r="E2235" s="5">
        <v>0</v>
      </c>
      <c r="F2235" s="5" t="s">
        <v>2942</v>
      </c>
      <c r="G2235" s="31">
        <v>0</v>
      </c>
      <c r="H2235" s="32">
        <v>72</v>
      </c>
      <c r="I2235" s="5">
        <v>5.5347220000000004</v>
      </c>
    </row>
    <row r="2236" spans="1:9">
      <c r="A2236" s="5">
        <v>2000920032</v>
      </c>
      <c r="B2236" s="5" t="s">
        <v>3405</v>
      </c>
      <c r="C2236" s="5" t="s">
        <v>699</v>
      </c>
      <c r="D2236" s="5" t="s">
        <v>700</v>
      </c>
      <c r="E2236" s="5">
        <v>15</v>
      </c>
      <c r="F2236" s="5" t="s">
        <v>2942</v>
      </c>
      <c r="G2236" s="31">
        <v>0</v>
      </c>
      <c r="H2236" s="32">
        <v>0</v>
      </c>
      <c r="I2236" s="5">
        <v>5.6953329999999998</v>
      </c>
    </row>
    <row r="2237" spans="1:9">
      <c r="A2237" s="5">
        <v>2000920032</v>
      </c>
      <c r="B2237" s="5" t="s">
        <v>3405</v>
      </c>
      <c r="C2237" s="5" t="s">
        <v>248</v>
      </c>
      <c r="D2237" s="5" t="s">
        <v>249</v>
      </c>
      <c r="E2237" s="5">
        <v>3.9</v>
      </c>
      <c r="F2237" s="5" t="s">
        <v>2942</v>
      </c>
      <c r="G2237" s="31">
        <v>201</v>
      </c>
      <c r="H2237" s="32">
        <v>264</v>
      </c>
      <c r="I2237" s="5">
        <v>5.7</v>
      </c>
    </row>
    <row r="2238" spans="1:9">
      <c r="A2238" s="5">
        <v>2000920032</v>
      </c>
      <c r="B2238" s="5" t="s">
        <v>3405</v>
      </c>
      <c r="C2238" s="5" t="s">
        <v>2627</v>
      </c>
      <c r="D2238" s="5" t="s">
        <v>2628</v>
      </c>
      <c r="E2238" s="5">
        <v>0</v>
      </c>
      <c r="F2238" s="5" t="s">
        <v>2942</v>
      </c>
      <c r="G2238" s="31">
        <v>0</v>
      </c>
      <c r="H2238" s="32">
        <v>288</v>
      </c>
      <c r="I2238" s="5">
        <v>5.6920830000000002</v>
      </c>
    </row>
    <row r="2239" spans="1:9">
      <c r="A2239" s="5">
        <v>2000920032</v>
      </c>
      <c r="B2239" s="5" t="s">
        <v>3405</v>
      </c>
      <c r="C2239" s="5" t="s">
        <v>2611</v>
      </c>
      <c r="D2239" s="5" t="s">
        <v>2612</v>
      </c>
      <c r="E2239" s="5">
        <v>1</v>
      </c>
      <c r="F2239" s="5" t="s">
        <v>2942</v>
      </c>
      <c r="G2239" s="31">
        <v>96</v>
      </c>
      <c r="H2239" s="32">
        <v>0</v>
      </c>
      <c r="I2239" s="5">
        <v>5.69</v>
      </c>
    </row>
    <row r="2240" spans="1:9">
      <c r="A2240" s="5">
        <v>2000920033</v>
      </c>
      <c r="B2240" s="5" t="s">
        <v>3406</v>
      </c>
      <c r="C2240" s="5" t="s">
        <v>466</v>
      </c>
      <c r="D2240" s="5" t="s">
        <v>467</v>
      </c>
      <c r="E2240" s="5">
        <v>29</v>
      </c>
      <c r="F2240" s="5" t="s">
        <v>2942</v>
      </c>
      <c r="G2240" s="31">
        <v>0</v>
      </c>
      <c r="H2240" s="32">
        <v>0</v>
      </c>
      <c r="I2240" s="5">
        <v>5.5348280000000001</v>
      </c>
    </row>
    <row r="2241" spans="1:9">
      <c r="A2241" s="5">
        <v>2000920033</v>
      </c>
      <c r="B2241" s="5" t="s">
        <v>3406</v>
      </c>
      <c r="C2241" s="5" t="s">
        <v>248</v>
      </c>
      <c r="D2241" s="5" t="s">
        <v>249</v>
      </c>
      <c r="E2241" s="5">
        <v>3.2</v>
      </c>
      <c r="F2241" s="5" t="s">
        <v>2942</v>
      </c>
      <c r="G2241" s="31">
        <v>84</v>
      </c>
      <c r="H2241" s="32">
        <v>0</v>
      </c>
      <c r="I2241" s="5">
        <v>6.0593750000000002</v>
      </c>
    </row>
    <row r="2242" spans="1:9">
      <c r="A2242" s="5">
        <v>2000920033</v>
      </c>
      <c r="B2242" s="5" t="s">
        <v>3406</v>
      </c>
      <c r="C2242" s="5" t="s">
        <v>2627</v>
      </c>
      <c r="D2242" s="5" t="s">
        <v>2628</v>
      </c>
      <c r="E2242" s="5">
        <v>0</v>
      </c>
      <c r="F2242" s="5" t="s">
        <v>2942</v>
      </c>
      <c r="G2242" s="31">
        <v>0</v>
      </c>
      <c r="H2242" s="32">
        <v>72</v>
      </c>
      <c r="I2242" s="5">
        <v>5.5347220000000004</v>
      </c>
    </row>
    <row r="2243" spans="1:9">
      <c r="A2243" s="5">
        <v>2000920034</v>
      </c>
      <c r="B2243" s="5" t="s">
        <v>3407</v>
      </c>
      <c r="C2243" s="5" t="s">
        <v>466</v>
      </c>
      <c r="D2243" s="5" t="s">
        <v>467</v>
      </c>
      <c r="E2243" s="5">
        <v>39</v>
      </c>
      <c r="F2243" s="5" t="s">
        <v>2942</v>
      </c>
      <c r="G2243" s="31">
        <v>0</v>
      </c>
      <c r="H2243" s="32">
        <v>0</v>
      </c>
      <c r="I2243" s="5">
        <v>5.5351280000000003</v>
      </c>
    </row>
    <row r="2244" spans="1:9">
      <c r="A2244" s="5">
        <v>2000920034</v>
      </c>
      <c r="B2244" s="5" t="s">
        <v>3407</v>
      </c>
      <c r="C2244" s="5" t="s">
        <v>248</v>
      </c>
      <c r="D2244" s="5" t="s">
        <v>249</v>
      </c>
      <c r="E2244" s="5">
        <v>5.9</v>
      </c>
      <c r="F2244" s="5" t="s">
        <v>2942</v>
      </c>
      <c r="G2244" s="31">
        <v>131</v>
      </c>
      <c r="H2244" s="32">
        <v>1153</v>
      </c>
      <c r="I2244" s="5">
        <v>6.0559320000000003</v>
      </c>
    </row>
    <row r="2245" spans="1:9">
      <c r="A2245" s="5">
        <v>2000920034</v>
      </c>
      <c r="B2245" s="5" t="s">
        <v>3407</v>
      </c>
      <c r="C2245" s="5" t="s">
        <v>2609</v>
      </c>
      <c r="D2245" s="5" t="s">
        <v>2610</v>
      </c>
      <c r="E2245" s="5">
        <v>1</v>
      </c>
      <c r="F2245" s="5" t="s">
        <v>2942</v>
      </c>
      <c r="G2245" s="31">
        <v>0</v>
      </c>
      <c r="H2245" s="32">
        <v>0</v>
      </c>
      <c r="I2245" s="5">
        <v>6.05</v>
      </c>
    </row>
    <row r="2246" spans="1:9">
      <c r="A2246" s="5">
        <v>2000920034</v>
      </c>
      <c r="B2246" s="5" t="s">
        <v>3407</v>
      </c>
      <c r="C2246" s="5" t="s">
        <v>2627</v>
      </c>
      <c r="D2246" s="5" t="s">
        <v>2628</v>
      </c>
      <c r="E2246" s="5">
        <v>0</v>
      </c>
      <c r="F2246" s="5" t="s">
        <v>2942</v>
      </c>
      <c r="G2246" s="31">
        <v>0</v>
      </c>
      <c r="H2246" s="32">
        <v>120</v>
      </c>
      <c r="I2246" s="5">
        <v>5.5352499999999996</v>
      </c>
    </row>
    <row r="2247" spans="1:9">
      <c r="A2247" s="5">
        <v>2000920034</v>
      </c>
      <c r="B2247" s="5" t="s">
        <v>3407</v>
      </c>
      <c r="C2247" s="5" t="s">
        <v>2611</v>
      </c>
      <c r="D2247" s="5" t="s">
        <v>2612</v>
      </c>
      <c r="E2247" s="5">
        <v>0</v>
      </c>
      <c r="F2247" s="5" t="s">
        <v>2942</v>
      </c>
      <c r="G2247" s="31">
        <v>1</v>
      </c>
      <c r="H2247" s="32">
        <v>0</v>
      </c>
      <c r="I2247" s="5">
        <v>5.6366670000000001</v>
      </c>
    </row>
    <row r="2248" spans="1:9">
      <c r="A2248" s="5">
        <v>2000920035</v>
      </c>
      <c r="B2248" s="5" t="s">
        <v>3408</v>
      </c>
      <c r="C2248" s="5" t="s">
        <v>466</v>
      </c>
      <c r="D2248" s="5" t="s">
        <v>467</v>
      </c>
      <c r="E2248" s="5">
        <v>41</v>
      </c>
      <c r="F2248" s="5" t="s">
        <v>2942</v>
      </c>
      <c r="G2248" s="31">
        <v>0</v>
      </c>
      <c r="H2248" s="32">
        <v>0</v>
      </c>
      <c r="I2248" s="5">
        <v>5.5353659999999998</v>
      </c>
    </row>
    <row r="2249" spans="1:9">
      <c r="A2249" s="5">
        <v>2000920035</v>
      </c>
      <c r="B2249" s="5" t="s">
        <v>3408</v>
      </c>
      <c r="C2249" s="5" t="s">
        <v>248</v>
      </c>
      <c r="D2249" s="5" t="s">
        <v>249</v>
      </c>
      <c r="E2249" s="5">
        <v>7</v>
      </c>
      <c r="F2249" s="5" t="s">
        <v>2942</v>
      </c>
      <c r="G2249" s="31">
        <v>136</v>
      </c>
      <c r="H2249" s="32">
        <v>601</v>
      </c>
      <c r="I2249" s="5">
        <v>6.04</v>
      </c>
    </row>
    <row r="2250" spans="1:9">
      <c r="A2250" s="5">
        <v>2000920035</v>
      </c>
      <c r="B2250" s="5" t="s">
        <v>3408</v>
      </c>
      <c r="C2250" s="5" t="s">
        <v>2627</v>
      </c>
      <c r="D2250" s="5" t="s">
        <v>2628</v>
      </c>
      <c r="E2250" s="5">
        <v>0</v>
      </c>
      <c r="F2250" s="5" t="s">
        <v>2942</v>
      </c>
      <c r="G2250" s="31">
        <v>0</v>
      </c>
      <c r="H2250" s="32">
        <v>120</v>
      </c>
      <c r="I2250" s="5">
        <v>5.5354169999999998</v>
      </c>
    </row>
    <row r="2251" spans="1:9">
      <c r="A2251" s="5">
        <v>2000920035</v>
      </c>
      <c r="B2251" s="5" t="s">
        <v>3408</v>
      </c>
      <c r="C2251" s="5" t="s">
        <v>2611</v>
      </c>
      <c r="D2251" s="5" t="s">
        <v>2612</v>
      </c>
      <c r="E2251" s="5">
        <v>2</v>
      </c>
      <c r="F2251" s="5" t="s">
        <v>2942</v>
      </c>
      <c r="G2251" s="31">
        <v>1</v>
      </c>
      <c r="H2251" s="32">
        <v>0</v>
      </c>
      <c r="I2251" s="5">
        <v>5.67</v>
      </c>
    </row>
    <row r="2252" spans="1:9">
      <c r="A2252" s="5">
        <v>2000920036</v>
      </c>
      <c r="B2252" s="5" t="s">
        <v>3409</v>
      </c>
      <c r="C2252" s="5" t="s">
        <v>466</v>
      </c>
      <c r="D2252" s="5" t="s">
        <v>467</v>
      </c>
      <c r="E2252" s="5">
        <v>29</v>
      </c>
      <c r="F2252" s="5" t="s">
        <v>2942</v>
      </c>
      <c r="G2252" s="31">
        <v>0</v>
      </c>
      <c r="H2252" s="32">
        <v>0</v>
      </c>
      <c r="I2252" s="5">
        <v>5.5355169999999996</v>
      </c>
    </row>
    <row r="2253" spans="1:9">
      <c r="A2253" s="5">
        <v>2000920036</v>
      </c>
      <c r="B2253" s="5" t="s">
        <v>3409</v>
      </c>
      <c r="C2253" s="5" t="s">
        <v>248</v>
      </c>
      <c r="D2253" s="5" t="s">
        <v>249</v>
      </c>
      <c r="E2253" s="5">
        <v>8</v>
      </c>
      <c r="F2253" s="5" t="s">
        <v>2942</v>
      </c>
      <c r="G2253" s="31">
        <v>63</v>
      </c>
      <c r="H2253" s="32">
        <v>389</v>
      </c>
      <c r="I2253" s="5">
        <v>6.0350000000000001</v>
      </c>
    </row>
    <row r="2254" spans="1:9">
      <c r="A2254" s="5">
        <v>2000920036</v>
      </c>
      <c r="B2254" s="5" t="s">
        <v>3409</v>
      </c>
      <c r="C2254" s="5" t="s">
        <v>2601</v>
      </c>
      <c r="D2254" s="5" t="s">
        <v>2602</v>
      </c>
      <c r="E2254" s="5">
        <v>1</v>
      </c>
      <c r="F2254" s="5" t="s">
        <v>2942</v>
      </c>
      <c r="G2254" s="31">
        <v>0</v>
      </c>
      <c r="H2254" s="32">
        <v>0</v>
      </c>
      <c r="I2254" s="5">
        <v>6.04</v>
      </c>
    </row>
    <row r="2255" spans="1:9">
      <c r="A2255" s="5">
        <v>2000920036</v>
      </c>
      <c r="B2255" s="5" t="s">
        <v>3409</v>
      </c>
      <c r="C2255" s="5" t="s">
        <v>2609</v>
      </c>
      <c r="D2255" s="5" t="s">
        <v>2610</v>
      </c>
      <c r="E2255" s="5">
        <v>1</v>
      </c>
      <c r="F2255" s="5" t="s">
        <v>2942</v>
      </c>
      <c r="G2255" s="31">
        <v>0</v>
      </c>
      <c r="H2255" s="32">
        <v>0</v>
      </c>
      <c r="I2255" s="5">
        <v>6.04</v>
      </c>
    </row>
    <row r="2256" spans="1:9">
      <c r="A2256" s="5">
        <v>2000920036</v>
      </c>
      <c r="B2256" s="5" t="s">
        <v>3409</v>
      </c>
      <c r="C2256" s="5" t="s">
        <v>2627</v>
      </c>
      <c r="D2256" s="5" t="s">
        <v>2628</v>
      </c>
      <c r="E2256" s="5">
        <v>0</v>
      </c>
      <c r="F2256" s="5" t="s">
        <v>2942</v>
      </c>
      <c r="G2256" s="31">
        <v>0</v>
      </c>
      <c r="H2256" s="32">
        <v>48</v>
      </c>
      <c r="I2256" s="5">
        <v>5.5358330000000002</v>
      </c>
    </row>
    <row r="2257" spans="1:9">
      <c r="A2257" s="5">
        <v>2000920036</v>
      </c>
      <c r="B2257" s="5" t="s">
        <v>3409</v>
      </c>
      <c r="C2257" s="5" t="s">
        <v>2611</v>
      </c>
      <c r="D2257" s="5" t="s">
        <v>2612</v>
      </c>
      <c r="E2257" s="5">
        <v>6</v>
      </c>
      <c r="F2257" s="5" t="s">
        <v>2942</v>
      </c>
      <c r="G2257" s="31">
        <v>1</v>
      </c>
      <c r="H2257" s="32">
        <v>0</v>
      </c>
      <c r="I2257" s="5">
        <v>5.6616669999999996</v>
      </c>
    </row>
    <row r="2258" spans="1:9">
      <c r="A2258" s="5">
        <v>2000920037</v>
      </c>
      <c r="B2258" s="5" t="s">
        <v>3410</v>
      </c>
      <c r="C2258" s="5" t="s">
        <v>466</v>
      </c>
      <c r="D2258" s="5" t="s">
        <v>467</v>
      </c>
      <c r="E2258" s="5">
        <v>35</v>
      </c>
      <c r="F2258" s="5" t="s">
        <v>2942</v>
      </c>
      <c r="G2258" s="31">
        <v>0</v>
      </c>
      <c r="H2258" s="32">
        <v>0</v>
      </c>
      <c r="I2258" s="5">
        <v>5.6231429999999998</v>
      </c>
    </row>
    <row r="2259" spans="1:9">
      <c r="A2259" s="5">
        <v>2000920037</v>
      </c>
      <c r="B2259" s="5" t="s">
        <v>3410</v>
      </c>
      <c r="C2259" s="5" t="s">
        <v>699</v>
      </c>
      <c r="D2259" s="5" t="s">
        <v>700</v>
      </c>
      <c r="E2259" s="5">
        <v>0</v>
      </c>
      <c r="F2259" s="5" t="s">
        <v>2942</v>
      </c>
      <c r="G2259" s="31">
        <v>1</v>
      </c>
      <c r="H2259" s="32">
        <v>0</v>
      </c>
      <c r="I2259" s="5">
        <v>5.6231429999999998</v>
      </c>
    </row>
    <row r="2260" spans="1:9">
      <c r="A2260" s="5">
        <v>2000920037</v>
      </c>
      <c r="B2260" s="5" t="s">
        <v>3410</v>
      </c>
      <c r="C2260" s="5" t="s">
        <v>248</v>
      </c>
      <c r="D2260" s="5" t="s">
        <v>249</v>
      </c>
      <c r="E2260" s="5">
        <v>7.4</v>
      </c>
      <c r="F2260" s="5" t="s">
        <v>2942</v>
      </c>
      <c r="G2260" s="31">
        <v>102</v>
      </c>
      <c r="H2260" s="32">
        <v>554</v>
      </c>
      <c r="I2260" s="5">
        <v>6.05</v>
      </c>
    </row>
    <row r="2261" spans="1:9">
      <c r="A2261" s="5">
        <v>2000920037</v>
      </c>
      <c r="B2261" s="5" t="s">
        <v>3410</v>
      </c>
      <c r="C2261" s="5" t="s">
        <v>2601</v>
      </c>
      <c r="D2261" s="5" t="s">
        <v>2602</v>
      </c>
      <c r="E2261" s="5">
        <v>1</v>
      </c>
      <c r="F2261" s="5" t="s">
        <v>2942</v>
      </c>
      <c r="G2261" s="31">
        <v>0</v>
      </c>
      <c r="H2261" s="32">
        <v>0</v>
      </c>
      <c r="I2261" s="5">
        <v>6.04</v>
      </c>
    </row>
    <row r="2262" spans="1:9">
      <c r="A2262" s="5">
        <v>2000920037</v>
      </c>
      <c r="B2262" s="5" t="s">
        <v>3410</v>
      </c>
      <c r="C2262" s="5" t="s">
        <v>2627</v>
      </c>
      <c r="D2262" s="5" t="s">
        <v>2628</v>
      </c>
      <c r="E2262" s="5">
        <v>0</v>
      </c>
      <c r="F2262" s="5" t="s">
        <v>2942</v>
      </c>
      <c r="G2262" s="31">
        <v>0</v>
      </c>
      <c r="H2262" s="32">
        <v>96</v>
      </c>
      <c r="I2262" s="5">
        <v>5.5354169999999998</v>
      </c>
    </row>
    <row r="2263" spans="1:9">
      <c r="A2263" s="5">
        <v>2000920037</v>
      </c>
      <c r="B2263" s="5" t="s">
        <v>3410</v>
      </c>
      <c r="C2263" s="5" t="s">
        <v>2611</v>
      </c>
      <c r="D2263" s="5" t="s">
        <v>2612</v>
      </c>
      <c r="E2263" s="5">
        <v>2</v>
      </c>
      <c r="F2263" s="5" t="s">
        <v>2942</v>
      </c>
      <c r="G2263" s="31">
        <v>1</v>
      </c>
      <c r="H2263" s="32">
        <v>0</v>
      </c>
      <c r="I2263" s="5">
        <v>5.66</v>
      </c>
    </row>
    <row r="2264" spans="1:9">
      <c r="A2264" s="5">
        <v>2000920038</v>
      </c>
      <c r="B2264" s="5" t="s">
        <v>3411</v>
      </c>
      <c r="C2264" s="5" t="s">
        <v>2601</v>
      </c>
      <c r="D2264" s="5" t="s">
        <v>2602</v>
      </c>
      <c r="E2264" s="5">
        <v>1</v>
      </c>
      <c r="F2264" s="5" t="s">
        <v>2942</v>
      </c>
      <c r="G2264" s="31">
        <v>0</v>
      </c>
      <c r="H2264" s="32">
        <v>0</v>
      </c>
      <c r="I2264" s="5">
        <v>7.84</v>
      </c>
    </row>
    <row r="2265" spans="1:9">
      <c r="A2265" s="5">
        <v>2000920039</v>
      </c>
      <c r="B2265" s="5" t="s">
        <v>3412</v>
      </c>
      <c r="C2265" s="5" t="s">
        <v>466</v>
      </c>
      <c r="D2265" s="5" t="s">
        <v>467</v>
      </c>
      <c r="E2265" s="5">
        <v>18</v>
      </c>
      <c r="F2265" s="5" t="s">
        <v>2942</v>
      </c>
      <c r="G2265" s="31">
        <v>0</v>
      </c>
      <c r="H2265" s="32">
        <v>0</v>
      </c>
      <c r="I2265" s="5">
        <v>5.5350000000000001</v>
      </c>
    </row>
    <row r="2266" spans="1:9">
      <c r="A2266" s="5">
        <v>2000920039</v>
      </c>
      <c r="B2266" s="5" t="s">
        <v>3412</v>
      </c>
      <c r="C2266" s="5" t="s">
        <v>248</v>
      </c>
      <c r="D2266" s="5" t="s">
        <v>249</v>
      </c>
      <c r="E2266" s="5">
        <v>5.5</v>
      </c>
      <c r="F2266" s="5" t="s">
        <v>2942</v>
      </c>
      <c r="G2266" s="31">
        <v>39</v>
      </c>
      <c r="H2266" s="32">
        <v>236</v>
      </c>
      <c r="I2266" s="5">
        <v>6.06</v>
      </c>
    </row>
    <row r="2267" spans="1:9">
      <c r="A2267" s="5">
        <v>2000920039</v>
      </c>
      <c r="B2267" s="5" t="s">
        <v>3412</v>
      </c>
      <c r="C2267" s="5" t="s">
        <v>2601</v>
      </c>
      <c r="D2267" s="5" t="s">
        <v>2602</v>
      </c>
      <c r="E2267" s="5">
        <v>1</v>
      </c>
      <c r="F2267" s="5" t="s">
        <v>2942</v>
      </c>
      <c r="G2267" s="31">
        <v>0</v>
      </c>
      <c r="H2267" s="32">
        <v>0</v>
      </c>
      <c r="I2267" s="5">
        <v>6.06</v>
      </c>
    </row>
    <row r="2268" spans="1:9">
      <c r="A2268" s="5">
        <v>2000920039</v>
      </c>
      <c r="B2268" s="5" t="s">
        <v>3412</v>
      </c>
      <c r="C2268" s="5" t="s">
        <v>2627</v>
      </c>
      <c r="D2268" s="5" t="s">
        <v>2628</v>
      </c>
      <c r="E2268" s="5">
        <v>0</v>
      </c>
      <c r="F2268" s="5" t="s">
        <v>2942</v>
      </c>
      <c r="G2268" s="31">
        <v>0</v>
      </c>
      <c r="H2268" s="32">
        <v>24</v>
      </c>
      <c r="I2268" s="5">
        <v>5.5345829999999996</v>
      </c>
    </row>
    <row r="2269" spans="1:9">
      <c r="A2269" s="5">
        <v>2000920039</v>
      </c>
      <c r="B2269" s="5" t="s">
        <v>3412</v>
      </c>
      <c r="C2269" s="5" t="s">
        <v>2611</v>
      </c>
      <c r="D2269" s="5" t="s">
        <v>2612</v>
      </c>
      <c r="E2269" s="5">
        <v>1</v>
      </c>
      <c r="F2269" s="5" t="s">
        <v>2942</v>
      </c>
      <c r="G2269" s="31">
        <v>0</v>
      </c>
      <c r="H2269" s="32">
        <v>0</v>
      </c>
      <c r="I2269" s="5">
        <v>5.68</v>
      </c>
    </row>
    <row r="2270" spans="1:9">
      <c r="A2270" s="5">
        <v>2000920040</v>
      </c>
      <c r="B2270" s="5" t="s">
        <v>3413</v>
      </c>
      <c r="C2270" s="5" t="s">
        <v>466</v>
      </c>
      <c r="D2270" s="5" t="s">
        <v>467</v>
      </c>
      <c r="E2270" s="5">
        <v>15</v>
      </c>
      <c r="F2270" s="5" t="s">
        <v>2942</v>
      </c>
      <c r="G2270" s="31">
        <v>0</v>
      </c>
      <c r="H2270" s="32">
        <v>0</v>
      </c>
      <c r="I2270" s="5">
        <v>5.5739999999999998</v>
      </c>
    </row>
    <row r="2271" spans="1:9">
      <c r="A2271" s="5">
        <v>2000920040</v>
      </c>
      <c r="B2271" s="5" t="s">
        <v>3413</v>
      </c>
      <c r="C2271" s="5" t="s">
        <v>248</v>
      </c>
      <c r="D2271" s="5" t="s">
        <v>249</v>
      </c>
      <c r="E2271" s="5">
        <v>10</v>
      </c>
      <c r="F2271" s="5" t="s">
        <v>2942</v>
      </c>
      <c r="G2271" s="31">
        <v>75</v>
      </c>
      <c r="H2271" s="32">
        <v>96</v>
      </c>
      <c r="I2271" s="5">
        <v>5.5739999999999998</v>
      </c>
    </row>
    <row r="2272" spans="1:9">
      <c r="A2272" s="5">
        <v>2000920040</v>
      </c>
      <c r="B2272" s="5" t="s">
        <v>3413</v>
      </c>
      <c r="C2272" s="5" t="s">
        <v>2627</v>
      </c>
      <c r="D2272" s="5" t="s">
        <v>2628</v>
      </c>
      <c r="E2272" s="5">
        <v>0</v>
      </c>
      <c r="F2272" s="5" t="s">
        <v>2942</v>
      </c>
      <c r="G2272" s="31">
        <v>0</v>
      </c>
      <c r="H2272" s="32">
        <v>72</v>
      </c>
      <c r="I2272" s="5">
        <v>5.5347220000000004</v>
      </c>
    </row>
    <row r="2273" spans="1:9">
      <c r="A2273" s="5">
        <v>2000920040</v>
      </c>
      <c r="B2273" s="5" t="s">
        <v>3413</v>
      </c>
      <c r="C2273" s="5" t="s">
        <v>2611</v>
      </c>
      <c r="D2273" s="5" t="s">
        <v>2612</v>
      </c>
      <c r="E2273" s="5">
        <v>4</v>
      </c>
      <c r="F2273" s="5" t="s">
        <v>2942</v>
      </c>
      <c r="G2273" s="31">
        <v>0</v>
      </c>
      <c r="H2273" s="32">
        <v>0</v>
      </c>
      <c r="I2273" s="5">
        <v>5.6875</v>
      </c>
    </row>
    <row r="2274" spans="1:9">
      <c r="A2274" s="5">
        <v>2000920041</v>
      </c>
      <c r="B2274" s="5" t="s">
        <v>3414</v>
      </c>
      <c r="C2274" s="5" t="s">
        <v>699</v>
      </c>
      <c r="D2274" s="5" t="s">
        <v>700</v>
      </c>
      <c r="E2274" s="5">
        <v>8</v>
      </c>
      <c r="F2274" s="5" t="s">
        <v>2942</v>
      </c>
      <c r="G2274" s="31">
        <v>0</v>
      </c>
      <c r="H2274" s="32">
        <v>0</v>
      </c>
      <c r="I2274" s="5">
        <v>5.5449999999999999</v>
      </c>
    </row>
    <row r="2275" spans="1:9">
      <c r="A2275" s="5">
        <v>2000920041</v>
      </c>
      <c r="B2275" s="5" t="s">
        <v>3414</v>
      </c>
      <c r="C2275" s="5" t="s">
        <v>248</v>
      </c>
      <c r="D2275" s="5" t="s">
        <v>249</v>
      </c>
      <c r="E2275" s="5">
        <v>14</v>
      </c>
      <c r="F2275" s="5" t="s">
        <v>2942</v>
      </c>
      <c r="G2275" s="31">
        <v>48</v>
      </c>
      <c r="H2275" s="32">
        <v>334</v>
      </c>
      <c r="I2275" s="5">
        <v>5.6185710000000002</v>
      </c>
    </row>
    <row r="2276" spans="1:9">
      <c r="A2276" s="5">
        <v>2000920041</v>
      </c>
      <c r="B2276" s="5" t="s">
        <v>3414</v>
      </c>
      <c r="C2276" s="5" t="s">
        <v>2627</v>
      </c>
      <c r="D2276" s="5" t="s">
        <v>2628</v>
      </c>
      <c r="E2276" s="5">
        <v>0</v>
      </c>
      <c r="F2276" s="5" t="s">
        <v>2942</v>
      </c>
      <c r="G2276" s="31">
        <v>0</v>
      </c>
      <c r="H2276" s="32">
        <v>48</v>
      </c>
      <c r="I2276" s="5">
        <v>5.5345829999999996</v>
      </c>
    </row>
    <row r="2277" spans="1:9">
      <c r="A2277" s="5">
        <v>2000920041</v>
      </c>
      <c r="B2277" s="5" t="s">
        <v>3414</v>
      </c>
      <c r="C2277" s="5" t="s">
        <v>2611</v>
      </c>
      <c r="D2277" s="5" t="s">
        <v>2612</v>
      </c>
      <c r="E2277" s="5">
        <v>7</v>
      </c>
      <c r="F2277" s="5" t="s">
        <v>2942</v>
      </c>
      <c r="G2277" s="31">
        <v>0</v>
      </c>
      <c r="H2277" s="32">
        <v>0</v>
      </c>
      <c r="I2277" s="5">
        <v>5.68</v>
      </c>
    </row>
    <row r="2278" spans="1:9">
      <c r="A2278" s="5">
        <v>2000920042</v>
      </c>
      <c r="B2278" s="5" t="s">
        <v>3415</v>
      </c>
      <c r="C2278" s="5" t="s">
        <v>699</v>
      </c>
      <c r="D2278" s="5" t="s">
        <v>700</v>
      </c>
      <c r="E2278" s="5">
        <v>0</v>
      </c>
      <c r="F2278" s="5" t="s">
        <v>2942</v>
      </c>
      <c r="G2278" s="31">
        <v>6</v>
      </c>
      <c r="H2278" s="32">
        <v>0</v>
      </c>
      <c r="I2278" s="5">
        <v>5.5350000000000001</v>
      </c>
    </row>
    <row r="2279" spans="1:9">
      <c r="A2279" s="5">
        <v>2000920042</v>
      </c>
      <c r="B2279" s="5" t="s">
        <v>3415</v>
      </c>
      <c r="C2279" s="5" t="s">
        <v>248</v>
      </c>
      <c r="D2279" s="5" t="s">
        <v>249</v>
      </c>
      <c r="E2279" s="5">
        <v>6</v>
      </c>
      <c r="F2279" s="5" t="s">
        <v>2942</v>
      </c>
      <c r="G2279" s="31">
        <v>84</v>
      </c>
      <c r="H2279" s="32">
        <v>30</v>
      </c>
      <c r="I2279" s="5">
        <v>5.53</v>
      </c>
    </row>
    <row r="2280" spans="1:9">
      <c r="A2280" s="5">
        <v>2000920042</v>
      </c>
      <c r="B2280" s="5" t="s">
        <v>3415</v>
      </c>
      <c r="C2280" s="5" t="s">
        <v>2601</v>
      </c>
      <c r="D2280" s="5" t="s">
        <v>2602</v>
      </c>
      <c r="E2280" s="5">
        <v>0.9</v>
      </c>
      <c r="F2280" s="5" t="s">
        <v>2942</v>
      </c>
      <c r="G2280" s="31">
        <v>0</v>
      </c>
      <c r="H2280" s="32">
        <v>0</v>
      </c>
      <c r="I2280" s="5">
        <v>6.0444440000000004</v>
      </c>
    </row>
    <row r="2281" spans="1:9">
      <c r="A2281" s="5">
        <v>2000920042</v>
      </c>
      <c r="B2281" s="5" t="s">
        <v>3415</v>
      </c>
      <c r="C2281" s="5" t="s">
        <v>2627</v>
      </c>
      <c r="D2281" s="5" t="s">
        <v>2628</v>
      </c>
      <c r="E2281" s="5">
        <v>0</v>
      </c>
      <c r="F2281" s="5" t="s">
        <v>2942</v>
      </c>
      <c r="G2281" s="31">
        <v>0</v>
      </c>
      <c r="H2281" s="32">
        <v>72</v>
      </c>
      <c r="I2281" s="5">
        <v>5.5345829999999996</v>
      </c>
    </row>
    <row r="2282" spans="1:9">
      <c r="A2282" s="5">
        <v>2000920043</v>
      </c>
      <c r="B2282" s="5" t="s">
        <v>3416</v>
      </c>
      <c r="C2282" s="5" t="s">
        <v>699</v>
      </c>
      <c r="D2282" s="5" t="s">
        <v>700</v>
      </c>
      <c r="E2282" s="5">
        <v>42</v>
      </c>
      <c r="F2282" s="5" t="s">
        <v>2942</v>
      </c>
      <c r="G2282" s="31">
        <v>0</v>
      </c>
      <c r="H2282" s="32">
        <v>0</v>
      </c>
      <c r="I2282" s="5">
        <v>5.5728569999999999</v>
      </c>
    </row>
    <row r="2283" spans="1:9">
      <c r="A2283" s="5">
        <v>2000920043</v>
      </c>
      <c r="B2283" s="5" t="s">
        <v>3416</v>
      </c>
      <c r="C2283" s="5" t="s">
        <v>248</v>
      </c>
      <c r="D2283" s="5" t="s">
        <v>249</v>
      </c>
      <c r="E2283" s="5">
        <v>5.9</v>
      </c>
      <c r="F2283" s="5" t="s">
        <v>2942</v>
      </c>
      <c r="G2283" s="31">
        <v>121</v>
      </c>
      <c r="H2283" s="32">
        <v>1022</v>
      </c>
      <c r="I2283" s="5">
        <v>6.0440680000000002</v>
      </c>
    </row>
    <row r="2284" spans="1:9">
      <c r="A2284" s="5">
        <v>2000920043</v>
      </c>
      <c r="B2284" s="5" t="s">
        <v>3416</v>
      </c>
      <c r="C2284" s="5" t="s">
        <v>2609</v>
      </c>
      <c r="D2284" s="5" t="s">
        <v>2610</v>
      </c>
      <c r="E2284" s="5">
        <v>0</v>
      </c>
      <c r="F2284" s="5" t="s">
        <v>2942</v>
      </c>
      <c r="G2284" s="31">
        <v>0</v>
      </c>
      <c r="H2284" s="32">
        <v>1</v>
      </c>
      <c r="I2284" s="5">
        <v>6.04</v>
      </c>
    </row>
    <row r="2285" spans="1:9">
      <c r="A2285" s="5">
        <v>2000920043</v>
      </c>
      <c r="B2285" s="5" t="s">
        <v>3416</v>
      </c>
      <c r="C2285" s="5" t="s">
        <v>2627</v>
      </c>
      <c r="D2285" s="5" t="s">
        <v>2628</v>
      </c>
      <c r="E2285" s="5">
        <v>0</v>
      </c>
      <c r="F2285" s="5" t="s">
        <v>2942</v>
      </c>
      <c r="G2285" s="31">
        <v>0</v>
      </c>
      <c r="H2285" s="32">
        <v>120</v>
      </c>
      <c r="I2285" s="5">
        <v>5.5533330000000003</v>
      </c>
    </row>
    <row r="2286" spans="1:9">
      <c r="A2286" s="5">
        <v>2000920043</v>
      </c>
      <c r="B2286" s="5" t="s">
        <v>3416</v>
      </c>
      <c r="C2286" s="5" t="s">
        <v>2611</v>
      </c>
      <c r="D2286" s="5" t="s">
        <v>2612</v>
      </c>
      <c r="E2286" s="5">
        <v>324</v>
      </c>
      <c r="F2286" s="5" t="s">
        <v>2942</v>
      </c>
      <c r="G2286" s="31">
        <v>174</v>
      </c>
      <c r="H2286" s="32">
        <v>0</v>
      </c>
      <c r="I2286" s="5">
        <v>5.5750000000000002</v>
      </c>
    </row>
    <row r="2287" spans="1:9">
      <c r="A2287" s="5">
        <v>2000920044</v>
      </c>
      <c r="B2287" s="5" t="s">
        <v>3417</v>
      </c>
      <c r="C2287" s="5" t="s">
        <v>2601</v>
      </c>
      <c r="D2287" s="5" t="s">
        <v>2602</v>
      </c>
      <c r="E2287" s="5">
        <v>1</v>
      </c>
      <c r="F2287" s="5" t="s">
        <v>2942</v>
      </c>
      <c r="G2287" s="31">
        <v>0</v>
      </c>
      <c r="H2287" s="32">
        <v>0</v>
      </c>
      <c r="I2287" s="5">
        <v>7.87</v>
      </c>
    </row>
    <row r="2288" spans="1:9">
      <c r="A2288" s="5">
        <v>2000920045</v>
      </c>
      <c r="B2288" s="5" t="s">
        <v>3418</v>
      </c>
      <c r="C2288" s="5" t="s">
        <v>699</v>
      </c>
      <c r="D2288" s="5" t="s">
        <v>700</v>
      </c>
      <c r="E2288" s="5">
        <v>14</v>
      </c>
      <c r="F2288" s="5" t="s">
        <v>2942</v>
      </c>
      <c r="G2288" s="31">
        <v>0</v>
      </c>
      <c r="H2288" s="32">
        <v>0</v>
      </c>
      <c r="I2288" s="5">
        <v>29.777142999999999</v>
      </c>
    </row>
    <row r="2289" spans="1:9">
      <c r="A2289" s="5">
        <v>2000920045</v>
      </c>
      <c r="B2289" s="5" t="s">
        <v>3418</v>
      </c>
      <c r="C2289" s="5" t="s">
        <v>248</v>
      </c>
      <c r="D2289" s="5" t="s">
        <v>249</v>
      </c>
      <c r="E2289" s="5">
        <v>1.2</v>
      </c>
      <c r="F2289" s="5" t="s">
        <v>2942</v>
      </c>
      <c r="G2289" s="31">
        <v>0</v>
      </c>
      <c r="H2289" s="32">
        <v>0</v>
      </c>
      <c r="I2289" s="5">
        <v>29.8</v>
      </c>
    </row>
    <row r="2290" spans="1:9">
      <c r="A2290" s="5">
        <v>2000920046</v>
      </c>
      <c r="B2290" s="5" t="s">
        <v>3419</v>
      </c>
      <c r="C2290" s="5" t="s">
        <v>699</v>
      </c>
      <c r="D2290" s="5" t="s">
        <v>700</v>
      </c>
      <c r="E2290" s="5">
        <v>60</v>
      </c>
      <c r="F2290" s="5" t="s">
        <v>2942</v>
      </c>
      <c r="G2290" s="31">
        <v>0</v>
      </c>
      <c r="H2290" s="32">
        <v>0</v>
      </c>
      <c r="I2290" s="5">
        <v>29.805167000000001</v>
      </c>
    </row>
    <row r="2291" spans="1:9">
      <c r="A2291" s="5">
        <v>2000920046</v>
      </c>
      <c r="B2291" s="5" t="s">
        <v>3419</v>
      </c>
      <c r="C2291" s="5" t="s">
        <v>248</v>
      </c>
      <c r="D2291" s="5" t="s">
        <v>249</v>
      </c>
      <c r="E2291" s="5">
        <v>8</v>
      </c>
      <c r="F2291" s="5" t="s">
        <v>2942</v>
      </c>
      <c r="G2291" s="31">
        <v>0</v>
      </c>
      <c r="H2291" s="32">
        <v>0</v>
      </c>
      <c r="I2291" s="5">
        <v>29.806249999999999</v>
      </c>
    </row>
    <row r="2292" spans="1:9">
      <c r="A2292" s="5">
        <v>2000920046</v>
      </c>
      <c r="B2292" s="5" t="s">
        <v>3419</v>
      </c>
      <c r="C2292" s="5" t="s">
        <v>2601</v>
      </c>
      <c r="D2292" s="5" t="s">
        <v>2602</v>
      </c>
      <c r="E2292" s="5">
        <v>3</v>
      </c>
      <c r="F2292" s="5" t="s">
        <v>2942</v>
      </c>
      <c r="G2292" s="31">
        <v>0</v>
      </c>
      <c r="H2292" s="32">
        <v>0</v>
      </c>
      <c r="I2292" s="5">
        <v>29.806667000000001</v>
      </c>
    </row>
    <row r="2293" spans="1:9">
      <c r="A2293" s="5">
        <v>2000920047</v>
      </c>
      <c r="B2293" s="5" t="s">
        <v>3420</v>
      </c>
      <c r="C2293" s="5" t="s">
        <v>699</v>
      </c>
      <c r="D2293" s="5" t="s">
        <v>700</v>
      </c>
      <c r="E2293" s="5">
        <v>10</v>
      </c>
      <c r="F2293" s="5" t="s">
        <v>2942</v>
      </c>
      <c r="G2293" s="31">
        <v>0</v>
      </c>
      <c r="H2293" s="32">
        <v>0</v>
      </c>
      <c r="I2293" s="5">
        <v>23.617000000000001</v>
      </c>
    </row>
    <row r="2294" spans="1:9">
      <c r="A2294" s="5">
        <v>2000920047</v>
      </c>
      <c r="B2294" s="5" t="s">
        <v>3420</v>
      </c>
      <c r="C2294" s="5" t="s">
        <v>2601</v>
      </c>
      <c r="D2294" s="5" t="s">
        <v>2602</v>
      </c>
      <c r="E2294" s="5">
        <v>4</v>
      </c>
      <c r="F2294" s="5" t="s">
        <v>2942</v>
      </c>
      <c r="G2294" s="31">
        <v>0</v>
      </c>
      <c r="H2294" s="32">
        <v>0</v>
      </c>
      <c r="I2294" s="5">
        <v>23.6175</v>
      </c>
    </row>
    <row r="2295" spans="1:9">
      <c r="A2295" s="5">
        <v>2000920048</v>
      </c>
      <c r="B2295" s="5" t="s">
        <v>3421</v>
      </c>
      <c r="C2295" s="5" t="s">
        <v>2601</v>
      </c>
      <c r="D2295" s="5" t="s">
        <v>2602</v>
      </c>
      <c r="E2295" s="5">
        <v>1</v>
      </c>
      <c r="F2295" s="5" t="s">
        <v>2942</v>
      </c>
      <c r="G2295" s="31">
        <v>0</v>
      </c>
      <c r="H2295" s="32">
        <v>0</v>
      </c>
      <c r="I2295" s="5">
        <v>31.31</v>
      </c>
    </row>
    <row r="2296" spans="1:9">
      <c r="A2296" s="5">
        <v>2000920049</v>
      </c>
      <c r="B2296" s="5" t="s">
        <v>3422</v>
      </c>
      <c r="C2296" s="5" t="s">
        <v>248</v>
      </c>
      <c r="D2296" s="5" t="s">
        <v>249</v>
      </c>
      <c r="E2296" s="5">
        <v>12</v>
      </c>
      <c r="F2296" s="5" t="s">
        <v>2942</v>
      </c>
      <c r="G2296" s="31">
        <v>0</v>
      </c>
      <c r="H2296" s="32">
        <v>0</v>
      </c>
      <c r="I2296" s="5">
        <v>31.261666999999999</v>
      </c>
    </row>
    <row r="2297" spans="1:9">
      <c r="A2297" s="5">
        <v>2000920050</v>
      </c>
      <c r="B2297" s="5" t="s">
        <v>3423</v>
      </c>
      <c r="C2297" s="5" t="s">
        <v>248</v>
      </c>
      <c r="D2297" s="5" t="s">
        <v>249</v>
      </c>
      <c r="E2297" s="5">
        <v>1</v>
      </c>
      <c r="F2297" s="5" t="s">
        <v>2942</v>
      </c>
      <c r="G2297" s="31">
        <v>0</v>
      </c>
      <c r="H2297" s="32">
        <v>0</v>
      </c>
      <c r="I2297" s="5">
        <v>31.21</v>
      </c>
    </row>
    <row r="2298" spans="1:9">
      <c r="A2298" s="5">
        <v>2000920051</v>
      </c>
      <c r="B2298" s="5" t="s">
        <v>3424</v>
      </c>
      <c r="C2298" s="5" t="s">
        <v>699</v>
      </c>
      <c r="D2298" s="5" t="s">
        <v>700</v>
      </c>
      <c r="E2298" s="5">
        <v>29</v>
      </c>
      <c r="F2298" s="5" t="s">
        <v>2942</v>
      </c>
      <c r="G2298" s="31">
        <v>0</v>
      </c>
      <c r="H2298" s="32">
        <v>0</v>
      </c>
      <c r="I2298" s="5">
        <v>29.351379000000001</v>
      </c>
    </row>
    <row r="2299" spans="1:9">
      <c r="A2299" s="5">
        <v>2000920051</v>
      </c>
      <c r="B2299" s="5" t="s">
        <v>3424</v>
      </c>
      <c r="C2299" s="5" t="s">
        <v>248</v>
      </c>
      <c r="D2299" s="5" t="s">
        <v>249</v>
      </c>
      <c r="E2299" s="5">
        <v>99</v>
      </c>
      <c r="F2299" s="5" t="s">
        <v>2942</v>
      </c>
      <c r="G2299" s="31">
        <v>0</v>
      </c>
      <c r="H2299" s="32">
        <v>0</v>
      </c>
      <c r="I2299" s="5">
        <v>29.351514999999999</v>
      </c>
    </row>
    <row r="2300" spans="1:9">
      <c r="A2300" s="5">
        <v>2000920052</v>
      </c>
      <c r="B2300" s="5" t="s">
        <v>3425</v>
      </c>
      <c r="C2300" s="5" t="s">
        <v>699</v>
      </c>
      <c r="D2300" s="5" t="s">
        <v>700</v>
      </c>
      <c r="E2300" s="5">
        <v>36</v>
      </c>
      <c r="F2300" s="5" t="s">
        <v>2942</v>
      </c>
      <c r="G2300" s="31">
        <v>0</v>
      </c>
      <c r="H2300" s="32">
        <v>0</v>
      </c>
      <c r="I2300" s="5">
        <v>29.326388999999999</v>
      </c>
    </row>
    <row r="2301" spans="1:9">
      <c r="A2301" s="5">
        <v>2000920052</v>
      </c>
      <c r="B2301" s="5" t="s">
        <v>3425</v>
      </c>
      <c r="C2301" s="5" t="s">
        <v>248</v>
      </c>
      <c r="D2301" s="5" t="s">
        <v>249</v>
      </c>
      <c r="E2301" s="5">
        <v>14</v>
      </c>
      <c r="F2301" s="5" t="s">
        <v>2942</v>
      </c>
      <c r="G2301" s="31">
        <v>0</v>
      </c>
      <c r="H2301" s="32">
        <v>0</v>
      </c>
      <c r="I2301" s="5">
        <v>29.326429000000001</v>
      </c>
    </row>
    <row r="2302" spans="1:9">
      <c r="A2302" s="5">
        <v>2000920057</v>
      </c>
      <c r="B2302" s="5" t="s">
        <v>3426</v>
      </c>
      <c r="C2302" s="5" t="s">
        <v>699</v>
      </c>
      <c r="D2302" s="5" t="s">
        <v>700</v>
      </c>
      <c r="E2302" s="5">
        <v>29</v>
      </c>
      <c r="F2302" s="5" t="s">
        <v>2942</v>
      </c>
      <c r="G2302" s="31">
        <v>0</v>
      </c>
      <c r="H2302" s="32">
        <v>0</v>
      </c>
      <c r="I2302" s="5">
        <v>24.426207000000002</v>
      </c>
    </row>
    <row r="2303" spans="1:9">
      <c r="A2303" s="5">
        <v>2000920057</v>
      </c>
      <c r="B2303" s="5" t="s">
        <v>3426</v>
      </c>
      <c r="C2303" s="5" t="s">
        <v>248</v>
      </c>
      <c r="D2303" s="5" t="s">
        <v>249</v>
      </c>
      <c r="E2303" s="5">
        <v>343.08</v>
      </c>
      <c r="F2303" s="5" t="s">
        <v>2942</v>
      </c>
      <c r="G2303" s="31">
        <v>0</v>
      </c>
      <c r="H2303" s="32">
        <v>0</v>
      </c>
      <c r="I2303" s="5">
        <v>24.426255999999999</v>
      </c>
    </row>
    <row r="2304" spans="1:9">
      <c r="A2304" s="5">
        <v>2000920058</v>
      </c>
      <c r="B2304" s="5" t="s">
        <v>3427</v>
      </c>
      <c r="C2304" s="5" t="s">
        <v>699</v>
      </c>
      <c r="D2304" s="5" t="s">
        <v>700</v>
      </c>
      <c r="E2304" s="5">
        <v>34</v>
      </c>
      <c r="F2304" s="5" t="s">
        <v>2942</v>
      </c>
      <c r="G2304" s="31">
        <v>0</v>
      </c>
      <c r="H2304" s="32">
        <v>0</v>
      </c>
      <c r="I2304" s="5">
        <v>24.417058999999998</v>
      </c>
    </row>
    <row r="2305" spans="1:9">
      <c r="A2305" s="5">
        <v>2000920058</v>
      </c>
      <c r="B2305" s="5" t="s">
        <v>3427</v>
      </c>
      <c r="C2305" s="5" t="s">
        <v>248</v>
      </c>
      <c r="D2305" s="5" t="s">
        <v>249</v>
      </c>
      <c r="E2305" s="5">
        <v>375.1</v>
      </c>
      <c r="F2305" s="5" t="s">
        <v>2942</v>
      </c>
      <c r="G2305" s="31">
        <v>0</v>
      </c>
      <c r="H2305" s="32">
        <v>0</v>
      </c>
      <c r="I2305" s="5">
        <v>24.417355000000001</v>
      </c>
    </row>
    <row r="2306" spans="1:9">
      <c r="A2306" s="5">
        <v>2000920059</v>
      </c>
      <c r="B2306" s="5" t="s">
        <v>3428</v>
      </c>
      <c r="C2306" s="5" t="s">
        <v>699</v>
      </c>
      <c r="D2306" s="5" t="s">
        <v>700</v>
      </c>
      <c r="E2306" s="5">
        <v>68</v>
      </c>
      <c r="F2306" s="5" t="s">
        <v>2942</v>
      </c>
      <c r="G2306" s="31">
        <v>0</v>
      </c>
      <c r="H2306" s="32">
        <v>0</v>
      </c>
      <c r="I2306" s="5">
        <v>24.499706</v>
      </c>
    </row>
    <row r="2307" spans="1:9">
      <c r="A2307" s="5">
        <v>2000920059</v>
      </c>
      <c r="B2307" s="5" t="s">
        <v>3428</v>
      </c>
      <c r="C2307" s="5" t="s">
        <v>248</v>
      </c>
      <c r="D2307" s="5" t="s">
        <v>249</v>
      </c>
      <c r="E2307" s="5">
        <v>244</v>
      </c>
      <c r="F2307" s="5" t="s">
        <v>2942</v>
      </c>
      <c r="G2307" s="31">
        <v>0</v>
      </c>
      <c r="H2307" s="32">
        <v>0</v>
      </c>
      <c r="I2307" s="5">
        <v>24.499713</v>
      </c>
    </row>
    <row r="2308" spans="1:9">
      <c r="A2308" s="5">
        <v>2000920060</v>
      </c>
      <c r="B2308" s="5" t="s">
        <v>3429</v>
      </c>
      <c r="C2308" s="5" t="s">
        <v>699</v>
      </c>
      <c r="D2308" s="5" t="s">
        <v>700</v>
      </c>
      <c r="E2308" s="5">
        <v>74</v>
      </c>
      <c r="F2308" s="5" t="s">
        <v>2942</v>
      </c>
      <c r="G2308" s="31">
        <v>0</v>
      </c>
      <c r="H2308" s="32">
        <v>0</v>
      </c>
      <c r="I2308" s="5">
        <v>24.47973</v>
      </c>
    </row>
    <row r="2309" spans="1:9">
      <c r="A2309" s="5">
        <v>2000920060</v>
      </c>
      <c r="B2309" s="5" t="s">
        <v>3429</v>
      </c>
      <c r="C2309" s="5" t="s">
        <v>248</v>
      </c>
      <c r="D2309" s="5" t="s">
        <v>249</v>
      </c>
      <c r="E2309" s="5">
        <v>264</v>
      </c>
      <c r="F2309" s="5" t="s">
        <v>2942</v>
      </c>
      <c r="G2309" s="31">
        <v>0</v>
      </c>
      <c r="H2309" s="32">
        <v>0</v>
      </c>
      <c r="I2309" s="5">
        <v>24.479697000000002</v>
      </c>
    </row>
    <row r="2310" spans="1:9">
      <c r="A2310" s="5">
        <v>2000920061</v>
      </c>
      <c r="B2310" s="5" t="s">
        <v>3430</v>
      </c>
      <c r="C2310" s="5" t="s">
        <v>699</v>
      </c>
      <c r="D2310" s="5" t="s">
        <v>700</v>
      </c>
      <c r="E2310" s="5">
        <v>43</v>
      </c>
      <c r="F2310" s="5" t="s">
        <v>2942</v>
      </c>
      <c r="G2310" s="31">
        <v>0</v>
      </c>
      <c r="H2310" s="32">
        <v>0</v>
      </c>
      <c r="I2310" s="5">
        <v>24.423023000000001</v>
      </c>
    </row>
    <row r="2311" spans="1:9">
      <c r="A2311" s="5">
        <v>2000920061</v>
      </c>
      <c r="B2311" s="5" t="s">
        <v>3430</v>
      </c>
      <c r="C2311" s="5" t="s">
        <v>248</v>
      </c>
      <c r="D2311" s="5" t="s">
        <v>249</v>
      </c>
      <c r="E2311" s="5">
        <v>352</v>
      </c>
      <c r="F2311" s="5" t="s">
        <v>2942</v>
      </c>
      <c r="G2311" s="31">
        <v>0</v>
      </c>
      <c r="H2311" s="32">
        <v>0</v>
      </c>
      <c r="I2311" s="5">
        <v>24.423152999999999</v>
      </c>
    </row>
    <row r="2312" spans="1:9">
      <c r="A2312" s="5">
        <v>2000920062</v>
      </c>
      <c r="B2312" s="5" t="s">
        <v>3431</v>
      </c>
      <c r="C2312" s="5" t="s">
        <v>699</v>
      </c>
      <c r="D2312" s="5" t="s">
        <v>700</v>
      </c>
      <c r="E2312" s="5">
        <v>54</v>
      </c>
      <c r="F2312" s="5" t="s">
        <v>2942</v>
      </c>
      <c r="G2312" s="31">
        <v>0</v>
      </c>
      <c r="H2312" s="32">
        <v>0</v>
      </c>
      <c r="I2312" s="5">
        <v>24.406480999999999</v>
      </c>
    </row>
    <row r="2313" spans="1:9">
      <c r="A2313" s="5">
        <v>2000920062</v>
      </c>
      <c r="B2313" s="5" t="s">
        <v>3431</v>
      </c>
      <c r="C2313" s="5" t="s">
        <v>248</v>
      </c>
      <c r="D2313" s="5" t="s">
        <v>249</v>
      </c>
      <c r="E2313" s="5">
        <v>406</v>
      </c>
      <c r="F2313" s="5" t="s">
        <v>2942</v>
      </c>
      <c r="G2313" s="31">
        <v>0</v>
      </c>
      <c r="H2313" s="32">
        <v>0</v>
      </c>
      <c r="I2313" s="5">
        <v>24.406355000000001</v>
      </c>
    </row>
    <row r="2314" spans="1:9">
      <c r="A2314" s="5">
        <v>2000920063</v>
      </c>
      <c r="B2314" s="5" t="s">
        <v>3432</v>
      </c>
      <c r="C2314" s="5" t="s">
        <v>699</v>
      </c>
      <c r="D2314" s="5" t="s">
        <v>700</v>
      </c>
      <c r="E2314" s="5">
        <v>16</v>
      </c>
      <c r="F2314" s="5" t="s">
        <v>2942</v>
      </c>
      <c r="G2314" s="31">
        <v>0</v>
      </c>
      <c r="H2314" s="32">
        <v>0</v>
      </c>
      <c r="I2314" s="5">
        <v>22.296250000000001</v>
      </c>
    </row>
    <row r="2315" spans="1:9">
      <c r="A2315" s="5">
        <v>2000920063</v>
      </c>
      <c r="B2315" s="5" t="s">
        <v>3432</v>
      </c>
      <c r="C2315" s="5" t="s">
        <v>2601</v>
      </c>
      <c r="D2315" s="5" t="s">
        <v>2602</v>
      </c>
      <c r="E2315" s="5">
        <v>1</v>
      </c>
      <c r="F2315" s="5" t="s">
        <v>2942</v>
      </c>
      <c r="G2315" s="31">
        <v>0</v>
      </c>
      <c r="H2315" s="32">
        <v>0</v>
      </c>
      <c r="I2315" s="5">
        <v>22.3</v>
      </c>
    </row>
    <row r="2316" spans="1:9">
      <c r="A2316" s="5">
        <v>2000920064</v>
      </c>
      <c r="B2316" s="5" t="s">
        <v>3433</v>
      </c>
      <c r="C2316" s="5" t="s">
        <v>466</v>
      </c>
      <c r="D2316" s="5" t="s">
        <v>467</v>
      </c>
      <c r="E2316" s="5">
        <v>22</v>
      </c>
      <c r="F2316" s="5" t="s">
        <v>2942</v>
      </c>
      <c r="G2316" s="31">
        <v>0</v>
      </c>
      <c r="H2316" s="32">
        <v>0</v>
      </c>
      <c r="I2316" s="5">
        <v>8.4663640000000004</v>
      </c>
    </row>
    <row r="2317" spans="1:9">
      <c r="A2317" s="5">
        <v>2000920064</v>
      </c>
      <c r="B2317" s="5" t="s">
        <v>3433</v>
      </c>
      <c r="C2317" s="5" t="s">
        <v>248</v>
      </c>
      <c r="D2317" s="5" t="s">
        <v>249</v>
      </c>
      <c r="E2317" s="5">
        <v>0</v>
      </c>
      <c r="F2317" s="5" t="s">
        <v>2942</v>
      </c>
      <c r="G2317" s="31">
        <v>97</v>
      </c>
      <c r="H2317" s="32">
        <v>670</v>
      </c>
      <c r="I2317" s="5">
        <v>8.4820829999999994</v>
      </c>
    </row>
    <row r="2318" spans="1:9">
      <c r="A2318" s="5">
        <v>2000920064</v>
      </c>
      <c r="B2318" s="5" t="s">
        <v>3433</v>
      </c>
      <c r="C2318" s="5" t="s">
        <v>2609</v>
      </c>
      <c r="D2318" s="5" t="s">
        <v>2610</v>
      </c>
      <c r="E2318" s="5">
        <v>0</v>
      </c>
      <c r="F2318" s="5" t="s">
        <v>2942</v>
      </c>
      <c r="G2318" s="31">
        <v>0</v>
      </c>
      <c r="H2318" s="32">
        <v>1</v>
      </c>
      <c r="I2318" s="5">
        <v>0</v>
      </c>
    </row>
    <row r="2319" spans="1:9">
      <c r="A2319" s="5">
        <v>2000920064</v>
      </c>
      <c r="B2319" s="5" t="s">
        <v>3433</v>
      </c>
      <c r="C2319" s="5" t="s">
        <v>2627</v>
      </c>
      <c r="D2319" s="5" t="s">
        <v>2628</v>
      </c>
      <c r="E2319" s="5">
        <v>0</v>
      </c>
      <c r="F2319" s="5" t="s">
        <v>2942</v>
      </c>
      <c r="G2319" s="31">
        <v>0</v>
      </c>
      <c r="H2319" s="32">
        <v>96</v>
      </c>
      <c r="I2319" s="5">
        <v>8.4662500000000005</v>
      </c>
    </row>
    <row r="2320" spans="1:9">
      <c r="A2320" s="5">
        <v>2000920064</v>
      </c>
      <c r="B2320" s="5" t="s">
        <v>3433</v>
      </c>
      <c r="C2320" s="5" t="s">
        <v>2611</v>
      </c>
      <c r="D2320" s="5" t="s">
        <v>2612</v>
      </c>
      <c r="E2320" s="5">
        <v>1</v>
      </c>
      <c r="F2320" s="5" t="s">
        <v>2942</v>
      </c>
      <c r="G2320" s="31">
        <v>0</v>
      </c>
      <c r="H2320" s="32">
        <v>0</v>
      </c>
      <c r="I2320" s="5">
        <v>8.5399999999999991</v>
      </c>
    </row>
    <row r="2321" spans="1:9">
      <c r="A2321" s="5">
        <v>2000920065</v>
      </c>
      <c r="B2321" s="5" t="s">
        <v>3434</v>
      </c>
      <c r="C2321" s="5" t="s">
        <v>699</v>
      </c>
      <c r="D2321" s="5" t="s">
        <v>700</v>
      </c>
      <c r="E2321" s="5">
        <v>22</v>
      </c>
      <c r="F2321" s="5" t="s">
        <v>2942</v>
      </c>
      <c r="G2321" s="31">
        <v>0</v>
      </c>
      <c r="H2321" s="32">
        <v>0</v>
      </c>
      <c r="I2321" s="5">
        <v>11.694545</v>
      </c>
    </row>
    <row r="2322" spans="1:9">
      <c r="A2322" s="5">
        <v>2000920065</v>
      </c>
      <c r="B2322" s="5" t="s">
        <v>3434</v>
      </c>
      <c r="C2322" s="5" t="s">
        <v>248</v>
      </c>
      <c r="D2322" s="5" t="s">
        <v>249</v>
      </c>
      <c r="E2322" s="5">
        <v>5</v>
      </c>
      <c r="F2322" s="5" t="s">
        <v>2942</v>
      </c>
      <c r="G2322" s="31">
        <v>132</v>
      </c>
      <c r="H2322" s="32">
        <v>0</v>
      </c>
      <c r="I2322" s="5">
        <v>11.694000000000001</v>
      </c>
    </row>
    <row r="2323" spans="1:9">
      <c r="A2323" s="5">
        <v>2000920065</v>
      </c>
      <c r="B2323" s="5" t="s">
        <v>3434</v>
      </c>
      <c r="C2323" s="5" t="s">
        <v>2601</v>
      </c>
      <c r="D2323" s="5" t="s">
        <v>2602</v>
      </c>
      <c r="E2323" s="5">
        <v>15.8</v>
      </c>
      <c r="F2323" s="5" t="s">
        <v>2942</v>
      </c>
      <c r="G2323" s="31">
        <v>0</v>
      </c>
      <c r="H2323" s="32">
        <v>0</v>
      </c>
      <c r="I2323" s="5">
        <v>12.776581999999999</v>
      </c>
    </row>
    <row r="2324" spans="1:9">
      <c r="A2324" s="5">
        <v>2000920065</v>
      </c>
      <c r="B2324" s="5" t="s">
        <v>3434</v>
      </c>
      <c r="C2324" s="5" t="s">
        <v>2627</v>
      </c>
      <c r="D2324" s="5" t="s">
        <v>2628</v>
      </c>
      <c r="E2324" s="5">
        <v>0</v>
      </c>
      <c r="F2324" s="5" t="s">
        <v>2942</v>
      </c>
      <c r="G2324" s="31">
        <v>0</v>
      </c>
      <c r="H2324" s="32">
        <v>120</v>
      </c>
      <c r="I2324" s="5">
        <v>11.694750000000001</v>
      </c>
    </row>
    <row r="2325" spans="1:9">
      <c r="A2325" s="5">
        <v>2000920065</v>
      </c>
      <c r="B2325" s="5" t="s">
        <v>3434</v>
      </c>
      <c r="C2325" s="5" t="s">
        <v>2611</v>
      </c>
      <c r="D2325" s="5" t="s">
        <v>2612</v>
      </c>
      <c r="E2325" s="5">
        <v>6</v>
      </c>
      <c r="F2325" s="5" t="s">
        <v>2942</v>
      </c>
      <c r="G2325" s="31">
        <v>0</v>
      </c>
      <c r="H2325" s="32">
        <v>0</v>
      </c>
      <c r="I2325" s="5">
        <v>11.983333</v>
      </c>
    </row>
    <row r="2326" spans="1:9">
      <c r="A2326" s="5">
        <v>2000920066</v>
      </c>
      <c r="B2326" s="5" t="s">
        <v>3435</v>
      </c>
      <c r="C2326" s="5" t="s">
        <v>466</v>
      </c>
      <c r="D2326" s="5" t="s">
        <v>467</v>
      </c>
      <c r="E2326" s="5">
        <v>39</v>
      </c>
      <c r="F2326" s="5" t="s">
        <v>2942</v>
      </c>
      <c r="G2326" s="31">
        <v>0</v>
      </c>
      <c r="H2326" s="32">
        <v>0</v>
      </c>
      <c r="I2326" s="5">
        <v>12.529487</v>
      </c>
    </row>
    <row r="2327" spans="1:9">
      <c r="A2327" s="5">
        <v>2000920066</v>
      </c>
      <c r="B2327" s="5" t="s">
        <v>3435</v>
      </c>
      <c r="C2327" s="5" t="s">
        <v>248</v>
      </c>
      <c r="D2327" s="5" t="s">
        <v>249</v>
      </c>
      <c r="E2327" s="5">
        <v>2</v>
      </c>
      <c r="F2327" s="5" t="s">
        <v>2942</v>
      </c>
      <c r="G2327" s="31">
        <v>24</v>
      </c>
      <c r="H2327" s="32">
        <v>0</v>
      </c>
      <c r="I2327" s="5">
        <v>13.865</v>
      </c>
    </row>
    <row r="2328" spans="1:9">
      <c r="A2328" s="5">
        <v>2000920066</v>
      </c>
      <c r="B2328" s="5" t="s">
        <v>3435</v>
      </c>
      <c r="C2328" s="5" t="s">
        <v>2627</v>
      </c>
      <c r="D2328" s="5" t="s">
        <v>2628</v>
      </c>
      <c r="E2328" s="5">
        <v>0</v>
      </c>
      <c r="F2328" s="5" t="s">
        <v>2942</v>
      </c>
      <c r="G2328" s="31">
        <v>0</v>
      </c>
      <c r="H2328" s="32">
        <v>24</v>
      </c>
      <c r="I2328" s="5">
        <v>11.695</v>
      </c>
    </row>
    <row r="2329" spans="1:9">
      <c r="A2329" s="5">
        <v>2000920066</v>
      </c>
      <c r="B2329" s="5" t="s">
        <v>3435</v>
      </c>
      <c r="C2329" s="5" t="s">
        <v>2611</v>
      </c>
      <c r="D2329" s="5" t="s">
        <v>2612</v>
      </c>
      <c r="E2329" s="5">
        <v>12</v>
      </c>
      <c r="F2329" s="5" t="s">
        <v>2942</v>
      </c>
      <c r="G2329" s="31">
        <v>0</v>
      </c>
      <c r="H2329" s="32">
        <v>0</v>
      </c>
      <c r="I2329" s="5">
        <v>11.910833</v>
      </c>
    </row>
    <row r="2330" spans="1:9">
      <c r="A2330" s="5">
        <v>2000920067</v>
      </c>
      <c r="B2330" s="5" t="s">
        <v>3436</v>
      </c>
      <c r="C2330" s="5" t="s">
        <v>466</v>
      </c>
      <c r="D2330" s="5" t="s">
        <v>467</v>
      </c>
      <c r="E2330" s="5">
        <v>11</v>
      </c>
      <c r="F2330" s="5" t="s">
        <v>2942</v>
      </c>
      <c r="G2330" s="31">
        <v>0</v>
      </c>
      <c r="H2330" s="32">
        <v>0</v>
      </c>
      <c r="I2330" s="5">
        <v>12.367273000000001</v>
      </c>
    </row>
    <row r="2331" spans="1:9">
      <c r="A2331" s="5">
        <v>2000920067</v>
      </c>
      <c r="B2331" s="5" t="s">
        <v>3436</v>
      </c>
      <c r="C2331" s="5" t="s">
        <v>248</v>
      </c>
      <c r="D2331" s="5" t="s">
        <v>249</v>
      </c>
      <c r="E2331" s="5">
        <v>1</v>
      </c>
      <c r="F2331" s="5" t="s">
        <v>2942</v>
      </c>
      <c r="G2331" s="31">
        <v>5</v>
      </c>
      <c r="H2331" s="32">
        <v>0</v>
      </c>
      <c r="I2331" s="5">
        <v>12.36</v>
      </c>
    </row>
    <row r="2332" spans="1:9">
      <c r="A2332" s="5">
        <v>2000920068</v>
      </c>
      <c r="B2332" s="5" t="s">
        <v>3437</v>
      </c>
      <c r="C2332" s="5" t="s">
        <v>466</v>
      </c>
      <c r="D2332" s="5" t="s">
        <v>467</v>
      </c>
      <c r="E2332" s="5">
        <v>80</v>
      </c>
      <c r="F2332" s="5" t="s">
        <v>2942</v>
      </c>
      <c r="G2332" s="31">
        <v>0</v>
      </c>
      <c r="H2332" s="32">
        <v>0</v>
      </c>
      <c r="I2332" s="5">
        <v>11.694750000000001</v>
      </c>
    </row>
    <row r="2333" spans="1:9">
      <c r="A2333" s="5">
        <v>2000920068</v>
      </c>
      <c r="B2333" s="5" t="s">
        <v>3437</v>
      </c>
      <c r="C2333" s="5" t="s">
        <v>2675</v>
      </c>
      <c r="D2333" s="5" t="s">
        <v>2676</v>
      </c>
      <c r="E2333" s="5">
        <v>3</v>
      </c>
      <c r="F2333" s="5" t="s">
        <v>2942</v>
      </c>
      <c r="G2333" s="31">
        <v>0</v>
      </c>
      <c r="H2333" s="32">
        <v>0</v>
      </c>
      <c r="I2333" s="5">
        <v>11.693333000000001</v>
      </c>
    </row>
    <row r="2334" spans="1:9">
      <c r="A2334" s="5">
        <v>2000920068</v>
      </c>
      <c r="B2334" s="5" t="s">
        <v>3437</v>
      </c>
      <c r="C2334" s="5" t="s">
        <v>699</v>
      </c>
      <c r="D2334" s="5" t="s">
        <v>700</v>
      </c>
      <c r="E2334" s="5">
        <v>35</v>
      </c>
      <c r="F2334" s="5" t="s">
        <v>2942</v>
      </c>
      <c r="G2334" s="31">
        <v>0</v>
      </c>
      <c r="H2334" s="32">
        <v>0</v>
      </c>
      <c r="I2334" s="5">
        <v>11.694857000000001</v>
      </c>
    </row>
    <row r="2335" spans="1:9">
      <c r="A2335" s="5">
        <v>2000920068</v>
      </c>
      <c r="B2335" s="5" t="s">
        <v>3437</v>
      </c>
      <c r="C2335" s="5" t="s">
        <v>248</v>
      </c>
      <c r="D2335" s="5" t="s">
        <v>249</v>
      </c>
      <c r="E2335" s="5">
        <v>1.8</v>
      </c>
      <c r="F2335" s="5" t="s">
        <v>2942</v>
      </c>
      <c r="G2335" s="31">
        <v>151</v>
      </c>
      <c r="H2335" s="32">
        <v>0</v>
      </c>
      <c r="I2335" s="5">
        <v>14.05</v>
      </c>
    </row>
    <row r="2336" spans="1:9">
      <c r="A2336" s="5">
        <v>2000920068</v>
      </c>
      <c r="B2336" s="5" t="s">
        <v>3437</v>
      </c>
      <c r="C2336" s="5" t="s">
        <v>2627</v>
      </c>
      <c r="D2336" s="5" t="s">
        <v>2628</v>
      </c>
      <c r="E2336" s="5">
        <v>0</v>
      </c>
      <c r="F2336" s="5" t="s">
        <v>2942</v>
      </c>
      <c r="G2336" s="31">
        <v>0</v>
      </c>
      <c r="H2336" s="32">
        <v>120</v>
      </c>
      <c r="I2336" s="5">
        <v>11.694750000000001</v>
      </c>
    </row>
    <row r="2337" spans="1:9">
      <c r="A2337" s="5">
        <v>2000920069</v>
      </c>
      <c r="B2337" s="5" t="s">
        <v>3438</v>
      </c>
      <c r="C2337" s="5" t="s">
        <v>248</v>
      </c>
      <c r="D2337" s="5" t="s">
        <v>249</v>
      </c>
      <c r="E2337" s="5">
        <v>2.8</v>
      </c>
      <c r="F2337" s="5" t="s">
        <v>2942</v>
      </c>
      <c r="G2337" s="31">
        <v>40</v>
      </c>
      <c r="H2337" s="32">
        <v>0</v>
      </c>
      <c r="I2337" s="5">
        <v>11.75</v>
      </c>
    </row>
    <row r="2338" spans="1:9">
      <c r="A2338" s="5">
        <v>2000920069</v>
      </c>
      <c r="B2338" s="5" t="s">
        <v>3438</v>
      </c>
      <c r="C2338" s="5" t="s">
        <v>2627</v>
      </c>
      <c r="D2338" s="5" t="s">
        <v>2628</v>
      </c>
      <c r="E2338" s="5">
        <v>0</v>
      </c>
      <c r="F2338" s="5" t="s">
        <v>2942</v>
      </c>
      <c r="G2338" s="31">
        <v>0</v>
      </c>
      <c r="H2338" s="32">
        <v>24</v>
      </c>
      <c r="I2338" s="5">
        <v>11.695</v>
      </c>
    </row>
    <row r="2339" spans="1:9">
      <c r="A2339" s="5">
        <v>2000920069</v>
      </c>
      <c r="B2339" s="5" t="s">
        <v>3438</v>
      </c>
      <c r="C2339" s="5" t="s">
        <v>2611</v>
      </c>
      <c r="D2339" s="5" t="s">
        <v>2612</v>
      </c>
      <c r="E2339" s="5">
        <v>1</v>
      </c>
      <c r="F2339" s="5" t="s">
        <v>2942</v>
      </c>
      <c r="G2339" s="31">
        <v>0</v>
      </c>
      <c r="H2339" s="32">
        <v>0</v>
      </c>
      <c r="I2339" s="5">
        <v>12</v>
      </c>
    </row>
    <row r="2340" spans="1:9">
      <c r="A2340" s="5">
        <v>2000920070</v>
      </c>
      <c r="B2340" s="5" t="s">
        <v>3439</v>
      </c>
      <c r="C2340" s="5" t="s">
        <v>466</v>
      </c>
      <c r="D2340" s="5" t="s">
        <v>467</v>
      </c>
      <c r="E2340" s="5">
        <v>50</v>
      </c>
      <c r="F2340" s="5" t="s">
        <v>2942</v>
      </c>
      <c r="G2340" s="31">
        <v>0</v>
      </c>
      <c r="H2340" s="32">
        <v>0</v>
      </c>
      <c r="I2340" s="5">
        <v>11.982200000000001</v>
      </c>
    </row>
    <row r="2341" spans="1:9">
      <c r="A2341" s="5">
        <v>2000920070</v>
      </c>
      <c r="B2341" s="5" t="s">
        <v>3439</v>
      </c>
      <c r="C2341" s="5" t="s">
        <v>699</v>
      </c>
      <c r="D2341" s="5" t="s">
        <v>700</v>
      </c>
      <c r="E2341" s="5">
        <v>21</v>
      </c>
      <c r="F2341" s="5" t="s">
        <v>2942</v>
      </c>
      <c r="G2341" s="31">
        <v>0</v>
      </c>
      <c r="H2341" s="32">
        <v>0</v>
      </c>
      <c r="I2341" s="5">
        <v>11.982381</v>
      </c>
    </row>
    <row r="2342" spans="1:9">
      <c r="A2342" s="5">
        <v>2000920070</v>
      </c>
      <c r="B2342" s="5" t="s">
        <v>3439</v>
      </c>
      <c r="C2342" s="5" t="s">
        <v>248</v>
      </c>
      <c r="D2342" s="5" t="s">
        <v>249</v>
      </c>
      <c r="E2342" s="5">
        <v>10.8</v>
      </c>
      <c r="F2342" s="5" t="s">
        <v>2942</v>
      </c>
      <c r="G2342" s="31">
        <v>48</v>
      </c>
      <c r="H2342" s="32">
        <v>670</v>
      </c>
      <c r="I2342" s="5">
        <v>12.536111</v>
      </c>
    </row>
    <row r="2343" spans="1:9">
      <c r="A2343" s="5">
        <v>2000920070</v>
      </c>
      <c r="B2343" s="5" t="s">
        <v>3439</v>
      </c>
      <c r="C2343" s="5" t="s">
        <v>2601</v>
      </c>
      <c r="D2343" s="5" t="s">
        <v>2602</v>
      </c>
      <c r="E2343" s="5">
        <v>1</v>
      </c>
      <c r="F2343" s="5" t="s">
        <v>2942</v>
      </c>
      <c r="G2343" s="31">
        <v>0</v>
      </c>
      <c r="H2343" s="32">
        <v>0</v>
      </c>
      <c r="I2343" s="5">
        <v>12.53</v>
      </c>
    </row>
    <row r="2344" spans="1:9">
      <c r="A2344" s="5">
        <v>2000920070</v>
      </c>
      <c r="B2344" s="5" t="s">
        <v>3439</v>
      </c>
      <c r="C2344" s="5" t="s">
        <v>2627</v>
      </c>
      <c r="D2344" s="5" t="s">
        <v>2628</v>
      </c>
      <c r="E2344" s="5">
        <v>0</v>
      </c>
      <c r="F2344" s="5" t="s">
        <v>2942</v>
      </c>
      <c r="G2344" s="31">
        <v>0</v>
      </c>
      <c r="H2344" s="32">
        <v>48</v>
      </c>
      <c r="I2344" s="5">
        <v>11.694792</v>
      </c>
    </row>
    <row r="2345" spans="1:9">
      <c r="A2345" s="5">
        <v>2000920070</v>
      </c>
      <c r="B2345" s="5" t="s">
        <v>3439</v>
      </c>
      <c r="C2345" s="5" t="s">
        <v>2611</v>
      </c>
      <c r="D2345" s="5" t="s">
        <v>2612</v>
      </c>
      <c r="E2345" s="5">
        <v>124</v>
      </c>
      <c r="F2345" s="5" t="s">
        <v>2942</v>
      </c>
      <c r="G2345" s="31">
        <v>0</v>
      </c>
      <c r="H2345" s="32">
        <v>0</v>
      </c>
      <c r="I2345" s="5">
        <v>11.852983999999999</v>
      </c>
    </row>
    <row r="2346" spans="1:9">
      <c r="A2346" s="5">
        <v>2000920071</v>
      </c>
      <c r="B2346" s="5" t="s">
        <v>3440</v>
      </c>
      <c r="C2346" s="5" t="s">
        <v>466</v>
      </c>
      <c r="D2346" s="5" t="s">
        <v>467</v>
      </c>
      <c r="E2346" s="5">
        <v>20</v>
      </c>
      <c r="F2346" s="5" t="s">
        <v>2942</v>
      </c>
      <c r="G2346" s="31">
        <v>0</v>
      </c>
      <c r="H2346" s="32">
        <v>0</v>
      </c>
      <c r="I2346" s="5">
        <v>11.9415</v>
      </c>
    </row>
    <row r="2347" spans="1:9">
      <c r="A2347" s="5">
        <v>2000920071</v>
      </c>
      <c r="B2347" s="5" t="s">
        <v>3440</v>
      </c>
      <c r="C2347" s="5" t="s">
        <v>248</v>
      </c>
      <c r="D2347" s="5" t="s">
        <v>249</v>
      </c>
      <c r="E2347" s="5">
        <v>14</v>
      </c>
      <c r="F2347" s="5" t="s">
        <v>2942</v>
      </c>
      <c r="G2347" s="31">
        <v>57</v>
      </c>
      <c r="H2347" s="32">
        <v>26</v>
      </c>
      <c r="I2347" s="5">
        <v>11.986428999999999</v>
      </c>
    </row>
    <row r="2348" spans="1:9">
      <c r="A2348" s="5">
        <v>2000920071</v>
      </c>
      <c r="B2348" s="5" t="s">
        <v>3440</v>
      </c>
      <c r="C2348" s="5" t="s">
        <v>2609</v>
      </c>
      <c r="D2348" s="5" t="s">
        <v>2610</v>
      </c>
      <c r="E2348" s="5">
        <v>0</v>
      </c>
      <c r="F2348" s="5" t="s">
        <v>2942</v>
      </c>
      <c r="G2348" s="31">
        <v>0</v>
      </c>
      <c r="H2348" s="32">
        <v>1</v>
      </c>
      <c r="I2348" s="5">
        <v>12.53</v>
      </c>
    </row>
    <row r="2349" spans="1:9">
      <c r="A2349" s="5">
        <v>2000920071</v>
      </c>
      <c r="B2349" s="5" t="s">
        <v>3440</v>
      </c>
      <c r="C2349" s="5" t="s">
        <v>2627</v>
      </c>
      <c r="D2349" s="5" t="s">
        <v>2628</v>
      </c>
      <c r="E2349" s="5">
        <v>0</v>
      </c>
      <c r="F2349" s="5" t="s">
        <v>2942</v>
      </c>
      <c r="G2349" s="31">
        <v>0</v>
      </c>
      <c r="H2349" s="32">
        <v>48</v>
      </c>
      <c r="I2349" s="5">
        <v>11.694792</v>
      </c>
    </row>
    <row r="2350" spans="1:9">
      <c r="A2350" s="5">
        <v>2000920072</v>
      </c>
      <c r="B2350" s="5" t="s">
        <v>3441</v>
      </c>
      <c r="C2350" s="5" t="s">
        <v>466</v>
      </c>
      <c r="D2350" s="5" t="s">
        <v>467</v>
      </c>
      <c r="E2350" s="5">
        <v>46</v>
      </c>
      <c r="F2350" s="5" t="s">
        <v>2942</v>
      </c>
      <c r="G2350" s="31">
        <v>0</v>
      </c>
      <c r="H2350" s="32">
        <v>0</v>
      </c>
      <c r="I2350" s="5">
        <v>11.694782999999999</v>
      </c>
    </row>
    <row r="2351" spans="1:9">
      <c r="A2351" s="5">
        <v>2000920072</v>
      </c>
      <c r="B2351" s="5" t="s">
        <v>3441</v>
      </c>
      <c r="C2351" s="5" t="s">
        <v>248</v>
      </c>
      <c r="D2351" s="5" t="s">
        <v>249</v>
      </c>
      <c r="E2351" s="5">
        <v>1.8</v>
      </c>
      <c r="F2351" s="5" t="s">
        <v>2942</v>
      </c>
      <c r="G2351" s="31">
        <v>53</v>
      </c>
      <c r="H2351" s="32">
        <v>720</v>
      </c>
      <c r="I2351" s="5">
        <v>12.522221999999999</v>
      </c>
    </row>
    <row r="2352" spans="1:9">
      <c r="A2352" s="5">
        <v>2000920072</v>
      </c>
      <c r="B2352" s="5" t="s">
        <v>3441</v>
      </c>
      <c r="C2352" s="5" t="s">
        <v>2627</v>
      </c>
      <c r="D2352" s="5" t="s">
        <v>2628</v>
      </c>
      <c r="E2352" s="5">
        <v>0</v>
      </c>
      <c r="F2352" s="5" t="s">
        <v>2942</v>
      </c>
      <c r="G2352" s="31">
        <v>0</v>
      </c>
      <c r="H2352" s="32">
        <v>48</v>
      </c>
      <c r="I2352" s="5">
        <v>11.694792</v>
      </c>
    </row>
    <row r="2353" spans="1:9">
      <c r="A2353" s="5">
        <v>2000920072</v>
      </c>
      <c r="B2353" s="5" t="s">
        <v>3441</v>
      </c>
      <c r="C2353" s="5" t="s">
        <v>2611</v>
      </c>
      <c r="D2353" s="5" t="s">
        <v>2612</v>
      </c>
      <c r="E2353" s="5">
        <v>1</v>
      </c>
      <c r="F2353" s="5" t="s">
        <v>2942</v>
      </c>
      <c r="G2353" s="31">
        <v>0</v>
      </c>
      <c r="H2353" s="32">
        <v>0</v>
      </c>
      <c r="I2353" s="5">
        <v>11.91</v>
      </c>
    </row>
    <row r="2354" spans="1:9">
      <c r="A2354" s="5">
        <v>2000920073</v>
      </c>
      <c r="B2354" s="5" t="s">
        <v>3442</v>
      </c>
      <c r="C2354" s="5" t="s">
        <v>248</v>
      </c>
      <c r="D2354" s="5" t="s">
        <v>249</v>
      </c>
      <c r="E2354" s="5">
        <v>7</v>
      </c>
      <c r="F2354" s="5" t="s">
        <v>2942</v>
      </c>
      <c r="G2354" s="31">
        <v>68</v>
      </c>
      <c r="H2354" s="32">
        <v>12</v>
      </c>
      <c r="I2354" s="5">
        <v>11.694286</v>
      </c>
    </row>
    <row r="2355" spans="1:9">
      <c r="A2355" s="5">
        <v>2000920073</v>
      </c>
      <c r="B2355" s="5" t="s">
        <v>3442</v>
      </c>
      <c r="C2355" s="5" t="s">
        <v>2627</v>
      </c>
      <c r="D2355" s="5" t="s">
        <v>2628</v>
      </c>
      <c r="E2355" s="5">
        <v>0</v>
      </c>
      <c r="F2355" s="5" t="s">
        <v>2942</v>
      </c>
      <c r="G2355" s="31">
        <v>0</v>
      </c>
      <c r="H2355" s="32">
        <v>48</v>
      </c>
      <c r="I2355" s="5">
        <v>11.695</v>
      </c>
    </row>
    <row r="2356" spans="1:9">
      <c r="A2356" s="5">
        <v>2000920073</v>
      </c>
      <c r="B2356" s="5" t="s">
        <v>3442</v>
      </c>
      <c r="C2356" s="5" t="s">
        <v>2611</v>
      </c>
      <c r="D2356" s="5" t="s">
        <v>2612</v>
      </c>
      <c r="E2356" s="5">
        <v>1</v>
      </c>
      <c r="F2356" s="5" t="s">
        <v>2942</v>
      </c>
      <c r="G2356" s="31">
        <v>0</v>
      </c>
      <c r="H2356" s="32">
        <v>0</v>
      </c>
      <c r="I2356" s="5">
        <v>11.98</v>
      </c>
    </row>
    <row r="2357" spans="1:9">
      <c r="A2357" s="5">
        <v>2000920074</v>
      </c>
      <c r="B2357" s="5" t="s">
        <v>3443</v>
      </c>
      <c r="C2357" s="5" t="s">
        <v>466</v>
      </c>
      <c r="D2357" s="5" t="s">
        <v>467</v>
      </c>
      <c r="E2357" s="5">
        <v>23</v>
      </c>
      <c r="F2357" s="5" t="s">
        <v>2942</v>
      </c>
      <c r="G2357" s="31">
        <v>0</v>
      </c>
      <c r="H2357" s="32">
        <v>0</v>
      </c>
      <c r="I2357" s="5">
        <v>11.754348</v>
      </c>
    </row>
    <row r="2358" spans="1:9">
      <c r="A2358" s="5">
        <v>2000920074</v>
      </c>
      <c r="B2358" s="5" t="s">
        <v>3443</v>
      </c>
      <c r="C2358" s="5" t="s">
        <v>248</v>
      </c>
      <c r="D2358" s="5" t="s">
        <v>249</v>
      </c>
      <c r="E2358" s="5">
        <v>1.8</v>
      </c>
      <c r="F2358" s="5" t="s">
        <v>2942</v>
      </c>
      <c r="G2358" s="31">
        <v>34</v>
      </c>
      <c r="H2358" s="32">
        <v>0</v>
      </c>
      <c r="I2358" s="5">
        <v>13.2</v>
      </c>
    </row>
    <row r="2359" spans="1:9">
      <c r="A2359" s="5">
        <v>2000920074</v>
      </c>
      <c r="B2359" s="5" t="s">
        <v>3443</v>
      </c>
      <c r="C2359" s="5" t="s">
        <v>2627</v>
      </c>
      <c r="D2359" s="5" t="s">
        <v>2628</v>
      </c>
      <c r="E2359" s="5">
        <v>0</v>
      </c>
      <c r="F2359" s="5" t="s">
        <v>2942</v>
      </c>
      <c r="G2359" s="31">
        <v>0</v>
      </c>
      <c r="H2359" s="32">
        <v>24</v>
      </c>
      <c r="I2359" s="5">
        <v>11.694583</v>
      </c>
    </row>
    <row r="2360" spans="1:9">
      <c r="A2360" s="5">
        <v>2000920075</v>
      </c>
      <c r="B2360" s="5" t="s">
        <v>3444</v>
      </c>
      <c r="C2360" s="5" t="s">
        <v>466</v>
      </c>
      <c r="D2360" s="5" t="s">
        <v>467</v>
      </c>
      <c r="E2360" s="5">
        <v>28</v>
      </c>
      <c r="F2360" s="5" t="s">
        <v>2942</v>
      </c>
      <c r="G2360" s="31">
        <v>0</v>
      </c>
      <c r="H2360" s="32">
        <v>0</v>
      </c>
      <c r="I2360" s="5">
        <v>11.815</v>
      </c>
    </row>
    <row r="2361" spans="1:9">
      <c r="A2361" s="5">
        <v>2000920075</v>
      </c>
      <c r="B2361" s="5" t="s">
        <v>3444</v>
      </c>
      <c r="C2361" s="5" t="s">
        <v>248</v>
      </c>
      <c r="D2361" s="5" t="s">
        <v>249</v>
      </c>
      <c r="E2361" s="5">
        <v>2.8</v>
      </c>
      <c r="F2361" s="5" t="s">
        <v>2942</v>
      </c>
      <c r="G2361" s="31">
        <v>30</v>
      </c>
      <c r="H2361" s="32">
        <v>226</v>
      </c>
      <c r="I2361" s="5">
        <v>12.535714</v>
      </c>
    </row>
    <row r="2362" spans="1:9">
      <c r="A2362" s="5">
        <v>2000920075</v>
      </c>
      <c r="B2362" s="5" t="s">
        <v>3444</v>
      </c>
      <c r="C2362" s="5" t="s">
        <v>2627</v>
      </c>
      <c r="D2362" s="5" t="s">
        <v>2628</v>
      </c>
      <c r="E2362" s="5">
        <v>0</v>
      </c>
      <c r="F2362" s="5" t="s">
        <v>2942</v>
      </c>
      <c r="G2362" s="31">
        <v>0</v>
      </c>
      <c r="H2362" s="32">
        <v>24</v>
      </c>
      <c r="I2362" s="5">
        <v>11.695</v>
      </c>
    </row>
    <row r="2363" spans="1:9">
      <c r="A2363" s="5">
        <v>2000920075</v>
      </c>
      <c r="B2363" s="5" t="s">
        <v>3444</v>
      </c>
      <c r="C2363" s="5" t="s">
        <v>2611</v>
      </c>
      <c r="D2363" s="5" t="s">
        <v>2612</v>
      </c>
      <c r="E2363" s="5">
        <v>4</v>
      </c>
      <c r="F2363" s="5" t="s">
        <v>2942</v>
      </c>
      <c r="G2363" s="31">
        <v>0</v>
      </c>
      <c r="H2363" s="32">
        <v>0</v>
      </c>
      <c r="I2363" s="5">
        <v>11.795</v>
      </c>
    </row>
    <row r="2364" spans="1:9">
      <c r="A2364" s="5">
        <v>2000920076</v>
      </c>
      <c r="B2364" s="5" t="s">
        <v>3445</v>
      </c>
      <c r="C2364" s="5" t="s">
        <v>466</v>
      </c>
      <c r="D2364" s="5" t="s">
        <v>467</v>
      </c>
      <c r="E2364" s="5">
        <v>9</v>
      </c>
      <c r="F2364" s="5" t="s">
        <v>2942</v>
      </c>
      <c r="G2364" s="31">
        <v>0</v>
      </c>
      <c r="H2364" s="32">
        <v>0</v>
      </c>
      <c r="I2364" s="5">
        <v>11.836667</v>
      </c>
    </row>
    <row r="2365" spans="1:9">
      <c r="A2365" s="5">
        <v>2000920076</v>
      </c>
      <c r="B2365" s="5" t="s">
        <v>3445</v>
      </c>
      <c r="C2365" s="5" t="s">
        <v>248</v>
      </c>
      <c r="D2365" s="5" t="s">
        <v>249</v>
      </c>
      <c r="E2365" s="5">
        <v>5</v>
      </c>
      <c r="F2365" s="5" t="s">
        <v>2942</v>
      </c>
      <c r="G2365" s="31">
        <v>64</v>
      </c>
      <c r="H2365" s="32">
        <v>0</v>
      </c>
      <c r="I2365" s="5">
        <v>11.836</v>
      </c>
    </row>
    <row r="2366" spans="1:9">
      <c r="A2366" s="5">
        <v>2000920076</v>
      </c>
      <c r="B2366" s="5" t="s">
        <v>3445</v>
      </c>
      <c r="C2366" s="5" t="s">
        <v>2627</v>
      </c>
      <c r="D2366" s="5" t="s">
        <v>2628</v>
      </c>
      <c r="E2366" s="5">
        <v>0</v>
      </c>
      <c r="F2366" s="5" t="s">
        <v>2942</v>
      </c>
      <c r="G2366" s="31">
        <v>0</v>
      </c>
      <c r="H2366" s="32">
        <v>48</v>
      </c>
      <c r="I2366" s="5">
        <v>11.694792</v>
      </c>
    </row>
    <row r="2367" spans="1:9">
      <c r="A2367" s="5">
        <v>2000920076</v>
      </c>
      <c r="B2367" s="5" t="s">
        <v>3445</v>
      </c>
      <c r="C2367" s="5" t="s">
        <v>2611</v>
      </c>
      <c r="D2367" s="5" t="s">
        <v>2612</v>
      </c>
      <c r="E2367" s="5">
        <v>4</v>
      </c>
      <c r="F2367" s="5" t="s">
        <v>2942</v>
      </c>
      <c r="G2367" s="31">
        <v>0</v>
      </c>
      <c r="H2367" s="32">
        <v>0</v>
      </c>
      <c r="I2367" s="5">
        <v>11.9925</v>
      </c>
    </row>
    <row r="2368" spans="1:9">
      <c r="A2368" s="5">
        <v>2000920077</v>
      </c>
      <c r="B2368" s="5" t="s">
        <v>3446</v>
      </c>
      <c r="C2368" s="5" t="s">
        <v>466</v>
      </c>
      <c r="D2368" s="5" t="s">
        <v>467</v>
      </c>
      <c r="E2368" s="5">
        <v>48</v>
      </c>
      <c r="F2368" s="5" t="s">
        <v>2942</v>
      </c>
      <c r="G2368" s="31">
        <v>0</v>
      </c>
      <c r="H2368" s="32">
        <v>0</v>
      </c>
      <c r="I2368" s="5">
        <v>11.694792</v>
      </c>
    </row>
    <row r="2369" spans="1:9">
      <c r="A2369" s="5">
        <v>2000920077</v>
      </c>
      <c r="B2369" s="5" t="s">
        <v>3446</v>
      </c>
      <c r="C2369" s="5" t="s">
        <v>248</v>
      </c>
      <c r="D2369" s="5" t="s">
        <v>249</v>
      </c>
      <c r="E2369" s="5">
        <v>1.8</v>
      </c>
      <c r="F2369" s="5" t="s">
        <v>2942</v>
      </c>
      <c r="G2369" s="31">
        <v>49</v>
      </c>
      <c r="H2369" s="32">
        <v>2</v>
      </c>
      <c r="I2369" s="5">
        <v>14.4</v>
      </c>
    </row>
    <row r="2370" spans="1:9">
      <c r="A2370" s="5">
        <v>2000920077</v>
      </c>
      <c r="B2370" s="5" t="s">
        <v>3446</v>
      </c>
      <c r="C2370" s="5" t="s">
        <v>2627</v>
      </c>
      <c r="D2370" s="5" t="s">
        <v>2628</v>
      </c>
      <c r="E2370" s="5">
        <v>0</v>
      </c>
      <c r="F2370" s="5" t="s">
        <v>2942</v>
      </c>
      <c r="G2370" s="31">
        <v>0</v>
      </c>
      <c r="H2370" s="32">
        <v>48</v>
      </c>
      <c r="I2370" s="5">
        <v>11.694792</v>
      </c>
    </row>
    <row r="2371" spans="1:9">
      <c r="A2371" s="5">
        <v>2000920077</v>
      </c>
      <c r="B2371" s="5" t="s">
        <v>3446</v>
      </c>
      <c r="C2371" s="5" t="s">
        <v>2611</v>
      </c>
      <c r="D2371" s="5" t="s">
        <v>2612</v>
      </c>
      <c r="E2371" s="5">
        <v>1</v>
      </c>
      <c r="F2371" s="5" t="s">
        <v>2942</v>
      </c>
      <c r="G2371" s="31">
        <v>0</v>
      </c>
      <c r="H2371" s="32">
        <v>0</v>
      </c>
      <c r="I2371" s="5">
        <v>12</v>
      </c>
    </row>
    <row r="2372" spans="1:9">
      <c r="A2372" s="5">
        <v>2000920078</v>
      </c>
      <c r="B2372" s="5" t="s">
        <v>3447</v>
      </c>
      <c r="C2372" s="5" t="s">
        <v>699</v>
      </c>
      <c r="D2372" s="5" t="s">
        <v>700</v>
      </c>
      <c r="E2372" s="5">
        <v>30</v>
      </c>
      <c r="F2372" s="5" t="s">
        <v>2942</v>
      </c>
      <c r="G2372" s="31">
        <v>0</v>
      </c>
      <c r="H2372" s="32">
        <v>0</v>
      </c>
      <c r="I2372" s="5">
        <v>16.505333</v>
      </c>
    </row>
    <row r="2373" spans="1:9">
      <c r="A2373" s="5">
        <v>2000920078</v>
      </c>
      <c r="B2373" s="5" t="s">
        <v>3447</v>
      </c>
      <c r="C2373" s="5" t="s">
        <v>248</v>
      </c>
      <c r="D2373" s="5" t="s">
        <v>249</v>
      </c>
      <c r="E2373" s="5">
        <v>7</v>
      </c>
      <c r="F2373" s="5" t="s">
        <v>2942</v>
      </c>
      <c r="G2373" s="31">
        <v>0</v>
      </c>
      <c r="H2373" s="32">
        <v>198</v>
      </c>
      <c r="I2373" s="5">
        <v>16.34</v>
      </c>
    </row>
    <row r="2374" spans="1:9">
      <c r="A2374" s="5">
        <v>2000920078</v>
      </c>
      <c r="B2374" s="5" t="s">
        <v>3447</v>
      </c>
      <c r="C2374" s="5" t="s">
        <v>2601</v>
      </c>
      <c r="D2374" s="5" t="s">
        <v>2602</v>
      </c>
      <c r="E2374" s="5">
        <v>3</v>
      </c>
      <c r="F2374" s="5" t="s">
        <v>2942</v>
      </c>
      <c r="G2374" s="31">
        <v>0</v>
      </c>
      <c r="H2374" s="32">
        <v>0</v>
      </c>
      <c r="I2374" s="5">
        <v>16.506667</v>
      </c>
    </row>
    <row r="2375" spans="1:9">
      <c r="A2375" s="5">
        <v>2000920078</v>
      </c>
      <c r="B2375" s="5" t="s">
        <v>3447</v>
      </c>
      <c r="C2375" s="5" t="s">
        <v>2611</v>
      </c>
      <c r="D2375" s="5" t="s">
        <v>2612</v>
      </c>
      <c r="E2375" s="5">
        <v>98</v>
      </c>
      <c r="F2375" s="5" t="s">
        <v>2942</v>
      </c>
      <c r="G2375" s="31">
        <v>188</v>
      </c>
      <c r="H2375" s="32">
        <v>0</v>
      </c>
      <c r="I2375" s="5">
        <v>16.338061</v>
      </c>
    </row>
    <row r="2376" spans="1:9">
      <c r="A2376" s="5">
        <v>2000920079</v>
      </c>
      <c r="B2376" s="5" t="s">
        <v>3448</v>
      </c>
      <c r="C2376" s="5" t="s">
        <v>466</v>
      </c>
      <c r="D2376" s="5" t="s">
        <v>467</v>
      </c>
      <c r="E2376" s="5">
        <v>12</v>
      </c>
      <c r="F2376" s="5" t="s">
        <v>2942</v>
      </c>
      <c r="G2376" s="31">
        <v>0</v>
      </c>
      <c r="H2376" s="32">
        <v>0</v>
      </c>
      <c r="I2376" s="5">
        <v>17.726666999999999</v>
      </c>
    </row>
    <row r="2377" spans="1:9">
      <c r="A2377" s="5">
        <v>2000920079</v>
      </c>
      <c r="B2377" s="5" t="s">
        <v>3448</v>
      </c>
      <c r="C2377" s="5" t="s">
        <v>248</v>
      </c>
      <c r="D2377" s="5" t="s">
        <v>249</v>
      </c>
      <c r="E2377" s="5">
        <v>9</v>
      </c>
      <c r="F2377" s="5" t="s">
        <v>2942</v>
      </c>
      <c r="G2377" s="31">
        <v>0</v>
      </c>
      <c r="H2377" s="32">
        <v>6</v>
      </c>
      <c r="I2377" s="5">
        <v>17.724443999999998</v>
      </c>
    </row>
    <row r="2378" spans="1:9">
      <c r="A2378" s="5">
        <v>2000920079</v>
      </c>
      <c r="B2378" s="5" t="s">
        <v>3448</v>
      </c>
      <c r="C2378" s="5" t="s">
        <v>2601</v>
      </c>
      <c r="D2378" s="5" t="s">
        <v>2602</v>
      </c>
      <c r="E2378" s="5">
        <v>5</v>
      </c>
      <c r="F2378" s="5" t="s">
        <v>2942</v>
      </c>
      <c r="G2378" s="31">
        <v>0</v>
      </c>
      <c r="H2378" s="32">
        <v>0</v>
      </c>
      <c r="I2378" s="5">
        <v>17.725999999999999</v>
      </c>
    </row>
    <row r="2379" spans="1:9">
      <c r="A2379" s="5">
        <v>2000920080</v>
      </c>
      <c r="B2379" s="5" t="s">
        <v>3449</v>
      </c>
      <c r="C2379" s="5" t="s">
        <v>466</v>
      </c>
      <c r="D2379" s="5" t="s">
        <v>467</v>
      </c>
      <c r="E2379" s="5">
        <v>24</v>
      </c>
      <c r="F2379" s="5" t="s">
        <v>2942</v>
      </c>
      <c r="G2379" s="31">
        <v>0</v>
      </c>
      <c r="H2379" s="32">
        <v>0</v>
      </c>
      <c r="I2379" s="5">
        <v>18.187916999999999</v>
      </c>
    </row>
    <row r="2380" spans="1:9">
      <c r="A2380" s="5">
        <v>2000920080</v>
      </c>
      <c r="B2380" s="5" t="s">
        <v>3449</v>
      </c>
      <c r="C2380" s="5" t="s">
        <v>248</v>
      </c>
      <c r="D2380" s="5" t="s">
        <v>249</v>
      </c>
      <c r="E2380" s="5">
        <v>1</v>
      </c>
      <c r="F2380" s="5" t="s">
        <v>2942</v>
      </c>
      <c r="G2380" s="31">
        <v>1</v>
      </c>
      <c r="H2380" s="32">
        <v>0</v>
      </c>
      <c r="I2380" s="5">
        <v>18.190000000000001</v>
      </c>
    </row>
    <row r="2381" spans="1:9">
      <c r="A2381" s="5">
        <v>2000920080</v>
      </c>
      <c r="B2381" s="5" t="s">
        <v>3449</v>
      </c>
      <c r="C2381" s="5" t="s">
        <v>2601</v>
      </c>
      <c r="D2381" s="5" t="s">
        <v>2602</v>
      </c>
      <c r="E2381" s="5">
        <v>3</v>
      </c>
      <c r="F2381" s="5" t="s">
        <v>2942</v>
      </c>
      <c r="G2381" s="31">
        <v>0</v>
      </c>
      <c r="H2381" s="32">
        <v>0</v>
      </c>
      <c r="I2381" s="5">
        <v>18.186667</v>
      </c>
    </row>
    <row r="2382" spans="1:9">
      <c r="A2382" s="5">
        <v>2000920081</v>
      </c>
      <c r="B2382" s="5" t="s">
        <v>3450</v>
      </c>
      <c r="C2382" s="5" t="s">
        <v>699</v>
      </c>
      <c r="D2382" s="5" t="s">
        <v>700</v>
      </c>
      <c r="E2382" s="5">
        <v>12</v>
      </c>
      <c r="F2382" s="5" t="s">
        <v>2942</v>
      </c>
      <c r="G2382" s="31">
        <v>0</v>
      </c>
      <c r="H2382" s="32">
        <v>0</v>
      </c>
      <c r="I2382" s="5">
        <v>16.640833000000001</v>
      </c>
    </row>
    <row r="2383" spans="1:9">
      <c r="A2383" s="5">
        <v>2000920081</v>
      </c>
      <c r="B2383" s="5" t="s">
        <v>3450</v>
      </c>
      <c r="C2383" s="5" t="s">
        <v>248</v>
      </c>
      <c r="D2383" s="5" t="s">
        <v>249</v>
      </c>
      <c r="E2383" s="5">
        <v>6</v>
      </c>
      <c r="F2383" s="5" t="s">
        <v>2942</v>
      </c>
      <c r="G2383" s="31">
        <v>0</v>
      </c>
      <c r="H2383" s="32">
        <v>26</v>
      </c>
      <c r="I2383" s="5">
        <v>16.329999999999998</v>
      </c>
    </row>
    <row r="2384" spans="1:9">
      <c r="A2384" s="5">
        <v>2000920081</v>
      </c>
      <c r="B2384" s="5" t="s">
        <v>3450</v>
      </c>
      <c r="C2384" s="5" t="s">
        <v>2601</v>
      </c>
      <c r="D2384" s="5" t="s">
        <v>2602</v>
      </c>
      <c r="E2384" s="5">
        <v>3</v>
      </c>
      <c r="F2384" s="5" t="s">
        <v>2942</v>
      </c>
      <c r="G2384" s="31">
        <v>0</v>
      </c>
      <c r="H2384" s="32">
        <v>0</v>
      </c>
      <c r="I2384" s="5">
        <v>16.64</v>
      </c>
    </row>
    <row r="2385" spans="1:9">
      <c r="A2385" s="5">
        <v>2000920081</v>
      </c>
      <c r="B2385" s="5" t="s">
        <v>3450</v>
      </c>
      <c r="C2385" s="5" t="s">
        <v>2611</v>
      </c>
      <c r="D2385" s="5" t="s">
        <v>2612</v>
      </c>
      <c r="E2385" s="5">
        <v>67</v>
      </c>
      <c r="F2385" s="5" t="s">
        <v>2942</v>
      </c>
      <c r="G2385" s="31">
        <v>26</v>
      </c>
      <c r="H2385" s="32">
        <v>0</v>
      </c>
      <c r="I2385" s="5">
        <v>16.334627000000001</v>
      </c>
    </row>
    <row r="2386" spans="1:9">
      <c r="A2386" s="5">
        <v>2000920082</v>
      </c>
      <c r="B2386" s="5" t="s">
        <v>3451</v>
      </c>
      <c r="C2386" s="5" t="s">
        <v>466</v>
      </c>
      <c r="D2386" s="5" t="s">
        <v>467</v>
      </c>
      <c r="E2386" s="5">
        <v>12</v>
      </c>
      <c r="F2386" s="5" t="s">
        <v>2942</v>
      </c>
      <c r="G2386" s="31">
        <v>0</v>
      </c>
      <c r="H2386" s="32">
        <v>0</v>
      </c>
      <c r="I2386" s="5">
        <v>16.512499999999999</v>
      </c>
    </row>
    <row r="2387" spans="1:9">
      <c r="A2387" s="5">
        <v>2000920082</v>
      </c>
      <c r="B2387" s="5" t="s">
        <v>3451</v>
      </c>
      <c r="C2387" s="5" t="s">
        <v>248</v>
      </c>
      <c r="D2387" s="5" t="s">
        <v>249</v>
      </c>
      <c r="E2387" s="5">
        <v>5</v>
      </c>
      <c r="F2387" s="5" t="s">
        <v>2942</v>
      </c>
      <c r="G2387" s="31">
        <v>3</v>
      </c>
      <c r="H2387" s="32">
        <v>53</v>
      </c>
      <c r="I2387" s="5">
        <v>16.440000000000001</v>
      </c>
    </row>
    <row r="2388" spans="1:9">
      <c r="A2388" s="5">
        <v>2000920082</v>
      </c>
      <c r="B2388" s="5" t="s">
        <v>3451</v>
      </c>
      <c r="C2388" s="5" t="s">
        <v>2601</v>
      </c>
      <c r="D2388" s="5" t="s">
        <v>2602</v>
      </c>
      <c r="E2388" s="5">
        <v>4</v>
      </c>
      <c r="F2388" s="5" t="s">
        <v>2942</v>
      </c>
      <c r="G2388" s="31">
        <v>0</v>
      </c>
      <c r="H2388" s="32">
        <v>0</v>
      </c>
      <c r="I2388" s="5">
        <v>16.512499999999999</v>
      </c>
    </row>
    <row r="2389" spans="1:9">
      <c r="A2389" s="5">
        <v>2000920082</v>
      </c>
      <c r="B2389" s="5" t="s">
        <v>3451</v>
      </c>
      <c r="C2389" s="5" t="s">
        <v>2611</v>
      </c>
      <c r="D2389" s="5" t="s">
        <v>2612</v>
      </c>
      <c r="E2389" s="5">
        <v>14</v>
      </c>
      <c r="F2389" s="5" t="s">
        <v>2942</v>
      </c>
      <c r="G2389" s="31">
        <v>49</v>
      </c>
      <c r="H2389" s="32">
        <v>0</v>
      </c>
      <c r="I2389" s="5">
        <v>16.440000000000001</v>
      </c>
    </row>
    <row r="2390" spans="1:9">
      <c r="A2390" s="5">
        <v>2000920083</v>
      </c>
      <c r="B2390" s="5" t="s">
        <v>3452</v>
      </c>
      <c r="C2390" s="5" t="s">
        <v>466</v>
      </c>
      <c r="D2390" s="5" t="s">
        <v>467</v>
      </c>
      <c r="E2390" s="5">
        <v>12</v>
      </c>
      <c r="F2390" s="5" t="s">
        <v>2942</v>
      </c>
      <c r="G2390" s="31">
        <v>0</v>
      </c>
      <c r="H2390" s="32">
        <v>0</v>
      </c>
      <c r="I2390" s="5">
        <v>17.637499999999999</v>
      </c>
    </row>
    <row r="2391" spans="1:9">
      <c r="A2391" s="5">
        <v>2000920083</v>
      </c>
      <c r="B2391" s="5" t="s">
        <v>3452</v>
      </c>
      <c r="C2391" s="5" t="s">
        <v>248</v>
      </c>
      <c r="D2391" s="5" t="s">
        <v>249</v>
      </c>
      <c r="E2391" s="5">
        <v>6</v>
      </c>
      <c r="F2391" s="5" t="s">
        <v>2942</v>
      </c>
      <c r="G2391" s="31">
        <v>3</v>
      </c>
      <c r="H2391" s="32">
        <v>20</v>
      </c>
      <c r="I2391" s="5">
        <v>16.43</v>
      </c>
    </row>
    <row r="2392" spans="1:9">
      <c r="A2392" s="5">
        <v>2000920083</v>
      </c>
      <c r="B2392" s="5" t="s">
        <v>3452</v>
      </c>
      <c r="C2392" s="5" t="s">
        <v>2601</v>
      </c>
      <c r="D2392" s="5" t="s">
        <v>2602</v>
      </c>
      <c r="E2392" s="5">
        <v>10</v>
      </c>
      <c r="F2392" s="5" t="s">
        <v>2942</v>
      </c>
      <c r="G2392" s="31">
        <v>0</v>
      </c>
      <c r="H2392" s="32">
        <v>0</v>
      </c>
      <c r="I2392" s="5">
        <v>17.637</v>
      </c>
    </row>
    <row r="2393" spans="1:9">
      <c r="A2393" s="5">
        <v>2000920083</v>
      </c>
      <c r="B2393" s="5" t="s">
        <v>3452</v>
      </c>
      <c r="C2393" s="5" t="s">
        <v>2611</v>
      </c>
      <c r="D2393" s="5" t="s">
        <v>2612</v>
      </c>
      <c r="E2393" s="5">
        <v>4</v>
      </c>
      <c r="F2393" s="5" t="s">
        <v>2942</v>
      </c>
      <c r="G2393" s="31">
        <v>0</v>
      </c>
      <c r="H2393" s="32">
        <v>0</v>
      </c>
      <c r="I2393" s="5">
        <v>16.425000000000001</v>
      </c>
    </row>
    <row r="2394" spans="1:9">
      <c r="A2394" s="5">
        <v>2000920084</v>
      </c>
      <c r="B2394" s="5" t="s">
        <v>3453</v>
      </c>
      <c r="C2394" s="5" t="s">
        <v>466</v>
      </c>
      <c r="D2394" s="5" t="s">
        <v>467</v>
      </c>
      <c r="E2394" s="5">
        <v>11</v>
      </c>
      <c r="F2394" s="5" t="s">
        <v>2942</v>
      </c>
      <c r="G2394" s="31">
        <v>0</v>
      </c>
      <c r="H2394" s="32">
        <v>0</v>
      </c>
      <c r="I2394" s="5">
        <v>17.791817999999999</v>
      </c>
    </row>
    <row r="2395" spans="1:9">
      <c r="A2395" s="5">
        <v>2000920084</v>
      </c>
      <c r="B2395" s="5" t="s">
        <v>3453</v>
      </c>
      <c r="C2395" s="5" t="s">
        <v>248</v>
      </c>
      <c r="D2395" s="5" t="s">
        <v>249</v>
      </c>
      <c r="E2395" s="5">
        <v>7</v>
      </c>
      <c r="F2395" s="5" t="s">
        <v>2942</v>
      </c>
      <c r="G2395" s="31">
        <v>0</v>
      </c>
      <c r="H2395" s="32">
        <v>8</v>
      </c>
      <c r="I2395" s="5">
        <v>17.79</v>
      </c>
    </row>
    <row r="2396" spans="1:9">
      <c r="A2396" s="5">
        <v>2000920084</v>
      </c>
      <c r="B2396" s="5" t="s">
        <v>3453</v>
      </c>
      <c r="C2396" s="5" t="s">
        <v>2601</v>
      </c>
      <c r="D2396" s="5" t="s">
        <v>2602</v>
      </c>
      <c r="E2396" s="5">
        <v>5</v>
      </c>
      <c r="F2396" s="5" t="s">
        <v>2942</v>
      </c>
      <c r="G2396" s="31">
        <v>0</v>
      </c>
      <c r="H2396" s="32">
        <v>0</v>
      </c>
      <c r="I2396" s="5">
        <v>17.792000000000002</v>
      </c>
    </row>
    <row r="2397" spans="1:9">
      <c r="A2397" s="5">
        <v>2000920084</v>
      </c>
      <c r="B2397" s="5" t="s">
        <v>3453</v>
      </c>
      <c r="C2397" s="5" t="s">
        <v>2611</v>
      </c>
      <c r="D2397" s="5" t="s">
        <v>2612</v>
      </c>
      <c r="E2397" s="5">
        <v>12</v>
      </c>
      <c r="F2397" s="5" t="s">
        <v>2942</v>
      </c>
      <c r="G2397" s="31">
        <v>0</v>
      </c>
      <c r="H2397" s="32">
        <v>0</v>
      </c>
      <c r="I2397" s="5">
        <v>16.346667</v>
      </c>
    </row>
    <row r="2398" spans="1:9">
      <c r="A2398" s="5">
        <v>2000920085</v>
      </c>
      <c r="B2398" s="5" t="s">
        <v>3454</v>
      </c>
      <c r="C2398" s="5" t="s">
        <v>466</v>
      </c>
      <c r="D2398" s="5" t="s">
        <v>467</v>
      </c>
      <c r="E2398" s="5">
        <v>12</v>
      </c>
      <c r="F2398" s="5" t="s">
        <v>2942</v>
      </c>
      <c r="G2398" s="31">
        <v>0</v>
      </c>
      <c r="H2398" s="32">
        <v>0</v>
      </c>
      <c r="I2398" s="5">
        <v>16.745000000000001</v>
      </c>
    </row>
    <row r="2399" spans="1:9">
      <c r="A2399" s="5">
        <v>2000920085</v>
      </c>
      <c r="B2399" s="5" t="s">
        <v>3454</v>
      </c>
      <c r="C2399" s="5" t="s">
        <v>248</v>
      </c>
      <c r="D2399" s="5" t="s">
        <v>249</v>
      </c>
      <c r="E2399" s="5">
        <v>3</v>
      </c>
      <c r="F2399" s="5" t="s">
        <v>2942</v>
      </c>
      <c r="G2399" s="31">
        <v>4</v>
      </c>
      <c r="H2399" s="32">
        <v>10</v>
      </c>
      <c r="I2399" s="5">
        <v>16.743333</v>
      </c>
    </row>
    <row r="2400" spans="1:9">
      <c r="A2400" s="5">
        <v>2000920085</v>
      </c>
      <c r="B2400" s="5" t="s">
        <v>3454</v>
      </c>
      <c r="C2400" s="5" t="s">
        <v>2601</v>
      </c>
      <c r="D2400" s="5" t="s">
        <v>2602</v>
      </c>
      <c r="E2400" s="5">
        <v>13</v>
      </c>
      <c r="F2400" s="5" t="s">
        <v>2942</v>
      </c>
      <c r="G2400" s="31">
        <v>0</v>
      </c>
      <c r="H2400" s="32">
        <v>0</v>
      </c>
      <c r="I2400" s="5">
        <v>16.744615</v>
      </c>
    </row>
    <row r="2401" spans="1:9">
      <c r="A2401" s="5">
        <v>2000920085</v>
      </c>
      <c r="B2401" s="5" t="s">
        <v>3454</v>
      </c>
      <c r="C2401" s="5" t="s">
        <v>2611</v>
      </c>
      <c r="D2401" s="5" t="s">
        <v>2612</v>
      </c>
      <c r="E2401" s="5">
        <v>3</v>
      </c>
      <c r="F2401" s="5" t="s">
        <v>2942</v>
      </c>
      <c r="G2401" s="31">
        <v>0</v>
      </c>
      <c r="H2401" s="32">
        <v>0</v>
      </c>
      <c r="I2401" s="5">
        <v>16.413333000000002</v>
      </c>
    </row>
    <row r="2402" spans="1:9">
      <c r="A2402" s="5">
        <v>2000920086</v>
      </c>
      <c r="B2402" s="5" t="s">
        <v>3455</v>
      </c>
      <c r="C2402" s="5" t="s">
        <v>466</v>
      </c>
      <c r="D2402" s="5" t="s">
        <v>467</v>
      </c>
      <c r="E2402" s="5">
        <v>12</v>
      </c>
      <c r="F2402" s="5" t="s">
        <v>2942</v>
      </c>
      <c r="G2402" s="31">
        <v>0</v>
      </c>
      <c r="H2402" s="32">
        <v>0</v>
      </c>
      <c r="I2402" s="5">
        <v>16.554167</v>
      </c>
    </row>
    <row r="2403" spans="1:9">
      <c r="A2403" s="5">
        <v>2000920086</v>
      </c>
      <c r="B2403" s="5" t="s">
        <v>3455</v>
      </c>
      <c r="C2403" s="5" t="s">
        <v>248</v>
      </c>
      <c r="D2403" s="5" t="s">
        <v>249</v>
      </c>
      <c r="E2403" s="5">
        <v>8</v>
      </c>
      <c r="F2403" s="5" t="s">
        <v>2942</v>
      </c>
      <c r="G2403" s="31">
        <v>0</v>
      </c>
      <c r="H2403" s="32">
        <v>114</v>
      </c>
      <c r="I2403" s="5">
        <v>16.239999999999998</v>
      </c>
    </row>
    <row r="2404" spans="1:9">
      <c r="A2404" s="5">
        <v>2000920086</v>
      </c>
      <c r="B2404" s="5" t="s">
        <v>3455</v>
      </c>
      <c r="C2404" s="5" t="s">
        <v>2601</v>
      </c>
      <c r="D2404" s="5" t="s">
        <v>2602</v>
      </c>
      <c r="E2404" s="5">
        <v>3</v>
      </c>
      <c r="F2404" s="5" t="s">
        <v>2942</v>
      </c>
      <c r="G2404" s="31">
        <v>0</v>
      </c>
      <c r="H2404" s="32">
        <v>0</v>
      </c>
      <c r="I2404" s="5">
        <v>16.553332999999999</v>
      </c>
    </row>
    <row r="2405" spans="1:9">
      <c r="A2405" s="5">
        <v>2000920086</v>
      </c>
      <c r="B2405" s="5" t="s">
        <v>3455</v>
      </c>
      <c r="C2405" s="5" t="s">
        <v>2611</v>
      </c>
      <c r="D2405" s="5" t="s">
        <v>2612</v>
      </c>
      <c r="E2405" s="5">
        <v>37</v>
      </c>
      <c r="F2405" s="5" t="s">
        <v>2942</v>
      </c>
      <c r="G2405" s="31">
        <v>114</v>
      </c>
      <c r="H2405" s="32">
        <v>0</v>
      </c>
      <c r="I2405" s="5">
        <v>16.374324000000001</v>
      </c>
    </row>
    <row r="2406" spans="1:9">
      <c r="A2406" s="5">
        <v>2000920087</v>
      </c>
      <c r="B2406" s="5" t="s">
        <v>3456</v>
      </c>
      <c r="C2406" s="5" t="s">
        <v>466</v>
      </c>
      <c r="D2406" s="5" t="s">
        <v>467</v>
      </c>
      <c r="E2406" s="5">
        <v>12</v>
      </c>
      <c r="F2406" s="5" t="s">
        <v>2942</v>
      </c>
      <c r="G2406" s="31">
        <v>0</v>
      </c>
      <c r="H2406" s="32">
        <v>0</v>
      </c>
      <c r="I2406" s="5">
        <v>17.342500000000001</v>
      </c>
    </row>
    <row r="2407" spans="1:9">
      <c r="A2407" s="5">
        <v>2000920087</v>
      </c>
      <c r="B2407" s="5" t="s">
        <v>3456</v>
      </c>
      <c r="C2407" s="5" t="s">
        <v>248</v>
      </c>
      <c r="D2407" s="5" t="s">
        <v>249</v>
      </c>
      <c r="E2407" s="5">
        <v>5</v>
      </c>
      <c r="F2407" s="5" t="s">
        <v>2942</v>
      </c>
      <c r="G2407" s="31">
        <v>0</v>
      </c>
      <c r="H2407" s="32">
        <v>26</v>
      </c>
      <c r="I2407" s="5">
        <v>16.41</v>
      </c>
    </row>
    <row r="2408" spans="1:9">
      <c r="A2408" s="5">
        <v>2000920087</v>
      </c>
      <c r="B2408" s="5" t="s">
        <v>3456</v>
      </c>
      <c r="C2408" s="5" t="s">
        <v>2601</v>
      </c>
      <c r="D2408" s="5" t="s">
        <v>2602</v>
      </c>
      <c r="E2408" s="5">
        <v>1</v>
      </c>
      <c r="F2408" s="5" t="s">
        <v>2942</v>
      </c>
      <c r="G2408" s="31">
        <v>0</v>
      </c>
      <c r="H2408" s="32">
        <v>0</v>
      </c>
      <c r="I2408" s="5">
        <v>17.34</v>
      </c>
    </row>
    <row r="2409" spans="1:9">
      <c r="A2409" s="5">
        <v>2000920087</v>
      </c>
      <c r="B2409" s="5" t="s">
        <v>3456</v>
      </c>
      <c r="C2409" s="5" t="s">
        <v>2611</v>
      </c>
      <c r="D2409" s="5" t="s">
        <v>2612</v>
      </c>
      <c r="E2409" s="5">
        <v>68</v>
      </c>
      <c r="F2409" s="5" t="s">
        <v>2942</v>
      </c>
      <c r="G2409" s="31">
        <v>26</v>
      </c>
      <c r="H2409" s="32">
        <v>0</v>
      </c>
      <c r="I2409" s="5">
        <v>16.406029</v>
      </c>
    </row>
    <row r="2410" spans="1:9">
      <c r="A2410" s="5">
        <v>2000920088</v>
      </c>
      <c r="B2410" s="5" t="s">
        <v>3457</v>
      </c>
      <c r="C2410" s="5" t="s">
        <v>466</v>
      </c>
      <c r="D2410" s="5" t="s">
        <v>467</v>
      </c>
      <c r="E2410" s="5">
        <v>12</v>
      </c>
      <c r="F2410" s="5" t="s">
        <v>2942</v>
      </c>
      <c r="G2410" s="31">
        <v>0</v>
      </c>
      <c r="H2410" s="32">
        <v>0</v>
      </c>
      <c r="I2410" s="5">
        <v>16.591667000000001</v>
      </c>
    </row>
    <row r="2411" spans="1:9">
      <c r="A2411" s="5">
        <v>2000920088</v>
      </c>
      <c r="B2411" s="5" t="s">
        <v>3457</v>
      </c>
      <c r="C2411" s="5" t="s">
        <v>248</v>
      </c>
      <c r="D2411" s="5" t="s">
        <v>249</v>
      </c>
      <c r="E2411" s="5">
        <v>6</v>
      </c>
      <c r="F2411" s="5" t="s">
        <v>2942</v>
      </c>
      <c r="G2411" s="31">
        <v>0</v>
      </c>
      <c r="H2411" s="32">
        <v>0</v>
      </c>
      <c r="I2411" s="5">
        <v>16.59</v>
      </c>
    </row>
    <row r="2412" spans="1:9">
      <c r="A2412" s="5">
        <v>2000920088</v>
      </c>
      <c r="B2412" s="5" t="s">
        <v>3457</v>
      </c>
      <c r="C2412" s="5" t="s">
        <v>2601</v>
      </c>
      <c r="D2412" s="5" t="s">
        <v>2602</v>
      </c>
      <c r="E2412" s="5">
        <v>3</v>
      </c>
      <c r="F2412" s="5" t="s">
        <v>2942</v>
      </c>
      <c r="G2412" s="31">
        <v>0</v>
      </c>
      <c r="H2412" s="32">
        <v>0</v>
      </c>
      <c r="I2412" s="5">
        <v>16.59</v>
      </c>
    </row>
    <row r="2413" spans="1:9">
      <c r="A2413" s="5">
        <v>2000920088</v>
      </c>
      <c r="B2413" s="5" t="s">
        <v>3457</v>
      </c>
      <c r="C2413" s="5" t="s">
        <v>2611</v>
      </c>
      <c r="D2413" s="5" t="s">
        <v>2612</v>
      </c>
      <c r="E2413" s="5">
        <v>44</v>
      </c>
      <c r="F2413" s="5" t="s">
        <v>2942</v>
      </c>
      <c r="G2413" s="31">
        <v>0</v>
      </c>
      <c r="H2413" s="32">
        <v>0</v>
      </c>
      <c r="I2413" s="5">
        <v>16.351590999999999</v>
      </c>
    </row>
    <row r="2414" spans="1:9">
      <c r="A2414" s="5">
        <v>2000920089</v>
      </c>
      <c r="B2414" s="5" t="s">
        <v>3458</v>
      </c>
      <c r="C2414" s="5" t="s">
        <v>248</v>
      </c>
      <c r="D2414" s="5" t="s">
        <v>249</v>
      </c>
      <c r="E2414" s="5">
        <v>0</v>
      </c>
      <c r="F2414" s="5" t="s">
        <v>2942</v>
      </c>
      <c r="G2414" s="31">
        <v>3</v>
      </c>
      <c r="H2414" s="32">
        <v>0</v>
      </c>
      <c r="I2414" s="5">
        <v>0</v>
      </c>
    </row>
    <row r="2415" spans="1:9">
      <c r="A2415" s="5">
        <v>2000920089</v>
      </c>
      <c r="B2415" s="5" t="s">
        <v>3458</v>
      </c>
      <c r="C2415" s="5" t="s">
        <v>2601</v>
      </c>
      <c r="D2415" s="5" t="s">
        <v>2602</v>
      </c>
      <c r="E2415" s="5">
        <v>7</v>
      </c>
      <c r="F2415" s="5" t="s">
        <v>2942</v>
      </c>
      <c r="G2415" s="31">
        <v>0</v>
      </c>
      <c r="H2415" s="32">
        <v>0</v>
      </c>
      <c r="I2415" s="5">
        <v>16.989999999999998</v>
      </c>
    </row>
    <row r="2416" spans="1:9">
      <c r="A2416" s="5">
        <v>2000920090</v>
      </c>
      <c r="B2416" s="5" t="s">
        <v>3459</v>
      </c>
      <c r="C2416" s="5" t="s">
        <v>466</v>
      </c>
      <c r="D2416" s="5" t="s">
        <v>467</v>
      </c>
      <c r="E2416" s="5">
        <v>11</v>
      </c>
      <c r="F2416" s="5" t="s">
        <v>2942</v>
      </c>
      <c r="G2416" s="31">
        <v>0</v>
      </c>
      <c r="H2416" s="32">
        <v>0</v>
      </c>
      <c r="I2416" s="5">
        <v>16.532727000000001</v>
      </c>
    </row>
    <row r="2417" spans="1:9">
      <c r="A2417" s="5">
        <v>2000920090</v>
      </c>
      <c r="B2417" s="5" t="s">
        <v>3459</v>
      </c>
      <c r="C2417" s="5" t="s">
        <v>248</v>
      </c>
      <c r="D2417" s="5" t="s">
        <v>249</v>
      </c>
      <c r="E2417" s="5">
        <v>5</v>
      </c>
      <c r="F2417" s="5" t="s">
        <v>2942</v>
      </c>
      <c r="G2417" s="31">
        <v>0</v>
      </c>
      <c r="H2417" s="32">
        <v>30</v>
      </c>
      <c r="I2417" s="5">
        <v>16.43</v>
      </c>
    </row>
    <row r="2418" spans="1:9">
      <c r="A2418" s="5">
        <v>2000920090</v>
      </c>
      <c r="B2418" s="5" t="s">
        <v>3459</v>
      </c>
      <c r="C2418" s="5" t="s">
        <v>2601</v>
      </c>
      <c r="D2418" s="5" t="s">
        <v>2602</v>
      </c>
      <c r="E2418" s="5">
        <v>2</v>
      </c>
      <c r="F2418" s="5" t="s">
        <v>2942</v>
      </c>
      <c r="G2418" s="31">
        <v>0</v>
      </c>
      <c r="H2418" s="32">
        <v>0</v>
      </c>
      <c r="I2418" s="5">
        <v>16.535</v>
      </c>
    </row>
    <row r="2419" spans="1:9">
      <c r="A2419" s="5">
        <v>2000920090</v>
      </c>
      <c r="B2419" s="5" t="s">
        <v>3459</v>
      </c>
      <c r="C2419" s="5" t="s">
        <v>2611</v>
      </c>
      <c r="D2419" s="5" t="s">
        <v>2612</v>
      </c>
      <c r="E2419" s="5">
        <v>9</v>
      </c>
      <c r="F2419" s="5" t="s">
        <v>2942</v>
      </c>
      <c r="G2419" s="31">
        <v>22</v>
      </c>
      <c r="H2419" s="32">
        <v>0</v>
      </c>
      <c r="I2419" s="5">
        <v>16.43</v>
      </c>
    </row>
    <row r="2420" spans="1:9">
      <c r="A2420" s="5">
        <v>2000920091</v>
      </c>
      <c r="B2420" s="5" t="s">
        <v>3460</v>
      </c>
      <c r="C2420" s="5" t="s">
        <v>466</v>
      </c>
      <c r="D2420" s="5" t="s">
        <v>467</v>
      </c>
      <c r="E2420" s="5">
        <v>11</v>
      </c>
      <c r="F2420" s="5" t="s">
        <v>2942</v>
      </c>
      <c r="G2420" s="31">
        <v>0</v>
      </c>
      <c r="H2420" s="32">
        <v>0</v>
      </c>
      <c r="I2420" s="5">
        <v>17.350909000000001</v>
      </c>
    </row>
    <row r="2421" spans="1:9">
      <c r="A2421" s="5">
        <v>2000920091</v>
      </c>
      <c r="B2421" s="5" t="s">
        <v>3460</v>
      </c>
      <c r="C2421" s="5" t="s">
        <v>248</v>
      </c>
      <c r="D2421" s="5" t="s">
        <v>249</v>
      </c>
      <c r="E2421" s="5">
        <v>4</v>
      </c>
      <c r="F2421" s="5" t="s">
        <v>2942</v>
      </c>
      <c r="G2421" s="31">
        <v>1</v>
      </c>
      <c r="H2421" s="32">
        <v>0</v>
      </c>
      <c r="I2421" s="5">
        <v>16.41</v>
      </c>
    </row>
    <row r="2422" spans="1:9">
      <c r="A2422" s="5">
        <v>2000920091</v>
      </c>
      <c r="B2422" s="5" t="s">
        <v>3460</v>
      </c>
      <c r="C2422" s="5" t="s">
        <v>2601</v>
      </c>
      <c r="D2422" s="5" t="s">
        <v>2602</v>
      </c>
      <c r="E2422" s="5">
        <v>8</v>
      </c>
      <c r="F2422" s="5" t="s">
        <v>2942</v>
      </c>
      <c r="G2422" s="31">
        <v>0</v>
      </c>
      <c r="H2422" s="32">
        <v>0</v>
      </c>
      <c r="I2422" s="5">
        <v>17.35125</v>
      </c>
    </row>
    <row r="2423" spans="1:9">
      <c r="A2423" s="5">
        <v>2000920091</v>
      </c>
      <c r="B2423" s="5" t="s">
        <v>3460</v>
      </c>
      <c r="C2423" s="5" t="s">
        <v>2609</v>
      </c>
      <c r="D2423" s="5" t="s">
        <v>2610</v>
      </c>
      <c r="E2423" s="5">
        <v>0</v>
      </c>
      <c r="F2423" s="5" t="s">
        <v>2942</v>
      </c>
      <c r="G2423" s="31">
        <v>0</v>
      </c>
      <c r="H2423" s="32">
        <v>1</v>
      </c>
      <c r="I2423" s="5">
        <v>16.88</v>
      </c>
    </row>
    <row r="2424" spans="1:9">
      <c r="A2424" s="5">
        <v>2000920091</v>
      </c>
      <c r="B2424" s="5" t="s">
        <v>3460</v>
      </c>
      <c r="C2424" s="5" t="s">
        <v>2611</v>
      </c>
      <c r="D2424" s="5" t="s">
        <v>2612</v>
      </c>
      <c r="E2424" s="5">
        <v>52</v>
      </c>
      <c r="F2424" s="5" t="s">
        <v>2942</v>
      </c>
      <c r="G2424" s="31">
        <v>0</v>
      </c>
      <c r="H2424" s="32">
        <v>0</v>
      </c>
      <c r="I2424" s="5">
        <v>16.414422999999999</v>
      </c>
    </row>
    <row r="2425" spans="1:9">
      <c r="A2425" s="5">
        <v>2000920105</v>
      </c>
      <c r="B2425" s="5" t="s">
        <v>3461</v>
      </c>
      <c r="C2425" s="5" t="s">
        <v>2675</v>
      </c>
      <c r="D2425" s="5" t="s">
        <v>2676</v>
      </c>
      <c r="E2425" s="5">
        <v>48</v>
      </c>
      <c r="F2425" s="5" t="s">
        <v>2598</v>
      </c>
      <c r="G2425" s="31">
        <v>0</v>
      </c>
      <c r="H2425" s="32">
        <v>0</v>
      </c>
      <c r="I2425" s="5">
        <v>8.5879169999999991</v>
      </c>
    </row>
    <row r="2426" spans="1:9">
      <c r="A2426" s="5">
        <v>2000920105</v>
      </c>
      <c r="B2426" s="5" t="s">
        <v>3461</v>
      </c>
      <c r="C2426" s="5" t="s">
        <v>248</v>
      </c>
      <c r="D2426" s="5" t="s">
        <v>249</v>
      </c>
      <c r="E2426" s="5">
        <v>6</v>
      </c>
      <c r="F2426" s="5" t="s">
        <v>2598</v>
      </c>
      <c r="G2426" s="31">
        <v>199</v>
      </c>
      <c r="H2426" s="32">
        <v>546</v>
      </c>
      <c r="I2426" s="5">
        <v>8.5866670000000003</v>
      </c>
    </row>
    <row r="2427" spans="1:9">
      <c r="A2427" s="5">
        <v>2000920105</v>
      </c>
      <c r="B2427" s="5" t="s">
        <v>3461</v>
      </c>
      <c r="C2427" s="5" t="s">
        <v>2609</v>
      </c>
      <c r="D2427" s="5" t="s">
        <v>2610</v>
      </c>
      <c r="E2427" s="5">
        <v>0</v>
      </c>
      <c r="F2427" s="5" t="s">
        <v>2598</v>
      </c>
      <c r="G2427" s="31">
        <v>0</v>
      </c>
      <c r="H2427" s="32">
        <v>1</v>
      </c>
      <c r="I2427" s="5">
        <v>0.93500000000000005</v>
      </c>
    </row>
    <row r="2428" spans="1:9">
      <c r="A2428" s="5">
        <v>2000920105</v>
      </c>
      <c r="B2428" s="5" t="s">
        <v>3461</v>
      </c>
      <c r="C2428" s="5" t="s">
        <v>2627</v>
      </c>
      <c r="D2428" s="5" t="s">
        <v>2628</v>
      </c>
      <c r="E2428" s="5">
        <v>0</v>
      </c>
      <c r="F2428" s="5" t="s">
        <v>2598</v>
      </c>
      <c r="G2428" s="31">
        <v>0</v>
      </c>
      <c r="H2428" s="32">
        <v>288</v>
      </c>
      <c r="I2428" s="5">
        <v>8.5879169999999991</v>
      </c>
    </row>
    <row r="2429" spans="1:9">
      <c r="A2429" s="5">
        <v>2000920105</v>
      </c>
      <c r="B2429" s="5" t="s">
        <v>3461</v>
      </c>
      <c r="C2429" s="5" t="s">
        <v>2611</v>
      </c>
      <c r="D2429" s="5" t="s">
        <v>2612</v>
      </c>
      <c r="E2429" s="5">
        <v>3</v>
      </c>
      <c r="F2429" s="5" t="s">
        <v>2598</v>
      </c>
      <c r="G2429" s="31">
        <v>96</v>
      </c>
      <c r="H2429" s="32">
        <v>0</v>
      </c>
      <c r="I2429" s="5">
        <v>8.5866670000000003</v>
      </c>
    </row>
    <row r="2430" spans="1:9">
      <c r="A2430" s="5">
        <v>2000920106</v>
      </c>
      <c r="B2430" s="5" t="s">
        <v>3462</v>
      </c>
      <c r="C2430" s="5" t="s">
        <v>2675</v>
      </c>
      <c r="D2430" s="5" t="s">
        <v>2676</v>
      </c>
      <c r="E2430" s="5">
        <v>48</v>
      </c>
      <c r="F2430" s="5" t="s">
        <v>2598</v>
      </c>
      <c r="G2430" s="31">
        <v>0</v>
      </c>
      <c r="H2430" s="32">
        <v>0</v>
      </c>
      <c r="I2430" s="5">
        <v>8.3033330000000003</v>
      </c>
    </row>
    <row r="2431" spans="1:9">
      <c r="A2431" s="5">
        <v>2000920106</v>
      </c>
      <c r="B2431" s="5" t="s">
        <v>3462</v>
      </c>
      <c r="C2431" s="5" t="s">
        <v>248</v>
      </c>
      <c r="D2431" s="5" t="s">
        <v>249</v>
      </c>
      <c r="E2431" s="5">
        <v>2</v>
      </c>
      <c r="F2431" s="5" t="s">
        <v>2598</v>
      </c>
      <c r="G2431" s="31">
        <v>30</v>
      </c>
      <c r="H2431" s="32">
        <v>288</v>
      </c>
      <c r="I2431" s="5">
        <v>8.57</v>
      </c>
    </row>
    <row r="2432" spans="1:9">
      <c r="A2432" s="5">
        <v>2000920106</v>
      </c>
      <c r="B2432" s="5" t="s">
        <v>3462</v>
      </c>
      <c r="C2432" s="5" t="s">
        <v>2609</v>
      </c>
      <c r="D2432" s="5" t="s">
        <v>2610</v>
      </c>
      <c r="E2432" s="5">
        <v>0</v>
      </c>
      <c r="F2432" s="5" t="s">
        <v>2598</v>
      </c>
      <c r="G2432" s="31">
        <v>0</v>
      </c>
      <c r="H2432" s="32">
        <v>1</v>
      </c>
      <c r="I2432" s="5">
        <v>0</v>
      </c>
    </row>
    <row r="2433" spans="1:9">
      <c r="A2433" s="5">
        <v>2000920106</v>
      </c>
      <c r="B2433" s="5" t="s">
        <v>3462</v>
      </c>
      <c r="C2433" s="5" t="s">
        <v>2627</v>
      </c>
      <c r="D2433" s="5" t="s">
        <v>2628</v>
      </c>
      <c r="E2433" s="5">
        <v>0</v>
      </c>
      <c r="F2433" s="5" t="s">
        <v>2598</v>
      </c>
      <c r="G2433" s="31">
        <v>0</v>
      </c>
      <c r="H2433" s="32">
        <v>24</v>
      </c>
      <c r="I2433" s="5">
        <v>8.6220829999999999</v>
      </c>
    </row>
    <row r="2434" spans="1:9">
      <c r="A2434" s="5">
        <v>2000920107</v>
      </c>
      <c r="B2434" s="5" t="s">
        <v>3463</v>
      </c>
      <c r="C2434" s="5" t="s">
        <v>248</v>
      </c>
      <c r="D2434" s="5" t="s">
        <v>249</v>
      </c>
      <c r="E2434" s="5">
        <v>633</v>
      </c>
      <c r="F2434" s="5" t="s">
        <v>2598</v>
      </c>
      <c r="G2434" s="31">
        <v>1</v>
      </c>
      <c r="H2434" s="32">
        <v>0</v>
      </c>
      <c r="I2434" s="5">
        <v>1.6568400000000001</v>
      </c>
    </row>
    <row r="2435" spans="1:9">
      <c r="A2435" s="5">
        <v>2000920107</v>
      </c>
      <c r="B2435" s="5" t="s">
        <v>3463</v>
      </c>
      <c r="C2435" s="5" t="s">
        <v>2609</v>
      </c>
      <c r="D2435" s="5" t="s">
        <v>2610</v>
      </c>
      <c r="E2435" s="5">
        <v>0</v>
      </c>
      <c r="F2435" s="5" t="s">
        <v>2598</v>
      </c>
      <c r="G2435" s="31">
        <v>0</v>
      </c>
      <c r="H2435" s="32">
        <v>1</v>
      </c>
      <c r="I2435" s="5">
        <v>1.66</v>
      </c>
    </row>
    <row r="2436" spans="1:9">
      <c r="A2436" s="5">
        <v>2000920107</v>
      </c>
      <c r="B2436" s="5" t="s">
        <v>3463</v>
      </c>
      <c r="C2436" s="5" t="s">
        <v>2611</v>
      </c>
      <c r="D2436" s="5" t="s">
        <v>2612</v>
      </c>
      <c r="E2436" s="5">
        <v>100</v>
      </c>
      <c r="F2436" s="5" t="s">
        <v>2598</v>
      </c>
      <c r="G2436" s="31">
        <v>0</v>
      </c>
      <c r="H2436" s="32">
        <v>0</v>
      </c>
      <c r="I2436" s="5">
        <v>16.188700000000001</v>
      </c>
    </row>
    <row r="2437" spans="1:9">
      <c r="A2437" s="5">
        <v>2000920108</v>
      </c>
      <c r="B2437" s="5" t="s">
        <v>3464</v>
      </c>
      <c r="C2437" s="5" t="s">
        <v>2675</v>
      </c>
      <c r="D2437" s="5" t="s">
        <v>2676</v>
      </c>
      <c r="E2437" s="5">
        <v>96</v>
      </c>
      <c r="F2437" s="5" t="s">
        <v>2598</v>
      </c>
      <c r="G2437" s="31">
        <v>0</v>
      </c>
      <c r="H2437" s="32">
        <v>0</v>
      </c>
      <c r="I2437" s="5">
        <v>5.601979</v>
      </c>
    </row>
    <row r="2438" spans="1:9">
      <c r="A2438" s="5">
        <v>2000920108</v>
      </c>
      <c r="B2438" s="5" t="s">
        <v>3464</v>
      </c>
      <c r="C2438" s="5" t="s">
        <v>248</v>
      </c>
      <c r="D2438" s="5" t="s">
        <v>249</v>
      </c>
      <c r="E2438" s="5">
        <v>11</v>
      </c>
      <c r="F2438" s="5" t="s">
        <v>2598</v>
      </c>
      <c r="G2438" s="31">
        <v>5</v>
      </c>
      <c r="H2438" s="32">
        <v>192</v>
      </c>
      <c r="I2438" s="5">
        <v>5.66</v>
      </c>
    </row>
    <row r="2439" spans="1:9">
      <c r="A2439" s="5">
        <v>2000920108</v>
      </c>
      <c r="B2439" s="5" t="s">
        <v>3464</v>
      </c>
      <c r="C2439" s="5" t="s">
        <v>2611</v>
      </c>
      <c r="D2439" s="5" t="s">
        <v>2612</v>
      </c>
      <c r="E2439" s="5">
        <v>1</v>
      </c>
      <c r="F2439" s="5" t="s">
        <v>2598</v>
      </c>
      <c r="G2439" s="31">
        <v>0</v>
      </c>
      <c r="H2439" s="32">
        <v>0</v>
      </c>
      <c r="I2439" s="5">
        <v>5.67</v>
      </c>
    </row>
    <row r="2440" spans="1:9">
      <c r="A2440" s="5">
        <v>2000920110</v>
      </c>
      <c r="B2440" s="5" t="s">
        <v>3465</v>
      </c>
      <c r="C2440" s="5" t="s">
        <v>2675</v>
      </c>
      <c r="D2440" s="5" t="s">
        <v>2676</v>
      </c>
      <c r="E2440" s="5">
        <v>72</v>
      </c>
      <c r="F2440" s="5" t="s">
        <v>2598</v>
      </c>
      <c r="G2440" s="31">
        <v>0</v>
      </c>
      <c r="H2440" s="32">
        <v>0</v>
      </c>
      <c r="I2440" s="5">
        <v>5.4704170000000003</v>
      </c>
    </row>
    <row r="2441" spans="1:9">
      <c r="A2441" s="5">
        <v>2000920110</v>
      </c>
      <c r="B2441" s="5" t="s">
        <v>3465</v>
      </c>
      <c r="C2441" s="5" t="s">
        <v>248</v>
      </c>
      <c r="D2441" s="5" t="s">
        <v>249</v>
      </c>
      <c r="E2441" s="5">
        <v>2</v>
      </c>
      <c r="F2441" s="5" t="s">
        <v>2598</v>
      </c>
      <c r="G2441" s="31">
        <v>4</v>
      </c>
      <c r="H2441" s="32">
        <v>0</v>
      </c>
      <c r="I2441" s="5">
        <v>5.47</v>
      </c>
    </row>
    <row r="2442" spans="1:9">
      <c r="A2442" s="5">
        <v>2000920111</v>
      </c>
      <c r="B2442" s="5" t="s">
        <v>3466</v>
      </c>
      <c r="C2442" s="5" t="s">
        <v>248</v>
      </c>
      <c r="D2442" s="5" t="s">
        <v>249</v>
      </c>
      <c r="E2442" s="5">
        <v>70</v>
      </c>
      <c r="F2442" s="5" t="s">
        <v>2598</v>
      </c>
      <c r="G2442" s="31">
        <v>1</v>
      </c>
      <c r="H2442" s="32">
        <v>226</v>
      </c>
      <c r="I2442" s="5">
        <v>1.255857</v>
      </c>
    </row>
    <row r="2443" spans="1:9">
      <c r="A2443" s="5">
        <v>2000920111</v>
      </c>
      <c r="B2443" s="5" t="s">
        <v>3466</v>
      </c>
      <c r="C2443" s="5" t="s">
        <v>2609</v>
      </c>
      <c r="D2443" s="5" t="s">
        <v>2610</v>
      </c>
      <c r="E2443" s="5">
        <v>0</v>
      </c>
      <c r="F2443" s="5" t="s">
        <v>2598</v>
      </c>
      <c r="G2443" s="31">
        <v>0</v>
      </c>
      <c r="H2443" s="32">
        <v>1</v>
      </c>
      <c r="I2443" s="5">
        <v>0</v>
      </c>
    </row>
    <row r="2444" spans="1:9">
      <c r="A2444" s="5">
        <v>2000920111</v>
      </c>
      <c r="B2444" s="5" t="s">
        <v>3466</v>
      </c>
      <c r="C2444" s="5" t="s">
        <v>2611</v>
      </c>
      <c r="D2444" s="5" t="s">
        <v>2612</v>
      </c>
      <c r="E2444" s="5">
        <v>48</v>
      </c>
      <c r="F2444" s="5" t="s">
        <v>2598</v>
      </c>
      <c r="G2444" s="31">
        <v>0</v>
      </c>
      <c r="H2444" s="32">
        <v>0</v>
      </c>
      <c r="I2444" s="5">
        <v>11.893542</v>
      </c>
    </row>
    <row r="2445" spans="1:9">
      <c r="A2445" s="5">
        <v>2000920112</v>
      </c>
      <c r="B2445" s="5" t="s">
        <v>3467</v>
      </c>
      <c r="C2445" s="5" t="s">
        <v>248</v>
      </c>
      <c r="D2445" s="5" t="s">
        <v>249</v>
      </c>
      <c r="E2445" s="5">
        <v>4</v>
      </c>
      <c r="F2445" s="5" t="s">
        <v>2598</v>
      </c>
      <c r="G2445" s="31">
        <v>17</v>
      </c>
      <c r="H2445" s="32">
        <v>0</v>
      </c>
      <c r="I2445" s="5">
        <v>1.25</v>
      </c>
    </row>
    <row r="2446" spans="1:9">
      <c r="A2446" s="5">
        <v>2000920112</v>
      </c>
      <c r="B2446" s="5" t="s">
        <v>3467</v>
      </c>
      <c r="C2446" s="5" t="s">
        <v>2609</v>
      </c>
      <c r="D2446" s="5" t="s">
        <v>2610</v>
      </c>
      <c r="E2446" s="5">
        <v>0</v>
      </c>
      <c r="F2446" s="5" t="s">
        <v>2598</v>
      </c>
      <c r="G2446" s="31">
        <v>0</v>
      </c>
      <c r="H2446" s="32">
        <v>3</v>
      </c>
      <c r="I2446" s="5">
        <v>0</v>
      </c>
    </row>
    <row r="2447" spans="1:9">
      <c r="A2447" s="5">
        <v>2000920112</v>
      </c>
      <c r="B2447" s="5" t="s">
        <v>3467</v>
      </c>
      <c r="C2447" s="5" t="s">
        <v>2611</v>
      </c>
      <c r="D2447" s="5" t="s">
        <v>2612</v>
      </c>
      <c r="E2447" s="5">
        <v>1</v>
      </c>
      <c r="F2447" s="5" t="s">
        <v>2598</v>
      </c>
      <c r="G2447" s="31">
        <v>0</v>
      </c>
      <c r="H2447" s="32">
        <v>0</v>
      </c>
      <c r="I2447" s="5">
        <v>12</v>
      </c>
    </row>
    <row r="2448" spans="1:9">
      <c r="A2448" s="5">
        <v>2000920113</v>
      </c>
      <c r="B2448" s="5" t="s">
        <v>3468</v>
      </c>
      <c r="C2448" s="5" t="s">
        <v>248</v>
      </c>
      <c r="D2448" s="5" t="s">
        <v>249</v>
      </c>
      <c r="E2448" s="5">
        <v>7</v>
      </c>
      <c r="F2448" s="5" t="s">
        <v>2942</v>
      </c>
      <c r="G2448" s="31">
        <v>121</v>
      </c>
      <c r="H2448" s="32">
        <v>0</v>
      </c>
      <c r="I2448" s="5">
        <v>2.9371429999999998</v>
      </c>
    </row>
    <row r="2449" spans="1:9">
      <c r="A2449" s="5">
        <v>2000920113</v>
      </c>
      <c r="B2449" s="5" t="s">
        <v>3468</v>
      </c>
      <c r="C2449" s="5" t="s">
        <v>2609</v>
      </c>
      <c r="D2449" s="5" t="s">
        <v>2610</v>
      </c>
      <c r="E2449" s="5">
        <v>0</v>
      </c>
      <c r="F2449" s="5" t="s">
        <v>2942</v>
      </c>
      <c r="G2449" s="31">
        <v>0</v>
      </c>
      <c r="H2449" s="32">
        <v>1</v>
      </c>
      <c r="I2449" s="5">
        <v>2.936496</v>
      </c>
    </row>
    <row r="2450" spans="1:9">
      <c r="A2450" s="5">
        <v>2000920114</v>
      </c>
      <c r="B2450" s="5" t="s">
        <v>3469</v>
      </c>
      <c r="C2450" s="5" t="s">
        <v>699</v>
      </c>
      <c r="D2450" s="5" t="s">
        <v>700</v>
      </c>
      <c r="E2450" s="5">
        <v>10</v>
      </c>
      <c r="F2450" s="5" t="s">
        <v>2942</v>
      </c>
      <c r="G2450" s="31">
        <v>0</v>
      </c>
      <c r="H2450" s="32">
        <v>0</v>
      </c>
      <c r="I2450" s="5">
        <v>13.917999999999999</v>
      </c>
    </row>
    <row r="2451" spans="1:9">
      <c r="A2451" s="5">
        <v>2000920114</v>
      </c>
      <c r="B2451" s="5" t="s">
        <v>3469</v>
      </c>
      <c r="C2451" s="5" t="s">
        <v>248</v>
      </c>
      <c r="D2451" s="5" t="s">
        <v>249</v>
      </c>
      <c r="E2451" s="5">
        <v>3</v>
      </c>
      <c r="F2451" s="5" t="s">
        <v>2942</v>
      </c>
      <c r="G2451" s="31">
        <v>0</v>
      </c>
      <c r="H2451" s="32">
        <v>0</v>
      </c>
      <c r="I2451" s="5">
        <v>13.916667</v>
      </c>
    </row>
    <row r="2452" spans="1:9">
      <c r="A2452" s="5">
        <v>2000920115</v>
      </c>
      <c r="B2452" s="5" t="s">
        <v>3470</v>
      </c>
      <c r="C2452" s="5" t="s">
        <v>248</v>
      </c>
      <c r="D2452" s="5" t="s">
        <v>249</v>
      </c>
      <c r="E2452" s="5">
        <v>5</v>
      </c>
      <c r="F2452" s="5" t="s">
        <v>2942</v>
      </c>
      <c r="G2452" s="31">
        <v>0</v>
      </c>
      <c r="H2452" s="32">
        <v>0</v>
      </c>
      <c r="I2452" s="5">
        <v>13.757999999999999</v>
      </c>
    </row>
    <row r="2453" spans="1:9">
      <c r="A2453" s="5">
        <v>2000920117</v>
      </c>
      <c r="B2453" s="5" t="s">
        <v>3471</v>
      </c>
      <c r="C2453" s="5" t="s">
        <v>248</v>
      </c>
      <c r="D2453" s="5" t="s">
        <v>249</v>
      </c>
      <c r="E2453" s="5">
        <v>2</v>
      </c>
      <c r="F2453" s="5" t="s">
        <v>2942</v>
      </c>
      <c r="G2453" s="31">
        <v>0</v>
      </c>
      <c r="H2453" s="32">
        <v>0</v>
      </c>
      <c r="I2453" s="5">
        <v>14.46</v>
      </c>
    </row>
    <row r="2454" spans="1:9">
      <c r="A2454" s="5">
        <v>2000920118</v>
      </c>
      <c r="B2454" s="5" t="s">
        <v>3472</v>
      </c>
      <c r="C2454" s="5" t="s">
        <v>2601</v>
      </c>
      <c r="D2454" s="5" t="s">
        <v>2602</v>
      </c>
      <c r="E2454" s="5">
        <v>5</v>
      </c>
      <c r="F2454" s="5" t="s">
        <v>2942</v>
      </c>
      <c r="G2454" s="31">
        <v>0</v>
      </c>
      <c r="H2454" s="32">
        <v>0</v>
      </c>
      <c r="I2454" s="5">
        <v>14.036</v>
      </c>
    </row>
    <row r="2455" spans="1:9">
      <c r="A2455" s="5">
        <v>2000920119</v>
      </c>
      <c r="B2455" s="5" t="s">
        <v>3473</v>
      </c>
      <c r="C2455" s="5" t="s">
        <v>2601</v>
      </c>
      <c r="D2455" s="5" t="s">
        <v>2602</v>
      </c>
      <c r="E2455" s="5">
        <v>7</v>
      </c>
      <c r="F2455" s="5" t="s">
        <v>2942</v>
      </c>
      <c r="G2455" s="31">
        <v>0</v>
      </c>
      <c r="H2455" s="32">
        <v>0</v>
      </c>
      <c r="I2455" s="5">
        <v>13.881429000000001</v>
      </c>
    </row>
    <row r="2456" spans="1:9">
      <c r="A2456" s="5">
        <v>2000920120</v>
      </c>
      <c r="B2456" s="5" t="s">
        <v>3474</v>
      </c>
      <c r="C2456" s="5" t="s">
        <v>2601</v>
      </c>
      <c r="D2456" s="5" t="s">
        <v>2602</v>
      </c>
      <c r="E2456" s="5">
        <v>2</v>
      </c>
      <c r="F2456" s="5" t="s">
        <v>2942</v>
      </c>
      <c r="G2456" s="31">
        <v>0</v>
      </c>
      <c r="H2456" s="32">
        <v>0</v>
      </c>
      <c r="I2456" s="5">
        <v>13.775</v>
      </c>
    </row>
    <row r="2457" spans="1:9">
      <c r="A2457" s="5">
        <v>2000920121</v>
      </c>
      <c r="B2457" s="5" t="s">
        <v>3475</v>
      </c>
      <c r="C2457" s="5" t="s">
        <v>2601</v>
      </c>
      <c r="D2457" s="5" t="s">
        <v>2602</v>
      </c>
      <c r="E2457" s="5">
        <v>7</v>
      </c>
      <c r="F2457" s="5" t="s">
        <v>2942</v>
      </c>
      <c r="G2457" s="31">
        <v>0</v>
      </c>
      <c r="H2457" s="32">
        <v>0</v>
      </c>
      <c r="I2457" s="5">
        <v>14.032857</v>
      </c>
    </row>
    <row r="2458" spans="1:9">
      <c r="A2458" s="5">
        <v>2000920123</v>
      </c>
      <c r="B2458" s="5" t="s">
        <v>3476</v>
      </c>
      <c r="C2458" s="5" t="s">
        <v>248</v>
      </c>
      <c r="D2458" s="5" t="s">
        <v>249</v>
      </c>
      <c r="E2458" s="5">
        <v>0</v>
      </c>
      <c r="F2458" s="5" t="s">
        <v>2942</v>
      </c>
      <c r="G2458" s="31">
        <v>26</v>
      </c>
      <c r="H2458" s="32">
        <v>0</v>
      </c>
      <c r="I2458" s="5">
        <v>0</v>
      </c>
    </row>
    <row r="2459" spans="1:9">
      <c r="A2459" s="5">
        <v>2000920124</v>
      </c>
      <c r="B2459" s="5" t="s">
        <v>3477</v>
      </c>
      <c r="C2459" s="5" t="s">
        <v>2601</v>
      </c>
      <c r="D2459" s="5" t="s">
        <v>2602</v>
      </c>
      <c r="E2459" s="5">
        <v>11</v>
      </c>
      <c r="F2459" s="5" t="s">
        <v>2942</v>
      </c>
      <c r="G2459" s="31">
        <v>0</v>
      </c>
      <c r="H2459" s="32">
        <v>0</v>
      </c>
      <c r="I2459" s="5">
        <v>14.027272999999999</v>
      </c>
    </row>
    <row r="2460" spans="1:9">
      <c r="A2460" s="5">
        <v>2000920127</v>
      </c>
      <c r="B2460" s="5" t="s">
        <v>3478</v>
      </c>
      <c r="C2460" s="5" t="s">
        <v>699</v>
      </c>
      <c r="D2460" s="5" t="s">
        <v>700</v>
      </c>
      <c r="E2460" s="5">
        <v>10</v>
      </c>
      <c r="F2460" s="5" t="s">
        <v>2942</v>
      </c>
      <c r="G2460" s="31">
        <v>0</v>
      </c>
      <c r="H2460" s="32">
        <v>0</v>
      </c>
      <c r="I2460" s="5">
        <v>10.715</v>
      </c>
    </row>
    <row r="2461" spans="1:9">
      <c r="A2461" s="5">
        <v>2000920127</v>
      </c>
      <c r="B2461" s="5" t="s">
        <v>3478</v>
      </c>
      <c r="C2461" s="5" t="s">
        <v>248</v>
      </c>
      <c r="D2461" s="5" t="s">
        <v>249</v>
      </c>
      <c r="E2461" s="5">
        <v>1</v>
      </c>
      <c r="F2461" s="5" t="s">
        <v>2942</v>
      </c>
      <c r="G2461" s="31">
        <v>0</v>
      </c>
      <c r="H2461" s="32">
        <v>0</v>
      </c>
      <c r="I2461" s="5">
        <v>10.71</v>
      </c>
    </row>
    <row r="2462" spans="1:9">
      <c r="A2462" s="5">
        <v>2000920129</v>
      </c>
      <c r="B2462" s="5" t="s">
        <v>3479</v>
      </c>
      <c r="C2462" s="5" t="s">
        <v>248</v>
      </c>
      <c r="D2462" s="5" t="s">
        <v>249</v>
      </c>
      <c r="E2462" s="33">
        <v>18</v>
      </c>
      <c r="F2462" s="5" t="s">
        <v>2942</v>
      </c>
      <c r="G2462" s="31">
        <v>0</v>
      </c>
      <c r="H2462" s="32">
        <v>0</v>
      </c>
      <c r="I2462" s="5">
        <v>10.676111000000001</v>
      </c>
    </row>
    <row r="2463" spans="1:9">
      <c r="A2463" s="5">
        <v>2000920130</v>
      </c>
      <c r="B2463" s="5" t="s">
        <v>3480</v>
      </c>
      <c r="C2463" s="5" t="s">
        <v>699</v>
      </c>
      <c r="D2463" s="5" t="s">
        <v>700</v>
      </c>
      <c r="E2463" s="33">
        <v>12</v>
      </c>
      <c r="F2463" s="5" t="s">
        <v>2942</v>
      </c>
      <c r="G2463" s="31">
        <v>0</v>
      </c>
      <c r="H2463" s="32">
        <v>0</v>
      </c>
      <c r="I2463" s="5">
        <v>10.639167</v>
      </c>
    </row>
    <row r="2464" spans="1:9">
      <c r="A2464" s="5">
        <v>2000920130</v>
      </c>
      <c r="B2464" s="5" t="s">
        <v>3480</v>
      </c>
      <c r="C2464" s="5" t="s">
        <v>248</v>
      </c>
      <c r="D2464" s="5" t="s">
        <v>249</v>
      </c>
      <c r="E2464" s="33">
        <v>10</v>
      </c>
      <c r="F2464" s="5" t="s">
        <v>2942</v>
      </c>
      <c r="G2464" s="31">
        <v>0</v>
      </c>
      <c r="H2464" s="32">
        <v>0</v>
      </c>
      <c r="I2464" s="5">
        <v>10.638999999999999</v>
      </c>
    </row>
    <row r="2465" spans="1:9">
      <c r="A2465" s="5">
        <v>2000920132</v>
      </c>
      <c r="B2465" s="5" t="s">
        <v>3481</v>
      </c>
      <c r="C2465" s="5" t="s">
        <v>699</v>
      </c>
      <c r="D2465" s="5" t="s">
        <v>700</v>
      </c>
      <c r="E2465" s="33">
        <v>3</v>
      </c>
      <c r="F2465" s="5" t="s">
        <v>2942</v>
      </c>
      <c r="G2465" s="31">
        <v>0</v>
      </c>
      <c r="H2465" s="32">
        <v>0</v>
      </c>
      <c r="I2465" s="5">
        <v>15.51</v>
      </c>
    </row>
    <row r="2466" spans="1:9">
      <c r="A2466" s="5">
        <v>2000920135</v>
      </c>
      <c r="B2466" s="5" t="s">
        <v>3482</v>
      </c>
      <c r="C2466" s="5" t="s">
        <v>248</v>
      </c>
      <c r="D2466" s="5" t="s">
        <v>249</v>
      </c>
      <c r="E2466" s="5">
        <v>5</v>
      </c>
      <c r="F2466" s="5" t="s">
        <v>2942</v>
      </c>
      <c r="G2466" s="31">
        <v>0</v>
      </c>
      <c r="H2466" s="32">
        <v>0</v>
      </c>
      <c r="I2466" s="5">
        <v>10.692</v>
      </c>
    </row>
    <row r="2467" spans="1:9">
      <c r="A2467" s="5">
        <v>2000920136</v>
      </c>
      <c r="B2467" s="5" t="s">
        <v>3483</v>
      </c>
      <c r="C2467" s="5" t="s">
        <v>248</v>
      </c>
      <c r="D2467" s="5" t="s">
        <v>249</v>
      </c>
      <c r="E2467" s="5">
        <v>4</v>
      </c>
      <c r="F2467" s="5" t="s">
        <v>2942</v>
      </c>
      <c r="G2467" s="31">
        <v>0</v>
      </c>
      <c r="H2467" s="32">
        <v>0</v>
      </c>
      <c r="I2467" s="5">
        <v>10.6325</v>
      </c>
    </row>
    <row r="2468" spans="1:9">
      <c r="A2468" s="5">
        <v>2000920139</v>
      </c>
      <c r="B2468" s="5" t="s">
        <v>3484</v>
      </c>
      <c r="C2468" s="5" t="s">
        <v>248</v>
      </c>
      <c r="D2468" s="5" t="s">
        <v>249</v>
      </c>
      <c r="E2468" s="5">
        <v>3</v>
      </c>
      <c r="F2468" s="5" t="s">
        <v>2942</v>
      </c>
      <c r="G2468" s="31">
        <v>0</v>
      </c>
      <c r="H2468" s="32">
        <v>0</v>
      </c>
      <c r="I2468" s="5">
        <v>10.63</v>
      </c>
    </row>
    <row r="2469" spans="1:9">
      <c r="A2469" s="5">
        <v>2000920140</v>
      </c>
      <c r="B2469" s="5" t="s">
        <v>3485</v>
      </c>
      <c r="C2469" s="5" t="s">
        <v>248</v>
      </c>
      <c r="D2469" s="5" t="s">
        <v>249</v>
      </c>
      <c r="E2469" s="33">
        <v>9</v>
      </c>
      <c r="F2469" s="5" t="s">
        <v>2942</v>
      </c>
      <c r="G2469" s="31">
        <v>0</v>
      </c>
      <c r="H2469" s="32">
        <v>0</v>
      </c>
      <c r="I2469" s="5">
        <v>11.15</v>
      </c>
    </row>
    <row r="2470" spans="1:9">
      <c r="A2470" s="5">
        <v>2000920141</v>
      </c>
      <c r="B2470" s="5" t="s">
        <v>3486</v>
      </c>
      <c r="C2470" s="5" t="s">
        <v>466</v>
      </c>
      <c r="D2470" s="5" t="s">
        <v>467</v>
      </c>
      <c r="E2470" s="33">
        <v>9</v>
      </c>
      <c r="F2470" s="5" t="s">
        <v>2942</v>
      </c>
      <c r="G2470" s="31">
        <v>0</v>
      </c>
      <c r="H2470" s="32">
        <v>0</v>
      </c>
      <c r="I2470" s="5">
        <v>21.75</v>
      </c>
    </row>
    <row r="2471" spans="1:9">
      <c r="A2471" s="5">
        <v>2000920141</v>
      </c>
      <c r="B2471" s="5" t="s">
        <v>3486</v>
      </c>
      <c r="C2471" s="5" t="s">
        <v>2601</v>
      </c>
      <c r="D2471" s="5" t="s">
        <v>2602</v>
      </c>
      <c r="E2471" s="33">
        <v>2</v>
      </c>
      <c r="F2471" s="5" t="s">
        <v>2942</v>
      </c>
      <c r="G2471" s="31">
        <v>0</v>
      </c>
      <c r="H2471" s="32">
        <v>0</v>
      </c>
      <c r="I2471" s="5">
        <v>21.75</v>
      </c>
    </row>
    <row r="2472" spans="1:9">
      <c r="A2472" s="5">
        <v>2000920142</v>
      </c>
      <c r="B2472" s="5" t="s">
        <v>3487</v>
      </c>
      <c r="C2472" s="5" t="s">
        <v>466</v>
      </c>
      <c r="D2472" s="5" t="s">
        <v>467</v>
      </c>
      <c r="E2472" s="33">
        <v>12</v>
      </c>
      <c r="F2472" s="5" t="s">
        <v>2942</v>
      </c>
      <c r="G2472" s="31">
        <v>0</v>
      </c>
      <c r="H2472" s="32">
        <v>0</v>
      </c>
      <c r="I2472" s="5">
        <v>21.75</v>
      </c>
    </row>
    <row r="2473" spans="1:9">
      <c r="A2473" s="5">
        <v>2000920143</v>
      </c>
      <c r="B2473" s="5" t="s">
        <v>3488</v>
      </c>
      <c r="C2473" s="5" t="s">
        <v>248</v>
      </c>
      <c r="D2473" s="5" t="s">
        <v>249</v>
      </c>
      <c r="E2473" s="5">
        <v>0</v>
      </c>
      <c r="F2473" s="5" t="s">
        <v>2942</v>
      </c>
      <c r="G2473" s="31">
        <v>2</v>
      </c>
      <c r="H2473" s="32">
        <v>0</v>
      </c>
      <c r="I2473" s="5">
        <v>0</v>
      </c>
    </row>
    <row r="2474" spans="1:9">
      <c r="A2474" s="5">
        <v>2000920143</v>
      </c>
      <c r="B2474" s="5" t="s">
        <v>3488</v>
      </c>
      <c r="C2474" s="5" t="s">
        <v>2601</v>
      </c>
      <c r="D2474" s="5" t="s">
        <v>2602</v>
      </c>
      <c r="E2474" s="5">
        <v>2</v>
      </c>
      <c r="F2474" s="5" t="s">
        <v>2942</v>
      </c>
      <c r="G2474" s="31">
        <v>0</v>
      </c>
      <c r="H2474" s="32">
        <v>0</v>
      </c>
      <c r="I2474" s="5">
        <v>21.75</v>
      </c>
    </row>
    <row r="2475" spans="1:9">
      <c r="A2475" s="5">
        <v>2000920143</v>
      </c>
      <c r="B2475" s="5" t="s">
        <v>3488</v>
      </c>
      <c r="C2475" s="5" t="s">
        <v>2609</v>
      </c>
      <c r="D2475" s="5" t="s">
        <v>2610</v>
      </c>
      <c r="E2475" s="5">
        <v>0</v>
      </c>
      <c r="F2475" s="5" t="s">
        <v>2942</v>
      </c>
      <c r="G2475" s="31">
        <v>0</v>
      </c>
      <c r="H2475" s="32">
        <v>1</v>
      </c>
      <c r="I2475" s="5">
        <v>0</v>
      </c>
    </row>
    <row r="2476" spans="1:9">
      <c r="A2476" s="5">
        <v>2000920144</v>
      </c>
      <c r="B2476" s="5" t="s">
        <v>3489</v>
      </c>
      <c r="C2476" s="5" t="s">
        <v>466</v>
      </c>
      <c r="D2476" s="5" t="s">
        <v>467</v>
      </c>
      <c r="E2476" s="33">
        <v>48</v>
      </c>
      <c r="F2476" s="5" t="s">
        <v>2942</v>
      </c>
      <c r="G2476" s="31">
        <v>0</v>
      </c>
      <c r="H2476" s="32">
        <v>0</v>
      </c>
      <c r="I2476" s="5">
        <v>21.75</v>
      </c>
    </row>
    <row r="2477" spans="1:9">
      <c r="A2477" s="5">
        <v>2000920144</v>
      </c>
      <c r="B2477" s="5" t="s">
        <v>3489</v>
      </c>
      <c r="C2477" s="5" t="s">
        <v>248</v>
      </c>
      <c r="D2477" s="5" t="s">
        <v>249</v>
      </c>
      <c r="E2477" s="33">
        <v>3</v>
      </c>
      <c r="F2477" s="5" t="s">
        <v>2942</v>
      </c>
      <c r="G2477" s="31">
        <v>0</v>
      </c>
      <c r="H2477" s="32">
        <v>0</v>
      </c>
      <c r="I2477" s="5">
        <v>21.75</v>
      </c>
    </row>
    <row r="2478" spans="1:9">
      <c r="A2478" s="5">
        <v>2000920145</v>
      </c>
      <c r="B2478" s="5" t="s">
        <v>3490</v>
      </c>
      <c r="C2478" s="5" t="s">
        <v>466</v>
      </c>
      <c r="D2478" s="5" t="s">
        <v>467</v>
      </c>
      <c r="E2478" s="33">
        <v>48</v>
      </c>
      <c r="F2478" s="5" t="s">
        <v>2942</v>
      </c>
      <c r="G2478" s="31">
        <v>0</v>
      </c>
      <c r="H2478" s="32">
        <v>0</v>
      </c>
      <c r="I2478" s="5">
        <v>21.753958000000001</v>
      </c>
    </row>
    <row r="2479" spans="1:9">
      <c r="A2479" s="5">
        <v>2000920145</v>
      </c>
      <c r="B2479" s="5" t="s">
        <v>3490</v>
      </c>
      <c r="C2479" s="5" t="s">
        <v>248</v>
      </c>
      <c r="D2479" s="5" t="s">
        <v>249</v>
      </c>
      <c r="E2479" s="33">
        <v>15</v>
      </c>
      <c r="F2479" s="5" t="s">
        <v>2942</v>
      </c>
      <c r="G2479" s="31">
        <v>0</v>
      </c>
      <c r="H2479" s="32">
        <v>0</v>
      </c>
      <c r="I2479" s="5">
        <v>21.754667000000001</v>
      </c>
    </row>
    <row r="2480" spans="1:9">
      <c r="A2480" s="5">
        <v>2000920146</v>
      </c>
      <c r="B2480" s="5" t="s">
        <v>3491</v>
      </c>
      <c r="C2480" s="5" t="s">
        <v>466</v>
      </c>
      <c r="D2480" s="5" t="s">
        <v>467</v>
      </c>
      <c r="E2480" s="33">
        <v>10</v>
      </c>
      <c r="F2480" s="5" t="s">
        <v>2942</v>
      </c>
      <c r="G2480" s="31">
        <v>0</v>
      </c>
      <c r="H2480" s="32">
        <v>0</v>
      </c>
      <c r="I2480" s="5">
        <v>21.75</v>
      </c>
    </row>
    <row r="2481" spans="1:9">
      <c r="A2481" s="5">
        <v>2000920146</v>
      </c>
      <c r="B2481" s="5" t="s">
        <v>3491</v>
      </c>
      <c r="C2481" s="5" t="s">
        <v>248</v>
      </c>
      <c r="D2481" s="5" t="s">
        <v>249</v>
      </c>
      <c r="E2481" s="33">
        <v>31</v>
      </c>
      <c r="F2481" s="5" t="s">
        <v>2942</v>
      </c>
      <c r="G2481" s="31">
        <v>0</v>
      </c>
      <c r="H2481" s="32">
        <v>0</v>
      </c>
      <c r="I2481" s="5">
        <v>21.75</v>
      </c>
    </row>
    <row r="2482" spans="1:9">
      <c r="A2482" s="5">
        <v>2000920147</v>
      </c>
      <c r="B2482" s="5" t="s">
        <v>3492</v>
      </c>
      <c r="C2482" s="5" t="s">
        <v>699</v>
      </c>
      <c r="D2482" s="5" t="s">
        <v>700</v>
      </c>
      <c r="E2482" s="5">
        <v>10</v>
      </c>
      <c r="F2482" s="5" t="s">
        <v>2942</v>
      </c>
      <c r="G2482" s="31">
        <v>0</v>
      </c>
      <c r="H2482" s="32">
        <v>0</v>
      </c>
      <c r="I2482" s="5">
        <v>13.757999999999999</v>
      </c>
    </row>
    <row r="2483" spans="1:9">
      <c r="A2483" s="5">
        <v>2000920147</v>
      </c>
      <c r="B2483" s="5" t="s">
        <v>3492</v>
      </c>
      <c r="C2483" s="5" t="s">
        <v>248</v>
      </c>
      <c r="D2483" s="5" t="s">
        <v>249</v>
      </c>
      <c r="E2483" s="33">
        <v>3.3</v>
      </c>
      <c r="F2483" s="5" t="s">
        <v>2942</v>
      </c>
      <c r="G2483" s="31">
        <v>0</v>
      </c>
      <c r="H2483" s="32">
        <v>0</v>
      </c>
      <c r="I2483" s="5">
        <v>13.757576</v>
      </c>
    </row>
    <row r="2484" spans="1:9">
      <c r="A2484" s="5">
        <v>2000920147</v>
      </c>
      <c r="B2484" s="5" t="s">
        <v>3492</v>
      </c>
      <c r="C2484" s="5" t="s">
        <v>2601</v>
      </c>
      <c r="D2484" s="5" t="s">
        <v>2602</v>
      </c>
      <c r="E2484" s="33">
        <v>7</v>
      </c>
      <c r="F2484" s="5" t="s">
        <v>2942</v>
      </c>
      <c r="G2484" s="31">
        <v>0</v>
      </c>
      <c r="H2484" s="32">
        <v>0</v>
      </c>
      <c r="I2484" s="5">
        <v>13.758571</v>
      </c>
    </row>
    <row r="2485" spans="1:9">
      <c r="A2485" s="5">
        <v>2000920148</v>
      </c>
      <c r="B2485" s="5" t="s">
        <v>3493</v>
      </c>
      <c r="C2485" s="5" t="s">
        <v>248</v>
      </c>
      <c r="D2485" s="5" t="s">
        <v>249</v>
      </c>
      <c r="E2485" s="5">
        <v>2</v>
      </c>
      <c r="F2485" s="5" t="s">
        <v>2942</v>
      </c>
      <c r="G2485" s="31">
        <v>0</v>
      </c>
      <c r="H2485" s="32">
        <v>0</v>
      </c>
      <c r="I2485" s="5">
        <v>13.76</v>
      </c>
    </row>
    <row r="2486" spans="1:9">
      <c r="A2486" s="5">
        <v>2000920149</v>
      </c>
      <c r="B2486" s="5" t="s">
        <v>3494</v>
      </c>
      <c r="C2486" s="5" t="s">
        <v>699</v>
      </c>
      <c r="D2486" s="5" t="s">
        <v>700</v>
      </c>
      <c r="E2486" s="33">
        <v>91</v>
      </c>
      <c r="F2486" s="5" t="s">
        <v>2942</v>
      </c>
      <c r="G2486" s="31">
        <v>0</v>
      </c>
      <c r="H2486" s="32">
        <v>0</v>
      </c>
      <c r="I2486" s="5">
        <v>6.4234070000000001</v>
      </c>
    </row>
    <row r="2487" spans="1:9">
      <c r="A2487" s="5">
        <v>2000920149</v>
      </c>
      <c r="B2487" s="5" t="s">
        <v>3494</v>
      </c>
      <c r="C2487" s="5" t="s">
        <v>248</v>
      </c>
      <c r="D2487" s="5" t="s">
        <v>249</v>
      </c>
      <c r="E2487" s="33">
        <v>18</v>
      </c>
      <c r="F2487" s="5" t="s">
        <v>2942</v>
      </c>
      <c r="G2487" s="31">
        <v>0</v>
      </c>
      <c r="H2487" s="32">
        <v>0</v>
      </c>
      <c r="I2487" s="5">
        <v>6.4233330000000004</v>
      </c>
    </row>
    <row r="2488" spans="1:9">
      <c r="A2488" s="5">
        <v>2000920150</v>
      </c>
      <c r="B2488" s="5" t="s">
        <v>3495</v>
      </c>
      <c r="C2488" s="5" t="s">
        <v>699</v>
      </c>
      <c r="D2488" s="5" t="s">
        <v>700</v>
      </c>
      <c r="E2488" s="33">
        <v>5</v>
      </c>
      <c r="F2488" s="5" t="s">
        <v>2942</v>
      </c>
      <c r="G2488" s="31">
        <v>0</v>
      </c>
      <c r="H2488" s="32">
        <v>0</v>
      </c>
      <c r="I2488" s="5">
        <v>6.4240000000000004</v>
      </c>
    </row>
    <row r="2489" spans="1:9">
      <c r="A2489" s="5">
        <v>2000920150</v>
      </c>
      <c r="B2489" s="5" t="s">
        <v>3495</v>
      </c>
      <c r="C2489" s="5" t="s">
        <v>248</v>
      </c>
      <c r="D2489" s="5" t="s">
        <v>249</v>
      </c>
      <c r="E2489" s="33">
        <v>2</v>
      </c>
      <c r="F2489" s="5" t="s">
        <v>2942</v>
      </c>
      <c r="G2489" s="31">
        <v>0</v>
      </c>
      <c r="H2489" s="32">
        <v>0</v>
      </c>
      <c r="I2489" s="5">
        <v>6.4249999999999998</v>
      </c>
    </row>
    <row r="2490" spans="1:9">
      <c r="A2490" s="5">
        <v>2000920151</v>
      </c>
      <c r="B2490" s="5" t="s">
        <v>3496</v>
      </c>
      <c r="C2490" s="5" t="s">
        <v>699</v>
      </c>
      <c r="D2490" s="5" t="s">
        <v>700</v>
      </c>
      <c r="E2490" s="5">
        <v>33</v>
      </c>
      <c r="F2490" s="5" t="s">
        <v>2942</v>
      </c>
      <c r="G2490" s="31">
        <v>0</v>
      </c>
      <c r="H2490" s="32">
        <v>0</v>
      </c>
      <c r="I2490" s="5">
        <v>6.4233330000000004</v>
      </c>
    </row>
    <row r="2491" spans="1:9">
      <c r="A2491" s="5">
        <v>2000920151</v>
      </c>
      <c r="B2491" s="5" t="s">
        <v>3496</v>
      </c>
      <c r="C2491" s="5" t="s">
        <v>248</v>
      </c>
      <c r="D2491" s="5" t="s">
        <v>249</v>
      </c>
      <c r="E2491" s="33">
        <v>55</v>
      </c>
      <c r="F2491" s="5" t="s">
        <v>2942</v>
      </c>
      <c r="G2491" s="31">
        <v>0</v>
      </c>
      <c r="H2491" s="32">
        <v>0</v>
      </c>
      <c r="I2491" s="5">
        <v>6.423273</v>
      </c>
    </row>
    <row r="2492" spans="1:9">
      <c r="A2492" s="5">
        <v>2000920152</v>
      </c>
      <c r="B2492" s="5" t="s">
        <v>3497</v>
      </c>
      <c r="C2492" s="5" t="s">
        <v>248</v>
      </c>
      <c r="D2492" s="5" t="s">
        <v>249</v>
      </c>
      <c r="E2492" s="33">
        <v>2</v>
      </c>
      <c r="F2492" s="5" t="s">
        <v>2942</v>
      </c>
      <c r="G2492" s="31">
        <v>0</v>
      </c>
      <c r="H2492" s="32">
        <v>0</v>
      </c>
      <c r="I2492" s="5">
        <v>6.4249999999999998</v>
      </c>
    </row>
    <row r="2493" spans="1:9">
      <c r="A2493" s="5">
        <v>2000920153</v>
      </c>
      <c r="B2493" s="5" t="s">
        <v>3498</v>
      </c>
      <c r="C2493" s="5" t="s">
        <v>699</v>
      </c>
      <c r="D2493" s="5" t="s">
        <v>700</v>
      </c>
      <c r="E2493" s="33">
        <v>10</v>
      </c>
      <c r="F2493" s="5" t="s">
        <v>2942</v>
      </c>
      <c r="G2493" s="31">
        <v>0</v>
      </c>
      <c r="H2493" s="32">
        <v>0</v>
      </c>
      <c r="I2493" s="5">
        <v>6.423</v>
      </c>
    </row>
    <row r="2494" spans="1:9">
      <c r="A2494" s="5">
        <v>2000920154</v>
      </c>
      <c r="B2494" s="5" t="s">
        <v>3499</v>
      </c>
      <c r="C2494" s="5" t="s">
        <v>699</v>
      </c>
      <c r="D2494" s="5" t="s">
        <v>700</v>
      </c>
      <c r="E2494" s="33">
        <v>68</v>
      </c>
      <c r="F2494" s="5" t="s">
        <v>2942</v>
      </c>
      <c r="G2494" s="31">
        <v>0</v>
      </c>
      <c r="H2494" s="32">
        <v>0</v>
      </c>
      <c r="I2494" s="5">
        <v>6.4233820000000001</v>
      </c>
    </row>
    <row r="2495" spans="1:9">
      <c r="A2495" s="5">
        <v>2000920155</v>
      </c>
      <c r="B2495" s="5" t="s">
        <v>3500</v>
      </c>
      <c r="C2495" s="5" t="s">
        <v>699</v>
      </c>
      <c r="D2495" s="5" t="s">
        <v>700</v>
      </c>
      <c r="E2495" s="5">
        <v>108</v>
      </c>
      <c r="F2495" s="5" t="s">
        <v>2942</v>
      </c>
      <c r="G2495" s="31">
        <v>0</v>
      </c>
      <c r="H2495" s="32">
        <v>0</v>
      </c>
      <c r="I2495" s="5">
        <v>6.4234260000000001</v>
      </c>
    </row>
    <row r="2496" spans="1:9">
      <c r="A2496" s="5">
        <v>2000920156</v>
      </c>
      <c r="B2496" s="5" t="s">
        <v>3501</v>
      </c>
      <c r="C2496" s="5" t="s">
        <v>699</v>
      </c>
      <c r="D2496" s="5" t="s">
        <v>700</v>
      </c>
      <c r="E2496" s="5">
        <v>8</v>
      </c>
      <c r="F2496" s="5" t="s">
        <v>2942</v>
      </c>
      <c r="G2496" s="31">
        <v>0</v>
      </c>
      <c r="H2496" s="32">
        <v>0</v>
      </c>
      <c r="I2496" s="5">
        <v>6.4237500000000001</v>
      </c>
    </row>
    <row r="2497" spans="1:9">
      <c r="A2497" s="5">
        <v>2000920156</v>
      </c>
      <c r="B2497" s="5" t="s">
        <v>3501</v>
      </c>
      <c r="C2497" s="5" t="s">
        <v>248</v>
      </c>
      <c r="D2497" s="5" t="s">
        <v>249</v>
      </c>
      <c r="E2497" s="33">
        <v>4</v>
      </c>
      <c r="F2497" s="5" t="s">
        <v>2942</v>
      </c>
      <c r="G2497" s="31">
        <v>0</v>
      </c>
      <c r="H2497" s="32">
        <v>0</v>
      </c>
      <c r="I2497" s="5">
        <v>6.4225000000000003</v>
      </c>
    </row>
    <row r="2498" spans="1:9">
      <c r="A2498" s="5">
        <v>2000920157</v>
      </c>
      <c r="B2498" s="5" t="s">
        <v>3502</v>
      </c>
      <c r="C2498" s="5" t="s">
        <v>699</v>
      </c>
      <c r="D2498" s="5" t="s">
        <v>700</v>
      </c>
      <c r="E2498" s="33">
        <v>136</v>
      </c>
      <c r="F2498" s="5" t="s">
        <v>2942</v>
      </c>
      <c r="G2498" s="31">
        <v>0</v>
      </c>
      <c r="H2498" s="32">
        <v>0</v>
      </c>
      <c r="I2498" s="5">
        <v>6.4233820000000001</v>
      </c>
    </row>
    <row r="2499" spans="1:9">
      <c r="A2499" s="5">
        <v>2000920157</v>
      </c>
      <c r="B2499" s="5" t="s">
        <v>3502</v>
      </c>
      <c r="C2499" s="5" t="s">
        <v>248</v>
      </c>
      <c r="D2499" s="5" t="s">
        <v>249</v>
      </c>
      <c r="E2499" s="33">
        <v>164</v>
      </c>
      <c r="F2499" s="5" t="s">
        <v>2942</v>
      </c>
      <c r="G2499" s="31">
        <v>0</v>
      </c>
      <c r="H2499" s="32">
        <v>0</v>
      </c>
      <c r="I2499" s="5">
        <v>6.4234150000000003</v>
      </c>
    </row>
    <row r="2500" spans="1:9">
      <c r="A2500" s="5">
        <v>2000920158</v>
      </c>
      <c r="B2500" s="5" t="s">
        <v>3503</v>
      </c>
      <c r="C2500" s="5" t="s">
        <v>248</v>
      </c>
      <c r="D2500" s="5" t="s">
        <v>249</v>
      </c>
      <c r="E2500" s="33">
        <v>1</v>
      </c>
      <c r="F2500" s="5" t="s">
        <v>2942</v>
      </c>
      <c r="G2500" s="31">
        <v>0</v>
      </c>
      <c r="H2500" s="32">
        <v>0</v>
      </c>
      <c r="I2500" s="5">
        <v>6.42</v>
      </c>
    </row>
    <row r="2501" spans="1:9">
      <c r="A2501" s="5">
        <v>2000920159</v>
      </c>
      <c r="B2501" s="5" t="s">
        <v>3504</v>
      </c>
      <c r="C2501" s="5" t="s">
        <v>699</v>
      </c>
      <c r="D2501" s="5" t="s">
        <v>700</v>
      </c>
      <c r="E2501" s="33">
        <v>12</v>
      </c>
      <c r="F2501" s="5" t="s">
        <v>2942</v>
      </c>
      <c r="G2501" s="31">
        <v>0</v>
      </c>
      <c r="H2501" s="32">
        <v>0</v>
      </c>
      <c r="I2501" s="5">
        <v>6.4233330000000004</v>
      </c>
    </row>
    <row r="2502" spans="1:9">
      <c r="A2502" s="5">
        <v>2000920160</v>
      </c>
      <c r="B2502" s="5" t="s">
        <v>3505</v>
      </c>
      <c r="C2502" s="5" t="s">
        <v>699</v>
      </c>
      <c r="D2502" s="5" t="s">
        <v>700</v>
      </c>
      <c r="E2502" s="33">
        <v>62</v>
      </c>
      <c r="F2502" s="5" t="s">
        <v>2942</v>
      </c>
      <c r="G2502" s="31">
        <v>0</v>
      </c>
      <c r="H2502" s="32">
        <v>0</v>
      </c>
      <c r="I2502" s="5">
        <v>6.423387</v>
      </c>
    </row>
    <row r="2503" spans="1:9">
      <c r="A2503" s="5">
        <v>2000920160</v>
      </c>
      <c r="B2503" s="5" t="s">
        <v>3505</v>
      </c>
      <c r="C2503" s="5" t="s">
        <v>248</v>
      </c>
      <c r="D2503" s="5" t="s">
        <v>249</v>
      </c>
      <c r="E2503" s="33">
        <v>8</v>
      </c>
      <c r="F2503" s="5" t="s">
        <v>2942</v>
      </c>
      <c r="G2503" s="31">
        <v>0</v>
      </c>
      <c r="H2503" s="32">
        <v>0</v>
      </c>
      <c r="I2503" s="5">
        <v>6.4225000000000003</v>
      </c>
    </row>
    <row r="2504" spans="1:9">
      <c r="A2504" s="5">
        <v>2000920162</v>
      </c>
      <c r="B2504" s="5" t="s">
        <v>3506</v>
      </c>
      <c r="C2504" s="5" t="s">
        <v>248</v>
      </c>
      <c r="D2504" s="5" t="s">
        <v>249</v>
      </c>
      <c r="E2504" s="33">
        <v>1</v>
      </c>
      <c r="F2504" s="5" t="s">
        <v>2942</v>
      </c>
      <c r="G2504" s="31">
        <v>0</v>
      </c>
      <c r="H2504" s="32">
        <v>0</v>
      </c>
      <c r="I2504" s="5">
        <v>6.42</v>
      </c>
    </row>
    <row r="2505" spans="1:9">
      <c r="A2505" s="5">
        <v>2000920162</v>
      </c>
      <c r="B2505" s="5" t="s">
        <v>3506</v>
      </c>
      <c r="C2505" s="5" t="s">
        <v>2601</v>
      </c>
      <c r="D2505" s="5" t="s">
        <v>2602</v>
      </c>
      <c r="E2505" s="33">
        <v>847</v>
      </c>
      <c r="F2505" s="5" t="s">
        <v>2942</v>
      </c>
      <c r="G2505" s="31">
        <v>0</v>
      </c>
      <c r="H2505" s="32">
        <v>0</v>
      </c>
      <c r="I2505" s="5">
        <v>6.4233880000000001</v>
      </c>
    </row>
    <row r="2506" spans="1:9">
      <c r="A2506" s="5">
        <v>2000920164</v>
      </c>
      <c r="B2506" s="5" t="s">
        <v>3507</v>
      </c>
      <c r="C2506" s="5" t="s">
        <v>248</v>
      </c>
      <c r="D2506" s="5" t="s">
        <v>249</v>
      </c>
      <c r="E2506" s="33">
        <v>1</v>
      </c>
      <c r="F2506" s="5" t="s">
        <v>2942</v>
      </c>
      <c r="G2506" s="31">
        <v>0</v>
      </c>
      <c r="H2506" s="32">
        <v>0</v>
      </c>
      <c r="I2506" s="5">
        <v>6.42</v>
      </c>
    </row>
    <row r="2507" spans="1:9">
      <c r="A2507" s="5">
        <v>2000930001</v>
      </c>
      <c r="B2507" s="5" t="s">
        <v>2065</v>
      </c>
      <c r="C2507" s="5" t="s">
        <v>248</v>
      </c>
      <c r="D2507" s="5" t="s">
        <v>249</v>
      </c>
      <c r="E2507" s="5">
        <v>0</v>
      </c>
      <c r="F2507" s="5" t="s">
        <v>2598</v>
      </c>
      <c r="G2507" s="31">
        <v>265</v>
      </c>
      <c r="H2507" s="32">
        <v>0</v>
      </c>
      <c r="I2507" s="5">
        <v>3.67</v>
      </c>
    </row>
    <row r="2508" spans="1:9">
      <c r="A2508" s="5">
        <v>2000930001</v>
      </c>
      <c r="B2508" s="5" t="s">
        <v>2065</v>
      </c>
      <c r="C2508" s="5" t="s">
        <v>2609</v>
      </c>
      <c r="D2508" s="5" t="s">
        <v>2610</v>
      </c>
      <c r="E2508" s="5">
        <v>0</v>
      </c>
      <c r="F2508" s="5" t="s">
        <v>2598</v>
      </c>
      <c r="G2508" s="31">
        <v>0</v>
      </c>
      <c r="H2508" s="32">
        <v>34</v>
      </c>
      <c r="I2508" s="5">
        <v>3.67</v>
      </c>
    </row>
    <row r="2509" spans="1:9">
      <c r="A2509" s="5">
        <v>2000930002</v>
      </c>
      <c r="B2509" s="5" t="s">
        <v>2067</v>
      </c>
      <c r="C2509" s="5" t="s">
        <v>248</v>
      </c>
      <c r="D2509" s="5" t="s">
        <v>249</v>
      </c>
      <c r="E2509" s="5">
        <v>0</v>
      </c>
      <c r="F2509" s="5" t="s">
        <v>2598</v>
      </c>
      <c r="G2509" s="31">
        <v>221</v>
      </c>
      <c r="H2509" s="32">
        <v>0</v>
      </c>
      <c r="I2509" s="5">
        <v>3.625</v>
      </c>
    </row>
    <row r="2510" spans="1:9">
      <c r="A2510" s="5">
        <v>2000930003</v>
      </c>
      <c r="B2510" s="5" t="s">
        <v>2068</v>
      </c>
      <c r="C2510" s="5" t="s">
        <v>248</v>
      </c>
      <c r="D2510" s="5" t="s">
        <v>249</v>
      </c>
      <c r="E2510" s="33">
        <v>0</v>
      </c>
      <c r="F2510" s="5" t="s">
        <v>2598</v>
      </c>
      <c r="G2510" s="31">
        <v>67</v>
      </c>
      <c r="H2510" s="32">
        <v>0</v>
      </c>
      <c r="I2510" s="5">
        <v>3.6866669999999999</v>
      </c>
    </row>
    <row r="2511" spans="1:9">
      <c r="A2511" s="5">
        <v>2000930004</v>
      </c>
      <c r="B2511" s="5" t="s">
        <v>3508</v>
      </c>
      <c r="C2511" s="5" t="s">
        <v>248</v>
      </c>
      <c r="D2511" s="5" t="s">
        <v>249</v>
      </c>
      <c r="E2511" s="33">
        <v>23</v>
      </c>
      <c r="F2511" s="5" t="s">
        <v>2598</v>
      </c>
      <c r="G2511" s="31">
        <v>1</v>
      </c>
      <c r="H2511" s="32">
        <v>0</v>
      </c>
      <c r="I2511" s="5">
        <v>4.3878259999999996</v>
      </c>
    </row>
    <row r="2512" spans="1:9">
      <c r="A2512" s="5">
        <v>2000930004</v>
      </c>
      <c r="B2512" s="5" t="s">
        <v>3508</v>
      </c>
      <c r="C2512" s="5" t="s">
        <v>2609</v>
      </c>
      <c r="D2512" s="5" t="s">
        <v>2610</v>
      </c>
      <c r="E2512" s="33">
        <v>0</v>
      </c>
      <c r="F2512" s="5" t="s">
        <v>2598</v>
      </c>
      <c r="G2512" s="31">
        <v>0</v>
      </c>
      <c r="H2512" s="32">
        <v>1</v>
      </c>
      <c r="I2512" s="5">
        <v>4.3899999999999997</v>
      </c>
    </row>
    <row r="2513" spans="1:9">
      <c r="A2513" s="5">
        <v>2000930006</v>
      </c>
      <c r="B2513" s="5" t="s">
        <v>2069</v>
      </c>
      <c r="C2513" s="5" t="s">
        <v>699</v>
      </c>
      <c r="D2513" s="5" t="s">
        <v>700</v>
      </c>
      <c r="E2513" s="33">
        <v>1005</v>
      </c>
      <c r="F2513" s="5" t="s">
        <v>2598</v>
      </c>
      <c r="G2513" s="31">
        <v>0</v>
      </c>
      <c r="H2513" s="32">
        <v>0</v>
      </c>
      <c r="I2513" s="5">
        <v>4.4986769999999998</v>
      </c>
    </row>
    <row r="2514" spans="1:9">
      <c r="A2514" s="5">
        <v>2000930006</v>
      </c>
      <c r="B2514" s="5" t="s">
        <v>2069</v>
      </c>
      <c r="C2514" s="5" t="s">
        <v>248</v>
      </c>
      <c r="D2514" s="5" t="s">
        <v>249</v>
      </c>
      <c r="E2514" s="33">
        <v>1676</v>
      </c>
      <c r="F2514" s="5" t="s">
        <v>2598</v>
      </c>
      <c r="G2514" s="31">
        <v>0</v>
      </c>
      <c r="H2514" s="32">
        <v>0</v>
      </c>
      <c r="I2514" s="5">
        <v>4.4986930000000003</v>
      </c>
    </row>
    <row r="2515" spans="1:9">
      <c r="A2515" s="5">
        <v>2000940001</v>
      </c>
      <c r="B2515" s="5" t="s">
        <v>3509</v>
      </c>
      <c r="C2515" s="5" t="s">
        <v>699</v>
      </c>
      <c r="D2515" s="5" t="s">
        <v>700</v>
      </c>
      <c r="E2515" s="33">
        <v>1916</v>
      </c>
      <c r="F2515" s="5" t="s">
        <v>3510</v>
      </c>
      <c r="G2515" s="31">
        <v>0</v>
      </c>
      <c r="H2515" s="32">
        <v>0</v>
      </c>
      <c r="I2515" s="5">
        <v>1.6614089999999999</v>
      </c>
    </row>
    <row r="2516" spans="1:9">
      <c r="A2516" s="5">
        <v>2000940001</v>
      </c>
      <c r="B2516" s="5" t="s">
        <v>3509</v>
      </c>
      <c r="C2516" s="5" t="s">
        <v>248</v>
      </c>
      <c r="D2516" s="5" t="s">
        <v>249</v>
      </c>
      <c r="E2516" s="33">
        <v>3137</v>
      </c>
      <c r="F2516" s="5" t="s">
        <v>3510</v>
      </c>
      <c r="G2516" s="31">
        <v>0</v>
      </c>
      <c r="H2516" s="32">
        <v>17</v>
      </c>
      <c r="I2516" s="5">
        <v>1.6609719999999999</v>
      </c>
    </row>
    <row r="2517" spans="1:9">
      <c r="A2517" s="5">
        <v>2000940001</v>
      </c>
      <c r="B2517" s="5" t="s">
        <v>3509</v>
      </c>
      <c r="C2517" s="5" t="s">
        <v>2611</v>
      </c>
      <c r="D2517" s="5" t="s">
        <v>2612</v>
      </c>
      <c r="E2517" s="33">
        <v>17</v>
      </c>
      <c r="F2517" s="5" t="s">
        <v>3510</v>
      </c>
      <c r="G2517" s="31">
        <v>17</v>
      </c>
      <c r="H2517" s="32">
        <v>0</v>
      </c>
      <c r="I2517" s="5">
        <v>1.661176</v>
      </c>
    </row>
    <row r="2518" spans="1:9">
      <c r="A2518" s="5">
        <v>2000940002</v>
      </c>
      <c r="B2518" s="5" t="s">
        <v>3511</v>
      </c>
      <c r="C2518" s="5" t="s">
        <v>2675</v>
      </c>
      <c r="D2518" s="5" t="s">
        <v>2676</v>
      </c>
      <c r="E2518" s="5">
        <v>0</v>
      </c>
      <c r="F2518" s="5" t="s">
        <v>3510</v>
      </c>
      <c r="G2518" s="31">
        <v>300</v>
      </c>
      <c r="H2518" s="32">
        <v>0</v>
      </c>
      <c r="I2518" s="5">
        <v>0.95038299999999998</v>
      </c>
    </row>
    <row r="2519" spans="1:9">
      <c r="A2519" s="5">
        <v>2000940002</v>
      </c>
      <c r="B2519" s="5" t="s">
        <v>3511</v>
      </c>
      <c r="C2519" s="5" t="s">
        <v>699</v>
      </c>
      <c r="D2519" s="5" t="s">
        <v>700</v>
      </c>
      <c r="E2519" s="5">
        <v>606</v>
      </c>
      <c r="F2519" s="5" t="s">
        <v>3510</v>
      </c>
      <c r="G2519" s="31">
        <v>0</v>
      </c>
      <c r="H2519" s="32">
        <v>600</v>
      </c>
      <c r="I2519" s="5">
        <v>0.95038</v>
      </c>
    </row>
    <row r="2520" spans="1:9">
      <c r="A2520" s="5">
        <v>2000940002</v>
      </c>
      <c r="B2520" s="5" t="s">
        <v>3511</v>
      </c>
      <c r="C2520" s="5" t="s">
        <v>248</v>
      </c>
      <c r="D2520" s="5" t="s">
        <v>249</v>
      </c>
      <c r="E2520" s="5">
        <v>34</v>
      </c>
      <c r="F2520" s="5" t="s">
        <v>3510</v>
      </c>
      <c r="G2520" s="31">
        <v>3804</v>
      </c>
      <c r="H2520" s="32">
        <v>0</v>
      </c>
      <c r="I2520" s="5">
        <v>0.95</v>
      </c>
    </row>
    <row r="2521" spans="1:9">
      <c r="A2521" s="5">
        <v>2000940002</v>
      </c>
      <c r="B2521" s="5" t="s">
        <v>3511</v>
      </c>
      <c r="C2521" s="5" t="s">
        <v>2609</v>
      </c>
      <c r="D2521" s="5" t="s">
        <v>2610</v>
      </c>
      <c r="E2521" s="5">
        <v>1</v>
      </c>
      <c r="F2521" s="5" t="s">
        <v>3510</v>
      </c>
      <c r="G2521" s="31">
        <v>0</v>
      </c>
      <c r="H2521" s="32">
        <v>0</v>
      </c>
      <c r="I2521" s="5">
        <v>1.02</v>
      </c>
    </row>
    <row r="2522" spans="1:9">
      <c r="A2522" s="5">
        <v>2000940006</v>
      </c>
      <c r="B2522" s="5" t="s">
        <v>3512</v>
      </c>
      <c r="C2522" s="5" t="s">
        <v>699</v>
      </c>
      <c r="D2522" s="5" t="s">
        <v>700</v>
      </c>
      <c r="E2522" s="33">
        <v>4</v>
      </c>
      <c r="F2522" s="5" t="s">
        <v>2598</v>
      </c>
      <c r="G2522" s="31">
        <v>0</v>
      </c>
      <c r="H2522" s="32">
        <v>250000</v>
      </c>
      <c r="I2522" s="5">
        <v>1.64</v>
      </c>
    </row>
    <row r="2523" spans="1:9">
      <c r="A2523" s="5">
        <v>2000940006</v>
      </c>
      <c r="B2523" s="5" t="s">
        <v>3512</v>
      </c>
      <c r="C2523" s="5" t="s">
        <v>248</v>
      </c>
      <c r="D2523" s="5" t="s">
        <v>249</v>
      </c>
      <c r="E2523" s="33">
        <v>153</v>
      </c>
      <c r="F2523" s="5" t="s">
        <v>2598</v>
      </c>
      <c r="G2523" s="31">
        <v>2610</v>
      </c>
      <c r="H2523" s="32">
        <v>69400</v>
      </c>
      <c r="I2523" s="5">
        <v>1.632484</v>
      </c>
    </row>
    <row r="2524" spans="1:9">
      <c r="A2524" s="5">
        <v>2000940006</v>
      </c>
      <c r="B2524" s="5" t="s">
        <v>3512</v>
      </c>
      <c r="C2524" s="5" t="s">
        <v>2623</v>
      </c>
      <c r="D2524" s="5" t="s">
        <v>2624</v>
      </c>
      <c r="E2524" s="5">
        <v>5</v>
      </c>
      <c r="F2524" s="5" t="s">
        <v>2598</v>
      </c>
      <c r="G2524" s="31">
        <v>0</v>
      </c>
      <c r="H2524" s="32">
        <v>0</v>
      </c>
      <c r="I2524" s="5">
        <v>1.6259999999999999</v>
      </c>
    </row>
    <row r="2525" spans="1:9">
      <c r="A2525" s="5">
        <v>2000940006</v>
      </c>
      <c r="B2525" s="5" t="s">
        <v>3512</v>
      </c>
      <c r="C2525" s="5" t="s">
        <v>2609</v>
      </c>
      <c r="D2525" s="5" t="s">
        <v>2610</v>
      </c>
      <c r="E2525" s="5">
        <v>89</v>
      </c>
      <c r="F2525" s="5" t="s">
        <v>2598</v>
      </c>
      <c r="G2525" s="31">
        <v>0</v>
      </c>
      <c r="H2525" s="32">
        <v>0</v>
      </c>
      <c r="I2525" s="5">
        <v>1.6270789999999999</v>
      </c>
    </row>
    <row r="2526" spans="1:9">
      <c r="A2526" s="5">
        <v>2000940007</v>
      </c>
      <c r="B2526" s="5" t="s">
        <v>3513</v>
      </c>
      <c r="C2526" s="5" t="s">
        <v>699</v>
      </c>
      <c r="D2526" s="5" t="s">
        <v>700</v>
      </c>
      <c r="E2526" s="33">
        <v>2289</v>
      </c>
      <c r="F2526" s="5" t="s">
        <v>2598</v>
      </c>
      <c r="G2526" s="31">
        <v>0</v>
      </c>
      <c r="H2526" s="32">
        <v>95000</v>
      </c>
      <c r="I2526" s="5">
        <v>2.1280380000000001</v>
      </c>
    </row>
    <row r="2527" spans="1:9">
      <c r="A2527" s="5">
        <v>2000940007</v>
      </c>
      <c r="B2527" s="5" t="s">
        <v>3513</v>
      </c>
      <c r="C2527" s="5" t="s">
        <v>248</v>
      </c>
      <c r="D2527" s="5" t="s">
        <v>249</v>
      </c>
      <c r="E2527" s="33">
        <v>2139</v>
      </c>
      <c r="F2527" s="5" t="s">
        <v>2598</v>
      </c>
      <c r="G2527" s="31">
        <v>100</v>
      </c>
      <c r="H2527" s="32">
        <v>27407</v>
      </c>
      <c r="I2527" s="5">
        <v>2.1280410000000001</v>
      </c>
    </row>
    <row r="2528" spans="1:9">
      <c r="A2528" s="5">
        <v>2000940007</v>
      </c>
      <c r="B2528" s="5" t="s">
        <v>3513</v>
      </c>
      <c r="C2528" s="5" t="s">
        <v>2609</v>
      </c>
      <c r="D2528" s="5" t="s">
        <v>2610</v>
      </c>
      <c r="E2528" s="33">
        <v>0</v>
      </c>
      <c r="F2528" s="5" t="s">
        <v>2598</v>
      </c>
      <c r="G2528" s="31">
        <v>41</v>
      </c>
      <c r="H2528" s="32">
        <v>0</v>
      </c>
      <c r="I2528" s="5">
        <v>2.1274999999999999</v>
      </c>
    </row>
    <row r="2529" spans="1:9">
      <c r="A2529" s="5">
        <v>2000940008</v>
      </c>
      <c r="B2529" s="5" t="s">
        <v>3514</v>
      </c>
      <c r="C2529" s="5" t="s">
        <v>699</v>
      </c>
      <c r="D2529" s="5" t="s">
        <v>700</v>
      </c>
      <c r="E2529" s="5">
        <v>142</v>
      </c>
      <c r="F2529" s="5" t="s">
        <v>2598</v>
      </c>
      <c r="G2529" s="31">
        <v>0</v>
      </c>
      <c r="H2529" s="32">
        <v>43200</v>
      </c>
      <c r="I2529" s="5">
        <v>3.5864790000000002</v>
      </c>
    </row>
    <row r="2530" spans="1:9">
      <c r="A2530" s="5">
        <v>2000940008</v>
      </c>
      <c r="B2530" s="5" t="s">
        <v>3514</v>
      </c>
      <c r="C2530" s="5" t="s">
        <v>248</v>
      </c>
      <c r="D2530" s="5" t="s">
        <v>249</v>
      </c>
      <c r="E2530" s="5">
        <v>742</v>
      </c>
      <c r="F2530" s="5" t="s">
        <v>2598</v>
      </c>
      <c r="G2530" s="31">
        <v>3291</v>
      </c>
      <c r="H2530" s="32">
        <v>554</v>
      </c>
      <c r="I2530" s="5">
        <v>3.5864690000000001</v>
      </c>
    </row>
    <row r="2531" spans="1:9">
      <c r="A2531" s="5">
        <v>2000940008</v>
      </c>
      <c r="B2531" s="5" t="s">
        <v>3514</v>
      </c>
      <c r="C2531" s="5" t="s">
        <v>2609</v>
      </c>
      <c r="D2531" s="5" t="s">
        <v>2610</v>
      </c>
      <c r="E2531" s="33">
        <v>0</v>
      </c>
      <c r="F2531" s="5" t="s">
        <v>2598</v>
      </c>
      <c r="G2531" s="31">
        <v>44</v>
      </c>
      <c r="H2531" s="32">
        <v>42</v>
      </c>
      <c r="I2531" s="5">
        <v>3.5874190000000001</v>
      </c>
    </row>
    <row r="2532" spans="1:9">
      <c r="A2532" s="5">
        <v>2000940008</v>
      </c>
      <c r="B2532" s="5" t="s">
        <v>3514</v>
      </c>
      <c r="C2532" s="5" t="s">
        <v>2611</v>
      </c>
      <c r="D2532" s="5" t="s">
        <v>2612</v>
      </c>
      <c r="E2532" s="5">
        <v>0</v>
      </c>
      <c r="F2532" s="5" t="s">
        <v>2598</v>
      </c>
      <c r="G2532" s="31">
        <v>552</v>
      </c>
      <c r="H2532" s="32">
        <v>0</v>
      </c>
      <c r="I2532" s="5">
        <v>3.6745830000000002</v>
      </c>
    </row>
    <row r="2533" spans="1:9">
      <c r="A2533" s="5">
        <v>2000950004</v>
      </c>
      <c r="B2533" s="5" t="s">
        <v>3515</v>
      </c>
      <c r="C2533" s="5" t="s">
        <v>248</v>
      </c>
      <c r="D2533" s="5" t="s">
        <v>249</v>
      </c>
      <c r="E2533" s="33">
        <v>237</v>
      </c>
      <c r="F2533" s="5" t="s">
        <v>2598</v>
      </c>
      <c r="G2533" s="31">
        <v>0</v>
      </c>
      <c r="H2533" s="32">
        <v>0</v>
      </c>
      <c r="I2533" s="5">
        <v>4.503755</v>
      </c>
    </row>
    <row r="2534" spans="1:9">
      <c r="A2534" s="5">
        <v>2000950006</v>
      </c>
      <c r="B2534" s="5" t="s">
        <v>3516</v>
      </c>
      <c r="C2534" s="5" t="s">
        <v>699</v>
      </c>
      <c r="D2534" s="5" t="s">
        <v>700</v>
      </c>
      <c r="E2534" s="5">
        <v>11</v>
      </c>
      <c r="F2534" s="5" t="s">
        <v>2598</v>
      </c>
      <c r="G2534" s="31">
        <v>0</v>
      </c>
      <c r="H2534" s="32">
        <v>0</v>
      </c>
      <c r="I2534" s="5">
        <v>4.5063639999999996</v>
      </c>
    </row>
    <row r="2535" spans="1:9">
      <c r="A2535" s="5">
        <v>2000950006</v>
      </c>
      <c r="B2535" s="5" t="s">
        <v>3516</v>
      </c>
      <c r="C2535" s="5" t="s">
        <v>248</v>
      </c>
      <c r="D2535" s="5" t="s">
        <v>249</v>
      </c>
      <c r="E2535" s="5">
        <v>86</v>
      </c>
      <c r="F2535" s="5" t="s">
        <v>2598</v>
      </c>
      <c r="G2535" s="31">
        <v>0</v>
      </c>
      <c r="H2535" s="32">
        <v>0</v>
      </c>
      <c r="I2535" s="5">
        <v>4.5066280000000001</v>
      </c>
    </row>
    <row r="2536" spans="1:9">
      <c r="A2536" s="5">
        <v>2000950007</v>
      </c>
      <c r="B2536" s="5" t="s">
        <v>3517</v>
      </c>
      <c r="C2536" s="5" t="s">
        <v>248</v>
      </c>
      <c r="D2536" s="5" t="s">
        <v>249</v>
      </c>
      <c r="E2536" s="5">
        <v>1</v>
      </c>
      <c r="F2536" s="5" t="s">
        <v>2598</v>
      </c>
      <c r="G2536" s="31">
        <v>0</v>
      </c>
      <c r="H2536" s="32">
        <v>0</v>
      </c>
      <c r="I2536" s="5">
        <v>3.68</v>
      </c>
    </row>
    <row r="2537" spans="1:9">
      <c r="A2537" s="5">
        <v>2000950010</v>
      </c>
      <c r="B2537" s="5" t="s">
        <v>3518</v>
      </c>
      <c r="C2537" s="5" t="s">
        <v>248</v>
      </c>
      <c r="D2537" s="5" t="s">
        <v>249</v>
      </c>
      <c r="E2537" s="33">
        <v>28</v>
      </c>
      <c r="F2537" s="5" t="s">
        <v>2598</v>
      </c>
      <c r="G2537" s="31">
        <v>0</v>
      </c>
      <c r="H2537" s="32">
        <v>0</v>
      </c>
      <c r="I2537" s="5">
        <v>5.3132140000000003</v>
      </c>
    </row>
    <row r="2538" spans="1:9">
      <c r="A2538" s="5">
        <v>2000950011</v>
      </c>
      <c r="B2538" s="5" t="s">
        <v>3519</v>
      </c>
      <c r="C2538" s="5" t="s">
        <v>699</v>
      </c>
      <c r="D2538" s="5" t="s">
        <v>700</v>
      </c>
      <c r="E2538" s="33">
        <v>49</v>
      </c>
      <c r="F2538" s="5" t="s">
        <v>2598</v>
      </c>
      <c r="G2538" s="31">
        <v>0</v>
      </c>
      <c r="H2538" s="32">
        <v>0</v>
      </c>
      <c r="I2538" s="5">
        <v>5.3046939999999996</v>
      </c>
    </row>
    <row r="2539" spans="1:9">
      <c r="A2539" s="5">
        <v>2000950011</v>
      </c>
      <c r="B2539" s="5" t="s">
        <v>3519</v>
      </c>
      <c r="C2539" s="5" t="s">
        <v>248</v>
      </c>
      <c r="D2539" s="5" t="s">
        <v>249</v>
      </c>
      <c r="E2539" s="5">
        <v>30</v>
      </c>
      <c r="F2539" s="5" t="s">
        <v>2598</v>
      </c>
      <c r="G2539" s="31">
        <v>0</v>
      </c>
      <c r="H2539" s="32">
        <v>0</v>
      </c>
      <c r="I2539" s="5">
        <v>5.3046670000000002</v>
      </c>
    </row>
    <row r="2540" spans="1:9">
      <c r="A2540" s="5">
        <v>2000950012</v>
      </c>
      <c r="B2540" s="5" t="s">
        <v>3520</v>
      </c>
      <c r="C2540" s="5" t="s">
        <v>699</v>
      </c>
      <c r="D2540" s="5" t="s">
        <v>700</v>
      </c>
      <c r="E2540" s="33">
        <v>28</v>
      </c>
      <c r="F2540" s="5" t="s">
        <v>2598</v>
      </c>
      <c r="G2540" s="31">
        <v>0</v>
      </c>
      <c r="H2540" s="32">
        <v>0</v>
      </c>
      <c r="I2540" s="5">
        <v>5.2989290000000002</v>
      </c>
    </row>
    <row r="2541" spans="1:9">
      <c r="A2541" s="5">
        <v>2000950012</v>
      </c>
      <c r="B2541" s="5" t="s">
        <v>3520</v>
      </c>
      <c r="C2541" s="5" t="s">
        <v>248</v>
      </c>
      <c r="D2541" s="5" t="s">
        <v>249</v>
      </c>
      <c r="E2541" s="33">
        <v>114</v>
      </c>
      <c r="F2541" s="5" t="s">
        <v>2598</v>
      </c>
      <c r="G2541" s="31">
        <v>0</v>
      </c>
      <c r="H2541" s="32">
        <v>0</v>
      </c>
      <c r="I2541" s="5">
        <v>5.2985959999999999</v>
      </c>
    </row>
    <row r="2542" spans="1:9">
      <c r="A2542" s="5">
        <v>2000950013</v>
      </c>
      <c r="B2542" s="5" t="s">
        <v>3521</v>
      </c>
      <c r="C2542" s="5" t="s">
        <v>699</v>
      </c>
      <c r="D2542" s="5" t="s">
        <v>700</v>
      </c>
      <c r="E2542" s="33">
        <v>34</v>
      </c>
      <c r="F2542" s="5" t="s">
        <v>2598</v>
      </c>
      <c r="G2542" s="31">
        <v>0</v>
      </c>
      <c r="H2542" s="32">
        <v>0</v>
      </c>
      <c r="I2542" s="5">
        <v>5.3088240000000004</v>
      </c>
    </row>
    <row r="2543" spans="1:9">
      <c r="A2543" s="5">
        <v>2000950013</v>
      </c>
      <c r="B2543" s="5" t="s">
        <v>3521</v>
      </c>
      <c r="C2543" s="5" t="s">
        <v>248</v>
      </c>
      <c r="D2543" s="5" t="s">
        <v>249</v>
      </c>
      <c r="E2543" s="33">
        <v>145</v>
      </c>
      <c r="F2543" s="5" t="s">
        <v>2598</v>
      </c>
      <c r="G2543" s="31">
        <v>0</v>
      </c>
      <c r="H2543" s="32">
        <v>0</v>
      </c>
      <c r="I2543" s="5">
        <v>5.3086209999999996</v>
      </c>
    </row>
    <row r="2544" spans="1:9">
      <c r="A2544" s="5">
        <v>2000950014</v>
      </c>
      <c r="B2544" s="5" t="s">
        <v>3522</v>
      </c>
      <c r="C2544" s="5" t="s">
        <v>699</v>
      </c>
      <c r="D2544" s="5" t="s">
        <v>700</v>
      </c>
      <c r="E2544" s="33">
        <v>6</v>
      </c>
      <c r="F2544" s="5" t="s">
        <v>2598</v>
      </c>
      <c r="G2544" s="31">
        <v>0</v>
      </c>
      <c r="H2544" s="32">
        <v>0</v>
      </c>
      <c r="I2544" s="5">
        <v>5.4383330000000001</v>
      </c>
    </row>
    <row r="2545" spans="1:9">
      <c r="A2545" s="5">
        <v>2000950014</v>
      </c>
      <c r="B2545" s="5" t="s">
        <v>3522</v>
      </c>
      <c r="C2545" s="5" t="s">
        <v>248</v>
      </c>
      <c r="D2545" s="5" t="s">
        <v>249</v>
      </c>
      <c r="E2545" s="5">
        <v>251</v>
      </c>
      <c r="F2545" s="5" t="s">
        <v>2598</v>
      </c>
      <c r="G2545" s="31">
        <v>0</v>
      </c>
      <c r="H2545" s="32">
        <v>0</v>
      </c>
      <c r="I2545" s="5">
        <v>5.4382070000000002</v>
      </c>
    </row>
    <row r="2546" spans="1:9">
      <c r="A2546" s="5">
        <v>2000950015</v>
      </c>
      <c r="B2546" s="5" t="s">
        <v>3523</v>
      </c>
      <c r="C2546" s="5" t="s">
        <v>248</v>
      </c>
      <c r="D2546" s="5" t="s">
        <v>249</v>
      </c>
      <c r="E2546" s="33">
        <v>54</v>
      </c>
      <c r="F2546" s="5" t="s">
        <v>2598</v>
      </c>
      <c r="G2546" s="31">
        <v>0</v>
      </c>
      <c r="H2546" s="32">
        <v>0</v>
      </c>
      <c r="I2546" s="5">
        <v>5.4916669999999996</v>
      </c>
    </row>
    <row r="2547" spans="1:9">
      <c r="A2547" s="5">
        <v>2000950016</v>
      </c>
      <c r="B2547" s="5" t="s">
        <v>3524</v>
      </c>
      <c r="C2547" s="5" t="s">
        <v>248</v>
      </c>
      <c r="D2547" s="5" t="s">
        <v>249</v>
      </c>
      <c r="E2547" s="33">
        <v>46</v>
      </c>
      <c r="F2547" s="5" t="s">
        <v>2598</v>
      </c>
      <c r="G2547" s="31">
        <v>0</v>
      </c>
      <c r="H2547" s="32">
        <v>0</v>
      </c>
      <c r="I2547" s="5">
        <v>4.8926090000000002</v>
      </c>
    </row>
    <row r="2548" spans="1:9">
      <c r="A2548" s="5">
        <v>2000950018</v>
      </c>
      <c r="B2548" s="5" t="s">
        <v>3525</v>
      </c>
      <c r="C2548" s="5" t="s">
        <v>248</v>
      </c>
      <c r="D2548" s="5" t="s">
        <v>249</v>
      </c>
      <c r="E2548" s="33">
        <v>24</v>
      </c>
      <c r="F2548" s="5" t="s">
        <v>2598</v>
      </c>
      <c r="G2548" s="31">
        <v>0</v>
      </c>
      <c r="H2548" s="32">
        <v>0</v>
      </c>
      <c r="I2548" s="5">
        <v>4.8925000000000001</v>
      </c>
    </row>
    <row r="2549" spans="1:9">
      <c r="A2549" s="5">
        <v>2000950019</v>
      </c>
      <c r="B2549" s="5" t="s">
        <v>3526</v>
      </c>
      <c r="C2549" s="5" t="s">
        <v>248</v>
      </c>
      <c r="D2549" s="5" t="s">
        <v>249</v>
      </c>
      <c r="E2549" s="33">
        <v>44</v>
      </c>
      <c r="F2549" s="5" t="s">
        <v>2598</v>
      </c>
      <c r="G2549" s="31">
        <v>0</v>
      </c>
      <c r="H2549" s="32">
        <v>0</v>
      </c>
      <c r="I2549" s="5">
        <v>4.8925000000000001</v>
      </c>
    </row>
    <row r="2550" spans="1:9">
      <c r="A2550" s="5">
        <v>2000950020</v>
      </c>
      <c r="B2550" s="5" t="s">
        <v>3527</v>
      </c>
      <c r="C2550" s="5" t="s">
        <v>248</v>
      </c>
      <c r="D2550" s="5" t="s">
        <v>249</v>
      </c>
      <c r="E2550" s="33">
        <v>46</v>
      </c>
      <c r="F2550" s="5" t="s">
        <v>2598</v>
      </c>
      <c r="G2550" s="31">
        <v>0</v>
      </c>
      <c r="H2550" s="32">
        <v>0</v>
      </c>
      <c r="I2550" s="5">
        <v>4.8926090000000002</v>
      </c>
    </row>
    <row r="2551" spans="1:9">
      <c r="A2551" s="5">
        <v>2000950021</v>
      </c>
      <c r="B2551" s="5" t="s">
        <v>3528</v>
      </c>
      <c r="C2551" s="5" t="s">
        <v>248</v>
      </c>
      <c r="D2551" s="5" t="s">
        <v>249</v>
      </c>
      <c r="E2551" s="33">
        <v>2</v>
      </c>
      <c r="F2551" s="5" t="s">
        <v>2598</v>
      </c>
      <c r="G2551" s="31">
        <v>0</v>
      </c>
      <c r="H2551" s="32">
        <v>0</v>
      </c>
      <c r="I2551" s="5">
        <v>4.8949999999999996</v>
      </c>
    </row>
    <row r="2552" spans="1:9">
      <c r="A2552" s="5">
        <v>2000950022</v>
      </c>
      <c r="B2552" s="5" t="s">
        <v>3529</v>
      </c>
      <c r="C2552" s="5" t="s">
        <v>699</v>
      </c>
      <c r="D2552" s="5" t="s">
        <v>700</v>
      </c>
      <c r="E2552" s="33">
        <v>12</v>
      </c>
      <c r="F2552" s="5" t="s">
        <v>2598</v>
      </c>
      <c r="G2552" s="31">
        <v>0</v>
      </c>
      <c r="H2552" s="32">
        <v>0</v>
      </c>
      <c r="I2552" s="5">
        <v>4.5066670000000002</v>
      </c>
    </row>
    <row r="2553" spans="1:9">
      <c r="A2553" s="5">
        <v>2000950022</v>
      </c>
      <c r="B2553" s="5" t="s">
        <v>3529</v>
      </c>
      <c r="C2553" s="5" t="s">
        <v>248</v>
      </c>
      <c r="D2553" s="5" t="s">
        <v>249</v>
      </c>
      <c r="E2553" s="33">
        <v>106</v>
      </c>
      <c r="F2553" s="5" t="s">
        <v>2598</v>
      </c>
      <c r="G2553" s="31">
        <v>0</v>
      </c>
      <c r="H2553" s="32">
        <v>0</v>
      </c>
      <c r="I2553" s="5">
        <v>4.5066040000000003</v>
      </c>
    </row>
    <row r="2554" spans="1:9">
      <c r="A2554" s="5">
        <v>2000950022</v>
      </c>
      <c r="B2554" s="5" t="s">
        <v>3529</v>
      </c>
      <c r="C2554" s="5" t="s">
        <v>2609</v>
      </c>
      <c r="D2554" s="5" t="s">
        <v>2610</v>
      </c>
      <c r="E2554" s="5">
        <v>0</v>
      </c>
      <c r="F2554" s="5" t="s">
        <v>2598</v>
      </c>
      <c r="G2554" s="31">
        <v>5</v>
      </c>
      <c r="H2554" s="32">
        <v>0</v>
      </c>
      <c r="I2554" s="5">
        <v>4.5060000000000002</v>
      </c>
    </row>
    <row r="2555" spans="1:9">
      <c r="A2555" s="5">
        <v>2000950023</v>
      </c>
      <c r="B2555" s="5" t="s">
        <v>3530</v>
      </c>
      <c r="C2555" s="5" t="s">
        <v>248</v>
      </c>
      <c r="D2555" s="5" t="s">
        <v>249</v>
      </c>
      <c r="E2555" s="33">
        <v>9</v>
      </c>
      <c r="F2555" s="5" t="s">
        <v>2598</v>
      </c>
      <c r="G2555" s="31">
        <v>0</v>
      </c>
      <c r="H2555" s="32">
        <v>0</v>
      </c>
      <c r="I2555" s="5">
        <v>4.5066670000000002</v>
      </c>
    </row>
    <row r="2556" spans="1:9">
      <c r="A2556" s="5">
        <v>2000950024</v>
      </c>
      <c r="B2556" s="5" t="s">
        <v>3531</v>
      </c>
      <c r="C2556" s="5" t="s">
        <v>248</v>
      </c>
      <c r="D2556" s="5" t="s">
        <v>249</v>
      </c>
      <c r="E2556" s="33">
        <v>3</v>
      </c>
      <c r="F2556" s="5" t="s">
        <v>2598</v>
      </c>
      <c r="G2556" s="31">
        <v>0</v>
      </c>
      <c r="H2556" s="32">
        <v>0</v>
      </c>
      <c r="I2556" s="5">
        <v>4.5133330000000003</v>
      </c>
    </row>
    <row r="2557" spans="1:9">
      <c r="A2557" s="5">
        <v>2000950026</v>
      </c>
      <c r="B2557" s="5" t="s">
        <v>3532</v>
      </c>
      <c r="C2557" s="5" t="s">
        <v>699</v>
      </c>
      <c r="D2557" s="5" t="s">
        <v>700</v>
      </c>
      <c r="E2557" s="33">
        <v>78</v>
      </c>
      <c r="F2557" s="5" t="s">
        <v>2598</v>
      </c>
      <c r="G2557" s="31">
        <v>0</v>
      </c>
      <c r="H2557" s="32">
        <v>0</v>
      </c>
      <c r="I2557" s="5">
        <v>4.6084620000000003</v>
      </c>
    </row>
    <row r="2558" spans="1:9">
      <c r="A2558" s="5">
        <v>2000950026</v>
      </c>
      <c r="B2558" s="5" t="s">
        <v>3532</v>
      </c>
      <c r="C2558" s="5" t="s">
        <v>248</v>
      </c>
      <c r="D2558" s="5" t="s">
        <v>249</v>
      </c>
      <c r="E2558" s="33">
        <v>4</v>
      </c>
      <c r="F2558" s="5" t="s">
        <v>2598</v>
      </c>
      <c r="G2558" s="31">
        <v>0</v>
      </c>
      <c r="H2558" s="32">
        <v>0</v>
      </c>
      <c r="I2558" s="5">
        <v>4.6074999999999999</v>
      </c>
    </row>
    <row r="2559" spans="1:9">
      <c r="A2559" s="5">
        <v>2000950027</v>
      </c>
      <c r="B2559" s="5" t="s">
        <v>3533</v>
      </c>
      <c r="C2559" s="5" t="s">
        <v>699</v>
      </c>
      <c r="D2559" s="5" t="s">
        <v>700</v>
      </c>
      <c r="E2559" s="33">
        <v>9</v>
      </c>
      <c r="F2559" s="5" t="s">
        <v>2598</v>
      </c>
      <c r="G2559" s="31">
        <v>0</v>
      </c>
      <c r="H2559" s="32">
        <v>0</v>
      </c>
      <c r="I2559" s="5">
        <v>4.75</v>
      </c>
    </row>
    <row r="2560" spans="1:9">
      <c r="A2560" s="5">
        <v>2000950027</v>
      </c>
      <c r="B2560" s="5" t="s">
        <v>3533</v>
      </c>
      <c r="C2560" s="5" t="s">
        <v>248</v>
      </c>
      <c r="D2560" s="5" t="s">
        <v>249</v>
      </c>
      <c r="E2560" s="33">
        <v>31</v>
      </c>
      <c r="F2560" s="5" t="s">
        <v>2598</v>
      </c>
      <c r="G2560" s="31">
        <v>0</v>
      </c>
      <c r="H2560" s="32">
        <v>0</v>
      </c>
      <c r="I2560" s="5">
        <v>4.75</v>
      </c>
    </row>
    <row r="2561" spans="1:9">
      <c r="A2561" s="5">
        <v>2000960001</v>
      </c>
      <c r="B2561" s="5" t="s">
        <v>3534</v>
      </c>
      <c r="C2561" s="5" t="s">
        <v>699</v>
      </c>
      <c r="D2561" s="5" t="s">
        <v>700</v>
      </c>
      <c r="E2561" s="33">
        <v>111</v>
      </c>
      <c r="F2561" s="5" t="s">
        <v>2598</v>
      </c>
      <c r="G2561" s="31">
        <v>0</v>
      </c>
      <c r="H2561" s="32">
        <v>12000</v>
      </c>
      <c r="I2561" s="5">
        <v>1.910901</v>
      </c>
    </row>
    <row r="2562" spans="1:9">
      <c r="A2562" s="5">
        <v>2000960001</v>
      </c>
      <c r="B2562" s="5" t="s">
        <v>3534</v>
      </c>
      <c r="C2562" s="5" t="s">
        <v>248</v>
      </c>
      <c r="D2562" s="5" t="s">
        <v>249</v>
      </c>
      <c r="E2562" s="33">
        <v>2618</v>
      </c>
      <c r="F2562" s="5" t="s">
        <v>2598</v>
      </c>
      <c r="G2562" s="31">
        <v>0</v>
      </c>
      <c r="H2562" s="32">
        <v>0</v>
      </c>
      <c r="I2562" s="5">
        <v>1.774859</v>
      </c>
    </row>
    <row r="2563" spans="1:9">
      <c r="A2563" s="5">
        <v>2000960001</v>
      </c>
      <c r="B2563" s="5" t="s">
        <v>3534</v>
      </c>
      <c r="C2563" s="5" t="s">
        <v>2623</v>
      </c>
      <c r="D2563" s="5" t="s">
        <v>2624</v>
      </c>
      <c r="E2563" s="33">
        <v>6</v>
      </c>
      <c r="F2563" s="5" t="s">
        <v>2598</v>
      </c>
      <c r="G2563" s="31">
        <v>0</v>
      </c>
      <c r="H2563" s="32">
        <v>0</v>
      </c>
      <c r="I2563" s="5">
        <v>1.798333</v>
      </c>
    </row>
    <row r="2564" spans="1:9">
      <c r="A2564" s="5">
        <v>2000960001</v>
      </c>
      <c r="B2564" s="5" t="s">
        <v>3534</v>
      </c>
      <c r="C2564" s="5" t="s">
        <v>2609</v>
      </c>
      <c r="D2564" s="5" t="s">
        <v>2610</v>
      </c>
      <c r="E2564" s="33">
        <v>16</v>
      </c>
      <c r="F2564" s="5" t="s">
        <v>2598</v>
      </c>
      <c r="G2564" s="31">
        <v>0</v>
      </c>
      <c r="H2564" s="32">
        <v>0</v>
      </c>
      <c r="I2564" s="5">
        <v>1.8325</v>
      </c>
    </row>
    <row r="2565" spans="1:9">
      <c r="A2565" s="5">
        <v>2000960001</v>
      </c>
      <c r="B2565" s="5" t="s">
        <v>3534</v>
      </c>
      <c r="C2565" s="5" t="s">
        <v>2627</v>
      </c>
      <c r="D2565" s="5" t="s">
        <v>2628</v>
      </c>
      <c r="E2565" s="33">
        <v>50</v>
      </c>
      <c r="F2565" s="5" t="s">
        <v>2598</v>
      </c>
      <c r="G2565" s="31">
        <v>0</v>
      </c>
      <c r="H2565" s="32">
        <v>0</v>
      </c>
      <c r="I2565" s="5">
        <v>1.7747999999999999</v>
      </c>
    </row>
    <row r="2566" spans="1:9">
      <c r="A2566" s="5">
        <v>2000960001</v>
      </c>
      <c r="B2566" s="5" t="s">
        <v>3534</v>
      </c>
      <c r="C2566" s="5" t="s">
        <v>2611</v>
      </c>
      <c r="D2566" s="5" t="s">
        <v>2612</v>
      </c>
      <c r="E2566" s="33">
        <v>3583</v>
      </c>
      <c r="F2566" s="5" t="s">
        <v>2598</v>
      </c>
      <c r="G2566" s="31">
        <v>0</v>
      </c>
      <c r="H2566" s="32">
        <v>0</v>
      </c>
      <c r="I2566" s="5">
        <v>1.7990729999999999</v>
      </c>
    </row>
    <row r="2567" spans="1:9">
      <c r="A2567" s="5">
        <v>2000960002</v>
      </c>
      <c r="B2567" s="5" t="s">
        <v>3535</v>
      </c>
      <c r="C2567" s="5" t="s">
        <v>466</v>
      </c>
      <c r="D2567" s="5" t="s">
        <v>467</v>
      </c>
      <c r="E2567" s="33">
        <v>238</v>
      </c>
      <c r="F2567" s="5" t="s">
        <v>2598</v>
      </c>
      <c r="G2567" s="31">
        <v>0</v>
      </c>
      <c r="H2567" s="32">
        <v>0</v>
      </c>
      <c r="I2567" s="5">
        <v>1.4536549999999999</v>
      </c>
    </row>
    <row r="2568" spans="1:9">
      <c r="A2568" s="5">
        <v>2000960002</v>
      </c>
      <c r="B2568" s="5" t="s">
        <v>3535</v>
      </c>
      <c r="C2568" s="5" t="s">
        <v>248</v>
      </c>
      <c r="D2568" s="5" t="s">
        <v>249</v>
      </c>
      <c r="E2568" s="33">
        <v>403</v>
      </c>
      <c r="F2568" s="5" t="s">
        <v>2598</v>
      </c>
      <c r="G2568" s="31">
        <v>0</v>
      </c>
      <c r="H2568" s="32">
        <v>0</v>
      </c>
      <c r="I2568" s="5">
        <v>1.453697</v>
      </c>
    </row>
    <row r="2569" spans="1:9">
      <c r="A2569" s="5">
        <v>2000960002</v>
      </c>
      <c r="B2569" s="5" t="s">
        <v>3535</v>
      </c>
      <c r="C2569" s="5" t="s">
        <v>2609</v>
      </c>
      <c r="D2569" s="5" t="s">
        <v>2610</v>
      </c>
      <c r="E2569" s="33">
        <v>8</v>
      </c>
      <c r="F2569" s="5" t="s">
        <v>2598</v>
      </c>
      <c r="G2569" s="31">
        <v>0</v>
      </c>
      <c r="H2569" s="32">
        <v>0</v>
      </c>
      <c r="I2569" s="5">
        <v>1.4537500000000001</v>
      </c>
    </row>
    <row r="2570" spans="1:9">
      <c r="A2570" s="5">
        <v>2000960003</v>
      </c>
      <c r="B2570" s="5" t="s">
        <v>3536</v>
      </c>
      <c r="C2570" s="5" t="s">
        <v>466</v>
      </c>
      <c r="D2570" s="5" t="s">
        <v>467</v>
      </c>
      <c r="E2570" s="33">
        <v>280</v>
      </c>
      <c r="F2570" s="5" t="s">
        <v>2598</v>
      </c>
      <c r="G2570" s="31">
        <v>0</v>
      </c>
      <c r="H2570" s="32">
        <v>0</v>
      </c>
      <c r="I2570" s="5">
        <v>2.1924999999999999</v>
      </c>
    </row>
    <row r="2571" spans="1:9">
      <c r="A2571" s="5">
        <v>2000960003</v>
      </c>
      <c r="B2571" s="5" t="s">
        <v>3536</v>
      </c>
      <c r="C2571" s="5" t="s">
        <v>699</v>
      </c>
      <c r="D2571" s="5" t="s">
        <v>700</v>
      </c>
      <c r="E2571" s="5">
        <v>0</v>
      </c>
      <c r="F2571" s="5" t="s">
        <v>2598</v>
      </c>
      <c r="G2571" s="31">
        <v>0</v>
      </c>
      <c r="H2571" s="32">
        <v>24000</v>
      </c>
      <c r="I2571" s="5">
        <v>2.1924999999999999</v>
      </c>
    </row>
    <row r="2572" spans="1:9">
      <c r="A2572" s="5">
        <v>2000960003</v>
      </c>
      <c r="B2572" s="5" t="s">
        <v>3536</v>
      </c>
      <c r="C2572" s="5" t="s">
        <v>248</v>
      </c>
      <c r="D2572" s="5" t="s">
        <v>249</v>
      </c>
      <c r="E2572" s="33">
        <v>9</v>
      </c>
      <c r="F2572" s="5" t="s">
        <v>2598</v>
      </c>
      <c r="G2572" s="31">
        <v>5248</v>
      </c>
      <c r="H2572" s="32">
        <v>3</v>
      </c>
      <c r="I2572" s="5">
        <v>2.2000000000000002</v>
      </c>
    </row>
    <row r="2573" spans="1:9">
      <c r="A2573" s="5">
        <v>2000960003</v>
      </c>
      <c r="B2573" s="5" t="s">
        <v>3536</v>
      </c>
      <c r="C2573" s="5" t="s">
        <v>2609</v>
      </c>
      <c r="D2573" s="5" t="s">
        <v>2610</v>
      </c>
      <c r="E2573" s="33">
        <v>0</v>
      </c>
      <c r="F2573" s="5" t="s">
        <v>2598</v>
      </c>
      <c r="G2573" s="31">
        <v>3</v>
      </c>
      <c r="H2573" s="32">
        <v>0</v>
      </c>
      <c r="I2573" s="5">
        <v>2.19</v>
      </c>
    </row>
    <row r="2574" spans="1:9">
      <c r="A2574" s="5">
        <v>2000960003</v>
      </c>
      <c r="B2574" s="5" t="s">
        <v>3536</v>
      </c>
      <c r="C2574" s="5" t="s">
        <v>2627</v>
      </c>
      <c r="D2574" s="5" t="s">
        <v>2628</v>
      </c>
      <c r="E2574" s="33">
        <v>1946</v>
      </c>
      <c r="F2574" s="5" t="s">
        <v>2598</v>
      </c>
      <c r="G2574" s="31">
        <v>0</v>
      </c>
      <c r="H2574" s="32">
        <v>4750</v>
      </c>
      <c r="I2574" s="5">
        <v>2.2014749999999998</v>
      </c>
    </row>
    <row r="2575" spans="1:9">
      <c r="A2575" s="5">
        <v>2000960003</v>
      </c>
      <c r="B2575" s="5" t="s">
        <v>3536</v>
      </c>
      <c r="C2575" s="5" t="s">
        <v>2611</v>
      </c>
      <c r="D2575" s="5" t="s">
        <v>2612</v>
      </c>
      <c r="E2575" s="33">
        <v>3</v>
      </c>
      <c r="F2575" s="5" t="s">
        <v>2598</v>
      </c>
      <c r="G2575" s="31">
        <v>0</v>
      </c>
      <c r="H2575" s="32">
        <v>0</v>
      </c>
      <c r="I2575" s="5">
        <v>2.1866669999999999</v>
      </c>
    </row>
    <row r="2576" spans="1:9">
      <c r="A2576" s="5">
        <v>2000960004</v>
      </c>
      <c r="B2576" s="5" t="s">
        <v>3537</v>
      </c>
      <c r="C2576" s="5" t="s">
        <v>466</v>
      </c>
      <c r="D2576" s="5" t="s">
        <v>467</v>
      </c>
      <c r="E2576" s="33">
        <v>280</v>
      </c>
      <c r="F2576" s="5" t="s">
        <v>2598</v>
      </c>
      <c r="G2576" s="31">
        <v>0</v>
      </c>
      <c r="H2576" s="32">
        <v>0</v>
      </c>
      <c r="I2576" s="5">
        <v>2.2067139999999998</v>
      </c>
    </row>
    <row r="2577" spans="1:9">
      <c r="A2577" s="5">
        <v>2000960004</v>
      </c>
      <c r="B2577" s="5" t="s">
        <v>3537</v>
      </c>
      <c r="C2577" s="5" t="s">
        <v>699</v>
      </c>
      <c r="D2577" s="5" t="s">
        <v>700</v>
      </c>
      <c r="E2577" s="33">
        <v>0</v>
      </c>
      <c r="F2577" s="5" t="s">
        <v>2598</v>
      </c>
      <c r="G2577" s="31">
        <v>0</v>
      </c>
      <c r="H2577" s="32">
        <v>24000</v>
      </c>
      <c r="I2577" s="5">
        <v>2.1949999999999998</v>
      </c>
    </row>
    <row r="2578" spans="1:9">
      <c r="A2578" s="5">
        <v>2000960004</v>
      </c>
      <c r="B2578" s="5" t="s">
        <v>3537</v>
      </c>
      <c r="C2578" s="5" t="s">
        <v>248</v>
      </c>
      <c r="D2578" s="5" t="s">
        <v>249</v>
      </c>
      <c r="E2578" s="33">
        <v>2</v>
      </c>
      <c r="F2578" s="5" t="s">
        <v>2598</v>
      </c>
      <c r="G2578" s="31">
        <v>4838</v>
      </c>
      <c r="H2578" s="32">
        <v>3</v>
      </c>
      <c r="I2578" s="5">
        <v>2.2000000000000002</v>
      </c>
    </row>
    <row r="2579" spans="1:9">
      <c r="A2579" s="5">
        <v>2000960004</v>
      </c>
      <c r="B2579" s="5" t="s">
        <v>3537</v>
      </c>
      <c r="C2579" s="5" t="s">
        <v>2609</v>
      </c>
      <c r="D2579" s="5" t="s">
        <v>2610</v>
      </c>
      <c r="E2579" s="33">
        <v>0</v>
      </c>
      <c r="F2579" s="5" t="s">
        <v>2598</v>
      </c>
      <c r="G2579" s="31">
        <v>3</v>
      </c>
      <c r="H2579" s="32">
        <v>0</v>
      </c>
      <c r="I2579" s="5">
        <v>2.2000000000000002</v>
      </c>
    </row>
    <row r="2580" spans="1:9">
      <c r="A2580" s="5">
        <v>2000960004</v>
      </c>
      <c r="B2580" s="5" t="s">
        <v>3537</v>
      </c>
      <c r="C2580" s="5" t="s">
        <v>2627</v>
      </c>
      <c r="D2580" s="5" t="s">
        <v>2628</v>
      </c>
      <c r="E2580" s="33">
        <v>2032</v>
      </c>
      <c r="F2580" s="5" t="s">
        <v>2598</v>
      </c>
      <c r="G2580" s="31">
        <v>0</v>
      </c>
      <c r="H2580" s="32">
        <v>4550</v>
      </c>
      <c r="I2580" s="5">
        <v>2.1975150000000001</v>
      </c>
    </row>
    <row r="2581" spans="1:9">
      <c r="A2581" s="5">
        <v>2000960004</v>
      </c>
      <c r="B2581" s="5" t="s">
        <v>3537</v>
      </c>
      <c r="C2581" s="5" t="s">
        <v>2611</v>
      </c>
      <c r="D2581" s="5" t="s">
        <v>2612</v>
      </c>
      <c r="E2581" s="33">
        <v>3</v>
      </c>
      <c r="F2581" s="5" t="s">
        <v>2598</v>
      </c>
      <c r="G2581" s="31">
        <v>0</v>
      </c>
      <c r="H2581" s="32">
        <v>0</v>
      </c>
      <c r="I2581" s="5">
        <v>2.1833330000000002</v>
      </c>
    </row>
    <row r="2582" spans="1:9">
      <c r="A2582" s="5">
        <v>2000960005</v>
      </c>
      <c r="B2582" s="5" t="s">
        <v>3538</v>
      </c>
      <c r="C2582" s="5" t="s">
        <v>699</v>
      </c>
      <c r="D2582" s="5" t="s">
        <v>700</v>
      </c>
      <c r="E2582" s="5">
        <v>101</v>
      </c>
      <c r="F2582" s="5" t="s">
        <v>2598</v>
      </c>
      <c r="G2582" s="31">
        <v>0</v>
      </c>
      <c r="H2582" s="32">
        <v>72500</v>
      </c>
      <c r="I2582" s="5">
        <v>3.9984160000000002</v>
      </c>
    </row>
    <row r="2583" spans="1:9">
      <c r="A2583" s="5">
        <v>2000960005</v>
      </c>
      <c r="B2583" s="5" t="s">
        <v>3538</v>
      </c>
      <c r="C2583" s="5" t="s">
        <v>248</v>
      </c>
      <c r="D2583" s="5" t="s">
        <v>249</v>
      </c>
      <c r="E2583" s="33">
        <v>1136</v>
      </c>
      <c r="F2583" s="5" t="s">
        <v>2598</v>
      </c>
      <c r="G2583" s="31">
        <v>0</v>
      </c>
      <c r="H2583" s="32">
        <v>1</v>
      </c>
      <c r="I2583" s="5">
        <v>3.9985119999999998</v>
      </c>
    </row>
    <row r="2584" spans="1:9">
      <c r="A2584" s="5">
        <v>2000960005</v>
      </c>
      <c r="B2584" s="5" t="s">
        <v>3538</v>
      </c>
      <c r="C2584" s="5" t="s">
        <v>2609</v>
      </c>
      <c r="D2584" s="5" t="s">
        <v>2610</v>
      </c>
      <c r="E2584" s="33">
        <v>0</v>
      </c>
      <c r="F2584" s="5" t="s">
        <v>2598</v>
      </c>
      <c r="G2584" s="31">
        <v>2</v>
      </c>
      <c r="H2584" s="32">
        <v>0</v>
      </c>
      <c r="I2584" s="5">
        <v>4</v>
      </c>
    </row>
    <row r="2585" spans="1:9">
      <c r="A2585" s="5">
        <v>2000960006</v>
      </c>
      <c r="B2585" s="5" t="s">
        <v>3539</v>
      </c>
      <c r="C2585" s="5" t="s">
        <v>699</v>
      </c>
      <c r="D2585" s="5" t="s">
        <v>700</v>
      </c>
      <c r="E2585" s="33">
        <v>375</v>
      </c>
      <c r="F2585" s="5" t="s">
        <v>2598</v>
      </c>
      <c r="G2585" s="31">
        <v>0</v>
      </c>
      <c r="H2585" s="32">
        <v>1</v>
      </c>
      <c r="I2585" s="5">
        <v>2.2115200000000002</v>
      </c>
    </row>
    <row r="2586" spans="1:9">
      <c r="A2586" s="5">
        <v>2000960006</v>
      </c>
      <c r="B2586" s="5" t="s">
        <v>3539</v>
      </c>
      <c r="C2586" s="5" t="s">
        <v>248</v>
      </c>
      <c r="D2586" s="5" t="s">
        <v>249</v>
      </c>
      <c r="E2586" s="33">
        <v>5</v>
      </c>
      <c r="F2586" s="5" t="s">
        <v>2598</v>
      </c>
      <c r="G2586" s="31">
        <v>662</v>
      </c>
      <c r="H2586" s="32">
        <v>0</v>
      </c>
      <c r="I2586" s="5">
        <v>2.21</v>
      </c>
    </row>
    <row r="2587" spans="1:9">
      <c r="A2587" s="5">
        <v>2000960006</v>
      </c>
      <c r="B2587" s="5" t="s">
        <v>3539</v>
      </c>
      <c r="C2587" s="5" t="s">
        <v>2623</v>
      </c>
      <c r="D2587" s="5" t="s">
        <v>2624</v>
      </c>
      <c r="E2587" s="33">
        <v>6</v>
      </c>
      <c r="F2587" s="5" t="s">
        <v>2598</v>
      </c>
      <c r="G2587" s="31">
        <v>0</v>
      </c>
      <c r="H2587" s="32">
        <v>0</v>
      </c>
      <c r="I2587" s="5">
        <v>2.2116669999999998</v>
      </c>
    </row>
    <row r="2588" spans="1:9">
      <c r="A2588" s="5">
        <v>2000960006</v>
      </c>
      <c r="B2588" s="5" t="s">
        <v>3539</v>
      </c>
      <c r="C2588" s="5" t="s">
        <v>2609</v>
      </c>
      <c r="D2588" s="5" t="s">
        <v>2610</v>
      </c>
      <c r="E2588" s="5">
        <v>13</v>
      </c>
      <c r="F2588" s="5" t="s">
        <v>2598</v>
      </c>
      <c r="G2588" s="31">
        <v>0</v>
      </c>
      <c r="H2588" s="32">
        <v>1</v>
      </c>
      <c r="I2588" s="5">
        <v>2.211538</v>
      </c>
    </row>
    <row r="2589" spans="1:9">
      <c r="A2589" s="5">
        <v>2000960006</v>
      </c>
      <c r="B2589" s="5" t="s">
        <v>3539</v>
      </c>
      <c r="C2589" s="5" t="s">
        <v>2627</v>
      </c>
      <c r="D2589" s="5" t="s">
        <v>2628</v>
      </c>
      <c r="E2589" s="33">
        <v>0</v>
      </c>
      <c r="F2589" s="5" t="s">
        <v>2598</v>
      </c>
      <c r="G2589" s="31">
        <v>0</v>
      </c>
      <c r="H2589" s="32">
        <v>660</v>
      </c>
      <c r="I2589" s="5">
        <v>2.2115610000000001</v>
      </c>
    </row>
    <row r="2590" spans="1:9">
      <c r="A2590" s="5">
        <v>2000960006</v>
      </c>
      <c r="B2590" s="5" t="s">
        <v>3539</v>
      </c>
      <c r="C2590" s="5" t="s">
        <v>2611</v>
      </c>
      <c r="D2590" s="5" t="s">
        <v>2612</v>
      </c>
      <c r="E2590" s="33">
        <v>5980</v>
      </c>
      <c r="F2590" s="5" t="s">
        <v>2598</v>
      </c>
      <c r="G2590" s="31">
        <v>0</v>
      </c>
      <c r="H2590" s="32">
        <v>0</v>
      </c>
      <c r="I2590" s="5">
        <v>2.211554</v>
      </c>
    </row>
    <row r="2591" spans="1:9">
      <c r="A2591" s="5">
        <v>2000960007</v>
      </c>
      <c r="B2591" s="5" t="s">
        <v>3540</v>
      </c>
      <c r="C2591" s="5" t="s">
        <v>699</v>
      </c>
      <c r="D2591" s="5" t="s">
        <v>700</v>
      </c>
      <c r="E2591" s="33">
        <v>33</v>
      </c>
      <c r="F2591" s="5" t="s">
        <v>2598</v>
      </c>
      <c r="G2591" s="31">
        <v>0</v>
      </c>
      <c r="H2591" s="32">
        <v>0</v>
      </c>
      <c r="I2591" s="5">
        <v>1.5642419999999999</v>
      </c>
    </row>
    <row r="2592" spans="1:9">
      <c r="A2592" s="5">
        <v>2000960007</v>
      </c>
      <c r="B2592" s="5" t="s">
        <v>3540</v>
      </c>
      <c r="C2592" s="5" t="s">
        <v>248</v>
      </c>
      <c r="D2592" s="5" t="s">
        <v>249</v>
      </c>
      <c r="E2592" s="33">
        <v>5789</v>
      </c>
      <c r="F2592" s="5" t="s">
        <v>2598</v>
      </c>
      <c r="G2592" s="31">
        <v>57</v>
      </c>
      <c r="H2592" s="32">
        <v>3</v>
      </c>
      <c r="I2592" s="5">
        <v>1.5640989999999999</v>
      </c>
    </row>
    <row r="2593" spans="1:9">
      <c r="A2593" s="5">
        <v>2000960007</v>
      </c>
      <c r="B2593" s="5" t="s">
        <v>3540</v>
      </c>
      <c r="C2593" s="5" t="s">
        <v>2609</v>
      </c>
      <c r="D2593" s="5" t="s">
        <v>2610</v>
      </c>
      <c r="E2593" s="33">
        <v>1</v>
      </c>
      <c r="F2593" s="5" t="s">
        <v>2598</v>
      </c>
      <c r="G2593" s="31">
        <v>3</v>
      </c>
      <c r="H2593" s="32">
        <v>0</v>
      </c>
      <c r="I2593" s="5">
        <v>1.56</v>
      </c>
    </row>
    <row r="2594" spans="1:9">
      <c r="A2594" s="5">
        <v>2000960007</v>
      </c>
      <c r="B2594" s="5" t="s">
        <v>3540</v>
      </c>
      <c r="C2594" s="5" t="s">
        <v>2611</v>
      </c>
      <c r="D2594" s="5" t="s">
        <v>2612</v>
      </c>
      <c r="E2594" s="33">
        <v>9975</v>
      </c>
      <c r="F2594" s="5" t="s">
        <v>2598</v>
      </c>
      <c r="G2594" s="31">
        <v>0</v>
      </c>
      <c r="H2594" s="32">
        <v>0</v>
      </c>
      <c r="I2594" s="5">
        <v>1.5510390000000001</v>
      </c>
    </row>
    <row r="2595" spans="1:9">
      <c r="A2595" s="5">
        <v>2000980011</v>
      </c>
      <c r="B2595" s="5" t="s">
        <v>3541</v>
      </c>
      <c r="C2595" s="5" t="s">
        <v>248</v>
      </c>
      <c r="D2595" s="5" t="s">
        <v>249</v>
      </c>
      <c r="E2595" s="33">
        <v>5</v>
      </c>
      <c r="F2595" s="5" t="s">
        <v>2598</v>
      </c>
      <c r="G2595" s="31">
        <v>0</v>
      </c>
      <c r="H2595" s="32">
        <v>0</v>
      </c>
      <c r="I2595" s="5">
        <v>30.44</v>
      </c>
    </row>
    <row r="2596" spans="1:9">
      <c r="A2596" s="5">
        <v>2001060001</v>
      </c>
      <c r="B2596" s="5" t="s">
        <v>3542</v>
      </c>
      <c r="C2596" s="5" t="s">
        <v>699</v>
      </c>
      <c r="D2596" s="5" t="s">
        <v>700</v>
      </c>
      <c r="E2596" s="33">
        <v>0</v>
      </c>
      <c r="F2596" s="5" t="s">
        <v>2598</v>
      </c>
      <c r="G2596" s="31">
        <v>0</v>
      </c>
      <c r="H2596" s="32">
        <v>12024</v>
      </c>
      <c r="I2596" s="5">
        <v>1.7972220000000001</v>
      </c>
    </row>
    <row r="2597" spans="1:9">
      <c r="A2597" s="5">
        <v>2001060001</v>
      </c>
      <c r="B2597" s="5" t="s">
        <v>3542</v>
      </c>
      <c r="C2597" s="5" t="s">
        <v>248</v>
      </c>
      <c r="D2597" s="5" t="s">
        <v>249</v>
      </c>
      <c r="E2597" s="5">
        <v>26</v>
      </c>
      <c r="F2597" s="5" t="s">
        <v>2598</v>
      </c>
      <c r="G2597" s="31">
        <v>2259</v>
      </c>
      <c r="H2597" s="32">
        <v>2160</v>
      </c>
      <c r="I2597" s="5">
        <v>1.7973079999999999</v>
      </c>
    </row>
    <row r="2598" spans="1:9">
      <c r="A2598" s="5">
        <v>2001060001</v>
      </c>
      <c r="B2598" s="5" t="s">
        <v>3542</v>
      </c>
      <c r="C2598" s="5" t="s">
        <v>2609</v>
      </c>
      <c r="D2598" s="5" t="s">
        <v>2610</v>
      </c>
      <c r="E2598" s="33">
        <v>0</v>
      </c>
      <c r="F2598" s="5" t="s">
        <v>2598</v>
      </c>
      <c r="G2598" s="31">
        <v>2</v>
      </c>
      <c r="H2598" s="32">
        <v>30</v>
      </c>
      <c r="I2598" s="5">
        <v>1.8</v>
      </c>
    </row>
    <row r="2599" spans="1:9">
      <c r="A2599" s="5">
        <v>2001060001</v>
      </c>
      <c r="B2599" s="5" t="s">
        <v>3542</v>
      </c>
      <c r="C2599" s="5" t="s">
        <v>2627</v>
      </c>
      <c r="D2599" s="5" t="s">
        <v>2628</v>
      </c>
      <c r="E2599" s="33">
        <v>0</v>
      </c>
      <c r="F2599" s="5" t="s">
        <v>2598</v>
      </c>
      <c r="G2599" s="31">
        <v>0</v>
      </c>
      <c r="H2599" s="32">
        <v>2016</v>
      </c>
      <c r="I2599" s="5">
        <v>1.7972220000000001</v>
      </c>
    </row>
    <row r="2600" spans="1:9">
      <c r="A2600" s="5">
        <v>2001060001</v>
      </c>
      <c r="B2600" s="5" t="s">
        <v>3542</v>
      </c>
      <c r="C2600" s="5" t="s">
        <v>2611</v>
      </c>
      <c r="D2600" s="5" t="s">
        <v>2612</v>
      </c>
      <c r="E2600" s="33">
        <v>0</v>
      </c>
      <c r="F2600" s="5" t="s">
        <v>2598</v>
      </c>
      <c r="G2600" s="31">
        <v>2159</v>
      </c>
      <c r="H2600" s="32">
        <v>0</v>
      </c>
      <c r="I2600" s="5">
        <v>1.8</v>
      </c>
    </row>
    <row r="2601" spans="1:9">
      <c r="A2601" s="5">
        <v>2001060002</v>
      </c>
      <c r="B2601" s="5" t="s">
        <v>3543</v>
      </c>
      <c r="C2601" s="5" t="s">
        <v>699</v>
      </c>
      <c r="D2601" s="5" t="s">
        <v>700</v>
      </c>
      <c r="E2601" s="33">
        <v>9</v>
      </c>
      <c r="F2601" s="5" t="s">
        <v>2598</v>
      </c>
      <c r="G2601" s="31">
        <v>8</v>
      </c>
      <c r="H2601" s="32">
        <v>6048</v>
      </c>
      <c r="I2601" s="5">
        <v>4.1033330000000001</v>
      </c>
    </row>
    <row r="2602" spans="1:9">
      <c r="A2602" s="5">
        <v>2001060002</v>
      </c>
      <c r="B2602" s="5" t="s">
        <v>3543</v>
      </c>
      <c r="C2602" s="5" t="s">
        <v>248</v>
      </c>
      <c r="D2602" s="5" t="s">
        <v>249</v>
      </c>
      <c r="E2602" s="33">
        <v>18</v>
      </c>
      <c r="F2602" s="5" t="s">
        <v>2598</v>
      </c>
      <c r="G2602" s="31">
        <v>1905</v>
      </c>
      <c r="H2602" s="32">
        <v>9</v>
      </c>
      <c r="I2602" s="5">
        <v>4.1038889999999997</v>
      </c>
    </row>
    <row r="2603" spans="1:9">
      <c r="A2603" s="5">
        <v>2001060002</v>
      </c>
      <c r="B2603" s="5" t="s">
        <v>3543</v>
      </c>
      <c r="C2603" s="5" t="s">
        <v>2609</v>
      </c>
      <c r="D2603" s="5" t="s">
        <v>2610</v>
      </c>
      <c r="E2603" s="33">
        <v>0</v>
      </c>
      <c r="F2603" s="5" t="s">
        <v>2598</v>
      </c>
      <c r="G2603" s="31">
        <v>3</v>
      </c>
      <c r="H2603" s="32">
        <v>0</v>
      </c>
      <c r="I2603" s="5">
        <v>4.0999999999999996</v>
      </c>
    </row>
    <row r="2604" spans="1:9">
      <c r="A2604" s="5">
        <v>2001060002</v>
      </c>
      <c r="B2604" s="5" t="s">
        <v>3543</v>
      </c>
      <c r="C2604" s="5" t="s">
        <v>2627</v>
      </c>
      <c r="D2604" s="5" t="s">
        <v>2628</v>
      </c>
      <c r="E2604" s="33">
        <v>0</v>
      </c>
      <c r="F2604" s="5" t="s">
        <v>2598</v>
      </c>
      <c r="G2604" s="31">
        <v>0</v>
      </c>
      <c r="H2604" s="32">
        <v>1800</v>
      </c>
      <c r="I2604" s="5">
        <v>4.1037080000000001</v>
      </c>
    </row>
    <row r="2605" spans="1:9">
      <c r="A2605" s="5">
        <v>2001060002</v>
      </c>
      <c r="B2605" s="5" t="s">
        <v>3543</v>
      </c>
      <c r="C2605" s="5" t="s">
        <v>2611</v>
      </c>
      <c r="D2605" s="5" t="s">
        <v>2612</v>
      </c>
      <c r="E2605" s="33">
        <v>33</v>
      </c>
      <c r="F2605" s="5" t="s">
        <v>2598</v>
      </c>
      <c r="G2605" s="31">
        <v>0</v>
      </c>
      <c r="H2605" s="32">
        <v>0</v>
      </c>
      <c r="I2605" s="5">
        <v>4.1021210000000004</v>
      </c>
    </row>
    <row r="2606" spans="1:9">
      <c r="A2606" s="5">
        <v>2009990015</v>
      </c>
      <c r="B2606" s="5" t="s">
        <v>3544</v>
      </c>
      <c r="C2606" s="5" t="s">
        <v>699</v>
      </c>
      <c r="D2606" s="5" t="s">
        <v>700</v>
      </c>
      <c r="E2606" s="33">
        <v>2</v>
      </c>
      <c r="F2606" s="5" t="s">
        <v>2598</v>
      </c>
      <c r="G2606" s="31">
        <v>0</v>
      </c>
      <c r="H2606" s="32">
        <v>0</v>
      </c>
      <c r="I2606" s="5">
        <v>13.69</v>
      </c>
    </row>
    <row r="2607" spans="1:9">
      <c r="A2607" s="5">
        <v>2009990075</v>
      </c>
      <c r="B2607" s="5" t="s">
        <v>3545</v>
      </c>
      <c r="C2607" s="5" t="s">
        <v>248</v>
      </c>
      <c r="D2607" s="5" t="s">
        <v>249</v>
      </c>
      <c r="E2607" s="33">
        <v>0</v>
      </c>
      <c r="F2607" s="5" t="s">
        <v>2598</v>
      </c>
      <c r="G2607" s="31">
        <v>0</v>
      </c>
      <c r="H2607" s="32">
        <v>10</v>
      </c>
      <c r="I2607" s="5">
        <v>0</v>
      </c>
    </row>
    <row r="2608" spans="1:9">
      <c r="A2608" s="5">
        <v>2009990075</v>
      </c>
      <c r="B2608" s="5" t="s">
        <v>3545</v>
      </c>
      <c r="C2608" s="5" t="s">
        <v>2611</v>
      </c>
      <c r="D2608" s="5" t="s">
        <v>2612</v>
      </c>
      <c r="E2608" s="33">
        <v>10</v>
      </c>
      <c r="F2608" s="5" t="s">
        <v>2598</v>
      </c>
      <c r="G2608" s="31">
        <v>10</v>
      </c>
      <c r="H2608" s="32">
        <v>0</v>
      </c>
      <c r="I2608" s="5">
        <v>22.251000000000001</v>
      </c>
    </row>
    <row r="2609" spans="1:9">
      <c r="A2609" s="5">
        <v>2009990094</v>
      </c>
      <c r="B2609" s="5" t="s">
        <v>3546</v>
      </c>
      <c r="C2609" s="5" t="s">
        <v>248</v>
      </c>
      <c r="D2609" s="5" t="s">
        <v>249</v>
      </c>
      <c r="E2609" s="33">
        <v>0</v>
      </c>
      <c r="F2609" s="5" t="s">
        <v>2598</v>
      </c>
      <c r="G2609" s="31">
        <v>0</v>
      </c>
      <c r="H2609" s="32">
        <v>4</v>
      </c>
      <c r="I2609" s="5">
        <v>0</v>
      </c>
    </row>
    <row r="2610" spans="1:9">
      <c r="A2610" s="5">
        <v>2009990094</v>
      </c>
      <c r="B2610" s="5" t="s">
        <v>3546</v>
      </c>
      <c r="C2610" s="5" t="s">
        <v>2611</v>
      </c>
      <c r="D2610" s="5" t="s">
        <v>2612</v>
      </c>
      <c r="E2610" s="33">
        <v>4</v>
      </c>
      <c r="F2610" s="5" t="s">
        <v>2598</v>
      </c>
      <c r="G2610" s="31">
        <v>4</v>
      </c>
      <c r="H2610" s="32">
        <v>0</v>
      </c>
      <c r="I2610" s="5">
        <v>10.38</v>
      </c>
    </row>
    <row r="2611" spans="1:9">
      <c r="A2611" s="5">
        <v>2009990095</v>
      </c>
      <c r="B2611" s="5" t="s">
        <v>3547</v>
      </c>
      <c r="C2611" s="5" t="s">
        <v>248</v>
      </c>
      <c r="D2611" s="5" t="s">
        <v>249</v>
      </c>
      <c r="E2611" s="33">
        <v>0</v>
      </c>
      <c r="F2611" s="5" t="s">
        <v>2598</v>
      </c>
      <c r="G2611" s="31">
        <v>0</v>
      </c>
      <c r="H2611" s="32">
        <v>18</v>
      </c>
      <c r="I2611" s="5">
        <v>0</v>
      </c>
    </row>
    <row r="2612" spans="1:9">
      <c r="A2612" s="5">
        <v>2009990095</v>
      </c>
      <c r="B2612" s="5" t="s">
        <v>3547</v>
      </c>
      <c r="C2612" s="5" t="s">
        <v>2611</v>
      </c>
      <c r="D2612" s="5" t="s">
        <v>2612</v>
      </c>
      <c r="E2612" s="33">
        <v>18</v>
      </c>
      <c r="F2612" s="5" t="s">
        <v>2598</v>
      </c>
      <c r="G2612" s="31">
        <v>18</v>
      </c>
      <c r="H2612" s="32">
        <v>0</v>
      </c>
      <c r="I2612" s="5">
        <v>10.591666999999999</v>
      </c>
    </row>
    <row r="2613" spans="1:9">
      <c r="A2613" s="5">
        <v>2009990170</v>
      </c>
      <c r="B2613" s="5" t="s">
        <v>3548</v>
      </c>
      <c r="C2613" s="5" t="s">
        <v>248</v>
      </c>
      <c r="D2613" s="5" t="s">
        <v>249</v>
      </c>
      <c r="E2613" s="33">
        <v>0</v>
      </c>
      <c r="F2613" s="5" t="s">
        <v>2598</v>
      </c>
      <c r="G2613" s="31">
        <v>0</v>
      </c>
      <c r="H2613" s="32">
        <v>27</v>
      </c>
      <c r="I2613" s="5">
        <v>0</v>
      </c>
    </row>
    <row r="2614" spans="1:9">
      <c r="A2614" s="5">
        <v>2009990170</v>
      </c>
      <c r="B2614" s="5" t="s">
        <v>3548</v>
      </c>
      <c r="C2614" s="5" t="s">
        <v>2611</v>
      </c>
      <c r="D2614" s="5" t="s">
        <v>2612</v>
      </c>
      <c r="E2614" s="33">
        <v>27</v>
      </c>
      <c r="F2614" s="5" t="s">
        <v>2598</v>
      </c>
      <c r="G2614" s="31">
        <v>27</v>
      </c>
      <c r="H2614" s="32">
        <v>0</v>
      </c>
      <c r="I2614" s="5">
        <v>0.78666700000000001</v>
      </c>
    </row>
    <row r="2615" spans="1:9">
      <c r="A2615" s="5">
        <v>2009990194</v>
      </c>
      <c r="B2615" s="5" t="s">
        <v>3549</v>
      </c>
      <c r="C2615" s="5" t="s">
        <v>248</v>
      </c>
      <c r="D2615" s="5" t="s">
        <v>249</v>
      </c>
      <c r="E2615" s="33">
        <v>1</v>
      </c>
      <c r="F2615" s="5" t="s">
        <v>2598</v>
      </c>
      <c r="G2615" s="31">
        <v>0</v>
      </c>
      <c r="H2615" s="32">
        <v>0</v>
      </c>
      <c r="I2615" s="5">
        <v>146.35</v>
      </c>
    </row>
    <row r="2616" spans="1:9">
      <c r="A2616" s="5">
        <v>2009990202</v>
      </c>
      <c r="B2616" s="5" t="s">
        <v>3550</v>
      </c>
      <c r="C2616" s="5" t="s">
        <v>699</v>
      </c>
      <c r="D2616" s="5" t="s">
        <v>700</v>
      </c>
      <c r="E2616" s="33">
        <v>32</v>
      </c>
      <c r="F2616" s="5" t="s">
        <v>2598</v>
      </c>
      <c r="G2616" s="31">
        <v>0</v>
      </c>
      <c r="H2616" s="32">
        <v>0</v>
      </c>
      <c r="I2616" s="5">
        <v>17.285938000000002</v>
      </c>
    </row>
    <row r="2617" spans="1:9">
      <c r="A2617" s="5">
        <v>2009990202</v>
      </c>
      <c r="B2617" s="5" t="s">
        <v>3550</v>
      </c>
      <c r="C2617" s="5" t="s">
        <v>248</v>
      </c>
      <c r="D2617" s="5" t="s">
        <v>249</v>
      </c>
      <c r="E2617" s="33">
        <v>415</v>
      </c>
      <c r="F2617" s="5" t="s">
        <v>2598</v>
      </c>
      <c r="G2617" s="31">
        <v>0</v>
      </c>
      <c r="H2617" s="32">
        <v>0</v>
      </c>
      <c r="I2617" s="5">
        <v>17.286072000000001</v>
      </c>
    </row>
    <row r="2618" spans="1:9">
      <c r="A2618" s="5">
        <v>2009990224</v>
      </c>
      <c r="B2618" s="5" t="s">
        <v>3551</v>
      </c>
      <c r="C2618" s="5" t="s">
        <v>248</v>
      </c>
      <c r="D2618" s="5" t="s">
        <v>249</v>
      </c>
      <c r="E2618" s="33">
        <v>1335</v>
      </c>
      <c r="F2618" s="5" t="s">
        <v>2618</v>
      </c>
      <c r="G2618" s="31">
        <v>0</v>
      </c>
      <c r="H2618" s="32">
        <v>0</v>
      </c>
      <c r="I2618" s="5">
        <v>1.335993</v>
      </c>
    </row>
    <row r="2619" spans="1:9">
      <c r="A2619" s="5">
        <v>2009990270</v>
      </c>
      <c r="B2619" s="5" t="s">
        <v>3552</v>
      </c>
      <c r="C2619" s="5" t="s">
        <v>248</v>
      </c>
      <c r="D2619" s="5" t="s">
        <v>249</v>
      </c>
      <c r="E2619" s="33">
        <v>0</v>
      </c>
      <c r="F2619" s="5" t="s">
        <v>2598</v>
      </c>
      <c r="G2619" s="31">
        <v>170</v>
      </c>
      <c r="H2619" s="32">
        <v>0</v>
      </c>
      <c r="I2619" s="5">
        <v>0</v>
      </c>
    </row>
    <row r="2620" spans="1:9">
      <c r="A2620" s="5">
        <v>2009990270</v>
      </c>
      <c r="B2620" s="5" t="s">
        <v>3552</v>
      </c>
      <c r="C2620" s="5" t="s">
        <v>2623</v>
      </c>
      <c r="D2620" s="5" t="s">
        <v>2624</v>
      </c>
      <c r="E2620" s="33">
        <v>648</v>
      </c>
      <c r="F2620" s="5" t="s">
        <v>2598</v>
      </c>
      <c r="G2620" s="31">
        <v>10</v>
      </c>
      <c r="H2620" s="32">
        <v>0</v>
      </c>
      <c r="I2620" s="5">
        <v>1.443627</v>
      </c>
    </row>
    <row r="2621" spans="1:9">
      <c r="A2621" s="5">
        <v>2009990270</v>
      </c>
      <c r="B2621" s="5" t="s">
        <v>3552</v>
      </c>
      <c r="C2621" s="5" t="s">
        <v>2609</v>
      </c>
      <c r="D2621" s="5" t="s">
        <v>2610</v>
      </c>
      <c r="E2621" s="33">
        <v>1018</v>
      </c>
      <c r="F2621" s="5" t="s">
        <v>2598</v>
      </c>
      <c r="G2621" s="31">
        <v>0</v>
      </c>
      <c r="H2621" s="32">
        <v>180</v>
      </c>
      <c r="I2621" s="5">
        <v>1.4436150000000001</v>
      </c>
    </row>
    <row r="2622" spans="1:9">
      <c r="A2622" s="5">
        <v>2009990271</v>
      </c>
      <c r="B2622" s="5" t="s">
        <v>3553</v>
      </c>
      <c r="C2622" s="5" t="s">
        <v>248</v>
      </c>
      <c r="D2622" s="5" t="s">
        <v>249</v>
      </c>
      <c r="E2622" s="33">
        <v>0</v>
      </c>
      <c r="F2622" s="5" t="s">
        <v>2598</v>
      </c>
      <c r="G2622" s="31">
        <v>90</v>
      </c>
      <c r="H2622" s="32">
        <v>0</v>
      </c>
      <c r="I2622" s="5">
        <v>1.081358</v>
      </c>
    </row>
    <row r="2623" spans="1:9">
      <c r="A2623" s="5">
        <v>2009990271</v>
      </c>
      <c r="B2623" s="5" t="s">
        <v>3553</v>
      </c>
      <c r="C2623" s="5" t="s">
        <v>2623</v>
      </c>
      <c r="D2623" s="5" t="s">
        <v>2624</v>
      </c>
      <c r="E2623" s="33">
        <v>7379</v>
      </c>
      <c r="F2623" s="5" t="s">
        <v>2598</v>
      </c>
      <c r="G2623" s="31">
        <v>0</v>
      </c>
      <c r="H2623" s="32">
        <v>0</v>
      </c>
      <c r="I2623" s="5">
        <v>1.049885</v>
      </c>
    </row>
    <row r="2624" spans="1:9">
      <c r="A2624" s="5">
        <v>2009990271</v>
      </c>
      <c r="B2624" s="5" t="s">
        <v>3553</v>
      </c>
      <c r="C2624" s="5" t="s">
        <v>2609</v>
      </c>
      <c r="D2624" s="5" t="s">
        <v>2610</v>
      </c>
      <c r="E2624" s="33">
        <v>110</v>
      </c>
      <c r="F2624" s="5" t="s">
        <v>2598</v>
      </c>
      <c r="G2624" s="31">
        <v>0</v>
      </c>
      <c r="H2624" s="32">
        <v>90</v>
      </c>
      <c r="I2624" s="5">
        <v>1.0584549999999999</v>
      </c>
    </row>
    <row r="2625" spans="1:9">
      <c r="A2625" s="5">
        <v>2009990274</v>
      </c>
      <c r="B2625" s="5" t="s">
        <v>3554</v>
      </c>
      <c r="C2625" s="5" t="s">
        <v>248</v>
      </c>
      <c r="D2625" s="5" t="s">
        <v>249</v>
      </c>
      <c r="E2625" s="33">
        <v>0</v>
      </c>
      <c r="F2625" s="5" t="s">
        <v>2598</v>
      </c>
      <c r="G2625" s="31">
        <v>0</v>
      </c>
      <c r="H2625" s="32">
        <v>1242</v>
      </c>
      <c r="I2625" s="5">
        <v>0</v>
      </c>
    </row>
    <row r="2626" spans="1:9">
      <c r="A2626" s="5">
        <v>2009990274</v>
      </c>
      <c r="B2626" s="5" t="s">
        <v>3554</v>
      </c>
      <c r="C2626" s="5" t="s">
        <v>2611</v>
      </c>
      <c r="D2626" s="5" t="s">
        <v>2612</v>
      </c>
      <c r="E2626" s="33">
        <v>1242</v>
      </c>
      <c r="F2626" s="5" t="s">
        <v>2598</v>
      </c>
      <c r="G2626" s="31">
        <v>1242</v>
      </c>
      <c r="H2626" s="32">
        <v>0</v>
      </c>
      <c r="I2626" s="5">
        <v>0.26118400000000003</v>
      </c>
    </row>
    <row r="2627" spans="1:9">
      <c r="A2627" s="5">
        <v>2009990275</v>
      </c>
      <c r="B2627" s="5" t="s">
        <v>3555</v>
      </c>
      <c r="C2627" s="5" t="s">
        <v>248</v>
      </c>
      <c r="D2627" s="5" t="s">
        <v>249</v>
      </c>
      <c r="E2627" s="33">
        <v>0</v>
      </c>
      <c r="F2627" s="5" t="s">
        <v>2598</v>
      </c>
      <c r="G2627" s="31">
        <v>0</v>
      </c>
      <c r="H2627" s="32">
        <v>3157</v>
      </c>
      <c r="I2627" s="5">
        <v>0</v>
      </c>
    </row>
    <row r="2628" spans="1:9">
      <c r="A2628" s="5">
        <v>2009990275</v>
      </c>
      <c r="B2628" s="5" t="s">
        <v>3555</v>
      </c>
      <c r="C2628" s="5" t="s">
        <v>2611</v>
      </c>
      <c r="D2628" s="5" t="s">
        <v>2612</v>
      </c>
      <c r="E2628" s="33">
        <v>3157</v>
      </c>
      <c r="F2628" s="5" t="s">
        <v>2598</v>
      </c>
      <c r="G2628" s="31">
        <v>3157</v>
      </c>
      <c r="H2628" s="32">
        <v>0</v>
      </c>
      <c r="I2628" s="5">
        <v>0.23300899999999999</v>
      </c>
    </row>
    <row r="2629" spans="1:9">
      <c r="A2629" s="5">
        <v>2009990277</v>
      </c>
      <c r="B2629" s="5" t="s">
        <v>3556</v>
      </c>
      <c r="C2629" s="5" t="s">
        <v>248</v>
      </c>
      <c r="D2629" s="5" t="s">
        <v>249</v>
      </c>
      <c r="E2629" s="33">
        <v>0</v>
      </c>
      <c r="F2629" s="5" t="s">
        <v>2598</v>
      </c>
      <c r="G2629" s="31">
        <v>0</v>
      </c>
      <c r="H2629" s="32">
        <v>1079</v>
      </c>
      <c r="I2629" s="5">
        <v>0</v>
      </c>
    </row>
    <row r="2630" spans="1:9">
      <c r="A2630" s="5">
        <v>2009990277</v>
      </c>
      <c r="B2630" s="5" t="s">
        <v>3556</v>
      </c>
      <c r="C2630" s="5" t="s">
        <v>2611</v>
      </c>
      <c r="D2630" s="5" t="s">
        <v>2612</v>
      </c>
      <c r="E2630" s="33">
        <v>1079</v>
      </c>
      <c r="F2630" s="5" t="s">
        <v>2598</v>
      </c>
      <c r="G2630" s="31">
        <v>1079</v>
      </c>
      <c r="H2630" s="32">
        <v>0</v>
      </c>
      <c r="I2630" s="5">
        <v>0.110973</v>
      </c>
    </row>
    <row r="2631" spans="1:9">
      <c r="A2631" s="5">
        <v>2009990278</v>
      </c>
      <c r="B2631" s="5" t="s">
        <v>3557</v>
      </c>
      <c r="C2631" s="5" t="s">
        <v>699</v>
      </c>
      <c r="D2631" s="5" t="s">
        <v>700</v>
      </c>
      <c r="E2631" s="33">
        <v>105</v>
      </c>
      <c r="F2631" s="5" t="s">
        <v>2598</v>
      </c>
      <c r="G2631" s="31">
        <v>0</v>
      </c>
      <c r="H2631" s="32">
        <v>0</v>
      </c>
      <c r="I2631" s="5">
        <v>0.23295199999999999</v>
      </c>
    </row>
    <row r="2632" spans="1:9">
      <c r="A2632" s="5">
        <v>2009990278</v>
      </c>
      <c r="B2632" s="5" t="s">
        <v>3557</v>
      </c>
      <c r="C2632" s="5" t="s">
        <v>248</v>
      </c>
      <c r="D2632" s="5" t="s">
        <v>249</v>
      </c>
      <c r="E2632" s="33">
        <v>0</v>
      </c>
      <c r="F2632" s="5" t="s">
        <v>2598</v>
      </c>
      <c r="G2632" s="31">
        <v>0</v>
      </c>
      <c r="H2632" s="32">
        <v>56</v>
      </c>
      <c r="I2632" s="5">
        <v>0</v>
      </c>
    </row>
    <row r="2633" spans="1:9">
      <c r="A2633" s="5">
        <v>2009990278</v>
      </c>
      <c r="B2633" s="5" t="s">
        <v>3557</v>
      </c>
      <c r="C2633" s="5" t="s">
        <v>2611</v>
      </c>
      <c r="D2633" s="5" t="s">
        <v>2612</v>
      </c>
      <c r="E2633" s="33">
        <v>56</v>
      </c>
      <c r="F2633" s="5" t="s">
        <v>2598</v>
      </c>
      <c r="G2633" s="31">
        <v>56</v>
      </c>
      <c r="H2633" s="32">
        <v>0</v>
      </c>
      <c r="I2633" s="5">
        <v>0.23285700000000001</v>
      </c>
    </row>
    <row r="2634" spans="1:9">
      <c r="A2634" s="5">
        <v>2009990279</v>
      </c>
      <c r="B2634" s="5" t="s">
        <v>3558</v>
      </c>
      <c r="C2634" s="5" t="s">
        <v>248</v>
      </c>
      <c r="D2634" s="5" t="s">
        <v>249</v>
      </c>
      <c r="E2634" s="33">
        <v>0</v>
      </c>
      <c r="F2634" s="5" t="s">
        <v>2598</v>
      </c>
      <c r="G2634" s="31">
        <v>0</v>
      </c>
      <c r="H2634" s="32">
        <v>128</v>
      </c>
      <c r="I2634" s="5">
        <v>0</v>
      </c>
    </row>
    <row r="2635" spans="1:9">
      <c r="A2635" s="5">
        <v>2009990279</v>
      </c>
      <c r="B2635" s="5" t="s">
        <v>3558</v>
      </c>
      <c r="C2635" s="5" t="s">
        <v>2611</v>
      </c>
      <c r="D2635" s="5" t="s">
        <v>2612</v>
      </c>
      <c r="E2635" s="33">
        <v>128</v>
      </c>
      <c r="F2635" s="5" t="s">
        <v>2598</v>
      </c>
      <c r="G2635" s="31">
        <v>128</v>
      </c>
      <c r="H2635" s="32">
        <v>0</v>
      </c>
      <c r="I2635" s="5">
        <v>0.12890599999999999</v>
      </c>
    </row>
    <row r="2636" spans="1:9">
      <c r="A2636" s="5">
        <v>2009990280</v>
      </c>
      <c r="B2636" s="5" t="s">
        <v>3559</v>
      </c>
      <c r="C2636" s="5" t="s">
        <v>248</v>
      </c>
      <c r="D2636" s="5" t="s">
        <v>249</v>
      </c>
      <c r="E2636" s="33">
        <v>140</v>
      </c>
      <c r="F2636" s="5" t="s">
        <v>2598</v>
      </c>
      <c r="G2636" s="31">
        <v>0</v>
      </c>
      <c r="H2636" s="32">
        <v>0</v>
      </c>
      <c r="I2636" s="5">
        <v>1.2855000000000001</v>
      </c>
    </row>
    <row r="2637" spans="1:9">
      <c r="A2637" s="5">
        <v>2009990280</v>
      </c>
      <c r="B2637" s="5" t="s">
        <v>3559</v>
      </c>
      <c r="C2637" s="5" t="s">
        <v>2623</v>
      </c>
      <c r="D2637" s="5" t="s">
        <v>2624</v>
      </c>
      <c r="E2637" s="33">
        <v>1</v>
      </c>
      <c r="F2637" s="5" t="s">
        <v>2598</v>
      </c>
      <c r="G2637" s="31">
        <v>0</v>
      </c>
      <c r="H2637" s="32">
        <v>0</v>
      </c>
      <c r="I2637" s="5">
        <v>1.29</v>
      </c>
    </row>
    <row r="2638" spans="1:9">
      <c r="A2638" s="5">
        <v>2009990281</v>
      </c>
      <c r="B2638" s="5" t="s">
        <v>3560</v>
      </c>
      <c r="C2638" s="5" t="s">
        <v>2623</v>
      </c>
      <c r="D2638" s="5" t="s">
        <v>2624</v>
      </c>
      <c r="E2638" s="33">
        <v>438</v>
      </c>
      <c r="F2638" s="5" t="s">
        <v>2598</v>
      </c>
      <c r="G2638" s="31">
        <v>0</v>
      </c>
      <c r="H2638" s="32">
        <v>0</v>
      </c>
      <c r="I2638" s="5">
        <v>7.8859360000000001</v>
      </c>
    </row>
    <row r="2639" spans="1:9">
      <c r="A2639" s="5">
        <v>2009990285</v>
      </c>
      <c r="B2639" s="5" t="s">
        <v>3561</v>
      </c>
      <c r="C2639" s="5" t="s">
        <v>248</v>
      </c>
      <c r="D2639" s="5" t="s">
        <v>249</v>
      </c>
      <c r="E2639" s="33">
        <v>0</v>
      </c>
      <c r="F2639" s="5" t="s">
        <v>2598</v>
      </c>
      <c r="G2639" s="31">
        <v>225</v>
      </c>
      <c r="H2639" s="32">
        <v>0</v>
      </c>
      <c r="I2639" s="5">
        <v>5.3902010000000002</v>
      </c>
    </row>
    <row r="2640" spans="1:9">
      <c r="A2640" s="5">
        <v>2009990285</v>
      </c>
      <c r="B2640" s="5" t="s">
        <v>3561</v>
      </c>
      <c r="C2640" s="5" t="s">
        <v>2623</v>
      </c>
      <c r="D2640" s="5" t="s">
        <v>2624</v>
      </c>
      <c r="E2640" s="33">
        <v>296</v>
      </c>
      <c r="F2640" s="5" t="s">
        <v>2598</v>
      </c>
      <c r="G2640" s="31">
        <v>10</v>
      </c>
      <c r="H2640" s="32">
        <v>0</v>
      </c>
      <c r="I2640" s="5">
        <v>5.3902029999999996</v>
      </c>
    </row>
    <row r="2641" spans="1:9">
      <c r="A2641" s="5">
        <v>2009990285</v>
      </c>
      <c r="B2641" s="5" t="s">
        <v>3561</v>
      </c>
      <c r="C2641" s="5" t="s">
        <v>2609</v>
      </c>
      <c r="D2641" s="5" t="s">
        <v>2610</v>
      </c>
      <c r="E2641" s="33">
        <v>802</v>
      </c>
      <c r="F2641" s="5" t="s">
        <v>2598</v>
      </c>
      <c r="G2641" s="31">
        <v>0</v>
      </c>
      <c r="H2641" s="32">
        <v>235</v>
      </c>
      <c r="I2641" s="5">
        <v>5.3902000000000001</v>
      </c>
    </row>
    <row r="2642" spans="1:9">
      <c r="A2642" s="5">
        <v>2009990286</v>
      </c>
      <c r="B2642" s="5" t="s">
        <v>3562</v>
      </c>
      <c r="C2642" s="5" t="s">
        <v>248</v>
      </c>
      <c r="D2642" s="5" t="s">
        <v>249</v>
      </c>
      <c r="E2642" s="33">
        <v>0</v>
      </c>
      <c r="F2642" s="5" t="s">
        <v>2598</v>
      </c>
      <c r="G2642" s="31">
        <v>178</v>
      </c>
      <c r="H2642" s="32">
        <v>0</v>
      </c>
      <c r="I2642" s="5">
        <v>4.876703</v>
      </c>
    </row>
    <row r="2643" spans="1:9">
      <c r="A2643" s="5">
        <v>2009990286</v>
      </c>
      <c r="B2643" s="5" t="s">
        <v>3562</v>
      </c>
      <c r="C2643" s="5" t="s">
        <v>2623</v>
      </c>
      <c r="D2643" s="5" t="s">
        <v>2624</v>
      </c>
      <c r="E2643" s="33">
        <v>963</v>
      </c>
      <c r="F2643" s="5" t="s">
        <v>2598</v>
      </c>
      <c r="G2643" s="31">
        <v>0</v>
      </c>
      <c r="H2643" s="32">
        <v>0</v>
      </c>
      <c r="I2643" s="5">
        <v>4.8766980000000002</v>
      </c>
    </row>
    <row r="2644" spans="1:9">
      <c r="A2644" s="5">
        <v>2009990286</v>
      </c>
      <c r="B2644" s="5" t="s">
        <v>3562</v>
      </c>
      <c r="C2644" s="5" t="s">
        <v>2609</v>
      </c>
      <c r="D2644" s="5" t="s">
        <v>2610</v>
      </c>
      <c r="E2644" s="33">
        <v>702</v>
      </c>
      <c r="F2644" s="5" t="s">
        <v>2598</v>
      </c>
      <c r="G2644" s="31">
        <v>0</v>
      </c>
      <c r="H2644" s="32">
        <v>178</v>
      </c>
      <c r="I2644" s="5">
        <v>4.876709</v>
      </c>
    </row>
    <row r="2645" spans="1:9">
      <c r="A2645" s="5">
        <v>2009990291</v>
      </c>
      <c r="B2645" s="5" t="s">
        <v>3563</v>
      </c>
      <c r="C2645" s="5" t="s">
        <v>248</v>
      </c>
      <c r="D2645" s="5" t="s">
        <v>249</v>
      </c>
      <c r="E2645" s="33">
        <v>0</v>
      </c>
      <c r="F2645" s="5" t="s">
        <v>2598</v>
      </c>
      <c r="G2645" s="31">
        <v>0</v>
      </c>
      <c r="H2645" s="32">
        <v>2000</v>
      </c>
      <c r="I2645" s="5">
        <v>0</v>
      </c>
    </row>
    <row r="2646" spans="1:9">
      <c r="A2646" s="5">
        <v>2009990291</v>
      </c>
      <c r="B2646" s="5" t="s">
        <v>3563</v>
      </c>
      <c r="C2646" s="5" t="s">
        <v>2611</v>
      </c>
      <c r="D2646" s="5" t="s">
        <v>2612</v>
      </c>
      <c r="E2646" s="33">
        <v>2000</v>
      </c>
      <c r="F2646" s="5" t="s">
        <v>2598</v>
      </c>
      <c r="G2646" s="31">
        <v>2000</v>
      </c>
      <c r="H2646" s="32">
        <v>0</v>
      </c>
      <c r="I2646" s="5">
        <v>0.159</v>
      </c>
    </row>
    <row r="2647" spans="1:9">
      <c r="A2647" s="5">
        <v>2009990297</v>
      </c>
      <c r="B2647" s="5" t="s">
        <v>784</v>
      </c>
      <c r="C2647" s="5" t="s">
        <v>248</v>
      </c>
      <c r="D2647" s="5" t="s">
        <v>249</v>
      </c>
      <c r="E2647" s="33">
        <v>0</v>
      </c>
      <c r="F2647" s="5" t="s">
        <v>2598</v>
      </c>
      <c r="G2647" s="31">
        <v>3300</v>
      </c>
      <c r="H2647" s="32">
        <v>0</v>
      </c>
      <c r="I2647" s="5">
        <v>21.249171</v>
      </c>
    </row>
    <row r="2648" spans="1:9">
      <c r="A2648" s="5">
        <v>2009990297</v>
      </c>
      <c r="B2648" s="5" t="s">
        <v>784</v>
      </c>
      <c r="C2648" s="5" t="s">
        <v>2614</v>
      </c>
      <c r="D2648" s="5" t="s">
        <v>2615</v>
      </c>
      <c r="E2648" s="33">
        <v>0</v>
      </c>
      <c r="F2648" s="5" t="s">
        <v>2598</v>
      </c>
      <c r="G2648" s="31">
        <v>0</v>
      </c>
      <c r="H2648" s="32">
        <v>3300</v>
      </c>
      <c r="I2648" s="5">
        <v>0</v>
      </c>
    </row>
    <row r="2649" spans="1:9">
      <c r="A2649" s="5">
        <v>2009990298</v>
      </c>
      <c r="B2649" s="5" t="s">
        <v>785</v>
      </c>
      <c r="C2649" s="5" t="s">
        <v>248</v>
      </c>
      <c r="D2649" s="5" t="s">
        <v>249</v>
      </c>
      <c r="E2649" s="33">
        <v>0</v>
      </c>
      <c r="F2649" s="5" t="s">
        <v>2598</v>
      </c>
      <c r="G2649" s="31">
        <v>900</v>
      </c>
      <c r="H2649" s="32">
        <v>0</v>
      </c>
      <c r="I2649" s="5">
        <v>22.193580000000001</v>
      </c>
    </row>
    <row r="2650" spans="1:9">
      <c r="A2650" s="5">
        <v>2009990298</v>
      </c>
      <c r="B2650" s="5" t="s">
        <v>785</v>
      </c>
      <c r="C2650" s="5" t="s">
        <v>2614</v>
      </c>
      <c r="D2650" s="5" t="s">
        <v>2615</v>
      </c>
      <c r="E2650" s="33">
        <v>0</v>
      </c>
      <c r="F2650" s="5" t="s">
        <v>2598</v>
      </c>
      <c r="G2650" s="31">
        <v>0</v>
      </c>
      <c r="H2650" s="32">
        <v>900</v>
      </c>
      <c r="I2650" s="5">
        <v>0</v>
      </c>
    </row>
    <row r="2651" spans="1:9">
      <c r="A2651" s="5">
        <v>2110010002</v>
      </c>
      <c r="B2651" s="5" t="s">
        <v>3564</v>
      </c>
      <c r="C2651" s="5" t="s">
        <v>699</v>
      </c>
      <c r="D2651" s="5" t="s">
        <v>700</v>
      </c>
      <c r="E2651" s="33">
        <v>1981</v>
      </c>
      <c r="F2651" s="5" t="s">
        <v>2598</v>
      </c>
      <c r="G2651" s="31">
        <v>0</v>
      </c>
      <c r="H2651" s="32">
        <v>0</v>
      </c>
      <c r="I2651" s="5">
        <v>2.8710200000000001</v>
      </c>
    </row>
    <row r="2652" spans="1:9">
      <c r="A2652" s="5">
        <v>2110010003</v>
      </c>
      <c r="B2652" s="5" t="s">
        <v>3565</v>
      </c>
      <c r="C2652" s="5" t="s">
        <v>699</v>
      </c>
      <c r="D2652" s="5" t="s">
        <v>700</v>
      </c>
      <c r="E2652" s="33">
        <v>391</v>
      </c>
      <c r="F2652" s="5" t="s">
        <v>2598</v>
      </c>
      <c r="G2652" s="31">
        <v>0</v>
      </c>
      <c r="H2652" s="32">
        <v>0</v>
      </c>
      <c r="I2652" s="5">
        <v>15.306445</v>
      </c>
    </row>
    <row r="2653" spans="1:9">
      <c r="A2653" s="5">
        <v>2110010005</v>
      </c>
      <c r="B2653" s="5" t="s">
        <v>3566</v>
      </c>
      <c r="C2653" s="5" t="s">
        <v>699</v>
      </c>
      <c r="D2653" s="5" t="s">
        <v>700</v>
      </c>
      <c r="E2653" s="33">
        <v>1107</v>
      </c>
      <c r="F2653" s="5" t="s">
        <v>2598</v>
      </c>
      <c r="G2653" s="31">
        <v>0</v>
      </c>
      <c r="H2653" s="32">
        <v>0</v>
      </c>
      <c r="I2653" s="5">
        <v>16.310424999999999</v>
      </c>
    </row>
    <row r="2654" spans="1:9">
      <c r="A2654" s="5">
        <v>2110010005</v>
      </c>
      <c r="B2654" s="5" t="s">
        <v>3566</v>
      </c>
      <c r="C2654" s="5" t="s">
        <v>248</v>
      </c>
      <c r="D2654" s="5" t="s">
        <v>249</v>
      </c>
      <c r="E2654" s="5">
        <v>0</v>
      </c>
      <c r="F2654" s="5" t="s">
        <v>2598</v>
      </c>
      <c r="G2654" s="31">
        <v>0</v>
      </c>
      <c r="H2654" s="32">
        <v>600</v>
      </c>
      <c r="I2654" s="5">
        <v>0</v>
      </c>
    </row>
    <row r="2655" spans="1:9">
      <c r="A2655" s="5">
        <v>2110010005</v>
      </c>
      <c r="B2655" s="5" t="s">
        <v>3566</v>
      </c>
      <c r="C2655" s="5" t="s">
        <v>2601</v>
      </c>
      <c r="D2655" s="5" t="s">
        <v>2602</v>
      </c>
      <c r="E2655" s="33">
        <v>3</v>
      </c>
      <c r="F2655" s="5" t="s">
        <v>2598</v>
      </c>
      <c r="G2655" s="31">
        <v>0</v>
      </c>
      <c r="H2655" s="32">
        <v>0</v>
      </c>
      <c r="I2655" s="5">
        <v>16.309999999999999</v>
      </c>
    </row>
    <row r="2656" spans="1:9">
      <c r="A2656" s="5">
        <v>2110010005</v>
      </c>
      <c r="B2656" s="5" t="s">
        <v>3566</v>
      </c>
      <c r="C2656" s="5" t="s">
        <v>2611</v>
      </c>
      <c r="D2656" s="5" t="s">
        <v>2612</v>
      </c>
      <c r="E2656" s="33">
        <v>600</v>
      </c>
      <c r="F2656" s="5" t="s">
        <v>2598</v>
      </c>
      <c r="G2656" s="31">
        <v>600</v>
      </c>
      <c r="H2656" s="32">
        <v>0</v>
      </c>
      <c r="I2656" s="5">
        <v>16.310433</v>
      </c>
    </row>
    <row r="2657" spans="1:9">
      <c r="A2657" s="5">
        <v>2110010027</v>
      </c>
      <c r="B2657" s="5" t="s">
        <v>3567</v>
      </c>
      <c r="C2657" s="5" t="s">
        <v>2805</v>
      </c>
      <c r="D2657" s="5" t="s">
        <v>2806</v>
      </c>
      <c r="E2657" s="33">
        <v>4464</v>
      </c>
      <c r="F2657" s="5" t="s">
        <v>2598</v>
      </c>
      <c r="G2657" s="31">
        <v>0</v>
      </c>
      <c r="H2657" s="32">
        <v>0</v>
      </c>
      <c r="I2657" s="5">
        <v>5.1474510000000002</v>
      </c>
    </row>
    <row r="2658" spans="1:9">
      <c r="A2658" s="5">
        <v>2110010034</v>
      </c>
      <c r="B2658" s="5" t="s">
        <v>3568</v>
      </c>
      <c r="C2658" s="5" t="s">
        <v>248</v>
      </c>
      <c r="D2658" s="5" t="s">
        <v>249</v>
      </c>
      <c r="E2658" s="33">
        <v>150</v>
      </c>
      <c r="F2658" s="5" t="s">
        <v>2598</v>
      </c>
      <c r="G2658" s="31">
        <v>0</v>
      </c>
      <c r="H2658" s="32">
        <v>0</v>
      </c>
      <c r="I2658" s="5">
        <v>0.2712</v>
      </c>
    </row>
    <row r="2659" spans="1:9">
      <c r="A2659" s="5">
        <v>2110010036</v>
      </c>
      <c r="B2659" s="5" t="s">
        <v>3569</v>
      </c>
      <c r="C2659" s="5" t="s">
        <v>2601</v>
      </c>
      <c r="D2659" s="5" t="s">
        <v>2602</v>
      </c>
      <c r="E2659" s="33">
        <v>495</v>
      </c>
      <c r="F2659" s="5" t="s">
        <v>2598</v>
      </c>
      <c r="G2659" s="31">
        <v>0</v>
      </c>
      <c r="H2659" s="32">
        <v>0</v>
      </c>
      <c r="I2659" s="5">
        <v>0.40363599999999999</v>
      </c>
    </row>
    <row r="2660" spans="1:9">
      <c r="A2660" s="5">
        <v>2110010042</v>
      </c>
      <c r="B2660" s="5" t="s">
        <v>3570</v>
      </c>
      <c r="C2660" s="5" t="s">
        <v>699</v>
      </c>
      <c r="D2660" s="5" t="s">
        <v>700</v>
      </c>
      <c r="E2660" s="33">
        <v>29100</v>
      </c>
      <c r="F2660" s="5" t="s">
        <v>2598</v>
      </c>
      <c r="G2660" s="31">
        <v>0</v>
      </c>
      <c r="H2660" s="32">
        <v>0</v>
      </c>
      <c r="I2660" s="5">
        <v>0.28509899999999999</v>
      </c>
    </row>
    <row r="2661" spans="1:9">
      <c r="A2661" s="5">
        <v>2110010042</v>
      </c>
      <c r="B2661" s="5" t="s">
        <v>3570</v>
      </c>
      <c r="C2661" s="5" t="s">
        <v>248</v>
      </c>
      <c r="D2661" s="5" t="s">
        <v>249</v>
      </c>
      <c r="E2661" s="33">
        <v>30481</v>
      </c>
      <c r="F2661" s="5" t="s">
        <v>2598</v>
      </c>
      <c r="G2661" s="31">
        <v>0</v>
      </c>
      <c r="H2661" s="32">
        <v>36</v>
      </c>
      <c r="I2661" s="5">
        <v>0.28510099999999999</v>
      </c>
    </row>
    <row r="2662" spans="1:9">
      <c r="A2662" s="5">
        <v>2110010042</v>
      </c>
      <c r="B2662" s="5" t="s">
        <v>3570</v>
      </c>
      <c r="C2662" s="5" t="s">
        <v>2609</v>
      </c>
      <c r="D2662" s="5" t="s">
        <v>2610</v>
      </c>
      <c r="E2662" s="33">
        <v>12</v>
      </c>
      <c r="F2662" s="5" t="s">
        <v>2598</v>
      </c>
      <c r="G2662" s="31">
        <v>36</v>
      </c>
      <c r="H2662" s="32">
        <v>0</v>
      </c>
      <c r="I2662" s="5">
        <v>0.28499999999999998</v>
      </c>
    </row>
    <row r="2663" spans="1:9">
      <c r="A2663" s="5">
        <v>2110010043</v>
      </c>
      <c r="B2663" s="5" t="s">
        <v>8488</v>
      </c>
      <c r="C2663" s="5" t="s">
        <v>248</v>
      </c>
      <c r="D2663" s="5" t="s">
        <v>249</v>
      </c>
      <c r="E2663" s="33">
        <v>0</v>
      </c>
      <c r="F2663" s="5" t="s">
        <v>2598</v>
      </c>
      <c r="G2663" s="31">
        <v>864</v>
      </c>
      <c r="H2663" s="32">
        <v>0</v>
      </c>
      <c r="I2663" s="5">
        <v>0</v>
      </c>
    </row>
    <row r="2664" spans="1:9">
      <c r="A2664" s="5">
        <v>2110010044</v>
      </c>
      <c r="B2664" s="5" t="s">
        <v>3571</v>
      </c>
      <c r="C2664" s="5" t="s">
        <v>248</v>
      </c>
      <c r="D2664" s="5" t="s">
        <v>249</v>
      </c>
      <c r="E2664" s="5">
        <v>0</v>
      </c>
      <c r="F2664" s="5" t="s">
        <v>2598</v>
      </c>
      <c r="G2664" s="31">
        <v>3276</v>
      </c>
      <c r="H2664" s="32">
        <v>0</v>
      </c>
      <c r="I2664" s="5">
        <v>0</v>
      </c>
    </row>
    <row r="2665" spans="1:9">
      <c r="A2665" s="5">
        <v>2110010044</v>
      </c>
      <c r="B2665" s="5" t="s">
        <v>3571</v>
      </c>
      <c r="C2665" s="5" t="s">
        <v>2623</v>
      </c>
      <c r="D2665" s="5" t="s">
        <v>2624</v>
      </c>
      <c r="E2665" s="33">
        <v>12</v>
      </c>
      <c r="F2665" s="5" t="s">
        <v>2598</v>
      </c>
      <c r="G2665" s="31">
        <v>0</v>
      </c>
      <c r="H2665" s="32">
        <v>0</v>
      </c>
      <c r="I2665" s="5">
        <v>0.28499999999999998</v>
      </c>
    </row>
    <row r="2666" spans="1:9">
      <c r="A2666" s="5">
        <v>2110010048</v>
      </c>
      <c r="B2666" s="5" t="s">
        <v>3572</v>
      </c>
      <c r="C2666" s="5" t="s">
        <v>699</v>
      </c>
      <c r="D2666" s="5" t="s">
        <v>700</v>
      </c>
      <c r="E2666" s="33">
        <v>6396</v>
      </c>
      <c r="F2666" s="5" t="s">
        <v>2598</v>
      </c>
      <c r="G2666" s="31">
        <v>0</v>
      </c>
      <c r="H2666" s="32">
        <v>0</v>
      </c>
      <c r="I2666" s="5">
        <v>0.28663699999999998</v>
      </c>
    </row>
    <row r="2667" spans="1:9">
      <c r="A2667" s="5">
        <v>2110010048</v>
      </c>
      <c r="B2667" s="5" t="s">
        <v>3572</v>
      </c>
      <c r="C2667" s="5" t="s">
        <v>248</v>
      </c>
      <c r="D2667" s="5" t="s">
        <v>249</v>
      </c>
      <c r="E2667" s="33">
        <v>8915</v>
      </c>
      <c r="F2667" s="5" t="s">
        <v>2598</v>
      </c>
      <c r="G2667" s="31">
        <v>0</v>
      </c>
      <c r="H2667" s="32">
        <v>48</v>
      </c>
      <c r="I2667" s="5">
        <v>0.286634</v>
      </c>
    </row>
    <row r="2668" spans="1:9">
      <c r="A2668" s="5">
        <v>2110010048</v>
      </c>
      <c r="B2668" s="5" t="s">
        <v>3572</v>
      </c>
      <c r="C2668" s="5" t="s">
        <v>2623</v>
      </c>
      <c r="D2668" s="5" t="s">
        <v>2624</v>
      </c>
      <c r="E2668" s="5">
        <v>7</v>
      </c>
      <c r="F2668" s="5" t="s">
        <v>2598</v>
      </c>
      <c r="G2668" s="31">
        <v>0</v>
      </c>
      <c r="H2668" s="32">
        <v>0</v>
      </c>
      <c r="I2668" s="5">
        <v>0.28714299999999998</v>
      </c>
    </row>
    <row r="2669" spans="1:9">
      <c r="A2669" s="5">
        <v>2110010048</v>
      </c>
      <c r="B2669" s="5" t="s">
        <v>3572</v>
      </c>
      <c r="C2669" s="5" t="s">
        <v>2609</v>
      </c>
      <c r="D2669" s="5" t="s">
        <v>2610</v>
      </c>
      <c r="E2669" s="33">
        <v>0</v>
      </c>
      <c r="F2669" s="5" t="s">
        <v>2598</v>
      </c>
      <c r="G2669" s="31">
        <v>48</v>
      </c>
      <c r="H2669" s="32">
        <v>0</v>
      </c>
      <c r="I2669" s="5">
        <v>0.28666700000000001</v>
      </c>
    </row>
    <row r="2670" spans="1:9">
      <c r="A2670" s="5">
        <v>2110010057</v>
      </c>
      <c r="B2670" s="5" t="s">
        <v>3573</v>
      </c>
      <c r="C2670" s="5" t="s">
        <v>2805</v>
      </c>
      <c r="D2670" s="5" t="s">
        <v>2806</v>
      </c>
      <c r="E2670" s="33">
        <v>6834</v>
      </c>
      <c r="F2670" s="5" t="s">
        <v>2598</v>
      </c>
      <c r="G2670" s="31">
        <v>0</v>
      </c>
      <c r="H2670" s="32">
        <v>0</v>
      </c>
      <c r="I2670" s="5">
        <v>1.6347529999999999</v>
      </c>
    </row>
    <row r="2671" spans="1:9">
      <c r="A2671" s="5">
        <v>2110010071</v>
      </c>
      <c r="B2671" s="5" t="s">
        <v>3574</v>
      </c>
      <c r="C2671" s="5" t="s">
        <v>699</v>
      </c>
      <c r="D2671" s="5" t="s">
        <v>700</v>
      </c>
      <c r="E2671" s="33">
        <v>84</v>
      </c>
      <c r="F2671" s="5" t="s">
        <v>2598</v>
      </c>
      <c r="G2671" s="31">
        <v>0</v>
      </c>
      <c r="H2671" s="32">
        <v>0</v>
      </c>
      <c r="I2671" s="5">
        <v>0.15809500000000001</v>
      </c>
    </row>
    <row r="2672" spans="1:9">
      <c r="A2672" s="5">
        <v>2110010071</v>
      </c>
      <c r="B2672" s="5" t="s">
        <v>3574</v>
      </c>
      <c r="C2672" s="5" t="s">
        <v>248</v>
      </c>
      <c r="D2672" s="5" t="s">
        <v>249</v>
      </c>
      <c r="E2672" s="33">
        <v>144</v>
      </c>
      <c r="F2672" s="5" t="s">
        <v>2598</v>
      </c>
      <c r="G2672" s="31">
        <v>0</v>
      </c>
      <c r="H2672" s="32">
        <v>0</v>
      </c>
      <c r="I2672" s="5">
        <v>0.15812499999999999</v>
      </c>
    </row>
    <row r="2673" spans="1:9">
      <c r="A2673" s="5">
        <v>2110010096</v>
      </c>
      <c r="B2673" s="5" t="s">
        <v>3575</v>
      </c>
      <c r="C2673" s="5" t="s">
        <v>248</v>
      </c>
      <c r="D2673" s="5" t="s">
        <v>249</v>
      </c>
      <c r="E2673" s="33">
        <v>5</v>
      </c>
      <c r="F2673" s="5" t="s">
        <v>2618</v>
      </c>
      <c r="G2673" s="31">
        <v>0</v>
      </c>
      <c r="H2673" s="32">
        <v>0</v>
      </c>
      <c r="I2673" s="5">
        <v>2.4780000000000002</v>
      </c>
    </row>
    <row r="2674" spans="1:9">
      <c r="A2674" s="5">
        <v>2110010108</v>
      </c>
      <c r="B2674" s="5" t="s">
        <v>3576</v>
      </c>
      <c r="C2674" s="5" t="s">
        <v>248</v>
      </c>
      <c r="D2674" s="5" t="s">
        <v>249</v>
      </c>
      <c r="E2674" s="33">
        <v>0</v>
      </c>
      <c r="F2674" s="5" t="s">
        <v>2598</v>
      </c>
      <c r="G2674" s="31">
        <v>0</v>
      </c>
      <c r="H2674" s="32">
        <v>48</v>
      </c>
      <c r="I2674" s="5">
        <v>0</v>
      </c>
    </row>
    <row r="2675" spans="1:9">
      <c r="A2675" s="5">
        <v>2110010108</v>
      </c>
      <c r="B2675" s="5" t="s">
        <v>3576</v>
      </c>
      <c r="C2675" s="5" t="s">
        <v>2601</v>
      </c>
      <c r="D2675" s="5" t="s">
        <v>2602</v>
      </c>
      <c r="E2675" s="5">
        <v>2</v>
      </c>
      <c r="F2675" s="5" t="s">
        <v>2598</v>
      </c>
      <c r="G2675" s="31">
        <v>0</v>
      </c>
      <c r="H2675" s="32">
        <v>0</v>
      </c>
      <c r="I2675" s="5">
        <v>3.5</v>
      </c>
    </row>
    <row r="2676" spans="1:9">
      <c r="A2676" s="5">
        <v>2110010108</v>
      </c>
      <c r="B2676" s="5" t="s">
        <v>3576</v>
      </c>
      <c r="C2676" s="5" t="s">
        <v>2611</v>
      </c>
      <c r="D2676" s="5" t="s">
        <v>2612</v>
      </c>
      <c r="E2676" s="33">
        <v>48</v>
      </c>
      <c r="F2676" s="5" t="s">
        <v>2598</v>
      </c>
      <c r="G2676" s="31">
        <v>48</v>
      </c>
      <c r="H2676" s="32">
        <v>0</v>
      </c>
      <c r="I2676" s="5">
        <v>3.4981249999999999</v>
      </c>
    </row>
    <row r="2677" spans="1:9">
      <c r="A2677" s="5">
        <v>2110010109</v>
      </c>
      <c r="B2677" s="5" t="s">
        <v>3577</v>
      </c>
      <c r="C2677" s="5" t="s">
        <v>248</v>
      </c>
      <c r="D2677" s="5" t="s">
        <v>249</v>
      </c>
      <c r="E2677" s="33">
        <v>172</v>
      </c>
      <c r="F2677" s="5" t="s">
        <v>2598</v>
      </c>
      <c r="G2677" s="31">
        <v>0</v>
      </c>
      <c r="H2677" s="32">
        <v>0</v>
      </c>
      <c r="I2677" s="5">
        <v>0.18779100000000001</v>
      </c>
    </row>
    <row r="2678" spans="1:9">
      <c r="A2678" s="5">
        <v>2110010113</v>
      </c>
      <c r="B2678" s="5" t="s">
        <v>3578</v>
      </c>
      <c r="C2678" s="5" t="s">
        <v>699</v>
      </c>
      <c r="D2678" s="5" t="s">
        <v>700</v>
      </c>
      <c r="E2678" s="33">
        <v>2795</v>
      </c>
      <c r="F2678" s="5" t="s">
        <v>2598</v>
      </c>
      <c r="G2678" s="31">
        <v>0</v>
      </c>
      <c r="H2678" s="32">
        <v>0</v>
      </c>
      <c r="I2678" s="5">
        <v>2.4202330000000001</v>
      </c>
    </row>
    <row r="2679" spans="1:9">
      <c r="A2679" s="5">
        <v>2110010113</v>
      </c>
      <c r="B2679" s="5" t="s">
        <v>3578</v>
      </c>
      <c r="C2679" s="5" t="s">
        <v>248</v>
      </c>
      <c r="D2679" s="5" t="s">
        <v>249</v>
      </c>
      <c r="E2679" s="5">
        <v>751</v>
      </c>
      <c r="F2679" s="5" t="s">
        <v>2598</v>
      </c>
      <c r="G2679" s="31">
        <v>0</v>
      </c>
      <c r="H2679" s="32">
        <v>0</v>
      </c>
      <c r="I2679" s="5">
        <v>2.4202400000000002</v>
      </c>
    </row>
    <row r="2680" spans="1:9">
      <c r="A2680" s="5">
        <v>2110010114</v>
      </c>
      <c r="B2680" s="5" t="s">
        <v>3579</v>
      </c>
      <c r="C2680" s="5" t="s">
        <v>699</v>
      </c>
      <c r="D2680" s="5" t="s">
        <v>700</v>
      </c>
      <c r="E2680" s="33">
        <v>1224</v>
      </c>
      <c r="F2680" s="5" t="s">
        <v>2598</v>
      </c>
      <c r="G2680" s="31">
        <v>0</v>
      </c>
      <c r="H2680" s="32">
        <v>0</v>
      </c>
      <c r="I2680" s="5">
        <v>1.3208329999999999</v>
      </c>
    </row>
    <row r="2681" spans="1:9">
      <c r="A2681" s="5">
        <v>2110010114</v>
      </c>
      <c r="B2681" s="5" t="s">
        <v>3579</v>
      </c>
      <c r="C2681" s="5" t="s">
        <v>248</v>
      </c>
      <c r="D2681" s="5" t="s">
        <v>249</v>
      </c>
      <c r="E2681" s="33">
        <v>0</v>
      </c>
      <c r="F2681" s="5" t="s">
        <v>2598</v>
      </c>
      <c r="G2681" s="31">
        <v>0</v>
      </c>
      <c r="H2681" s="32">
        <v>228</v>
      </c>
      <c r="I2681" s="5">
        <v>0</v>
      </c>
    </row>
    <row r="2682" spans="1:9">
      <c r="A2682" s="5">
        <v>2110010114</v>
      </c>
      <c r="B2682" s="5" t="s">
        <v>3579</v>
      </c>
      <c r="C2682" s="5" t="s">
        <v>2601</v>
      </c>
      <c r="D2682" s="5" t="s">
        <v>2602</v>
      </c>
      <c r="E2682" s="33">
        <v>60</v>
      </c>
      <c r="F2682" s="5" t="s">
        <v>2598</v>
      </c>
      <c r="G2682" s="31">
        <v>0</v>
      </c>
      <c r="H2682" s="32">
        <v>0</v>
      </c>
      <c r="I2682" s="5">
        <v>1.3208329999999999</v>
      </c>
    </row>
    <row r="2683" spans="1:9">
      <c r="A2683" s="5">
        <v>2110010114</v>
      </c>
      <c r="B2683" s="5" t="s">
        <v>3579</v>
      </c>
      <c r="C2683" s="5" t="s">
        <v>2611</v>
      </c>
      <c r="D2683" s="5" t="s">
        <v>2612</v>
      </c>
      <c r="E2683" s="33">
        <v>228</v>
      </c>
      <c r="F2683" s="5" t="s">
        <v>2598</v>
      </c>
      <c r="G2683" s="31">
        <v>228</v>
      </c>
      <c r="H2683" s="32">
        <v>0</v>
      </c>
      <c r="I2683" s="5">
        <v>1.3208329999999999</v>
      </c>
    </row>
    <row r="2684" spans="1:9">
      <c r="A2684" s="5">
        <v>2110010117</v>
      </c>
      <c r="B2684" s="5" t="s">
        <v>2852</v>
      </c>
      <c r="C2684" s="5" t="s">
        <v>248</v>
      </c>
      <c r="D2684" s="5" t="s">
        <v>249</v>
      </c>
      <c r="E2684" s="33">
        <v>101</v>
      </c>
      <c r="F2684" s="5" t="s">
        <v>2598</v>
      </c>
      <c r="G2684" s="31">
        <v>0</v>
      </c>
      <c r="H2684" s="32">
        <v>0</v>
      </c>
      <c r="I2684" s="5">
        <v>1.35</v>
      </c>
    </row>
    <row r="2685" spans="1:9">
      <c r="A2685" s="5">
        <v>2110010117</v>
      </c>
      <c r="B2685" s="5" t="s">
        <v>2852</v>
      </c>
      <c r="C2685" s="5" t="s">
        <v>2601</v>
      </c>
      <c r="D2685" s="5" t="s">
        <v>2602</v>
      </c>
      <c r="E2685" s="33">
        <v>1</v>
      </c>
      <c r="F2685" s="5" t="s">
        <v>2598</v>
      </c>
      <c r="G2685" s="31">
        <v>0</v>
      </c>
      <c r="H2685" s="32">
        <v>0</v>
      </c>
      <c r="I2685" s="5">
        <v>1.35</v>
      </c>
    </row>
    <row r="2686" spans="1:9">
      <c r="A2686" s="5">
        <v>2110010118</v>
      </c>
      <c r="B2686" s="5" t="s">
        <v>2851</v>
      </c>
      <c r="C2686" s="5" t="s">
        <v>248</v>
      </c>
      <c r="D2686" s="5" t="s">
        <v>249</v>
      </c>
      <c r="E2686" s="5">
        <v>746</v>
      </c>
      <c r="F2686" s="5" t="s">
        <v>2598</v>
      </c>
      <c r="G2686" s="31">
        <v>0</v>
      </c>
      <c r="H2686" s="32">
        <v>0</v>
      </c>
      <c r="I2686" s="5">
        <v>3.085</v>
      </c>
    </row>
    <row r="2687" spans="1:9">
      <c r="A2687" s="5">
        <v>2110010200</v>
      </c>
      <c r="B2687" s="5" t="s">
        <v>3580</v>
      </c>
      <c r="C2687" s="5" t="s">
        <v>2805</v>
      </c>
      <c r="D2687" s="5" t="s">
        <v>2806</v>
      </c>
      <c r="E2687" s="33">
        <v>42623</v>
      </c>
      <c r="F2687" s="5" t="s">
        <v>2598</v>
      </c>
      <c r="G2687" s="31">
        <v>0</v>
      </c>
      <c r="H2687" s="32">
        <v>0</v>
      </c>
      <c r="I2687" s="5">
        <v>0.144765</v>
      </c>
    </row>
    <row r="2688" spans="1:9">
      <c r="A2688" s="5">
        <v>2110010207</v>
      </c>
      <c r="B2688" s="5" t="s">
        <v>2880</v>
      </c>
      <c r="C2688" s="5" t="s">
        <v>699</v>
      </c>
      <c r="D2688" s="5" t="s">
        <v>700</v>
      </c>
      <c r="E2688" s="33">
        <v>5</v>
      </c>
      <c r="F2688" s="5" t="s">
        <v>2598</v>
      </c>
      <c r="G2688" s="31">
        <v>0</v>
      </c>
      <c r="H2688" s="32">
        <v>0</v>
      </c>
      <c r="I2688" s="5">
        <v>0.17</v>
      </c>
    </row>
    <row r="2689" spans="1:9">
      <c r="A2689" s="5">
        <v>2110010207</v>
      </c>
      <c r="B2689" s="5" t="s">
        <v>2880</v>
      </c>
      <c r="C2689" s="5" t="s">
        <v>248</v>
      </c>
      <c r="D2689" s="5" t="s">
        <v>249</v>
      </c>
      <c r="E2689" s="33">
        <v>966</v>
      </c>
      <c r="F2689" s="5" t="s">
        <v>2598</v>
      </c>
      <c r="G2689" s="31">
        <v>0</v>
      </c>
      <c r="H2689" s="32">
        <v>0</v>
      </c>
      <c r="I2689" s="5">
        <v>0.17067299999999999</v>
      </c>
    </row>
    <row r="2690" spans="1:9">
      <c r="A2690" s="5">
        <v>2110010217</v>
      </c>
      <c r="B2690" s="5" t="s">
        <v>2878</v>
      </c>
      <c r="C2690" s="5" t="s">
        <v>248</v>
      </c>
      <c r="D2690" s="5" t="s">
        <v>249</v>
      </c>
      <c r="E2690" s="33">
        <v>82</v>
      </c>
      <c r="F2690" s="5" t="s">
        <v>2598</v>
      </c>
      <c r="G2690" s="31">
        <v>0</v>
      </c>
      <c r="H2690" s="32">
        <v>0</v>
      </c>
      <c r="I2690" s="5">
        <v>0.26865899999999998</v>
      </c>
    </row>
    <row r="2691" spans="1:9">
      <c r="A2691" s="5">
        <v>2110010217</v>
      </c>
      <c r="B2691" s="5" t="s">
        <v>2878</v>
      </c>
      <c r="C2691" s="5" t="s">
        <v>2601</v>
      </c>
      <c r="D2691" s="5" t="s">
        <v>2602</v>
      </c>
      <c r="E2691" s="33">
        <v>12</v>
      </c>
      <c r="F2691" s="5" t="s">
        <v>2598</v>
      </c>
      <c r="G2691" s="31">
        <v>0</v>
      </c>
      <c r="H2691" s="32">
        <v>0</v>
      </c>
      <c r="I2691" s="5">
        <v>0.26833299999999999</v>
      </c>
    </row>
    <row r="2692" spans="1:9">
      <c r="A2692" s="5">
        <v>2110010218</v>
      </c>
      <c r="B2692" s="5" t="s">
        <v>2879</v>
      </c>
      <c r="C2692" s="5" t="s">
        <v>248</v>
      </c>
      <c r="D2692" s="5" t="s">
        <v>249</v>
      </c>
      <c r="E2692" s="33">
        <v>37</v>
      </c>
      <c r="F2692" s="5" t="s">
        <v>2598</v>
      </c>
      <c r="G2692" s="31">
        <v>0</v>
      </c>
      <c r="H2692" s="32">
        <v>0</v>
      </c>
      <c r="I2692" s="5">
        <v>0.516486</v>
      </c>
    </row>
    <row r="2693" spans="1:9">
      <c r="A2693" s="5">
        <v>2110010229</v>
      </c>
      <c r="B2693" s="5" t="s">
        <v>2856</v>
      </c>
      <c r="C2693" s="5" t="s">
        <v>248</v>
      </c>
      <c r="D2693" s="5" t="s">
        <v>249</v>
      </c>
      <c r="E2693" s="5">
        <v>19</v>
      </c>
      <c r="F2693" s="5" t="s">
        <v>2598</v>
      </c>
      <c r="G2693" s="31">
        <v>720</v>
      </c>
      <c r="H2693" s="32">
        <v>0</v>
      </c>
      <c r="I2693" s="5">
        <v>0.18421100000000001</v>
      </c>
    </row>
    <row r="2694" spans="1:9">
      <c r="A2694" s="5">
        <v>2110010230</v>
      </c>
      <c r="B2694" s="5" t="s">
        <v>2857</v>
      </c>
      <c r="C2694" s="5" t="s">
        <v>248</v>
      </c>
      <c r="D2694" s="5" t="s">
        <v>249</v>
      </c>
      <c r="E2694" s="33">
        <v>6</v>
      </c>
      <c r="F2694" s="5" t="s">
        <v>2598</v>
      </c>
      <c r="G2694" s="31">
        <v>0</v>
      </c>
      <c r="H2694" s="32">
        <v>0</v>
      </c>
      <c r="I2694" s="5">
        <v>0.183333</v>
      </c>
    </row>
    <row r="2695" spans="1:9">
      <c r="A2695" s="5">
        <v>2110010231</v>
      </c>
      <c r="B2695" s="5" t="s">
        <v>2858</v>
      </c>
      <c r="C2695" s="5" t="s">
        <v>248</v>
      </c>
      <c r="D2695" s="5" t="s">
        <v>249</v>
      </c>
      <c r="E2695" s="33">
        <v>102</v>
      </c>
      <c r="F2695" s="5" t="s">
        <v>2598</v>
      </c>
      <c r="G2695" s="31">
        <v>0</v>
      </c>
      <c r="H2695" s="32">
        <v>0</v>
      </c>
      <c r="I2695" s="5">
        <v>0.18951000000000001</v>
      </c>
    </row>
    <row r="2696" spans="1:9">
      <c r="A2696" s="5">
        <v>2110010231</v>
      </c>
      <c r="B2696" s="5" t="s">
        <v>2858</v>
      </c>
      <c r="C2696" s="5" t="s">
        <v>2601</v>
      </c>
      <c r="D2696" s="5" t="s">
        <v>2602</v>
      </c>
      <c r="E2696" s="33">
        <v>10</v>
      </c>
      <c r="F2696" s="5" t="s">
        <v>2598</v>
      </c>
      <c r="G2696" s="31">
        <v>0</v>
      </c>
      <c r="H2696" s="32">
        <v>0</v>
      </c>
      <c r="I2696" s="5">
        <v>0.189</v>
      </c>
    </row>
    <row r="2697" spans="1:9">
      <c r="A2697" s="5">
        <v>2110010232</v>
      </c>
      <c r="B2697" s="5" t="s">
        <v>2859</v>
      </c>
      <c r="C2697" s="5" t="s">
        <v>248</v>
      </c>
      <c r="D2697" s="5" t="s">
        <v>249</v>
      </c>
      <c r="E2697" s="33">
        <v>12</v>
      </c>
      <c r="F2697" s="5" t="s">
        <v>2598</v>
      </c>
      <c r="G2697" s="31">
        <v>0</v>
      </c>
      <c r="H2697" s="32">
        <v>0</v>
      </c>
      <c r="I2697" s="5">
        <v>0.19416700000000001</v>
      </c>
    </row>
    <row r="2698" spans="1:9">
      <c r="A2698" s="5">
        <v>2110010233</v>
      </c>
      <c r="B2698" s="5" t="s">
        <v>2860</v>
      </c>
      <c r="C2698" s="5" t="s">
        <v>248</v>
      </c>
      <c r="D2698" s="5" t="s">
        <v>249</v>
      </c>
      <c r="E2698" s="33">
        <v>0</v>
      </c>
      <c r="F2698" s="5" t="s">
        <v>2598</v>
      </c>
      <c r="G2698" s="31">
        <v>24</v>
      </c>
      <c r="H2698" s="32">
        <v>12</v>
      </c>
      <c r="I2698" s="5">
        <v>0</v>
      </c>
    </row>
    <row r="2699" spans="1:9">
      <c r="A2699" s="5">
        <v>2110010233</v>
      </c>
      <c r="B2699" s="5" t="s">
        <v>2860</v>
      </c>
      <c r="C2699" s="5" t="s">
        <v>2611</v>
      </c>
      <c r="D2699" s="5" t="s">
        <v>2612</v>
      </c>
      <c r="E2699" s="33">
        <v>12</v>
      </c>
      <c r="F2699" s="5" t="s">
        <v>2598</v>
      </c>
      <c r="G2699" s="31">
        <v>12</v>
      </c>
      <c r="H2699" s="32">
        <v>0</v>
      </c>
      <c r="I2699" s="5">
        <v>0.19</v>
      </c>
    </row>
    <row r="2700" spans="1:9">
      <c r="A2700" s="5">
        <v>2110010234</v>
      </c>
      <c r="B2700" s="5" t="s">
        <v>2861</v>
      </c>
      <c r="C2700" s="5" t="s">
        <v>699</v>
      </c>
      <c r="D2700" s="5" t="s">
        <v>700</v>
      </c>
      <c r="E2700" s="33">
        <v>2832</v>
      </c>
      <c r="F2700" s="5" t="s">
        <v>2598</v>
      </c>
      <c r="G2700" s="31">
        <v>0</v>
      </c>
      <c r="H2700" s="32">
        <v>0</v>
      </c>
      <c r="I2700" s="5">
        <v>0.214255</v>
      </c>
    </row>
    <row r="2701" spans="1:9">
      <c r="A2701" s="5">
        <v>2110010235</v>
      </c>
      <c r="B2701" s="5" t="s">
        <v>2862</v>
      </c>
      <c r="C2701" s="5" t="s">
        <v>248</v>
      </c>
      <c r="D2701" s="5" t="s">
        <v>249</v>
      </c>
      <c r="E2701" s="33">
        <v>533</v>
      </c>
      <c r="F2701" s="5" t="s">
        <v>2598</v>
      </c>
      <c r="G2701" s="31">
        <v>0</v>
      </c>
      <c r="H2701" s="32">
        <v>0</v>
      </c>
      <c r="I2701" s="5">
        <v>0.177899</v>
      </c>
    </row>
    <row r="2702" spans="1:9">
      <c r="A2702" s="5">
        <v>2110010236</v>
      </c>
      <c r="B2702" s="5" t="s">
        <v>2863</v>
      </c>
      <c r="C2702" s="5" t="s">
        <v>699</v>
      </c>
      <c r="D2702" s="5" t="s">
        <v>700</v>
      </c>
      <c r="E2702" s="33">
        <v>4692</v>
      </c>
      <c r="F2702" s="5" t="s">
        <v>2598</v>
      </c>
      <c r="G2702" s="31">
        <v>0</v>
      </c>
      <c r="H2702" s="32">
        <v>0</v>
      </c>
      <c r="I2702" s="5">
        <v>0.195912</v>
      </c>
    </row>
    <row r="2703" spans="1:9">
      <c r="A2703" s="5">
        <v>2110010236</v>
      </c>
      <c r="B2703" s="5" t="s">
        <v>2863</v>
      </c>
      <c r="C2703" s="5" t="s">
        <v>248</v>
      </c>
      <c r="D2703" s="5" t="s">
        <v>249</v>
      </c>
      <c r="E2703" s="33">
        <v>8515</v>
      </c>
      <c r="F2703" s="5" t="s">
        <v>2598</v>
      </c>
      <c r="G2703" s="31">
        <v>0</v>
      </c>
      <c r="H2703" s="32">
        <v>0</v>
      </c>
      <c r="I2703" s="5">
        <v>0.195912</v>
      </c>
    </row>
    <row r="2704" spans="1:9">
      <c r="A2704" s="5">
        <v>2110010237</v>
      </c>
      <c r="B2704" s="5" t="s">
        <v>2864</v>
      </c>
      <c r="C2704" s="5" t="s">
        <v>248</v>
      </c>
      <c r="D2704" s="5" t="s">
        <v>249</v>
      </c>
      <c r="E2704" s="33">
        <v>12</v>
      </c>
      <c r="F2704" s="5" t="s">
        <v>2598</v>
      </c>
      <c r="G2704" s="31">
        <v>0</v>
      </c>
      <c r="H2704" s="32">
        <v>0</v>
      </c>
      <c r="I2704" s="5">
        <v>0.191667</v>
      </c>
    </row>
    <row r="2705" spans="1:9">
      <c r="A2705" s="5">
        <v>2110010238</v>
      </c>
      <c r="B2705" s="5" t="s">
        <v>2865</v>
      </c>
      <c r="C2705" s="5" t="s">
        <v>248</v>
      </c>
      <c r="D2705" s="5" t="s">
        <v>249</v>
      </c>
      <c r="E2705" s="33">
        <v>5</v>
      </c>
      <c r="F2705" s="5" t="s">
        <v>2598</v>
      </c>
      <c r="G2705" s="31">
        <v>0</v>
      </c>
      <c r="H2705" s="32">
        <v>0</v>
      </c>
      <c r="I2705" s="5">
        <v>0.21</v>
      </c>
    </row>
    <row r="2706" spans="1:9">
      <c r="A2706" s="5">
        <v>2110010239</v>
      </c>
      <c r="B2706" s="5" t="s">
        <v>2872</v>
      </c>
      <c r="C2706" s="5" t="s">
        <v>699</v>
      </c>
      <c r="D2706" s="5" t="s">
        <v>700</v>
      </c>
      <c r="E2706" s="33">
        <v>24</v>
      </c>
      <c r="F2706" s="5" t="s">
        <v>2598</v>
      </c>
      <c r="G2706" s="31">
        <v>0</v>
      </c>
      <c r="H2706" s="32">
        <v>0</v>
      </c>
      <c r="I2706" s="5">
        <v>0.17166699999999999</v>
      </c>
    </row>
    <row r="2707" spans="1:9">
      <c r="A2707" s="5">
        <v>2110010239</v>
      </c>
      <c r="B2707" s="5" t="s">
        <v>2872</v>
      </c>
      <c r="C2707" s="5" t="s">
        <v>248</v>
      </c>
      <c r="D2707" s="5" t="s">
        <v>249</v>
      </c>
      <c r="E2707" s="33">
        <v>6</v>
      </c>
      <c r="F2707" s="5" t="s">
        <v>2598</v>
      </c>
      <c r="G2707" s="31">
        <v>0</v>
      </c>
      <c r="H2707" s="32">
        <v>0</v>
      </c>
      <c r="I2707" s="5">
        <v>0.17166699999999999</v>
      </c>
    </row>
    <row r="2708" spans="1:9">
      <c r="A2708" s="5">
        <v>2110010240</v>
      </c>
      <c r="B2708" s="5" t="s">
        <v>2873</v>
      </c>
      <c r="C2708" s="5" t="s">
        <v>699</v>
      </c>
      <c r="D2708" s="5" t="s">
        <v>700</v>
      </c>
      <c r="E2708" s="33">
        <v>804</v>
      </c>
      <c r="F2708" s="5" t="s">
        <v>2598</v>
      </c>
      <c r="G2708" s="31">
        <v>0</v>
      </c>
      <c r="H2708" s="32">
        <v>0</v>
      </c>
      <c r="I2708" s="5">
        <v>0.17305999999999999</v>
      </c>
    </row>
    <row r="2709" spans="1:9">
      <c r="A2709" s="5">
        <v>2110010240</v>
      </c>
      <c r="B2709" s="5" t="s">
        <v>2873</v>
      </c>
      <c r="C2709" s="5" t="s">
        <v>248</v>
      </c>
      <c r="D2709" s="5" t="s">
        <v>249</v>
      </c>
      <c r="E2709" s="33">
        <v>4596</v>
      </c>
      <c r="F2709" s="5" t="s">
        <v>2598</v>
      </c>
      <c r="G2709" s="31">
        <v>0</v>
      </c>
      <c r="H2709" s="32">
        <v>0</v>
      </c>
      <c r="I2709" s="5">
        <v>0.17306099999999999</v>
      </c>
    </row>
    <row r="2710" spans="1:9">
      <c r="A2710" s="5">
        <v>2110010241</v>
      </c>
      <c r="B2710" s="5" t="s">
        <v>2874</v>
      </c>
      <c r="C2710" s="5" t="s">
        <v>699</v>
      </c>
      <c r="D2710" s="5" t="s">
        <v>700</v>
      </c>
      <c r="E2710" s="33">
        <v>720</v>
      </c>
      <c r="F2710" s="5" t="s">
        <v>2598</v>
      </c>
      <c r="G2710" s="31">
        <v>0</v>
      </c>
      <c r="H2710" s="32">
        <v>0</v>
      </c>
      <c r="I2710" s="5">
        <v>0.18762499999999999</v>
      </c>
    </row>
    <row r="2711" spans="1:9">
      <c r="A2711" s="5">
        <v>2110010241</v>
      </c>
      <c r="B2711" s="5" t="s">
        <v>2874</v>
      </c>
      <c r="C2711" s="5" t="s">
        <v>248</v>
      </c>
      <c r="D2711" s="5" t="s">
        <v>249</v>
      </c>
      <c r="E2711" s="33">
        <v>36</v>
      </c>
      <c r="F2711" s="5" t="s">
        <v>2598</v>
      </c>
      <c r="G2711" s="31">
        <v>0</v>
      </c>
      <c r="H2711" s="32">
        <v>0</v>
      </c>
      <c r="I2711" s="5">
        <v>0.1875</v>
      </c>
    </row>
    <row r="2712" spans="1:9">
      <c r="A2712" s="5">
        <v>2110010242</v>
      </c>
      <c r="B2712" s="5" t="s">
        <v>2875</v>
      </c>
      <c r="C2712" s="5" t="s">
        <v>248</v>
      </c>
      <c r="D2712" s="5" t="s">
        <v>249</v>
      </c>
      <c r="E2712" s="33">
        <v>0</v>
      </c>
      <c r="F2712" s="5" t="s">
        <v>2598</v>
      </c>
      <c r="G2712" s="31">
        <v>288</v>
      </c>
      <c r="H2712" s="32">
        <v>0</v>
      </c>
      <c r="I2712" s="5">
        <v>0</v>
      </c>
    </row>
    <row r="2713" spans="1:9">
      <c r="A2713" s="5">
        <v>2110010620</v>
      </c>
      <c r="B2713" s="5" t="s">
        <v>3581</v>
      </c>
      <c r="C2713" s="5" t="s">
        <v>699</v>
      </c>
      <c r="D2713" s="5" t="s">
        <v>700</v>
      </c>
      <c r="E2713" s="33">
        <v>19101</v>
      </c>
      <c r="F2713" s="5" t="s">
        <v>2598</v>
      </c>
      <c r="G2713" s="31">
        <v>0</v>
      </c>
      <c r="H2713" s="32">
        <v>0</v>
      </c>
      <c r="I2713" s="5">
        <v>1.012613</v>
      </c>
    </row>
    <row r="2714" spans="1:9">
      <c r="A2714" s="5">
        <v>2110010629</v>
      </c>
      <c r="B2714" s="5" t="s">
        <v>3582</v>
      </c>
      <c r="C2714" s="5" t="s">
        <v>699</v>
      </c>
      <c r="D2714" s="5" t="s">
        <v>700</v>
      </c>
      <c r="E2714" s="33">
        <v>26832</v>
      </c>
      <c r="F2714" s="5" t="s">
        <v>2598</v>
      </c>
      <c r="G2714" s="31">
        <v>0</v>
      </c>
      <c r="H2714" s="32">
        <v>0</v>
      </c>
      <c r="I2714" s="5">
        <v>0.73849500000000001</v>
      </c>
    </row>
    <row r="2715" spans="1:9">
      <c r="A2715" s="5">
        <v>2110010654</v>
      </c>
      <c r="B2715" s="5" t="s">
        <v>3583</v>
      </c>
      <c r="C2715" s="5" t="s">
        <v>699</v>
      </c>
      <c r="D2715" s="5" t="s">
        <v>700</v>
      </c>
      <c r="E2715" s="33">
        <v>8</v>
      </c>
      <c r="F2715" s="5" t="s">
        <v>2598</v>
      </c>
      <c r="G2715" s="31">
        <v>0</v>
      </c>
      <c r="H2715" s="32">
        <v>0</v>
      </c>
      <c r="I2715" s="5">
        <v>0.28499999999999998</v>
      </c>
    </row>
    <row r="2716" spans="1:9">
      <c r="A2716" s="5">
        <v>2110010656</v>
      </c>
      <c r="B2716" s="5" t="s">
        <v>3584</v>
      </c>
      <c r="C2716" s="5" t="s">
        <v>248</v>
      </c>
      <c r="D2716" s="5" t="s">
        <v>249</v>
      </c>
      <c r="E2716" s="33">
        <v>0</v>
      </c>
      <c r="F2716" s="5" t="s">
        <v>2598</v>
      </c>
      <c r="G2716" s="31">
        <v>0</v>
      </c>
      <c r="H2716" s="32">
        <v>36</v>
      </c>
      <c r="I2716" s="5">
        <v>0</v>
      </c>
    </row>
    <row r="2717" spans="1:9">
      <c r="A2717" s="5">
        <v>2110010656</v>
      </c>
      <c r="B2717" s="5" t="s">
        <v>3584</v>
      </c>
      <c r="C2717" s="5" t="s">
        <v>2601</v>
      </c>
      <c r="D2717" s="5" t="s">
        <v>2602</v>
      </c>
      <c r="E2717" s="33">
        <v>9</v>
      </c>
      <c r="F2717" s="5" t="s">
        <v>2598</v>
      </c>
      <c r="G2717" s="31">
        <v>0</v>
      </c>
      <c r="H2717" s="32">
        <v>0</v>
      </c>
      <c r="I2717" s="5">
        <v>0.13888900000000001</v>
      </c>
    </row>
    <row r="2718" spans="1:9">
      <c r="A2718" s="5">
        <v>2110010656</v>
      </c>
      <c r="B2718" s="5" t="s">
        <v>3584</v>
      </c>
      <c r="C2718" s="5" t="s">
        <v>2611</v>
      </c>
      <c r="D2718" s="5" t="s">
        <v>2612</v>
      </c>
      <c r="E2718" s="33">
        <v>36</v>
      </c>
      <c r="F2718" s="5" t="s">
        <v>2598</v>
      </c>
      <c r="G2718" s="31">
        <v>36</v>
      </c>
      <c r="H2718" s="32">
        <v>0</v>
      </c>
      <c r="I2718" s="5">
        <v>0.13861100000000001</v>
      </c>
    </row>
    <row r="2719" spans="1:9">
      <c r="A2719" s="5">
        <v>2110010667</v>
      </c>
      <c r="B2719" s="5" t="s">
        <v>3585</v>
      </c>
      <c r="C2719" s="5" t="s">
        <v>248</v>
      </c>
      <c r="D2719" s="5" t="s">
        <v>249</v>
      </c>
      <c r="E2719" s="33">
        <v>0</v>
      </c>
      <c r="F2719" s="5" t="s">
        <v>2598</v>
      </c>
      <c r="G2719" s="31">
        <v>0</v>
      </c>
      <c r="H2719" s="32">
        <v>411</v>
      </c>
      <c r="I2719" s="5">
        <v>0</v>
      </c>
    </row>
    <row r="2720" spans="1:9">
      <c r="A2720" s="5">
        <v>2110010667</v>
      </c>
      <c r="B2720" s="5" t="s">
        <v>3585</v>
      </c>
      <c r="C2720" s="5" t="s">
        <v>2601</v>
      </c>
      <c r="D2720" s="5" t="s">
        <v>2602</v>
      </c>
      <c r="E2720" s="33">
        <v>742</v>
      </c>
      <c r="F2720" s="5" t="s">
        <v>2598</v>
      </c>
      <c r="G2720" s="31">
        <v>0</v>
      </c>
      <c r="H2720" s="32">
        <v>0</v>
      </c>
      <c r="I2720" s="5">
        <v>6.5134999999999998E-2</v>
      </c>
    </row>
    <row r="2721" spans="1:9">
      <c r="A2721" s="5">
        <v>2110010667</v>
      </c>
      <c r="B2721" s="5" t="s">
        <v>3585</v>
      </c>
      <c r="C2721" s="5" t="s">
        <v>2611</v>
      </c>
      <c r="D2721" s="5" t="s">
        <v>2612</v>
      </c>
      <c r="E2721" s="33">
        <v>411</v>
      </c>
      <c r="F2721" s="5" t="s">
        <v>2598</v>
      </c>
      <c r="G2721" s="31">
        <v>411</v>
      </c>
      <c r="H2721" s="32">
        <v>0</v>
      </c>
      <c r="I2721" s="5">
        <v>6.5133999999999997E-2</v>
      </c>
    </row>
    <row r="2722" spans="1:9">
      <c r="A2722" s="5">
        <v>2110010669</v>
      </c>
      <c r="B2722" s="5" t="s">
        <v>2869</v>
      </c>
      <c r="C2722" s="5" t="s">
        <v>699</v>
      </c>
      <c r="D2722" s="5" t="s">
        <v>700</v>
      </c>
      <c r="E2722" s="33">
        <v>204</v>
      </c>
      <c r="F2722" s="5" t="s">
        <v>2598</v>
      </c>
      <c r="G2722" s="31">
        <v>0</v>
      </c>
      <c r="H2722" s="32">
        <v>0</v>
      </c>
      <c r="I2722" s="5">
        <v>0.18254899999999999</v>
      </c>
    </row>
    <row r="2723" spans="1:9">
      <c r="A2723" s="5">
        <v>2110010669</v>
      </c>
      <c r="B2723" s="5" t="s">
        <v>2869</v>
      </c>
      <c r="C2723" s="5" t="s">
        <v>248</v>
      </c>
      <c r="D2723" s="5" t="s">
        <v>249</v>
      </c>
      <c r="E2723" s="33">
        <v>130</v>
      </c>
      <c r="F2723" s="5" t="s">
        <v>2598</v>
      </c>
      <c r="G2723" s="31">
        <v>0</v>
      </c>
      <c r="H2723" s="32">
        <v>0</v>
      </c>
      <c r="I2723" s="5">
        <v>0.18253800000000001</v>
      </c>
    </row>
    <row r="2724" spans="1:9">
      <c r="A2724" s="5">
        <v>2110010670</v>
      </c>
      <c r="B2724" s="5" t="s">
        <v>2871</v>
      </c>
      <c r="C2724" s="5" t="s">
        <v>699</v>
      </c>
      <c r="D2724" s="5" t="s">
        <v>700</v>
      </c>
      <c r="E2724" s="33">
        <v>2316</v>
      </c>
      <c r="F2724" s="5" t="s">
        <v>2598</v>
      </c>
      <c r="G2724" s="31">
        <v>0</v>
      </c>
      <c r="H2724" s="32">
        <v>0</v>
      </c>
      <c r="I2724" s="5">
        <v>0.19503000000000001</v>
      </c>
    </row>
    <row r="2725" spans="1:9">
      <c r="A2725" s="5">
        <v>2110010670</v>
      </c>
      <c r="B2725" s="5" t="s">
        <v>2871</v>
      </c>
      <c r="C2725" s="5" t="s">
        <v>248</v>
      </c>
      <c r="D2725" s="5" t="s">
        <v>249</v>
      </c>
      <c r="E2725" s="33">
        <v>815</v>
      </c>
      <c r="F2725" s="5" t="s">
        <v>2598</v>
      </c>
      <c r="G2725" s="31">
        <v>0</v>
      </c>
      <c r="H2725" s="32">
        <v>0</v>
      </c>
      <c r="I2725" s="5">
        <v>0.19503100000000001</v>
      </c>
    </row>
    <row r="2726" spans="1:9">
      <c r="A2726" s="5">
        <v>2110010671</v>
      </c>
      <c r="B2726" s="5" t="s">
        <v>2866</v>
      </c>
      <c r="C2726" s="5" t="s">
        <v>248</v>
      </c>
      <c r="D2726" s="5" t="s">
        <v>249</v>
      </c>
      <c r="E2726" s="33">
        <v>10</v>
      </c>
      <c r="F2726" s="5" t="s">
        <v>2598</v>
      </c>
      <c r="G2726" s="31">
        <v>0</v>
      </c>
      <c r="H2726" s="32">
        <v>0</v>
      </c>
      <c r="I2726" s="5">
        <v>0.13200000000000001</v>
      </c>
    </row>
    <row r="2727" spans="1:9">
      <c r="A2727" s="5">
        <v>2110010672</v>
      </c>
      <c r="B2727" s="5" t="s">
        <v>2868</v>
      </c>
      <c r="C2727" s="5" t="s">
        <v>248</v>
      </c>
      <c r="D2727" s="5" t="s">
        <v>249</v>
      </c>
      <c r="E2727" s="33">
        <v>28</v>
      </c>
      <c r="F2727" s="5" t="s">
        <v>2598</v>
      </c>
      <c r="G2727" s="31">
        <v>0</v>
      </c>
      <c r="H2727" s="32">
        <v>0</v>
      </c>
      <c r="I2727" s="5">
        <v>0.30607099999999998</v>
      </c>
    </row>
    <row r="2728" spans="1:9">
      <c r="A2728" s="5">
        <v>2110010673</v>
      </c>
      <c r="B2728" s="5" t="s">
        <v>2870</v>
      </c>
      <c r="C2728" s="5" t="s">
        <v>248</v>
      </c>
      <c r="D2728" s="5" t="s">
        <v>249</v>
      </c>
      <c r="E2728" s="33">
        <v>12</v>
      </c>
      <c r="F2728" s="5" t="s">
        <v>2598</v>
      </c>
      <c r="G2728" s="31">
        <v>0</v>
      </c>
      <c r="H2728" s="32">
        <v>0</v>
      </c>
      <c r="I2728" s="5">
        <v>0.58583300000000005</v>
      </c>
    </row>
    <row r="2729" spans="1:9">
      <c r="A2729" s="5">
        <v>2110010676</v>
      </c>
      <c r="B2729" s="5" t="s">
        <v>3016</v>
      </c>
      <c r="C2729" s="5" t="s">
        <v>699</v>
      </c>
      <c r="D2729" s="5" t="s">
        <v>700</v>
      </c>
      <c r="E2729" s="33">
        <v>408</v>
      </c>
      <c r="F2729" s="5" t="s">
        <v>2598</v>
      </c>
      <c r="G2729" s="31">
        <v>0</v>
      </c>
      <c r="H2729" s="32">
        <v>0</v>
      </c>
      <c r="I2729" s="5">
        <v>7.1279409999999999</v>
      </c>
    </row>
    <row r="2730" spans="1:9">
      <c r="A2730" s="5">
        <v>2110010676</v>
      </c>
      <c r="B2730" s="5" t="s">
        <v>3016</v>
      </c>
      <c r="C2730" s="5" t="s">
        <v>248</v>
      </c>
      <c r="D2730" s="5" t="s">
        <v>249</v>
      </c>
      <c r="E2730" s="33">
        <v>646</v>
      </c>
      <c r="F2730" s="5" t="s">
        <v>2598</v>
      </c>
      <c r="G2730" s="31">
        <v>0</v>
      </c>
      <c r="H2730" s="32">
        <v>1</v>
      </c>
      <c r="I2730" s="5">
        <v>7.1279409999999999</v>
      </c>
    </row>
    <row r="2731" spans="1:9">
      <c r="A2731" s="5">
        <v>2110010676</v>
      </c>
      <c r="B2731" s="5" t="s">
        <v>3016</v>
      </c>
      <c r="C2731" s="5" t="s">
        <v>2601</v>
      </c>
      <c r="D2731" s="5" t="s">
        <v>2602</v>
      </c>
      <c r="E2731" s="33">
        <v>1</v>
      </c>
      <c r="F2731" s="5" t="s">
        <v>2598</v>
      </c>
      <c r="G2731" s="31">
        <v>0</v>
      </c>
      <c r="H2731" s="32">
        <v>0</v>
      </c>
      <c r="I2731" s="5">
        <v>7.13</v>
      </c>
    </row>
    <row r="2732" spans="1:9">
      <c r="A2732" s="5">
        <v>2110010676</v>
      </c>
      <c r="B2732" s="5" t="s">
        <v>3016</v>
      </c>
      <c r="C2732" s="5" t="s">
        <v>2611</v>
      </c>
      <c r="D2732" s="5" t="s">
        <v>2612</v>
      </c>
      <c r="E2732" s="33">
        <v>1</v>
      </c>
      <c r="F2732" s="5" t="s">
        <v>2598</v>
      </c>
      <c r="G2732" s="31">
        <v>1</v>
      </c>
      <c r="H2732" s="32">
        <v>0</v>
      </c>
      <c r="I2732" s="5">
        <v>7.13</v>
      </c>
    </row>
    <row r="2733" spans="1:9">
      <c r="A2733" s="5">
        <v>2110010677</v>
      </c>
      <c r="B2733" s="5" t="s">
        <v>2876</v>
      </c>
      <c r="C2733" s="5" t="s">
        <v>248</v>
      </c>
      <c r="D2733" s="5" t="s">
        <v>249</v>
      </c>
      <c r="E2733" s="33">
        <v>400</v>
      </c>
      <c r="F2733" s="5" t="s">
        <v>2598</v>
      </c>
      <c r="G2733" s="31">
        <v>0</v>
      </c>
      <c r="H2733" s="32">
        <v>0</v>
      </c>
      <c r="I2733" s="5">
        <v>6.6635249999999999</v>
      </c>
    </row>
    <row r="2734" spans="1:9">
      <c r="A2734" s="5">
        <v>2110010680</v>
      </c>
      <c r="B2734" s="5" t="s">
        <v>2877</v>
      </c>
      <c r="C2734" s="5" t="s">
        <v>248</v>
      </c>
      <c r="D2734" s="5" t="s">
        <v>249</v>
      </c>
      <c r="E2734" s="33">
        <v>383</v>
      </c>
      <c r="F2734" s="5" t="s">
        <v>2598</v>
      </c>
      <c r="G2734" s="31">
        <v>0</v>
      </c>
      <c r="H2734" s="32">
        <v>0</v>
      </c>
      <c r="I2734" s="5">
        <v>3.5919059999999998</v>
      </c>
    </row>
    <row r="2735" spans="1:9">
      <c r="A2735" s="5">
        <v>2110010687</v>
      </c>
      <c r="B2735" s="5" t="s">
        <v>3586</v>
      </c>
      <c r="C2735" s="5" t="s">
        <v>699</v>
      </c>
      <c r="D2735" s="5" t="s">
        <v>700</v>
      </c>
      <c r="E2735" s="33">
        <v>14316</v>
      </c>
      <c r="F2735" s="5" t="s">
        <v>2598</v>
      </c>
      <c r="G2735" s="31">
        <v>0</v>
      </c>
      <c r="H2735" s="32">
        <v>0</v>
      </c>
      <c r="I2735" s="5">
        <v>2.992022</v>
      </c>
    </row>
    <row r="2736" spans="1:9">
      <c r="A2736" s="5">
        <v>2110010687</v>
      </c>
      <c r="B2736" s="5" t="s">
        <v>3586</v>
      </c>
      <c r="C2736" s="5" t="s">
        <v>248</v>
      </c>
      <c r="D2736" s="5" t="s">
        <v>249</v>
      </c>
      <c r="E2736" s="33">
        <v>26905</v>
      </c>
      <c r="F2736" s="5" t="s">
        <v>2598</v>
      </c>
      <c r="G2736" s="31">
        <v>0</v>
      </c>
      <c r="H2736" s="32">
        <v>0</v>
      </c>
      <c r="I2736" s="5">
        <v>2.992022</v>
      </c>
    </row>
    <row r="2737" spans="1:9">
      <c r="A2737" s="5">
        <v>2110020074</v>
      </c>
      <c r="B2737" s="5" t="s">
        <v>3587</v>
      </c>
      <c r="C2737" s="5" t="s">
        <v>699</v>
      </c>
      <c r="D2737" s="5" t="s">
        <v>700</v>
      </c>
      <c r="E2737" s="33">
        <v>7</v>
      </c>
      <c r="F2737" s="5" t="s">
        <v>2598</v>
      </c>
      <c r="G2737" s="31">
        <v>0</v>
      </c>
      <c r="H2737" s="32">
        <v>0</v>
      </c>
      <c r="I2737" s="5">
        <v>0.55000000000000004</v>
      </c>
    </row>
    <row r="2738" spans="1:9">
      <c r="A2738" s="5">
        <v>2110020075</v>
      </c>
      <c r="B2738" s="5" t="s">
        <v>3588</v>
      </c>
      <c r="C2738" s="5" t="s">
        <v>699</v>
      </c>
      <c r="D2738" s="5" t="s">
        <v>700</v>
      </c>
      <c r="E2738" s="33">
        <v>3</v>
      </c>
      <c r="F2738" s="5" t="s">
        <v>2598</v>
      </c>
      <c r="G2738" s="31">
        <v>0</v>
      </c>
      <c r="H2738" s="32">
        <v>0</v>
      </c>
      <c r="I2738" s="5">
        <v>0.35333300000000001</v>
      </c>
    </row>
    <row r="2739" spans="1:9">
      <c r="A2739" s="5">
        <v>2110020076</v>
      </c>
      <c r="B2739" s="5" t="s">
        <v>3589</v>
      </c>
      <c r="C2739" s="5" t="s">
        <v>699</v>
      </c>
      <c r="D2739" s="5" t="s">
        <v>700</v>
      </c>
      <c r="E2739" s="33">
        <v>2</v>
      </c>
      <c r="F2739" s="5" t="s">
        <v>2598</v>
      </c>
      <c r="G2739" s="31">
        <v>0</v>
      </c>
      <c r="H2739" s="32">
        <v>0</v>
      </c>
      <c r="I2739" s="5">
        <v>0.4</v>
      </c>
    </row>
    <row r="2740" spans="1:9">
      <c r="A2740" s="5">
        <v>2110020081</v>
      </c>
      <c r="B2740" s="5" t="s">
        <v>3590</v>
      </c>
      <c r="C2740" s="5" t="s">
        <v>248</v>
      </c>
      <c r="D2740" s="5" t="s">
        <v>249</v>
      </c>
      <c r="E2740" s="33">
        <v>1</v>
      </c>
      <c r="F2740" s="5" t="s">
        <v>2598</v>
      </c>
      <c r="G2740" s="31">
        <v>0</v>
      </c>
      <c r="H2740" s="32">
        <v>0</v>
      </c>
      <c r="I2740" s="5">
        <v>0.76</v>
      </c>
    </row>
    <row r="2741" spans="1:9">
      <c r="A2741" s="5">
        <v>2110020084</v>
      </c>
      <c r="B2741" s="5" t="s">
        <v>2741</v>
      </c>
      <c r="C2741" s="5" t="s">
        <v>699</v>
      </c>
      <c r="D2741" s="5" t="s">
        <v>700</v>
      </c>
      <c r="E2741" s="33">
        <v>3885</v>
      </c>
      <c r="F2741" s="5" t="s">
        <v>2598</v>
      </c>
      <c r="G2741" s="31">
        <v>0</v>
      </c>
      <c r="H2741" s="32">
        <v>0</v>
      </c>
      <c r="I2741" s="5">
        <v>0.49526399999999998</v>
      </c>
    </row>
    <row r="2742" spans="1:9">
      <c r="A2742" s="5">
        <v>2110020084</v>
      </c>
      <c r="B2742" s="5" t="s">
        <v>2741</v>
      </c>
      <c r="C2742" s="5" t="s">
        <v>2601</v>
      </c>
      <c r="D2742" s="5" t="s">
        <v>2602</v>
      </c>
      <c r="E2742" s="33">
        <v>5760</v>
      </c>
      <c r="F2742" s="5" t="s">
        <v>2598</v>
      </c>
      <c r="G2742" s="31">
        <v>0</v>
      </c>
      <c r="H2742" s="32">
        <v>0</v>
      </c>
      <c r="I2742" s="5">
        <v>0.49526399999999998</v>
      </c>
    </row>
    <row r="2743" spans="1:9">
      <c r="A2743" s="5">
        <v>2110020086</v>
      </c>
      <c r="B2743" s="5" t="s">
        <v>3591</v>
      </c>
      <c r="C2743" s="5" t="s">
        <v>699</v>
      </c>
      <c r="D2743" s="5" t="s">
        <v>700</v>
      </c>
      <c r="E2743" s="33">
        <v>3052</v>
      </c>
      <c r="F2743" s="5" t="s">
        <v>2598</v>
      </c>
      <c r="G2743" s="31">
        <v>0</v>
      </c>
      <c r="H2743" s="32">
        <v>0</v>
      </c>
      <c r="I2743" s="5">
        <v>0.51306399999999996</v>
      </c>
    </row>
    <row r="2744" spans="1:9">
      <c r="A2744" s="5">
        <v>2110020086</v>
      </c>
      <c r="B2744" s="5" t="s">
        <v>3591</v>
      </c>
      <c r="C2744" s="5" t="s">
        <v>2601</v>
      </c>
      <c r="D2744" s="5" t="s">
        <v>2602</v>
      </c>
      <c r="E2744" s="33">
        <v>2880</v>
      </c>
      <c r="F2744" s="5" t="s">
        <v>2598</v>
      </c>
      <c r="G2744" s="31">
        <v>0</v>
      </c>
      <c r="H2744" s="32">
        <v>0</v>
      </c>
      <c r="I2744" s="5">
        <v>0.51306600000000002</v>
      </c>
    </row>
    <row r="2745" spans="1:9">
      <c r="A2745" s="5">
        <v>2110020087</v>
      </c>
      <c r="B2745" s="5" t="s">
        <v>2743</v>
      </c>
      <c r="C2745" s="5" t="s">
        <v>699</v>
      </c>
      <c r="D2745" s="5" t="s">
        <v>700</v>
      </c>
      <c r="E2745" s="33">
        <v>69</v>
      </c>
      <c r="F2745" s="5" t="s">
        <v>2598</v>
      </c>
      <c r="G2745" s="31">
        <v>0</v>
      </c>
      <c r="H2745" s="32">
        <v>0</v>
      </c>
      <c r="I2745" s="5">
        <v>0.46710099999999999</v>
      </c>
    </row>
    <row r="2746" spans="1:9">
      <c r="A2746" s="5">
        <v>2110020088</v>
      </c>
      <c r="B2746" s="5" t="s">
        <v>2773</v>
      </c>
      <c r="C2746" s="5" t="s">
        <v>248</v>
      </c>
      <c r="D2746" s="5" t="s">
        <v>249</v>
      </c>
      <c r="E2746" s="33">
        <v>15</v>
      </c>
      <c r="F2746" s="5" t="s">
        <v>2598</v>
      </c>
      <c r="G2746" s="31">
        <v>4000</v>
      </c>
      <c r="H2746" s="32">
        <v>0</v>
      </c>
      <c r="I2746" s="5">
        <v>0.91733299999999995</v>
      </c>
    </row>
    <row r="2747" spans="1:9">
      <c r="A2747" s="5">
        <v>2110020088</v>
      </c>
      <c r="B2747" s="5" t="s">
        <v>2773</v>
      </c>
      <c r="C2747" s="5" t="s">
        <v>47</v>
      </c>
      <c r="D2747" s="5" t="s">
        <v>48</v>
      </c>
      <c r="E2747" s="33">
        <v>0</v>
      </c>
      <c r="F2747" s="5" t="s">
        <v>2598</v>
      </c>
      <c r="G2747" s="31">
        <v>0</v>
      </c>
      <c r="H2747" s="32">
        <v>4000</v>
      </c>
      <c r="I2747" s="5">
        <v>0</v>
      </c>
    </row>
    <row r="2748" spans="1:9">
      <c r="A2748" s="5">
        <v>2110020090</v>
      </c>
      <c r="B2748" s="5" t="s">
        <v>2775</v>
      </c>
      <c r="C2748" s="5" t="s">
        <v>248</v>
      </c>
      <c r="D2748" s="5" t="s">
        <v>249</v>
      </c>
      <c r="E2748" s="33">
        <v>40</v>
      </c>
      <c r="F2748" s="5" t="s">
        <v>2598</v>
      </c>
      <c r="G2748" s="31">
        <v>0</v>
      </c>
      <c r="H2748" s="32">
        <v>0</v>
      </c>
      <c r="I2748" s="5">
        <v>0.82950000000000002</v>
      </c>
    </row>
    <row r="2749" spans="1:9">
      <c r="A2749" s="5">
        <v>2110020090</v>
      </c>
      <c r="B2749" s="5" t="s">
        <v>2775</v>
      </c>
      <c r="C2749" s="5" t="s">
        <v>2601</v>
      </c>
      <c r="D2749" s="5" t="s">
        <v>2602</v>
      </c>
      <c r="E2749" s="33">
        <v>19</v>
      </c>
      <c r="F2749" s="5" t="s">
        <v>2598</v>
      </c>
      <c r="G2749" s="31">
        <v>0</v>
      </c>
      <c r="H2749" s="32">
        <v>0</v>
      </c>
      <c r="I2749" s="5">
        <v>0.82947400000000004</v>
      </c>
    </row>
    <row r="2750" spans="1:9">
      <c r="A2750" s="5">
        <v>2110020091</v>
      </c>
      <c r="B2750" s="5" t="s">
        <v>2776</v>
      </c>
      <c r="C2750" s="5" t="s">
        <v>248</v>
      </c>
      <c r="D2750" s="5" t="s">
        <v>249</v>
      </c>
      <c r="E2750" s="33">
        <v>19</v>
      </c>
      <c r="F2750" s="5" t="s">
        <v>2598</v>
      </c>
      <c r="G2750" s="31">
        <v>0</v>
      </c>
      <c r="H2750" s="32">
        <v>0</v>
      </c>
      <c r="I2750" s="5">
        <v>1.271053</v>
      </c>
    </row>
    <row r="2751" spans="1:9">
      <c r="A2751" s="5">
        <v>2110020094</v>
      </c>
      <c r="B2751" s="5" t="s">
        <v>3592</v>
      </c>
      <c r="C2751" s="5" t="s">
        <v>699</v>
      </c>
      <c r="D2751" s="5" t="s">
        <v>700</v>
      </c>
      <c r="E2751" s="33">
        <v>640</v>
      </c>
      <c r="F2751" s="5" t="s">
        <v>2598</v>
      </c>
      <c r="G2751" s="31">
        <v>0</v>
      </c>
      <c r="H2751" s="32">
        <v>0</v>
      </c>
      <c r="I2751" s="5">
        <v>1.103469</v>
      </c>
    </row>
    <row r="2752" spans="1:9">
      <c r="A2752" s="5">
        <v>2110020094</v>
      </c>
      <c r="B2752" s="5" t="s">
        <v>3592</v>
      </c>
      <c r="C2752" s="5" t="s">
        <v>2601</v>
      </c>
      <c r="D2752" s="5" t="s">
        <v>2602</v>
      </c>
      <c r="E2752" s="33">
        <v>5689</v>
      </c>
      <c r="F2752" s="5" t="s">
        <v>2598</v>
      </c>
      <c r="G2752" s="31">
        <v>0</v>
      </c>
      <c r="H2752" s="32">
        <v>0</v>
      </c>
      <c r="I2752" s="5">
        <v>1.103472</v>
      </c>
    </row>
    <row r="2753" spans="1:9">
      <c r="A2753" s="5">
        <v>2110020095</v>
      </c>
      <c r="B2753" s="5" t="s">
        <v>552</v>
      </c>
      <c r="C2753" s="5" t="s">
        <v>699</v>
      </c>
      <c r="D2753" s="5" t="s">
        <v>700</v>
      </c>
      <c r="E2753" s="33">
        <v>2275</v>
      </c>
      <c r="F2753" s="5" t="s">
        <v>2598</v>
      </c>
      <c r="G2753" s="31">
        <v>0</v>
      </c>
      <c r="H2753" s="32">
        <v>0</v>
      </c>
      <c r="I2753" s="5">
        <v>2.0632969999999999</v>
      </c>
    </row>
    <row r="2754" spans="1:9">
      <c r="A2754" s="5">
        <v>2110020095</v>
      </c>
      <c r="B2754" s="5" t="s">
        <v>552</v>
      </c>
      <c r="C2754" s="5" t="s">
        <v>248</v>
      </c>
      <c r="D2754" s="5" t="s">
        <v>249</v>
      </c>
      <c r="E2754" s="33">
        <v>16465</v>
      </c>
      <c r="F2754" s="5" t="s">
        <v>2598</v>
      </c>
      <c r="G2754" s="31">
        <v>884</v>
      </c>
      <c r="H2754" s="32">
        <v>13</v>
      </c>
      <c r="I2754" s="5">
        <v>2.0756000000000001</v>
      </c>
    </row>
    <row r="2755" spans="1:9">
      <c r="A2755" s="5">
        <v>2110020095</v>
      </c>
      <c r="B2755" s="5" t="s">
        <v>552</v>
      </c>
      <c r="C2755" s="5" t="s">
        <v>2601</v>
      </c>
      <c r="D2755" s="5" t="s">
        <v>2602</v>
      </c>
      <c r="E2755" s="33">
        <v>4284</v>
      </c>
      <c r="F2755" s="5" t="s">
        <v>2598</v>
      </c>
      <c r="G2755" s="31">
        <v>0</v>
      </c>
      <c r="H2755" s="32">
        <v>0</v>
      </c>
      <c r="I2755" s="5">
        <v>2.0027710000000001</v>
      </c>
    </row>
    <row r="2756" spans="1:9">
      <c r="A2756" s="5">
        <v>2110020095</v>
      </c>
      <c r="B2756" s="5" t="s">
        <v>552</v>
      </c>
      <c r="C2756" s="5" t="s">
        <v>2623</v>
      </c>
      <c r="D2756" s="5" t="s">
        <v>2624</v>
      </c>
      <c r="E2756" s="33">
        <v>4</v>
      </c>
      <c r="F2756" s="5" t="s">
        <v>2598</v>
      </c>
      <c r="G2756" s="31">
        <v>0</v>
      </c>
      <c r="H2756" s="32">
        <v>0</v>
      </c>
      <c r="I2756" s="5">
        <v>2.0699999999999998</v>
      </c>
    </row>
    <row r="2757" spans="1:9">
      <c r="A2757" s="5">
        <v>2110020095</v>
      </c>
      <c r="B2757" s="5" t="s">
        <v>552</v>
      </c>
      <c r="C2757" s="5" t="s">
        <v>2634</v>
      </c>
      <c r="D2757" s="5" t="s">
        <v>2635</v>
      </c>
      <c r="E2757" s="33">
        <v>270</v>
      </c>
      <c r="F2757" s="5" t="s">
        <v>2598</v>
      </c>
      <c r="G2757" s="31">
        <v>0</v>
      </c>
      <c r="H2757" s="32">
        <v>0</v>
      </c>
      <c r="I2757" s="5">
        <v>2.0632959999999998</v>
      </c>
    </row>
    <row r="2758" spans="1:9">
      <c r="A2758" s="5">
        <v>2110020095</v>
      </c>
      <c r="B2758" s="5" t="s">
        <v>552</v>
      </c>
      <c r="C2758" s="5" t="s">
        <v>2609</v>
      </c>
      <c r="D2758" s="5" t="s">
        <v>2610</v>
      </c>
      <c r="E2758" s="33">
        <v>7</v>
      </c>
      <c r="F2758" s="5" t="s">
        <v>2598</v>
      </c>
      <c r="G2758" s="31">
        <v>1361</v>
      </c>
      <c r="H2758" s="32">
        <v>6</v>
      </c>
      <c r="I2758" s="5">
        <v>2.077143</v>
      </c>
    </row>
    <row r="2759" spans="1:9">
      <c r="A2759" s="5">
        <v>2110020095</v>
      </c>
      <c r="B2759" s="5" t="s">
        <v>552</v>
      </c>
      <c r="C2759" s="5" t="s">
        <v>2627</v>
      </c>
      <c r="D2759" s="5" t="s">
        <v>2628</v>
      </c>
      <c r="E2759" s="33">
        <v>150</v>
      </c>
      <c r="F2759" s="5" t="s">
        <v>2598</v>
      </c>
      <c r="G2759" s="31">
        <v>0</v>
      </c>
      <c r="H2759" s="32">
        <v>0</v>
      </c>
      <c r="I2759" s="5">
        <v>2.0756000000000001</v>
      </c>
    </row>
    <row r="2760" spans="1:9">
      <c r="A2760" s="5">
        <v>2110020095</v>
      </c>
      <c r="B2760" s="5" t="s">
        <v>552</v>
      </c>
      <c r="C2760" s="5" t="s">
        <v>2611</v>
      </c>
      <c r="D2760" s="5" t="s">
        <v>2612</v>
      </c>
      <c r="E2760" s="33">
        <v>3</v>
      </c>
      <c r="F2760" s="5" t="s">
        <v>2598</v>
      </c>
      <c r="G2760" s="31">
        <v>3</v>
      </c>
      <c r="H2760" s="32">
        <v>0</v>
      </c>
      <c r="I2760" s="5">
        <v>1.986667</v>
      </c>
    </row>
    <row r="2761" spans="1:9">
      <c r="A2761" s="5">
        <v>2110020096</v>
      </c>
      <c r="B2761" s="5" t="s">
        <v>3593</v>
      </c>
      <c r="C2761" s="5" t="s">
        <v>699</v>
      </c>
      <c r="D2761" s="5" t="s">
        <v>700</v>
      </c>
      <c r="E2761" s="33">
        <v>2967</v>
      </c>
      <c r="F2761" s="5" t="s">
        <v>2598</v>
      </c>
      <c r="G2761" s="31">
        <v>0</v>
      </c>
      <c r="H2761" s="32">
        <v>0</v>
      </c>
      <c r="I2761" s="5">
        <v>0.101234</v>
      </c>
    </row>
    <row r="2762" spans="1:9">
      <c r="A2762" s="5">
        <v>2110020096</v>
      </c>
      <c r="B2762" s="5" t="s">
        <v>3593</v>
      </c>
      <c r="C2762" s="5" t="s">
        <v>248</v>
      </c>
      <c r="D2762" s="5" t="s">
        <v>249</v>
      </c>
      <c r="E2762" s="33">
        <v>0</v>
      </c>
      <c r="F2762" s="5" t="s">
        <v>2598</v>
      </c>
      <c r="G2762" s="31">
        <v>0</v>
      </c>
      <c r="H2762" s="32">
        <v>7300</v>
      </c>
      <c r="I2762" s="5">
        <v>0</v>
      </c>
    </row>
    <row r="2763" spans="1:9">
      <c r="A2763" s="5">
        <v>2110020096</v>
      </c>
      <c r="B2763" s="5" t="s">
        <v>3593</v>
      </c>
      <c r="C2763" s="5" t="s">
        <v>2611</v>
      </c>
      <c r="D2763" s="5" t="s">
        <v>2612</v>
      </c>
      <c r="E2763" s="33">
        <v>7300</v>
      </c>
      <c r="F2763" s="5" t="s">
        <v>2598</v>
      </c>
      <c r="G2763" s="31">
        <v>7300</v>
      </c>
      <c r="H2763" s="32">
        <v>0</v>
      </c>
      <c r="I2763" s="5">
        <v>0.101234</v>
      </c>
    </row>
    <row r="2764" spans="1:9">
      <c r="A2764" s="5">
        <v>2110020097</v>
      </c>
      <c r="B2764" s="5" t="s">
        <v>3594</v>
      </c>
      <c r="C2764" s="5" t="s">
        <v>699</v>
      </c>
      <c r="D2764" s="5" t="s">
        <v>700</v>
      </c>
      <c r="E2764" s="33">
        <v>2543</v>
      </c>
      <c r="F2764" s="5" t="s">
        <v>2598</v>
      </c>
      <c r="G2764" s="31">
        <v>0</v>
      </c>
      <c r="H2764" s="32">
        <v>0</v>
      </c>
      <c r="I2764" s="5">
        <v>0.10162400000000001</v>
      </c>
    </row>
    <row r="2765" spans="1:9">
      <c r="A2765" s="5">
        <v>2110020097</v>
      </c>
      <c r="B2765" s="5" t="s">
        <v>3594</v>
      </c>
      <c r="C2765" s="5" t="s">
        <v>248</v>
      </c>
      <c r="D2765" s="5" t="s">
        <v>249</v>
      </c>
      <c r="E2765" s="33">
        <v>0</v>
      </c>
      <c r="F2765" s="5" t="s">
        <v>2598</v>
      </c>
      <c r="G2765" s="31">
        <v>0</v>
      </c>
      <c r="H2765" s="32">
        <v>6079</v>
      </c>
      <c r="I2765" s="5">
        <v>0</v>
      </c>
    </row>
    <row r="2766" spans="1:9">
      <c r="A2766" s="5">
        <v>2110020097</v>
      </c>
      <c r="B2766" s="5" t="s">
        <v>3594</v>
      </c>
      <c r="C2766" s="5" t="s">
        <v>2601</v>
      </c>
      <c r="D2766" s="5" t="s">
        <v>2602</v>
      </c>
      <c r="E2766" s="33">
        <v>45</v>
      </c>
      <c r="F2766" s="5" t="s">
        <v>2598</v>
      </c>
      <c r="G2766" s="31">
        <v>0</v>
      </c>
      <c r="H2766" s="32">
        <v>0</v>
      </c>
      <c r="I2766" s="5">
        <v>0.10155599999999999</v>
      </c>
    </row>
    <row r="2767" spans="1:9">
      <c r="A2767" s="5">
        <v>2110020097</v>
      </c>
      <c r="B2767" s="5" t="s">
        <v>3594</v>
      </c>
      <c r="C2767" s="5" t="s">
        <v>2611</v>
      </c>
      <c r="D2767" s="5" t="s">
        <v>2612</v>
      </c>
      <c r="E2767" s="33">
        <v>6079</v>
      </c>
      <c r="F2767" s="5" t="s">
        <v>2598</v>
      </c>
      <c r="G2767" s="31">
        <v>6079</v>
      </c>
      <c r="H2767" s="32">
        <v>0</v>
      </c>
      <c r="I2767" s="5">
        <v>0.10162400000000001</v>
      </c>
    </row>
    <row r="2768" spans="1:9">
      <c r="A2768" s="5">
        <v>2110020098</v>
      </c>
      <c r="B2768" s="5" t="s">
        <v>3595</v>
      </c>
      <c r="C2768" s="5" t="s">
        <v>699</v>
      </c>
      <c r="D2768" s="5" t="s">
        <v>700</v>
      </c>
      <c r="E2768" s="33">
        <v>338</v>
      </c>
      <c r="F2768" s="5" t="s">
        <v>2598</v>
      </c>
      <c r="G2768" s="31">
        <v>0</v>
      </c>
      <c r="H2768" s="32">
        <v>0</v>
      </c>
      <c r="I2768" s="5">
        <v>9.9763000000000004E-2</v>
      </c>
    </row>
    <row r="2769" spans="1:9">
      <c r="A2769" s="5">
        <v>2110020098</v>
      </c>
      <c r="B2769" s="5" t="s">
        <v>3595</v>
      </c>
      <c r="C2769" s="5" t="s">
        <v>248</v>
      </c>
      <c r="D2769" s="5" t="s">
        <v>249</v>
      </c>
      <c r="E2769" s="33">
        <v>0</v>
      </c>
      <c r="F2769" s="5" t="s">
        <v>2598</v>
      </c>
      <c r="G2769" s="31">
        <v>0</v>
      </c>
      <c r="H2769" s="32">
        <v>199</v>
      </c>
      <c r="I2769" s="5">
        <v>0</v>
      </c>
    </row>
    <row r="2770" spans="1:9">
      <c r="A2770" s="5">
        <v>2110020098</v>
      </c>
      <c r="B2770" s="5" t="s">
        <v>3595</v>
      </c>
      <c r="C2770" s="5" t="s">
        <v>2611</v>
      </c>
      <c r="D2770" s="5" t="s">
        <v>2612</v>
      </c>
      <c r="E2770" s="33">
        <v>199</v>
      </c>
      <c r="F2770" s="5" t="s">
        <v>2598</v>
      </c>
      <c r="G2770" s="31">
        <v>199</v>
      </c>
      <c r="H2770" s="32">
        <v>0</v>
      </c>
      <c r="I2770" s="5">
        <v>9.9749000000000004E-2</v>
      </c>
    </row>
    <row r="2771" spans="1:9">
      <c r="A2771" s="5">
        <v>2110020099</v>
      </c>
      <c r="B2771" s="5" t="s">
        <v>3596</v>
      </c>
      <c r="C2771" s="5" t="s">
        <v>248</v>
      </c>
      <c r="D2771" s="5" t="s">
        <v>249</v>
      </c>
      <c r="E2771" s="33">
        <v>0</v>
      </c>
      <c r="F2771" s="5" t="s">
        <v>2598</v>
      </c>
      <c r="G2771" s="31">
        <v>0</v>
      </c>
      <c r="H2771" s="32">
        <v>370</v>
      </c>
      <c r="I2771" s="5">
        <v>0</v>
      </c>
    </row>
    <row r="2772" spans="1:9">
      <c r="A2772" s="5">
        <v>2110020099</v>
      </c>
      <c r="B2772" s="5" t="s">
        <v>3596</v>
      </c>
      <c r="C2772" s="5" t="s">
        <v>2601</v>
      </c>
      <c r="D2772" s="5" t="s">
        <v>2602</v>
      </c>
      <c r="E2772" s="33">
        <v>2</v>
      </c>
      <c r="F2772" s="5" t="s">
        <v>2598</v>
      </c>
      <c r="G2772" s="31">
        <v>0</v>
      </c>
      <c r="H2772" s="32">
        <v>0</v>
      </c>
      <c r="I2772" s="5">
        <v>0.11</v>
      </c>
    </row>
    <row r="2773" spans="1:9">
      <c r="A2773" s="5">
        <v>2110020099</v>
      </c>
      <c r="B2773" s="5" t="s">
        <v>3596</v>
      </c>
      <c r="C2773" s="5" t="s">
        <v>2611</v>
      </c>
      <c r="D2773" s="5" t="s">
        <v>2612</v>
      </c>
      <c r="E2773" s="33">
        <v>370</v>
      </c>
      <c r="F2773" s="5" t="s">
        <v>2598</v>
      </c>
      <c r="G2773" s="31">
        <v>370</v>
      </c>
      <c r="H2773" s="32">
        <v>0</v>
      </c>
      <c r="I2773" s="5">
        <v>0.11132400000000001</v>
      </c>
    </row>
    <row r="2774" spans="1:9">
      <c r="A2774" s="5">
        <v>2110020104</v>
      </c>
      <c r="B2774" s="5" t="s">
        <v>477</v>
      </c>
      <c r="C2774" s="5" t="s">
        <v>2675</v>
      </c>
      <c r="D2774" s="5" t="s">
        <v>2676</v>
      </c>
      <c r="E2774" s="33">
        <v>0</v>
      </c>
      <c r="F2774" s="5" t="s">
        <v>2598</v>
      </c>
      <c r="G2774" s="31">
        <v>0</v>
      </c>
      <c r="H2774" s="32">
        <v>2000</v>
      </c>
      <c r="I2774" s="5">
        <v>0.29129500000000003</v>
      </c>
    </row>
    <row r="2775" spans="1:9">
      <c r="A2775" s="5">
        <v>2110020104</v>
      </c>
      <c r="B2775" s="5" t="s">
        <v>477</v>
      </c>
      <c r="C2775" s="5" t="s">
        <v>699</v>
      </c>
      <c r="D2775" s="5" t="s">
        <v>700</v>
      </c>
      <c r="E2775" s="33">
        <v>10225</v>
      </c>
      <c r="F2775" s="5" t="s">
        <v>2598</v>
      </c>
      <c r="G2775" s="31">
        <v>0</v>
      </c>
      <c r="H2775" s="32">
        <v>0</v>
      </c>
      <c r="I2775" s="5">
        <v>0.29704000000000003</v>
      </c>
    </row>
    <row r="2776" spans="1:9">
      <c r="A2776" s="5">
        <v>2110020104</v>
      </c>
      <c r="B2776" s="5" t="s">
        <v>477</v>
      </c>
      <c r="C2776" s="5" t="s">
        <v>248</v>
      </c>
      <c r="D2776" s="5" t="s">
        <v>249</v>
      </c>
      <c r="E2776" s="33">
        <v>148881</v>
      </c>
      <c r="F2776" s="5" t="s">
        <v>2598</v>
      </c>
      <c r="G2776" s="31">
        <v>2593</v>
      </c>
      <c r="H2776" s="32">
        <v>36</v>
      </c>
      <c r="I2776" s="5">
        <v>0.291294</v>
      </c>
    </row>
    <row r="2777" spans="1:9">
      <c r="A2777" s="5">
        <v>2110020104</v>
      </c>
      <c r="B2777" s="5" t="s">
        <v>477</v>
      </c>
      <c r="C2777" s="5" t="s">
        <v>2609</v>
      </c>
      <c r="D2777" s="5" t="s">
        <v>2610</v>
      </c>
      <c r="E2777" s="33">
        <v>25</v>
      </c>
      <c r="F2777" s="5" t="s">
        <v>2598</v>
      </c>
      <c r="G2777" s="31">
        <v>36</v>
      </c>
      <c r="H2777" s="32">
        <v>5</v>
      </c>
      <c r="I2777" s="5">
        <v>0.28399999999999997</v>
      </c>
    </row>
    <row r="2778" spans="1:9">
      <c r="A2778" s="5">
        <v>2110020104</v>
      </c>
      <c r="B2778" s="5" t="s">
        <v>477</v>
      </c>
      <c r="C2778" s="5" t="s">
        <v>2614</v>
      </c>
      <c r="D2778" s="5" t="s">
        <v>2615</v>
      </c>
      <c r="E2778" s="33">
        <v>3</v>
      </c>
      <c r="F2778" s="5" t="s">
        <v>2598</v>
      </c>
      <c r="G2778" s="31">
        <v>0</v>
      </c>
      <c r="H2778" s="32">
        <v>0</v>
      </c>
      <c r="I2778" s="5">
        <v>0.29333300000000001</v>
      </c>
    </row>
    <row r="2779" spans="1:9">
      <c r="A2779" s="5">
        <v>2110020105</v>
      </c>
      <c r="B2779" s="5" t="s">
        <v>586</v>
      </c>
      <c r="C2779" s="5" t="s">
        <v>2675</v>
      </c>
      <c r="D2779" s="5" t="s">
        <v>2676</v>
      </c>
      <c r="E2779" s="33">
        <v>0</v>
      </c>
      <c r="F2779" s="5" t="s">
        <v>2598</v>
      </c>
      <c r="G2779" s="31">
        <v>0</v>
      </c>
      <c r="H2779" s="32">
        <v>2000</v>
      </c>
      <c r="I2779" s="5">
        <v>0.29727700000000001</v>
      </c>
    </row>
    <row r="2780" spans="1:9">
      <c r="A2780" s="5">
        <v>2110020105</v>
      </c>
      <c r="B2780" s="5" t="s">
        <v>586</v>
      </c>
      <c r="C2780" s="5" t="s">
        <v>699</v>
      </c>
      <c r="D2780" s="5" t="s">
        <v>700</v>
      </c>
      <c r="E2780" s="33">
        <v>8417</v>
      </c>
      <c r="F2780" s="5" t="s">
        <v>2598</v>
      </c>
      <c r="G2780" s="31">
        <v>0</v>
      </c>
      <c r="H2780" s="32">
        <v>0</v>
      </c>
      <c r="I2780" s="5">
        <v>0.29817199999999999</v>
      </c>
    </row>
    <row r="2781" spans="1:9">
      <c r="A2781" s="5">
        <v>2110020105</v>
      </c>
      <c r="B2781" s="5" t="s">
        <v>586</v>
      </c>
      <c r="C2781" s="5" t="s">
        <v>248</v>
      </c>
      <c r="D2781" s="5" t="s">
        <v>249</v>
      </c>
      <c r="E2781" s="33">
        <v>66307</v>
      </c>
      <c r="F2781" s="5" t="s">
        <v>2598</v>
      </c>
      <c r="G2781" s="31">
        <v>2589</v>
      </c>
      <c r="H2781" s="32">
        <v>52</v>
      </c>
      <c r="I2781" s="5">
        <v>0.29727900000000002</v>
      </c>
    </row>
    <row r="2782" spans="1:9">
      <c r="A2782" s="5">
        <v>2110020105</v>
      </c>
      <c r="B2782" s="5" t="s">
        <v>586</v>
      </c>
      <c r="C2782" s="5" t="s">
        <v>2601</v>
      </c>
      <c r="D2782" s="5" t="s">
        <v>2602</v>
      </c>
      <c r="E2782" s="33">
        <v>54</v>
      </c>
      <c r="F2782" s="5" t="s">
        <v>2598</v>
      </c>
      <c r="G2782" s="31">
        <v>0</v>
      </c>
      <c r="H2782" s="32">
        <v>0</v>
      </c>
      <c r="I2782" s="5">
        <v>0.28037000000000001</v>
      </c>
    </row>
    <row r="2783" spans="1:9">
      <c r="A2783" s="5">
        <v>2110020105</v>
      </c>
      <c r="B2783" s="5" t="s">
        <v>586</v>
      </c>
      <c r="C2783" s="5" t="s">
        <v>2609</v>
      </c>
      <c r="D2783" s="5" t="s">
        <v>2610</v>
      </c>
      <c r="E2783" s="33">
        <v>24</v>
      </c>
      <c r="F2783" s="5" t="s">
        <v>2598</v>
      </c>
      <c r="G2783" s="31">
        <v>36</v>
      </c>
      <c r="H2783" s="32">
        <v>1</v>
      </c>
      <c r="I2783" s="5">
        <v>0.310417</v>
      </c>
    </row>
    <row r="2784" spans="1:9">
      <c r="A2784" s="5">
        <v>2110020105</v>
      </c>
      <c r="B2784" s="5" t="s">
        <v>586</v>
      </c>
      <c r="C2784" s="5" t="s">
        <v>2611</v>
      </c>
      <c r="D2784" s="5" t="s">
        <v>2612</v>
      </c>
      <c r="E2784" s="33">
        <v>16</v>
      </c>
      <c r="F2784" s="5" t="s">
        <v>2598</v>
      </c>
      <c r="G2784" s="31">
        <v>16</v>
      </c>
      <c r="H2784" s="32">
        <v>0</v>
      </c>
      <c r="I2784" s="5">
        <v>0.29125000000000001</v>
      </c>
    </row>
    <row r="2785" spans="1:9">
      <c r="A2785" s="5">
        <v>2110020105</v>
      </c>
      <c r="B2785" s="5" t="s">
        <v>586</v>
      </c>
      <c r="C2785" s="5" t="s">
        <v>2614</v>
      </c>
      <c r="D2785" s="5" t="s">
        <v>2615</v>
      </c>
      <c r="E2785" s="33">
        <v>3</v>
      </c>
      <c r="F2785" s="5" t="s">
        <v>2598</v>
      </c>
      <c r="G2785" s="31">
        <v>0</v>
      </c>
      <c r="H2785" s="32">
        <v>0</v>
      </c>
      <c r="I2785" s="5">
        <v>0.31666699999999998</v>
      </c>
    </row>
    <row r="2786" spans="1:9">
      <c r="A2786" s="5">
        <v>2110020106</v>
      </c>
      <c r="B2786" s="5" t="s">
        <v>423</v>
      </c>
      <c r="C2786" s="5" t="s">
        <v>2675</v>
      </c>
      <c r="D2786" s="5" t="s">
        <v>2676</v>
      </c>
      <c r="E2786" s="33">
        <v>0</v>
      </c>
      <c r="F2786" s="5" t="s">
        <v>2598</v>
      </c>
      <c r="G2786" s="31">
        <v>0</v>
      </c>
      <c r="H2786" s="32">
        <v>2000</v>
      </c>
      <c r="I2786" s="5">
        <v>0.27861799999999998</v>
      </c>
    </row>
    <row r="2787" spans="1:9">
      <c r="A2787" s="5">
        <v>2110020106</v>
      </c>
      <c r="B2787" s="5" t="s">
        <v>423</v>
      </c>
      <c r="C2787" s="5" t="s">
        <v>699</v>
      </c>
      <c r="D2787" s="5" t="s">
        <v>700</v>
      </c>
      <c r="E2787" s="33">
        <v>7453</v>
      </c>
      <c r="F2787" s="5" t="s">
        <v>2598</v>
      </c>
      <c r="G2787" s="31">
        <v>0</v>
      </c>
      <c r="H2787" s="32">
        <v>0</v>
      </c>
      <c r="I2787" s="5">
        <v>0.28331299999999998</v>
      </c>
    </row>
    <row r="2788" spans="1:9">
      <c r="A2788" s="5">
        <v>2110020106</v>
      </c>
      <c r="B2788" s="5" t="s">
        <v>423</v>
      </c>
      <c r="C2788" s="5" t="s">
        <v>248</v>
      </c>
      <c r="D2788" s="5" t="s">
        <v>249</v>
      </c>
      <c r="E2788" s="33">
        <v>79157</v>
      </c>
      <c r="F2788" s="5" t="s">
        <v>2598</v>
      </c>
      <c r="G2788" s="31">
        <v>2013</v>
      </c>
      <c r="H2788" s="32">
        <v>0</v>
      </c>
      <c r="I2788" s="5">
        <v>0.27624399999999999</v>
      </c>
    </row>
    <row r="2789" spans="1:9">
      <c r="A2789" s="5">
        <v>2110020106</v>
      </c>
      <c r="B2789" s="5" t="s">
        <v>423</v>
      </c>
      <c r="C2789" s="5" t="s">
        <v>2609</v>
      </c>
      <c r="D2789" s="5" t="s">
        <v>2610</v>
      </c>
      <c r="E2789" s="33">
        <v>3</v>
      </c>
      <c r="F2789" s="5" t="s">
        <v>2598</v>
      </c>
      <c r="G2789" s="31">
        <v>85</v>
      </c>
      <c r="H2789" s="32">
        <v>1</v>
      </c>
      <c r="I2789" s="5">
        <v>0.276667</v>
      </c>
    </row>
    <row r="2790" spans="1:9">
      <c r="A2790" s="5">
        <v>2110020106</v>
      </c>
      <c r="B2790" s="5" t="s">
        <v>423</v>
      </c>
      <c r="C2790" s="5" t="s">
        <v>2614</v>
      </c>
      <c r="D2790" s="5" t="s">
        <v>2615</v>
      </c>
      <c r="E2790" s="33">
        <v>3</v>
      </c>
      <c r="F2790" s="5" t="s">
        <v>2598</v>
      </c>
      <c r="G2790" s="31">
        <v>0</v>
      </c>
      <c r="H2790" s="32">
        <v>0</v>
      </c>
      <c r="I2790" s="5">
        <v>0.28666700000000001</v>
      </c>
    </row>
    <row r="2791" spans="1:9">
      <c r="A2791" s="5">
        <v>2110020107</v>
      </c>
      <c r="B2791" s="5" t="s">
        <v>424</v>
      </c>
      <c r="C2791" s="5" t="s">
        <v>699</v>
      </c>
      <c r="D2791" s="5" t="s">
        <v>700</v>
      </c>
      <c r="E2791" s="33">
        <v>2880</v>
      </c>
      <c r="F2791" s="5" t="s">
        <v>2598</v>
      </c>
      <c r="G2791" s="31">
        <v>0</v>
      </c>
      <c r="H2791" s="32">
        <v>0</v>
      </c>
      <c r="I2791" s="5">
        <v>0.264233</v>
      </c>
    </row>
    <row r="2792" spans="1:9">
      <c r="A2792" s="5">
        <v>2110020107</v>
      </c>
      <c r="B2792" s="5" t="s">
        <v>424</v>
      </c>
      <c r="C2792" s="5" t="s">
        <v>248</v>
      </c>
      <c r="D2792" s="5" t="s">
        <v>249</v>
      </c>
      <c r="E2792" s="33">
        <v>25029</v>
      </c>
      <c r="F2792" s="5" t="s">
        <v>2598</v>
      </c>
      <c r="G2792" s="31">
        <v>12</v>
      </c>
      <c r="H2792" s="32">
        <v>3661</v>
      </c>
      <c r="I2792" s="5">
        <v>0.26423200000000002</v>
      </c>
    </row>
    <row r="2793" spans="1:9">
      <c r="A2793" s="5">
        <v>2110020107</v>
      </c>
      <c r="B2793" s="5" t="s">
        <v>424</v>
      </c>
      <c r="C2793" s="5" t="s">
        <v>2627</v>
      </c>
      <c r="D2793" s="5" t="s">
        <v>2628</v>
      </c>
      <c r="E2793" s="33">
        <v>0</v>
      </c>
      <c r="F2793" s="5" t="s">
        <v>2598</v>
      </c>
      <c r="G2793" s="31">
        <v>3661</v>
      </c>
      <c r="H2793" s="32">
        <v>0</v>
      </c>
      <c r="I2793" s="5">
        <v>0.264233</v>
      </c>
    </row>
    <row r="2794" spans="1:9">
      <c r="A2794" s="5">
        <v>2110020108</v>
      </c>
      <c r="B2794" s="5" t="s">
        <v>80</v>
      </c>
      <c r="C2794" s="5" t="s">
        <v>699</v>
      </c>
      <c r="D2794" s="5" t="s">
        <v>700</v>
      </c>
      <c r="E2794" s="33">
        <v>163</v>
      </c>
      <c r="F2794" s="5" t="s">
        <v>2598</v>
      </c>
      <c r="G2794" s="31">
        <v>0</v>
      </c>
      <c r="H2794" s="32">
        <v>0</v>
      </c>
      <c r="I2794" s="5">
        <v>2.0776690000000002</v>
      </c>
    </row>
    <row r="2795" spans="1:9">
      <c r="A2795" s="5">
        <v>2110020108</v>
      </c>
      <c r="B2795" s="5" t="s">
        <v>80</v>
      </c>
      <c r="C2795" s="5" t="s">
        <v>248</v>
      </c>
      <c r="D2795" s="5" t="s">
        <v>249</v>
      </c>
      <c r="E2795" s="33">
        <v>16</v>
      </c>
      <c r="F2795" s="5" t="s">
        <v>2598</v>
      </c>
      <c r="G2795" s="31">
        <v>1297</v>
      </c>
      <c r="H2795" s="32">
        <v>873</v>
      </c>
      <c r="I2795" s="5">
        <v>2.0918749999999999</v>
      </c>
    </row>
    <row r="2796" spans="1:9">
      <c r="A2796" s="5">
        <v>2110020108</v>
      </c>
      <c r="B2796" s="5" t="s">
        <v>80</v>
      </c>
      <c r="C2796" s="5" t="s">
        <v>2601</v>
      </c>
      <c r="D2796" s="5" t="s">
        <v>2602</v>
      </c>
      <c r="E2796" s="33">
        <v>1</v>
      </c>
      <c r="F2796" s="5" t="s">
        <v>2598</v>
      </c>
      <c r="G2796" s="31">
        <v>0</v>
      </c>
      <c r="H2796" s="32">
        <v>0</v>
      </c>
      <c r="I2796" s="5">
        <v>2.0299999999999998</v>
      </c>
    </row>
    <row r="2797" spans="1:9">
      <c r="A2797" s="5">
        <v>2110020108</v>
      </c>
      <c r="B2797" s="5" t="s">
        <v>80</v>
      </c>
      <c r="C2797" s="5" t="s">
        <v>2609</v>
      </c>
      <c r="D2797" s="5" t="s">
        <v>2610</v>
      </c>
      <c r="E2797" s="33">
        <v>0</v>
      </c>
      <c r="F2797" s="5" t="s">
        <v>2598</v>
      </c>
      <c r="G2797" s="31">
        <v>16</v>
      </c>
      <c r="H2797" s="32">
        <v>1</v>
      </c>
      <c r="I2797" s="5">
        <v>2.1233330000000001</v>
      </c>
    </row>
    <row r="2798" spans="1:9">
      <c r="A2798" s="5">
        <v>2110020108</v>
      </c>
      <c r="B2798" s="5" t="s">
        <v>80</v>
      </c>
      <c r="C2798" s="5" t="s">
        <v>2611</v>
      </c>
      <c r="D2798" s="5" t="s">
        <v>2612</v>
      </c>
      <c r="E2798" s="33">
        <v>4</v>
      </c>
      <c r="F2798" s="5" t="s">
        <v>2598</v>
      </c>
      <c r="G2798" s="31">
        <v>864</v>
      </c>
      <c r="H2798" s="32">
        <v>0</v>
      </c>
      <c r="I2798" s="5">
        <v>1.9850000000000001</v>
      </c>
    </row>
    <row r="2799" spans="1:9">
      <c r="A2799" s="5">
        <v>2110020109</v>
      </c>
      <c r="B2799" s="5" t="s">
        <v>490</v>
      </c>
      <c r="C2799" s="5" t="s">
        <v>699</v>
      </c>
      <c r="D2799" s="5" t="s">
        <v>700</v>
      </c>
      <c r="E2799" s="33">
        <v>533</v>
      </c>
      <c r="F2799" s="5" t="s">
        <v>2598</v>
      </c>
      <c r="G2799" s="31">
        <v>0</v>
      </c>
      <c r="H2799" s="32">
        <v>0</v>
      </c>
      <c r="I2799" s="5">
        <v>3.1348590000000001</v>
      </c>
    </row>
    <row r="2800" spans="1:9">
      <c r="A2800" s="5">
        <v>2110020109</v>
      </c>
      <c r="B2800" s="5" t="s">
        <v>490</v>
      </c>
      <c r="C2800" s="5" t="s">
        <v>248</v>
      </c>
      <c r="D2800" s="5" t="s">
        <v>249</v>
      </c>
      <c r="E2800" s="33">
        <v>6</v>
      </c>
      <c r="F2800" s="5" t="s">
        <v>2598</v>
      </c>
      <c r="G2800" s="31">
        <v>1176</v>
      </c>
      <c r="H2800" s="32">
        <v>24</v>
      </c>
      <c r="I2800" s="5">
        <v>3.1349999999999998</v>
      </c>
    </row>
    <row r="2801" spans="1:9">
      <c r="A2801" s="5">
        <v>2110020109</v>
      </c>
      <c r="B2801" s="5" t="s">
        <v>490</v>
      </c>
      <c r="C2801" s="5" t="s">
        <v>2601</v>
      </c>
      <c r="D2801" s="5" t="s">
        <v>2602</v>
      </c>
      <c r="E2801" s="33">
        <v>2</v>
      </c>
      <c r="F2801" s="5" t="s">
        <v>2598</v>
      </c>
      <c r="G2801" s="31">
        <v>0</v>
      </c>
      <c r="H2801" s="32">
        <v>0</v>
      </c>
      <c r="I2801" s="5">
        <v>3.26</v>
      </c>
    </row>
    <row r="2802" spans="1:9">
      <c r="A2802" s="5">
        <v>2110020109</v>
      </c>
      <c r="B2802" s="5" t="s">
        <v>490</v>
      </c>
      <c r="C2802" s="5" t="s">
        <v>2609</v>
      </c>
      <c r="D2802" s="5" t="s">
        <v>2610</v>
      </c>
      <c r="E2802" s="33">
        <v>2</v>
      </c>
      <c r="F2802" s="5" t="s">
        <v>2598</v>
      </c>
      <c r="G2802" s="31">
        <v>0</v>
      </c>
      <c r="H2802" s="32">
        <v>30</v>
      </c>
      <c r="I2802" s="5">
        <v>3.1549999999999998</v>
      </c>
    </row>
    <row r="2803" spans="1:9">
      <c r="A2803" s="5">
        <v>2110020109</v>
      </c>
      <c r="B2803" s="5" t="s">
        <v>490</v>
      </c>
      <c r="C2803" s="5" t="s">
        <v>2627</v>
      </c>
      <c r="D2803" s="5" t="s">
        <v>2628</v>
      </c>
      <c r="E2803" s="33">
        <v>0</v>
      </c>
      <c r="F2803" s="5" t="s">
        <v>2598</v>
      </c>
      <c r="G2803" s="31">
        <v>24</v>
      </c>
      <c r="H2803" s="32">
        <v>0</v>
      </c>
      <c r="I2803" s="5">
        <v>3.0961029999999998</v>
      </c>
    </row>
    <row r="2804" spans="1:9">
      <c r="A2804" s="5">
        <v>2110020110</v>
      </c>
      <c r="B2804" s="5" t="s">
        <v>587</v>
      </c>
      <c r="C2804" s="5" t="s">
        <v>699</v>
      </c>
      <c r="D2804" s="5" t="s">
        <v>700</v>
      </c>
      <c r="E2804" s="33">
        <v>11165</v>
      </c>
      <c r="F2804" s="5" t="s">
        <v>2598</v>
      </c>
      <c r="G2804" s="31">
        <v>0</v>
      </c>
      <c r="H2804" s="32">
        <v>26</v>
      </c>
      <c r="I2804" s="5">
        <v>0.395061</v>
      </c>
    </row>
    <row r="2805" spans="1:9">
      <c r="A2805" s="5">
        <v>2110020110</v>
      </c>
      <c r="B2805" s="5" t="s">
        <v>587</v>
      </c>
      <c r="C2805" s="5" t="s">
        <v>248</v>
      </c>
      <c r="D2805" s="5" t="s">
        <v>249</v>
      </c>
      <c r="E2805" s="33">
        <v>29251</v>
      </c>
      <c r="F2805" s="5" t="s">
        <v>2598</v>
      </c>
      <c r="G2805" s="31">
        <v>143</v>
      </c>
      <c r="H2805" s="32">
        <v>57</v>
      </c>
      <c r="I2805" s="5">
        <v>0.39189600000000002</v>
      </c>
    </row>
    <row r="2806" spans="1:9">
      <c r="A2806" s="5">
        <v>2110020110</v>
      </c>
      <c r="B2806" s="5" t="s">
        <v>587</v>
      </c>
      <c r="C2806" s="5" t="s">
        <v>2601</v>
      </c>
      <c r="D2806" s="5" t="s">
        <v>2602</v>
      </c>
      <c r="E2806" s="33">
        <v>46819</v>
      </c>
      <c r="F2806" s="5" t="s">
        <v>2598</v>
      </c>
      <c r="G2806" s="31">
        <v>0</v>
      </c>
      <c r="H2806" s="32">
        <v>0</v>
      </c>
      <c r="I2806" s="5">
        <v>0.39446199999999998</v>
      </c>
    </row>
    <row r="2807" spans="1:9">
      <c r="A2807" s="5">
        <v>2110020110</v>
      </c>
      <c r="B2807" s="5" t="s">
        <v>587</v>
      </c>
      <c r="C2807" s="5" t="s">
        <v>2609</v>
      </c>
      <c r="D2807" s="5" t="s">
        <v>2610</v>
      </c>
      <c r="E2807" s="33">
        <v>3</v>
      </c>
      <c r="F2807" s="5" t="s">
        <v>2598</v>
      </c>
      <c r="G2807" s="31">
        <v>3383</v>
      </c>
      <c r="H2807" s="32">
        <v>105</v>
      </c>
      <c r="I2807" s="5">
        <v>0.39333299999999999</v>
      </c>
    </row>
    <row r="2808" spans="1:9">
      <c r="A2808" s="5">
        <v>2110020110</v>
      </c>
      <c r="B2808" s="5" t="s">
        <v>587</v>
      </c>
      <c r="C2808" s="5" t="s">
        <v>2611</v>
      </c>
      <c r="D2808" s="5" t="s">
        <v>2612</v>
      </c>
      <c r="E2808" s="33">
        <v>26</v>
      </c>
      <c r="F2808" s="5" t="s">
        <v>2598</v>
      </c>
      <c r="G2808" s="31">
        <v>0</v>
      </c>
      <c r="H2808" s="32">
        <v>0</v>
      </c>
      <c r="I2808" s="5">
        <v>0.391154</v>
      </c>
    </row>
    <row r="2809" spans="1:9">
      <c r="A2809" s="5">
        <v>2110020111</v>
      </c>
      <c r="B2809" s="5" t="s">
        <v>597</v>
      </c>
      <c r="C2809" s="5" t="s">
        <v>699</v>
      </c>
      <c r="D2809" s="5" t="s">
        <v>700</v>
      </c>
      <c r="E2809" s="33">
        <v>15501</v>
      </c>
      <c r="F2809" s="5" t="s">
        <v>2598</v>
      </c>
      <c r="G2809" s="31">
        <v>0</v>
      </c>
      <c r="H2809" s="32">
        <v>0</v>
      </c>
      <c r="I2809" s="5">
        <v>0.386932</v>
      </c>
    </row>
    <row r="2810" spans="1:9">
      <c r="A2810" s="5">
        <v>2110020111</v>
      </c>
      <c r="B2810" s="5" t="s">
        <v>597</v>
      </c>
      <c r="C2810" s="5" t="s">
        <v>248</v>
      </c>
      <c r="D2810" s="5" t="s">
        <v>249</v>
      </c>
      <c r="E2810" s="33">
        <v>43692</v>
      </c>
      <c r="F2810" s="5" t="s">
        <v>2598</v>
      </c>
      <c r="G2810" s="31">
        <v>1741</v>
      </c>
      <c r="H2810" s="32">
        <v>0</v>
      </c>
      <c r="I2810" s="5">
        <v>0.38697900000000002</v>
      </c>
    </row>
    <row r="2811" spans="1:9">
      <c r="A2811" s="5">
        <v>2110020111</v>
      </c>
      <c r="B2811" s="5" t="s">
        <v>597</v>
      </c>
      <c r="C2811" s="5" t="s">
        <v>2601</v>
      </c>
      <c r="D2811" s="5" t="s">
        <v>2602</v>
      </c>
      <c r="E2811" s="33">
        <v>9650</v>
      </c>
      <c r="F2811" s="5" t="s">
        <v>2598</v>
      </c>
      <c r="G2811" s="31">
        <v>0</v>
      </c>
      <c r="H2811" s="32">
        <v>0</v>
      </c>
      <c r="I2811" s="5">
        <v>0.38695499999999999</v>
      </c>
    </row>
    <row r="2812" spans="1:9">
      <c r="A2812" s="5">
        <v>2110020111</v>
      </c>
      <c r="B2812" s="5" t="s">
        <v>597</v>
      </c>
      <c r="C2812" s="5" t="s">
        <v>2609</v>
      </c>
      <c r="D2812" s="5" t="s">
        <v>2610</v>
      </c>
      <c r="E2812" s="33">
        <v>825</v>
      </c>
      <c r="F2812" s="5" t="s">
        <v>2598</v>
      </c>
      <c r="G2812" s="31">
        <v>332</v>
      </c>
      <c r="H2812" s="32">
        <v>1</v>
      </c>
      <c r="I2812" s="5">
        <v>0.38698199999999999</v>
      </c>
    </row>
    <row r="2813" spans="1:9">
      <c r="A2813" s="5">
        <v>2110020112</v>
      </c>
      <c r="B2813" s="5" t="s">
        <v>596</v>
      </c>
      <c r="C2813" s="5" t="s">
        <v>2675</v>
      </c>
      <c r="D2813" s="5" t="s">
        <v>2676</v>
      </c>
      <c r="E2813" s="33">
        <v>1.728</v>
      </c>
      <c r="F2813" s="5" t="s">
        <v>2598</v>
      </c>
      <c r="G2813" s="31">
        <v>0</v>
      </c>
      <c r="H2813" s="32">
        <v>0</v>
      </c>
      <c r="I2813" s="5">
        <v>0.41088000000000002</v>
      </c>
    </row>
    <row r="2814" spans="1:9">
      <c r="A2814" s="5">
        <v>2110020112</v>
      </c>
      <c r="B2814" s="5" t="s">
        <v>596</v>
      </c>
      <c r="C2814" s="5" t="s">
        <v>699</v>
      </c>
      <c r="D2814" s="5" t="s">
        <v>700</v>
      </c>
      <c r="E2814" s="33">
        <v>13143</v>
      </c>
      <c r="F2814" s="5" t="s">
        <v>2598</v>
      </c>
      <c r="G2814" s="31">
        <v>0</v>
      </c>
      <c r="H2814" s="32">
        <v>1</v>
      </c>
      <c r="I2814" s="5">
        <v>0.41304400000000002</v>
      </c>
    </row>
    <row r="2815" spans="1:9">
      <c r="A2815" s="5">
        <v>2110020112</v>
      </c>
      <c r="B2815" s="5" t="s">
        <v>596</v>
      </c>
      <c r="C2815" s="5" t="s">
        <v>248</v>
      </c>
      <c r="D2815" s="5" t="s">
        <v>249</v>
      </c>
      <c r="E2815" s="33">
        <v>11217.272000000001</v>
      </c>
      <c r="F2815" s="5" t="s">
        <v>2598</v>
      </c>
      <c r="G2815" s="31">
        <v>1742</v>
      </c>
      <c r="H2815" s="32">
        <v>33</v>
      </c>
      <c r="I2815" s="5">
        <v>0.412964</v>
      </c>
    </row>
    <row r="2816" spans="1:9">
      <c r="A2816" s="5">
        <v>2110020112</v>
      </c>
      <c r="B2816" s="5" t="s">
        <v>596</v>
      </c>
      <c r="C2816" s="5" t="s">
        <v>2601</v>
      </c>
      <c r="D2816" s="5" t="s">
        <v>2602</v>
      </c>
      <c r="E2816" s="33">
        <v>12469</v>
      </c>
      <c r="F2816" s="5" t="s">
        <v>2598</v>
      </c>
      <c r="G2816" s="31">
        <v>0</v>
      </c>
      <c r="H2816" s="32">
        <v>0</v>
      </c>
      <c r="I2816" s="5">
        <v>0.40218999999999999</v>
      </c>
    </row>
    <row r="2817" spans="1:9">
      <c r="A2817" s="5">
        <v>2110020112</v>
      </c>
      <c r="B2817" s="5" t="s">
        <v>596</v>
      </c>
      <c r="C2817" s="5" t="s">
        <v>2609</v>
      </c>
      <c r="D2817" s="5" t="s">
        <v>2610</v>
      </c>
      <c r="E2817" s="33">
        <v>0</v>
      </c>
      <c r="F2817" s="5" t="s">
        <v>2598</v>
      </c>
      <c r="G2817" s="31">
        <v>41</v>
      </c>
      <c r="H2817" s="32">
        <v>1</v>
      </c>
      <c r="I2817" s="5">
        <v>0.40622900000000001</v>
      </c>
    </row>
    <row r="2818" spans="1:9">
      <c r="A2818" s="5">
        <v>2110020113</v>
      </c>
      <c r="B2818" s="5" t="s">
        <v>567</v>
      </c>
      <c r="C2818" s="5" t="s">
        <v>699</v>
      </c>
      <c r="D2818" s="5" t="s">
        <v>700</v>
      </c>
      <c r="E2818" s="33">
        <v>8874</v>
      </c>
      <c r="F2818" s="5" t="s">
        <v>2598</v>
      </c>
      <c r="G2818" s="31">
        <v>0</v>
      </c>
      <c r="H2818" s="32">
        <v>0</v>
      </c>
      <c r="I2818" s="5">
        <v>0.41286899999999999</v>
      </c>
    </row>
    <row r="2819" spans="1:9">
      <c r="A2819" s="5">
        <v>2110020113</v>
      </c>
      <c r="B2819" s="5" t="s">
        <v>567</v>
      </c>
      <c r="C2819" s="5" t="s">
        <v>248</v>
      </c>
      <c r="D2819" s="5" t="s">
        <v>249</v>
      </c>
      <c r="E2819" s="33">
        <v>12062</v>
      </c>
      <c r="F2819" s="5" t="s">
        <v>2598</v>
      </c>
      <c r="G2819" s="31">
        <v>3457</v>
      </c>
      <c r="H2819" s="32">
        <v>0</v>
      </c>
      <c r="I2819" s="5">
        <v>0.41287200000000002</v>
      </c>
    </row>
    <row r="2820" spans="1:9">
      <c r="A2820" s="5">
        <v>2110020113</v>
      </c>
      <c r="B2820" s="5" t="s">
        <v>567</v>
      </c>
      <c r="C2820" s="5" t="s">
        <v>2601</v>
      </c>
      <c r="D2820" s="5" t="s">
        <v>2602</v>
      </c>
      <c r="E2820" s="33">
        <v>6497</v>
      </c>
      <c r="F2820" s="5" t="s">
        <v>2598</v>
      </c>
      <c r="G2820" s="31">
        <v>0</v>
      </c>
      <c r="H2820" s="32">
        <v>0</v>
      </c>
      <c r="I2820" s="5">
        <v>0.40485900000000002</v>
      </c>
    </row>
    <row r="2821" spans="1:9">
      <c r="A2821" s="5">
        <v>2110020113</v>
      </c>
      <c r="B2821" s="5" t="s">
        <v>567</v>
      </c>
      <c r="C2821" s="5" t="s">
        <v>2609</v>
      </c>
      <c r="D2821" s="5" t="s">
        <v>2610</v>
      </c>
      <c r="E2821" s="33">
        <v>0</v>
      </c>
      <c r="F2821" s="5" t="s">
        <v>2598</v>
      </c>
      <c r="G2821" s="31">
        <v>2</v>
      </c>
      <c r="H2821" s="32">
        <v>1</v>
      </c>
      <c r="I2821" s="5">
        <v>0.40425100000000003</v>
      </c>
    </row>
    <row r="2822" spans="1:9">
      <c r="A2822" s="5">
        <v>2110020113</v>
      </c>
      <c r="B2822" s="5" t="s">
        <v>567</v>
      </c>
      <c r="C2822" s="5" t="s">
        <v>2627</v>
      </c>
      <c r="D2822" s="5" t="s">
        <v>2628</v>
      </c>
      <c r="E2822" s="33">
        <v>0</v>
      </c>
      <c r="F2822" s="5" t="s">
        <v>2598</v>
      </c>
      <c r="G2822" s="31">
        <v>0</v>
      </c>
      <c r="H2822" s="32">
        <v>6912</v>
      </c>
      <c r="I2822" s="5">
        <v>0.41287000000000001</v>
      </c>
    </row>
    <row r="2823" spans="1:9">
      <c r="A2823" s="5">
        <v>2110020113</v>
      </c>
      <c r="B2823" s="5" t="s">
        <v>567</v>
      </c>
      <c r="C2823" s="5" t="s">
        <v>2611</v>
      </c>
      <c r="D2823" s="5" t="s">
        <v>2612</v>
      </c>
      <c r="E2823" s="33">
        <v>0</v>
      </c>
      <c r="F2823" s="5" t="s">
        <v>2598</v>
      </c>
      <c r="G2823" s="31">
        <v>3456</v>
      </c>
      <c r="H2823" s="32">
        <v>0</v>
      </c>
      <c r="I2823" s="5">
        <v>0.40488200000000002</v>
      </c>
    </row>
    <row r="2824" spans="1:9">
      <c r="A2824" s="5">
        <v>2110020114</v>
      </c>
      <c r="B2824" s="5" t="s">
        <v>565</v>
      </c>
      <c r="C2824" s="5" t="s">
        <v>699</v>
      </c>
      <c r="D2824" s="5" t="s">
        <v>700</v>
      </c>
      <c r="E2824" s="5">
        <v>376</v>
      </c>
      <c r="F2824" s="5" t="s">
        <v>2598</v>
      </c>
      <c r="G2824" s="31">
        <v>0</v>
      </c>
      <c r="H2824" s="32">
        <v>0</v>
      </c>
      <c r="I2824" s="5">
        <v>0.401144</v>
      </c>
    </row>
    <row r="2825" spans="1:9">
      <c r="A2825" s="5">
        <v>2110020114</v>
      </c>
      <c r="B2825" s="5" t="s">
        <v>565</v>
      </c>
      <c r="C2825" s="5" t="s">
        <v>248</v>
      </c>
      <c r="D2825" s="5" t="s">
        <v>249</v>
      </c>
      <c r="E2825" s="33">
        <v>37</v>
      </c>
      <c r="F2825" s="5" t="s">
        <v>2598</v>
      </c>
      <c r="G2825" s="31">
        <v>1462</v>
      </c>
      <c r="H2825" s="32">
        <v>0</v>
      </c>
      <c r="I2825" s="5">
        <v>0.40108100000000002</v>
      </c>
    </row>
    <row r="2826" spans="1:9">
      <c r="A2826" s="5">
        <v>2110020114</v>
      </c>
      <c r="B2826" s="5" t="s">
        <v>565</v>
      </c>
      <c r="C2826" s="5" t="s">
        <v>2609</v>
      </c>
      <c r="D2826" s="5" t="s">
        <v>2610</v>
      </c>
      <c r="E2826" s="33">
        <v>12</v>
      </c>
      <c r="F2826" s="5" t="s">
        <v>2598</v>
      </c>
      <c r="G2826" s="31">
        <v>0</v>
      </c>
      <c r="H2826" s="32">
        <v>0</v>
      </c>
      <c r="I2826" s="5">
        <v>0.40083299999999999</v>
      </c>
    </row>
    <row r="2827" spans="1:9">
      <c r="A2827" s="5">
        <v>2110020115</v>
      </c>
      <c r="B2827" s="5" t="s">
        <v>566</v>
      </c>
      <c r="C2827" s="5" t="s">
        <v>699</v>
      </c>
      <c r="D2827" s="5" t="s">
        <v>700</v>
      </c>
      <c r="E2827" s="33">
        <v>2904</v>
      </c>
      <c r="F2827" s="5" t="s">
        <v>2598</v>
      </c>
      <c r="G2827" s="31">
        <v>0</v>
      </c>
      <c r="H2827" s="32">
        <v>0</v>
      </c>
      <c r="I2827" s="5">
        <v>0.46173900000000001</v>
      </c>
    </row>
    <row r="2828" spans="1:9">
      <c r="A2828" s="5">
        <v>2110020115</v>
      </c>
      <c r="B2828" s="5" t="s">
        <v>566</v>
      </c>
      <c r="C2828" s="5" t="s">
        <v>248</v>
      </c>
      <c r="D2828" s="5" t="s">
        <v>249</v>
      </c>
      <c r="E2828" s="5">
        <v>706</v>
      </c>
      <c r="F2828" s="5" t="s">
        <v>2598</v>
      </c>
      <c r="G2828" s="31">
        <v>14457</v>
      </c>
      <c r="H2828" s="32">
        <v>36</v>
      </c>
      <c r="I2828" s="5">
        <v>0.46172800000000003</v>
      </c>
    </row>
    <row r="2829" spans="1:9">
      <c r="A2829" s="5">
        <v>2110020115</v>
      </c>
      <c r="B2829" s="5" t="s">
        <v>566</v>
      </c>
      <c r="C2829" s="5" t="s">
        <v>2609</v>
      </c>
      <c r="D2829" s="5" t="s">
        <v>2610</v>
      </c>
      <c r="E2829" s="33">
        <v>31</v>
      </c>
      <c r="F2829" s="5" t="s">
        <v>2598</v>
      </c>
      <c r="G2829" s="31">
        <v>36</v>
      </c>
      <c r="H2829" s="32">
        <v>0</v>
      </c>
      <c r="I2829" s="5">
        <v>0.461613</v>
      </c>
    </row>
    <row r="2830" spans="1:9">
      <c r="A2830" s="5">
        <v>2110020116</v>
      </c>
      <c r="B2830" s="5" t="s">
        <v>564</v>
      </c>
      <c r="C2830" s="5" t="s">
        <v>699</v>
      </c>
      <c r="D2830" s="5" t="s">
        <v>700</v>
      </c>
      <c r="E2830" s="33">
        <v>266</v>
      </c>
      <c r="F2830" s="5" t="s">
        <v>2598</v>
      </c>
      <c r="G2830" s="31">
        <v>0</v>
      </c>
      <c r="H2830" s="32">
        <v>0</v>
      </c>
      <c r="I2830" s="5">
        <v>0.40748099999999998</v>
      </c>
    </row>
    <row r="2831" spans="1:9">
      <c r="A2831" s="5">
        <v>2110020116</v>
      </c>
      <c r="B2831" s="5" t="s">
        <v>564</v>
      </c>
      <c r="C2831" s="5" t="s">
        <v>248</v>
      </c>
      <c r="D2831" s="5" t="s">
        <v>249</v>
      </c>
      <c r="E2831" s="33">
        <v>29</v>
      </c>
      <c r="F2831" s="5" t="s">
        <v>2598</v>
      </c>
      <c r="G2831" s="31">
        <v>1188</v>
      </c>
      <c r="H2831" s="32">
        <v>36</v>
      </c>
      <c r="I2831" s="5">
        <v>0.36482799999999999</v>
      </c>
    </row>
    <row r="2832" spans="1:9">
      <c r="A2832" s="5">
        <v>2110020116</v>
      </c>
      <c r="B2832" s="5" t="s">
        <v>564</v>
      </c>
      <c r="C2832" s="5" t="s">
        <v>2601</v>
      </c>
      <c r="D2832" s="5" t="s">
        <v>2602</v>
      </c>
      <c r="E2832" s="33">
        <v>9</v>
      </c>
      <c r="F2832" s="5" t="s">
        <v>2598</v>
      </c>
      <c r="G2832" s="31">
        <v>0</v>
      </c>
      <c r="H2832" s="32">
        <v>0</v>
      </c>
      <c r="I2832" s="5">
        <v>0.43</v>
      </c>
    </row>
    <row r="2833" spans="1:9">
      <c r="A2833" s="5">
        <v>2110020116</v>
      </c>
      <c r="B2833" s="5" t="s">
        <v>564</v>
      </c>
      <c r="C2833" s="5" t="s">
        <v>2609</v>
      </c>
      <c r="D2833" s="5" t="s">
        <v>2610</v>
      </c>
      <c r="E2833" s="33">
        <v>13</v>
      </c>
      <c r="F2833" s="5" t="s">
        <v>2598</v>
      </c>
      <c r="G2833" s="31">
        <v>36</v>
      </c>
      <c r="H2833" s="32">
        <v>0</v>
      </c>
      <c r="I2833" s="5">
        <v>0.35615400000000003</v>
      </c>
    </row>
    <row r="2834" spans="1:9">
      <c r="A2834" s="5">
        <v>2110020117</v>
      </c>
      <c r="B2834" s="5" t="s">
        <v>3597</v>
      </c>
      <c r="C2834" s="5" t="s">
        <v>699</v>
      </c>
      <c r="D2834" s="5" t="s">
        <v>700</v>
      </c>
      <c r="E2834" s="33">
        <v>4</v>
      </c>
      <c r="F2834" s="5" t="s">
        <v>2598</v>
      </c>
      <c r="G2834" s="31">
        <v>0</v>
      </c>
      <c r="H2834" s="32">
        <v>0</v>
      </c>
      <c r="I2834" s="5">
        <v>0.42249999999999999</v>
      </c>
    </row>
    <row r="2835" spans="1:9">
      <c r="A2835" s="5">
        <v>2110020117</v>
      </c>
      <c r="B2835" s="5" t="s">
        <v>3597</v>
      </c>
      <c r="C2835" s="5" t="s">
        <v>248</v>
      </c>
      <c r="D2835" s="5" t="s">
        <v>249</v>
      </c>
      <c r="E2835" s="33">
        <v>15</v>
      </c>
      <c r="F2835" s="5" t="s">
        <v>2598</v>
      </c>
      <c r="G2835" s="31">
        <v>36</v>
      </c>
      <c r="H2835" s="32">
        <v>0</v>
      </c>
      <c r="I2835" s="5">
        <v>0.42333300000000001</v>
      </c>
    </row>
    <row r="2836" spans="1:9">
      <c r="A2836" s="5">
        <v>2110020224</v>
      </c>
      <c r="B2836" s="5" t="s">
        <v>3598</v>
      </c>
      <c r="C2836" s="5" t="s">
        <v>248</v>
      </c>
      <c r="D2836" s="5" t="s">
        <v>249</v>
      </c>
      <c r="E2836" s="33">
        <v>23</v>
      </c>
      <c r="F2836" s="5" t="s">
        <v>2598</v>
      </c>
      <c r="G2836" s="31">
        <v>72</v>
      </c>
      <c r="H2836" s="32">
        <v>0</v>
      </c>
      <c r="I2836" s="5">
        <v>2.1569569999999998</v>
      </c>
    </row>
    <row r="2837" spans="1:9">
      <c r="A2837" s="5">
        <v>2110020224</v>
      </c>
      <c r="B2837" s="5" t="s">
        <v>3598</v>
      </c>
      <c r="C2837" s="5" t="s">
        <v>2601</v>
      </c>
      <c r="D2837" s="5" t="s">
        <v>2602</v>
      </c>
      <c r="E2837" s="33">
        <v>89</v>
      </c>
      <c r="F2837" s="5" t="s">
        <v>2598</v>
      </c>
      <c r="G2837" s="31">
        <v>0</v>
      </c>
      <c r="H2837" s="32">
        <v>0</v>
      </c>
      <c r="I2837" s="5">
        <v>2.1582020000000002</v>
      </c>
    </row>
    <row r="2838" spans="1:9">
      <c r="A2838" s="5">
        <v>2110020280</v>
      </c>
      <c r="B2838" s="5" t="s">
        <v>504</v>
      </c>
      <c r="C2838" s="5" t="s">
        <v>2675</v>
      </c>
      <c r="D2838" s="5" t="s">
        <v>2676</v>
      </c>
      <c r="E2838" s="33">
        <v>96</v>
      </c>
      <c r="F2838" s="5" t="s">
        <v>2708</v>
      </c>
      <c r="G2838" s="31">
        <v>0</v>
      </c>
      <c r="H2838" s="32">
        <v>0</v>
      </c>
      <c r="I2838" s="5">
        <v>3.9145829999999999</v>
      </c>
    </row>
    <row r="2839" spans="1:9">
      <c r="A2839" s="5">
        <v>2110020280</v>
      </c>
      <c r="B2839" s="5" t="s">
        <v>504</v>
      </c>
      <c r="C2839" s="5" t="s">
        <v>248</v>
      </c>
      <c r="D2839" s="5" t="s">
        <v>249</v>
      </c>
      <c r="E2839" s="33">
        <v>9</v>
      </c>
      <c r="F2839" s="5" t="s">
        <v>2708</v>
      </c>
      <c r="G2839" s="31">
        <v>4095</v>
      </c>
      <c r="H2839" s="32">
        <v>925</v>
      </c>
      <c r="I2839" s="5">
        <v>4.0911109999999997</v>
      </c>
    </row>
    <row r="2840" spans="1:9">
      <c r="A2840" s="5">
        <v>2110020280</v>
      </c>
      <c r="B2840" s="5" t="s">
        <v>504</v>
      </c>
      <c r="C2840" s="5" t="s">
        <v>2601</v>
      </c>
      <c r="D2840" s="5" t="s">
        <v>2602</v>
      </c>
      <c r="E2840" s="33">
        <v>381</v>
      </c>
      <c r="F2840" s="5" t="s">
        <v>2708</v>
      </c>
      <c r="G2840" s="31">
        <v>0</v>
      </c>
      <c r="H2840" s="32">
        <v>0</v>
      </c>
      <c r="I2840" s="5">
        <v>4.0025979999999999</v>
      </c>
    </row>
    <row r="2841" spans="1:9">
      <c r="A2841" s="5">
        <v>2110020280</v>
      </c>
      <c r="B2841" s="5" t="s">
        <v>504</v>
      </c>
      <c r="C2841" s="5" t="s">
        <v>2609</v>
      </c>
      <c r="D2841" s="5" t="s">
        <v>2610</v>
      </c>
      <c r="E2841" s="33">
        <v>13</v>
      </c>
      <c r="F2841" s="5" t="s">
        <v>2708</v>
      </c>
      <c r="G2841" s="31">
        <v>0</v>
      </c>
      <c r="H2841" s="32">
        <v>0</v>
      </c>
      <c r="I2841" s="5">
        <v>4.1423079999999999</v>
      </c>
    </row>
    <row r="2842" spans="1:9">
      <c r="A2842" s="5">
        <v>2110020280</v>
      </c>
      <c r="B2842" s="5" t="s">
        <v>504</v>
      </c>
      <c r="C2842" s="5" t="s">
        <v>2627</v>
      </c>
      <c r="D2842" s="5" t="s">
        <v>2628</v>
      </c>
      <c r="E2842" s="33">
        <v>0</v>
      </c>
      <c r="F2842" s="5" t="s">
        <v>2708</v>
      </c>
      <c r="G2842" s="31">
        <v>925</v>
      </c>
      <c r="H2842" s="32">
        <v>1187</v>
      </c>
      <c r="I2842" s="5">
        <v>3.9223330000000001</v>
      </c>
    </row>
    <row r="2843" spans="1:9">
      <c r="A2843" s="5">
        <v>2110020287</v>
      </c>
      <c r="B2843" s="5" t="s">
        <v>790</v>
      </c>
      <c r="C2843" s="5" t="s">
        <v>699</v>
      </c>
      <c r="D2843" s="5" t="s">
        <v>700</v>
      </c>
      <c r="E2843" s="33">
        <v>16</v>
      </c>
      <c r="F2843" s="5" t="s">
        <v>2598</v>
      </c>
      <c r="G2843" s="31">
        <v>0</v>
      </c>
      <c r="H2843" s="32">
        <v>0</v>
      </c>
      <c r="I2843" s="5">
        <v>0.51249999999999996</v>
      </c>
    </row>
    <row r="2844" spans="1:9">
      <c r="A2844" s="5">
        <v>2110020287</v>
      </c>
      <c r="B2844" s="5" t="s">
        <v>790</v>
      </c>
      <c r="C2844" s="5" t="s">
        <v>248</v>
      </c>
      <c r="D2844" s="5" t="s">
        <v>249</v>
      </c>
      <c r="E2844" s="33">
        <v>3</v>
      </c>
      <c r="F2844" s="5" t="s">
        <v>2598</v>
      </c>
      <c r="G2844" s="31">
        <v>6392</v>
      </c>
      <c r="H2844" s="32">
        <v>48</v>
      </c>
      <c r="I2844" s="5">
        <v>0.51333300000000004</v>
      </c>
    </row>
    <row r="2845" spans="1:9">
      <c r="A2845" s="5">
        <v>2110020287</v>
      </c>
      <c r="B2845" s="5" t="s">
        <v>790</v>
      </c>
      <c r="C2845" s="5" t="s">
        <v>2601</v>
      </c>
      <c r="D2845" s="5" t="s">
        <v>2602</v>
      </c>
      <c r="E2845" s="33">
        <v>14162</v>
      </c>
      <c r="F2845" s="5" t="s">
        <v>2598</v>
      </c>
      <c r="G2845" s="31">
        <v>0</v>
      </c>
      <c r="H2845" s="32">
        <v>0</v>
      </c>
      <c r="I2845" s="5">
        <v>0.54097700000000004</v>
      </c>
    </row>
    <row r="2846" spans="1:9">
      <c r="A2846" s="5">
        <v>2110020287</v>
      </c>
      <c r="B2846" s="5" t="s">
        <v>790</v>
      </c>
      <c r="C2846" s="5" t="s">
        <v>2609</v>
      </c>
      <c r="D2846" s="5" t="s">
        <v>2610</v>
      </c>
      <c r="E2846" s="33">
        <v>11</v>
      </c>
      <c r="F2846" s="5" t="s">
        <v>2598</v>
      </c>
      <c r="G2846" s="31">
        <v>48</v>
      </c>
      <c r="H2846" s="32">
        <v>0</v>
      </c>
      <c r="I2846" s="5">
        <v>0.45</v>
      </c>
    </row>
    <row r="2847" spans="1:9">
      <c r="A2847" s="5">
        <v>2110020287</v>
      </c>
      <c r="B2847" s="5" t="s">
        <v>790</v>
      </c>
      <c r="C2847" s="5" t="s">
        <v>2627</v>
      </c>
      <c r="D2847" s="5" t="s">
        <v>2628</v>
      </c>
      <c r="E2847" s="33">
        <v>0</v>
      </c>
      <c r="F2847" s="5" t="s">
        <v>2598</v>
      </c>
      <c r="G2847" s="31">
        <v>0</v>
      </c>
      <c r="H2847" s="32">
        <v>1704</v>
      </c>
      <c r="I2847" s="5">
        <v>0.51261699999999999</v>
      </c>
    </row>
    <row r="2848" spans="1:9">
      <c r="A2848" s="5">
        <v>2110020288</v>
      </c>
      <c r="B2848" s="5" t="s">
        <v>81</v>
      </c>
      <c r="C2848" s="5" t="s">
        <v>248</v>
      </c>
      <c r="D2848" s="5" t="s">
        <v>249</v>
      </c>
      <c r="E2848" s="33">
        <v>1885</v>
      </c>
      <c r="F2848" s="5" t="s">
        <v>2598</v>
      </c>
      <c r="G2848" s="31">
        <v>2157</v>
      </c>
      <c r="H2848" s="32">
        <v>0</v>
      </c>
      <c r="I2848" s="5">
        <v>0.494085</v>
      </c>
    </row>
    <row r="2849" spans="1:9">
      <c r="A2849" s="5">
        <v>2110020288</v>
      </c>
      <c r="B2849" s="5" t="s">
        <v>81</v>
      </c>
      <c r="C2849" s="5" t="s">
        <v>2601</v>
      </c>
      <c r="D2849" s="5" t="s">
        <v>2602</v>
      </c>
      <c r="E2849" s="33">
        <v>11274</v>
      </c>
      <c r="F2849" s="5" t="s">
        <v>2598</v>
      </c>
      <c r="G2849" s="31">
        <v>0</v>
      </c>
      <c r="H2849" s="32">
        <v>0</v>
      </c>
      <c r="I2849" s="5">
        <v>0.53744599999999998</v>
      </c>
    </row>
    <row r="2850" spans="1:9">
      <c r="A2850" s="5">
        <v>2110020288</v>
      </c>
      <c r="B2850" s="5" t="s">
        <v>81</v>
      </c>
      <c r="C2850" s="5" t="s">
        <v>2609</v>
      </c>
      <c r="D2850" s="5" t="s">
        <v>2610</v>
      </c>
      <c r="E2850" s="33">
        <v>0</v>
      </c>
      <c r="F2850" s="5" t="s">
        <v>2598</v>
      </c>
      <c r="G2850" s="31">
        <v>1</v>
      </c>
      <c r="H2850" s="32">
        <v>0</v>
      </c>
      <c r="I2850" s="5">
        <v>0.53470600000000001</v>
      </c>
    </row>
    <row r="2851" spans="1:9">
      <c r="A2851" s="5">
        <v>2110020288</v>
      </c>
      <c r="B2851" s="5" t="s">
        <v>81</v>
      </c>
      <c r="C2851" s="5" t="s">
        <v>2627</v>
      </c>
      <c r="D2851" s="5" t="s">
        <v>2628</v>
      </c>
      <c r="E2851" s="33">
        <v>0</v>
      </c>
      <c r="F2851" s="5" t="s">
        <v>2598</v>
      </c>
      <c r="G2851" s="31">
        <v>0</v>
      </c>
      <c r="H2851" s="32">
        <v>804</v>
      </c>
      <c r="I2851" s="5">
        <v>0.49408000000000002</v>
      </c>
    </row>
    <row r="2852" spans="1:9">
      <c r="A2852" s="5">
        <v>2110020289</v>
      </c>
      <c r="B2852" s="5" t="s">
        <v>789</v>
      </c>
      <c r="C2852" s="5" t="s">
        <v>699</v>
      </c>
      <c r="D2852" s="5" t="s">
        <v>700</v>
      </c>
      <c r="E2852" s="33">
        <v>2661</v>
      </c>
      <c r="F2852" s="5" t="s">
        <v>2598</v>
      </c>
      <c r="G2852" s="31">
        <v>0</v>
      </c>
      <c r="H2852" s="32">
        <v>0</v>
      </c>
      <c r="I2852" s="5">
        <v>0.50512199999999996</v>
      </c>
    </row>
    <row r="2853" spans="1:9">
      <c r="A2853" s="5">
        <v>2110020289</v>
      </c>
      <c r="B2853" s="5" t="s">
        <v>789</v>
      </c>
      <c r="C2853" s="5" t="s">
        <v>248</v>
      </c>
      <c r="D2853" s="5" t="s">
        <v>249</v>
      </c>
      <c r="E2853" s="33">
        <v>7596</v>
      </c>
      <c r="F2853" s="5" t="s">
        <v>2598</v>
      </c>
      <c r="G2853" s="31">
        <v>0</v>
      </c>
      <c r="H2853" s="32">
        <v>0</v>
      </c>
      <c r="I2853" s="5">
        <v>0.50324400000000002</v>
      </c>
    </row>
    <row r="2854" spans="1:9">
      <c r="A2854" s="5">
        <v>2110020289</v>
      </c>
      <c r="B2854" s="5" t="s">
        <v>789</v>
      </c>
      <c r="C2854" s="5" t="s">
        <v>2601</v>
      </c>
      <c r="D2854" s="5" t="s">
        <v>2602</v>
      </c>
      <c r="E2854" s="33">
        <v>8977</v>
      </c>
      <c r="F2854" s="5" t="s">
        <v>2598</v>
      </c>
      <c r="G2854" s="31">
        <v>0</v>
      </c>
      <c r="H2854" s="32">
        <v>0</v>
      </c>
      <c r="I2854" s="5">
        <v>0.54992600000000003</v>
      </c>
    </row>
    <row r="2855" spans="1:9">
      <c r="A2855" s="5">
        <v>2110020289</v>
      </c>
      <c r="B2855" s="5" t="s">
        <v>789</v>
      </c>
      <c r="C2855" s="5" t="s">
        <v>2609</v>
      </c>
      <c r="D2855" s="5" t="s">
        <v>2610</v>
      </c>
      <c r="E2855" s="33">
        <v>0</v>
      </c>
      <c r="F2855" s="5" t="s">
        <v>2598</v>
      </c>
      <c r="G2855" s="31">
        <v>1</v>
      </c>
      <c r="H2855" s="32">
        <v>0</v>
      </c>
      <c r="I2855" s="5">
        <v>0.55000000000000004</v>
      </c>
    </row>
    <row r="2856" spans="1:9">
      <c r="A2856" s="5">
        <v>2110020290</v>
      </c>
      <c r="B2856" s="5" t="s">
        <v>3599</v>
      </c>
      <c r="C2856" s="5" t="s">
        <v>699</v>
      </c>
      <c r="D2856" s="5" t="s">
        <v>700</v>
      </c>
      <c r="E2856" s="33">
        <v>1</v>
      </c>
      <c r="F2856" s="5" t="s">
        <v>2598</v>
      </c>
      <c r="G2856" s="31">
        <v>0</v>
      </c>
      <c r="H2856" s="32">
        <v>576</v>
      </c>
      <c r="I2856" s="5">
        <v>0.54</v>
      </c>
    </row>
    <row r="2857" spans="1:9">
      <c r="A2857" s="5">
        <v>2110020290</v>
      </c>
      <c r="B2857" s="5" t="s">
        <v>3599</v>
      </c>
      <c r="C2857" s="5" t="s">
        <v>248</v>
      </c>
      <c r="D2857" s="5" t="s">
        <v>249</v>
      </c>
      <c r="E2857" s="33">
        <v>35</v>
      </c>
      <c r="F2857" s="5" t="s">
        <v>2598</v>
      </c>
      <c r="G2857" s="31">
        <v>2112</v>
      </c>
      <c r="H2857" s="32">
        <v>0</v>
      </c>
      <c r="I2857" s="5">
        <v>0.54</v>
      </c>
    </row>
    <row r="2858" spans="1:9">
      <c r="A2858" s="5">
        <v>2110020290</v>
      </c>
      <c r="B2858" s="5" t="s">
        <v>3599</v>
      </c>
      <c r="C2858" s="5" t="s">
        <v>2601</v>
      </c>
      <c r="D2858" s="5" t="s">
        <v>2602</v>
      </c>
      <c r="E2858" s="33">
        <v>1898</v>
      </c>
      <c r="F2858" s="5" t="s">
        <v>2598</v>
      </c>
      <c r="G2858" s="31">
        <v>0</v>
      </c>
      <c r="H2858" s="32">
        <v>0</v>
      </c>
      <c r="I2858" s="5">
        <v>0.54211799999999999</v>
      </c>
    </row>
    <row r="2859" spans="1:9">
      <c r="A2859" s="5">
        <v>2110020290</v>
      </c>
      <c r="B2859" s="5" t="s">
        <v>3599</v>
      </c>
      <c r="C2859" s="5" t="s">
        <v>2609</v>
      </c>
      <c r="D2859" s="5" t="s">
        <v>2610</v>
      </c>
      <c r="E2859" s="33">
        <v>0</v>
      </c>
      <c r="F2859" s="5" t="s">
        <v>2598</v>
      </c>
      <c r="G2859" s="31">
        <v>1</v>
      </c>
      <c r="H2859" s="32">
        <v>0</v>
      </c>
      <c r="I2859" s="5">
        <v>0.54</v>
      </c>
    </row>
    <row r="2860" spans="1:9">
      <c r="A2860" s="5">
        <v>2110020290</v>
      </c>
      <c r="B2860" s="5" t="s">
        <v>3599</v>
      </c>
      <c r="C2860" s="5" t="s">
        <v>2611</v>
      </c>
      <c r="D2860" s="5" t="s">
        <v>2612</v>
      </c>
      <c r="E2860" s="33">
        <v>0</v>
      </c>
      <c r="F2860" s="5" t="s">
        <v>2598</v>
      </c>
      <c r="G2860" s="31">
        <v>576</v>
      </c>
      <c r="H2860" s="32">
        <v>0</v>
      </c>
      <c r="I2860" s="5">
        <v>0</v>
      </c>
    </row>
    <row r="2861" spans="1:9">
      <c r="A2861" s="5">
        <v>2110020316</v>
      </c>
      <c r="B2861" s="5" t="s">
        <v>426</v>
      </c>
      <c r="C2861" s="5" t="s">
        <v>699</v>
      </c>
      <c r="D2861" s="5" t="s">
        <v>700</v>
      </c>
      <c r="E2861" s="33">
        <v>828</v>
      </c>
      <c r="F2861" s="5" t="s">
        <v>2598</v>
      </c>
      <c r="G2861" s="31">
        <v>0</v>
      </c>
      <c r="H2861" s="32">
        <v>0</v>
      </c>
      <c r="I2861" s="5">
        <v>0.27</v>
      </c>
    </row>
    <row r="2862" spans="1:9">
      <c r="A2862" s="5">
        <v>2110020316</v>
      </c>
      <c r="B2862" s="5" t="s">
        <v>426</v>
      </c>
      <c r="C2862" s="5" t="s">
        <v>248</v>
      </c>
      <c r="D2862" s="5" t="s">
        <v>249</v>
      </c>
      <c r="E2862" s="33">
        <v>4303</v>
      </c>
      <c r="F2862" s="5" t="s">
        <v>2598</v>
      </c>
      <c r="G2862" s="31">
        <v>0</v>
      </c>
      <c r="H2862" s="32">
        <v>0</v>
      </c>
      <c r="I2862" s="5">
        <v>0.29099900000000001</v>
      </c>
    </row>
    <row r="2863" spans="1:9">
      <c r="A2863" s="5">
        <v>2110020317</v>
      </c>
      <c r="B2863" s="5" t="s">
        <v>574</v>
      </c>
      <c r="C2863" s="5" t="s">
        <v>699</v>
      </c>
      <c r="D2863" s="5" t="s">
        <v>700</v>
      </c>
      <c r="E2863" s="33">
        <v>157</v>
      </c>
      <c r="F2863" s="5" t="s">
        <v>2598</v>
      </c>
      <c r="G2863" s="31">
        <v>0</v>
      </c>
      <c r="H2863" s="32">
        <v>0</v>
      </c>
      <c r="I2863" s="5">
        <v>0.28318500000000002</v>
      </c>
    </row>
    <row r="2864" spans="1:9">
      <c r="A2864" s="5">
        <v>2110020317</v>
      </c>
      <c r="B2864" s="5" t="s">
        <v>574</v>
      </c>
      <c r="C2864" s="5" t="s">
        <v>248</v>
      </c>
      <c r="D2864" s="5" t="s">
        <v>249</v>
      </c>
      <c r="E2864" s="33">
        <v>1735</v>
      </c>
      <c r="F2864" s="5" t="s">
        <v>2598</v>
      </c>
      <c r="G2864" s="31">
        <v>948</v>
      </c>
      <c r="H2864" s="32">
        <v>0</v>
      </c>
      <c r="I2864" s="5">
        <v>0.285383</v>
      </c>
    </row>
    <row r="2865" spans="1:9">
      <c r="A2865" s="5">
        <v>2110020318</v>
      </c>
      <c r="B2865" s="5" t="s">
        <v>707</v>
      </c>
      <c r="C2865" s="5" t="s">
        <v>699</v>
      </c>
      <c r="D2865" s="5" t="s">
        <v>700</v>
      </c>
      <c r="E2865" s="5">
        <v>548</v>
      </c>
      <c r="F2865" s="5" t="s">
        <v>2598</v>
      </c>
      <c r="G2865" s="31">
        <v>0</v>
      </c>
      <c r="H2865" s="32">
        <v>0</v>
      </c>
      <c r="I2865" s="5">
        <v>0.27938000000000002</v>
      </c>
    </row>
    <row r="2866" spans="1:9">
      <c r="A2866" s="5">
        <v>2110020318</v>
      </c>
      <c r="B2866" s="5" t="s">
        <v>707</v>
      </c>
      <c r="C2866" s="5" t="s">
        <v>248</v>
      </c>
      <c r="D2866" s="5" t="s">
        <v>249</v>
      </c>
      <c r="E2866" s="33">
        <v>2489</v>
      </c>
      <c r="F2866" s="5" t="s">
        <v>2598</v>
      </c>
      <c r="G2866" s="31">
        <v>0</v>
      </c>
      <c r="H2866" s="32">
        <v>0</v>
      </c>
      <c r="I2866" s="5">
        <v>0.27937699999999999</v>
      </c>
    </row>
    <row r="2867" spans="1:9">
      <c r="A2867" s="5">
        <v>2110020319</v>
      </c>
      <c r="B2867" s="5" t="s">
        <v>575</v>
      </c>
      <c r="C2867" s="5" t="s">
        <v>699</v>
      </c>
      <c r="D2867" s="5" t="s">
        <v>700</v>
      </c>
      <c r="E2867" s="33">
        <v>541</v>
      </c>
      <c r="F2867" s="5" t="s">
        <v>2598</v>
      </c>
      <c r="G2867" s="31">
        <v>0</v>
      </c>
      <c r="H2867" s="32">
        <v>0</v>
      </c>
      <c r="I2867" s="5">
        <v>0.29545300000000002</v>
      </c>
    </row>
    <row r="2868" spans="1:9">
      <c r="A2868" s="5">
        <v>2110020319</v>
      </c>
      <c r="B2868" s="5" t="s">
        <v>575</v>
      </c>
      <c r="C2868" s="5" t="s">
        <v>248</v>
      </c>
      <c r="D2868" s="5" t="s">
        <v>249</v>
      </c>
      <c r="E2868" s="33">
        <v>1608</v>
      </c>
      <c r="F2868" s="5" t="s">
        <v>2598</v>
      </c>
      <c r="G2868" s="31">
        <v>0</v>
      </c>
      <c r="H2868" s="32">
        <v>0</v>
      </c>
      <c r="I2868" s="5">
        <v>0.29549799999999998</v>
      </c>
    </row>
    <row r="2869" spans="1:9">
      <c r="A2869" s="5">
        <v>2110020320</v>
      </c>
      <c r="B2869" s="5" t="s">
        <v>708</v>
      </c>
      <c r="C2869" s="5" t="s">
        <v>699</v>
      </c>
      <c r="D2869" s="5" t="s">
        <v>700</v>
      </c>
      <c r="E2869" s="33">
        <v>560</v>
      </c>
      <c r="F2869" s="5" t="s">
        <v>2598</v>
      </c>
      <c r="G2869" s="31">
        <v>0</v>
      </c>
      <c r="H2869" s="32">
        <v>0</v>
      </c>
      <c r="I2869" s="5">
        <v>0.297018</v>
      </c>
    </row>
    <row r="2870" spans="1:9">
      <c r="A2870" s="5">
        <v>2110020320</v>
      </c>
      <c r="B2870" s="5" t="s">
        <v>708</v>
      </c>
      <c r="C2870" s="5" t="s">
        <v>248</v>
      </c>
      <c r="D2870" s="5" t="s">
        <v>249</v>
      </c>
      <c r="E2870" s="33">
        <v>1365</v>
      </c>
      <c r="F2870" s="5" t="s">
        <v>2598</v>
      </c>
      <c r="G2870" s="31">
        <v>0</v>
      </c>
      <c r="H2870" s="32">
        <v>0</v>
      </c>
      <c r="I2870" s="5">
        <v>0.29706199999999999</v>
      </c>
    </row>
    <row r="2871" spans="1:9">
      <c r="A2871" s="5">
        <v>2110020321</v>
      </c>
      <c r="B2871" s="5" t="s">
        <v>576</v>
      </c>
      <c r="C2871" s="5" t="s">
        <v>699</v>
      </c>
      <c r="D2871" s="5" t="s">
        <v>700</v>
      </c>
      <c r="E2871" s="33">
        <v>952</v>
      </c>
      <c r="F2871" s="5" t="s">
        <v>2598</v>
      </c>
      <c r="G2871" s="31">
        <v>0</v>
      </c>
      <c r="H2871" s="32">
        <v>0</v>
      </c>
      <c r="I2871" s="5">
        <v>0.28317199999999998</v>
      </c>
    </row>
    <row r="2872" spans="1:9">
      <c r="A2872" s="5">
        <v>2110020321</v>
      </c>
      <c r="B2872" s="5" t="s">
        <v>576</v>
      </c>
      <c r="C2872" s="5" t="s">
        <v>248</v>
      </c>
      <c r="D2872" s="5" t="s">
        <v>249</v>
      </c>
      <c r="E2872" s="33">
        <v>2385</v>
      </c>
      <c r="F2872" s="5" t="s">
        <v>2598</v>
      </c>
      <c r="G2872" s="31">
        <v>0</v>
      </c>
      <c r="H2872" s="32">
        <v>0</v>
      </c>
      <c r="I2872" s="5">
        <v>0.30750499999999997</v>
      </c>
    </row>
    <row r="2873" spans="1:9">
      <c r="A2873" s="5">
        <v>2110020322</v>
      </c>
      <c r="B2873" s="5" t="s">
        <v>243</v>
      </c>
      <c r="C2873" s="5" t="s">
        <v>699</v>
      </c>
      <c r="D2873" s="5" t="s">
        <v>700</v>
      </c>
      <c r="E2873" s="33">
        <v>1032</v>
      </c>
      <c r="F2873" s="5" t="s">
        <v>2598</v>
      </c>
      <c r="G2873" s="31">
        <v>0</v>
      </c>
      <c r="H2873" s="32">
        <v>0</v>
      </c>
      <c r="I2873" s="5">
        <v>3.5697000000000001</v>
      </c>
    </row>
    <row r="2874" spans="1:9">
      <c r="A2874" s="5">
        <v>2110020322</v>
      </c>
      <c r="B2874" s="5" t="s">
        <v>243</v>
      </c>
      <c r="C2874" s="5" t="s">
        <v>248</v>
      </c>
      <c r="D2874" s="5" t="s">
        <v>249</v>
      </c>
      <c r="E2874" s="33">
        <v>871</v>
      </c>
      <c r="F2874" s="5" t="s">
        <v>2598</v>
      </c>
      <c r="G2874" s="31">
        <v>11726</v>
      </c>
      <c r="H2874" s="32">
        <v>21504</v>
      </c>
      <c r="I2874" s="5">
        <v>3.5701149999999999</v>
      </c>
    </row>
    <row r="2875" spans="1:9">
      <c r="A2875" s="5">
        <v>2110020322</v>
      </c>
      <c r="B2875" s="5" t="s">
        <v>243</v>
      </c>
      <c r="C2875" s="5" t="s">
        <v>2601</v>
      </c>
      <c r="D2875" s="5" t="s">
        <v>2602</v>
      </c>
      <c r="E2875" s="33">
        <v>1</v>
      </c>
      <c r="F2875" s="5" t="s">
        <v>2598</v>
      </c>
      <c r="G2875" s="31">
        <v>0</v>
      </c>
      <c r="H2875" s="32">
        <v>0</v>
      </c>
      <c r="I2875" s="5">
        <v>3.56</v>
      </c>
    </row>
    <row r="2876" spans="1:9">
      <c r="A2876" s="5">
        <v>2110020322</v>
      </c>
      <c r="B2876" s="5" t="s">
        <v>243</v>
      </c>
      <c r="C2876" s="5" t="s">
        <v>2623</v>
      </c>
      <c r="D2876" s="5" t="s">
        <v>2624</v>
      </c>
      <c r="E2876" s="33">
        <v>5</v>
      </c>
      <c r="F2876" s="5" t="s">
        <v>2598</v>
      </c>
      <c r="G2876" s="31">
        <v>0</v>
      </c>
      <c r="H2876" s="32">
        <v>0</v>
      </c>
      <c r="I2876" s="5">
        <v>3.6739999999999999</v>
      </c>
    </row>
    <row r="2877" spans="1:9">
      <c r="A2877" s="5">
        <v>2110020322</v>
      </c>
      <c r="B2877" s="5" t="s">
        <v>243</v>
      </c>
      <c r="C2877" s="5" t="s">
        <v>2609</v>
      </c>
      <c r="D2877" s="5" t="s">
        <v>2610</v>
      </c>
      <c r="E2877" s="33">
        <v>33</v>
      </c>
      <c r="F2877" s="5" t="s">
        <v>2598</v>
      </c>
      <c r="G2877" s="31">
        <v>0</v>
      </c>
      <c r="H2877" s="32">
        <v>5</v>
      </c>
      <c r="I2877" s="5">
        <v>3.646061</v>
      </c>
    </row>
    <row r="2878" spans="1:9">
      <c r="A2878" s="5">
        <v>2110020322</v>
      </c>
      <c r="B2878" s="5" t="s">
        <v>243</v>
      </c>
      <c r="C2878" s="5" t="s">
        <v>2611</v>
      </c>
      <c r="D2878" s="5" t="s">
        <v>2612</v>
      </c>
      <c r="E2878" s="33">
        <v>2</v>
      </c>
      <c r="F2878" s="5" t="s">
        <v>2598</v>
      </c>
      <c r="G2878" s="31">
        <v>21504</v>
      </c>
      <c r="H2878" s="32">
        <v>8640</v>
      </c>
      <c r="I2878" s="5">
        <v>3.6749999999999998</v>
      </c>
    </row>
    <row r="2879" spans="1:9">
      <c r="A2879" s="5">
        <v>2110020323</v>
      </c>
      <c r="B2879" s="5" t="s">
        <v>3600</v>
      </c>
      <c r="C2879" s="5" t="s">
        <v>248</v>
      </c>
      <c r="D2879" s="5" t="s">
        <v>249</v>
      </c>
      <c r="E2879" s="33">
        <v>20</v>
      </c>
      <c r="F2879" s="5" t="s">
        <v>2598</v>
      </c>
      <c r="G2879" s="31">
        <v>0</v>
      </c>
      <c r="H2879" s="32">
        <v>1</v>
      </c>
      <c r="I2879" s="5">
        <v>0.91949999999999998</v>
      </c>
    </row>
    <row r="2880" spans="1:9">
      <c r="A2880" s="5">
        <v>2110020323</v>
      </c>
      <c r="B2880" s="5" t="s">
        <v>3600</v>
      </c>
      <c r="C2880" s="5" t="s">
        <v>2611</v>
      </c>
      <c r="D2880" s="5" t="s">
        <v>2612</v>
      </c>
      <c r="E2880" s="33">
        <v>1</v>
      </c>
      <c r="F2880" s="5" t="s">
        <v>2598</v>
      </c>
      <c r="G2880" s="31">
        <v>1</v>
      </c>
      <c r="H2880" s="32">
        <v>0</v>
      </c>
      <c r="I2880" s="5">
        <v>0.92</v>
      </c>
    </row>
    <row r="2881" spans="1:9">
      <c r="A2881" s="5">
        <v>2110020324</v>
      </c>
      <c r="B2881" s="5" t="s">
        <v>3601</v>
      </c>
      <c r="C2881" s="5" t="s">
        <v>248</v>
      </c>
      <c r="D2881" s="5" t="s">
        <v>249</v>
      </c>
      <c r="E2881" s="33">
        <v>410</v>
      </c>
      <c r="F2881" s="5" t="s">
        <v>2598</v>
      </c>
      <c r="G2881" s="31">
        <v>0</v>
      </c>
      <c r="H2881" s="32">
        <v>0</v>
      </c>
      <c r="I2881" s="5">
        <v>0.86795100000000003</v>
      </c>
    </row>
    <row r="2882" spans="1:9">
      <c r="A2882" s="5">
        <v>2110020325</v>
      </c>
      <c r="B2882" s="5" t="s">
        <v>3602</v>
      </c>
      <c r="C2882" s="5" t="s">
        <v>248</v>
      </c>
      <c r="D2882" s="5" t="s">
        <v>249</v>
      </c>
      <c r="E2882" s="33">
        <v>272</v>
      </c>
      <c r="F2882" s="5" t="s">
        <v>2598</v>
      </c>
      <c r="G2882" s="31">
        <v>0</v>
      </c>
      <c r="H2882" s="32">
        <v>0</v>
      </c>
      <c r="I2882" s="5">
        <v>0.83996300000000002</v>
      </c>
    </row>
    <row r="2883" spans="1:9">
      <c r="A2883" s="5">
        <v>2110020326</v>
      </c>
      <c r="B2883" s="5" t="s">
        <v>3603</v>
      </c>
      <c r="C2883" s="5" t="s">
        <v>699</v>
      </c>
      <c r="D2883" s="5" t="s">
        <v>700</v>
      </c>
      <c r="E2883" s="33">
        <v>5</v>
      </c>
      <c r="F2883" s="5" t="s">
        <v>2598</v>
      </c>
      <c r="G2883" s="31">
        <v>0</v>
      </c>
      <c r="H2883" s="32">
        <v>0</v>
      </c>
      <c r="I2883" s="5">
        <v>0.85399999999999998</v>
      </c>
    </row>
    <row r="2884" spans="1:9">
      <c r="A2884" s="5">
        <v>2110020326</v>
      </c>
      <c r="B2884" s="5" t="s">
        <v>3603</v>
      </c>
      <c r="C2884" s="5" t="s">
        <v>248</v>
      </c>
      <c r="D2884" s="5" t="s">
        <v>249</v>
      </c>
      <c r="E2884" s="33">
        <v>497</v>
      </c>
      <c r="F2884" s="5" t="s">
        <v>2598</v>
      </c>
      <c r="G2884" s="31">
        <v>0</v>
      </c>
      <c r="H2884" s="32">
        <v>0</v>
      </c>
      <c r="I2884" s="5">
        <v>0.85319900000000004</v>
      </c>
    </row>
    <row r="2885" spans="1:9">
      <c r="A2885" s="5">
        <v>2110020327</v>
      </c>
      <c r="B2885" s="5" t="s">
        <v>823</v>
      </c>
      <c r="C2885" s="5" t="s">
        <v>699</v>
      </c>
      <c r="D2885" s="5" t="s">
        <v>700</v>
      </c>
      <c r="E2885" s="33">
        <v>36</v>
      </c>
      <c r="F2885" s="5" t="s">
        <v>2598</v>
      </c>
      <c r="G2885" s="31">
        <v>0</v>
      </c>
      <c r="H2885" s="32">
        <v>0</v>
      </c>
      <c r="I2885" s="5">
        <v>5.0491669999999997</v>
      </c>
    </row>
    <row r="2886" spans="1:9">
      <c r="A2886" s="5">
        <v>2110020327</v>
      </c>
      <c r="B2886" s="5" t="s">
        <v>823</v>
      </c>
      <c r="C2886" s="5" t="s">
        <v>248</v>
      </c>
      <c r="D2886" s="5" t="s">
        <v>249</v>
      </c>
      <c r="E2886" s="33">
        <v>2014</v>
      </c>
      <c r="F2886" s="5" t="s">
        <v>2598</v>
      </c>
      <c r="G2886" s="31">
        <v>6</v>
      </c>
      <c r="H2886" s="32">
        <v>8</v>
      </c>
      <c r="I2886" s="5">
        <v>5.0493940000000004</v>
      </c>
    </row>
    <row r="2887" spans="1:9">
      <c r="A2887" s="5">
        <v>2110020327</v>
      </c>
      <c r="B2887" s="5" t="s">
        <v>823</v>
      </c>
      <c r="C2887" s="5" t="s">
        <v>2609</v>
      </c>
      <c r="D2887" s="5" t="s">
        <v>2610</v>
      </c>
      <c r="E2887" s="33">
        <v>0</v>
      </c>
      <c r="F2887" s="5" t="s">
        <v>2598</v>
      </c>
      <c r="G2887" s="31">
        <v>2</v>
      </c>
      <c r="H2887" s="32">
        <v>6</v>
      </c>
      <c r="I2887" s="5">
        <v>5.14</v>
      </c>
    </row>
    <row r="2888" spans="1:9">
      <c r="A2888" s="5">
        <v>2110020327</v>
      </c>
      <c r="B2888" s="5" t="s">
        <v>823</v>
      </c>
      <c r="C2888" s="5" t="s">
        <v>2611</v>
      </c>
      <c r="D2888" s="5" t="s">
        <v>2612</v>
      </c>
      <c r="E2888" s="33">
        <v>0</v>
      </c>
      <c r="F2888" s="5" t="s">
        <v>2598</v>
      </c>
      <c r="G2888" s="31">
        <v>6</v>
      </c>
      <c r="H2888" s="32">
        <v>0</v>
      </c>
      <c r="I2888" s="5">
        <v>4.9270829999999997</v>
      </c>
    </row>
    <row r="2889" spans="1:9">
      <c r="A2889" s="5">
        <v>2110020329</v>
      </c>
      <c r="B2889" s="5" t="s">
        <v>3604</v>
      </c>
      <c r="C2889" s="5" t="s">
        <v>699</v>
      </c>
      <c r="D2889" s="5" t="s">
        <v>700</v>
      </c>
      <c r="E2889" s="33">
        <v>10</v>
      </c>
      <c r="F2889" s="5" t="s">
        <v>2598</v>
      </c>
      <c r="G2889" s="31">
        <v>0</v>
      </c>
      <c r="H2889" s="32">
        <v>0</v>
      </c>
      <c r="I2889" s="5">
        <v>0.90300000000000002</v>
      </c>
    </row>
    <row r="2890" spans="1:9">
      <c r="A2890" s="5">
        <v>2110020329</v>
      </c>
      <c r="B2890" s="5" t="s">
        <v>3604</v>
      </c>
      <c r="C2890" s="5" t="s">
        <v>248</v>
      </c>
      <c r="D2890" s="5" t="s">
        <v>249</v>
      </c>
      <c r="E2890" s="33">
        <v>10</v>
      </c>
      <c r="F2890" s="5" t="s">
        <v>2598</v>
      </c>
      <c r="G2890" s="31">
        <v>0</v>
      </c>
      <c r="H2890" s="32">
        <v>0</v>
      </c>
      <c r="I2890" s="5">
        <v>0.90300000000000002</v>
      </c>
    </row>
    <row r="2891" spans="1:9">
      <c r="A2891" s="5">
        <v>2110020330</v>
      </c>
      <c r="B2891" s="5" t="s">
        <v>3605</v>
      </c>
      <c r="C2891" s="5" t="s">
        <v>248</v>
      </c>
      <c r="D2891" s="5" t="s">
        <v>249</v>
      </c>
      <c r="E2891" s="33">
        <v>6</v>
      </c>
      <c r="F2891" s="5" t="s">
        <v>2598</v>
      </c>
      <c r="G2891" s="31">
        <v>0</v>
      </c>
      <c r="H2891" s="32">
        <v>0</v>
      </c>
      <c r="I2891" s="5">
        <v>0.83333299999999999</v>
      </c>
    </row>
    <row r="2892" spans="1:9">
      <c r="A2892" s="5">
        <v>2110020331</v>
      </c>
      <c r="B2892" s="5" t="s">
        <v>3606</v>
      </c>
      <c r="C2892" s="5" t="s">
        <v>248</v>
      </c>
      <c r="D2892" s="5" t="s">
        <v>249</v>
      </c>
      <c r="E2892" s="33">
        <v>6</v>
      </c>
      <c r="F2892" s="5" t="s">
        <v>2598</v>
      </c>
      <c r="G2892" s="31">
        <v>0</v>
      </c>
      <c r="H2892" s="32">
        <v>0</v>
      </c>
      <c r="I2892" s="5">
        <v>0.84</v>
      </c>
    </row>
    <row r="2893" spans="1:9">
      <c r="A2893" s="5">
        <v>2110020332</v>
      </c>
      <c r="B2893" s="5" t="s">
        <v>3607</v>
      </c>
      <c r="C2893" s="5" t="s">
        <v>248</v>
      </c>
      <c r="D2893" s="5" t="s">
        <v>249</v>
      </c>
      <c r="E2893" s="33">
        <v>566</v>
      </c>
      <c r="F2893" s="5" t="s">
        <v>2598</v>
      </c>
      <c r="G2893" s="31">
        <v>0</v>
      </c>
      <c r="H2893" s="32">
        <v>0</v>
      </c>
      <c r="I2893" s="5">
        <v>0.88971699999999998</v>
      </c>
    </row>
    <row r="2894" spans="1:9">
      <c r="A2894" s="5">
        <v>2110020337</v>
      </c>
      <c r="B2894" s="5" t="s">
        <v>3608</v>
      </c>
      <c r="C2894" s="5" t="s">
        <v>699</v>
      </c>
      <c r="D2894" s="5" t="s">
        <v>700</v>
      </c>
      <c r="E2894" s="33">
        <v>30</v>
      </c>
      <c r="F2894" s="5" t="s">
        <v>2598</v>
      </c>
      <c r="G2894" s="31">
        <v>0</v>
      </c>
      <c r="H2894" s="32">
        <v>0</v>
      </c>
      <c r="I2894" s="5">
        <v>0.89233300000000004</v>
      </c>
    </row>
    <row r="2895" spans="1:9">
      <c r="A2895" s="5">
        <v>2110020338</v>
      </c>
      <c r="B2895" s="5" t="s">
        <v>3609</v>
      </c>
      <c r="C2895" s="5" t="s">
        <v>699</v>
      </c>
      <c r="D2895" s="5" t="s">
        <v>700</v>
      </c>
      <c r="E2895" s="33">
        <v>30</v>
      </c>
      <c r="F2895" s="5" t="s">
        <v>2598</v>
      </c>
      <c r="G2895" s="31">
        <v>0</v>
      </c>
      <c r="H2895" s="32">
        <v>0</v>
      </c>
      <c r="I2895" s="5">
        <v>0.89666699999999999</v>
      </c>
    </row>
    <row r="2896" spans="1:9">
      <c r="A2896" s="5">
        <v>2110020340</v>
      </c>
      <c r="B2896" s="5" t="s">
        <v>3610</v>
      </c>
      <c r="C2896" s="5" t="s">
        <v>699</v>
      </c>
      <c r="D2896" s="5" t="s">
        <v>700</v>
      </c>
      <c r="E2896" s="33">
        <v>30</v>
      </c>
      <c r="F2896" s="5" t="s">
        <v>2598</v>
      </c>
      <c r="G2896" s="31">
        <v>0</v>
      </c>
      <c r="H2896" s="32">
        <v>0</v>
      </c>
      <c r="I2896" s="5">
        <v>0.89400000000000002</v>
      </c>
    </row>
    <row r="2897" spans="1:9">
      <c r="A2897" s="5">
        <v>2110020341</v>
      </c>
      <c r="B2897" s="5" t="s">
        <v>507</v>
      </c>
      <c r="C2897" s="5" t="s">
        <v>699</v>
      </c>
      <c r="D2897" s="5" t="s">
        <v>700</v>
      </c>
      <c r="E2897" s="33">
        <v>1811</v>
      </c>
      <c r="F2897" s="5" t="s">
        <v>2708</v>
      </c>
      <c r="G2897" s="31">
        <v>0</v>
      </c>
      <c r="H2897" s="32">
        <v>0</v>
      </c>
      <c r="I2897" s="5">
        <v>2.4737659999999999</v>
      </c>
    </row>
    <row r="2898" spans="1:9">
      <c r="A2898" s="5">
        <v>2110020341</v>
      </c>
      <c r="B2898" s="5" t="s">
        <v>507</v>
      </c>
      <c r="C2898" s="5" t="s">
        <v>248</v>
      </c>
      <c r="D2898" s="5" t="s">
        <v>249</v>
      </c>
      <c r="E2898" s="33">
        <v>12444</v>
      </c>
      <c r="F2898" s="5" t="s">
        <v>2708</v>
      </c>
      <c r="G2898" s="31">
        <v>12</v>
      </c>
      <c r="H2898" s="32">
        <v>0</v>
      </c>
      <c r="I2898" s="5">
        <v>2.0943649999999998</v>
      </c>
    </row>
    <row r="2899" spans="1:9">
      <c r="A2899" s="5">
        <v>2110020341</v>
      </c>
      <c r="B2899" s="5" t="s">
        <v>507</v>
      </c>
      <c r="C2899" s="5" t="s">
        <v>2609</v>
      </c>
      <c r="D2899" s="5" t="s">
        <v>2610</v>
      </c>
      <c r="E2899" s="33">
        <v>2</v>
      </c>
      <c r="F2899" s="5" t="s">
        <v>2708</v>
      </c>
      <c r="G2899" s="31">
        <v>0</v>
      </c>
      <c r="H2899" s="32">
        <v>0</v>
      </c>
      <c r="I2899" s="5">
        <v>2.1150000000000002</v>
      </c>
    </row>
    <row r="2900" spans="1:9">
      <c r="A2900" s="5">
        <v>2110020342</v>
      </c>
      <c r="B2900" s="5" t="s">
        <v>476</v>
      </c>
      <c r="C2900" s="5" t="s">
        <v>699</v>
      </c>
      <c r="D2900" s="5" t="s">
        <v>700</v>
      </c>
      <c r="E2900" s="33">
        <v>320</v>
      </c>
      <c r="F2900" s="5" t="s">
        <v>2708</v>
      </c>
      <c r="G2900" s="31">
        <v>0</v>
      </c>
      <c r="H2900" s="32">
        <v>0</v>
      </c>
      <c r="I2900" s="5">
        <v>1.95425</v>
      </c>
    </row>
    <row r="2901" spans="1:9">
      <c r="A2901" s="5">
        <v>2110020342</v>
      </c>
      <c r="B2901" s="5" t="s">
        <v>476</v>
      </c>
      <c r="C2901" s="5" t="s">
        <v>248</v>
      </c>
      <c r="D2901" s="5" t="s">
        <v>249</v>
      </c>
      <c r="E2901" s="33">
        <v>4312</v>
      </c>
      <c r="F2901" s="5" t="s">
        <v>2708</v>
      </c>
      <c r="G2901" s="31">
        <v>0</v>
      </c>
      <c r="H2901" s="32">
        <v>2</v>
      </c>
      <c r="I2901" s="5">
        <v>1.884782</v>
      </c>
    </row>
    <row r="2902" spans="1:9">
      <c r="A2902" s="5">
        <v>2110020342</v>
      </c>
      <c r="B2902" s="5" t="s">
        <v>476</v>
      </c>
      <c r="C2902" s="5" t="s">
        <v>2609</v>
      </c>
      <c r="D2902" s="5" t="s">
        <v>2610</v>
      </c>
      <c r="E2902" s="33">
        <v>2</v>
      </c>
      <c r="F2902" s="5" t="s">
        <v>2708</v>
      </c>
      <c r="G2902" s="31">
        <v>1</v>
      </c>
      <c r="H2902" s="32">
        <v>0</v>
      </c>
      <c r="I2902" s="5">
        <v>1.885</v>
      </c>
    </row>
    <row r="2903" spans="1:9">
      <c r="A2903" s="5">
        <v>2110020342</v>
      </c>
      <c r="B2903" s="5" t="s">
        <v>476</v>
      </c>
      <c r="C2903" s="5" t="s">
        <v>2627</v>
      </c>
      <c r="D2903" s="5" t="s">
        <v>2628</v>
      </c>
      <c r="E2903" s="33">
        <v>180</v>
      </c>
      <c r="F2903" s="5" t="s">
        <v>2708</v>
      </c>
      <c r="G2903" s="31">
        <v>1</v>
      </c>
      <c r="H2903" s="32">
        <v>0</v>
      </c>
      <c r="I2903" s="5">
        <v>1.882889</v>
      </c>
    </row>
    <row r="2904" spans="1:9">
      <c r="A2904" s="5">
        <v>2110020343</v>
      </c>
      <c r="B2904" s="5" t="s">
        <v>680</v>
      </c>
      <c r="C2904" s="5" t="s">
        <v>699</v>
      </c>
      <c r="D2904" s="5" t="s">
        <v>700</v>
      </c>
      <c r="E2904" s="33">
        <v>360</v>
      </c>
      <c r="F2904" s="5" t="s">
        <v>2598</v>
      </c>
      <c r="G2904" s="31">
        <v>0</v>
      </c>
      <c r="H2904" s="32">
        <v>0</v>
      </c>
      <c r="I2904" s="5">
        <v>0.14211099999999999</v>
      </c>
    </row>
    <row r="2905" spans="1:9">
      <c r="A2905" s="5">
        <v>2110020343</v>
      </c>
      <c r="B2905" s="5" t="s">
        <v>680</v>
      </c>
      <c r="C2905" s="5" t="s">
        <v>248</v>
      </c>
      <c r="D2905" s="5" t="s">
        <v>249</v>
      </c>
      <c r="E2905" s="33">
        <v>69142</v>
      </c>
      <c r="F2905" s="5" t="s">
        <v>2598</v>
      </c>
      <c r="G2905" s="31">
        <v>0</v>
      </c>
      <c r="H2905" s="32">
        <v>60</v>
      </c>
      <c r="I2905" s="5">
        <v>0.15342600000000001</v>
      </c>
    </row>
    <row r="2906" spans="1:9">
      <c r="A2906" s="5">
        <v>2110020343</v>
      </c>
      <c r="B2906" s="5" t="s">
        <v>680</v>
      </c>
      <c r="C2906" s="5" t="s">
        <v>2609</v>
      </c>
      <c r="D2906" s="5" t="s">
        <v>2610</v>
      </c>
      <c r="E2906" s="33">
        <v>0</v>
      </c>
      <c r="F2906" s="5" t="s">
        <v>2598</v>
      </c>
      <c r="G2906" s="31">
        <v>492</v>
      </c>
      <c r="H2906" s="32">
        <v>0</v>
      </c>
      <c r="I2906" s="5">
        <v>0.14249999999999999</v>
      </c>
    </row>
    <row r="2907" spans="1:9">
      <c r="A2907" s="5">
        <v>2110020344</v>
      </c>
      <c r="B2907" s="5" t="s">
        <v>684</v>
      </c>
      <c r="C2907" s="5" t="s">
        <v>699</v>
      </c>
      <c r="D2907" s="5" t="s">
        <v>700</v>
      </c>
      <c r="E2907" s="33">
        <v>144</v>
      </c>
      <c r="F2907" s="5" t="s">
        <v>2598</v>
      </c>
      <c r="G2907" s="31">
        <v>0</v>
      </c>
      <c r="H2907" s="32">
        <v>0</v>
      </c>
      <c r="I2907" s="5">
        <v>0.13277800000000001</v>
      </c>
    </row>
    <row r="2908" spans="1:9">
      <c r="A2908" s="5">
        <v>2110020344</v>
      </c>
      <c r="B2908" s="5" t="s">
        <v>684</v>
      </c>
      <c r="C2908" s="5" t="s">
        <v>248</v>
      </c>
      <c r="D2908" s="5" t="s">
        <v>249</v>
      </c>
      <c r="E2908" s="33">
        <v>95188</v>
      </c>
      <c r="F2908" s="5" t="s">
        <v>2598</v>
      </c>
      <c r="G2908" s="31">
        <v>0</v>
      </c>
      <c r="H2908" s="32">
        <v>37</v>
      </c>
      <c r="I2908" s="5">
        <v>0.14201900000000001</v>
      </c>
    </row>
    <row r="2909" spans="1:9">
      <c r="A2909" s="5">
        <v>2110020344</v>
      </c>
      <c r="B2909" s="5" t="s">
        <v>684</v>
      </c>
      <c r="C2909" s="5" t="s">
        <v>2609</v>
      </c>
      <c r="D2909" s="5" t="s">
        <v>2610</v>
      </c>
      <c r="E2909" s="33">
        <v>0</v>
      </c>
      <c r="F2909" s="5" t="s">
        <v>2598</v>
      </c>
      <c r="G2909" s="31">
        <v>37</v>
      </c>
      <c r="H2909" s="32">
        <v>0</v>
      </c>
      <c r="I2909" s="5">
        <v>0.13250000000000001</v>
      </c>
    </row>
    <row r="2910" spans="1:9">
      <c r="A2910" s="5">
        <v>2110020345</v>
      </c>
      <c r="B2910" s="5" t="s">
        <v>682</v>
      </c>
      <c r="C2910" s="5" t="s">
        <v>699</v>
      </c>
      <c r="D2910" s="5" t="s">
        <v>700</v>
      </c>
      <c r="E2910" s="33">
        <v>372</v>
      </c>
      <c r="F2910" s="5" t="s">
        <v>2598</v>
      </c>
      <c r="G2910" s="31">
        <v>0</v>
      </c>
      <c r="H2910" s="32">
        <v>0</v>
      </c>
      <c r="I2910" s="5">
        <v>0.13639799999999999</v>
      </c>
    </row>
    <row r="2911" spans="1:9">
      <c r="A2911" s="5">
        <v>2110020345</v>
      </c>
      <c r="B2911" s="5" t="s">
        <v>682</v>
      </c>
      <c r="C2911" s="5" t="s">
        <v>248</v>
      </c>
      <c r="D2911" s="5" t="s">
        <v>249</v>
      </c>
      <c r="E2911" s="33">
        <v>60635</v>
      </c>
      <c r="F2911" s="5" t="s">
        <v>2598</v>
      </c>
      <c r="G2911" s="31">
        <v>0</v>
      </c>
      <c r="H2911" s="32">
        <v>37</v>
      </c>
      <c r="I2911" s="5">
        <v>0.13980500000000001</v>
      </c>
    </row>
    <row r="2912" spans="1:9">
      <c r="A2912" s="5">
        <v>2110020345</v>
      </c>
      <c r="B2912" s="5" t="s">
        <v>682</v>
      </c>
      <c r="C2912" s="5" t="s">
        <v>2609</v>
      </c>
      <c r="D2912" s="5" t="s">
        <v>2610</v>
      </c>
      <c r="E2912" s="33">
        <v>0</v>
      </c>
      <c r="F2912" s="5" t="s">
        <v>2598</v>
      </c>
      <c r="G2912" s="31">
        <v>37</v>
      </c>
      <c r="H2912" s="32">
        <v>0</v>
      </c>
      <c r="I2912" s="5">
        <v>0.13666700000000001</v>
      </c>
    </row>
    <row r="2913" spans="1:9">
      <c r="A2913" s="5">
        <v>2110020346</v>
      </c>
      <c r="B2913" s="5" t="s">
        <v>590</v>
      </c>
      <c r="C2913" s="5" t="s">
        <v>699</v>
      </c>
      <c r="D2913" s="5" t="s">
        <v>700</v>
      </c>
      <c r="E2913" s="33">
        <v>107</v>
      </c>
      <c r="F2913" s="5" t="s">
        <v>2708</v>
      </c>
      <c r="G2913" s="31">
        <v>0</v>
      </c>
      <c r="H2913" s="32">
        <v>0</v>
      </c>
      <c r="I2913" s="5">
        <v>6.2267289999999997</v>
      </c>
    </row>
    <row r="2914" spans="1:9">
      <c r="A2914" s="5">
        <v>2110020346</v>
      </c>
      <c r="B2914" s="5" t="s">
        <v>590</v>
      </c>
      <c r="C2914" s="5" t="s">
        <v>248</v>
      </c>
      <c r="D2914" s="5" t="s">
        <v>249</v>
      </c>
      <c r="E2914" s="33">
        <v>4875</v>
      </c>
      <c r="F2914" s="5" t="s">
        <v>2708</v>
      </c>
      <c r="G2914" s="31">
        <v>36</v>
      </c>
      <c r="H2914" s="32">
        <v>2</v>
      </c>
      <c r="I2914" s="5">
        <v>6.2269740000000002</v>
      </c>
    </row>
    <row r="2915" spans="1:9">
      <c r="A2915" s="5">
        <v>2110020346</v>
      </c>
      <c r="B2915" s="5" t="s">
        <v>590</v>
      </c>
      <c r="C2915" s="5" t="s">
        <v>2609</v>
      </c>
      <c r="D2915" s="5" t="s">
        <v>2610</v>
      </c>
      <c r="E2915" s="33">
        <v>0</v>
      </c>
      <c r="F2915" s="5" t="s">
        <v>2708</v>
      </c>
      <c r="G2915" s="31">
        <v>3</v>
      </c>
      <c r="H2915" s="32">
        <v>0</v>
      </c>
      <c r="I2915" s="5">
        <v>6.7871430000000004</v>
      </c>
    </row>
    <row r="2916" spans="1:9">
      <c r="A2916" s="5">
        <v>2110020346</v>
      </c>
      <c r="B2916" s="5" t="s">
        <v>590</v>
      </c>
      <c r="C2916" s="5" t="s">
        <v>2627</v>
      </c>
      <c r="D2916" s="5" t="s">
        <v>2628</v>
      </c>
      <c r="E2916" s="33">
        <v>0</v>
      </c>
      <c r="F2916" s="5" t="s">
        <v>2708</v>
      </c>
      <c r="G2916" s="31">
        <v>0</v>
      </c>
      <c r="H2916" s="32">
        <v>36</v>
      </c>
      <c r="I2916" s="5">
        <v>6.2267590000000004</v>
      </c>
    </row>
    <row r="2917" spans="1:9">
      <c r="A2917" s="5">
        <v>2110020347</v>
      </c>
      <c r="B2917" s="5" t="s">
        <v>351</v>
      </c>
      <c r="C2917" s="5" t="s">
        <v>248</v>
      </c>
      <c r="D2917" s="5" t="s">
        <v>249</v>
      </c>
      <c r="E2917" s="33">
        <v>24</v>
      </c>
      <c r="F2917" s="5" t="s">
        <v>2598</v>
      </c>
      <c r="G2917" s="31">
        <v>223</v>
      </c>
      <c r="H2917" s="32">
        <v>0</v>
      </c>
      <c r="I2917" s="5">
        <v>0.55666700000000002</v>
      </c>
    </row>
    <row r="2918" spans="1:9">
      <c r="A2918" s="5">
        <v>2110020347</v>
      </c>
      <c r="B2918" s="5" t="s">
        <v>351</v>
      </c>
      <c r="C2918" s="5" t="s">
        <v>47</v>
      </c>
      <c r="D2918" s="5" t="s">
        <v>48</v>
      </c>
      <c r="E2918" s="33">
        <v>0</v>
      </c>
      <c r="F2918" s="5" t="s">
        <v>2598</v>
      </c>
      <c r="G2918" s="31">
        <v>0</v>
      </c>
      <c r="H2918" s="32">
        <v>1</v>
      </c>
      <c r="I2918" s="5">
        <v>0.55662699999999998</v>
      </c>
    </row>
    <row r="2919" spans="1:9">
      <c r="A2919" s="5">
        <v>2110020348</v>
      </c>
      <c r="B2919" s="5" t="s">
        <v>353</v>
      </c>
      <c r="C2919" s="5" t="s">
        <v>248</v>
      </c>
      <c r="D2919" s="5" t="s">
        <v>249</v>
      </c>
      <c r="E2919" s="33">
        <v>0</v>
      </c>
      <c r="F2919" s="5" t="s">
        <v>2598</v>
      </c>
      <c r="G2919" s="31">
        <v>180</v>
      </c>
      <c r="H2919" s="32">
        <v>0</v>
      </c>
      <c r="I2919" s="5">
        <v>0.61208300000000004</v>
      </c>
    </row>
    <row r="2920" spans="1:9">
      <c r="A2920" s="5">
        <v>2110020349</v>
      </c>
      <c r="B2920" s="5" t="s">
        <v>355</v>
      </c>
      <c r="C2920" s="5" t="s">
        <v>248</v>
      </c>
      <c r="D2920" s="5" t="s">
        <v>249</v>
      </c>
      <c r="E2920" s="33">
        <v>23</v>
      </c>
      <c r="F2920" s="5" t="s">
        <v>2598</v>
      </c>
      <c r="G2920" s="31">
        <v>258</v>
      </c>
      <c r="H2920" s="32">
        <v>0</v>
      </c>
      <c r="I2920" s="5">
        <v>0.48347800000000002</v>
      </c>
    </row>
    <row r="2921" spans="1:9">
      <c r="A2921" s="5">
        <v>2110020350</v>
      </c>
      <c r="B2921" s="5" t="s">
        <v>357</v>
      </c>
      <c r="C2921" s="5" t="s">
        <v>248</v>
      </c>
      <c r="D2921" s="5" t="s">
        <v>249</v>
      </c>
      <c r="E2921" s="33">
        <v>29</v>
      </c>
      <c r="F2921" s="5" t="s">
        <v>2598</v>
      </c>
      <c r="G2921" s="31">
        <v>126</v>
      </c>
      <c r="H2921" s="32">
        <v>0</v>
      </c>
      <c r="I2921" s="5">
        <v>0.51827599999999996</v>
      </c>
    </row>
    <row r="2922" spans="1:9">
      <c r="A2922" s="5">
        <v>2110030001</v>
      </c>
      <c r="B2922" s="5" t="s">
        <v>60</v>
      </c>
      <c r="C2922" s="5" t="s">
        <v>466</v>
      </c>
      <c r="D2922" s="5" t="s">
        <v>467</v>
      </c>
      <c r="E2922" s="33">
        <v>27000</v>
      </c>
      <c r="F2922" s="5" t="s">
        <v>2708</v>
      </c>
      <c r="G2922" s="31">
        <v>0</v>
      </c>
      <c r="H2922" s="32">
        <v>0</v>
      </c>
      <c r="I2922" s="5">
        <v>1.888088</v>
      </c>
    </row>
    <row r="2923" spans="1:9">
      <c r="A2923" s="5">
        <v>2110030001</v>
      </c>
      <c r="B2923" s="5" t="s">
        <v>60</v>
      </c>
      <c r="C2923" s="5" t="s">
        <v>699</v>
      </c>
      <c r="D2923" s="5" t="s">
        <v>700</v>
      </c>
      <c r="E2923" s="33">
        <v>24024</v>
      </c>
      <c r="F2923" s="5" t="s">
        <v>2708</v>
      </c>
      <c r="G2923" s="31">
        <v>0</v>
      </c>
      <c r="H2923" s="32">
        <v>0</v>
      </c>
      <c r="I2923" s="5">
        <v>1.8456170000000001</v>
      </c>
    </row>
    <row r="2924" spans="1:9">
      <c r="A2924" s="5">
        <v>2110030001</v>
      </c>
      <c r="B2924" s="5" t="s">
        <v>60</v>
      </c>
      <c r="C2924" s="5" t="s">
        <v>248</v>
      </c>
      <c r="D2924" s="5" t="s">
        <v>249</v>
      </c>
      <c r="E2924" s="33">
        <v>73456</v>
      </c>
      <c r="F2924" s="5" t="s">
        <v>2708</v>
      </c>
      <c r="G2924" s="31">
        <v>878</v>
      </c>
      <c r="H2924" s="32">
        <v>240782</v>
      </c>
      <c r="I2924" s="5">
        <v>1.817145</v>
      </c>
    </row>
    <row r="2925" spans="1:9">
      <c r="A2925" s="5">
        <v>2110030001</v>
      </c>
      <c r="B2925" s="5" t="s">
        <v>60</v>
      </c>
      <c r="C2925" s="5" t="s">
        <v>2634</v>
      </c>
      <c r="D2925" s="5" t="s">
        <v>2635</v>
      </c>
      <c r="E2925" s="33">
        <v>390</v>
      </c>
      <c r="F2925" s="5" t="s">
        <v>2708</v>
      </c>
      <c r="G2925" s="31">
        <v>0</v>
      </c>
      <c r="H2925" s="32">
        <v>0</v>
      </c>
      <c r="I2925" s="5">
        <v>1.845615</v>
      </c>
    </row>
    <row r="2926" spans="1:9">
      <c r="A2926" s="5">
        <v>2110030001</v>
      </c>
      <c r="B2926" s="5" t="s">
        <v>60</v>
      </c>
      <c r="C2926" s="5" t="s">
        <v>2609</v>
      </c>
      <c r="D2926" s="5" t="s">
        <v>2610</v>
      </c>
      <c r="E2926" s="33">
        <v>8</v>
      </c>
      <c r="F2926" s="5" t="s">
        <v>2708</v>
      </c>
      <c r="G2926" s="31">
        <v>1322</v>
      </c>
      <c r="H2926" s="32">
        <v>2</v>
      </c>
      <c r="I2926" s="5">
        <v>1.8174999999999999</v>
      </c>
    </row>
    <row r="2927" spans="1:9">
      <c r="A2927" s="5">
        <v>2110030001</v>
      </c>
      <c r="B2927" s="5" t="s">
        <v>60</v>
      </c>
      <c r="C2927" s="5" t="s">
        <v>2611</v>
      </c>
      <c r="D2927" s="5" t="s">
        <v>2612</v>
      </c>
      <c r="E2927" s="33">
        <v>45554</v>
      </c>
      <c r="F2927" s="5" t="s">
        <v>2708</v>
      </c>
      <c r="G2927" s="31">
        <v>240778</v>
      </c>
      <c r="H2927" s="32">
        <v>0</v>
      </c>
      <c r="I2927" s="5">
        <v>1.9593160000000001</v>
      </c>
    </row>
    <row r="2928" spans="1:9">
      <c r="A2928" s="5">
        <v>2110030002</v>
      </c>
      <c r="B2928" s="5" t="s">
        <v>481</v>
      </c>
      <c r="C2928" s="5" t="s">
        <v>699</v>
      </c>
      <c r="D2928" s="5" t="s">
        <v>700</v>
      </c>
      <c r="E2928" s="33">
        <v>2318</v>
      </c>
      <c r="F2928" s="5" t="s">
        <v>2598</v>
      </c>
      <c r="G2928" s="31">
        <v>0</v>
      </c>
      <c r="H2928" s="32">
        <v>0</v>
      </c>
      <c r="I2928" s="5">
        <v>0.28305399999999997</v>
      </c>
    </row>
    <row r="2929" spans="1:9">
      <c r="A2929" s="5">
        <v>2110030002</v>
      </c>
      <c r="B2929" s="5" t="s">
        <v>481</v>
      </c>
      <c r="C2929" s="5" t="s">
        <v>248</v>
      </c>
      <c r="D2929" s="5" t="s">
        <v>249</v>
      </c>
      <c r="E2929" s="33">
        <v>18838</v>
      </c>
      <c r="F2929" s="5" t="s">
        <v>2598</v>
      </c>
      <c r="G2929" s="31">
        <v>0</v>
      </c>
      <c r="H2929" s="32">
        <v>0</v>
      </c>
      <c r="I2929" s="5">
        <v>0.28305399999999997</v>
      </c>
    </row>
    <row r="2930" spans="1:9">
      <c r="A2930" s="5">
        <v>2110030002</v>
      </c>
      <c r="B2930" s="5" t="s">
        <v>481</v>
      </c>
      <c r="C2930" s="5" t="s">
        <v>2601</v>
      </c>
      <c r="D2930" s="5" t="s">
        <v>2602</v>
      </c>
      <c r="E2930" s="33">
        <v>2</v>
      </c>
      <c r="F2930" s="5" t="s">
        <v>2598</v>
      </c>
      <c r="G2930" s="31">
        <v>0</v>
      </c>
      <c r="H2930" s="32">
        <v>0</v>
      </c>
      <c r="I2930" s="5">
        <v>0.23</v>
      </c>
    </row>
    <row r="2931" spans="1:9">
      <c r="A2931" s="5">
        <v>2110030003</v>
      </c>
      <c r="B2931" s="5" t="s">
        <v>480</v>
      </c>
      <c r="C2931" s="5" t="s">
        <v>699</v>
      </c>
      <c r="D2931" s="5" t="s">
        <v>700</v>
      </c>
      <c r="E2931" s="33">
        <v>3459</v>
      </c>
      <c r="F2931" s="5" t="s">
        <v>2598</v>
      </c>
      <c r="G2931" s="31">
        <v>0</v>
      </c>
      <c r="H2931" s="32">
        <v>0</v>
      </c>
      <c r="I2931" s="5">
        <v>0.253556</v>
      </c>
    </row>
    <row r="2932" spans="1:9">
      <c r="A2932" s="5">
        <v>2110030003</v>
      </c>
      <c r="B2932" s="5" t="s">
        <v>480</v>
      </c>
      <c r="C2932" s="5" t="s">
        <v>248</v>
      </c>
      <c r="D2932" s="5" t="s">
        <v>249</v>
      </c>
      <c r="E2932" s="33">
        <v>21280</v>
      </c>
      <c r="F2932" s="5" t="s">
        <v>2598</v>
      </c>
      <c r="G2932" s="31">
        <v>0</v>
      </c>
      <c r="H2932" s="32">
        <v>0</v>
      </c>
      <c r="I2932" s="5">
        <v>0.30205500000000002</v>
      </c>
    </row>
    <row r="2933" spans="1:9">
      <c r="A2933" s="5">
        <v>2110030003</v>
      </c>
      <c r="B2933" s="5" t="s">
        <v>480</v>
      </c>
      <c r="C2933" s="5" t="s">
        <v>2601</v>
      </c>
      <c r="D2933" s="5" t="s">
        <v>2602</v>
      </c>
      <c r="E2933" s="33">
        <v>3</v>
      </c>
      <c r="F2933" s="5" t="s">
        <v>2598</v>
      </c>
      <c r="G2933" s="31">
        <v>0</v>
      </c>
      <c r="H2933" s="32">
        <v>0</v>
      </c>
      <c r="I2933" s="5">
        <v>0.23333300000000001</v>
      </c>
    </row>
    <row r="2934" spans="1:9">
      <c r="A2934" s="5">
        <v>2110030004</v>
      </c>
      <c r="B2934" s="5" t="s">
        <v>482</v>
      </c>
      <c r="C2934" s="5" t="s">
        <v>699</v>
      </c>
      <c r="D2934" s="5" t="s">
        <v>700</v>
      </c>
      <c r="E2934" s="33">
        <v>9618</v>
      </c>
      <c r="F2934" s="5" t="s">
        <v>2598</v>
      </c>
      <c r="G2934" s="31">
        <v>0</v>
      </c>
      <c r="H2934" s="32">
        <v>0</v>
      </c>
      <c r="I2934" s="5">
        <v>0.25877800000000001</v>
      </c>
    </row>
    <row r="2935" spans="1:9">
      <c r="A2935" s="5">
        <v>2110030004</v>
      </c>
      <c r="B2935" s="5" t="s">
        <v>482</v>
      </c>
      <c r="C2935" s="5" t="s">
        <v>248</v>
      </c>
      <c r="D2935" s="5" t="s">
        <v>249</v>
      </c>
      <c r="E2935" s="33">
        <v>1615</v>
      </c>
      <c r="F2935" s="5" t="s">
        <v>2598</v>
      </c>
      <c r="G2935" s="31">
        <v>0</v>
      </c>
      <c r="H2935" s="32">
        <v>0</v>
      </c>
      <c r="I2935" s="5">
        <v>0.266675</v>
      </c>
    </row>
    <row r="2936" spans="1:9">
      <c r="A2936" s="5">
        <v>2110030005</v>
      </c>
      <c r="B2936" s="5" t="s">
        <v>531</v>
      </c>
      <c r="C2936" s="5" t="s">
        <v>699</v>
      </c>
      <c r="D2936" s="5" t="s">
        <v>700</v>
      </c>
      <c r="E2936" s="33">
        <v>13995</v>
      </c>
      <c r="F2936" s="5" t="s">
        <v>2598</v>
      </c>
      <c r="G2936" s="31">
        <v>0</v>
      </c>
      <c r="H2936" s="32">
        <v>0</v>
      </c>
      <c r="I2936" s="5">
        <v>0.25262699999999999</v>
      </c>
    </row>
    <row r="2937" spans="1:9">
      <c r="A2937" s="5">
        <v>2110030005</v>
      </c>
      <c r="B2937" s="5" t="s">
        <v>531</v>
      </c>
      <c r="C2937" s="5" t="s">
        <v>248</v>
      </c>
      <c r="D2937" s="5" t="s">
        <v>249</v>
      </c>
      <c r="E2937" s="33">
        <v>4604</v>
      </c>
      <c r="F2937" s="5" t="s">
        <v>2598</v>
      </c>
      <c r="G2937" s="31">
        <v>0</v>
      </c>
      <c r="H2937" s="32">
        <v>0</v>
      </c>
      <c r="I2937" s="5">
        <v>0.26812799999999998</v>
      </c>
    </row>
    <row r="2938" spans="1:9">
      <c r="A2938" s="5">
        <v>2110030006</v>
      </c>
      <c r="B2938" s="5" t="s">
        <v>483</v>
      </c>
      <c r="C2938" s="5" t="s">
        <v>699</v>
      </c>
      <c r="D2938" s="5" t="s">
        <v>700</v>
      </c>
      <c r="E2938" s="33">
        <v>9298</v>
      </c>
      <c r="F2938" s="5" t="s">
        <v>2598</v>
      </c>
      <c r="G2938" s="31">
        <v>0</v>
      </c>
      <c r="H2938" s="32">
        <v>0</v>
      </c>
      <c r="I2938" s="5">
        <v>0.24307699999999999</v>
      </c>
    </row>
    <row r="2939" spans="1:9">
      <c r="A2939" s="5">
        <v>2110030006</v>
      </c>
      <c r="B2939" s="5" t="s">
        <v>483</v>
      </c>
      <c r="C2939" s="5" t="s">
        <v>248</v>
      </c>
      <c r="D2939" s="5" t="s">
        <v>249</v>
      </c>
      <c r="E2939" s="33">
        <v>10601</v>
      </c>
      <c r="F2939" s="5" t="s">
        <v>2598</v>
      </c>
      <c r="G2939" s="31">
        <v>0</v>
      </c>
      <c r="H2939" s="32">
        <v>0</v>
      </c>
      <c r="I2939" s="5">
        <v>0.27137699999999998</v>
      </c>
    </row>
    <row r="2940" spans="1:9">
      <c r="A2940" s="5">
        <v>2110030006</v>
      </c>
      <c r="B2940" s="5" t="s">
        <v>483</v>
      </c>
      <c r="C2940" s="5" t="s">
        <v>2601</v>
      </c>
      <c r="D2940" s="5" t="s">
        <v>2602</v>
      </c>
      <c r="E2940" s="33">
        <v>2</v>
      </c>
      <c r="F2940" s="5" t="s">
        <v>2598</v>
      </c>
      <c r="G2940" s="31">
        <v>0</v>
      </c>
      <c r="H2940" s="32">
        <v>0</v>
      </c>
      <c r="I2940" s="5">
        <v>0.24</v>
      </c>
    </row>
    <row r="2941" spans="1:9">
      <c r="A2941" s="5">
        <v>2110030007</v>
      </c>
      <c r="B2941" s="5" t="s">
        <v>484</v>
      </c>
      <c r="C2941" s="5" t="s">
        <v>699</v>
      </c>
      <c r="D2941" s="5" t="s">
        <v>700</v>
      </c>
      <c r="E2941" s="33">
        <v>2435</v>
      </c>
      <c r="F2941" s="5" t="s">
        <v>2598</v>
      </c>
      <c r="G2941" s="31">
        <v>0</v>
      </c>
      <c r="H2941" s="32">
        <v>0</v>
      </c>
      <c r="I2941" s="5">
        <v>0.26733499999999999</v>
      </c>
    </row>
    <row r="2942" spans="1:9">
      <c r="A2942" s="5">
        <v>2110030007</v>
      </c>
      <c r="B2942" s="5" t="s">
        <v>484</v>
      </c>
      <c r="C2942" s="5" t="s">
        <v>248</v>
      </c>
      <c r="D2942" s="5" t="s">
        <v>249</v>
      </c>
      <c r="E2942" s="33">
        <v>25818</v>
      </c>
      <c r="F2942" s="5" t="s">
        <v>2598</v>
      </c>
      <c r="G2942" s="31">
        <v>0</v>
      </c>
      <c r="H2942" s="32">
        <v>0</v>
      </c>
      <c r="I2942" s="5">
        <v>0.27644000000000002</v>
      </c>
    </row>
    <row r="2943" spans="1:9">
      <c r="A2943" s="5">
        <v>2110030007</v>
      </c>
      <c r="B2943" s="5" t="s">
        <v>484</v>
      </c>
      <c r="C2943" s="5" t="s">
        <v>2601</v>
      </c>
      <c r="D2943" s="5" t="s">
        <v>2602</v>
      </c>
      <c r="E2943" s="33">
        <v>1</v>
      </c>
      <c r="F2943" s="5" t="s">
        <v>2598</v>
      </c>
      <c r="G2943" s="31">
        <v>0</v>
      </c>
      <c r="H2943" s="32">
        <v>0</v>
      </c>
      <c r="I2943" s="5">
        <v>0.26</v>
      </c>
    </row>
    <row r="2944" spans="1:9">
      <c r="A2944" s="5">
        <v>2110030008</v>
      </c>
      <c r="B2944" s="5" t="s">
        <v>3611</v>
      </c>
      <c r="C2944" s="5" t="s">
        <v>699</v>
      </c>
      <c r="D2944" s="5" t="s">
        <v>700</v>
      </c>
      <c r="E2944" s="33">
        <v>14305</v>
      </c>
      <c r="F2944" s="5" t="s">
        <v>2598</v>
      </c>
      <c r="G2944" s="31">
        <v>0</v>
      </c>
      <c r="H2944" s="32">
        <v>0</v>
      </c>
      <c r="I2944" s="5">
        <v>0.26699499999999998</v>
      </c>
    </row>
    <row r="2945" spans="1:9">
      <c r="A2945" s="5">
        <v>2110030008</v>
      </c>
      <c r="B2945" s="5" t="s">
        <v>3611</v>
      </c>
      <c r="C2945" s="5" t="s">
        <v>248</v>
      </c>
      <c r="D2945" s="5" t="s">
        <v>249</v>
      </c>
      <c r="E2945" s="33">
        <v>24761</v>
      </c>
      <c r="F2945" s="5" t="s">
        <v>2598</v>
      </c>
      <c r="G2945" s="31">
        <v>0</v>
      </c>
      <c r="H2945" s="32">
        <v>0</v>
      </c>
      <c r="I2945" s="5">
        <v>0.26699299999999998</v>
      </c>
    </row>
    <row r="2946" spans="1:9">
      <c r="A2946" s="5">
        <v>2110030009</v>
      </c>
      <c r="B2946" s="5" t="s">
        <v>3612</v>
      </c>
      <c r="C2946" s="5" t="s">
        <v>699</v>
      </c>
      <c r="D2946" s="5" t="s">
        <v>700</v>
      </c>
      <c r="E2946" s="33">
        <v>1025</v>
      </c>
      <c r="F2946" s="5" t="s">
        <v>2708</v>
      </c>
      <c r="G2946" s="31">
        <v>0</v>
      </c>
      <c r="H2946" s="32">
        <v>0</v>
      </c>
      <c r="I2946" s="5">
        <v>1.630917</v>
      </c>
    </row>
    <row r="2947" spans="1:9">
      <c r="A2947" s="5">
        <v>2110030009</v>
      </c>
      <c r="B2947" s="5" t="s">
        <v>3612</v>
      </c>
      <c r="C2947" s="5" t="s">
        <v>248</v>
      </c>
      <c r="D2947" s="5" t="s">
        <v>249</v>
      </c>
      <c r="E2947" s="33">
        <v>286</v>
      </c>
      <c r="F2947" s="5" t="s">
        <v>2708</v>
      </c>
      <c r="G2947" s="31">
        <v>1</v>
      </c>
      <c r="H2947" s="32">
        <v>135</v>
      </c>
      <c r="I2947" s="5">
        <v>1.630979</v>
      </c>
    </row>
    <row r="2948" spans="1:9">
      <c r="A2948" s="5">
        <v>2110030009</v>
      </c>
      <c r="B2948" s="5" t="s">
        <v>3612</v>
      </c>
      <c r="C2948" s="5" t="s">
        <v>2601</v>
      </c>
      <c r="D2948" s="5" t="s">
        <v>2602</v>
      </c>
      <c r="E2948" s="33">
        <v>29</v>
      </c>
      <c r="F2948" s="5" t="s">
        <v>2708</v>
      </c>
      <c r="G2948" s="31">
        <v>0</v>
      </c>
      <c r="H2948" s="32">
        <v>0</v>
      </c>
      <c r="I2948" s="5">
        <v>1.6310340000000001</v>
      </c>
    </row>
    <row r="2949" spans="1:9">
      <c r="A2949" s="5">
        <v>2110030009</v>
      </c>
      <c r="B2949" s="5" t="s">
        <v>3612</v>
      </c>
      <c r="C2949" s="5" t="s">
        <v>2609</v>
      </c>
      <c r="D2949" s="5" t="s">
        <v>2610</v>
      </c>
      <c r="E2949" s="33">
        <v>25</v>
      </c>
      <c r="F2949" s="5" t="s">
        <v>2708</v>
      </c>
      <c r="G2949" s="31">
        <v>4</v>
      </c>
      <c r="H2949" s="32">
        <v>1</v>
      </c>
      <c r="I2949" s="5">
        <v>1.63</v>
      </c>
    </row>
    <row r="2950" spans="1:9">
      <c r="A2950" s="5">
        <v>2110030009</v>
      </c>
      <c r="B2950" s="5" t="s">
        <v>3612</v>
      </c>
      <c r="C2950" s="5" t="s">
        <v>2611</v>
      </c>
      <c r="D2950" s="5" t="s">
        <v>2612</v>
      </c>
      <c r="E2950" s="33">
        <v>131</v>
      </c>
      <c r="F2950" s="5" t="s">
        <v>2708</v>
      </c>
      <c r="G2950" s="31">
        <v>131</v>
      </c>
      <c r="H2950" s="32">
        <v>0</v>
      </c>
      <c r="I2950" s="5">
        <v>1.630916</v>
      </c>
    </row>
    <row r="2951" spans="1:9">
      <c r="A2951" s="5">
        <v>2110030010</v>
      </c>
      <c r="B2951" s="5" t="s">
        <v>667</v>
      </c>
      <c r="C2951" s="5" t="s">
        <v>699</v>
      </c>
      <c r="D2951" s="5" t="s">
        <v>700</v>
      </c>
      <c r="E2951" s="33">
        <v>316</v>
      </c>
      <c r="F2951" s="5" t="s">
        <v>2708</v>
      </c>
      <c r="G2951" s="31">
        <v>0</v>
      </c>
      <c r="H2951" s="32">
        <v>0</v>
      </c>
      <c r="I2951" s="5">
        <v>2.4900950000000002</v>
      </c>
    </row>
    <row r="2952" spans="1:9">
      <c r="A2952" s="5">
        <v>2110030010</v>
      </c>
      <c r="B2952" s="5" t="s">
        <v>667</v>
      </c>
      <c r="C2952" s="5" t="s">
        <v>248</v>
      </c>
      <c r="D2952" s="5" t="s">
        <v>249</v>
      </c>
      <c r="E2952" s="33">
        <v>18932</v>
      </c>
      <c r="F2952" s="5" t="s">
        <v>2708</v>
      </c>
      <c r="G2952" s="31">
        <v>0</v>
      </c>
      <c r="H2952" s="32">
        <v>0</v>
      </c>
      <c r="I2952" s="5">
        <v>2.4765670000000002</v>
      </c>
    </row>
    <row r="2953" spans="1:9">
      <c r="A2953" s="5">
        <v>2110030010</v>
      </c>
      <c r="B2953" s="5" t="s">
        <v>667</v>
      </c>
      <c r="C2953" s="5" t="s">
        <v>2623</v>
      </c>
      <c r="D2953" s="5" t="s">
        <v>2624</v>
      </c>
      <c r="E2953" s="33">
        <v>6</v>
      </c>
      <c r="F2953" s="5" t="s">
        <v>2708</v>
      </c>
      <c r="G2953" s="31">
        <v>0</v>
      </c>
      <c r="H2953" s="32">
        <v>0</v>
      </c>
      <c r="I2953" s="5">
        <v>2.476667</v>
      </c>
    </row>
    <row r="2954" spans="1:9">
      <c r="A2954" s="5">
        <v>2110030010</v>
      </c>
      <c r="B2954" s="5" t="s">
        <v>667</v>
      </c>
      <c r="C2954" s="5" t="s">
        <v>2609</v>
      </c>
      <c r="D2954" s="5" t="s">
        <v>2610</v>
      </c>
      <c r="E2954" s="33">
        <v>15</v>
      </c>
      <c r="F2954" s="5" t="s">
        <v>2708</v>
      </c>
      <c r="G2954" s="31">
        <v>0</v>
      </c>
      <c r="H2954" s="32">
        <v>0</v>
      </c>
      <c r="I2954" s="5">
        <v>2.4866670000000002</v>
      </c>
    </row>
    <row r="2955" spans="1:9">
      <c r="A2955" s="5">
        <v>2110030017</v>
      </c>
      <c r="B2955" s="5" t="s">
        <v>532</v>
      </c>
      <c r="C2955" s="5" t="s">
        <v>699</v>
      </c>
      <c r="D2955" s="5" t="s">
        <v>700</v>
      </c>
      <c r="E2955" s="33">
        <v>7372</v>
      </c>
      <c r="F2955" s="5" t="s">
        <v>2598</v>
      </c>
      <c r="G2955" s="31">
        <v>0</v>
      </c>
      <c r="H2955" s="32">
        <v>0</v>
      </c>
      <c r="I2955" s="5">
        <v>0.24490100000000001</v>
      </c>
    </row>
    <row r="2956" spans="1:9">
      <c r="A2956" s="5">
        <v>2110030017</v>
      </c>
      <c r="B2956" s="5" t="s">
        <v>532</v>
      </c>
      <c r="C2956" s="5" t="s">
        <v>248</v>
      </c>
      <c r="D2956" s="5" t="s">
        <v>249</v>
      </c>
      <c r="E2956" s="33">
        <v>618</v>
      </c>
      <c r="F2956" s="5" t="s">
        <v>2598</v>
      </c>
      <c r="G2956" s="31">
        <v>0</v>
      </c>
      <c r="H2956" s="32">
        <v>0</v>
      </c>
      <c r="I2956" s="5">
        <v>0.22121399999999999</v>
      </c>
    </row>
    <row r="2957" spans="1:9">
      <c r="A2957" s="5">
        <v>2110030017</v>
      </c>
      <c r="B2957" s="5" t="s">
        <v>532</v>
      </c>
      <c r="C2957" s="5" t="s">
        <v>2601</v>
      </c>
      <c r="D2957" s="5" t="s">
        <v>2602</v>
      </c>
      <c r="E2957" s="33">
        <v>160</v>
      </c>
      <c r="F2957" s="5" t="s">
        <v>2598</v>
      </c>
      <c r="G2957" s="31">
        <v>0</v>
      </c>
      <c r="H2957" s="32">
        <v>0</v>
      </c>
      <c r="I2957" s="5">
        <v>0.24637500000000001</v>
      </c>
    </row>
    <row r="2958" spans="1:9">
      <c r="A2958" s="5">
        <v>2110030018</v>
      </c>
      <c r="B2958" s="5" t="s">
        <v>533</v>
      </c>
      <c r="C2958" s="5" t="s">
        <v>2675</v>
      </c>
      <c r="D2958" s="5" t="s">
        <v>2676</v>
      </c>
      <c r="E2958" s="33">
        <v>0</v>
      </c>
      <c r="F2958" s="5" t="s">
        <v>2598</v>
      </c>
      <c r="G2958" s="31">
        <v>1080</v>
      </c>
      <c r="H2958" s="32">
        <v>0</v>
      </c>
      <c r="I2958" s="5">
        <v>0</v>
      </c>
    </row>
    <row r="2959" spans="1:9">
      <c r="A2959" s="5">
        <v>2110030018</v>
      </c>
      <c r="B2959" s="5" t="s">
        <v>533</v>
      </c>
      <c r="C2959" s="5" t="s">
        <v>699</v>
      </c>
      <c r="D2959" s="5" t="s">
        <v>700</v>
      </c>
      <c r="E2959" s="33">
        <v>1067</v>
      </c>
      <c r="F2959" s="5" t="s">
        <v>2598</v>
      </c>
      <c r="G2959" s="31">
        <v>0</v>
      </c>
      <c r="H2959" s="32">
        <v>2160</v>
      </c>
      <c r="I2959" s="5">
        <v>0.24698200000000001</v>
      </c>
    </row>
    <row r="2960" spans="1:9">
      <c r="A2960" s="5">
        <v>2110030018</v>
      </c>
      <c r="B2960" s="5" t="s">
        <v>533</v>
      </c>
      <c r="C2960" s="5" t="s">
        <v>248</v>
      </c>
      <c r="D2960" s="5" t="s">
        <v>249</v>
      </c>
      <c r="E2960" s="33">
        <v>5226</v>
      </c>
      <c r="F2960" s="5" t="s">
        <v>2598</v>
      </c>
      <c r="G2960" s="31">
        <v>1080</v>
      </c>
      <c r="H2960" s="32">
        <v>0</v>
      </c>
      <c r="I2960" s="5">
        <v>0.24862200000000001</v>
      </c>
    </row>
    <row r="2961" spans="1:9">
      <c r="A2961" s="5">
        <v>2110030018</v>
      </c>
      <c r="B2961" s="5" t="s">
        <v>533</v>
      </c>
      <c r="C2961" s="5" t="s">
        <v>2601</v>
      </c>
      <c r="D2961" s="5" t="s">
        <v>2602</v>
      </c>
      <c r="E2961" s="33">
        <v>26</v>
      </c>
      <c r="F2961" s="5" t="s">
        <v>2598</v>
      </c>
      <c r="G2961" s="31">
        <v>0</v>
      </c>
      <c r="H2961" s="32">
        <v>0</v>
      </c>
      <c r="I2961" s="5">
        <v>0.246923</v>
      </c>
    </row>
    <row r="2962" spans="1:9">
      <c r="A2962" s="5">
        <v>2110030019</v>
      </c>
      <c r="B2962" s="5" t="s">
        <v>534</v>
      </c>
      <c r="C2962" s="5" t="s">
        <v>699</v>
      </c>
      <c r="D2962" s="5" t="s">
        <v>700</v>
      </c>
      <c r="E2962" s="33">
        <v>1159</v>
      </c>
      <c r="F2962" s="5" t="s">
        <v>2598</v>
      </c>
      <c r="G2962" s="31">
        <v>0</v>
      </c>
      <c r="H2962" s="32">
        <v>0</v>
      </c>
      <c r="I2962" s="5">
        <v>0.21521999999999999</v>
      </c>
    </row>
    <row r="2963" spans="1:9">
      <c r="A2963" s="5">
        <v>2110030019</v>
      </c>
      <c r="B2963" s="5" t="s">
        <v>534</v>
      </c>
      <c r="C2963" s="5" t="s">
        <v>248</v>
      </c>
      <c r="D2963" s="5" t="s">
        <v>249</v>
      </c>
      <c r="E2963" s="33">
        <v>6707</v>
      </c>
      <c r="F2963" s="5" t="s">
        <v>2598</v>
      </c>
      <c r="G2963" s="31">
        <v>0</v>
      </c>
      <c r="H2963" s="32">
        <v>0</v>
      </c>
      <c r="I2963" s="5">
        <v>0.20416699999999999</v>
      </c>
    </row>
    <row r="2964" spans="1:9">
      <c r="A2964" s="5">
        <v>2110030019</v>
      </c>
      <c r="B2964" s="5" t="s">
        <v>534</v>
      </c>
      <c r="C2964" s="5" t="s">
        <v>2601</v>
      </c>
      <c r="D2964" s="5" t="s">
        <v>2602</v>
      </c>
      <c r="E2964" s="33">
        <v>264</v>
      </c>
      <c r="F2964" s="5" t="s">
        <v>2598</v>
      </c>
      <c r="G2964" s="31">
        <v>0</v>
      </c>
      <c r="H2964" s="32">
        <v>0</v>
      </c>
      <c r="I2964" s="5">
        <v>0.23530300000000001</v>
      </c>
    </row>
    <row r="2965" spans="1:9">
      <c r="A2965" s="5">
        <v>2110030021</v>
      </c>
      <c r="B2965" s="5" t="s">
        <v>535</v>
      </c>
      <c r="C2965" s="5" t="s">
        <v>699</v>
      </c>
      <c r="D2965" s="5" t="s">
        <v>700</v>
      </c>
      <c r="E2965" s="33">
        <v>1107</v>
      </c>
      <c r="F2965" s="5" t="s">
        <v>2598</v>
      </c>
      <c r="G2965" s="31">
        <v>0</v>
      </c>
      <c r="H2965" s="32">
        <v>0</v>
      </c>
      <c r="I2965" s="5">
        <v>0.24252000000000001</v>
      </c>
    </row>
    <row r="2966" spans="1:9">
      <c r="A2966" s="5">
        <v>2110030021</v>
      </c>
      <c r="B2966" s="5" t="s">
        <v>535</v>
      </c>
      <c r="C2966" s="5" t="s">
        <v>248</v>
      </c>
      <c r="D2966" s="5" t="s">
        <v>249</v>
      </c>
      <c r="E2966" s="33">
        <v>10402</v>
      </c>
      <c r="F2966" s="5" t="s">
        <v>2598</v>
      </c>
      <c r="G2966" s="31">
        <v>0</v>
      </c>
      <c r="H2966" s="32">
        <v>0</v>
      </c>
      <c r="I2966" s="5">
        <v>0.22694500000000001</v>
      </c>
    </row>
    <row r="2967" spans="1:9">
      <c r="A2967" s="5">
        <v>2110030055</v>
      </c>
      <c r="B2967" s="5" t="s">
        <v>46</v>
      </c>
      <c r="C2967" s="5" t="s">
        <v>699</v>
      </c>
      <c r="D2967" s="5" t="s">
        <v>700</v>
      </c>
      <c r="E2967" s="33">
        <v>759</v>
      </c>
      <c r="F2967" s="5" t="s">
        <v>2598</v>
      </c>
      <c r="G2967" s="31">
        <v>0</v>
      </c>
      <c r="H2967" s="32">
        <v>0</v>
      </c>
      <c r="I2967" s="5">
        <v>1.170909</v>
      </c>
    </row>
    <row r="2968" spans="1:9">
      <c r="A2968" s="5">
        <v>2110030055</v>
      </c>
      <c r="B2968" s="5" t="s">
        <v>46</v>
      </c>
      <c r="C2968" s="5" t="s">
        <v>248</v>
      </c>
      <c r="D2968" s="5" t="s">
        <v>249</v>
      </c>
      <c r="E2968" s="33">
        <v>2852</v>
      </c>
      <c r="F2968" s="5" t="s">
        <v>2598</v>
      </c>
      <c r="G2968" s="31">
        <v>6</v>
      </c>
      <c r="H2968" s="32">
        <v>15</v>
      </c>
      <c r="I2968" s="5">
        <v>1.1694040000000001</v>
      </c>
    </row>
    <row r="2969" spans="1:9">
      <c r="A2969" s="5">
        <v>2110030055</v>
      </c>
      <c r="B2969" s="5" t="s">
        <v>46</v>
      </c>
      <c r="C2969" s="5" t="s">
        <v>2609</v>
      </c>
      <c r="D2969" s="5" t="s">
        <v>2610</v>
      </c>
      <c r="E2969" s="5">
        <v>0</v>
      </c>
      <c r="F2969" s="5" t="s">
        <v>2598</v>
      </c>
      <c r="G2969" s="31">
        <v>320</v>
      </c>
      <c r="H2969" s="32">
        <v>6</v>
      </c>
      <c r="I2969" s="5">
        <v>1.03</v>
      </c>
    </row>
    <row r="2970" spans="1:9">
      <c r="A2970" s="5">
        <v>2110030055</v>
      </c>
      <c r="B2970" s="5" t="s">
        <v>46</v>
      </c>
      <c r="C2970" s="5" t="s">
        <v>2611</v>
      </c>
      <c r="D2970" s="5" t="s">
        <v>2612</v>
      </c>
      <c r="E2970" s="33">
        <v>9</v>
      </c>
      <c r="F2970" s="5" t="s">
        <v>2598</v>
      </c>
      <c r="G2970" s="31">
        <v>9</v>
      </c>
      <c r="H2970" s="32">
        <v>0</v>
      </c>
      <c r="I2970" s="5">
        <v>1.1988890000000001</v>
      </c>
    </row>
    <row r="2971" spans="1:9">
      <c r="A2971" s="5">
        <v>2110030056</v>
      </c>
      <c r="B2971" s="5" t="s">
        <v>327</v>
      </c>
      <c r="C2971" s="5" t="s">
        <v>2675</v>
      </c>
      <c r="D2971" s="5" t="s">
        <v>2676</v>
      </c>
      <c r="E2971" s="33">
        <v>24</v>
      </c>
      <c r="F2971" s="5" t="s">
        <v>2598</v>
      </c>
      <c r="G2971" s="31">
        <v>0</v>
      </c>
      <c r="H2971" s="32">
        <v>0</v>
      </c>
      <c r="I2971" s="5">
        <v>1.1670830000000001</v>
      </c>
    </row>
    <row r="2972" spans="1:9">
      <c r="A2972" s="5">
        <v>2110030056</v>
      </c>
      <c r="B2972" s="5" t="s">
        <v>327</v>
      </c>
      <c r="C2972" s="5" t="s">
        <v>699</v>
      </c>
      <c r="D2972" s="5" t="s">
        <v>700</v>
      </c>
      <c r="E2972" s="33">
        <v>824</v>
      </c>
      <c r="F2972" s="5" t="s">
        <v>2598</v>
      </c>
      <c r="G2972" s="31">
        <v>0</v>
      </c>
      <c r="H2972" s="32">
        <v>0</v>
      </c>
      <c r="I2972" s="5">
        <v>1.1714560000000001</v>
      </c>
    </row>
    <row r="2973" spans="1:9">
      <c r="A2973" s="5">
        <v>2110030056</v>
      </c>
      <c r="B2973" s="5" t="s">
        <v>327</v>
      </c>
      <c r="C2973" s="5" t="s">
        <v>248</v>
      </c>
      <c r="D2973" s="5" t="s">
        <v>249</v>
      </c>
      <c r="E2973" s="33">
        <v>29997</v>
      </c>
      <c r="F2973" s="5" t="s">
        <v>2598</v>
      </c>
      <c r="G2973" s="31">
        <v>1</v>
      </c>
      <c r="H2973" s="32">
        <v>0</v>
      </c>
      <c r="I2973" s="5">
        <v>1.1665540000000001</v>
      </c>
    </row>
    <row r="2974" spans="1:9">
      <c r="A2974" s="5">
        <v>2110030056</v>
      </c>
      <c r="B2974" s="5" t="s">
        <v>327</v>
      </c>
      <c r="C2974" s="5" t="s">
        <v>2601</v>
      </c>
      <c r="D2974" s="5" t="s">
        <v>2602</v>
      </c>
      <c r="E2974" s="5">
        <v>8</v>
      </c>
      <c r="F2974" s="5" t="s">
        <v>2598</v>
      </c>
      <c r="G2974" s="31">
        <v>0</v>
      </c>
      <c r="H2974" s="32">
        <v>0</v>
      </c>
      <c r="I2974" s="5">
        <v>1.21875</v>
      </c>
    </row>
    <row r="2975" spans="1:9">
      <c r="A2975" s="5">
        <v>2110030056</v>
      </c>
      <c r="B2975" s="5" t="s">
        <v>327</v>
      </c>
      <c r="C2975" s="5" t="s">
        <v>2609</v>
      </c>
      <c r="D2975" s="5" t="s">
        <v>2610</v>
      </c>
      <c r="E2975" s="33">
        <v>10</v>
      </c>
      <c r="F2975" s="5" t="s">
        <v>2598</v>
      </c>
      <c r="G2975" s="31">
        <v>0</v>
      </c>
      <c r="H2975" s="32">
        <v>1</v>
      </c>
      <c r="I2975" s="5">
        <v>1.194</v>
      </c>
    </row>
    <row r="2976" spans="1:9">
      <c r="A2976" s="5">
        <v>2110030057</v>
      </c>
      <c r="B2976" s="5" t="s">
        <v>391</v>
      </c>
      <c r="C2976" s="5" t="s">
        <v>699</v>
      </c>
      <c r="D2976" s="5" t="s">
        <v>700</v>
      </c>
      <c r="E2976" s="33">
        <v>1162</v>
      </c>
      <c r="F2976" s="5" t="s">
        <v>2598</v>
      </c>
      <c r="G2976" s="31">
        <v>0</v>
      </c>
      <c r="H2976" s="32">
        <v>0</v>
      </c>
      <c r="I2976" s="5">
        <v>1.10975</v>
      </c>
    </row>
    <row r="2977" spans="1:9">
      <c r="A2977" s="5">
        <v>2110030057</v>
      </c>
      <c r="B2977" s="5" t="s">
        <v>391</v>
      </c>
      <c r="C2977" s="5" t="s">
        <v>248</v>
      </c>
      <c r="D2977" s="5" t="s">
        <v>249</v>
      </c>
      <c r="E2977" s="33">
        <v>15621</v>
      </c>
      <c r="F2977" s="5" t="s">
        <v>2598</v>
      </c>
      <c r="G2977" s="31">
        <v>2</v>
      </c>
      <c r="H2977" s="32">
        <v>0</v>
      </c>
      <c r="I2977" s="5">
        <v>1.1097509999999999</v>
      </c>
    </row>
    <row r="2978" spans="1:9">
      <c r="A2978" s="5">
        <v>2110030057</v>
      </c>
      <c r="B2978" s="5" t="s">
        <v>391</v>
      </c>
      <c r="C2978" s="5" t="s">
        <v>2609</v>
      </c>
      <c r="D2978" s="5" t="s">
        <v>2610</v>
      </c>
      <c r="E2978" s="33">
        <v>6</v>
      </c>
      <c r="F2978" s="5" t="s">
        <v>2598</v>
      </c>
      <c r="G2978" s="31">
        <v>0</v>
      </c>
      <c r="H2978" s="32">
        <v>2</v>
      </c>
      <c r="I2978" s="5">
        <v>1.115</v>
      </c>
    </row>
    <row r="2979" spans="1:9">
      <c r="A2979" s="5">
        <v>2110030058</v>
      </c>
      <c r="B2979" s="5" t="s">
        <v>440</v>
      </c>
      <c r="C2979" s="5" t="s">
        <v>699</v>
      </c>
      <c r="D2979" s="5" t="s">
        <v>700</v>
      </c>
      <c r="E2979" s="33">
        <v>1038</v>
      </c>
      <c r="F2979" s="5" t="s">
        <v>2598</v>
      </c>
      <c r="G2979" s="31">
        <v>0</v>
      </c>
      <c r="H2979" s="32">
        <v>0</v>
      </c>
      <c r="I2979" s="5">
        <v>1.307707</v>
      </c>
    </row>
    <row r="2980" spans="1:9">
      <c r="A2980" s="5">
        <v>2110030058</v>
      </c>
      <c r="B2980" s="5" t="s">
        <v>440</v>
      </c>
      <c r="C2980" s="5" t="s">
        <v>248</v>
      </c>
      <c r="D2980" s="5" t="s">
        <v>249</v>
      </c>
      <c r="E2980" s="33">
        <v>26061</v>
      </c>
      <c r="F2980" s="5" t="s">
        <v>2598</v>
      </c>
      <c r="G2980" s="31">
        <v>253</v>
      </c>
      <c r="H2980" s="32">
        <v>0</v>
      </c>
      <c r="I2980" s="5">
        <v>1.3077490000000001</v>
      </c>
    </row>
    <row r="2981" spans="1:9">
      <c r="A2981" s="5">
        <v>2110030058</v>
      </c>
      <c r="B2981" s="5" t="s">
        <v>440</v>
      </c>
      <c r="C2981" s="5" t="s">
        <v>2601</v>
      </c>
      <c r="D2981" s="5" t="s">
        <v>2602</v>
      </c>
      <c r="E2981" s="33">
        <v>12</v>
      </c>
      <c r="F2981" s="5" t="s">
        <v>2598</v>
      </c>
      <c r="G2981" s="31">
        <v>0</v>
      </c>
      <c r="H2981" s="32">
        <v>0</v>
      </c>
      <c r="I2981" s="5">
        <v>1.349167</v>
      </c>
    </row>
    <row r="2982" spans="1:9">
      <c r="A2982" s="5">
        <v>2110030058</v>
      </c>
      <c r="B2982" s="5" t="s">
        <v>440</v>
      </c>
      <c r="C2982" s="5" t="s">
        <v>2609</v>
      </c>
      <c r="D2982" s="5" t="s">
        <v>2610</v>
      </c>
      <c r="E2982" s="33">
        <v>6</v>
      </c>
      <c r="F2982" s="5" t="s">
        <v>2598</v>
      </c>
      <c r="G2982" s="31">
        <v>0</v>
      </c>
      <c r="H2982" s="32">
        <v>1</v>
      </c>
      <c r="I2982" s="5">
        <v>1.3233330000000001</v>
      </c>
    </row>
    <row r="2983" spans="1:9">
      <c r="A2983" s="5">
        <v>2110030058</v>
      </c>
      <c r="B2983" s="5" t="s">
        <v>440</v>
      </c>
      <c r="C2983" s="5" t="s">
        <v>2627</v>
      </c>
      <c r="D2983" s="5" t="s">
        <v>2628</v>
      </c>
      <c r="E2983" s="33">
        <v>0</v>
      </c>
      <c r="F2983" s="5" t="s">
        <v>2598</v>
      </c>
      <c r="G2983" s="31">
        <v>0</v>
      </c>
      <c r="H2983" s="32">
        <v>480</v>
      </c>
      <c r="I2983" s="5">
        <v>1.3088930000000001</v>
      </c>
    </row>
    <row r="2984" spans="1:9">
      <c r="A2984" s="5">
        <v>2110030058</v>
      </c>
      <c r="B2984" s="5" t="s">
        <v>440</v>
      </c>
      <c r="C2984" s="5" t="s">
        <v>2611</v>
      </c>
      <c r="D2984" s="5" t="s">
        <v>2612</v>
      </c>
      <c r="E2984" s="5">
        <v>0</v>
      </c>
      <c r="F2984" s="5" t="s">
        <v>2598</v>
      </c>
      <c r="G2984" s="31">
        <v>240</v>
      </c>
      <c r="H2984" s="32">
        <v>0</v>
      </c>
      <c r="I2984" s="5">
        <v>1.42648</v>
      </c>
    </row>
    <row r="2985" spans="1:9">
      <c r="A2985" s="5">
        <v>2110030059</v>
      </c>
      <c r="B2985" s="5" t="s">
        <v>53</v>
      </c>
      <c r="C2985" s="5" t="s">
        <v>2675</v>
      </c>
      <c r="D2985" s="5" t="s">
        <v>2676</v>
      </c>
      <c r="E2985" s="33">
        <v>24</v>
      </c>
      <c r="F2985" s="5" t="s">
        <v>2598</v>
      </c>
      <c r="G2985" s="31">
        <v>0</v>
      </c>
      <c r="H2985" s="32">
        <v>0</v>
      </c>
      <c r="I2985" s="5">
        <v>1.1975</v>
      </c>
    </row>
    <row r="2986" spans="1:9">
      <c r="A2986" s="5">
        <v>2110030059</v>
      </c>
      <c r="B2986" s="5" t="s">
        <v>53</v>
      </c>
      <c r="C2986" s="5" t="s">
        <v>699</v>
      </c>
      <c r="D2986" s="5" t="s">
        <v>700</v>
      </c>
      <c r="E2986" s="33">
        <v>880</v>
      </c>
      <c r="F2986" s="5" t="s">
        <v>2598</v>
      </c>
      <c r="G2986" s="31">
        <v>0</v>
      </c>
      <c r="H2986" s="32">
        <v>0</v>
      </c>
      <c r="I2986" s="5">
        <v>1.207409</v>
      </c>
    </row>
    <row r="2987" spans="1:9">
      <c r="A2987" s="5">
        <v>2110030059</v>
      </c>
      <c r="B2987" s="5" t="s">
        <v>53</v>
      </c>
      <c r="C2987" s="5" t="s">
        <v>248</v>
      </c>
      <c r="D2987" s="5" t="s">
        <v>249</v>
      </c>
      <c r="E2987" s="33">
        <v>18594</v>
      </c>
      <c r="F2987" s="5" t="s">
        <v>2598</v>
      </c>
      <c r="G2987" s="31">
        <v>13</v>
      </c>
      <c r="H2987" s="32">
        <v>0</v>
      </c>
      <c r="I2987" s="5">
        <v>1.2116880000000001</v>
      </c>
    </row>
    <row r="2988" spans="1:9">
      <c r="A2988" s="5">
        <v>2110030059</v>
      </c>
      <c r="B2988" s="5" t="s">
        <v>53</v>
      </c>
      <c r="C2988" s="5" t="s">
        <v>2601</v>
      </c>
      <c r="D2988" s="5" t="s">
        <v>2602</v>
      </c>
      <c r="E2988" s="5">
        <v>1</v>
      </c>
      <c r="F2988" s="5" t="s">
        <v>2598</v>
      </c>
      <c r="G2988" s="31">
        <v>0</v>
      </c>
      <c r="H2988" s="32">
        <v>0</v>
      </c>
      <c r="I2988" s="5">
        <v>1.18</v>
      </c>
    </row>
    <row r="2989" spans="1:9">
      <c r="A2989" s="5">
        <v>2110030059</v>
      </c>
      <c r="B2989" s="5" t="s">
        <v>53</v>
      </c>
      <c r="C2989" s="5" t="s">
        <v>2609</v>
      </c>
      <c r="D2989" s="5" t="s">
        <v>2610</v>
      </c>
      <c r="E2989" s="5">
        <v>10</v>
      </c>
      <c r="F2989" s="5" t="s">
        <v>2598</v>
      </c>
      <c r="G2989" s="31">
        <v>0</v>
      </c>
      <c r="H2989" s="32">
        <v>1</v>
      </c>
      <c r="I2989" s="5">
        <v>1.2110000000000001</v>
      </c>
    </row>
    <row r="2990" spans="1:9">
      <c r="A2990" s="5">
        <v>2110030060</v>
      </c>
      <c r="B2990" s="5" t="s">
        <v>58</v>
      </c>
      <c r="C2990" s="5" t="s">
        <v>248</v>
      </c>
      <c r="D2990" s="5" t="s">
        <v>249</v>
      </c>
      <c r="E2990" s="33">
        <v>3</v>
      </c>
      <c r="F2990" s="5" t="s">
        <v>2598</v>
      </c>
      <c r="G2990" s="31">
        <v>1502</v>
      </c>
      <c r="H2990" s="32">
        <v>1592</v>
      </c>
      <c r="I2990" s="5">
        <v>1.263333</v>
      </c>
    </row>
    <row r="2991" spans="1:9">
      <c r="A2991" s="5">
        <v>2110030060</v>
      </c>
      <c r="B2991" s="5" t="s">
        <v>58</v>
      </c>
      <c r="C2991" s="5" t="s">
        <v>2601</v>
      </c>
      <c r="D2991" s="5" t="s">
        <v>2602</v>
      </c>
      <c r="E2991" s="33">
        <v>2736</v>
      </c>
      <c r="F2991" s="5" t="s">
        <v>2598</v>
      </c>
      <c r="G2991" s="31">
        <v>0</v>
      </c>
      <c r="H2991" s="32">
        <v>0</v>
      </c>
      <c r="I2991" s="5">
        <v>1.230175</v>
      </c>
    </row>
    <row r="2992" spans="1:9">
      <c r="A2992" s="5">
        <v>2110030060</v>
      </c>
      <c r="B2992" s="5" t="s">
        <v>58</v>
      </c>
      <c r="C2992" s="5" t="s">
        <v>47</v>
      </c>
      <c r="D2992" s="5" t="s">
        <v>48</v>
      </c>
      <c r="E2992" s="33">
        <v>0</v>
      </c>
      <c r="F2992" s="5" t="s">
        <v>2598</v>
      </c>
      <c r="G2992" s="31">
        <v>1592</v>
      </c>
      <c r="H2992" s="32">
        <v>0</v>
      </c>
      <c r="I2992" s="5">
        <v>1.2649999999999999</v>
      </c>
    </row>
    <row r="2993" spans="1:9">
      <c r="A2993" s="5">
        <v>2110030060</v>
      </c>
      <c r="B2993" s="5" t="s">
        <v>58</v>
      </c>
      <c r="C2993" s="5" t="s">
        <v>2609</v>
      </c>
      <c r="D2993" s="5" t="s">
        <v>2610</v>
      </c>
      <c r="E2993" s="5">
        <v>6</v>
      </c>
      <c r="F2993" s="5" t="s">
        <v>2598</v>
      </c>
      <c r="G2993" s="31">
        <v>0</v>
      </c>
      <c r="H2993" s="32">
        <v>1</v>
      </c>
      <c r="I2993" s="5">
        <v>1.243333</v>
      </c>
    </row>
    <row r="2994" spans="1:9">
      <c r="A2994" s="5">
        <v>2110030078</v>
      </c>
      <c r="B2994" s="5" t="s">
        <v>51</v>
      </c>
      <c r="C2994" s="5" t="s">
        <v>699</v>
      </c>
      <c r="D2994" s="5" t="s">
        <v>700</v>
      </c>
      <c r="E2994" s="33">
        <v>46</v>
      </c>
      <c r="F2994" s="5" t="s">
        <v>2598</v>
      </c>
      <c r="G2994" s="31">
        <v>0</v>
      </c>
      <c r="H2994" s="32">
        <v>0</v>
      </c>
      <c r="I2994" s="5">
        <v>1.26413</v>
      </c>
    </row>
    <row r="2995" spans="1:9">
      <c r="A2995" s="5">
        <v>2110030078</v>
      </c>
      <c r="B2995" s="5" t="s">
        <v>51</v>
      </c>
      <c r="C2995" s="5" t="s">
        <v>248</v>
      </c>
      <c r="D2995" s="5" t="s">
        <v>249</v>
      </c>
      <c r="E2995" s="5">
        <v>121</v>
      </c>
      <c r="F2995" s="5" t="s">
        <v>2598</v>
      </c>
      <c r="G2995" s="31">
        <v>420</v>
      </c>
      <c r="H2995" s="32">
        <v>2</v>
      </c>
      <c r="I2995" s="5">
        <v>1.2639670000000001</v>
      </c>
    </row>
    <row r="2996" spans="1:9">
      <c r="A2996" s="5">
        <v>2110030078</v>
      </c>
      <c r="B2996" s="5" t="s">
        <v>51</v>
      </c>
      <c r="C2996" s="5" t="s">
        <v>2601</v>
      </c>
      <c r="D2996" s="5" t="s">
        <v>2602</v>
      </c>
      <c r="E2996" s="33">
        <v>5</v>
      </c>
      <c r="F2996" s="5" t="s">
        <v>2598</v>
      </c>
      <c r="G2996" s="31">
        <v>0</v>
      </c>
      <c r="H2996" s="32">
        <v>0</v>
      </c>
      <c r="I2996" s="5">
        <v>1.27</v>
      </c>
    </row>
    <row r="2997" spans="1:9">
      <c r="A2997" s="5">
        <v>2110030078</v>
      </c>
      <c r="B2997" s="5" t="s">
        <v>51</v>
      </c>
      <c r="C2997" s="5" t="s">
        <v>2609</v>
      </c>
      <c r="D2997" s="5" t="s">
        <v>2610</v>
      </c>
      <c r="E2997" s="33">
        <v>9</v>
      </c>
      <c r="F2997" s="5" t="s">
        <v>2598</v>
      </c>
      <c r="G2997" s="31">
        <v>0</v>
      </c>
      <c r="H2997" s="32">
        <v>2</v>
      </c>
      <c r="I2997" s="5">
        <v>1.2144440000000001</v>
      </c>
    </row>
    <row r="2998" spans="1:9">
      <c r="A2998" s="5">
        <v>2110030078</v>
      </c>
      <c r="B2998" s="5" t="s">
        <v>51</v>
      </c>
      <c r="C2998" s="5" t="s">
        <v>2611</v>
      </c>
      <c r="D2998" s="5" t="s">
        <v>2612</v>
      </c>
      <c r="E2998" s="33">
        <v>2</v>
      </c>
      <c r="F2998" s="5" t="s">
        <v>2598</v>
      </c>
      <c r="G2998" s="31">
        <v>2</v>
      </c>
      <c r="H2998" s="32">
        <v>0</v>
      </c>
      <c r="I2998" s="5">
        <v>1.165</v>
      </c>
    </row>
    <row r="2999" spans="1:9">
      <c r="A2999" s="5">
        <v>2110030079</v>
      </c>
      <c r="B2999" s="5" t="s">
        <v>392</v>
      </c>
      <c r="C2999" s="5" t="s">
        <v>2675</v>
      </c>
      <c r="D2999" s="5" t="s">
        <v>2676</v>
      </c>
      <c r="E2999" s="33">
        <v>24</v>
      </c>
      <c r="F2999" s="5" t="s">
        <v>2598</v>
      </c>
      <c r="G2999" s="31">
        <v>0</v>
      </c>
      <c r="H2999" s="32">
        <v>0</v>
      </c>
      <c r="I2999" s="5">
        <v>1.140417</v>
      </c>
    </row>
    <row r="3000" spans="1:9">
      <c r="A3000" s="5">
        <v>2110030079</v>
      </c>
      <c r="B3000" s="5" t="s">
        <v>392</v>
      </c>
      <c r="C3000" s="5" t="s">
        <v>699</v>
      </c>
      <c r="D3000" s="5" t="s">
        <v>700</v>
      </c>
      <c r="E3000" s="5">
        <v>157</v>
      </c>
      <c r="F3000" s="5" t="s">
        <v>2598</v>
      </c>
      <c r="G3000" s="31">
        <v>0</v>
      </c>
      <c r="H3000" s="32">
        <v>0</v>
      </c>
      <c r="I3000" s="5">
        <v>1.1405099999999999</v>
      </c>
    </row>
    <row r="3001" spans="1:9">
      <c r="A3001" s="5">
        <v>2110030079</v>
      </c>
      <c r="B3001" s="5" t="s">
        <v>392</v>
      </c>
      <c r="C3001" s="5" t="s">
        <v>248</v>
      </c>
      <c r="D3001" s="5" t="s">
        <v>249</v>
      </c>
      <c r="E3001" s="33">
        <v>62</v>
      </c>
      <c r="F3001" s="5" t="s">
        <v>2598</v>
      </c>
      <c r="G3001" s="31">
        <v>4</v>
      </c>
      <c r="H3001" s="32">
        <v>0</v>
      </c>
      <c r="I3001" s="5">
        <v>1.140806</v>
      </c>
    </row>
    <row r="3002" spans="1:9">
      <c r="A3002" s="5">
        <v>2110030079</v>
      </c>
      <c r="B3002" s="5" t="s">
        <v>392</v>
      </c>
      <c r="C3002" s="5" t="s">
        <v>2601</v>
      </c>
      <c r="D3002" s="5" t="s">
        <v>2602</v>
      </c>
      <c r="E3002" s="5">
        <v>60</v>
      </c>
      <c r="F3002" s="5" t="s">
        <v>2598</v>
      </c>
      <c r="G3002" s="31">
        <v>0</v>
      </c>
      <c r="H3002" s="32">
        <v>0</v>
      </c>
      <c r="I3002" s="5">
        <v>1.287833</v>
      </c>
    </row>
    <row r="3003" spans="1:9">
      <c r="A3003" s="5">
        <v>2110030079</v>
      </c>
      <c r="B3003" s="5" t="s">
        <v>392</v>
      </c>
      <c r="C3003" s="5" t="s">
        <v>2609</v>
      </c>
      <c r="D3003" s="5" t="s">
        <v>2610</v>
      </c>
      <c r="E3003" s="33">
        <v>2</v>
      </c>
      <c r="F3003" s="5" t="s">
        <v>2598</v>
      </c>
      <c r="G3003" s="31">
        <v>0</v>
      </c>
      <c r="H3003" s="32">
        <v>1</v>
      </c>
      <c r="I3003" s="5">
        <v>1.1599999999999999</v>
      </c>
    </row>
    <row r="3004" spans="1:9">
      <c r="A3004" s="5">
        <v>2110030080</v>
      </c>
      <c r="B3004" s="5" t="s">
        <v>55</v>
      </c>
      <c r="C3004" s="5" t="s">
        <v>248</v>
      </c>
      <c r="D3004" s="5" t="s">
        <v>249</v>
      </c>
      <c r="E3004" s="33">
        <v>53</v>
      </c>
      <c r="F3004" s="5" t="s">
        <v>2598</v>
      </c>
      <c r="G3004" s="31">
        <v>3025</v>
      </c>
      <c r="H3004" s="32">
        <v>0</v>
      </c>
      <c r="I3004" s="5">
        <v>1.035094</v>
      </c>
    </row>
    <row r="3005" spans="1:9">
      <c r="A3005" s="5">
        <v>2110030080</v>
      </c>
      <c r="B3005" s="5" t="s">
        <v>55</v>
      </c>
      <c r="C3005" s="5" t="s">
        <v>2601</v>
      </c>
      <c r="D3005" s="5" t="s">
        <v>2602</v>
      </c>
      <c r="E3005" s="33">
        <v>30</v>
      </c>
      <c r="F3005" s="5" t="s">
        <v>2598</v>
      </c>
      <c r="G3005" s="31">
        <v>0</v>
      </c>
      <c r="H3005" s="32">
        <v>0</v>
      </c>
      <c r="I3005" s="5">
        <v>1.149667</v>
      </c>
    </row>
    <row r="3006" spans="1:9">
      <c r="A3006" s="5">
        <v>2110030080</v>
      </c>
      <c r="B3006" s="5" t="s">
        <v>55</v>
      </c>
      <c r="C3006" s="5" t="s">
        <v>2609</v>
      </c>
      <c r="D3006" s="5" t="s">
        <v>2610</v>
      </c>
      <c r="E3006" s="33">
        <v>6</v>
      </c>
      <c r="F3006" s="5" t="s">
        <v>2598</v>
      </c>
      <c r="G3006" s="31">
        <v>0</v>
      </c>
      <c r="H3006" s="32">
        <v>1</v>
      </c>
      <c r="I3006" s="5">
        <v>1.036667</v>
      </c>
    </row>
    <row r="3007" spans="1:9">
      <c r="A3007" s="5">
        <v>2110030081</v>
      </c>
      <c r="B3007" s="5" t="s">
        <v>328</v>
      </c>
      <c r="C3007" s="5" t="s">
        <v>699</v>
      </c>
      <c r="D3007" s="5" t="s">
        <v>700</v>
      </c>
      <c r="E3007" s="33">
        <v>764</v>
      </c>
      <c r="F3007" s="5" t="s">
        <v>2598</v>
      </c>
      <c r="G3007" s="31">
        <v>0</v>
      </c>
      <c r="H3007" s="32">
        <v>0</v>
      </c>
      <c r="I3007" s="5">
        <v>1.1174869999999999</v>
      </c>
    </row>
    <row r="3008" spans="1:9">
      <c r="A3008" s="5">
        <v>2110030081</v>
      </c>
      <c r="B3008" s="5" t="s">
        <v>328</v>
      </c>
      <c r="C3008" s="5" t="s">
        <v>248</v>
      </c>
      <c r="D3008" s="5" t="s">
        <v>249</v>
      </c>
      <c r="E3008" s="33">
        <v>498</v>
      </c>
      <c r="F3008" s="5" t="s">
        <v>2598</v>
      </c>
      <c r="G3008" s="31">
        <v>13</v>
      </c>
      <c r="H3008" s="32">
        <v>11</v>
      </c>
      <c r="I3008" s="5">
        <v>1.1174900000000001</v>
      </c>
    </row>
    <row r="3009" spans="1:9">
      <c r="A3009" s="5">
        <v>2110030081</v>
      </c>
      <c r="B3009" s="5" t="s">
        <v>328</v>
      </c>
      <c r="C3009" s="5" t="s">
        <v>2609</v>
      </c>
      <c r="D3009" s="5" t="s">
        <v>2610</v>
      </c>
      <c r="E3009" s="33">
        <v>9</v>
      </c>
      <c r="F3009" s="5" t="s">
        <v>2598</v>
      </c>
      <c r="G3009" s="31">
        <v>0</v>
      </c>
      <c r="H3009" s="32">
        <v>1</v>
      </c>
      <c r="I3009" s="5">
        <v>1.191111</v>
      </c>
    </row>
    <row r="3010" spans="1:9">
      <c r="A3010" s="5">
        <v>2110030081</v>
      </c>
      <c r="B3010" s="5" t="s">
        <v>328</v>
      </c>
      <c r="C3010" s="5" t="s">
        <v>2611</v>
      </c>
      <c r="D3010" s="5" t="s">
        <v>2612</v>
      </c>
      <c r="E3010" s="33">
        <v>11</v>
      </c>
      <c r="F3010" s="5" t="s">
        <v>2598</v>
      </c>
      <c r="G3010" s="31">
        <v>11</v>
      </c>
      <c r="H3010" s="32">
        <v>0</v>
      </c>
      <c r="I3010" s="5">
        <v>1.109091</v>
      </c>
    </row>
    <row r="3011" spans="1:9">
      <c r="A3011" s="5">
        <v>2110030082</v>
      </c>
      <c r="B3011" s="5" t="s">
        <v>579</v>
      </c>
      <c r="C3011" s="5" t="s">
        <v>699</v>
      </c>
      <c r="D3011" s="5" t="s">
        <v>700</v>
      </c>
      <c r="E3011" s="5">
        <v>837</v>
      </c>
      <c r="F3011" s="5" t="s">
        <v>2598</v>
      </c>
      <c r="G3011" s="31">
        <v>0</v>
      </c>
      <c r="H3011" s="32">
        <v>0</v>
      </c>
      <c r="I3011" s="5">
        <v>1.187981</v>
      </c>
    </row>
    <row r="3012" spans="1:9">
      <c r="A3012" s="5">
        <v>2110030082</v>
      </c>
      <c r="B3012" s="5" t="s">
        <v>579</v>
      </c>
      <c r="C3012" s="5" t="s">
        <v>248</v>
      </c>
      <c r="D3012" s="5" t="s">
        <v>249</v>
      </c>
      <c r="E3012" s="33">
        <v>64</v>
      </c>
      <c r="F3012" s="5" t="s">
        <v>2598</v>
      </c>
      <c r="G3012" s="31">
        <v>481</v>
      </c>
      <c r="H3012" s="32">
        <v>15</v>
      </c>
      <c r="I3012" s="5">
        <v>1.1884380000000001</v>
      </c>
    </row>
    <row r="3013" spans="1:9">
      <c r="A3013" s="5">
        <v>2110030082</v>
      </c>
      <c r="B3013" s="5" t="s">
        <v>579</v>
      </c>
      <c r="C3013" s="5" t="s">
        <v>2601</v>
      </c>
      <c r="D3013" s="5" t="s">
        <v>2602</v>
      </c>
      <c r="E3013" s="33">
        <v>1469</v>
      </c>
      <c r="F3013" s="5" t="s">
        <v>2598</v>
      </c>
      <c r="G3013" s="31">
        <v>0</v>
      </c>
      <c r="H3013" s="32">
        <v>0</v>
      </c>
      <c r="I3013" s="5">
        <v>1.2636350000000001</v>
      </c>
    </row>
    <row r="3014" spans="1:9">
      <c r="A3014" s="5">
        <v>2110030082</v>
      </c>
      <c r="B3014" s="5" t="s">
        <v>579</v>
      </c>
      <c r="C3014" s="5" t="s">
        <v>2609</v>
      </c>
      <c r="D3014" s="5" t="s">
        <v>2610</v>
      </c>
      <c r="E3014" s="33">
        <v>9</v>
      </c>
      <c r="F3014" s="5" t="s">
        <v>2598</v>
      </c>
      <c r="G3014" s="31">
        <v>0</v>
      </c>
      <c r="H3014" s="32">
        <v>1</v>
      </c>
      <c r="I3014" s="5">
        <v>1.207778</v>
      </c>
    </row>
    <row r="3015" spans="1:9">
      <c r="A3015" s="5">
        <v>2110030082</v>
      </c>
      <c r="B3015" s="5" t="s">
        <v>579</v>
      </c>
      <c r="C3015" s="5" t="s">
        <v>2611</v>
      </c>
      <c r="D3015" s="5" t="s">
        <v>2612</v>
      </c>
      <c r="E3015" s="33">
        <v>3</v>
      </c>
      <c r="F3015" s="5" t="s">
        <v>2598</v>
      </c>
      <c r="G3015" s="31">
        <v>15</v>
      </c>
      <c r="H3015" s="32">
        <v>0</v>
      </c>
      <c r="I3015" s="5">
        <v>1.1533329999999999</v>
      </c>
    </row>
    <row r="3016" spans="1:9">
      <c r="A3016" s="5">
        <v>2110030117</v>
      </c>
      <c r="B3016" s="5" t="s">
        <v>901</v>
      </c>
      <c r="C3016" s="5" t="s">
        <v>248</v>
      </c>
      <c r="D3016" s="5" t="s">
        <v>249</v>
      </c>
      <c r="E3016" s="5">
        <v>35</v>
      </c>
      <c r="F3016" s="5" t="s">
        <v>2598</v>
      </c>
      <c r="G3016" s="31">
        <v>2224</v>
      </c>
      <c r="H3016" s="32">
        <v>0</v>
      </c>
      <c r="I3016" s="5">
        <v>1.51</v>
      </c>
    </row>
    <row r="3017" spans="1:9">
      <c r="A3017" s="5">
        <v>2110030117</v>
      </c>
      <c r="B3017" s="5" t="s">
        <v>901</v>
      </c>
      <c r="C3017" s="5" t="s">
        <v>2601</v>
      </c>
      <c r="D3017" s="5" t="s">
        <v>2602</v>
      </c>
      <c r="E3017" s="33">
        <v>339</v>
      </c>
      <c r="F3017" s="5" t="s">
        <v>2598</v>
      </c>
      <c r="G3017" s="31">
        <v>0</v>
      </c>
      <c r="H3017" s="32">
        <v>0</v>
      </c>
      <c r="I3017" s="5">
        <v>1.4392039999999999</v>
      </c>
    </row>
    <row r="3018" spans="1:9">
      <c r="A3018" s="5">
        <v>2110030117</v>
      </c>
      <c r="B3018" s="5" t="s">
        <v>901</v>
      </c>
      <c r="C3018" s="5" t="s">
        <v>2609</v>
      </c>
      <c r="D3018" s="5" t="s">
        <v>2610</v>
      </c>
      <c r="E3018" s="33">
        <v>6</v>
      </c>
      <c r="F3018" s="5" t="s">
        <v>2598</v>
      </c>
      <c r="G3018" s="31">
        <v>0</v>
      </c>
      <c r="H3018" s="32">
        <v>1</v>
      </c>
      <c r="I3018" s="5">
        <v>1.463333</v>
      </c>
    </row>
    <row r="3019" spans="1:9">
      <c r="A3019" s="5">
        <v>2110030118</v>
      </c>
      <c r="B3019" s="5" t="s">
        <v>580</v>
      </c>
      <c r="C3019" s="5" t="s">
        <v>699</v>
      </c>
      <c r="D3019" s="5" t="s">
        <v>700</v>
      </c>
      <c r="E3019" s="33">
        <v>60</v>
      </c>
      <c r="F3019" s="5" t="s">
        <v>2598</v>
      </c>
      <c r="G3019" s="31">
        <v>0</v>
      </c>
      <c r="H3019" s="32">
        <v>0</v>
      </c>
      <c r="I3019" s="5">
        <v>1.3216669999999999</v>
      </c>
    </row>
    <row r="3020" spans="1:9">
      <c r="A3020" s="5">
        <v>2110030118</v>
      </c>
      <c r="B3020" s="5" t="s">
        <v>580</v>
      </c>
      <c r="C3020" s="5" t="s">
        <v>248</v>
      </c>
      <c r="D3020" s="5" t="s">
        <v>249</v>
      </c>
      <c r="E3020" s="33">
        <v>578</v>
      </c>
      <c r="F3020" s="5" t="s">
        <v>2598</v>
      </c>
      <c r="G3020" s="31">
        <v>58</v>
      </c>
      <c r="H3020" s="32">
        <v>0</v>
      </c>
      <c r="I3020" s="5">
        <v>1.322457</v>
      </c>
    </row>
    <row r="3021" spans="1:9">
      <c r="A3021" s="5">
        <v>2110030118</v>
      </c>
      <c r="B3021" s="5" t="s">
        <v>580</v>
      </c>
      <c r="C3021" s="5" t="s">
        <v>2601</v>
      </c>
      <c r="D3021" s="5" t="s">
        <v>2602</v>
      </c>
      <c r="E3021" s="33">
        <v>1154</v>
      </c>
      <c r="F3021" s="5" t="s">
        <v>2598</v>
      </c>
      <c r="G3021" s="31">
        <v>0</v>
      </c>
      <c r="H3021" s="32">
        <v>0</v>
      </c>
      <c r="I3021" s="5">
        <v>1.2777639999999999</v>
      </c>
    </row>
    <row r="3022" spans="1:9">
      <c r="A3022" s="5">
        <v>2110030118</v>
      </c>
      <c r="B3022" s="5" t="s">
        <v>580</v>
      </c>
      <c r="C3022" s="5" t="s">
        <v>2609</v>
      </c>
      <c r="D3022" s="5" t="s">
        <v>2610</v>
      </c>
      <c r="E3022" s="33">
        <v>6</v>
      </c>
      <c r="F3022" s="5" t="s">
        <v>2598</v>
      </c>
      <c r="G3022" s="31">
        <v>0</v>
      </c>
      <c r="H3022" s="32">
        <v>1</v>
      </c>
      <c r="I3022" s="5">
        <v>1.2516670000000001</v>
      </c>
    </row>
    <row r="3023" spans="1:9">
      <c r="A3023" s="5">
        <v>2110030119</v>
      </c>
      <c r="B3023" s="5" t="s">
        <v>57</v>
      </c>
      <c r="C3023" s="5" t="s">
        <v>699</v>
      </c>
      <c r="D3023" s="5" t="s">
        <v>700</v>
      </c>
      <c r="E3023" s="33">
        <v>155</v>
      </c>
      <c r="F3023" s="5" t="s">
        <v>2598</v>
      </c>
      <c r="G3023" s="31">
        <v>0</v>
      </c>
      <c r="H3023" s="32">
        <v>0</v>
      </c>
      <c r="I3023" s="5">
        <v>1.1585810000000001</v>
      </c>
    </row>
    <row r="3024" spans="1:9">
      <c r="A3024" s="5">
        <v>2110030119</v>
      </c>
      <c r="B3024" s="5" t="s">
        <v>57</v>
      </c>
      <c r="C3024" s="5" t="s">
        <v>248</v>
      </c>
      <c r="D3024" s="5" t="s">
        <v>249</v>
      </c>
      <c r="E3024" s="33">
        <v>76</v>
      </c>
      <c r="F3024" s="5" t="s">
        <v>2598</v>
      </c>
      <c r="G3024" s="31">
        <v>2744</v>
      </c>
      <c r="H3024" s="32">
        <v>0</v>
      </c>
      <c r="I3024" s="5">
        <v>1.1584209999999999</v>
      </c>
    </row>
    <row r="3025" spans="1:9">
      <c r="A3025" s="5">
        <v>2110030119</v>
      </c>
      <c r="B3025" s="5" t="s">
        <v>57</v>
      </c>
      <c r="C3025" s="5" t="s">
        <v>2601</v>
      </c>
      <c r="D3025" s="5" t="s">
        <v>2602</v>
      </c>
      <c r="E3025" s="5">
        <v>9</v>
      </c>
      <c r="F3025" s="5" t="s">
        <v>2598</v>
      </c>
      <c r="G3025" s="31">
        <v>0</v>
      </c>
      <c r="H3025" s="32">
        <v>0</v>
      </c>
      <c r="I3025" s="5">
        <v>1.2933330000000001</v>
      </c>
    </row>
    <row r="3026" spans="1:9">
      <c r="A3026" s="5">
        <v>2110030119</v>
      </c>
      <c r="B3026" s="5" t="s">
        <v>57</v>
      </c>
      <c r="C3026" s="5" t="s">
        <v>2609</v>
      </c>
      <c r="D3026" s="5" t="s">
        <v>2610</v>
      </c>
      <c r="E3026" s="33">
        <v>9</v>
      </c>
      <c r="F3026" s="5" t="s">
        <v>2598</v>
      </c>
      <c r="G3026" s="31">
        <v>0</v>
      </c>
      <c r="H3026" s="32">
        <v>0</v>
      </c>
      <c r="I3026" s="5">
        <v>1.2788889999999999</v>
      </c>
    </row>
    <row r="3027" spans="1:9">
      <c r="A3027" s="5">
        <v>2110030120</v>
      </c>
      <c r="B3027" s="5" t="s">
        <v>696</v>
      </c>
      <c r="C3027" s="5" t="s">
        <v>699</v>
      </c>
      <c r="D3027" s="5" t="s">
        <v>700</v>
      </c>
      <c r="E3027" s="33">
        <v>520</v>
      </c>
      <c r="F3027" s="5" t="s">
        <v>2598</v>
      </c>
      <c r="G3027" s="31">
        <v>0</v>
      </c>
      <c r="H3027" s="32">
        <v>0</v>
      </c>
      <c r="I3027" s="5">
        <v>2.811077</v>
      </c>
    </row>
    <row r="3028" spans="1:9">
      <c r="A3028" s="5">
        <v>2110030120</v>
      </c>
      <c r="B3028" s="5" t="s">
        <v>696</v>
      </c>
      <c r="C3028" s="5" t="s">
        <v>248</v>
      </c>
      <c r="D3028" s="5" t="s">
        <v>249</v>
      </c>
      <c r="E3028" s="33">
        <v>688</v>
      </c>
      <c r="F3028" s="5" t="s">
        <v>2598</v>
      </c>
      <c r="G3028" s="31">
        <v>0</v>
      </c>
      <c r="H3028" s="32">
        <v>3</v>
      </c>
      <c r="I3028" s="5">
        <v>2.8110469999999999</v>
      </c>
    </row>
    <row r="3029" spans="1:9">
      <c r="A3029" s="5">
        <v>2110030120</v>
      </c>
      <c r="B3029" s="5" t="s">
        <v>696</v>
      </c>
      <c r="C3029" s="5" t="s">
        <v>2601</v>
      </c>
      <c r="D3029" s="5" t="s">
        <v>2602</v>
      </c>
      <c r="E3029" s="33">
        <v>481</v>
      </c>
      <c r="F3029" s="5" t="s">
        <v>2598</v>
      </c>
      <c r="G3029" s="31">
        <v>0</v>
      </c>
      <c r="H3029" s="32">
        <v>0</v>
      </c>
      <c r="I3029" s="5">
        <v>2.884137</v>
      </c>
    </row>
    <row r="3030" spans="1:9">
      <c r="A3030" s="5">
        <v>2110030120</v>
      </c>
      <c r="B3030" s="5" t="s">
        <v>696</v>
      </c>
      <c r="C3030" s="5" t="s">
        <v>2609</v>
      </c>
      <c r="D3030" s="5" t="s">
        <v>2610</v>
      </c>
      <c r="E3030" s="33">
        <v>1</v>
      </c>
      <c r="F3030" s="5" t="s">
        <v>2598</v>
      </c>
      <c r="G3030" s="31">
        <v>3</v>
      </c>
      <c r="H3030" s="32">
        <v>0</v>
      </c>
      <c r="I3030" s="5">
        <v>2.81</v>
      </c>
    </row>
    <row r="3031" spans="1:9">
      <c r="A3031" s="5">
        <v>2110030121</v>
      </c>
      <c r="B3031" s="5" t="s">
        <v>741</v>
      </c>
      <c r="C3031" s="5" t="s">
        <v>699</v>
      </c>
      <c r="D3031" s="5" t="s">
        <v>700</v>
      </c>
      <c r="E3031" s="5">
        <v>116</v>
      </c>
      <c r="F3031" s="5" t="s">
        <v>2598</v>
      </c>
      <c r="G3031" s="31">
        <v>0</v>
      </c>
      <c r="H3031" s="32">
        <v>0</v>
      </c>
      <c r="I3031" s="5">
        <v>2.4347409999999998</v>
      </c>
    </row>
    <row r="3032" spans="1:9">
      <c r="A3032" s="5">
        <v>2110030121</v>
      </c>
      <c r="B3032" s="5" t="s">
        <v>741</v>
      </c>
      <c r="C3032" s="5" t="s">
        <v>248</v>
      </c>
      <c r="D3032" s="5" t="s">
        <v>249</v>
      </c>
      <c r="E3032" s="33">
        <v>1331</v>
      </c>
      <c r="F3032" s="5" t="s">
        <v>2598</v>
      </c>
      <c r="G3032" s="31">
        <v>0</v>
      </c>
      <c r="H3032" s="32">
        <v>6</v>
      </c>
      <c r="I3032" s="5">
        <v>2.2434560000000001</v>
      </c>
    </row>
    <row r="3033" spans="1:9">
      <c r="A3033" s="5">
        <v>2110030121</v>
      </c>
      <c r="B3033" s="5" t="s">
        <v>741</v>
      </c>
      <c r="C3033" s="5" t="s">
        <v>2601</v>
      </c>
      <c r="D3033" s="5" t="s">
        <v>2602</v>
      </c>
      <c r="E3033" s="33">
        <v>196</v>
      </c>
      <c r="F3033" s="5" t="s">
        <v>2598</v>
      </c>
      <c r="G3033" s="31">
        <v>0</v>
      </c>
      <c r="H3033" s="32">
        <v>0</v>
      </c>
      <c r="I3033" s="5">
        <v>2.6566329999999998</v>
      </c>
    </row>
    <row r="3034" spans="1:9">
      <c r="A3034" s="5">
        <v>2110030121</v>
      </c>
      <c r="B3034" s="5" t="s">
        <v>741</v>
      </c>
      <c r="C3034" s="5" t="s">
        <v>2609</v>
      </c>
      <c r="D3034" s="5" t="s">
        <v>2610</v>
      </c>
      <c r="E3034" s="33">
        <v>0</v>
      </c>
      <c r="F3034" s="5" t="s">
        <v>2598</v>
      </c>
      <c r="G3034" s="31">
        <v>2</v>
      </c>
      <c r="H3034" s="32">
        <v>0</v>
      </c>
      <c r="I3034" s="5">
        <v>2.2400000000000002</v>
      </c>
    </row>
    <row r="3035" spans="1:9">
      <c r="A3035" s="5">
        <v>2110030121</v>
      </c>
      <c r="B3035" s="5" t="s">
        <v>741</v>
      </c>
      <c r="C3035" s="5" t="s">
        <v>2611</v>
      </c>
      <c r="D3035" s="5" t="s">
        <v>2612</v>
      </c>
      <c r="E3035" s="33">
        <v>4</v>
      </c>
      <c r="F3035" s="5" t="s">
        <v>2598</v>
      </c>
      <c r="G3035" s="31">
        <v>4</v>
      </c>
      <c r="H3035" s="32">
        <v>0</v>
      </c>
      <c r="I3035" s="5">
        <v>2.6575000000000002</v>
      </c>
    </row>
    <row r="3036" spans="1:9">
      <c r="A3036" s="5">
        <v>2110030122</v>
      </c>
      <c r="B3036" s="5" t="s">
        <v>742</v>
      </c>
      <c r="C3036" s="5" t="s">
        <v>699</v>
      </c>
      <c r="D3036" s="5" t="s">
        <v>700</v>
      </c>
      <c r="E3036" s="33">
        <v>358</v>
      </c>
      <c r="F3036" s="5" t="s">
        <v>2598</v>
      </c>
      <c r="G3036" s="31">
        <v>0</v>
      </c>
      <c r="H3036" s="32">
        <v>0</v>
      </c>
      <c r="I3036" s="5">
        <v>2.4510339999999999</v>
      </c>
    </row>
    <row r="3037" spans="1:9">
      <c r="A3037" s="5">
        <v>2110030122</v>
      </c>
      <c r="B3037" s="5" t="s">
        <v>742</v>
      </c>
      <c r="C3037" s="5" t="s">
        <v>248</v>
      </c>
      <c r="D3037" s="5" t="s">
        <v>249</v>
      </c>
      <c r="E3037" s="33">
        <v>1592</v>
      </c>
      <c r="F3037" s="5" t="s">
        <v>2598</v>
      </c>
      <c r="G3037" s="31">
        <v>0</v>
      </c>
      <c r="H3037" s="32">
        <v>0</v>
      </c>
      <c r="I3037" s="5">
        <v>2.4510429999999999</v>
      </c>
    </row>
    <row r="3038" spans="1:9">
      <c r="A3038" s="5">
        <v>2110030122</v>
      </c>
      <c r="B3038" s="5" t="s">
        <v>742</v>
      </c>
      <c r="C3038" s="5" t="s">
        <v>2601</v>
      </c>
      <c r="D3038" s="5" t="s">
        <v>2602</v>
      </c>
      <c r="E3038" s="33">
        <v>142</v>
      </c>
      <c r="F3038" s="5" t="s">
        <v>2598</v>
      </c>
      <c r="G3038" s="31">
        <v>0</v>
      </c>
      <c r="H3038" s="32">
        <v>0</v>
      </c>
      <c r="I3038" s="5">
        <v>2.568028</v>
      </c>
    </row>
    <row r="3039" spans="1:9">
      <c r="A3039" s="5">
        <v>2110030122</v>
      </c>
      <c r="B3039" s="5" t="s">
        <v>742</v>
      </c>
      <c r="C3039" s="5" t="s">
        <v>2609</v>
      </c>
      <c r="D3039" s="5" t="s">
        <v>2610</v>
      </c>
      <c r="E3039" s="33">
        <v>3</v>
      </c>
      <c r="F3039" s="5" t="s">
        <v>2598</v>
      </c>
      <c r="G3039" s="31">
        <v>0</v>
      </c>
      <c r="H3039" s="32">
        <v>0</v>
      </c>
      <c r="I3039" s="5">
        <v>2.4500000000000002</v>
      </c>
    </row>
    <row r="3040" spans="1:9">
      <c r="A3040" s="5">
        <v>2110030123</v>
      </c>
      <c r="B3040" s="5" t="s">
        <v>740</v>
      </c>
      <c r="C3040" s="5" t="s">
        <v>699</v>
      </c>
      <c r="D3040" s="5" t="s">
        <v>700</v>
      </c>
      <c r="E3040" s="33">
        <v>152</v>
      </c>
      <c r="F3040" s="5" t="s">
        <v>2598</v>
      </c>
      <c r="G3040" s="31">
        <v>0</v>
      </c>
      <c r="H3040" s="32">
        <v>0</v>
      </c>
      <c r="I3040" s="5">
        <v>2.6581579999999998</v>
      </c>
    </row>
    <row r="3041" spans="1:9">
      <c r="A3041" s="5">
        <v>2110030123</v>
      </c>
      <c r="B3041" s="5" t="s">
        <v>740</v>
      </c>
      <c r="C3041" s="5" t="s">
        <v>248</v>
      </c>
      <c r="D3041" s="5" t="s">
        <v>249</v>
      </c>
      <c r="E3041" s="33">
        <v>1650</v>
      </c>
      <c r="F3041" s="5" t="s">
        <v>2598</v>
      </c>
      <c r="G3041" s="31">
        <v>0</v>
      </c>
      <c r="H3041" s="32">
        <v>0</v>
      </c>
      <c r="I3041" s="5">
        <v>2.267655</v>
      </c>
    </row>
    <row r="3042" spans="1:9">
      <c r="A3042" s="5">
        <v>2110030123</v>
      </c>
      <c r="B3042" s="5" t="s">
        <v>740</v>
      </c>
      <c r="C3042" s="5" t="s">
        <v>2601</v>
      </c>
      <c r="D3042" s="5" t="s">
        <v>2602</v>
      </c>
      <c r="E3042" s="33">
        <v>3</v>
      </c>
      <c r="F3042" s="5" t="s">
        <v>2598</v>
      </c>
      <c r="G3042" s="31">
        <v>0</v>
      </c>
      <c r="H3042" s="32">
        <v>0</v>
      </c>
      <c r="I3042" s="5">
        <v>2.733333</v>
      </c>
    </row>
    <row r="3043" spans="1:9">
      <c r="A3043" s="5">
        <v>2110030123</v>
      </c>
      <c r="B3043" s="5" t="s">
        <v>740</v>
      </c>
      <c r="C3043" s="5" t="s">
        <v>2609</v>
      </c>
      <c r="D3043" s="5" t="s">
        <v>2610</v>
      </c>
      <c r="E3043" s="33">
        <v>7</v>
      </c>
      <c r="F3043" s="5" t="s">
        <v>2598</v>
      </c>
      <c r="G3043" s="31">
        <v>0</v>
      </c>
      <c r="H3043" s="32">
        <v>0</v>
      </c>
      <c r="I3043" s="5">
        <v>2.2671429999999999</v>
      </c>
    </row>
    <row r="3044" spans="1:9">
      <c r="A3044" s="5">
        <v>2110030124</v>
      </c>
      <c r="B3044" s="5" t="s">
        <v>581</v>
      </c>
      <c r="C3044" s="5" t="s">
        <v>248</v>
      </c>
      <c r="D3044" s="5" t="s">
        <v>249</v>
      </c>
      <c r="E3044" s="33">
        <v>28</v>
      </c>
      <c r="F3044" s="5" t="s">
        <v>2598</v>
      </c>
      <c r="G3044" s="31">
        <v>144</v>
      </c>
      <c r="H3044" s="32">
        <v>1</v>
      </c>
      <c r="I3044" s="5">
        <v>2.0864289999999999</v>
      </c>
    </row>
    <row r="3045" spans="1:9">
      <c r="A3045" s="5">
        <v>2110030124</v>
      </c>
      <c r="B3045" s="5" t="s">
        <v>581</v>
      </c>
      <c r="C3045" s="5" t="s">
        <v>2601</v>
      </c>
      <c r="D3045" s="5" t="s">
        <v>2602</v>
      </c>
      <c r="E3045" s="33">
        <v>700</v>
      </c>
      <c r="F3045" s="5" t="s">
        <v>2598</v>
      </c>
      <c r="G3045" s="31">
        <v>0</v>
      </c>
      <c r="H3045" s="32">
        <v>0</v>
      </c>
      <c r="I3045" s="5">
        <v>2.7243430000000002</v>
      </c>
    </row>
    <row r="3046" spans="1:9">
      <c r="A3046" s="5">
        <v>2110030124</v>
      </c>
      <c r="B3046" s="5" t="s">
        <v>581</v>
      </c>
      <c r="C3046" s="5" t="s">
        <v>2609</v>
      </c>
      <c r="D3046" s="5" t="s">
        <v>2610</v>
      </c>
      <c r="E3046" s="33">
        <v>0</v>
      </c>
      <c r="F3046" s="5" t="s">
        <v>2598</v>
      </c>
      <c r="G3046" s="31">
        <v>2</v>
      </c>
      <c r="H3046" s="32">
        <v>0</v>
      </c>
      <c r="I3046" s="5">
        <v>2.6533329999999999</v>
      </c>
    </row>
    <row r="3047" spans="1:9">
      <c r="A3047" s="5">
        <v>2110030135</v>
      </c>
      <c r="B3047" s="5" t="s">
        <v>3613</v>
      </c>
      <c r="C3047" s="5" t="s">
        <v>2601</v>
      </c>
      <c r="D3047" s="5" t="s">
        <v>2602</v>
      </c>
      <c r="E3047" s="33">
        <v>117</v>
      </c>
      <c r="F3047" s="5" t="s">
        <v>2708</v>
      </c>
      <c r="G3047" s="31">
        <v>0</v>
      </c>
      <c r="H3047" s="32">
        <v>0</v>
      </c>
      <c r="I3047" s="5">
        <v>3.0157259999999999</v>
      </c>
    </row>
    <row r="3048" spans="1:9">
      <c r="A3048" s="5">
        <v>2110030155</v>
      </c>
      <c r="B3048" s="5" t="s">
        <v>3614</v>
      </c>
      <c r="C3048" s="5" t="s">
        <v>248</v>
      </c>
      <c r="D3048" s="5" t="s">
        <v>249</v>
      </c>
      <c r="E3048" s="33">
        <v>0</v>
      </c>
      <c r="F3048" s="5" t="s">
        <v>2708</v>
      </c>
      <c r="G3048" s="31">
        <v>0</v>
      </c>
      <c r="H3048" s="32">
        <v>36</v>
      </c>
      <c r="I3048" s="5">
        <v>0</v>
      </c>
    </row>
    <row r="3049" spans="1:9">
      <c r="A3049" s="5">
        <v>2110030155</v>
      </c>
      <c r="B3049" s="5" t="s">
        <v>3614</v>
      </c>
      <c r="C3049" s="5" t="s">
        <v>2601</v>
      </c>
      <c r="D3049" s="5" t="s">
        <v>2602</v>
      </c>
      <c r="E3049" s="33">
        <v>33</v>
      </c>
      <c r="F3049" s="5" t="s">
        <v>2708</v>
      </c>
      <c r="G3049" s="31">
        <v>0</v>
      </c>
      <c r="H3049" s="32">
        <v>0</v>
      </c>
      <c r="I3049" s="5">
        <v>7.8166669999999998</v>
      </c>
    </row>
    <row r="3050" spans="1:9">
      <c r="A3050" s="5">
        <v>2110030155</v>
      </c>
      <c r="B3050" s="5" t="s">
        <v>3614</v>
      </c>
      <c r="C3050" s="5" t="s">
        <v>2611</v>
      </c>
      <c r="D3050" s="5" t="s">
        <v>2612</v>
      </c>
      <c r="E3050" s="33">
        <v>36</v>
      </c>
      <c r="F3050" s="5" t="s">
        <v>2708</v>
      </c>
      <c r="G3050" s="31">
        <v>36</v>
      </c>
      <c r="H3050" s="32">
        <v>0</v>
      </c>
      <c r="I3050" s="5">
        <v>7.8166669999999998</v>
      </c>
    </row>
    <row r="3051" spans="1:9">
      <c r="A3051" s="5">
        <v>2110030170</v>
      </c>
      <c r="B3051" s="5" t="s">
        <v>704</v>
      </c>
      <c r="C3051" s="5" t="s">
        <v>248</v>
      </c>
      <c r="D3051" s="5" t="s">
        <v>249</v>
      </c>
      <c r="E3051" s="33">
        <v>5269</v>
      </c>
      <c r="F3051" s="5" t="s">
        <v>2708</v>
      </c>
      <c r="G3051" s="31">
        <v>700</v>
      </c>
      <c r="H3051" s="32">
        <v>55</v>
      </c>
      <c r="I3051" s="5">
        <v>1.8101780000000001</v>
      </c>
    </row>
    <row r="3052" spans="1:9">
      <c r="A3052" s="5">
        <v>2110030170</v>
      </c>
      <c r="B3052" s="5" t="s">
        <v>704</v>
      </c>
      <c r="C3052" s="5" t="s">
        <v>2611</v>
      </c>
      <c r="D3052" s="5" t="s">
        <v>2612</v>
      </c>
      <c r="E3052" s="33">
        <v>55</v>
      </c>
      <c r="F3052" s="5" t="s">
        <v>2708</v>
      </c>
      <c r="G3052" s="31">
        <v>55</v>
      </c>
      <c r="H3052" s="32">
        <v>0</v>
      </c>
      <c r="I3052" s="5">
        <v>2.9154550000000001</v>
      </c>
    </row>
    <row r="3053" spans="1:9">
      <c r="A3053" s="5">
        <v>2110030171</v>
      </c>
      <c r="B3053" s="5" t="s">
        <v>1049</v>
      </c>
      <c r="C3053" s="5" t="s">
        <v>699</v>
      </c>
      <c r="D3053" s="5" t="s">
        <v>700</v>
      </c>
      <c r="E3053" s="33">
        <v>110</v>
      </c>
      <c r="F3053" s="5" t="s">
        <v>2708</v>
      </c>
      <c r="G3053" s="31">
        <v>12</v>
      </c>
      <c r="H3053" s="32">
        <v>0</v>
      </c>
      <c r="I3053" s="5">
        <v>1.696091</v>
      </c>
    </row>
    <row r="3054" spans="1:9">
      <c r="A3054" s="5">
        <v>2110030171</v>
      </c>
      <c r="B3054" s="5" t="s">
        <v>1049</v>
      </c>
      <c r="C3054" s="5" t="s">
        <v>248</v>
      </c>
      <c r="D3054" s="5" t="s">
        <v>249</v>
      </c>
      <c r="E3054" s="33">
        <v>1666</v>
      </c>
      <c r="F3054" s="5" t="s">
        <v>2708</v>
      </c>
      <c r="G3054" s="31">
        <v>0</v>
      </c>
      <c r="H3054" s="32">
        <v>13</v>
      </c>
      <c r="I3054" s="5">
        <v>1.6963509999999999</v>
      </c>
    </row>
    <row r="3055" spans="1:9">
      <c r="A3055" s="5">
        <v>2110030171</v>
      </c>
      <c r="B3055" s="5" t="s">
        <v>1049</v>
      </c>
      <c r="C3055" s="5" t="s">
        <v>2623</v>
      </c>
      <c r="D3055" s="5" t="s">
        <v>2624</v>
      </c>
      <c r="E3055" s="33">
        <v>4</v>
      </c>
      <c r="F3055" s="5" t="s">
        <v>2708</v>
      </c>
      <c r="G3055" s="31">
        <v>0</v>
      </c>
      <c r="H3055" s="32">
        <v>0</v>
      </c>
      <c r="I3055" s="5">
        <v>1.6975</v>
      </c>
    </row>
    <row r="3056" spans="1:9">
      <c r="A3056" s="5">
        <v>2110030171</v>
      </c>
      <c r="B3056" s="5" t="s">
        <v>1049</v>
      </c>
      <c r="C3056" s="5" t="s">
        <v>2609</v>
      </c>
      <c r="D3056" s="5" t="s">
        <v>2610</v>
      </c>
      <c r="E3056" s="33">
        <v>0</v>
      </c>
      <c r="F3056" s="5" t="s">
        <v>2708</v>
      </c>
      <c r="G3056" s="31">
        <v>1</v>
      </c>
      <c r="H3056" s="32">
        <v>0</v>
      </c>
      <c r="I3056" s="5">
        <v>1.7</v>
      </c>
    </row>
    <row r="3057" spans="1:9">
      <c r="A3057" s="5">
        <v>2110030172</v>
      </c>
      <c r="B3057" s="5" t="s">
        <v>668</v>
      </c>
      <c r="C3057" s="5" t="s">
        <v>699</v>
      </c>
      <c r="D3057" s="5" t="s">
        <v>700</v>
      </c>
      <c r="E3057" s="33">
        <v>3496</v>
      </c>
      <c r="F3057" s="5" t="s">
        <v>2708</v>
      </c>
      <c r="G3057" s="31">
        <v>0</v>
      </c>
      <c r="H3057" s="32">
        <v>0</v>
      </c>
      <c r="I3057" s="5">
        <v>1.4310069999999999</v>
      </c>
    </row>
    <row r="3058" spans="1:9">
      <c r="A3058" s="5">
        <v>2110030172</v>
      </c>
      <c r="B3058" s="5" t="s">
        <v>668</v>
      </c>
      <c r="C3058" s="5" t="s">
        <v>248</v>
      </c>
      <c r="D3058" s="5" t="s">
        <v>249</v>
      </c>
      <c r="E3058" s="33">
        <v>2492</v>
      </c>
      <c r="F3058" s="5" t="s">
        <v>2708</v>
      </c>
      <c r="G3058" s="31">
        <v>1</v>
      </c>
      <c r="H3058" s="32">
        <v>4</v>
      </c>
      <c r="I3058" s="5">
        <v>1.431087</v>
      </c>
    </row>
    <row r="3059" spans="1:9">
      <c r="A3059" s="5">
        <v>2110030172</v>
      </c>
      <c r="B3059" s="5" t="s">
        <v>668</v>
      </c>
      <c r="C3059" s="5" t="s">
        <v>2609</v>
      </c>
      <c r="D3059" s="5" t="s">
        <v>2610</v>
      </c>
      <c r="E3059" s="33">
        <v>1</v>
      </c>
      <c r="F3059" s="5" t="s">
        <v>2708</v>
      </c>
      <c r="G3059" s="31">
        <v>4</v>
      </c>
      <c r="H3059" s="32">
        <v>1</v>
      </c>
      <c r="I3059" s="5">
        <v>1.43</v>
      </c>
    </row>
    <row r="3060" spans="1:9">
      <c r="A3060" s="5">
        <v>2110030185</v>
      </c>
      <c r="B3060" s="5" t="s">
        <v>3615</v>
      </c>
      <c r="C3060" s="5" t="s">
        <v>699</v>
      </c>
      <c r="D3060" s="5" t="s">
        <v>700</v>
      </c>
      <c r="E3060" s="33">
        <v>4276</v>
      </c>
      <c r="F3060" s="5" t="s">
        <v>2708</v>
      </c>
      <c r="G3060" s="31">
        <v>0</v>
      </c>
      <c r="H3060" s="32">
        <v>0</v>
      </c>
      <c r="I3060" s="5">
        <v>1.9639059999999999</v>
      </c>
    </row>
    <row r="3061" spans="1:9">
      <c r="A3061" s="5">
        <v>2110030185</v>
      </c>
      <c r="B3061" s="5" t="s">
        <v>3615</v>
      </c>
      <c r="C3061" s="5" t="s">
        <v>248</v>
      </c>
      <c r="D3061" s="5" t="s">
        <v>249</v>
      </c>
      <c r="E3061" s="33">
        <v>52</v>
      </c>
      <c r="F3061" s="5" t="s">
        <v>2708</v>
      </c>
      <c r="G3061" s="31">
        <v>0</v>
      </c>
      <c r="H3061" s="32">
        <v>8644</v>
      </c>
      <c r="I3061" s="5">
        <v>1.963846</v>
      </c>
    </row>
    <row r="3062" spans="1:9">
      <c r="A3062" s="5">
        <v>2110030185</v>
      </c>
      <c r="B3062" s="5" t="s">
        <v>3615</v>
      </c>
      <c r="C3062" s="5" t="s">
        <v>2623</v>
      </c>
      <c r="D3062" s="5" t="s">
        <v>2624</v>
      </c>
      <c r="E3062" s="33">
        <v>8</v>
      </c>
      <c r="F3062" s="5" t="s">
        <v>2708</v>
      </c>
      <c r="G3062" s="31">
        <v>0</v>
      </c>
      <c r="H3062" s="32">
        <v>0</v>
      </c>
      <c r="I3062" s="5">
        <v>1.9650000000000001</v>
      </c>
    </row>
    <row r="3063" spans="1:9">
      <c r="A3063" s="5">
        <v>2110030185</v>
      </c>
      <c r="B3063" s="5" t="s">
        <v>3615</v>
      </c>
      <c r="C3063" s="5" t="s">
        <v>2609</v>
      </c>
      <c r="D3063" s="5" t="s">
        <v>2610</v>
      </c>
      <c r="E3063" s="33">
        <v>0</v>
      </c>
      <c r="F3063" s="5" t="s">
        <v>2708</v>
      </c>
      <c r="G3063" s="31">
        <v>2</v>
      </c>
      <c r="H3063" s="32">
        <v>0</v>
      </c>
      <c r="I3063" s="5">
        <v>1.96</v>
      </c>
    </row>
    <row r="3064" spans="1:9">
      <c r="A3064" s="5">
        <v>2110030185</v>
      </c>
      <c r="B3064" s="5" t="s">
        <v>3615</v>
      </c>
      <c r="C3064" s="5" t="s">
        <v>2611</v>
      </c>
      <c r="D3064" s="5" t="s">
        <v>2612</v>
      </c>
      <c r="E3064" s="33">
        <v>8525</v>
      </c>
      <c r="F3064" s="5" t="s">
        <v>2708</v>
      </c>
      <c r="G3064" s="31">
        <v>8642</v>
      </c>
      <c r="H3064" s="32">
        <v>0</v>
      </c>
      <c r="I3064" s="5">
        <v>1.963903</v>
      </c>
    </row>
    <row r="3065" spans="1:9">
      <c r="A3065" s="5">
        <v>2110030186</v>
      </c>
      <c r="B3065" s="5" t="s">
        <v>3616</v>
      </c>
      <c r="C3065" s="5" t="s">
        <v>699</v>
      </c>
      <c r="D3065" s="5" t="s">
        <v>700</v>
      </c>
      <c r="E3065" s="33">
        <v>346</v>
      </c>
      <c r="F3065" s="5" t="s">
        <v>2708</v>
      </c>
      <c r="G3065" s="31">
        <v>0</v>
      </c>
      <c r="H3065" s="32">
        <v>0</v>
      </c>
      <c r="I3065" s="5">
        <v>2.9911270000000001</v>
      </c>
    </row>
    <row r="3066" spans="1:9">
      <c r="A3066" s="5">
        <v>2110030186</v>
      </c>
      <c r="B3066" s="5" t="s">
        <v>3616</v>
      </c>
      <c r="C3066" s="5" t="s">
        <v>248</v>
      </c>
      <c r="D3066" s="5" t="s">
        <v>249</v>
      </c>
      <c r="E3066" s="33">
        <v>95</v>
      </c>
      <c r="F3066" s="5" t="s">
        <v>2708</v>
      </c>
      <c r="G3066" s="31">
        <v>1</v>
      </c>
      <c r="H3066" s="32">
        <v>14405</v>
      </c>
      <c r="I3066" s="5">
        <v>2.991368</v>
      </c>
    </row>
    <row r="3067" spans="1:9">
      <c r="A3067" s="5">
        <v>2110030186</v>
      </c>
      <c r="B3067" s="5" t="s">
        <v>3616</v>
      </c>
      <c r="C3067" s="5" t="s">
        <v>2601</v>
      </c>
      <c r="D3067" s="5" t="s">
        <v>2602</v>
      </c>
      <c r="E3067" s="33">
        <v>727</v>
      </c>
      <c r="F3067" s="5" t="s">
        <v>2708</v>
      </c>
      <c r="G3067" s="31">
        <v>0</v>
      </c>
      <c r="H3067" s="32">
        <v>0</v>
      </c>
      <c r="I3067" s="5">
        <v>2.9910869999999998</v>
      </c>
    </row>
    <row r="3068" spans="1:9">
      <c r="A3068" s="5">
        <v>2110030186</v>
      </c>
      <c r="B3068" s="5" t="s">
        <v>3616</v>
      </c>
      <c r="C3068" s="5" t="s">
        <v>2623</v>
      </c>
      <c r="D3068" s="5" t="s">
        <v>2624</v>
      </c>
      <c r="E3068" s="33">
        <v>7</v>
      </c>
      <c r="F3068" s="5" t="s">
        <v>2708</v>
      </c>
      <c r="G3068" s="31">
        <v>0</v>
      </c>
      <c r="H3068" s="32">
        <v>0</v>
      </c>
      <c r="I3068" s="5">
        <v>2.99</v>
      </c>
    </row>
    <row r="3069" spans="1:9">
      <c r="A3069" s="5">
        <v>2110030186</v>
      </c>
      <c r="B3069" s="5" t="s">
        <v>3616</v>
      </c>
      <c r="C3069" s="5" t="s">
        <v>2609</v>
      </c>
      <c r="D3069" s="5" t="s">
        <v>2610</v>
      </c>
      <c r="E3069" s="33">
        <v>0</v>
      </c>
      <c r="F3069" s="5" t="s">
        <v>2708</v>
      </c>
      <c r="G3069" s="31">
        <v>33</v>
      </c>
      <c r="H3069" s="32">
        <v>1</v>
      </c>
      <c r="I3069" s="5">
        <v>2.99</v>
      </c>
    </row>
    <row r="3070" spans="1:9">
      <c r="A3070" s="5">
        <v>2110030186</v>
      </c>
      <c r="B3070" s="5" t="s">
        <v>3616</v>
      </c>
      <c r="C3070" s="5" t="s">
        <v>2611</v>
      </c>
      <c r="D3070" s="5" t="s">
        <v>2612</v>
      </c>
      <c r="E3070" s="33">
        <v>14211</v>
      </c>
      <c r="F3070" s="5" t="s">
        <v>2708</v>
      </c>
      <c r="G3070" s="31">
        <v>14400</v>
      </c>
      <c r="H3070" s="32">
        <v>0</v>
      </c>
      <c r="I3070" s="5">
        <v>2.9910869999999998</v>
      </c>
    </row>
    <row r="3071" spans="1:9">
      <c r="A3071" s="5">
        <v>2110030187</v>
      </c>
      <c r="B3071" s="5" t="s">
        <v>3617</v>
      </c>
      <c r="C3071" s="5" t="s">
        <v>699</v>
      </c>
      <c r="D3071" s="5" t="s">
        <v>700</v>
      </c>
      <c r="E3071" s="33">
        <v>655</v>
      </c>
      <c r="F3071" s="5" t="s">
        <v>2598</v>
      </c>
      <c r="G3071" s="31">
        <v>0</v>
      </c>
      <c r="H3071" s="32">
        <v>0</v>
      </c>
      <c r="I3071" s="5">
        <v>2.062198</v>
      </c>
    </row>
    <row r="3072" spans="1:9">
      <c r="A3072" s="5">
        <v>2110030187</v>
      </c>
      <c r="B3072" s="5" t="s">
        <v>3617</v>
      </c>
      <c r="C3072" s="5" t="s">
        <v>248</v>
      </c>
      <c r="D3072" s="5" t="s">
        <v>249</v>
      </c>
      <c r="E3072" s="33">
        <v>8</v>
      </c>
      <c r="F3072" s="5" t="s">
        <v>2598</v>
      </c>
      <c r="G3072" s="31">
        <v>0</v>
      </c>
      <c r="H3072" s="32">
        <v>2019</v>
      </c>
      <c r="I3072" s="5">
        <v>2.0612499999999998</v>
      </c>
    </row>
    <row r="3073" spans="1:9">
      <c r="A3073" s="5">
        <v>2110030187</v>
      </c>
      <c r="B3073" s="5" t="s">
        <v>3617</v>
      </c>
      <c r="C3073" s="5" t="s">
        <v>2609</v>
      </c>
      <c r="D3073" s="5" t="s">
        <v>2610</v>
      </c>
      <c r="E3073" s="33">
        <v>1</v>
      </c>
      <c r="F3073" s="5" t="s">
        <v>2598</v>
      </c>
      <c r="G3073" s="31">
        <v>3</v>
      </c>
      <c r="H3073" s="32">
        <v>0</v>
      </c>
      <c r="I3073" s="5">
        <v>2.06</v>
      </c>
    </row>
    <row r="3074" spans="1:9">
      <c r="A3074" s="5">
        <v>2110030187</v>
      </c>
      <c r="B3074" s="5" t="s">
        <v>3617</v>
      </c>
      <c r="C3074" s="5" t="s">
        <v>2611</v>
      </c>
      <c r="D3074" s="5" t="s">
        <v>2612</v>
      </c>
      <c r="E3074" s="33">
        <v>1182</v>
      </c>
      <c r="F3074" s="5" t="s">
        <v>2598</v>
      </c>
      <c r="G3074" s="31">
        <v>2016</v>
      </c>
      <c r="H3074" s="32">
        <v>0</v>
      </c>
      <c r="I3074" s="5">
        <v>2.0621909999999999</v>
      </c>
    </row>
    <row r="3075" spans="1:9">
      <c r="A3075" s="5">
        <v>2110030188</v>
      </c>
      <c r="B3075" s="5" t="s">
        <v>3618</v>
      </c>
      <c r="C3075" s="5" t="s">
        <v>699</v>
      </c>
      <c r="D3075" s="5" t="s">
        <v>700</v>
      </c>
      <c r="E3075" s="33">
        <v>766</v>
      </c>
      <c r="F3075" s="5" t="s">
        <v>2598</v>
      </c>
      <c r="G3075" s="31">
        <v>0</v>
      </c>
      <c r="H3075" s="32">
        <v>0</v>
      </c>
      <c r="I3075" s="5">
        <v>2.0651959999999998</v>
      </c>
    </row>
    <row r="3076" spans="1:9">
      <c r="A3076" s="5">
        <v>2110030188</v>
      </c>
      <c r="B3076" s="5" t="s">
        <v>3618</v>
      </c>
      <c r="C3076" s="5" t="s">
        <v>248</v>
      </c>
      <c r="D3076" s="5" t="s">
        <v>249</v>
      </c>
      <c r="E3076" s="33">
        <v>2</v>
      </c>
      <c r="F3076" s="5" t="s">
        <v>2598</v>
      </c>
      <c r="G3076" s="31">
        <v>0</v>
      </c>
      <c r="H3076" s="32">
        <v>2016</v>
      </c>
      <c r="I3076" s="5">
        <v>2.0699999999999998</v>
      </c>
    </row>
    <row r="3077" spans="1:9">
      <c r="A3077" s="5">
        <v>2110030188</v>
      </c>
      <c r="B3077" s="5" t="s">
        <v>3618</v>
      </c>
      <c r="C3077" s="5" t="s">
        <v>2611</v>
      </c>
      <c r="D3077" s="5" t="s">
        <v>2612</v>
      </c>
      <c r="E3077" s="33">
        <v>918</v>
      </c>
      <c r="F3077" s="5" t="s">
        <v>2598</v>
      </c>
      <c r="G3077" s="31">
        <v>2016</v>
      </c>
      <c r="H3077" s="32">
        <v>0</v>
      </c>
      <c r="I3077" s="5">
        <v>2.065207</v>
      </c>
    </row>
    <row r="3078" spans="1:9">
      <c r="A3078" s="5">
        <v>2110030189</v>
      </c>
      <c r="B3078" s="5" t="s">
        <v>582</v>
      </c>
      <c r="C3078" s="5" t="s">
        <v>699</v>
      </c>
      <c r="D3078" s="5" t="s">
        <v>700</v>
      </c>
      <c r="E3078" s="33">
        <v>232</v>
      </c>
      <c r="F3078" s="5" t="s">
        <v>2708</v>
      </c>
      <c r="G3078" s="31">
        <v>0</v>
      </c>
      <c r="H3078" s="32">
        <v>0</v>
      </c>
      <c r="I3078" s="5">
        <v>3.0084050000000002</v>
      </c>
    </row>
    <row r="3079" spans="1:9">
      <c r="A3079" s="5">
        <v>2110030189</v>
      </c>
      <c r="B3079" s="5" t="s">
        <v>582</v>
      </c>
      <c r="C3079" s="5" t="s">
        <v>248</v>
      </c>
      <c r="D3079" s="5" t="s">
        <v>249</v>
      </c>
      <c r="E3079" s="33">
        <v>909</v>
      </c>
      <c r="F3079" s="5" t="s">
        <v>2708</v>
      </c>
      <c r="G3079" s="31">
        <v>304</v>
      </c>
      <c r="H3079" s="32">
        <v>0</v>
      </c>
      <c r="I3079" s="5">
        <v>3.0080200000000001</v>
      </c>
    </row>
    <row r="3080" spans="1:9">
      <c r="A3080" s="5">
        <v>2110030189</v>
      </c>
      <c r="B3080" s="5" t="s">
        <v>582</v>
      </c>
      <c r="C3080" s="5" t="s">
        <v>2601</v>
      </c>
      <c r="D3080" s="5" t="s">
        <v>2602</v>
      </c>
      <c r="E3080" s="33">
        <v>36</v>
      </c>
      <c r="F3080" s="5" t="s">
        <v>2708</v>
      </c>
      <c r="G3080" s="31">
        <v>0</v>
      </c>
      <c r="H3080" s="32">
        <v>0</v>
      </c>
      <c r="I3080" s="5">
        <v>3.0083329999999999</v>
      </c>
    </row>
    <row r="3081" spans="1:9">
      <c r="A3081" s="5">
        <v>2110030189</v>
      </c>
      <c r="B3081" s="5" t="s">
        <v>582</v>
      </c>
      <c r="C3081" s="5" t="s">
        <v>2609</v>
      </c>
      <c r="D3081" s="5" t="s">
        <v>2610</v>
      </c>
      <c r="E3081" s="33">
        <v>15</v>
      </c>
      <c r="F3081" s="5" t="s">
        <v>2708</v>
      </c>
      <c r="G3081" s="31">
        <v>0</v>
      </c>
      <c r="H3081" s="32">
        <v>4</v>
      </c>
      <c r="I3081" s="5">
        <v>2.9546670000000002</v>
      </c>
    </row>
    <row r="3082" spans="1:9">
      <c r="A3082" s="5">
        <v>2110030190</v>
      </c>
      <c r="B3082" s="5" t="s">
        <v>621</v>
      </c>
      <c r="C3082" s="5" t="s">
        <v>699</v>
      </c>
      <c r="D3082" s="5" t="s">
        <v>700</v>
      </c>
      <c r="E3082" s="33">
        <v>731</v>
      </c>
      <c r="F3082" s="5" t="s">
        <v>2598</v>
      </c>
      <c r="G3082" s="31">
        <v>0</v>
      </c>
      <c r="H3082" s="32">
        <v>0</v>
      </c>
      <c r="I3082" s="5">
        <v>1.185622</v>
      </c>
    </row>
    <row r="3083" spans="1:9">
      <c r="A3083" s="5">
        <v>2110030190</v>
      </c>
      <c r="B3083" s="5" t="s">
        <v>621</v>
      </c>
      <c r="C3083" s="5" t="s">
        <v>248</v>
      </c>
      <c r="D3083" s="5" t="s">
        <v>249</v>
      </c>
      <c r="E3083" s="33">
        <v>5363</v>
      </c>
      <c r="F3083" s="5" t="s">
        <v>2598</v>
      </c>
      <c r="G3083" s="31">
        <v>281</v>
      </c>
      <c r="H3083" s="32">
        <v>1</v>
      </c>
      <c r="I3083" s="5">
        <v>1.1856260000000001</v>
      </c>
    </row>
    <row r="3084" spans="1:9">
      <c r="A3084" s="5">
        <v>2110030190</v>
      </c>
      <c r="B3084" s="5" t="s">
        <v>621</v>
      </c>
      <c r="C3084" s="5" t="s">
        <v>2609</v>
      </c>
      <c r="D3084" s="5" t="s">
        <v>2610</v>
      </c>
      <c r="E3084" s="33">
        <v>0</v>
      </c>
      <c r="F3084" s="5" t="s">
        <v>2598</v>
      </c>
      <c r="G3084" s="31">
        <v>45</v>
      </c>
      <c r="H3084" s="32">
        <v>41</v>
      </c>
      <c r="I3084" s="5">
        <v>1.19</v>
      </c>
    </row>
    <row r="3085" spans="1:9">
      <c r="A3085" s="5">
        <v>2110030190</v>
      </c>
      <c r="B3085" s="5" t="s">
        <v>621</v>
      </c>
      <c r="C3085" s="5" t="s">
        <v>2627</v>
      </c>
      <c r="D3085" s="5" t="s">
        <v>2628</v>
      </c>
      <c r="E3085" s="33">
        <v>0</v>
      </c>
      <c r="F3085" s="5" t="s">
        <v>2598</v>
      </c>
      <c r="G3085" s="31">
        <v>0</v>
      </c>
      <c r="H3085" s="32">
        <v>480</v>
      </c>
      <c r="I3085" s="5">
        <v>1.1856249999999999</v>
      </c>
    </row>
    <row r="3086" spans="1:9">
      <c r="A3086" s="5">
        <v>2110030190</v>
      </c>
      <c r="B3086" s="5" t="s">
        <v>621</v>
      </c>
      <c r="C3086" s="5" t="s">
        <v>2611</v>
      </c>
      <c r="D3086" s="5" t="s">
        <v>2612</v>
      </c>
      <c r="E3086" s="33">
        <v>0</v>
      </c>
      <c r="F3086" s="5" t="s">
        <v>2598</v>
      </c>
      <c r="G3086" s="31">
        <v>240</v>
      </c>
      <c r="H3086" s="32">
        <v>0</v>
      </c>
      <c r="I3086" s="5">
        <v>1.10744</v>
      </c>
    </row>
    <row r="3087" spans="1:9">
      <c r="A3087" s="5">
        <v>2110030191</v>
      </c>
      <c r="B3087" s="5" t="s">
        <v>739</v>
      </c>
      <c r="C3087" s="5" t="s">
        <v>248</v>
      </c>
      <c r="D3087" s="5" t="s">
        <v>249</v>
      </c>
      <c r="E3087" s="33">
        <v>10</v>
      </c>
      <c r="F3087" s="5" t="s">
        <v>2598</v>
      </c>
      <c r="G3087" s="31">
        <v>391</v>
      </c>
      <c r="H3087" s="32">
        <v>2</v>
      </c>
      <c r="I3087" s="5">
        <v>1.7789999999999999</v>
      </c>
    </row>
    <row r="3088" spans="1:9">
      <c r="A3088" s="5">
        <v>2110030191</v>
      </c>
      <c r="B3088" s="5" t="s">
        <v>739</v>
      </c>
      <c r="C3088" s="5" t="s">
        <v>2609</v>
      </c>
      <c r="D3088" s="5" t="s">
        <v>2610</v>
      </c>
      <c r="E3088" s="33">
        <v>0</v>
      </c>
      <c r="F3088" s="5" t="s">
        <v>2598</v>
      </c>
      <c r="G3088" s="31">
        <v>39</v>
      </c>
      <c r="H3088" s="32">
        <v>0</v>
      </c>
      <c r="I3088" s="5">
        <v>1.78</v>
      </c>
    </row>
    <row r="3089" spans="1:9">
      <c r="A3089" s="5">
        <v>2110030192</v>
      </c>
      <c r="B3089" s="5" t="s">
        <v>536</v>
      </c>
      <c r="C3089" s="5" t="s">
        <v>699</v>
      </c>
      <c r="D3089" s="5" t="s">
        <v>700</v>
      </c>
      <c r="E3089" s="33">
        <v>1421</v>
      </c>
      <c r="F3089" s="5" t="s">
        <v>2598</v>
      </c>
      <c r="G3089" s="31">
        <v>1470</v>
      </c>
      <c r="H3089" s="32">
        <v>0</v>
      </c>
      <c r="I3089" s="5">
        <v>0.26425799999999999</v>
      </c>
    </row>
    <row r="3090" spans="1:9">
      <c r="A3090" s="5">
        <v>2110030192</v>
      </c>
      <c r="B3090" s="5" t="s">
        <v>536</v>
      </c>
      <c r="C3090" s="5" t="s">
        <v>248</v>
      </c>
      <c r="D3090" s="5" t="s">
        <v>249</v>
      </c>
      <c r="E3090" s="33">
        <v>7983</v>
      </c>
      <c r="F3090" s="5" t="s">
        <v>2598</v>
      </c>
      <c r="G3090" s="31">
        <v>0</v>
      </c>
      <c r="H3090" s="32">
        <v>1470</v>
      </c>
      <c r="I3090" s="5">
        <v>0.24590600000000001</v>
      </c>
    </row>
    <row r="3091" spans="1:9">
      <c r="A3091" s="5">
        <v>2110030192</v>
      </c>
      <c r="B3091" s="5" t="s">
        <v>536</v>
      </c>
      <c r="C3091" s="5" t="s">
        <v>2609</v>
      </c>
      <c r="D3091" s="5" t="s">
        <v>2610</v>
      </c>
      <c r="E3091" s="33">
        <v>0</v>
      </c>
      <c r="F3091" s="5" t="s">
        <v>2598</v>
      </c>
      <c r="G3091" s="31">
        <v>37</v>
      </c>
      <c r="H3091" s="32">
        <v>0</v>
      </c>
      <c r="I3091" s="5">
        <v>0.27800000000000002</v>
      </c>
    </row>
    <row r="3092" spans="1:9">
      <c r="A3092" s="5">
        <v>2110030193</v>
      </c>
      <c r="B3092" s="5" t="s">
        <v>537</v>
      </c>
      <c r="C3092" s="5" t="s">
        <v>699</v>
      </c>
      <c r="D3092" s="5" t="s">
        <v>700</v>
      </c>
      <c r="E3092" s="33">
        <v>2623</v>
      </c>
      <c r="F3092" s="5" t="s">
        <v>2598</v>
      </c>
      <c r="G3092" s="31">
        <v>0</v>
      </c>
      <c r="H3092" s="32">
        <v>0</v>
      </c>
      <c r="I3092" s="5">
        <v>0.28400300000000001</v>
      </c>
    </row>
    <row r="3093" spans="1:9">
      <c r="A3093" s="5">
        <v>2110030193</v>
      </c>
      <c r="B3093" s="5" t="s">
        <v>537</v>
      </c>
      <c r="C3093" s="5" t="s">
        <v>248</v>
      </c>
      <c r="D3093" s="5" t="s">
        <v>249</v>
      </c>
      <c r="E3093" s="33">
        <v>9039</v>
      </c>
      <c r="F3093" s="5" t="s">
        <v>2598</v>
      </c>
      <c r="G3093" s="31">
        <v>0</v>
      </c>
      <c r="H3093" s="32">
        <v>0</v>
      </c>
      <c r="I3093" s="5">
        <v>0.28399600000000003</v>
      </c>
    </row>
    <row r="3094" spans="1:9">
      <c r="A3094" s="5">
        <v>2110030194</v>
      </c>
      <c r="B3094" s="5" t="s">
        <v>538</v>
      </c>
      <c r="C3094" s="5" t="s">
        <v>699</v>
      </c>
      <c r="D3094" s="5" t="s">
        <v>700</v>
      </c>
      <c r="E3094" s="33">
        <v>2652</v>
      </c>
      <c r="F3094" s="5" t="s">
        <v>2598</v>
      </c>
      <c r="G3094" s="31">
        <v>0</v>
      </c>
      <c r="H3094" s="32">
        <v>0</v>
      </c>
      <c r="I3094" s="5">
        <v>0.25450600000000001</v>
      </c>
    </row>
    <row r="3095" spans="1:9">
      <c r="A3095" s="5">
        <v>2110030194</v>
      </c>
      <c r="B3095" s="5" t="s">
        <v>538</v>
      </c>
      <c r="C3095" s="5" t="s">
        <v>248</v>
      </c>
      <c r="D3095" s="5" t="s">
        <v>249</v>
      </c>
      <c r="E3095" s="33">
        <v>11929</v>
      </c>
      <c r="F3095" s="5" t="s">
        <v>2598</v>
      </c>
      <c r="G3095" s="31">
        <v>0</v>
      </c>
      <c r="H3095" s="32">
        <v>0</v>
      </c>
      <c r="I3095" s="5">
        <v>0.2545</v>
      </c>
    </row>
    <row r="3096" spans="1:9">
      <c r="A3096" s="5">
        <v>2110040010</v>
      </c>
      <c r="B3096" s="5" t="s">
        <v>3099</v>
      </c>
      <c r="C3096" s="5" t="s">
        <v>248</v>
      </c>
      <c r="D3096" s="5" t="s">
        <v>249</v>
      </c>
      <c r="E3096" s="33">
        <v>158</v>
      </c>
      <c r="F3096" s="5" t="s">
        <v>2598</v>
      </c>
      <c r="G3096" s="31">
        <v>0</v>
      </c>
      <c r="H3096" s="32">
        <v>0</v>
      </c>
      <c r="I3096" s="5">
        <v>1.7081010000000001</v>
      </c>
    </row>
    <row r="3097" spans="1:9">
      <c r="A3097" s="5">
        <v>2110040010</v>
      </c>
      <c r="B3097" s="5" t="s">
        <v>3099</v>
      </c>
      <c r="C3097" s="5" t="s">
        <v>2601</v>
      </c>
      <c r="D3097" s="5" t="s">
        <v>2602</v>
      </c>
      <c r="E3097" s="5">
        <v>60</v>
      </c>
      <c r="F3097" s="5" t="s">
        <v>2598</v>
      </c>
      <c r="G3097" s="31">
        <v>0</v>
      </c>
      <c r="H3097" s="32">
        <v>0</v>
      </c>
      <c r="I3097" s="5">
        <v>1.708167</v>
      </c>
    </row>
    <row r="3098" spans="1:9">
      <c r="A3098" s="5">
        <v>2110040016</v>
      </c>
      <c r="B3098" s="5" t="s">
        <v>231</v>
      </c>
      <c r="C3098" s="5" t="s">
        <v>699</v>
      </c>
      <c r="D3098" s="5" t="s">
        <v>700</v>
      </c>
      <c r="E3098" s="33">
        <v>29</v>
      </c>
      <c r="F3098" s="5" t="s">
        <v>2598</v>
      </c>
      <c r="G3098" s="31">
        <v>0</v>
      </c>
      <c r="H3098" s="32">
        <v>0</v>
      </c>
      <c r="I3098" s="5">
        <v>1.9486209999999999</v>
      </c>
    </row>
    <row r="3099" spans="1:9">
      <c r="A3099" s="5">
        <v>2110040016</v>
      </c>
      <c r="B3099" s="5" t="s">
        <v>231</v>
      </c>
      <c r="C3099" s="5" t="s">
        <v>248</v>
      </c>
      <c r="D3099" s="5" t="s">
        <v>249</v>
      </c>
      <c r="E3099" s="33">
        <v>4607</v>
      </c>
      <c r="F3099" s="5" t="s">
        <v>2598</v>
      </c>
      <c r="G3099" s="31">
        <v>11665</v>
      </c>
      <c r="H3099" s="32">
        <v>23</v>
      </c>
      <c r="I3099" s="5">
        <v>1.9484939999999999</v>
      </c>
    </row>
    <row r="3100" spans="1:9">
      <c r="A3100" s="5">
        <v>2110040016</v>
      </c>
      <c r="B3100" s="5" t="s">
        <v>231</v>
      </c>
      <c r="C3100" s="5" t="s">
        <v>2601</v>
      </c>
      <c r="D3100" s="5" t="s">
        <v>2602</v>
      </c>
      <c r="E3100" s="33">
        <v>23</v>
      </c>
      <c r="F3100" s="5" t="s">
        <v>2598</v>
      </c>
      <c r="G3100" s="31">
        <v>0</v>
      </c>
      <c r="H3100" s="32">
        <v>0</v>
      </c>
      <c r="I3100" s="5">
        <v>1.593043</v>
      </c>
    </row>
    <row r="3101" spans="1:9">
      <c r="A3101" s="5">
        <v>2110040016</v>
      </c>
      <c r="B3101" s="5" t="s">
        <v>231</v>
      </c>
      <c r="C3101" s="5" t="s">
        <v>2634</v>
      </c>
      <c r="D3101" s="5" t="s">
        <v>2635</v>
      </c>
      <c r="E3101" s="33">
        <v>360</v>
      </c>
      <c r="F3101" s="5" t="s">
        <v>2598</v>
      </c>
      <c r="G3101" s="31">
        <v>0</v>
      </c>
      <c r="H3101" s="32">
        <v>0</v>
      </c>
      <c r="I3101" s="5">
        <v>1.9129719999999999</v>
      </c>
    </row>
    <row r="3102" spans="1:9">
      <c r="A3102" s="5">
        <v>2110040016</v>
      </c>
      <c r="B3102" s="5" t="s">
        <v>231</v>
      </c>
      <c r="C3102" s="5" t="s">
        <v>2609</v>
      </c>
      <c r="D3102" s="5" t="s">
        <v>2610</v>
      </c>
      <c r="E3102" s="33">
        <v>7</v>
      </c>
      <c r="F3102" s="5" t="s">
        <v>2598</v>
      </c>
      <c r="G3102" s="31">
        <v>9471</v>
      </c>
      <c r="H3102" s="32">
        <v>19</v>
      </c>
      <c r="I3102" s="5">
        <v>1.95</v>
      </c>
    </row>
    <row r="3103" spans="1:9">
      <c r="A3103" s="5">
        <v>2110040016</v>
      </c>
      <c r="B3103" s="5" t="s">
        <v>231</v>
      </c>
      <c r="C3103" s="5" t="s">
        <v>2611</v>
      </c>
      <c r="D3103" s="5" t="s">
        <v>2612</v>
      </c>
      <c r="E3103" s="33">
        <v>0</v>
      </c>
      <c r="F3103" s="5" t="s">
        <v>2598</v>
      </c>
      <c r="G3103" s="31">
        <v>0</v>
      </c>
      <c r="H3103" s="32">
        <v>60</v>
      </c>
      <c r="I3103" s="5">
        <v>1.94285</v>
      </c>
    </row>
    <row r="3104" spans="1:9">
      <c r="A3104" s="5">
        <v>2110040017</v>
      </c>
      <c r="B3104" s="5" t="s">
        <v>857</v>
      </c>
      <c r="C3104" s="5" t="s">
        <v>699</v>
      </c>
      <c r="D3104" s="5" t="s">
        <v>700</v>
      </c>
      <c r="E3104" s="33">
        <v>687</v>
      </c>
      <c r="F3104" s="5" t="s">
        <v>2598</v>
      </c>
      <c r="G3104" s="31">
        <v>0</v>
      </c>
      <c r="H3104" s="32">
        <v>0</v>
      </c>
      <c r="I3104" s="5">
        <v>1.2020820000000001</v>
      </c>
    </row>
    <row r="3105" spans="1:9">
      <c r="A3105" s="5">
        <v>2110040017</v>
      </c>
      <c r="B3105" s="5" t="s">
        <v>857</v>
      </c>
      <c r="C3105" s="5" t="s">
        <v>248</v>
      </c>
      <c r="D3105" s="5" t="s">
        <v>249</v>
      </c>
      <c r="E3105" s="33">
        <v>7177</v>
      </c>
      <c r="F3105" s="5" t="s">
        <v>2598</v>
      </c>
      <c r="G3105" s="31">
        <v>4</v>
      </c>
      <c r="H3105" s="32">
        <v>7</v>
      </c>
      <c r="I3105" s="5">
        <v>1.6380380000000001</v>
      </c>
    </row>
    <row r="3106" spans="1:9">
      <c r="A3106" s="5">
        <v>2110040017</v>
      </c>
      <c r="B3106" s="5" t="s">
        <v>857</v>
      </c>
      <c r="C3106" s="5" t="s">
        <v>2601</v>
      </c>
      <c r="D3106" s="5" t="s">
        <v>2602</v>
      </c>
      <c r="E3106" s="33">
        <v>91</v>
      </c>
      <c r="F3106" s="5" t="s">
        <v>2598</v>
      </c>
      <c r="G3106" s="31">
        <v>0</v>
      </c>
      <c r="H3106" s="32">
        <v>0</v>
      </c>
      <c r="I3106" s="5">
        <v>1.202088</v>
      </c>
    </row>
    <row r="3107" spans="1:9">
      <c r="A3107" s="5">
        <v>2110040017</v>
      </c>
      <c r="B3107" s="5" t="s">
        <v>857</v>
      </c>
      <c r="C3107" s="5" t="s">
        <v>2623</v>
      </c>
      <c r="D3107" s="5" t="s">
        <v>2624</v>
      </c>
      <c r="E3107" s="33">
        <v>0.01</v>
      </c>
      <c r="F3107" s="5" t="s">
        <v>2598</v>
      </c>
      <c r="G3107" s="31">
        <v>0</v>
      </c>
      <c r="H3107" s="32">
        <v>0</v>
      </c>
      <c r="I3107" s="5">
        <v>1</v>
      </c>
    </row>
    <row r="3108" spans="1:9">
      <c r="A3108" s="5">
        <v>2110040017</v>
      </c>
      <c r="B3108" s="5" t="s">
        <v>857</v>
      </c>
      <c r="C3108" s="5" t="s">
        <v>2609</v>
      </c>
      <c r="D3108" s="5" t="s">
        <v>2610</v>
      </c>
      <c r="E3108" s="33">
        <v>0</v>
      </c>
      <c r="F3108" s="5" t="s">
        <v>2598</v>
      </c>
      <c r="G3108" s="31">
        <v>50</v>
      </c>
      <c r="H3108" s="32">
        <v>4</v>
      </c>
      <c r="I3108" s="5">
        <v>1.3125</v>
      </c>
    </row>
    <row r="3109" spans="1:9">
      <c r="A3109" s="5">
        <v>2110040043</v>
      </c>
      <c r="B3109" s="5" t="s">
        <v>3619</v>
      </c>
      <c r="C3109" s="5" t="s">
        <v>2601</v>
      </c>
      <c r="D3109" s="5" t="s">
        <v>2602</v>
      </c>
      <c r="E3109" s="33">
        <v>127</v>
      </c>
      <c r="F3109" s="5" t="s">
        <v>2598</v>
      </c>
      <c r="G3109" s="31">
        <v>0</v>
      </c>
      <c r="H3109" s="32">
        <v>0</v>
      </c>
      <c r="I3109" s="5">
        <v>2.0355120000000002</v>
      </c>
    </row>
    <row r="3110" spans="1:9">
      <c r="A3110" s="5">
        <v>2110040047</v>
      </c>
      <c r="B3110" s="5" t="s">
        <v>278</v>
      </c>
      <c r="C3110" s="5" t="s">
        <v>248</v>
      </c>
      <c r="D3110" s="5" t="s">
        <v>249</v>
      </c>
      <c r="E3110" s="33">
        <v>650</v>
      </c>
      <c r="F3110" s="5" t="s">
        <v>2598</v>
      </c>
      <c r="G3110" s="31">
        <v>0</v>
      </c>
      <c r="H3110" s="32">
        <v>0</v>
      </c>
      <c r="I3110" s="5">
        <v>1.5291539999999999</v>
      </c>
    </row>
    <row r="3111" spans="1:9">
      <c r="A3111" s="5">
        <v>2110040047</v>
      </c>
      <c r="B3111" s="5" t="s">
        <v>278</v>
      </c>
      <c r="C3111" s="5" t="s">
        <v>2601</v>
      </c>
      <c r="D3111" s="5" t="s">
        <v>2602</v>
      </c>
      <c r="E3111" s="33">
        <v>1</v>
      </c>
      <c r="F3111" s="5" t="s">
        <v>2598</v>
      </c>
      <c r="G3111" s="31">
        <v>0</v>
      </c>
      <c r="H3111" s="32">
        <v>0</v>
      </c>
      <c r="I3111" s="5">
        <v>1.65</v>
      </c>
    </row>
    <row r="3112" spans="1:9">
      <c r="A3112" s="5">
        <v>2110040047</v>
      </c>
      <c r="B3112" s="5" t="s">
        <v>278</v>
      </c>
      <c r="C3112" s="5" t="s">
        <v>2609</v>
      </c>
      <c r="D3112" s="5" t="s">
        <v>2610</v>
      </c>
      <c r="E3112" s="33">
        <v>32</v>
      </c>
      <c r="F3112" s="5" t="s">
        <v>2598</v>
      </c>
      <c r="G3112" s="31">
        <v>0</v>
      </c>
      <c r="H3112" s="32">
        <v>0</v>
      </c>
      <c r="I3112" s="5">
        <v>1.4240630000000001</v>
      </c>
    </row>
    <row r="3113" spans="1:9">
      <c r="A3113" s="5">
        <v>2110040055</v>
      </c>
      <c r="B3113" s="5" t="s">
        <v>3620</v>
      </c>
      <c r="C3113" s="5" t="s">
        <v>2623</v>
      </c>
      <c r="D3113" s="5" t="s">
        <v>2624</v>
      </c>
      <c r="E3113" s="33">
        <v>25706</v>
      </c>
      <c r="F3113" s="5" t="s">
        <v>2598</v>
      </c>
      <c r="G3113" s="31">
        <v>300</v>
      </c>
      <c r="H3113" s="32">
        <v>0</v>
      </c>
      <c r="I3113" s="5">
        <v>0.53707300000000002</v>
      </c>
    </row>
    <row r="3114" spans="1:9">
      <c r="A3114" s="5">
        <v>2110040055</v>
      </c>
      <c r="B3114" s="5" t="s">
        <v>3620</v>
      </c>
      <c r="C3114" s="5" t="s">
        <v>2609</v>
      </c>
      <c r="D3114" s="5" t="s">
        <v>2610</v>
      </c>
      <c r="E3114" s="33">
        <v>100</v>
      </c>
      <c r="F3114" s="5" t="s">
        <v>2598</v>
      </c>
      <c r="G3114" s="31">
        <v>0</v>
      </c>
      <c r="H3114" s="32">
        <v>300</v>
      </c>
      <c r="I3114" s="5">
        <v>0.53710000000000002</v>
      </c>
    </row>
    <row r="3115" spans="1:9">
      <c r="A3115" s="5">
        <v>2110040057</v>
      </c>
      <c r="B3115" s="5" t="s">
        <v>3621</v>
      </c>
      <c r="C3115" s="5" t="s">
        <v>248</v>
      </c>
      <c r="D3115" s="5" t="s">
        <v>249</v>
      </c>
      <c r="E3115" s="33">
        <v>0</v>
      </c>
      <c r="F3115" s="5" t="s">
        <v>2598</v>
      </c>
      <c r="G3115" s="31">
        <v>0</v>
      </c>
      <c r="H3115" s="32">
        <v>15</v>
      </c>
      <c r="I3115" s="5">
        <v>0</v>
      </c>
    </row>
    <row r="3116" spans="1:9">
      <c r="A3116" s="5">
        <v>2110040057</v>
      </c>
      <c r="B3116" s="5" t="s">
        <v>3621</v>
      </c>
      <c r="C3116" s="5" t="s">
        <v>2611</v>
      </c>
      <c r="D3116" s="5" t="s">
        <v>2612</v>
      </c>
      <c r="E3116" s="33">
        <v>15</v>
      </c>
      <c r="F3116" s="5" t="s">
        <v>2598</v>
      </c>
      <c r="G3116" s="31">
        <v>15</v>
      </c>
      <c r="H3116" s="32">
        <v>0</v>
      </c>
      <c r="I3116" s="5">
        <v>0.92733299999999996</v>
      </c>
    </row>
    <row r="3117" spans="1:9">
      <c r="A3117" s="5">
        <v>2110050014</v>
      </c>
      <c r="B3117" s="5" t="s">
        <v>3622</v>
      </c>
      <c r="C3117" s="5" t="s">
        <v>699</v>
      </c>
      <c r="D3117" s="5" t="s">
        <v>700</v>
      </c>
      <c r="E3117" s="33">
        <v>1353</v>
      </c>
      <c r="F3117" s="5" t="s">
        <v>2598</v>
      </c>
      <c r="G3117" s="31">
        <v>0</v>
      </c>
      <c r="H3117" s="32">
        <v>0</v>
      </c>
      <c r="I3117" s="5">
        <v>1.276689</v>
      </c>
    </row>
    <row r="3118" spans="1:9">
      <c r="A3118" s="5">
        <v>2110050014</v>
      </c>
      <c r="B3118" s="5" t="s">
        <v>3622</v>
      </c>
      <c r="C3118" s="5" t="s">
        <v>248</v>
      </c>
      <c r="D3118" s="5" t="s">
        <v>249</v>
      </c>
      <c r="E3118" s="33">
        <v>9491</v>
      </c>
      <c r="F3118" s="5" t="s">
        <v>2598</v>
      </c>
      <c r="G3118" s="31">
        <v>44</v>
      </c>
      <c r="H3118" s="32">
        <v>4</v>
      </c>
      <c r="I3118" s="5">
        <v>1.2766360000000001</v>
      </c>
    </row>
    <row r="3119" spans="1:9">
      <c r="A3119" s="5">
        <v>2110050014</v>
      </c>
      <c r="B3119" s="5" t="s">
        <v>3622</v>
      </c>
      <c r="C3119" s="5" t="s">
        <v>2623</v>
      </c>
      <c r="D3119" s="5" t="s">
        <v>2624</v>
      </c>
      <c r="E3119" s="33">
        <v>5</v>
      </c>
      <c r="F3119" s="5" t="s">
        <v>2598</v>
      </c>
      <c r="G3119" s="31">
        <v>0</v>
      </c>
      <c r="H3119" s="32">
        <v>18</v>
      </c>
      <c r="I3119" s="5">
        <v>1.1599999999999999</v>
      </c>
    </row>
    <row r="3120" spans="1:9">
      <c r="A3120" s="5">
        <v>2110050014</v>
      </c>
      <c r="B3120" s="5" t="s">
        <v>3622</v>
      </c>
      <c r="C3120" s="5" t="s">
        <v>2609</v>
      </c>
      <c r="D3120" s="5" t="s">
        <v>2610</v>
      </c>
      <c r="E3120" s="33">
        <v>0</v>
      </c>
      <c r="F3120" s="5" t="s">
        <v>2598</v>
      </c>
      <c r="G3120" s="31">
        <v>6</v>
      </c>
      <c r="H3120" s="32">
        <v>13</v>
      </c>
      <c r="I3120" s="5">
        <v>1.03</v>
      </c>
    </row>
    <row r="3121" spans="1:9">
      <c r="A3121" s="5">
        <v>2110050014</v>
      </c>
      <c r="B3121" s="5" t="s">
        <v>3622</v>
      </c>
      <c r="C3121" s="5" t="s">
        <v>2627</v>
      </c>
      <c r="D3121" s="5" t="s">
        <v>2628</v>
      </c>
      <c r="E3121" s="33">
        <v>9923</v>
      </c>
      <c r="F3121" s="5" t="s">
        <v>2598</v>
      </c>
      <c r="G3121" s="31">
        <v>0</v>
      </c>
      <c r="H3121" s="32">
        <v>0</v>
      </c>
      <c r="I3121" s="5">
        <v>1.8571599999999999</v>
      </c>
    </row>
    <row r="3122" spans="1:9">
      <c r="A3122" s="5">
        <v>2110050015</v>
      </c>
      <c r="B3122" s="5" t="s">
        <v>3623</v>
      </c>
      <c r="C3122" s="5" t="s">
        <v>699</v>
      </c>
      <c r="D3122" s="5" t="s">
        <v>700</v>
      </c>
      <c r="E3122" s="33">
        <v>6910</v>
      </c>
      <c r="F3122" s="5" t="s">
        <v>2598</v>
      </c>
      <c r="G3122" s="31">
        <v>40320</v>
      </c>
      <c r="H3122" s="32">
        <v>0</v>
      </c>
      <c r="I3122" s="5">
        <v>1.0492630000000001</v>
      </c>
    </row>
    <row r="3123" spans="1:9">
      <c r="A3123" s="5">
        <v>2110050015</v>
      </c>
      <c r="B3123" s="5" t="s">
        <v>3623</v>
      </c>
      <c r="C3123" s="5" t="s">
        <v>248</v>
      </c>
      <c r="D3123" s="5" t="s">
        <v>249</v>
      </c>
      <c r="E3123" s="33">
        <v>13710</v>
      </c>
      <c r="F3123" s="5" t="s">
        <v>2598</v>
      </c>
      <c r="G3123" s="31">
        <v>1135</v>
      </c>
      <c r="H3123" s="32">
        <v>51931</v>
      </c>
      <c r="I3123" s="5">
        <v>1.0560419999999999</v>
      </c>
    </row>
    <row r="3124" spans="1:9">
      <c r="A3124" s="5">
        <v>2110050015</v>
      </c>
      <c r="B3124" s="5" t="s">
        <v>3623</v>
      </c>
      <c r="C3124" s="5" t="s">
        <v>2601</v>
      </c>
      <c r="D3124" s="5" t="s">
        <v>2602</v>
      </c>
      <c r="E3124" s="33">
        <v>24</v>
      </c>
      <c r="F3124" s="5" t="s">
        <v>2598</v>
      </c>
      <c r="G3124" s="31">
        <v>0</v>
      </c>
      <c r="H3124" s="32">
        <v>0</v>
      </c>
      <c r="I3124" s="5">
        <v>1.3220829999999999</v>
      </c>
    </row>
    <row r="3125" spans="1:9">
      <c r="A3125" s="5">
        <v>2110050015</v>
      </c>
      <c r="B3125" s="5" t="s">
        <v>3623</v>
      </c>
      <c r="C3125" s="5" t="s">
        <v>2623</v>
      </c>
      <c r="D3125" s="5" t="s">
        <v>2624</v>
      </c>
      <c r="E3125" s="33">
        <v>2</v>
      </c>
      <c r="F3125" s="5" t="s">
        <v>2598</v>
      </c>
      <c r="G3125" s="31">
        <v>0</v>
      </c>
      <c r="H3125" s="32">
        <v>0</v>
      </c>
      <c r="I3125" s="5">
        <v>1.0349999999999999</v>
      </c>
    </row>
    <row r="3126" spans="1:9">
      <c r="A3126" s="5">
        <v>2110050015</v>
      </c>
      <c r="B3126" s="5" t="s">
        <v>3623</v>
      </c>
      <c r="C3126" s="5" t="s">
        <v>2634</v>
      </c>
      <c r="D3126" s="5" t="s">
        <v>2635</v>
      </c>
      <c r="E3126" s="33">
        <v>408</v>
      </c>
      <c r="F3126" s="5" t="s">
        <v>2598</v>
      </c>
      <c r="G3126" s="31">
        <v>0</v>
      </c>
      <c r="H3126" s="32">
        <v>0</v>
      </c>
      <c r="I3126" s="5">
        <v>1.037034</v>
      </c>
    </row>
    <row r="3127" spans="1:9">
      <c r="A3127" s="5">
        <v>2110050015</v>
      </c>
      <c r="B3127" s="5" t="s">
        <v>3623</v>
      </c>
      <c r="C3127" s="5" t="s">
        <v>2609</v>
      </c>
      <c r="D3127" s="5" t="s">
        <v>2610</v>
      </c>
      <c r="E3127" s="33">
        <v>7</v>
      </c>
      <c r="F3127" s="5" t="s">
        <v>2598</v>
      </c>
      <c r="G3127" s="31">
        <v>1317</v>
      </c>
      <c r="H3127" s="32">
        <v>294</v>
      </c>
      <c r="I3127" s="5">
        <v>1.0571429999999999</v>
      </c>
    </row>
    <row r="3128" spans="1:9">
      <c r="A3128" s="5">
        <v>2110050015</v>
      </c>
      <c r="B3128" s="5" t="s">
        <v>3623</v>
      </c>
      <c r="C3128" s="5" t="s">
        <v>2611</v>
      </c>
      <c r="D3128" s="5" t="s">
        <v>2612</v>
      </c>
      <c r="E3128" s="33">
        <v>7</v>
      </c>
      <c r="F3128" s="5" t="s">
        <v>2598</v>
      </c>
      <c r="G3128" s="31">
        <v>11607</v>
      </c>
      <c r="H3128" s="32">
        <v>0</v>
      </c>
      <c r="I3128" s="5">
        <v>1.321429</v>
      </c>
    </row>
    <row r="3129" spans="1:9">
      <c r="A3129" s="5">
        <v>2110050016</v>
      </c>
      <c r="B3129" s="5" t="s">
        <v>3624</v>
      </c>
      <c r="C3129" s="5" t="s">
        <v>699</v>
      </c>
      <c r="D3129" s="5" t="s">
        <v>700</v>
      </c>
      <c r="E3129" s="33">
        <v>2</v>
      </c>
      <c r="F3129" s="5" t="s">
        <v>2598</v>
      </c>
      <c r="G3129" s="31">
        <v>0</v>
      </c>
      <c r="H3129" s="32">
        <v>0</v>
      </c>
      <c r="I3129" s="5">
        <v>0.84</v>
      </c>
    </row>
    <row r="3130" spans="1:9">
      <c r="A3130" s="5">
        <v>2110050016</v>
      </c>
      <c r="B3130" s="5" t="s">
        <v>3624</v>
      </c>
      <c r="C3130" s="5" t="s">
        <v>248</v>
      </c>
      <c r="D3130" s="5" t="s">
        <v>249</v>
      </c>
      <c r="E3130" s="33">
        <v>49</v>
      </c>
      <c r="F3130" s="5" t="s">
        <v>2598</v>
      </c>
      <c r="G3130" s="31">
        <v>4696</v>
      </c>
      <c r="H3130" s="32">
        <v>8502</v>
      </c>
      <c r="I3130" s="5">
        <v>0.81428599999999995</v>
      </c>
    </row>
    <row r="3131" spans="1:9">
      <c r="A3131" s="5">
        <v>2110050016</v>
      </c>
      <c r="B3131" s="5" t="s">
        <v>3624</v>
      </c>
      <c r="C3131" s="5" t="s">
        <v>2601</v>
      </c>
      <c r="D3131" s="5" t="s">
        <v>2602</v>
      </c>
      <c r="E3131" s="33">
        <v>13</v>
      </c>
      <c r="F3131" s="5" t="s">
        <v>2598</v>
      </c>
      <c r="G3131" s="31">
        <v>0</v>
      </c>
      <c r="H3131" s="32">
        <v>0</v>
      </c>
      <c r="I3131" s="5">
        <v>0.84076899999999999</v>
      </c>
    </row>
    <row r="3132" spans="1:9">
      <c r="A3132" s="5">
        <v>2110050016</v>
      </c>
      <c r="B3132" s="5" t="s">
        <v>3624</v>
      </c>
      <c r="C3132" s="5" t="s">
        <v>2609</v>
      </c>
      <c r="D3132" s="5" t="s">
        <v>2610</v>
      </c>
      <c r="E3132" s="33">
        <v>0</v>
      </c>
      <c r="F3132" s="5" t="s">
        <v>2598</v>
      </c>
      <c r="G3132" s="31">
        <v>219</v>
      </c>
      <c r="H3132" s="32">
        <v>0</v>
      </c>
      <c r="I3132" s="5">
        <v>0.33500000000000002</v>
      </c>
    </row>
    <row r="3133" spans="1:9">
      <c r="A3133" s="5">
        <v>2110050016</v>
      </c>
      <c r="B3133" s="5" t="s">
        <v>3624</v>
      </c>
      <c r="C3133" s="5" t="s">
        <v>2627</v>
      </c>
      <c r="D3133" s="5" t="s">
        <v>2628</v>
      </c>
      <c r="E3133" s="33">
        <v>0</v>
      </c>
      <c r="F3133" s="5" t="s">
        <v>2598</v>
      </c>
      <c r="G3133" s="31">
        <v>8498</v>
      </c>
      <c r="H3133" s="32">
        <v>0</v>
      </c>
      <c r="I3133" s="5">
        <v>0.84040999999999999</v>
      </c>
    </row>
    <row r="3134" spans="1:9">
      <c r="A3134" s="5">
        <v>2110050047</v>
      </c>
      <c r="B3134" s="5" t="s">
        <v>3625</v>
      </c>
      <c r="C3134" s="5" t="s">
        <v>699</v>
      </c>
      <c r="D3134" s="5" t="s">
        <v>700</v>
      </c>
      <c r="E3134" s="33">
        <v>3338</v>
      </c>
      <c r="F3134" s="5" t="s">
        <v>2598</v>
      </c>
      <c r="G3134" s="31">
        <v>0</v>
      </c>
      <c r="H3134" s="32">
        <v>0</v>
      </c>
      <c r="I3134" s="5">
        <v>1.461684</v>
      </c>
    </row>
    <row r="3135" spans="1:9">
      <c r="A3135" s="5">
        <v>2110050047</v>
      </c>
      <c r="B3135" s="5" t="s">
        <v>3625</v>
      </c>
      <c r="C3135" s="5" t="s">
        <v>248</v>
      </c>
      <c r="D3135" s="5" t="s">
        <v>249</v>
      </c>
      <c r="E3135" s="33">
        <v>3078</v>
      </c>
      <c r="F3135" s="5" t="s">
        <v>2598</v>
      </c>
      <c r="G3135" s="31">
        <v>1</v>
      </c>
      <c r="H3135" s="32">
        <v>2</v>
      </c>
      <c r="I3135" s="5">
        <v>1.4617020000000001</v>
      </c>
    </row>
    <row r="3136" spans="1:9">
      <c r="A3136" s="5">
        <v>2110050047</v>
      </c>
      <c r="B3136" s="5" t="s">
        <v>3625</v>
      </c>
      <c r="C3136" s="5" t="s">
        <v>2623</v>
      </c>
      <c r="D3136" s="5" t="s">
        <v>2624</v>
      </c>
      <c r="E3136" s="33">
        <v>5</v>
      </c>
      <c r="F3136" s="5" t="s">
        <v>2598</v>
      </c>
      <c r="G3136" s="31">
        <v>0</v>
      </c>
      <c r="H3136" s="32">
        <v>0</v>
      </c>
      <c r="I3136" s="5">
        <v>1.462</v>
      </c>
    </row>
    <row r="3137" spans="1:9">
      <c r="A3137" s="5">
        <v>2110050047</v>
      </c>
      <c r="B3137" s="5" t="s">
        <v>3625</v>
      </c>
      <c r="C3137" s="5" t="s">
        <v>2609</v>
      </c>
      <c r="D3137" s="5" t="s">
        <v>2610</v>
      </c>
      <c r="E3137" s="33">
        <v>0</v>
      </c>
      <c r="F3137" s="5" t="s">
        <v>2598</v>
      </c>
      <c r="G3137" s="31">
        <v>1</v>
      </c>
      <c r="H3137" s="32">
        <v>0</v>
      </c>
      <c r="I3137" s="5">
        <v>1.46</v>
      </c>
    </row>
    <row r="3138" spans="1:9">
      <c r="A3138" s="5">
        <v>2110050047</v>
      </c>
      <c r="B3138" s="5" t="s">
        <v>3625</v>
      </c>
      <c r="C3138" s="5" t="s">
        <v>2611</v>
      </c>
      <c r="D3138" s="5" t="s">
        <v>2612</v>
      </c>
      <c r="E3138" s="33">
        <v>1</v>
      </c>
      <c r="F3138" s="5" t="s">
        <v>2598</v>
      </c>
      <c r="G3138" s="31">
        <v>1</v>
      </c>
      <c r="H3138" s="32">
        <v>0</v>
      </c>
      <c r="I3138" s="5">
        <v>1.46</v>
      </c>
    </row>
    <row r="3139" spans="1:9">
      <c r="A3139" s="5">
        <v>2110050048</v>
      </c>
      <c r="B3139" s="5" t="s">
        <v>3626</v>
      </c>
      <c r="C3139" s="5" t="s">
        <v>699</v>
      </c>
      <c r="D3139" s="5" t="s">
        <v>700</v>
      </c>
      <c r="E3139" s="33">
        <v>1717</v>
      </c>
      <c r="F3139" s="5" t="s">
        <v>2598</v>
      </c>
      <c r="G3139" s="31">
        <v>0</v>
      </c>
      <c r="H3139" s="32">
        <v>0</v>
      </c>
      <c r="I3139" s="5">
        <v>1.7323299999999999</v>
      </c>
    </row>
    <row r="3140" spans="1:9">
      <c r="A3140" s="5">
        <v>2110050048</v>
      </c>
      <c r="B3140" s="5" t="s">
        <v>3626</v>
      </c>
      <c r="C3140" s="5" t="s">
        <v>248</v>
      </c>
      <c r="D3140" s="5" t="s">
        <v>249</v>
      </c>
      <c r="E3140" s="33">
        <v>9835</v>
      </c>
      <c r="F3140" s="5" t="s">
        <v>2598</v>
      </c>
      <c r="G3140" s="31">
        <v>12</v>
      </c>
      <c r="H3140" s="32">
        <v>0</v>
      </c>
      <c r="I3140" s="5">
        <v>1.732318</v>
      </c>
    </row>
    <row r="3141" spans="1:9">
      <c r="A3141" s="5">
        <v>2110050048</v>
      </c>
      <c r="B3141" s="5" t="s">
        <v>3626</v>
      </c>
      <c r="C3141" s="5" t="s">
        <v>2623</v>
      </c>
      <c r="D3141" s="5" t="s">
        <v>2624</v>
      </c>
      <c r="E3141" s="33">
        <v>5</v>
      </c>
      <c r="F3141" s="5" t="s">
        <v>2598</v>
      </c>
      <c r="G3141" s="31">
        <v>0</v>
      </c>
      <c r="H3141" s="32">
        <v>0</v>
      </c>
      <c r="I3141" s="5">
        <v>1.732</v>
      </c>
    </row>
    <row r="3142" spans="1:9">
      <c r="A3142" s="5">
        <v>2110050048</v>
      </c>
      <c r="B3142" s="5" t="s">
        <v>3626</v>
      </c>
      <c r="C3142" s="5" t="s">
        <v>2609</v>
      </c>
      <c r="D3142" s="5" t="s">
        <v>2610</v>
      </c>
      <c r="E3142" s="33">
        <v>1</v>
      </c>
      <c r="F3142" s="5" t="s">
        <v>2598</v>
      </c>
      <c r="G3142" s="31">
        <v>0</v>
      </c>
      <c r="H3142" s="32">
        <v>0</v>
      </c>
      <c r="I3142" s="5">
        <v>1.73</v>
      </c>
    </row>
    <row r="3143" spans="1:9">
      <c r="A3143" s="5">
        <v>2110050049</v>
      </c>
      <c r="B3143" s="5" t="s">
        <v>3627</v>
      </c>
      <c r="C3143" s="5" t="s">
        <v>248</v>
      </c>
      <c r="D3143" s="5" t="s">
        <v>249</v>
      </c>
      <c r="E3143" s="33">
        <v>8</v>
      </c>
      <c r="F3143" s="5" t="s">
        <v>2598</v>
      </c>
      <c r="G3143" s="31">
        <v>0</v>
      </c>
      <c r="H3143" s="32">
        <v>0</v>
      </c>
      <c r="I3143" s="5">
        <v>1.5175000000000001</v>
      </c>
    </row>
    <row r="3144" spans="1:9">
      <c r="A3144" s="5">
        <v>2110070003</v>
      </c>
      <c r="B3144" s="5" t="s">
        <v>3628</v>
      </c>
      <c r="C3144" s="5" t="s">
        <v>699</v>
      </c>
      <c r="D3144" s="5" t="s">
        <v>700</v>
      </c>
      <c r="E3144" s="33">
        <v>29</v>
      </c>
      <c r="F3144" s="5" t="s">
        <v>2598</v>
      </c>
      <c r="G3144" s="31">
        <v>0</v>
      </c>
      <c r="H3144" s="32">
        <v>0</v>
      </c>
      <c r="I3144" s="5">
        <v>0.568276</v>
      </c>
    </row>
    <row r="3145" spans="1:9">
      <c r="A3145" s="5">
        <v>2110070004</v>
      </c>
      <c r="B3145" s="5" t="s">
        <v>3629</v>
      </c>
      <c r="C3145" s="5" t="s">
        <v>699</v>
      </c>
      <c r="D3145" s="5" t="s">
        <v>700</v>
      </c>
      <c r="E3145" s="33">
        <v>11</v>
      </c>
      <c r="F3145" s="5" t="s">
        <v>2598</v>
      </c>
      <c r="G3145" s="31">
        <v>0</v>
      </c>
      <c r="H3145" s="32">
        <v>0</v>
      </c>
      <c r="I3145" s="5">
        <v>0.59181799999999996</v>
      </c>
    </row>
    <row r="3146" spans="1:9">
      <c r="A3146" s="5">
        <v>2110070007</v>
      </c>
      <c r="B3146" s="5" t="s">
        <v>3630</v>
      </c>
      <c r="C3146" s="5" t="s">
        <v>248</v>
      </c>
      <c r="D3146" s="5" t="s">
        <v>249</v>
      </c>
      <c r="E3146" s="33">
        <v>0</v>
      </c>
      <c r="F3146" s="5" t="s">
        <v>2708</v>
      </c>
      <c r="G3146" s="31">
        <v>0</v>
      </c>
      <c r="H3146" s="32">
        <v>62</v>
      </c>
      <c r="I3146" s="5">
        <v>0</v>
      </c>
    </row>
    <row r="3147" spans="1:9">
      <c r="A3147" s="5">
        <v>2110070007</v>
      </c>
      <c r="B3147" s="5" t="s">
        <v>3630</v>
      </c>
      <c r="C3147" s="5" t="s">
        <v>2611</v>
      </c>
      <c r="D3147" s="5" t="s">
        <v>2612</v>
      </c>
      <c r="E3147" s="33">
        <v>62</v>
      </c>
      <c r="F3147" s="5" t="s">
        <v>2708</v>
      </c>
      <c r="G3147" s="31">
        <v>62</v>
      </c>
      <c r="H3147" s="32">
        <v>0</v>
      </c>
      <c r="I3147" s="5">
        <v>1.7029030000000001</v>
      </c>
    </row>
    <row r="3148" spans="1:9">
      <c r="A3148" s="5">
        <v>2110070014</v>
      </c>
      <c r="B3148" s="5" t="s">
        <v>3631</v>
      </c>
      <c r="C3148" s="5" t="s">
        <v>699</v>
      </c>
      <c r="D3148" s="5" t="s">
        <v>700</v>
      </c>
      <c r="E3148" s="33">
        <v>101</v>
      </c>
      <c r="F3148" s="5" t="s">
        <v>2708</v>
      </c>
      <c r="G3148" s="31">
        <v>0</v>
      </c>
      <c r="H3148" s="32">
        <v>0</v>
      </c>
      <c r="I3148" s="5">
        <v>0.70099</v>
      </c>
    </row>
    <row r="3149" spans="1:9">
      <c r="A3149" s="5">
        <v>2110070014</v>
      </c>
      <c r="B3149" s="5" t="s">
        <v>3631</v>
      </c>
      <c r="C3149" s="5" t="s">
        <v>248</v>
      </c>
      <c r="D3149" s="5" t="s">
        <v>249</v>
      </c>
      <c r="E3149" s="33">
        <v>0</v>
      </c>
      <c r="F3149" s="5" t="s">
        <v>2708</v>
      </c>
      <c r="G3149" s="31">
        <v>0</v>
      </c>
      <c r="H3149" s="32">
        <v>750</v>
      </c>
      <c r="I3149" s="5">
        <v>0</v>
      </c>
    </row>
    <row r="3150" spans="1:9">
      <c r="A3150" s="5">
        <v>2110070014</v>
      </c>
      <c r="B3150" s="5" t="s">
        <v>3631</v>
      </c>
      <c r="C3150" s="5" t="s">
        <v>2611</v>
      </c>
      <c r="D3150" s="5" t="s">
        <v>2612</v>
      </c>
      <c r="E3150" s="33">
        <v>750</v>
      </c>
      <c r="F3150" s="5" t="s">
        <v>2708</v>
      </c>
      <c r="G3150" s="31">
        <v>750</v>
      </c>
      <c r="H3150" s="32">
        <v>0</v>
      </c>
      <c r="I3150" s="5">
        <v>0.70099999999999996</v>
      </c>
    </row>
    <row r="3151" spans="1:9">
      <c r="A3151" s="5">
        <v>2110070015</v>
      </c>
      <c r="B3151" s="5" t="s">
        <v>3632</v>
      </c>
      <c r="C3151" s="5" t="s">
        <v>699</v>
      </c>
      <c r="D3151" s="5" t="s">
        <v>700</v>
      </c>
      <c r="E3151" s="33">
        <v>2</v>
      </c>
      <c r="F3151" s="5" t="s">
        <v>2708</v>
      </c>
      <c r="G3151" s="31">
        <v>0</v>
      </c>
      <c r="H3151" s="32">
        <v>0</v>
      </c>
      <c r="I3151" s="5">
        <v>1.075</v>
      </c>
    </row>
    <row r="3152" spans="1:9">
      <c r="A3152" s="5">
        <v>2110070015</v>
      </c>
      <c r="B3152" s="5" t="s">
        <v>3632</v>
      </c>
      <c r="C3152" s="5" t="s">
        <v>248</v>
      </c>
      <c r="D3152" s="5" t="s">
        <v>249</v>
      </c>
      <c r="E3152" s="33">
        <v>0</v>
      </c>
      <c r="F3152" s="5" t="s">
        <v>2708</v>
      </c>
      <c r="G3152" s="31">
        <v>0</v>
      </c>
      <c r="H3152" s="32">
        <v>64</v>
      </c>
      <c r="I3152" s="5">
        <v>0</v>
      </c>
    </row>
    <row r="3153" spans="1:9">
      <c r="A3153" s="5">
        <v>2110070015</v>
      </c>
      <c r="B3153" s="5" t="s">
        <v>3632</v>
      </c>
      <c r="C3153" s="5" t="s">
        <v>2611</v>
      </c>
      <c r="D3153" s="5" t="s">
        <v>2612</v>
      </c>
      <c r="E3153" s="33">
        <v>64</v>
      </c>
      <c r="F3153" s="5" t="s">
        <v>2708</v>
      </c>
      <c r="G3153" s="31">
        <v>64</v>
      </c>
      <c r="H3153" s="32">
        <v>0</v>
      </c>
      <c r="I3153" s="5">
        <v>1.0759380000000001</v>
      </c>
    </row>
    <row r="3154" spans="1:9">
      <c r="A3154" s="5">
        <v>2110070422</v>
      </c>
      <c r="B3154" s="5" t="s">
        <v>3633</v>
      </c>
      <c r="C3154" s="5" t="s">
        <v>699</v>
      </c>
      <c r="D3154" s="5" t="s">
        <v>700</v>
      </c>
      <c r="E3154" s="33">
        <v>86</v>
      </c>
      <c r="F3154" s="5" t="s">
        <v>2598</v>
      </c>
      <c r="G3154" s="31">
        <v>0</v>
      </c>
      <c r="H3154" s="32">
        <v>0</v>
      </c>
      <c r="I3154" s="5">
        <v>0.18639500000000001</v>
      </c>
    </row>
    <row r="3155" spans="1:9">
      <c r="A3155" s="5">
        <v>2110070423</v>
      </c>
      <c r="B3155" s="5" t="s">
        <v>3634</v>
      </c>
      <c r="C3155" s="5" t="s">
        <v>699</v>
      </c>
      <c r="D3155" s="5" t="s">
        <v>700</v>
      </c>
      <c r="E3155" s="33">
        <v>74</v>
      </c>
      <c r="F3155" s="5" t="s">
        <v>2598</v>
      </c>
      <c r="G3155" s="31">
        <v>0</v>
      </c>
      <c r="H3155" s="32">
        <v>0</v>
      </c>
      <c r="I3155" s="5">
        <v>0.30094599999999999</v>
      </c>
    </row>
    <row r="3156" spans="1:9">
      <c r="A3156" s="5">
        <v>2110080032</v>
      </c>
      <c r="B3156" s="5" t="s">
        <v>3635</v>
      </c>
      <c r="C3156" s="5" t="s">
        <v>699</v>
      </c>
      <c r="D3156" s="5" t="s">
        <v>700</v>
      </c>
      <c r="E3156" s="33">
        <v>6</v>
      </c>
      <c r="F3156" s="5" t="s">
        <v>2598</v>
      </c>
      <c r="G3156" s="31">
        <v>0</v>
      </c>
      <c r="H3156" s="32">
        <v>0</v>
      </c>
      <c r="I3156" s="5">
        <v>0.15</v>
      </c>
    </row>
    <row r="3157" spans="1:9">
      <c r="A3157" s="5">
        <v>2110080032</v>
      </c>
      <c r="B3157" s="5" t="s">
        <v>3635</v>
      </c>
      <c r="C3157" s="5" t="s">
        <v>248</v>
      </c>
      <c r="D3157" s="5" t="s">
        <v>249</v>
      </c>
      <c r="E3157" s="33">
        <v>0</v>
      </c>
      <c r="F3157" s="5" t="s">
        <v>2598</v>
      </c>
      <c r="G3157" s="31">
        <v>0</v>
      </c>
      <c r="H3157" s="32">
        <v>1500</v>
      </c>
      <c r="I3157" s="5">
        <v>0</v>
      </c>
    </row>
    <row r="3158" spans="1:9">
      <c r="A3158" s="5">
        <v>2110080032</v>
      </c>
      <c r="B3158" s="5" t="s">
        <v>3635</v>
      </c>
      <c r="C3158" s="5" t="s">
        <v>2611</v>
      </c>
      <c r="D3158" s="5" t="s">
        <v>2612</v>
      </c>
      <c r="E3158" s="33">
        <v>1500</v>
      </c>
      <c r="F3158" s="5" t="s">
        <v>2598</v>
      </c>
      <c r="G3158" s="31">
        <v>1500</v>
      </c>
      <c r="H3158" s="32">
        <v>0</v>
      </c>
      <c r="I3158" s="5">
        <v>0.14955299999999999</v>
      </c>
    </row>
    <row r="3159" spans="1:9">
      <c r="A3159" s="5">
        <v>2110080033</v>
      </c>
      <c r="B3159" s="5" t="s">
        <v>3636</v>
      </c>
      <c r="C3159" s="5" t="s">
        <v>699</v>
      </c>
      <c r="D3159" s="5" t="s">
        <v>700</v>
      </c>
      <c r="E3159" s="33">
        <v>1709</v>
      </c>
      <c r="F3159" s="5" t="s">
        <v>2598</v>
      </c>
      <c r="G3159" s="31">
        <v>0</v>
      </c>
      <c r="H3159" s="32">
        <v>0</v>
      </c>
      <c r="I3159" s="5">
        <v>0.150252</v>
      </c>
    </row>
    <row r="3160" spans="1:9">
      <c r="A3160" s="5">
        <v>2110080033</v>
      </c>
      <c r="B3160" s="5" t="s">
        <v>3636</v>
      </c>
      <c r="C3160" s="5" t="s">
        <v>2601</v>
      </c>
      <c r="D3160" s="5" t="s">
        <v>2602</v>
      </c>
      <c r="E3160" s="33">
        <v>41</v>
      </c>
      <c r="F3160" s="5" t="s">
        <v>2598</v>
      </c>
      <c r="G3160" s="31">
        <v>0</v>
      </c>
      <c r="H3160" s="32">
        <v>0</v>
      </c>
      <c r="I3160" s="5">
        <v>0.15024399999999999</v>
      </c>
    </row>
    <row r="3161" spans="1:9">
      <c r="A3161" s="5">
        <v>2110080034</v>
      </c>
      <c r="B3161" s="5" t="s">
        <v>3637</v>
      </c>
      <c r="C3161" s="5" t="s">
        <v>699</v>
      </c>
      <c r="D3161" s="5" t="s">
        <v>700</v>
      </c>
      <c r="E3161" s="33">
        <v>2053</v>
      </c>
      <c r="F3161" s="5" t="s">
        <v>2598</v>
      </c>
      <c r="G3161" s="31">
        <v>0</v>
      </c>
      <c r="H3161" s="32">
        <v>0</v>
      </c>
      <c r="I3161" s="5">
        <v>0.15132000000000001</v>
      </c>
    </row>
    <row r="3162" spans="1:9">
      <c r="A3162" s="5">
        <v>2110080034</v>
      </c>
      <c r="B3162" s="5" t="s">
        <v>3637</v>
      </c>
      <c r="C3162" s="5" t="s">
        <v>2601</v>
      </c>
      <c r="D3162" s="5" t="s">
        <v>2602</v>
      </c>
      <c r="E3162" s="33">
        <v>114</v>
      </c>
      <c r="F3162" s="5" t="s">
        <v>2598</v>
      </c>
      <c r="G3162" s="31">
        <v>0</v>
      </c>
      <c r="H3162" s="32">
        <v>0</v>
      </c>
      <c r="I3162" s="5">
        <v>0.15131600000000001</v>
      </c>
    </row>
    <row r="3163" spans="1:9">
      <c r="A3163" s="5">
        <v>2110080035</v>
      </c>
      <c r="B3163" s="5" t="s">
        <v>3638</v>
      </c>
      <c r="C3163" s="5" t="s">
        <v>699</v>
      </c>
      <c r="D3163" s="5" t="s">
        <v>700</v>
      </c>
      <c r="E3163" s="33">
        <v>8416</v>
      </c>
      <c r="F3163" s="5" t="s">
        <v>2598</v>
      </c>
      <c r="G3163" s="31">
        <v>0</v>
      </c>
      <c r="H3163" s="32">
        <v>0</v>
      </c>
      <c r="I3163" s="5">
        <v>0.12795699999999999</v>
      </c>
    </row>
    <row r="3164" spans="1:9">
      <c r="A3164" s="5">
        <v>2110080036</v>
      </c>
      <c r="B3164" s="5" t="s">
        <v>3639</v>
      </c>
      <c r="C3164" s="5" t="s">
        <v>248</v>
      </c>
      <c r="D3164" s="5" t="s">
        <v>249</v>
      </c>
      <c r="E3164" s="33">
        <v>1950</v>
      </c>
      <c r="F3164" s="5" t="s">
        <v>2598</v>
      </c>
      <c r="G3164" s="31">
        <v>0</v>
      </c>
      <c r="H3164" s="32">
        <v>0</v>
      </c>
      <c r="I3164" s="5">
        <v>0.20000499999999999</v>
      </c>
    </row>
    <row r="3165" spans="1:9">
      <c r="A3165" s="5">
        <v>2110080036</v>
      </c>
      <c r="B3165" s="5" t="s">
        <v>3639</v>
      </c>
      <c r="C3165" s="5" t="s">
        <v>2601</v>
      </c>
      <c r="D3165" s="5" t="s">
        <v>2602</v>
      </c>
      <c r="E3165" s="33">
        <v>45</v>
      </c>
      <c r="F3165" s="5" t="s">
        <v>2598</v>
      </c>
      <c r="G3165" s="31">
        <v>0</v>
      </c>
      <c r="H3165" s="32">
        <v>0</v>
      </c>
      <c r="I3165" s="5">
        <v>0.2</v>
      </c>
    </row>
    <row r="3166" spans="1:9">
      <c r="A3166" s="5">
        <v>2110080037</v>
      </c>
      <c r="B3166" s="5" t="s">
        <v>3640</v>
      </c>
      <c r="C3166" s="5" t="s">
        <v>699</v>
      </c>
      <c r="D3166" s="5" t="s">
        <v>700</v>
      </c>
      <c r="E3166" s="33">
        <v>718</v>
      </c>
      <c r="F3166" s="5" t="s">
        <v>2598</v>
      </c>
      <c r="G3166" s="31">
        <v>0</v>
      </c>
      <c r="H3166" s="32">
        <v>0</v>
      </c>
      <c r="I3166" s="5">
        <v>0.241142</v>
      </c>
    </row>
    <row r="3167" spans="1:9">
      <c r="A3167" s="5">
        <v>2110080037</v>
      </c>
      <c r="B3167" s="5" t="s">
        <v>3640</v>
      </c>
      <c r="C3167" s="5" t="s">
        <v>248</v>
      </c>
      <c r="D3167" s="5" t="s">
        <v>249</v>
      </c>
      <c r="E3167" s="33">
        <v>0</v>
      </c>
      <c r="F3167" s="5" t="s">
        <v>2598</v>
      </c>
      <c r="G3167" s="31">
        <v>0</v>
      </c>
      <c r="H3167" s="32">
        <v>1995</v>
      </c>
      <c r="I3167" s="5">
        <v>0</v>
      </c>
    </row>
    <row r="3168" spans="1:9">
      <c r="A3168" s="5">
        <v>2110080037</v>
      </c>
      <c r="B3168" s="5" t="s">
        <v>3640</v>
      </c>
      <c r="C3168" s="5" t="s">
        <v>2601</v>
      </c>
      <c r="D3168" s="5" t="s">
        <v>2602</v>
      </c>
      <c r="E3168" s="33">
        <v>3</v>
      </c>
      <c r="F3168" s="5" t="s">
        <v>2598</v>
      </c>
      <c r="G3168" s="31">
        <v>0</v>
      </c>
      <c r="H3168" s="32">
        <v>0</v>
      </c>
      <c r="I3168" s="5">
        <v>0.24</v>
      </c>
    </row>
    <row r="3169" spans="1:9">
      <c r="A3169" s="5">
        <v>2110080037</v>
      </c>
      <c r="B3169" s="5" t="s">
        <v>3640</v>
      </c>
      <c r="C3169" s="5" t="s">
        <v>2611</v>
      </c>
      <c r="D3169" s="5" t="s">
        <v>2612</v>
      </c>
      <c r="E3169" s="33">
        <v>1995</v>
      </c>
      <c r="F3169" s="5" t="s">
        <v>2598</v>
      </c>
      <c r="G3169" s="31">
        <v>1995</v>
      </c>
      <c r="H3169" s="32">
        <v>0</v>
      </c>
      <c r="I3169" s="5">
        <v>0.241148</v>
      </c>
    </row>
    <row r="3170" spans="1:9">
      <c r="A3170" s="5">
        <v>2110080038</v>
      </c>
      <c r="B3170" s="5" t="s">
        <v>3641</v>
      </c>
      <c r="C3170" s="5" t="s">
        <v>699</v>
      </c>
      <c r="D3170" s="5" t="s">
        <v>700</v>
      </c>
      <c r="E3170" s="33">
        <v>8318</v>
      </c>
      <c r="F3170" s="5" t="s">
        <v>2598</v>
      </c>
      <c r="G3170" s="31">
        <v>0</v>
      </c>
      <c r="H3170" s="32">
        <v>0</v>
      </c>
      <c r="I3170" s="5">
        <v>0.26322899999999999</v>
      </c>
    </row>
    <row r="3171" spans="1:9">
      <c r="A3171" s="5">
        <v>2110080038</v>
      </c>
      <c r="B3171" s="5" t="s">
        <v>3641</v>
      </c>
      <c r="C3171" s="5" t="s">
        <v>248</v>
      </c>
      <c r="D3171" s="5" t="s">
        <v>249</v>
      </c>
      <c r="E3171" s="33">
        <v>3950</v>
      </c>
      <c r="F3171" s="5" t="s">
        <v>2598</v>
      </c>
      <c r="G3171" s="31">
        <v>0</v>
      </c>
      <c r="H3171" s="32">
        <v>0</v>
      </c>
      <c r="I3171" s="5">
        <v>0.26322800000000002</v>
      </c>
    </row>
    <row r="3172" spans="1:9">
      <c r="A3172" s="5">
        <v>2110080038</v>
      </c>
      <c r="B3172" s="5" t="s">
        <v>3641</v>
      </c>
      <c r="C3172" s="5" t="s">
        <v>2601</v>
      </c>
      <c r="D3172" s="5" t="s">
        <v>2602</v>
      </c>
      <c r="E3172" s="33">
        <v>141592</v>
      </c>
      <c r="F3172" s="5" t="s">
        <v>2598</v>
      </c>
      <c r="G3172" s="31">
        <v>0</v>
      </c>
      <c r="H3172" s="32">
        <v>0</v>
      </c>
      <c r="I3172" s="5">
        <v>0.26322899999999999</v>
      </c>
    </row>
    <row r="3173" spans="1:9">
      <c r="A3173" s="5">
        <v>2110080041</v>
      </c>
      <c r="B3173" s="5" t="s">
        <v>3642</v>
      </c>
      <c r="C3173" s="5" t="s">
        <v>699</v>
      </c>
      <c r="D3173" s="5" t="s">
        <v>700</v>
      </c>
      <c r="E3173" s="33">
        <v>17082</v>
      </c>
      <c r="F3173" s="5" t="s">
        <v>2598</v>
      </c>
      <c r="G3173" s="31">
        <v>0</v>
      </c>
      <c r="H3173" s="32">
        <v>0</v>
      </c>
      <c r="I3173" s="5">
        <v>0.26114100000000001</v>
      </c>
    </row>
    <row r="3174" spans="1:9">
      <c r="A3174" s="5">
        <v>2110080042</v>
      </c>
      <c r="B3174" s="5" t="s">
        <v>3643</v>
      </c>
      <c r="C3174" s="5" t="s">
        <v>699</v>
      </c>
      <c r="D3174" s="5" t="s">
        <v>700</v>
      </c>
      <c r="E3174" s="33">
        <v>22</v>
      </c>
      <c r="F3174" s="5" t="s">
        <v>2598</v>
      </c>
      <c r="G3174" s="31">
        <v>0</v>
      </c>
      <c r="H3174" s="32">
        <v>0</v>
      </c>
      <c r="I3174" s="5">
        <v>0.25136399999999998</v>
      </c>
    </row>
    <row r="3175" spans="1:9">
      <c r="A3175" s="5">
        <v>2110080043</v>
      </c>
      <c r="B3175" s="5" t="s">
        <v>3644</v>
      </c>
      <c r="C3175" s="5" t="s">
        <v>699</v>
      </c>
      <c r="D3175" s="5" t="s">
        <v>700</v>
      </c>
      <c r="E3175" s="33">
        <v>10900</v>
      </c>
      <c r="F3175" s="5" t="s">
        <v>2598</v>
      </c>
      <c r="G3175" s="31">
        <v>0</v>
      </c>
      <c r="H3175" s="32">
        <v>0</v>
      </c>
      <c r="I3175" s="5">
        <v>0.15970100000000001</v>
      </c>
    </row>
    <row r="3176" spans="1:9">
      <c r="A3176" s="5">
        <v>2110080044</v>
      </c>
      <c r="B3176" s="5" t="s">
        <v>3645</v>
      </c>
      <c r="C3176" s="5" t="s">
        <v>699</v>
      </c>
      <c r="D3176" s="5" t="s">
        <v>700</v>
      </c>
      <c r="E3176" s="33">
        <v>72</v>
      </c>
      <c r="F3176" s="5" t="s">
        <v>2598</v>
      </c>
      <c r="G3176" s="31">
        <v>0</v>
      </c>
      <c r="H3176" s="32">
        <v>0</v>
      </c>
      <c r="I3176" s="5">
        <v>0.26930599999999999</v>
      </c>
    </row>
    <row r="3177" spans="1:9">
      <c r="A3177" s="5">
        <v>2110080044</v>
      </c>
      <c r="B3177" s="5" t="s">
        <v>3645</v>
      </c>
      <c r="C3177" s="5" t="s">
        <v>248</v>
      </c>
      <c r="D3177" s="5" t="s">
        <v>249</v>
      </c>
      <c r="E3177" s="33">
        <v>0</v>
      </c>
      <c r="F3177" s="5" t="s">
        <v>2598</v>
      </c>
      <c r="G3177" s="31">
        <v>0</v>
      </c>
      <c r="H3177" s="32">
        <v>1138</v>
      </c>
      <c r="I3177" s="5">
        <v>0</v>
      </c>
    </row>
    <row r="3178" spans="1:9">
      <c r="A3178" s="5">
        <v>2110080044</v>
      </c>
      <c r="B3178" s="5" t="s">
        <v>3645</v>
      </c>
      <c r="C3178" s="5" t="s">
        <v>2611</v>
      </c>
      <c r="D3178" s="5" t="s">
        <v>2612</v>
      </c>
      <c r="E3178" s="33">
        <v>1138</v>
      </c>
      <c r="F3178" s="5" t="s">
        <v>2598</v>
      </c>
      <c r="G3178" s="31">
        <v>1138</v>
      </c>
      <c r="H3178" s="32">
        <v>0</v>
      </c>
      <c r="I3178" s="5">
        <v>0.26927099999999998</v>
      </c>
    </row>
    <row r="3179" spans="1:9">
      <c r="A3179" s="5">
        <v>2110080045</v>
      </c>
      <c r="B3179" s="5" t="s">
        <v>3646</v>
      </c>
      <c r="C3179" s="5" t="s">
        <v>699</v>
      </c>
      <c r="D3179" s="5" t="s">
        <v>700</v>
      </c>
      <c r="E3179" s="33">
        <v>1074</v>
      </c>
      <c r="F3179" s="5" t="s">
        <v>2598</v>
      </c>
      <c r="G3179" s="31">
        <v>0</v>
      </c>
      <c r="H3179" s="32">
        <v>0</v>
      </c>
      <c r="I3179" s="5">
        <v>0.27259800000000001</v>
      </c>
    </row>
    <row r="3180" spans="1:9">
      <c r="A3180" s="5">
        <v>2110080045</v>
      </c>
      <c r="B3180" s="5" t="s">
        <v>3646</v>
      </c>
      <c r="C3180" s="5" t="s">
        <v>248</v>
      </c>
      <c r="D3180" s="5" t="s">
        <v>249</v>
      </c>
      <c r="E3180" s="33">
        <v>0</v>
      </c>
      <c r="F3180" s="5" t="s">
        <v>2598</v>
      </c>
      <c r="G3180" s="31">
        <v>0</v>
      </c>
      <c r="H3180" s="32">
        <v>214</v>
      </c>
      <c r="I3180" s="5">
        <v>0</v>
      </c>
    </row>
    <row r="3181" spans="1:9">
      <c r="A3181" s="5">
        <v>2110080045</v>
      </c>
      <c r="B3181" s="5" t="s">
        <v>3646</v>
      </c>
      <c r="C3181" s="5" t="s">
        <v>2601</v>
      </c>
      <c r="D3181" s="5" t="s">
        <v>2602</v>
      </c>
      <c r="E3181" s="33">
        <v>215</v>
      </c>
      <c r="F3181" s="5" t="s">
        <v>2598</v>
      </c>
      <c r="G3181" s="31">
        <v>0</v>
      </c>
      <c r="H3181" s="32">
        <v>0</v>
      </c>
      <c r="I3181" s="5">
        <v>0.27260499999999999</v>
      </c>
    </row>
    <row r="3182" spans="1:9">
      <c r="A3182" s="5">
        <v>2110080045</v>
      </c>
      <c r="B3182" s="5" t="s">
        <v>3646</v>
      </c>
      <c r="C3182" s="5" t="s">
        <v>2611</v>
      </c>
      <c r="D3182" s="5" t="s">
        <v>2612</v>
      </c>
      <c r="E3182" s="33">
        <v>214</v>
      </c>
      <c r="F3182" s="5" t="s">
        <v>2598</v>
      </c>
      <c r="G3182" s="31">
        <v>214</v>
      </c>
      <c r="H3182" s="32">
        <v>0</v>
      </c>
      <c r="I3182" s="5">
        <v>0.272617</v>
      </c>
    </row>
    <row r="3183" spans="1:9">
      <c r="A3183" s="5">
        <v>2110080046</v>
      </c>
      <c r="B3183" s="5" t="s">
        <v>3647</v>
      </c>
      <c r="C3183" s="5" t="s">
        <v>699</v>
      </c>
      <c r="D3183" s="5" t="s">
        <v>700</v>
      </c>
      <c r="E3183" s="33">
        <v>4173</v>
      </c>
      <c r="F3183" s="5" t="s">
        <v>2598</v>
      </c>
      <c r="G3183" s="31">
        <v>0</v>
      </c>
      <c r="H3183" s="32">
        <v>0</v>
      </c>
      <c r="I3183" s="5">
        <v>0.36815199999999998</v>
      </c>
    </row>
    <row r="3184" spans="1:9">
      <c r="A3184" s="5">
        <v>2110080046</v>
      </c>
      <c r="B3184" s="5" t="s">
        <v>3647</v>
      </c>
      <c r="C3184" s="5" t="s">
        <v>248</v>
      </c>
      <c r="D3184" s="5" t="s">
        <v>249</v>
      </c>
      <c r="E3184" s="33">
        <v>0</v>
      </c>
      <c r="F3184" s="5" t="s">
        <v>2598</v>
      </c>
      <c r="G3184" s="31">
        <v>0</v>
      </c>
      <c r="H3184" s="32">
        <v>360</v>
      </c>
      <c r="I3184" s="5">
        <v>0</v>
      </c>
    </row>
    <row r="3185" spans="1:9">
      <c r="A3185" s="5">
        <v>2110080046</v>
      </c>
      <c r="B3185" s="5" t="s">
        <v>3647</v>
      </c>
      <c r="C3185" s="5" t="s">
        <v>2611</v>
      </c>
      <c r="D3185" s="5" t="s">
        <v>2612</v>
      </c>
      <c r="E3185" s="33">
        <v>360</v>
      </c>
      <c r="F3185" s="5" t="s">
        <v>2598</v>
      </c>
      <c r="G3185" s="31">
        <v>360</v>
      </c>
      <c r="H3185" s="32">
        <v>0</v>
      </c>
      <c r="I3185" s="5">
        <v>0.36816700000000002</v>
      </c>
    </row>
    <row r="3186" spans="1:9">
      <c r="A3186" s="5">
        <v>2110080065</v>
      </c>
      <c r="B3186" s="5" t="s">
        <v>3648</v>
      </c>
      <c r="C3186" s="5" t="s">
        <v>699</v>
      </c>
      <c r="D3186" s="5" t="s">
        <v>700</v>
      </c>
      <c r="E3186" s="33">
        <v>23407</v>
      </c>
      <c r="F3186" s="5" t="s">
        <v>2598</v>
      </c>
      <c r="G3186" s="31">
        <v>0</v>
      </c>
      <c r="H3186" s="32">
        <v>0</v>
      </c>
      <c r="I3186" s="5">
        <v>0.24890100000000001</v>
      </c>
    </row>
    <row r="3187" spans="1:9">
      <c r="A3187" s="5">
        <v>2110080069</v>
      </c>
      <c r="B3187" s="5" t="s">
        <v>3649</v>
      </c>
      <c r="C3187" s="5" t="s">
        <v>699</v>
      </c>
      <c r="D3187" s="5" t="s">
        <v>700</v>
      </c>
      <c r="E3187" s="33">
        <v>560</v>
      </c>
      <c r="F3187" s="5" t="s">
        <v>2598</v>
      </c>
      <c r="G3187" s="31">
        <v>0</v>
      </c>
      <c r="H3187" s="32">
        <v>0</v>
      </c>
      <c r="I3187" s="5">
        <v>0.19448199999999999</v>
      </c>
    </row>
    <row r="3188" spans="1:9">
      <c r="A3188" s="5">
        <v>2110080172</v>
      </c>
      <c r="B3188" s="5" t="s">
        <v>3650</v>
      </c>
      <c r="C3188" s="5" t="s">
        <v>699</v>
      </c>
      <c r="D3188" s="5" t="s">
        <v>700</v>
      </c>
      <c r="E3188" s="33">
        <v>6852</v>
      </c>
      <c r="F3188" s="5" t="s">
        <v>2598</v>
      </c>
      <c r="G3188" s="31">
        <v>0</v>
      </c>
      <c r="H3188" s="32">
        <v>0</v>
      </c>
      <c r="I3188" s="5">
        <v>0.29007699999999997</v>
      </c>
    </row>
    <row r="3189" spans="1:9">
      <c r="A3189" s="5">
        <v>2110080172</v>
      </c>
      <c r="B3189" s="5" t="s">
        <v>3650</v>
      </c>
      <c r="C3189" s="5" t="s">
        <v>248</v>
      </c>
      <c r="D3189" s="5" t="s">
        <v>249</v>
      </c>
      <c r="E3189" s="33">
        <v>3840</v>
      </c>
      <c r="F3189" s="5" t="s">
        <v>2598</v>
      </c>
      <c r="G3189" s="31">
        <v>0</v>
      </c>
      <c r="H3189" s="32">
        <v>9600</v>
      </c>
      <c r="I3189" s="5">
        <v>0.290078</v>
      </c>
    </row>
    <row r="3190" spans="1:9">
      <c r="A3190" s="5">
        <v>2110080172</v>
      </c>
      <c r="B3190" s="5" t="s">
        <v>3650</v>
      </c>
      <c r="C3190" s="5" t="s">
        <v>2601</v>
      </c>
      <c r="D3190" s="5" t="s">
        <v>2602</v>
      </c>
      <c r="E3190" s="33">
        <v>143</v>
      </c>
      <c r="F3190" s="5" t="s">
        <v>2598</v>
      </c>
      <c r="G3190" s="31">
        <v>0</v>
      </c>
      <c r="H3190" s="32">
        <v>0</v>
      </c>
      <c r="I3190" s="5">
        <v>0.29006999999999999</v>
      </c>
    </row>
    <row r="3191" spans="1:9">
      <c r="A3191" s="5">
        <v>2110080172</v>
      </c>
      <c r="B3191" s="5" t="s">
        <v>3650</v>
      </c>
      <c r="C3191" s="5" t="s">
        <v>2611</v>
      </c>
      <c r="D3191" s="5" t="s">
        <v>2612</v>
      </c>
      <c r="E3191" s="33">
        <v>9600</v>
      </c>
      <c r="F3191" s="5" t="s">
        <v>2598</v>
      </c>
      <c r="G3191" s="31">
        <v>9600</v>
      </c>
      <c r="H3191" s="32">
        <v>0</v>
      </c>
      <c r="I3191" s="5">
        <v>0.29007699999999997</v>
      </c>
    </row>
    <row r="3192" spans="1:9">
      <c r="A3192" s="5">
        <v>2110080173</v>
      </c>
      <c r="B3192" s="5" t="s">
        <v>3651</v>
      </c>
      <c r="C3192" s="5" t="s">
        <v>699</v>
      </c>
      <c r="D3192" s="5" t="s">
        <v>700</v>
      </c>
      <c r="E3192" s="33">
        <v>2136</v>
      </c>
      <c r="F3192" s="5" t="s">
        <v>2598</v>
      </c>
      <c r="G3192" s="31">
        <v>0</v>
      </c>
      <c r="H3192" s="32">
        <v>0</v>
      </c>
      <c r="I3192" s="5">
        <v>0.40454600000000002</v>
      </c>
    </row>
    <row r="3193" spans="1:9">
      <c r="A3193" s="5">
        <v>2110080173</v>
      </c>
      <c r="B3193" s="5" t="s">
        <v>3651</v>
      </c>
      <c r="C3193" s="5" t="s">
        <v>248</v>
      </c>
      <c r="D3193" s="5" t="s">
        <v>249</v>
      </c>
      <c r="E3193" s="33">
        <v>1920</v>
      </c>
      <c r="F3193" s="5" t="s">
        <v>2598</v>
      </c>
      <c r="G3193" s="31">
        <v>0</v>
      </c>
      <c r="H3193" s="32">
        <v>2872</v>
      </c>
      <c r="I3193" s="5">
        <v>0.40454699999999999</v>
      </c>
    </row>
    <row r="3194" spans="1:9">
      <c r="A3194" s="5">
        <v>2110080173</v>
      </c>
      <c r="B3194" s="5" t="s">
        <v>3651</v>
      </c>
      <c r="C3194" s="5" t="s">
        <v>2601</v>
      </c>
      <c r="D3194" s="5" t="s">
        <v>2602</v>
      </c>
      <c r="E3194" s="33">
        <v>7</v>
      </c>
      <c r="F3194" s="5" t="s">
        <v>2598</v>
      </c>
      <c r="G3194" s="31">
        <v>0</v>
      </c>
      <c r="H3194" s="32">
        <v>0</v>
      </c>
      <c r="I3194" s="5">
        <v>0.40428599999999998</v>
      </c>
    </row>
    <row r="3195" spans="1:9">
      <c r="A3195" s="5">
        <v>2110080173</v>
      </c>
      <c r="B3195" s="5" t="s">
        <v>3651</v>
      </c>
      <c r="C3195" s="5" t="s">
        <v>2611</v>
      </c>
      <c r="D3195" s="5" t="s">
        <v>2612</v>
      </c>
      <c r="E3195" s="33">
        <v>2872</v>
      </c>
      <c r="F3195" s="5" t="s">
        <v>2598</v>
      </c>
      <c r="G3195" s="31">
        <v>2872</v>
      </c>
      <c r="H3195" s="32">
        <v>0</v>
      </c>
      <c r="I3195" s="5">
        <v>0.40454400000000001</v>
      </c>
    </row>
    <row r="3196" spans="1:9">
      <c r="A3196" s="5">
        <v>2110080174</v>
      </c>
      <c r="B3196" s="5" t="s">
        <v>3652</v>
      </c>
      <c r="C3196" s="5" t="s">
        <v>699</v>
      </c>
      <c r="D3196" s="5" t="s">
        <v>700</v>
      </c>
      <c r="E3196" s="33">
        <v>3936</v>
      </c>
      <c r="F3196" s="5" t="s">
        <v>2598</v>
      </c>
      <c r="G3196" s="31">
        <v>0</v>
      </c>
      <c r="H3196" s="32">
        <v>0</v>
      </c>
      <c r="I3196" s="5">
        <v>0.31844</v>
      </c>
    </row>
    <row r="3197" spans="1:9">
      <c r="A3197" s="5">
        <v>2110080174</v>
      </c>
      <c r="B3197" s="5" t="s">
        <v>3652</v>
      </c>
      <c r="C3197" s="5" t="s">
        <v>248</v>
      </c>
      <c r="D3197" s="5" t="s">
        <v>249</v>
      </c>
      <c r="E3197" s="33">
        <v>5760</v>
      </c>
      <c r="F3197" s="5" t="s">
        <v>2598</v>
      </c>
      <c r="G3197" s="31">
        <v>0</v>
      </c>
      <c r="H3197" s="32">
        <v>4558</v>
      </c>
      <c r="I3197" s="5">
        <v>0.31843900000000003</v>
      </c>
    </row>
    <row r="3198" spans="1:9">
      <c r="A3198" s="5">
        <v>2110080174</v>
      </c>
      <c r="B3198" s="5" t="s">
        <v>3652</v>
      </c>
      <c r="C3198" s="5" t="s">
        <v>2611</v>
      </c>
      <c r="D3198" s="5" t="s">
        <v>2612</v>
      </c>
      <c r="E3198" s="33">
        <v>4558</v>
      </c>
      <c r="F3198" s="5" t="s">
        <v>2598</v>
      </c>
      <c r="G3198" s="31">
        <v>4558</v>
      </c>
      <c r="H3198" s="32">
        <v>0</v>
      </c>
      <c r="I3198" s="5">
        <v>0.318438</v>
      </c>
    </row>
    <row r="3199" spans="1:9">
      <c r="A3199" s="5">
        <v>2110080180</v>
      </c>
      <c r="B3199" s="5" t="s">
        <v>3653</v>
      </c>
      <c r="C3199" s="5" t="s">
        <v>699</v>
      </c>
      <c r="D3199" s="5" t="s">
        <v>700</v>
      </c>
      <c r="E3199" s="33">
        <v>7</v>
      </c>
      <c r="F3199" s="5" t="s">
        <v>2598</v>
      </c>
      <c r="G3199" s="31">
        <v>0</v>
      </c>
      <c r="H3199" s="32">
        <v>0</v>
      </c>
      <c r="I3199" s="5">
        <v>0.15</v>
      </c>
    </row>
    <row r="3200" spans="1:9">
      <c r="A3200" s="5">
        <v>2110080181</v>
      </c>
      <c r="B3200" s="5" t="s">
        <v>3654</v>
      </c>
      <c r="C3200" s="5" t="s">
        <v>699</v>
      </c>
      <c r="D3200" s="5" t="s">
        <v>700</v>
      </c>
      <c r="E3200" s="33">
        <v>650</v>
      </c>
      <c r="F3200" s="5" t="s">
        <v>2598</v>
      </c>
      <c r="G3200" s="31">
        <v>0</v>
      </c>
      <c r="H3200" s="32">
        <v>0</v>
      </c>
      <c r="I3200" s="5">
        <v>0.171738</v>
      </c>
    </row>
    <row r="3201" spans="1:9">
      <c r="A3201" s="5">
        <v>2110080182</v>
      </c>
      <c r="B3201" s="5" t="s">
        <v>3655</v>
      </c>
      <c r="C3201" s="5" t="s">
        <v>699</v>
      </c>
      <c r="D3201" s="5" t="s">
        <v>700</v>
      </c>
      <c r="E3201" s="33">
        <v>606</v>
      </c>
      <c r="F3201" s="5" t="s">
        <v>2598</v>
      </c>
      <c r="G3201" s="31">
        <v>0</v>
      </c>
      <c r="H3201" s="32">
        <v>0</v>
      </c>
      <c r="I3201" s="5">
        <v>0.15338299999999999</v>
      </c>
    </row>
    <row r="3202" spans="1:9">
      <c r="A3202" s="5">
        <v>2110080183</v>
      </c>
      <c r="B3202" s="5" t="s">
        <v>3656</v>
      </c>
      <c r="C3202" s="5" t="s">
        <v>699</v>
      </c>
      <c r="D3202" s="5" t="s">
        <v>700</v>
      </c>
      <c r="E3202" s="33">
        <v>3313</v>
      </c>
      <c r="F3202" s="5" t="s">
        <v>2598</v>
      </c>
      <c r="G3202" s="31">
        <v>0</v>
      </c>
      <c r="H3202" s="32">
        <v>0</v>
      </c>
      <c r="I3202" s="5">
        <v>0.15460299999999999</v>
      </c>
    </row>
    <row r="3203" spans="1:9">
      <c r="A3203" s="5">
        <v>2110080221</v>
      </c>
      <c r="B3203" s="5" t="s">
        <v>3657</v>
      </c>
      <c r="C3203" s="5" t="s">
        <v>248</v>
      </c>
      <c r="D3203" s="5" t="s">
        <v>249</v>
      </c>
      <c r="E3203" s="33">
        <v>0</v>
      </c>
      <c r="F3203" s="5" t="s">
        <v>2598</v>
      </c>
      <c r="G3203" s="31">
        <v>0</v>
      </c>
      <c r="H3203" s="32">
        <v>6640</v>
      </c>
      <c r="I3203" s="5">
        <v>0</v>
      </c>
    </row>
    <row r="3204" spans="1:9">
      <c r="A3204" s="5">
        <v>2110080221</v>
      </c>
      <c r="B3204" s="5" t="s">
        <v>3657</v>
      </c>
      <c r="C3204" s="5" t="s">
        <v>2601</v>
      </c>
      <c r="D3204" s="5" t="s">
        <v>2602</v>
      </c>
      <c r="E3204" s="33">
        <v>11</v>
      </c>
      <c r="F3204" s="5" t="s">
        <v>2598</v>
      </c>
      <c r="G3204" s="31">
        <v>0</v>
      </c>
      <c r="H3204" s="32">
        <v>0</v>
      </c>
      <c r="I3204" s="5">
        <v>0.40909099999999998</v>
      </c>
    </row>
    <row r="3205" spans="1:9">
      <c r="A3205" s="5">
        <v>2110080221</v>
      </c>
      <c r="B3205" s="5" t="s">
        <v>3657</v>
      </c>
      <c r="C3205" s="5" t="s">
        <v>2611</v>
      </c>
      <c r="D3205" s="5" t="s">
        <v>2612</v>
      </c>
      <c r="E3205" s="33">
        <v>6640</v>
      </c>
      <c r="F3205" s="5" t="s">
        <v>2598</v>
      </c>
      <c r="G3205" s="31">
        <v>6640</v>
      </c>
      <c r="H3205" s="32">
        <v>0</v>
      </c>
      <c r="I3205" s="5">
        <v>0.40900500000000001</v>
      </c>
    </row>
    <row r="3206" spans="1:9">
      <c r="A3206" s="5">
        <v>2110080225</v>
      </c>
      <c r="B3206" s="5" t="s">
        <v>3658</v>
      </c>
      <c r="C3206" s="5" t="s">
        <v>699</v>
      </c>
      <c r="D3206" s="5" t="s">
        <v>700</v>
      </c>
      <c r="E3206" s="33">
        <v>3523</v>
      </c>
      <c r="F3206" s="5" t="s">
        <v>2598</v>
      </c>
      <c r="G3206" s="31">
        <v>0</v>
      </c>
      <c r="H3206" s="32">
        <v>0</v>
      </c>
      <c r="I3206" s="5">
        <v>0.47109600000000001</v>
      </c>
    </row>
    <row r="3207" spans="1:9">
      <c r="A3207" s="5">
        <v>2110080225</v>
      </c>
      <c r="B3207" s="5" t="s">
        <v>3658</v>
      </c>
      <c r="C3207" s="5" t="s">
        <v>248</v>
      </c>
      <c r="D3207" s="5" t="s">
        <v>249</v>
      </c>
      <c r="E3207" s="33">
        <v>0</v>
      </c>
      <c r="F3207" s="5" t="s">
        <v>2598</v>
      </c>
      <c r="G3207" s="31">
        <v>0</v>
      </c>
      <c r="H3207" s="32">
        <v>9147</v>
      </c>
      <c r="I3207" s="5">
        <v>0</v>
      </c>
    </row>
    <row r="3208" spans="1:9">
      <c r="A3208" s="5">
        <v>2110080225</v>
      </c>
      <c r="B3208" s="5" t="s">
        <v>3658</v>
      </c>
      <c r="C3208" s="5" t="s">
        <v>2611</v>
      </c>
      <c r="D3208" s="5" t="s">
        <v>2612</v>
      </c>
      <c r="E3208" s="33">
        <v>9147</v>
      </c>
      <c r="F3208" s="5" t="s">
        <v>2598</v>
      </c>
      <c r="G3208" s="31">
        <v>9147</v>
      </c>
      <c r="H3208" s="32">
        <v>0</v>
      </c>
      <c r="I3208" s="5">
        <v>0.47109800000000002</v>
      </c>
    </row>
    <row r="3209" spans="1:9">
      <c r="A3209" s="5">
        <v>2110080226</v>
      </c>
      <c r="B3209" s="5" t="s">
        <v>1045</v>
      </c>
      <c r="C3209" s="5" t="s">
        <v>699</v>
      </c>
      <c r="D3209" s="5" t="s">
        <v>700</v>
      </c>
      <c r="E3209" s="33">
        <v>876</v>
      </c>
      <c r="F3209" s="5" t="s">
        <v>2598</v>
      </c>
      <c r="G3209" s="31">
        <v>0</v>
      </c>
      <c r="H3209" s="32">
        <v>0</v>
      </c>
      <c r="I3209" s="5">
        <v>2.543984</v>
      </c>
    </row>
    <row r="3210" spans="1:9">
      <c r="A3210" s="5">
        <v>2110080226</v>
      </c>
      <c r="B3210" s="5" t="s">
        <v>1045</v>
      </c>
      <c r="C3210" s="5" t="s">
        <v>248</v>
      </c>
      <c r="D3210" s="5" t="s">
        <v>249</v>
      </c>
      <c r="E3210" s="33">
        <v>7</v>
      </c>
      <c r="F3210" s="5" t="s">
        <v>2598</v>
      </c>
      <c r="G3210" s="31">
        <v>1077</v>
      </c>
      <c r="H3210" s="32">
        <v>3</v>
      </c>
      <c r="I3210" s="5">
        <v>2.21</v>
      </c>
    </row>
    <row r="3211" spans="1:9">
      <c r="A3211" s="5">
        <v>2110080226</v>
      </c>
      <c r="B3211" s="5" t="s">
        <v>1045</v>
      </c>
      <c r="C3211" s="5" t="s">
        <v>2601</v>
      </c>
      <c r="D3211" s="5" t="s">
        <v>2602</v>
      </c>
      <c r="E3211" s="33">
        <v>24</v>
      </c>
      <c r="F3211" s="5" t="s">
        <v>2598</v>
      </c>
      <c r="G3211" s="31">
        <v>0</v>
      </c>
      <c r="H3211" s="32">
        <v>0</v>
      </c>
      <c r="I3211" s="5">
        <v>2.5441669999999998</v>
      </c>
    </row>
    <row r="3212" spans="1:9">
      <c r="A3212" s="5">
        <v>2110080226</v>
      </c>
      <c r="B3212" s="5" t="s">
        <v>1045</v>
      </c>
      <c r="C3212" s="5" t="s">
        <v>2623</v>
      </c>
      <c r="D3212" s="5" t="s">
        <v>2624</v>
      </c>
      <c r="E3212" s="33">
        <v>0</v>
      </c>
      <c r="F3212" s="5" t="s">
        <v>2598</v>
      </c>
      <c r="G3212" s="31">
        <v>0</v>
      </c>
      <c r="H3212" s="32">
        <v>1</v>
      </c>
      <c r="I3212" s="5">
        <v>2.5438890000000001</v>
      </c>
    </row>
    <row r="3213" spans="1:9">
      <c r="A3213" s="5">
        <v>2110080226</v>
      </c>
      <c r="B3213" s="5" t="s">
        <v>1045</v>
      </c>
      <c r="C3213" s="5" t="s">
        <v>2609</v>
      </c>
      <c r="D3213" s="5" t="s">
        <v>2610</v>
      </c>
      <c r="E3213" s="33">
        <v>1</v>
      </c>
      <c r="F3213" s="5" t="s">
        <v>2598</v>
      </c>
      <c r="G3213" s="31">
        <v>3</v>
      </c>
      <c r="H3213" s="32">
        <v>3</v>
      </c>
      <c r="I3213" s="5">
        <v>1.38</v>
      </c>
    </row>
    <row r="3214" spans="1:9">
      <c r="A3214" s="5">
        <v>2110080227</v>
      </c>
      <c r="B3214" s="5" t="s">
        <v>734</v>
      </c>
      <c r="C3214" s="5" t="s">
        <v>699</v>
      </c>
      <c r="D3214" s="5" t="s">
        <v>700</v>
      </c>
      <c r="E3214" s="33">
        <v>6550</v>
      </c>
      <c r="F3214" s="5" t="s">
        <v>2598</v>
      </c>
      <c r="G3214" s="31">
        <v>0</v>
      </c>
      <c r="H3214" s="32">
        <v>0</v>
      </c>
      <c r="I3214" s="5">
        <v>0.16103400000000001</v>
      </c>
    </row>
    <row r="3215" spans="1:9">
      <c r="A3215" s="5">
        <v>2110080227</v>
      </c>
      <c r="B3215" s="5" t="s">
        <v>734</v>
      </c>
      <c r="C3215" s="5" t="s">
        <v>248</v>
      </c>
      <c r="D3215" s="5" t="s">
        <v>249</v>
      </c>
      <c r="E3215" s="33">
        <v>93271</v>
      </c>
      <c r="F3215" s="5" t="s">
        <v>2598</v>
      </c>
      <c r="G3215" s="31">
        <v>7450</v>
      </c>
      <c r="H3215" s="32">
        <v>208473</v>
      </c>
      <c r="I3215" s="5">
        <v>0.18520400000000001</v>
      </c>
    </row>
    <row r="3216" spans="1:9">
      <c r="A3216" s="5">
        <v>2110080227</v>
      </c>
      <c r="B3216" s="5" t="s">
        <v>734</v>
      </c>
      <c r="C3216" s="5" t="s">
        <v>2634</v>
      </c>
      <c r="D3216" s="5" t="s">
        <v>2635</v>
      </c>
      <c r="E3216" s="33">
        <v>1350</v>
      </c>
      <c r="F3216" s="5" t="s">
        <v>2598</v>
      </c>
      <c r="G3216" s="31">
        <v>0</v>
      </c>
      <c r="H3216" s="32">
        <v>0</v>
      </c>
      <c r="I3216" s="5">
        <v>0.16103700000000001</v>
      </c>
    </row>
    <row r="3217" spans="1:9">
      <c r="A3217" s="5">
        <v>2110080227</v>
      </c>
      <c r="B3217" s="5" t="s">
        <v>734</v>
      </c>
      <c r="C3217" s="5" t="s">
        <v>2609</v>
      </c>
      <c r="D3217" s="5" t="s">
        <v>2610</v>
      </c>
      <c r="E3217" s="33">
        <v>2115</v>
      </c>
      <c r="F3217" s="5" t="s">
        <v>2598</v>
      </c>
      <c r="G3217" s="31">
        <v>0</v>
      </c>
      <c r="H3217" s="32">
        <v>3550</v>
      </c>
      <c r="I3217" s="5">
        <v>0.18581600000000001</v>
      </c>
    </row>
    <row r="3218" spans="1:9">
      <c r="A3218" s="5">
        <v>2110080227</v>
      </c>
      <c r="B3218" s="5" t="s">
        <v>734</v>
      </c>
      <c r="C3218" s="5" t="s">
        <v>2627</v>
      </c>
      <c r="D3218" s="5" t="s">
        <v>2628</v>
      </c>
      <c r="E3218" s="33">
        <v>31000</v>
      </c>
      <c r="F3218" s="5" t="s">
        <v>2598</v>
      </c>
      <c r="G3218" s="31">
        <v>208473</v>
      </c>
      <c r="H3218" s="32">
        <v>0</v>
      </c>
      <c r="I3218" s="5">
        <v>0.18566199999999999</v>
      </c>
    </row>
    <row r="3219" spans="1:9">
      <c r="A3219" s="5">
        <v>2110080227</v>
      </c>
      <c r="B3219" s="5" t="s">
        <v>734</v>
      </c>
      <c r="C3219" s="5" t="s">
        <v>2611</v>
      </c>
      <c r="D3219" s="5" t="s">
        <v>2612</v>
      </c>
      <c r="E3219" s="33">
        <v>50</v>
      </c>
      <c r="F3219" s="5" t="s">
        <v>2598</v>
      </c>
      <c r="G3219" s="31">
        <v>0</v>
      </c>
      <c r="H3219" s="32">
        <v>0</v>
      </c>
      <c r="I3219" s="5">
        <v>0.1862</v>
      </c>
    </row>
    <row r="3220" spans="1:9">
      <c r="A3220" s="5">
        <v>2110080228</v>
      </c>
      <c r="B3220" s="5" t="s">
        <v>761</v>
      </c>
      <c r="C3220" s="5" t="s">
        <v>699</v>
      </c>
      <c r="D3220" s="5" t="s">
        <v>700</v>
      </c>
      <c r="E3220" s="33">
        <v>10800</v>
      </c>
      <c r="F3220" s="5" t="s">
        <v>2598</v>
      </c>
      <c r="G3220" s="31">
        <v>0</v>
      </c>
      <c r="H3220" s="32">
        <v>0</v>
      </c>
      <c r="I3220" s="5">
        <v>0.163434</v>
      </c>
    </row>
    <row r="3221" spans="1:9">
      <c r="A3221" s="5">
        <v>2110080228</v>
      </c>
      <c r="B3221" s="5" t="s">
        <v>761</v>
      </c>
      <c r="C3221" s="5" t="s">
        <v>248</v>
      </c>
      <c r="D3221" s="5" t="s">
        <v>249</v>
      </c>
      <c r="E3221" s="33">
        <v>33876</v>
      </c>
      <c r="F3221" s="5" t="s">
        <v>2598</v>
      </c>
      <c r="G3221" s="31">
        <v>2600</v>
      </c>
      <c r="H3221" s="32">
        <v>0</v>
      </c>
      <c r="I3221" s="5">
        <v>0.184086</v>
      </c>
    </row>
    <row r="3222" spans="1:9">
      <c r="A3222" s="5">
        <v>2110080228</v>
      </c>
      <c r="B3222" s="5" t="s">
        <v>761</v>
      </c>
      <c r="C3222" s="5" t="s">
        <v>2634</v>
      </c>
      <c r="D3222" s="5" t="s">
        <v>2635</v>
      </c>
      <c r="E3222" s="33">
        <v>1350</v>
      </c>
      <c r="F3222" s="5" t="s">
        <v>2598</v>
      </c>
      <c r="G3222" s="31">
        <v>0</v>
      </c>
      <c r="H3222" s="32">
        <v>0</v>
      </c>
      <c r="I3222" s="5">
        <v>0.163437</v>
      </c>
    </row>
    <row r="3223" spans="1:9">
      <c r="A3223" s="5">
        <v>2110080228</v>
      </c>
      <c r="B3223" s="5" t="s">
        <v>761</v>
      </c>
      <c r="C3223" s="5" t="s">
        <v>2609</v>
      </c>
      <c r="D3223" s="5" t="s">
        <v>2610</v>
      </c>
      <c r="E3223" s="33">
        <v>12400</v>
      </c>
      <c r="F3223" s="5" t="s">
        <v>2598</v>
      </c>
      <c r="G3223" s="31">
        <v>0</v>
      </c>
      <c r="H3223" s="32">
        <v>0</v>
      </c>
      <c r="I3223" s="5">
        <v>0.18447</v>
      </c>
    </row>
    <row r="3224" spans="1:9">
      <c r="A3224" s="5">
        <v>2110080229</v>
      </c>
      <c r="B3224" s="5" t="s">
        <v>762</v>
      </c>
      <c r="C3224" s="5" t="s">
        <v>699</v>
      </c>
      <c r="D3224" s="5" t="s">
        <v>700</v>
      </c>
      <c r="E3224" s="33">
        <v>1900</v>
      </c>
      <c r="F3224" s="5" t="s">
        <v>2598</v>
      </c>
      <c r="G3224" s="31">
        <v>763</v>
      </c>
      <c r="H3224" s="32">
        <v>0</v>
      </c>
      <c r="I3224" s="5">
        <v>0.16822599999999999</v>
      </c>
    </row>
    <row r="3225" spans="1:9">
      <c r="A3225" s="5">
        <v>2110080229</v>
      </c>
      <c r="B3225" s="5" t="s">
        <v>762</v>
      </c>
      <c r="C3225" s="5" t="s">
        <v>248</v>
      </c>
      <c r="D3225" s="5" t="s">
        <v>249</v>
      </c>
      <c r="E3225" s="33">
        <v>4949</v>
      </c>
      <c r="F3225" s="5" t="s">
        <v>2598</v>
      </c>
      <c r="G3225" s="31">
        <v>4850</v>
      </c>
      <c r="H3225" s="32">
        <v>0</v>
      </c>
      <c r="I3225" s="5">
        <v>0.202708</v>
      </c>
    </row>
    <row r="3226" spans="1:9">
      <c r="A3226" s="5">
        <v>2110080229</v>
      </c>
      <c r="B3226" s="5" t="s">
        <v>762</v>
      </c>
      <c r="C3226" s="5" t="s">
        <v>2634</v>
      </c>
      <c r="D3226" s="5" t="s">
        <v>2635</v>
      </c>
      <c r="E3226" s="33">
        <v>1300</v>
      </c>
      <c r="F3226" s="5" t="s">
        <v>2598</v>
      </c>
      <c r="G3226" s="31">
        <v>0</v>
      </c>
      <c r="H3226" s="32">
        <v>0</v>
      </c>
      <c r="I3226" s="5">
        <v>0.16822300000000001</v>
      </c>
    </row>
    <row r="3227" spans="1:9">
      <c r="A3227" s="5">
        <v>2110080229</v>
      </c>
      <c r="B3227" s="5" t="s">
        <v>762</v>
      </c>
      <c r="C3227" s="5" t="s">
        <v>2609</v>
      </c>
      <c r="D3227" s="5" t="s">
        <v>2610</v>
      </c>
      <c r="E3227" s="33">
        <v>1348</v>
      </c>
      <c r="F3227" s="5" t="s">
        <v>2598</v>
      </c>
      <c r="G3227" s="31">
        <v>0</v>
      </c>
      <c r="H3227" s="32">
        <v>600</v>
      </c>
      <c r="I3227" s="5">
        <v>0.200794</v>
      </c>
    </row>
    <row r="3228" spans="1:9">
      <c r="A3228" s="5">
        <v>2110080229</v>
      </c>
      <c r="B3228" s="5" t="s">
        <v>762</v>
      </c>
      <c r="C3228" s="5" t="s">
        <v>2627</v>
      </c>
      <c r="D3228" s="5" t="s">
        <v>2628</v>
      </c>
      <c r="E3228" s="33">
        <v>50000</v>
      </c>
      <c r="F3228" s="5" t="s">
        <v>2598</v>
      </c>
      <c r="G3228" s="31">
        <v>0</v>
      </c>
      <c r="H3228" s="32">
        <v>0</v>
      </c>
      <c r="I3228" s="5">
        <v>0.20272799999999999</v>
      </c>
    </row>
    <row r="3229" spans="1:9">
      <c r="A3229" s="5">
        <v>2110080231</v>
      </c>
      <c r="B3229" s="5" t="s">
        <v>913</v>
      </c>
      <c r="C3229" s="5" t="s">
        <v>699</v>
      </c>
      <c r="D3229" s="5" t="s">
        <v>700</v>
      </c>
      <c r="E3229" s="33">
        <v>3350</v>
      </c>
      <c r="F3229" s="5" t="s">
        <v>2598</v>
      </c>
      <c r="G3229" s="31">
        <v>0</v>
      </c>
      <c r="H3229" s="32">
        <v>0</v>
      </c>
      <c r="I3229" s="5">
        <v>0.21310399999999999</v>
      </c>
    </row>
    <row r="3230" spans="1:9">
      <c r="A3230" s="5">
        <v>2110080231</v>
      </c>
      <c r="B3230" s="5" t="s">
        <v>913</v>
      </c>
      <c r="C3230" s="5" t="s">
        <v>248</v>
      </c>
      <c r="D3230" s="5" t="s">
        <v>249</v>
      </c>
      <c r="E3230" s="33">
        <v>16240.5</v>
      </c>
      <c r="F3230" s="5" t="s">
        <v>2598</v>
      </c>
      <c r="G3230" s="31">
        <v>0</v>
      </c>
      <c r="H3230" s="32">
        <v>0</v>
      </c>
      <c r="I3230" s="5">
        <v>0.21310299999999999</v>
      </c>
    </row>
    <row r="3231" spans="1:9">
      <c r="A3231" s="5">
        <v>2110080232</v>
      </c>
      <c r="B3231" s="5" t="s">
        <v>3659</v>
      </c>
      <c r="C3231" s="5" t="s">
        <v>699</v>
      </c>
      <c r="D3231" s="5" t="s">
        <v>700</v>
      </c>
      <c r="E3231" s="5">
        <v>15</v>
      </c>
      <c r="F3231" s="5" t="s">
        <v>2598</v>
      </c>
      <c r="G3231" s="31">
        <v>0</v>
      </c>
      <c r="H3231" s="32">
        <v>0</v>
      </c>
      <c r="I3231" s="5">
        <v>0.160667</v>
      </c>
    </row>
    <row r="3232" spans="1:9">
      <c r="A3232" s="5">
        <v>2110080233</v>
      </c>
      <c r="B3232" s="5" t="s">
        <v>3660</v>
      </c>
      <c r="C3232" s="5" t="s">
        <v>699</v>
      </c>
      <c r="D3232" s="5" t="s">
        <v>700</v>
      </c>
      <c r="E3232" s="33">
        <v>95</v>
      </c>
      <c r="F3232" s="5" t="s">
        <v>2598</v>
      </c>
      <c r="G3232" s="31">
        <v>0</v>
      </c>
      <c r="H3232" s="32">
        <v>0</v>
      </c>
      <c r="I3232" s="5">
        <v>0.103474</v>
      </c>
    </row>
    <row r="3233" spans="1:9">
      <c r="A3233" s="5">
        <v>2110080234</v>
      </c>
      <c r="B3233" s="5" t="s">
        <v>3661</v>
      </c>
      <c r="C3233" s="5" t="s">
        <v>699</v>
      </c>
      <c r="D3233" s="5" t="s">
        <v>700</v>
      </c>
      <c r="E3233" s="33">
        <v>80</v>
      </c>
      <c r="F3233" s="5" t="s">
        <v>2598</v>
      </c>
      <c r="G3233" s="31">
        <v>0</v>
      </c>
      <c r="H3233" s="32">
        <v>0</v>
      </c>
      <c r="I3233" s="5">
        <v>0.29675000000000001</v>
      </c>
    </row>
    <row r="3234" spans="1:9">
      <c r="A3234" s="5">
        <v>2110080235</v>
      </c>
      <c r="B3234" s="5" t="s">
        <v>3662</v>
      </c>
      <c r="C3234" s="5" t="s">
        <v>699</v>
      </c>
      <c r="D3234" s="5" t="s">
        <v>700</v>
      </c>
      <c r="E3234" s="33">
        <v>98</v>
      </c>
      <c r="F3234" s="5" t="s">
        <v>2598</v>
      </c>
      <c r="G3234" s="31">
        <v>0</v>
      </c>
      <c r="H3234" s="32">
        <v>0</v>
      </c>
      <c r="I3234" s="5">
        <v>0.208367</v>
      </c>
    </row>
    <row r="3235" spans="1:9">
      <c r="A3235" s="5">
        <v>2110080237</v>
      </c>
      <c r="B3235" s="5" t="s">
        <v>3663</v>
      </c>
      <c r="C3235" s="5" t="s">
        <v>699</v>
      </c>
      <c r="D3235" s="5" t="s">
        <v>700</v>
      </c>
      <c r="E3235" s="5">
        <v>36</v>
      </c>
      <c r="F3235" s="5" t="s">
        <v>2598</v>
      </c>
      <c r="G3235" s="31">
        <v>0</v>
      </c>
      <c r="H3235" s="32">
        <v>0</v>
      </c>
      <c r="I3235" s="5">
        <v>0.17083300000000001</v>
      </c>
    </row>
    <row r="3236" spans="1:9">
      <c r="A3236" s="5">
        <v>2110080238</v>
      </c>
      <c r="B3236" s="5" t="s">
        <v>3664</v>
      </c>
      <c r="C3236" s="5" t="s">
        <v>699</v>
      </c>
      <c r="D3236" s="5" t="s">
        <v>700</v>
      </c>
      <c r="E3236" s="5">
        <v>43</v>
      </c>
      <c r="F3236" s="5" t="s">
        <v>2598</v>
      </c>
      <c r="G3236" s="31">
        <v>0</v>
      </c>
      <c r="H3236" s="32">
        <v>0</v>
      </c>
      <c r="I3236" s="5">
        <v>0.17069799999999999</v>
      </c>
    </row>
    <row r="3237" spans="1:9">
      <c r="A3237" s="5">
        <v>2110080239</v>
      </c>
      <c r="B3237" s="5" t="s">
        <v>3665</v>
      </c>
      <c r="C3237" s="5" t="s">
        <v>699</v>
      </c>
      <c r="D3237" s="5" t="s">
        <v>700</v>
      </c>
      <c r="E3237" s="33">
        <v>22</v>
      </c>
      <c r="F3237" s="5" t="s">
        <v>2598</v>
      </c>
      <c r="G3237" s="31">
        <v>0</v>
      </c>
      <c r="H3237" s="32">
        <v>0</v>
      </c>
      <c r="I3237" s="5">
        <v>0.36272700000000002</v>
      </c>
    </row>
    <row r="3238" spans="1:9">
      <c r="A3238" s="5">
        <v>2110080240</v>
      </c>
      <c r="B3238" s="5" t="s">
        <v>3666</v>
      </c>
      <c r="C3238" s="5" t="s">
        <v>699</v>
      </c>
      <c r="D3238" s="5" t="s">
        <v>700</v>
      </c>
      <c r="E3238" s="5">
        <v>18</v>
      </c>
      <c r="F3238" s="5" t="s">
        <v>2598</v>
      </c>
      <c r="G3238" s="31">
        <v>0</v>
      </c>
      <c r="H3238" s="32">
        <v>0</v>
      </c>
      <c r="I3238" s="5">
        <v>0.36388900000000002</v>
      </c>
    </row>
    <row r="3239" spans="1:9">
      <c r="A3239" s="5">
        <v>2110080241</v>
      </c>
      <c r="B3239" s="5" t="s">
        <v>3667</v>
      </c>
      <c r="C3239" s="5" t="s">
        <v>699</v>
      </c>
      <c r="D3239" s="5" t="s">
        <v>700</v>
      </c>
      <c r="E3239" s="33">
        <v>22</v>
      </c>
      <c r="F3239" s="5" t="s">
        <v>2598</v>
      </c>
      <c r="G3239" s="31">
        <v>0</v>
      </c>
      <c r="H3239" s="32">
        <v>0</v>
      </c>
      <c r="I3239" s="5">
        <v>0.36454500000000001</v>
      </c>
    </row>
    <row r="3240" spans="1:9">
      <c r="A3240" s="5">
        <v>2110100136</v>
      </c>
      <c r="B3240" s="5" t="s">
        <v>972</v>
      </c>
      <c r="C3240" s="5" t="s">
        <v>699</v>
      </c>
      <c r="D3240" s="5" t="s">
        <v>700</v>
      </c>
      <c r="E3240" s="5">
        <v>420</v>
      </c>
      <c r="F3240" s="5" t="s">
        <v>2598</v>
      </c>
      <c r="G3240" s="31">
        <v>0</v>
      </c>
      <c r="H3240" s="32">
        <v>0</v>
      </c>
      <c r="I3240" s="5">
        <v>1.4335</v>
      </c>
    </row>
    <row r="3241" spans="1:9">
      <c r="A3241" s="5">
        <v>2110100136</v>
      </c>
      <c r="B3241" s="5" t="s">
        <v>972</v>
      </c>
      <c r="C3241" s="5" t="s">
        <v>248</v>
      </c>
      <c r="D3241" s="5" t="s">
        <v>249</v>
      </c>
      <c r="E3241" s="33">
        <v>665</v>
      </c>
      <c r="F3241" s="5" t="s">
        <v>2598</v>
      </c>
      <c r="G3241" s="31">
        <v>2881</v>
      </c>
      <c r="H3241" s="32">
        <v>1449</v>
      </c>
      <c r="I3241" s="5">
        <v>1.4335789999999999</v>
      </c>
    </row>
    <row r="3242" spans="1:9">
      <c r="A3242" s="5">
        <v>2110100136</v>
      </c>
      <c r="B3242" s="5" t="s">
        <v>972</v>
      </c>
      <c r="C3242" s="5" t="s">
        <v>2601</v>
      </c>
      <c r="D3242" s="5" t="s">
        <v>2602</v>
      </c>
      <c r="E3242" s="33">
        <v>9</v>
      </c>
      <c r="F3242" s="5" t="s">
        <v>2598</v>
      </c>
      <c r="G3242" s="31">
        <v>0</v>
      </c>
      <c r="H3242" s="32">
        <v>0</v>
      </c>
      <c r="I3242" s="5">
        <v>1.1166670000000001</v>
      </c>
    </row>
    <row r="3243" spans="1:9">
      <c r="A3243" s="5">
        <v>2110100136</v>
      </c>
      <c r="B3243" s="5" t="s">
        <v>972</v>
      </c>
      <c r="C3243" s="5" t="s">
        <v>2609</v>
      </c>
      <c r="D3243" s="5" t="s">
        <v>2610</v>
      </c>
      <c r="E3243" s="33">
        <v>1</v>
      </c>
      <c r="F3243" s="5" t="s">
        <v>2598</v>
      </c>
      <c r="G3243" s="31">
        <v>9</v>
      </c>
      <c r="H3243" s="32">
        <v>0</v>
      </c>
      <c r="I3243" s="5">
        <v>1.45</v>
      </c>
    </row>
    <row r="3244" spans="1:9">
      <c r="A3244" s="5">
        <v>2110100136</v>
      </c>
      <c r="B3244" s="5" t="s">
        <v>972</v>
      </c>
      <c r="C3244" s="5" t="s">
        <v>2627</v>
      </c>
      <c r="D3244" s="5" t="s">
        <v>2628</v>
      </c>
      <c r="E3244" s="5">
        <v>0</v>
      </c>
      <c r="F3244" s="5" t="s">
        <v>2598</v>
      </c>
      <c r="G3244" s="31">
        <v>1440</v>
      </c>
      <c r="H3244" s="32">
        <v>1440</v>
      </c>
      <c r="I3244" s="5">
        <v>1.433495</v>
      </c>
    </row>
    <row r="3245" spans="1:9">
      <c r="A3245" s="5">
        <v>2110100137</v>
      </c>
      <c r="B3245" s="5" t="s">
        <v>3668</v>
      </c>
      <c r="C3245" s="5" t="s">
        <v>699</v>
      </c>
      <c r="D3245" s="5" t="s">
        <v>700</v>
      </c>
      <c r="E3245" s="5">
        <v>584</v>
      </c>
      <c r="F3245" s="5" t="s">
        <v>2598</v>
      </c>
      <c r="G3245" s="31">
        <v>0</v>
      </c>
      <c r="H3245" s="32">
        <v>0</v>
      </c>
      <c r="I3245" s="5">
        <v>1.03149</v>
      </c>
    </row>
    <row r="3246" spans="1:9">
      <c r="A3246" s="5">
        <v>2110100137</v>
      </c>
      <c r="B3246" s="5" t="s">
        <v>3668</v>
      </c>
      <c r="C3246" s="5" t="s">
        <v>248</v>
      </c>
      <c r="D3246" s="5" t="s">
        <v>249</v>
      </c>
      <c r="E3246" s="33">
        <v>4811</v>
      </c>
      <c r="F3246" s="5" t="s">
        <v>2598</v>
      </c>
      <c r="G3246" s="31">
        <v>580</v>
      </c>
      <c r="H3246" s="32">
        <v>0</v>
      </c>
      <c r="I3246" s="5">
        <v>1.0314920000000001</v>
      </c>
    </row>
    <row r="3247" spans="1:9">
      <c r="A3247" s="5">
        <v>2110100137</v>
      </c>
      <c r="B3247" s="5" t="s">
        <v>3668</v>
      </c>
      <c r="C3247" s="5" t="s">
        <v>2601</v>
      </c>
      <c r="D3247" s="5" t="s">
        <v>2602</v>
      </c>
      <c r="E3247" s="5">
        <v>2</v>
      </c>
      <c r="F3247" s="5" t="s">
        <v>2598</v>
      </c>
      <c r="G3247" s="31">
        <v>0</v>
      </c>
      <c r="H3247" s="32">
        <v>0</v>
      </c>
      <c r="I3247" s="5">
        <v>1.03</v>
      </c>
    </row>
    <row r="3248" spans="1:9">
      <c r="A3248" s="5">
        <v>2110100137</v>
      </c>
      <c r="B3248" s="5" t="s">
        <v>3668</v>
      </c>
      <c r="C3248" s="5" t="s">
        <v>2609</v>
      </c>
      <c r="D3248" s="5" t="s">
        <v>2610</v>
      </c>
      <c r="E3248" s="33">
        <v>0</v>
      </c>
      <c r="F3248" s="5" t="s">
        <v>2598</v>
      </c>
      <c r="G3248" s="31">
        <v>1</v>
      </c>
      <c r="H3248" s="32">
        <v>0</v>
      </c>
      <c r="I3248" s="5">
        <v>1.0311110000000001</v>
      </c>
    </row>
    <row r="3249" spans="1:9">
      <c r="A3249" s="5">
        <v>2110100138</v>
      </c>
      <c r="B3249" s="5" t="s">
        <v>345</v>
      </c>
      <c r="C3249" s="5" t="s">
        <v>248</v>
      </c>
      <c r="D3249" s="5" t="s">
        <v>249</v>
      </c>
      <c r="E3249" s="33">
        <v>143</v>
      </c>
      <c r="F3249" s="5" t="s">
        <v>2598</v>
      </c>
      <c r="G3249" s="31">
        <v>2766</v>
      </c>
      <c r="H3249" s="32">
        <v>0</v>
      </c>
      <c r="I3249" s="5">
        <v>1.2907690000000001</v>
      </c>
    </row>
    <row r="3250" spans="1:9">
      <c r="A3250" s="5">
        <v>2110100138</v>
      </c>
      <c r="B3250" s="5" t="s">
        <v>345</v>
      </c>
      <c r="C3250" s="5" t="s">
        <v>2609</v>
      </c>
      <c r="D3250" s="5" t="s">
        <v>2610</v>
      </c>
      <c r="E3250" s="5">
        <v>0</v>
      </c>
      <c r="F3250" s="5" t="s">
        <v>2598</v>
      </c>
      <c r="G3250" s="31">
        <v>1</v>
      </c>
      <c r="H3250" s="32">
        <v>0</v>
      </c>
      <c r="I3250" s="5">
        <v>1.27</v>
      </c>
    </row>
    <row r="3251" spans="1:9">
      <c r="A3251" s="5">
        <v>2110100139</v>
      </c>
      <c r="B3251" s="5" t="s">
        <v>346</v>
      </c>
      <c r="C3251" s="5" t="s">
        <v>699</v>
      </c>
      <c r="D3251" s="5" t="s">
        <v>700</v>
      </c>
      <c r="E3251" s="5">
        <v>0</v>
      </c>
      <c r="F3251" s="5" t="s">
        <v>2598</v>
      </c>
      <c r="G3251" s="31">
        <v>0</v>
      </c>
      <c r="H3251" s="32">
        <v>144</v>
      </c>
      <c r="I3251" s="5">
        <v>1.08</v>
      </c>
    </row>
    <row r="3252" spans="1:9">
      <c r="A3252" s="5">
        <v>2110100139</v>
      </c>
      <c r="B3252" s="5" t="s">
        <v>346</v>
      </c>
      <c r="C3252" s="5" t="s">
        <v>248</v>
      </c>
      <c r="D3252" s="5" t="s">
        <v>249</v>
      </c>
      <c r="E3252" s="5">
        <v>6</v>
      </c>
      <c r="F3252" s="5" t="s">
        <v>2598</v>
      </c>
      <c r="G3252" s="31">
        <v>2639</v>
      </c>
      <c r="H3252" s="32">
        <v>0</v>
      </c>
      <c r="I3252" s="5">
        <v>1.29</v>
      </c>
    </row>
    <row r="3253" spans="1:9">
      <c r="A3253" s="5">
        <v>2110100139</v>
      </c>
      <c r="B3253" s="5" t="s">
        <v>346</v>
      </c>
      <c r="C3253" s="5" t="s">
        <v>2609</v>
      </c>
      <c r="D3253" s="5" t="s">
        <v>2610</v>
      </c>
      <c r="E3253" s="5">
        <v>0</v>
      </c>
      <c r="F3253" s="5" t="s">
        <v>2598</v>
      </c>
      <c r="G3253" s="31">
        <v>1</v>
      </c>
      <c r="H3253" s="32">
        <v>0</v>
      </c>
      <c r="I3253" s="5">
        <v>1.253333</v>
      </c>
    </row>
    <row r="3254" spans="1:9">
      <c r="A3254" s="5">
        <v>2110100143</v>
      </c>
      <c r="B3254" s="5" t="s">
        <v>3669</v>
      </c>
      <c r="C3254" s="5" t="s">
        <v>2631</v>
      </c>
      <c r="D3254" s="5" t="s">
        <v>2632</v>
      </c>
      <c r="E3254" s="5">
        <v>20</v>
      </c>
      <c r="F3254" s="5" t="s">
        <v>2598</v>
      </c>
      <c r="G3254" s="31">
        <v>0</v>
      </c>
      <c r="H3254" s="32">
        <v>0</v>
      </c>
      <c r="I3254" s="5">
        <v>0.99399999999999999</v>
      </c>
    </row>
    <row r="3255" spans="1:9">
      <c r="A3255" s="5">
        <v>2110100175</v>
      </c>
      <c r="B3255" s="5" t="s">
        <v>3670</v>
      </c>
      <c r="C3255" s="5" t="s">
        <v>2623</v>
      </c>
      <c r="D3255" s="5" t="s">
        <v>2624</v>
      </c>
      <c r="E3255" s="33">
        <v>3212</v>
      </c>
      <c r="F3255" s="5" t="s">
        <v>2598</v>
      </c>
      <c r="G3255" s="31">
        <v>201</v>
      </c>
      <c r="H3255" s="32">
        <v>0</v>
      </c>
      <c r="I3255" s="5">
        <v>0.62845300000000004</v>
      </c>
    </row>
    <row r="3256" spans="1:9">
      <c r="A3256" s="5">
        <v>2110100175</v>
      </c>
      <c r="B3256" s="5" t="s">
        <v>3670</v>
      </c>
      <c r="C3256" s="5" t="s">
        <v>2609</v>
      </c>
      <c r="D3256" s="5" t="s">
        <v>2610</v>
      </c>
      <c r="E3256" s="5">
        <v>0</v>
      </c>
      <c r="F3256" s="5" t="s">
        <v>2598</v>
      </c>
      <c r="G3256" s="31">
        <v>0</v>
      </c>
      <c r="H3256" s="32">
        <v>201</v>
      </c>
      <c r="I3256" s="5">
        <v>0.62844900000000004</v>
      </c>
    </row>
    <row r="3257" spans="1:9">
      <c r="A3257" s="5">
        <v>2110100176</v>
      </c>
      <c r="B3257" s="5" t="s">
        <v>3671</v>
      </c>
      <c r="C3257" s="5" t="s">
        <v>2623</v>
      </c>
      <c r="D3257" s="5" t="s">
        <v>2624</v>
      </c>
      <c r="E3257" s="5">
        <v>36</v>
      </c>
      <c r="F3257" s="5" t="s">
        <v>2598</v>
      </c>
      <c r="G3257" s="31">
        <v>0</v>
      </c>
      <c r="H3257" s="32">
        <v>0</v>
      </c>
      <c r="I3257" s="5">
        <v>2.2430560000000002</v>
      </c>
    </row>
    <row r="3258" spans="1:9">
      <c r="A3258" s="5">
        <v>2110100184</v>
      </c>
      <c r="B3258" s="5" t="s">
        <v>3672</v>
      </c>
      <c r="C3258" s="5" t="s">
        <v>248</v>
      </c>
      <c r="D3258" s="5" t="s">
        <v>249</v>
      </c>
      <c r="E3258" s="5">
        <v>0</v>
      </c>
      <c r="F3258" s="5" t="s">
        <v>3673</v>
      </c>
      <c r="G3258" s="31">
        <v>0</v>
      </c>
      <c r="H3258" s="32">
        <v>295</v>
      </c>
      <c r="I3258" s="5">
        <v>0</v>
      </c>
    </row>
    <row r="3259" spans="1:9">
      <c r="A3259" s="5">
        <v>2110100184</v>
      </c>
      <c r="B3259" s="5" t="s">
        <v>3672</v>
      </c>
      <c r="C3259" s="5" t="s">
        <v>2611</v>
      </c>
      <c r="D3259" s="5" t="s">
        <v>2612</v>
      </c>
      <c r="E3259" s="33">
        <v>295</v>
      </c>
      <c r="F3259" s="5" t="s">
        <v>3673</v>
      </c>
      <c r="G3259" s="31">
        <v>295</v>
      </c>
      <c r="H3259" s="32">
        <v>0</v>
      </c>
      <c r="I3259" s="5">
        <v>10.616678</v>
      </c>
    </row>
    <row r="3260" spans="1:9">
      <c r="A3260" s="5">
        <v>2110100185</v>
      </c>
      <c r="B3260" s="5" t="s">
        <v>3674</v>
      </c>
      <c r="C3260" s="5" t="s">
        <v>248</v>
      </c>
      <c r="D3260" s="5" t="s">
        <v>249</v>
      </c>
      <c r="E3260" s="5">
        <v>0</v>
      </c>
      <c r="F3260" s="5" t="s">
        <v>3673</v>
      </c>
      <c r="G3260" s="31">
        <v>0</v>
      </c>
      <c r="H3260" s="32">
        <v>26</v>
      </c>
      <c r="I3260" s="5">
        <v>0</v>
      </c>
    </row>
    <row r="3261" spans="1:9">
      <c r="A3261" s="5">
        <v>2110100185</v>
      </c>
      <c r="B3261" s="5" t="s">
        <v>3674</v>
      </c>
      <c r="C3261" s="5" t="s">
        <v>2611</v>
      </c>
      <c r="D3261" s="5" t="s">
        <v>2612</v>
      </c>
      <c r="E3261" s="5">
        <v>26</v>
      </c>
      <c r="F3261" s="5" t="s">
        <v>3673</v>
      </c>
      <c r="G3261" s="31">
        <v>26</v>
      </c>
      <c r="H3261" s="32">
        <v>0</v>
      </c>
      <c r="I3261" s="5">
        <v>6.3638459999999997</v>
      </c>
    </row>
    <row r="3262" spans="1:9">
      <c r="A3262" s="5">
        <v>2110100187</v>
      </c>
      <c r="B3262" s="5" t="s">
        <v>3675</v>
      </c>
      <c r="C3262" s="5" t="s">
        <v>699</v>
      </c>
      <c r="D3262" s="5" t="s">
        <v>700</v>
      </c>
      <c r="E3262" s="5">
        <v>12</v>
      </c>
      <c r="F3262" s="5" t="s">
        <v>3673</v>
      </c>
      <c r="G3262" s="31">
        <v>0</v>
      </c>
      <c r="H3262" s="32">
        <v>0</v>
      </c>
      <c r="I3262" s="5">
        <v>15.2125</v>
      </c>
    </row>
    <row r="3263" spans="1:9">
      <c r="A3263" s="5">
        <v>2110100188</v>
      </c>
      <c r="B3263" s="5" t="s">
        <v>3676</v>
      </c>
      <c r="C3263" s="5" t="s">
        <v>699</v>
      </c>
      <c r="D3263" s="5" t="s">
        <v>700</v>
      </c>
      <c r="E3263" s="33">
        <v>4</v>
      </c>
      <c r="F3263" s="5" t="s">
        <v>3673</v>
      </c>
      <c r="G3263" s="31">
        <v>0</v>
      </c>
      <c r="H3263" s="32">
        <v>0</v>
      </c>
      <c r="I3263" s="5">
        <v>16.32</v>
      </c>
    </row>
    <row r="3264" spans="1:9">
      <c r="A3264" s="5">
        <v>2110100189</v>
      </c>
      <c r="B3264" s="5" t="s">
        <v>3677</v>
      </c>
      <c r="C3264" s="5" t="s">
        <v>699</v>
      </c>
      <c r="D3264" s="5" t="s">
        <v>700</v>
      </c>
      <c r="E3264" s="5">
        <v>8</v>
      </c>
      <c r="F3264" s="5" t="s">
        <v>3673</v>
      </c>
      <c r="G3264" s="31">
        <v>0</v>
      </c>
      <c r="H3264" s="32">
        <v>0</v>
      </c>
      <c r="I3264" s="5">
        <v>22.952500000000001</v>
      </c>
    </row>
    <row r="3265" spans="1:9">
      <c r="A3265" s="5">
        <v>2110100190</v>
      </c>
      <c r="B3265" s="5" t="s">
        <v>3678</v>
      </c>
      <c r="C3265" s="5" t="s">
        <v>699</v>
      </c>
      <c r="D3265" s="5" t="s">
        <v>700</v>
      </c>
      <c r="E3265" s="33">
        <v>4</v>
      </c>
      <c r="F3265" s="5" t="s">
        <v>2598</v>
      </c>
      <c r="G3265" s="31">
        <v>0</v>
      </c>
      <c r="H3265" s="32">
        <v>0</v>
      </c>
      <c r="I3265" s="5">
        <v>18.2075</v>
      </c>
    </row>
    <row r="3266" spans="1:9">
      <c r="A3266" s="5">
        <v>2110100191</v>
      </c>
      <c r="B3266" s="5" t="s">
        <v>3679</v>
      </c>
      <c r="C3266" s="5" t="s">
        <v>699</v>
      </c>
      <c r="D3266" s="5" t="s">
        <v>700</v>
      </c>
      <c r="E3266" s="5">
        <v>2</v>
      </c>
      <c r="F3266" s="5" t="s">
        <v>2598</v>
      </c>
      <c r="G3266" s="31">
        <v>0</v>
      </c>
      <c r="H3266" s="32">
        <v>0</v>
      </c>
      <c r="I3266" s="5">
        <v>18.27</v>
      </c>
    </row>
    <row r="3267" spans="1:9">
      <c r="A3267" s="5">
        <v>2110100195</v>
      </c>
      <c r="B3267" s="5" t="s">
        <v>3680</v>
      </c>
      <c r="C3267" s="5" t="s">
        <v>699</v>
      </c>
      <c r="D3267" s="5" t="s">
        <v>700</v>
      </c>
      <c r="E3267" s="33">
        <v>953</v>
      </c>
      <c r="F3267" s="5" t="s">
        <v>2598</v>
      </c>
      <c r="G3267" s="31">
        <v>0</v>
      </c>
      <c r="H3267" s="32">
        <v>0</v>
      </c>
      <c r="I3267" s="5">
        <v>1.079895</v>
      </c>
    </row>
    <row r="3268" spans="1:9">
      <c r="A3268" s="5">
        <v>2110100195</v>
      </c>
      <c r="B3268" s="5" t="s">
        <v>3680</v>
      </c>
      <c r="C3268" s="5" t="s">
        <v>248</v>
      </c>
      <c r="D3268" s="5" t="s">
        <v>249</v>
      </c>
      <c r="E3268" s="5">
        <v>298</v>
      </c>
      <c r="F3268" s="5" t="s">
        <v>2598</v>
      </c>
      <c r="G3268" s="31">
        <v>0</v>
      </c>
      <c r="H3268" s="32">
        <v>0</v>
      </c>
      <c r="I3268" s="5">
        <v>1.079698</v>
      </c>
    </row>
    <row r="3269" spans="1:9">
      <c r="A3269" s="5">
        <v>2110100195</v>
      </c>
      <c r="B3269" s="5" t="s">
        <v>3680</v>
      </c>
      <c r="C3269" s="5" t="s">
        <v>2609</v>
      </c>
      <c r="D3269" s="5" t="s">
        <v>2610</v>
      </c>
      <c r="E3269" s="5">
        <v>57</v>
      </c>
      <c r="F3269" s="5" t="s">
        <v>2598</v>
      </c>
      <c r="G3269" s="31">
        <v>0</v>
      </c>
      <c r="H3269" s="32">
        <v>0</v>
      </c>
      <c r="I3269" s="5">
        <v>1.079825</v>
      </c>
    </row>
    <row r="3270" spans="1:9">
      <c r="A3270" s="5">
        <v>2110100196</v>
      </c>
      <c r="B3270" s="5" t="s">
        <v>2023</v>
      </c>
      <c r="C3270" s="5" t="s">
        <v>699</v>
      </c>
      <c r="D3270" s="5" t="s">
        <v>700</v>
      </c>
      <c r="E3270" s="33">
        <v>85</v>
      </c>
      <c r="F3270" s="5" t="s">
        <v>3673</v>
      </c>
      <c r="G3270" s="31">
        <v>0</v>
      </c>
      <c r="H3270" s="32">
        <v>0</v>
      </c>
      <c r="I3270" s="5">
        <v>11.686588</v>
      </c>
    </row>
    <row r="3271" spans="1:9">
      <c r="A3271" s="5">
        <v>2110100196</v>
      </c>
      <c r="B3271" s="5" t="s">
        <v>2023</v>
      </c>
      <c r="C3271" s="5" t="s">
        <v>248</v>
      </c>
      <c r="D3271" s="5" t="s">
        <v>249</v>
      </c>
      <c r="E3271" s="5">
        <v>518</v>
      </c>
      <c r="F3271" s="5" t="s">
        <v>3673</v>
      </c>
      <c r="G3271" s="31">
        <v>50</v>
      </c>
      <c r="H3271" s="32">
        <v>1</v>
      </c>
      <c r="I3271" s="5">
        <v>11.686544</v>
      </c>
    </row>
    <row r="3272" spans="1:9">
      <c r="A3272" s="5">
        <v>2110100196</v>
      </c>
      <c r="B3272" s="5" t="s">
        <v>2023</v>
      </c>
      <c r="C3272" s="5" t="s">
        <v>47</v>
      </c>
      <c r="D3272" s="5" t="s">
        <v>48</v>
      </c>
      <c r="E3272" s="33">
        <v>0</v>
      </c>
      <c r="F3272" s="5" t="s">
        <v>3673</v>
      </c>
      <c r="G3272" s="31">
        <v>0</v>
      </c>
      <c r="H3272" s="32">
        <v>50</v>
      </c>
      <c r="I3272" s="5">
        <v>11.6866</v>
      </c>
    </row>
    <row r="3273" spans="1:9">
      <c r="A3273" s="5">
        <v>2110100196</v>
      </c>
      <c r="B3273" s="5" t="s">
        <v>2023</v>
      </c>
      <c r="C3273" s="5" t="s">
        <v>2609</v>
      </c>
      <c r="D3273" s="5" t="s">
        <v>2610</v>
      </c>
      <c r="E3273" s="33">
        <v>80</v>
      </c>
      <c r="F3273" s="5" t="s">
        <v>3673</v>
      </c>
      <c r="G3273" s="31">
        <v>0</v>
      </c>
      <c r="H3273" s="32">
        <v>0</v>
      </c>
      <c r="I3273" s="5">
        <v>11.686624999999999</v>
      </c>
    </row>
    <row r="3274" spans="1:9">
      <c r="A3274" s="5">
        <v>2110100196</v>
      </c>
      <c r="B3274" s="5" t="s">
        <v>2023</v>
      </c>
      <c r="C3274" s="5" t="s">
        <v>2611</v>
      </c>
      <c r="D3274" s="5" t="s">
        <v>2612</v>
      </c>
      <c r="E3274" s="5">
        <v>0</v>
      </c>
      <c r="F3274" s="5" t="s">
        <v>3673</v>
      </c>
      <c r="G3274" s="31">
        <v>1</v>
      </c>
      <c r="H3274" s="32">
        <v>0</v>
      </c>
      <c r="I3274" s="5">
        <v>0</v>
      </c>
    </row>
    <row r="3275" spans="1:9">
      <c r="A3275" s="5">
        <v>2110100197</v>
      </c>
      <c r="B3275" s="5" t="s">
        <v>3681</v>
      </c>
      <c r="C3275" s="5" t="s">
        <v>699</v>
      </c>
      <c r="D3275" s="5" t="s">
        <v>700</v>
      </c>
      <c r="E3275" s="5">
        <v>119</v>
      </c>
      <c r="F3275" s="5" t="s">
        <v>2598</v>
      </c>
      <c r="G3275" s="31">
        <v>0</v>
      </c>
      <c r="H3275" s="32">
        <v>0</v>
      </c>
      <c r="I3275" s="5">
        <v>7.8292440000000001</v>
      </c>
    </row>
    <row r="3276" spans="1:9">
      <c r="A3276" s="5">
        <v>2110100197</v>
      </c>
      <c r="B3276" s="5" t="s">
        <v>3681</v>
      </c>
      <c r="C3276" s="5" t="s">
        <v>248</v>
      </c>
      <c r="D3276" s="5" t="s">
        <v>249</v>
      </c>
      <c r="E3276" s="5">
        <v>0</v>
      </c>
      <c r="F3276" s="5" t="s">
        <v>2598</v>
      </c>
      <c r="G3276" s="31">
        <v>0</v>
      </c>
      <c r="H3276" s="32">
        <v>1651</v>
      </c>
      <c r="I3276" s="5">
        <v>0</v>
      </c>
    </row>
    <row r="3277" spans="1:9">
      <c r="A3277" s="5">
        <v>2110100197</v>
      </c>
      <c r="B3277" s="5" t="s">
        <v>3681</v>
      </c>
      <c r="C3277" s="5" t="s">
        <v>2611</v>
      </c>
      <c r="D3277" s="5" t="s">
        <v>2612</v>
      </c>
      <c r="E3277" s="33">
        <v>1651</v>
      </c>
      <c r="F3277" s="5" t="s">
        <v>2598</v>
      </c>
      <c r="G3277" s="31">
        <v>1651</v>
      </c>
      <c r="H3277" s="32">
        <v>0</v>
      </c>
      <c r="I3277" s="5">
        <v>7.8292070000000002</v>
      </c>
    </row>
    <row r="3278" spans="1:9">
      <c r="A3278" s="5">
        <v>2110100198</v>
      </c>
      <c r="B3278" s="5" t="s">
        <v>3682</v>
      </c>
      <c r="C3278" s="5" t="s">
        <v>699</v>
      </c>
      <c r="D3278" s="5" t="s">
        <v>700</v>
      </c>
      <c r="E3278" s="33">
        <v>23</v>
      </c>
      <c r="F3278" s="5" t="s">
        <v>2598</v>
      </c>
      <c r="G3278" s="31">
        <v>0</v>
      </c>
      <c r="H3278" s="32">
        <v>0</v>
      </c>
      <c r="I3278" s="5">
        <v>8.34</v>
      </c>
    </row>
    <row r="3279" spans="1:9">
      <c r="A3279" s="5">
        <v>2110100198</v>
      </c>
      <c r="B3279" s="5" t="s">
        <v>3682</v>
      </c>
      <c r="C3279" s="5" t="s">
        <v>248</v>
      </c>
      <c r="D3279" s="5" t="s">
        <v>249</v>
      </c>
      <c r="E3279" s="5">
        <v>0</v>
      </c>
      <c r="F3279" s="5" t="s">
        <v>2598</v>
      </c>
      <c r="G3279" s="31">
        <v>0</v>
      </c>
      <c r="H3279" s="32">
        <v>194</v>
      </c>
      <c r="I3279" s="5">
        <v>0</v>
      </c>
    </row>
    <row r="3280" spans="1:9">
      <c r="A3280" s="5">
        <v>2110100198</v>
      </c>
      <c r="B3280" s="5" t="s">
        <v>3682</v>
      </c>
      <c r="C3280" s="5" t="s">
        <v>2611</v>
      </c>
      <c r="D3280" s="5" t="s">
        <v>2612</v>
      </c>
      <c r="E3280" s="5">
        <v>194</v>
      </c>
      <c r="F3280" s="5" t="s">
        <v>2598</v>
      </c>
      <c r="G3280" s="31">
        <v>194</v>
      </c>
      <c r="H3280" s="32">
        <v>0</v>
      </c>
      <c r="I3280" s="5">
        <v>8.340052</v>
      </c>
    </row>
    <row r="3281" spans="1:9">
      <c r="A3281" s="5">
        <v>2110100199</v>
      </c>
      <c r="B3281" s="5" t="s">
        <v>3683</v>
      </c>
      <c r="C3281" s="5" t="s">
        <v>699</v>
      </c>
      <c r="D3281" s="5" t="s">
        <v>700</v>
      </c>
      <c r="E3281" s="33">
        <v>2</v>
      </c>
      <c r="F3281" s="5" t="s">
        <v>2598</v>
      </c>
      <c r="G3281" s="31">
        <v>0</v>
      </c>
      <c r="H3281" s="32">
        <v>0</v>
      </c>
      <c r="I3281" s="5">
        <v>5.7350000000000003</v>
      </c>
    </row>
    <row r="3282" spans="1:9">
      <c r="A3282" s="5">
        <v>2110100199</v>
      </c>
      <c r="B3282" s="5" t="s">
        <v>3683</v>
      </c>
      <c r="C3282" s="5" t="s">
        <v>248</v>
      </c>
      <c r="D3282" s="5" t="s">
        <v>249</v>
      </c>
      <c r="E3282" s="5">
        <v>0</v>
      </c>
      <c r="F3282" s="5" t="s">
        <v>2598</v>
      </c>
      <c r="G3282" s="31">
        <v>0</v>
      </c>
      <c r="H3282" s="32">
        <v>299</v>
      </c>
      <c r="I3282" s="5">
        <v>0</v>
      </c>
    </row>
    <row r="3283" spans="1:9">
      <c r="A3283" s="5">
        <v>2110100199</v>
      </c>
      <c r="B3283" s="5" t="s">
        <v>3683</v>
      </c>
      <c r="C3283" s="5" t="s">
        <v>2611</v>
      </c>
      <c r="D3283" s="5" t="s">
        <v>2612</v>
      </c>
      <c r="E3283" s="33">
        <v>299</v>
      </c>
      <c r="F3283" s="5" t="s">
        <v>2598</v>
      </c>
      <c r="G3283" s="31">
        <v>299</v>
      </c>
      <c r="H3283" s="32">
        <v>0</v>
      </c>
      <c r="I3283" s="5">
        <v>5.7361199999999997</v>
      </c>
    </row>
    <row r="3284" spans="1:9">
      <c r="A3284" s="5">
        <v>2110100200</v>
      </c>
      <c r="B3284" s="5" t="s">
        <v>3684</v>
      </c>
      <c r="C3284" s="5" t="s">
        <v>699</v>
      </c>
      <c r="D3284" s="5" t="s">
        <v>700</v>
      </c>
      <c r="E3284" s="33">
        <v>122</v>
      </c>
      <c r="F3284" s="5" t="s">
        <v>2598</v>
      </c>
      <c r="G3284" s="31">
        <v>0</v>
      </c>
      <c r="H3284" s="32">
        <v>0</v>
      </c>
      <c r="I3284" s="5">
        <v>7.3542620000000003</v>
      </c>
    </row>
    <row r="3285" spans="1:9">
      <c r="A3285" s="5">
        <v>2110100200</v>
      </c>
      <c r="B3285" s="5" t="s">
        <v>3684</v>
      </c>
      <c r="C3285" s="5" t="s">
        <v>248</v>
      </c>
      <c r="D3285" s="5" t="s">
        <v>249</v>
      </c>
      <c r="E3285" s="5">
        <v>819</v>
      </c>
      <c r="F3285" s="5" t="s">
        <v>2598</v>
      </c>
      <c r="G3285" s="31">
        <v>0</v>
      </c>
      <c r="H3285" s="32">
        <v>0</v>
      </c>
      <c r="I3285" s="5">
        <v>7.3543099999999999</v>
      </c>
    </row>
    <row r="3286" spans="1:9">
      <c r="A3286" s="5">
        <v>2110100201</v>
      </c>
      <c r="B3286" s="5" t="s">
        <v>3685</v>
      </c>
      <c r="C3286" s="5" t="s">
        <v>248</v>
      </c>
      <c r="D3286" s="5" t="s">
        <v>249</v>
      </c>
      <c r="E3286" s="33">
        <v>31</v>
      </c>
      <c r="F3286" s="5" t="s">
        <v>2598</v>
      </c>
      <c r="G3286" s="31">
        <v>11</v>
      </c>
      <c r="H3286" s="32">
        <v>0</v>
      </c>
      <c r="I3286" s="5">
        <v>7.2145159999999997</v>
      </c>
    </row>
    <row r="3287" spans="1:9">
      <c r="A3287" s="5">
        <v>2110100202</v>
      </c>
      <c r="B3287" s="5" t="s">
        <v>3686</v>
      </c>
      <c r="C3287" s="5" t="s">
        <v>699</v>
      </c>
      <c r="D3287" s="5" t="s">
        <v>700</v>
      </c>
      <c r="E3287" s="33">
        <v>36</v>
      </c>
      <c r="F3287" s="5" t="s">
        <v>2598</v>
      </c>
      <c r="G3287" s="31">
        <v>0</v>
      </c>
      <c r="H3287" s="32">
        <v>0</v>
      </c>
      <c r="I3287" s="5">
        <v>7.39</v>
      </c>
    </row>
    <row r="3288" spans="1:9">
      <c r="A3288" s="5">
        <v>2110100202</v>
      </c>
      <c r="B3288" s="5" t="s">
        <v>3686</v>
      </c>
      <c r="C3288" s="5" t="s">
        <v>248</v>
      </c>
      <c r="D3288" s="5" t="s">
        <v>249</v>
      </c>
      <c r="E3288" s="33">
        <v>0</v>
      </c>
      <c r="F3288" s="5" t="s">
        <v>2598</v>
      </c>
      <c r="G3288" s="31">
        <v>0</v>
      </c>
      <c r="H3288" s="32">
        <v>290</v>
      </c>
      <c r="I3288" s="5">
        <v>0</v>
      </c>
    </row>
    <row r="3289" spans="1:9">
      <c r="A3289" s="5">
        <v>2110100202</v>
      </c>
      <c r="B3289" s="5" t="s">
        <v>3686</v>
      </c>
      <c r="C3289" s="5" t="s">
        <v>2611</v>
      </c>
      <c r="D3289" s="5" t="s">
        <v>2612</v>
      </c>
      <c r="E3289" s="33">
        <v>290</v>
      </c>
      <c r="F3289" s="5" t="s">
        <v>2598</v>
      </c>
      <c r="G3289" s="31">
        <v>290</v>
      </c>
      <c r="H3289" s="32">
        <v>0</v>
      </c>
      <c r="I3289" s="5">
        <v>7.390034</v>
      </c>
    </row>
    <row r="3290" spans="1:9">
      <c r="A3290" s="5">
        <v>2110100203</v>
      </c>
      <c r="B3290" s="5" t="s">
        <v>3687</v>
      </c>
      <c r="C3290" s="5" t="s">
        <v>699</v>
      </c>
      <c r="D3290" s="5" t="s">
        <v>700</v>
      </c>
      <c r="E3290" s="5">
        <v>46</v>
      </c>
      <c r="F3290" s="5" t="s">
        <v>2598</v>
      </c>
      <c r="G3290" s="31">
        <v>0</v>
      </c>
      <c r="H3290" s="32">
        <v>1</v>
      </c>
      <c r="I3290" s="5">
        <v>7.4106519999999998</v>
      </c>
    </row>
    <row r="3291" spans="1:9">
      <c r="A3291" s="5">
        <v>2110100203</v>
      </c>
      <c r="B3291" s="5" t="s">
        <v>3687</v>
      </c>
      <c r="C3291" s="5" t="s">
        <v>248</v>
      </c>
      <c r="D3291" s="5" t="s">
        <v>249</v>
      </c>
      <c r="E3291" s="33">
        <v>8</v>
      </c>
      <c r="F3291" s="5" t="s">
        <v>2598</v>
      </c>
      <c r="G3291" s="31">
        <v>1</v>
      </c>
      <c r="H3291" s="32">
        <v>139</v>
      </c>
      <c r="I3291" s="5">
        <v>7.4112499999999999</v>
      </c>
    </row>
    <row r="3292" spans="1:9">
      <c r="A3292" s="5">
        <v>2110100203</v>
      </c>
      <c r="B3292" s="5" t="s">
        <v>3687</v>
      </c>
      <c r="C3292" s="5" t="s">
        <v>2609</v>
      </c>
      <c r="D3292" s="5" t="s">
        <v>2610</v>
      </c>
      <c r="E3292" s="5">
        <v>1</v>
      </c>
      <c r="F3292" s="5" t="s">
        <v>2598</v>
      </c>
      <c r="G3292" s="31">
        <v>0</v>
      </c>
      <c r="H3292" s="32">
        <v>0</v>
      </c>
      <c r="I3292" s="5">
        <v>7.41</v>
      </c>
    </row>
    <row r="3293" spans="1:9">
      <c r="A3293" s="5">
        <v>2110100203</v>
      </c>
      <c r="B3293" s="5" t="s">
        <v>3687</v>
      </c>
      <c r="C3293" s="5" t="s">
        <v>2611</v>
      </c>
      <c r="D3293" s="5" t="s">
        <v>2612</v>
      </c>
      <c r="E3293" s="5">
        <v>139</v>
      </c>
      <c r="F3293" s="5" t="s">
        <v>2598</v>
      </c>
      <c r="G3293" s="31">
        <v>139</v>
      </c>
      <c r="H3293" s="32">
        <v>0</v>
      </c>
      <c r="I3293" s="5">
        <v>7.4105759999999998</v>
      </c>
    </row>
    <row r="3294" spans="1:9">
      <c r="A3294" s="5">
        <v>2110100204</v>
      </c>
      <c r="B3294" s="5" t="s">
        <v>3688</v>
      </c>
      <c r="C3294" s="5" t="s">
        <v>699</v>
      </c>
      <c r="D3294" s="5" t="s">
        <v>700</v>
      </c>
      <c r="E3294" s="33">
        <v>7</v>
      </c>
      <c r="F3294" s="5" t="s">
        <v>2598</v>
      </c>
      <c r="G3294" s="31">
        <v>0</v>
      </c>
      <c r="H3294" s="32">
        <v>2</v>
      </c>
      <c r="I3294" s="5">
        <v>7.4971430000000003</v>
      </c>
    </row>
    <row r="3295" spans="1:9">
      <c r="A3295" s="5">
        <v>2110100204</v>
      </c>
      <c r="B3295" s="5" t="s">
        <v>3688</v>
      </c>
      <c r="C3295" s="5" t="s">
        <v>248</v>
      </c>
      <c r="D3295" s="5" t="s">
        <v>249</v>
      </c>
      <c r="E3295" s="5">
        <v>0</v>
      </c>
      <c r="F3295" s="5" t="s">
        <v>2598</v>
      </c>
      <c r="G3295" s="31">
        <v>2</v>
      </c>
      <c r="H3295" s="32">
        <v>286</v>
      </c>
      <c r="I3295" s="5">
        <v>0</v>
      </c>
    </row>
    <row r="3296" spans="1:9">
      <c r="A3296" s="5">
        <v>2110100204</v>
      </c>
      <c r="B3296" s="5" t="s">
        <v>3688</v>
      </c>
      <c r="C3296" s="5" t="s">
        <v>2611</v>
      </c>
      <c r="D3296" s="5" t="s">
        <v>2612</v>
      </c>
      <c r="E3296" s="33">
        <v>286</v>
      </c>
      <c r="F3296" s="5" t="s">
        <v>2598</v>
      </c>
      <c r="G3296" s="31">
        <v>286</v>
      </c>
      <c r="H3296" s="32">
        <v>0</v>
      </c>
      <c r="I3296" s="5">
        <v>7.4966080000000002</v>
      </c>
    </row>
    <row r="3297" spans="1:9">
      <c r="A3297" s="5">
        <v>2110100205</v>
      </c>
      <c r="B3297" s="5" t="s">
        <v>3689</v>
      </c>
      <c r="C3297" s="5" t="s">
        <v>699</v>
      </c>
      <c r="D3297" s="5" t="s">
        <v>700</v>
      </c>
      <c r="E3297" s="33">
        <v>39</v>
      </c>
      <c r="F3297" s="5" t="s">
        <v>2598</v>
      </c>
      <c r="G3297" s="31">
        <v>0</v>
      </c>
      <c r="H3297" s="32">
        <v>0</v>
      </c>
      <c r="I3297" s="5">
        <v>10.715128</v>
      </c>
    </row>
    <row r="3298" spans="1:9">
      <c r="A3298" s="5">
        <v>2110100205</v>
      </c>
      <c r="B3298" s="5" t="s">
        <v>3689</v>
      </c>
      <c r="C3298" s="5" t="s">
        <v>248</v>
      </c>
      <c r="D3298" s="5" t="s">
        <v>249</v>
      </c>
      <c r="E3298" s="33">
        <v>0</v>
      </c>
      <c r="F3298" s="5" t="s">
        <v>2598</v>
      </c>
      <c r="G3298" s="31">
        <v>0</v>
      </c>
      <c r="H3298" s="32">
        <v>10</v>
      </c>
      <c r="I3298" s="5">
        <v>0</v>
      </c>
    </row>
    <row r="3299" spans="1:9">
      <c r="A3299" s="5">
        <v>2110100205</v>
      </c>
      <c r="B3299" s="5" t="s">
        <v>3689</v>
      </c>
      <c r="C3299" s="5" t="s">
        <v>2611</v>
      </c>
      <c r="D3299" s="5" t="s">
        <v>2612</v>
      </c>
      <c r="E3299" s="33">
        <v>10</v>
      </c>
      <c r="F3299" s="5" t="s">
        <v>2598</v>
      </c>
      <c r="G3299" s="31">
        <v>10</v>
      </c>
      <c r="H3299" s="32">
        <v>0</v>
      </c>
      <c r="I3299" s="5">
        <v>10.715</v>
      </c>
    </row>
    <row r="3300" spans="1:9">
      <c r="A3300" s="5">
        <v>2110100206</v>
      </c>
      <c r="B3300" s="5" t="s">
        <v>3690</v>
      </c>
      <c r="C3300" s="5" t="s">
        <v>699</v>
      </c>
      <c r="D3300" s="5" t="s">
        <v>700</v>
      </c>
      <c r="E3300" s="33">
        <v>20</v>
      </c>
      <c r="F3300" s="5" t="s">
        <v>2598</v>
      </c>
      <c r="G3300" s="31">
        <v>0</v>
      </c>
      <c r="H3300" s="32">
        <v>0</v>
      </c>
      <c r="I3300" s="5">
        <v>16</v>
      </c>
    </row>
    <row r="3301" spans="1:9">
      <c r="A3301" s="5">
        <v>2110100206</v>
      </c>
      <c r="B3301" s="5" t="s">
        <v>3690</v>
      </c>
      <c r="C3301" s="5" t="s">
        <v>248</v>
      </c>
      <c r="D3301" s="5" t="s">
        <v>249</v>
      </c>
      <c r="E3301" s="5">
        <v>0</v>
      </c>
      <c r="F3301" s="5" t="s">
        <v>2598</v>
      </c>
      <c r="G3301" s="31">
        <v>0</v>
      </c>
      <c r="H3301" s="32">
        <v>946</v>
      </c>
      <c r="I3301" s="5">
        <v>0</v>
      </c>
    </row>
    <row r="3302" spans="1:9">
      <c r="A3302" s="5">
        <v>2110100206</v>
      </c>
      <c r="B3302" s="5" t="s">
        <v>3690</v>
      </c>
      <c r="C3302" s="5" t="s">
        <v>2611</v>
      </c>
      <c r="D3302" s="5" t="s">
        <v>2612</v>
      </c>
      <c r="E3302" s="33">
        <v>946</v>
      </c>
      <c r="F3302" s="5" t="s">
        <v>2598</v>
      </c>
      <c r="G3302" s="31">
        <v>946</v>
      </c>
      <c r="H3302" s="32">
        <v>0</v>
      </c>
      <c r="I3302" s="5">
        <v>15.999798999999999</v>
      </c>
    </row>
    <row r="3303" spans="1:9">
      <c r="A3303" s="5">
        <v>2110100207</v>
      </c>
      <c r="B3303" s="5" t="s">
        <v>3691</v>
      </c>
      <c r="C3303" s="5" t="s">
        <v>699</v>
      </c>
      <c r="D3303" s="5" t="s">
        <v>700</v>
      </c>
      <c r="E3303" s="33">
        <v>20</v>
      </c>
      <c r="F3303" s="5" t="s">
        <v>2598</v>
      </c>
      <c r="G3303" s="31">
        <v>0</v>
      </c>
      <c r="H3303" s="32">
        <v>0</v>
      </c>
      <c r="I3303" s="5">
        <v>15.159000000000001</v>
      </c>
    </row>
    <row r="3304" spans="1:9">
      <c r="A3304" s="5">
        <v>2110100207</v>
      </c>
      <c r="B3304" s="5" t="s">
        <v>3691</v>
      </c>
      <c r="C3304" s="5" t="s">
        <v>248</v>
      </c>
      <c r="D3304" s="5" t="s">
        <v>249</v>
      </c>
      <c r="E3304" s="33">
        <v>0</v>
      </c>
      <c r="F3304" s="5" t="s">
        <v>2598</v>
      </c>
      <c r="G3304" s="31">
        <v>0</v>
      </c>
      <c r="H3304" s="32">
        <v>915</v>
      </c>
      <c r="I3304" s="5">
        <v>0</v>
      </c>
    </row>
    <row r="3305" spans="1:9">
      <c r="A3305" s="5">
        <v>2110100207</v>
      </c>
      <c r="B3305" s="5" t="s">
        <v>3691</v>
      </c>
      <c r="C3305" s="5" t="s">
        <v>2611</v>
      </c>
      <c r="D3305" s="5" t="s">
        <v>2612</v>
      </c>
      <c r="E3305" s="33">
        <v>915</v>
      </c>
      <c r="F3305" s="5" t="s">
        <v>2598</v>
      </c>
      <c r="G3305" s="31">
        <v>915</v>
      </c>
      <c r="H3305" s="32">
        <v>0</v>
      </c>
      <c r="I3305" s="5">
        <v>15.158863</v>
      </c>
    </row>
    <row r="3306" spans="1:9">
      <c r="A3306" s="5">
        <v>2110100208</v>
      </c>
      <c r="B3306" s="5" t="s">
        <v>3692</v>
      </c>
      <c r="C3306" s="5" t="s">
        <v>699</v>
      </c>
      <c r="D3306" s="5" t="s">
        <v>700</v>
      </c>
      <c r="E3306" s="5">
        <v>10</v>
      </c>
      <c r="F3306" s="5" t="s">
        <v>2598</v>
      </c>
      <c r="G3306" s="31">
        <v>0</v>
      </c>
      <c r="H3306" s="32">
        <v>0</v>
      </c>
      <c r="I3306" s="5">
        <v>14.32</v>
      </c>
    </row>
    <row r="3307" spans="1:9">
      <c r="A3307" s="5">
        <v>2110100208</v>
      </c>
      <c r="B3307" s="5" t="s">
        <v>3692</v>
      </c>
      <c r="C3307" s="5" t="s">
        <v>248</v>
      </c>
      <c r="D3307" s="5" t="s">
        <v>249</v>
      </c>
      <c r="E3307" s="33">
        <v>0</v>
      </c>
      <c r="F3307" s="5" t="s">
        <v>2598</v>
      </c>
      <c r="G3307" s="31">
        <v>0</v>
      </c>
      <c r="H3307" s="32">
        <v>927</v>
      </c>
      <c r="I3307" s="5">
        <v>0</v>
      </c>
    </row>
    <row r="3308" spans="1:9">
      <c r="A3308" s="5">
        <v>2110100208</v>
      </c>
      <c r="B3308" s="5" t="s">
        <v>3692</v>
      </c>
      <c r="C3308" s="5" t="s">
        <v>2611</v>
      </c>
      <c r="D3308" s="5" t="s">
        <v>2612</v>
      </c>
      <c r="E3308" s="33">
        <v>927</v>
      </c>
      <c r="F3308" s="5" t="s">
        <v>2598</v>
      </c>
      <c r="G3308" s="31">
        <v>927</v>
      </c>
      <c r="H3308" s="32">
        <v>0</v>
      </c>
      <c r="I3308" s="5">
        <v>14.31972</v>
      </c>
    </row>
    <row r="3309" spans="1:9">
      <c r="A3309" s="5">
        <v>2110100209</v>
      </c>
      <c r="B3309" s="5" t="s">
        <v>2087</v>
      </c>
      <c r="C3309" s="5" t="s">
        <v>248</v>
      </c>
      <c r="D3309" s="5" t="s">
        <v>249</v>
      </c>
      <c r="E3309" s="33">
        <v>8</v>
      </c>
      <c r="F3309" s="5" t="s">
        <v>2598</v>
      </c>
      <c r="G3309" s="31">
        <v>17</v>
      </c>
      <c r="H3309" s="32">
        <v>1</v>
      </c>
      <c r="I3309" s="5">
        <v>6.9649999999999999</v>
      </c>
    </row>
    <row r="3310" spans="1:9">
      <c r="A3310" s="5">
        <v>2110100209</v>
      </c>
      <c r="B3310" s="5" t="s">
        <v>2087</v>
      </c>
      <c r="C3310" s="5" t="s">
        <v>2611</v>
      </c>
      <c r="D3310" s="5" t="s">
        <v>2612</v>
      </c>
      <c r="E3310" s="33">
        <v>0</v>
      </c>
      <c r="F3310" s="5" t="s">
        <v>2598</v>
      </c>
      <c r="G3310" s="31">
        <v>1</v>
      </c>
      <c r="H3310" s="32">
        <v>0</v>
      </c>
      <c r="I3310" s="5">
        <v>6.9654999999999996</v>
      </c>
    </row>
    <row r="3311" spans="1:9">
      <c r="A3311" s="5">
        <v>2110100210</v>
      </c>
      <c r="B3311" s="5" t="s">
        <v>2089</v>
      </c>
      <c r="C3311" s="5" t="s">
        <v>699</v>
      </c>
      <c r="D3311" s="5" t="s">
        <v>700</v>
      </c>
      <c r="E3311" s="33">
        <v>28</v>
      </c>
      <c r="F3311" s="5" t="s">
        <v>2598</v>
      </c>
      <c r="G3311" s="31">
        <v>0</v>
      </c>
      <c r="H3311" s="32">
        <v>0</v>
      </c>
      <c r="I3311" s="5">
        <v>7.3942860000000001</v>
      </c>
    </row>
    <row r="3312" spans="1:9">
      <c r="A3312" s="5">
        <v>2110100210</v>
      </c>
      <c r="B3312" s="5" t="s">
        <v>2089</v>
      </c>
      <c r="C3312" s="5" t="s">
        <v>248</v>
      </c>
      <c r="D3312" s="5" t="s">
        <v>249</v>
      </c>
      <c r="E3312" s="5">
        <v>23</v>
      </c>
      <c r="F3312" s="5" t="s">
        <v>2598</v>
      </c>
      <c r="G3312" s="31">
        <v>19</v>
      </c>
      <c r="H3312" s="32">
        <v>3</v>
      </c>
      <c r="I3312" s="5">
        <v>7.393478</v>
      </c>
    </row>
    <row r="3313" spans="1:9">
      <c r="A3313" s="5">
        <v>2110100210</v>
      </c>
      <c r="B3313" s="5" t="s">
        <v>2089</v>
      </c>
      <c r="C3313" s="5" t="s">
        <v>2609</v>
      </c>
      <c r="D3313" s="5" t="s">
        <v>2610</v>
      </c>
      <c r="E3313" s="5">
        <v>0</v>
      </c>
      <c r="F3313" s="5" t="s">
        <v>2598</v>
      </c>
      <c r="G3313" s="31">
        <v>0</v>
      </c>
      <c r="H3313" s="32">
        <v>2</v>
      </c>
      <c r="I3313" s="5">
        <v>7.3933330000000002</v>
      </c>
    </row>
    <row r="3314" spans="1:9">
      <c r="A3314" s="5">
        <v>2110100210</v>
      </c>
      <c r="B3314" s="5" t="s">
        <v>2089</v>
      </c>
      <c r="C3314" s="5" t="s">
        <v>2611</v>
      </c>
      <c r="D3314" s="5" t="s">
        <v>2612</v>
      </c>
      <c r="E3314" s="33">
        <v>0</v>
      </c>
      <c r="F3314" s="5" t="s">
        <v>2598</v>
      </c>
      <c r="G3314" s="31">
        <v>3</v>
      </c>
      <c r="H3314" s="32">
        <v>0</v>
      </c>
      <c r="I3314" s="5">
        <v>7.3949999999999996</v>
      </c>
    </row>
    <row r="3315" spans="1:9">
      <c r="A3315" s="5">
        <v>2110100212</v>
      </c>
      <c r="B3315" s="5" t="s">
        <v>3693</v>
      </c>
      <c r="C3315" s="5" t="s">
        <v>699</v>
      </c>
      <c r="D3315" s="5" t="s">
        <v>700</v>
      </c>
      <c r="E3315" s="33">
        <v>96</v>
      </c>
      <c r="F3315" s="5" t="s">
        <v>2618</v>
      </c>
      <c r="G3315" s="31">
        <v>0</v>
      </c>
      <c r="H3315" s="32">
        <v>0</v>
      </c>
      <c r="I3315" s="5">
        <v>1.9868749999999999</v>
      </c>
    </row>
    <row r="3316" spans="1:9">
      <c r="A3316" s="5">
        <v>2110100212</v>
      </c>
      <c r="B3316" s="5" t="s">
        <v>3693</v>
      </c>
      <c r="C3316" s="5" t="s">
        <v>248</v>
      </c>
      <c r="D3316" s="5" t="s">
        <v>249</v>
      </c>
      <c r="E3316" s="33">
        <v>1650</v>
      </c>
      <c r="F3316" s="5" t="s">
        <v>2618</v>
      </c>
      <c r="G3316" s="31">
        <v>0</v>
      </c>
      <c r="H3316" s="32">
        <v>0</v>
      </c>
      <c r="I3316" s="5">
        <v>1.9867939999999999</v>
      </c>
    </row>
    <row r="3317" spans="1:9">
      <c r="A3317" s="5">
        <v>2110100212</v>
      </c>
      <c r="B3317" s="5" t="s">
        <v>3693</v>
      </c>
      <c r="C3317" s="5" t="s">
        <v>2609</v>
      </c>
      <c r="D3317" s="5" t="s">
        <v>2610</v>
      </c>
      <c r="E3317" s="5">
        <v>3</v>
      </c>
      <c r="F3317" s="5" t="s">
        <v>2618</v>
      </c>
      <c r="G3317" s="31">
        <v>0</v>
      </c>
      <c r="H3317" s="32">
        <v>0</v>
      </c>
      <c r="I3317" s="5">
        <v>1.99</v>
      </c>
    </row>
    <row r="3318" spans="1:9">
      <c r="A3318" s="5">
        <v>2110100213</v>
      </c>
      <c r="B3318" s="5" t="s">
        <v>826</v>
      </c>
      <c r="C3318" s="5" t="s">
        <v>699</v>
      </c>
      <c r="D3318" s="5" t="s">
        <v>700</v>
      </c>
      <c r="E3318" s="33">
        <v>0</v>
      </c>
      <c r="F3318" s="5" t="s">
        <v>2618</v>
      </c>
      <c r="G3318" s="31">
        <v>0</v>
      </c>
      <c r="H3318" s="32">
        <v>2</v>
      </c>
      <c r="I3318" s="5">
        <v>0</v>
      </c>
    </row>
    <row r="3319" spans="1:9">
      <c r="A3319" s="5">
        <v>2110100213</v>
      </c>
      <c r="B3319" s="5" t="s">
        <v>826</v>
      </c>
      <c r="C3319" s="5" t="s">
        <v>248</v>
      </c>
      <c r="D3319" s="5" t="s">
        <v>249</v>
      </c>
      <c r="E3319" s="33">
        <v>561</v>
      </c>
      <c r="F3319" s="5" t="s">
        <v>2618</v>
      </c>
      <c r="G3319" s="31">
        <v>2</v>
      </c>
      <c r="H3319" s="32">
        <v>0</v>
      </c>
      <c r="I3319" s="5">
        <v>2.160018</v>
      </c>
    </row>
    <row r="3320" spans="1:9">
      <c r="A3320" s="5">
        <v>2110100213</v>
      </c>
      <c r="B3320" s="5" t="s">
        <v>826</v>
      </c>
      <c r="C3320" s="5" t="s">
        <v>2609</v>
      </c>
      <c r="D3320" s="5" t="s">
        <v>2610</v>
      </c>
      <c r="E3320" s="33">
        <v>12</v>
      </c>
      <c r="F3320" s="5" t="s">
        <v>2618</v>
      </c>
      <c r="G3320" s="31">
        <v>0</v>
      </c>
      <c r="H3320" s="32">
        <v>0</v>
      </c>
      <c r="I3320" s="5">
        <v>2.3075000000000001</v>
      </c>
    </row>
    <row r="3321" spans="1:9">
      <c r="A3321" s="5">
        <v>2110100213</v>
      </c>
      <c r="B3321" s="5" t="s">
        <v>826</v>
      </c>
      <c r="C3321" s="5" t="s">
        <v>2627</v>
      </c>
      <c r="D3321" s="5" t="s">
        <v>2628</v>
      </c>
      <c r="E3321" s="33">
        <v>2828</v>
      </c>
      <c r="F3321" s="5" t="s">
        <v>2618</v>
      </c>
      <c r="G3321" s="31">
        <v>0</v>
      </c>
      <c r="H3321" s="32">
        <v>0</v>
      </c>
      <c r="I3321" s="5">
        <v>2.1258590000000002</v>
      </c>
    </row>
    <row r="3322" spans="1:9">
      <c r="A3322" s="5">
        <v>2110100217</v>
      </c>
      <c r="B3322" s="5" t="s">
        <v>3694</v>
      </c>
      <c r="C3322" s="5" t="s">
        <v>248</v>
      </c>
      <c r="D3322" s="5" t="s">
        <v>249</v>
      </c>
      <c r="E3322" s="33">
        <v>1707</v>
      </c>
      <c r="F3322" s="5" t="s">
        <v>3673</v>
      </c>
      <c r="G3322" s="31">
        <v>0</v>
      </c>
      <c r="H3322" s="32">
        <v>0</v>
      </c>
      <c r="I3322" s="5">
        <v>4.7563500000000003</v>
      </c>
    </row>
    <row r="3323" spans="1:9">
      <c r="A3323" s="5">
        <v>2110100218</v>
      </c>
      <c r="B3323" s="5" t="s">
        <v>3695</v>
      </c>
      <c r="C3323" s="5" t="s">
        <v>699</v>
      </c>
      <c r="D3323" s="5" t="s">
        <v>700</v>
      </c>
      <c r="E3323" s="5">
        <v>24</v>
      </c>
      <c r="F3323" s="5" t="s">
        <v>3673</v>
      </c>
      <c r="G3323" s="31">
        <v>0</v>
      </c>
      <c r="H3323" s="32">
        <v>0</v>
      </c>
      <c r="I3323" s="5">
        <v>7.6820830000000004</v>
      </c>
    </row>
    <row r="3324" spans="1:9">
      <c r="A3324" s="5">
        <v>2110100218</v>
      </c>
      <c r="B3324" s="5" t="s">
        <v>3695</v>
      </c>
      <c r="C3324" s="5" t="s">
        <v>248</v>
      </c>
      <c r="D3324" s="5" t="s">
        <v>249</v>
      </c>
      <c r="E3324" s="5">
        <v>119</v>
      </c>
      <c r="F3324" s="5" t="s">
        <v>3673</v>
      </c>
      <c r="G3324" s="31">
        <v>0</v>
      </c>
      <c r="H3324" s="32">
        <v>0</v>
      </c>
      <c r="I3324" s="5">
        <v>7.6818489999999997</v>
      </c>
    </row>
    <row r="3325" spans="1:9">
      <c r="A3325" s="5">
        <v>2110100219</v>
      </c>
      <c r="B3325" s="5" t="s">
        <v>3696</v>
      </c>
      <c r="C3325" s="5" t="s">
        <v>248</v>
      </c>
      <c r="D3325" s="5" t="s">
        <v>249</v>
      </c>
      <c r="E3325" s="33">
        <v>431</v>
      </c>
      <c r="F3325" s="5" t="s">
        <v>3673</v>
      </c>
      <c r="G3325" s="31">
        <v>0</v>
      </c>
      <c r="H3325" s="32">
        <v>0</v>
      </c>
      <c r="I3325" s="5">
        <v>6.0310670000000002</v>
      </c>
    </row>
    <row r="3326" spans="1:9">
      <c r="A3326" s="5">
        <v>2110100220</v>
      </c>
      <c r="B3326" s="5" t="s">
        <v>3697</v>
      </c>
      <c r="C3326" s="5" t="s">
        <v>248</v>
      </c>
      <c r="D3326" s="5" t="s">
        <v>249</v>
      </c>
      <c r="E3326" s="33">
        <v>342</v>
      </c>
      <c r="F3326" s="5" t="s">
        <v>3673</v>
      </c>
      <c r="G3326" s="31">
        <v>0</v>
      </c>
      <c r="H3326" s="32">
        <v>0</v>
      </c>
      <c r="I3326" s="5">
        <v>8.3010230000000007</v>
      </c>
    </row>
    <row r="3327" spans="1:9">
      <c r="A3327" s="5">
        <v>2110100221</v>
      </c>
      <c r="B3327" s="5" t="s">
        <v>3698</v>
      </c>
      <c r="C3327" s="5" t="s">
        <v>699</v>
      </c>
      <c r="D3327" s="5" t="s">
        <v>700</v>
      </c>
      <c r="E3327" s="5">
        <v>36</v>
      </c>
      <c r="F3327" s="5" t="s">
        <v>2618</v>
      </c>
      <c r="G3327" s="31">
        <v>0</v>
      </c>
      <c r="H3327" s="32">
        <v>0</v>
      </c>
      <c r="I3327" s="5">
        <v>0.91055600000000003</v>
      </c>
    </row>
    <row r="3328" spans="1:9">
      <c r="A3328" s="5">
        <v>2110100221</v>
      </c>
      <c r="B3328" s="5" t="s">
        <v>3698</v>
      </c>
      <c r="C3328" s="5" t="s">
        <v>248</v>
      </c>
      <c r="D3328" s="5" t="s">
        <v>249</v>
      </c>
      <c r="E3328" s="33">
        <v>51</v>
      </c>
      <c r="F3328" s="5" t="s">
        <v>2618</v>
      </c>
      <c r="G3328" s="31">
        <v>0</v>
      </c>
      <c r="H3328" s="32">
        <v>0</v>
      </c>
      <c r="I3328" s="5">
        <v>0.91058799999999995</v>
      </c>
    </row>
    <row r="3329" spans="1:9">
      <c r="A3329" s="5">
        <v>2110100222</v>
      </c>
      <c r="B3329" s="5" t="s">
        <v>3699</v>
      </c>
      <c r="C3329" s="5" t="s">
        <v>248</v>
      </c>
      <c r="D3329" s="5" t="s">
        <v>249</v>
      </c>
      <c r="E3329" s="5">
        <v>11</v>
      </c>
      <c r="F3329" s="5" t="s">
        <v>2618</v>
      </c>
      <c r="G3329" s="31">
        <v>0</v>
      </c>
      <c r="H3329" s="32">
        <v>0</v>
      </c>
      <c r="I3329" s="5">
        <v>0.93909100000000001</v>
      </c>
    </row>
    <row r="3330" spans="1:9">
      <c r="A3330" s="5">
        <v>2110100223</v>
      </c>
      <c r="B3330" s="5" t="s">
        <v>3700</v>
      </c>
      <c r="C3330" s="5" t="s">
        <v>248</v>
      </c>
      <c r="D3330" s="5" t="s">
        <v>249</v>
      </c>
      <c r="E3330" s="5">
        <v>24</v>
      </c>
      <c r="F3330" s="5" t="s">
        <v>2618</v>
      </c>
      <c r="G3330" s="31">
        <v>0</v>
      </c>
      <c r="H3330" s="32">
        <v>0</v>
      </c>
      <c r="I3330" s="5">
        <v>1.865</v>
      </c>
    </row>
    <row r="3331" spans="1:9">
      <c r="A3331" s="5">
        <v>2110100224</v>
      </c>
      <c r="B3331" s="5" t="s">
        <v>868</v>
      </c>
      <c r="C3331" s="5" t="s">
        <v>699</v>
      </c>
      <c r="D3331" s="5" t="s">
        <v>700</v>
      </c>
      <c r="E3331" s="5">
        <v>88</v>
      </c>
      <c r="F3331" s="5" t="s">
        <v>2618</v>
      </c>
      <c r="G3331" s="31">
        <v>0</v>
      </c>
      <c r="H3331" s="32">
        <v>0</v>
      </c>
      <c r="I3331" s="5">
        <v>2.0096590000000001</v>
      </c>
    </row>
    <row r="3332" spans="1:9">
      <c r="A3332" s="5">
        <v>2110100224</v>
      </c>
      <c r="B3332" s="5" t="s">
        <v>868</v>
      </c>
      <c r="C3332" s="5" t="s">
        <v>248</v>
      </c>
      <c r="D3332" s="5" t="s">
        <v>249</v>
      </c>
      <c r="E3332" s="33">
        <v>1576</v>
      </c>
      <c r="F3332" s="5" t="s">
        <v>2618</v>
      </c>
      <c r="G3332" s="31">
        <v>0</v>
      </c>
      <c r="H3332" s="32">
        <v>0</v>
      </c>
      <c r="I3332" s="5">
        <v>1.979975</v>
      </c>
    </row>
    <row r="3333" spans="1:9">
      <c r="A3333" s="5">
        <v>2110100225</v>
      </c>
      <c r="B3333" s="5" t="s">
        <v>871</v>
      </c>
      <c r="C3333" s="5" t="s">
        <v>248</v>
      </c>
      <c r="D3333" s="5" t="s">
        <v>249</v>
      </c>
      <c r="E3333" s="33">
        <v>1288</v>
      </c>
      <c r="F3333" s="5" t="s">
        <v>2618</v>
      </c>
      <c r="G3333" s="31">
        <v>324</v>
      </c>
      <c r="H3333" s="32">
        <v>5445</v>
      </c>
      <c r="I3333" s="5">
        <v>1.8151090000000001</v>
      </c>
    </row>
    <row r="3334" spans="1:9">
      <c r="A3334" s="5">
        <v>2110100225</v>
      </c>
      <c r="B3334" s="5" t="s">
        <v>871</v>
      </c>
      <c r="C3334" s="5" t="s">
        <v>2609</v>
      </c>
      <c r="D3334" s="5" t="s">
        <v>2610</v>
      </c>
      <c r="E3334" s="33">
        <v>0</v>
      </c>
      <c r="F3334" s="5" t="s">
        <v>2618</v>
      </c>
      <c r="G3334" s="31">
        <v>1</v>
      </c>
      <c r="H3334" s="32">
        <v>0</v>
      </c>
      <c r="I3334" s="5">
        <v>1.88</v>
      </c>
    </row>
    <row r="3335" spans="1:9">
      <c r="A3335" s="5">
        <v>2110100225</v>
      </c>
      <c r="B3335" s="5" t="s">
        <v>871</v>
      </c>
      <c r="C3335" s="5" t="s">
        <v>2627</v>
      </c>
      <c r="D3335" s="5" t="s">
        <v>2628</v>
      </c>
      <c r="E3335" s="5">
        <v>0</v>
      </c>
      <c r="F3335" s="5" t="s">
        <v>2618</v>
      </c>
      <c r="G3335" s="31">
        <v>5445</v>
      </c>
      <c r="H3335" s="32">
        <v>0</v>
      </c>
      <c r="I3335" s="5">
        <v>1.4787779999999999</v>
      </c>
    </row>
    <row r="3336" spans="1:9">
      <c r="A3336" s="5">
        <v>2110100226</v>
      </c>
      <c r="B3336" s="5" t="s">
        <v>3701</v>
      </c>
      <c r="C3336" s="5" t="s">
        <v>699</v>
      </c>
      <c r="D3336" s="5" t="s">
        <v>700</v>
      </c>
      <c r="E3336" s="5">
        <v>96</v>
      </c>
      <c r="F3336" s="5" t="s">
        <v>2618</v>
      </c>
      <c r="G3336" s="31">
        <v>0</v>
      </c>
      <c r="H3336" s="32">
        <v>0</v>
      </c>
      <c r="I3336" s="5">
        <v>1.6289579999999999</v>
      </c>
    </row>
    <row r="3337" spans="1:9">
      <c r="A3337" s="5">
        <v>2110100226</v>
      </c>
      <c r="B3337" s="5" t="s">
        <v>3701</v>
      </c>
      <c r="C3337" s="5" t="s">
        <v>248</v>
      </c>
      <c r="D3337" s="5" t="s">
        <v>249</v>
      </c>
      <c r="E3337" s="33">
        <v>960</v>
      </c>
      <c r="F3337" s="5" t="s">
        <v>2618</v>
      </c>
      <c r="G3337" s="31">
        <v>0</v>
      </c>
      <c r="H3337" s="32">
        <v>0</v>
      </c>
      <c r="I3337" s="5">
        <v>1.6289899999999999</v>
      </c>
    </row>
    <row r="3338" spans="1:9">
      <c r="A3338" s="5">
        <v>2110100227</v>
      </c>
      <c r="B3338" s="5" t="s">
        <v>3702</v>
      </c>
      <c r="C3338" s="5" t="s">
        <v>699</v>
      </c>
      <c r="D3338" s="5" t="s">
        <v>700</v>
      </c>
      <c r="E3338" s="33">
        <v>28</v>
      </c>
      <c r="F3338" s="5" t="s">
        <v>2618</v>
      </c>
      <c r="G3338" s="31">
        <v>0</v>
      </c>
      <c r="H3338" s="32">
        <v>0</v>
      </c>
      <c r="I3338" s="5">
        <v>2.663929</v>
      </c>
    </row>
    <row r="3339" spans="1:9">
      <c r="A3339" s="5">
        <v>2110100227</v>
      </c>
      <c r="B3339" s="5" t="s">
        <v>3702</v>
      </c>
      <c r="C3339" s="5" t="s">
        <v>248</v>
      </c>
      <c r="D3339" s="5" t="s">
        <v>249</v>
      </c>
      <c r="E3339" s="33">
        <v>742</v>
      </c>
      <c r="F3339" s="5" t="s">
        <v>2618</v>
      </c>
      <c r="G3339" s="31">
        <v>0</v>
      </c>
      <c r="H3339" s="32">
        <v>0</v>
      </c>
      <c r="I3339" s="5">
        <v>2.6634639999999998</v>
      </c>
    </row>
    <row r="3340" spans="1:9">
      <c r="A3340" s="5">
        <v>2110100228</v>
      </c>
      <c r="B3340" s="5" t="s">
        <v>3703</v>
      </c>
      <c r="C3340" s="5" t="s">
        <v>248</v>
      </c>
      <c r="D3340" s="5" t="s">
        <v>249</v>
      </c>
      <c r="E3340" s="33">
        <v>1085</v>
      </c>
      <c r="F3340" s="5" t="s">
        <v>3673</v>
      </c>
      <c r="G3340" s="31">
        <v>0</v>
      </c>
      <c r="H3340" s="32">
        <v>0</v>
      </c>
      <c r="I3340" s="5">
        <v>5.1148759999999998</v>
      </c>
    </row>
    <row r="3341" spans="1:9">
      <c r="A3341" s="5">
        <v>2110100229</v>
      </c>
      <c r="B3341" s="5" t="s">
        <v>3704</v>
      </c>
      <c r="C3341" s="5" t="s">
        <v>248</v>
      </c>
      <c r="D3341" s="5" t="s">
        <v>249</v>
      </c>
      <c r="E3341" s="5">
        <v>160</v>
      </c>
      <c r="F3341" s="5" t="s">
        <v>3673</v>
      </c>
      <c r="G3341" s="31">
        <v>0</v>
      </c>
      <c r="H3341" s="32">
        <v>0</v>
      </c>
      <c r="I3341" s="5">
        <v>10.347125</v>
      </c>
    </row>
    <row r="3342" spans="1:9">
      <c r="A3342" s="5">
        <v>2110100233</v>
      </c>
      <c r="B3342" s="5" t="s">
        <v>3705</v>
      </c>
      <c r="C3342" s="5" t="s">
        <v>699</v>
      </c>
      <c r="D3342" s="5" t="s">
        <v>700</v>
      </c>
      <c r="E3342" s="33">
        <v>119</v>
      </c>
      <c r="F3342" s="5" t="s">
        <v>3673</v>
      </c>
      <c r="G3342" s="31">
        <v>0</v>
      </c>
      <c r="H3342" s="32">
        <v>0</v>
      </c>
      <c r="I3342" s="5">
        <v>5.4302520000000003</v>
      </c>
    </row>
    <row r="3343" spans="1:9">
      <c r="A3343" s="5">
        <v>2110100233</v>
      </c>
      <c r="B3343" s="5" t="s">
        <v>3705</v>
      </c>
      <c r="C3343" s="5" t="s">
        <v>248</v>
      </c>
      <c r="D3343" s="5" t="s">
        <v>249</v>
      </c>
      <c r="E3343" s="33">
        <v>268</v>
      </c>
      <c r="F3343" s="5" t="s">
        <v>3673</v>
      </c>
      <c r="G3343" s="31">
        <v>0</v>
      </c>
      <c r="H3343" s="32">
        <v>0</v>
      </c>
      <c r="I3343" s="5">
        <v>5.4301870000000001</v>
      </c>
    </row>
    <row r="3344" spans="1:9">
      <c r="A3344" s="5">
        <v>2110100233</v>
      </c>
      <c r="B3344" s="5" t="s">
        <v>3705</v>
      </c>
      <c r="C3344" s="5" t="s">
        <v>2609</v>
      </c>
      <c r="D3344" s="5" t="s">
        <v>2610</v>
      </c>
      <c r="E3344" s="33">
        <v>2</v>
      </c>
      <c r="F3344" s="5" t="s">
        <v>3673</v>
      </c>
      <c r="G3344" s="31">
        <v>0</v>
      </c>
      <c r="H3344" s="32">
        <v>0</v>
      </c>
      <c r="I3344" s="5">
        <v>5.43</v>
      </c>
    </row>
    <row r="3345" spans="1:9">
      <c r="A3345" s="5">
        <v>2110100234</v>
      </c>
      <c r="B3345" s="5" t="s">
        <v>3706</v>
      </c>
      <c r="C3345" s="5" t="s">
        <v>699</v>
      </c>
      <c r="D3345" s="5" t="s">
        <v>700</v>
      </c>
      <c r="E3345" s="5">
        <v>90</v>
      </c>
      <c r="F3345" s="5" t="s">
        <v>3673</v>
      </c>
      <c r="G3345" s="31">
        <v>0</v>
      </c>
      <c r="H3345" s="32">
        <v>0</v>
      </c>
      <c r="I3345" s="5">
        <v>9.5497779999999999</v>
      </c>
    </row>
    <row r="3346" spans="1:9">
      <c r="A3346" s="5">
        <v>2110100234</v>
      </c>
      <c r="B3346" s="5" t="s">
        <v>3706</v>
      </c>
      <c r="C3346" s="5" t="s">
        <v>248</v>
      </c>
      <c r="D3346" s="5" t="s">
        <v>249</v>
      </c>
      <c r="E3346" s="5">
        <v>111</v>
      </c>
      <c r="F3346" s="5" t="s">
        <v>3673</v>
      </c>
      <c r="G3346" s="31">
        <v>0</v>
      </c>
      <c r="H3346" s="32">
        <v>0</v>
      </c>
      <c r="I3346" s="5">
        <v>9.5498200000000004</v>
      </c>
    </row>
    <row r="3347" spans="1:9">
      <c r="A3347" s="5">
        <v>2110100234</v>
      </c>
      <c r="B3347" s="5" t="s">
        <v>3706</v>
      </c>
      <c r="C3347" s="5" t="s">
        <v>2609</v>
      </c>
      <c r="D3347" s="5" t="s">
        <v>2610</v>
      </c>
      <c r="E3347" s="33">
        <v>2</v>
      </c>
      <c r="F3347" s="5" t="s">
        <v>3673</v>
      </c>
      <c r="G3347" s="31">
        <v>0</v>
      </c>
      <c r="H3347" s="32">
        <v>0</v>
      </c>
      <c r="I3347" s="5">
        <v>9.5500000000000007</v>
      </c>
    </row>
    <row r="3348" spans="1:9">
      <c r="A3348" s="5">
        <v>2110100235</v>
      </c>
      <c r="B3348" s="5" t="s">
        <v>3707</v>
      </c>
      <c r="C3348" s="5" t="s">
        <v>699</v>
      </c>
      <c r="D3348" s="5" t="s">
        <v>700</v>
      </c>
      <c r="E3348" s="33">
        <v>78</v>
      </c>
      <c r="F3348" s="5" t="s">
        <v>3673</v>
      </c>
      <c r="G3348" s="31">
        <v>0</v>
      </c>
      <c r="H3348" s="32">
        <v>0</v>
      </c>
      <c r="I3348" s="5">
        <v>6.632949</v>
      </c>
    </row>
    <row r="3349" spans="1:9">
      <c r="A3349" s="5">
        <v>2110100235</v>
      </c>
      <c r="B3349" s="5" t="s">
        <v>3707</v>
      </c>
      <c r="C3349" s="5" t="s">
        <v>248</v>
      </c>
      <c r="D3349" s="5" t="s">
        <v>249</v>
      </c>
      <c r="E3349" s="5">
        <v>225</v>
      </c>
      <c r="F3349" s="5" t="s">
        <v>3673</v>
      </c>
      <c r="G3349" s="31">
        <v>0</v>
      </c>
      <c r="H3349" s="32">
        <v>0</v>
      </c>
      <c r="I3349" s="5">
        <v>6.6332440000000004</v>
      </c>
    </row>
    <row r="3350" spans="1:9">
      <c r="A3350" s="5">
        <v>2110100235</v>
      </c>
      <c r="B3350" s="5" t="s">
        <v>3707</v>
      </c>
      <c r="C3350" s="5" t="s">
        <v>2609</v>
      </c>
      <c r="D3350" s="5" t="s">
        <v>2610</v>
      </c>
      <c r="E3350" s="5">
        <v>2</v>
      </c>
      <c r="F3350" s="5" t="s">
        <v>3673</v>
      </c>
      <c r="G3350" s="31">
        <v>0</v>
      </c>
      <c r="H3350" s="32">
        <v>0</v>
      </c>
      <c r="I3350" s="5">
        <v>6.63</v>
      </c>
    </row>
    <row r="3351" spans="1:9">
      <c r="A3351" s="5">
        <v>2110100236</v>
      </c>
      <c r="B3351" s="5" t="s">
        <v>3708</v>
      </c>
      <c r="C3351" s="5" t="s">
        <v>699</v>
      </c>
      <c r="D3351" s="5" t="s">
        <v>700</v>
      </c>
      <c r="E3351" s="33">
        <v>123</v>
      </c>
      <c r="F3351" s="5" t="s">
        <v>3673</v>
      </c>
      <c r="G3351" s="31">
        <v>0</v>
      </c>
      <c r="H3351" s="32">
        <v>0</v>
      </c>
      <c r="I3351" s="5">
        <v>5.8104069999999997</v>
      </c>
    </row>
    <row r="3352" spans="1:9">
      <c r="A3352" s="5">
        <v>2110100236</v>
      </c>
      <c r="B3352" s="5" t="s">
        <v>3708</v>
      </c>
      <c r="C3352" s="5" t="s">
        <v>248</v>
      </c>
      <c r="D3352" s="5" t="s">
        <v>249</v>
      </c>
      <c r="E3352" s="33">
        <v>309</v>
      </c>
      <c r="F3352" s="5" t="s">
        <v>3673</v>
      </c>
      <c r="G3352" s="31">
        <v>0</v>
      </c>
      <c r="H3352" s="32">
        <v>0</v>
      </c>
      <c r="I3352" s="5">
        <v>5.8103239999999996</v>
      </c>
    </row>
    <row r="3353" spans="1:9">
      <c r="A3353" s="5">
        <v>2110100236</v>
      </c>
      <c r="B3353" s="5" t="s">
        <v>3708</v>
      </c>
      <c r="C3353" s="5" t="s">
        <v>2609</v>
      </c>
      <c r="D3353" s="5" t="s">
        <v>2610</v>
      </c>
      <c r="E3353" s="33">
        <v>2</v>
      </c>
      <c r="F3353" s="5" t="s">
        <v>3673</v>
      </c>
      <c r="G3353" s="31">
        <v>0</v>
      </c>
      <c r="H3353" s="32">
        <v>0</v>
      </c>
      <c r="I3353" s="5">
        <v>5.81</v>
      </c>
    </row>
    <row r="3354" spans="1:9">
      <c r="A3354" s="5">
        <v>2110100237</v>
      </c>
      <c r="B3354" s="5" t="s">
        <v>3709</v>
      </c>
      <c r="C3354" s="5" t="s">
        <v>699</v>
      </c>
      <c r="D3354" s="5" t="s">
        <v>700</v>
      </c>
      <c r="E3354" s="5">
        <v>92</v>
      </c>
      <c r="F3354" s="5" t="s">
        <v>3673</v>
      </c>
      <c r="G3354" s="31">
        <v>0</v>
      </c>
      <c r="H3354" s="32">
        <v>0</v>
      </c>
      <c r="I3354" s="5">
        <v>10.068152</v>
      </c>
    </row>
    <row r="3355" spans="1:9">
      <c r="A3355" s="5">
        <v>2110100237</v>
      </c>
      <c r="B3355" s="5" t="s">
        <v>3709</v>
      </c>
      <c r="C3355" s="5" t="s">
        <v>248</v>
      </c>
      <c r="D3355" s="5" t="s">
        <v>249</v>
      </c>
      <c r="E3355" s="5">
        <v>111</v>
      </c>
      <c r="F3355" s="5" t="s">
        <v>3673</v>
      </c>
      <c r="G3355" s="31">
        <v>0</v>
      </c>
      <c r="H3355" s="32">
        <v>0</v>
      </c>
      <c r="I3355" s="5">
        <v>10.068198000000001</v>
      </c>
    </row>
    <row r="3356" spans="1:9">
      <c r="A3356" s="5">
        <v>2110100237</v>
      </c>
      <c r="B3356" s="5" t="s">
        <v>3709</v>
      </c>
      <c r="C3356" s="5" t="s">
        <v>2609</v>
      </c>
      <c r="D3356" s="5" t="s">
        <v>2610</v>
      </c>
      <c r="E3356" s="5">
        <v>2</v>
      </c>
      <c r="F3356" s="5" t="s">
        <v>3673</v>
      </c>
      <c r="G3356" s="31">
        <v>0</v>
      </c>
      <c r="H3356" s="32">
        <v>0</v>
      </c>
      <c r="I3356" s="5">
        <v>10.07</v>
      </c>
    </row>
    <row r="3357" spans="1:9">
      <c r="A3357" s="5">
        <v>2110100238</v>
      </c>
      <c r="B3357" s="5" t="s">
        <v>3710</v>
      </c>
      <c r="C3357" s="5" t="s">
        <v>699</v>
      </c>
      <c r="D3357" s="5" t="s">
        <v>700</v>
      </c>
      <c r="E3357" s="33">
        <v>98</v>
      </c>
      <c r="F3357" s="5" t="s">
        <v>3673</v>
      </c>
      <c r="G3357" s="31">
        <v>0</v>
      </c>
      <c r="H3357" s="32">
        <v>0</v>
      </c>
      <c r="I3357" s="5">
        <v>6.8090820000000001</v>
      </c>
    </row>
    <row r="3358" spans="1:9">
      <c r="A3358" s="5">
        <v>2110100238</v>
      </c>
      <c r="B3358" s="5" t="s">
        <v>3710</v>
      </c>
      <c r="C3358" s="5" t="s">
        <v>248</v>
      </c>
      <c r="D3358" s="5" t="s">
        <v>249</v>
      </c>
      <c r="E3358" s="33">
        <v>227</v>
      </c>
      <c r="F3358" s="5" t="s">
        <v>3673</v>
      </c>
      <c r="G3358" s="31">
        <v>0</v>
      </c>
      <c r="H3358" s="32">
        <v>0</v>
      </c>
      <c r="I3358" s="5">
        <v>6.8090310000000001</v>
      </c>
    </row>
    <row r="3359" spans="1:9">
      <c r="A3359" s="5">
        <v>2110100238</v>
      </c>
      <c r="B3359" s="5" t="s">
        <v>3710</v>
      </c>
      <c r="C3359" s="5" t="s">
        <v>2609</v>
      </c>
      <c r="D3359" s="5" t="s">
        <v>2610</v>
      </c>
      <c r="E3359" s="5">
        <v>2</v>
      </c>
      <c r="F3359" s="5" t="s">
        <v>3673</v>
      </c>
      <c r="G3359" s="31">
        <v>0</v>
      </c>
      <c r="H3359" s="32">
        <v>0</v>
      </c>
      <c r="I3359" s="5">
        <v>6.81</v>
      </c>
    </row>
    <row r="3360" spans="1:9">
      <c r="A3360" s="5">
        <v>2110100239</v>
      </c>
      <c r="B3360" s="5" t="s">
        <v>3711</v>
      </c>
      <c r="C3360" s="5" t="s">
        <v>699</v>
      </c>
      <c r="D3360" s="5" t="s">
        <v>700</v>
      </c>
      <c r="E3360" s="33">
        <v>73</v>
      </c>
      <c r="F3360" s="5" t="s">
        <v>3673</v>
      </c>
      <c r="G3360" s="31">
        <v>0</v>
      </c>
      <c r="H3360" s="32">
        <v>0</v>
      </c>
      <c r="I3360" s="5">
        <v>6.1647949999999998</v>
      </c>
    </row>
    <row r="3361" spans="1:9">
      <c r="A3361" s="5">
        <v>2110100239</v>
      </c>
      <c r="B3361" s="5" t="s">
        <v>3711</v>
      </c>
      <c r="C3361" s="5" t="s">
        <v>248</v>
      </c>
      <c r="D3361" s="5" t="s">
        <v>249</v>
      </c>
      <c r="E3361" s="33">
        <v>71</v>
      </c>
      <c r="F3361" s="5" t="s">
        <v>3673</v>
      </c>
      <c r="G3361" s="31">
        <v>0</v>
      </c>
      <c r="H3361" s="32">
        <v>0</v>
      </c>
      <c r="I3361" s="5">
        <v>6.1647889999999999</v>
      </c>
    </row>
    <row r="3362" spans="1:9">
      <c r="A3362" s="5">
        <v>2110100239</v>
      </c>
      <c r="B3362" s="5" t="s">
        <v>3711</v>
      </c>
      <c r="C3362" s="5" t="s">
        <v>2609</v>
      </c>
      <c r="D3362" s="5" t="s">
        <v>2610</v>
      </c>
      <c r="E3362" s="33">
        <v>2</v>
      </c>
      <c r="F3362" s="5" t="s">
        <v>3673</v>
      </c>
      <c r="G3362" s="31">
        <v>0</v>
      </c>
      <c r="H3362" s="32">
        <v>0</v>
      </c>
      <c r="I3362" s="5">
        <v>6.165</v>
      </c>
    </row>
    <row r="3363" spans="1:9">
      <c r="A3363" s="5">
        <v>2110100240</v>
      </c>
      <c r="B3363" s="5" t="s">
        <v>3712</v>
      </c>
      <c r="C3363" s="5" t="s">
        <v>699</v>
      </c>
      <c r="D3363" s="5" t="s">
        <v>700</v>
      </c>
      <c r="E3363" s="33">
        <v>56</v>
      </c>
      <c r="F3363" s="5" t="s">
        <v>3673</v>
      </c>
      <c r="G3363" s="31">
        <v>0</v>
      </c>
      <c r="H3363" s="32">
        <v>0</v>
      </c>
      <c r="I3363" s="5">
        <v>6.1367859999999999</v>
      </c>
    </row>
    <row r="3364" spans="1:9">
      <c r="A3364" s="5">
        <v>2110100240</v>
      </c>
      <c r="B3364" s="5" t="s">
        <v>3712</v>
      </c>
      <c r="C3364" s="5" t="s">
        <v>248</v>
      </c>
      <c r="D3364" s="5" t="s">
        <v>249</v>
      </c>
      <c r="E3364" s="33">
        <v>38</v>
      </c>
      <c r="F3364" s="5" t="s">
        <v>3673</v>
      </c>
      <c r="G3364" s="31">
        <v>0</v>
      </c>
      <c r="H3364" s="32">
        <v>0</v>
      </c>
      <c r="I3364" s="5">
        <v>6.1368419999999997</v>
      </c>
    </row>
    <row r="3365" spans="1:9">
      <c r="A3365" s="5">
        <v>2110100240</v>
      </c>
      <c r="B3365" s="5" t="s">
        <v>3712</v>
      </c>
      <c r="C3365" s="5" t="s">
        <v>2609</v>
      </c>
      <c r="D3365" s="5" t="s">
        <v>2610</v>
      </c>
      <c r="E3365" s="33">
        <v>2</v>
      </c>
      <c r="F3365" s="5" t="s">
        <v>3673</v>
      </c>
      <c r="G3365" s="31">
        <v>0</v>
      </c>
      <c r="H3365" s="32">
        <v>0</v>
      </c>
      <c r="I3365" s="5">
        <v>6.1349999999999998</v>
      </c>
    </row>
    <row r="3366" spans="1:9">
      <c r="A3366" s="5">
        <v>2110100241</v>
      </c>
      <c r="B3366" s="5" t="s">
        <v>3713</v>
      </c>
      <c r="C3366" s="5" t="s">
        <v>699</v>
      </c>
      <c r="D3366" s="5" t="s">
        <v>700</v>
      </c>
      <c r="E3366" s="33">
        <v>88</v>
      </c>
      <c r="F3366" s="5" t="s">
        <v>3673</v>
      </c>
      <c r="G3366" s="31">
        <v>0</v>
      </c>
      <c r="H3366" s="32">
        <v>0</v>
      </c>
      <c r="I3366" s="5">
        <v>5.4746589999999999</v>
      </c>
    </row>
    <row r="3367" spans="1:9">
      <c r="A3367" s="5">
        <v>2110100241</v>
      </c>
      <c r="B3367" s="5" t="s">
        <v>3713</v>
      </c>
      <c r="C3367" s="5" t="s">
        <v>248</v>
      </c>
      <c r="D3367" s="5" t="s">
        <v>249</v>
      </c>
      <c r="E3367" s="33">
        <v>135</v>
      </c>
      <c r="F3367" s="5" t="s">
        <v>3673</v>
      </c>
      <c r="G3367" s="31">
        <v>0</v>
      </c>
      <c r="H3367" s="32">
        <v>0</v>
      </c>
      <c r="I3367" s="5">
        <v>5.4747409999999999</v>
      </c>
    </row>
    <row r="3368" spans="1:9">
      <c r="A3368" s="5">
        <v>2110100241</v>
      </c>
      <c r="B3368" s="5" t="s">
        <v>3713</v>
      </c>
      <c r="C3368" s="5" t="s">
        <v>2609</v>
      </c>
      <c r="D3368" s="5" t="s">
        <v>2610</v>
      </c>
      <c r="E3368" s="33">
        <v>2</v>
      </c>
      <c r="F3368" s="5" t="s">
        <v>3673</v>
      </c>
      <c r="G3368" s="31">
        <v>0</v>
      </c>
      <c r="H3368" s="32">
        <v>0</v>
      </c>
      <c r="I3368" s="5">
        <v>5.4749999999999996</v>
      </c>
    </row>
    <row r="3369" spans="1:9">
      <c r="A3369" s="5">
        <v>2110100242</v>
      </c>
      <c r="B3369" s="5" t="s">
        <v>3714</v>
      </c>
      <c r="C3369" s="5" t="s">
        <v>699</v>
      </c>
      <c r="D3369" s="5" t="s">
        <v>700</v>
      </c>
      <c r="E3369" s="33">
        <v>82</v>
      </c>
      <c r="F3369" s="5" t="s">
        <v>3673</v>
      </c>
      <c r="G3369" s="31">
        <v>0</v>
      </c>
      <c r="H3369" s="32">
        <v>0</v>
      </c>
      <c r="I3369" s="5">
        <v>4.1437799999999996</v>
      </c>
    </row>
    <row r="3370" spans="1:9">
      <c r="A3370" s="5">
        <v>2110100242</v>
      </c>
      <c r="B3370" s="5" t="s">
        <v>3714</v>
      </c>
      <c r="C3370" s="5" t="s">
        <v>248</v>
      </c>
      <c r="D3370" s="5" t="s">
        <v>249</v>
      </c>
      <c r="E3370" s="33">
        <v>203</v>
      </c>
      <c r="F3370" s="5" t="s">
        <v>3673</v>
      </c>
      <c r="G3370" s="31">
        <v>0</v>
      </c>
      <c r="H3370" s="32">
        <v>0</v>
      </c>
      <c r="I3370" s="5">
        <v>4.1438920000000001</v>
      </c>
    </row>
    <row r="3371" spans="1:9">
      <c r="A3371" s="5">
        <v>2110100242</v>
      </c>
      <c r="B3371" s="5" t="s">
        <v>3714</v>
      </c>
      <c r="C3371" s="5" t="s">
        <v>2609</v>
      </c>
      <c r="D3371" s="5" t="s">
        <v>2610</v>
      </c>
      <c r="E3371" s="33">
        <v>2</v>
      </c>
      <c r="F3371" s="5" t="s">
        <v>3673</v>
      </c>
      <c r="G3371" s="31">
        <v>0</v>
      </c>
      <c r="H3371" s="32">
        <v>0</v>
      </c>
      <c r="I3371" s="5">
        <v>4.1449999999999996</v>
      </c>
    </row>
    <row r="3372" spans="1:9">
      <c r="A3372" s="5">
        <v>2110100243</v>
      </c>
      <c r="B3372" s="5" t="s">
        <v>3715</v>
      </c>
      <c r="C3372" s="5" t="s">
        <v>699</v>
      </c>
      <c r="D3372" s="5" t="s">
        <v>700</v>
      </c>
      <c r="E3372" s="33">
        <v>45</v>
      </c>
      <c r="F3372" s="5" t="s">
        <v>3673</v>
      </c>
      <c r="G3372" s="31">
        <v>0</v>
      </c>
      <c r="H3372" s="32">
        <v>0</v>
      </c>
      <c r="I3372" s="5">
        <v>5.8751110000000004</v>
      </c>
    </row>
    <row r="3373" spans="1:9">
      <c r="A3373" s="5">
        <v>2110100243</v>
      </c>
      <c r="B3373" s="5" t="s">
        <v>3715</v>
      </c>
      <c r="C3373" s="5" t="s">
        <v>248</v>
      </c>
      <c r="D3373" s="5" t="s">
        <v>249</v>
      </c>
      <c r="E3373" s="33">
        <v>77</v>
      </c>
      <c r="F3373" s="5" t="s">
        <v>3673</v>
      </c>
      <c r="G3373" s="31">
        <v>0</v>
      </c>
      <c r="H3373" s="32">
        <v>0</v>
      </c>
      <c r="I3373" s="5">
        <v>5.8750650000000002</v>
      </c>
    </row>
    <row r="3374" spans="1:9">
      <c r="A3374" s="5">
        <v>2110100243</v>
      </c>
      <c r="B3374" s="5" t="s">
        <v>3715</v>
      </c>
      <c r="C3374" s="5" t="s">
        <v>2609</v>
      </c>
      <c r="D3374" s="5" t="s">
        <v>2610</v>
      </c>
      <c r="E3374" s="33">
        <v>2</v>
      </c>
      <c r="F3374" s="5" t="s">
        <v>3673</v>
      </c>
      <c r="G3374" s="31">
        <v>0</v>
      </c>
      <c r="H3374" s="32">
        <v>0</v>
      </c>
      <c r="I3374" s="5">
        <v>5.875</v>
      </c>
    </row>
    <row r="3375" spans="1:9">
      <c r="A3375" s="5">
        <v>2110100245</v>
      </c>
      <c r="B3375" s="5" t="s">
        <v>872</v>
      </c>
      <c r="C3375" s="5" t="s">
        <v>248</v>
      </c>
      <c r="D3375" s="5" t="s">
        <v>249</v>
      </c>
      <c r="E3375" s="33">
        <v>403</v>
      </c>
      <c r="F3375" s="5" t="s">
        <v>2618</v>
      </c>
      <c r="G3375" s="31">
        <v>720</v>
      </c>
      <c r="H3375" s="32">
        <v>4129</v>
      </c>
      <c r="I3375" s="5">
        <v>0.64161299999999999</v>
      </c>
    </row>
    <row r="3376" spans="1:9">
      <c r="A3376" s="5">
        <v>2110100245</v>
      </c>
      <c r="B3376" s="5" t="s">
        <v>872</v>
      </c>
      <c r="C3376" s="5" t="s">
        <v>2609</v>
      </c>
      <c r="D3376" s="5" t="s">
        <v>2610</v>
      </c>
      <c r="E3376" s="33">
        <v>0</v>
      </c>
      <c r="F3376" s="5" t="s">
        <v>2618</v>
      </c>
      <c r="G3376" s="31">
        <v>1</v>
      </c>
      <c r="H3376" s="32">
        <v>0</v>
      </c>
      <c r="I3376" s="5">
        <v>0.97</v>
      </c>
    </row>
    <row r="3377" spans="1:9">
      <c r="A3377" s="5">
        <v>2110100245</v>
      </c>
      <c r="B3377" s="5" t="s">
        <v>872</v>
      </c>
      <c r="C3377" s="5" t="s">
        <v>2627</v>
      </c>
      <c r="D3377" s="5" t="s">
        <v>2628</v>
      </c>
      <c r="E3377" s="33">
        <v>0</v>
      </c>
      <c r="F3377" s="5" t="s">
        <v>2618</v>
      </c>
      <c r="G3377" s="31">
        <v>3841</v>
      </c>
      <c r="H3377" s="32">
        <v>720</v>
      </c>
      <c r="I3377" s="5">
        <v>0.97126800000000002</v>
      </c>
    </row>
    <row r="3378" spans="1:9">
      <c r="A3378" s="5">
        <v>2110100245</v>
      </c>
      <c r="B3378" s="5" t="s">
        <v>872</v>
      </c>
      <c r="C3378" s="5" t="s">
        <v>2611</v>
      </c>
      <c r="D3378" s="5" t="s">
        <v>2612</v>
      </c>
      <c r="E3378" s="33">
        <v>0</v>
      </c>
      <c r="F3378" s="5" t="s">
        <v>2618</v>
      </c>
      <c r="G3378" s="31">
        <v>288</v>
      </c>
      <c r="H3378" s="32">
        <v>0</v>
      </c>
      <c r="I3378" s="5">
        <v>0</v>
      </c>
    </row>
    <row r="3379" spans="1:9">
      <c r="A3379" s="5">
        <v>2110100246</v>
      </c>
      <c r="B3379" s="5" t="s">
        <v>3716</v>
      </c>
      <c r="C3379" s="5" t="s">
        <v>248</v>
      </c>
      <c r="D3379" s="5" t="s">
        <v>249</v>
      </c>
      <c r="E3379" s="33">
        <v>22</v>
      </c>
      <c r="F3379" s="5" t="s">
        <v>2618</v>
      </c>
      <c r="G3379" s="31">
        <v>0</v>
      </c>
      <c r="H3379" s="32">
        <v>0</v>
      </c>
      <c r="I3379" s="5">
        <v>1.686364</v>
      </c>
    </row>
    <row r="3380" spans="1:9">
      <c r="A3380" s="5">
        <v>2110100247</v>
      </c>
      <c r="B3380" s="5" t="s">
        <v>3717</v>
      </c>
      <c r="C3380" s="5" t="s">
        <v>2623</v>
      </c>
      <c r="D3380" s="5" t="s">
        <v>2624</v>
      </c>
      <c r="E3380" s="33">
        <v>400</v>
      </c>
      <c r="F3380" s="5" t="s">
        <v>2598</v>
      </c>
      <c r="G3380" s="31">
        <v>0</v>
      </c>
      <c r="H3380" s="32">
        <v>0</v>
      </c>
      <c r="I3380" s="5">
        <v>1.3200750000000001</v>
      </c>
    </row>
    <row r="3381" spans="1:9">
      <c r="A3381" s="5">
        <v>2110100251</v>
      </c>
      <c r="B3381" s="5" t="s">
        <v>918</v>
      </c>
      <c r="C3381" s="5" t="s">
        <v>248</v>
      </c>
      <c r="D3381" s="5" t="s">
        <v>249</v>
      </c>
      <c r="E3381" s="33">
        <v>0</v>
      </c>
      <c r="F3381" s="5" t="s">
        <v>3673</v>
      </c>
      <c r="G3381" s="31">
        <v>63</v>
      </c>
      <c r="H3381" s="32">
        <v>0</v>
      </c>
      <c r="I3381" s="5">
        <v>11.953250000000001</v>
      </c>
    </row>
    <row r="3382" spans="1:9">
      <c r="A3382" s="5">
        <v>2110110001</v>
      </c>
      <c r="B3382" s="5" t="s">
        <v>622</v>
      </c>
      <c r="C3382" s="5" t="s">
        <v>699</v>
      </c>
      <c r="D3382" s="5" t="s">
        <v>700</v>
      </c>
      <c r="E3382" s="33">
        <v>10607</v>
      </c>
      <c r="F3382" s="5" t="s">
        <v>2598</v>
      </c>
      <c r="G3382" s="31">
        <v>0</v>
      </c>
      <c r="H3382" s="32">
        <v>0</v>
      </c>
      <c r="I3382" s="5">
        <v>0.55925100000000005</v>
      </c>
    </row>
    <row r="3383" spans="1:9">
      <c r="A3383" s="5">
        <v>2110110001</v>
      </c>
      <c r="B3383" s="5" t="s">
        <v>622</v>
      </c>
      <c r="C3383" s="5" t="s">
        <v>248</v>
      </c>
      <c r="D3383" s="5" t="s">
        <v>249</v>
      </c>
      <c r="E3383" s="33">
        <v>3659</v>
      </c>
      <c r="F3383" s="5" t="s">
        <v>2598</v>
      </c>
      <c r="G3383" s="31">
        <v>7</v>
      </c>
      <c r="H3383" s="32">
        <v>36971</v>
      </c>
      <c r="I3383" s="5">
        <v>0.565469</v>
      </c>
    </row>
    <row r="3384" spans="1:9">
      <c r="A3384" s="5">
        <v>2110110001</v>
      </c>
      <c r="B3384" s="5" t="s">
        <v>622</v>
      </c>
      <c r="C3384" s="5" t="s">
        <v>2601</v>
      </c>
      <c r="D3384" s="5" t="s">
        <v>2602</v>
      </c>
      <c r="E3384" s="33">
        <v>54</v>
      </c>
      <c r="F3384" s="5" t="s">
        <v>2598</v>
      </c>
      <c r="G3384" s="31">
        <v>0</v>
      </c>
      <c r="H3384" s="32">
        <v>0</v>
      </c>
      <c r="I3384" s="5">
        <v>0.55851899999999999</v>
      </c>
    </row>
    <row r="3385" spans="1:9">
      <c r="A3385" s="5">
        <v>2110110001</v>
      </c>
      <c r="B3385" s="5" t="s">
        <v>622</v>
      </c>
      <c r="C3385" s="5" t="s">
        <v>2609</v>
      </c>
      <c r="D3385" s="5" t="s">
        <v>2610</v>
      </c>
      <c r="E3385" s="33">
        <v>12</v>
      </c>
      <c r="F3385" s="5" t="s">
        <v>2598</v>
      </c>
      <c r="G3385" s="31">
        <v>309</v>
      </c>
      <c r="H3385" s="32">
        <v>7</v>
      </c>
      <c r="I3385" s="5">
        <v>0.56583300000000003</v>
      </c>
    </row>
    <row r="3386" spans="1:9">
      <c r="A3386" s="5">
        <v>2110110001</v>
      </c>
      <c r="B3386" s="5" t="s">
        <v>622</v>
      </c>
      <c r="C3386" s="5" t="s">
        <v>2611</v>
      </c>
      <c r="D3386" s="5" t="s">
        <v>2612</v>
      </c>
      <c r="E3386" s="33">
        <v>4032</v>
      </c>
      <c r="F3386" s="5" t="s">
        <v>2598</v>
      </c>
      <c r="G3386" s="31">
        <v>36960</v>
      </c>
      <c r="H3386" s="32">
        <v>0</v>
      </c>
      <c r="I3386" s="5">
        <v>0.55845199999999995</v>
      </c>
    </row>
    <row r="3387" spans="1:9">
      <c r="A3387" s="5">
        <v>2110110002</v>
      </c>
      <c r="B3387" s="5" t="s">
        <v>489</v>
      </c>
      <c r="C3387" s="5" t="s">
        <v>699</v>
      </c>
      <c r="D3387" s="5" t="s">
        <v>700</v>
      </c>
      <c r="E3387" s="33">
        <v>5181</v>
      </c>
      <c r="F3387" s="5" t="s">
        <v>2598</v>
      </c>
      <c r="G3387" s="31">
        <v>0</v>
      </c>
      <c r="H3387" s="32">
        <v>0</v>
      </c>
      <c r="I3387" s="5">
        <v>0.75821300000000003</v>
      </c>
    </row>
    <row r="3388" spans="1:9">
      <c r="A3388" s="5">
        <v>2110110002</v>
      </c>
      <c r="B3388" s="5" t="s">
        <v>489</v>
      </c>
      <c r="C3388" s="5" t="s">
        <v>248</v>
      </c>
      <c r="D3388" s="5" t="s">
        <v>249</v>
      </c>
      <c r="E3388" s="33">
        <v>127844</v>
      </c>
      <c r="F3388" s="5" t="s">
        <v>2598</v>
      </c>
      <c r="G3388" s="31">
        <v>4995</v>
      </c>
      <c r="H3388" s="32">
        <v>50740</v>
      </c>
      <c r="I3388" s="5">
        <v>0.756517</v>
      </c>
    </row>
    <row r="3389" spans="1:9">
      <c r="A3389" s="5">
        <v>2110110002</v>
      </c>
      <c r="B3389" s="5" t="s">
        <v>489</v>
      </c>
      <c r="C3389" s="5" t="s">
        <v>2601</v>
      </c>
      <c r="D3389" s="5" t="s">
        <v>2602</v>
      </c>
      <c r="E3389" s="33">
        <v>273</v>
      </c>
      <c r="F3389" s="5" t="s">
        <v>2598</v>
      </c>
      <c r="G3389" s="31">
        <v>0</v>
      </c>
      <c r="H3389" s="32">
        <v>0</v>
      </c>
      <c r="I3389" s="5">
        <v>0.84835199999999999</v>
      </c>
    </row>
    <row r="3390" spans="1:9">
      <c r="A3390" s="5">
        <v>2110110002</v>
      </c>
      <c r="B3390" s="5" t="s">
        <v>489</v>
      </c>
      <c r="C3390" s="5" t="s">
        <v>2623</v>
      </c>
      <c r="D3390" s="5" t="s">
        <v>2624</v>
      </c>
      <c r="E3390" s="33">
        <v>4</v>
      </c>
      <c r="F3390" s="5" t="s">
        <v>2598</v>
      </c>
      <c r="G3390" s="31">
        <v>0</v>
      </c>
      <c r="H3390" s="32">
        <v>0</v>
      </c>
      <c r="I3390" s="5">
        <v>0.75749999999999995</v>
      </c>
    </row>
    <row r="3391" spans="1:9">
      <c r="A3391" s="5">
        <v>2110110002</v>
      </c>
      <c r="B3391" s="5" t="s">
        <v>489</v>
      </c>
      <c r="C3391" s="5" t="s">
        <v>2634</v>
      </c>
      <c r="D3391" s="5" t="s">
        <v>2635</v>
      </c>
      <c r="E3391" s="33">
        <v>190</v>
      </c>
      <c r="F3391" s="5" t="s">
        <v>2598</v>
      </c>
      <c r="G3391" s="31">
        <v>0</v>
      </c>
      <c r="H3391" s="32">
        <v>0</v>
      </c>
      <c r="I3391" s="5">
        <v>0.76400000000000001</v>
      </c>
    </row>
    <row r="3392" spans="1:9">
      <c r="A3392" s="5">
        <v>2110110002</v>
      </c>
      <c r="B3392" s="5" t="s">
        <v>489</v>
      </c>
      <c r="C3392" s="5" t="s">
        <v>2609</v>
      </c>
      <c r="D3392" s="5" t="s">
        <v>2610</v>
      </c>
      <c r="E3392" s="33">
        <v>1963</v>
      </c>
      <c r="F3392" s="5" t="s">
        <v>2598</v>
      </c>
      <c r="G3392" s="31">
        <v>0</v>
      </c>
      <c r="H3392" s="32">
        <v>4</v>
      </c>
      <c r="I3392" s="5">
        <v>0.75652600000000003</v>
      </c>
    </row>
    <row r="3393" spans="1:9">
      <c r="A3393" s="5">
        <v>2110110002</v>
      </c>
      <c r="B3393" s="5" t="s">
        <v>489</v>
      </c>
      <c r="C3393" s="5" t="s">
        <v>2627</v>
      </c>
      <c r="D3393" s="5" t="s">
        <v>2628</v>
      </c>
      <c r="E3393" s="33">
        <v>450</v>
      </c>
      <c r="F3393" s="5" t="s">
        <v>2598</v>
      </c>
      <c r="G3393" s="31">
        <v>820</v>
      </c>
      <c r="H3393" s="32">
        <v>0</v>
      </c>
      <c r="I3393" s="5">
        <v>0.75651100000000004</v>
      </c>
    </row>
    <row r="3394" spans="1:9">
      <c r="A3394" s="5">
        <v>2110110002</v>
      </c>
      <c r="B3394" s="5" t="s">
        <v>489</v>
      </c>
      <c r="C3394" s="5" t="s">
        <v>2611</v>
      </c>
      <c r="D3394" s="5" t="s">
        <v>2612</v>
      </c>
      <c r="E3394" s="33">
        <v>0</v>
      </c>
      <c r="F3394" s="5" t="s">
        <v>2598</v>
      </c>
      <c r="G3394" s="31">
        <v>49920</v>
      </c>
      <c r="H3394" s="32">
        <v>4067</v>
      </c>
      <c r="I3394" s="5">
        <v>0.85499999999999998</v>
      </c>
    </row>
    <row r="3395" spans="1:9">
      <c r="A3395" s="5">
        <v>2110110004</v>
      </c>
      <c r="B3395" s="5" t="s">
        <v>320</v>
      </c>
      <c r="C3395" s="5" t="s">
        <v>2675</v>
      </c>
      <c r="D3395" s="5" t="s">
        <v>2676</v>
      </c>
      <c r="E3395" s="33">
        <v>1.512</v>
      </c>
      <c r="F3395" s="5" t="s">
        <v>2598</v>
      </c>
      <c r="G3395" s="31">
        <v>0</v>
      </c>
      <c r="H3395" s="32">
        <v>0</v>
      </c>
      <c r="I3395" s="5">
        <v>0.70767199999999997</v>
      </c>
    </row>
    <row r="3396" spans="1:9">
      <c r="A3396" s="5">
        <v>2110110004</v>
      </c>
      <c r="B3396" s="5" t="s">
        <v>320</v>
      </c>
      <c r="C3396" s="5" t="s">
        <v>699</v>
      </c>
      <c r="D3396" s="5" t="s">
        <v>700</v>
      </c>
      <c r="E3396" s="33">
        <v>2160</v>
      </c>
      <c r="F3396" s="5" t="s">
        <v>2598</v>
      </c>
      <c r="G3396" s="31">
        <v>0</v>
      </c>
      <c r="H3396" s="32">
        <v>0</v>
      </c>
      <c r="I3396" s="5">
        <v>0.71692599999999995</v>
      </c>
    </row>
    <row r="3397" spans="1:9">
      <c r="A3397" s="5">
        <v>2110110004</v>
      </c>
      <c r="B3397" s="5" t="s">
        <v>320</v>
      </c>
      <c r="C3397" s="5" t="s">
        <v>248</v>
      </c>
      <c r="D3397" s="5" t="s">
        <v>249</v>
      </c>
      <c r="E3397" s="33">
        <v>19.488</v>
      </c>
      <c r="F3397" s="5" t="s">
        <v>2598</v>
      </c>
      <c r="G3397" s="31">
        <v>2882</v>
      </c>
      <c r="H3397" s="32">
        <v>4202</v>
      </c>
      <c r="I3397" s="5">
        <v>3.7633420000000002</v>
      </c>
    </row>
    <row r="3398" spans="1:9">
      <c r="A3398" s="5">
        <v>2110110004</v>
      </c>
      <c r="B3398" s="5" t="s">
        <v>320</v>
      </c>
      <c r="C3398" s="5" t="s">
        <v>2609</v>
      </c>
      <c r="D3398" s="5" t="s">
        <v>2610</v>
      </c>
      <c r="E3398" s="33">
        <v>0</v>
      </c>
      <c r="F3398" s="5" t="s">
        <v>2598</v>
      </c>
      <c r="G3398" s="31">
        <v>2</v>
      </c>
      <c r="H3398" s="32">
        <v>2</v>
      </c>
      <c r="I3398" s="5">
        <v>0.70499999999999996</v>
      </c>
    </row>
    <row r="3399" spans="1:9">
      <c r="A3399" s="5">
        <v>2110110004</v>
      </c>
      <c r="B3399" s="5" t="s">
        <v>320</v>
      </c>
      <c r="C3399" s="5" t="s">
        <v>2627</v>
      </c>
      <c r="D3399" s="5" t="s">
        <v>2628</v>
      </c>
      <c r="E3399" s="33">
        <v>0</v>
      </c>
      <c r="F3399" s="5" t="s">
        <v>2598</v>
      </c>
      <c r="G3399" s="31">
        <v>4200</v>
      </c>
      <c r="H3399" s="32">
        <v>0</v>
      </c>
      <c r="I3399" s="5">
        <v>0.70856699999999995</v>
      </c>
    </row>
    <row r="3400" spans="1:9">
      <c r="A3400" s="5">
        <v>2110110022</v>
      </c>
      <c r="B3400" s="5" t="s">
        <v>3718</v>
      </c>
      <c r="C3400" s="5" t="s">
        <v>248</v>
      </c>
      <c r="D3400" s="5" t="s">
        <v>249</v>
      </c>
      <c r="E3400" s="33">
        <v>7.9200000000000007E-2</v>
      </c>
      <c r="F3400" s="5" t="s">
        <v>2598</v>
      </c>
      <c r="G3400" s="31">
        <v>0</v>
      </c>
      <c r="H3400" s="32">
        <v>0</v>
      </c>
      <c r="I3400" s="5">
        <v>0.50505100000000003</v>
      </c>
    </row>
    <row r="3401" spans="1:9">
      <c r="A3401" s="5">
        <v>2110110025</v>
      </c>
      <c r="B3401" s="5" t="s">
        <v>853</v>
      </c>
      <c r="C3401" s="5" t="s">
        <v>699</v>
      </c>
      <c r="D3401" s="5" t="s">
        <v>700</v>
      </c>
      <c r="E3401" s="33">
        <v>2170</v>
      </c>
      <c r="F3401" s="5" t="s">
        <v>2598</v>
      </c>
      <c r="G3401" s="31">
        <v>0</v>
      </c>
      <c r="H3401" s="32">
        <v>2880</v>
      </c>
      <c r="I3401" s="5">
        <v>0.332866</v>
      </c>
    </row>
    <row r="3402" spans="1:9">
      <c r="A3402" s="5">
        <v>2110110025</v>
      </c>
      <c r="B3402" s="5" t="s">
        <v>853</v>
      </c>
      <c r="C3402" s="5" t="s">
        <v>248</v>
      </c>
      <c r="D3402" s="5" t="s">
        <v>249</v>
      </c>
      <c r="E3402" s="33">
        <v>191</v>
      </c>
      <c r="F3402" s="5" t="s">
        <v>2598</v>
      </c>
      <c r="G3402" s="31">
        <v>5330</v>
      </c>
      <c r="H3402" s="32">
        <v>56070</v>
      </c>
      <c r="I3402" s="5">
        <v>0.36560199999999998</v>
      </c>
    </row>
    <row r="3403" spans="1:9">
      <c r="A3403" s="5">
        <v>2110110025</v>
      </c>
      <c r="B3403" s="5" t="s">
        <v>853</v>
      </c>
      <c r="C3403" s="5" t="s">
        <v>2609</v>
      </c>
      <c r="D3403" s="5" t="s">
        <v>2610</v>
      </c>
      <c r="E3403" s="33">
        <v>0</v>
      </c>
      <c r="F3403" s="5" t="s">
        <v>2598</v>
      </c>
      <c r="G3403" s="31">
        <v>6</v>
      </c>
      <c r="H3403" s="32">
        <v>2</v>
      </c>
      <c r="I3403" s="5">
        <v>0.12</v>
      </c>
    </row>
    <row r="3404" spans="1:9">
      <c r="A3404" s="5">
        <v>2110110025</v>
      </c>
      <c r="B3404" s="5" t="s">
        <v>853</v>
      </c>
      <c r="C3404" s="5" t="s">
        <v>2627</v>
      </c>
      <c r="D3404" s="5" t="s">
        <v>2628</v>
      </c>
      <c r="E3404" s="33">
        <v>0</v>
      </c>
      <c r="F3404" s="5" t="s">
        <v>2598</v>
      </c>
      <c r="G3404" s="31">
        <v>0</v>
      </c>
      <c r="H3404" s="32">
        <v>864</v>
      </c>
      <c r="I3404" s="5">
        <v>0.32394699999999998</v>
      </c>
    </row>
    <row r="3405" spans="1:9">
      <c r="A3405" s="5">
        <v>2110110025</v>
      </c>
      <c r="B3405" s="5" t="s">
        <v>853</v>
      </c>
      <c r="C3405" s="5" t="s">
        <v>2611</v>
      </c>
      <c r="D3405" s="5" t="s">
        <v>2612</v>
      </c>
      <c r="E3405" s="33">
        <v>0</v>
      </c>
      <c r="F3405" s="5" t="s">
        <v>2598</v>
      </c>
      <c r="G3405" s="31">
        <v>58944</v>
      </c>
      <c r="H3405" s="32">
        <v>3744</v>
      </c>
      <c r="I3405" s="5">
        <v>0.32394299999999998</v>
      </c>
    </row>
    <row r="3406" spans="1:9">
      <c r="A3406" s="5">
        <v>2110110027</v>
      </c>
      <c r="B3406" s="5" t="s">
        <v>3719</v>
      </c>
      <c r="C3406" s="5" t="s">
        <v>699</v>
      </c>
      <c r="D3406" s="5" t="s">
        <v>700</v>
      </c>
      <c r="E3406" s="33">
        <v>24</v>
      </c>
      <c r="F3406" s="5" t="s">
        <v>2598</v>
      </c>
      <c r="G3406" s="31">
        <v>0</v>
      </c>
      <c r="H3406" s="32">
        <v>0</v>
      </c>
      <c r="I3406" s="5">
        <v>0.97208300000000003</v>
      </c>
    </row>
    <row r="3407" spans="1:9">
      <c r="A3407" s="5">
        <v>2110110027</v>
      </c>
      <c r="B3407" s="5" t="s">
        <v>3719</v>
      </c>
      <c r="C3407" s="5" t="s">
        <v>248</v>
      </c>
      <c r="D3407" s="5" t="s">
        <v>249</v>
      </c>
      <c r="E3407" s="33">
        <v>159</v>
      </c>
      <c r="F3407" s="5" t="s">
        <v>2598</v>
      </c>
      <c r="G3407" s="31">
        <v>0</v>
      </c>
      <c r="H3407" s="32">
        <v>0</v>
      </c>
      <c r="I3407" s="5">
        <v>0.97194999999999998</v>
      </c>
    </row>
    <row r="3408" spans="1:9">
      <c r="A3408" s="5">
        <v>2110110028</v>
      </c>
      <c r="B3408" s="5" t="s">
        <v>3720</v>
      </c>
      <c r="C3408" s="5" t="s">
        <v>248</v>
      </c>
      <c r="D3408" s="5" t="s">
        <v>249</v>
      </c>
      <c r="E3408" s="5">
        <v>48</v>
      </c>
      <c r="F3408" s="5" t="s">
        <v>2598</v>
      </c>
      <c r="G3408" s="31">
        <v>0</v>
      </c>
      <c r="H3408" s="32">
        <v>0</v>
      </c>
      <c r="I3408" s="5">
        <v>0.73208300000000004</v>
      </c>
    </row>
    <row r="3409" spans="1:9">
      <c r="A3409" s="5">
        <v>2110110029</v>
      </c>
      <c r="B3409" s="5" t="s">
        <v>3721</v>
      </c>
      <c r="C3409" s="5" t="s">
        <v>248</v>
      </c>
      <c r="D3409" s="5" t="s">
        <v>249</v>
      </c>
      <c r="E3409" s="33">
        <v>71</v>
      </c>
      <c r="F3409" s="5" t="s">
        <v>2598</v>
      </c>
      <c r="G3409" s="31">
        <v>0</v>
      </c>
      <c r="H3409" s="32">
        <v>0</v>
      </c>
      <c r="I3409" s="5">
        <v>1.130563</v>
      </c>
    </row>
    <row r="3410" spans="1:9">
      <c r="A3410" s="5">
        <v>2110110033</v>
      </c>
      <c r="B3410" s="5" t="s">
        <v>240</v>
      </c>
      <c r="C3410" s="5" t="s">
        <v>699</v>
      </c>
      <c r="D3410" s="5" t="s">
        <v>700</v>
      </c>
      <c r="E3410" s="33">
        <v>1148</v>
      </c>
      <c r="F3410" s="5" t="s">
        <v>2598</v>
      </c>
      <c r="G3410" s="31">
        <v>0</v>
      </c>
      <c r="H3410" s="32">
        <v>0</v>
      </c>
      <c r="I3410" s="5">
        <v>1.5000869999999999</v>
      </c>
    </row>
    <row r="3411" spans="1:9">
      <c r="A3411" s="5">
        <v>2110110033</v>
      </c>
      <c r="B3411" s="5" t="s">
        <v>240</v>
      </c>
      <c r="C3411" s="5" t="s">
        <v>248</v>
      </c>
      <c r="D3411" s="5" t="s">
        <v>249</v>
      </c>
      <c r="E3411" s="33">
        <v>38</v>
      </c>
      <c r="F3411" s="5" t="s">
        <v>2598</v>
      </c>
      <c r="G3411" s="31">
        <v>36</v>
      </c>
      <c r="H3411" s="32">
        <v>0</v>
      </c>
      <c r="I3411" s="5">
        <v>1.5071049999999999</v>
      </c>
    </row>
    <row r="3412" spans="1:9">
      <c r="A3412" s="5">
        <v>2110110033</v>
      </c>
      <c r="B3412" s="5" t="s">
        <v>240</v>
      </c>
      <c r="C3412" s="5" t="s">
        <v>2609</v>
      </c>
      <c r="D3412" s="5" t="s">
        <v>2610</v>
      </c>
      <c r="E3412" s="33">
        <v>83</v>
      </c>
      <c r="F3412" s="5" t="s">
        <v>2598</v>
      </c>
      <c r="G3412" s="31">
        <v>0</v>
      </c>
      <c r="H3412" s="32">
        <v>0</v>
      </c>
      <c r="I3412" s="5">
        <v>1.61253</v>
      </c>
    </row>
    <row r="3413" spans="1:9">
      <c r="A3413" s="5">
        <v>2110110037</v>
      </c>
      <c r="B3413" s="5" t="s">
        <v>3722</v>
      </c>
      <c r="C3413" s="5" t="s">
        <v>699</v>
      </c>
      <c r="D3413" s="5" t="s">
        <v>700</v>
      </c>
      <c r="E3413" s="33">
        <v>228</v>
      </c>
      <c r="F3413" s="5" t="s">
        <v>2598</v>
      </c>
      <c r="G3413" s="31">
        <v>0</v>
      </c>
      <c r="H3413" s="32">
        <v>0</v>
      </c>
      <c r="I3413" s="5">
        <v>1.586184</v>
      </c>
    </row>
    <row r="3414" spans="1:9">
      <c r="A3414" s="5">
        <v>2110110037</v>
      </c>
      <c r="B3414" s="5" t="s">
        <v>3722</v>
      </c>
      <c r="C3414" s="5" t="s">
        <v>248</v>
      </c>
      <c r="D3414" s="5" t="s">
        <v>249</v>
      </c>
      <c r="E3414" s="33">
        <v>3</v>
      </c>
      <c r="F3414" s="5" t="s">
        <v>2598</v>
      </c>
      <c r="G3414" s="31">
        <v>10</v>
      </c>
      <c r="H3414" s="32">
        <v>0</v>
      </c>
      <c r="I3414" s="5">
        <v>1.586667</v>
      </c>
    </row>
    <row r="3415" spans="1:9">
      <c r="A3415" s="5">
        <v>2110110037</v>
      </c>
      <c r="B3415" s="5" t="s">
        <v>3722</v>
      </c>
      <c r="C3415" s="5" t="s">
        <v>2609</v>
      </c>
      <c r="D3415" s="5" t="s">
        <v>2610</v>
      </c>
      <c r="E3415" s="33">
        <v>12</v>
      </c>
      <c r="F3415" s="5" t="s">
        <v>2598</v>
      </c>
      <c r="G3415" s="31">
        <v>0</v>
      </c>
      <c r="H3415" s="32">
        <v>1</v>
      </c>
      <c r="I3415" s="5">
        <v>1.586667</v>
      </c>
    </row>
    <row r="3416" spans="1:9">
      <c r="A3416" s="5">
        <v>2110110038</v>
      </c>
      <c r="B3416" s="5" t="s">
        <v>3723</v>
      </c>
      <c r="C3416" s="5" t="s">
        <v>699</v>
      </c>
      <c r="D3416" s="5" t="s">
        <v>700</v>
      </c>
      <c r="E3416" s="33">
        <v>1297</v>
      </c>
      <c r="F3416" s="5" t="s">
        <v>2598</v>
      </c>
      <c r="G3416" s="31">
        <v>0</v>
      </c>
      <c r="H3416" s="32">
        <v>0</v>
      </c>
      <c r="I3416" s="5">
        <v>1.586176</v>
      </c>
    </row>
    <row r="3417" spans="1:9">
      <c r="A3417" s="5">
        <v>2110110038</v>
      </c>
      <c r="B3417" s="5" t="s">
        <v>3723</v>
      </c>
      <c r="C3417" s="5" t="s">
        <v>248</v>
      </c>
      <c r="D3417" s="5" t="s">
        <v>249</v>
      </c>
      <c r="E3417" s="33">
        <v>947</v>
      </c>
      <c r="F3417" s="5" t="s">
        <v>2598</v>
      </c>
      <c r="G3417" s="31">
        <v>0</v>
      </c>
      <c r="H3417" s="32">
        <v>0</v>
      </c>
      <c r="I3417" s="5">
        <v>1.5861670000000001</v>
      </c>
    </row>
    <row r="3418" spans="1:9">
      <c r="A3418" s="5">
        <v>2110110038</v>
      </c>
      <c r="B3418" s="5" t="s">
        <v>3723</v>
      </c>
      <c r="C3418" s="5" t="s">
        <v>2609</v>
      </c>
      <c r="D3418" s="5" t="s">
        <v>2610</v>
      </c>
      <c r="E3418" s="33">
        <v>926</v>
      </c>
      <c r="F3418" s="5" t="s">
        <v>2598</v>
      </c>
      <c r="G3418" s="31">
        <v>0</v>
      </c>
      <c r="H3418" s="32">
        <v>0</v>
      </c>
      <c r="I3418" s="5">
        <v>1.5862099999999999</v>
      </c>
    </row>
    <row r="3419" spans="1:9">
      <c r="A3419" s="5">
        <v>2110110039</v>
      </c>
      <c r="B3419" s="5" t="s">
        <v>3724</v>
      </c>
      <c r="C3419" s="5" t="s">
        <v>699</v>
      </c>
      <c r="D3419" s="5" t="s">
        <v>700</v>
      </c>
      <c r="E3419" s="33">
        <v>1755</v>
      </c>
      <c r="F3419" s="5" t="s">
        <v>2598</v>
      </c>
      <c r="G3419" s="31">
        <v>36</v>
      </c>
      <c r="H3419" s="32">
        <v>0</v>
      </c>
      <c r="I3419" s="5">
        <v>1.586171</v>
      </c>
    </row>
    <row r="3420" spans="1:9">
      <c r="A3420" s="5">
        <v>2110110039</v>
      </c>
      <c r="B3420" s="5" t="s">
        <v>3724</v>
      </c>
      <c r="C3420" s="5" t="s">
        <v>248</v>
      </c>
      <c r="D3420" s="5" t="s">
        <v>249</v>
      </c>
      <c r="E3420" s="33">
        <v>197</v>
      </c>
      <c r="F3420" s="5" t="s">
        <v>2598</v>
      </c>
      <c r="G3420" s="31">
        <v>90</v>
      </c>
      <c r="H3420" s="32">
        <v>0</v>
      </c>
      <c r="I3420" s="5">
        <v>1.586193</v>
      </c>
    </row>
    <row r="3421" spans="1:9">
      <c r="A3421" s="5">
        <v>2110110039</v>
      </c>
      <c r="B3421" s="5" t="s">
        <v>3724</v>
      </c>
      <c r="C3421" s="5" t="s">
        <v>2634</v>
      </c>
      <c r="D3421" s="5" t="s">
        <v>2635</v>
      </c>
      <c r="E3421" s="33">
        <v>534</v>
      </c>
      <c r="F3421" s="5" t="s">
        <v>2598</v>
      </c>
      <c r="G3421" s="31">
        <v>0</v>
      </c>
      <c r="H3421" s="32">
        <v>36</v>
      </c>
      <c r="I3421" s="5">
        <v>1.5861799999999999</v>
      </c>
    </row>
    <row r="3422" spans="1:9">
      <c r="A3422" s="5">
        <v>2110110039</v>
      </c>
      <c r="B3422" s="5" t="s">
        <v>3724</v>
      </c>
      <c r="C3422" s="5" t="s">
        <v>2609</v>
      </c>
      <c r="D3422" s="5" t="s">
        <v>2610</v>
      </c>
      <c r="E3422" s="5">
        <v>971</v>
      </c>
      <c r="F3422" s="5" t="s">
        <v>2598</v>
      </c>
      <c r="G3422" s="31">
        <v>0</v>
      </c>
      <c r="H3422" s="32">
        <v>0</v>
      </c>
      <c r="I3422" s="5">
        <v>1.5861689999999999</v>
      </c>
    </row>
    <row r="3423" spans="1:9">
      <c r="A3423" s="5">
        <v>2110110039</v>
      </c>
      <c r="B3423" s="5" t="s">
        <v>3724</v>
      </c>
      <c r="C3423" s="5" t="s">
        <v>2611</v>
      </c>
      <c r="D3423" s="5" t="s">
        <v>2612</v>
      </c>
      <c r="E3423" s="5">
        <v>0</v>
      </c>
      <c r="F3423" s="5" t="s">
        <v>2598</v>
      </c>
      <c r="G3423" s="31">
        <v>0</v>
      </c>
      <c r="H3423" s="32">
        <v>90</v>
      </c>
      <c r="I3423" s="5">
        <v>0</v>
      </c>
    </row>
    <row r="3424" spans="1:9">
      <c r="A3424" s="5">
        <v>2110110040</v>
      </c>
      <c r="B3424" s="5" t="s">
        <v>3725</v>
      </c>
      <c r="C3424" s="5" t="s">
        <v>699</v>
      </c>
      <c r="D3424" s="5" t="s">
        <v>700</v>
      </c>
      <c r="E3424" s="33">
        <v>2001</v>
      </c>
      <c r="F3424" s="5" t="s">
        <v>2598</v>
      </c>
      <c r="G3424" s="31">
        <v>0</v>
      </c>
      <c r="H3424" s="32">
        <v>0</v>
      </c>
      <c r="I3424" s="5">
        <v>1.864168</v>
      </c>
    </row>
    <row r="3425" spans="1:9">
      <c r="A3425" s="5">
        <v>2110110040</v>
      </c>
      <c r="B3425" s="5" t="s">
        <v>3725</v>
      </c>
      <c r="C3425" s="5" t="s">
        <v>248</v>
      </c>
      <c r="D3425" s="5" t="s">
        <v>249</v>
      </c>
      <c r="E3425" s="33">
        <v>1748</v>
      </c>
      <c r="F3425" s="5" t="s">
        <v>2598</v>
      </c>
      <c r="G3425" s="31">
        <v>0</v>
      </c>
      <c r="H3425" s="32">
        <v>0</v>
      </c>
      <c r="I3425" s="5">
        <v>1.8641589999999999</v>
      </c>
    </row>
    <row r="3426" spans="1:9">
      <c r="A3426" s="5">
        <v>2110110040</v>
      </c>
      <c r="B3426" s="5" t="s">
        <v>3725</v>
      </c>
      <c r="C3426" s="5" t="s">
        <v>2609</v>
      </c>
      <c r="D3426" s="5" t="s">
        <v>2610</v>
      </c>
      <c r="E3426" s="33">
        <v>10</v>
      </c>
      <c r="F3426" s="5" t="s">
        <v>2598</v>
      </c>
      <c r="G3426" s="31">
        <v>0</v>
      </c>
      <c r="H3426" s="32">
        <v>0</v>
      </c>
      <c r="I3426" s="5">
        <v>1.865</v>
      </c>
    </row>
    <row r="3427" spans="1:9">
      <c r="A3427" s="5">
        <v>2110110041</v>
      </c>
      <c r="B3427" s="5" t="s">
        <v>3726</v>
      </c>
      <c r="C3427" s="5" t="s">
        <v>699</v>
      </c>
      <c r="D3427" s="5" t="s">
        <v>700</v>
      </c>
      <c r="E3427" s="33">
        <v>2297</v>
      </c>
      <c r="F3427" s="5" t="s">
        <v>2598</v>
      </c>
      <c r="G3427" s="31">
        <v>0</v>
      </c>
      <c r="H3427" s="32">
        <v>0</v>
      </c>
      <c r="I3427" s="5">
        <v>1.7906439999999999</v>
      </c>
    </row>
    <row r="3428" spans="1:9">
      <c r="A3428" s="5">
        <v>2110110041</v>
      </c>
      <c r="B3428" s="5" t="s">
        <v>3726</v>
      </c>
      <c r="C3428" s="5" t="s">
        <v>248</v>
      </c>
      <c r="D3428" s="5" t="s">
        <v>249</v>
      </c>
      <c r="E3428" s="33">
        <v>1416</v>
      </c>
      <c r="F3428" s="5" t="s">
        <v>2598</v>
      </c>
      <c r="G3428" s="31">
        <v>0</v>
      </c>
      <c r="H3428" s="32">
        <v>0</v>
      </c>
      <c r="I3428" s="5">
        <v>1.790664</v>
      </c>
    </row>
    <row r="3429" spans="1:9">
      <c r="A3429" s="5">
        <v>2110110041</v>
      </c>
      <c r="B3429" s="5" t="s">
        <v>3726</v>
      </c>
      <c r="C3429" s="5" t="s">
        <v>2609</v>
      </c>
      <c r="D3429" s="5" t="s">
        <v>2610</v>
      </c>
      <c r="E3429" s="33">
        <v>13</v>
      </c>
      <c r="F3429" s="5" t="s">
        <v>2598</v>
      </c>
      <c r="G3429" s="31">
        <v>0</v>
      </c>
      <c r="H3429" s="32">
        <v>0</v>
      </c>
      <c r="I3429" s="5">
        <v>1.7907690000000001</v>
      </c>
    </row>
    <row r="3430" spans="1:9">
      <c r="A3430" s="5">
        <v>2110110042</v>
      </c>
      <c r="B3430" s="5" t="s">
        <v>3727</v>
      </c>
      <c r="C3430" s="5" t="s">
        <v>699</v>
      </c>
      <c r="D3430" s="5" t="s">
        <v>700</v>
      </c>
      <c r="E3430" s="33">
        <v>543</v>
      </c>
      <c r="F3430" s="5" t="s">
        <v>2598</v>
      </c>
      <c r="G3430" s="31">
        <v>0</v>
      </c>
      <c r="H3430" s="32">
        <v>0</v>
      </c>
      <c r="I3430" s="5">
        <v>1.814991</v>
      </c>
    </row>
    <row r="3431" spans="1:9">
      <c r="A3431" s="5">
        <v>2110110042</v>
      </c>
      <c r="B3431" s="5" t="s">
        <v>3727</v>
      </c>
      <c r="C3431" s="5" t="s">
        <v>248</v>
      </c>
      <c r="D3431" s="5" t="s">
        <v>249</v>
      </c>
      <c r="E3431" s="33">
        <v>426</v>
      </c>
      <c r="F3431" s="5" t="s">
        <v>2598</v>
      </c>
      <c r="G3431" s="31">
        <v>0</v>
      </c>
      <c r="H3431" s="32">
        <v>0</v>
      </c>
      <c r="I3431" s="5">
        <v>1.8149999999999999</v>
      </c>
    </row>
    <row r="3432" spans="1:9">
      <c r="A3432" s="5">
        <v>2110110042</v>
      </c>
      <c r="B3432" s="5" t="s">
        <v>3727</v>
      </c>
      <c r="C3432" s="5" t="s">
        <v>2609</v>
      </c>
      <c r="D3432" s="5" t="s">
        <v>2610</v>
      </c>
      <c r="E3432" s="33">
        <v>15</v>
      </c>
      <c r="F3432" s="5" t="s">
        <v>2598</v>
      </c>
      <c r="G3432" s="31">
        <v>0</v>
      </c>
      <c r="H3432" s="32">
        <v>0</v>
      </c>
      <c r="I3432" s="5">
        <v>1.8153330000000001</v>
      </c>
    </row>
    <row r="3433" spans="1:9">
      <c r="A3433" s="5">
        <v>2110110043</v>
      </c>
      <c r="B3433" s="5" t="s">
        <v>3728</v>
      </c>
      <c r="C3433" s="5" t="s">
        <v>699</v>
      </c>
      <c r="D3433" s="5" t="s">
        <v>700</v>
      </c>
      <c r="E3433" s="33">
        <v>153</v>
      </c>
      <c r="F3433" s="5" t="s">
        <v>2598</v>
      </c>
      <c r="G3433" s="31">
        <v>0</v>
      </c>
      <c r="H3433" s="32">
        <v>0</v>
      </c>
      <c r="I3433" s="5">
        <v>1.1513070000000001</v>
      </c>
    </row>
    <row r="3434" spans="1:9">
      <c r="A3434" s="5">
        <v>2110110043</v>
      </c>
      <c r="B3434" s="5" t="s">
        <v>3728</v>
      </c>
      <c r="C3434" s="5" t="s">
        <v>248</v>
      </c>
      <c r="D3434" s="5" t="s">
        <v>249</v>
      </c>
      <c r="E3434" s="33">
        <v>6</v>
      </c>
      <c r="F3434" s="5" t="s">
        <v>2598</v>
      </c>
      <c r="G3434" s="31">
        <v>70</v>
      </c>
      <c r="H3434" s="32">
        <v>2</v>
      </c>
      <c r="I3434" s="5">
        <v>1.151667</v>
      </c>
    </row>
    <row r="3435" spans="1:9">
      <c r="A3435" s="5">
        <v>2110110043</v>
      </c>
      <c r="B3435" s="5" t="s">
        <v>3728</v>
      </c>
      <c r="C3435" s="5" t="s">
        <v>2601</v>
      </c>
      <c r="D3435" s="5" t="s">
        <v>2602</v>
      </c>
      <c r="E3435" s="33">
        <v>2</v>
      </c>
      <c r="F3435" s="5" t="s">
        <v>2598</v>
      </c>
      <c r="G3435" s="31">
        <v>0</v>
      </c>
      <c r="H3435" s="32">
        <v>0</v>
      </c>
      <c r="I3435" s="5">
        <v>1.1499999999999999</v>
      </c>
    </row>
    <row r="3436" spans="1:9">
      <c r="A3436" s="5">
        <v>2110110043</v>
      </c>
      <c r="B3436" s="5" t="s">
        <v>3728</v>
      </c>
      <c r="C3436" s="5" t="s">
        <v>2609</v>
      </c>
      <c r="D3436" s="5" t="s">
        <v>2610</v>
      </c>
      <c r="E3436" s="33">
        <v>1</v>
      </c>
      <c r="F3436" s="5" t="s">
        <v>2598</v>
      </c>
      <c r="G3436" s="31">
        <v>0</v>
      </c>
      <c r="H3436" s="32">
        <v>0</v>
      </c>
      <c r="I3436" s="5">
        <v>1.1499999999999999</v>
      </c>
    </row>
    <row r="3437" spans="1:9">
      <c r="A3437" s="5">
        <v>2110110043</v>
      </c>
      <c r="B3437" s="5" t="s">
        <v>3728</v>
      </c>
      <c r="C3437" s="5" t="s">
        <v>2611</v>
      </c>
      <c r="D3437" s="5" t="s">
        <v>2612</v>
      </c>
      <c r="E3437" s="33">
        <v>2</v>
      </c>
      <c r="F3437" s="5" t="s">
        <v>2598</v>
      </c>
      <c r="G3437" s="31">
        <v>2</v>
      </c>
      <c r="H3437" s="32">
        <v>0</v>
      </c>
      <c r="I3437" s="5">
        <v>1.1499999999999999</v>
      </c>
    </row>
    <row r="3438" spans="1:9">
      <c r="A3438" s="5">
        <v>2110110044</v>
      </c>
      <c r="B3438" s="5" t="s">
        <v>3729</v>
      </c>
      <c r="C3438" s="5" t="s">
        <v>699</v>
      </c>
      <c r="D3438" s="5" t="s">
        <v>700</v>
      </c>
      <c r="E3438" s="33">
        <v>777</v>
      </c>
      <c r="F3438" s="5" t="s">
        <v>2598</v>
      </c>
      <c r="G3438" s="31">
        <v>0</v>
      </c>
      <c r="H3438" s="32">
        <v>0</v>
      </c>
      <c r="I3438" s="5">
        <v>1.5699099999999999</v>
      </c>
    </row>
    <row r="3439" spans="1:9">
      <c r="A3439" s="5">
        <v>2110110044</v>
      </c>
      <c r="B3439" s="5" t="s">
        <v>3729</v>
      </c>
      <c r="C3439" s="5" t="s">
        <v>248</v>
      </c>
      <c r="D3439" s="5" t="s">
        <v>249</v>
      </c>
      <c r="E3439" s="33">
        <v>3731</v>
      </c>
      <c r="F3439" s="5" t="s">
        <v>2598</v>
      </c>
      <c r="G3439" s="31">
        <v>0</v>
      </c>
      <c r="H3439" s="32">
        <v>0</v>
      </c>
      <c r="I3439" s="5">
        <v>1.569901</v>
      </c>
    </row>
    <row r="3440" spans="1:9">
      <c r="A3440" s="5">
        <v>2110110044</v>
      </c>
      <c r="B3440" s="5" t="s">
        <v>3729</v>
      </c>
      <c r="C3440" s="5" t="s">
        <v>2609</v>
      </c>
      <c r="D3440" s="5" t="s">
        <v>2610</v>
      </c>
      <c r="E3440" s="33">
        <v>8</v>
      </c>
      <c r="F3440" s="5" t="s">
        <v>2598</v>
      </c>
      <c r="G3440" s="31">
        <v>0</v>
      </c>
      <c r="H3440" s="32">
        <v>0</v>
      </c>
      <c r="I3440" s="5">
        <v>1.57</v>
      </c>
    </row>
    <row r="3441" spans="1:9">
      <c r="A3441" s="5">
        <v>2110110045</v>
      </c>
      <c r="B3441" s="5" t="s">
        <v>3730</v>
      </c>
      <c r="C3441" s="5" t="s">
        <v>699</v>
      </c>
      <c r="D3441" s="5" t="s">
        <v>700</v>
      </c>
      <c r="E3441" s="33">
        <v>627</v>
      </c>
      <c r="F3441" s="5" t="s">
        <v>2598</v>
      </c>
      <c r="G3441" s="31">
        <v>0</v>
      </c>
      <c r="H3441" s="32">
        <v>0</v>
      </c>
      <c r="I3441" s="5">
        <v>1.0030140000000001</v>
      </c>
    </row>
    <row r="3442" spans="1:9">
      <c r="A3442" s="5">
        <v>2110110045</v>
      </c>
      <c r="B3442" s="5" t="s">
        <v>3730</v>
      </c>
      <c r="C3442" s="5" t="s">
        <v>248</v>
      </c>
      <c r="D3442" s="5" t="s">
        <v>249</v>
      </c>
      <c r="E3442" s="5">
        <v>472</v>
      </c>
      <c r="F3442" s="5" t="s">
        <v>2598</v>
      </c>
      <c r="G3442" s="31">
        <v>0</v>
      </c>
      <c r="H3442" s="32">
        <v>0</v>
      </c>
      <c r="I3442" s="5">
        <v>1.0029870000000001</v>
      </c>
    </row>
    <row r="3443" spans="1:9">
      <c r="A3443" s="5">
        <v>2110110045</v>
      </c>
      <c r="B3443" s="5" t="s">
        <v>3730</v>
      </c>
      <c r="C3443" s="5" t="s">
        <v>2609</v>
      </c>
      <c r="D3443" s="5" t="s">
        <v>2610</v>
      </c>
      <c r="E3443" s="5">
        <v>10</v>
      </c>
      <c r="F3443" s="5" t="s">
        <v>2598</v>
      </c>
      <c r="G3443" s="31">
        <v>0</v>
      </c>
      <c r="H3443" s="32">
        <v>0</v>
      </c>
      <c r="I3443" s="5">
        <v>1.002</v>
      </c>
    </row>
    <row r="3444" spans="1:9">
      <c r="A3444" s="5">
        <v>2110110046</v>
      </c>
      <c r="B3444" s="5" t="s">
        <v>3731</v>
      </c>
      <c r="C3444" s="5" t="s">
        <v>699</v>
      </c>
      <c r="D3444" s="5" t="s">
        <v>700</v>
      </c>
      <c r="E3444" s="33">
        <v>565</v>
      </c>
      <c r="F3444" s="5" t="s">
        <v>2598</v>
      </c>
      <c r="G3444" s="31">
        <v>0</v>
      </c>
      <c r="H3444" s="32">
        <v>0</v>
      </c>
      <c r="I3444" s="5">
        <v>0.96453100000000003</v>
      </c>
    </row>
    <row r="3445" spans="1:9">
      <c r="A3445" s="5">
        <v>2110110046</v>
      </c>
      <c r="B3445" s="5" t="s">
        <v>3731</v>
      </c>
      <c r="C3445" s="5" t="s">
        <v>248</v>
      </c>
      <c r="D3445" s="5" t="s">
        <v>249</v>
      </c>
      <c r="E3445" s="33">
        <v>0</v>
      </c>
      <c r="F3445" s="5" t="s">
        <v>2598</v>
      </c>
      <c r="G3445" s="31">
        <v>30</v>
      </c>
      <c r="H3445" s="32">
        <v>0</v>
      </c>
      <c r="I3445" s="5">
        <v>0.96</v>
      </c>
    </row>
    <row r="3446" spans="1:9">
      <c r="A3446" s="5">
        <v>2110110046</v>
      </c>
      <c r="B3446" s="5" t="s">
        <v>3731</v>
      </c>
      <c r="C3446" s="5" t="s">
        <v>2609</v>
      </c>
      <c r="D3446" s="5" t="s">
        <v>2610</v>
      </c>
      <c r="E3446" s="5">
        <v>5</v>
      </c>
      <c r="F3446" s="5" t="s">
        <v>2598</v>
      </c>
      <c r="G3446" s="31">
        <v>0</v>
      </c>
      <c r="H3446" s="32">
        <v>0</v>
      </c>
      <c r="I3446" s="5">
        <v>0.96399999999999997</v>
      </c>
    </row>
    <row r="3447" spans="1:9">
      <c r="A3447" s="5">
        <v>2110110047</v>
      </c>
      <c r="B3447" s="5" t="s">
        <v>3732</v>
      </c>
      <c r="C3447" s="5" t="s">
        <v>699</v>
      </c>
      <c r="D3447" s="5" t="s">
        <v>700</v>
      </c>
      <c r="E3447" s="33">
        <v>589</v>
      </c>
      <c r="F3447" s="5" t="s">
        <v>2598</v>
      </c>
      <c r="G3447" s="31">
        <v>0</v>
      </c>
      <c r="H3447" s="32">
        <v>0</v>
      </c>
      <c r="I3447" s="5">
        <v>1.0030220000000001</v>
      </c>
    </row>
    <row r="3448" spans="1:9">
      <c r="A3448" s="5">
        <v>2110110047</v>
      </c>
      <c r="B3448" s="5" t="s">
        <v>3732</v>
      </c>
      <c r="C3448" s="5" t="s">
        <v>248</v>
      </c>
      <c r="D3448" s="5" t="s">
        <v>249</v>
      </c>
      <c r="E3448" s="33">
        <v>142</v>
      </c>
      <c r="F3448" s="5" t="s">
        <v>2598</v>
      </c>
      <c r="G3448" s="31">
        <v>0</v>
      </c>
      <c r="H3448" s="32">
        <v>0</v>
      </c>
      <c r="I3448" s="5">
        <v>1.0028870000000001</v>
      </c>
    </row>
    <row r="3449" spans="1:9">
      <c r="A3449" s="5">
        <v>2110110047</v>
      </c>
      <c r="B3449" s="5" t="s">
        <v>3732</v>
      </c>
      <c r="C3449" s="5" t="s">
        <v>2609</v>
      </c>
      <c r="D3449" s="5" t="s">
        <v>2610</v>
      </c>
      <c r="E3449" s="33">
        <v>14</v>
      </c>
      <c r="F3449" s="5" t="s">
        <v>2598</v>
      </c>
      <c r="G3449" s="31">
        <v>0</v>
      </c>
      <c r="H3449" s="32">
        <v>0</v>
      </c>
      <c r="I3449" s="5">
        <v>1.003571</v>
      </c>
    </row>
    <row r="3450" spans="1:9">
      <c r="A3450" s="5">
        <v>2110110048</v>
      </c>
      <c r="B3450" s="5" t="s">
        <v>3733</v>
      </c>
      <c r="C3450" s="5" t="s">
        <v>699</v>
      </c>
      <c r="D3450" s="5" t="s">
        <v>700</v>
      </c>
      <c r="E3450" s="33">
        <v>181</v>
      </c>
      <c r="F3450" s="5" t="s">
        <v>2598</v>
      </c>
      <c r="G3450" s="31">
        <v>0</v>
      </c>
      <c r="H3450" s="32">
        <v>0</v>
      </c>
      <c r="I3450" s="5">
        <v>1.002983</v>
      </c>
    </row>
    <row r="3451" spans="1:9">
      <c r="A3451" s="5">
        <v>2110110048</v>
      </c>
      <c r="B3451" s="5" t="s">
        <v>3733</v>
      </c>
      <c r="C3451" s="5" t="s">
        <v>248</v>
      </c>
      <c r="D3451" s="5" t="s">
        <v>249</v>
      </c>
      <c r="E3451" s="33">
        <v>1841</v>
      </c>
      <c r="F3451" s="5" t="s">
        <v>2598</v>
      </c>
      <c r="G3451" s="31">
        <v>0</v>
      </c>
      <c r="H3451" s="32">
        <v>0</v>
      </c>
      <c r="I3451" s="5">
        <v>1.003004</v>
      </c>
    </row>
    <row r="3452" spans="1:9">
      <c r="A3452" s="5">
        <v>2110110048</v>
      </c>
      <c r="B3452" s="5" t="s">
        <v>3733</v>
      </c>
      <c r="C3452" s="5" t="s">
        <v>2609</v>
      </c>
      <c r="D3452" s="5" t="s">
        <v>2610</v>
      </c>
      <c r="E3452" s="33">
        <v>14</v>
      </c>
      <c r="F3452" s="5" t="s">
        <v>2598</v>
      </c>
      <c r="G3452" s="31">
        <v>0</v>
      </c>
      <c r="H3452" s="32">
        <v>0</v>
      </c>
      <c r="I3452" s="5">
        <v>1.003571</v>
      </c>
    </row>
    <row r="3453" spans="1:9">
      <c r="A3453" s="5">
        <v>2110120058</v>
      </c>
      <c r="B3453" s="5" t="s">
        <v>3734</v>
      </c>
      <c r="C3453" s="5" t="s">
        <v>248</v>
      </c>
      <c r="D3453" s="5" t="s">
        <v>249</v>
      </c>
      <c r="E3453" s="5">
        <v>149</v>
      </c>
      <c r="F3453" s="5" t="s">
        <v>2618</v>
      </c>
      <c r="G3453" s="31">
        <v>196</v>
      </c>
      <c r="H3453" s="32">
        <v>196</v>
      </c>
      <c r="I3453" s="5">
        <v>1.4474499999999999</v>
      </c>
    </row>
    <row r="3454" spans="1:9">
      <c r="A3454" s="5">
        <v>2110120058</v>
      </c>
      <c r="B3454" s="5" t="s">
        <v>3734</v>
      </c>
      <c r="C3454" s="5" t="s">
        <v>2627</v>
      </c>
      <c r="D3454" s="5" t="s">
        <v>2628</v>
      </c>
      <c r="E3454" s="33">
        <v>0</v>
      </c>
      <c r="F3454" s="5" t="s">
        <v>2618</v>
      </c>
      <c r="G3454" s="31">
        <v>196</v>
      </c>
      <c r="H3454" s="32">
        <v>196</v>
      </c>
      <c r="I3454" s="5">
        <v>0</v>
      </c>
    </row>
    <row r="3455" spans="1:9">
      <c r="A3455" s="5">
        <v>2110120059</v>
      </c>
      <c r="B3455" s="5" t="s">
        <v>3735</v>
      </c>
      <c r="C3455" s="5" t="s">
        <v>699</v>
      </c>
      <c r="D3455" s="5" t="s">
        <v>700</v>
      </c>
      <c r="E3455" s="33">
        <v>400</v>
      </c>
      <c r="F3455" s="5" t="s">
        <v>2618</v>
      </c>
      <c r="G3455" s="31">
        <v>0</v>
      </c>
      <c r="H3455" s="32">
        <v>0</v>
      </c>
      <c r="I3455" s="5">
        <v>0.87822500000000003</v>
      </c>
    </row>
    <row r="3456" spans="1:9">
      <c r="A3456" s="5">
        <v>2110120068</v>
      </c>
      <c r="B3456" s="5" t="s">
        <v>3736</v>
      </c>
      <c r="C3456" s="5" t="s">
        <v>248</v>
      </c>
      <c r="D3456" s="5" t="s">
        <v>249</v>
      </c>
      <c r="E3456" s="5">
        <v>75</v>
      </c>
      <c r="F3456" s="5" t="s">
        <v>2618</v>
      </c>
      <c r="G3456" s="31">
        <v>0</v>
      </c>
      <c r="H3456" s="32">
        <v>0</v>
      </c>
      <c r="I3456" s="5">
        <v>1.0997330000000001</v>
      </c>
    </row>
    <row r="3457" spans="1:9">
      <c r="A3457" s="5">
        <v>2110120070</v>
      </c>
      <c r="B3457" s="5" t="s">
        <v>3737</v>
      </c>
      <c r="C3457" s="5" t="s">
        <v>2601</v>
      </c>
      <c r="D3457" s="5" t="s">
        <v>2602</v>
      </c>
      <c r="E3457" s="33">
        <v>337</v>
      </c>
      <c r="F3457" s="5" t="s">
        <v>2618</v>
      </c>
      <c r="G3457" s="31">
        <v>0</v>
      </c>
      <c r="H3457" s="32">
        <v>0</v>
      </c>
      <c r="I3457" s="5">
        <v>0.88273000000000001</v>
      </c>
    </row>
    <row r="3458" spans="1:9">
      <c r="A3458" s="5">
        <v>2110120107</v>
      </c>
      <c r="B3458" s="5" t="s">
        <v>3738</v>
      </c>
      <c r="C3458" s="5" t="s">
        <v>2631</v>
      </c>
      <c r="D3458" s="5" t="s">
        <v>2632</v>
      </c>
      <c r="E3458" s="33">
        <v>126</v>
      </c>
      <c r="F3458" s="5" t="s">
        <v>2618</v>
      </c>
      <c r="G3458" s="31">
        <v>0</v>
      </c>
      <c r="H3458" s="32">
        <v>0</v>
      </c>
      <c r="I3458" s="5">
        <v>0.92793700000000001</v>
      </c>
    </row>
    <row r="3459" spans="1:9">
      <c r="A3459" s="5">
        <v>2110120110</v>
      </c>
      <c r="B3459" s="5" t="s">
        <v>911</v>
      </c>
      <c r="C3459" s="5" t="s">
        <v>248</v>
      </c>
      <c r="D3459" s="5" t="s">
        <v>249</v>
      </c>
      <c r="E3459" s="33">
        <v>1810</v>
      </c>
      <c r="F3459" s="5" t="s">
        <v>2618</v>
      </c>
      <c r="G3459" s="31">
        <v>0</v>
      </c>
      <c r="H3459" s="32">
        <v>0</v>
      </c>
      <c r="I3459" s="5">
        <v>1.0753090000000001</v>
      </c>
    </row>
    <row r="3460" spans="1:9">
      <c r="A3460" s="5">
        <v>2110120110</v>
      </c>
      <c r="B3460" s="5" t="s">
        <v>911</v>
      </c>
      <c r="C3460" s="5" t="s">
        <v>2627</v>
      </c>
      <c r="D3460" s="5" t="s">
        <v>2628</v>
      </c>
      <c r="E3460" s="5">
        <v>300</v>
      </c>
      <c r="F3460" s="5" t="s">
        <v>2618</v>
      </c>
      <c r="G3460" s="31">
        <v>0</v>
      </c>
      <c r="H3460" s="32">
        <v>0</v>
      </c>
      <c r="I3460" s="5">
        <v>1.0752999999999999</v>
      </c>
    </row>
    <row r="3461" spans="1:9">
      <c r="A3461" s="5">
        <v>2110120112</v>
      </c>
      <c r="B3461" s="5" t="s">
        <v>3739</v>
      </c>
      <c r="C3461" s="5" t="s">
        <v>2601</v>
      </c>
      <c r="D3461" s="5" t="s">
        <v>2602</v>
      </c>
      <c r="E3461" s="33">
        <v>11</v>
      </c>
      <c r="F3461" s="5" t="s">
        <v>2618</v>
      </c>
      <c r="G3461" s="31">
        <v>0</v>
      </c>
      <c r="H3461" s="32">
        <v>0</v>
      </c>
      <c r="I3461" s="5">
        <v>1.437273</v>
      </c>
    </row>
    <row r="3462" spans="1:9">
      <c r="A3462" s="5">
        <v>2110120113</v>
      </c>
      <c r="B3462" s="5" t="s">
        <v>3740</v>
      </c>
      <c r="C3462" s="5" t="s">
        <v>2601</v>
      </c>
      <c r="D3462" s="5" t="s">
        <v>2602</v>
      </c>
      <c r="E3462" s="33">
        <v>687</v>
      </c>
      <c r="F3462" s="5" t="s">
        <v>2618</v>
      </c>
      <c r="G3462" s="31">
        <v>0</v>
      </c>
      <c r="H3462" s="32">
        <v>0</v>
      </c>
      <c r="I3462" s="5">
        <v>2.0486170000000001</v>
      </c>
    </row>
    <row r="3463" spans="1:9">
      <c r="A3463" s="5">
        <v>2110120120</v>
      </c>
      <c r="B3463" s="5" t="s">
        <v>905</v>
      </c>
      <c r="C3463" s="5" t="s">
        <v>248</v>
      </c>
      <c r="D3463" s="5" t="s">
        <v>249</v>
      </c>
      <c r="E3463" s="5">
        <v>16</v>
      </c>
      <c r="F3463" s="5" t="s">
        <v>2618</v>
      </c>
      <c r="G3463" s="31">
        <v>0</v>
      </c>
      <c r="H3463" s="32">
        <v>0</v>
      </c>
      <c r="I3463" s="5">
        <v>0.95750000000000002</v>
      </c>
    </row>
    <row r="3464" spans="1:9">
      <c r="A3464" s="5">
        <v>2110120121</v>
      </c>
      <c r="B3464" s="5" t="s">
        <v>906</v>
      </c>
      <c r="C3464" s="5" t="s">
        <v>248</v>
      </c>
      <c r="D3464" s="5" t="s">
        <v>249</v>
      </c>
      <c r="E3464" s="33">
        <v>256</v>
      </c>
      <c r="F3464" s="5" t="s">
        <v>2618</v>
      </c>
      <c r="G3464" s="31">
        <v>0</v>
      </c>
      <c r="H3464" s="32">
        <v>0</v>
      </c>
      <c r="I3464" s="5">
        <v>0.97046900000000003</v>
      </c>
    </row>
    <row r="3465" spans="1:9">
      <c r="A3465" s="5">
        <v>2110120122</v>
      </c>
      <c r="B3465" s="5" t="s">
        <v>3741</v>
      </c>
      <c r="C3465" s="5" t="s">
        <v>248</v>
      </c>
      <c r="D3465" s="5" t="s">
        <v>249</v>
      </c>
      <c r="E3465" s="33">
        <v>9</v>
      </c>
      <c r="F3465" s="5" t="s">
        <v>2618</v>
      </c>
      <c r="G3465" s="31">
        <v>0</v>
      </c>
      <c r="H3465" s="32">
        <v>0</v>
      </c>
      <c r="I3465" s="5">
        <v>1.01</v>
      </c>
    </row>
    <row r="3466" spans="1:9">
      <c r="A3466" s="5">
        <v>2110120123</v>
      </c>
      <c r="B3466" s="5" t="s">
        <v>3742</v>
      </c>
      <c r="C3466" s="5" t="s">
        <v>2601</v>
      </c>
      <c r="D3466" s="5" t="s">
        <v>2602</v>
      </c>
      <c r="E3466" s="33">
        <v>85</v>
      </c>
      <c r="F3466" s="5" t="s">
        <v>2618</v>
      </c>
      <c r="G3466" s="31">
        <v>0</v>
      </c>
      <c r="H3466" s="32">
        <v>0</v>
      </c>
      <c r="I3466" s="5">
        <v>0.99105900000000002</v>
      </c>
    </row>
    <row r="3467" spans="1:9">
      <c r="A3467" s="5">
        <v>2110120124</v>
      </c>
      <c r="B3467" s="5" t="s">
        <v>3743</v>
      </c>
      <c r="C3467" s="5" t="s">
        <v>2601</v>
      </c>
      <c r="D3467" s="5" t="s">
        <v>2602</v>
      </c>
      <c r="E3467" s="33">
        <v>121</v>
      </c>
      <c r="F3467" s="5" t="s">
        <v>2618</v>
      </c>
      <c r="G3467" s="31">
        <v>0</v>
      </c>
      <c r="H3467" s="32">
        <v>0</v>
      </c>
      <c r="I3467" s="5">
        <v>2.0114049999999999</v>
      </c>
    </row>
    <row r="3468" spans="1:9">
      <c r="A3468" s="5">
        <v>2110120125</v>
      </c>
      <c r="B3468" s="5" t="s">
        <v>903</v>
      </c>
      <c r="C3468" s="5" t="s">
        <v>248</v>
      </c>
      <c r="D3468" s="5" t="s">
        <v>249</v>
      </c>
      <c r="E3468" s="33">
        <v>272</v>
      </c>
      <c r="F3468" s="5" t="s">
        <v>2618</v>
      </c>
      <c r="G3468" s="31">
        <v>0</v>
      </c>
      <c r="H3468" s="32">
        <v>0</v>
      </c>
      <c r="I3468" s="5">
        <v>0.64319899999999997</v>
      </c>
    </row>
    <row r="3469" spans="1:9">
      <c r="A3469" s="5">
        <v>2110120126</v>
      </c>
      <c r="B3469" s="5" t="s">
        <v>904</v>
      </c>
      <c r="C3469" s="5" t="s">
        <v>248</v>
      </c>
      <c r="D3469" s="5" t="s">
        <v>249</v>
      </c>
      <c r="E3469" s="5">
        <v>29</v>
      </c>
      <c r="F3469" s="5" t="s">
        <v>2618</v>
      </c>
      <c r="G3469" s="31">
        <v>0</v>
      </c>
      <c r="H3469" s="32">
        <v>0</v>
      </c>
      <c r="I3469" s="5">
        <v>0.62448300000000001</v>
      </c>
    </row>
    <row r="3470" spans="1:9">
      <c r="A3470" s="5">
        <v>2110120127</v>
      </c>
      <c r="B3470" s="5" t="s">
        <v>3744</v>
      </c>
      <c r="C3470" s="5" t="s">
        <v>2601</v>
      </c>
      <c r="D3470" s="5" t="s">
        <v>2602</v>
      </c>
      <c r="E3470" s="5">
        <v>186</v>
      </c>
      <c r="F3470" s="5" t="s">
        <v>2618</v>
      </c>
      <c r="G3470" s="31">
        <v>0</v>
      </c>
      <c r="H3470" s="32">
        <v>0</v>
      </c>
      <c r="I3470" s="5">
        <v>0.63102199999999997</v>
      </c>
    </row>
    <row r="3471" spans="1:9">
      <c r="A3471" s="5">
        <v>2110120128</v>
      </c>
      <c r="B3471" s="5" t="s">
        <v>3745</v>
      </c>
      <c r="C3471" s="5" t="s">
        <v>248</v>
      </c>
      <c r="D3471" s="5" t="s">
        <v>249</v>
      </c>
      <c r="E3471" s="33">
        <v>680</v>
      </c>
      <c r="F3471" s="5" t="s">
        <v>2618</v>
      </c>
      <c r="G3471" s="31">
        <v>0</v>
      </c>
      <c r="H3471" s="32">
        <v>0</v>
      </c>
      <c r="I3471" s="5">
        <v>0.85699999999999998</v>
      </c>
    </row>
    <row r="3472" spans="1:9">
      <c r="A3472" s="5">
        <v>2110120129</v>
      </c>
      <c r="B3472" s="5" t="s">
        <v>833</v>
      </c>
      <c r="C3472" s="5" t="s">
        <v>2675</v>
      </c>
      <c r="D3472" s="5" t="s">
        <v>2676</v>
      </c>
      <c r="E3472" s="33">
        <v>120</v>
      </c>
      <c r="F3472" s="5" t="s">
        <v>2618</v>
      </c>
      <c r="G3472" s="31">
        <v>0</v>
      </c>
      <c r="H3472" s="32">
        <v>0</v>
      </c>
      <c r="I3472" s="5">
        <v>1.50075</v>
      </c>
    </row>
    <row r="3473" spans="1:9">
      <c r="A3473" s="5">
        <v>2110120129</v>
      </c>
      <c r="B3473" s="5" t="s">
        <v>833</v>
      </c>
      <c r="C3473" s="5" t="s">
        <v>248</v>
      </c>
      <c r="D3473" s="5" t="s">
        <v>249</v>
      </c>
      <c r="E3473" s="33">
        <v>2299</v>
      </c>
      <c r="F3473" s="5" t="s">
        <v>2618</v>
      </c>
      <c r="G3473" s="31">
        <v>0</v>
      </c>
      <c r="H3473" s="32">
        <v>5534</v>
      </c>
      <c r="I3473" s="5">
        <v>1.4944580000000001</v>
      </c>
    </row>
    <row r="3474" spans="1:9">
      <c r="A3474" s="5">
        <v>2110120129</v>
      </c>
      <c r="B3474" s="5" t="s">
        <v>833</v>
      </c>
      <c r="C3474" s="5" t="s">
        <v>2601</v>
      </c>
      <c r="D3474" s="5" t="s">
        <v>2602</v>
      </c>
      <c r="E3474" s="33">
        <v>1</v>
      </c>
      <c r="F3474" s="5" t="s">
        <v>2618</v>
      </c>
      <c r="G3474" s="31">
        <v>0</v>
      </c>
      <c r="H3474" s="32">
        <v>0</v>
      </c>
      <c r="I3474" s="5">
        <v>1.77</v>
      </c>
    </row>
    <row r="3475" spans="1:9">
      <c r="A3475" s="5">
        <v>2110120129</v>
      </c>
      <c r="B3475" s="5" t="s">
        <v>833</v>
      </c>
      <c r="C3475" s="5" t="s">
        <v>2609</v>
      </c>
      <c r="D3475" s="5" t="s">
        <v>2610</v>
      </c>
      <c r="E3475" s="33">
        <v>0</v>
      </c>
      <c r="F3475" s="5" t="s">
        <v>2618</v>
      </c>
      <c r="G3475" s="31">
        <v>1</v>
      </c>
      <c r="H3475" s="32">
        <v>0</v>
      </c>
      <c r="I3475" s="5">
        <v>1.77</v>
      </c>
    </row>
    <row r="3476" spans="1:9">
      <c r="A3476" s="5">
        <v>2110120129</v>
      </c>
      <c r="B3476" s="5" t="s">
        <v>833</v>
      </c>
      <c r="C3476" s="5" t="s">
        <v>2627</v>
      </c>
      <c r="D3476" s="5" t="s">
        <v>2628</v>
      </c>
      <c r="E3476" s="33">
        <v>0</v>
      </c>
      <c r="F3476" s="5" t="s">
        <v>2618</v>
      </c>
      <c r="G3476" s="31">
        <v>5534</v>
      </c>
      <c r="H3476" s="32">
        <v>0</v>
      </c>
      <c r="I3476" s="5">
        <v>1.50075</v>
      </c>
    </row>
    <row r="3477" spans="1:9">
      <c r="A3477" s="5">
        <v>2110120130</v>
      </c>
      <c r="B3477" s="5" t="s">
        <v>908</v>
      </c>
      <c r="C3477" s="5" t="s">
        <v>248</v>
      </c>
      <c r="D3477" s="5" t="s">
        <v>249</v>
      </c>
      <c r="E3477" s="33">
        <v>773</v>
      </c>
      <c r="F3477" s="5" t="s">
        <v>2618</v>
      </c>
      <c r="G3477" s="31">
        <v>0</v>
      </c>
      <c r="H3477" s="32">
        <v>0</v>
      </c>
      <c r="I3477" s="5">
        <v>0.79446300000000003</v>
      </c>
    </row>
    <row r="3478" spans="1:9">
      <c r="A3478" s="5">
        <v>2110120131</v>
      </c>
      <c r="B3478" s="5" t="s">
        <v>907</v>
      </c>
      <c r="C3478" s="5" t="s">
        <v>248</v>
      </c>
      <c r="D3478" s="5" t="s">
        <v>249</v>
      </c>
      <c r="E3478" s="33">
        <v>876</v>
      </c>
      <c r="F3478" s="5" t="s">
        <v>2618</v>
      </c>
      <c r="G3478" s="31">
        <v>0</v>
      </c>
      <c r="H3478" s="32">
        <v>0</v>
      </c>
      <c r="I3478" s="5">
        <v>0.69772800000000001</v>
      </c>
    </row>
    <row r="3479" spans="1:9">
      <c r="A3479" s="5">
        <v>2110120132</v>
      </c>
      <c r="B3479" s="5" t="s">
        <v>3746</v>
      </c>
      <c r="C3479" s="5" t="s">
        <v>248</v>
      </c>
      <c r="D3479" s="5" t="s">
        <v>249</v>
      </c>
      <c r="E3479" s="33">
        <v>4606</v>
      </c>
      <c r="F3479" s="5" t="s">
        <v>2618</v>
      </c>
      <c r="G3479" s="31">
        <v>0</v>
      </c>
      <c r="H3479" s="32">
        <v>0</v>
      </c>
      <c r="I3479" s="5">
        <v>0.86807400000000001</v>
      </c>
    </row>
    <row r="3480" spans="1:9">
      <c r="A3480" s="5">
        <v>2110120133</v>
      </c>
      <c r="B3480" s="5" t="s">
        <v>3747</v>
      </c>
      <c r="C3480" s="5" t="s">
        <v>248</v>
      </c>
      <c r="D3480" s="5" t="s">
        <v>249</v>
      </c>
      <c r="E3480" s="33">
        <v>1282</v>
      </c>
      <c r="F3480" s="5" t="s">
        <v>2618</v>
      </c>
      <c r="G3480" s="31">
        <v>0</v>
      </c>
      <c r="H3480" s="32">
        <v>0</v>
      </c>
      <c r="I3480" s="5">
        <v>1.175772</v>
      </c>
    </row>
    <row r="3481" spans="1:9">
      <c r="A3481" s="5">
        <v>2110120134</v>
      </c>
      <c r="B3481" s="5" t="s">
        <v>3748</v>
      </c>
      <c r="C3481" s="5" t="s">
        <v>699</v>
      </c>
      <c r="D3481" s="5" t="s">
        <v>700</v>
      </c>
      <c r="E3481" s="33">
        <v>96</v>
      </c>
      <c r="F3481" s="5" t="s">
        <v>2618</v>
      </c>
      <c r="G3481" s="31">
        <v>0</v>
      </c>
      <c r="H3481" s="32">
        <v>0</v>
      </c>
      <c r="I3481" s="5">
        <v>1.8997919999999999</v>
      </c>
    </row>
    <row r="3482" spans="1:9">
      <c r="A3482" s="5">
        <v>2110120134</v>
      </c>
      <c r="B3482" s="5" t="s">
        <v>3748</v>
      </c>
      <c r="C3482" s="5" t="s">
        <v>248</v>
      </c>
      <c r="D3482" s="5" t="s">
        <v>249</v>
      </c>
      <c r="E3482" s="33">
        <v>210</v>
      </c>
      <c r="F3482" s="5" t="s">
        <v>2618</v>
      </c>
      <c r="G3482" s="31">
        <v>0</v>
      </c>
      <c r="H3482" s="32">
        <v>0</v>
      </c>
      <c r="I3482" s="5">
        <v>1.89981</v>
      </c>
    </row>
    <row r="3483" spans="1:9">
      <c r="A3483" s="5">
        <v>2110120134</v>
      </c>
      <c r="B3483" s="5" t="s">
        <v>3748</v>
      </c>
      <c r="C3483" s="5" t="s">
        <v>2609</v>
      </c>
      <c r="D3483" s="5" t="s">
        <v>2610</v>
      </c>
      <c r="E3483" s="5">
        <v>4</v>
      </c>
      <c r="F3483" s="5" t="s">
        <v>2618</v>
      </c>
      <c r="G3483" s="31">
        <v>0</v>
      </c>
      <c r="H3483" s="32">
        <v>0</v>
      </c>
      <c r="I3483" s="5">
        <v>1.9</v>
      </c>
    </row>
    <row r="3484" spans="1:9">
      <c r="A3484" s="5">
        <v>2110120137</v>
      </c>
      <c r="B3484" s="5" t="s">
        <v>869</v>
      </c>
      <c r="C3484" s="5" t="s">
        <v>699</v>
      </c>
      <c r="D3484" s="5" t="s">
        <v>700</v>
      </c>
      <c r="E3484" s="33">
        <v>247</v>
      </c>
      <c r="F3484" s="5" t="s">
        <v>2618</v>
      </c>
      <c r="G3484" s="31">
        <v>0</v>
      </c>
      <c r="H3484" s="32">
        <v>0</v>
      </c>
      <c r="I3484" s="5">
        <v>1.300972</v>
      </c>
    </row>
    <row r="3485" spans="1:9">
      <c r="A3485" s="5">
        <v>2110120137</v>
      </c>
      <c r="B3485" s="5" t="s">
        <v>869</v>
      </c>
      <c r="C3485" s="5" t="s">
        <v>248</v>
      </c>
      <c r="D3485" s="5" t="s">
        <v>249</v>
      </c>
      <c r="E3485" s="33">
        <v>629</v>
      </c>
      <c r="F3485" s="5" t="s">
        <v>2618</v>
      </c>
      <c r="G3485" s="31">
        <v>0</v>
      </c>
      <c r="H3485" s="32">
        <v>735</v>
      </c>
      <c r="I3485" s="5">
        <v>1.300986</v>
      </c>
    </row>
    <row r="3486" spans="1:9">
      <c r="A3486" s="5">
        <v>2110120137</v>
      </c>
      <c r="B3486" s="5" t="s">
        <v>869</v>
      </c>
      <c r="C3486" s="5" t="s">
        <v>2627</v>
      </c>
      <c r="D3486" s="5" t="s">
        <v>2628</v>
      </c>
      <c r="E3486" s="33">
        <v>0</v>
      </c>
      <c r="F3486" s="5" t="s">
        <v>2618</v>
      </c>
      <c r="G3486" s="31">
        <v>735</v>
      </c>
      <c r="H3486" s="32">
        <v>0</v>
      </c>
      <c r="I3486" s="5">
        <v>1.3009599999999999</v>
      </c>
    </row>
    <row r="3487" spans="1:9">
      <c r="A3487" s="5">
        <v>2110120139</v>
      </c>
      <c r="B3487" s="5" t="s">
        <v>3749</v>
      </c>
      <c r="C3487" s="5" t="s">
        <v>248</v>
      </c>
      <c r="D3487" s="5" t="s">
        <v>249</v>
      </c>
      <c r="E3487" s="33">
        <v>11</v>
      </c>
      <c r="F3487" s="5" t="s">
        <v>2618</v>
      </c>
      <c r="G3487" s="31">
        <v>0</v>
      </c>
      <c r="H3487" s="32">
        <v>0</v>
      </c>
      <c r="I3487" s="5">
        <v>2.0245449999999998</v>
      </c>
    </row>
    <row r="3488" spans="1:9">
      <c r="A3488" s="5">
        <v>2110120140</v>
      </c>
      <c r="B3488" s="5" t="s">
        <v>585</v>
      </c>
      <c r="C3488" s="5" t="s">
        <v>699</v>
      </c>
      <c r="D3488" s="5" t="s">
        <v>700</v>
      </c>
      <c r="E3488" s="5">
        <v>288</v>
      </c>
      <c r="F3488" s="5" t="s">
        <v>2618</v>
      </c>
      <c r="G3488" s="31">
        <v>0</v>
      </c>
      <c r="H3488" s="32">
        <v>0</v>
      </c>
      <c r="I3488" s="5">
        <v>1.0770489999999999</v>
      </c>
    </row>
    <row r="3489" spans="1:9">
      <c r="A3489" s="5">
        <v>2110120140</v>
      </c>
      <c r="B3489" s="5" t="s">
        <v>585</v>
      </c>
      <c r="C3489" s="5" t="s">
        <v>248</v>
      </c>
      <c r="D3489" s="5" t="s">
        <v>249</v>
      </c>
      <c r="E3489" s="33">
        <v>3113</v>
      </c>
      <c r="F3489" s="5" t="s">
        <v>2618</v>
      </c>
      <c r="G3489" s="31">
        <v>0</v>
      </c>
      <c r="H3489" s="32">
        <v>8038</v>
      </c>
      <c r="I3489" s="5">
        <v>1.1442559999999999</v>
      </c>
    </row>
    <row r="3490" spans="1:9">
      <c r="A3490" s="5">
        <v>2110120140</v>
      </c>
      <c r="B3490" s="5" t="s">
        <v>585</v>
      </c>
      <c r="C3490" s="5" t="s">
        <v>2609</v>
      </c>
      <c r="D3490" s="5" t="s">
        <v>2610</v>
      </c>
      <c r="E3490" s="33">
        <v>0</v>
      </c>
      <c r="F3490" s="5" t="s">
        <v>2618</v>
      </c>
      <c r="G3490" s="31">
        <v>1</v>
      </c>
      <c r="H3490" s="32">
        <v>0</v>
      </c>
      <c r="I3490" s="5">
        <v>1.06</v>
      </c>
    </row>
    <row r="3491" spans="1:9">
      <c r="A3491" s="5">
        <v>2110120140</v>
      </c>
      <c r="B3491" s="5" t="s">
        <v>585</v>
      </c>
      <c r="C3491" s="5" t="s">
        <v>2627</v>
      </c>
      <c r="D3491" s="5" t="s">
        <v>2628</v>
      </c>
      <c r="E3491" s="33">
        <v>0</v>
      </c>
      <c r="F3491" s="5" t="s">
        <v>2618</v>
      </c>
      <c r="G3491" s="31">
        <v>8038</v>
      </c>
      <c r="H3491" s="32">
        <v>0</v>
      </c>
      <c r="I3491" s="5">
        <v>1.077083</v>
      </c>
    </row>
    <row r="3492" spans="1:9">
      <c r="A3492" s="5">
        <v>2110120150</v>
      </c>
      <c r="B3492" s="5" t="s">
        <v>831</v>
      </c>
      <c r="C3492" s="5" t="s">
        <v>699</v>
      </c>
      <c r="D3492" s="5" t="s">
        <v>700</v>
      </c>
      <c r="E3492" s="33">
        <v>12</v>
      </c>
      <c r="F3492" s="5" t="s">
        <v>2618</v>
      </c>
      <c r="G3492" s="31">
        <v>0</v>
      </c>
      <c r="H3492" s="32">
        <v>0</v>
      </c>
      <c r="I3492" s="5">
        <v>1.0325</v>
      </c>
    </row>
    <row r="3493" spans="1:9">
      <c r="A3493" s="5">
        <v>2110120150</v>
      </c>
      <c r="B3493" s="5" t="s">
        <v>831</v>
      </c>
      <c r="C3493" s="5" t="s">
        <v>248</v>
      </c>
      <c r="D3493" s="5" t="s">
        <v>249</v>
      </c>
      <c r="E3493" s="33">
        <v>8855</v>
      </c>
      <c r="F3493" s="5" t="s">
        <v>2618</v>
      </c>
      <c r="G3493" s="31">
        <v>0</v>
      </c>
      <c r="H3493" s="32">
        <v>4363</v>
      </c>
      <c r="I3493" s="5">
        <v>0.87875000000000003</v>
      </c>
    </row>
    <row r="3494" spans="1:9">
      <c r="A3494" s="5">
        <v>2110120150</v>
      </c>
      <c r="B3494" s="5" t="s">
        <v>831</v>
      </c>
      <c r="C3494" s="5" t="s">
        <v>2609</v>
      </c>
      <c r="D3494" s="5" t="s">
        <v>2610</v>
      </c>
      <c r="E3494" s="33">
        <v>5</v>
      </c>
      <c r="F3494" s="5" t="s">
        <v>2618</v>
      </c>
      <c r="G3494" s="31">
        <v>0</v>
      </c>
      <c r="H3494" s="32">
        <v>0</v>
      </c>
      <c r="I3494" s="5">
        <v>0.88</v>
      </c>
    </row>
    <row r="3495" spans="1:9">
      <c r="A3495" s="5">
        <v>2110120150</v>
      </c>
      <c r="B3495" s="5" t="s">
        <v>831</v>
      </c>
      <c r="C3495" s="5" t="s">
        <v>2627</v>
      </c>
      <c r="D3495" s="5" t="s">
        <v>2628</v>
      </c>
      <c r="E3495" s="5">
        <v>0</v>
      </c>
      <c r="F3495" s="5" t="s">
        <v>2618</v>
      </c>
      <c r="G3495" s="31">
        <v>4363</v>
      </c>
      <c r="H3495" s="32">
        <v>0</v>
      </c>
      <c r="I3495" s="5">
        <v>0.79077699999999995</v>
      </c>
    </row>
    <row r="3496" spans="1:9">
      <c r="A3496" s="5">
        <v>2110120202</v>
      </c>
      <c r="B3496" s="5" t="s">
        <v>3750</v>
      </c>
      <c r="C3496" s="5" t="s">
        <v>248</v>
      </c>
      <c r="D3496" s="5" t="s">
        <v>249</v>
      </c>
      <c r="E3496" s="33">
        <v>158</v>
      </c>
      <c r="F3496" s="5" t="s">
        <v>2598</v>
      </c>
      <c r="G3496" s="31">
        <v>0</v>
      </c>
      <c r="H3496" s="32">
        <v>0</v>
      </c>
      <c r="I3496" s="5">
        <v>1.032152</v>
      </c>
    </row>
    <row r="3497" spans="1:9">
      <c r="A3497" s="5">
        <v>2110120203</v>
      </c>
      <c r="B3497" s="5" t="s">
        <v>3751</v>
      </c>
      <c r="C3497" s="5" t="s">
        <v>248</v>
      </c>
      <c r="D3497" s="5" t="s">
        <v>249</v>
      </c>
      <c r="E3497" s="5">
        <v>47</v>
      </c>
      <c r="F3497" s="5" t="s">
        <v>2598</v>
      </c>
      <c r="G3497" s="31">
        <v>0</v>
      </c>
      <c r="H3497" s="32">
        <v>0</v>
      </c>
      <c r="I3497" s="5">
        <v>0.76255300000000004</v>
      </c>
    </row>
    <row r="3498" spans="1:9">
      <c r="A3498" s="5">
        <v>2110120225</v>
      </c>
      <c r="B3498" s="5" t="s">
        <v>3752</v>
      </c>
      <c r="C3498" s="5" t="s">
        <v>248</v>
      </c>
      <c r="D3498" s="5" t="s">
        <v>249</v>
      </c>
      <c r="E3498" s="5">
        <v>17</v>
      </c>
      <c r="F3498" s="5" t="s">
        <v>2598</v>
      </c>
      <c r="G3498" s="31">
        <v>0</v>
      </c>
      <c r="H3498" s="32">
        <v>0</v>
      </c>
      <c r="I3498" s="5">
        <v>1.257647</v>
      </c>
    </row>
    <row r="3499" spans="1:9">
      <c r="A3499" s="5">
        <v>2110120276</v>
      </c>
      <c r="B3499" s="5" t="s">
        <v>465</v>
      </c>
      <c r="C3499" s="5" t="s">
        <v>248</v>
      </c>
      <c r="D3499" s="5" t="s">
        <v>249</v>
      </c>
      <c r="E3499" s="33">
        <v>1622</v>
      </c>
      <c r="F3499" s="5" t="s">
        <v>2618</v>
      </c>
      <c r="G3499" s="31">
        <v>0</v>
      </c>
      <c r="H3499" s="32">
        <v>0</v>
      </c>
      <c r="I3499" s="5">
        <v>1.268113</v>
      </c>
    </row>
    <row r="3500" spans="1:9">
      <c r="A3500" s="5">
        <v>2110120289</v>
      </c>
      <c r="B3500" s="5" t="s">
        <v>3753</v>
      </c>
      <c r="C3500" s="5" t="s">
        <v>248</v>
      </c>
      <c r="D3500" s="5" t="s">
        <v>249</v>
      </c>
      <c r="E3500" s="33">
        <v>3</v>
      </c>
      <c r="F3500" s="5" t="s">
        <v>2618</v>
      </c>
      <c r="G3500" s="31">
        <v>0</v>
      </c>
      <c r="H3500" s="32">
        <v>0</v>
      </c>
      <c r="I3500" s="5">
        <v>1.516667</v>
      </c>
    </row>
    <row r="3501" spans="1:9">
      <c r="A3501" s="5">
        <v>2110120289</v>
      </c>
      <c r="B3501" s="5" t="s">
        <v>3753</v>
      </c>
      <c r="C3501" s="5" t="s">
        <v>2601</v>
      </c>
      <c r="D3501" s="5" t="s">
        <v>2602</v>
      </c>
      <c r="E3501" s="5">
        <v>2</v>
      </c>
      <c r="F3501" s="5" t="s">
        <v>2618</v>
      </c>
      <c r="G3501" s="31">
        <v>0</v>
      </c>
      <c r="H3501" s="32">
        <v>0</v>
      </c>
      <c r="I3501" s="5">
        <v>1.52</v>
      </c>
    </row>
    <row r="3502" spans="1:9">
      <c r="A3502" s="5">
        <v>2110120291</v>
      </c>
      <c r="B3502" s="5" t="s">
        <v>3754</v>
      </c>
      <c r="C3502" s="5" t="s">
        <v>248</v>
      </c>
      <c r="D3502" s="5" t="s">
        <v>249</v>
      </c>
      <c r="E3502" s="5">
        <v>376</v>
      </c>
      <c r="F3502" s="5" t="s">
        <v>2618</v>
      </c>
      <c r="G3502" s="31">
        <v>0</v>
      </c>
      <c r="H3502" s="32">
        <v>0</v>
      </c>
      <c r="I3502" s="5">
        <v>0.46444099999999999</v>
      </c>
    </row>
    <row r="3503" spans="1:9">
      <c r="A3503" s="5">
        <v>2110120306</v>
      </c>
      <c r="B3503" s="5" t="s">
        <v>951</v>
      </c>
      <c r="C3503" s="5" t="s">
        <v>248</v>
      </c>
      <c r="D3503" s="5" t="s">
        <v>249</v>
      </c>
      <c r="E3503" s="33">
        <v>2419</v>
      </c>
      <c r="F3503" s="5" t="s">
        <v>2618</v>
      </c>
      <c r="G3503" s="31">
        <v>0</v>
      </c>
      <c r="H3503" s="32">
        <v>0</v>
      </c>
      <c r="I3503" s="5">
        <v>0.72417100000000001</v>
      </c>
    </row>
    <row r="3504" spans="1:9">
      <c r="A3504" s="5">
        <v>2110120306</v>
      </c>
      <c r="B3504" s="5" t="s">
        <v>951</v>
      </c>
      <c r="C3504" s="5" t="s">
        <v>2609</v>
      </c>
      <c r="D3504" s="5" t="s">
        <v>2610</v>
      </c>
      <c r="E3504" s="33">
        <v>0</v>
      </c>
      <c r="F3504" s="5" t="s">
        <v>2618</v>
      </c>
      <c r="G3504" s="31">
        <v>1</v>
      </c>
      <c r="H3504" s="32">
        <v>0</v>
      </c>
      <c r="I3504" s="5">
        <v>1.05</v>
      </c>
    </row>
    <row r="3505" spans="1:9">
      <c r="A3505" s="5">
        <v>2110120307</v>
      </c>
      <c r="B3505" s="5" t="s">
        <v>3755</v>
      </c>
      <c r="C3505" s="5" t="s">
        <v>248</v>
      </c>
      <c r="D3505" s="5" t="s">
        <v>249</v>
      </c>
      <c r="E3505" s="33">
        <v>40</v>
      </c>
      <c r="F3505" s="5" t="s">
        <v>2618</v>
      </c>
      <c r="G3505" s="31">
        <v>0</v>
      </c>
      <c r="H3505" s="32">
        <v>0</v>
      </c>
      <c r="I3505" s="5">
        <v>1.8467499999999999</v>
      </c>
    </row>
    <row r="3506" spans="1:9">
      <c r="A3506" s="5">
        <v>2110120309</v>
      </c>
      <c r="B3506" s="5" t="s">
        <v>3756</v>
      </c>
      <c r="C3506" s="5" t="s">
        <v>248</v>
      </c>
      <c r="D3506" s="5" t="s">
        <v>249</v>
      </c>
      <c r="E3506" s="33">
        <v>40</v>
      </c>
      <c r="F3506" s="5" t="s">
        <v>3673</v>
      </c>
      <c r="G3506" s="31">
        <v>0</v>
      </c>
      <c r="H3506" s="32">
        <v>223</v>
      </c>
      <c r="I3506" s="5">
        <v>4.9619999999999997</v>
      </c>
    </row>
    <row r="3507" spans="1:9">
      <c r="A3507" s="5">
        <v>2110120309</v>
      </c>
      <c r="B3507" s="5" t="s">
        <v>3756</v>
      </c>
      <c r="C3507" s="5" t="s">
        <v>2611</v>
      </c>
      <c r="D3507" s="5" t="s">
        <v>2612</v>
      </c>
      <c r="E3507" s="33">
        <v>223</v>
      </c>
      <c r="F3507" s="5" t="s">
        <v>3673</v>
      </c>
      <c r="G3507" s="31">
        <v>223</v>
      </c>
      <c r="H3507" s="32">
        <v>0</v>
      </c>
      <c r="I3507" s="5">
        <v>4.9619280000000003</v>
      </c>
    </row>
    <row r="3508" spans="1:9">
      <c r="A3508" s="5">
        <v>2110120337</v>
      </c>
      <c r="B3508" s="5" t="s">
        <v>3757</v>
      </c>
      <c r="C3508" s="5" t="s">
        <v>2601</v>
      </c>
      <c r="D3508" s="5" t="s">
        <v>2602</v>
      </c>
      <c r="E3508" s="33">
        <v>795</v>
      </c>
      <c r="F3508" s="5" t="s">
        <v>2618</v>
      </c>
      <c r="G3508" s="31">
        <v>0</v>
      </c>
      <c r="H3508" s="32">
        <v>0</v>
      </c>
      <c r="I3508" s="5">
        <v>1.426453</v>
      </c>
    </row>
    <row r="3509" spans="1:9">
      <c r="A3509" s="5">
        <v>2110120339</v>
      </c>
      <c r="B3509" s="5" t="s">
        <v>3758</v>
      </c>
      <c r="C3509" s="5" t="s">
        <v>248</v>
      </c>
      <c r="D3509" s="5" t="s">
        <v>249</v>
      </c>
      <c r="E3509" s="33">
        <v>145</v>
      </c>
      <c r="F3509" s="5" t="s">
        <v>2618</v>
      </c>
      <c r="G3509" s="31">
        <v>276</v>
      </c>
      <c r="H3509" s="32">
        <v>276</v>
      </c>
      <c r="I3509" s="5">
        <v>1.5411029999999999</v>
      </c>
    </row>
    <row r="3510" spans="1:9">
      <c r="A3510" s="5">
        <v>2110120339</v>
      </c>
      <c r="B3510" s="5" t="s">
        <v>3758</v>
      </c>
      <c r="C3510" s="5" t="s">
        <v>2627</v>
      </c>
      <c r="D3510" s="5" t="s">
        <v>2628</v>
      </c>
      <c r="E3510" s="33">
        <v>0</v>
      </c>
      <c r="F3510" s="5" t="s">
        <v>2618</v>
      </c>
      <c r="G3510" s="31">
        <v>276</v>
      </c>
      <c r="H3510" s="32">
        <v>276</v>
      </c>
      <c r="I3510" s="5">
        <v>1.5408329999999999</v>
      </c>
    </row>
    <row r="3511" spans="1:9">
      <c r="A3511" s="5">
        <v>2110120340</v>
      </c>
      <c r="B3511" s="5" t="s">
        <v>3759</v>
      </c>
      <c r="C3511" s="5" t="s">
        <v>248</v>
      </c>
      <c r="D3511" s="5" t="s">
        <v>249</v>
      </c>
      <c r="E3511" s="33">
        <v>432</v>
      </c>
      <c r="F3511" s="5" t="s">
        <v>2618</v>
      </c>
      <c r="G3511" s="31">
        <v>540</v>
      </c>
      <c r="H3511" s="32">
        <v>0</v>
      </c>
      <c r="I3511" s="5">
        <v>1.42581</v>
      </c>
    </row>
    <row r="3512" spans="1:9">
      <c r="A3512" s="5">
        <v>2110120340</v>
      </c>
      <c r="B3512" s="5" t="s">
        <v>3759</v>
      </c>
      <c r="C3512" s="5" t="s">
        <v>2601</v>
      </c>
      <c r="D3512" s="5" t="s">
        <v>2602</v>
      </c>
      <c r="E3512" s="5">
        <v>122</v>
      </c>
      <c r="F3512" s="5" t="s">
        <v>2618</v>
      </c>
      <c r="G3512" s="31">
        <v>0</v>
      </c>
      <c r="H3512" s="32">
        <v>0</v>
      </c>
      <c r="I3512" s="5">
        <v>1.4258200000000001</v>
      </c>
    </row>
    <row r="3513" spans="1:9">
      <c r="A3513" s="5">
        <v>2110120341</v>
      </c>
      <c r="B3513" s="5" t="s">
        <v>3760</v>
      </c>
      <c r="C3513" s="5" t="s">
        <v>2601</v>
      </c>
      <c r="D3513" s="5" t="s">
        <v>2602</v>
      </c>
      <c r="E3513" s="33">
        <v>307</v>
      </c>
      <c r="F3513" s="5" t="s">
        <v>2618</v>
      </c>
      <c r="G3513" s="31">
        <v>0</v>
      </c>
      <c r="H3513" s="32">
        <v>0</v>
      </c>
      <c r="I3513" s="5">
        <v>1.2082079999999999</v>
      </c>
    </row>
    <row r="3514" spans="1:9">
      <c r="A3514" s="5">
        <v>2110120342</v>
      </c>
      <c r="B3514" s="5" t="s">
        <v>3761</v>
      </c>
      <c r="C3514" s="5" t="s">
        <v>2601</v>
      </c>
      <c r="D3514" s="5" t="s">
        <v>2602</v>
      </c>
      <c r="E3514" s="33">
        <v>98</v>
      </c>
      <c r="F3514" s="5" t="s">
        <v>2618</v>
      </c>
      <c r="G3514" s="31">
        <v>0</v>
      </c>
      <c r="H3514" s="32">
        <v>0</v>
      </c>
      <c r="I3514" s="5">
        <v>1.2312240000000001</v>
      </c>
    </row>
    <row r="3515" spans="1:9">
      <c r="A3515" s="5">
        <v>2110120345</v>
      </c>
      <c r="B3515" s="5" t="s">
        <v>3762</v>
      </c>
      <c r="C3515" s="5" t="s">
        <v>248</v>
      </c>
      <c r="D3515" s="5" t="s">
        <v>249</v>
      </c>
      <c r="E3515" s="33">
        <v>14</v>
      </c>
      <c r="F3515" s="5" t="s">
        <v>2598</v>
      </c>
      <c r="G3515" s="31">
        <v>0</v>
      </c>
      <c r="H3515" s="32">
        <v>0</v>
      </c>
      <c r="I3515" s="5">
        <v>5.0307139999999997</v>
      </c>
    </row>
    <row r="3516" spans="1:9">
      <c r="A3516" s="5">
        <v>2110120346</v>
      </c>
      <c r="B3516" s="5" t="s">
        <v>3763</v>
      </c>
      <c r="C3516" s="5" t="s">
        <v>248</v>
      </c>
      <c r="D3516" s="5" t="s">
        <v>249</v>
      </c>
      <c r="E3516" s="33">
        <v>194</v>
      </c>
      <c r="F3516" s="5" t="s">
        <v>2598</v>
      </c>
      <c r="G3516" s="31">
        <v>0</v>
      </c>
      <c r="H3516" s="32">
        <v>0</v>
      </c>
      <c r="I3516" s="5">
        <v>3.4691749999999999</v>
      </c>
    </row>
    <row r="3517" spans="1:9">
      <c r="A3517" s="5">
        <v>2110120347</v>
      </c>
      <c r="B3517" s="5" t="s">
        <v>3764</v>
      </c>
      <c r="C3517" s="5" t="s">
        <v>248</v>
      </c>
      <c r="D3517" s="5" t="s">
        <v>249</v>
      </c>
      <c r="E3517" s="33">
        <v>208</v>
      </c>
      <c r="F3517" s="5" t="s">
        <v>2598</v>
      </c>
      <c r="G3517" s="31">
        <v>0</v>
      </c>
      <c r="H3517" s="32">
        <v>0</v>
      </c>
      <c r="I3517" s="5">
        <v>3.4684620000000002</v>
      </c>
    </row>
    <row r="3518" spans="1:9">
      <c r="A3518" s="5">
        <v>2110120348</v>
      </c>
      <c r="B3518" s="5" t="s">
        <v>3765</v>
      </c>
      <c r="C3518" s="5" t="s">
        <v>248</v>
      </c>
      <c r="D3518" s="5" t="s">
        <v>249</v>
      </c>
      <c r="E3518" s="33">
        <v>62</v>
      </c>
      <c r="F3518" s="5" t="s">
        <v>2598</v>
      </c>
      <c r="G3518" s="31">
        <v>196</v>
      </c>
      <c r="H3518" s="32">
        <v>196</v>
      </c>
      <c r="I3518" s="5">
        <v>1.3848389999999999</v>
      </c>
    </row>
    <row r="3519" spans="1:9">
      <c r="A3519" s="5">
        <v>2110120348</v>
      </c>
      <c r="B3519" s="5" t="s">
        <v>3765</v>
      </c>
      <c r="C3519" s="5" t="s">
        <v>2627</v>
      </c>
      <c r="D3519" s="5" t="s">
        <v>2628</v>
      </c>
      <c r="E3519" s="33">
        <v>0</v>
      </c>
      <c r="F3519" s="5" t="s">
        <v>2598</v>
      </c>
      <c r="G3519" s="31">
        <v>196</v>
      </c>
      <c r="H3519" s="32">
        <v>196</v>
      </c>
      <c r="I3519" s="5">
        <v>1.385</v>
      </c>
    </row>
    <row r="3520" spans="1:9">
      <c r="A3520" s="5">
        <v>2110120359</v>
      </c>
      <c r="B3520" s="5" t="s">
        <v>3766</v>
      </c>
      <c r="C3520" s="5" t="s">
        <v>2601</v>
      </c>
      <c r="D3520" s="5" t="s">
        <v>2602</v>
      </c>
      <c r="E3520" s="33">
        <v>316</v>
      </c>
      <c r="F3520" s="5" t="s">
        <v>2618</v>
      </c>
      <c r="G3520" s="31">
        <v>0</v>
      </c>
      <c r="H3520" s="32">
        <v>0</v>
      </c>
      <c r="I3520" s="5">
        <v>9.7725000000000009</v>
      </c>
    </row>
    <row r="3521" spans="1:9">
      <c r="A3521" s="5">
        <v>2110120360</v>
      </c>
      <c r="B3521" s="5" t="s">
        <v>3767</v>
      </c>
      <c r="C3521" s="5" t="s">
        <v>2601</v>
      </c>
      <c r="D3521" s="5" t="s">
        <v>2602</v>
      </c>
      <c r="E3521" s="33">
        <v>108</v>
      </c>
      <c r="F3521" s="5" t="s">
        <v>2618</v>
      </c>
      <c r="G3521" s="31">
        <v>0</v>
      </c>
      <c r="H3521" s="32">
        <v>0</v>
      </c>
      <c r="I3521" s="5">
        <v>9.7713889999999992</v>
      </c>
    </row>
    <row r="3522" spans="1:9">
      <c r="A3522" s="5">
        <v>2110120361</v>
      </c>
      <c r="B3522" s="5" t="s">
        <v>3768</v>
      </c>
      <c r="C3522" s="5" t="s">
        <v>2601</v>
      </c>
      <c r="D3522" s="5" t="s">
        <v>2602</v>
      </c>
      <c r="E3522" s="33">
        <v>129</v>
      </c>
      <c r="F3522" s="5" t="s">
        <v>2618</v>
      </c>
      <c r="G3522" s="31">
        <v>0</v>
      </c>
      <c r="H3522" s="32">
        <v>0</v>
      </c>
      <c r="I3522" s="5">
        <v>9.7724810000000009</v>
      </c>
    </row>
    <row r="3523" spans="1:9">
      <c r="A3523" s="5">
        <v>2110120362</v>
      </c>
      <c r="B3523" s="5" t="s">
        <v>3769</v>
      </c>
      <c r="C3523" s="5" t="s">
        <v>2601</v>
      </c>
      <c r="D3523" s="5" t="s">
        <v>2602</v>
      </c>
      <c r="E3523" s="33">
        <v>476</v>
      </c>
      <c r="F3523" s="5" t="s">
        <v>2618</v>
      </c>
      <c r="G3523" s="31">
        <v>0</v>
      </c>
      <c r="H3523" s="32">
        <v>0</v>
      </c>
      <c r="I3523" s="5">
        <v>2.6151680000000002</v>
      </c>
    </row>
    <row r="3524" spans="1:9">
      <c r="A3524" s="5">
        <v>2110120366</v>
      </c>
      <c r="B3524" s="5" t="s">
        <v>3770</v>
      </c>
      <c r="C3524" s="5" t="s">
        <v>2601</v>
      </c>
      <c r="D3524" s="5" t="s">
        <v>2602</v>
      </c>
      <c r="E3524" s="33">
        <v>839</v>
      </c>
      <c r="F3524" s="5" t="s">
        <v>2618</v>
      </c>
      <c r="G3524" s="31">
        <v>0</v>
      </c>
      <c r="H3524" s="32">
        <v>0</v>
      </c>
      <c r="I3524" s="5">
        <v>1.695757</v>
      </c>
    </row>
    <row r="3525" spans="1:9">
      <c r="A3525" s="5">
        <v>2110120367</v>
      </c>
      <c r="B3525" s="5" t="s">
        <v>3771</v>
      </c>
      <c r="C3525" s="5" t="s">
        <v>2601</v>
      </c>
      <c r="D3525" s="5" t="s">
        <v>2602</v>
      </c>
      <c r="E3525" s="33">
        <v>1044</v>
      </c>
      <c r="F3525" s="5" t="s">
        <v>2618</v>
      </c>
      <c r="G3525" s="31">
        <v>0</v>
      </c>
      <c r="H3525" s="32">
        <v>0</v>
      </c>
      <c r="I3525" s="5">
        <v>1.7353639999999999</v>
      </c>
    </row>
    <row r="3526" spans="1:9">
      <c r="A3526" s="5">
        <v>2110120371</v>
      </c>
      <c r="B3526" s="5" t="s">
        <v>3772</v>
      </c>
      <c r="C3526" s="5" t="s">
        <v>248</v>
      </c>
      <c r="D3526" s="5" t="s">
        <v>249</v>
      </c>
      <c r="E3526" s="33">
        <v>15</v>
      </c>
      <c r="F3526" s="5" t="s">
        <v>2618</v>
      </c>
      <c r="G3526" s="31">
        <v>0</v>
      </c>
      <c r="H3526" s="32">
        <v>0</v>
      </c>
      <c r="I3526" s="5">
        <v>1.006667</v>
      </c>
    </row>
    <row r="3527" spans="1:9">
      <c r="A3527" s="5">
        <v>2110120373</v>
      </c>
      <c r="B3527" s="5" t="s">
        <v>3773</v>
      </c>
      <c r="C3527" s="5" t="s">
        <v>248</v>
      </c>
      <c r="D3527" s="5" t="s">
        <v>249</v>
      </c>
      <c r="E3527" s="33">
        <v>1</v>
      </c>
      <c r="F3527" s="5" t="s">
        <v>2618</v>
      </c>
      <c r="G3527" s="31">
        <v>0</v>
      </c>
      <c r="H3527" s="32">
        <v>0</v>
      </c>
      <c r="I3527" s="5">
        <v>1.04</v>
      </c>
    </row>
    <row r="3528" spans="1:9">
      <c r="A3528" s="5">
        <v>2110120374</v>
      </c>
      <c r="B3528" s="5" t="s">
        <v>247</v>
      </c>
      <c r="C3528" s="5" t="s">
        <v>248</v>
      </c>
      <c r="D3528" s="5" t="s">
        <v>249</v>
      </c>
      <c r="E3528" s="33">
        <v>2001</v>
      </c>
      <c r="F3528" s="5" t="s">
        <v>2618</v>
      </c>
      <c r="G3528" s="31">
        <v>0</v>
      </c>
      <c r="H3528" s="32">
        <v>0</v>
      </c>
      <c r="I3528" s="5">
        <v>1.5784910000000001</v>
      </c>
    </row>
    <row r="3529" spans="1:9">
      <c r="A3529" s="5">
        <v>2110120376</v>
      </c>
      <c r="B3529" s="5" t="s">
        <v>883</v>
      </c>
      <c r="C3529" s="5" t="s">
        <v>248</v>
      </c>
      <c r="D3529" s="5" t="s">
        <v>249</v>
      </c>
      <c r="E3529" s="33">
        <v>2442</v>
      </c>
      <c r="F3529" s="5" t="s">
        <v>2618</v>
      </c>
      <c r="G3529" s="31">
        <v>0</v>
      </c>
      <c r="H3529" s="32">
        <v>2452</v>
      </c>
      <c r="I3529" s="5">
        <v>0.78029499999999996</v>
      </c>
    </row>
    <row r="3530" spans="1:9">
      <c r="A3530" s="5">
        <v>2110120376</v>
      </c>
      <c r="B3530" s="5" t="s">
        <v>883</v>
      </c>
      <c r="C3530" s="5" t="s">
        <v>2601</v>
      </c>
      <c r="D3530" s="5" t="s">
        <v>2602</v>
      </c>
      <c r="E3530" s="33">
        <v>620</v>
      </c>
      <c r="F3530" s="5" t="s">
        <v>2618</v>
      </c>
      <c r="G3530" s="31">
        <v>0</v>
      </c>
      <c r="H3530" s="32">
        <v>0</v>
      </c>
      <c r="I3530" s="5">
        <v>1.146984</v>
      </c>
    </row>
    <row r="3531" spans="1:9">
      <c r="A3531" s="5">
        <v>2110120376</v>
      </c>
      <c r="B3531" s="5" t="s">
        <v>883</v>
      </c>
      <c r="C3531" s="5" t="s">
        <v>2609</v>
      </c>
      <c r="D3531" s="5" t="s">
        <v>2610</v>
      </c>
      <c r="E3531" s="33">
        <v>0</v>
      </c>
      <c r="F3531" s="5" t="s">
        <v>2618</v>
      </c>
      <c r="G3531" s="31">
        <v>1</v>
      </c>
      <c r="H3531" s="32">
        <v>0</v>
      </c>
      <c r="I3531" s="5">
        <v>1.1499999999999999</v>
      </c>
    </row>
    <row r="3532" spans="1:9">
      <c r="A3532" s="5">
        <v>2110120376</v>
      </c>
      <c r="B3532" s="5" t="s">
        <v>883</v>
      </c>
      <c r="C3532" s="5" t="s">
        <v>2627</v>
      </c>
      <c r="D3532" s="5" t="s">
        <v>2628</v>
      </c>
      <c r="E3532" s="33">
        <v>0</v>
      </c>
      <c r="F3532" s="5" t="s">
        <v>2618</v>
      </c>
      <c r="G3532" s="31">
        <v>2260</v>
      </c>
      <c r="H3532" s="32">
        <v>0</v>
      </c>
      <c r="I3532" s="5">
        <v>1.146979</v>
      </c>
    </row>
    <row r="3533" spans="1:9">
      <c r="A3533" s="5">
        <v>2110120376</v>
      </c>
      <c r="B3533" s="5" t="s">
        <v>883</v>
      </c>
      <c r="C3533" s="5" t="s">
        <v>2611</v>
      </c>
      <c r="D3533" s="5" t="s">
        <v>2612</v>
      </c>
      <c r="E3533" s="33">
        <v>0</v>
      </c>
      <c r="F3533" s="5" t="s">
        <v>2618</v>
      </c>
      <c r="G3533" s="31">
        <v>192</v>
      </c>
      <c r="H3533" s="32">
        <v>0</v>
      </c>
      <c r="I3533" s="5">
        <v>0</v>
      </c>
    </row>
    <row r="3534" spans="1:9">
      <c r="A3534" s="5">
        <v>2110120377</v>
      </c>
      <c r="B3534" s="5" t="s">
        <v>3774</v>
      </c>
      <c r="C3534" s="5" t="s">
        <v>248</v>
      </c>
      <c r="D3534" s="5" t="s">
        <v>249</v>
      </c>
      <c r="E3534" s="33">
        <v>732</v>
      </c>
      <c r="F3534" s="5" t="s">
        <v>2618</v>
      </c>
      <c r="G3534" s="31">
        <v>0</v>
      </c>
      <c r="H3534" s="32">
        <v>0</v>
      </c>
      <c r="I3534" s="5">
        <v>1.216885</v>
      </c>
    </row>
    <row r="3535" spans="1:9">
      <c r="A3535" s="5">
        <v>2110120378</v>
      </c>
      <c r="B3535" s="5" t="s">
        <v>3775</v>
      </c>
      <c r="C3535" s="5" t="s">
        <v>248</v>
      </c>
      <c r="D3535" s="5" t="s">
        <v>249</v>
      </c>
      <c r="E3535" s="5">
        <v>324</v>
      </c>
      <c r="F3535" s="5" t="s">
        <v>2618</v>
      </c>
      <c r="G3535" s="31">
        <v>0</v>
      </c>
      <c r="H3535" s="32">
        <v>0</v>
      </c>
      <c r="I3535" s="5">
        <v>1.3411109999999999</v>
      </c>
    </row>
    <row r="3536" spans="1:9">
      <c r="A3536" s="5">
        <v>2110120379</v>
      </c>
      <c r="B3536" s="5" t="s">
        <v>3776</v>
      </c>
      <c r="C3536" s="5" t="s">
        <v>248</v>
      </c>
      <c r="D3536" s="5" t="s">
        <v>249</v>
      </c>
      <c r="E3536" s="33">
        <v>423</v>
      </c>
      <c r="F3536" s="5" t="s">
        <v>2618</v>
      </c>
      <c r="G3536" s="31">
        <v>0</v>
      </c>
      <c r="H3536" s="32">
        <v>0</v>
      </c>
      <c r="I3536" s="5">
        <v>1.2965009999999999</v>
      </c>
    </row>
    <row r="3537" spans="1:9">
      <c r="A3537" s="5">
        <v>2110120383</v>
      </c>
      <c r="B3537" s="5" t="s">
        <v>3777</v>
      </c>
      <c r="C3537" s="5" t="s">
        <v>699</v>
      </c>
      <c r="D3537" s="5" t="s">
        <v>700</v>
      </c>
      <c r="E3537" s="33">
        <v>68</v>
      </c>
      <c r="F3537" s="5" t="s">
        <v>2618</v>
      </c>
      <c r="G3537" s="31">
        <v>0</v>
      </c>
      <c r="H3537" s="32">
        <v>0</v>
      </c>
      <c r="I3537" s="5">
        <v>1.421618</v>
      </c>
    </row>
    <row r="3538" spans="1:9">
      <c r="A3538" s="5">
        <v>2110120383</v>
      </c>
      <c r="B3538" s="5" t="s">
        <v>3777</v>
      </c>
      <c r="C3538" s="5" t="s">
        <v>248</v>
      </c>
      <c r="D3538" s="5" t="s">
        <v>249</v>
      </c>
      <c r="E3538" s="33">
        <v>35</v>
      </c>
      <c r="F3538" s="5" t="s">
        <v>2618</v>
      </c>
      <c r="G3538" s="31">
        <v>0</v>
      </c>
      <c r="H3538" s="32">
        <v>0</v>
      </c>
      <c r="I3538" s="5">
        <v>1.4217139999999999</v>
      </c>
    </row>
    <row r="3539" spans="1:9">
      <c r="A3539" s="5">
        <v>2110120384</v>
      </c>
      <c r="B3539" s="5" t="s">
        <v>3778</v>
      </c>
      <c r="C3539" s="5" t="s">
        <v>248</v>
      </c>
      <c r="D3539" s="5" t="s">
        <v>249</v>
      </c>
      <c r="E3539" s="33">
        <v>0</v>
      </c>
      <c r="F3539" s="5" t="s">
        <v>3673</v>
      </c>
      <c r="G3539" s="31">
        <v>0</v>
      </c>
      <c r="H3539" s="32">
        <v>1208</v>
      </c>
      <c r="I3539" s="5">
        <v>0</v>
      </c>
    </row>
    <row r="3540" spans="1:9">
      <c r="A3540" s="5">
        <v>2110120384</v>
      </c>
      <c r="B3540" s="5" t="s">
        <v>3778</v>
      </c>
      <c r="C3540" s="5" t="s">
        <v>2611</v>
      </c>
      <c r="D3540" s="5" t="s">
        <v>2612</v>
      </c>
      <c r="E3540" s="33">
        <v>1208</v>
      </c>
      <c r="F3540" s="5" t="s">
        <v>3673</v>
      </c>
      <c r="G3540" s="31">
        <v>1208</v>
      </c>
      <c r="H3540" s="32">
        <v>0</v>
      </c>
      <c r="I3540" s="5">
        <v>4.3277479999999997</v>
      </c>
    </row>
    <row r="3541" spans="1:9">
      <c r="A3541" s="5">
        <v>2110120395</v>
      </c>
      <c r="B3541" s="5" t="s">
        <v>3779</v>
      </c>
      <c r="C3541" s="5" t="s">
        <v>2601</v>
      </c>
      <c r="D3541" s="5" t="s">
        <v>2602</v>
      </c>
      <c r="E3541" s="33">
        <v>30</v>
      </c>
      <c r="F3541" s="5" t="s">
        <v>2598</v>
      </c>
      <c r="G3541" s="31">
        <v>0</v>
      </c>
      <c r="H3541" s="32">
        <v>0</v>
      </c>
      <c r="I3541" s="5">
        <v>2.8913329999999999</v>
      </c>
    </row>
    <row r="3542" spans="1:9">
      <c r="A3542" s="5">
        <v>2110120396</v>
      </c>
      <c r="B3542" s="5" t="s">
        <v>3780</v>
      </c>
      <c r="C3542" s="5" t="s">
        <v>248</v>
      </c>
      <c r="D3542" s="5" t="s">
        <v>249</v>
      </c>
      <c r="E3542" s="33">
        <v>0</v>
      </c>
      <c r="F3542" s="5" t="s">
        <v>3673</v>
      </c>
      <c r="G3542" s="31">
        <v>0</v>
      </c>
      <c r="H3542" s="32">
        <v>178</v>
      </c>
      <c r="I3542" s="5">
        <v>0</v>
      </c>
    </row>
    <row r="3543" spans="1:9">
      <c r="A3543" s="5">
        <v>2110120396</v>
      </c>
      <c r="B3543" s="5" t="s">
        <v>3780</v>
      </c>
      <c r="C3543" s="5" t="s">
        <v>2611</v>
      </c>
      <c r="D3543" s="5" t="s">
        <v>2612</v>
      </c>
      <c r="E3543" s="33">
        <v>178</v>
      </c>
      <c r="F3543" s="5" t="s">
        <v>3673</v>
      </c>
      <c r="G3543" s="31">
        <v>178</v>
      </c>
      <c r="H3543" s="32">
        <v>0</v>
      </c>
      <c r="I3543" s="5">
        <v>4.9641570000000002</v>
      </c>
    </row>
    <row r="3544" spans="1:9">
      <c r="A3544" s="5">
        <v>2110120397</v>
      </c>
      <c r="B3544" s="5" t="s">
        <v>3781</v>
      </c>
      <c r="C3544" s="5" t="s">
        <v>2601</v>
      </c>
      <c r="D3544" s="5" t="s">
        <v>2602</v>
      </c>
      <c r="E3544" s="33">
        <v>99</v>
      </c>
      <c r="F3544" s="5" t="s">
        <v>3673</v>
      </c>
      <c r="G3544" s="31">
        <v>0</v>
      </c>
      <c r="H3544" s="32">
        <v>0</v>
      </c>
      <c r="I3544" s="5">
        <v>4.4644440000000003</v>
      </c>
    </row>
    <row r="3545" spans="1:9">
      <c r="A3545" s="5">
        <v>2110120404</v>
      </c>
      <c r="B3545" s="5" t="s">
        <v>3782</v>
      </c>
      <c r="C3545" s="5" t="s">
        <v>248</v>
      </c>
      <c r="D3545" s="5" t="s">
        <v>249</v>
      </c>
      <c r="E3545" s="33">
        <v>0</v>
      </c>
      <c r="F3545" s="5" t="s">
        <v>3673</v>
      </c>
      <c r="G3545" s="31">
        <v>0</v>
      </c>
      <c r="H3545" s="32">
        <v>718</v>
      </c>
      <c r="I3545" s="5">
        <v>0</v>
      </c>
    </row>
    <row r="3546" spans="1:9">
      <c r="A3546" s="5">
        <v>2110120404</v>
      </c>
      <c r="B3546" s="5" t="s">
        <v>3782</v>
      </c>
      <c r="C3546" s="5" t="s">
        <v>2611</v>
      </c>
      <c r="D3546" s="5" t="s">
        <v>2612</v>
      </c>
      <c r="E3546" s="33">
        <v>718</v>
      </c>
      <c r="F3546" s="5" t="s">
        <v>3673</v>
      </c>
      <c r="G3546" s="31">
        <v>718</v>
      </c>
      <c r="H3546" s="32">
        <v>0</v>
      </c>
      <c r="I3546" s="5">
        <v>1.9519359999999999</v>
      </c>
    </row>
    <row r="3547" spans="1:9">
      <c r="A3547" s="5">
        <v>2110120408</v>
      </c>
      <c r="B3547" s="5" t="s">
        <v>3783</v>
      </c>
      <c r="C3547" s="5" t="s">
        <v>248</v>
      </c>
      <c r="D3547" s="5" t="s">
        <v>249</v>
      </c>
      <c r="E3547" s="33">
        <v>0</v>
      </c>
      <c r="F3547" s="5" t="s">
        <v>3673</v>
      </c>
      <c r="G3547" s="31">
        <v>0</v>
      </c>
      <c r="H3547" s="32">
        <v>12</v>
      </c>
      <c r="I3547" s="5">
        <v>0</v>
      </c>
    </row>
    <row r="3548" spans="1:9">
      <c r="A3548" s="5">
        <v>2110120408</v>
      </c>
      <c r="B3548" s="5" t="s">
        <v>3783</v>
      </c>
      <c r="C3548" s="5" t="s">
        <v>2611</v>
      </c>
      <c r="D3548" s="5" t="s">
        <v>2612</v>
      </c>
      <c r="E3548" s="33">
        <v>12</v>
      </c>
      <c r="F3548" s="5" t="s">
        <v>3673</v>
      </c>
      <c r="G3548" s="31">
        <v>12</v>
      </c>
      <c r="H3548" s="32">
        <v>0</v>
      </c>
      <c r="I3548" s="5">
        <v>3.6949999999999998</v>
      </c>
    </row>
    <row r="3549" spans="1:9">
      <c r="A3549" s="5">
        <v>2110120409</v>
      </c>
      <c r="B3549" s="5" t="s">
        <v>3784</v>
      </c>
      <c r="C3549" s="5" t="s">
        <v>248</v>
      </c>
      <c r="D3549" s="5" t="s">
        <v>249</v>
      </c>
      <c r="E3549" s="33">
        <v>0</v>
      </c>
      <c r="F3549" s="5" t="s">
        <v>3673</v>
      </c>
      <c r="G3549" s="31">
        <v>0</v>
      </c>
      <c r="H3549" s="32">
        <v>22</v>
      </c>
      <c r="I3549" s="5">
        <v>0</v>
      </c>
    </row>
    <row r="3550" spans="1:9">
      <c r="A3550" s="5">
        <v>2110120409</v>
      </c>
      <c r="B3550" s="5" t="s">
        <v>3784</v>
      </c>
      <c r="C3550" s="5" t="s">
        <v>2611</v>
      </c>
      <c r="D3550" s="5" t="s">
        <v>2612</v>
      </c>
      <c r="E3550" s="33">
        <v>22</v>
      </c>
      <c r="F3550" s="5" t="s">
        <v>3673</v>
      </c>
      <c r="G3550" s="31">
        <v>22</v>
      </c>
      <c r="H3550" s="32">
        <v>0</v>
      </c>
      <c r="I3550" s="5">
        <v>4.9263640000000004</v>
      </c>
    </row>
    <row r="3551" spans="1:9">
      <c r="A3551" s="5">
        <v>2110120424</v>
      </c>
      <c r="B3551" s="5" t="s">
        <v>3785</v>
      </c>
      <c r="C3551" s="5" t="s">
        <v>2675</v>
      </c>
      <c r="D3551" s="5" t="s">
        <v>2676</v>
      </c>
      <c r="E3551" s="33">
        <v>196</v>
      </c>
      <c r="F3551" s="5" t="s">
        <v>2618</v>
      </c>
      <c r="G3551" s="31">
        <v>0</v>
      </c>
      <c r="H3551" s="32">
        <v>0</v>
      </c>
      <c r="I3551" s="5">
        <v>1.7555099999999999</v>
      </c>
    </row>
    <row r="3552" spans="1:9">
      <c r="A3552" s="5">
        <v>2110120424</v>
      </c>
      <c r="B3552" s="5" t="s">
        <v>3785</v>
      </c>
      <c r="C3552" s="5" t="s">
        <v>248</v>
      </c>
      <c r="D3552" s="5" t="s">
        <v>249</v>
      </c>
      <c r="E3552" s="33">
        <v>2225</v>
      </c>
      <c r="F3552" s="5" t="s">
        <v>2618</v>
      </c>
      <c r="G3552" s="31">
        <v>0</v>
      </c>
      <c r="H3552" s="32">
        <v>0</v>
      </c>
      <c r="I3552" s="5">
        <v>1.7554829999999999</v>
      </c>
    </row>
    <row r="3553" spans="1:9">
      <c r="A3553" s="5">
        <v>2110120425</v>
      </c>
      <c r="B3553" s="5" t="s">
        <v>556</v>
      </c>
      <c r="C3553" s="5" t="s">
        <v>699</v>
      </c>
      <c r="D3553" s="5" t="s">
        <v>700</v>
      </c>
      <c r="E3553" s="33">
        <v>216</v>
      </c>
      <c r="F3553" s="5" t="s">
        <v>2618</v>
      </c>
      <c r="G3553" s="31">
        <v>0</v>
      </c>
      <c r="H3553" s="32">
        <v>0</v>
      </c>
      <c r="I3553" s="5">
        <v>1.416852</v>
      </c>
    </row>
    <row r="3554" spans="1:9">
      <c r="A3554" s="5">
        <v>2110120425</v>
      </c>
      <c r="B3554" s="5" t="s">
        <v>556</v>
      </c>
      <c r="C3554" s="5" t="s">
        <v>248</v>
      </c>
      <c r="D3554" s="5" t="s">
        <v>249</v>
      </c>
      <c r="E3554" s="33">
        <v>1825</v>
      </c>
      <c r="F3554" s="5" t="s">
        <v>2618</v>
      </c>
      <c r="G3554" s="31">
        <v>0</v>
      </c>
      <c r="H3554" s="32">
        <v>271</v>
      </c>
      <c r="I3554" s="5">
        <v>1.416866</v>
      </c>
    </row>
    <row r="3555" spans="1:9">
      <c r="A3555" s="5">
        <v>2110120425</v>
      </c>
      <c r="B3555" s="5" t="s">
        <v>556</v>
      </c>
      <c r="C3555" s="5" t="s">
        <v>2609</v>
      </c>
      <c r="D3555" s="5" t="s">
        <v>2610</v>
      </c>
      <c r="E3555" s="33">
        <v>0</v>
      </c>
      <c r="F3555" s="5" t="s">
        <v>2618</v>
      </c>
      <c r="G3555" s="31">
        <v>1</v>
      </c>
      <c r="H3555" s="32">
        <v>0</v>
      </c>
      <c r="I3555" s="5">
        <v>1.5249999999999999</v>
      </c>
    </row>
    <row r="3556" spans="1:9">
      <c r="A3556" s="5">
        <v>2110120425</v>
      </c>
      <c r="B3556" s="5" t="s">
        <v>556</v>
      </c>
      <c r="C3556" s="5" t="s">
        <v>2627</v>
      </c>
      <c r="D3556" s="5" t="s">
        <v>2628</v>
      </c>
      <c r="E3556" s="33">
        <v>0</v>
      </c>
      <c r="F3556" s="5" t="s">
        <v>2618</v>
      </c>
      <c r="G3556" s="31">
        <v>271</v>
      </c>
      <c r="H3556" s="32">
        <v>0</v>
      </c>
      <c r="I3556" s="5">
        <v>1.4168750000000001</v>
      </c>
    </row>
    <row r="3557" spans="1:9">
      <c r="A3557" s="5">
        <v>2110120427</v>
      </c>
      <c r="B3557" s="5" t="s">
        <v>3786</v>
      </c>
      <c r="C3557" s="5" t="s">
        <v>248</v>
      </c>
      <c r="D3557" s="5" t="s">
        <v>249</v>
      </c>
      <c r="E3557" s="33">
        <v>586</v>
      </c>
      <c r="F3557" s="5" t="s">
        <v>2618</v>
      </c>
      <c r="G3557" s="31">
        <v>0</v>
      </c>
      <c r="H3557" s="32">
        <v>0</v>
      </c>
      <c r="I3557" s="5">
        <v>1.41215</v>
      </c>
    </row>
    <row r="3558" spans="1:9">
      <c r="A3558" s="5">
        <v>2110120427</v>
      </c>
      <c r="B3558" s="5" t="s">
        <v>3786</v>
      </c>
      <c r="C3558" s="5" t="s">
        <v>2601</v>
      </c>
      <c r="D3558" s="5" t="s">
        <v>2602</v>
      </c>
      <c r="E3558" s="33">
        <v>1083</v>
      </c>
      <c r="F3558" s="5" t="s">
        <v>2618</v>
      </c>
      <c r="G3558" s="31">
        <v>0</v>
      </c>
      <c r="H3558" s="32">
        <v>0</v>
      </c>
      <c r="I3558" s="5">
        <v>1.4121330000000001</v>
      </c>
    </row>
    <row r="3559" spans="1:9">
      <c r="A3559" s="5">
        <v>2110120428</v>
      </c>
      <c r="B3559" s="5" t="s">
        <v>3787</v>
      </c>
      <c r="C3559" s="5" t="s">
        <v>248</v>
      </c>
      <c r="D3559" s="5" t="s">
        <v>249</v>
      </c>
      <c r="E3559" s="33">
        <v>5181</v>
      </c>
      <c r="F3559" s="5" t="s">
        <v>2618</v>
      </c>
      <c r="G3559" s="31">
        <v>0</v>
      </c>
      <c r="H3559" s="32">
        <v>0</v>
      </c>
      <c r="I3559" s="5">
        <v>2.6063420000000002</v>
      </c>
    </row>
    <row r="3560" spans="1:9">
      <c r="A3560" s="5">
        <v>2110120429</v>
      </c>
      <c r="B3560" s="5" t="s">
        <v>3788</v>
      </c>
      <c r="C3560" s="5" t="s">
        <v>699</v>
      </c>
      <c r="D3560" s="5" t="s">
        <v>700</v>
      </c>
      <c r="E3560" s="33">
        <v>216</v>
      </c>
      <c r="F3560" s="5" t="s">
        <v>2618</v>
      </c>
      <c r="G3560" s="31">
        <v>0</v>
      </c>
      <c r="H3560" s="32">
        <v>0</v>
      </c>
      <c r="I3560" s="5">
        <v>0.97708300000000003</v>
      </c>
    </row>
    <row r="3561" spans="1:9">
      <c r="A3561" s="5">
        <v>2110120429</v>
      </c>
      <c r="B3561" s="5" t="s">
        <v>3788</v>
      </c>
      <c r="C3561" s="5" t="s">
        <v>248</v>
      </c>
      <c r="D3561" s="5" t="s">
        <v>249</v>
      </c>
      <c r="E3561" s="33">
        <v>224</v>
      </c>
      <c r="F3561" s="5" t="s">
        <v>2618</v>
      </c>
      <c r="G3561" s="31">
        <v>0</v>
      </c>
      <c r="H3561" s="32">
        <v>534</v>
      </c>
      <c r="I3561" s="5">
        <v>0.97709800000000002</v>
      </c>
    </row>
    <row r="3562" spans="1:9">
      <c r="A3562" s="5">
        <v>2110120429</v>
      </c>
      <c r="B3562" s="5" t="s">
        <v>3788</v>
      </c>
      <c r="C3562" s="5" t="s">
        <v>2609</v>
      </c>
      <c r="D3562" s="5" t="s">
        <v>2610</v>
      </c>
      <c r="E3562" s="33">
        <v>0</v>
      </c>
      <c r="F3562" s="5" t="s">
        <v>2618</v>
      </c>
      <c r="G3562" s="31">
        <v>1</v>
      </c>
      <c r="H3562" s="32">
        <v>0</v>
      </c>
      <c r="I3562" s="5">
        <v>0.98</v>
      </c>
    </row>
    <row r="3563" spans="1:9">
      <c r="A3563" s="5">
        <v>2110120429</v>
      </c>
      <c r="B3563" s="5" t="s">
        <v>3788</v>
      </c>
      <c r="C3563" s="5" t="s">
        <v>2627</v>
      </c>
      <c r="D3563" s="5" t="s">
        <v>2628</v>
      </c>
      <c r="E3563" s="33">
        <v>0</v>
      </c>
      <c r="F3563" s="5" t="s">
        <v>2618</v>
      </c>
      <c r="G3563" s="31">
        <v>534</v>
      </c>
      <c r="H3563" s="32">
        <v>0</v>
      </c>
      <c r="I3563" s="5">
        <v>0.97704999999999997</v>
      </c>
    </row>
    <row r="3564" spans="1:9">
      <c r="A3564" s="5">
        <v>2110120430</v>
      </c>
      <c r="B3564" s="5" t="s">
        <v>3789</v>
      </c>
      <c r="C3564" s="5" t="s">
        <v>248</v>
      </c>
      <c r="D3564" s="5" t="s">
        <v>249</v>
      </c>
      <c r="E3564" s="33">
        <v>972</v>
      </c>
      <c r="F3564" s="5" t="s">
        <v>2618</v>
      </c>
      <c r="G3564" s="31">
        <v>0</v>
      </c>
      <c r="H3564" s="32">
        <v>0</v>
      </c>
      <c r="I3564" s="5">
        <v>2.3187760000000002</v>
      </c>
    </row>
    <row r="3565" spans="1:9">
      <c r="A3565" s="5">
        <v>2110120433</v>
      </c>
      <c r="B3565" s="5" t="s">
        <v>919</v>
      </c>
      <c r="C3565" s="5" t="s">
        <v>699</v>
      </c>
      <c r="D3565" s="5" t="s">
        <v>700</v>
      </c>
      <c r="E3565" s="33">
        <v>160</v>
      </c>
      <c r="F3565" s="5" t="s">
        <v>3790</v>
      </c>
      <c r="G3565" s="31">
        <v>0</v>
      </c>
      <c r="H3565" s="32">
        <v>0</v>
      </c>
      <c r="I3565" s="5">
        <v>1.811688</v>
      </c>
    </row>
    <row r="3566" spans="1:9">
      <c r="A3566" s="5">
        <v>2110120433</v>
      </c>
      <c r="B3566" s="5" t="s">
        <v>919</v>
      </c>
      <c r="C3566" s="5" t="s">
        <v>248</v>
      </c>
      <c r="D3566" s="5" t="s">
        <v>249</v>
      </c>
      <c r="E3566" s="33">
        <v>744</v>
      </c>
      <c r="F3566" s="5" t="s">
        <v>3790</v>
      </c>
      <c r="G3566" s="31">
        <v>0</v>
      </c>
      <c r="H3566" s="32">
        <v>552</v>
      </c>
      <c r="I3566" s="5">
        <v>1.81168</v>
      </c>
    </row>
    <row r="3567" spans="1:9">
      <c r="A3567" s="5">
        <v>2110120433</v>
      </c>
      <c r="B3567" s="5" t="s">
        <v>919</v>
      </c>
      <c r="C3567" s="5" t="s">
        <v>2627</v>
      </c>
      <c r="D3567" s="5" t="s">
        <v>2628</v>
      </c>
      <c r="E3567" s="33">
        <v>0</v>
      </c>
      <c r="F3567" s="5" t="s">
        <v>3790</v>
      </c>
      <c r="G3567" s="31">
        <v>552</v>
      </c>
      <c r="H3567" s="32">
        <v>0</v>
      </c>
      <c r="I3567" s="5">
        <v>1.8116669999999999</v>
      </c>
    </row>
    <row r="3568" spans="1:9">
      <c r="A3568" s="5">
        <v>2110120434</v>
      </c>
      <c r="B3568" s="5" t="s">
        <v>3791</v>
      </c>
      <c r="C3568" s="5" t="s">
        <v>248</v>
      </c>
      <c r="D3568" s="5" t="s">
        <v>249</v>
      </c>
      <c r="E3568" s="33">
        <v>701</v>
      </c>
      <c r="F3568" s="5" t="s">
        <v>2618</v>
      </c>
      <c r="G3568" s="31">
        <v>0</v>
      </c>
      <c r="H3568" s="32">
        <v>0</v>
      </c>
      <c r="I3568" s="5">
        <v>1.185478</v>
      </c>
    </row>
    <row r="3569" spans="1:9">
      <c r="A3569" s="5">
        <v>2110120435</v>
      </c>
      <c r="B3569" s="5" t="s">
        <v>3792</v>
      </c>
      <c r="C3569" s="5" t="s">
        <v>248</v>
      </c>
      <c r="D3569" s="5" t="s">
        <v>249</v>
      </c>
      <c r="E3569" s="33">
        <v>2644</v>
      </c>
      <c r="F3569" s="5" t="s">
        <v>2618</v>
      </c>
      <c r="G3569" s="31">
        <v>0</v>
      </c>
      <c r="H3569" s="32">
        <v>0</v>
      </c>
      <c r="I3569" s="5">
        <v>2.093464</v>
      </c>
    </row>
    <row r="3570" spans="1:9">
      <c r="A3570" s="5">
        <v>2110120436</v>
      </c>
      <c r="B3570" s="5" t="s">
        <v>958</v>
      </c>
      <c r="C3570" s="5" t="s">
        <v>248</v>
      </c>
      <c r="D3570" s="5" t="s">
        <v>249</v>
      </c>
      <c r="E3570" s="5">
        <v>335</v>
      </c>
      <c r="F3570" s="5" t="s">
        <v>3673</v>
      </c>
      <c r="G3570" s="31">
        <v>0</v>
      </c>
      <c r="H3570" s="32">
        <v>117</v>
      </c>
      <c r="I3570" s="5">
        <v>5.4894930000000004</v>
      </c>
    </row>
    <row r="3571" spans="1:9">
      <c r="A3571" s="5">
        <v>2110120436</v>
      </c>
      <c r="B3571" s="5" t="s">
        <v>958</v>
      </c>
      <c r="C3571" s="5" t="s">
        <v>2627</v>
      </c>
      <c r="D3571" s="5" t="s">
        <v>2628</v>
      </c>
      <c r="E3571" s="33">
        <v>0</v>
      </c>
      <c r="F3571" s="5" t="s">
        <v>3673</v>
      </c>
      <c r="G3571" s="31">
        <v>117</v>
      </c>
      <c r="H3571" s="32">
        <v>0</v>
      </c>
      <c r="I3571" s="5">
        <v>5.247071</v>
      </c>
    </row>
    <row r="3572" spans="1:9">
      <c r="A3572" s="5">
        <v>2110120437</v>
      </c>
      <c r="B3572" s="5" t="s">
        <v>3793</v>
      </c>
      <c r="C3572" s="5" t="s">
        <v>699</v>
      </c>
      <c r="D3572" s="5" t="s">
        <v>700</v>
      </c>
      <c r="E3572" s="33">
        <v>490</v>
      </c>
      <c r="F3572" s="5" t="s">
        <v>2618</v>
      </c>
      <c r="G3572" s="31">
        <v>0</v>
      </c>
      <c r="H3572" s="32">
        <v>0</v>
      </c>
      <c r="I3572" s="5">
        <v>1.2143470000000001</v>
      </c>
    </row>
    <row r="3573" spans="1:9">
      <c r="A3573" s="5">
        <v>2110120437</v>
      </c>
      <c r="B3573" s="5" t="s">
        <v>3793</v>
      </c>
      <c r="C3573" s="5" t="s">
        <v>2623</v>
      </c>
      <c r="D3573" s="5" t="s">
        <v>2624</v>
      </c>
      <c r="E3573" s="33">
        <v>3603</v>
      </c>
      <c r="F3573" s="5" t="s">
        <v>2618</v>
      </c>
      <c r="G3573" s="31">
        <v>0</v>
      </c>
      <c r="H3573" s="32">
        <v>0</v>
      </c>
      <c r="I3573" s="5">
        <v>1.2143379999999999</v>
      </c>
    </row>
    <row r="3574" spans="1:9">
      <c r="A3574" s="5">
        <v>2110120437</v>
      </c>
      <c r="B3574" s="5" t="s">
        <v>3793</v>
      </c>
      <c r="C3574" s="5" t="s">
        <v>2609</v>
      </c>
      <c r="D3574" s="5" t="s">
        <v>2610</v>
      </c>
      <c r="E3574" s="33">
        <v>1048</v>
      </c>
      <c r="F3574" s="5" t="s">
        <v>2618</v>
      </c>
      <c r="G3574" s="31">
        <v>0</v>
      </c>
      <c r="H3574" s="32">
        <v>0</v>
      </c>
      <c r="I3574" s="5">
        <v>1.214332</v>
      </c>
    </row>
    <row r="3575" spans="1:9">
      <c r="A3575" s="5">
        <v>2110120438</v>
      </c>
      <c r="B3575" s="5" t="s">
        <v>3794</v>
      </c>
      <c r="C3575" s="5" t="s">
        <v>699</v>
      </c>
      <c r="D3575" s="5" t="s">
        <v>700</v>
      </c>
      <c r="E3575" s="33">
        <v>19454</v>
      </c>
      <c r="F3575" s="5" t="s">
        <v>2618</v>
      </c>
      <c r="G3575" s="31">
        <v>0</v>
      </c>
      <c r="H3575" s="32">
        <v>0</v>
      </c>
      <c r="I3575" s="5">
        <v>1.155057</v>
      </c>
    </row>
    <row r="3576" spans="1:9">
      <c r="A3576" s="5">
        <v>2110120438</v>
      </c>
      <c r="B3576" s="5" t="s">
        <v>3794</v>
      </c>
      <c r="C3576" s="5" t="s">
        <v>2634</v>
      </c>
      <c r="D3576" s="5" t="s">
        <v>2635</v>
      </c>
      <c r="E3576" s="33">
        <v>200</v>
      </c>
      <c r="F3576" s="5" t="s">
        <v>2618</v>
      </c>
      <c r="G3576" s="31">
        <v>0</v>
      </c>
      <c r="H3576" s="32">
        <v>0</v>
      </c>
      <c r="I3576" s="5">
        <v>1.1550499999999999</v>
      </c>
    </row>
    <row r="3577" spans="1:9">
      <c r="A3577" s="5">
        <v>2110120439</v>
      </c>
      <c r="B3577" s="5" t="s">
        <v>870</v>
      </c>
      <c r="C3577" s="5" t="s">
        <v>699</v>
      </c>
      <c r="D3577" s="5" t="s">
        <v>700</v>
      </c>
      <c r="E3577" s="33">
        <v>210</v>
      </c>
      <c r="F3577" s="5" t="s">
        <v>2618</v>
      </c>
      <c r="G3577" s="31">
        <v>0</v>
      </c>
      <c r="H3577" s="32">
        <v>0</v>
      </c>
      <c r="I3577" s="5">
        <v>1.352905</v>
      </c>
    </row>
    <row r="3578" spans="1:9">
      <c r="A3578" s="5">
        <v>2110120439</v>
      </c>
      <c r="B3578" s="5" t="s">
        <v>870</v>
      </c>
      <c r="C3578" s="5" t="s">
        <v>248</v>
      </c>
      <c r="D3578" s="5" t="s">
        <v>249</v>
      </c>
      <c r="E3578" s="33">
        <v>3490</v>
      </c>
      <c r="F3578" s="5" t="s">
        <v>2618</v>
      </c>
      <c r="G3578" s="31">
        <v>0</v>
      </c>
      <c r="H3578" s="32">
        <v>5724</v>
      </c>
      <c r="I3578" s="5">
        <v>1.3529139999999999</v>
      </c>
    </row>
    <row r="3579" spans="1:9">
      <c r="A3579" s="5">
        <v>2110120439</v>
      </c>
      <c r="B3579" s="5" t="s">
        <v>870</v>
      </c>
      <c r="C3579" s="5" t="s">
        <v>2627</v>
      </c>
      <c r="D3579" s="5" t="s">
        <v>2628</v>
      </c>
      <c r="E3579" s="33">
        <v>0</v>
      </c>
      <c r="F3579" s="5" t="s">
        <v>2618</v>
      </c>
      <c r="G3579" s="31">
        <v>5724</v>
      </c>
      <c r="H3579" s="32">
        <v>0</v>
      </c>
      <c r="I3579" s="5">
        <v>1.352905</v>
      </c>
    </row>
    <row r="3580" spans="1:9">
      <c r="A3580" s="5">
        <v>2110120440</v>
      </c>
      <c r="B3580" s="5" t="s">
        <v>877</v>
      </c>
      <c r="C3580" s="5" t="s">
        <v>699</v>
      </c>
      <c r="D3580" s="5" t="s">
        <v>700</v>
      </c>
      <c r="E3580" s="33">
        <v>17</v>
      </c>
      <c r="F3580" s="5" t="s">
        <v>2618</v>
      </c>
      <c r="G3580" s="31">
        <v>0</v>
      </c>
      <c r="H3580" s="32">
        <v>0</v>
      </c>
      <c r="I3580" s="5">
        <v>0.81470600000000004</v>
      </c>
    </row>
    <row r="3581" spans="1:9">
      <c r="A3581" s="5">
        <v>2110120440</v>
      </c>
      <c r="B3581" s="5" t="s">
        <v>877</v>
      </c>
      <c r="C3581" s="5" t="s">
        <v>248</v>
      </c>
      <c r="D3581" s="5" t="s">
        <v>249</v>
      </c>
      <c r="E3581" s="33">
        <v>2737</v>
      </c>
      <c r="F3581" s="5" t="s">
        <v>2618</v>
      </c>
      <c r="G3581" s="31">
        <v>0</v>
      </c>
      <c r="H3581" s="32">
        <v>1404</v>
      </c>
      <c r="I3581" s="5">
        <v>0.81456700000000004</v>
      </c>
    </row>
    <row r="3582" spans="1:9">
      <c r="A3582" s="5">
        <v>2110120440</v>
      </c>
      <c r="B3582" s="5" t="s">
        <v>877</v>
      </c>
      <c r="C3582" s="5" t="s">
        <v>2609</v>
      </c>
      <c r="D3582" s="5" t="s">
        <v>2610</v>
      </c>
      <c r="E3582" s="33">
        <v>5</v>
      </c>
      <c r="F3582" s="5" t="s">
        <v>2618</v>
      </c>
      <c r="G3582" s="31">
        <v>0</v>
      </c>
      <c r="H3582" s="32">
        <v>0</v>
      </c>
      <c r="I3582" s="5">
        <v>0.81200000000000006</v>
      </c>
    </row>
    <row r="3583" spans="1:9">
      <c r="A3583" s="5">
        <v>2110120440</v>
      </c>
      <c r="B3583" s="5" t="s">
        <v>877</v>
      </c>
      <c r="C3583" s="5" t="s">
        <v>2627</v>
      </c>
      <c r="D3583" s="5" t="s">
        <v>2628</v>
      </c>
      <c r="E3583" s="33">
        <v>0</v>
      </c>
      <c r="F3583" s="5" t="s">
        <v>2618</v>
      </c>
      <c r="G3583" s="31">
        <v>1404</v>
      </c>
      <c r="H3583" s="32">
        <v>0</v>
      </c>
      <c r="I3583" s="5">
        <v>0.8145</v>
      </c>
    </row>
    <row r="3584" spans="1:9">
      <c r="A3584" s="5">
        <v>2110120441</v>
      </c>
      <c r="B3584" s="5" t="s">
        <v>3795</v>
      </c>
      <c r="C3584" s="5" t="s">
        <v>699</v>
      </c>
      <c r="D3584" s="5" t="s">
        <v>700</v>
      </c>
      <c r="E3584" s="33">
        <v>0</v>
      </c>
      <c r="F3584" s="5" t="s">
        <v>2618</v>
      </c>
      <c r="G3584" s="31">
        <v>60</v>
      </c>
      <c r="H3584" s="32">
        <v>0</v>
      </c>
      <c r="I3584" s="5">
        <v>0</v>
      </c>
    </row>
    <row r="3585" spans="1:9">
      <c r="A3585" s="5">
        <v>2110120442</v>
      </c>
      <c r="B3585" s="5" t="s">
        <v>3796</v>
      </c>
      <c r="C3585" s="5" t="s">
        <v>699</v>
      </c>
      <c r="D3585" s="5" t="s">
        <v>700</v>
      </c>
      <c r="E3585" s="33">
        <v>0</v>
      </c>
      <c r="F3585" s="5" t="s">
        <v>2618</v>
      </c>
      <c r="G3585" s="31">
        <v>36</v>
      </c>
      <c r="H3585" s="32">
        <v>0</v>
      </c>
      <c r="I3585" s="5">
        <v>0</v>
      </c>
    </row>
    <row r="3586" spans="1:9">
      <c r="A3586" s="5">
        <v>2110120443</v>
      </c>
      <c r="B3586" s="5" t="s">
        <v>879</v>
      </c>
      <c r="C3586" s="5" t="s">
        <v>248</v>
      </c>
      <c r="D3586" s="5" t="s">
        <v>249</v>
      </c>
      <c r="E3586" s="33">
        <v>3609</v>
      </c>
      <c r="F3586" s="5" t="s">
        <v>2618</v>
      </c>
      <c r="G3586" s="31">
        <v>229</v>
      </c>
      <c r="H3586" s="32">
        <v>2568</v>
      </c>
      <c r="I3586" s="5">
        <v>0.81171499999999996</v>
      </c>
    </row>
    <row r="3587" spans="1:9">
      <c r="A3587" s="5">
        <v>2110120443</v>
      </c>
      <c r="B3587" s="5" t="s">
        <v>879</v>
      </c>
      <c r="C3587" s="5" t="s">
        <v>2609</v>
      </c>
      <c r="D3587" s="5" t="s">
        <v>2610</v>
      </c>
      <c r="E3587" s="33">
        <v>4</v>
      </c>
      <c r="F3587" s="5" t="s">
        <v>2618</v>
      </c>
      <c r="G3587" s="31">
        <v>0</v>
      </c>
      <c r="H3587" s="32">
        <v>1</v>
      </c>
      <c r="I3587" s="5">
        <v>0.86250000000000004</v>
      </c>
    </row>
    <row r="3588" spans="1:9">
      <c r="A3588" s="5">
        <v>2110120443</v>
      </c>
      <c r="B3588" s="5" t="s">
        <v>879</v>
      </c>
      <c r="C3588" s="5" t="s">
        <v>2627</v>
      </c>
      <c r="D3588" s="5" t="s">
        <v>2628</v>
      </c>
      <c r="E3588" s="33">
        <v>0</v>
      </c>
      <c r="F3588" s="5" t="s">
        <v>2618</v>
      </c>
      <c r="G3588" s="31">
        <v>2568</v>
      </c>
      <c r="H3588" s="32">
        <v>0</v>
      </c>
      <c r="I3588" s="5">
        <v>0</v>
      </c>
    </row>
    <row r="3589" spans="1:9">
      <c r="A3589" s="5">
        <v>2110120445</v>
      </c>
      <c r="B3589" s="5" t="s">
        <v>886</v>
      </c>
      <c r="C3589" s="5" t="s">
        <v>699</v>
      </c>
      <c r="D3589" s="5" t="s">
        <v>700</v>
      </c>
      <c r="E3589" s="33">
        <v>56</v>
      </c>
      <c r="F3589" s="5" t="s">
        <v>2618</v>
      </c>
      <c r="G3589" s="31">
        <v>0</v>
      </c>
      <c r="H3589" s="32">
        <v>0</v>
      </c>
      <c r="I3589" s="5">
        <v>0.664107</v>
      </c>
    </row>
    <row r="3590" spans="1:9">
      <c r="A3590" s="5">
        <v>2110120445</v>
      </c>
      <c r="B3590" s="5" t="s">
        <v>886</v>
      </c>
      <c r="C3590" s="5" t="s">
        <v>248</v>
      </c>
      <c r="D3590" s="5" t="s">
        <v>249</v>
      </c>
      <c r="E3590" s="33">
        <v>2680</v>
      </c>
      <c r="F3590" s="5" t="s">
        <v>2618</v>
      </c>
      <c r="G3590" s="31">
        <v>0</v>
      </c>
      <c r="H3590" s="32">
        <v>240</v>
      </c>
      <c r="I3590" s="5">
        <v>0.66418699999999997</v>
      </c>
    </row>
    <row r="3591" spans="1:9">
      <c r="A3591" s="5">
        <v>2110120445</v>
      </c>
      <c r="B3591" s="5" t="s">
        <v>886</v>
      </c>
      <c r="C3591" s="5" t="s">
        <v>2627</v>
      </c>
      <c r="D3591" s="5" t="s">
        <v>2628</v>
      </c>
      <c r="E3591" s="33">
        <v>0</v>
      </c>
      <c r="F3591" s="5" t="s">
        <v>2618</v>
      </c>
      <c r="G3591" s="31">
        <v>240</v>
      </c>
      <c r="H3591" s="32">
        <v>0</v>
      </c>
      <c r="I3591" s="5">
        <v>0.66416699999999995</v>
      </c>
    </row>
    <row r="3592" spans="1:9">
      <c r="A3592" s="5">
        <v>2110120446</v>
      </c>
      <c r="B3592" s="5" t="s">
        <v>888</v>
      </c>
      <c r="C3592" s="5" t="s">
        <v>699</v>
      </c>
      <c r="D3592" s="5" t="s">
        <v>700</v>
      </c>
      <c r="E3592" s="33">
        <v>50</v>
      </c>
      <c r="F3592" s="5" t="s">
        <v>2618</v>
      </c>
      <c r="G3592" s="31">
        <v>0</v>
      </c>
      <c r="H3592" s="32">
        <v>0</v>
      </c>
      <c r="I3592" s="5">
        <v>0.64839999999999998</v>
      </c>
    </row>
    <row r="3593" spans="1:9">
      <c r="A3593" s="5">
        <v>2110120446</v>
      </c>
      <c r="B3593" s="5" t="s">
        <v>888</v>
      </c>
      <c r="C3593" s="5" t="s">
        <v>248</v>
      </c>
      <c r="D3593" s="5" t="s">
        <v>249</v>
      </c>
      <c r="E3593" s="33">
        <v>2680</v>
      </c>
      <c r="F3593" s="5" t="s">
        <v>2618</v>
      </c>
      <c r="G3593" s="31">
        <v>0</v>
      </c>
      <c r="H3593" s="32">
        <v>240</v>
      </c>
      <c r="I3593" s="5">
        <v>0.64847399999999999</v>
      </c>
    </row>
    <row r="3594" spans="1:9">
      <c r="A3594" s="5">
        <v>2110120446</v>
      </c>
      <c r="B3594" s="5" t="s">
        <v>888</v>
      </c>
      <c r="C3594" s="5" t="s">
        <v>2627</v>
      </c>
      <c r="D3594" s="5" t="s">
        <v>2628</v>
      </c>
      <c r="E3594" s="33">
        <v>0</v>
      </c>
      <c r="F3594" s="5" t="s">
        <v>2618</v>
      </c>
      <c r="G3594" s="31">
        <v>240</v>
      </c>
      <c r="H3594" s="32">
        <v>0</v>
      </c>
      <c r="I3594" s="5">
        <v>0.64847200000000005</v>
      </c>
    </row>
    <row r="3595" spans="1:9">
      <c r="A3595" s="5">
        <v>2110120447</v>
      </c>
      <c r="B3595" s="5" t="s">
        <v>890</v>
      </c>
      <c r="C3595" s="5" t="s">
        <v>699</v>
      </c>
      <c r="D3595" s="5" t="s">
        <v>700</v>
      </c>
      <c r="E3595" s="33">
        <v>55</v>
      </c>
      <c r="F3595" s="5" t="s">
        <v>2618</v>
      </c>
      <c r="G3595" s="31">
        <v>0</v>
      </c>
      <c r="H3595" s="32">
        <v>0</v>
      </c>
      <c r="I3595" s="5">
        <v>0.72781799999999996</v>
      </c>
    </row>
    <row r="3596" spans="1:9">
      <c r="A3596" s="5">
        <v>2110120447</v>
      </c>
      <c r="B3596" s="5" t="s">
        <v>890</v>
      </c>
      <c r="C3596" s="5" t="s">
        <v>248</v>
      </c>
      <c r="D3596" s="5" t="s">
        <v>249</v>
      </c>
      <c r="E3596" s="33">
        <v>2756</v>
      </c>
      <c r="F3596" s="5" t="s">
        <v>2618</v>
      </c>
      <c r="G3596" s="31">
        <v>0</v>
      </c>
      <c r="H3596" s="32">
        <v>168</v>
      </c>
      <c r="I3596" s="5">
        <v>0.72796400000000006</v>
      </c>
    </row>
    <row r="3597" spans="1:9">
      <c r="A3597" s="5">
        <v>2110120447</v>
      </c>
      <c r="B3597" s="5" t="s">
        <v>890</v>
      </c>
      <c r="C3597" s="5" t="s">
        <v>2627</v>
      </c>
      <c r="D3597" s="5" t="s">
        <v>2628</v>
      </c>
      <c r="E3597" s="33">
        <v>0</v>
      </c>
      <c r="F3597" s="5" t="s">
        <v>2618</v>
      </c>
      <c r="G3597" s="31">
        <v>168</v>
      </c>
      <c r="H3597" s="32">
        <v>0</v>
      </c>
      <c r="I3597" s="5">
        <v>0.72791700000000004</v>
      </c>
    </row>
    <row r="3598" spans="1:9">
      <c r="A3598" s="5">
        <v>2110120448</v>
      </c>
      <c r="B3598" s="5" t="s">
        <v>892</v>
      </c>
      <c r="C3598" s="5" t="s">
        <v>699</v>
      </c>
      <c r="D3598" s="5" t="s">
        <v>700</v>
      </c>
      <c r="E3598" s="33">
        <v>54</v>
      </c>
      <c r="F3598" s="5" t="s">
        <v>2618</v>
      </c>
      <c r="G3598" s="31">
        <v>0</v>
      </c>
      <c r="H3598" s="32">
        <v>0</v>
      </c>
      <c r="I3598" s="5">
        <v>0.68537000000000003</v>
      </c>
    </row>
    <row r="3599" spans="1:9">
      <c r="A3599" s="5">
        <v>2110120448</v>
      </c>
      <c r="B3599" s="5" t="s">
        <v>892</v>
      </c>
      <c r="C3599" s="5" t="s">
        <v>248</v>
      </c>
      <c r="D3599" s="5" t="s">
        <v>249</v>
      </c>
      <c r="E3599" s="33">
        <v>2256</v>
      </c>
      <c r="F3599" s="5" t="s">
        <v>2618</v>
      </c>
      <c r="G3599" s="31">
        <v>0</v>
      </c>
      <c r="H3599" s="32">
        <v>168</v>
      </c>
      <c r="I3599" s="5">
        <v>0.68534099999999998</v>
      </c>
    </row>
    <row r="3600" spans="1:9">
      <c r="A3600" s="5">
        <v>2110120448</v>
      </c>
      <c r="B3600" s="5" t="s">
        <v>892</v>
      </c>
      <c r="C3600" s="5" t="s">
        <v>2627</v>
      </c>
      <c r="D3600" s="5" t="s">
        <v>2628</v>
      </c>
      <c r="E3600" s="33">
        <v>0</v>
      </c>
      <c r="F3600" s="5" t="s">
        <v>2618</v>
      </c>
      <c r="G3600" s="31">
        <v>168</v>
      </c>
      <c r="H3600" s="32">
        <v>0</v>
      </c>
      <c r="I3600" s="5">
        <v>0.68527800000000005</v>
      </c>
    </row>
    <row r="3601" spans="1:9">
      <c r="A3601" s="5">
        <v>2110120449</v>
      </c>
      <c r="B3601" s="5" t="s">
        <v>894</v>
      </c>
      <c r="C3601" s="5" t="s">
        <v>699</v>
      </c>
      <c r="D3601" s="5" t="s">
        <v>700</v>
      </c>
      <c r="E3601" s="33">
        <v>48</v>
      </c>
      <c r="F3601" s="5" t="s">
        <v>2618</v>
      </c>
      <c r="G3601" s="31">
        <v>0</v>
      </c>
      <c r="H3601" s="32">
        <v>0</v>
      </c>
      <c r="I3601" s="5">
        <v>0.79395800000000005</v>
      </c>
    </row>
    <row r="3602" spans="1:9">
      <c r="A3602" s="5">
        <v>2110120449</v>
      </c>
      <c r="B3602" s="5" t="s">
        <v>894</v>
      </c>
      <c r="C3602" s="5" t="s">
        <v>248</v>
      </c>
      <c r="D3602" s="5" t="s">
        <v>249</v>
      </c>
      <c r="E3602" s="33">
        <v>1241</v>
      </c>
      <c r="F3602" s="5" t="s">
        <v>2618</v>
      </c>
      <c r="G3602" s="31">
        <v>0</v>
      </c>
      <c r="H3602" s="32">
        <v>180</v>
      </c>
      <c r="I3602" s="5">
        <v>0.79406900000000002</v>
      </c>
    </row>
    <row r="3603" spans="1:9">
      <c r="A3603" s="5">
        <v>2110120449</v>
      </c>
      <c r="B3603" s="5" t="s">
        <v>894</v>
      </c>
      <c r="C3603" s="5" t="s">
        <v>2609</v>
      </c>
      <c r="D3603" s="5" t="s">
        <v>2610</v>
      </c>
      <c r="E3603" s="5">
        <v>3</v>
      </c>
      <c r="F3603" s="5" t="s">
        <v>2618</v>
      </c>
      <c r="G3603" s="31">
        <v>0</v>
      </c>
      <c r="H3603" s="32">
        <v>0</v>
      </c>
      <c r="I3603" s="5">
        <v>0.79</v>
      </c>
    </row>
    <row r="3604" spans="1:9">
      <c r="A3604" s="5">
        <v>2110120449</v>
      </c>
      <c r="B3604" s="5" t="s">
        <v>894</v>
      </c>
      <c r="C3604" s="5" t="s">
        <v>2627</v>
      </c>
      <c r="D3604" s="5" t="s">
        <v>2628</v>
      </c>
      <c r="E3604" s="33">
        <v>0</v>
      </c>
      <c r="F3604" s="5" t="s">
        <v>2618</v>
      </c>
      <c r="G3604" s="31">
        <v>180</v>
      </c>
      <c r="H3604" s="32">
        <v>0</v>
      </c>
      <c r="I3604" s="5">
        <v>0.79402799999999996</v>
      </c>
    </row>
    <row r="3605" spans="1:9">
      <c r="A3605" s="5">
        <v>2110120450</v>
      </c>
      <c r="B3605" s="5" t="s">
        <v>896</v>
      </c>
      <c r="C3605" s="5" t="s">
        <v>248</v>
      </c>
      <c r="D3605" s="5" t="s">
        <v>249</v>
      </c>
      <c r="E3605" s="33">
        <v>816</v>
      </c>
      <c r="F3605" s="5" t="s">
        <v>2618</v>
      </c>
      <c r="G3605" s="31">
        <v>0</v>
      </c>
      <c r="H3605" s="32">
        <v>180</v>
      </c>
      <c r="I3605" s="5">
        <v>0.74296600000000002</v>
      </c>
    </row>
    <row r="3606" spans="1:9">
      <c r="A3606" s="5">
        <v>2110120450</v>
      </c>
      <c r="B3606" s="5" t="s">
        <v>896</v>
      </c>
      <c r="C3606" s="5" t="s">
        <v>2627</v>
      </c>
      <c r="D3606" s="5" t="s">
        <v>2628</v>
      </c>
      <c r="E3606" s="33">
        <v>0</v>
      </c>
      <c r="F3606" s="5" t="s">
        <v>2618</v>
      </c>
      <c r="G3606" s="31">
        <v>180</v>
      </c>
      <c r="H3606" s="32">
        <v>0</v>
      </c>
      <c r="I3606" s="5">
        <v>0</v>
      </c>
    </row>
    <row r="3607" spans="1:9">
      <c r="A3607" s="5">
        <v>2110130001</v>
      </c>
      <c r="B3607" s="5" t="s">
        <v>3797</v>
      </c>
      <c r="C3607" s="5" t="s">
        <v>699</v>
      </c>
      <c r="D3607" s="5" t="s">
        <v>700</v>
      </c>
      <c r="E3607" s="5">
        <v>50</v>
      </c>
      <c r="F3607" s="5" t="s">
        <v>2598</v>
      </c>
      <c r="G3607" s="31">
        <v>0</v>
      </c>
      <c r="H3607" s="32">
        <v>0</v>
      </c>
      <c r="I3607" s="5">
        <v>0.222</v>
      </c>
    </row>
    <row r="3608" spans="1:9">
      <c r="A3608" s="5">
        <v>2110130002</v>
      </c>
      <c r="B3608" s="5" t="s">
        <v>3798</v>
      </c>
      <c r="C3608" s="5" t="s">
        <v>699</v>
      </c>
      <c r="D3608" s="5" t="s">
        <v>700</v>
      </c>
      <c r="E3608" s="33">
        <v>281</v>
      </c>
      <c r="F3608" s="5" t="s">
        <v>2598</v>
      </c>
      <c r="G3608" s="31">
        <v>0</v>
      </c>
      <c r="H3608" s="32">
        <v>0</v>
      </c>
      <c r="I3608" s="5">
        <v>0.22110299999999999</v>
      </c>
    </row>
    <row r="3609" spans="1:9">
      <c r="A3609" s="5">
        <v>2110130004</v>
      </c>
      <c r="B3609" s="5" t="s">
        <v>3799</v>
      </c>
      <c r="C3609" s="5" t="s">
        <v>699</v>
      </c>
      <c r="D3609" s="5" t="s">
        <v>700</v>
      </c>
      <c r="E3609" s="33">
        <v>39</v>
      </c>
      <c r="F3609" s="5" t="s">
        <v>2598</v>
      </c>
      <c r="G3609" s="31">
        <v>0</v>
      </c>
      <c r="H3609" s="32">
        <v>0</v>
      </c>
      <c r="I3609" s="5">
        <v>0.81692299999999995</v>
      </c>
    </row>
    <row r="3610" spans="1:9">
      <c r="A3610" s="5">
        <v>2110130005</v>
      </c>
      <c r="B3610" s="5" t="s">
        <v>3800</v>
      </c>
      <c r="C3610" s="5" t="s">
        <v>699</v>
      </c>
      <c r="D3610" s="5" t="s">
        <v>700</v>
      </c>
      <c r="E3610" s="33">
        <v>267</v>
      </c>
      <c r="F3610" s="5" t="s">
        <v>2598</v>
      </c>
      <c r="G3610" s="31">
        <v>0</v>
      </c>
      <c r="H3610" s="32">
        <v>0</v>
      </c>
      <c r="I3610" s="5">
        <v>0.223633</v>
      </c>
    </row>
    <row r="3611" spans="1:9">
      <c r="A3611" s="5">
        <v>2110130007</v>
      </c>
      <c r="B3611" s="5" t="s">
        <v>3801</v>
      </c>
      <c r="C3611" s="5" t="s">
        <v>699</v>
      </c>
      <c r="D3611" s="5" t="s">
        <v>700</v>
      </c>
      <c r="E3611" s="5">
        <v>525</v>
      </c>
      <c r="F3611" s="5" t="s">
        <v>2598</v>
      </c>
      <c r="G3611" s="31">
        <v>0</v>
      </c>
      <c r="H3611" s="32">
        <v>0</v>
      </c>
      <c r="I3611" s="5">
        <v>0.25220999999999999</v>
      </c>
    </row>
    <row r="3612" spans="1:9">
      <c r="A3612" s="5">
        <v>2110130008</v>
      </c>
      <c r="B3612" s="5" t="s">
        <v>3802</v>
      </c>
      <c r="C3612" s="5" t="s">
        <v>699</v>
      </c>
      <c r="D3612" s="5" t="s">
        <v>700</v>
      </c>
      <c r="E3612" s="33">
        <v>1120</v>
      </c>
      <c r="F3612" s="5" t="s">
        <v>2598</v>
      </c>
      <c r="G3612" s="31">
        <v>0</v>
      </c>
      <c r="H3612" s="32">
        <v>0</v>
      </c>
      <c r="I3612" s="5">
        <v>0.22067000000000001</v>
      </c>
    </row>
    <row r="3613" spans="1:9">
      <c r="A3613" s="5">
        <v>2110130009</v>
      </c>
      <c r="B3613" s="5" t="s">
        <v>3803</v>
      </c>
      <c r="C3613" s="5" t="s">
        <v>699</v>
      </c>
      <c r="D3613" s="5" t="s">
        <v>700</v>
      </c>
      <c r="E3613" s="33">
        <v>1092</v>
      </c>
      <c r="F3613" s="5" t="s">
        <v>2598</v>
      </c>
      <c r="G3613" s="31">
        <v>0</v>
      </c>
      <c r="H3613" s="32">
        <v>0</v>
      </c>
      <c r="I3613" s="5">
        <v>0.22022900000000001</v>
      </c>
    </row>
    <row r="3614" spans="1:9">
      <c r="A3614" s="5">
        <v>2110130010</v>
      </c>
      <c r="B3614" s="5" t="s">
        <v>3804</v>
      </c>
      <c r="C3614" s="5" t="s">
        <v>699</v>
      </c>
      <c r="D3614" s="5" t="s">
        <v>700</v>
      </c>
      <c r="E3614" s="5">
        <v>470</v>
      </c>
      <c r="F3614" s="5" t="s">
        <v>2598</v>
      </c>
      <c r="G3614" s="31">
        <v>0</v>
      </c>
      <c r="H3614" s="32">
        <v>0</v>
      </c>
      <c r="I3614" s="5">
        <v>0.25225500000000001</v>
      </c>
    </row>
    <row r="3615" spans="1:9">
      <c r="A3615" s="5">
        <v>2110130011</v>
      </c>
      <c r="B3615" s="5" t="s">
        <v>3805</v>
      </c>
      <c r="C3615" s="5" t="s">
        <v>699</v>
      </c>
      <c r="D3615" s="5" t="s">
        <v>700</v>
      </c>
      <c r="E3615" s="33">
        <v>912</v>
      </c>
      <c r="F3615" s="5" t="s">
        <v>2598</v>
      </c>
      <c r="G3615" s="31">
        <v>0</v>
      </c>
      <c r="H3615" s="32">
        <v>0</v>
      </c>
      <c r="I3615" s="5">
        <v>1.015428</v>
      </c>
    </row>
    <row r="3616" spans="1:9">
      <c r="A3616" s="5">
        <v>2110130012</v>
      </c>
      <c r="B3616" s="5" t="s">
        <v>3806</v>
      </c>
      <c r="C3616" s="5" t="s">
        <v>699</v>
      </c>
      <c r="D3616" s="5" t="s">
        <v>700</v>
      </c>
      <c r="E3616" s="33">
        <v>1017</v>
      </c>
      <c r="F3616" s="5" t="s">
        <v>2598</v>
      </c>
      <c r="G3616" s="31">
        <v>0</v>
      </c>
      <c r="H3616" s="32">
        <v>0</v>
      </c>
      <c r="I3616" s="5">
        <v>0.220108</v>
      </c>
    </row>
    <row r="3617" spans="1:9">
      <c r="A3617" s="5">
        <v>2110130013</v>
      </c>
      <c r="B3617" s="5" t="s">
        <v>3807</v>
      </c>
      <c r="C3617" s="5" t="s">
        <v>699</v>
      </c>
      <c r="D3617" s="5" t="s">
        <v>700</v>
      </c>
      <c r="E3617" s="5">
        <v>985</v>
      </c>
      <c r="F3617" s="5" t="s">
        <v>2598</v>
      </c>
      <c r="G3617" s="31">
        <v>0</v>
      </c>
      <c r="H3617" s="32">
        <v>0</v>
      </c>
      <c r="I3617" s="5">
        <v>0.78993899999999995</v>
      </c>
    </row>
    <row r="3618" spans="1:9">
      <c r="A3618" s="5">
        <v>2110130014</v>
      </c>
      <c r="B3618" s="5" t="s">
        <v>3808</v>
      </c>
      <c r="C3618" s="5" t="s">
        <v>699</v>
      </c>
      <c r="D3618" s="5" t="s">
        <v>700</v>
      </c>
      <c r="E3618" s="5">
        <v>381</v>
      </c>
      <c r="F3618" s="5" t="s">
        <v>2598</v>
      </c>
      <c r="G3618" s="31">
        <v>0</v>
      </c>
      <c r="H3618" s="32">
        <v>0</v>
      </c>
      <c r="I3618" s="5">
        <v>0.25267699999999998</v>
      </c>
    </row>
    <row r="3619" spans="1:9">
      <c r="A3619" s="5">
        <v>2110130015</v>
      </c>
      <c r="B3619" s="5" t="s">
        <v>3809</v>
      </c>
      <c r="C3619" s="5" t="s">
        <v>699</v>
      </c>
      <c r="D3619" s="5" t="s">
        <v>700</v>
      </c>
      <c r="E3619" s="33">
        <v>32</v>
      </c>
      <c r="F3619" s="5" t="s">
        <v>2598</v>
      </c>
      <c r="G3619" s="31">
        <v>0</v>
      </c>
      <c r="H3619" s="32">
        <v>0</v>
      </c>
      <c r="I3619" s="5">
        <v>0.25218800000000002</v>
      </c>
    </row>
    <row r="3620" spans="1:9">
      <c r="A3620" s="5">
        <v>2110130016</v>
      </c>
      <c r="B3620" s="5" t="s">
        <v>3810</v>
      </c>
      <c r="C3620" s="5" t="s">
        <v>699</v>
      </c>
      <c r="D3620" s="5" t="s">
        <v>700</v>
      </c>
      <c r="E3620" s="33">
        <v>1096</v>
      </c>
      <c r="F3620" s="5" t="s">
        <v>2598</v>
      </c>
      <c r="G3620" s="31">
        <v>0</v>
      </c>
      <c r="H3620" s="32">
        <v>0</v>
      </c>
      <c r="I3620" s="5">
        <v>0.65166100000000005</v>
      </c>
    </row>
    <row r="3621" spans="1:9">
      <c r="A3621" s="5">
        <v>2110130017</v>
      </c>
      <c r="B3621" s="5" t="s">
        <v>3811</v>
      </c>
      <c r="C3621" s="5" t="s">
        <v>699</v>
      </c>
      <c r="D3621" s="5" t="s">
        <v>700</v>
      </c>
      <c r="E3621" s="5">
        <v>566</v>
      </c>
      <c r="F3621" s="5" t="s">
        <v>2598</v>
      </c>
      <c r="G3621" s="31">
        <v>0</v>
      </c>
      <c r="H3621" s="32">
        <v>0</v>
      </c>
      <c r="I3621" s="5">
        <v>0.25256200000000001</v>
      </c>
    </row>
    <row r="3622" spans="1:9">
      <c r="A3622" s="5">
        <v>2110130018</v>
      </c>
      <c r="B3622" s="5" t="s">
        <v>3812</v>
      </c>
      <c r="C3622" s="5" t="s">
        <v>699</v>
      </c>
      <c r="D3622" s="5" t="s">
        <v>700</v>
      </c>
      <c r="E3622" s="33">
        <v>1182</v>
      </c>
      <c r="F3622" s="5" t="s">
        <v>2598</v>
      </c>
      <c r="G3622" s="31">
        <v>0</v>
      </c>
      <c r="H3622" s="32">
        <v>0</v>
      </c>
      <c r="I3622" s="5">
        <v>0.39278299999999999</v>
      </c>
    </row>
    <row r="3623" spans="1:9">
      <c r="A3623" s="5">
        <v>2110130019</v>
      </c>
      <c r="B3623" s="5" t="s">
        <v>3813</v>
      </c>
      <c r="C3623" s="5" t="s">
        <v>699</v>
      </c>
      <c r="D3623" s="5" t="s">
        <v>700</v>
      </c>
      <c r="E3623" s="5">
        <v>993</v>
      </c>
      <c r="F3623" s="5" t="s">
        <v>2598</v>
      </c>
      <c r="G3623" s="31">
        <v>0</v>
      </c>
      <c r="H3623" s="32">
        <v>0</v>
      </c>
      <c r="I3623" s="5">
        <v>0.25220500000000001</v>
      </c>
    </row>
    <row r="3624" spans="1:9">
      <c r="A3624" s="5">
        <v>2110130021</v>
      </c>
      <c r="B3624" s="5" t="s">
        <v>3814</v>
      </c>
      <c r="C3624" s="5" t="s">
        <v>699</v>
      </c>
      <c r="D3624" s="5" t="s">
        <v>700</v>
      </c>
      <c r="E3624" s="33">
        <v>696</v>
      </c>
      <c r="F3624" s="5" t="s">
        <v>2598</v>
      </c>
      <c r="G3624" s="31">
        <v>0</v>
      </c>
      <c r="H3624" s="32">
        <v>0</v>
      </c>
      <c r="I3624" s="5">
        <v>0.80619300000000005</v>
      </c>
    </row>
    <row r="3625" spans="1:9">
      <c r="A3625" s="5">
        <v>2110130022</v>
      </c>
      <c r="B3625" s="5" t="s">
        <v>3815</v>
      </c>
      <c r="C3625" s="5" t="s">
        <v>699</v>
      </c>
      <c r="D3625" s="5" t="s">
        <v>700</v>
      </c>
      <c r="E3625" s="33">
        <v>236</v>
      </c>
      <c r="F3625" s="5" t="s">
        <v>2598</v>
      </c>
      <c r="G3625" s="31">
        <v>0</v>
      </c>
      <c r="H3625" s="32">
        <v>0</v>
      </c>
      <c r="I3625" s="5">
        <v>0.19165299999999999</v>
      </c>
    </row>
    <row r="3626" spans="1:9">
      <c r="A3626" s="5">
        <v>2110130023</v>
      </c>
      <c r="B3626" s="5" t="s">
        <v>3816</v>
      </c>
      <c r="C3626" s="5" t="s">
        <v>699</v>
      </c>
      <c r="D3626" s="5" t="s">
        <v>700</v>
      </c>
      <c r="E3626" s="5">
        <v>562</v>
      </c>
      <c r="F3626" s="5" t="s">
        <v>2598</v>
      </c>
      <c r="G3626" s="31">
        <v>0</v>
      </c>
      <c r="H3626" s="32">
        <v>0</v>
      </c>
      <c r="I3626" s="5">
        <v>0.191192</v>
      </c>
    </row>
    <row r="3627" spans="1:9">
      <c r="A3627" s="5">
        <v>2110130025</v>
      </c>
      <c r="B3627" s="5" t="s">
        <v>3817</v>
      </c>
      <c r="C3627" s="5" t="s">
        <v>699</v>
      </c>
      <c r="D3627" s="5" t="s">
        <v>700</v>
      </c>
      <c r="E3627" s="5">
        <v>3</v>
      </c>
      <c r="F3627" s="5" t="s">
        <v>2598</v>
      </c>
      <c r="G3627" s="31">
        <v>0</v>
      </c>
      <c r="H3627" s="32">
        <v>0</v>
      </c>
      <c r="I3627" s="5">
        <v>0.53333299999999995</v>
      </c>
    </row>
    <row r="3628" spans="1:9">
      <c r="A3628" s="5">
        <v>2110130026</v>
      </c>
      <c r="B3628" s="5" t="s">
        <v>3818</v>
      </c>
      <c r="C3628" s="5" t="s">
        <v>699</v>
      </c>
      <c r="D3628" s="5" t="s">
        <v>700</v>
      </c>
      <c r="E3628" s="33">
        <v>147</v>
      </c>
      <c r="F3628" s="5" t="s">
        <v>2598</v>
      </c>
      <c r="G3628" s="31">
        <v>0</v>
      </c>
      <c r="H3628" s="32">
        <v>0</v>
      </c>
      <c r="I3628" s="5">
        <v>0.19122400000000001</v>
      </c>
    </row>
    <row r="3629" spans="1:9">
      <c r="A3629" s="5">
        <v>2110130027</v>
      </c>
      <c r="B3629" s="5" t="s">
        <v>3819</v>
      </c>
      <c r="C3629" s="5" t="s">
        <v>699</v>
      </c>
      <c r="D3629" s="5" t="s">
        <v>700</v>
      </c>
      <c r="E3629" s="33">
        <v>291</v>
      </c>
      <c r="F3629" s="5" t="s">
        <v>2598</v>
      </c>
      <c r="G3629" s="31">
        <v>0</v>
      </c>
      <c r="H3629" s="32">
        <v>0</v>
      </c>
      <c r="I3629" s="5">
        <v>0.19120300000000001</v>
      </c>
    </row>
    <row r="3630" spans="1:9">
      <c r="A3630" s="5">
        <v>2110130028</v>
      </c>
      <c r="B3630" s="5" t="s">
        <v>3820</v>
      </c>
      <c r="C3630" s="5" t="s">
        <v>699</v>
      </c>
      <c r="D3630" s="5" t="s">
        <v>700</v>
      </c>
      <c r="E3630" s="5">
        <v>268</v>
      </c>
      <c r="F3630" s="5" t="s">
        <v>2598</v>
      </c>
      <c r="G3630" s="31">
        <v>0</v>
      </c>
      <c r="H3630" s="32">
        <v>0</v>
      </c>
      <c r="I3630" s="5">
        <v>0.25220100000000001</v>
      </c>
    </row>
    <row r="3631" spans="1:9">
      <c r="A3631" s="5">
        <v>2110130029</v>
      </c>
      <c r="B3631" s="5" t="s">
        <v>3821</v>
      </c>
      <c r="C3631" s="5" t="s">
        <v>699</v>
      </c>
      <c r="D3631" s="5" t="s">
        <v>700</v>
      </c>
      <c r="E3631" s="5">
        <v>598</v>
      </c>
      <c r="F3631" s="5" t="s">
        <v>2598</v>
      </c>
      <c r="G3631" s="31">
        <v>0</v>
      </c>
      <c r="H3631" s="32">
        <v>0</v>
      </c>
      <c r="I3631" s="5">
        <v>0.19120400000000001</v>
      </c>
    </row>
    <row r="3632" spans="1:9">
      <c r="A3632" s="5">
        <v>2110130030</v>
      </c>
      <c r="B3632" s="5" t="s">
        <v>3822</v>
      </c>
      <c r="C3632" s="5" t="s">
        <v>699</v>
      </c>
      <c r="D3632" s="5" t="s">
        <v>700</v>
      </c>
      <c r="E3632" s="33">
        <v>336</v>
      </c>
      <c r="F3632" s="5" t="s">
        <v>2598</v>
      </c>
      <c r="G3632" s="31">
        <v>0</v>
      </c>
      <c r="H3632" s="32">
        <v>0</v>
      </c>
      <c r="I3632" s="5">
        <v>0.25220199999999998</v>
      </c>
    </row>
    <row r="3633" spans="1:9">
      <c r="A3633" s="5">
        <v>2110130031</v>
      </c>
      <c r="B3633" s="5" t="s">
        <v>3823</v>
      </c>
      <c r="C3633" s="5" t="s">
        <v>699</v>
      </c>
      <c r="D3633" s="5" t="s">
        <v>700</v>
      </c>
      <c r="E3633" s="33">
        <v>298</v>
      </c>
      <c r="F3633" s="5" t="s">
        <v>2598</v>
      </c>
      <c r="G3633" s="31">
        <v>0</v>
      </c>
      <c r="H3633" s="32">
        <v>0</v>
      </c>
      <c r="I3633" s="5">
        <v>0.25221500000000002</v>
      </c>
    </row>
    <row r="3634" spans="1:9">
      <c r="A3634" s="5">
        <v>2110130032</v>
      </c>
      <c r="B3634" s="5" t="s">
        <v>3824</v>
      </c>
      <c r="C3634" s="5" t="s">
        <v>699</v>
      </c>
      <c r="D3634" s="5" t="s">
        <v>700</v>
      </c>
      <c r="E3634" s="33">
        <v>274</v>
      </c>
      <c r="F3634" s="5" t="s">
        <v>2598</v>
      </c>
      <c r="G3634" s="31">
        <v>0</v>
      </c>
      <c r="H3634" s="32">
        <v>0</v>
      </c>
      <c r="I3634" s="5">
        <v>0.19134999999999999</v>
      </c>
    </row>
    <row r="3635" spans="1:9">
      <c r="A3635" s="5">
        <v>2110130033</v>
      </c>
      <c r="B3635" s="5" t="s">
        <v>3825</v>
      </c>
      <c r="C3635" s="5" t="s">
        <v>699</v>
      </c>
      <c r="D3635" s="5" t="s">
        <v>700</v>
      </c>
      <c r="E3635" s="33">
        <v>367</v>
      </c>
      <c r="F3635" s="5" t="s">
        <v>2598</v>
      </c>
      <c r="G3635" s="31">
        <v>0</v>
      </c>
      <c r="H3635" s="32">
        <v>0</v>
      </c>
      <c r="I3635" s="5">
        <v>0.19119900000000001</v>
      </c>
    </row>
    <row r="3636" spans="1:9">
      <c r="A3636" s="5">
        <v>2110130034</v>
      </c>
      <c r="B3636" s="5" t="s">
        <v>3826</v>
      </c>
      <c r="C3636" s="5" t="s">
        <v>699</v>
      </c>
      <c r="D3636" s="5" t="s">
        <v>700</v>
      </c>
      <c r="E3636" s="33">
        <v>874</v>
      </c>
      <c r="F3636" s="5" t="s">
        <v>2598</v>
      </c>
      <c r="G3636" s="31">
        <v>0</v>
      </c>
      <c r="H3636" s="32">
        <v>0</v>
      </c>
      <c r="I3636" s="5">
        <v>0.19160199999999999</v>
      </c>
    </row>
    <row r="3637" spans="1:9">
      <c r="A3637" s="5">
        <v>2110130044</v>
      </c>
      <c r="B3637" s="5" t="s">
        <v>3827</v>
      </c>
      <c r="C3637" s="5" t="s">
        <v>699</v>
      </c>
      <c r="D3637" s="5" t="s">
        <v>700</v>
      </c>
      <c r="E3637" s="33">
        <v>25</v>
      </c>
      <c r="F3637" s="5" t="s">
        <v>2598</v>
      </c>
      <c r="G3637" s="31">
        <v>0</v>
      </c>
      <c r="H3637" s="32">
        <v>0</v>
      </c>
      <c r="I3637" s="5">
        <v>1.1488</v>
      </c>
    </row>
    <row r="3638" spans="1:9">
      <c r="A3638" s="5">
        <v>2110130047</v>
      </c>
      <c r="B3638" s="5" t="s">
        <v>3828</v>
      </c>
      <c r="C3638" s="5" t="s">
        <v>699</v>
      </c>
      <c r="D3638" s="5" t="s">
        <v>700</v>
      </c>
      <c r="E3638" s="33">
        <v>114</v>
      </c>
      <c r="F3638" s="5" t="s">
        <v>2598</v>
      </c>
      <c r="G3638" s="31">
        <v>0</v>
      </c>
      <c r="H3638" s="32">
        <v>0</v>
      </c>
      <c r="I3638" s="5">
        <v>0.91956099999999996</v>
      </c>
    </row>
    <row r="3639" spans="1:9">
      <c r="A3639" s="5">
        <v>2110130050</v>
      </c>
      <c r="B3639" s="5" t="s">
        <v>3829</v>
      </c>
      <c r="C3639" s="5" t="s">
        <v>699</v>
      </c>
      <c r="D3639" s="5" t="s">
        <v>700</v>
      </c>
      <c r="E3639" s="33">
        <v>207</v>
      </c>
      <c r="F3639" s="5" t="s">
        <v>2598</v>
      </c>
      <c r="G3639" s="31">
        <v>0</v>
      </c>
      <c r="H3639" s="32">
        <v>0</v>
      </c>
      <c r="I3639" s="5">
        <v>0.962754</v>
      </c>
    </row>
    <row r="3640" spans="1:9">
      <c r="A3640" s="5">
        <v>2110130051</v>
      </c>
      <c r="B3640" s="5" t="s">
        <v>3830</v>
      </c>
      <c r="C3640" s="5" t="s">
        <v>699</v>
      </c>
      <c r="D3640" s="5" t="s">
        <v>700</v>
      </c>
      <c r="E3640" s="33">
        <v>66</v>
      </c>
      <c r="F3640" s="5" t="s">
        <v>2598</v>
      </c>
      <c r="G3640" s="31">
        <v>0</v>
      </c>
      <c r="H3640" s="32">
        <v>0</v>
      </c>
      <c r="I3640" s="5">
        <v>0.76984799999999998</v>
      </c>
    </row>
    <row r="3641" spans="1:9">
      <c r="A3641" s="5">
        <v>2110130052</v>
      </c>
      <c r="B3641" s="5" t="s">
        <v>3831</v>
      </c>
      <c r="C3641" s="5" t="s">
        <v>699</v>
      </c>
      <c r="D3641" s="5" t="s">
        <v>700</v>
      </c>
      <c r="E3641" s="33">
        <v>127</v>
      </c>
      <c r="F3641" s="5" t="s">
        <v>2598</v>
      </c>
      <c r="G3641" s="31">
        <v>0</v>
      </c>
      <c r="H3641" s="32">
        <v>0</v>
      </c>
      <c r="I3641" s="5">
        <v>0.71126</v>
      </c>
    </row>
    <row r="3642" spans="1:9">
      <c r="A3642" s="5">
        <v>2110130053</v>
      </c>
      <c r="B3642" s="5" t="s">
        <v>3832</v>
      </c>
      <c r="C3642" s="5" t="s">
        <v>699</v>
      </c>
      <c r="D3642" s="5" t="s">
        <v>700</v>
      </c>
      <c r="E3642" s="33">
        <v>180</v>
      </c>
      <c r="F3642" s="5" t="s">
        <v>2598</v>
      </c>
      <c r="G3642" s="31">
        <v>0</v>
      </c>
      <c r="H3642" s="32">
        <v>0</v>
      </c>
      <c r="I3642" s="5">
        <v>0.80411100000000002</v>
      </c>
    </row>
    <row r="3643" spans="1:9">
      <c r="A3643" s="5">
        <v>2110130055</v>
      </c>
      <c r="B3643" s="5" t="s">
        <v>3833</v>
      </c>
      <c r="C3643" s="5" t="s">
        <v>699</v>
      </c>
      <c r="D3643" s="5" t="s">
        <v>700</v>
      </c>
      <c r="E3643" s="33">
        <v>81</v>
      </c>
      <c r="F3643" s="5" t="s">
        <v>2598</v>
      </c>
      <c r="G3643" s="31">
        <v>0</v>
      </c>
      <c r="H3643" s="32">
        <v>0</v>
      </c>
      <c r="I3643" s="5">
        <v>1.061358</v>
      </c>
    </row>
    <row r="3644" spans="1:9">
      <c r="A3644" s="5">
        <v>2110130057</v>
      </c>
      <c r="B3644" s="5" t="s">
        <v>3834</v>
      </c>
      <c r="C3644" s="5" t="s">
        <v>699</v>
      </c>
      <c r="D3644" s="5" t="s">
        <v>700</v>
      </c>
      <c r="E3644" s="5">
        <v>168</v>
      </c>
      <c r="F3644" s="5" t="s">
        <v>2598</v>
      </c>
      <c r="G3644" s="31">
        <v>0</v>
      </c>
      <c r="H3644" s="32">
        <v>0</v>
      </c>
      <c r="I3644" s="5">
        <v>0.66517899999999996</v>
      </c>
    </row>
    <row r="3645" spans="1:9">
      <c r="A3645" s="5">
        <v>2110130059</v>
      </c>
      <c r="B3645" s="5" t="s">
        <v>3835</v>
      </c>
      <c r="C3645" s="5" t="s">
        <v>699</v>
      </c>
      <c r="D3645" s="5" t="s">
        <v>700</v>
      </c>
      <c r="E3645" s="33">
        <v>492</v>
      </c>
      <c r="F3645" s="5" t="s">
        <v>2598</v>
      </c>
      <c r="G3645" s="31">
        <v>0</v>
      </c>
      <c r="H3645" s="32">
        <v>0</v>
      </c>
      <c r="I3645" s="5">
        <v>1.2928249999999999</v>
      </c>
    </row>
    <row r="3646" spans="1:9">
      <c r="A3646" s="5">
        <v>2110130060</v>
      </c>
      <c r="B3646" s="5" t="s">
        <v>3836</v>
      </c>
      <c r="C3646" s="5" t="s">
        <v>699</v>
      </c>
      <c r="D3646" s="5" t="s">
        <v>700</v>
      </c>
      <c r="E3646" s="33">
        <v>6</v>
      </c>
      <c r="F3646" s="5" t="s">
        <v>2598</v>
      </c>
      <c r="G3646" s="31">
        <v>0</v>
      </c>
      <c r="H3646" s="32">
        <v>0</v>
      </c>
      <c r="I3646" s="5">
        <v>1.226667</v>
      </c>
    </row>
    <row r="3647" spans="1:9">
      <c r="A3647" s="5">
        <v>2110130065</v>
      </c>
      <c r="B3647" s="5" t="s">
        <v>3837</v>
      </c>
      <c r="C3647" s="5" t="s">
        <v>699</v>
      </c>
      <c r="D3647" s="5" t="s">
        <v>700</v>
      </c>
      <c r="E3647" s="33">
        <v>267</v>
      </c>
      <c r="F3647" s="5" t="s">
        <v>2598</v>
      </c>
      <c r="G3647" s="31">
        <v>0</v>
      </c>
      <c r="H3647" s="32">
        <v>0</v>
      </c>
      <c r="I3647" s="5">
        <v>1.168914</v>
      </c>
    </row>
    <row r="3648" spans="1:9">
      <c r="A3648" s="5">
        <v>2110130068</v>
      </c>
      <c r="B3648" s="5" t="s">
        <v>3838</v>
      </c>
      <c r="C3648" s="5" t="s">
        <v>699</v>
      </c>
      <c r="D3648" s="5" t="s">
        <v>700</v>
      </c>
      <c r="E3648" s="33">
        <v>2</v>
      </c>
      <c r="F3648" s="5" t="s">
        <v>2598</v>
      </c>
      <c r="G3648" s="31">
        <v>0</v>
      </c>
      <c r="H3648" s="32">
        <v>0</v>
      </c>
      <c r="I3648" s="5">
        <v>1.23</v>
      </c>
    </row>
    <row r="3649" spans="1:9">
      <c r="A3649" s="5">
        <v>2110130070</v>
      </c>
      <c r="B3649" s="5" t="s">
        <v>3839</v>
      </c>
      <c r="C3649" s="5" t="s">
        <v>699</v>
      </c>
      <c r="D3649" s="5" t="s">
        <v>700</v>
      </c>
      <c r="E3649" s="5">
        <v>205</v>
      </c>
      <c r="F3649" s="5" t="s">
        <v>2598</v>
      </c>
      <c r="G3649" s="31">
        <v>0</v>
      </c>
      <c r="H3649" s="32">
        <v>0</v>
      </c>
      <c r="I3649" s="5">
        <v>1.290195</v>
      </c>
    </row>
    <row r="3650" spans="1:9">
      <c r="A3650" s="5">
        <v>2110210003</v>
      </c>
      <c r="B3650" s="5" t="s">
        <v>633</v>
      </c>
      <c r="C3650" s="5" t="s">
        <v>248</v>
      </c>
      <c r="D3650" s="5" t="s">
        <v>249</v>
      </c>
      <c r="E3650" s="33">
        <v>9200</v>
      </c>
      <c r="F3650" s="5" t="s">
        <v>2598</v>
      </c>
      <c r="G3650" s="31">
        <v>105</v>
      </c>
      <c r="H3650" s="32">
        <v>0</v>
      </c>
      <c r="I3650" s="5">
        <v>1.5200340000000001</v>
      </c>
    </row>
    <row r="3651" spans="1:9">
      <c r="A3651" s="5">
        <v>2110210003</v>
      </c>
      <c r="B3651" s="5" t="s">
        <v>633</v>
      </c>
      <c r="C3651" s="5" t="s">
        <v>2609</v>
      </c>
      <c r="D3651" s="5" t="s">
        <v>2610</v>
      </c>
      <c r="E3651" s="33">
        <v>0</v>
      </c>
      <c r="F3651" s="5" t="s">
        <v>2598</v>
      </c>
      <c r="G3651" s="31">
        <v>38</v>
      </c>
      <c r="H3651" s="32">
        <v>0</v>
      </c>
      <c r="I3651" s="5">
        <v>1.645</v>
      </c>
    </row>
    <row r="3652" spans="1:9">
      <c r="A3652" s="5">
        <v>2110210003</v>
      </c>
      <c r="B3652" s="5" t="s">
        <v>633</v>
      </c>
      <c r="C3652" s="5" t="s">
        <v>2627</v>
      </c>
      <c r="D3652" s="5" t="s">
        <v>2628</v>
      </c>
      <c r="E3652" s="33">
        <v>0</v>
      </c>
      <c r="F3652" s="5" t="s">
        <v>2598</v>
      </c>
      <c r="G3652" s="31">
        <v>0</v>
      </c>
      <c r="H3652" s="32">
        <v>200</v>
      </c>
      <c r="I3652" s="5">
        <v>0</v>
      </c>
    </row>
    <row r="3653" spans="1:9">
      <c r="A3653" s="5">
        <v>2110210003</v>
      </c>
      <c r="B3653" s="5" t="s">
        <v>633</v>
      </c>
      <c r="C3653" s="5" t="s">
        <v>2611</v>
      </c>
      <c r="D3653" s="5" t="s">
        <v>2612</v>
      </c>
      <c r="E3653" s="33">
        <v>0</v>
      </c>
      <c r="F3653" s="5" t="s">
        <v>2598</v>
      </c>
      <c r="G3653" s="31">
        <v>100</v>
      </c>
      <c r="H3653" s="32">
        <v>0</v>
      </c>
      <c r="I3653" s="5">
        <v>0</v>
      </c>
    </row>
    <row r="3654" spans="1:9">
      <c r="A3654" s="5">
        <v>2110210004</v>
      </c>
      <c r="B3654" s="5" t="s">
        <v>632</v>
      </c>
      <c r="C3654" s="5" t="s">
        <v>248</v>
      </c>
      <c r="D3654" s="5" t="s">
        <v>249</v>
      </c>
      <c r="E3654" s="33">
        <v>2620</v>
      </c>
      <c r="F3654" s="5" t="s">
        <v>2598</v>
      </c>
      <c r="G3654" s="31">
        <v>11</v>
      </c>
      <c r="H3654" s="32">
        <v>0</v>
      </c>
      <c r="I3654" s="5">
        <v>1.6585000000000001</v>
      </c>
    </row>
    <row r="3655" spans="1:9">
      <c r="A3655" s="5">
        <v>2110210004</v>
      </c>
      <c r="B3655" s="5" t="s">
        <v>632</v>
      </c>
      <c r="C3655" s="5" t="s">
        <v>2623</v>
      </c>
      <c r="D3655" s="5" t="s">
        <v>2624</v>
      </c>
      <c r="E3655" s="5">
        <v>0</v>
      </c>
      <c r="F3655" s="5" t="s">
        <v>2598</v>
      </c>
      <c r="G3655" s="31">
        <v>0</v>
      </c>
      <c r="H3655" s="32">
        <v>1</v>
      </c>
      <c r="I3655" s="5">
        <v>0</v>
      </c>
    </row>
    <row r="3656" spans="1:9">
      <c r="A3656" s="5">
        <v>2110210004</v>
      </c>
      <c r="B3656" s="5" t="s">
        <v>632</v>
      </c>
      <c r="C3656" s="5" t="s">
        <v>2609</v>
      </c>
      <c r="D3656" s="5" t="s">
        <v>2610</v>
      </c>
      <c r="E3656" s="33">
        <v>5</v>
      </c>
      <c r="F3656" s="5" t="s">
        <v>2598</v>
      </c>
      <c r="G3656" s="31">
        <v>0</v>
      </c>
      <c r="H3656" s="32">
        <v>5</v>
      </c>
      <c r="I3656" s="5">
        <v>1.6639999999999999</v>
      </c>
    </row>
    <row r="3657" spans="1:9">
      <c r="A3657" s="5">
        <v>2110210005</v>
      </c>
      <c r="B3657" s="5" t="s">
        <v>631</v>
      </c>
      <c r="C3657" s="5" t="s">
        <v>248</v>
      </c>
      <c r="D3657" s="5" t="s">
        <v>249</v>
      </c>
      <c r="E3657" s="33">
        <v>7021</v>
      </c>
      <c r="F3657" s="5" t="s">
        <v>2598</v>
      </c>
      <c r="G3657" s="31">
        <v>5</v>
      </c>
      <c r="H3657" s="32">
        <v>0</v>
      </c>
      <c r="I3657" s="5">
        <v>1.477838</v>
      </c>
    </row>
    <row r="3658" spans="1:9">
      <c r="A3658" s="5">
        <v>2110210005</v>
      </c>
      <c r="B3658" s="5" t="s">
        <v>631</v>
      </c>
      <c r="C3658" s="5" t="s">
        <v>2609</v>
      </c>
      <c r="D3658" s="5" t="s">
        <v>2610</v>
      </c>
      <c r="E3658" s="5">
        <v>7</v>
      </c>
      <c r="F3658" s="5" t="s">
        <v>2598</v>
      </c>
      <c r="G3658" s="31">
        <v>0</v>
      </c>
      <c r="H3658" s="32">
        <v>0</v>
      </c>
      <c r="I3658" s="5">
        <v>1.658571</v>
      </c>
    </row>
    <row r="3659" spans="1:9">
      <c r="A3659" s="5">
        <v>2110210006</v>
      </c>
      <c r="B3659" s="5" t="s">
        <v>818</v>
      </c>
      <c r="C3659" s="5" t="s">
        <v>248</v>
      </c>
      <c r="D3659" s="5" t="s">
        <v>249</v>
      </c>
      <c r="E3659" s="33">
        <v>1410</v>
      </c>
      <c r="F3659" s="5" t="s">
        <v>2598</v>
      </c>
      <c r="G3659" s="31">
        <v>5</v>
      </c>
      <c r="H3659" s="32">
        <v>0</v>
      </c>
      <c r="I3659" s="5">
        <v>1.525496</v>
      </c>
    </row>
    <row r="3660" spans="1:9">
      <c r="A3660" s="5">
        <v>2110210006</v>
      </c>
      <c r="B3660" s="5" t="s">
        <v>818</v>
      </c>
      <c r="C3660" s="5" t="s">
        <v>2609</v>
      </c>
      <c r="D3660" s="5" t="s">
        <v>2610</v>
      </c>
      <c r="E3660" s="33">
        <v>4</v>
      </c>
      <c r="F3660" s="5" t="s">
        <v>2598</v>
      </c>
      <c r="G3660" s="31">
        <v>0</v>
      </c>
      <c r="H3660" s="32">
        <v>0</v>
      </c>
      <c r="I3660" s="5">
        <v>1.6825000000000001</v>
      </c>
    </row>
    <row r="3661" spans="1:9">
      <c r="A3661" s="5">
        <v>2110210007</v>
      </c>
      <c r="B3661" s="5" t="s">
        <v>583</v>
      </c>
      <c r="C3661" s="5" t="s">
        <v>248</v>
      </c>
      <c r="D3661" s="5" t="s">
        <v>249</v>
      </c>
      <c r="E3661" s="33">
        <v>70</v>
      </c>
      <c r="F3661" s="5" t="s">
        <v>2598</v>
      </c>
      <c r="G3661" s="31">
        <v>2707</v>
      </c>
      <c r="H3661" s="32">
        <v>0</v>
      </c>
      <c r="I3661" s="5">
        <v>1.5349999999999999</v>
      </c>
    </row>
    <row r="3662" spans="1:9">
      <c r="A3662" s="5">
        <v>2110210007</v>
      </c>
      <c r="B3662" s="5" t="s">
        <v>583</v>
      </c>
      <c r="C3662" s="5" t="s">
        <v>47</v>
      </c>
      <c r="D3662" s="5" t="s">
        <v>48</v>
      </c>
      <c r="E3662" s="33">
        <v>0</v>
      </c>
      <c r="F3662" s="5" t="s">
        <v>2598</v>
      </c>
      <c r="G3662" s="31">
        <v>0</v>
      </c>
      <c r="H3662" s="32">
        <v>1134</v>
      </c>
      <c r="I3662" s="5">
        <v>1.441991</v>
      </c>
    </row>
    <row r="3663" spans="1:9">
      <c r="A3663" s="5">
        <v>2110210007</v>
      </c>
      <c r="B3663" s="5" t="s">
        <v>583</v>
      </c>
      <c r="C3663" s="5" t="s">
        <v>2609</v>
      </c>
      <c r="D3663" s="5" t="s">
        <v>2610</v>
      </c>
      <c r="E3663" s="5">
        <v>7</v>
      </c>
      <c r="F3663" s="5" t="s">
        <v>2598</v>
      </c>
      <c r="G3663" s="31">
        <v>0</v>
      </c>
      <c r="H3663" s="32">
        <v>2</v>
      </c>
      <c r="I3663" s="5">
        <v>1.6042860000000001</v>
      </c>
    </row>
    <row r="3664" spans="1:9">
      <c r="A3664" s="5">
        <v>2110210008</v>
      </c>
      <c r="B3664" s="5" t="s">
        <v>584</v>
      </c>
      <c r="C3664" s="5" t="s">
        <v>248</v>
      </c>
      <c r="D3664" s="5" t="s">
        <v>249</v>
      </c>
      <c r="E3664" s="33">
        <v>1130</v>
      </c>
      <c r="F3664" s="5" t="s">
        <v>2598</v>
      </c>
      <c r="G3664" s="31">
        <v>2958</v>
      </c>
      <c r="H3664" s="32">
        <v>0</v>
      </c>
      <c r="I3664" s="5">
        <v>1.4876640000000001</v>
      </c>
    </row>
    <row r="3665" spans="1:9">
      <c r="A3665" s="5">
        <v>2110210008</v>
      </c>
      <c r="B3665" s="5" t="s">
        <v>584</v>
      </c>
      <c r="C3665" s="5" t="s">
        <v>47</v>
      </c>
      <c r="D3665" s="5" t="s">
        <v>48</v>
      </c>
      <c r="E3665" s="5">
        <v>0</v>
      </c>
      <c r="F3665" s="5" t="s">
        <v>2598</v>
      </c>
      <c r="G3665" s="31">
        <v>0</v>
      </c>
      <c r="H3665" s="32">
        <v>2953</v>
      </c>
      <c r="I3665" s="5">
        <v>1.4851669999999999</v>
      </c>
    </row>
    <row r="3666" spans="1:9">
      <c r="A3666" s="5">
        <v>2110210008</v>
      </c>
      <c r="B3666" s="5" t="s">
        <v>584</v>
      </c>
      <c r="C3666" s="5" t="s">
        <v>2609</v>
      </c>
      <c r="D3666" s="5" t="s">
        <v>2610</v>
      </c>
      <c r="E3666" s="33">
        <v>4</v>
      </c>
      <c r="F3666" s="5" t="s">
        <v>2598</v>
      </c>
      <c r="G3666" s="31">
        <v>0</v>
      </c>
      <c r="H3666" s="32">
        <v>0</v>
      </c>
      <c r="I3666" s="5">
        <v>1.6225000000000001</v>
      </c>
    </row>
    <row r="3667" spans="1:9">
      <c r="A3667" s="5">
        <v>2110210009</v>
      </c>
      <c r="B3667" s="5" t="s">
        <v>819</v>
      </c>
      <c r="C3667" s="5" t="s">
        <v>699</v>
      </c>
      <c r="D3667" s="5" t="s">
        <v>700</v>
      </c>
      <c r="E3667" s="5">
        <v>0</v>
      </c>
      <c r="F3667" s="5" t="s">
        <v>2598</v>
      </c>
      <c r="G3667" s="31">
        <v>0</v>
      </c>
      <c r="H3667" s="32">
        <v>6</v>
      </c>
      <c r="I3667" s="5">
        <v>1.8201000000000001</v>
      </c>
    </row>
    <row r="3668" spans="1:9">
      <c r="A3668" s="5">
        <v>2110210009</v>
      </c>
      <c r="B3668" s="5" t="s">
        <v>819</v>
      </c>
      <c r="C3668" s="5" t="s">
        <v>248</v>
      </c>
      <c r="D3668" s="5" t="s">
        <v>249</v>
      </c>
      <c r="E3668" s="33">
        <v>4461</v>
      </c>
      <c r="F3668" s="5" t="s">
        <v>2598</v>
      </c>
      <c r="G3668" s="31">
        <v>12</v>
      </c>
      <c r="H3668" s="32">
        <v>6</v>
      </c>
      <c r="I3668" s="5">
        <v>1.5130079999999999</v>
      </c>
    </row>
    <row r="3669" spans="1:9">
      <c r="A3669" s="5">
        <v>2110210009</v>
      </c>
      <c r="B3669" s="5" t="s">
        <v>819</v>
      </c>
      <c r="C3669" s="5" t="s">
        <v>2609</v>
      </c>
      <c r="D3669" s="5" t="s">
        <v>2610</v>
      </c>
      <c r="E3669" s="33">
        <v>5</v>
      </c>
      <c r="F3669" s="5" t="s">
        <v>2598</v>
      </c>
      <c r="G3669" s="31">
        <v>0</v>
      </c>
      <c r="H3669" s="32">
        <v>6</v>
      </c>
      <c r="I3669" s="5">
        <v>1.64</v>
      </c>
    </row>
    <row r="3670" spans="1:9">
      <c r="A3670" s="5">
        <v>2110210009</v>
      </c>
      <c r="B3670" s="5" t="s">
        <v>819</v>
      </c>
      <c r="C3670" s="5" t="s">
        <v>2611</v>
      </c>
      <c r="D3670" s="5" t="s">
        <v>2612</v>
      </c>
      <c r="E3670" s="33">
        <v>0</v>
      </c>
      <c r="F3670" s="5" t="s">
        <v>2598</v>
      </c>
      <c r="G3670" s="31">
        <v>6</v>
      </c>
      <c r="H3670" s="32">
        <v>0</v>
      </c>
      <c r="I3670" s="5">
        <v>0</v>
      </c>
    </row>
    <row r="3671" spans="1:9">
      <c r="A3671" s="5">
        <v>2110210010</v>
      </c>
      <c r="B3671" s="5" t="s">
        <v>568</v>
      </c>
      <c r="C3671" s="5" t="s">
        <v>248</v>
      </c>
      <c r="D3671" s="5" t="s">
        <v>249</v>
      </c>
      <c r="E3671" s="5">
        <v>15</v>
      </c>
      <c r="F3671" s="5" t="s">
        <v>2598</v>
      </c>
      <c r="G3671" s="31">
        <v>3491</v>
      </c>
      <c r="H3671" s="32">
        <v>0</v>
      </c>
      <c r="I3671" s="5">
        <v>1.5960000000000001</v>
      </c>
    </row>
    <row r="3672" spans="1:9">
      <c r="A3672" s="5">
        <v>2110210010</v>
      </c>
      <c r="B3672" s="5" t="s">
        <v>568</v>
      </c>
      <c r="C3672" s="5" t="s">
        <v>2609</v>
      </c>
      <c r="D3672" s="5" t="s">
        <v>2610</v>
      </c>
      <c r="E3672" s="33">
        <v>2</v>
      </c>
      <c r="F3672" s="5" t="s">
        <v>2598</v>
      </c>
      <c r="G3672" s="31">
        <v>0</v>
      </c>
      <c r="H3672" s="32">
        <v>0</v>
      </c>
      <c r="I3672" s="5">
        <v>1.625</v>
      </c>
    </row>
    <row r="3673" spans="1:9">
      <c r="A3673" s="5">
        <v>2110210010</v>
      </c>
      <c r="B3673" s="5" t="s">
        <v>568</v>
      </c>
      <c r="C3673" s="5" t="s">
        <v>2627</v>
      </c>
      <c r="D3673" s="5" t="s">
        <v>2628</v>
      </c>
      <c r="E3673" s="33">
        <v>0</v>
      </c>
      <c r="F3673" s="5" t="s">
        <v>2598</v>
      </c>
      <c r="G3673" s="31">
        <v>0</v>
      </c>
      <c r="H3673" s="32">
        <v>3000</v>
      </c>
      <c r="I3673" s="5">
        <v>0</v>
      </c>
    </row>
    <row r="3674" spans="1:9">
      <c r="A3674" s="5">
        <v>2110210011</v>
      </c>
      <c r="B3674" s="5" t="s">
        <v>499</v>
      </c>
      <c r="C3674" s="5" t="s">
        <v>248</v>
      </c>
      <c r="D3674" s="5" t="s">
        <v>249</v>
      </c>
      <c r="E3674" s="5">
        <v>18</v>
      </c>
      <c r="F3674" s="5" t="s">
        <v>2598</v>
      </c>
      <c r="G3674" s="31">
        <v>110</v>
      </c>
      <c r="H3674" s="32">
        <v>0</v>
      </c>
      <c r="I3674" s="5">
        <v>1.76</v>
      </c>
    </row>
    <row r="3675" spans="1:9">
      <c r="A3675" s="5">
        <v>2110210011</v>
      </c>
      <c r="B3675" s="5" t="s">
        <v>499</v>
      </c>
      <c r="C3675" s="5" t="s">
        <v>2609</v>
      </c>
      <c r="D3675" s="5" t="s">
        <v>2610</v>
      </c>
      <c r="E3675" s="33">
        <v>6</v>
      </c>
      <c r="F3675" s="5" t="s">
        <v>2598</v>
      </c>
      <c r="G3675" s="31">
        <v>0</v>
      </c>
      <c r="H3675" s="32">
        <v>0</v>
      </c>
      <c r="I3675" s="5">
        <v>1.6866669999999999</v>
      </c>
    </row>
    <row r="3676" spans="1:9">
      <c r="A3676" s="5">
        <v>2110210012</v>
      </c>
      <c r="B3676" s="5" t="s">
        <v>496</v>
      </c>
      <c r="C3676" s="5" t="s">
        <v>248</v>
      </c>
      <c r="D3676" s="5" t="s">
        <v>249</v>
      </c>
      <c r="E3676" s="5">
        <v>178</v>
      </c>
      <c r="F3676" s="5" t="s">
        <v>2598</v>
      </c>
      <c r="G3676" s="31">
        <v>1020</v>
      </c>
      <c r="H3676" s="32">
        <v>0</v>
      </c>
      <c r="I3676" s="5">
        <v>1.5882019999999999</v>
      </c>
    </row>
    <row r="3677" spans="1:9">
      <c r="A3677" s="5">
        <v>2110210012</v>
      </c>
      <c r="B3677" s="5" t="s">
        <v>496</v>
      </c>
      <c r="C3677" s="5" t="s">
        <v>2609</v>
      </c>
      <c r="D3677" s="5" t="s">
        <v>2610</v>
      </c>
      <c r="E3677" s="33">
        <v>4</v>
      </c>
      <c r="F3677" s="5" t="s">
        <v>2598</v>
      </c>
      <c r="G3677" s="31">
        <v>0</v>
      </c>
      <c r="H3677" s="32">
        <v>0</v>
      </c>
      <c r="I3677" s="5">
        <v>1.5825</v>
      </c>
    </row>
    <row r="3678" spans="1:9">
      <c r="A3678" s="5">
        <v>2110210012</v>
      </c>
      <c r="B3678" s="5" t="s">
        <v>496</v>
      </c>
      <c r="C3678" s="5" t="s">
        <v>2627</v>
      </c>
      <c r="D3678" s="5" t="s">
        <v>2628</v>
      </c>
      <c r="E3678" s="33">
        <v>0</v>
      </c>
      <c r="F3678" s="5" t="s">
        <v>2598</v>
      </c>
      <c r="G3678" s="31">
        <v>0</v>
      </c>
      <c r="H3678" s="32">
        <v>500</v>
      </c>
      <c r="I3678" s="5">
        <v>1.5869</v>
      </c>
    </row>
    <row r="3679" spans="1:9">
      <c r="A3679" s="5">
        <v>2110210013</v>
      </c>
      <c r="B3679" s="5" t="s">
        <v>613</v>
      </c>
      <c r="C3679" s="5" t="s">
        <v>248</v>
      </c>
      <c r="D3679" s="5" t="s">
        <v>249</v>
      </c>
      <c r="E3679" s="33">
        <v>12</v>
      </c>
      <c r="F3679" s="5" t="s">
        <v>2598</v>
      </c>
      <c r="G3679" s="31">
        <v>170</v>
      </c>
      <c r="H3679" s="32">
        <v>0</v>
      </c>
      <c r="I3679" s="5">
        <v>1.5874999999999999</v>
      </c>
    </row>
    <row r="3680" spans="1:9">
      <c r="A3680" s="5">
        <v>2110210013</v>
      </c>
      <c r="B3680" s="5" t="s">
        <v>613</v>
      </c>
      <c r="C3680" s="5" t="s">
        <v>2609</v>
      </c>
      <c r="D3680" s="5" t="s">
        <v>2610</v>
      </c>
      <c r="E3680" s="5">
        <v>4</v>
      </c>
      <c r="F3680" s="5" t="s">
        <v>2598</v>
      </c>
      <c r="G3680" s="31">
        <v>0</v>
      </c>
      <c r="H3680" s="32">
        <v>0</v>
      </c>
      <c r="I3680" s="5">
        <v>1.7424999999999999</v>
      </c>
    </row>
    <row r="3681" spans="1:9">
      <c r="A3681" s="5">
        <v>2110210014</v>
      </c>
      <c r="B3681" s="5" t="s">
        <v>497</v>
      </c>
      <c r="C3681" s="5" t="s">
        <v>248</v>
      </c>
      <c r="D3681" s="5" t="s">
        <v>249</v>
      </c>
      <c r="E3681" s="33">
        <v>7</v>
      </c>
      <c r="F3681" s="5" t="s">
        <v>2598</v>
      </c>
      <c r="G3681" s="31">
        <v>3790</v>
      </c>
      <c r="H3681" s="32">
        <v>0</v>
      </c>
      <c r="I3681" s="5">
        <v>1.58</v>
      </c>
    </row>
    <row r="3682" spans="1:9">
      <c r="A3682" s="5">
        <v>2110210014</v>
      </c>
      <c r="B3682" s="5" t="s">
        <v>497</v>
      </c>
      <c r="C3682" s="5" t="s">
        <v>2609</v>
      </c>
      <c r="D3682" s="5" t="s">
        <v>2610</v>
      </c>
      <c r="E3682" s="5">
        <v>4</v>
      </c>
      <c r="F3682" s="5" t="s">
        <v>2598</v>
      </c>
      <c r="G3682" s="31">
        <v>0</v>
      </c>
      <c r="H3682" s="32">
        <v>0</v>
      </c>
      <c r="I3682" s="5">
        <v>1.5575000000000001</v>
      </c>
    </row>
    <row r="3683" spans="1:9">
      <c r="A3683" s="5">
        <v>2110210014</v>
      </c>
      <c r="B3683" s="5" t="s">
        <v>497</v>
      </c>
      <c r="C3683" s="5" t="s">
        <v>2627</v>
      </c>
      <c r="D3683" s="5" t="s">
        <v>2628</v>
      </c>
      <c r="E3683" s="33">
        <v>0</v>
      </c>
      <c r="F3683" s="5" t="s">
        <v>2598</v>
      </c>
      <c r="G3683" s="31">
        <v>0</v>
      </c>
      <c r="H3683" s="32">
        <v>3700</v>
      </c>
      <c r="I3683" s="5">
        <v>0</v>
      </c>
    </row>
    <row r="3684" spans="1:9">
      <c r="A3684" s="5">
        <v>2110210015</v>
      </c>
      <c r="B3684" s="5" t="s">
        <v>498</v>
      </c>
      <c r="C3684" s="5" t="s">
        <v>699</v>
      </c>
      <c r="D3684" s="5" t="s">
        <v>700</v>
      </c>
      <c r="E3684" s="33">
        <v>1</v>
      </c>
      <c r="F3684" s="5" t="s">
        <v>2598</v>
      </c>
      <c r="G3684" s="31">
        <v>0</v>
      </c>
      <c r="H3684" s="32">
        <v>0</v>
      </c>
      <c r="I3684" s="5">
        <v>1.59</v>
      </c>
    </row>
    <row r="3685" spans="1:9">
      <c r="A3685" s="5">
        <v>2110210015</v>
      </c>
      <c r="B3685" s="5" t="s">
        <v>498</v>
      </c>
      <c r="C3685" s="5" t="s">
        <v>248</v>
      </c>
      <c r="D3685" s="5" t="s">
        <v>249</v>
      </c>
      <c r="E3685" s="33">
        <v>26</v>
      </c>
      <c r="F3685" s="5" t="s">
        <v>2598</v>
      </c>
      <c r="G3685" s="31">
        <v>926</v>
      </c>
      <c r="H3685" s="32">
        <v>50</v>
      </c>
      <c r="I3685" s="5">
        <v>1.6007690000000001</v>
      </c>
    </row>
    <row r="3686" spans="1:9">
      <c r="A3686" s="5">
        <v>2110210015</v>
      </c>
      <c r="B3686" s="5" t="s">
        <v>498</v>
      </c>
      <c r="C3686" s="5" t="s">
        <v>2609</v>
      </c>
      <c r="D3686" s="5" t="s">
        <v>2610</v>
      </c>
      <c r="E3686" s="5">
        <v>4</v>
      </c>
      <c r="F3686" s="5" t="s">
        <v>2598</v>
      </c>
      <c r="G3686" s="31">
        <v>0</v>
      </c>
      <c r="H3686" s="32">
        <v>0</v>
      </c>
      <c r="I3686" s="5">
        <v>1.5774999999999999</v>
      </c>
    </row>
    <row r="3687" spans="1:9">
      <c r="A3687" s="5">
        <v>2110210015</v>
      </c>
      <c r="B3687" s="5" t="s">
        <v>498</v>
      </c>
      <c r="C3687" s="5" t="s">
        <v>2627</v>
      </c>
      <c r="D3687" s="5" t="s">
        <v>2628</v>
      </c>
      <c r="E3687" s="33">
        <v>0</v>
      </c>
      <c r="F3687" s="5" t="s">
        <v>2598</v>
      </c>
      <c r="G3687" s="31">
        <v>0</v>
      </c>
      <c r="H3687" s="32">
        <v>300</v>
      </c>
      <c r="I3687" s="5">
        <v>1.4528669999999999</v>
      </c>
    </row>
    <row r="3688" spans="1:9">
      <c r="A3688" s="5">
        <v>2110210015</v>
      </c>
      <c r="B3688" s="5" t="s">
        <v>498</v>
      </c>
      <c r="C3688" s="5" t="s">
        <v>2611</v>
      </c>
      <c r="D3688" s="5" t="s">
        <v>2612</v>
      </c>
      <c r="E3688" s="33">
        <v>0</v>
      </c>
      <c r="F3688" s="5" t="s">
        <v>2598</v>
      </c>
      <c r="G3688" s="31">
        <v>50</v>
      </c>
      <c r="H3688" s="32">
        <v>500</v>
      </c>
      <c r="I3688" s="5">
        <v>0</v>
      </c>
    </row>
    <row r="3689" spans="1:9">
      <c r="A3689" s="5">
        <v>2110210016</v>
      </c>
      <c r="B3689" s="5" t="s">
        <v>611</v>
      </c>
      <c r="C3689" s="5" t="s">
        <v>248</v>
      </c>
      <c r="D3689" s="5" t="s">
        <v>249</v>
      </c>
      <c r="E3689" s="5">
        <v>15</v>
      </c>
      <c r="F3689" s="5" t="s">
        <v>2598</v>
      </c>
      <c r="G3689" s="31">
        <v>110</v>
      </c>
      <c r="H3689" s="32">
        <v>0</v>
      </c>
      <c r="I3689" s="5">
        <v>1.6080000000000001</v>
      </c>
    </row>
    <row r="3690" spans="1:9">
      <c r="A3690" s="5">
        <v>2110210016</v>
      </c>
      <c r="B3690" s="5" t="s">
        <v>611</v>
      </c>
      <c r="C3690" s="5" t="s">
        <v>2609</v>
      </c>
      <c r="D3690" s="5" t="s">
        <v>2610</v>
      </c>
      <c r="E3690" s="33">
        <v>4</v>
      </c>
      <c r="F3690" s="5" t="s">
        <v>2598</v>
      </c>
      <c r="G3690" s="31">
        <v>0</v>
      </c>
      <c r="H3690" s="32">
        <v>0</v>
      </c>
      <c r="I3690" s="5">
        <v>1.665</v>
      </c>
    </row>
    <row r="3691" spans="1:9">
      <c r="A3691" s="5">
        <v>2110210017</v>
      </c>
      <c r="B3691" s="5" t="s">
        <v>737</v>
      </c>
      <c r="C3691" s="5" t="s">
        <v>248</v>
      </c>
      <c r="D3691" s="5" t="s">
        <v>249</v>
      </c>
      <c r="E3691" s="33">
        <v>8408</v>
      </c>
      <c r="F3691" s="5" t="s">
        <v>2598</v>
      </c>
      <c r="G3691" s="31">
        <v>5</v>
      </c>
      <c r="H3691" s="32">
        <v>0</v>
      </c>
      <c r="I3691" s="5">
        <v>1.672134</v>
      </c>
    </row>
    <row r="3692" spans="1:9">
      <c r="A3692" s="5">
        <v>2110210017</v>
      </c>
      <c r="B3692" s="5" t="s">
        <v>737</v>
      </c>
      <c r="C3692" s="5" t="s">
        <v>2609</v>
      </c>
      <c r="D3692" s="5" t="s">
        <v>2610</v>
      </c>
      <c r="E3692" s="5">
        <v>107</v>
      </c>
      <c r="F3692" s="5" t="s">
        <v>2598</v>
      </c>
      <c r="G3692" s="31">
        <v>0</v>
      </c>
      <c r="H3692" s="32">
        <v>0</v>
      </c>
      <c r="I3692" s="5">
        <v>1.6751400000000001</v>
      </c>
    </row>
    <row r="3693" spans="1:9">
      <c r="A3693" s="5">
        <v>2110210018</v>
      </c>
      <c r="B3693" s="5" t="s">
        <v>634</v>
      </c>
      <c r="C3693" s="5" t="s">
        <v>248</v>
      </c>
      <c r="D3693" s="5" t="s">
        <v>249</v>
      </c>
      <c r="E3693" s="5">
        <v>172</v>
      </c>
      <c r="F3693" s="5" t="s">
        <v>2598</v>
      </c>
      <c r="G3693" s="31">
        <v>105</v>
      </c>
      <c r="H3693" s="32">
        <v>0</v>
      </c>
      <c r="I3693" s="5">
        <v>1.732267</v>
      </c>
    </row>
    <row r="3694" spans="1:9">
      <c r="A3694" s="5">
        <v>2110210018</v>
      </c>
      <c r="B3694" s="5" t="s">
        <v>634</v>
      </c>
      <c r="C3694" s="5" t="s">
        <v>2609</v>
      </c>
      <c r="D3694" s="5" t="s">
        <v>2610</v>
      </c>
      <c r="E3694" s="5">
        <v>4</v>
      </c>
      <c r="F3694" s="5" t="s">
        <v>2598</v>
      </c>
      <c r="G3694" s="31">
        <v>0</v>
      </c>
      <c r="H3694" s="32">
        <v>0</v>
      </c>
      <c r="I3694" s="5">
        <v>1.7275</v>
      </c>
    </row>
    <row r="3695" spans="1:9">
      <c r="A3695" s="5">
        <v>2110210019</v>
      </c>
      <c r="B3695" s="5" t="s">
        <v>645</v>
      </c>
      <c r="C3695" s="5" t="s">
        <v>248</v>
      </c>
      <c r="D3695" s="5" t="s">
        <v>249</v>
      </c>
      <c r="E3695" s="33">
        <v>1201</v>
      </c>
      <c r="F3695" s="5" t="s">
        <v>2598</v>
      </c>
      <c r="G3695" s="31">
        <v>5</v>
      </c>
      <c r="H3695" s="32">
        <v>6</v>
      </c>
      <c r="I3695" s="5">
        <v>1.7637890000000001</v>
      </c>
    </row>
    <row r="3696" spans="1:9">
      <c r="A3696" s="5">
        <v>2110210019</v>
      </c>
      <c r="B3696" s="5" t="s">
        <v>645</v>
      </c>
      <c r="C3696" s="5" t="s">
        <v>2609</v>
      </c>
      <c r="D3696" s="5" t="s">
        <v>2610</v>
      </c>
      <c r="E3696" s="5">
        <v>7</v>
      </c>
      <c r="F3696" s="5" t="s">
        <v>2598</v>
      </c>
      <c r="G3696" s="31">
        <v>6</v>
      </c>
      <c r="H3696" s="32">
        <v>0</v>
      </c>
      <c r="I3696" s="5">
        <v>1.7571429999999999</v>
      </c>
    </row>
    <row r="3697" spans="1:9">
      <c r="A3697" s="5">
        <v>2110210020</v>
      </c>
      <c r="B3697" s="5" t="s">
        <v>636</v>
      </c>
      <c r="C3697" s="5" t="s">
        <v>248</v>
      </c>
      <c r="D3697" s="5" t="s">
        <v>249</v>
      </c>
      <c r="E3697" s="33">
        <v>3286</v>
      </c>
      <c r="F3697" s="5" t="s">
        <v>2598</v>
      </c>
      <c r="G3697" s="31">
        <v>305</v>
      </c>
      <c r="H3697" s="32">
        <v>0</v>
      </c>
      <c r="I3697" s="5">
        <v>1.7487490000000001</v>
      </c>
    </row>
    <row r="3698" spans="1:9">
      <c r="A3698" s="5">
        <v>2110210020</v>
      </c>
      <c r="B3698" s="5" t="s">
        <v>636</v>
      </c>
      <c r="C3698" s="5" t="s">
        <v>2609</v>
      </c>
      <c r="D3698" s="5" t="s">
        <v>2610</v>
      </c>
      <c r="E3698" s="5">
        <v>5</v>
      </c>
      <c r="F3698" s="5" t="s">
        <v>2598</v>
      </c>
      <c r="G3698" s="31">
        <v>0</v>
      </c>
      <c r="H3698" s="32">
        <v>0</v>
      </c>
      <c r="I3698" s="5">
        <v>1.84</v>
      </c>
    </row>
    <row r="3699" spans="1:9">
      <c r="A3699" s="5">
        <v>2110210021</v>
      </c>
      <c r="B3699" s="5" t="s">
        <v>690</v>
      </c>
      <c r="C3699" s="5" t="s">
        <v>248</v>
      </c>
      <c r="D3699" s="5" t="s">
        <v>249</v>
      </c>
      <c r="E3699" s="5">
        <v>41</v>
      </c>
      <c r="F3699" s="5" t="s">
        <v>2598</v>
      </c>
      <c r="G3699" s="31">
        <v>3774</v>
      </c>
      <c r="H3699" s="32">
        <v>0</v>
      </c>
      <c r="I3699" s="5">
        <v>1.7651220000000001</v>
      </c>
    </row>
    <row r="3700" spans="1:9">
      <c r="A3700" s="5">
        <v>2110210021</v>
      </c>
      <c r="B3700" s="5" t="s">
        <v>690</v>
      </c>
      <c r="C3700" s="5" t="s">
        <v>2609</v>
      </c>
      <c r="D3700" s="5" t="s">
        <v>2610</v>
      </c>
      <c r="E3700" s="33">
        <v>4</v>
      </c>
      <c r="F3700" s="5" t="s">
        <v>2598</v>
      </c>
      <c r="G3700" s="31">
        <v>0</v>
      </c>
      <c r="H3700" s="32">
        <v>2</v>
      </c>
      <c r="I3700" s="5">
        <v>1.7675000000000001</v>
      </c>
    </row>
    <row r="3701" spans="1:9">
      <c r="A3701" s="5">
        <v>2110210021</v>
      </c>
      <c r="B3701" s="5" t="s">
        <v>690</v>
      </c>
      <c r="C3701" s="5" t="s">
        <v>2627</v>
      </c>
      <c r="D3701" s="5" t="s">
        <v>2628</v>
      </c>
      <c r="E3701" s="5">
        <v>0</v>
      </c>
      <c r="F3701" s="5" t="s">
        <v>2598</v>
      </c>
      <c r="G3701" s="31">
        <v>0</v>
      </c>
      <c r="H3701" s="32">
        <v>6400</v>
      </c>
      <c r="I3701" s="5">
        <v>1.7366619999999999</v>
      </c>
    </row>
    <row r="3702" spans="1:9">
      <c r="A3702" s="5">
        <v>2110210021</v>
      </c>
      <c r="B3702" s="5" t="s">
        <v>690</v>
      </c>
      <c r="C3702" s="5" t="s">
        <v>2611</v>
      </c>
      <c r="D3702" s="5" t="s">
        <v>2612</v>
      </c>
      <c r="E3702" s="5">
        <v>0</v>
      </c>
      <c r="F3702" s="5" t="s">
        <v>2598</v>
      </c>
      <c r="G3702" s="31">
        <v>3200</v>
      </c>
      <c r="H3702" s="32">
        <v>0</v>
      </c>
      <c r="I3702" s="5">
        <v>0</v>
      </c>
    </row>
    <row r="3703" spans="1:9">
      <c r="A3703" s="5">
        <v>2110210022</v>
      </c>
      <c r="B3703" s="5" t="s">
        <v>612</v>
      </c>
      <c r="C3703" s="5" t="s">
        <v>248</v>
      </c>
      <c r="D3703" s="5" t="s">
        <v>249</v>
      </c>
      <c r="E3703" s="5">
        <v>40</v>
      </c>
      <c r="F3703" s="5" t="s">
        <v>2598</v>
      </c>
      <c r="G3703" s="31">
        <v>730</v>
      </c>
      <c r="H3703" s="32">
        <v>2</v>
      </c>
      <c r="I3703" s="5">
        <v>1.7849999999999999</v>
      </c>
    </row>
    <row r="3704" spans="1:9">
      <c r="A3704" s="5">
        <v>2110210022</v>
      </c>
      <c r="B3704" s="5" t="s">
        <v>612</v>
      </c>
      <c r="C3704" s="5" t="s">
        <v>2609</v>
      </c>
      <c r="D3704" s="5" t="s">
        <v>2610</v>
      </c>
      <c r="E3704" s="33">
        <v>0</v>
      </c>
      <c r="F3704" s="5" t="s">
        <v>2598</v>
      </c>
      <c r="G3704" s="31">
        <v>2</v>
      </c>
      <c r="H3704" s="32">
        <v>4</v>
      </c>
      <c r="I3704" s="5">
        <v>0</v>
      </c>
    </row>
    <row r="3705" spans="1:9">
      <c r="A3705" s="5">
        <v>2110210022</v>
      </c>
      <c r="B3705" s="5" t="s">
        <v>612</v>
      </c>
      <c r="C3705" s="5" t="s">
        <v>2627</v>
      </c>
      <c r="D3705" s="5" t="s">
        <v>2628</v>
      </c>
      <c r="E3705" s="5">
        <v>0</v>
      </c>
      <c r="F3705" s="5" t="s">
        <v>2598</v>
      </c>
      <c r="G3705" s="31">
        <v>0</v>
      </c>
      <c r="H3705" s="32">
        <v>300</v>
      </c>
      <c r="I3705" s="5">
        <v>1.8541190000000001</v>
      </c>
    </row>
    <row r="3706" spans="1:9">
      <c r="A3706" s="5">
        <v>2110210023</v>
      </c>
      <c r="B3706" s="5" t="s">
        <v>609</v>
      </c>
      <c r="C3706" s="5" t="s">
        <v>248</v>
      </c>
      <c r="D3706" s="5" t="s">
        <v>249</v>
      </c>
      <c r="E3706" s="5">
        <v>140</v>
      </c>
      <c r="F3706" s="5" t="s">
        <v>2598</v>
      </c>
      <c r="G3706" s="31">
        <v>483</v>
      </c>
      <c r="H3706" s="32">
        <v>0</v>
      </c>
      <c r="I3706" s="5">
        <v>1.82</v>
      </c>
    </row>
    <row r="3707" spans="1:9">
      <c r="A3707" s="5">
        <v>2110210023</v>
      </c>
      <c r="B3707" s="5" t="s">
        <v>609</v>
      </c>
      <c r="C3707" s="5" t="s">
        <v>2609</v>
      </c>
      <c r="D3707" s="5" t="s">
        <v>2610</v>
      </c>
      <c r="E3707" s="5">
        <v>4</v>
      </c>
      <c r="F3707" s="5" t="s">
        <v>2598</v>
      </c>
      <c r="G3707" s="31">
        <v>0</v>
      </c>
      <c r="H3707" s="32">
        <v>0</v>
      </c>
      <c r="I3707" s="5">
        <v>1.83</v>
      </c>
    </row>
    <row r="3708" spans="1:9">
      <c r="A3708" s="5">
        <v>2110210023</v>
      </c>
      <c r="B3708" s="5" t="s">
        <v>609</v>
      </c>
      <c r="C3708" s="5" t="s">
        <v>2627</v>
      </c>
      <c r="D3708" s="5" t="s">
        <v>2628</v>
      </c>
      <c r="E3708" s="33">
        <v>0</v>
      </c>
      <c r="F3708" s="5" t="s">
        <v>2598</v>
      </c>
      <c r="G3708" s="31">
        <v>0</v>
      </c>
      <c r="H3708" s="32">
        <v>100</v>
      </c>
      <c r="I3708" s="5">
        <v>1.8302499999999999</v>
      </c>
    </row>
    <row r="3709" spans="1:9">
      <c r="A3709" s="5">
        <v>2110210024</v>
      </c>
      <c r="B3709" s="5" t="s">
        <v>610</v>
      </c>
      <c r="C3709" s="5" t="s">
        <v>248</v>
      </c>
      <c r="D3709" s="5" t="s">
        <v>249</v>
      </c>
      <c r="E3709" s="5">
        <v>154</v>
      </c>
      <c r="F3709" s="5" t="s">
        <v>2598</v>
      </c>
      <c r="G3709" s="31">
        <v>50</v>
      </c>
      <c r="H3709" s="32">
        <v>0</v>
      </c>
      <c r="I3709" s="5">
        <v>1.754221</v>
      </c>
    </row>
    <row r="3710" spans="1:9">
      <c r="A3710" s="5">
        <v>2110210024</v>
      </c>
      <c r="B3710" s="5" t="s">
        <v>610</v>
      </c>
      <c r="C3710" s="5" t="s">
        <v>2609</v>
      </c>
      <c r="D3710" s="5" t="s">
        <v>2610</v>
      </c>
      <c r="E3710" s="33">
        <v>4</v>
      </c>
      <c r="F3710" s="5" t="s">
        <v>2598</v>
      </c>
      <c r="G3710" s="31">
        <v>0</v>
      </c>
      <c r="H3710" s="32">
        <v>0</v>
      </c>
      <c r="I3710" s="5">
        <v>1.7675000000000001</v>
      </c>
    </row>
    <row r="3711" spans="1:9">
      <c r="A3711" s="5">
        <v>2110210025</v>
      </c>
      <c r="B3711" s="5" t="s">
        <v>820</v>
      </c>
      <c r="C3711" s="5" t="s">
        <v>699</v>
      </c>
      <c r="D3711" s="5" t="s">
        <v>700</v>
      </c>
      <c r="E3711" s="5">
        <v>0</v>
      </c>
      <c r="F3711" s="5" t="s">
        <v>2598</v>
      </c>
      <c r="G3711" s="31">
        <v>400</v>
      </c>
      <c r="H3711" s="32">
        <v>0</v>
      </c>
      <c r="I3711" s="5">
        <v>1.8201000000000001</v>
      </c>
    </row>
    <row r="3712" spans="1:9">
      <c r="A3712" s="5">
        <v>2110210025</v>
      </c>
      <c r="B3712" s="5" t="s">
        <v>820</v>
      </c>
      <c r="C3712" s="5" t="s">
        <v>248</v>
      </c>
      <c r="D3712" s="5" t="s">
        <v>249</v>
      </c>
      <c r="E3712" s="5">
        <v>604</v>
      </c>
      <c r="F3712" s="5" t="s">
        <v>2598</v>
      </c>
      <c r="G3712" s="31">
        <v>2154</v>
      </c>
      <c r="H3712" s="32">
        <v>406</v>
      </c>
      <c r="I3712" s="5">
        <v>1.562848</v>
      </c>
    </row>
    <row r="3713" spans="1:9">
      <c r="A3713" s="5">
        <v>2110210025</v>
      </c>
      <c r="B3713" s="5" t="s">
        <v>820</v>
      </c>
      <c r="C3713" s="5" t="s">
        <v>2609</v>
      </c>
      <c r="D3713" s="5" t="s">
        <v>2610</v>
      </c>
      <c r="E3713" s="5">
        <v>3</v>
      </c>
      <c r="F3713" s="5" t="s">
        <v>2598</v>
      </c>
      <c r="G3713" s="31">
        <v>6</v>
      </c>
      <c r="H3713" s="32">
        <v>0</v>
      </c>
      <c r="I3713" s="5">
        <v>1.82</v>
      </c>
    </row>
    <row r="3714" spans="1:9">
      <c r="A3714" s="5">
        <v>2110210025</v>
      </c>
      <c r="B3714" s="5" t="s">
        <v>820</v>
      </c>
      <c r="C3714" s="5" t="s">
        <v>2627</v>
      </c>
      <c r="D3714" s="5" t="s">
        <v>2628</v>
      </c>
      <c r="E3714" s="5">
        <v>0</v>
      </c>
      <c r="F3714" s="5" t="s">
        <v>2598</v>
      </c>
      <c r="G3714" s="31">
        <v>0</v>
      </c>
      <c r="H3714" s="32">
        <v>1392</v>
      </c>
      <c r="I3714" s="5">
        <v>1.5618650000000001</v>
      </c>
    </row>
    <row r="3715" spans="1:9">
      <c r="A3715" s="5">
        <v>2110210026</v>
      </c>
      <c r="B3715" s="5" t="s">
        <v>746</v>
      </c>
      <c r="C3715" s="5" t="s">
        <v>248</v>
      </c>
      <c r="D3715" s="5" t="s">
        <v>249</v>
      </c>
      <c r="E3715" s="33">
        <v>418</v>
      </c>
      <c r="F3715" s="5" t="s">
        <v>2598</v>
      </c>
      <c r="G3715" s="31">
        <v>1074</v>
      </c>
      <c r="H3715" s="32">
        <v>69</v>
      </c>
      <c r="I3715" s="5">
        <v>1.7533730000000001</v>
      </c>
    </row>
    <row r="3716" spans="1:9">
      <c r="A3716" s="5">
        <v>2110210026</v>
      </c>
      <c r="B3716" s="5" t="s">
        <v>746</v>
      </c>
      <c r="C3716" s="5" t="s">
        <v>2609</v>
      </c>
      <c r="D3716" s="5" t="s">
        <v>2610</v>
      </c>
      <c r="E3716" s="5">
        <v>0</v>
      </c>
      <c r="F3716" s="5" t="s">
        <v>2598</v>
      </c>
      <c r="G3716" s="31">
        <v>1</v>
      </c>
      <c r="H3716" s="32">
        <v>0</v>
      </c>
      <c r="I3716" s="5">
        <v>1.9048</v>
      </c>
    </row>
    <row r="3717" spans="1:9">
      <c r="A3717" s="5">
        <v>2110210026</v>
      </c>
      <c r="B3717" s="5" t="s">
        <v>746</v>
      </c>
      <c r="C3717" s="5" t="s">
        <v>2627</v>
      </c>
      <c r="D3717" s="5" t="s">
        <v>2628</v>
      </c>
      <c r="E3717" s="5">
        <v>0</v>
      </c>
      <c r="F3717" s="5" t="s">
        <v>2598</v>
      </c>
      <c r="G3717" s="31">
        <v>69</v>
      </c>
      <c r="H3717" s="32">
        <v>0</v>
      </c>
      <c r="I3717" s="5">
        <v>1.752707</v>
      </c>
    </row>
    <row r="3718" spans="1:9">
      <c r="A3718" s="5">
        <v>2110210027</v>
      </c>
      <c r="B3718" s="5" t="s">
        <v>626</v>
      </c>
      <c r="C3718" s="5" t="s">
        <v>248</v>
      </c>
      <c r="D3718" s="5" t="s">
        <v>249</v>
      </c>
      <c r="E3718" s="5">
        <v>29</v>
      </c>
      <c r="F3718" s="5" t="s">
        <v>2598</v>
      </c>
      <c r="G3718" s="31">
        <v>1050</v>
      </c>
      <c r="H3718" s="32">
        <v>6</v>
      </c>
      <c r="I3718" s="5">
        <v>1.636207</v>
      </c>
    </row>
    <row r="3719" spans="1:9">
      <c r="A3719" s="5">
        <v>2110210027</v>
      </c>
      <c r="B3719" s="5" t="s">
        <v>626</v>
      </c>
      <c r="C3719" s="5" t="s">
        <v>2609</v>
      </c>
      <c r="D3719" s="5" t="s">
        <v>2610</v>
      </c>
      <c r="E3719" s="5">
        <v>5</v>
      </c>
      <c r="F3719" s="5" t="s">
        <v>2598</v>
      </c>
      <c r="G3719" s="31">
        <v>6</v>
      </c>
      <c r="H3719" s="32">
        <v>0</v>
      </c>
      <c r="I3719" s="5">
        <v>0.16600000000000001</v>
      </c>
    </row>
    <row r="3720" spans="1:9">
      <c r="A3720" s="5">
        <v>2110210028</v>
      </c>
      <c r="B3720" s="5" t="s">
        <v>695</v>
      </c>
      <c r="C3720" s="5" t="s">
        <v>248</v>
      </c>
      <c r="D3720" s="5" t="s">
        <v>249</v>
      </c>
      <c r="E3720" s="5">
        <v>26</v>
      </c>
      <c r="F3720" s="5" t="s">
        <v>2598</v>
      </c>
      <c r="G3720" s="31">
        <v>368</v>
      </c>
      <c r="H3720" s="32">
        <v>6</v>
      </c>
      <c r="I3720" s="5">
        <v>1.749231</v>
      </c>
    </row>
    <row r="3721" spans="1:9">
      <c r="A3721" s="5">
        <v>2110210028</v>
      </c>
      <c r="B3721" s="5" t="s">
        <v>695</v>
      </c>
      <c r="C3721" s="5" t="s">
        <v>2609</v>
      </c>
      <c r="D3721" s="5" t="s">
        <v>2610</v>
      </c>
      <c r="E3721" s="5">
        <v>3</v>
      </c>
      <c r="F3721" s="5" t="s">
        <v>2598</v>
      </c>
      <c r="G3721" s="31">
        <v>6</v>
      </c>
      <c r="H3721" s="32">
        <v>18</v>
      </c>
      <c r="I3721" s="5">
        <v>1.6966669999999999</v>
      </c>
    </row>
    <row r="3722" spans="1:9">
      <c r="A3722" s="5">
        <v>2110210029</v>
      </c>
      <c r="B3722" s="5" t="s">
        <v>635</v>
      </c>
      <c r="C3722" s="5" t="s">
        <v>248</v>
      </c>
      <c r="D3722" s="5" t="s">
        <v>249</v>
      </c>
      <c r="E3722" s="33">
        <v>1407</v>
      </c>
      <c r="F3722" s="5" t="s">
        <v>2598</v>
      </c>
      <c r="G3722" s="31">
        <v>6</v>
      </c>
      <c r="H3722" s="32">
        <v>0</v>
      </c>
      <c r="I3722" s="5">
        <v>1.874698</v>
      </c>
    </row>
    <row r="3723" spans="1:9">
      <c r="A3723" s="5">
        <v>2110210029</v>
      </c>
      <c r="B3723" s="5" t="s">
        <v>635</v>
      </c>
      <c r="C3723" s="5" t="s">
        <v>2623</v>
      </c>
      <c r="D3723" s="5" t="s">
        <v>2624</v>
      </c>
      <c r="E3723" s="5">
        <v>2</v>
      </c>
      <c r="F3723" s="5" t="s">
        <v>2598</v>
      </c>
      <c r="G3723" s="31">
        <v>0</v>
      </c>
      <c r="H3723" s="32">
        <v>0</v>
      </c>
      <c r="I3723" s="5">
        <v>1.875</v>
      </c>
    </row>
    <row r="3724" spans="1:9">
      <c r="A3724" s="5">
        <v>2110210029</v>
      </c>
      <c r="B3724" s="5" t="s">
        <v>635</v>
      </c>
      <c r="C3724" s="5" t="s">
        <v>2609</v>
      </c>
      <c r="D3724" s="5" t="s">
        <v>2610</v>
      </c>
      <c r="E3724" s="5">
        <v>4</v>
      </c>
      <c r="F3724" s="5" t="s">
        <v>2598</v>
      </c>
      <c r="G3724" s="31">
        <v>0</v>
      </c>
      <c r="H3724" s="32">
        <v>1</v>
      </c>
      <c r="I3724" s="5">
        <v>1.8625</v>
      </c>
    </row>
    <row r="3725" spans="1:9">
      <c r="A3725" s="5">
        <v>2110210030</v>
      </c>
      <c r="B3725" s="5" t="s">
        <v>691</v>
      </c>
      <c r="C3725" s="5" t="s">
        <v>248</v>
      </c>
      <c r="D3725" s="5" t="s">
        <v>249</v>
      </c>
      <c r="E3725" s="5">
        <v>31</v>
      </c>
      <c r="F3725" s="5" t="s">
        <v>2598</v>
      </c>
      <c r="G3725" s="31">
        <v>3500</v>
      </c>
      <c r="H3725" s="32">
        <v>0</v>
      </c>
      <c r="I3725" s="5">
        <v>1.8367739999999999</v>
      </c>
    </row>
    <row r="3726" spans="1:9">
      <c r="A3726" s="5">
        <v>2110210030</v>
      </c>
      <c r="B3726" s="5" t="s">
        <v>691</v>
      </c>
      <c r="C3726" s="5" t="s">
        <v>2609</v>
      </c>
      <c r="D3726" s="5" t="s">
        <v>2610</v>
      </c>
      <c r="E3726" s="5">
        <v>4</v>
      </c>
      <c r="F3726" s="5" t="s">
        <v>2598</v>
      </c>
      <c r="G3726" s="31">
        <v>0</v>
      </c>
      <c r="H3726" s="32">
        <v>0</v>
      </c>
      <c r="I3726" s="5">
        <v>1.79</v>
      </c>
    </row>
    <row r="3727" spans="1:9">
      <c r="A3727" s="5">
        <v>2110210030</v>
      </c>
      <c r="B3727" s="5" t="s">
        <v>691</v>
      </c>
      <c r="C3727" s="5" t="s">
        <v>2627</v>
      </c>
      <c r="D3727" s="5" t="s">
        <v>2628</v>
      </c>
      <c r="E3727" s="5">
        <v>0</v>
      </c>
      <c r="F3727" s="5" t="s">
        <v>2598</v>
      </c>
      <c r="G3727" s="31">
        <v>0</v>
      </c>
      <c r="H3727" s="32">
        <v>6500</v>
      </c>
      <c r="I3727" s="5">
        <v>1.78945</v>
      </c>
    </row>
    <row r="3728" spans="1:9">
      <c r="A3728" s="5">
        <v>2110210030</v>
      </c>
      <c r="B3728" s="5" t="s">
        <v>691</v>
      </c>
      <c r="C3728" s="5" t="s">
        <v>2611</v>
      </c>
      <c r="D3728" s="5" t="s">
        <v>2612</v>
      </c>
      <c r="E3728" s="5">
        <v>0</v>
      </c>
      <c r="F3728" s="5" t="s">
        <v>2598</v>
      </c>
      <c r="G3728" s="31">
        <v>3000</v>
      </c>
      <c r="H3728" s="32">
        <v>0</v>
      </c>
      <c r="I3728" s="5">
        <v>0</v>
      </c>
    </row>
    <row r="3729" spans="1:9">
      <c r="A3729" s="5">
        <v>2110220047</v>
      </c>
      <c r="B3729" s="5" t="s">
        <v>3840</v>
      </c>
      <c r="C3729" s="5" t="s">
        <v>248</v>
      </c>
      <c r="D3729" s="5" t="s">
        <v>249</v>
      </c>
      <c r="E3729" s="5">
        <v>1</v>
      </c>
      <c r="F3729" s="5" t="s">
        <v>2598</v>
      </c>
      <c r="G3729" s="31">
        <v>0</v>
      </c>
      <c r="H3729" s="32">
        <v>0</v>
      </c>
      <c r="I3729" s="5">
        <v>6.43</v>
      </c>
    </row>
    <row r="3730" spans="1:9">
      <c r="A3730" s="5">
        <v>2110220057</v>
      </c>
      <c r="B3730" s="5" t="s">
        <v>3841</v>
      </c>
      <c r="C3730" s="5" t="s">
        <v>248</v>
      </c>
      <c r="D3730" s="5" t="s">
        <v>249</v>
      </c>
      <c r="E3730" s="5">
        <v>1</v>
      </c>
      <c r="F3730" s="5" t="s">
        <v>2598</v>
      </c>
      <c r="G3730" s="31">
        <v>0</v>
      </c>
      <c r="H3730" s="32">
        <v>0</v>
      </c>
      <c r="I3730" s="5">
        <v>6.43</v>
      </c>
    </row>
    <row r="3731" spans="1:9">
      <c r="A3731" s="5">
        <v>2110220059</v>
      </c>
      <c r="B3731" s="5" t="s">
        <v>3842</v>
      </c>
      <c r="C3731" s="5" t="s">
        <v>248</v>
      </c>
      <c r="D3731" s="5" t="s">
        <v>249</v>
      </c>
      <c r="E3731" s="5">
        <v>20</v>
      </c>
      <c r="F3731" s="5" t="s">
        <v>2598</v>
      </c>
      <c r="G3731" s="31">
        <v>0</v>
      </c>
      <c r="H3731" s="32">
        <v>0</v>
      </c>
      <c r="I3731" s="5">
        <v>6.3045</v>
      </c>
    </row>
    <row r="3732" spans="1:9">
      <c r="A3732" s="5">
        <v>2110220060</v>
      </c>
      <c r="B3732" s="5" t="s">
        <v>3843</v>
      </c>
      <c r="C3732" s="5" t="s">
        <v>248</v>
      </c>
      <c r="D3732" s="5" t="s">
        <v>249</v>
      </c>
      <c r="E3732" s="5">
        <v>1</v>
      </c>
      <c r="F3732" s="5" t="s">
        <v>2598</v>
      </c>
      <c r="G3732" s="31">
        <v>0</v>
      </c>
      <c r="H3732" s="32">
        <v>0</v>
      </c>
      <c r="I3732" s="5">
        <v>6.3</v>
      </c>
    </row>
    <row r="3733" spans="1:9">
      <c r="A3733" s="5">
        <v>2110220061</v>
      </c>
      <c r="B3733" s="5" t="s">
        <v>3844</v>
      </c>
      <c r="C3733" s="5" t="s">
        <v>248</v>
      </c>
      <c r="D3733" s="5" t="s">
        <v>249</v>
      </c>
      <c r="E3733" s="5">
        <v>1</v>
      </c>
      <c r="F3733" s="5" t="s">
        <v>2598</v>
      </c>
      <c r="G3733" s="31">
        <v>0</v>
      </c>
      <c r="H3733" s="32">
        <v>0</v>
      </c>
      <c r="I3733" s="5">
        <v>6.3</v>
      </c>
    </row>
    <row r="3734" spans="1:9">
      <c r="A3734" s="5">
        <v>2110220062</v>
      </c>
      <c r="B3734" s="5" t="s">
        <v>3845</v>
      </c>
      <c r="C3734" s="5" t="s">
        <v>248</v>
      </c>
      <c r="D3734" s="5" t="s">
        <v>249</v>
      </c>
      <c r="E3734" s="33">
        <v>1</v>
      </c>
      <c r="F3734" s="5" t="s">
        <v>2598</v>
      </c>
      <c r="G3734" s="31">
        <v>0</v>
      </c>
      <c r="H3734" s="32">
        <v>0</v>
      </c>
      <c r="I3734" s="5">
        <v>6.3</v>
      </c>
    </row>
    <row r="3735" spans="1:9">
      <c r="A3735" s="5">
        <v>2110220063</v>
      </c>
      <c r="B3735" s="5" t="s">
        <v>3846</v>
      </c>
      <c r="C3735" s="5" t="s">
        <v>248</v>
      </c>
      <c r="D3735" s="5" t="s">
        <v>249</v>
      </c>
      <c r="E3735" s="5">
        <v>1</v>
      </c>
      <c r="F3735" s="5" t="s">
        <v>2598</v>
      </c>
      <c r="G3735" s="31">
        <v>0</v>
      </c>
      <c r="H3735" s="32">
        <v>0</v>
      </c>
      <c r="I3735" s="5">
        <v>6.3</v>
      </c>
    </row>
    <row r="3736" spans="1:9">
      <c r="A3736" s="5">
        <v>2110220066</v>
      </c>
      <c r="B3736" s="5" t="s">
        <v>3847</v>
      </c>
      <c r="C3736" s="5" t="s">
        <v>248</v>
      </c>
      <c r="D3736" s="5" t="s">
        <v>249</v>
      </c>
      <c r="E3736" s="5">
        <v>4</v>
      </c>
      <c r="F3736" s="5" t="s">
        <v>2598</v>
      </c>
      <c r="G3736" s="31">
        <v>0</v>
      </c>
      <c r="H3736" s="32">
        <v>0</v>
      </c>
      <c r="I3736" s="5">
        <v>6.2975000000000003</v>
      </c>
    </row>
    <row r="3737" spans="1:9">
      <c r="A3737" s="5">
        <v>2110220067</v>
      </c>
      <c r="B3737" s="5" t="s">
        <v>3848</v>
      </c>
      <c r="C3737" s="5" t="s">
        <v>248</v>
      </c>
      <c r="D3737" s="5" t="s">
        <v>249</v>
      </c>
      <c r="E3737" s="5">
        <v>4</v>
      </c>
      <c r="F3737" s="5" t="s">
        <v>2598</v>
      </c>
      <c r="G3737" s="31">
        <v>0</v>
      </c>
      <c r="H3737" s="32">
        <v>0</v>
      </c>
      <c r="I3737" s="5">
        <v>6.2975000000000003</v>
      </c>
    </row>
    <row r="3738" spans="1:9">
      <c r="A3738" s="5">
        <v>2110220069</v>
      </c>
      <c r="B3738" s="5" t="s">
        <v>3849</v>
      </c>
      <c r="C3738" s="5" t="s">
        <v>248</v>
      </c>
      <c r="D3738" s="5" t="s">
        <v>249</v>
      </c>
      <c r="E3738" s="33">
        <v>6</v>
      </c>
      <c r="F3738" s="5" t="s">
        <v>2598</v>
      </c>
      <c r="G3738" s="31">
        <v>0</v>
      </c>
      <c r="H3738" s="32">
        <v>0</v>
      </c>
      <c r="I3738" s="5">
        <v>6.2966670000000002</v>
      </c>
    </row>
    <row r="3739" spans="1:9">
      <c r="A3739" s="5">
        <v>2110220071</v>
      </c>
      <c r="B3739" s="5" t="s">
        <v>3850</v>
      </c>
      <c r="C3739" s="5" t="s">
        <v>248</v>
      </c>
      <c r="D3739" s="5" t="s">
        <v>249</v>
      </c>
      <c r="E3739" s="33">
        <v>1</v>
      </c>
      <c r="F3739" s="5" t="s">
        <v>2598</v>
      </c>
      <c r="G3739" s="31">
        <v>0</v>
      </c>
      <c r="H3739" s="32">
        <v>0</v>
      </c>
      <c r="I3739" s="5">
        <v>6.3</v>
      </c>
    </row>
    <row r="3740" spans="1:9">
      <c r="A3740" s="5">
        <v>2110220072</v>
      </c>
      <c r="B3740" s="5" t="s">
        <v>3851</v>
      </c>
      <c r="C3740" s="5" t="s">
        <v>248</v>
      </c>
      <c r="D3740" s="5" t="s">
        <v>249</v>
      </c>
      <c r="E3740" s="33">
        <v>5</v>
      </c>
      <c r="F3740" s="5" t="s">
        <v>2598</v>
      </c>
      <c r="G3740" s="31">
        <v>0</v>
      </c>
      <c r="H3740" s="32">
        <v>0</v>
      </c>
      <c r="I3740" s="5">
        <v>6.3440000000000003</v>
      </c>
    </row>
    <row r="3741" spans="1:9">
      <c r="A3741" s="5">
        <v>2110220073</v>
      </c>
      <c r="B3741" s="5" t="s">
        <v>3852</v>
      </c>
      <c r="C3741" s="5" t="s">
        <v>248</v>
      </c>
      <c r="D3741" s="5" t="s">
        <v>249</v>
      </c>
      <c r="E3741" s="33">
        <v>1</v>
      </c>
      <c r="F3741" s="5" t="s">
        <v>2598</v>
      </c>
      <c r="G3741" s="31">
        <v>0</v>
      </c>
      <c r="H3741" s="32">
        <v>0</v>
      </c>
      <c r="I3741" s="5">
        <v>6.34</v>
      </c>
    </row>
    <row r="3742" spans="1:9">
      <c r="A3742" s="5">
        <v>2110220074</v>
      </c>
      <c r="B3742" s="5" t="s">
        <v>3853</v>
      </c>
      <c r="C3742" s="5" t="s">
        <v>248</v>
      </c>
      <c r="D3742" s="5" t="s">
        <v>249</v>
      </c>
      <c r="E3742" s="33">
        <v>5</v>
      </c>
      <c r="F3742" s="5" t="s">
        <v>2598</v>
      </c>
      <c r="G3742" s="31">
        <v>0</v>
      </c>
      <c r="H3742" s="32">
        <v>0</v>
      </c>
      <c r="I3742" s="5">
        <v>6.3440000000000003</v>
      </c>
    </row>
    <row r="3743" spans="1:9">
      <c r="A3743" s="5">
        <v>2110220076</v>
      </c>
      <c r="B3743" s="5" t="s">
        <v>3854</v>
      </c>
      <c r="C3743" s="5" t="s">
        <v>248</v>
      </c>
      <c r="D3743" s="5" t="s">
        <v>249</v>
      </c>
      <c r="E3743" s="33">
        <v>6</v>
      </c>
      <c r="F3743" s="5" t="s">
        <v>2598</v>
      </c>
      <c r="G3743" s="31">
        <v>0</v>
      </c>
      <c r="H3743" s="32">
        <v>0</v>
      </c>
      <c r="I3743" s="5">
        <v>6.3433330000000003</v>
      </c>
    </row>
    <row r="3744" spans="1:9">
      <c r="A3744" s="5">
        <v>2110220081</v>
      </c>
      <c r="B3744" s="5" t="s">
        <v>3855</v>
      </c>
      <c r="C3744" s="5" t="s">
        <v>248</v>
      </c>
      <c r="D3744" s="5" t="s">
        <v>249</v>
      </c>
      <c r="E3744" s="5">
        <v>6</v>
      </c>
      <c r="F3744" s="5" t="s">
        <v>2598</v>
      </c>
      <c r="G3744" s="31">
        <v>0</v>
      </c>
      <c r="H3744" s="32">
        <v>0</v>
      </c>
      <c r="I3744" s="5">
        <v>6.3433330000000003</v>
      </c>
    </row>
    <row r="3745" spans="1:9">
      <c r="A3745" s="5">
        <v>2110220084</v>
      </c>
      <c r="B3745" s="5" t="s">
        <v>3856</v>
      </c>
      <c r="C3745" s="5" t="s">
        <v>248</v>
      </c>
      <c r="D3745" s="5" t="s">
        <v>249</v>
      </c>
      <c r="E3745" s="33">
        <v>4</v>
      </c>
      <c r="F3745" s="5" t="s">
        <v>2598</v>
      </c>
      <c r="G3745" s="31">
        <v>0</v>
      </c>
      <c r="H3745" s="32">
        <v>0</v>
      </c>
      <c r="I3745" s="5">
        <v>6.3825000000000003</v>
      </c>
    </row>
    <row r="3746" spans="1:9">
      <c r="A3746" s="5">
        <v>2110220090</v>
      </c>
      <c r="B3746" s="5" t="s">
        <v>3857</v>
      </c>
      <c r="C3746" s="5" t="s">
        <v>248</v>
      </c>
      <c r="D3746" s="5" t="s">
        <v>249</v>
      </c>
      <c r="E3746" s="33">
        <v>2</v>
      </c>
      <c r="F3746" s="5" t="s">
        <v>2598</v>
      </c>
      <c r="G3746" s="31">
        <v>0</v>
      </c>
      <c r="H3746" s="32">
        <v>0</v>
      </c>
      <c r="I3746" s="5">
        <v>6.3849999999999998</v>
      </c>
    </row>
    <row r="3747" spans="1:9">
      <c r="A3747" s="5">
        <v>2110220092</v>
      </c>
      <c r="B3747" s="5" t="s">
        <v>3858</v>
      </c>
      <c r="C3747" s="5" t="s">
        <v>248</v>
      </c>
      <c r="D3747" s="5" t="s">
        <v>249</v>
      </c>
      <c r="E3747" s="33">
        <v>14</v>
      </c>
      <c r="F3747" s="5" t="s">
        <v>2598</v>
      </c>
      <c r="G3747" s="31">
        <v>0</v>
      </c>
      <c r="H3747" s="32">
        <v>0</v>
      </c>
      <c r="I3747" s="5">
        <v>6.3828569999999996</v>
      </c>
    </row>
    <row r="3748" spans="1:9">
      <c r="A3748" s="5">
        <v>2110220095</v>
      </c>
      <c r="B3748" s="5" t="s">
        <v>3859</v>
      </c>
      <c r="C3748" s="5" t="s">
        <v>248</v>
      </c>
      <c r="D3748" s="5" t="s">
        <v>249</v>
      </c>
      <c r="E3748" s="33">
        <v>1</v>
      </c>
      <c r="F3748" s="5" t="s">
        <v>2598</v>
      </c>
      <c r="G3748" s="31">
        <v>0</v>
      </c>
      <c r="H3748" s="32">
        <v>0</v>
      </c>
      <c r="I3748" s="5">
        <v>6.93</v>
      </c>
    </row>
    <row r="3749" spans="1:9">
      <c r="A3749" s="5">
        <v>2110220096</v>
      </c>
      <c r="B3749" s="5" t="s">
        <v>3860</v>
      </c>
      <c r="C3749" s="5" t="s">
        <v>248</v>
      </c>
      <c r="D3749" s="5" t="s">
        <v>249</v>
      </c>
      <c r="E3749" s="33">
        <v>1</v>
      </c>
      <c r="F3749" s="5" t="s">
        <v>2598</v>
      </c>
      <c r="G3749" s="31">
        <v>0</v>
      </c>
      <c r="H3749" s="32">
        <v>0</v>
      </c>
      <c r="I3749" s="5">
        <v>6.93</v>
      </c>
    </row>
    <row r="3750" spans="1:9">
      <c r="A3750" s="5">
        <v>2110220098</v>
      </c>
      <c r="B3750" s="5" t="s">
        <v>3861</v>
      </c>
      <c r="C3750" s="5" t="s">
        <v>248</v>
      </c>
      <c r="D3750" s="5" t="s">
        <v>249</v>
      </c>
      <c r="E3750" s="33">
        <v>28</v>
      </c>
      <c r="F3750" s="5" t="s">
        <v>2598</v>
      </c>
      <c r="G3750" s="31">
        <v>0</v>
      </c>
      <c r="H3750" s="32">
        <v>0</v>
      </c>
      <c r="I3750" s="5">
        <v>6.9267859999999999</v>
      </c>
    </row>
    <row r="3751" spans="1:9">
      <c r="A3751" s="5">
        <v>2110220099</v>
      </c>
      <c r="B3751" s="5" t="s">
        <v>3862</v>
      </c>
      <c r="C3751" s="5" t="s">
        <v>248</v>
      </c>
      <c r="D3751" s="5" t="s">
        <v>249</v>
      </c>
      <c r="E3751" s="5">
        <v>16</v>
      </c>
      <c r="F3751" s="5" t="s">
        <v>2598</v>
      </c>
      <c r="G3751" s="31">
        <v>0</v>
      </c>
      <c r="H3751" s="32">
        <v>0</v>
      </c>
      <c r="I3751" s="5">
        <v>6.9268749999999999</v>
      </c>
    </row>
    <row r="3752" spans="1:9">
      <c r="A3752" s="5">
        <v>2110220101</v>
      </c>
      <c r="B3752" s="5" t="s">
        <v>3863</v>
      </c>
      <c r="C3752" s="5" t="s">
        <v>248</v>
      </c>
      <c r="D3752" s="5" t="s">
        <v>249</v>
      </c>
      <c r="E3752" s="33">
        <v>1</v>
      </c>
      <c r="F3752" s="5" t="s">
        <v>2598</v>
      </c>
      <c r="G3752" s="31">
        <v>0</v>
      </c>
      <c r="H3752" s="32">
        <v>0</v>
      </c>
      <c r="I3752" s="5">
        <v>4.87</v>
      </c>
    </row>
    <row r="3753" spans="1:9">
      <c r="A3753" s="5">
        <v>2110220102</v>
      </c>
      <c r="B3753" s="5" t="s">
        <v>3864</v>
      </c>
      <c r="C3753" s="5" t="s">
        <v>248</v>
      </c>
      <c r="D3753" s="5" t="s">
        <v>249</v>
      </c>
      <c r="E3753" s="5">
        <v>1</v>
      </c>
      <c r="F3753" s="5" t="s">
        <v>2598</v>
      </c>
      <c r="G3753" s="31">
        <v>0</v>
      </c>
      <c r="H3753" s="32">
        <v>0</v>
      </c>
      <c r="I3753" s="5">
        <v>4.82</v>
      </c>
    </row>
    <row r="3754" spans="1:9">
      <c r="A3754" s="5">
        <v>2110220103</v>
      </c>
      <c r="B3754" s="5" t="s">
        <v>3865</v>
      </c>
      <c r="C3754" s="5" t="s">
        <v>248</v>
      </c>
      <c r="D3754" s="5" t="s">
        <v>249</v>
      </c>
      <c r="E3754" s="33">
        <v>1</v>
      </c>
      <c r="F3754" s="5" t="s">
        <v>2598</v>
      </c>
      <c r="G3754" s="31">
        <v>0</v>
      </c>
      <c r="H3754" s="32">
        <v>0</v>
      </c>
      <c r="I3754" s="5">
        <v>4.7699999999999996</v>
      </c>
    </row>
    <row r="3755" spans="1:9">
      <c r="A3755" s="5">
        <v>2110220104</v>
      </c>
      <c r="B3755" s="5" t="s">
        <v>3866</v>
      </c>
      <c r="C3755" s="5" t="s">
        <v>248</v>
      </c>
      <c r="D3755" s="5" t="s">
        <v>249</v>
      </c>
      <c r="E3755" s="33">
        <v>2</v>
      </c>
      <c r="F3755" s="5" t="s">
        <v>2598</v>
      </c>
      <c r="G3755" s="31">
        <v>0</v>
      </c>
      <c r="H3755" s="32">
        <v>0</v>
      </c>
      <c r="I3755" s="5">
        <v>4.78</v>
      </c>
    </row>
    <row r="3756" spans="1:9">
      <c r="A3756" s="5">
        <v>2110220106</v>
      </c>
      <c r="B3756" s="5" t="s">
        <v>3867</v>
      </c>
      <c r="C3756" s="5" t="s">
        <v>248</v>
      </c>
      <c r="D3756" s="5" t="s">
        <v>249</v>
      </c>
      <c r="E3756" s="33">
        <v>1</v>
      </c>
      <c r="F3756" s="5" t="s">
        <v>2598</v>
      </c>
      <c r="G3756" s="31">
        <v>0</v>
      </c>
      <c r="H3756" s="32">
        <v>0</v>
      </c>
      <c r="I3756" s="5">
        <v>4.88</v>
      </c>
    </row>
    <row r="3757" spans="1:9">
      <c r="A3757" s="5">
        <v>2110220108</v>
      </c>
      <c r="B3757" s="5" t="s">
        <v>3868</v>
      </c>
      <c r="C3757" s="5" t="s">
        <v>248</v>
      </c>
      <c r="D3757" s="5" t="s">
        <v>249</v>
      </c>
      <c r="E3757" s="33">
        <v>5</v>
      </c>
      <c r="F3757" s="5" t="s">
        <v>2598</v>
      </c>
      <c r="G3757" s="31">
        <v>0</v>
      </c>
      <c r="H3757" s="32">
        <v>0</v>
      </c>
      <c r="I3757" s="5">
        <v>4.7759999999999998</v>
      </c>
    </row>
    <row r="3758" spans="1:9">
      <c r="A3758" s="5">
        <v>2110220109</v>
      </c>
      <c r="B3758" s="5" t="s">
        <v>3869</v>
      </c>
      <c r="C3758" s="5" t="s">
        <v>248</v>
      </c>
      <c r="D3758" s="5" t="s">
        <v>249</v>
      </c>
      <c r="E3758" s="33">
        <v>5</v>
      </c>
      <c r="F3758" s="5" t="s">
        <v>2598</v>
      </c>
      <c r="G3758" s="31">
        <v>0</v>
      </c>
      <c r="H3758" s="32">
        <v>0</v>
      </c>
      <c r="I3758" s="5">
        <v>5.3659999999999997</v>
      </c>
    </row>
    <row r="3759" spans="1:9">
      <c r="A3759" s="5">
        <v>2110220110</v>
      </c>
      <c r="B3759" s="5" t="s">
        <v>3870</v>
      </c>
      <c r="C3759" s="5" t="s">
        <v>248</v>
      </c>
      <c r="D3759" s="5" t="s">
        <v>249</v>
      </c>
      <c r="E3759" s="33">
        <v>1</v>
      </c>
      <c r="F3759" s="5" t="s">
        <v>2598</v>
      </c>
      <c r="G3759" s="31">
        <v>0</v>
      </c>
      <c r="H3759" s="32">
        <v>0</v>
      </c>
      <c r="I3759" s="5">
        <v>5.37</v>
      </c>
    </row>
    <row r="3760" spans="1:9">
      <c r="A3760" s="5">
        <v>2110220112</v>
      </c>
      <c r="B3760" s="5" t="s">
        <v>3871</v>
      </c>
      <c r="C3760" s="5" t="s">
        <v>248</v>
      </c>
      <c r="D3760" s="5" t="s">
        <v>249</v>
      </c>
      <c r="E3760" s="5">
        <v>3</v>
      </c>
      <c r="F3760" s="5" t="s">
        <v>2598</v>
      </c>
      <c r="G3760" s="31">
        <v>0</v>
      </c>
      <c r="H3760" s="32">
        <v>0</v>
      </c>
      <c r="I3760" s="5">
        <v>5.3666669999999996</v>
      </c>
    </row>
    <row r="3761" spans="1:9">
      <c r="A3761" s="5">
        <v>2110220113</v>
      </c>
      <c r="B3761" s="5" t="s">
        <v>3872</v>
      </c>
      <c r="C3761" s="5" t="s">
        <v>248</v>
      </c>
      <c r="D3761" s="5" t="s">
        <v>249</v>
      </c>
      <c r="E3761" s="33">
        <v>1</v>
      </c>
      <c r="F3761" s="5" t="s">
        <v>2598</v>
      </c>
      <c r="G3761" s="31">
        <v>0</v>
      </c>
      <c r="H3761" s="32">
        <v>0</v>
      </c>
      <c r="I3761" s="5">
        <v>5.37</v>
      </c>
    </row>
    <row r="3762" spans="1:9">
      <c r="A3762" s="5">
        <v>2110220116</v>
      </c>
      <c r="B3762" s="5" t="s">
        <v>3873</v>
      </c>
      <c r="C3762" s="5" t="s">
        <v>248</v>
      </c>
      <c r="D3762" s="5" t="s">
        <v>249</v>
      </c>
      <c r="E3762" s="33">
        <v>16</v>
      </c>
      <c r="F3762" s="5" t="s">
        <v>2598</v>
      </c>
      <c r="G3762" s="31">
        <v>0</v>
      </c>
      <c r="H3762" s="32">
        <v>0</v>
      </c>
      <c r="I3762" s="5">
        <v>5.3362499999999997</v>
      </c>
    </row>
    <row r="3763" spans="1:9">
      <c r="A3763" s="5">
        <v>2110220118</v>
      </c>
      <c r="B3763" s="5" t="s">
        <v>3874</v>
      </c>
      <c r="C3763" s="5" t="s">
        <v>248</v>
      </c>
      <c r="D3763" s="5" t="s">
        <v>249</v>
      </c>
      <c r="E3763" s="5">
        <v>1</v>
      </c>
      <c r="F3763" s="5" t="s">
        <v>2598</v>
      </c>
      <c r="G3763" s="31">
        <v>0</v>
      </c>
      <c r="H3763" s="32">
        <v>0</v>
      </c>
      <c r="I3763" s="5">
        <v>5.34</v>
      </c>
    </row>
    <row r="3764" spans="1:9">
      <c r="A3764" s="5">
        <v>2110220119</v>
      </c>
      <c r="B3764" s="5" t="s">
        <v>3875</v>
      </c>
      <c r="C3764" s="5" t="s">
        <v>248</v>
      </c>
      <c r="D3764" s="5" t="s">
        <v>249</v>
      </c>
      <c r="E3764" s="33">
        <v>6</v>
      </c>
      <c r="F3764" s="5" t="s">
        <v>2598</v>
      </c>
      <c r="G3764" s="31">
        <v>0</v>
      </c>
      <c r="H3764" s="32">
        <v>0</v>
      </c>
      <c r="I3764" s="5">
        <v>5.3416670000000002</v>
      </c>
    </row>
    <row r="3765" spans="1:9">
      <c r="A3765" s="5">
        <v>2110220124</v>
      </c>
      <c r="B3765" s="5" t="s">
        <v>3876</v>
      </c>
      <c r="C3765" s="5" t="s">
        <v>248</v>
      </c>
      <c r="D3765" s="5" t="s">
        <v>249</v>
      </c>
      <c r="E3765" s="33">
        <v>3</v>
      </c>
      <c r="F3765" s="5" t="s">
        <v>2598</v>
      </c>
      <c r="G3765" s="31">
        <v>0</v>
      </c>
      <c r="H3765" s="32">
        <v>0</v>
      </c>
      <c r="I3765" s="5">
        <v>5.3366670000000003</v>
      </c>
    </row>
    <row r="3766" spans="1:9">
      <c r="A3766" s="5">
        <v>2110220125</v>
      </c>
      <c r="B3766" s="5" t="s">
        <v>3877</v>
      </c>
      <c r="C3766" s="5" t="s">
        <v>248</v>
      </c>
      <c r="D3766" s="5" t="s">
        <v>249</v>
      </c>
      <c r="E3766" s="33">
        <v>3</v>
      </c>
      <c r="F3766" s="5" t="s">
        <v>2598</v>
      </c>
      <c r="G3766" s="31">
        <v>0</v>
      </c>
      <c r="H3766" s="32">
        <v>0</v>
      </c>
      <c r="I3766" s="5">
        <v>5.3366670000000003</v>
      </c>
    </row>
    <row r="3767" spans="1:9">
      <c r="A3767" s="5">
        <v>2110220126</v>
      </c>
      <c r="B3767" s="5" t="s">
        <v>3878</v>
      </c>
      <c r="C3767" s="5" t="s">
        <v>248</v>
      </c>
      <c r="D3767" s="5" t="s">
        <v>249</v>
      </c>
      <c r="E3767" s="33">
        <v>1</v>
      </c>
      <c r="F3767" s="5" t="s">
        <v>2598</v>
      </c>
      <c r="G3767" s="31">
        <v>0</v>
      </c>
      <c r="H3767" s="32">
        <v>0</v>
      </c>
      <c r="I3767" s="5">
        <v>5.34</v>
      </c>
    </row>
    <row r="3768" spans="1:9">
      <c r="A3768" s="5">
        <v>2110220127</v>
      </c>
      <c r="B3768" s="5" t="s">
        <v>3879</v>
      </c>
      <c r="C3768" s="5" t="s">
        <v>248</v>
      </c>
      <c r="D3768" s="5" t="s">
        <v>249</v>
      </c>
      <c r="E3768" s="33">
        <v>12</v>
      </c>
      <c r="F3768" s="5" t="s">
        <v>2598</v>
      </c>
      <c r="G3768" s="31">
        <v>0</v>
      </c>
      <c r="H3768" s="32">
        <v>0</v>
      </c>
      <c r="I3768" s="5">
        <v>5.3366670000000003</v>
      </c>
    </row>
    <row r="3769" spans="1:9">
      <c r="A3769" s="5">
        <v>2110220130</v>
      </c>
      <c r="B3769" s="5" t="s">
        <v>3880</v>
      </c>
      <c r="C3769" s="5" t="s">
        <v>248</v>
      </c>
      <c r="D3769" s="5" t="s">
        <v>249</v>
      </c>
      <c r="E3769" s="33">
        <v>7</v>
      </c>
      <c r="F3769" s="5" t="s">
        <v>2598</v>
      </c>
      <c r="G3769" s="31">
        <v>0</v>
      </c>
      <c r="H3769" s="32">
        <v>0</v>
      </c>
      <c r="I3769" s="5">
        <v>5.3371430000000002</v>
      </c>
    </row>
    <row r="3770" spans="1:9">
      <c r="A3770" s="5">
        <v>2110220131</v>
      </c>
      <c r="B3770" s="5" t="s">
        <v>3881</v>
      </c>
      <c r="C3770" s="5" t="s">
        <v>248</v>
      </c>
      <c r="D3770" s="5" t="s">
        <v>249</v>
      </c>
      <c r="E3770" s="33">
        <v>4</v>
      </c>
      <c r="F3770" s="5" t="s">
        <v>2598</v>
      </c>
      <c r="G3770" s="31">
        <v>0</v>
      </c>
      <c r="H3770" s="32">
        <v>0</v>
      </c>
      <c r="I3770" s="5">
        <v>5.3375000000000004</v>
      </c>
    </row>
    <row r="3771" spans="1:9">
      <c r="A3771" s="5">
        <v>2110220132</v>
      </c>
      <c r="B3771" s="5" t="s">
        <v>3882</v>
      </c>
      <c r="C3771" s="5" t="s">
        <v>248</v>
      </c>
      <c r="D3771" s="5" t="s">
        <v>249</v>
      </c>
      <c r="E3771" s="33">
        <v>142</v>
      </c>
      <c r="F3771" s="5" t="s">
        <v>2598</v>
      </c>
      <c r="G3771" s="31">
        <v>0</v>
      </c>
      <c r="H3771" s="32">
        <v>0</v>
      </c>
      <c r="I3771" s="5">
        <v>5.3108449999999996</v>
      </c>
    </row>
    <row r="3772" spans="1:9">
      <c r="A3772" s="5">
        <v>2110220133</v>
      </c>
      <c r="B3772" s="5" t="s">
        <v>3883</v>
      </c>
      <c r="C3772" s="5" t="s">
        <v>248</v>
      </c>
      <c r="D3772" s="5" t="s">
        <v>249</v>
      </c>
      <c r="E3772" s="33">
        <v>130</v>
      </c>
      <c r="F3772" s="5" t="s">
        <v>2598</v>
      </c>
      <c r="G3772" s="31">
        <v>0</v>
      </c>
      <c r="H3772" s="32">
        <v>0</v>
      </c>
      <c r="I3772" s="5">
        <v>5.2699230000000004</v>
      </c>
    </row>
    <row r="3773" spans="1:9">
      <c r="A3773" s="5">
        <v>2110220134</v>
      </c>
      <c r="B3773" s="5" t="s">
        <v>3884</v>
      </c>
      <c r="C3773" s="5" t="s">
        <v>248</v>
      </c>
      <c r="D3773" s="5" t="s">
        <v>249</v>
      </c>
      <c r="E3773" s="33">
        <v>202</v>
      </c>
      <c r="F3773" s="5" t="s">
        <v>2598</v>
      </c>
      <c r="G3773" s="31">
        <v>0</v>
      </c>
      <c r="H3773" s="32">
        <v>0</v>
      </c>
      <c r="I3773" s="5">
        <v>5.4094059999999997</v>
      </c>
    </row>
    <row r="3774" spans="1:9">
      <c r="A3774" s="5">
        <v>2110220135</v>
      </c>
      <c r="B3774" s="5" t="s">
        <v>3885</v>
      </c>
      <c r="C3774" s="5" t="s">
        <v>248</v>
      </c>
      <c r="D3774" s="5" t="s">
        <v>249</v>
      </c>
      <c r="E3774" s="33">
        <v>104</v>
      </c>
      <c r="F3774" s="5" t="s">
        <v>2598</v>
      </c>
      <c r="G3774" s="31">
        <v>0</v>
      </c>
      <c r="H3774" s="32">
        <v>0</v>
      </c>
      <c r="I3774" s="5">
        <v>5.2290380000000001</v>
      </c>
    </row>
    <row r="3775" spans="1:9">
      <c r="A3775" s="5">
        <v>2110220136</v>
      </c>
      <c r="B3775" s="5" t="s">
        <v>3886</v>
      </c>
      <c r="C3775" s="5" t="s">
        <v>248</v>
      </c>
      <c r="D3775" s="5" t="s">
        <v>249</v>
      </c>
      <c r="E3775" s="33">
        <v>10</v>
      </c>
      <c r="F3775" s="5" t="s">
        <v>2598</v>
      </c>
      <c r="G3775" s="31">
        <v>0</v>
      </c>
      <c r="H3775" s="32">
        <v>0</v>
      </c>
      <c r="I3775" s="5">
        <v>5.2290000000000001</v>
      </c>
    </row>
    <row r="3776" spans="1:9">
      <c r="A3776" s="5">
        <v>2110220137</v>
      </c>
      <c r="B3776" s="5" t="s">
        <v>3887</v>
      </c>
      <c r="C3776" s="5" t="s">
        <v>248</v>
      </c>
      <c r="D3776" s="5" t="s">
        <v>249</v>
      </c>
      <c r="E3776" s="33">
        <v>43</v>
      </c>
      <c r="F3776" s="5" t="s">
        <v>2598</v>
      </c>
      <c r="G3776" s="31">
        <v>0</v>
      </c>
      <c r="H3776" s="32">
        <v>0</v>
      </c>
      <c r="I3776" s="5">
        <v>5.5348839999999999</v>
      </c>
    </row>
    <row r="3777" spans="1:9">
      <c r="A3777" s="5">
        <v>2110220141</v>
      </c>
      <c r="B3777" s="5" t="s">
        <v>3888</v>
      </c>
      <c r="C3777" s="5" t="s">
        <v>248</v>
      </c>
      <c r="D3777" s="5" t="s">
        <v>249</v>
      </c>
      <c r="E3777" s="33">
        <v>34</v>
      </c>
      <c r="F3777" s="5" t="s">
        <v>2598</v>
      </c>
      <c r="G3777" s="31">
        <v>0</v>
      </c>
      <c r="H3777" s="32">
        <v>0</v>
      </c>
      <c r="I3777" s="5">
        <v>5.24</v>
      </c>
    </row>
    <row r="3778" spans="1:9">
      <c r="A3778" s="5">
        <v>2110220142</v>
      </c>
      <c r="B3778" s="5" t="s">
        <v>3889</v>
      </c>
      <c r="C3778" s="5" t="s">
        <v>248</v>
      </c>
      <c r="D3778" s="5" t="s">
        <v>249</v>
      </c>
      <c r="E3778" s="33">
        <v>3</v>
      </c>
      <c r="F3778" s="5" t="s">
        <v>2598</v>
      </c>
      <c r="G3778" s="31">
        <v>0</v>
      </c>
      <c r="H3778" s="32">
        <v>0</v>
      </c>
      <c r="I3778" s="5">
        <v>5.24</v>
      </c>
    </row>
    <row r="3779" spans="1:9">
      <c r="A3779" s="5">
        <v>2110220143</v>
      </c>
      <c r="B3779" s="5" t="s">
        <v>3890</v>
      </c>
      <c r="C3779" s="5" t="s">
        <v>248</v>
      </c>
      <c r="D3779" s="5" t="s">
        <v>249</v>
      </c>
      <c r="E3779" s="33">
        <v>16</v>
      </c>
      <c r="F3779" s="5" t="s">
        <v>2598</v>
      </c>
      <c r="G3779" s="31">
        <v>0</v>
      </c>
      <c r="H3779" s="32">
        <v>0</v>
      </c>
      <c r="I3779" s="5">
        <v>5.24</v>
      </c>
    </row>
    <row r="3780" spans="1:9">
      <c r="A3780" s="5">
        <v>2110220144</v>
      </c>
      <c r="B3780" s="5" t="s">
        <v>3891</v>
      </c>
      <c r="C3780" s="5" t="s">
        <v>248</v>
      </c>
      <c r="D3780" s="5" t="s">
        <v>249</v>
      </c>
      <c r="E3780" s="33">
        <v>8</v>
      </c>
      <c r="F3780" s="5" t="s">
        <v>2598</v>
      </c>
      <c r="G3780" s="31">
        <v>0</v>
      </c>
      <c r="H3780" s="32">
        <v>0</v>
      </c>
      <c r="I3780" s="5">
        <v>5.24</v>
      </c>
    </row>
    <row r="3781" spans="1:9">
      <c r="A3781" s="5">
        <v>2110220145</v>
      </c>
      <c r="B3781" s="5" t="s">
        <v>3892</v>
      </c>
      <c r="C3781" s="5" t="s">
        <v>248</v>
      </c>
      <c r="D3781" s="5" t="s">
        <v>249</v>
      </c>
      <c r="E3781" s="33">
        <v>26</v>
      </c>
      <c r="F3781" s="5" t="s">
        <v>2598</v>
      </c>
      <c r="G3781" s="31">
        <v>0</v>
      </c>
      <c r="H3781" s="32">
        <v>0</v>
      </c>
      <c r="I3781" s="5">
        <v>5.24</v>
      </c>
    </row>
    <row r="3782" spans="1:9">
      <c r="A3782" s="5">
        <v>2110220148</v>
      </c>
      <c r="B3782" s="5" t="s">
        <v>3893</v>
      </c>
      <c r="C3782" s="5" t="s">
        <v>248</v>
      </c>
      <c r="D3782" s="5" t="s">
        <v>249</v>
      </c>
      <c r="E3782" s="33">
        <v>8</v>
      </c>
      <c r="F3782" s="5" t="s">
        <v>2598</v>
      </c>
      <c r="G3782" s="31">
        <v>0</v>
      </c>
      <c r="H3782" s="32">
        <v>0</v>
      </c>
      <c r="I3782" s="5">
        <v>8.9112500000000008</v>
      </c>
    </row>
    <row r="3783" spans="1:9">
      <c r="A3783" s="5">
        <v>2120010056</v>
      </c>
      <c r="B3783" s="5" t="s">
        <v>3894</v>
      </c>
      <c r="C3783" s="5" t="s">
        <v>2623</v>
      </c>
      <c r="D3783" s="5" t="s">
        <v>2624</v>
      </c>
      <c r="E3783" s="33">
        <v>2000</v>
      </c>
      <c r="F3783" s="5" t="s">
        <v>2598</v>
      </c>
      <c r="G3783" s="31">
        <v>0</v>
      </c>
      <c r="H3783" s="32">
        <v>0</v>
      </c>
      <c r="I3783" s="5">
        <v>0.36506499999999997</v>
      </c>
    </row>
    <row r="3784" spans="1:9">
      <c r="A3784" s="5">
        <v>2120030002</v>
      </c>
      <c r="B3784" s="5" t="s">
        <v>3895</v>
      </c>
      <c r="C3784" s="5" t="s">
        <v>2623</v>
      </c>
      <c r="D3784" s="5" t="s">
        <v>2624</v>
      </c>
      <c r="E3784" s="33">
        <v>130</v>
      </c>
      <c r="F3784" s="5" t="s">
        <v>2598</v>
      </c>
      <c r="G3784" s="31">
        <v>0</v>
      </c>
      <c r="H3784" s="32">
        <v>0</v>
      </c>
      <c r="I3784" s="5">
        <v>0.15961500000000001</v>
      </c>
    </row>
    <row r="3785" spans="1:9">
      <c r="A3785" s="5">
        <v>2120040668</v>
      </c>
      <c r="B3785" s="5" t="s">
        <v>3896</v>
      </c>
      <c r="C3785" s="5" t="s">
        <v>699</v>
      </c>
      <c r="D3785" s="5" t="s">
        <v>700</v>
      </c>
      <c r="E3785" s="33">
        <v>0</v>
      </c>
      <c r="F3785" s="5" t="s">
        <v>2598</v>
      </c>
      <c r="G3785" s="31">
        <v>0</v>
      </c>
      <c r="H3785" s="32">
        <v>54880</v>
      </c>
      <c r="I3785" s="5">
        <v>9.1590000000000005E-3</v>
      </c>
    </row>
    <row r="3786" spans="1:9">
      <c r="A3786" s="5">
        <v>2120040668</v>
      </c>
      <c r="B3786" s="5" t="s">
        <v>3896</v>
      </c>
      <c r="C3786" s="5" t="s">
        <v>909</v>
      </c>
      <c r="D3786" s="5" t="s">
        <v>910</v>
      </c>
      <c r="E3786" s="5">
        <v>0</v>
      </c>
      <c r="F3786" s="5" t="s">
        <v>2598</v>
      </c>
      <c r="G3786" s="31">
        <v>54880</v>
      </c>
      <c r="H3786" s="32">
        <v>0</v>
      </c>
      <c r="I3786" s="5">
        <v>9.1590000000000005E-3</v>
      </c>
    </row>
    <row r="3787" spans="1:9">
      <c r="A3787" s="5">
        <v>2120041612</v>
      </c>
      <c r="B3787" s="5" t="s">
        <v>8360</v>
      </c>
      <c r="C3787" s="5" t="s">
        <v>699</v>
      </c>
      <c r="D3787" s="5" t="s">
        <v>700</v>
      </c>
      <c r="E3787" s="33">
        <v>400000</v>
      </c>
      <c r="F3787" s="5" t="s">
        <v>2598</v>
      </c>
      <c r="G3787" s="31">
        <v>0</v>
      </c>
      <c r="H3787" s="32">
        <v>0</v>
      </c>
      <c r="I3787" s="5">
        <v>9.9299999999999996E-4</v>
      </c>
    </row>
    <row r="3788" spans="1:9">
      <c r="A3788" s="5">
        <v>2120041932</v>
      </c>
      <c r="B3788" s="5" t="s">
        <v>3897</v>
      </c>
      <c r="C3788" s="5" t="s">
        <v>699</v>
      </c>
      <c r="D3788" s="5" t="s">
        <v>700</v>
      </c>
      <c r="E3788" s="5">
        <v>500</v>
      </c>
      <c r="F3788" s="5" t="s">
        <v>2598</v>
      </c>
      <c r="G3788" s="31">
        <v>0</v>
      </c>
      <c r="H3788" s="32">
        <v>0</v>
      </c>
      <c r="I3788" s="5">
        <v>0.13274</v>
      </c>
    </row>
    <row r="3789" spans="1:9">
      <c r="A3789" s="5">
        <v>2120050162</v>
      </c>
      <c r="B3789" s="5" t="s">
        <v>3898</v>
      </c>
      <c r="C3789" s="5" t="s">
        <v>2623</v>
      </c>
      <c r="D3789" s="5" t="s">
        <v>2624</v>
      </c>
      <c r="E3789" s="33">
        <v>5185</v>
      </c>
      <c r="F3789" s="5" t="s">
        <v>2598</v>
      </c>
      <c r="G3789" s="31">
        <v>0</v>
      </c>
      <c r="H3789" s="32">
        <v>0</v>
      </c>
      <c r="I3789" s="5">
        <v>1.077761</v>
      </c>
    </row>
    <row r="3790" spans="1:9">
      <c r="A3790" s="5">
        <v>2120070001</v>
      </c>
      <c r="B3790" s="5" t="s">
        <v>3899</v>
      </c>
      <c r="C3790" s="5" t="s">
        <v>699</v>
      </c>
      <c r="D3790" s="5" t="s">
        <v>700</v>
      </c>
      <c r="E3790" s="33">
        <v>3276</v>
      </c>
      <c r="F3790" s="5" t="s">
        <v>2598</v>
      </c>
      <c r="G3790" s="31">
        <v>0</v>
      </c>
      <c r="H3790" s="32">
        <v>0</v>
      </c>
      <c r="I3790" s="5">
        <v>4.3033270000000003</v>
      </c>
    </row>
    <row r="3791" spans="1:9">
      <c r="A3791" s="5">
        <v>2120120339</v>
      </c>
      <c r="B3791" s="5" t="s">
        <v>3900</v>
      </c>
      <c r="C3791" s="5" t="s">
        <v>699</v>
      </c>
      <c r="D3791" s="5" t="s">
        <v>700</v>
      </c>
      <c r="E3791" s="33">
        <v>105000</v>
      </c>
      <c r="F3791" s="5" t="s">
        <v>2598</v>
      </c>
      <c r="G3791" s="31">
        <v>0</v>
      </c>
      <c r="H3791" s="32">
        <v>0</v>
      </c>
      <c r="I3791" s="5">
        <v>0.40024700000000002</v>
      </c>
    </row>
    <row r="3792" spans="1:9">
      <c r="A3792" s="5">
        <v>2120120626</v>
      </c>
      <c r="B3792" s="5" t="s">
        <v>3901</v>
      </c>
      <c r="C3792" s="5" t="s">
        <v>699</v>
      </c>
      <c r="D3792" s="5" t="s">
        <v>700</v>
      </c>
      <c r="E3792" s="33">
        <v>24000</v>
      </c>
      <c r="F3792" s="5" t="s">
        <v>2598</v>
      </c>
      <c r="G3792" s="31">
        <v>0</v>
      </c>
      <c r="H3792" s="32">
        <v>0</v>
      </c>
      <c r="I3792" s="5">
        <v>0.33740700000000001</v>
      </c>
    </row>
    <row r="3793" spans="1:9">
      <c r="A3793" s="5">
        <v>2120120737</v>
      </c>
      <c r="B3793" s="5" t="s">
        <v>3902</v>
      </c>
      <c r="C3793" s="5" t="s">
        <v>699</v>
      </c>
      <c r="D3793" s="5" t="s">
        <v>700</v>
      </c>
      <c r="E3793" s="33">
        <v>425</v>
      </c>
      <c r="F3793" s="5" t="s">
        <v>2598</v>
      </c>
      <c r="G3793" s="31">
        <v>0</v>
      </c>
      <c r="H3793" s="32">
        <v>0</v>
      </c>
      <c r="I3793" s="5">
        <v>1.122776</v>
      </c>
    </row>
    <row r="3794" spans="1:9">
      <c r="A3794" s="5">
        <v>2120120787</v>
      </c>
      <c r="B3794" s="5" t="s">
        <v>3903</v>
      </c>
      <c r="C3794" s="5" t="s">
        <v>699</v>
      </c>
      <c r="D3794" s="5" t="s">
        <v>700</v>
      </c>
      <c r="E3794" s="33">
        <v>2000</v>
      </c>
      <c r="F3794" s="5" t="s">
        <v>2598</v>
      </c>
      <c r="G3794" s="31">
        <v>0</v>
      </c>
      <c r="H3794" s="32">
        <v>0</v>
      </c>
      <c r="I3794" s="5">
        <v>0.82140500000000005</v>
      </c>
    </row>
    <row r="3795" spans="1:9">
      <c r="A3795" s="5">
        <v>2120120843</v>
      </c>
      <c r="B3795" s="5" t="s">
        <v>3904</v>
      </c>
      <c r="C3795" s="5" t="s">
        <v>2623</v>
      </c>
      <c r="D3795" s="5" t="s">
        <v>2624</v>
      </c>
      <c r="E3795" s="5">
        <v>630</v>
      </c>
      <c r="F3795" s="5" t="s">
        <v>2598</v>
      </c>
      <c r="G3795" s="31">
        <v>0</v>
      </c>
      <c r="H3795" s="32">
        <v>0</v>
      </c>
      <c r="I3795" s="5">
        <v>0.43604799999999999</v>
      </c>
    </row>
    <row r="3796" spans="1:9">
      <c r="A3796" s="5">
        <v>2120120845</v>
      </c>
      <c r="B3796" s="5" t="s">
        <v>3905</v>
      </c>
      <c r="C3796" s="5" t="s">
        <v>699</v>
      </c>
      <c r="D3796" s="5" t="s">
        <v>700</v>
      </c>
      <c r="E3796" s="5">
        <v>150</v>
      </c>
      <c r="F3796" s="5" t="s">
        <v>2598</v>
      </c>
      <c r="G3796" s="31">
        <v>0</v>
      </c>
      <c r="H3796" s="32">
        <v>0</v>
      </c>
      <c r="I3796" s="5">
        <v>0.73160000000000003</v>
      </c>
    </row>
    <row r="3797" spans="1:9">
      <c r="A3797" s="5">
        <v>2120120901</v>
      </c>
      <c r="B3797" s="5" t="s">
        <v>3906</v>
      </c>
      <c r="C3797" s="5" t="s">
        <v>699</v>
      </c>
      <c r="D3797" s="5" t="s">
        <v>700</v>
      </c>
      <c r="E3797" s="5">
        <v>300</v>
      </c>
      <c r="F3797" s="5" t="s">
        <v>2598</v>
      </c>
      <c r="G3797" s="31">
        <v>0</v>
      </c>
      <c r="H3797" s="32">
        <v>0</v>
      </c>
      <c r="I3797" s="5">
        <v>1.169767</v>
      </c>
    </row>
    <row r="3798" spans="1:9">
      <c r="A3798" s="5">
        <v>2120140019</v>
      </c>
      <c r="B3798" s="5" t="s">
        <v>3907</v>
      </c>
      <c r="C3798" s="5" t="s">
        <v>699</v>
      </c>
      <c r="D3798" s="5" t="s">
        <v>700</v>
      </c>
      <c r="E3798" s="5">
        <v>150</v>
      </c>
      <c r="F3798" s="5" t="s">
        <v>2598</v>
      </c>
      <c r="G3798" s="31">
        <v>0</v>
      </c>
      <c r="H3798" s="32">
        <v>0</v>
      </c>
      <c r="I3798" s="5">
        <v>0.38466699999999998</v>
      </c>
    </row>
    <row r="3799" spans="1:9">
      <c r="A3799" s="5">
        <v>2120140268</v>
      </c>
      <c r="B3799" s="5" t="s">
        <v>3908</v>
      </c>
      <c r="C3799" s="5" t="s">
        <v>699</v>
      </c>
      <c r="D3799" s="5" t="s">
        <v>700</v>
      </c>
      <c r="E3799" s="5">
        <v>200</v>
      </c>
      <c r="F3799" s="5" t="s">
        <v>2598</v>
      </c>
      <c r="G3799" s="31">
        <v>0</v>
      </c>
      <c r="H3799" s="32">
        <v>0</v>
      </c>
      <c r="I3799" s="5">
        <v>0.5222</v>
      </c>
    </row>
    <row r="3800" spans="1:9">
      <c r="A3800" s="5">
        <v>2120140275</v>
      </c>
      <c r="B3800" s="5" t="s">
        <v>3909</v>
      </c>
      <c r="C3800" s="5" t="s">
        <v>699</v>
      </c>
      <c r="D3800" s="5" t="s">
        <v>700</v>
      </c>
      <c r="E3800" s="5">
        <v>100</v>
      </c>
      <c r="F3800" s="5" t="s">
        <v>2598</v>
      </c>
      <c r="G3800" s="31">
        <v>0</v>
      </c>
      <c r="H3800" s="32">
        <v>0</v>
      </c>
      <c r="I3800" s="5">
        <v>0.5222</v>
      </c>
    </row>
    <row r="3801" spans="1:9">
      <c r="A3801" s="5">
        <v>2120140292</v>
      </c>
      <c r="B3801" s="5" t="s">
        <v>3910</v>
      </c>
      <c r="C3801" s="5" t="s">
        <v>699</v>
      </c>
      <c r="D3801" s="5" t="s">
        <v>700</v>
      </c>
      <c r="E3801" s="5">
        <v>150</v>
      </c>
      <c r="F3801" s="5" t="s">
        <v>2598</v>
      </c>
      <c r="G3801" s="31">
        <v>0</v>
      </c>
      <c r="H3801" s="32">
        <v>0</v>
      </c>
      <c r="I3801" s="5">
        <v>0.47339999999999999</v>
      </c>
    </row>
    <row r="3802" spans="1:9">
      <c r="A3802" s="5">
        <v>2120140295</v>
      </c>
      <c r="B3802" s="5" t="s">
        <v>3911</v>
      </c>
      <c r="C3802" s="5" t="s">
        <v>699</v>
      </c>
      <c r="D3802" s="5" t="s">
        <v>700</v>
      </c>
      <c r="E3802" s="5">
        <v>200</v>
      </c>
      <c r="F3802" s="5" t="s">
        <v>2598</v>
      </c>
      <c r="G3802" s="31">
        <v>0</v>
      </c>
      <c r="H3802" s="32">
        <v>0</v>
      </c>
      <c r="I3802" s="5">
        <v>0.55295000000000005</v>
      </c>
    </row>
    <row r="3803" spans="1:9">
      <c r="A3803" s="5">
        <v>2120140296</v>
      </c>
      <c r="B3803" s="5" t="s">
        <v>3912</v>
      </c>
      <c r="C3803" s="5" t="s">
        <v>699</v>
      </c>
      <c r="D3803" s="5" t="s">
        <v>700</v>
      </c>
      <c r="E3803" s="5">
        <v>180</v>
      </c>
      <c r="F3803" s="5" t="s">
        <v>2598</v>
      </c>
      <c r="G3803" s="31">
        <v>0</v>
      </c>
      <c r="H3803" s="32">
        <v>0</v>
      </c>
      <c r="I3803" s="5">
        <v>0.47005599999999997</v>
      </c>
    </row>
    <row r="3804" spans="1:9">
      <c r="A3804" s="5">
        <v>2120140306</v>
      </c>
      <c r="B3804" s="5" t="s">
        <v>3913</v>
      </c>
      <c r="C3804" s="5" t="s">
        <v>699</v>
      </c>
      <c r="D3804" s="5" t="s">
        <v>700</v>
      </c>
      <c r="E3804" s="33">
        <v>100</v>
      </c>
      <c r="F3804" s="5" t="s">
        <v>2598</v>
      </c>
      <c r="G3804" s="31">
        <v>0</v>
      </c>
      <c r="H3804" s="32">
        <v>0</v>
      </c>
      <c r="I3804" s="5">
        <v>0.5222</v>
      </c>
    </row>
    <row r="3805" spans="1:9">
      <c r="A3805" s="5">
        <v>2120140307</v>
      </c>
      <c r="B3805" s="5" t="s">
        <v>3914</v>
      </c>
      <c r="C3805" s="5" t="s">
        <v>699</v>
      </c>
      <c r="D3805" s="5" t="s">
        <v>700</v>
      </c>
      <c r="E3805" s="5">
        <v>200</v>
      </c>
      <c r="F3805" s="5" t="s">
        <v>2598</v>
      </c>
      <c r="G3805" s="31">
        <v>0</v>
      </c>
      <c r="H3805" s="32">
        <v>0</v>
      </c>
      <c r="I3805" s="5">
        <v>0.5222</v>
      </c>
    </row>
    <row r="3806" spans="1:9">
      <c r="A3806" s="5">
        <v>2120140308</v>
      </c>
      <c r="B3806" s="5" t="s">
        <v>3915</v>
      </c>
      <c r="C3806" s="5" t="s">
        <v>699</v>
      </c>
      <c r="D3806" s="5" t="s">
        <v>700</v>
      </c>
      <c r="E3806" s="33">
        <v>100</v>
      </c>
      <c r="F3806" s="5" t="s">
        <v>2598</v>
      </c>
      <c r="G3806" s="31">
        <v>0</v>
      </c>
      <c r="H3806" s="32">
        <v>0</v>
      </c>
      <c r="I3806" s="5">
        <v>0.5222</v>
      </c>
    </row>
    <row r="3807" spans="1:9">
      <c r="A3807" s="5">
        <v>2120140309</v>
      </c>
      <c r="B3807" s="5" t="s">
        <v>3916</v>
      </c>
      <c r="C3807" s="5" t="s">
        <v>699</v>
      </c>
      <c r="D3807" s="5" t="s">
        <v>700</v>
      </c>
      <c r="E3807" s="5">
        <v>200</v>
      </c>
      <c r="F3807" s="5" t="s">
        <v>2598</v>
      </c>
      <c r="G3807" s="31">
        <v>0</v>
      </c>
      <c r="H3807" s="32">
        <v>0</v>
      </c>
      <c r="I3807" s="5">
        <v>0.60119999999999996</v>
      </c>
    </row>
    <row r="3808" spans="1:9">
      <c r="A3808" s="5">
        <v>2120140311</v>
      </c>
      <c r="B3808" s="5" t="s">
        <v>3917</v>
      </c>
      <c r="C3808" s="5" t="s">
        <v>699</v>
      </c>
      <c r="D3808" s="5" t="s">
        <v>700</v>
      </c>
      <c r="E3808" s="5">
        <v>200</v>
      </c>
      <c r="F3808" s="5" t="s">
        <v>2598</v>
      </c>
      <c r="G3808" s="31">
        <v>0</v>
      </c>
      <c r="H3808" s="32">
        <v>0</v>
      </c>
      <c r="I3808" s="5">
        <v>0.57404999999999995</v>
      </c>
    </row>
    <row r="3809" spans="1:9">
      <c r="A3809" s="5">
        <v>2120140312</v>
      </c>
      <c r="B3809" s="5" t="s">
        <v>3918</v>
      </c>
      <c r="C3809" s="5" t="s">
        <v>699</v>
      </c>
      <c r="D3809" s="5" t="s">
        <v>700</v>
      </c>
      <c r="E3809" s="5">
        <v>200</v>
      </c>
      <c r="F3809" s="5" t="s">
        <v>2598</v>
      </c>
      <c r="G3809" s="31">
        <v>0</v>
      </c>
      <c r="H3809" s="32">
        <v>0</v>
      </c>
      <c r="I3809" s="5">
        <v>0.89080000000000004</v>
      </c>
    </row>
    <row r="3810" spans="1:9">
      <c r="A3810" s="5">
        <v>2120140313</v>
      </c>
      <c r="B3810" s="5" t="s">
        <v>3919</v>
      </c>
      <c r="C3810" s="5" t="s">
        <v>699</v>
      </c>
      <c r="D3810" s="5" t="s">
        <v>700</v>
      </c>
      <c r="E3810" s="33">
        <v>200</v>
      </c>
      <c r="F3810" s="5" t="s">
        <v>2598</v>
      </c>
      <c r="G3810" s="31">
        <v>0</v>
      </c>
      <c r="H3810" s="32">
        <v>0</v>
      </c>
      <c r="I3810" s="5">
        <v>0.57404999999999995</v>
      </c>
    </row>
    <row r="3811" spans="1:9">
      <c r="A3811" s="5">
        <v>2120140314</v>
      </c>
      <c r="B3811" s="5" t="s">
        <v>3920</v>
      </c>
      <c r="C3811" s="5" t="s">
        <v>699</v>
      </c>
      <c r="D3811" s="5" t="s">
        <v>700</v>
      </c>
      <c r="E3811" s="5">
        <v>200</v>
      </c>
      <c r="F3811" s="5" t="s">
        <v>2598</v>
      </c>
      <c r="G3811" s="31">
        <v>0</v>
      </c>
      <c r="H3811" s="32">
        <v>0</v>
      </c>
      <c r="I3811" s="5">
        <v>0.89080000000000004</v>
      </c>
    </row>
    <row r="3812" spans="1:9">
      <c r="A3812" s="5">
        <v>2120140327</v>
      </c>
      <c r="B3812" s="5" t="s">
        <v>3921</v>
      </c>
      <c r="C3812" s="5" t="s">
        <v>699</v>
      </c>
      <c r="D3812" s="5" t="s">
        <v>700</v>
      </c>
      <c r="E3812" s="5">
        <v>300</v>
      </c>
      <c r="F3812" s="5" t="s">
        <v>2598</v>
      </c>
      <c r="G3812" s="31">
        <v>0</v>
      </c>
      <c r="H3812" s="32">
        <v>0</v>
      </c>
      <c r="I3812" s="5">
        <v>0.5222</v>
      </c>
    </row>
    <row r="3813" spans="1:9">
      <c r="A3813" s="5">
        <v>2120140329</v>
      </c>
      <c r="B3813" s="5" t="s">
        <v>3922</v>
      </c>
      <c r="C3813" s="5" t="s">
        <v>699</v>
      </c>
      <c r="D3813" s="5" t="s">
        <v>700</v>
      </c>
      <c r="E3813" s="5">
        <v>100</v>
      </c>
      <c r="F3813" s="5" t="s">
        <v>2598</v>
      </c>
      <c r="G3813" s="31">
        <v>0</v>
      </c>
      <c r="H3813" s="32">
        <v>0</v>
      </c>
      <c r="I3813" s="5">
        <v>0.5222</v>
      </c>
    </row>
    <row r="3814" spans="1:9">
      <c r="A3814" s="5">
        <v>2130020007</v>
      </c>
      <c r="B3814" s="5" t="s">
        <v>3923</v>
      </c>
      <c r="C3814" s="5" t="s">
        <v>699</v>
      </c>
      <c r="D3814" s="5" t="s">
        <v>700</v>
      </c>
      <c r="E3814" s="33">
        <v>144</v>
      </c>
      <c r="F3814" s="5" t="s">
        <v>2598</v>
      </c>
      <c r="G3814" s="31">
        <v>40</v>
      </c>
      <c r="H3814" s="32">
        <v>0</v>
      </c>
      <c r="I3814" s="5">
        <v>56.574652999999998</v>
      </c>
    </row>
    <row r="3815" spans="1:9">
      <c r="A3815" s="5">
        <v>2130020008</v>
      </c>
      <c r="B3815" s="5" t="s">
        <v>3924</v>
      </c>
      <c r="C3815" s="5" t="s">
        <v>699</v>
      </c>
      <c r="D3815" s="5" t="s">
        <v>700</v>
      </c>
      <c r="E3815" s="5">
        <v>28</v>
      </c>
      <c r="F3815" s="5" t="s">
        <v>2598</v>
      </c>
      <c r="G3815" s="31">
        <v>0</v>
      </c>
      <c r="H3815" s="32">
        <v>0</v>
      </c>
      <c r="I3815" s="5">
        <v>35.776071000000002</v>
      </c>
    </row>
    <row r="3816" spans="1:9">
      <c r="A3816" s="5">
        <v>2130020009</v>
      </c>
      <c r="B3816" s="5" t="s">
        <v>3925</v>
      </c>
      <c r="C3816" s="5" t="s">
        <v>699</v>
      </c>
      <c r="D3816" s="5" t="s">
        <v>700</v>
      </c>
      <c r="E3816" s="5">
        <v>22</v>
      </c>
      <c r="F3816" s="5" t="s">
        <v>2598</v>
      </c>
      <c r="G3816" s="31">
        <v>0</v>
      </c>
      <c r="H3816" s="32">
        <v>0</v>
      </c>
      <c r="I3816" s="5">
        <v>27.74</v>
      </c>
    </row>
    <row r="3817" spans="1:9">
      <c r="A3817" s="5">
        <v>2130020010</v>
      </c>
      <c r="B3817" s="5" t="s">
        <v>3926</v>
      </c>
      <c r="C3817" s="5" t="s">
        <v>699</v>
      </c>
      <c r="D3817" s="5" t="s">
        <v>700</v>
      </c>
      <c r="E3817" s="33">
        <v>18</v>
      </c>
      <c r="F3817" s="5" t="s">
        <v>2598</v>
      </c>
      <c r="G3817" s="31">
        <v>0</v>
      </c>
      <c r="H3817" s="32">
        <v>0</v>
      </c>
      <c r="I3817" s="5">
        <v>36.746667000000002</v>
      </c>
    </row>
    <row r="3818" spans="1:9">
      <c r="A3818" s="5">
        <v>2130020011</v>
      </c>
      <c r="B3818" s="5" t="s">
        <v>3927</v>
      </c>
      <c r="C3818" s="5" t="s">
        <v>699</v>
      </c>
      <c r="D3818" s="5" t="s">
        <v>700</v>
      </c>
      <c r="E3818" s="5">
        <v>38</v>
      </c>
      <c r="F3818" s="5" t="s">
        <v>2598</v>
      </c>
      <c r="G3818" s="31">
        <v>0</v>
      </c>
      <c r="H3818" s="32">
        <v>0</v>
      </c>
      <c r="I3818" s="5">
        <v>33.67</v>
      </c>
    </row>
    <row r="3819" spans="1:9">
      <c r="A3819" s="5">
        <v>2130030004</v>
      </c>
      <c r="B3819" s="5" t="s">
        <v>3928</v>
      </c>
      <c r="C3819" s="5" t="s">
        <v>699</v>
      </c>
      <c r="D3819" s="5" t="s">
        <v>700</v>
      </c>
      <c r="E3819" s="5">
        <v>19</v>
      </c>
      <c r="F3819" s="5" t="s">
        <v>2598</v>
      </c>
      <c r="G3819" s="31">
        <v>0</v>
      </c>
      <c r="H3819" s="32">
        <v>0</v>
      </c>
      <c r="I3819" s="5">
        <v>60.739474000000001</v>
      </c>
    </row>
    <row r="3820" spans="1:9">
      <c r="A3820" s="5">
        <v>2130030004</v>
      </c>
      <c r="B3820" s="5" t="s">
        <v>3928</v>
      </c>
      <c r="C3820" s="5" t="s">
        <v>248</v>
      </c>
      <c r="D3820" s="5" t="s">
        <v>249</v>
      </c>
      <c r="E3820" s="5">
        <v>12</v>
      </c>
      <c r="F3820" s="5" t="s">
        <v>2598</v>
      </c>
      <c r="G3820" s="31">
        <v>0</v>
      </c>
      <c r="H3820" s="32">
        <v>0</v>
      </c>
      <c r="I3820" s="5">
        <v>60.739167000000002</v>
      </c>
    </row>
    <row r="3821" spans="1:9">
      <c r="A3821" s="5">
        <v>2130030015</v>
      </c>
      <c r="B3821" s="5" t="s">
        <v>3929</v>
      </c>
      <c r="C3821" s="5" t="s">
        <v>248</v>
      </c>
      <c r="D3821" s="5" t="s">
        <v>249</v>
      </c>
      <c r="E3821" s="33">
        <v>6</v>
      </c>
      <c r="F3821" s="5" t="s">
        <v>2598</v>
      </c>
      <c r="G3821" s="31">
        <v>0</v>
      </c>
      <c r="H3821" s="32">
        <v>0</v>
      </c>
      <c r="I3821" s="5">
        <v>269.38333299999999</v>
      </c>
    </row>
    <row r="3822" spans="1:9">
      <c r="A3822" s="5">
        <v>2130030017</v>
      </c>
      <c r="B3822" s="5" t="s">
        <v>3930</v>
      </c>
      <c r="C3822" s="5" t="s">
        <v>699</v>
      </c>
      <c r="D3822" s="5" t="s">
        <v>700</v>
      </c>
      <c r="E3822" s="5">
        <v>5</v>
      </c>
      <c r="F3822" s="5" t="s">
        <v>2598</v>
      </c>
      <c r="G3822" s="31">
        <v>0</v>
      </c>
      <c r="H3822" s="32">
        <v>0</v>
      </c>
      <c r="I3822" s="5">
        <v>45.246000000000002</v>
      </c>
    </row>
    <row r="3823" spans="1:9">
      <c r="A3823" s="5">
        <v>2130030017</v>
      </c>
      <c r="B3823" s="5" t="s">
        <v>3930</v>
      </c>
      <c r="C3823" s="5" t="s">
        <v>248</v>
      </c>
      <c r="D3823" s="5" t="s">
        <v>249</v>
      </c>
      <c r="E3823" s="5">
        <v>18</v>
      </c>
      <c r="F3823" s="5" t="s">
        <v>2598</v>
      </c>
      <c r="G3823" s="31">
        <v>0</v>
      </c>
      <c r="H3823" s="32">
        <v>0</v>
      </c>
      <c r="I3823" s="5">
        <v>45.246110999999999</v>
      </c>
    </row>
    <row r="3824" spans="1:9">
      <c r="A3824" s="5">
        <v>2130040058</v>
      </c>
      <c r="B3824" s="5" t="s">
        <v>3931</v>
      </c>
      <c r="C3824" s="5" t="s">
        <v>699</v>
      </c>
      <c r="D3824" s="5" t="s">
        <v>700</v>
      </c>
      <c r="E3824" s="5">
        <v>1</v>
      </c>
      <c r="F3824" s="5" t="s">
        <v>2598</v>
      </c>
      <c r="G3824" s="31">
        <v>0</v>
      </c>
      <c r="H3824" s="32">
        <v>0</v>
      </c>
      <c r="I3824" s="5">
        <v>142</v>
      </c>
    </row>
    <row r="3825" spans="1:9">
      <c r="A3825" s="5">
        <v>2130040058</v>
      </c>
      <c r="B3825" s="5" t="s">
        <v>3931</v>
      </c>
      <c r="C3825" s="5" t="s">
        <v>2623</v>
      </c>
      <c r="D3825" s="5" t="s">
        <v>2624</v>
      </c>
      <c r="E3825" s="5">
        <v>1</v>
      </c>
      <c r="F3825" s="5" t="s">
        <v>2598</v>
      </c>
      <c r="G3825" s="31">
        <v>0</v>
      </c>
      <c r="H3825" s="32">
        <v>0</v>
      </c>
      <c r="I3825" s="5">
        <v>142</v>
      </c>
    </row>
    <row r="3826" spans="1:9">
      <c r="A3826" s="5">
        <v>2130040071</v>
      </c>
      <c r="B3826" s="5" t="s">
        <v>3932</v>
      </c>
      <c r="C3826" s="5" t="s">
        <v>699</v>
      </c>
      <c r="D3826" s="5" t="s">
        <v>700</v>
      </c>
      <c r="E3826" s="5">
        <v>3</v>
      </c>
      <c r="F3826" s="5" t="s">
        <v>2598</v>
      </c>
      <c r="G3826" s="31">
        <v>0</v>
      </c>
      <c r="H3826" s="32">
        <v>0</v>
      </c>
      <c r="I3826" s="5">
        <v>159.75</v>
      </c>
    </row>
    <row r="3827" spans="1:9">
      <c r="A3827" s="5">
        <v>2130040157</v>
      </c>
      <c r="B3827" s="5" t="s">
        <v>3933</v>
      </c>
      <c r="C3827" s="5" t="s">
        <v>699</v>
      </c>
      <c r="D3827" s="5" t="s">
        <v>700</v>
      </c>
      <c r="E3827" s="5">
        <v>34</v>
      </c>
      <c r="F3827" s="5" t="s">
        <v>2598</v>
      </c>
      <c r="G3827" s="31">
        <v>0</v>
      </c>
      <c r="H3827" s="32">
        <v>0</v>
      </c>
      <c r="I3827" s="5">
        <v>22.958824</v>
      </c>
    </row>
    <row r="3828" spans="1:9">
      <c r="A3828" s="5">
        <v>2130080001</v>
      </c>
      <c r="B3828" s="5" t="s">
        <v>3934</v>
      </c>
      <c r="C3828" s="5" t="s">
        <v>699</v>
      </c>
      <c r="D3828" s="5" t="s">
        <v>700</v>
      </c>
      <c r="E3828" s="33">
        <v>3695</v>
      </c>
      <c r="F3828" s="5" t="s">
        <v>2598</v>
      </c>
      <c r="G3828" s="31">
        <v>1700</v>
      </c>
      <c r="H3828" s="32">
        <v>0</v>
      </c>
      <c r="I3828" s="5">
        <v>4.0196290000000001</v>
      </c>
    </row>
    <row r="3829" spans="1:9">
      <c r="A3829" s="5">
        <v>2130080002</v>
      </c>
      <c r="B3829" s="5" t="s">
        <v>3935</v>
      </c>
      <c r="C3829" s="5" t="s">
        <v>699</v>
      </c>
      <c r="D3829" s="5" t="s">
        <v>700</v>
      </c>
      <c r="E3829" s="5">
        <v>57</v>
      </c>
      <c r="F3829" s="5" t="s">
        <v>2598</v>
      </c>
      <c r="G3829" s="31">
        <v>0</v>
      </c>
      <c r="H3829" s="32">
        <v>0</v>
      </c>
      <c r="I3829" s="5">
        <v>44.881404000000003</v>
      </c>
    </row>
    <row r="3830" spans="1:9">
      <c r="A3830" s="5">
        <v>2130080005</v>
      </c>
      <c r="B3830" s="5" t="s">
        <v>3936</v>
      </c>
      <c r="C3830" s="5" t="s">
        <v>646</v>
      </c>
      <c r="D3830" s="5" t="s">
        <v>647</v>
      </c>
      <c r="E3830" s="5">
        <v>0</v>
      </c>
      <c r="F3830" s="5" t="s">
        <v>2598</v>
      </c>
      <c r="G3830" s="31">
        <v>0</v>
      </c>
      <c r="H3830" s="32">
        <v>1</v>
      </c>
      <c r="I3830" s="5">
        <v>0</v>
      </c>
    </row>
    <row r="3831" spans="1:9">
      <c r="A3831" s="5">
        <v>2130080006</v>
      </c>
      <c r="B3831" s="5" t="s">
        <v>3937</v>
      </c>
      <c r="C3831" s="5" t="s">
        <v>699</v>
      </c>
      <c r="D3831" s="5" t="s">
        <v>700</v>
      </c>
      <c r="E3831" s="5">
        <v>189</v>
      </c>
      <c r="F3831" s="5" t="s">
        <v>2598</v>
      </c>
      <c r="G3831" s="31">
        <v>4</v>
      </c>
      <c r="H3831" s="32">
        <v>0</v>
      </c>
      <c r="I3831" s="5">
        <v>17.071693</v>
      </c>
    </row>
    <row r="3832" spans="1:9">
      <c r="A3832" s="5">
        <v>2130080006</v>
      </c>
      <c r="B3832" s="5" t="s">
        <v>3937</v>
      </c>
      <c r="C3832" s="5" t="s">
        <v>248</v>
      </c>
      <c r="D3832" s="5" t="s">
        <v>249</v>
      </c>
      <c r="E3832" s="5">
        <v>1</v>
      </c>
      <c r="F3832" s="5" t="s">
        <v>2598</v>
      </c>
      <c r="G3832" s="31">
        <v>0</v>
      </c>
      <c r="H3832" s="32">
        <v>0</v>
      </c>
      <c r="I3832" s="5">
        <v>20.149999999999999</v>
      </c>
    </row>
    <row r="3833" spans="1:9">
      <c r="A3833" s="5">
        <v>2130080006</v>
      </c>
      <c r="B3833" s="5" t="s">
        <v>3937</v>
      </c>
      <c r="C3833" s="5" t="s">
        <v>646</v>
      </c>
      <c r="D3833" s="5" t="s">
        <v>647</v>
      </c>
      <c r="E3833" s="5">
        <v>0</v>
      </c>
      <c r="F3833" s="5" t="s">
        <v>2598</v>
      </c>
      <c r="G3833" s="31">
        <v>0</v>
      </c>
      <c r="H3833" s="32">
        <v>1</v>
      </c>
      <c r="I3833" s="5">
        <v>16.974919</v>
      </c>
    </row>
    <row r="3834" spans="1:9">
      <c r="A3834" s="5">
        <v>2130090003</v>
      </c>
      <c r="B3834" s="5" t="s">
        <v>3938</v>
      </c>
      <c r="C3834" s="5" t="s">
        <v>699</v>
      </c>
      <c r="D3834" s="5" t="s">
        <v>700</v>
      </c>
      <c r="E3834" s="5">
        <v>6</v>
      </c>
      <c r="F3834" s="5" t="s">
        <v>2598</v>
      </c>
      <c r="G3834" s="31">
        <v>0</v>
      </c>
      <c r="H3834" s="32">
        <v>0</v>
      </c>
      <c r="I3834" s="5">
        <v>84.168333000000004</v>
      </c>
    </row>
    <row r="3835" spans="1:9">
      <c r="A3835" s="5">
        <v>2130110003</v>
      </c>
      <c r="B3835" s="5" t="s">
        <v>3939</v>
      </c>
      <c r="C3835" s="5" t="s">
        <v>699</v>
      </c>
      <c r="D3835" s="5" t="s">
        <v>700</v>
      </c>
      <c r="E3835" s="5">
        <v>72</v>
      </c>
      <c r="F3835" s="5" t="s">
        <v>2598</v>
      </c>
      <c r="G3835" s="31">
        <v>0</v>
      </c>
      <c r="H3835" s="32">
        <v>0</v>
      </c>
      <c r="I3835" s="5">
        <v>10.563333</v>
      </c>
    </row>
    <row r="3836" spans="1:9">
      <c r="A3836" s="5">
        <v>2130120001</v>
      </c>
      <c r="B3836" s="5" t="s">
        <v>3940</v>
      </c>
      <c r="C3836" s="5" t="s">
        <v>699</v>
      </c>
      <c r="D3836" s="5" t="s">
        <v>700</v>
      </c>
      <c r="E3836" s="5">
        <v>7</v>
      </c>
      <c r="F3836" s="5" t="s">
        <v>2598</v>
      </c>
      <c r="G3836" s="31">
        <v>0</v>
      </c>
      <c r="H3836" s="32">
        <v>0</v>
      </c>
      <c r="I3836" s="5">
        <v>93.902856999999997</v>
      </c>
    </row>
    <row r="3837" spans="1:9">
      <c r="A3837" s="5">
        <v>2130120003</v>
      </c>
      <c r="B3837" s="5" t="s">
        <v>3941</v>
      </c>
      <c r="C3837" s="5" t="s">
        <v>699</v>
      </c>
      <c r="D3837" s="5" t="s">
        <v>700</v>
      </c>
      <c r="E3837" s="5">
        <v>121</v>
      </c>
      <c r="F3837" s="5" t="s">
        <v>2598</v>
      </c>
      <c r="G3837" s="31">
        <v>0</v>
      </c>
      <c r="H3837" s="32">
        <v>0</v>
      </c>
      <c r="I3837" s="5">
        <v>24.727273</v>
      </c>
    </row>
    <row r="3838" spans="1:9">
      <c r="A3838" s="5">
        <v>2130120009</v>
      </c>
      <c r="B3838" s="5" t="s">
        <v>3942</v>
      </c>
      <c r="C3838" s="5" t="s">
        <v>699</v>
      </c>
      <c r="D3838" s="5" t="s">
        <v>700</v>
      </c>
      <c r="E3838" s="5">
        <v>3</v>
      </c>
      <c r="F3838" s="5" t="s">
        <v>2598</v>
      </c>
      <c r="G3838" s="31">
        <v>0</v>
      </c>
      <c r="H3838" s="32">
        <v>0</v>
      </c>
      <c r="I3838" s="5">
        <v>91.556667000000004</v>
      </c>
    </row>
    <row r="3839" spans="1:9">
      <c r="A3839" s="5">
        <v>2130120011</v>
      </c>
      <c r="B3839" s="5" t="s">
        <v>3943</v>
      </c>
      <c r="C3839" s="5" t="s">
        <v>699</v>
      </c>
      <c r="D3839" s="5" t="s">
        <v>700</v>
      </c>
      <c r="E3839" s="5">
        <v>71</v>
      </c>
      <c r="F3839" s="5" t="s">
        <v>2598</v>
      </c>
      <c r="G3839" s="31">
        <v>0</v>
      </c>
      <c r="H3839" s="32">
        <v>0</v>
      </c>
      <c r="I3839" s="5">
        <v>17.332535</v>
      </c>
    </row>
    <row r="3840" spans="1:9">
      <c r="A3840" s="5">
        <v>2130120015</v>
      </c>
      <c r="B3840" s="5" t="s">
        <v>3944</v>
      </c>
      <c r="C3840" s="5" t="s">
        <v>699</v>
      </c>
      <c r="D3840" s="5" t="s">
        <v>700</v>
      </c>
      <c r="E3840" s="5">
        <v>22</v>
      </c>
      <c r="F3840" s="5" t="s">
        <v>2598</v>
      </c>
      <c r="G3840" s="31">
        <v>0</v>
      </c>
      <c r="H3840" s="32">
        <v>0</v>
      </c>
      <c r="I3840" s="5">
        <v>18.568636000000001</v>
      </c>
    </row>
    <row r="3841" spans="1:9">
      <c r="A3841" s="5">
        <v>2130120019</v>
      </c>
      <c r="B3841" s="5" t="s">
        <v>3945</v>
      </c>
      <c r="C3841" s="5" t="s">
        <v>699</v>
      </c>
      <c r="D3841" s="5" t="s">
        <v>700</v>
      </c>
      <c r="E3841" s="5">
        <v>25</v>
      </c>
      <c r="F3841" s="5" t="s">
        <v>2598</v>
      </c>
      <c r="G3841" s="31">
        <v>0</v>
      </c>
      <c r="H3841" s="32">
        <v>0</v>
      </c>
      <c r="I3841" s="5">
        <v>22.086400000000001</v>
      </c>
    </row>
    <row r="3842" spans="1:9">
      <c r="A3842" s="5">
        <v>2130120023</v>
      </c>
      <c r="B3842" s="5" t="s">
        <v>3946</v>
      </c>
      <c r="C3842" s="5" t="s">
        <v>699</v>
      </c>
      <c r="D3842" s="5" t="s">
        <v>700</v>
      </c>
      <c r="E3842" s="5">
        <v>52</v>
      </c>
      <c r="F3842" s="5" t="s">
        <v>2598</v>
      </c>
      <c r="G3842" s="31">
        <v>0</v>
      </c>
      <c r="H3842" s="32">
        <v>0</v>
      </c>
      <c r="I3842" s="5">
        <v>23.837885</v>
      </c>
    </row>
    <row r="3843" spans="1:9">
      <c r="A3843" s="5">
        <v>2130120024</v>
      </c>
      <c r="B3843" s="5" t="s">
        <v>3947</v>
      </c>
      <c r="C3843" s="5" t="s">
        <v>699</v>
      </c>
      <c r="D3843" s="5" t="s">
        <v>700</v>
      </c>
      <c r="E3843" s="5">
        <v>59</v>
      </c>
      <c r="F3843" s="5" t="s">
        <v>2598</v>
      </c>
      <c r="G3843" s="31">
        <v>0</v>
      </c>
      <c r="H3843" s="32">
        <v>0</v>
      </c>
      <c r="I3843" s="5">
        <v>18.442712</v>
      </c>
    </row>
    <row r="3844" spans="1:9">
      <c r="A3844" s="5">
        <v>2130120036</v>
      </c>
      <c r="B3844" s="5" t="s">
        <v>3948</v>
      </c>
      <c r="C3844" s="5" t="s">
        <v>699</v>
      </c>
      <c r="D3844" s="5" t="s">
        <v>700</v>
      </c>
      <c r="E3844" s="5">
        <v>15</v>
      </c>
      <c r="F3844" s="5" t="s">
        <v>2598</v>
      </c>
      <c r="G3844" s="31">
        <v>0</v>
      </c>
      <c r="H3844" s="32">
        <v>0</v>
      </c>
      <c r="I3844" s="5">
        <v>21.781333</v>
      </c>
    </row>
    <row r="3845" spans="1:9">
      <c r="A3845" s="5">
        <v>2130120043</v>
      </c>
      <c r="B3845" s="5" t="s">
        <v>3949</v>
      </c>
      <c r="C3845" s="5" t="s">
        <v>699</v>
      </c>
      <c r="D3845" s="5" t="s">
        <v>700</v>
      </c>
      <c r="E3845" s="5">
        <v>12</v>
      </c>
      <c r="F3845" s="5" t="s">
        <v>2598</v>
      </c>
      <c r="G3845" s="31">
        <v>0</v>
      </c>
      <c r="H3845" s="32">
        <v>0</v>
      </c>
      <c r="I3845" s="5">
        <v>14.6075</v>
      </c>
    </row>
    <row r="3846" spans="1:9">
      <c r="A3846" s="5">
        <v>2130120048</v>
      </c>
      <c r="B3846" s="5" t="s">
        <v>8277</v>
      </c>
      <c r="C3846" s="5" t="s">
        <v>699</v>
      </c>
      <c r="D3846" s="5" t="s">
        <v>700</v>
      </c>
      <c r="E3846" s="5">
        <v>2</v>
      </c>
      <c r="F3846" s="5" t="s">
        <v>2598</v>
      </c>
      <c r="G3846" s="31">
        <v>0</v>
      </c>
      <c r="H3846" s="32">
        <v>0</v>
      </c>
      <c r="I3846" s="5">
        <v>24.67</v>
      </c>
    </row>
    <row r="3847" spans="1:9">
      <c r="A3847" s="5">
        <v>2130120087</v>
      </c>
      <c r="B3847" s="5" t="s">
        <v>3950</v>
      </c>
      <c r="C3847" s="5" t="s">
        <v>699</v>
      </c>
      <c r="D3847" s="5" t="s">
        <v>700</v>
      </c>
      <c r="E3847" s="5">
        <v>1</v>
      </c>
      <c r="F3847" s="5" t="s">
        <v>2598</v>
      </c>
      <c r="G3847" s="31">
        <v>0</v>
      </c>
      <c r="H3847" s="32">
        <v>0</v>
      </c>
      <c r="I3847" s="5">
        <v>14.54</v>
      </c>
    </row>
    <row r="3848" spans="1:9">
      <c r="A3848" s="5">
        <v>2130120093</v>
      </c>
      <c r="B3848" s="5" t="s">
        <v>3951</v>
      </c>
      <c r="C3848" s="5" t="s">
        <v>699</v>
      </c>
      <c r="D3848" s="5" t="s">
        <v>700</v>
      </c>
      <c r="E3848" s="5">
        <v>59</v>
      </c>
      <c r="F3848" s="5" t="s">
        <v>2598</v>
      </c>
      <c r="G3848" s="31">
        <v>0</v>
      </c>
      <c r="H3848" s="32">
        <v>0</v>
      </c>
      <c r="I3848" s="5">
        <v>16.68</v>
      </c>
    </row>
    <row r="3849" spans="1:9">
      <c r="A3849" s="5">
        <v>2130120097</v>
      </c>
      <c r="B3849" s="5" t="s">
        <v>3952</v>
      </c>
      <c r="C3849" s="5" t="s">
        <v>699</v>
      </c>
      <c r="D3849" s="5" t="s">
        <v>700</v>
      </c>
      <c r="E3849" s="5">
        <v>26</v>
      </c>
      <c r="F3849" s="5" t="s">
        <v>2598</v>
      </c>
      <c r="G3849" s="31">
        <v>0</v>
      </c>
      <c r="H3849" s="32">
        <v>0</v>
      </c>
      <c r="I3849" s="5">
        <v>19.198461999999999</v>
      </c>
    </row>
    <row r="3850" spans="1:9">
      <c r="A3850" s="5">
        <v>2130120122</v>
      </c>
      <c r="B3850" s="5" t="s">
        <v>3953</v>
      </c>
      <c r="C3850" s="5" t="s">
        <v>699</v>
      </c>
      <c r="D3850" s="5" t="s">
        <v>700</v>
      </c>
      <c r="E3850" s="5">
        <v>32</v>
      </c>
      <c r="F3850" s="5" t="s">
        <v>2598</v>
      </c>
      <c r="G3850" s="31">
        <v>0</v>
      </c>
      <c r="H3850" s="32">
        <v>0</v>
      </c>
      <c r="I3850" s="5">
        <v>18.670625000000001</v>
      </c>
    </row>
    <row r="3851" spans="1:9">
      <c r="A3851" s="5">
        <v>2130120123</v>
      </c>
      <c r="B3851" s="5" t="s">
        <v>3954</v>
      </c>
      <c r="C3851" s="5" t="s">
        <v>699</v>
      </c>
      <c r="D3851" s="5" t="s">
        <v>700</v>
      </c>
      <c r="E3851" s="5">
        <v>1</v>
      </c>
      <c r="F3851" s="5" t="s">
        <v>2598</v>
      </c>
      <c r="G3851" s="31">
        <v>0</v>
      </c>
      <c r="H3851" s="32">
        <v>0</v>
      </c>
      <c r="I3851" s="5">
        <v>13.84</v>
      </c>
    </row>
    <row r="3852" spans="1:9">
      <c r="A3852" s="5">
        <v>2130120125</v>
      </c>
      <c r="B3852" s="5" t="s">
        <v>3955</v>
      </c>
      <c r="C3852" s="5" t="s">
        <v>699</v>
      </c>
      <c r="D3852" s="5" t="s">
        <v>700</v>
      </c>
      <c r="E3852" s="5">
        <v>1</v>
      </c>
      <c r="F3852" s="5" t="s">
        <v>2598</v>
      </c>
      <c r="G3852" s="31">
        <v>0</v>
      </c>
      <c r="H3852" s="32">
        <v>0</v>
      </c>
      <c r="I3852" s="5">
        <v>15.36</v>
      </c>
    </row>
    <row r="3853" spans="1:9">
      <c r="A3853" s="5">
        <v>2130120136</v>
      </c>
      <c r="B3853" s="5" t="s">
        <v>3956</v>
      </c>
      <c r="C3853" s="5" t="s">
        <v>699</v>
      </c>
      <c r="D3853" s="5" t="s">
        <v>700</v>
      </c>
      <c r="E3853" s="5">
        <v>19</v>
      </c>
      <c r="F3853" s="5" t="s">
        <v>2598</v>
      </c>
      <c r="G3853" s="31">
        <v>0</v>
      </c>
      <c r="H3853" s="32">
        <v>0</v>
      </c>
      <c r="I3853" s="5">
        <v>23.477367999999998</v>
      </c>
    </row>
    <row r="3854" spans="1:9">
      <c r="A3854" s="5">
        <v>2130120136</v>
      </c>
      <c r="B3854" s="5" t="s">
        <v>3956</v>
      </c>
      <c r="C3854" s="5" t="s">
        <v>646</v>
      </c>
      <c r="D3854" s="5" t="s">
        <v>647</v>
      </c>
      <c r="E3854" s="5">
        <v>3</v>
      </c>
      <c r="F3854" s="5" t="s">
        <v>2598</v>
      </c>
      <c r="G3854" s="31">
        <v>0</v>
      </c>
      <c r="H3854" s="32">
        <v>0</v>
      </c>
      <c r="I3854" s="5">
        <v>23.476666999999999</v>
      </c>
    </row>
    <row r="3855" spans="1:9">
      <c r="A3855" s="5">
        <v>2130120137</v>
      </c>
      <c r="B3855" s="5" t="s">
        <v>3957</v>
      </c>
      <c r="C3855" s="5" t="s">
        <v>699</v>
      </c>
      <c r="D3855" s="5" t="s">
        <v>700</v>
      </c>
      <c r="E3855" s="5">
        <v>16</v>
      </c>
      <c r="F3855" s="5" t="s">
        <v>2598</v>
      </c>
      <c r="G3855" s="31">
        <v>0</v>
      </c>
      <c r="H3855" s="32">
        <v>0</v>
      </c>
      <c r="I3855" s="5">
        <v>21.664375</v>
      </c>
    </row>
    <row r="3856" spans="1:9">
      <c r="A3856" s="5">
        <v>2130120145</v>
      </c>
      <c r="B3856" s="5" t="s">
        <v>3958</v>
      </c>
      <c r="C3856" s="5" t="s">
        <v>699</v>
      </c>
      <c r="D3856" s="5" t="s">
        <v>700</v>
      </c>
      <c r="E3856" s="5">
        <v>18</v>
      </c>
      <c r="F3856" s="5" t="s">
        <v>2598</v>
      </c>
      <c r="G3856" s="31">
        <v>0</v>
      </c>
      <c r="H3856" s="32">
        <v>0</v>
      </c>
      <c r="I3856" s="5">
        <v>15.365556</v>
      </c>
    </row>
    <row r="3857" spans="1:9">
      <c r="A3857" s="5">
        <v>2130120146</v>
      </c>
      <c r="B3857" s="5" t="s">
        <v>3959</v>
      </c>
      <c r="C3857" s="5" t="s">
        <v>699</v>
      </c>
      <c r="D3857" s="5" t="s">
        <v>700</v>
      </c>
      <c r="E3857" s="5">
        <v>57</v>
      </c>
      <c r="F3857" s="5" t="s">
        <v>2598</v>
      </c>
      <c r="G3857" s="31">
        <v>0</v>
      </c>
      <c r="H3857" s="32">
        <v>0</v>
      </c>
      <c r="I3857" s="5">
        <v>22.685964999999999</v>
      </c>
    </row>
    <row r="3858" spans="1:9">
      <c r="A3858" s="5">
        <v>2130120147</v>
      </c>
      <c r="B3858" s="5" t="s">
        <v>3960</v>
      </c>
      <c r="C3858" s="5" t="s">
        <v>699</v>
      </c>
      <c r="D3858" s="5" t="s">
        <v>700</v>
      </c>
      <c r="E3858" s="5">
        <v>4</v>
      </c>
      <c r="F3858" s="5" t="s">
        <v>2598</v>
      </c>
      <c r="G3858" s="31">
        <v>0</v>
      </c>
      <c r="H3858" s="32">
        <v>0</v>
      </c>
      <c r="I3858" s="5">
        <v>13.1</v>
      </c>
    </row>
    <row r="3859" spans="1:9">
      <c r="A3859" s="5">
        <v>2130120151</v>
      </c>
      <c r="B3859" s="5" t="s">
        <v>3961</v>
      </c>
      <c r="C3859" s="5" t="s">
        <v>699</v>
      </c>
      <c r="D3859" s="5" t="s">
        <v>700</v>
      </c>
      <c r="E3859" s="5">
        <v>35</v>
      </c>
      <c r="F3859" s="5" t="s">
        <v>2598</v>
      </c>
      <c r="G3859" s="31">
        <v>0</v>
      </c>
      <c r="H3859" s="32">
        <v>0</v>
      </c>
      <c r="I3859" s="5">
        <v>20.22</v>
      </c>
    </row>
    <row r="3860" spans="1:9">
      <c r="A3860" s="5">
        <v>2130120152</v>
      </c>
      <c r="B3860" s="5" t="s">
        <v>3962</v>
      </c>
      <c r="C3860" s="5" t="s">
        <v>699</v>
      </c>
      <c r="D3860" s="5" t="s">
        <v>700</v>
      </c>
      <c r="E3860" s="5">
        <v>16</v>
      </c>
      <c r="F3860" s="5" t="s">
        <v>2598</v>
      </c>
      <c r="G3860" s="31">
        <v>0</v>
      </c>
      <c r="H3860" s="32">
        <v>0</v>
      </c>
      <c r="I3860" s="5">
        <v>19.575624999999999</v>
      </c>
    </row>
    <row r="3861" spans="1:9">
      <c r="A3861" s="5">
        <v>2130120153</v>
      </c>
      <c r="B3861" s="5" t="s">
        <v>3963</v>
      </c>
      <c r="C3861" s="5" t="s">
        <v>699</v>
      </c>
      <c r="D3861" s="5" t="s">
        <v>700</v>
      </c>
      <c r="E3861" s="5">
        <v>18</v>
      </c>
      <c r="F3861" s="5" t="s">
        <v>2598</v>
      </c>
      <c r="G3861" s="31">
        <v>0</v>
      </c>
      <c r="H3861" s="32">
        <v>0</v>
      </c>
      <c r="I3861" s="5">
        <v>22.361667000000001</v>
      </c>
    </row>
    <row r="3862" spans="1:9">
      <c r="A3862" s="5">
        <v>2130120154</v>
      </c>
      <c r="B3862" s="5" t="s">
        <v>3964</v>
      </c>
      <c r="C3862" s="5" t="s">
        <v>699</v>
      </c>
      <c r="D3862" s="5" t="s">
        <v>700</v>
      </c>
      <c r="E3862" s="5">
        <v>31</v>
      </c>
      <c r="F3862" s="5" t="s">
        <v>2598</v>
      </c>
      <c r="G3862" s="31">
        <v>0</v>
      </c>
      <c r="H3862" s="32">
        <v>0</v>
      </c>
      <c r="I3862" s="5">
        <v>21.214193999999999</v>
      </c>
    </row>
    <row r="3863" spans="1:9">
      <c r="A3863" s="5">
        <v>2130120155</v>
      </c>
      <c r="B3863" s="5" t="s">
        <v>3965</v>
      </c>
      <c r="C3863" s="5" t="s">
        <v>699</v>
      </c>
      <c r="D3863" s="5" t="s">
        <v>700</v>
      </c>
      <c r="E3863" s="5">
        <v>26</v>
      </c>
      <c r="F3863" s="5" t="s">
        <v>2598</v>
      </c>
      <c r="G3863" s="31">
        <v>0</v>
      </c>
      <c r="H3863" s="32">
        <v>0</v>
      </c>
      <c r="I3863" s="5">
        <v>17.124231000000002</v>
      </c>
    </row>
    <row r="3864" spans="1:9">
      <c r="A3864" s="5">
        <v>2130120156</v>
      </c>
      <c r="B3864" s="5" t="s">
        <v>3966</v>
      </c>
      <c r="C3864" s="5" t="s">
        <v>699</v>
      </c>
      <c r="D3864" s="5" t="s">
        <v>700</v>
      </c>
      <c r="E3864" s="5">
        <v>49</v>
      </c>
      <c r="F3864" s="5" t="s">
        <v>2598</v>
      </c>
      <c r="G3864" s="31">
        <v>0</v>
      </c>
      <c r="H3864" s="32">
        <v>0</v>
      </c>
      <c r="I3864" s="5">
        <v>20.057551</v>
      </c>
    </row>
    <row r="3865" spans="1:9">
      <c r="A3865" s="5">
        <v>2130120157</v>
      </c>
      <c r="B3865" s="5" t="s">
        <v>3967</v>
      </c>
      <c r="C3865" s="5" t="s">
        <v>699</v>
      </c>
      <c r="D3865" s="5" t="s">
        <v>700</v>
      </c>
      <c r="E3865" s="5">
        <v>38</v>
      </c>
      <c r="F3865" s="5" t="s">
        <v>2598</v>
      </c>
      <c r="G3865" s="31">
        <v>0</v>
      </c>
      <c r="H3865" s="32">
        <v>0</v>
      </c>
      <c r="I3865" s="5">
        <v>18.557894999999998</v>
      </c>
    </row>
    <row r="3866" spans="1:9">
      <c r="A3866" s="5">
        <v>2130120158</v>
      </c>
      <c r="B3866" s="5" t="s">
        <v>3968</v>
      </c>
      <c r="C3866" s="5" t="s">
        <v>699</v>
      </c>
      <c r="D3866" s="5" t="s">
        <v>700</v>
      </c>
      <c r="E3866" s="5">
        <v>51</v>
      </c>
      <c r="F3866" s="5" t="s">
        <v>2598</v>
      </c>
      <c r="G3866" s="31">
        <v>0</v>
      </c>
      <c r="H3866" s="32">
        <v>0</v>
      </c>
      <c r="I3866" s="5">
        <v>32.335686000000003</v>
      </c>
    </row>
    <row r="3867" spans="1:9">
      <c r="A3867" s="5">
        <v>2130120159</v>
      </c>
      <c r="B3867" s="5" t="s">
        <v>3969</v>
      </c>
      <c r="C3867" s="5" t="s">
        <v>699</v>
      </c>
      <c r="D3867" s="5" t="s">
        <v>700</v>
      </c>
      <c r="E3867" s="5">
        <v>13</v>
      </c>
      <c r="F3867" s="5" t="s">
        <v>2598</v>
      </c>
      <c r="G3867" s="31">
        <v>0</v>
      </c>
      <c r="H3867" s="32">
        <v>0</v>
      </c>
      <c r="I3867" s="5">
        <v>15.228462</v>
      </c>
    </row>
    <row r="3868" spans="1:9">
      <c r="A3868" s="5">
        <v>2130120160</v>
      </c>
      <c r="B3868" s="5" t="s">
        <v>3970</v>
      </c>
      <c r="C3868" s="5" t="s">
        <v>699</v>
      </c>
      <c r="D3868" s="5" t="s">
        <v>700</v>
      </c>
      <c r="E3868" s="5">
        <v>48</v>
      </c>
      <c r="F3868" s="5" t="s">
        <v>2598</v>
      </c>
      <c r="G3868" s="31">
        <v>7</v>
      </c>
      <c r="H3868" s="32">
        <v>0</v>
      </c>
      <c r="I3868" s="5">
        <v>20.653749999999999</v>
      </c>
    </row>
    <row r="3869" spans="1:9">
      <c r="A3869" s="5">
        <v>2130120161</v>
      </c>
      <c r="B3869" s="5" t="s">
        <v>3971</v>
      </c>
      <c r="C3869" s="5" t="s">
        <v>699</v>
      </c>
      <c r="D3869" s="5" t="s">
        <v>700</v>
      </c>
      <c r="E3869" s="5">
        <v>24</v>
      </c>
      <c r="F3869" s="5" t="s">
        <v>2598</v>
      </c>
      <c r="G3869" s="31">
        <v>0</v>
      </c>
      <c r="H3869" s="32">
        <v>0</v>
      </c>
      <c r="I3869" s="5">
        <v>20.523333000000001</v>
      </c>
    </row>
    <row r="3870" spans="1:9">
      <c r="A3870" s="5">
        <v>2130120161</v>
      </c>
      <c r="B3870" s="5" t="s">
        <v>3971</v>
      </c>
      <c r="C3870" s="5" t="s">
        <v>646</v>
      </c>
      <c r="D3870" s="5" t="s">
        <v>647</v>
      </c>
      <c r="E3870" s="5">
        <v>4</v>
      </c>
      <c r="F3870" s="5" t="s">
        <v>2598</v>
      </c>
      <c r="G3870" s="31">
        <v>0</v>
      </c>
      <c r="H3870" s="32">
        <v>0</v>
      </c>
      <c r="I3870" s="5">
        <v>20.522500000000001</v>
      </c>
    </row>
    <row r="3871" spans="1:9">
      <c r="A3871" s="5">
        <v>2130120162</v>
      </c>
      <c r="B3871" s="5" t="s">
        <v>3972</v>
      </c>
      <c r="C3871" s="5" t="s">
        <v>699</v>
      </c>
      <c r="D3871" s="5" t="s">
        <v>700</v>
      </c>
      <c r="E3871" s="5">
        <v>64</v>
      </c>
      <c r="F3871" s="5" t="s">
        <v>2598</v>
      </c>
      <c r="G3871" s="31">
        <v>0</v>
      </c>
      <c r="H3871" s="32">
        <v>0</v>
      </c>
      <c r="I3871" s="5">
        <v>22.196563000000001</v>
      </c>
    </row>
    <row r="3872" spans="1:9">
      <c r="A3872" s="5">
        <v>2130120163</v>
      </c>
      <c r="B3872" s="5" t="s">
        <v>3973</v>
      </c>
      <c r="C3872" s="5" t="s">
        <v>699</v>
      </c>
      <c r="D3872" s="5" t="s">
        <v>700</v>
      </c>
      <c r="E3872" s="5">
        <v>17</v>
      </c>
      <c r="F3872" s="5" t="s">
        <v>2598</v>
      </c>
      <c r="G3872" s="31">
        <v>0</v>
      </c>
      <c r="H3872" s="32">
        <v>0</v>
      </c>
      <c r="I3872" s="5">
        <v>23.344705999999999</v>
      </c>
    </row>
    <row r="3873" spans="1:9">
      <c r="A3873" s="5">
        <v>2130130002</v>
      </c>
      <c r="B3873" s="5" t="s">
        <v>3974</v>
      </c>
      <c r="C3873" s="5" t="s">
        <v>699</v>
      </c>
      <c r="D3873" s="5" t="s">
        <v>700</v>
      </c>
      <c r="E3873" s="5">
        <v>19</v>
      </c>
      <c r="F3873" s="5" t="s">
        <v>2598</v>
      </c>
      <c r="G3873" s="31">
        <v>0</v>
      </c>
      <c r="H3873" s="32">
        <v>0</v>
      </c>
      <c r="I3873" s="5">
        <v>22.051053</v>
      </c>
    </row>
    <row r="3874" spans="1:9">
      <c r="A3874" s="5">
        <v>2130130004</v>
      </c>
      <c r="B3874" s="5" t="s">
        <v>3975</v>
      </c>
      <c r="C3874" s="5" t="s">
        <v>699</v>
      </c>
      <c r="D3874" s="5" t="s">
        <v>700</v>
      </c>
      <c r="E3874" s="5">
        <v>44</v>
      </c>
      <c r="F3874" s="5" t="s">
        <v>2598</v>
      </c>
      <c r="G3874" s="31">
        <v>0</v>
      </c>
      <c r="H3874" s="32">
        <v>0</v>
      </c>
      <c r="I3874" s="5">
        <v>16.899999999999999</v>
      </c>
    </row>
    <row r="3875" spans="1:9">
      <c r="A3875" s="5">
        <v>2130130006</v>
      </c>
      <c r="B3875" s="5" t="s">
        <v>3976</v>
      </c>
      <c r="C3875" s="5" t="s">
        <v>699</v>
      </c>
      <c r="D3875" s="5" t="s">
        <v>700</v>
      </c>
      <c r="E3875" s="5">
        <v>22</v>
      </c>
      <c r="F3875" s="5" t="s">
        <v>2598</v>
      </c>
      <c r="G3875" s="31">
        <v>0</v>
      </c>
      <c r="H3875" s="32">
        <v>0</v>
      </c>
      <c r="I3875" s="5">
        <v>16.046364000000001</v>
      </c>
    </row>
    <row r="3876" spans="1:9">
      <c r="A3876" s="5">
        <v>2130130008</v>
      </c>
      <c r="B3876" s="5" t="s">
        <v>3977</v>
      </c>
      <c r="C3876" s="5" t="s">
        <v>699</v>
      </c>
      <c r="D3876" s="5" t="s">
        <v>700</v>
      </c>
      <c r="E3876" s="5">
        <v>18</v>
      </c>
      <c r="F3876" s="5" t="s">
        <v>2598</v>
      </c>
      <c r="G3876" s="31">
        <v>0</v>
      </c>
      <c r="H3876" s="32">
        <v>0</v>
      </c>
      <c r="I3876" s="5">
        <v>21.570556</v>
      </c>
    </row>
    <row r="3877" spans="1:9">
      <c r="A3877" s="5">
        <v>2130130012</v>
      </c>
      <c r="B3877" s="5" t="s">
        <v>3978</v>
      </c>
      <c r="C3877" s="5" t="s">
        <v>699</v>
      </c>
      <c r="D3877" s="5" t="s">
        <v>700</v>
      </c>
      <c r="E3877" s="5">
        <v>13</v>
      </c>
      <c r="F3877" s="5" t="s">
        <v>2598</v>
      </c>
      <c r="G3877" s="31">
        <v>0</v>
      </c>
      <c r="H3877" s="32">
        <v>0</v>
      </c>
      <c r="I3877" s="5">
        <v>19.326923000000001</v>
      </c>
    </row>
    <row r="3878" spans="1:9">
      <c r="A3878" s="5">
        <v>2130150002</v>
      </c>
      <c r="B3878" s="5" t="s">
        <v>3979</v>
      </c>
      <c r="C3878" s="5" t="s">
        <v>699</v>
      </c>
      <c r="D3878" s="5" t="s">
        <v>700</v>
      </c>
      <c r="E3878" s="5">
        <v>29</v>
      </c>
      <c r="F3878" s="5" t="s">
        <v>2598</v>
      </c>
      <c r="G3878" s="31">
        <v>0</v>
      </c>
      <c r="H3878" s="32">
        <v>0</v>
      </c>
      <c r="I3878" s="5">
        <v>47.757930999999999</v>
      </c>
    </row>
    <row r="3879" spans="1:9">
      <c r="A3879" s="5">
        <v>2130150003</v>
      </c>
      <c r="B3879" s="5" t="s">
        <v>3980</v>
      </c>
      <c r="C3879" s="5" t="s">
        <v>699</v>
      </c>
      <c r="D3879" s="5" t="s">
        <v>700</v>
      </c>
      <c r="E3879" s="5">
        <v>79</v>
      </c>
      <c r="F3879" s="5" t="s">
        <v>2598</v>
      </c>
      <c r="G3879" s="31">
        <v>0</v>
      </c>
      <c r="H3879" s="32">
        <v>0</v>
      </c>
      <c r="I3879" s="5">
        <v>13.981392</v>
      </c>
    </row>
    <row r="3880" spans="1:9">
      <c r="A3880" s="5">
        <v>2130150006</v>
      </c>
      <c r="B3880" s="5" t="s">
        <v>3981</v>
      </c>
      <c r="C3880" s="5" t="s">
        <v>699</v>
      </c>
      <c r="D3880" s="5" t="s">
        <v>700</v>
      </c>
      <c r="E3880" s="5">
        <v>5</v>
      </c>
      <c r="F3880" s="5" t="s">
        <v>2598</v>
      </c>
      <c r="G3880" s="31">
        <v>0</v>
      </c>
      <c r="H3880" s="32">
        <v>0</v>
      </c>
      <c r="I3880" s="5">
        <v>53.481999999999999</v>
      </c>
    </row>
    <row r="3881" spans="1:9">
      <c r="A3881" s="5">
        <v>2130150009</v>
      </c>
      <c r="B3881" s="5" t="s">
        <v>3982</v>
      </c>
      <c r="C3881" s="5" t="s">
        <v>699</v>
      </c>
      <c r="D3881" s="5" t="s">
        <v>700</v>
      </c>
      <c r="E3881" s="5">
        <v>18</v>
      </c>
      <c r="F3881" s="5" t="s">
        <v>2598</v>
      </c>
      <c r="G3881" s="31">
        <v>0</v>
      </c>
      <c r="H3881" s="32">
        <v>0</v>
      </c>
      <c r="I3881" s="5">
        <v>45.964444</v>
      </c>
    </row>
    <row r="3882" spans="1:9">
      <c r="A3882" s="5">
        <v>2130150010</v>
      </c>
      <c r="B3882" s="5" t="s">
        <v>3983</v>
      </c>
      <c r="C3882" s="5" t="s">
        <v>699</v>
      </c>
      <c r="D3882" s="5" t="s">
        <v>700</v>
      </c>
      <c r="E3882" s="5">
        <v>6</v>
      </c>
      <c r="F3882" s="5" t="s">
        <v>2598</v>
      </c>
      <c r="G3882" s="31">
        <v>0</v>
      </c>
      <c r="H3882" s="32">
        <v>0</v>
      </c>
      <c r="I3882" s="5">
        <v>10.935</v>
      </c>
    </row>
    <row r="3883" spans="1:9">
      <c r="A3883" s="5">
        <v>2130150013</v>
      </c>
      <c r="B3883" s="5" t="s">
        <v>3984</v>
      </c>
      <c r="C3883" s="5" t="s">
        <v>699</v>
      </c>
      <c r="D3883" s="5" t="s">
        <v>700</v>
      </c>
      <c r="E3883" s="5">
        <v>6</v>
      </c>
      <c r="F3883" s="5" t="s">
        <v>2598</v>
      </c>
      <c r="G3883" s="31">
        <v>0</v>
      </c>
      <c r="H3883" s="32">
        <v>0</v>
      </c>
      <c r="I3883" s="5">
        <v>47.646667000000001</v>
      </c>
    </row>
    <row r="3884" spans="1:9">
      <c r="A3884" s="5">
        <v>2130150014</v>
      </c>
      <c r="B3884" s="5" t="s">
        <v>3985</v>
      </c>
      <c r="C3884" s="5" t="s">
        <v>699</v>
      </c>
      <c r="D3884" s="5" t="s">
        <v>700</v>
      </c>
      <c r="E3884" s="5">
        <v>45</v>
      </c>
      <c r="F3884" s="5" t="s">
        <v>2598</v>
      </c>
      <c r="G3884" s="31">
        <v>0</v>
      </c>
      <c r="H3884" s="32">
        <v>0</v>
      </c>
      <c r="I3884" s="5">
        <v>11.734222000000001</v>
      </c>
    </row>
    <row r="3885" spans="1:9">
      <c r="A3885" s="5">
        <v>2130150017</v>
      </c>
      <c r="B3885" s="5" t="s">
        <v>3986</v>
      </c>
      <c r="C3885" s="5" t="s">
        <v>699</v>
      </c>
      <c r="D3885" s="5" t="s">
        <v>700</v>
      </c>
      <c r="E3885" s="5">
        <v>9</v>
      </c>
      <c r="F3885" s="5" t="s">
        <v>2598</v>
      </c>
      <c r="G3885" s="31">
        <v>0</v>
      </c>
      <c r="H3885" s="32">
        <v>0</v>
      </c>
      <c r="I3885" s="5">
        <v>28.761111</v>
      </c>
    </row>
    <row r="3886" spans="1:9">
      <c r="A3886" s="5">
        <v>2130150022</v>
      </c>
      <c r="B3886" s="5" t="s">
        <v>3987</v>
      </c>
      <c r="C3886" s="5" t="s">
        <v>699</v>
      </c>
      <c r="D3886" s="5" t="s">
        <v>700</v>
      </c>
      <c r="E3886" s="5">
        <v>25</v>
      </c>
      <c r="F3886" s="5" t="s">
        <v>2598</v>
      </c>
      <c r="G3886" s="31">
        <v>0</v>
      </c>
      <c r="H3886" s="32">
        <v>0</v>
      </c>
      <c r="I3886" s="5">
        <v>45.731999999999999</v>
      </c>
    </row>
    <row r="3887" spans="1:9">
      <c r="A3887" s="5">
        <v>2130150023</v>
      </c>
      <c r="B3887" s="5" t="s">
        <v>3988</v>
      </c>
      <c r="C3887" s="5" t="s">
        <v>699</v>
      </c>
      <c r="D3887" s="5" t="s">
        <v>700</v>
      </c>
      <c r="E3887" s="5">
        <v>76</v>
      </c>
      <c r="F3887" s="5" t="s">
        <v>2598</v>
      </c>
      <c r="G3887" s="31">
        <v>0</v>
      </c>
      <c r="H3887" s="32">
        <v>0</v>
      </c>
      <c r="I3887" s="5">
        <v>12.560789</v>
      </c>
    </row>
    <row r="3888" spans="1:9">
      <c r="A3888" s="5">
        <v>2130150027</v>
      </c>
      <c r="B3888" s="5" t="s">
        <v>3989</v>
      </c>
      <c r="C3888" s="5" t="s">
        <v>699</v>
      </c>
      <c r="D3888" s="5" t="s">
        <v>700</v>
      </c>
      <c r="E3888" s="5">
        <v>26</v>
      </c>
      <c r="F3888" s="5" t="s">
        <v>2598</v>
      </c>
      <c r="G3888" s="31">
        <v>0</v>
      </c>
      <c r="H3888" s="32">
        <v>0</v>
      </c>
      <c r="I3888" s="5">
        <v>11.637691999999999</v>
      </c>
    </row>
    <row r="3889" spans="1:9">
      <c r="A3889" s="5">
        <v>2130150031</v>
      </c>
      <c r="B3889" s="5" t="s">
        <v>3990</v>
      </c>
      <c r="C3889" s="5" t="s">
        <v>699</v>
      </c>
      <c r="D3889" s="5" t="s">
        <v>700</v>
      </c>
      <c r="E3889" s="5">
        <v>73</v>
      </c>
      <c r="F3889" s="5" t="s">
        <v>2598</v>
      </c>
      <c r="G3889" s="31">
        <v>0</v>
      </c>
      <c r="H3889" s="32">
        <v>0</v>
      </c>
      <c r="I3889" s="5">
        <v>8.7810959999999998</v>
      </c>
    </row>
    <row r="3890" spans="1:9">
      <c r="A3890" s="5">
        <v>2130150034</v>
      </c>
      <c r="B3890" s="5" t="s">
        <v>3991</v>
      </c>
      <c r="C3890" s="5" t="s">
        <v>699</v>
      </c>
      <c r="D3890" s="5" t="s">
        <v>700</v>
      </c>
      <c r="E3890" s="5">
        <v>12</v>
      </c>
      <c r="F3890" s="5" t="s">
        <v>2598</v>
      </c>
      <c r="G3890" s="31">
        <v>0</v>
      </c>
      <c r="H3890" s="32">
        <v>0</v>
      </c>
      <c r="I3890" s="5">
        <v>44.44</v>
      </c>
    </row>
    <row r="3891" spans="1:9">
      <c r="A3891" s="5">
        <v>2130150035</v>
      </c>
      <c r="B3891" s="5" t="s">
        <v>3992</v>
      </c>
      <c r="C3891" s="5" t="s">
        <v>699</v>
      </c>
      <c r="D3891" s="5" t="s">
        <v>700</v>
      </c>
      <c r="E3891" s="5">
        <v>55</v>
      </c>
      <c r="F3891" s="5" t="s">
        <v>2598</v>
      </c>
      <c r="G3891" s="31">
        <v>0</v>
      </c>
      <c r="H3891" s="32">
        <v>0</v>
      </c>
      <c r="I3891" s="5">
        <v>12.562364000000001</v>
      </c>
    </row>
    <row r="3892" spans="1:9">
      <c r="A3892" s="5">
        <v>2130150036</v>
      </c>
      <c r="B3892" s="5" t="s">
        <v>3993</v>
      </c>
      <c r="C3892" s="5" t="s">
        <v>699</v>
      </c>
      <c r="D3892" s="5" t="s">
        <v>700</v>
      </c>
      <c r="E3892" s="5">
        <v>73</v>
      </c>
      <c r="F3892" s="5" t="s">
        <v>2598</v>
      </c>
      <c r="G3892" s="31">
        <v>0</v>
      </c>
      <c r="H3892" s="32">
        <v>0</v>
      </c>
      <c r="I3892" s="5">
        <v>13.469726</v>
      </c>
    </row>
    <row r="3893" spans="1:9">
      <c r="A3893" s="5">
        <v>2130150040</v>
      </c>
      <c r="B3893" s="5" t="s">
        <v>3994</v>
      </c>
      <c r="C3893" s="5" t="s">
        <v>699</v>
      </c>
      <c r="D3893" s="5" t="s">
        <v>700</v>
      </c>
      <c r="E3893" s="5">
        <v>9</v>
      </c>
      <c r="F3893" s="5" t="s">
        <v>2598</v>
      </c>
      <c r="G3893" s="31">
        <v>0</v>
      </c>
      <c r="H3893" s="32">
        <v>0</v>
      </c>
      <c r="I3893" s="5">
        <v>31.176666999999998</v>
      </c>
    </row>
    <row r="3894" spans="1:9">
      <c r="A3894" s="5">
        <v>2130190001</v>
      </c>
      <c r="B3894" s="5" t="s">
        <v>3995</v>
      </c>
      <c r="C3894" s="5" t="s">
        <v>699</v>
      </c>
      <c r="D3894" s="5" t="s">
        <v>700</v>
      </c>
      <c r="E3894" s="5">
        <v>25</v>
      </c>
      <c r="F3894" s="5" t="s">
        <v>2598</v>
      </c>
      <c r="G3894" s="31">
        <v>0</v>
      </c>
      <c r="H3894" s="32">
        <v>0</v>
      </c>
      <c r="I3894" s="5">
        <v>61.5212</v>
      </c>
    </row>
    <row r="3895" spans="1:9">
      <c r="A3895" s="5">
        <v>2130190002</v>
      </c>
      <c r="B3895" s="5" t="s">
        <v>3996</v>
      </c>
      <c r="C3895" s="5" t="s">
        <v>699</v>
      </c>
      <c r="D3895" s="5" t="s">
        <v>700</v>
      </c>
      <c r="E3895" s="5">
        <v>12</v>
      </c>
      <c r="F3895" s="5" t="s">
        <v>2598</v>
      </c>
      <c r="G3895" s="31">
        <v>0</v>
      </c>
      <c r="H3895" s="32">
        <v>0</v>
      </c>
      <c r="I3895" s="5">
        <v>19.270833</v>
      </c>
    </row>
    <row r="3896" spans="1:9">
      <c r="A3896" s="5">
        <v>2130190006</v>
      </c>
      <c r="B3896" s="5" t="s">
        <v>3997</v>
      </c>
      <c r="C3896" s="5" t="s">
        <v>699</v>
      </c>
      <c r="D3896" s="5" t="s">
        <v>700</v>
      </c>
      <c r="E3896" s="5">
        <v>36</v>
      </c>
      <c r="F3896" s="5" t="s">
        <v>2598</v>
      </c>
      <c r="G3896" s="31">
        <v>0</v>
      </c>
      <c r="H3896" s="32">
        <v>0</v>
      </c>
      <c r="I3896" s="5">
        <v>34.388610999999997</v>
      </c>
    </row>
    <row r="3897" spans="1:9">
      <c r="A3897" s="5">
        <v>2130190007</v>
      </c>
      <c r="B3897" s="5" t="s">
        <v>3998</v>
      </c>
      <c r="C3897" s="5" t="s">
        <v>699</v>
      </c>
      <c r="D3897" s="5" t="s">
        <v>700</v>
      </c>
      <c r="E3897" s="5">
        <v>118</v>
      </c>
      <c r="F3897" s="5" t="s">
        <v>2598</v>
      </c>
      <c r="G3897" s="31">
        <v>0</v>
      </c>
      <c r="H3897" s="32">
        <v>0</v>
      </c>
      <c r="I3897" s="5">
        <v>9.1513559999999998</v>
      </c>
    </row>
    <row r="3898" spans="1:9">
      <c r="A3898" s="5">
        <v>2130190008</v>
      </c>
      <c r="B3898" s="5" t="s">
        <v>3999</v>
      </c>
      <c r="C3898" s="5" t="s">
        <v>699</v>
      </c>
      <c r="D3898" s="5" t="s">
        <v>700</v>
      </c>
      <c r="E3898" s="5">
        <v>113</v>
      </c>
      <c r="F3898" s="5" t="s">
        <v>2598</v>
      </c>
      <c r="G3898" s="31">
        <v>0</v>
      </c>
      <c r="H3898" s="32">
        <v>0</v>
      </c>
      <c r="I3898" s="5">
        <v>4.1989380000000001</v>
      </c>
    </row>
    <row r="3899" spans="1:9">
      <c r="A3899" s="5">
        <v>2130190009</v>
      </c>
      <c r="B3899" s="5" t="s">
        <v>4000</v>
      </c>
      <c r="C3899" s="5" t="s">
        <v>699</v>
      </c>
      <c r="D3899" s="5" t="s">
        <v>700</v>
      </c>
      <c r="E3899" s="5">
        <v>97</v>
      </c>
      <c r="F3899" s="5" t="s">
        <v>2598</v>
      </c>
      <c r="G3899" s="31">
        <v>0</v>
      </c>
      <c r="H3899" s="32">
        <v>0</v>
      </c>
      <c r="I3899" s="5">
        <v>6.2954639999999999</v>
      </c>
    </row>
    <row r="3900" spans="1:9">
      <c r="A3900" s="5">
        <v>2130190010</v>
      </c>
      <c r="B3900" s="5" t="s">
        <v>4001</v>
      </c>
      <c r="C3900" s="5" t="s">
        <v>699</v>
      </c>
      <c r="D3900" s="5" t="s">
        <v>700</v>
      </c>
      <c r="E3900" s="5">
        <v>108</v>
      </c>
      <c r="F3900" s="5" t="s">
        <v>2598</v>
      </c>
      <c r="G3900" s="31">
        <v>0</v>
      </c>
      <c r="H3900" s="32">
        <v>0</v>
      </c>
      <c r="I3900" s="5">
        <v>2.7</v>
      </c>
    </row>
    <row r="3901" spans="1:9">
      <c r="A3901" s="5">
        <v>2130190013</v>
      </c>
      <c r="B3901" s="5" t="s">
        <v>4002</v>
      </c>
      <c r="C3901" s="5" t="s">
        <v>699</v>
      </c>
      <c r="D3901" s="5" t="s">
        <v>700</v>
      </c>
      <c r="E3901" s="5">
        <v>90</v>
      </c>
      <c r="F3901" s="5" t="s">
        <v>2598</v>
      </c>
      <c r="G3901" s="31">
        <v>0</v>
      </c>
      <c r="H3901" s="32">
        <v>0</v>
      </c>
      <c r="I3901" s="5">
        <v>2.548889</v>
      </c>
    </row>
    <row r="3902" spans="1:9">
      <c r="A3902" s="5">
        <v>2130190014</v>
      </c>
      <c r="B3902" s="5" t="s">
        <v>4003</v>
      </c>
      <c r="C3902" s="5" t="s">
        <v>699</v>
      </c>
      <c r="D3902" s="5" t="s">
        <v>700</v>
      </c>
      <c r="E3902" s="5">
        <v>34</v>
      </c>
      <c r="F3902" s="5" t="s">
        <v>2598</v>
      </c>
      <c r="G3902" s="31">
        <v>0</v>
      </c>
      <c r="H3902" s="32">
        <v>0</v>
      </c>
      <c r="I3902" s="5">
        <v>4.4249999999999998</v>
      </c>
    </row>
    <row r="3903" spans="1:9">
      <c r="A3903" s="5">
        <v>2130190015</v>
      </c>
      <c r="B3903" s="5" t="s">
        <v>4004</v>
      </c>
      <c r="C3903" s="5" t="s">
        <v>699</v>
      </c>
      <c r="D3903" s="5" t="s">
        <v>700</v>
      </c>
      <c r="E3903" s="5">
        <v>53</v>
      </c>
      <c r="F3903" s="5" t="s">
        <v>2598</v>
      </c>
      <c r="G3903" s="31">
        <v>0</v>
      </c>
      <c r="H3903" s="32">
        <v>0</v>
      </c>
      <c r="I3903" s="5">
        <v>1.480189</v>
      </c>
    </row>
    <row r="3904" spans="1:9">
      <c r="A3904" s="5">
        <v>2130190017</v>
      </c>
      <c r="B3904" s="5" t="s">
        <v>4005</v>
      </c>
      <c r="C3904" s="5" t="s">
        <v>699</v>
      </c>
      <c r="D3904" s="5" t="s">
        <v>700</v>
      </c>
      <c r="E3904" s="5">
        <v>5</v>
      </c>
      <c r="F3904" s="5" t="s">
        <v>2598</v>
      </c>
      <c r="G3904" s="31">
        <v>0</v>
      </c>
      <c r="H3904" s="32">
        <v>0</v>
      </c>
      <c r="I3904" s="5">
        <v>37.752000000000002</v>
      </c>
    </row>
    <row r="3905" spans="1:9">
      <c r="A3905" s="5">
        <v>2130190018</v>
      </c>
      <c r="B3905" s="5" t="s">
        <v>4006</v>
      </c>
      <c r="C3905" s="5" t="s">
        <v>699</v>
      </c>
      <c r="D3905" s="5" t="s">
        <v>700</v>
      </c>
      <c r="E3905" s="5">
        <v>1</v>
      </c>
      <c r="F3905" s="5" t="s">
        <v>2598</v>
      </c>
      <c r="G3905" s="31">
        <v>0</v>
      </c>
      <c r="H3905" s="32">
        <v>0</v>
      </c>
      <c r="I3905" s="5">
        <v>9.18</v>
      </c>
    </row>
    <row r="3906" spans="1:9">
      <c r="A3906" s="5">
        <v>2130190019</v>
      </c>
      <c r="B3906" s="5" t="s">
        <v>4007</v>
      </c>
      <c r="C3906" s="5" t="s">
        <v>699</v>
      </c>
      <c r="D3906" s="5" t="s">
        <v>700</v>
      </c>
      <c r="E3906" s="5">
        <v>10</v>
      </c>
      <c r="F3906" s="5" t="s">
        <v>2598</v>
      </c>
      <c r="G3906" s="31">
        <v>0</v>
      </c>
      <c r="H3906" s="32">
        <v>0</v>
      </c>
      <c r="I3906" s="5">
        <v>2.1589999999999998</v>
      </c>
    </row>
    <row r="3907" spans="1:9">
      <c r="A3907" s="5">
        <v>2130190020</v>
      </c>
      <c r="B3907" s="5" t="s">
        <v>4008</v>
      </c>
      <c r="C3907" s="5" t="s">
        <v>699</v>
      </c>
      <c r="D3907" s="5" t="s">
        <v>700</v>
      </c>
      <c r="E3907" s="5">
        <v>41</v>
      </c>
      <c r="F3907" s="5" t="s">
        <v>2598</v>
      </c>
      <c r="G3907" s="31">
        <v>0</v>
      </c>
      <c r="H3907" s="32">
        <v>0</v>
      </c>
      <c r="I3907" s="5">
        <v>4.4024390000000002</v>
      </c>
    </row>
    <row r="3908" spans="1:9">
      <c r="A3908" s="5">
        <v>2130190025</v>
      </c>
      <c r="B3908" s="5" t="s">
        <v>4009</v>
      </c>
      <c r="C3908" s="5" t="s">
        <v>699</v>
      </c>
      <c r="D3908" s="5" t="s">
        <v>700</v>
      </c>
      <c r="E3908" s="5">
        <v>65</v>
      </c>
      <c r="F3908" s="5" t="s">
        <v>2598</v>
      </c>
      <c r="G3908" s="31">
        <v>0</v>
      </c>
      <c r="H3908" s="32">
        <v>0</v>
      </c>
      <c r="I3908" s="5">
        <v>1.8680000000000001</v>
      </c>
    </row>
    <row r="3909" spans="1:9">
      <c r="A3909" s="5">
        <v>2130190026</v>
      </c>
      <c r="B3909" s="5" t="s">
        <v>4010</v>
      </c>
      <c r="C3909" s="5" t="s">
        <v>699</v>
      </c>
      <c r="D3909" s="5" t="s">
        <v>700</v>
      </c>
      <c r="E3909" s="5">
        <v>47</v>
      </c>
      <c r="F3909" s="5" t="s">
        <v>2598</v>
      </c>
      <c r="G3909" s="31">
        <v>0</v>
      </c>
      <c r="H3909" s="32">
        <v>0</v>
      </c>
      <c r="I3909" s="5">
        <v>4.7614890000000001</v>
      </c>
    </row>
    <row r="3910" spans="1:9">
      <c r="A3910" s="5">
        <v>2130190027</v>
      </c>
      <c r="B3910" s="5" t="s">
        <v>4011</v>
      </c>
      <c r="C3910" s="5" t="s">
        <v>699</v>
      </c>
      <c r="D3910" s="5" t="s">
        <v>700</v>
      </c>
      <c r="E3910" s="5">
        <v>53</v>
      </c>
      <c r="F3910" s="5" t="s">
        <v>2598</v>
      </c>
      <c r="G3910" s="31">
        <v>0</v>
      </c>
      <c r="H3910" s="32">
        <v>0</v>
      </c>
      <c r="I3910" s="5">
        <v>1.1752830000000001</v>
      </c>
    </row>
    <row r="3911" spans="1:9">
      <c r="A3911" s="5">
        <v>2130190028</v>
      </c>
      <c r="B3911" s="5" t="s">
        <v>4012</v>
      </c>
      <c r="C3911" s="5" t="s">
        <v>699</v>
      </c>
      <c r="D3911" s="5" t="s">
        <v>700</v>
      </c>
      <c r="E3911" s="5">
        <v>9</v>
      </c>
      <c r="F3911" s="5" t="s">
        <v>2598</v>
      </c>
      <c r="G3911" s="31">
        <v>0</v>
      </c>
      <c r="H3911" s="32">
        <v>0</v>
      </c>
      <c r="I3911" s="5">
        <v>48.658889000000002</v>
      </c>
    </row>
    <row r="3912" spans="1:9">
      <c r="A3912" s="5">
        <v>2130190029</v>
      </c>
      <c r="B3912" s="5" t="s">
        <v>4013</v>
      </c>
      <c r="C3912" s="5" t="s">
        <v>699</v>
      </c>
      <c r="D3912" s="5" t="s">
        <v>700</v>
      </c>
      <c r="E3912" s="5">
        <v>117</v>
      </c>
      <c r="F3912" s="5" t="s">
        <v>2598</v>
      </c>
      <c r="G3912" s="31">
        <v>0</v>
      </c>
      <c r="H3912" s="32">
        <v>0</v>
      </c>
      <c r="I3912" s="5">
        <v>12.268547</v>
      </c>
    </row>
    <row r="3913" spans="1:9">
      <c r="A3913" s="5">
        <v>2130190030</v>
      </c>
      <c r="B3913" s="5" t="s">
        <v>4014</v>
      </c>
      <c r="C3913" s="5" t="s">
        <v>699</v>
      </c>
      <c r="D3913" s="5" t="s">
        <v>700</v>
      </c>
      <c r="E3913" s="5">
        <v>106</v>
      </c>
      <c r="F3913" s="5" t="s">
        <v>2598</v>
      </c>
      <c r="G3913" s="31">
        <v>0</v>
      </c>
      <c r="H3913" s="32">
        <v>0</v>
      </c>
      <c r="I3913" s="5">
        <v>5.4619809999999998</v>
      </c>
    </row>
    <row r="3914" spans="1:9">
      <c r="A3914" s="5">
        <v>2130190031</v>
      </c>
      <c r="B3914" s="5" t="s">
        <v>4015</v>
      </c>
      <c r="C3914" s="5" t="s">
        <v>699</v>
      </c>
      <c r="D3914" s="5" t="s">
        <v>700</v>
      </c>
      <c r="E3914" s="5">
        <v>98</v>
      </c>
      <c r="F3914" s="5" t="s">
        <v>2598</v>
      </c>
      <c r="G3914" s="31">
        <v>0</v>
      </c>
      <c r="H3914" s="32">
        <v>0</v>
      </c>
      <c r="I3914" s="5">
        <v>7.2907140000000004</v>
      </c>
    </row>
    <row r="3915" spans="1:9">
      <c r="A3915" s="5">
        <v>2130190032</v>
      </c>
      <c r="B3915" s="5" t="s">
        <v>4016</v>
      </c>
      <c r="C3915" s="5" t="s">
        <v>699</v>
      </c>
      <c r="D3915" s="5" t="s">
        <v>700</v>
      </c>
      <c r="E3915" s="5">
        <v>117</v>
      </c>
      <c r="F3915" s="5" t="s">
        <v>2598</v>
      </c>
      <c r="G3915" s="31">
        <v>0</v>
      </c>
      <c r="H3915" s="32">
        <v>0</v>
      </c>
      <c r="I3915" s="5">
        <v>3.4225639999999999</v>
      </c>
    </row>
    <row r="3916" spans="1:9">
      <c r="A3916" s="5">
        <v>2130190033</v>
      </c>
      <c r="B3916" s="5" t="s">
        <v>4017</v>
      </c>
      <c r="C3916" s="5" t="s">
        <v>699</v>
      </c>
      <c r="D3916" s="5" t="s">
        <v>700</v>
      </c>
      <c r="E3916" s="5">
        <v>20</v>
      </c>
      <c r="F3916" s="5" t="s">
        <v>2598</v>
      </c>
      <c r="G3916" s="31">
        <v>0</v>
      </c>
      <c r="H3916" s="32">
        <v>0</v>
      </c>
      <c r="I3916" s="5">
        <v>10.0335</v>
      </c>
    </row>
    <row r="3917" spans="1:9">
      <c r="A3917" s="5">
        <v>2130190045</v>
      </c>
      <c r="B3917" s="5" t="s">
        <v>4018</v>
      </c>
      <c r="C3917" s="5" t="s">
        <v>699</v>
      </c>
      <c r="D3917" s="5" t="s">
        <v>700</v>
      </c>
      <c r="E3917" s="5">
        <v>27</v>
      </c>
      <c r="F3917" s="5" t="s">
        <v>2598</v>
      </c>
      <c r="G3917" s="31">
        <v>0</v>
      </c>
      <c r="H3917" s="32">
        <v>0</v>
      </c>
      <c r="I3917" s="5">
        <v>28.147777999999999</v>
      </c>
    </row>
    <row r="3918" spans="1:9">
      <c r="A3918" s="5">
        <v>2130190046</v>
      </c>
      <c r="B3918" s="5" t="s">
        <v>4019</v>
      </c>
      <c r="C3918" s="5" t="s">
        <v>699</v>
      </c>
      <c r="D3918" s="5" t="s">
        <v>700</v>
      </c>
      <c r="E3918" s="5">
        <v>70</v>
      </c>
      <c r="F3918" s="5" t="s">
        <v>2598</v>
      </c>
      <c r="G3918" s="31">
        <v>0</v>
      </c>
      <c r="H3918" s="32">
        <v>0</v>
      </c>
      <c r="I3918" s="5">
        <v>7.2192860000000003</v>
      </c>
    </row>
    <row r="3919" spans="1:9">
      <c r="A3919" s="5">
        <v>2130190048</v>
      </c>
      <c r="B3919" s="5" t="s">
        <v>4020</v>
      </c>
      <c r="C3919" s="5" t="s">
        <v>699</v>
      </c>
      <c r="D3919" s="5" t="s">
        <v>700</v>
      </c>
      <c r="E3919" s="5">
        <v>8</v>
      </c>
      <c r="F3919" s="5" t="s">
        <v>2598</v>
      </c>
      <c r="G3919" s="31">
        <v>0</v>
      </c>
      <c r="H3919" s="32">
        <v>0</v>
      </c>
      <c r="I3919" s="5">
        <v>3.4624999999999999</v>
      </c>
    </row>
    <row r="3920" spans="1:9">
      <c r="A3920" s="5">
        <v>2130190050</v>
      </c>
      <c r="B3920" s="5" t="s">
        <v>4021</v>
      </c>
      <c r="C3920" s="5" t="s">
        <v>699</v>
      </c>
      <c r="D3920" s="5" t="s">
        <v>700</v>
      </c>
      <c r="E3920" s="5">
        <v>30</v>
      </c>
      <c r="F3920" s="5" t="s">
        <v>2598</v>
      </c>
      <c r="G3920" s="31">
        <v>0</v>
      </c>
      <c r="H3920" s="32">
        <v>0</v>
      </c>
      <c r="I3920" s="5">
        <v>36.801000000000002</v>
      </c>
    </row>
    <row r="3921" spans="1:9">
      <c r="A3921" s="5">
        <v>2130190051</v>
      </c>
      <c r="B3921" s="5" t="s">
        <v>4022</v>
      </c>
      <c r="C3921" s="5" t="s">
        <v>699</v>
      </c>
      <c r="D3921" s="5" t="s">
        <v>700</v>
      </c>
      <c r="E3921" s="5">
        <v>19</v>
      </c>
      <c r="F3921" s="5" t="s">
        <v>2598</v>
      </c>
      <c r="G3921" s="31">
        <v>0</v>
      </c>
      <c r="H3921" s="32">
        <v>0</v>
      </c>
      <c r="I3921" s="5">
        <v>8.5268420000000003</v>
      </c>
    </row>
    <row r="3922" spans="1:9">
      <c r="A3922" s="5">
        <v>2130190052</v>
      </c>
      <c r="B3922" s="5" t="s">
        <v>4023</v>
      </c>
      <c r="C3922" s="5" t="s">
        <v>699</v>
      </c>
      <c r="D3922" s="5" t="s">
        <v>700</v>
      </c>
      <c r="E3922" s="5">
        <v>4</v>
      </c>
      <c r="F3922" s="5" t="s">
        <v>2598</v>
      </c>
      <c r="G3922" s="31">
        <v>0</v>
      </c>
      <c r="H3922" s="32">
        <v>0</v>
      </c>
      <c r="I3922" s="5">
        <v>2.3774999999999999</v>
      </c>
    </row>
    <row r="3923" spans="1:9">
      <c r="A3923" s="5">
        <v>2130190055</v>
      </c>
      <c r="B3923" s="5" t="s">
        <v>4024</v>
      </c>
      <c r="C3923" s="5" t="s">
        <v>699</v>
      </c>
      <c r="D3923" s="5" t="s">
        <v>700</v>
      </c>
      <c r="E3923" s="5">
        <v>20</v>
      </c>
      <c r="F3923" s="5" t="s">
        <v>2598</v>
      </c>
      <c r="G3923" s="31">
        <v>0</v>
      </c>
      <c r="H3923" s="32">
        <v>0</v>
      </c>
      <c r="I3923" s="5">
        <v>37.570999999999998</v>
      </c>
    </row>
    <row r="3924" spans="1:9">
      <c r="A3924" s="5">
        <v>2130190056</v>
      </c>
      <c r="B3924" s="5" t="s">
        <v>4025</v>
      </c>
      <c r="C3924" s="5" t="s">
        <v>699</v>
      </c>
      <c r="D3924" s="5" t="s">
        <v>700</v>
      </c>
      <c r="E3924" s="5">
        <v>68</v>
      </c>
      <c r="F3924" s="5" t="s">
        <v>2598</v>
      </c>
      <c r="G3924" s="31">
        <v>0</v>
      </c>
      <c r="H3924" s="32">
        <v>0</v>
      </c>
      <c r="I3924" s="5">
        <v>9.6166180000000008</v>
      </c>
    </row>
    <row r="3925" spans="1:9">
      <c r="A3925" s="5">
        <v>2130190061</v>
      </c>
      <c r="B3925" s="5" t="s">
        <v>4026</v>
      </c>
      <c r="C3925" s="5" t="s">
        <v>699</v>
      </c>
      <c r="D3925" s="5" t="s">
        <v>700</v>
      </c>
      <c r="E3925" s="5">
        <v>10</v>
      </c>
      <c r="F3925" s="5" t="s">
        <v>2598</v>
      </c>
      <c r="G3925" s="31">
        <v>0</v>
      </c>
      <c r="H3925" s="32">
        <v>0</v>
      </c>
      <c r="I3925" s="5">
        <v>34.637999999999998</v>
      </c>
    </row>
    <row r="3926" spans="1:9">
      <c r="A3926" s="5">
        <v>2130190062</v>
      </c>
      <c r="B3926" s="5" t="s">
        <v>4027</v>
      </c>
      <c r="C3926" s="5" t="s">
        <v>699</v>
      </c>
      <c r="D3926" s="5" t="s">
        <v>700</v>
      </c>
      <c r="E3926" s="5">
        <v>9</v>
      </c>
      <c r="F3926" s="5" t="s">
        <v>2598</v>
      </c>
      <c r="G3926" s="31">
        <v>0</v>
      </c>
      <c r="H3926" s="32">
        <v>0</v>
      </c>
      <c r="I3926" s="5">
        <v>11.18</v>
      </c>
    </row>
    <row r="3927" spans="1:9">
      <c r="A3927" s="5">
        <v>2130190067</v>
      </c>
      <c r="B3927" s="5" t="s">
        <v>4028</v>
      </c>
      <c r="C3927" s="5" t="s">
        <v>699</v>
      </c>
      <c r="D3927" s="5" t="s">
        <v>700</v>
      </c>
      <c r="E3927" s="5">
        <v>18</v>
      </c>
      <c r="F3927" s="5" t="s">
        <v>2598</v>
      </c>
      <c r="G3927" s="31">
        <v>0</v>
      </c>
      <c r="H3927" s="32">
        <v>0</v>
      </c>
      <c r="I3927" s="5">
        <v>58.14</v>
      </c>
    </row>
    <row r="3928" spans="1:9">
      <c r="A3928" s="5">
        <v>2130190068</v>
      </c>
      <c r="B3928" s="5" t="s">
        <v>4029</v>
      </c>
      <c r="C3928" s="5" t="s">
        <v>699</v>
      </c>
      <c r="D3928" s="5" t="s">
        <v>700</v>
      </c>
      <c r="E3928" s="5">
        <v>75</v>
      </c>
      <c r="F3928" s="5" t="s">
        <v>2598</v>
      </c>
      <c r="G3928" s="31">
        <v>0</v>
      </c>
      <c r="H3928" s="32">
        <v>0</v>
      </c>
      <c r="I3928" s="5">
        <v>9.564667</v>
      </c>
    </row>
    <row r="3929" spans="1:9">
      <c r="A3929" s="5">
        <v>2130190069</v>
      </c>
      <c r="B3929" s="5" t="s">
        <v>4030</v>
      </c>
      <c r="C3929" s="5" t="s">
        <v>699</v>
      </c>
      <c r="D3929" s="5" t="s">
        <v>700</v>
      </c>
      <c r="E3929" s="5">
        <v>16</v>
      </c>
      <c r="F3929" s="5" t="s">
        <v>2598</v>
      </c>
      <c r="G3929" s="31">
        <v>0</v>
      </c>
      <c r="H3929" s="32">
        <v>0</v>
      </c>
      <c r="I3929" s="5">
        <v>2.2806250000000001</v>
      </c>
    </row>
    <row r="3930" spans="1:9">
      <c r="A3930" s="5">
        <v>2130190070</v>
      </c>
      <c r="B3930" s="5" t="s">
        <v>4031</v>
      </c>
      <c r="C3930" s="5" t="s">
        <v>699</v>
      </c>
      <c r="D3930" s="5" t="s">
        <v>700</v>
      </c>
      <c r="E3930" s="5">
        <v>73</v>
      </c>
      <c r="F3930" s="5" t="s">
        <v>2598</v>
      </c>
      <c r="G3930" s="31">
        <v>0</v>
      </c>
      <c r="H3930" s="32">
        <v>0</v>
      </c>
      <c r="I3930" s="5">
        <v>4.7679450000000001</v>
      </c>
    </row>
    <row r="3931" spans="1:9">
      <c r="A3931" s="5">
        <v>2130190078</v>
      </c>
      <c r="B3931" s="5" t="s">
        <v>4032</v>
      </c>
      <c r="C3931" s="5" t="s">
        <v>699</v>
      </c>
      <c r="D3931" s="5" t="s">
        <v>700</v>
      </c>
      <c r="E3931" s="5">
        <v>18</v>
      </c>
      <c r="F3931" s="5" t="s">
        <v>2598</v>
      </c>
      <c r="G3931" s="31">
        <v>0</v>
      </c>
      <c r="H3931" s="32">
        <v>0</v>
      </c>
      <c r="I3931" s="5">
        <v>50.958888999999999</v>
      </c>
    </row>
    <row r="3932" spans="1:9">
      <c r="A3932" s="5">
        <v>2130190079</v>
      </c>
      <c r="B3932" s="5" t="s">
        <v>4033</v>
      </c>
      <c r="C3932" s="5" t="s">
        <v>699</v>
      </c>
      <c r="D3932" s="5" t="s">
        <v>700</v>
      </c>
      <c r="E3932" s="5">
        <v>65</v>
      </c>
      <c r="F3932" s="5" t="s">
        <v>2598</v>
      </c>
      <c r="G3932" s="31">
        <v>0</v>
      </c>
      <c r="H3932" s="32">
        <v>0</v>
      </c>
      <c r="I3932" s="5">
        <v>2.6859999999999999</v>
      </c>
    </row>
    <row r="3933" spans="1:9">
      <c r="A3933" s="5">
        <v>2130190080</v>
      </c>
      <c r="B3933" s="5" t="s">
        <v>4034</v>
      </c>
      <c r="C3933" s="5" t="s">
        <v>699</v>
      </c>
      <c r="D3933" s="5" t="s">
        <v>700</v>
      </c>
      <c r="E3933" s="5">
        <v>48</v>
      </c>
      <c r="F3933" s="5" t="s">
        <v>2598</v>
      </c>
      <c r="G3933" s="31">
        <v>0</v>
      </c>
      <c r="H3933" s="32">
        <v>0</v>
      </c>
      <c r="I3933" s="5">
        <v>7.5175000000000001</v>
      </c>
    </row>
    <row r="3934" spans="1:9">
      <c r="A3934" s="5">
        <v>2130190083</v>
      </c>
      <c r="B3934" s="5" t="s">
        <v>4035</v>
      </c>
      <c r="C3934" s="5" t="s">
        <v>699</v>
      </c>
      <c r="D3934" s="5" t="s">
        <v>700</v>
      </c>
      <c r="E3934" s="5">
        <v>9</v>
      </c>
      <c r="F3934" s="5" t="s">
        <v>2598</v>
      </c>
      <c r="G3934" s="31">
        <v>0</v>
      </c>
      <c r="H3934" s="32">
        <v>0</v>
      </c>
      <c r="I3934" s="5">
        <v>49.568888999999999</v>
      </c>
    </row>
    <row r="3935" spans="1:9">
      <c r="A3935" s="5">
        <v>2130190084</v>
      </c>
      <c r="B3935" s="5" t="s">
        <v>4036</v>
      </c>
      <c r="C3935" s="5" t="s">
        <v>699</v>
      </c>
      <c r="D3935" s="5" t="s">
        <v>700</v>
      </c>
      <c r="E3935" s="5">
        <v>57</v>
      </c>
      <c r="F3935" s="5" t="s">
        <v>2598</v>
      </c>
      <c r="G3935" s="31">
        <v>0</v>
      </c>
      <c r="H3935" s="32">
        <v>0</v>
      </c>
      <c r="I3935" s="5">
        <v>13.955788999999999</v>
      </c>
    </row>
    <row r="3936" spans="1:9">
      <c r="A3936" s="5">
        <v>2130190085</v>
      </c>
      <c r="B3936" s="5" t="s">
        <v>4037</v>
      </c>
      <c r="C3936" s="5" t="s">
        <v>699</v>
      </c>
      <c r="D3936" s="5" t="s">
        <v>700</v>
      </c>
      <c r="E3936" s="5">
        <v>38</v>
      </c>
      <c r="F3936" s="5" t="s">
        <v>2598</v>
      </c>
      <c r="G3936" s="31">
        <v>0</v>
      </c>
      <c r="H3936" s="32">
        <v>0</v>
      </c>
      <c r="I3936" s="5">
        <v>3.2086839999999999</v>
      </c>
    </row>
    <row r="3937" spans="1:9">
      <c r="A3937" s="5">
        <v>2130190086</v>
      </c>
      <c r="B3937" s="5" t="s">
        <v>4038</v>
      </c>
      <c r="C3937" s="5" t="s">
        <v>699</v>
      </c>
      <c r="D3937" s="5" t="s">
        <v>700</v>
      </c>
      <c r="E3937" s="5">
        <v>23</v>
      </c>
      <c r="F3937" s="5" t="s">
        <v>2598</v>
      </c>
      <c r="G3937" s="31">
        <v>0</v>
      </c>
      <c r="H3937" s="32">
        <v>0</v>
      </c>
      <c r="I3937" s="5">
        <v>1.9143479999999999</v>
      </c>
    </row>
    <row r="3938" spans="1:9">
      <c r="A3938" s="5">
        <v>2130190095</v>
      </c>
      <c r="B3938" s="5" t="s">
        <v>4039</v>
      </c>
      <c r="C3938" s="5" t="s">
        <v>699</v>
      </c>
      <c r="D3938" s="5" t="s">
        <v>700</v>
      </c>
      <c r="E3938" s="5">
        <v>13</v>
      </c>
      <c r="F3938" s="5" t="s">
        <v>2598</v>
      </c>
      <c r="G3938" s="31">
        <v>0</v>
      </c>
      <c r="H3938" s="32">
        <v>0</v>
      </c>
      <c r="I3938" s="5">
        <v>31.796923</v>
      </c>
    </row>
    <row r="3939" spans="1:9">
      <c r="A3939" s="5">
        <v>2130190096</v>
      </c>
      <c r="B3939" s="5" t="s">
        <v>4040</v>
      </c>
      <c r="C3939" s="5" t="s">
        <v>699</v>
      </c>
      <c r="D3939" s="5" t="s">
        <v>700</v>
      </c>
      <c r="E3939" s="5">
        <v>94</v>
      </c>
      <c r="F3939" s="5" t="s">
        <v>2598</v>
      </c>
      <c r="G3939" s="31">
        <v>0</v>
      </c>
      <c r="H3939" s="32">
        <v>0</v>
      </c>
      <c r="I3939" s="5">
        <v>7.9235110000000004</v>
      </c>
    </row>
    <row r="3940" spans="1:9">
      <c r="A3940" s="5">
        <v>2130190097</v>
      </c>
      <c r="B3940" s="5" t="s">
        <v>4041</v>
      </c>
      <c r="C3940" s="5" t="s">
        <v>699</v>
      </c>
      <c r="D3940" s="5" t="s">
        <v>700</v>
      </c>
      <c r="E3940" s="5">
        <v>77</v>
      </c>
      <c r="F3940" s="5" t="s">
        <v>2598</v>
      </c>
      <c r="G3940" s="31">
        <v>0</v>
      </c>
      <c r="H3940" s="32">
        <v>0</v>
      </c>
      <c r="I3940" s="5">
        <v>2.004416</v>
      </c>
    </row>
    <row r="3941" spans="1:9">
      <c r="A3941" s="5">
        <v>2130190098</v>
      </c>
      <c r="B3941" s="5" t="s">
        <v>4042</v>
      </c>
      <c r="C3941" s="5" t="s">
        <v>699</v>
      </c>
      <c r="D3941" s="5" t="s">
        <v>700</v>
      </c>
      <c r="E3941" s="5">
        <v>67</v>
      </c>
      <c r="F3941" s="5" t="s">
        <v>2598</v>
      </c>
      <c r="G3941" s="31">
        <v>0</v>
      </c>
      <c r="H3941" s="32">
        <v>0</v>
      </c>
      <c r="I3941" s="5">
        <v>4.0074630000000004</v>
      </c>
    </row>
    <row r="3942" spans="1:9">
      <c r="A3942" s="5">
        <v>2130190099</v>
      </c>
      <c r="B3942" s="5" t="s">
        <v>4043</v>
      </c>
      <c r="C3942" s="5" t="s">
        <v>699</v>
      </c>
      <c r="D3942" s="5" t="s">
        <v>700</v>
      </c>
      <c r="E3942" s="5">
        <v>42</v>
      </c>
      <c r="F3942" s="5" t="s">
        <v>2598</v>
      </c>
      <c r="G3942" s="31">
        <v>0</v>
      </c>
      <c r="H3942" s="32">
        <v>0</v>
      </c>
      <c r="I3942" s="5">
        <v>1.0073810000000001</v>
      </c>
    </row>
    <row r="3943" spans="1:9">
      <c r="A3943" s="5">
        <v>2130190101</v>
      </c>
      <c r="B3943" s="5" t="s">
        <v>4044</v>
      </c>
      <c r="C3943" s="5" t="s">
        <v>699</v>
      </c>
      <c r="D3943" s="5" t="s">
        <v>700</v>
      </c>
      <c r="E3943" s="5">
        <v>43</v>
      </c>
      <c r="F3943" s="5" t="s">
        <v>2598</v>
      </c>
      <c r="G3943" s="31">
        <v>0</v>
      </c>
      <c r="H3943" s="32">
        <v>0</v>
      </c>
      <c r="I3943" s="5">
        <v>34.386046999999998</v>
      </c>
    </row>
    <row r="3944" spans="1:9">
      <c r="A3944" s="5">
        <v>2130190106</v>
      </c>
      <c r="B3944" s="5" t="s">
        <v>4045</v>
      </c>
      <c r="C3944" s="5" t="s">
        <v>699</v>
      </c>
      <c r="D3944" s="5" t="s">
        <v>700</v>
      </c>
      <c r="E3944" s="5">
        <v>2</v>
      </c>
      <c r="F3944" s="5" t="s">
        <v>2598</v>
      </c>
      <c r="G3944" s="31">
        <v>0</v>
      </c>
      <c r="H3944" s="32">
        <v>0</v>
      </c>
      <c r="I3944" s="5">
        <v>37.130000000000003</v>
      </c>
    </row>
    <row r="3945" spans="1:9">
      <c r="A3945" s="5">
        <v>2130190111</v>
      </c>
      <c r="B3945" s="5" t="s">
        <v>4046</v>
      </c>
      <c r="C3945" s="5" t="s">
        <v>699</v>
      </c>
      <c r="D3945" s="5" t="s">
        <v>700</v>
      </c>
      <c r="E3945" s="5">
        <v>21</v>
      </c>
      <c r="F3945" s="5" t="s">
        <v>2598</v>
      </c>
      <c r="G3945" s="31">
        <v>0</v>
      </c>
      <c r="H3945" s="32">
        <v>0</v>
      </c>
      <c r="I3945" s="5">
        <v>36.227142999999998</v>
      </c>
    </row>
    <row r="3946" spans="1:9">
      <c r="A3946" s="5">
        <v>2130190112</v>
      </c>
      <c r="B3946" s="5" t="s">
        <v>4047</v>
      </c>
      <c r="C3946" s="5" t="s">
        <v>699</v>
      </c>
      <c r="D3946" s="5" t="s">
        <v>700</v>
      </c>
      <c r="E3946" s="5">
        <v>4</v>
      </c>
      <c r="F3946" s="5" t="s">
        <v>2598</v>
      </c>
      <c r="G3946" s="31">
        <v>0</v>
      </c>
      <c r="H3946" s="32">
        <v>0</v>
      </c>
      <c r="I3946" s="5">
        <v>26.355</v>
      </c>
    </row>
    <row r="3947" spans="1:9">
      <c r="A3947" s="5">
        <v>2130190113</v>
      </c>
      <c r="B3947" s="5" t="s">
        <v>4048</v>
      </c>
      <c r="C3947" s="5" t="s">
        <v>699</v>
      </c>
      <c r="D3947" s="5" t="s">
        <v>700</v>
      </c>
      <c r="E3947" s="5">
        <v>79</v>
      </c>
      <c r="F3947" s="5" t="s">
        <v>2598</v>
      </c>
      <c r="G3947" s="31">
        <v>0</v>
      </c>
      <c r="H3947" s="32">
        <v>0</v>
      </c>
      <c r="I3947" s="5">
        <v>9.2831650000000003</v>
      </c>
    </row>
    <row r="3948" spans="1:9">
      <c r="A3948" s="5">
        <v>2130190114</v>
      </c>
      <c r="B3948" s="5" t="s">
        <v>4049</v>
      </c>
      <c r="C3948" s="5" t="s">
        <v>699</v>
      </c>
      <c r="D3948" s="5" t="s">
        <v>700</v>
      </c>
      <c r="E3948" s="5">
        <v>20</v>
      </c>
      <c r="F3948" s="5" t="s">
        <v>2598</v>
      </c>
      <c r="G3948" s="31">
        <v>0</v>
      </c>
      <c r="H3948" s="32">
        <v>0</v>
      </c>
      <c r="I3948" s="5">
        <v>2.2854999999999999</v>
      </c>
    </row>
    <row r="3949" spans="1:9">
      <c r="A3949" s="5">
        <v>2130190116</v>
      </c>
      <c r="B3949" s="5" t="s">
        <v>4050</v>
      </c>
      <c r="C3949" s="5" t="s">
        <v>699</v>
      </c>
      <c r="D3949" s="5" t="s">
        <v>700</v>
      </c>
      <c r="E3949" s="5">
        <v>61</v>
      </c>
      <c r="F3949" s="5" t="s">
        <v>2598</v>
      </c>
      <c r="G3949" s="31">
        <v>0</v>
      </c>
      <c r="H3949" s="32">
        <v>0</v>
      </c>
      <c r="I3949" s="5">
        <v>1.1604920000000001</v>
      </c>
    </row>
    <row r="3950" spans="1:9">
      <c r="A3950" s="5">
        <v>2130190117</v>
      </c>
      <c r="B3950" s="5" t="s">
        <v>4051</v>
      </c>
      <c r="C3950" s="5" t="s">
        <v>699</v>
      </c>
      <c r="D3950" s="5" t="s">
        <v>700</v>
      </c>
      <c r="E3950" s="5">
        <v>21</v>
      </c>
      <c r="F3950" s="5" t="s">
        <v>2598</v>
      </c>
      <c r="G3950" s="31">
        <v>0</v>
      </c>
      <c r="H3950" s="32">
        <v>0</v>
      </c>
      <c r="I3950" s="5">
        <v>32.413809999999998</v>
      </c>
    </row>
    <row r="3951" spans="1:9">
      <c r="A3951" s="5">
        <v>2130190118</v>
      </c>
      <c r="B3951" s="5" t="s">
        <v>4052</v>
      </c>
      <c r="C3951" s="5" t="s">
        <v>699</v>
      </c>
      <c r="D3951" s="5" t="s">
        <v>700</v>
      </c>
      <c r="E3951" s="5">
        <v>3</v>
      </c>
      <c r="F3951" s="5" t="s">
        <v>2598</v>
      </c>
      <c r="G3951" s="31">
        <v>0</v>
      </c>
      <c r="H3951" s="32">
        <v>0</v>
      </c>
      <c r="I3951" s="5">
        <v>8.18</v>
      </c>
    </row>
    <row r="3952" spans="1:9">
      <c r="A3952" s="5">
        <v>2130190120</v>
      </c>
      <c r="B3952" s="5" t="s">
        <v>4053</v>
      </c>
      <c r="C3952" s="5" t="s">
        <v>699</v>
      </c>
      <c r="D3952" s="5" t="s">
        <v>700</v>
      </c>
      <c r="E3952" s="5">
        <v>24</v>
      </c>
      <c r="F3952" s="5" t="s">
        <v>2598</v>
      </c>
      <c r="G3952" s="31">
        <v>0</v>
      </c>
      <c r="H3952" s="32">
        <v>0</v>
      </c>
      <c r="I3952" s="5">
        <v>4.0891669999999998</v>
      </c>
    </row>
    <row r="3953" spans="1:9">
      <c r="A3953" s="5">
        <v>2130190123</v>
      </c>
      <c r="B3953" s="5" t="s">
        <v>4054</v>
      </c>
      <c r="C3953" s="5" t="s">
        <v>466</v>
      </c>
      <c r="D3953" s="5" t="s">
        <v>467</v>
      </c>
      <c r="E3953" s="5">
        <v>2</v>
      </c>
      <c r="F3953" s="5" t="s">
        <v>2598</v>
      </c>
      <c r="G3953" s="31">
        <v>0</v>
      </c>
      <c r="H3953" s="32">
        <v>0</v>
      </c>
      <c r="I3953" s="5">
        <v>47.33</v>
      </c>
    </row>
    <row r="3954" spans="1:9">
      <c r="A3954" s="5">
        <v>2130190123</v>
      </c>
      <c r="B3954" s="5" t="s">
        <v>4054</v>
      </c>
      <c r="C3954" s="5" t="s">
        <v>699</v>
      </c>
      <c r="D3954" s="5" t="s">
        <v>700</v>
      </c>
      <c r="E3954" s="5">
        <v>7</v>
      </c>
      <c r="F3954" s="5" t="s">
        <v>2598</v>
      </c>
      <c r="G3954" s="31">
        <v>3</v>
      </c>
      <c r="H3954" s="32">
        <v>0</v>
      </c>
      <c r="I3954" s="5">
        <v>47.331429</v>
      </c>
    </row>
    <row r="3955" spans="1:9">
      <c r="A3955" s="5">
        <v>2130190123</v>
      </c>
      <c r="B3955" s="5" t="s">
        <v>4054</v>
      </c>
      <c r="C3955" s="5" t="s">
        <v>248</v>
      </c>
      <c r="D3955" s="5" t="s">
        <v>249</v>
      </c>
      <c r="E3955" s="5">
        <v>0</v>
      </c>
      <c r="F3955" s="5" t="s">
        <v>2598</v>
      </c>
      <c r="G3955" s="31">
        <v>0</v>
      </c>
      <c r="H3955" s="32">
        <v>2</v>
      </c>
      <c r="I3955" s="5">
        <v>0</v>
      </c>
    </row>
    <row r="3956" spans="1:9">
      <c r="A3956" s="5">
        <v>2130190124</v>
      </c>
      <c r="B3956" s="5" t="s">
        <v>4055</v>
      </c>
      <c r="C3956" s="5" t="s">
        <v>699</v>
      </c>
      <c r="D3956" s="5" t="s">
        <v>700</v>
      </c>
      <c r="E3956" s="5">
        <v>46</v>
      </c>
      <c r="F3956" s="5" t="s">
        <v>2598</v>
      </c>
      <c r="G3956" s="31">
        <v>0</v>
      </c>
      <c r="H3956" s="32">
        <v>0</v>
      </c>
      <c r="I3956" s="5">
        <v>14.288913000000001</v>
      </c>
    </row>
    <row r="3957" spans="1:9">
      <c r="A3957" s="5">
        <v>2130190125</v>
      </c>
      <c r="B3957" s="5" t="s">
        <v>4056</v>
      </c>
      <c r="C3957" s="5" t="s">
        <v>699</v>
      </c>
      <c r="D3957" s="5" t="s">
        <v>700</v>
      </c>
      <c r="E3957" s="5">
        <v>68</v>
      </c>
      <c r="F3957" s="5" t="s">
        <v>2598</v>
      </c>
      <c r="G3957" s="31">
        <v>0</v>
      </c>
      <c r="H3957" s="32">
        <v>0</v>
      </c>
      <c r="I3957" s="5">
        <v>3.331324</v>
      </c>
    </row>
    <row r="3958" spans="1:9">
      <c r="A3958" s="5">
        <v>2130190126</v>
      </c>
      <c r="B3958" s="5" t="s">
        <v>4057</v>
      </c>
      <c r="C3958" s="5" t="s">
        <v>699</v>
      </c>
      <c r="D3958" s="5" t="s">
        <v>700</v>
      </c>
      <c r="E3958" s="5">
        <v>38</v>
      </c>
      <c r="F3958" s="5" t="s">
        <v>2598</v>
      </c>
      <c r="G3958" s="31">
        <v>0</v>
      </c>
      <c r="H3958" s="32">
        <v>0</v>
      </c>
      <c r="I3958" s="5">
        <v>7.1942110000000001</v>
      </c>
    </row>
    <row r="3959" spans="1:9">
      <c r="A3959" s="5">
        <v>2130190127</v>
      </c>
      <c r="B3959" s="5" t="s">
        <v>4058</v>
      </c>
      <c r="C3959" s="5" t="s">
        <v>699</v>
      </c>
      <c r="D3959" s="5" t="s">
        <v>700</v>
      </c>
      <c r="E3959" s="5">
        <v>124</v>
      </c>
      <c r="F3959" s="5" t="s">
        <v>2598</v>
      </c>
      <c r="G3959" s="31">
        <v>0</v>
      </c>
      <c r="H3959" s="32">
        <v>0</v>
      </c>
      <c r="I3959" s="5">
        <v>1.7857259999999999</v>
      </c>
    </row>
    <row r="3960" spans="1:9">
      <c r="A3960" s="5">
        <v>2130190128</v>
      </c>
      <c r="B3960" s="5" t="s">
        <v>4059</v>
      </c>
      <c r="C3960" s="5" t="s">
        <v>699</v>
      </c>
      <c r="D3960" s="5" t="s">
        <v>700</v>
      </c>
      <c r="E3960" s="5">
        <v>32</v>
      </c>
      <c r="F3960" s="5" t="s">
        <v>2598</v>
      </c>
      <c r="G3960" s="31">
        <v>0</v>
      </c>
      <c r="H3960" s="32">
        <v>0</v>
      </c>
      <c r="I3960" s="5">
        <v>33.884062999999998</v>
      </c>
    </row>
    <row r="3961" spans="1:9">
      <c r="A3961" s="5">
        <v>2130190129</v>
      </c>
      <c r="B3961" s="5" t="s">
        <v>4060</v>
      </c>
      <c r="C3961" s="5" t="s">
        <v>699</v>
      </c>
      <c r="D3961" s="5" t="s">
        <v>700</v>
      </c>
      <c r="E3961" s="5">
        <v>46</v>
      </c>
      <c r="F3961" s="5" t="s">
        <v>2598</v>
      </c>
      <c r="G3961" s="31">
        <v>0</v>
      </c>
      <c r="H3961" s="32">
        <v>0</v>
      </c>
      <c r="I3961" s="5">
        <v>1.093043</v>
      </c>
    </row>
    <row r="3962" spans="1:9">
      <c r="A3962" s="5">
        <v>2130190134</v>
      </c>
      <c r="B3962" s="5" t="s">
        <v>4061</v>
      </c>
      <c r="C3962" s="5" t="s">
        <v>699</v>
      </c>
      <c r="D3962" s="5" t="s">
        <v>700</v>
      </c>
      <c r="E3962" s="5">
        <v>31</v>
      </c>
      <c r="F3962" s="5" t="s">
        <v>2598</v>
      </c>
      <c r="G3962" s="31">
        <v>0</v>
      </c>
      <c r="H3962" s="32">
        <v>0</v>
      </c>
      <c r="I3962" s="5">
        <v>46.462581</v>
      </c>
    </row>
    <row r="3963" spans="1:9">
      <c r="A3963" s="5">
        <v>2130190135</v>
      </c>
      <c r="B3963" s="5" t="s">
        <v>4062</v>
      </c>
      <c r="C3963" s="5" t="s">
        <v>466</v>
      </c>
      <c r="D3963" s="5" t="s">
        <v>467</v>
      </c>
      <c r="E3963" s="5">
        <v>1</v>
      </c>
      <c r="F3963" s="5" t="s">
        <v>2598</v>
      </c>
      <c r="G3963" s="31">
        <v>0</v>
      </c>
      <c r="H3963" s="32">
        <v>0</v>
      </c>
      <c r="I3963" s="5">
        <v>36.83</v>
      </c>
    </row>
    <row r="3964" spans="1:9">
      <c r="A3964" s="5">
        <v>2130190135</v>
      </c>
      <c r="B3964" s="5" t="s">
        <v>4062</v>
      </c>
      <c r="C3964" s="5" t="s">
        <v>699</v>
      </c>
      <c r="D3964" s="5" t="s">
        <v>700</v>
      </c>
      <c r="E3964" s="5">
        <v>34</v>
      </c>
      <c r="F3964" s="5" t="s">
        <v>2598</v>
      </c>
      <c r="G3964" s="31">
        <v>1</v>
      </c>
      <c r="H3964" s="32">
        <v>0</v>
      </c>
      <c r="I3964" s="5">
        <v>36.831175999999999</v>
      </c>
    </row>
    <row r="3965" spans="1:9">
      <c r="A3965" s="5">
        <v>2130190135</v>
      </c>
      <c r="B3965" s="5" t="s">
        <v>4062</v>
      </c>
      <c r="C3965" s="5" t="s">
        <v>248</v>
      </c>
      <c r="D3965" s="5" t="s">
        <v>249</v>
      </c>
      <c r="E3965" s="5">
        <v>0</v>
      </c>
      <c r="F3965" s="5" t="s">
        <v>2598</v>
      </c>
      <c r="G3965" s="31">
        <v>0</v>
      </c>
      <c r="H3965" s="32">
        <v>1</v>
      </c>
      <c r="I3965" s="5">
        <v>0</v>
      </c>
    </row>
    <row r="3966" spans="1:9">
      <c r="A3966" s="5">
        <v>2130190136</v>
      </c>
      <c r="B3966" s="5" t="s">
        <v>4063</v>
      </c>
      <c r="C3966" s="5" t="s">
        <v>699</v>
      </c>
      <c r="D3966" s="5" t="s">
        <v>700</v>
      </c>
      <c r="E3966" s="5">
        <v>30</v>
      </c>
      <c r="F3966" s="5" t="s">
        <v>2598</v>
      </c>
      <c r="G3966" s="31">
        <v>0</v>
      </c>
      <c r="H3966" s="32">
        <v>0</v>
      </c>
      <c r="I3966" s="5">
        <v>12.749000000000001</v>
      </c>
    </row>
    <row r="3967" spans="1:9">
      <c r="A3967" s="5">
        <v>2130190137</v>
      </c>
      <c r="B3967" s="5" t="s">
        <v>4064</v>
      </c>
      <c r="C3967" s="5" t="s">
        <v>699</v>
      </c>
      <c r="D3967" s="5" t="s">
        <v>700</v>
      </c>
      <c r="E3967" s="5">
        <v>10</v>
      </c>
      <c r="F3967" s="5" t="s">
        <v>2598</v>
      </c>
      <c r="G3967" s="31">
        <v>0</v>
      </c>
      <c r="H3967" s="32">
        <v>0</v>
      </c>
      <c r="I3967" s="5">
        <v>46.756</v>
      </c>
    </row>
    <row r="3968" spans="1:9">
      <c r="A3968" s="5">
        <v>2130190137</v>
      </c>
      <c r="B3968" s="5" t="s">
        <v>4064</v>
      </c>
      <c r="C3968" s="5" t="s">
        <v>248</v>
      </c>
      <c r="D3968" s="5" t="s">
        <v>249</v>
      </c>
      <c r="E3968" s="5">
        <v>2</v>
      </c>
      <c r="F3968" s="5" t="s">
        <v>2598</v>
      </c>
      <c r="G3968" s="31">
        <v>0</v>
      </c>
      <c r="H3968" s="32">
        <v>0</v>
      </c>
      <c r="I3968" s="5">
        <v>46.755000000000003</v>
      </c>
    </row>
    <row r="3969" spans="1:9">
      <c r="A3969" s="5">
        <v>2130190138</v>
      </c>
      <c r="B3969" s="5" t="s">
        <v>4065</v>
      </c>
      <c r="C3969" s="5" t="s">
        <v>699</v>
      </c>
      <c r="D3969" s="5" t="s">
        <v>700</v>
      </c>
      <c r="E3969" s="5">
        <v>85</v>
      </c>
      <c r="F3969" s="5" t="s">
        <v>2598</v>
      </c>
      <c r="G3969" s="31">
        <v>0</v>
      </c>
      <c r="H3969" s="32">
        <v>0</v>
      </c>
      <c r="I3969" s="5">
        <v>13.173059</v>
      </c>
    </row>
    <row r="3970" spans="1:9">
      <c r="A3970" s="5">
        <v>2130190139</v>
      </c>
      <c r="B3970" s="5" t="s">
        <v>4066</v>
      </c>
      <c r="C3970" s="5" t="s">
        <v>699</v>
      </c>
      <c r="D3970" s="5" t="s">
        <v>700</v>
      </c>
      <c r="E3970" s="5">
        <v>93</v>
      </c>
      <c r="F3970" s="5" t="s">
        <v>2598</v>
      </c>
      <c r="G3970" s="31">
        <v>0</v>
      </c>
      <c r="H3970" s="32">
        <v>0</v>
      </c>
      <c r="I3970" s="5">
        <v>3.3748390000000001</v>
      </c>
    </row>
    <row r="3971" spans="1:9">
      <c r="A3971" s="5">
        <v>2130190140</v>
      </c>
      <c r="B3971" s="5" t="s">
        <v>4067</v>
      </c>
      <c r="C3971" s="5" t="s">
        <v>699</v>
      </c>
      <c r="D3971" s="5" t="s">
        <v>700</v>
      </c>
      <c r="E3971" s="5">
        <v>141</v>
      </c>
      <c r="F3971" s="5" t="s">
        <v>2598</v>
      </c>
      <c r="G3971" s="31">
        <v>0</v>
      </c>
      <c r="H3971" s="32">
        <v>0</v>
      </c>
      <c r="I3971" s="5">
        <v>7.3781559999999997</v>
      </c>
    </row>
    <row r="3972" spans="1:9">
      <c r="A3972" s="5">
        <v>2130190141</v>
      </c>
      <c r="B3972" s="5" t="s">
        <v>4068</v>
      </c>
      <c r="C3972" s="5" t="s">
        <v>699</v>
      </c>
      <c r="D3972" s="5" t="s">
        <v>700</v>
      </c>
      <c r="E3972" s="5">
        <v>87</v>
      </c>
      <c r="F3972" s="5" t="s">
        <v>2598</v>
      </c>
      <c r="G3972" s="31">
        <v>0</v>
      </c>
      <c r="H3972" s="32">
        <v>0</v>
      </c>
      <c r="I3972" s="5">
        <v>1.9285060000000001</v>
      </c>
    </row>
    <row r="3973" spans="1:9">
      <c r="A3973" s="5">
        <v>2130190142</v>
      </c>
      <c r="B3973" s="5" t="s">
        <v>4069</v>
      </c>
      <c r="C3973" s="5" t="s">
        <v>699</v>
      </c>
      <c r="D3973" s="5" t="s">
        <v>700</v>
      </c>
      <c r="E3973" s="5">
        <v>15</v>
      </c>
      <c r="F3973" s="5" t="s">
        <v>2598</v>
      </c>
      <c r="G3973" s="31">
        <v>0</v>
      </c>
      <c r="H3973" s="32">
        <v>0</v>
      </c>
      <c r="I3973" s="5">
        <v>29.269333</v>
      </c>
    </row>
    <row r="3974" spans="1:9">
      <c r="A3974" s="5">
        <v>2130190143</v>
      </c>
      <c r="B3974" s="5" t="s">
        <v>4070</v>
      </c>
      <c r="C3974" s="5" t="s">
        <v>699</v>
      </c>
      <c r="D3974" s="5" t="s">
        <v>700</v>
      </c>
      <c r="E3974" s="5">
        <v>112</v>
      </c>
      <c r="F3974" s="5" t="s">
        <v>2598</v>
      </c>
      <c r="G3974" s="31">
        <v>0</v>
      </c>
      <c r="H3974" s="32">
        <v>0</v>
      </c>
      <c r="I3974" s="5">
        <v>7.5691069999999998</v>
      </c>
    </row>
    <row r="3975" spans="1:9">
      <c r="A3975" s="5">
        <v>2130190144</v>
      </c>
      <c r="B3975" s="5" t="s">
        <v>4071</v>
      </c>
      <c r="C3975" s="5" t="s">
        <v>699</v>
      </c>
      <c r="D3975" s="5" t="s">
        <v>700</v>
      </c>
      <c r="E3975" s="5">
        <v>24</v>
      </c>
      <c r="F3975" s="5" t="s">
        <v>2598</v>
      </c>
      <c r="G3975" s="31">
        <v>0</v>
      </c>
      <c r="H3975" s="32">
        <v>0</v>
      </c>
      <c r="I3975" s="5">
        <v>29.217082999999999</v>
      </c>
    </row>
    <row r="3976" spans="1:9">
      <c r="A3976" s="5">
        <v>2130190145</v>
      </c>
      <c r="B3976" s="5" t="s">
        <v>4072</v>
      </c>
      <c r="C3976" s="5" t="s">
        <v>699</v>
      </c>
      <c r="D3976" s="5" t="s">
        <v>700</v>
      </c>
      <c r="E3976" s="5">
        <v>35</v>
      </c>
      <c r="F3976" s="5" t="s">
        <v>2598</v>
      </c>
      <c r="G3976" s="31">
        <v>0</v>
      </c>
      <c r="H3976" s="32">
        <v>0</v>
      </c>
      <c r="I3976" s="5">
        <v>7.4648570000000003</v>
      </c>
    </row>
    <row r="3977" spans="1:9">
      <c r="A3977" s="5">
        <v>2130190147</v>
      </c>
      <c r="B3977" s="5" t="s">
        <v>4073</v>
      </c>
      <c r="C3977" s="5" t="s">
        <v>699</v>
      </c>
      <c r="D3977" s="5" t="s">
        <v>700</v>
      </c>
      <c r="E3977" s="5">
        <v>26</v>
      </c>
      <c r="F3977" s="5" t="s">
        <v>2598</v>
      </c>
      <c r="G3977" s="31">
        <v>0</v>
      </c>
      <c r="H3977" s="32">
        <v>0</v>
      </c>
      <c r="I3977" s="5">
        <v>12.556922999999999</v>
      </c>
    </row>
    <row r="3978" spans="1:9">
      <c r="A3978" s="5">
        <v>2130190148</v>
      </c>
      <c r="B3978" s="5" t="s">
        <v>4074</v>
      </c>
      <c r="C3978" s="5" t="s">
        <v>699</v>
      </c>
      <c r="D3978" s="5" t="s">
        <v>700</v>
      </c>
      <c r="E3978" s="5">
        <v>89</v>
      </c>
      <c r="F3978" s="5" t="s">
        <v>2598</v>
      </c>
      <c r="G3978" s="31">
        <v>0</v>
      </c>
      <c r="H3978" s="32">
        <v>0</v>
      </c>
      <c r="I3978" s="5">
        <v>1.734944</v>
      </c>
    </row>
    <row r="3979" spans="1:9">
      <c r="A3979" s="5">
        <v>2130190149</v>
      </c>
      <c r="B3979" s="5" t="s">
        <v>4075</v>
      </c>
      <c r="C3979" s="5" t="s">
        <v>699</v>
      </c>
      <c r="D3979" s="5" t="s">
        <v>700</v>
      </c>
      <c r="E3979" s="5">
        <v>26</v>
      </c>
      <c r="F3979" s="5" t="s">
        <v>2598</v>
      </c>
      <c r="G3979" s="31">
        <v>0</v>
      </c>
      <c r="H3979" s="32">
        <v>0</v>
      </c>
      <c r="I3979" s="5">
        <v>7.4069229999999999</v>
      </c>
    </row>
    <row r="3980" spans="1:9">
      <c r="A3980" s="5">
        <v>2130190151</v>
      </c>
      <c r="B3980" s="5" t="s">
        <v>4076</v>
      </c>
      <c r="C3980" s="5" t="s">
        <v>699</v>
      </c>
      <c r="D3980" s="5" t="s">
        <v>700</v>
      </c>
      <c r="E3980" s="5">
        <v>10</v>
      </c>
      <c r="F3980" s="5" t="s">
        <v>2598</v>
      </c>
      <c r="G3980" s="31">
        <v>0</v>
      </c>
      <c r="H3980" s="32">
        <v>0</v>
      </c>
      <c r="I3980" s="5">
        <v>13.265000000000001</v>
      </c>
    </row>
    <row r="3981" spans="1:9">
      <c r="A3981" s="5">
        <v>2130190152</v>
      </c>
      <c r="B3981" s="5" t="s">
        <v>4077</v>
      </c>
      <c r="C3981" s="5" t="s">
        <v>699</v>
      </c>
      <c r="D3981" s="5" t="s">
        <v>700</v>
      </c>
      <c r="E3981" s="5">
        <v>62</v>
      </c>
      <c r="F3981" s="5" t="s">
        <v>2598</v>
      </c>
      <c r="G3981" s="31">
        <v>0</v>
      </c>
      <c r="H3981" s="32">
        <v>0</v>
      </c>
      <c r="I3981" s="5">
        <v>2.9008060000000002</v>
      </c>
    </row>
    <row r="3982" spans="1:9">
      <c r="A3982" s="5">
        <v>2130190153</v>
      </c>
      <c r="B3982" s="5" t="s">
        <v>4078</v>
      </c>
      <c r="C3982" s="5" t="s">
        <v>699</v>
      </c>
      <c r="D3982" s="5" t="s">
        <v>700</v>
      </c>
      <c r="E3982" s="5">
        <v>64</v>
      </c>
      <c r="F3982" s="5" t="s">
        <v>2598</v>
      </c>
      <c r="G3982" s="31">
        <v>0</v>
      </c>
      <c r="H3982" s="32">
        <v>0</v>
      </c>
      <c r="I3982" s="5">
        <v>5.413125</v>
      </c>
    </row>
    <row r="3983" spans="1:9">
      <c r="A3983" s="5">
        <v>2130190154</v>
      </c>
      <c r="B3983" s="5" t="s">
        <v>4079</v>
      </c>
      <c r="C3983" s="5" t="s">
        <v>699</v>
      </c>
      <c r="D3983" s="5" t="s">
        <v>700</v>
      </c>
      <c r="E3983" s="5">
        <v>140</v>
      </c>
      <c r="F3983" s="5" t="s">
        <v>2598</v>
      </c>
      <c r="G3983" s="31">
        <v>0</v>
      </c>
      <c r="H3983" s="32">
        <v>0</v>
      </c>
      <c r="I3983" s="5">
        <v>1.4482139999999999</v>
      </c>
    </row>
    <row r="3984" spans="1:9">
      <c r="A3984" s="5">
        <v>2130190155</v>
      </c>
      <c r="B3984" s="5" t="s">
        <v>4080</v>
      </c>
      <c r="C3984" s="5" t="s">
        <v>699</v>
      </c>
      <c r="D3984" s="5" t="s">
        <v>700</v>
      </c>
      <c r="E3984" s="5">
        <v>100</v>
      </c>
      <c r="F3984" s="5" t="s">
        <v>2598</v>
      </c>
      <c r="G3984" s="31">
        <v>0</v>
      </c>
      <c r="H3984" s="32">
        <v>0</v>
      </c>
      <c r="I3984" s="5">
        <v>10.707599999999999</v>
      </c>
    </row>
    <row r="3985" spans="1:9">
      <c r="A3985" s="5">
        <v>2130190157</v>
      </c>
      <c r="B3985" s="5" t="s">
        <v>4081</v>
      </c>
      <c r="C3985" s="5" t="s">
        <v>699</v>
      </c>
      <c r="D3985" s="5" t="s">
        <v>700</v>
      </c>
      <c r="E3985" s="5">
        <v>54</v>
      </c>
      <c r="F3985" s="5" t="s">
        <v>2598</v>
      </c>
      <c r="G3985" s="31">
        <v>0</v>
      </c>
      <c r="H3985" s="32">
        <v>0</v>
      </c>
      <c r="I3985" s="5">
        <v>4.6442589999999999</v>
      </c>
    </row>
    <row r="3986" spans="1:9">
      <c r="A3986" s="5">
        <v>2130190159</v>
      </c>
      <c r="B3986" s="5" t="s">
        <v>4082</v>
      </c>
      <c r="C3986" s="5" t="s">
        <v>2623</v>
      </c>
      <c r="D3986" s="5" t="s">
        <v>2624</v>
      </c>
      <c r="E3986" s="5">
        <v>1</v>
      </c>
      <c r="F3986" s="5" t="s">
        <v>2598</v>
      </c>
      <c r="G3986" s="31">
        <v>0</v>
      </c>
      <c r="H3986" s="32">
        <v>0</v>
      </c>
      <c r="I3986" s="5">
        <v>180.51</v>
      </c>
    </row>
    <row r="3987" spans="1:9">
      <c r="A3987" s="5">
        <v>2130210001</v>
      </c>
      <c r="B3987" s="5" t="s">
        <v>4083</v>
      </c>
      <c r="C3987" s="5" t="s">
        <v>699</v>
      </c>
      <c r="D3987" s="5" t="s">
        <v>700</v>
      </c>
      <c r="E3987" s="5">
        <v>36</v>
      </c>
      <c r="F3987" s="5" t="s">
        <v>2598</v>
      </c>
      <c r="G3987" s="31">
        <v>0</v>
      </c>
      <c r="H3987" s="32">
        <v>0</v>
      </c>
      <c r="I3987" s="5">
        <v>42.120277999999999</v>
      </c>
    </row>
    <row r="3988" spans="1:9">
      <c r="A3988" s="5">
        <v>2130210002</v>
      </c>
      <c r="B3988" s="5" t="s">
        <v>4084</v>
      </c>
      <c r="C3988" s="5" t="s">
        <v>699</v>
      </c>
      <c r="D3988" s="5" t="s">
        <v>700</v>
      </c>
      <c r="E3988" s="5">
        <v>2</v>
      </c>
      <c r="F3988" s="5" t="s">
        <v>2598</v>
      </c>
      <c r="G3988" s="31">
        <v>0</v>
      </c>
      <c r="H3988" s="32">
        <v>0</v>
      </c>
      <c r="I3988" s="5">
        <v>12.855</v>
      </c>
    </row>
    <row r="3989" spans="1:9">
      <c r="A3989" s="5">
        <v>2130210004</v>
      </c>
      <c r="B3989" s="5" t="s">
        <v>4085</v>
      </c>
      <c r="C3989" s="5" t="s">
        <v>699</v>
      </c>
      <c r="D3989" s="5" t="s">
        <v>700</v>
      </c>
      <c r="E3989" s="5">
        <v>47</v>
      </c>
      <c r="F3989" s="5" t="s">
        <v>2598</v>
      </c>
      <c r="G3989" s="31">
        <v>0</v>
      </c>
      <c r="H3989" s="32">
        <v>0</v>
      </c>
      <c r="I3989" s="5">
        <v>37.234468</v>
      </c>
    </row>
    <row r="3990" spans="1:9">
      <c r="A3990" s="5">
        <v>2130210007</v>
      </c>
      <c r="B3990" s="5" t="s">
        <v>4086</v>
      </c>
      <c r="C3990" s="5" t="s">
        <v>699</v>
      </c>
      <c r="D3990" s="5" t="s">
        <v>700</v>
      </c>
      <c r="E3990" s="5">
        <v>1</v>
      </c>
      <c r="F3990" s="5" t="s">
        <v>2598</v>
      </c>
      <c r="G3990" s="31">
        <v>0</v>
      </c>
      <c r="H3990" s="32">
        <v>0</v>
      </c>
      <c r="I3990" s="5">
        <v>1.29</v>
      </c>
    </row>
    <row r="3991" spans="1:9">
      <c r="A3991" s="5">
        <v>2130210014</v>
      </c>
      <c r="B3991" s="5" t="s">
        <v>4087</v>
      </c>
      <c r="C3991" s="5" t="s">
        <v>699</v>
      </c>
      <c r="D3991" s="5" t="s">
        <v>700</v>
      </c>
      <c r="E3991" s="5">
        <v>1</v>
      </c>
      <c r="F3991" s="5" t="s">
        <v>2598</v>
      </c>
      <c r="G3991" s="31">
        <v>0</v>
      </c>
      <c r="H3991" s="32">
        <v>0</v>
      </c>
      <c r="I3991" s="5">
        <v>270.05</v>
      </c>
    </row>
    <row r="3992" spans="1:9">
      <c r="A3992" s="5">
        <v>2130210015</v>
      </c>
      <c r="B3992" s="5" t="s">
        <v>4088</v>
      </c>
      <c r="C3992" s="5" t="s">
        <v>699</v>
      </c>
      <c r="D3992" s="5" t="s">
        <v>700</v>
      </c>
      <c r="E3992" s="5">
        <v>29</v>
      </c>
      <c r="F3992" s="5" t="s">
        <v>2598</v>
      </c>
      <c r="G3992" s="31">
        <v>0</v>
      </c>
      <c r="H3992" s="32">
        <v>0</v>
      </c>
      <c r="I3992" s="5">
        <v>40.344828</v>
      </c>
    </row>
    <row r="3993" spans="1:9">
      <c r="A3993" s="5">
        <v>2130210018</v>
      </c>
      <c r="B3993" s="5" t="s">
        <v>4089</v>
      </c>
      <c r="C3993" s="5" t="s">
        <v>699</v>
      </c>
      <c r="D3993" s="5" t="s">
        <v>700</v>
      </c>
      <c r="E3993" s="5">
        <v>1</v>
      </c>
      <c r="F3993" s="5" t="s">
        <v>2598</v>
      </c>
      <c r="G3993" s="31">
        <v>0</v>
      </c>
      <c r="H3993" s="32">
        <v>0</v>
      </c>
      <c r="I3993" s="5">
        <v>38.21</v>
      </c>
    </row>
    <row r="3994" spans="1:9">
      <c r="A3994" s="5">
        <v>2130210019</v>
      </c>
      <c r="B3994" s="5" t="s">
        <v>4090</v>
      </c>
      <c r="C3994" s="5" t="s">
        <v>699</v>
      </c>
      <c r="D3994" s="5" t="s">
        <v>700</v>
      </c>
      <c r="E3994" s="5">
        <v>16</v>
      </c>
      <c r="F3994" s="5" t="s">
        <v>2598</v>
      </c>
      <c r="G3994" s="31">
        <v>0</v>
      </c>
      <c r="H3994" s="32">
        <v>0</v>
      </c>
      <c r="I3994" s="5">
        <v>34.954999999999998</v>
      </c>
    </row>
    <row r="3995" spans="1:9">
      <c r="A3995" s="5">
        <v>2130210020</v>
      </c>
      <c r="B3995" s="5" t="s">
        <v>4091</v>
      </c>
      <c r="C3995" s="5" t="s">
        <v>699</v>
      </c>
      <c r="D3995" s="5" t="s">
        <v>700</v>
      </c>
      <c r="E3995" s="5">
        <v>35</v>
      </c>
      <c r="F3995" s="5" t="s">
        <v>2598</v>
      </c>
      <c r="G3995" s="31">
        <v>0</v>
      </c>
      <c r="H3995" s="32">
        <v>0</v>
      </c>
      <c r="I3995" s="5">
        <v>27.357714000000001</v>
      </c>
    </row>
    <row r="3996" spans="1:9">
      <c r="A3996" s="5">
        <v>2130250001</v>
      </c>
      <c r="B3996" s="5" t="s">
        <v>4092</v>
      </c>
      <c r="C3996" s="5" t="s">
        <v>699</v>
      </c>
      <c r="D3996" s="5" t="s">
        <v>700</v>
      </c>
      <c r="E3996" s="5">
        <v>14</v>
      </c>
      <c r="F3996" s="5" t="s">
        <v>2598</v>
      </c>
      <c r="G3996" s="31">
        <v>0</v>
      </c>
      <c r="H3996" s="32">
        <v>0</v>
      </c>
      <c r="I3996" s="5">
        <v>46.34</v>
      </c>
    </row>
    <row r="3997" spans="1:9">
      <c r="A3997" s="5">
        <v>2130250002</v>
      </c>
      <c r="B3997" s="5" t="s">
        <v>4093</v>
      </c>
      <c r="C3997" s="5" t="s">
        <v>699</v>
      </c>
      <c r="D3997" s="5" t="s">
        <v>700</v>
      </c>
      <c r="E3997" s="5">
        <v>19</v>
      </c>
      <c r="F3997" s="5" t="s">
        <v>2598</v>
      </c>
      <c r="G3997" s="31">
        <v>0</v>
      </c>
      <c r="H3997" s="32">
        <v>0</v>
      </c>
      <c r="I3997" s="5">
        <v>11.701579000000001</v>
      </c>
    </row>
    <row r="3998" spans="1:9">
      <c r="A3998" s="5">
        <v>2130250003</v>
      </c>
      <c r="B3998" s="5" t="s">
        <v>4094</v>
      </c>
      <c r="C3998" s="5" t="s">
        <v>699</v>
      </c>
      <c r="D3998" s="5" t="s">
        <v>700</v>
      </c>
      <c r="E3998" s="5">
        <v>72</v>
      </c>
      <c r="F3998" s="5" t="s">
        <v>2598</v>
      </c>
      <c r="G3998" s="31">
        <v>0</v>
      </c>
      <c r="H3998" s="32">
        <v>0</v>
      </c>
      <c r="I3998" s="5">
        <v>2.7943060000000002</v>
      </c>
    </row>
    <row r="3999" spans="1:9">
      <c r="A3999" s="5">
        <v>2130250004</v>
      </c>
      <c r="B3999" s="5" t="s">
        <v>4095</v>
      </c>
      <c r="C3999" s="5" t="s">
        <v>699</v>
      </c>
      <c r="D3999" s="5" t="s">
        <v>700</v>
      </c>
      <c r="E3999" s="5">
        <v>45</v>
      </c>
      <c r="F3999" s="5" t="s">
        <v>2598</v>
      </c>
      <c r="G3999" s="31">
        <v>0</v>
      </c>
      <c r="H3999" s="32">
        <v>0</v>
      </c>
      <c r="I3999" s="5">
        <v>5.0613330000000003</v>
      </c>
    </row>
    <row r="4000" spans="1:9">
      <c r="A4000" s="5">
        <v>2130250005</v>
      </c>
      <c r="B4000" s="5" t="s">
        <v>4096</v>
      </c>
      <c r="C4000" s="5" t="s">
        <v>699</v>
      </c>
      <c r="D4000" s="5" t="s">
        <v>700</v>
      </c>
      <c r="E4000" s="5">
        <v>7</v>
      </c>
      <c r="F4000" s="5" t="s">
        <v>2598</v>
      </c>
      <c r="G4000" s="31">
        <v>0</v>
      </c>
      <c r="H4000" s="32">
        <v>0</v>
      </c>
      <c r="I4000" s="5">
        <v>50.19</v>
      </c>
    </row>
    <row r="4001" spans="1:9">
      <c r="A4001" s="5">
        <v>2130250006</v>
      </c>
      <c r="B4001" s="5" t="s">
        <v>4097</v>
      </c>
      <c r="C4001" s="5" t="s">
        <v>699</v>
      </c>
      <c r="D4001" s="5" t="s">
        <v>700</v>
      </c>
      <c r="E4001" s="5">
        <v>35</v>
      </c>
      <c r="F4001" s="5" t="s">
        <v>2598</v>
      </c>
      <c r="G4001" s="31">
        <v>0</v>
      </c>
      <c r="H4001" s="32">
        <v>0</v>
      </c>
      <c r="I4001" s="5">
        <v>18.347429000000002</v>
      </c>
    </row>
    <row r="4002" spans="1:9">
      <c r="A4002" s="5">
        <v>2130250007</v>
      </c>
      <c r="B4002" s="5" t="s">
        <v>4098</v>
      </c>
      <c r="C4002" s="5" t="s">
        <v>699</v>
      </c>
      <c r="D4002" s="5" t="s">
        <v>700</v>
      </c>
      <c r="E4002" s="5">
        <v>68</v>
      </c>
      <c r="F4002" s="5" t="s">
        <v>2598</v>
      </c>
      <c r="G4002" s="31">
        <v>0</v>
      </c>
      <c r="H4002" s="32">
        <v>0</v>
      </c>
      <c r="I4002" s="5">
        <v>7.3326469999999997</v>
      </c>
    </row>
    <row r="4003" spans="1:9">
      <c r="A4003" s="5">
        <v>2130250008</v>
      </c>
      <c r="B4003" s="5" t="s">
        <v>4099</v>
      </c>
      <c r="C4003" s="5" t="s">
        <v>699</v>
      </c>
      <c r="D4003" s="5" t="s">
        <v>700</v>
      </c>
      <c r="E4003" s="5">
        <v>38</v>
      </c>
      <c r="F4003" s="5" t="s">
        <v>2598</v>
      </c>
      <c r="G4003" s="31">
        <v>0</v>
      </c>
      <c r="H4003" s="32">
        <v>0</v>
      </c>
      <c r="I4003" s="5">
        <v>10.222367999999999</v>
      </c>
    </row>
    <row r="4004" spans="1:9">
      <c r="A4004" s="5">
        <v>2130250009</v>
      </c>
      <c r="B4004" s="5" t="s">
        <v>4100</v>
      </c>
      <c r="C4004" s="5" t="s">
        <v>699</v>
      </c>
      <c r="D4004" s="5" t="s">
        <v>700</v>
      </c>
      <c r="E4004" s="5">
        <v>6</v>
      </c>
      <c r="F4004" s="5" t="s">
        <v>2598</v>
      </c>
      <c r="G4004" s="31">
        <v>0</v>
      </c>
      <c r="H4004" s="32">
        <v>0</v>
      </c>
      <c r="I4004" s="5">
        <v>47.903333000000003</v>
      </c>
    </row>
    <row r="4005" spans="1:9">
      <c r="A4005" s="5">
        <v>2130250010</v>
      </c>
      <c r="B4005" s="5" t="s">
        <v>4101</v>
      </c>
      <c r="C4005" s="5" t="s">
        <v>699</v>
      </c>
      <c r="D4005" s="5" t="s">
        <v>700</v>
      </c>
      <c r="E4005" s="5">
        <v>86</v>
      </c>
      <c r="F4005" s="5" t="s">
        <v>2598</v>
      </c>
      <c r="G4005" s="31">
        <v>0</v>
      </c>
      <c r="H4005" s="32">
        <v>0</v>
      </c>
      <c r="I4005" s="5">
        <v>12.052906999999999</v>
      </c>
    </row>
    <row r="4006" spans="1:9">
      <c r="A4006" s="5">
        <v>2130250011</v>
      </c>
      <c r="B4006" s="5" t="s">
        <v>4102</v>
      </c>
      <c r="C4006" s="5" t="s">
        <v>699</v>
      </c>
      <c r="D4006" s="5" t="s">
        <v>700</v>
      </c>
      <c r="E4006" s="5">
        <v>42</v>
      </c>
      <c r="F4006" s="5" t="s">
        <v>2598</v>
      </c>
      <c r="G4006" s="31">
        <v>0</v>
      </c>
      <c r="H4006" s="32">
        <v>0</v>
      </c>
      <c r="I4006" s="5">
        <v>4.1130950000000004</v>
      </c>
    </row>
    <row r="4007" spans="1:9">
      <c r="A4007" s="5">
        <v>2130250012</v>
      </c>
      <c r="B4007" s="5" t="s">
        <v>4103</v>
      </c>
      <c r="C4007" s="5" t="s">
        <v>699</v>
      </c>
      <c r="D4007" s="5" t="s">
        <v>700</v>
      </c>
      <c r="E4007" s="5">
        <v>55</v>
      </c>
      <c r="F4007" s="5" t="s">
        <v>2598</v>
      </c>
      <c r="G4007" s="31">
        <v>0</v>
      </c>
      <c r="H4007" s="32">
        <v>0</v>
      </c>
      <c r="I4007" s="5">
        <v>7.9565450000000002</v>
      </c>
    </row>
    <row r="4008" spans="1:9">
      <c r="A4008" s="5">
        <v>2130250013</v>
      </c>
      <c r="B4008" s="5" t="s">
        <v>4104</v>
      </c>
      <c r="C4008" s="5" t="s">
        <v>699</v>
      </c>
      <c r="D4008" s="5" t="s">
        <v>700</v>
      </c>
      <c r="E4008" s="5">
        <v>21</v>
      </c>
      <c r="F4008" s="5" t="s">
        <v>2598</v>
      </c>
      <c r="G4008" s="31">
        <v>0</v>
      </c>
      <c r="H4008" s="32">
        <v>0</v>
      </c>
      <c r="I4008" s="5">
        <v>28.560952</v>
      </c>
    </row>
    <row r="4009" spans="1:9">
      <c r="A4009" s="5">
        <v>2130250014</v>
      </c>
      <c r="B4009" s="5" t="s">
        <v>4105</v>
      </c>
      <c r="C4009" s="5" t="s">
        <v>699</v>
      </c>
      <c r="D4009" s="5" t="s">
        <v>700</v>
      </c>
      <c r="E4009" s="5">
        <v>48</v>
      </c>
      <c r="F4009" s="5" t="s">
        <v>2598</v>
      </c>
      <c r="G4009" s="31">
        <v>0</v>
      </c>
      <c r="H4009" s="32">
        <v>0</v>
      </c>
      <c r="I4009" s="5">
        <v>11.967083000000001</v>
      </c>
    </row>
    <row r="4010" spans="1:9">
      <c r="A4010" s="5">
        <v>2130250015</v>
      </c>
      <c r="B4010" s="5" t="s">
        <v>4106</v>
      </c>
      <c r="C4010" s="5" t="s">
        <v>699</v>
      </c>
      <c r="D4010" s="5" t="s">
        <v>700</v>
      </c>
      <c r="E4010" s="5">
        <v>102</v>
      </c>
      <c r="F4010" s="5" t="s">
        <v>2598</v>
      </c>
      <c r="G4010" s="31">
        <v>0</v>
      </c>
      <c r="H4010" s="32">
        <v>0</v>
      </c>
      <c r="I4010" s="5">
        <v>3.9569610000000002</v>
      </c>
    </row>
    <row r="4011" spans="1:9">
      <c r="A4011" s="5">
        <v>2130250016</v>
      </c>
      <c r="B4011" s="5" t="s">
        <v>4107</v>
      </c>
      <c r="C4011" s="5" t="s">
        <v>699</v>
      </c>
      <c r="D4011" s="5" t="s">
        <v>700</v>
      </c>
      <c r="E4011" s="5">
        <v>30</v>
      </c>
      <c r="F4011" s="5" t="s">
        <v>2598</v>
      </c>
      <c r="G4011" s="31">
        <v>0</v>
      </c>
      <c r="H4011" s="32">
        <v>0</v>
      </c>
      <c r="I4011" s="5">
        <v>7.4566670000000004</v>
      </c>
    </row>
    <row r="4012" spans="1:9">
      <c r="A4012" s="5">
        <v>2130250017</v>
      </c>
      <c r="B4012" s="5" t="s">
        <v>4108</v>
      </c>
      <c r="C4012" s="5" t="s">
        <v>699</v>
      </c>
      <c r="D4012" s="5" t="s">
        <v>700</v>
      </c>
      <c r="E4012" s="5">
        <v>26</v>
      </c>
      <c r="F4012" s="5" t="s">
        <v>2598</v>
      </c>
      <c r="G4012" s="31">
        <v>0</v>
      </c>
      <c r="H4012" s="32">
        <v>0</v>
      </c>
      <c r="I4012" s="5">
        <v>49.161923000000002</v>
      </c>
    </row>
    <row r="4013" spans="1:9">
      <c r="A4013" s="5">
        <v>2130250018</v>
      </c>
      <c r="B4013" s="5" t="s">
        <v>4109</v>
      </c>
      <c r="C4013" s="5" t="s">
        <v>699</v>
      </c>
      <c r="D4013" s="5" t="s">
        <v>700</v>
      </c>
      <c r="E4013" s="5">
        <v>1</v>
      </c>
      <c r="F4013" s="5" t="s">
        <v>2598</v>
      </c>
      <c r="G4013" s="31">
        <v>0</v>
      </c>
      <c r="H4013" s="32">
        <v>0</v>
      </c>
      <c r="I4013" s="5">
        <v>14.49</v>
      </c>
    </row>
    <row r="4014" spans="1:9">
      <c r="A4014" s="5">
        <v>2130250019</v>
      </c>
      <c r="B4014" s="5" t="s">
        <v>4110</v>
      </c>
      <c r="C4014" s="5" t="s">
        <v>699</v>
      </c>
      <c r="D4014" s="5" t="s">
        <v>700</v>
      </c>
      <c r="E4014" s="5">
        <v>127</v>
      </c>
      <c r="F4014" s="5" t="s">
        <v>2598</v>
      </c>
      <c r="G4014" s="31">
        <v>0</v>
      </c>
      <c r="H4014" s="32">
        <v>0</v>
      </c>
      <c r="I4014" s="5">
        <v>4.5885040000000004</v>
      </c>
    </row>
    <row r="4015" spans="1:9">
      <c r="A4015" s="5">
        <v>2130250020</v>
      </c>
      <c r="B4015" s="5" t="s">
        <v>4111</v>
      </c>
      <c r="C4015" s="5" t="s">
        <v>699</v>
      </c>
      <c r="D4015" s="5" t="s">
        <v>700</v>
      </c>
      <c r="E4015" s="5">
        <v>64</v>
      </c>
      <c r="F4015" s="5" t="s">
        <v>2598</v>
      </c>
      <c r="G4015" s="31">
        <v>0</v>
      </c>
      <c r="H4015" s="32">
        <v>0</v>
      </c>
      <c r="I4015" s="5">
        <v>7.2673439999999996</v>
      </c>
    </row>
    <row r="4016" spans="1:9">
      <c r="A4016" s="5">
        <v>2130260001</v>
      </c>
      <c r="B4016" s="5" t="s">
        <v>4112</v>
      </c>
      <c r="C4016" s="5" t="s">
        <v>699</v>
      </c>
      <c r="D4016" s="5" t="s">
        <v>700</v>
      </c>
      <c r="E4016" s="5">
        <v>10</v>
      </c>
      <c r="F4016" s="5" t="s">
        <v>2598</v>
      </c>
      <c r="G4016" s="31">
        <v>5</v>
      </c>
      <c r="H4016" s="32">
        <v>0</v>
      </c>
      <c r="I4016" s="5">
        <v>32.131999999999998</v>
      </c>
    </row>
    <row r="4017" spans="1:9">
      <c r="A4017" s="5">
        <v>2130260001</v>
      </c>
      <c r="B4017" s="5" t="s">
        <v>4112</v>
      </c>
      <c r="C4017" s="5" t="s">
        <v>248</v>
      </c>
      <c r="D4017" s="5" t="s">
        <v>249</v>
      </c>
      <c r="E4017" s="5">
        <v>4</v>
      </c>
      <c r="F4017" s="5" t="s">
        <v>2598</v>
      </c>
      <c r="G4017" s="31">
        <v>0</v>
      </c>
      <c r="H4017" s="32">
        <v>0</v>
      </c>
      <c r="I4017" s="5">
        <v>42.022500000000001</v>
      </c>
    </row>
    <row r="4018" spans="1:9">
      <c r="A4018" s="5">
        <v>2130260003</v>
      </c>
      <c r="B4018" s="5" t="s">
        <v>4113</v>
      </c>
      <c r="C4018" s="5" t="s">
        <v>699</v>
      </c>
      <c r="D4018" s="5" t="s">
        <v>700</v>
      </c>
      <c r="E4018" s="5">
        <v>88</v>
      </c>
      <c r="F4018" s="5" t="s">
        <v>2598</v>
      </c>
      <c r="G4018" s="31">
        <v>0</v>
      </c>
      <c r="H4018" s="32">
        <v>0</v>
      </c>
      <c r="I4018" s="5">
        <v>10.411364000000001</v>
      </c>
    </row>
    <row r="4019" spans="1:9">
      <c r="A4019" s="5">
        <v>2130280004</v>
      </c>
      <c r="B4019" s="5" t="s">
        <v>4114</v>
      </c>
      <c r="C4019" s="5" t="s">
        <v>699</v>
      </c>
      <c r="D4019" s="5" t="s">
        <v>700</v>
      </c>
      <c r="E4019" s="5">
        <v>2</v>
      </c>
      <c r="F4019" s="5" t="s">
        <v>2598</v>
      </c>
      <c r="G4019" s="31">
        <v>0</v>
      </c>
      <c r="H4019" s="32">
        <v>0</v>
      </c>
      <c r="I4019" s="5">
        <v>2.4350000000000001</v>
      </c>
    </row>
    <row r="4020" spans="1:9">
      <c r="A4020" s="5">
        <v>2130290001</v>
      </c>
      <c r="B4020" s="5" t="s">
        <v>8415</v>
      </c>
      <c r="C4020" s="5" t="s">
        <v>699</v>
      </c>
      <c r="D4020" s="5" t="s">
        <v>700</v>
      </c>
      <c r="E4020" s="5">
        <v>34</v>
      </c>
      <c r="F4020" s="5" t="s">
        <v>2598</v>
      </c>
      <c r="G4020" s="31">
        <v>0</v>
      </c>
      <c r="H4020" s="32">
        <v>0</v>
      </c>
      <c r="I4020" s="5">
        <v>55.931764999999999</v>
      </c>
    </row>
    <row r="4021" spans="1:9">
      <c r="A4021" s="5">
        <v>2130290003</v>
      </c>
      <c r="B4021" s="5" t="s">
        <v>4115</v>
      </c>
      <c r="C4021" s="5" t="s">
        <v>699</v>
      </c>
      <c r="D4021" s="5" t="s">
        <v>700</v>
      </c>
      <c r="E4021" s="5">
        <v>6</v>
      </c>
      <c r="F4021" s="5" t="s">
        <v>2598</v>
      </c>
      <c r="G4021" s="31">
        <v>0</v>
      </c>
      <c r="H4021" s="32">
        <v>0</v>
      </c>
      <c r="I4021" s="5">
        <v>49.68</v>
      </c>
    </row>
    <row r="4022" spans="1:9">
      <c r="A4022" s="5">
        <v>2130290004</v>
      </c>
      <c r="B4022" s="5" t="s">
        <v>4116</v>
      </c>
      <c r="C4022" s="5" t="s">
        <v>699</v>
      </c>
      <c r="D4022" s="5" t="s">
        <v>700</v>
      </c>
      <c r="E4022" s="5">
        <v>65</v>
      </c>
      <c r="F4022" s="5" t="s">
        <v>2598</v>
      </c>
      <c r="G4022" s="31">
        <v>0</v>
      </c>
      <c r="H4022" s="32">
        <v>0</v>
      </c>
      <c r="I4022" s="5">
        <v>40.495538000000003</v>
      </c>
    </row>
    <row r="4023" spans="1:9">
      <c r="A4023" s="5">
        <v>2130290005</v>
      </c>
      <c r="B4023" s="5" t="s">
        <v>4117</v>
      </c>
      <c r="C4023" s="5" t="s">
        <v>699</v>
      </c>
      <c r="D4023" s="5" t="s">
        <v>700</v>
      </c>
      <c r="E4023" s="5">
        <v>23</v>
      </c>
      <c r="F4023" s="5" t="s">
        <v>2598</v>
      </c>
      <c r="G4023" s="31">
        <v>0</v>
      </c>
      <c r="H4023" s="32">
        <v>0</v>
      </c>
      <c r="I4023" s="5">
        <v>57.211303999999998</v>
      </c>
    </row>
    <row r="4024" spans="1:9">
      <c r="A4024" s="5">
        <v>2130290008</v>
      </c>
      <c r="B4024" s="5" t="s">
        <v>4118</v>
      </c>
      <c r="C4024" s="5" t="s">
        <v>699</v>
      </c>
      <c r="D4024" s="5" t="s">
        <v>700</v>
      </c>
      <c r="E4024" s="5">
        <v>51</v>
      </c>
      <c r="F4024" s="5" t="s">
        <v>2598</v>
      </c>
      <c r="G4024" s="31">
        <v>0</v>
      </c>
      <c r="H4024" s="32">
        <v>0</v>
      </c>
      <c r="I4024" s="5">
        <v>50.626863</v>
      </c>
    </row>
    <row r="4025" spans="1:9">
      <c r="A4025" s="5">
        <v>2130290014</v>
      </c>
      <c r="B4025" s="5" t="s">
        <v>4119</v>
      </c>
      <c r="C4025" s="5" t="s">
        <v>699</v>
      </c>
      <c r="D4025" s="5" t="s">
        <v>700</v>
      </c>
      <c r="E4025" s="5">
        <v>52</v>
      </c>
      <c r="F4025" s="5" t="s">
        <v>2598</v>
      </c>
      <c r="G4025" s="31">
        <v>0</v>
      </c>
      <c r="H4025" s="32">
        <v>0</v>
      </c>
      <c r="I4025" s="5">
        <v>53.984423</v>
      </c>
    </row>
    <row r="4026" spans="1:9">
      <c r="A4026" s="5">
        <v>2130290016</v>
      </c>
      <c r="B4026" s="5" t="s">
        <v>4120</v>
      </c>
      <c r="C4026" s="5" t="s">
        <v>699</v>
      </c>
      <c r="D4026" s="5" t="s">
        <v>700</v>
      </c>
      <c r="E4026" s="5">
        <v>17</v>
      </c>
      <c r="F4026" s="5" t="s">
        <v>2598</v>
      </c>
      <c r="G4026" s="31">
        <v>0</v>
      </c>
      <c r="H4026" s="32">
        <v>0</v>
      </c>
      <c r="I4026" s="5">
        <v>51.891764999999999</v>
      </c>
    </row>
    <row r="4027" spans="1:9">
      <c r="A4027" s="5">
        <v>2130290016</v>
      </c>
      <c r="B4027" s="5" t="s">
        <v>4120</v>
      </c>
      <c r="C4027" s="5" t="s">
        <v>646</v>
      </c>
      <c r="D4027" s="5" t="s">
        <v>647</v>
      </c>
      <c r="E4027" s="5">
        <v>0</v>
      </c>
      <c r="F4027" s="5" t="s">
        <v>2598</v>
      </c>
      <c r="G4027" s="31">
        <v>0</v>
      </c>
      <c r="H4027" s="32">
        <v>4</v>
      </c>
      <c r="I4027" s="5">
        <v>51.891784000000001</v>
      </c>
    </row>
    <row r="4028" spans="1:9">
      <c r="A4028" s="5">
        <v>2130290017</v>
      </c>
      <c r="B4028" s="5" t="s">
        <v>4121</v>
      </c>
      <c r="C4028" s="5" t="s">
        <v>699</v>
      </c>
      <c r="D4028" s="5" t="s">
        <v>700</v>
      </c>
      <c r="E4028" s="5">
        <v>20</v>
      </c>
      <c r="F4028" s="5" t="s">
        <v>2598</v>
      </c>
      <c r="G4028" s="31">
        <v>0</v>
      </c>
      <c r="H4028" s="32">
        <v>0</v>
      </c>
      <c r="I4028" s="5">
        <v>47.326500000000003</v>
      </c>
    </row>
    <row r="4029" spans="1:9">
      <c r="A4029" s="5">
        <v>2130290017</v>
      </c>
      <c r="B4029" s="5" t="s">
        <v>4121</v>
      </c>
      <c r="C4029" s="5" t="s">
        <v>646</v>
      </c>
      <c r="D4029" s="5" t="s">
        <v>647</v>
      </c>
      <c r="E4029" s="5">
        <v>3.3999999999999998E-3</v>
      </c>
      <c r="F4029" s="5" t="s">
        <v>2598</v>
      </c>
      <c r="G4029" s="31">
        <v>0</v>
      </c>
      <c r="H4029" s="32">
        <v>0</v>
      </c>
      <c r="I4029" s="5">
        <v>47.058824000000001</v>
      </c>
    </row>
    <row r="4030" spans="1:9">
      <c r="A4030" s="5">
        <v>2130290018</v>
      </c>
      <c r="B4030" s="5" t="s">
        <v>4122</v>
      </c>
      <c r="C4030" s="5" t="s">
        <v>699</v>
      </c>
      <c r="D4030" s="5" t="s">
        <v>700</v>
      </c>
      <c r="E4030" s="5">
        <v>49</v>
      </c>
      <c r="F4030" s="5" t="s">
        <v>2598</v>
      </c>
      <c r="G4030" s="31">
        <v>0</v>
      </c>
      <c r="H4030" s="32">
        <v>0</v>
      </c>
      <c r="I4030" s="5">
        <v>44.051633000000002</v>
      </c>
    </row>
    <row r="4031" spans="1:9">
      <c r="A4031" s="5">
        <v>2130290023</v>
      </c>
      <c r="B4031" s="5" t="s">
        <v>4123</v>
      </c>
      <c r="C4031" s="5" t="s">
        <v>699</v>
      </c>
      <c r="D4031" s="5" t="s">
        <v>700</v>
      </c>
      <c r="E4031" s="5">
        <v>19</v>
      </c>
      <c r="F4031" s="5" t="s">
        <v>2598</v>
      </c>
      <c r="G4031" s="31">
        <v>0</v>
      </c>
      <c r="H4031" s="32">
        <v>0</v>
      </c>
      <c r="I4031" s="5">
        <v>55.958421000000001</v>
      </c>
    </row>
    <row r="4032" spans="1:9">
      <c r="A4032" s="5">
        <v>2130290025</v>
      </c>
      <c r="B4032" s="5" t="s">
        <v>4124</v>
      </c>
      <c r="C4032" s="5" t="s">
        <v>699</v>
      </c>
      <c r="D4032" s="5" t="s">
        <v>700</v>
      </c>
      <c r="E4032" s="5">
        <v>27</v>
      </c>
      <c r="F4032" s="5" t="s">
        <v>2598</v>
      </c>
      <c r="G4032" s="31">
        <v>0</v>
      </c>
      <c r="H4032" s="32">
        <v>0</v>
      </c>
      <c r="I4032" s="5">
        <v>44.960369999999998</v>
      </c>
    </row>
    <row r="4033" spans="1:9">
      <c r="A4033" s="5">
        <v>2130290026</v>
      </c>
      <c r="B4033" s="5" t="s">
        <v>4125</v>
      </c>
      <c r="C4033" s="5" t="s">
        <v>699</v>
      </c>
      <c r="D4033" s="5" t="s">
        <v>700</v>
      </c>
      <c r="E4033" s="5">
        <v>220</v>
      </c>
      <c r="F4033" s="5" t="s">
        <v>2598</v>
      </c>
      <c r="G4033" s="31">
        <v>24</v>
      </c>
      <c r="H4033" s="32">
        <v>0</v>
      </c>
      <c r="I4033" s="5">
        <v>38.760091000000003</v>
      </c>
    </row>
    <row r="4034" spans="1:9">
      <c r="A4034" s="5">
        <v>2130290027</v>
      </c>
      <c r="B4034" s="5" t="s">
        <v>4126</v>
      </c>
      <c r="C4034" s="5" t="s">
        <v>699</v>
      </c>
      <c r="D4034" s="5" t="s">
        <v>700</v>
      </c>
      <c r="E4034" s="5">
        <v>26</v>
      </c>
      <c r="F4034" s="5" t="s">
        <v>2598</v>
      </c>
      <c r="G4034" s="31">
        <v>0</v>
      </c>
      <c r="H4034" s="32">
        <v>0</v>
      </c>
      <c r="I4034" s="5">
        <v>38.208846000000001</v>
      </c>
    </row>
    <row r="4035" spans="1:9">
      <c r="A4035" s="5">
        <v>2130290027</v>
      </c>
      <c r="B4035" s="5" t="s">
        <v>4126</v>
      </c>
      <c r="C4035" s="5" t="s">
        <v>646</v>
      </c>
      <c r="D4035" s="5" t="s">
        <v>647</v>
      </c>
      <c r="E4035" s="5">
        <v>0</v>
      </c>
      <c r="F4035" s="5" t="s">
        <v>2598</v>
      </c>
      <c r="G4035" s="31">
        <v>0</v>
      </c>
      <c r="H4035" s="32">
        <v>2</v>
      </c>
      <c r="I4035" s="5">
        <v>38.208671000000002</v>
      </c>
    </row>
    <row r="4036" spans="1:9">
      <c r="A4036" s="5">
        <v>2130290028</v>
      </c>
      <c r="B4036" s="5" t="s">
        <v>4127</v>
      </c>
      <c r="C4036" s="5" t="s">
        <v>699</v>
      </c>
      <c r="D4036" s="5" t="s">
        <v>700</v>
      </c>
      <c r="E4036" s="5">
        <v>36</v>
      </c>
      <c r="F4036" s="5" t="s">
        <v>2598</v>
      </c>
      <c r="G4036" s="31">
        <v>0</v>
      </c>
      <c r="H4036" s="32">
        <v>0</v>
      </c>
      <c r="I4036" s="5">
        <v>44.806111000000001</v>
      </c>
    </row>
    <row r="4037" spans="1:9">
      <c r="A4037" s="5">
        <v>2130290035</v>
      </c>
      <c r="B4037" s="5" t="s">
        <v>4128</v>
      </c>
      <c r="C4037" s="5" t="s">
        <v>699</v>
      </c>
      <c r="D4037" s="5" t="s">
        <v>700</v>
      </c>
      <c r="E4037" s="5">
        <v>29</v>
      </c>
      <c r="F4037" s="5" t="s">
        <v>2598</v>
      </c>
      <c r="G4037" s="31">
        <v>0</v>
      </c>
      <c r="H4037" s="32">
        <v>0</v>
      </c>
      <c r="I4037" s="5">
        <v>52.132759</v>
      </c>
    </row>
    <row r="4038" spans="1:9">
      <c r="A4038" s="5">
        <v>2130290036</v>
      </c>
      <c r="B4038" s="5" t="s">
        <v>4129</v>
      </c>
      <c r="C4038" s="5" t="s">
        <v>699</v>
      </c>
      <c r="D4038" s="5" t="s">
        <v>700</v>
      </c>
      <c r="E4038" s="5">
        <v>10</v>
      </c>
      <c r="F4038" s="5" t="s">
        <v>2598</v>
      </c>
      <c r="G4038" s="31">
        <v>0</v>
      </c>
      <c r="H4038" s="32">
        <v>0</v>
      </c>
      <c r="I4038" s="5">
        <v>48.555999999999997</v>
      </c>
    </row>
    <row r="4039" spans="1:9">
      <c r="A4039" s="5">
        <v>2130290036</v>
      </c>
      <c r="B4039" s="5" t="s">
        <v>4129</v>
      </c>
      <c r="C4039" s="5" t="s">
        <v>646</v>
      </c>
      <c r="D4039" s="5" t="s">
        <v>647</v>
      </c>
      <c r="E4039" s="5">
        <v>1</v>
      </c>
      <c r="F4039" s="5" t="s">
        <v>2598</v>
      </c>
      <c r="G4039" s="31">
        <v>0</v>
      </c>
      <c r="H4039" s="32">
        <v>0</v>
      </c>
      <c r="I4039" s="5">
        <v>48.56</v>
      </c>
    </row>
    <row r="4040" spans="1:9">
      <c r="A4040" s="5">
        <v>2130290037</v>
      </c>
      <c r="B4040" s="5" t="s">
        <v>4130</v>
      </c>
      <c r="C4040" s="5" t="s">
        <v>699</v>
      </c>
      <c r="D4040" s="5" t="s">
        <v>700</v>
      </c>
      <c r="E4040" s="5">
        <v>24</v>
      </c>
      <c r="F4040" s="5" t="s">
        <v>2598</v>
      </c>
      <c r="G4040" s="31">
        <v>0</v>
      </c>
      <c r="H4040" s="32">
        <v>0</v>
      </c>
      <c r="I4040" s="5">
        <v>43.601666999999999</v>
      </c>
    </row>
    <row r="4041" spans="1:9">
      <c r="A4041" s="5">
        <v>2130290038</v>
      </c>
      <c r="B4041" s="5" t="s">
        <v>4131</v>
      </c>
      <c r="C4041" s="5" t="s">
        <v>699</v>
      </c>
      <c r="D4041" s="5" t="s">
        <v>700</v>
      </c>
      <c r="E4041" s="5">
        <v>55</v>
      </c>
      <c r="F4041" s="5" t="s">
        <v>2598</v>
      </c>
      <c r="G4041" s="31">
        <v>0</v>
      </c>
      <c r="H4041" s="32">
        <v>0</v>
      </c>
      <c r="I4041" s="5">
        <v>38.106726999999999</v>
      </c>
    </row>
    <row r="4042" spans="1:9">
      <c r="A4042" s="5">
        <v>2130300001</v>
      </c>
      <c r="B4042" s="5" t="s">
        <v>4132</v>
      </c>
      <c r="C4042" s="5" t="s">
        <v>699</v>
      </c>
      <c r="D4042" s="5" t="s">
        <v>700</v>
      </c>
      <c r="E4042" s="5">
        <v>9</v>
      </c>
      <c r="F4042" s="5" t="s">
        <v>2598</v>
      </c>
      <c r="G4042" s="31">
        <v>0</v>
      </c>
      <c r="H4042" s="32">
        <v>0</v>
      </c>
      <c r="I4042" s="5">
        <v>47.808889000000001</v>
      </c>
    </row>
    <row r="4043" spans="1:9">
      <c r="A4043" s="5">
        <v>2130300002</v>
      </c>
      <c r="B4043" s="5" t="s">
        <v>4133</v>
      </c>
      <c r="C4043" s="5" t="s">
        <v>699</v>
      </c>
      <c r="D4043" s="5" t="s">
        <v>700</v>
      </c>
      <c r="E4043" s="5">
        <v>137</v>
      </c>
      <c r="F4043" s="5" t="s">
        <v>2598</v>
      </c>
      <c r="G4043" s="31">
        <v>4</v>
      </c>
      <c r="H4043" s="32">
        <v>0</v>
      </c>
      <c r="I4043" s="5">
        <v>54.214379999999998</v>
      </c>
    </row>
    <row r="4044" spans="1:9">
      <c r="A4044" s="5">
        <v>2130300005</v>
      </c>
      <c r="B4044" s="5" t="s">
        <v>4134</v>
      </c>
      <c r="C4044" s="5" t="s">
        <v>699</v>
      </c>
      <c r="D4044" s="5" t="s">
        <v>700</v>
      </c>
      <c r="E4044" s="5">
        <v>11</v>
      </c>
      <c r="F4044" s="5" t="s">
        <v>2598</v>
      </c>
      <c r="G4044" s="31">
        <v>0</v>
      </c>
      <c r="H4044" s="32">
        <v>0</v>
      </c>
      <c r="I4044" s="5">
        <v>55.604545000000002</v>
      </c>
    </row>
    <row r="4045" spans="1:9">
      <c r="A4045" s="5">
        <v>2130300005</v>
      </c>
      <c r="B4045" s="5" t="s">
        <v>4134</v>
      </c>
      <c r="C4045" s="5" t="s">
        <v>646</v>
      </c>
      <c r="D4045" s="5" t="s">
        <v>647</v>
      </c>
      <c r="E4045" s="5">
        <v>6</v>
      </c>
      <c r="F4045" s="5" t="s">
        <v>2598</v>
      </c>
      <c r="G4045" s="31">
        <v>0</v>
      </c>
      <c r="H4045" s="32">
        <v>0</v>
      </c>
      <c r="I4045" s="5">
        <v>55.604999999999997</v>
      </c>
    </row>
    <row r="4046" spans="1:9">
      <c r="A4046" s="5">
        <v>2130300006</v>
      </c>
      <c r="B4046" s="5" t="s">
        <v>4135</v>
      </c>
      <c r="C4046" s="5" t="s">
        <v>646</v>
      </c>
      <c r="D4046" s="5" t="s">
        <v>647</v>
      </c>
      <c r="E4046" s="5">
        <v>2</v>
      </c>
      <c r="F4046" s="5" t="s">
        <v>2598</v>
      </c>
      <c r="G4046" s="31">
        <v>0</v>
      </c>
      <c r="H4046" s="32">
        <v>0</v>
      </c>
      <c r="I4046" s="5">
        <v>61.594999999999999</v>
      </c>
    </row>
    <row r="4047" spans="1:9">
      <c r="A4047" s="5">
        <v>2130310001</v>
      </c>
      <c r="B4047" s="5" t="s">
        <v>4136</v>
      </c>
      <c r="C4047" s="5" t="s">
        <v>699</v>
      </c>
      <c r="D4047" s="5" t="s">
        <v>700</v>
      </c>
      <c r="E4047" s="5">
        <v>28</v>
      </c>
      <c r="F4047" s="5" t="s">
        <v>2598</v>
      </c>
      <c r="G4047" s="31">
        <v>1</v>
      </c>
      <c r="H4047" s="32">
        <v>0</v>
      </c>
      <c r="I4047" s="5">
        <v>52.011429</v>
      </c>
    </row>
    <row r="4048" spans="1:9">
      <c r="A4048" s="5">
        <v>2130320003</v>
      </c>
      <c r="B4048" s="5" t="s">
        <v>4137</v>
      </c>
      <c r="C4048" s="5" t="s">
        <v>699</v>
      </c>
      <c r="D4048" s="5" t="s">
        <v>700</v>
      </c>
      <c r="E4048" s="5">
        <v>9</v>
      </c>
      <c r="F4048" s="5" t="s">
        <v>2598</v>
      </c>
      <c r="G4048" s="31">
        <v>0</v>
      </c>
      <c r="H4048" s="32">
        <v>0</v>
      </c>
      <c r="I4048" s="5">
        <v>0.93888899999999997</v>
      </c>
    </row>
    <row r="4049" spans="1:9">
      <c r="A4049" s="5">
        <v>2130320006</v>
      </c>
      <c r="B4049" s="5" t="s">
        <v>4138</v>
      </c>
      <c r="C4049" s="5" t="s">
        <v>699</v>
      </c>
      <c r="D4049" s="5" t="s">
        <v>700</v>
      </c>
      <c r="E4049" s="5">
        <v>10</v>
      </c>
      <c r="F4049" s="5" t="s">
        <v>2598</v>
      </c>
      <c r="G4049" s="31">
        <v>0</v>
      </c>
      <c r="H4049" s="32">
        <v>0</v>
      </c>
      <c r="I4049" s="5">
        <v>0.93899999999999995</v>
      </c>
    </row>
    <row r="4050" spans="1:9">
      <c r="A4050" s="5">
        <v>2130320008</v>
      </c>
      <c r="B4050" s="5" t="s">
        <v>4139</v>
      </c>
      <c r="C4050" s="5" t="s">
        <v>699</v>
      </c>
      <c r="D4050" s="5" t="s">
        <v>700</v>
      </c>
      <c r="E4050" s="5">
        <v>27</v>
      </c>
      <c r="F4050" s="5" t="s">
        <v>2598</v>
      </c>
      <c r="G4050" s="31">
        <v>0</v>
      </c>
      <c r="H4050" s="32">
        <v>0</v>
      </c>
      <c r="I4050" s="5">
        <v>68.925926000000004</v>
      </c>
    </row>
    <row r="4051" spans="1:9">
      <c r="A4051" s="5">
        <v>2130330002</v>
      </c>
      <c r="B4051" s="5" t="s">
        <v>4140</v>
      </c>
      <c r="C4051" s="5" t="s">
        <v>699</v>
      </c>
      <c r="D4051" s="5" t="s">
        <v>700</v>
      </c>
      <c r="E4051" s="5">
        <v>32</v>
      </c>
      <c r="F4051" s="5" t="s">
        <v>2598</v>
      </c>
      <c r="G4051" s="31">
        <v>0</v>
      </c>
      <c r="H4051" s="32">
        <v>0</v>
      </c>
      <c r="I4051" s="5">
        <v>48.183124999999997</v>
      </c>
    </row>
    <row r="4052" spans="1:9">
      <c r="A4052" s="5">
        <v>2130330003</v>
      </c>
      <c r="B4052" s="5" t="s">
        <v>4141</v>
      </c>
      <c r="C4052" s="5" t="s">
        <v>699</v>
      </c>
      <c r="D4052" s="5" t="s">
        <v>700</v>
      </c>
      <c r="E4052" s="5">
        <v>30</v>
      </c>
      <c r="F4052" s="5" t="s">
        <v>2598</v>
      </c>
      <c r="G4052" s="31">
        <v>0</v>
      </c>
      <c r="H4052" s="32">
        <v>0</v>
      </c>
      <c r="I4052" s="5">
        <v>138.63466700000001</v>
      </c>
    </row>
    <row r="4053" spans="1:9">
      <c r="A4053" s="5">
        <v>2130330005</v>
      </c>
      <c r="B4053" s="5" t="s">
        <v>4142</v>
      </c>
      <c r="C4053" s="5" t="s">
        <v>699</v>
      </c>
      <c r="D4053" s="5" t="s">
        <v>700</v>
      </c>
      <c r="E4053" s="5">
        <v>39</v>
      </c>
      <c r="F4053" s="5" t="s">
        <v>2598</v>
      </c>
      <c r="G4053" s="31">
        <v>0</v>
      </c>
      <c r="H4053" s="32">
        <v>0</v>
      </c>
      <c r="I4053" s="5">
        <v>72.893845999999996</v>
      </c>
    </row>
    <row r="4054" spans="1:9">
      <c r="A4054" s="5">
        <v>2130330006</v>
      </c>
      <c r="B4054" s="5" t="s">
        <v>4143</v>
      </c>
      <c r="C4054" s="5" t="s">
        <v>699</v>
      </c>
      <c r="D4054" s="5" t="s">
        <v>700</v>
      </c>
      <c r="E4054" s="5">
        <v>3</v>
      </c>
      <c r="F4054" s="5" t="s">
        <v>2598</v>
      </c>
      <c r="G4054" s="31">
        <v>0</v>
      </c>
      <c r="H4054" s="32">
        <v>0</v>
      </c>
      <c r="I4054" s="5">
        <v>8.6366669999999992</v>
      </c>
    </row>
    <row r="4055" spans="1:9">
      <c r="A4055" s="5">
        <v>2130330007</v>
      </c>
      <c r="B4055" s="5" t="s">
        <v>4144</v>
      </c>
      <c r="C4055" s="5" t="s">
        <v>699</v>
      </c>
      <c r="D4055" s="5" t="s">
        <v>700</v>
      </c>
      <c r="E4055" s="5">
        <v>44</v>
      </c>
      <c r="F4055" s="5" t="s">
        <v>2598</v>
      </c>
      <c r="G4055" s="31">
        <v>0</v>
      </c>
      <c r="H4055" s="32">
        <v>0</v>
      </c>
      <c r="I4055" s="5">
        <v>109.415682</v>
      </c>
    </row>
    <row r="4056" spans="1:9">
      <c r="A4056" s="5">
        <v>2130330009</v>
      </c>
      <c r="B4056" s="5" t="s">
        <v>4145</v>
      </c>
      <c r="C4056" s="5" t="s">
        <v>699</v>
      </c>
      <c r="D4056" s="5" t="s">
        <v>700</v>
      </c>
      <c r="E4056" s="5">
        <v>20</v>
      </c>
      <c r="F4056" s="5" t="s">
        <v>2598</v>
      </c>
      <c r="G4056" s="31">
        <v>0</v>
      </c>
      <c r="H4056" s="32">
        <v>0</v>
      </c>
      <c r="I4056" s="5">
        <v>69.707499999999996</v>
      </c>
    </row>
    <row r="4057" spans="1:9">
      <c r="A4057" s="5">
        <v>2130330010</v>
      </c>
      <c r="B4057" s="5" t="s">
        <v>4146</v>
      </c>
      <c r="C4057" s="5" t="s">
        <v>699</v>
      </c>
      <c r="D4057" s="5" t="s">
        <v>700</v>
      </c>
      <c r="E4057" s="5">
        <v>35</v>
      </c>
      <c r="F4057" s="5" t="s">
        <v>2598</v>
      </c>
      <c r="G4057" s="31">
        <v>0</v>
      </c>
      <c r="H4057" s="32">
        <v>0</v>
      </c>
      <c r="I4057" s="5">
        <v>79.322570999999996</v>
      </c>
    </row>
    <row r="4058" spans="1:9">
      <c r="A4058" s="5">
        <v>2130330012</v>
      </c>
      <c r="B4058" s="5" t="s">
        <v>4147</v>
      </c>
      <c r="C4058" s="5" t="s">
        <v>699</v>
      </c>
      <c r="D4058" s="5" t="s">
        <v>700</v>
      </c>
      <c r="E4058" s="5">
        <v>25</v>
      </c>
      <c r="F4058" s="5" t="s">
        <v>2598</v>
      </c>
      <c r="G4058" s="31">
        <v>0</v>
      </c>
      <c r="H4058" s="32">
        <v>0</v>
      </c>
      <c r="I4058" s="5">
        <v>50.522399999999998</v>
      </c>
    </row>
    <row r="4059" spans="1:9">
      <c r="A4059" s="5">
        <v>2130340001</v>
      </c>
      <c r="B4059" s="5" t="s">
        <v>4148</v>
      </c>
      <c r="C4059" s="5" t="s">
        <v>699</v>
      </c>
      <c r="D4059" s="5" t="s">
        <v>700</v>
      </c>
      <c r="E4059" s="5">
        <v>98</v>
      </c>
      <c r="F4059" s="5" t="s">
        <v>2598</v>
      </c>
      <c r="G4059" s="31">
        <v>0</v>
      </c>
      <c r="H4059" s="32">
        <v>0</v>
      </c>
      <c r="I4059" s="5">
        <v>22.474489999999999</v>
      </c>
    </row>
    <row r="4060" spans="1:9">
      <c r="A4060" s="5">
        <v>2130340002</v>
      </c>
      <c r="B4060" s="5" t="s">
        <v>4149</v>
      </c>
      <c r="C4060" s="5" t="s">
        <v>699</v>
      </c>
      <c r="D4060" s="5" t="s">
        <v>700</v>
      </c>
      <c r="E4060" s="5">
        <v>7</v>
      </c>
      <c r="F4060" s="5" t="s">
        <v>2598</v>
      </c>
      <c r="G4060" s="31">
        <v>0</v>
      </c>
      <c r="H4060" s="32">
        <v>0</v>
      </c>
      <c r="I4060" s="5">
        <v>107.38714299999999</v>
      </c>
    </row>
    <row r="4061" spans="1:9">
      <c r="A4061" s="5">
        <v>2130340004</v>
      </c>
      <c r="B4061" s="5" t="s">
        <v>4150</v>
      </c>
      <c r="C4061" s="5" t="s">
        <v>699</v>
      </c>
      <c r="D4061" s="5" t="s">
        <v>700</v>
      </c>
      <c r="E4061" s="5">
        <v>8</v>
      </c>
      <c r="F4061" s="5" t="s">
        <v>2598</v>
      </c>
      <c r="G4061" s="31">
        <v>0</v>
      </c>
      <c r="H4061" s="32">
        <v>0</v>
      </c>
      <c r="I4061" s="5">
        <v>80.224999999999994</v>
      </c>
    </row>
    <row r="4062" spans="1:9">
      <c r="A4062" s="5">
        <v>2130340006</v>
      </c>
      <c r="B4062" s="5" t="s">
        <v>4151</v>
      </c>
      <c r="C4062" s="5" t="s">
        <v>699</v>
      </c>
      <c r="D4062" s="5" t="s">
        <v>700</v>
      </c>
      <c r="E4062" s="5">
        <v>11</v>
      </c>
      <c r="F4062" s="5" t="s">
        <v>2598</v>
      </c>
      <c r="G4062" s="31">
        <v>0</v>
      </c>
      <c r="H4062" s="32">
        <v>0</v>
      </c>
      <c r="I4062" s="5">
        <v>126.160909</v>
      </c>
    </row>
    <row r="4063" spans="1:9">
      <c r="A4063" s="5">
        <v>2130340008</v>
      </c>
      <c r="B4063" s="5" t="s">
        <v>4152</v>
      </c>
      <c r="C4063" s="5" t="s">
        <v>699</v>
      </c>
      <c r="D4063" s="5" t="s">
        <v>700</v>
      </c>
      <c r="E4063" s="5">
        <v>18</v>
      </c>
      <c r="F4063" s="5" t="s">
        <v>2598</v>
      </c>
      <c r="G4063" s="31">
        <v>1</v>
      </c>
      <c r="H4063" s="32">
        <v>0</v>
      </c>
      <c r="I4063" s="5">
        <v>121.28833299999999</v>
      </c>
    </row>
    <row r="4064" spans="1:9">
      <c r="A4064" s="5">
        <v>2130340012</v>
      </c>
      <c r="B4064" s="5" t="s">
        <v>4153</v>
      </c>
      <c r="C4064" s="5" t="s">
        <v>699</v>
      </c>
      <c r="D4064" s="5" t="s">
        <v>700</v>
      </c>
      <c r="E4064" s="5">
        <v>32</v>
      </c>
      <c r="F4064" s="5" t="s">
        <v>2598</v>
      </c>
      <c r="G4064" s="31">
        <v>0</v>
      </c>
      <c r="H4064" s="32">
        <v>0</v>
      </c>
      <c r="I4064" s="5">
        <v>85.386250000000004</v>
      </c>
    </row>
    <row r="4065" spans="1:9">
      <c r="A4065" s="5">
        <v>2130340013</v>
      </c>
      <c r="B4065" s="5" t="s">
        <v>4154</v>
      </c>
      <c r="C4065" s="5" t="s">
        <v>699</v>
      </c>
      <c r="D4065" s="5" t="s">
        <v>700</v>
      </c>
      <c r="E4065" s="5">
        <v>3</v>
      </c>
      <c r="F4065" s="5" t="s">
        <v>2598</v>
      </c>
      <c r="G4065" s="31">
        <v>0</v>
      </c>
      <c r="H4065" s="32">
        <v>0</v>
      </c>
      <c r="I4065" s="5">
        <v>61.016666999999998</v>
      </c>
    </row>
    <row r="4066" spans="1:9">
      <c r="A4066" s="5">
        <v>2130340015</v>
      </c>
      <c r="B4066" s="5" t="s">
        <v>4155</v>
      </c>
      <c r="C4066" s="5" t="s">
        <v>699</v>
      </c>
      <c r="D4066" s="5" t="s">
        <v>700</v>
      </c>
      <c r="E4066" s="5">
        <v>0</v>
      </c>
      <c r="F4066" s="5" t="s">
        <v>2598</v>
      </c>
      <c r="G4066" s="31">
        <v>1</v>
      </c>
      <c r="H4066" s="32">
        <v>0</v>
      </c>
      <c r="I4066" s="5">
        <v>0</v>
      </c>
    </row>
    <row r="4067" spans="1:9">
      <c r="A4067" s="5">
        <v>2130340016</v>
      </c>
      <c r="B4067" s="5" t="s">
        <v>4156</v>
      </c>
      <c r="C4067" s="5" t="s">
        <v>699</v>
      </c>
      <c r="D4067" s="5" t="s">
        <v>700</v>
      </c>
      <c r="E4067" s="5">
        <v>72</v>
      </c>
      <c r="F4067" s="5" t="s">
        <v>2598</v>
      </c>
      <c r="G4067" s="31">
        <v>0</v>
      </c>
      <c r="H4067" s="32">
        <v>0</v>
      </c>
      <c r="I4067" s="5">
        <v>38.864305999999999</v>
      </c>
    </row>
    <row r="4068" spans="1:9">
      <c r="A4068" s="5">
        <v>2130340019</v>
      </c>
      <c r="B4068" s="5" t="s">
        <v>4157</v>
      </c>
      <c r="C4068" s="5" t="s">
        <v>699</v>
      </c>
      <c r="D4068" s="5" t="s">
        <v>700</v>
      </c>
      <c r="E4068" s="5">
        <v>11</v>
      </c>
      <c r="F4068" s="5" t="s">
        <v>2598</v>
      </c>
      <c r="G4068" s="31">
        <v>0</v>
      </c>
      <c r="H4068" s="32">
        <v>0</v>
      </c>
      <c r="I4068" s="5">
        <v>106.214545</v>
      </c>
    </row>
    <row r="4069" spans="1:9">
      <c r="A4069" s="5">
        <v>2130340021</v>
      </c>
      <c r="B4069" s="5" t="s">
        <v>4158</v>
      </c>
      <c r="C4069" s="5" t="s">
        <v>699</v>
      </c>
      <c r="D4069" s="5" t="s">
        <v>700</v>
      </c>
      <c r="E4069" s="5">
        <v>24</v>
      </c>
      <c r="F4069" s="5" t="s">
        <v>2598</v>
      </c>
      <c r="G4069" s="31">
        <v>0</v>
      </c>
      <c r="H4069" s="32">
        <v>0</v>
      </c>
      <c r="I4069" s="5">
        <v>75.681250000000006</v>
      </c>
    </row>
    <row r="4070" spans="1:9">
      <c r="A4070" s="5">
        <v>2130340023</v>
      </c>
      <c r="B4070" s="5" t="s">
        <v>4159</v>
      </c>
      <c r="C4070" s="5" t="s">
        <v>699</v>
      </c>
      <c r="D4070" s="5" t="s">
        <v>700</v>
      </c>
      <c r="E4070" s="5">
        <v>15</v>
      </c>
      <c r="F4070" s="5" t="s">
        <v>2598</v>
      </c>
      <c r="G4070" s="31">
        <v>0</v>
      </c>
      <c r="H4070" s="32">
        <v>0</v>
      </c>
      <c r="I4070" s="5">
        <v>53.866</v>
      </c>
    </row>
    <row r="4071" spans="1:9">
      <c r="A4071" s="5">
        <v>2130340029</v>
      </c>
      <c r="B4071" s="5" t="s">
        <v>4160</v>
      </c>
      <c r="C4071" s="5" t="s">
        <v>699</v>
      </c>
      <c r="D4071" s="5" t="s">
        <v>700</v>
      </c>
      <c r="E4071" s="5">
        <v>13</v>
      </c>
      <c r="F4071" s="5" t="s">
        <v>2598</v>
      </c>
      <c r="G4071" s="31">
        <v>0</v>
      </c>
      <c r="H4071" s="32">
        <v>0</v>
      </c>
      <c r="I4071" s="5">
        <v>97.831537999999995</v>
      </c>
    </row>
    <row r="4072" spans="1:9">
      <c r="A4072" s="5">
        <v>2130340031</v>
      </c>
      <c r="B4072" s="5" t="s">
        <v>4161</v>
      </c>
      <c r="C4072" s="5" t="s">
        <v>699</v>
      </c>
      <c r="D4072" s="5" t="s">
        <v>700</v>
      </c>
      <c r="E4072" s="5">
        <v>3</v>
      </c>
      <c r="F4072" s="5" t="s">
        <v>2598</v>
      </c>
      <c r="G4072" s="31">
        <v>0</v>
      </c>
      <c r="H4072" s="32">
        <v>0</v>
      </c>
      <c r="I4072" s="5">
        <v>86.366667000000007</v>
      </c>
    </row>
    <row r="4073" spans="1:9">
      <c r="A4073" s="5">
        <v>2130340033</v>
      </c>
      <c r="B4073" s="5" t="s">
        <v>4162</v>
      </c>
      <c r="C4073" s="5" t="s">
        <v>699</v>
      </c>
      <c r="D4073" s="5" t="s">
        <v>700</v>
      </c>
      <c r="E4073" s="5">
        <v>14</v>
      </c>
      <c r="F4073" s="5" t="s">
        <v>2598</v>
      </c>
      <c r="G4073" s="31">
        <v>0</v>
      </c>
      <c r="H4073" s="32">
        <v>0</v>
      </c>
      <c r="I4073" s="5">
        <v>39.739286</v>
      </c>
    </row>
    <row r="4074" spans="1:9">
      <c r="A4074" s="5">
        <v>2130340035</v>
      </c>
      <c r="B4074" s="5" t="s">
        <v>4163</v>
      </c>
      <c r="C4074" s="5" t="s">
        <v>699</v>
      </c>
      <c r="D4074" s="5" t="s">
        <v>700</v>
      </c>
      <c r="E4074" s="5">
        <v>9</v>
      </c>
      <c r="F4074" s="5" t="s">
        <v>2598</v>
      </c>
      <c r="G4074" s="31">
        <v>0</v>
      </c>
      <c r="H4074" s="32">
        <v>0</v>
      </c>
      <c r="I4074" s="5">
        <v>39.952221999999999</v>
      </c>
    </row>
    <row r="4075" spans="1:9">
      <c r="A4075" s="5">
        <v>2130340037</v>
      </c>
      <c r="B4075" s="5" t="s">
        <v>4164</v>
      </c>
      <c r="C4075" s="5" t="s">
        <v>699</v>
      </c>
      <c r="D4075" s="5" t="s">
        <v>700</v>
      </c>
      <c r="E4075" s="5">
        <v>18</v>
      </c>
      <c r="F4075" s="5" t="s">
        <v>2598</v>
      </c>
      <c r="G4075" s="31">
        <v>0</v>
      </c>
      <c r="H4075" s="32">
        <v>0</v>
      </c>
      <c r="I4075" s="5">
        <v>109.98222199999999</v>
      </c>
    </row>
    <row r="4076" spans="1:9">
      <c r="A4076" s="5">
        <v>2130340039</v>
      </c>
      <c r="B4076" s="5" t="s">
        <v>4165</v>
      </c>
      <c r="C4076" s="5" t="s">
        <v>699</v>
      </c>
      <c r="D4076" s="5" t="s">
        <v>700</v>
      </c>
      <c r="E4076" s="5">
        <v>14</v>
      </c>
      <c r="F4076" s="5" t="s">
        <v>2598</v>
      </c>
      <c r="G4076" s="31">
        <v>0</v>
      </c>
      <c r="H4076" s="32">
        <v>0</v>
      </c>
      <c r="I4076" s="5">
        <v>157.78214299999999</v>
      </c>
    </row>
    <row r="4077" spans="1:9">
      <c r="A4077" s="5">
        <v>2130340041</v>
      </c>
      <c r="B4077" s="5" t="s">
        <v>4166</v>
      </c>
      <c r="C4077" s="5" t="s">
        <v>699</v>
      </c>
      <c r="D4077" s="5" t="s">
        <v>700</v>
      </c>
      <c r="E4077" s="5">
        <v>85</v>
      </c>
      <c r="F4077" s="5" t="s">
        <v>2598</v>
      </c>
      <c r="G4077" s="31">
        <v>0</v>
      </c>
      <c r="H4077" s="32">
        <v>0</v>
      </c>
      <c r="I4077" s="5">
        <v>109.80447100000001</v>
      </c>
    </row>
    <row r="4078" spans="1:9">
      <c r="A4078" s="5">
        <v>2130350001</v>
      </c>
      <c r="B4078" s="5" t="s">
        <v>4167</v>
      </c>
      <c r="C4078" s="5" t="s">
        <v>699</v>
      </c>
      <c r="D4078" s="5" t="s">
        <v>700</v>
      </c>
      <c r="E4078" s="5">
        <v>5</v>
      </c>
      <c r="F4078" s="5" t="s">
        <v>2598</v>
      </c>
      <c r="G4078" s="31">
        <v>0</v>
      </c>
      <c r="H4078" s="32">
        <v>0</v>
      </c>
      <c r="I4078" s="5">
        <v>60.648000000000003</v>
      </c>
    </row>
    <row r="4079" spans="1:9">
      <c r="A4079" s="5">
        <v>2130360002</v>
      </c>
      <c r="B4079" s="5" t="s">
        <v>4168</v>
      </c>
      <c r="C4079" s="5" t="s">
        <v>699</v>
      </c>
      <c r="D4079" s="5" t="s">
        <v>700</v>
      </c>
      <c r="E4079" s="5">
        <v>3</v>
      </c>
      <c r="F4079" s="5" t="s">
        <v>2598</v>
      </c>
      <c r="G4079" s="31">
        <v>0</v>
      </c>
      <c r="H4079" s="32">
        <v>0</v>
      </c>
      <c r="I4079" s="5">
        <v>43.74</v>
      </c>
    </row>
    <row r="4080" spans="1:9">
      <c r="A4080" s="5">
        <v>2130360005</v>
      </c>
      <c r="B4080" s="5" t="s">
        <v>4169</v>
      </c>
      <c r="C4080" s="5" t="s">
        <v>699</v>
      </c>
      <c r="D4080" s="5" t="s">
        <v>700</v>
      </c>
      <c r="E4080" s="5">
        <v>20</v>
      </c>
      <c r="F4080" s="5" t="s">
        <v>2598</v>
      </c>
      <c r="G4080" s="31">
        <v>0</v>
      </c>
      <c r="H4080" s="32">
        <v>0</v>
      </c>
      <c r="I4080" s="5">
        <v>29.891500000000001</v>
      </c>
    </row>
    <row r="4081" spans="1:9">
      <c r="A4081" s="5">
        <v>2130360007</v>
      </c>
      <c r="B4081" s="5" t="s">
        <v>4170</v>
      </c>
      <c r="C4081" s="5" t="s">
        <v>699</v>
      </c>
      <c r="D4081" s="5" t="s">
        <v>700</v>
      </c>
      <c r="E4081" s="5">
        <v>33</v>
      </c>
      <c r="F4081" s="5" t="s">
        <v>2598</v>
      </c>
      <c r="G4081" s="31">
        <v>0</v>
      </c>
      <c r="H4081" s="32">
        <v>0</v>
      </c>
      <c r="I4081" s="5">
        <v>38.264242000000003</v>
      </c>
    </row>
    <row r="4082" spans="1:9">
      <c r="A4082" s="5">
        <v>2130360010</v>
      </c>
      <c r="B4082" s="5" t="s">
        <v>4171</v>
      </c>
      <c r="C4082" s="5" t="s">
        <v>699</v>
      </c>
      <c r="D4082" s="5" t="s">
        <v>700</v>
      </c>
      <c r="E4082" s="5">
        <v>27</v>
      </c>
      <c r="F4082" s="5" t="s">
        <v>2598</v>
      </c>
      <c r="G4082" s="31">
        <v>0</v>
      </c>
      <c r="H4082" s="32">
        <v>0</v>
      </c>
      <c r="I4082" s="5">
        <v>43.638888999999999</v>
      </c>
    </row>
    <row r="4083" spans="1:9">
      <c r="A4083" s="5">
        <v>2130360012</v>
      </c>
      <c r="B4083" s="5" t="s">
        <v>8489</v>
      </c>
      <c r="C4083" s="5" t="s">
        <v>699</v>
      </c>
      <c r="D4083" s="5" t="s">
        <v>700</v>
      </c>
      <c r="E4083" s="5">
        <v>30</v>
      </c>
      <c r="F4083" s="5" t="s">
        <v>2598</v>
      </c>
      <c r="G4083" s="31">
        <v>0</v>
      </c>
      <c r="H4083" s="32">
        <v>0</v>
      </c>
      <c r="I4083" s="5">
        <v>68.276332999999994</v>
      </c>
    </row>
    <row r="4084" spans="1:9">
      <c r="A4084" s="5">
        <v>2130360014</v>
      </c>
      <c r="B4084" s="5" t="s">
        <v>4172</v>
      </c>
      <c r="C4084" s="5" t="s">
        <v>699</v>
      </c>
      <c r="D4084" s="5" t="s">
        <v>700</v>
      </c>
      <c r="E4084" s="5">
        <v>7</v>
      </c>
      <c r="F4084" s="5" t="s">
        <v>2598</v>
      </c>
      <c r="G4084" s="31">
        <v>0</v>
      </c>
      <c r="H4084" s="32">
        <v>0</v>
      </c>
      <c r="I4084" s="5">
        <v>47.244286000000002</v>
      </c>
    </row>
    <row r="4085" spans="1:9">
      <c r="A4085" s="5">
        <v>2130370001</v>
      </c>
      <c r="B4085" s="5" t="s">
        <v>4173</v>
      </c>
      <c r="C4085" s="5" t="s">
        <v>699</v>
      </c>
      <c r="D4085" s="5" t="s">
        <v>700</v>
      </c>
      <c r="E4085" s="5">
        <v>2</v>
      </c>
      <c r="F4085" s="5" t="s">
        <v>2598</v>
      </c>
      <c r="G4085" s="31">
        <v>0</v>
      </c>
      <c r="H4085" s="32">
        <v>0</v>
      </c>
      <c r="I4085" s="5">
        <v>48.76</v>
      </c>
    </row>
    <row r="4086" spans="1:9">
      <c r="A4086" s="5">
        <v>2130370003</v>
      </c>
      <c r="B4086" s="5" t="s">
        <v>4174</v>
      </c>
      <c r="C4086" s="5" t="s">
        <v>699</v>
      </c>
      <c r="D4086" s="5" t="s">
        <v>700</v>
      </c>
      <c r="E4086" s="5">
        <v>6</v>
      </c>
      <c r="F4086" s="5" t="s">
        <v>2598</v>
      </c>
      <c r="G4086" s="31">
        <v>0</v>
      </c>
      <c r="H4086" s="32">
        <v>0</v>
      </c>
      <c r="I4086" s="5">
        <v>2.9350000000000001</v>
      </c>
    </row>
    <row r="4087" spans="1:9">
      <c r="A4087" s="5">
        <v>2130370004</v>
      </c>
      <c r="B4087" s="5" t="s">
        <v>4175</v>
      </c>
      <c r="C4087" s="5" t="s">
        <v>699</v>
      </c>
      <c r="D4087" s="5" t="s">
        <v>700</v>
      </c>
      <c r="E4087" s="5">
        <v>45</v>
      </c>
      <c r="F4087" s="5" t="s">
        <v>2598</v>
      </c>
      <c r="G4087" s="31">
        <v>0</v>
      </c>
      <c r="H4087" s="32">
        <v>0</v>
      </c>
      <c r="I4087" s="5">
        <v>75.400443999999993</v>
      </c>
    </row>
    <row r="4088" spans="1:9">
      <c r="A4088" s="5">
        <v>2130370005</v>
      </c>
      <c r="B4088" s="5" t="s">
        <v>4176</v>
      </c>
      <c r="C4088" s="5" t="s">
        <v>699</v>
      </c>
      <c r="D4088" s="5" t="s">
        <v>700</v>
      </c>
      <c r="E4088" s="5">
        <v>32</v>
      </c>
      <c r="F4088" s="5" t="s">
        <v>2598</v>
      </c>
      <c r="G4088" s="31">
        <v>0</v>
      </c>
      <c r="H4088" s="32">
        <v>0</v>
      </c>
      <c r="I4088" s="5">
        <v>72.434687999999994</v>
      </c>
    </row>
    <row r="4089" spans="1:9">
      <c r="A4089" s="5">
        <v>2130370012</v>
      </c>
      <c r="B4089" s="5" t="s">
        <v>4177</v>
      </c>
      <c r="C4089" s="5" t="s">
        <v>699</v>
      </c>
      <c r="D4089" s="5" t="s">
        <v>700</v>
      </c>
      <c r="E4089" s="5">
        <v>2</v>
      </c>
      <c r="F4089" s="5" t="s">
        <v>2598</v>
      </c>
      <c r="G4089" s="31">
        <v>0</v>
      </c>
      <c r="H4089" s="32">
        <v>0</v>
      </c>
      <c r="I4089" s="5">
        <v>2.35</v>
      </c>
    </row>
    <row r="4090" spans="1:9">
      <c r="A4090" s="5">
        <v>2130380001</v>
      </c>
      <c r="B4090" s="5" t="s">
        <v>4178</v>
      </c>
      <c r="C4090" s="5" t="s">
        <v>699</v>
      </c>
      <c r="D4090" s="5" t="s">
        <v>700</v>
      </c>
      <c r="E4090" s="5">
        <v>12</v>
      </c>
      <c r="F4090" s="5" t="s">
        <v>2598</v>
      </c>
      <c r="G4090" s="31">
        <v>0</v>
      </c>
      <c r="H4090" s="32">
        <v>0</v>
      </c>
      <c r="I4090" s="5">
        <v>34.613332999999997</v>
      </c>
    </row>
    <row r="4091" spans="1:9">
      <c r="A4091" s="5">
        <v>2130390001</v>
      </c>
      <c r="B4091" s="5" t="s">
        <v>4179</v>
      </c>
      <c r="C4091" s="5" t="s">
        <v>699</v>
      </c>
      <c r="D4091" s="5" t="s">
        <v>700</v>
      </c>
      <c r="E4091" s="5">
        <v>32</v>
      </c>
      <c r="F4091" s="5" t="s">
        <v>2598</v>
      </c>
      <c r="G4091" s="31">
        <v>0</v>
      </c>
      <c r="H4091" s="32">
        <v>0</v>
      </c>
      <c r="I4091" s="5">
        <v>43.261563000000002</v>
      </c>
    </row>
    <row r="4092" spans="1:9">
      <c r="A4092" s="5">
        <v>2130400001</v>
      </c>
      <c r="B4092" s="5" t="s">
        <v>4180</v>
      </c>
      <c r="C4092" s="5" t="s">
        <v>699</v>
      </c>
      <c r="D4092" s="5" t="s">
        <v>700</v>
      </c>
      <c r="E4092" s="5">
        <v>3</v>
      </c>
      <c r="F4092" s="5" t="s">
        <v>2598</v>
      </c>
      <c r="G4092" s="31">
        <v>0</v>
      </c>
      <c r="H4092" s="32">
        <v>0</v>
      </c>
      <c r="I4092" s="5">
        <v>25.886666999999999</v>
      </c>
    </row>
    <row r="4093" spans="1:9">
      <c r="A4093" s="5">
        <v>2130410001</v>
      </c>
      <c r="B4093" s="5" t="s">
        <v>4181</v>
      </c>
      <c r="C4093" s="5" t="s">
        <v>699</v>
      </c>
      <c r="D4093" s="5" t="s">
        <v>700</v>
      </c>
      <c r="E4093" s="5">
        <v>79</v>
      </c>
      <c r="F4093" s="5" t="s">
        <v>2598</v>
      </c>
      <c r="G4093" s="31">
        <v>0</v>
      </c>
      <c r="H4093" s="32">
        <v>0</v>
      </c>
      <c r="I4093" s="5">
        <v>43.529114</v>
      </c>
    </row>
    <row r="4094" spans="1:9">
      <c r="A4094" s="5">
        <v>2130410002</v>
      </c>
      <c r="B4094" s="5" t="s">
        <v>4182</v>
      </c>
      <c r="C4094" s="5" t="s">
        <v>699</v>
      </c>
      <c r="D4094" s="5" t="s">
        <v>700</v>
      </c>
      <c r="E4094" s="5">
        <v>83</v>
      </c>
      <c r="F4094" s="5" t="s">
        <v>2598</v>
      </c>
      <c r="G4094" s="31">
        <v>0</v>
      </c>
      <c r="H4094" s="32">
        <v>0</v>
      </c>
      <c r="I4094" s="5">
        <v>7.4851809999999999</v>
      </c>
    </row>
    <row r="4095" spans="1:9">
      <c r="A4095" s="5">
        <v>2130410003</v>
      </c>
      <c r="B4095" s="5" t="s">
        <v>4183</v>
      </c>
      <c r="C4095" s="5" t="s">
        <v>699</v>
      </c>
      <c r="D4095" s="5" t="s">
        <v>700</v>
      </c>
      <c r="E4095" s="5">
        <v>8</v>
      </c>
      <c r="F4095" s="5" t="s">
        <v>2598</v>
      </c>
      <c r="G4095" s="31">
        <v>0</v>
      </c>
      <c r="H4095" s="32">
        <v>0</v>
      </c>
      <c r="I4095" s="5">
        <v>24.498750000000001</v>
      </c>
    </row>
    <row r="4096" spans="1:9">
      <c r="A4096" s="5">
        <v>2130440003</v>
      </c>
      <c r="B4096" s="5" t="s">
        <v>4184</v>
      </c>
      <c r="C4096" s="5" t="s">
        <v>699</v>
      </c>
      <c r="D4096" s="5" t="s">
        <v>700</v>
      </c>
      <c r="E4096" s="5">
        <v>2</v>
      </c>
      <c r="F4096" s="5" t="s">
        <v>2598</v>
      </c>
      <c r="G4096" s="31">
        <v>0</v>
      </c>
      <c r="H4096" s="32">
        <v>0</v>
      </c>
      <c r="I4096" s="5">
        <v>539.66999999999996</v>
      </c>
    </row>
    <row r="4097" spans="1:9">
      <c r="A4097" s="5">
        <v>2130440006</v>
      </c>
      <c r="B4097" s="5" t="s">
        <v>4185</v>
      </c>
      <c r="C4097" s="5" t="s">
        <v>466</v>
      </c>
      <c r="D4097" s="5" t="s">
        <v>467</v>
      </c>
      <c r="E4097" s="5">
        <v>3</v>
      </c>
      <c r="F4097" s="5" t="s">
        <v>2598</v>
      </c>
      <c r="G4097" s="31">
        <v>0</v>
      </c>
      <c r="H4097" s="32">
        <v>0</v>
      </c>
      <c r="I4097" s="5">
        <v>12.266667</v>
      </c>
    </row>
    <row r="4098" spans="1:9">
      <c r="A4098" s="5">
        <v>2130440006</v>
      </c>
      <c r="B4098" s="5" t="s">
        <v>4185</v>
      </c>
      <c r="C4098" s="5" t="s">
        <v>699</v>
      </c>
      <c r="D4098" s="5" t="s">
        <v>700</v>
      </c>
      <c r="E4098" s="5">
        <v>58</v>
      </c>
      <c r="F4098" s="5" t="s">
        <v>2598</v>
      </c>
      <c r="G4098" s="31">
        <v>3</v>
      </c>
      <c r="H4098" s="32">
        <v>0</v>
      </c>
      <c r="I4098" s="5">
        <v>12.265689999999999</v>
      </c>
    </row>
    <row r="4099" spans="1:9">
      <c r="A4099" s="5">
        <v>2130440006</v>
      </c>
      <c r="B4099" s="5" t="s">
        <v>4185</v>
      </c>
      <c r="C4099" s="5" t="s">
        <v>248</v>
      </c>
      <c r="D4099" s="5" t="s">
        <v>249</v>
      </c>
      <c r="E4099" s="5">
        <v>1</v>
      </c>
      <c r="F4099" s="5" t="s">
        <v>2598</v>
      </c>
      <c r="G4099" s="31">
        <v>0</v>
      </c>
      <c r="H4099" s="32">
        <v>3</v>
      </c>
      <c r="I4099" s="5">
        <v>17.02</v>
      </c>
    </row>
    <row r="4100" spans="1:9">
      <c r="A4100" s="5">
        <v>2130460001</v>
      </c>
      <c r="B4100" s="5" t="s">
        <v>4186</v>
      </c>
      <c r="C4100" s="5" t="s">
        <v>699</v>
      </c>
      <c r="D4100" s="5" t="s">
        <v>700</v>
      </c>
      <c r="E4100" s="5">
        <v>1</v>
      </c>
      <c r="F4100" s="5" t="s">
        <v>2598</v>
      </c>
      <c r="G4100" s="31">
        <v>0</v>
      </c>
      <c r="H4100" s="32">
        <v>0</v>
      </c>
      <c r="I4100" s="5">
        <v>23.96</v>
      </c>
    </row>
    <row r="4101" spans="1:9">
      <c r="A4101" s="5">
        <v>2130470001</v>
      </c>
      <c r="B4101" s="5" t="s">
        <v>4187</v>
      </c>
      <c r="C4101" s="5" t="s">
        <v>699</v>
      </c>
      <c r="D4101" s="5" t="s">
        <v>700</v>
      </c>
      <c r="E4101" s="5">
        <v>1</v>
      </c>
      <c r="F4101" s="5" t="s">
        <v>2598</v>
      </c>
      <c r="G4101" s="31">
        <v>0</v>
      </c>
      <c r="H4101" s="32">
        <v>0</v>
      </c>
      <c r="I4101" s="5">
        <v>21.97</v>
      </c>
    </row>
    <row r="4102" spans="1:9">
      <c r="A4102" s="5">
        <v>2130520005</v>
      </c>
      <c r="B4102" s="5" t="s">
        <v>4188</v>
      </c>
      <c r="C4102" s="5" t="s">
        <v>699</v>
      </c>
      <c r="D4102" s="5" t="s">
        <v>700</v>
      </c>
      <c r="E4102" s="5">
        <v>22</v>
      </c>
      <c r="F4102" s="5" t="s">
        <v>2598</v>
      </c>
      <c r="G4102" s="31">
        <v>0</v>
      </c>
      <c r="H4102" s="32">
        <v>0</v>
      </c>
      <c r="I4102" s="5">
        <v>51.203181999999998</v>
      </c>
    </row>
    <row r="4103" spans="1:9">
      <c r="A4103" s="5">
        <v>2130520005</v>
      </c>
      <c r="B4103" s="5" t="s">
        <v>4188</v>
      </c>
      <c r="C4103" s="5" t="s">
        <v>248</v>
      </c>
      <c r="D4103" s="5" t="s">
        <v>249</v>
      </c>
      <c r="E4103" s="5">
        <v>9</v>
      </c>
      <c r="F4103" s="5" t="s">
        <v>2598</v>
      </c>
      <c r="G4103" s="31">
        <v>0</v>
      </c>
      <c r="H4103" s="32">
        <v>0</v>
      </c>
      <c r="I4103" s="5">
        <v>51.202221999999999</v>
      </c>
    </row>
    <row r="4104" spans="1:9">
      <c r="A4104" s="5">
        <v>2130520007</v>
      </c>
      <c r="B4104" s="5" t="s">
        <v>4189</v>
      </c>
      <c r="C4104" s="5" t="s">
        <v>699</v>
      </c>
      <c r="D4104" s="5" t="s">
        <v>700</v>
      </c>
      <c r="E4104" s="5">
        <v>40</v>
      </c>
      <c r="F4104" s="5" t="s">
        <v>2598</v>
      </c>
      <c r="G4104" s="31">
        <v>1</v>
      </c>
      <c r="H4104" s="32">
        <v>0</v>
      </c>
      <c r="I4104" s="5">
        <v>51.417999999999999</v>
      </c>
    </row>
    <row r="4105" spans="1:9">
      <c r="A4105" s="5">
        <v>2130520007</v>
      </c>
      <c r="B4105" s="5" t="s">
        <v>4189</v>
      </c>
      <c r="C4105" s="5" t="s">
        <v>248</v>
      </c>
      <c r="D4105" s="5" t="s">
        <v>249</v>
      </c>
      <c r="E4105" s="5">
        <v>6</v>
      </c>
      <c r="F4105" s="5" t="s">
        <v>2598</v>
      </c>
      <c r="G4105" s="31">
        <v>0</v>
      </c>
      <c r="H4105" s="32">
        <v>1</v>
      </c>
      <c r="I4105" s="5">
        <v>47.043332999999997</v>
      </c>
    </row>
    <row r="4106" spans="1:9">
      <c r="A4106" s="5">
        <v>2130520016</v>
      </c>
      <c r="B4106" s="5" t="s">
        <v>4190</v>
      </c>
      <c r="C4106" s="5" t="s">
        <v>699</v>
      </c>
      <c r="D4106" s="5" t="s">
        <v>700</v>
      </c>
      <c r="E4106" s="5">
        <v>3</v>
      </c>
      <c r="F4106" s="5" t="s">
        <v>2598</v>
      </c>
      <c r="G4106" s="31">
        <v>0</v>
      </c>
      <c r="H4106" s="32">
        <v>0</v>
      </c>
      <c r="I4106" s="5">
        <v>48.06</v>
      </c>
    </row>
    <row r="4107" spans="1:9">
      <c r="A4107" s="5">
        <v>2130550002</v>
      </c>
      <c r="B4107" s="5" t="s">
        <v>4191</v>
      </c>
      <c r="C4107" s="5" t="s">
        <v>699</v>
      </c>
      <c r="D4107" s="5" t="s">
        <v>700</v>
      </c>
      <c r="E4107" s="5">
        <v>1</v>
      </c>
      <c r="F4107" s="5" t="s">
        <v>2598</v>
      </c>
      <c r="G4107" s="31">
        <v>0</v>
      </c>
      <c r="H4107" s="32">
        <v>0</v>
      </c>
      <c r="I4107" s="5">
        <v>17.260000000000002</v>
      </c>
    </row>
    <row r="4108" spans="1:9">
      <c r="A4108" s="5">
        <v>2130590108</v>
      </c>
      <c r="B4108" s="5" t="s">
        <v>4192</v>
      </c>
      <c r="C4108" s="5" t="s">
        <v>699</v>
      </c>
      <c r="D4108" s="5" t="s">
        <v>700</v>
      </c>
      <c r="E4108" s="5">
        <v>4</v>
      </c>
      <c r="F4108" s="5" t="s">
        <v>2598</v>
      </c>
      <c r="G4108" s="31">
        <v>0</v>
      </c>
      <c r="H4108" s="32">
        <v>0</v>
      </c>
      <c r="I4108" s="5">
        <v>51.81</v>
      </c>
    </row>
    <row r="4109" spans="1:9">
      <c r="A4109" s="5">
        <v>2130590109</v>
      </c>
      <c r="B4109" s="5" t="s">
        <v>4193</v>
      </c>
      <c r="C4109" s="5" t="s">
        <v>699</v>
      </c>
      <c r="D4109" s="5" t="s">
        <v>700</v>
      </c>
      <c r="E4109" s="5">
        <v>72</v>
      </c>
      <c r="F4109" s="5" t="s">
        <v>2598</v>
      </c>
      <c r="G4109" s="31">
        <v>0</v>
      </c>
      <c r="H4109" s="32">
        <v>0</v>
      </c>
      <c r="I4109" s="5">
        <v>12.716111</v>
      </c>
    </row>
    <row r="4110" spans="1:9">
      <c r="A4110" s="5">
        <v>2130590111</v>
      </c>
      <c r="B4110" s="5" t="s">
        <v>4194</v>
      </c>
      <c r="C4110" s="5" t="s">
        <v>699</v>
      </c>
      <c r="D4110" s="5" t="s">
        <v>700</v>
      </c>
      <c r="E4110" s="5">
        <v>54</v>
      </c>
      <c r="F4110" s="5" t="s">
        <v>2598</v>
      </c>
      <c r="G4110" s="31">
        <v>0</v>
      </c>
      <c r="H4110" s="32">
        <v>0</v>
      </c>
      <c r="I4110" s="5">
        <v>11.333333</v>
      </c>
    </row>
    <row r="4111" spans="1:9">
      <c r="A4111" s="5">
        <v>2130590112</v>
      </c>
      <c r="B4111" s="5" t="s">
        <v>4195</v>
      </c>
      <c r="C4111" s="5" t="s">
        <v>699</v>
      </c>
      <c r="D4111" s="5" t="s">
        <v>700</v>
      </c>
      <c r="E4111" s="5">
        <v>49</v>
      </c>
      <c r="F4111" s="5" t="s">
        <v>2598</v>
      </c>
      <c r="G4111" s="31">
        <v>0</v>
      </c>
      <c r="H4111" s="32">
        <v>0</v>
      </c>
      <c r="I4111" s="5">
        <v>22.615102</v>
      </c>
    </row>
    <row r="4112" spans="1:9">
      <c r="A4112" s="5">
        <v>2130590113</v>
      </c>
      <c r="B4112" s="5" t="s">
        <v>4196</v>
      </c>
      <c r="C4112" s="5" t="s">
        <v>699</v>
      </c>
      <c r="D4112" s="5" t="s">
        <v>700</v>
      </c>
      <c r="E4112" s="5">
        <v>68</v>
      </c>
      <c r="F4112" s="5" t="s">
        <v>2598</v>
      </c>
      <c r="G4112" s="31">
        <v>0</v>
      </c>
      <c r="H4112" s="32">
        <v>0</v>
      </c>
      <c r="I4112" s="5">
        <v>19.020441000000002</v>
      </c>
    </row>
    <row r="4113" spans="1:9">
      <c r="A4113" s="5">
        <v>2130590114</v>
      </c>
      <c r="B4113" s="5" t="s">
        <v>4197</v>
      </c>
      <c r="C4113" s="5" t="s">
        <v>699</v>
      </c>
      <c r="D4113" s="5" t="s">
        <v>700</v>
      </c>
      <c r="E4113" s="5">
        <v>40</v>
      </c>
      <c r="F4113" s="5" t="s">
        <v>2598</v>
      </c>
      <c r="G4113" s="31">
        <v>0</v>
      </c>
      <c r="H4113" s="32">
        <v>0</v>
      </c>
      <c r="I4113" s="5">
        <v>20.546500000000002</v>
      </c>
    </row>
    <row r="4114" spans="1:9">
      <c r="A4114" s="5">
        <v>2130590114</v>
      </c>
      <c r="B4114" s="5" t="s">
        <v>4197</v>
      </c>
      <c r="C4114" s="5" t="s">
        <v>646</v>
      </c>
      <c r="D4114" s="5" t="s">
        <v>647</v>
      </c>
      <c r="E4114" s="5">
        <v>1</v>
      </c>
      <c r="F4114" s="5" t="s">
        <v>2598</v>
      </c>
      <c r="G4114" s="31">
        <v>0</v>
      </c>
      <c r="H4114" s="32">
        <v>0</v>
      </c>
      <c r="I4114" s="5">
        <v>20.55</v>
      </c>
    </row>
    <row r="4115" spans="1:9">
      <c r="A4115" s="5">
        <v>2130590115</v>
      </c>
      <c r="B4115" s="5" t="s">
        <v>4198</v>
      </c>
      <c r="C4115" s="5" t="s">
        <v>699</v>
      </c>
      <c r="D4115" s="5" t="s">
        <v>700</v>
      </c>
      <c r="E4115" s="5">
        <v>6</v>
      </c>
      <c r="F4115" s="5" t="s">
        <v>2598</v>
      </c>
      <c r="G4115" s="31">
        <v>0</v>
      </c>
      <c r="H4115" s="32">
        <v>0</v>
      </c>
      <c r="I4115" s="5">
        <v>51.286667000000001</v>
      </c>
    </row>
    <row r="4116" spans="1:9">
      <c r="A4116" s="5">
        <v>2130590116</v>
      </c>
      <c r="B4116" s="5" t="s">
        <v>4199</v>
      </c>
      <c r="C4116" s="5" t="s">
        <v>699</v>
      </c>
      <c r="D4116" s="5" t="s">
        <v>700</v>
      </c>
      <c r="E4116" s="5">
        <v>85</v>
      </c>
      <c r="F4116" s="5" t="s">
        <v>2598</v>
      </c>
      <c r="G4116" s="31">
        <v>0</v>
      </c>
      <c r="H4116" s="32">
        <v>0</v>
      </c>
      <c r="I4116" s="5">
        <v>14.072118</v>
      </c>
    </row>
    <row r="4117" spans="1:9">
      <c r="A4117" s="5">
        <v>2130590117</v>
      </c>
      <c r="B4117" s="5" t="s">
        <v>8526</v>
      </c>
      <c r="C4117" s="5" t="s">
        <v>699</v>
      </c>
      <c r="D4117" s="5" t="s">
        <v>700</v>
      </c>
      <c r="E4117" s="5">
        <v>6</v>
      </c>
      <c r="F4117" s="5" t="s">
        <v>2598</v>
      </c>
      <c r="G4117" s="31">
        <v>0</v>
      </c>
      <c r="H4117" s="32">
        <v>0</v>
      </c>
      <c r="I4117" s="5">
        <v>56.55</v>
      </c>
    </row>
    <row r="4118" spans="1:9">
      <c r="A4118" s="5">
        <v>2130590118</v>
      </c>
      <c r="B4118" s="5" t="s">
        <v>4200</v>
      </c>
      <c r="C4118" s="5" t="s">
        <v>699</v>
      </c>
      <c r="D4118" s="5" t="s">
        <v>700</v>
      </c>
      <c r="E4118" s="5">
        <v>85</v>
      </c>
      <c r="F4118" s="5" t="s">
        <v>2598</v>
      </c>
      <c r="G4118" s="31">
        <v>0</v>
      </c>
      <c r="H4118" s="32">
        <v>0</v>
      </c>
      <c r="I4118" s="5">
        <v>14.368235</v>
      </c>
    </row>
    <row r="4119" spans="1:9">
      <c r="A4119" s="5">
        <v>2130590119</v>
      </c>
      <c r="B4119" s="5" t="s">
        <v>4201</v>
      </c>
      <c r="C4119" s="5" t="s">
        <v>699</v>
      </c>
      <c r="D4119" s="5" t="s">
        <v>700</v>
      </c>
      <c r="E4119" s="5">
        <v>56</v>
      </c>
      <c r="F4119" s="5" t="s">
        <v>2598</v>
      </c>
      <c r="G4119" s="31">
        <v>0</v>
      </c>
      <c r="H4119" s="32">
        <v>0</v>
      </c>
      <c r="I4119" s="5">
        <v>17.553750000000001</v>
      </c>
    </row>
    <row r="4120" spans="1:9">
      <c r="A4120" s="5">
        <v>2130590119</v>
      </c>
      <c r="B4120" s="5" t="s">
        <v>4201</v>
      </c>
      <c r="C4120" s="5" t="s">
        <v>646</v>
      </c>
      <c r="D4120" s="5" t="s">
        <v>647</v>
      </c>
      <c r="E4120" s="5">
        <v>2</v>
      </c>
      <c r="F4120" s="5" t="s">
        <v>2598</v>
      </c>
      <c r="G4120" s="31">
        <v>0</v>
      </c>
      <c r="H4120" s="32">
        <v>0</v>
      </c>
      <c r="I4120" s="5">
        <v>18.04</v>
      </c>
    </row>
    <row r="4121" spans="1:9">
      <c r="A4121" s="5">
        <v>2130590120</v>
      </c>
      <c r="B4121" s="5" t="s">
        <v>4202</v>
      </c>
      <c r="C4121" s="5" t="s">
        <v>699</v>
      </c>
      <c r="D4121" s="5" t="s">
        <v>700</v>
      </c>
      <c r="E4121" s="5">
        <v>103</v>
      </c>
      <c r="F4121" s="5" t="s">
        <v>2598</v>
      </c>
      <c r="G4121" s="31">
        <v>0</v>
      </c>
      <c r="H4121" s="32">
        <v>0</v>
      </c>
      <c r="I4121" s="5">
        <v>16.766893</v>
      </c>
    </row>
    <row r="4122" spans="1:9">
      <c r="A4122" s="5">
        <v>2130590120</v>
      </c>
      <c r="B4122" s="5" t="s">
        <v>4202</v>
      </c>
      <c r="C4122" s="5" t="s">
        <v>646</v>
      </c>
      <c r="D4122" s="5" t="s">
        <v>647</v>
      </c>
      <c r="E4122" s="5">
        <v>4</v>
      </c>
      <c r="F4122" s="5" t="s">
        <v>2598</v>
      </c>
      <c r="G4122" s="31">
        <v>0</v>
      </c>
      <c r="H4122" s="32">
        <v>0</v>
      </c>
      <c r="I4122" s="5">
        <v>16.767499999999998</v>
      </c>
    </row>
    <row r="4123" spans="1:9">
      <c r="A4123" s="5">
        <v>2130590121</v>
      </c>
      <c r="B4123" s="5" t="s">
        <v>4203</v>
      </c>
      <c r="C4123" s="5" t="s">
        <v>699</v>
      </c>
      <c r="D4123" s="5" t="s">
        <v>700</v>
      </c>
      <c r="E4123" s="5">
        <v>33</v>
      </c>
      <c r="F4123" s="5" t="s">
        <v>2598</v>
      </c>
      <c r="G4123" s="31">
        <v>0</v>
      </c>
      <c r="H4123" s="32">
        <v>0</v>
      </c>
      <c r="I4123" s="5">
        <v>15.003939000000001</v>
      </c>
    </row>
    <row r="4124" spans="1:9">
      <c r="A4124" s="5">
        <v>2130590121</v>
      </c>
      <c r="B4124" s="5" t="s">
        <v>4203</v>
      </c>
      <c r="C4124" s="5" t="s">
        <v>646</v>
      </c>
      <c r="D4124" s="5" t="s">
        <v>647</v>
      </c>
      <c r="E4124" s="5">
        <v>1</v>
      </c>
      <c r="F4124" s="5" t="s">
        <v>2598</v>
      </c>
      <c r="G4124" s="31">
        <v>0</v>
      </c>
      <c r="H4124" s="32">
        <v>0</v>
      </c>
      <c r="I4124" s="5">
        <v>15.29</v>
      </c>
    </row>
    <row r="4125" spans="1:9">
      <c r="A4125" s="5">
        <v>2130590122</v>
      </c>
      <c r="B4125" s="5" t="s">
        <v>4204</v>
      </c>
      <c r="C4125" s="5" t="s">
        <v>699</v>
      </c>
      <c r="D4125" s="5" t="s">
        <v>700</v>
      </c>
      <c r="E4125" s="5">
        <v>29</v>
      </c>
      <c r="F4125" s="5" t="s">
        <v>2598</v>
      </c>
      <c r="G4125" s="31">
        <v>0</v>
      </c>
      <c r="H4125" s="32">
        <v>0</v>
      </c>
      <c r="I4125" s="5">
        <v>13.173793</v>
      </c>
    </row>
    <row r="4126" spans="1:9">
      <c r="A4126" s="5">
        <v>2130590122</v>
      </c>
      <c r="B4126" s="5" t="s">
        <v>4204</v>
      </c>
      <c r="C4126" s="5" t="s">
        <v>646</v>
      </c>
      <c r="D4126" s="5" t="s">
        <v>647</v>
      </c>
      <c r="E4126" s="5">
        <v>5</v>
      </c>
      <c r="F4126" s="5" t="s">
        <v>2598</v>
      </c>
      <c r="G4126" s="31">
        <v>0</v>
      </c>
      <c r="H4126" s="32">
        <v>0</v>
      </c>
      <c r="I4126" s="5">
        <v>13.173999999999999</v>
      </c>
    </row>
    <row r="4127" spans="1:9">
      <c r="A4127" s="5">
        <v>2130590123</v>
      </c>
      <c r="B4127" s="5" t="s">
        <v>4205</v>
      </c>
      <c r="C4127" s="5" t="s">
        <v>699</v>
      </c>
      <c r="D4127" s="5" t="s">
        <v>700</v>
      </c>
      <c r="E4127" s="5">
        <v>19</v>
      </c>
      <c r="F4127" s="5" t="s">
        <v>2598</v>
      </c>
      <c r="G4127" s="31">
        <v>0</v>
      </c>
      <c r="H4127" s="32">
        <v>0</v>
      </c>
      <c r="I4127" s="5">
        <v>14.913684</v>
      </c>
    </row>
    <row r="4128" spans="1:9">
      <c r="A4128" s="5">
        <v>2130590123</v>
      </c>
      <c r="B4128" s="5" t="s">
        <v>4205</v>
      </c>
      <c r="C4128" s="5" t="s">
        <v>646</v>
      </c>
      <c r="D4128" s="5" t="s">
        <v>647</v>
      </c>
      <c r="E4128" s="5">
        <v>8</v>
      </c>
      <c r="F4128" s="5" t="s">
        <v>2598</v>
      </c>
      <c r="G4128" s="31">
        <v>0</v>
      </c>
      <c r="H4128" s="32">
        <v>0</v>
      </c>
      <c r="I4128" s="5">
        <v>14.91375</v>
      </c>
    </row>
    <row r="4129" spans="1:9">
      <c r="A4129" s="5">
        <v>2130590124</v>
      </c>
      <c r="B4129" s="5" t="s">
        <v>4206</v>
      </c>
      <c r="C4129" s="5" t="s">
        <v>699</v>
      </c>
      <c r="D4129" s="5" t="s">
        <v>700</v>
      </c>
      <c r="E4129" s="5">
        <v>45</v>
      </c>
      <c r="F4129" s="5" t="s">
        <v>2598</v>
      </c>
      <c r="G4129" s="31">
        <v>0</v>
      </c>
      <c r="H4129" s="32">
        <v>0</v>
      </c>
      <c r="I4129" s="5">
        <v>13.292</v>
      </c>
    </row>
    <row r="4130" spans="1:9">
      <c r="A4130" s="5">
        <v>2130590124</v>
      </c>
      <c r="B4130" s="5" t="s">
        <v>4206</v>
      </c>
      <c r="C4130" s="5" t="s">
        <v>646</v>
      </c>
      <c r="D4130" s="5" t="s">
        <v>647</v>
      </c>
      <c r="E4130" s="5">
        <v>3</v>
      </c>
      <c r="F4130" s="5" t="s">
        <v>2598</v>
      </c>
      <c r="G4130" s="31">
        <v>0</v>
      </c>
      <c r="H4130" s="32">
        <v>0</v>
      </c>
      <c r="I4130" s="5">
        <v>13.29</v>
      </c>
    </row>
    <row r="4131" spans="1:9">
      <c r="A4131" s="5">
        <v>2130590125</v>
      </c>
      <c r="B4131" s="5" t="s">
        <v>4207</v>
      </c>
      <c r="C4131" s="5" t="s">
        <v>699</v>
      </c>
      <c r="D4131" s="5" t="s">
        <v>700</v>
      </c>
      <c r="E4131" s="5">
        <v>98</v>
      </c>
      <c r="F4131" s="5" t="s">
        <v>2598</v>
      </c>
      <c r="G4131" s="31">
        <v>0</v>
      </c>
      <c r="H4131" s="32">
        <v>0</v>
      </c>
      <c r="I4131" s="5">
        <v>17.741837</v>
      </c>
    </row>
    <row r="4132" spans="1:9">
      <c r="A4132" s="5">
        <v>2130590125</v>
      </c>
      <c r="B4132" s="5" t="s">
        <v>4207</v>
      </c>
      <c r="C4132" s="5" t="s">
        <v>646</v>
      </c>
      <c r="D4132" s="5" t="s">
        <v>647</v>
      </c>
      <c r="E4132" s="5">
        <v>5</v>
      </c>
      <c r="F4132" s="5" t="s">
        <v>2598</v>
      </c>
      <c r="G4132" s="31">
        <v>0</v>
      </c>
      <c r="H4132" s="32">
        <v>0</v>
      </c>
      <c r="I4132" s="5">
        <v>17.742000000000001</v>
      </c>
    </row>
    <row r="4133" spans="1:9">
      <c r="A4133" s="5">
        <v>2130590126</v>
      </c>
      <c r="B4133" s="5" t="s">
        <v>4208</v>
      </c>
      <c r="C4133" s="5" t="s">
        <v>699</v>
      </c>
      <c r="D4133" s="5" t="s">
        <v>700</v>
      </c>
      <c r="E4133" s="5">
        <v>26</v>
      </c>
      <c r="F4133" s="5" t="s">
        <v>2598</v>
      </c>
      <c r="G4133" s="31">
        <v>0</v>
      </c>
      <c r="H4133" s="32">
        <v>0</v>
      </c>
      <c r="I4133" s="5">
        <v>14.082307999999999</v>
      </c>
    </row>
    <row r="4134" spans="1:9">
      <c r="A4134" s="5">
        <v>2130590126</v>
      </c>
      <c r="B4134" s="5" t="s">
        <v>4208</v>
      </c>
      <c r="C4134" s="5" t="s">
        <v>646</v>
      </c>
      <c r="D4134" s="5" t="s">
        <v>647</v>
      </c>
      <c r="E4134" s="5">
        <v>2</v>
      </c>
      <c r="F4134" s="5" t="s">
        <v>2598</v>
      </c>
      <c r="G4134" s="31">
        <v>0</v>
      </c>
      <c r="H4134" s="32">
        <v>0</v>
      </c>
      <c r="I4134" s="5">
        <v>14.08</v>
      </c>
    </row>
    <row r="4135" spans="1:9">
      <c r="A4135" s="5">
        <v>2130590127</v>
      </c>
      <c r="B4135" s="5" t="s">
        <v>4209</v>
      </c>
      <c r="C4135" s="5" t="s">
        <v>699</v>
      </c>
      <c r="D4135" s="5" t="s">
        <v>700</v>
      </c>
      <c r="E4135" s="5">
        <v>113</v>
      </c>
      <c r="F4135" s="5" t="s">
        <v>2598</v>
      </c>
      <c r="G4135" s="31">
        <v>0</v>
      </c>
      <c r="H4135" s="32">
        <v>0</v>
      </c>
      <c r="I4135" s="5">
        <v>15.97531</v>
      </c>
    </row>
    <row r="4136" spans="1:9">
      <c r="A4136" s="5">
        <v>2130590127</v>
      </c>
      <c r="B4136" s="5" t="s">
        <v>4209</v>
      </c>
      <c r="C4136" s="5" t="s">
        <v>646</v>
      </c>
      <c r="D4136" s="5" t="s">
        <v>647</v>
      </c>
      <c r="E4136" s="5">
        <v>11</v>
      </c>
      <c r="F4136" s="5" t="s">
        <v>2598</v>
      </c>
      <c r="G4136" s="31">
        <v>0</v>
      </c>
      <c r="H4136" s="32">
        <v>0</v>
      </c>
      <c r="I4136" s="5">
        <v>15.975455</v>
      </c>
    </row>
    <row r="4137" spans="1:9">
      <c r="A4137" s="5">
        <v>2130590128</v>
      </c>
      <c r="B4137" s="5" t="s">
        <v>4210</v>
      </c>
      <c r="C4137" s="5" t="s">
        <v>699</v>
      </c>
      <c r="D4137" s="5" t="s">
        <v>700</v>
      </c>
      <c r="E4137" s="5">
        <v>99</v>
      </c>
      <c r="F4137" s="5" t="s">
        <v>2598</v>
      </c>
      <c r="G4137" s="31">
        <v>0</v>
      </c>
      <c r="H4137" s="32">
        <v>0</v>
      </c>
      <c r="I4137" s="5">
        <v>14.932221999999999</v>
      </c>
    </row>
    <row r="4138" spans="1:9">
      <c r="A4138" s="5">
        <v>2130590128</v>
      </c>
      <c r="B4138" s="5" t="s">
        <v>4210</v>
      </c>
      <c r="C4138" s="5" t="s">
        <v>646</v>
      </c>
      <c r="D4138" s="5" t="s">
        <v>647</v>
      </c>
      <c r="E4138" s="5">
        <v>3</v>
      </c>
      <c r="F4138" s="5" t="s">
        <v>2598</v>
      </c>
      <c r="G4138" s="31">
        <v>0</v>
      </c>
      <c r="H4138" s="32">
        <v>0</v>
      </c>
      <c r="I4138" s="5">
        <v>14.93</v>
      </c>
    </row>
    <row r="4139" spans="1:9">
      <c r="A4139" s="5">
        <v>2130590129</v>
      </c>
      <c r="B4139" s="5" t="s">
        <v>4211</v>
      </c>
      <c r="C4139" s="5" t="s">
        <v>699</v>
      </c>
      <c r="D4139" s="5" t="s">
        <v>700</v>
      </c>
      <c r="E4139" s="5">
        <v>84</v>
      </c>
      <c r="F4139" s="5" t="s">
        <v>2598</v>
      </c>
      <c r="G4139" s="31">
        <v>0</v>
      </c>
      <c r="H4139" s="32">
        <v>0</v>
      </c>
      <c r="I4139" s="5">
        <v>15.510714</v>
      </c>
    </row>
    <row r="4140" spans="1:9">
      <c r="A4140" s="5">
        <v>2130590129</v>
      </c>
      <c r="B4140" s="5" t="s">
        <v>4211</v>
      </c>
      <c r="C4140" s="5" t="s">
        <v>646</v>
      </c>
      <c r="D4140" s="5" t="s">
        <v>647</v>
      </c>
      <c r="E4140" s="5">
        <v>7</v>
      </c>
      <c r="F4140" s="5" t="s">
        <v>2598</v>
      </c>
      <c r="G4140" s="31">
        <v>0</v>
      </c>
      <c r="H4140" s="32">
        <v>0</v>
      </c>
      <c r="I4140" s="5">
        <v>15.51</v>
      </c>
    </row>
    <row r="4141" spans="1:9">
      <c r="A4141" s="5">
        <v>2130590130</v>
      </c>
      <c r="B4141" s="5" t="s">
        <v>4212</v>
      </c>
      <c r="C4141" s="5" t="s">
        <v>699</v>
      </c>
      <c r="D4141" s="5" t="s">
        <v>700</v>
      </c>
      <c r="E4141" s="5">
        <v>65</v>
      </c>
      <c r="F4141" s="5" t="s">
        <v>2598</v>
      </c>
      <c r="G4141" s="31">
        <v>0</v>
      </c>
      <c r="H4141" s="32">
        <v>0</v>
      </c>
      <c r="I4141" s="5">
        <v>16.266922999999998</v>
      </c>
    </row>
    <row r="4142" spans="1:9">
      <c r="A4142" s="5">
        <v>2130590130</v>
      </c>
      <c r="B4142" s="5" t="s">
        <v>4212</v>
      </c>
      <c r="C4142" s="5" t="s">
        <v>646</v>
      </c>
      <c r="D4142" s="5" t="s">
        <v>647</v>
      </c>
      <c r="E4142" s="5">
        <v>4</v>
      </c>
      <c r="F4142" s="5" t="s">
        <v>2598</v>
      </c>
      <c r="G4142" s="31">
        <v>0</v>
      </c>
      <c r="H4142" s="32">
        <v>0</v>
      </c>
      <c r="I4142" s="5">
        <v>16.267499999999998</v>
      </c>
    </row>
    <row r="4143" spans="1:9">
      <c r="A4143" s="5">
        <v>2130590131</v>
      </c>
      <c r="B4143" s="5" t="s">
        <v>4213</v>
      </c>
      <c r="C4143" s="5" t="s">
        <v>699</v>
      </c>
      <c r="D4143" s="5" t="s">
        <v>700</v>
      </c>
      <c r="E4143" s="5">
        <v>118</v>
      </c>
      <c r="F4143" s="5" t="s">
        <v>2598</v>
      </c>
      <c r="G4143" s="31">
        <v>0</v>
      </c>
      <c r="H4143" s="32">
        <v>0</v>
      </c>
      <c r="I4143" s="5">
        <v>17.25</v>
      </c>
    </row>
    <row r="4144" spans="1:9">
      <c r="A4144" s="5">
        <v>2130590131</v>
      </c>
      <c r="B4144" s="5" t="s">
        <v>4213</v>
      </c>
      <c r="C4144" s="5" t="s">
        <v>646</v>
      </c>
      <c r="D4144" s="5" t="s">
        <v>647</v>
      </c>
      <c r="E4144" s="5">
        <v>4</v>
      </c>
      <c r="F4144" s="5" t="s">
        <v>2598</v>
      </c>
      <c r="G4144" s="31">
        <v>0</v>
      </c>
      <c r="H4144" s="32">
        <v>0</v>
      </c>
      <c r="I4144" s="5">
        <v>17.25</v>
      </c>
    </row>
    <row r="4145" spans="1:9">
      <c r="A4145" s="5">
        <v>2130590132</v>
      </c>
      <c r="B4145" s="5" t="s">
        <v>4214</v>
      </c>
      <c r="C4145" s="5" t="s">
        <v>699</v>
      </c>
      <c r="D4145" s="5" t="s">
        <v>700</v>
      </c>
      <c r="E4145" s="5">
        <v>93</v>
      </c>
      <c r="F4145" s="5" t="s">
        <v>2598</v>
      </c>
      <c r="G4145" s="31">
        <v>0</v>
      </c>
      <c r="H4145" s="32">
        <v>0</v>
      </c>
      <c r="I4145" s="5">
        <v>15.439785000000001</v>
      </c>
    </row>
    <row r="4146" spans="1:9">
      <c r="A4146" s="5">
        <v>2130590132</v>
      </c>
      <c r="B4146" s="5" t="s">
        <v>4214</v>
      </c>
      <c r="C4146" s="5" t="s">
        <v>646</v>
      </c>
      <c r="D4146" s="5" t="s">
        <v>647</v>
      </c>
      <c r="E4146" s="5">
        <v>3</v>
      </c>
      <c r="F4146" s="5" t="s">
        <v>2598</v>
      </c>
      <c r="G4146" s="31">
        <v>0</v>
      </c>
      <c r="H4146" s="32">
        <v>0</v>
      </c>
      <c r="I4146" s="5">
        <v>15.44</v>
      </c>
    </row>
    <row r="4147" spans="1:9">
      <c r="A4147" s="5">
        <v>2130590133</v>
      </c>
      <c r="B4147" s="5" t="s">
        <v>4215</v>
      </c>
      <c r="C4147" s="5" t="s">
        <v>699</v>
      </c>
      <c r="D4147" s="5" t="s">
        <v>700</v>
      </c>
      <c r="E4147" s="5">
        <v>81</v>
      </c>
      <c r="F4147" s="5" t="s">
        <v>2598</v>
      </c>
      <c r="G4147" s="31">
        <v>0</v>
      </c>
      <c r="H4147" s="32">
        <v>0</v>
      </c>
      <c r="I4147" s="5">
        <v>15.493950999999999</v>
      </c>
    </row>
    <row r="4148" spans="1:9">
      <c r="A4148" s="5">
        <v>2130590134</v>
      </c>
      <c r="B4148" s="5" t="s">
        <v>4216</v>
      </c>
      <c r="C4148" s="5" t="s">
        <v>699</v>
      </c>
      <c r="D4148" s="5" t="s">
        <v>700</v>
      </c>
      <c r="E4148" s="5">
        <v>46</v>
      </c>
      <c r="F4148" s="5" t="s">
        <v>2598</v>
      </c>
      <c r="G4148" s="31">
        <v>0</v>
      </c>
      <c r="H4148" s="32">
        <v>0</v>
      </c>
      <c r="I4148" s="5">
        <v>18.823696000000002</v>
      </c>
    </row>
    <row r="4149" spans="1:9">
      <c r="A4149" s="5">
        <v>2130590134</v>
      </c>
      <c r="B4149" s="5" t="s">
        <v>4216</v>
      </c>
      <c r="C4149" s="5" t="s">
        <v>646</v>
      </c>
      <c r="D4149" s="5" t="s">
        <v>647</v>
      </c>
      <c r="E4149" s="5">
        <v>1</v>
      </c>
      <c r="F4149" s="5" t="s">
        <v>2598</v>
      </c>
      <c r="G4149" s="31">
        <v>0</v>
      </c>
      <c r="H4149" s="32">
        <v>0</v>
      </c>
      <c r="I4149" s="5">
        <v>18.82</v>
      </c>
    </row>
    <row r="4150" spans="1:9">
      <c r="A4150" s="5">
        <v>2130590135</v>
      </c>
      <c r="B4150" s="5" t="s">
        <v>4217</v>
      </c>
      <c r="C4150" s="5" t="s">
        <v>699</v>
      </c>
      <c r="D4150" s="5" t="s">
        <v>700</v>
      </c>
      <c r="E4150" s="5">
        <v>70</v>
      </c>
      <c r="F4150" s="5" t="s">
        <v>2598</v>
      </c>
      <c r="G4150" s="31">
        <v>0</v>
      </c>
      <c r="H4150" s="32">
        <v>0</v>
      </c>
      <c r="I4150" s="5">
        <v>20.406428999999999</v>
      </c>
    </row>
    <row r="4151" spans="1:9">
      <c r="A4151" s="5">
        <v>2130590135</v>
      </c>
      <c r="B4151" s="5" t="s">
        <v>4217</v>
      </c>
      <c r="C4151" s="5" t="s">
        <v>646</v>
      </c>
      <c r="D4151" s="5" t="s">
        <v>647</v>
      </c>
      <c r="E4151" s="5">
        <v>1</v>
      </c>
      <c r="F4151" s="5" t="s">
        <v>2598</v>
      </c>
      <c r="G4151" s="31">
        <v>0</v>
      </c>
      <c r="H4151" s="32">
        <v>0</v>
      </c>
      <c r="I4151" s="5">
        <v>20.41</v>
      </c>
    </row>
    <row r="4152" spans="1:9">
      <c r="A4152" s="5">
        <v>2130590136</v>
      </c>
      <c r="B4152" s="5" t="s">
        <v>4218</v>
      </c>
      <c r="C4152" s="5" t="s">
        <v>699</v>
      </c>
      <c r="D4152" s="5" t="s">
        <v>700</v>
      </c>
      <c r="E4152" s="5">
        <v>56</v>
      </c>
      <c r="F4152" s="5" t="s">
        <v>2598</v>
      </c>
      <c r="G4152" s="31">
        <v>0</v>
      </c>
      <c r="H4152" s="32">
        <v>0</v>
      </c>
      <c r="I4152" s="5">
        <v>14.485714</v>
      </c>
    </row>
    <row r="4153" spans="1:9">
      <c r="A4153" s="5">
        <v>2130590137</v>
      </c>
      <c r="B4153" s="5" t="s">
        <v>4219</v>
      </c>
      <c r="C4153" s="5" t="s">
        <v>699</v>
      </c>
      <c r="D4153" s="5" t="s">
        <v>700</v>
      </c>
      <c r="E4153" s="5">
        <v>48</v>
      </c>
      <c r="F4153" s="5" t="s">
        <v>2598</v>
      </c>
      <c r="G4153" s="31">
        <v>0</v>
      </c>
      <c r="H4153" s="32">
        <v>0</v>
      </c>
      <c r="I4153" s="5">
        <v>17.820625</v>
      </c>
    </row>
    <row r="4154" spans="1:9">
      <c r="A4154" s="5">
        <v>2130590137</v>
      </c>
      <c r="B4154" s="5" t="s">
        <v>4219</v>
      </c>
      <c r="C4154" s="5" t="s">
        <v>646</v>
      </c>
      <c r="D4154" s="5" t="s">
        <v>647</v>
      </c>
      <c r="E4154" s="5">
        <v>1</v>
      </c>
      <c r="F4154" s="5" t="s">
        <v>2598</v>
      </c>
      <c r="G4154" s="31">
        <v>0</v>
      </c>
      <c r="H4154" s="32">
        <v>0</v>
      </c>
      <c r="I4154" s="5">
        <v>17.82</v>
      </c>
    </row>
    <row r="4155" spans="1:9">
      <c r="A4155" s="5">
        <v>2130590138</v>
      </c>
      <c r="B4155" s="5" t="s">
        <v>4220</v>
      </c>
      <c r="C4155" s="5" t="s">
        <v>699</v>
      </c>
      <c r="D4155" s="5" t="s">
        <v>700</v>
      </c>
      <c r="E4155" s="5">
        <v>68</v>
      </c>
      <c r="F4155" s="5" t="s">
        <v>2598</v>
      </c>
      <c r="G4155" s="31">
        <v>0</v>
      </c>
      <c r="H4155" s="32">
        <v>0</v>
      </c>
      <c r="I4155" s="5">
        <v>17.127352999999999</v>
      </c>
    </row>
    <row r="4156" spans="1:9">
      <c r="A4156" s="5">
        <v>2130590138</v>
      </c>
      <c r="B4156" s="5" t="s">
        <v>4220</v>
      </c>
      <c r="C4156" s="5" t="s">
        <v>646</v>
      </c>
      <c r="D4156" s="5" t="s">
        <v>647</v>
      </c>
      <c r="E4156" s="5">
        <v>2</v>
      </c>
      <c r="F4156" s="5" t="s">
        <v>2598</v>
      </c>
      <c r="G4156" s="31">
        <v>0</v>
      </c>
      <c r="H4156" s="32">
        <v>0</v>
      </c>
      <c r="I4156" s="5">
        <v>17.125</v>
      </c>
    </row>
    <row r="4157" spans="1:9">
      <c r="A4157" s="5">
        <v>2130590139</v>
      </c>
      <c r="B4157" s="5" t="s">
        <v>4221</v>
      </c>
      <c r="C4157" s="5" t="s">
        <v>699</v>
      </c>
      <c r="D4157" s="5" t="s">
        <v>700</v>
      </c>
      <c r="E4157" s="5">
        <v>61</v>
      </c>
      <c r="F4157" s="5" t="s">
        <v>2598</v>
      </c>
      <c r="G4157" s="31">
        <v>0</v>
      </c>
      <c r="H4157" s="32">
        <v>0</v>
      </c>
      <c r="I4157" s="5">
        <v>17.211803</v>
      </c>
    </row>
    <row r="4158" spans="1:9">
      <c r="A4158" s="5">
        <v>2130590139</v>
      </c>
      <c r="B4158" s="5" t="s">
        <v>4221</v>
      </c>
      <c r="C4158" s="5" t="s">
        <v>646</v>
      </c>
      <c r="D4158" s="5" t="s">
        <v>647</v>
      </c>
      <c r="E4158" s="5">
        <v>8</v>
      </c>
      <c r="F4158" s="5" t="s">
        <v>2598</v>
      </c>
      <c r="G4158" s="31">
        <v>0</v>
      </c>
      <c r="H4158" s="32">
        <v>0</v>
      </c>
      <c r="I4158" s="5">
        <v>17.21125</v>
      </c>
    </row>
    <row r="4159" spans="1:9">
      <c r="A4159" s="5">
        <v>2130590140</v>
      </c>
      <c r="B4159" s="5" t="s">
        <v>4222</v>
      </c>
      <c r="C4159" s="5" t="s">
        <v>699</v>
      </c>
      <c r="D4159" s="5" t="s">
        <v>700</v>
      </c>
      <c r="E4159" s="5">
        <v>79</v>
      </c>
      <c r="F4159" s="5" t="s">
        <v>2598</v>
      </c>
      <c r="G4159" s="31">
        <v>0</v>
      </c>
      <c r="H4159" s="32">
        <v>0</v>
      </c>
      <c r="I4159" s="5">
        <v>13.554304</v>
      </c>
    </row>
    <row r="4160" spans="1:9">
      <c r="A4160" s="5">
        <v>2130590141</v>
      </c>
      <c r="B4160" s="5" t="s">
        <v>4223</v>
      </c>
      <c r="C4160" s="5" t="s">
        <v>699</v>
      </c>
      <c r="D4160" s="5" t="s">
        <v>700</v>
      </c>
      <c r="E4160" s="5">
        <v>71</v>
      </c>
      <c r="F4160" s="5" t="s">
        <v>2598</v>
      </c>
      <c r="G4160" s="31">
        <v>0</v>
      </c>
      <c r="H4160" s="32">
        <v>0</v>
      </c>
      <c r="I4160" s="5">
        <v>15.741830999999999</v>
      </c>
    </row>
    <row r="4161" spans="1:9">
      <c r="A4161" s="5">
        <v>2130590141</v>
      </c>
      <c r="B4161" s="5" t="s">
        <v>4223</v>
      </c>
      <c r="C4161" s="5" t="s">
        <v>646</v>
      </c>
      <c r="D4161" s="5" t="s">
        <v>647</v>
      </c>
      <c r="E4161" s="5">
        <v>1</v>
      </c>
      <c r="F4161" s="5" t="s">
        <v>2598</v>
      </c>
      <c r="G4161" s="31">
        <v>0</v>
      </c>
      <c r="H4161" s="32">
        <v>0</v>
      </c>
      <c r="I4161" s="5">
        <v>15.74</v>
      </c>
    </row>
    <row r="4162" spans="1:9">
      <c r="A4162" s="5">
        <v>2130590142</v>
      </c>
      <c r="B4162" s="5" t="s">
        <v>4224</v>
      </c>
      <c r="C4162" s="5" t="s">
        <v>699</v>
      </c>
      <c r="D4162" s="5" t="s">
        <v>700</v>
      </c>
      <c r="E4162" s="5">
        <v>100</v>
      </c>
      <c r="F4162" s="5" t="s">
        <v>2598</v>
      </c>
      <c r="G4162" s="31">
        <v>0</v>
      </c>
      <c r="H4162" s="32">
        <v>0</v>
      </c>
      <c r="I4162" s="5">
        <v>14.770300000000001</v>
      </c>
    </row>
    <row r="4163" spans="1:9">
      <c r="A4163" s="5">
        <v>2130590142</v>
      </c>
      <c r="B4163" s="5" t="s">
        <v>4224</v>
      </c>
      <c r="C4163" s="5" t="s">
        <v>646</v>
      </c>
      <c r="D4163" s="5" t="s">
        <v>647</v>
      </c>
      <c r="E4163" s="5">
        <v>1</v>
      </c>
      <c r="F4163" s="5" t="s">
        <v>2598</v>
      </c>
      <c r="G4163" s="31">
        <v>0</v>
      </c>
      <c r="H4163" s="32">
        <v>0</v>
      </c>
      <c r="I4163" s="5">
        <v>14.77</v>
      </c>
    </row>
    <row r="4164" spans="1:9">
      <c r="A4164" s="5">
        <v>2130590143</v>
      </c>
      <c r="B4164" s="5" t="s">
        <v>4225</v>
      </c>
      <c r="C4164" s="5" t="s">
        <v>699</v>
      </c>
      <c r="D4164" s="5" t="s">
        <v>700</v>
      </c>
      <c r="E4164" s="5">
        <v>44</v>
      </c>
      <c r="F4164" s="5" t="s">
        <v>2598</v>
      </c>
      <c r="G4164" s="31">
        <v>0</v>
      </c>
      <c r="H4164" s="32">
        <v>0</v>
      </c>
      <c r="I4164" s="5">
        <v>16.377044999999999</v>
      </c>
    </row>
    <row r="4165" spans="1:9">
      <c r="A4165" s="5">
        <v>2130590143</v>
      </c>
      <c r="B4165" s="5" t="s">
        <v>4225</v>
      </c>
      <c r="C4165" s="5" t="s">
        <v>646</v>
      </c>
      <c r="D4165" s="5" t="s">
        <v>647</v>
      </c>
      <c r="E4165" s="5">
        <v>2</v>
      </c>
      <c r="F4165" s="5" t="s">
        <v>2598</v>
      </c>
      <c r="G4165" s="31">
        <v>0</v>
      </c>
      <c r="H4165" s="32">
        <v>0</v>
      </c>
      <c r="I4165" s="5">
        <v>16.375</v>
      </c>
    </row>
    <row r="4166" spans="1:9">
      <c r="A4166" s="5">
        <v>2130590144</v>
      </c>
      <c r="B4166" s="5" t="s">
        <v>4226</v>
      </c>
      <c r="C4166" s="5" t="s">
        <v>699</v>
      </c>
      <c r="D4166" s="5" t="s">
        <v>700</v>
      </c>
      <c r="E4166" s="5">
        <v>26</v>
      </c>
      <c r="F4166" s="5" t="s">
        <v>2598</v>
      </c>
      <c r="G4166" s="31">
        <v>0</v>
      </c>
      <c r="H4166" s="32">
        <v>0</v>
      </c>
      <c r="I4166" s="5">
        <v>14.098846</v>
      </c>
    </row>
    <row r="4167" spans="1:9">
      <c r="A4167" s="5">
        <v>2130590144</v>
      </c>
      <c r="B4167" s="5" t="s">
        <v>4226</v>
      </c>
      <c r="C4167" s="5" t="s">
        <v>646</v>
      </c>
      <c r="D4167" s="5" t="s">
        <v>647</v>
      </c>
      <c r="E4167" s="5">
        <v>1</v>
      </c>
      <c r="F4167" s="5" t="s">
        <v>2598</v>
      </c>
      <c r="G4167" s="31">
        <v>0</v>
      </c>
      <c r="H4167" s="32">
        <v>0</v>
      </c>
      <c r="I4167" s="5">
        <v>14.1</v>
      </c>
    </row>
    <row r="4168" spans="1:9">
      <c r="A4168" s="5">
        <v>2130590145</v>
      </c>
      <c r="B4168" s="5" t="s">
        <v>4227</v>
      </c>
      <c r="C4168" s="5" t="s">
        <v>699</v>
      </c>
      <c r="D4168" s="5" t="s">
        <v>700</v>
      </c>
      <c r="E4168" s="5">
        <v>62</v>
      </c>
      <c r="F4168" s="5" t="s">
        <v>2598</v>
      </c>
      <c r="G4168" s="31">
        <v>0</v>
      </c>
      <c r="H4168" s="32">
        <v>0</v>
      </c>
      <c r="I4168" s="5">
        <v>17.611128999999998</v>
      </c>
    </row>
    <row r="4169" spans="1:9">
      <c r="A4169" s="5">
        <v>2130590145</v>
      </c>
      <c r="B4169" s="5" t="s">
        <v>4227</v>
      </c>
      <c r="C4169" s="5" t="s">
        <v>646</v>
      </c>
      <c r="D4169" s="5" t="s">
        <v>647</v>
      </c>
      <c r="E4169" s="5">
        <v>11</v>
      </c>
      <c r="F4169" s="5" t="s">
        <v>2598</v>
      </c>
      <c r="G4169" s="31">
        <v>0</v>
      </c>
      <c r="H4169" s="32">
        <v>0</v>
      </c>
      <c r="I4169" s="5">
        <v>17.61</v>
      </c>
    </row>
    <row r="4170" spans="1:9">
      <c r="A4170" s="5">
        <v>2130590146</v>
      </c>
      <c r="B4170" s="5" t="s">
        <v>4228</v>
      </c>
      <c r="C4170" s="5" t="s">
        <v>699</v>
      </c>
      <c r="D4170" s="5" t="s">
        <v>700</v>
      </c>
      <c r="E4170" s="5">
        <v>55</v>
      </c>
      <c r="F4170" s="5" t="s">
        <v>2598</v>
      </c>
      <c r="G4170" s="31">
        <v>0</v>
      </c>
      <c r="H4170" s="32">
        <v>0</v>
      </c>
      <c r="I4170" s="5">
        <v>16.851091</v>
      </c>
    </row>
    <row r="4171" spans="1:9">
      <c r="A4171" s="5">
        <v>2130590147</v>
      </c>
      <c r="B4171" s="5" t="s">
        <v>4229</v>
      </c>
      <c r="C4171" s="5" t="s">
        <v>699</v>
      </c>
      <c r="D4171" s="5" t="s">
        <v>700</v>
      </c>
      <c r="E4171" s="5">
        <v>36</v>
      </c>
      <c r="F4171" s="5" t="s">
        <v>2598</v>
      </c>
      <c r="G4171" s="31">
        <v>0</v>
      </c>
      <c r="H4171" s="32">
        <v>0</v>
      </c>
      <c r="I4171" s="5">
        <v>15.574166999999999</v>
      </c>
    </row>
    <row r="4172" spans="1:9">
      <c r="A4172" s="5">
        <v>2130590147</v>
      </c>
      <c r="B4172" s="5" t="s">
        <v>4229</v>
      </c>
      <c r="C4172" s="5" t="s">
        <v>646</v>
      </c>
      <c r="D4172" s="5" t="s">
        <v>647</v>
      </c>
      <c r="E4172" s="5">
        <v>6</v>
      </c>
      <c r="F4172" s="5" t="s">
        <v>2598</v>
      </c>
      <c r="G4172" s="31">
        <v>0</v>
      </c>
      <c r="H4172" s="32">
        <v>0</v>
      </c>
      <c r="I4172" s="5">
        <v>15.573333</v>
      </c>
    </row>
    <row r="4173" spans="1:9">
      <c r="A4173" s="5">
        <v>2130590148</v>
      </c>
      <c r="B4173" s="5" t="s">
        <v>4230</v>
      </c>
      <c r="C4173" s="5" t="s">
        <v>699</v>
      </c>
      <c r="D4173" s="5" t="s">
        <v>700</v>
      </c>
      <c r="E4173" s="5">
        <v>51</v>
      </c>
      <c r="F4173" s="5" t="s">
        <v>2598</v>
      </c>
      <c r="G4173" s="31">
        <v>0</v>
      </c>
      <c r="H4173" s="32">
        <v>0</v>
      </c>
      <c r="I4173" s="5">
        <v>22.269216</v>
      </c>
    </row>
    <row r="4174" spans="1:9">
      <c r="A4174" s="5">
        <v>2130590149</v>
      </c>
      <c r="B4174" s="5" t="s">
        <v>4231</v>
      </c>
      <c r="C4174" s="5" t="s">
        <v>699</v>
      </c>
      <c r="D4174" s="5" t="s">
        <v>700</v>
      </c>
      <c r="E4174" s="5">
        <v>37</v>
      </c>
      <c r="F4174" s="5" t="s">
        <v>2598</v>
      </c>
      <c r="G4174" s="31">
        <v>0</v>
      </c>
      <c r="H4174" s="32">
        <v>0</v>
      </c>
      <c r="I4174" s="5">
        <v>12.984864999999999</v>
      </c>
    </row>
    <row r="4175" spans="1:9">
      <c r="A4175" s="5">
        <v>2130590149</v>
      </c>
      <c r="B4175" s="5" t="s">
        <v>4231</v>
      </c>
      <c r="C4175" s="5" t="s">
        <v>646</v>
      </c>
      <c r="D4175" s="5" t="s">
        <v>647</v>
      </c>
      <c r="E4175" s="5">
        <v>6</v>
      </c>
      <c r="F4175" s="5" t="s">
        <v>2598</v>
      </c>
      <c r="G4175" s="31">
        <v>0</v>
      </c>
      <c r="H4175" s="32">
        <v>0</v>
      </c>
      <c r="I4175" s="5">
        <v>12.986667000000001</v>
      </c>
    </row>
    <row r="4176" spans="1:9">
      <c r="A4176" s="5">
        <v>2130590150</v>
      </c>
      <c r="B4176" s="5" t="s">
        <v>4232</v>
      </c>
      <c r="C4176" s="5" t="s">
        <v>699</v>
      </c>
      <c r="D4176" s="5" t="s">
        <v>700</v>
      </c>
      <c r="E4176" s="5">
        <v>130</v>
      </c>
      <c r="F4176" s="5" t="s">
        <v>2598</v>
      </c>
      <c r="G4176" s="31">
        <v>0</v>
      </c>
      <c r="H4176" s="32">
        <v>0</v>
      </c>
      <c r="I4176" s="5">
        <v>17.317537999999999</v>
      </c>
    </row>
    <row r="4177" spans="1:9">
      <c r="A4177" s="5">
        <v>2130590150</v>
      </c>
      <c r="B4177" s="5" t="s">
        <v>4232</v>
      </c>
      <c r="C4177" s="5" t="s">
        <v>646</v>
      </c>
      <c r="D4177" s="5" t="s">
        <v>647</v>
      </c>
      <c r="E4177" s="5">
        <v>1</v>
      </c>
      <c r="F4177" s="5" t="s">
        <v>2598</v>
      </c>
      <c r="G4177" s="31">
        <v>0</v>
      </c>
      <c r="H4177" s="32">
        <v>0</v>
      </c>
      <c r="I4177" s="5">
        <v>17.32</v>
      </c>
    </row>
    <row r="4178" spans="1:9">
      <c r="A4178" s="5">
        <v>2130590151</v>
      </c>
      <c r="B4178" s="5" t="s">
        <v>4233</v>
      </c>
      <c r="C4178" s="5" t="s">
        <v>699</v>
      </c>
      <c r="D4178" s="5" t="s">
        <v>700</v>
      </c>
      <c r="E4178" s="5">
        <v>43</v>
      </c>
      <c r="F4178" s="5" t="s">
        <v>2598</v>
      </c>
      <c r="G4178" s="31">
        <v>0</v>
      </c>
      <c r="H4178" s="32">
        <v>0</v>
      </c>
      <c r="I4178" s="5">
        <v>17.972093000000001</v>
      </c>
    </row>
    <row r="4179" spans="1:9">
      <c r="A4179" s="5">
        <v>2130590152</v>
      </c>
      <c r="B4179" s="5" t="s">
        <v>4234</v>
      </c>
      <c r="C4179" s="5" t="s">
        <v>699</v>
      </c>
      <c r="D4179" s="5" t="s">
        <v>700</v>
      </c>
      <c r="E4179" s="5">
        <v>41</v>
      </c>
      <c r="F4179" s="5" t="s">
        <v>2598</v>
      </c>
      <c r="G4179" s="31">
        <v>0</v>
      </c>
      <c r="H4179" s="32">
        <v>0</v>
      </c>
      <c r="I4179" s="5">
        <v>18.66122</v>
      </c>
    </row>
    <row r="4180" spans="1:9">
      <c r="A4180" s="5">
        <v>2130590153</v>
      </c>
      <c r="B4180" s="5" t="s">
        <v>4235</v>
      </c>
      <c r="C4180" s="5" t="s">
        <v>699</v>
      </c>
      <c r="D4180" s="5" t="s">
        <v>700</v>
      </c>
      <c r="E4180" s="5">
        <v>10</v>
      </c>
      <c r="F4180" s="5" t="s">
        <v>2598</v>
      </c>
      <c r="G4180" s="31">
        <v>0</v>
      </c>
      <c r="H4180" s="32">
        <v>0</v>
      </c>
      <c r="I4180" s="5">
        <v>17.286000000000001</v>
      </c>
    </row>
    <row r="4181" spans="1:9">
      <c r="A4181" s="5">
        <v>2130590153</v>
      </c>
      <c r="B4181" s="5" t="s">
        <v>4235</v>
      </c>
      <c r="C4181" s="5" t="s">
        <v>646</v>
      </c>
      <c r="D4181" s="5" t="s">
        <v>647</v>
      </c>
      <c r="E4181" s="5">
        <v>6</v>
      </c>
      <c r="F4181" s="5" t="s">
        <v>2598</v>
      </c>
      <c r="G4181" s="31">
        <v>0</v>
      </c>
      <c r="H4181" s="32">
        <v>0</v>
      </c>
      <c r="I4181" s="5">
        <v>17.286667000000001</v>
      </c>
    </row>
    <row r="4182" spans="1:9">
      <c r="A4182" s="5">
        <v>2130590157</v>
      </c>
      <c r="B4182" s="5" t="s">
        <v>4236</v>
      </c>
      <c r="C4182" s="5" t="s">
        <v>699</v>
      </c>
      <c r="D4182" s="5" t="s">
        <v>700</v>
      </c>
      <c r="E4182" s="5">
        <v>7</v>
      </c>
      <c r="F4182" s="5" t="s">
        <v>2598</v>
      </c>
      <c r="G4182" s="31">
        <v>0</v>
      </c>
      <c r="H4182" s="32">
        <v>0</v>
      </c>
      <c r="I4182" s="5">
        <v>71.117142999999999</v>
      </c>
    </row>
    <row r="4183" spans="1:9">
      <c r="A4183" s="5">
        <v>2130590159</v>
      </c>
      <c r="B4183" s="5" t="s">
        <v>4237</v>
      </c>
      <c r="C4183" s="5" t="s">
        <v>699</v>
      </c>
      <c r="D4183" s="5" t="s">
        <v>700</v>
      </c>
      <c r="E4183" s="5">
        <v>1</v>
      </c>
      <c r="F4183" s="5" t="s">
        <v>2598</v>
      </c>
      <c r="G4183" s="31">
        <v>0</v>
      </c>
      <c r="H4183" s="32">
        <v>0</v>
      </c>
      <c r="I4183" s="5">
        <v>65.53</v>
      </c>
    </row>
    <row r="4184" spans="1:9">
      <c r="A4184" s="5">
        <v>2130600003</v>
      </c>
      <c r="B4184" s="5" t="s">
        <v>4238</v>
      </c>
      <c r="C4184" s="5" t="s">
        <v>699</v>
      </c>
      <c r="D4184" s="5" t="s">
        <v>700</v>
      </c>
      <c r="E4184" s="5">
        <v>63</v>
      </c>
      <c r="F4184" s="5" t="s">
        <v>2598</v>
      </c>
      <c r="G4184" s="31">
        <v>0</v>
      </c>
      <c r="H4184" s="32">
        <v>0</v>
      </c>
      <c r="I4184" s="5">
        <v>18.112698000000002</v>
      </c>
    </row>
    <row r="4185" spans="1:9">
      <c r="A4185" s="5">
        <v>2130600004</v>
      </c>
      <c r="B4185" s="5" t="s">
        <v>4239</v>
      </c>
      <c r="C4185" s="5" t="s">
        <v>699</v>
      </c>
      <c r="D4185" s="5" t="s">
        <v>700</v>
      </c>
      <c r="E4185" s="5">
        <v>90</v>
      </c>
      <c r="F4185" s="5" t="s">
        <v>2598</v>
      </c>
      <c r="G4185" s="31">
        <v>0</v>
      </c>
      <c r="H4185" s="32">
        <v>0</v>
      </c>
      <c r="I4185" s="5">
        <v>3.6433330000000002</v>
      </c>
    </row>
    <row r="4186" spans="1:9">
      <c r="A4186" s="5">
        <v>2130630031</v>
      </c>
      <c r="B4186" s="5" t="s">
        <v>4240</v>
      </c>
      <c r="C4186" s="5" t="s">
        <v>248</v>
      </c>
      <c r="D4186" s="5" t="s">
        <v>249</v>
      </c>
      <c r="E4186" s="5">
        <v>1</v>
      </c>
      <c r="F4186" s="5" t="s">
        <v>2598</v>
      </c>
      <c r="G4186" s="31">
        <v>0</v>
      </c>
      <c r="H4186" s="32">
        <v>0</v>
      </c>
      <c r="I4186" s="5">
        <v>104.74</v>
      </c>
    </row>
    <row r="4187" spans="1:9">
      <c r="A4187" s="5">
        <v>2130630070</v>
      </c>
      <c r="B4187" s="5" t="s">
        <v>4241</v>
      </c>
      <c r="C4187" s="5" t="s">
        <v>699</v>
      </c>
      <c r="D4187" s="5" t="s">
        <v>700</v>
      </c>
      <c r="E4187" s="5">
        <v>36</v>
      </c>
      <c r="F4187" s="5" t="s">
        <v>2598</v>
      </c>
      <c r="G4187" s="31">
        <v>0</v>
      </c>
      <c r="H4187" s="32">
        <v>0</v>
      </c>
      <c r="I4187" s="5">
        <v>11.8125</v>
      </c>
    </row>
    <row r="4188" spans="1:9">
      <c r="A4188" s="5">
        <v>2130630086</v>
      </c>
      <c r="B4188" s="5" t="s">
        <v>4242</v>
      </c>
      <c r="C4188" s="5" t="s">
        <v>699</v>
      </c>
      <c r="D4188" s="5" t="s">
        <v>700</v>
      </c>
      <c r="E4188" s="5">
        <v>21</v>
      </c>
      <c r="F4188" s="5" t="s">
        <v>2598</v>
      </c>
      <c r="G4188" s="31">
        <v>0</v>
      </c>
      <c r="H4188" s="32">
        <v>0</v>
      </c>
      <c r="I4188" s="5">
        <v>9.0038099999999996</v>
      </c>
    </row>
    <row r="4189" spans="1:9">
      <c r="A4189" s="5">
        <v>2130630090</v>
      </c>
      <c r="B4189" s="5" t="s">
        <v>4243</v>
      </c>
      <c r="C4189" s="5" t="s">
        <v>699</v>
      </c>
      <c r="D4189" s="5" t="s">
        <v>700</v>
      </c>
      <c r="E4189" s="5">
        <v>42</v>
      </c>
      <c r="F4189" s="5" t="s">
        <v>2598</v>
      </c>
      <c r="G4189" s="31">
        <v>32</v>
      </c>
      <c r="H4189" s="32">
        <v>0</v>
      </c>
      <c r="I4189" s="5">
        <v>39.862143000000003</v>
      </c>
    </row>
    <row r="4190" spans="1:9">
      <c r="A4190" s="5">
        <v>2130630091</v>
      </c>
      <c r="B4190" s="5" t="s">
        <v>4244</v>
      </c>
      <c r="C4190" s="5" t="s">
        <v>699</v>
      </c>
      <c r="D4190" s="5" t="s">
        <v>700</v>
      </c>
      <c r="E4190" s="5">
        <v>33</v>
      </c>
      <c r="F4190" s="5" t="s">
        <v>2598</v>
      </c>
      <c r="G4190" s="31">
        <v>0</v>
      </c>
      <c r="H4190" s="32">
        <v>0</v>
      </c>
      <c r="I4190" s="5">
        <v>11.604848</v>
      </c>
    </row>
    <row r="4191" spans="1:9">
      <c r="A4191" s="5">
        <v>2130630092</v>
      </c>
      <c r="B4191" s="5" t="s">
        <v>4245</v>
      </c>
      <c r="C4191" s="5" t="s">
        <v>699</v>
      </c>
      <c r="D4191" s="5" t="s">
        <v>700</v>
      </c>
      <c r="E4191" s="5">
        <v>5</v>
      </c>
      <c r="F4191" s="5" t="s">
        <v>2598</v>
      </c>
      <c r="G4191" s="31">
        <v>0</v>
      </c>
      <c r="H4191" s="32">
        <v>0</v>
      </c>
      <c r="I4191" s="5">
        <v>33.683999999999997</v>
      </c>
    </row>
    <row r="4192" spans="1:9">
      <c r="A4192" s="5">
        <v>2130630093</v>
      </c>
      <c r="B4192" s="5" t="s">
        <v>4246</v>
      </c>
      <c r="C4192" s="5" t="s">
        <v>699</v>
      </c>
      <c r="D4192" s="5" t="s">
        <v>700</v>
      </c>
      <c r="E4192" s="5">
        <v>30</v>
      </c>
      <c r="F4192" s="5" t="s">
        <v>2598</v>
      </c>
      <c r="G4192" s="31">
        <v>0</v>
      </c>
      <c r="H4192" s="32">
        <v>0</v>
      </c>
      <c r="I4192" s="5">
        <v>9.2216670000000001</v>
      </c>
    </row>
    <row r="4193" spans="1:9">
      <c r="A4193" s="5">
        <v>2130630094</v>
      </c>
      <c r="B4193" s="5" t="s">
        <v>4247</v>
      </c>
      <c r="C4193" s="5" t="s">
        <v>699</v>
      </c>
      <c r="D4193" s="5" t="s">
        <v>700</v>
      </c>
      <c r="E4193" s="5">
        <v>24</v>
      </c>
      <c r="F4193" s="5" t="s">
        <v>2598</v>
      </c>
      <c r="G4193" s="31">
        <v>0</v>
      </c>
      <c r="H4193" s="32">
        <v>0</v>
      </c>
      <c r="I4193" s="5">
        <v>43.272083000000002</v>
      </c>
    </row>
    <row r="4194" spans="1:9">
      <c r="A4194" s="5">
        <v>2130630094</v>
      </c>
      <c r="B4194" s="5" t="s">
        <v>4247</v>
      </c>
      <c r="C4194" s="5" t="s">
        <v>646</v>
      </c>
      <c r="D4194" s="5" t="s">
        <v>647</v>
      </c>
      <c r="E4194" s="5">
        <v>1</v>
      </c>
      <c r="F4194" s="5" t="s">
        <v>2598</v>
      </c>
      <c r="G4194" s="31">
        <v>0</v>
      </c>
      <c r="H4194" s="32">
        <v>0</v>
      </c>
      <c r="I4194" s="5">
        <v>43.25</v>
      </c>
    </row>
    <row r="4195" spans="1:9">
      <c r="A4195" s="5">
        <v>2130630095</v>
      </c>
      <c r="B4195" s="5" t="s">
        <v>4248</v>
      </c>
      <c r="C4195" s="5" t="s">
        <v>699</v>
      </c>
      <c r="D4195" s="5" t="s">
        <v>700</v>
      </c>
      <c r="E4195" s="5">
        <v>29</v>
      </c>
      <c r="F4195" s="5" t="s">
        <v>2598</v>
      </c>
      <c r="G4195" s="31">
        <v>0</v>
      </c>
      <c r="H4195" s="32">
        <v>0</v>
      </c>
      <c r="I4195" s="5">
        <v>9.6568970000000007</v>
      </c>
    </row>
    <row r="4196" spans="1:9">
      <c r="A4196" s="5">
        <v>2130630096</v>
      </c>
      <c r="B4196" s="5" t="s">
        <v>4249</v>
      </c>
      <c r="C4196" s="5" t="s">
        <v>699</v>
      </c>
      <c r="D4196" s="5" t="s">
        <v>700</v>
      </c>
      <c r="E4196" s="5">
        <v>10</v>
      </c>
      <c r="F4196" s="5" t="s">
        <v>2598</v>
      </c>
      <c r="G4196" s="31">
        <v>0</v>
      </c>
      <c r="H4196" s="32">
        <v>0</v>
      </c>
      <c r="I4196" s="5">
        <v>45.436</v>
      </c>
    </row>
    <row r="4197" spans="1:9">
      <c r="A4197" s="5">
        <v>2130630097</v>
      </c>
      <c r="B4197" s="5" t="s">
        <v>4250</v>
      </c>
      <c r="C4197" s="5" t="s">
        <v>699</v>
      </c>
      <c r="D4197" s="5" t="s">
        <v>700</v>
      </c>
      <c r="E4197" s="5">
        <v>37</v>
      </c>
      <c r="F4197" s="5" t="s">
        <v>2598</v>
      </c>
      <c r="G4197" s="31">
        <v>0</v>
      </c>
      <c r="H4197" s="32">
        <v>0</v>
      </c>
      <c r="I4197" s="5">
        <v>11.358919</v>
      </c>
    </row>
    <row r="4198" spans="1:9">
      <c r="A4198" s="5">
        <v>2130630098</v>
      </c>
      <c r="B4198" s="5" t="s">
        <v>4251</v>
      </c>
      <c r="C4198" s="5" t="s">
        <v>699</v>
      </c>
      <c r="D4198" s="5" t="s">
        <v>700</v>
      </c>
      <c r="E4198" s="5">
        <v>40</v>
      </c>
      <c r="F4198" s="5" t="s">
        <v>2598</v>
      </c>
      <c r="G4198" s="31">
        <v>0</v>
      </c>
      <c r="H4198" s="32">
        <v>0</v>
      </c>
      <c r="I4198" s="5">
        <v>42.786250000000003</v>
      </c>
    </row>
    <row r="4199" spans="1:9">
      <c r="A4199" s="5">
        <v>2130630099</v>
      </c>
      <c r="B4199" s="5" t="s">
        <v>4252</v>
      </c>
      <c r="C4199" s="5" t="s">
        <v>699</v>
      </c>
      <c r="D4199" s="5" t="s">
        <v>700</v>
      </c>
      <c r="E4199" s="5">
        <v>66</v>
      </c>
      <c r="F4199" s="5" t="s">
        <v>2598</v>
      </c>
      <c r="G4199" s="31">
        <v>0</v>
      </c>
      <c r="H4199" s="32">
        <v>0</v>
      </c>
      <c r="I4199" s="5">
        <v>9.2945449999999994</v>
      </c>
    </row>
    <row r="4200" spans="1:9">
      <c r="A4200" s="5">
        <v>2130630100</v>
      </c>
      <c r="B4200" s="5" t="s">
        <v>4253</v>
      </c>
      <c r="C4200" s="5" t="s">
        <v>699</v>
      </c>
      <c r="D4200" s="5" t="s">
        <v>700</v>
      </c>
      <c r="E4200" s="5">
        <v>22</v>
      </c>
      <c r="F4200" s="5" t="s">
        <v>2598</v>
      </c>
      <c r="G4200" s="31">
        <v>0</v>
      </c>
      <c r="H4200" s="32">
        <v>0</v>
      </c>
      <c r="I4200" s="5">
        <v>32.32</v>
      </c>
    </row>
    <row r="4201" spans="1:9">
      <c r="A4201" s="5">
        <v>2130630101</v>
      </c>
      <c r="B4201" s="5" t="s">
        <v>4254</v>
      </c>
      <c r="C4201" s="5" t="s">
        <v>699</v>
      </c>
      <c r="D4201" s="5" t="s">
        <v>700</v>
      </c>
      <c r="E4201" s="5">
        <v>53</v>
      </c>
      <c r="F4201" s="5" t="s">
        <v>2598</v>
      </c>
      <c r="G4201" s="31">
        <v>0</v>
      </c>
      <c r="H4201" s="32">
        <v>0</v>
      </c>
      <c r="I4201" s="5">
        <v>10.906226</v>
      </c>
    </row>
    <row r="4202" spans="1:9">
      <c r="A4202" s="5">
        <v>2130630102</v>
      </c>
      <c r="B4202" s="5" t="s">
        <v>4255</v>
      </c>
      <c r="C4202" s="5" t="s">
        <v>699</v>
      </c>
      <c r="D4202" s="5" t="s">
        <v>700</v>
      </c>
      <c r="E4202" s="5">
        <v>58</v>
      </c>
      <c r="F4202" s="5" t="s">
        <v>2598</v>
      </c>
      <c r="G4202" s="31">
        <v>0</v>
      </c>
      <c r="H4202" s="32">
        <v>0</v>
      </c>
      <c r="I4202" s="5">
        <v>55.232069000000003</v>
      </c>
    </row>
    <row r="4203" spans="1:9">
      <c r="A4203" s="5">
        <v>2130630103</v>
      </c>
      <c r="B4203" s="5" t="s">
        <v>4256</v>
      </c>
      <c r="C4203" s="5" t="s">
        <v>699</v>
      </c>
      <c r="D4203" s="5" t="s">
        <v>700</v>
      </c>
      <c r="E4203" s="5">
        <v>56</v>
      </c>
      <c r="F4203" s="5" t="s">
        <v>2598</v>
      </c>
      <c r="G4203" s="31">
        <v>0</v>
      </c>
      <c r="H4203" s="32">
        <v>0</v>
      </c>
      <c r="I4203" s="5">
        <v>11.446429</v>
      </c>
    </row>
    <row r="4204" spans="1:9">
      <c r="A4204" s="5">
        <v>2130630105</v>
      </c>
      <c r="B4204" s="5" t="s">
        <v>4257</v>
      </c>
      <c r="C4204" s="5" t="s">
        <v>699</v>
      </c>
      <c r="D4204" s="5" t="s">
        <v>700</v>
      </c>
      <c r="E4204" s="5">
        <v>16</v>
      </c>
      <c r="F4204" s="5" t="s">
        <v>2598</v>
      </c>
      <c r="G4204" s="31">
        <v>0</v>
      </c>
      <c r="H4204" s="32">
        <v>0</v>
      </c>
      <c r="I4204" s="5">
        <v>24.93</v>
      </c>
    </row>
    <row r="4205" spans="1:9">
      <c r="A4205" s="5">
        <v>2130630107</v>
      </c>
      <c r="B4205" s="5" t="s">
        <v>4258</v>
      </c>
      <c r="C4205" s="5" t="s">
        <v>699</v>
      </c>
      <c r="D4205" s="5" t="s">
        <v>700</v>
      </c>
      <c r="E4205" s="5">
        <v>40</v>
      </c>
      <c r="F4205" s="5" t="s">
        <v>2598</v>
      </c>
      <c r="G4205" s="31">
        <v>0</v>
      </c>
      <c r="H4205" s="32">
        <v>0</v>
      </c>
      <c r="I4205" s="5">
        <v>35.9435</v>
      </c>
    </row>
    <row r="4206" spans="1:9">
      <c r="A4206" s="5">
        <v>2130630108</v>
      </c>
      <c r="B4206" s="5" t="s">
        <v>4259</v>
      </c>
      <c r="C4206" s="5" t="s">
        <v>699</v>
      </c>
      <c r="D4206" s="5" t="s">
        <v>700</v>
      </c>
      <c r="E4206" s="5">
        <v>50</v>
      </c>
      <c r="F4206" s="5" t="s">
        <v>2598</v>
      </c>
      <c r="G4206" s="31">
        <v>0</v>
      </c>
      <c r="H4206" s="32">
        <v>0</v>
      </c>
      <c r="I4206" s="5">
        <v>10.9756</v>
      </c>
    </row>
    <row r="4207" spans="1:9">
      <c r="A4207" s="5">
        <v>2130630109</v>
      </c>
      <c r="B4207" s="5" t="s">
        <v>4260</v>
      </c>
      <c r="C4207" s="5" t="s">
        <v>699</v>
      </c>
      <c r="D4207" s="5" t="s">
        <v>700</v>
      </c>
      <c r="E4207" s="5">
        <v>29</v>
      </c>
      <c r="F4207" s="5" t="s">
        <v>2598</v>
      </c>
      <c r="G4207" s="31">
        <v>0</v>
      </c>
      <c r="H4207" s="32">
        <v>0</v>
      </c>
      <c r="I4207" s="5">
        <v>38.926896999999997</v>
      </c>
    </row>
    <row r="4208" spans="1:9">
      <c r="A4208" s="5">
        <v>2130630110</v>
      </c>
      <c r="B4208" s="5" t="s">
        <v>4261</v>
      </c>
      <c r="C4208" s="5" t="s">
        <v>699</v>
      </c>
      <c r="D4208" s="5" t="s">
        <v>700</v>
      </c>
      <c r="E4208" s="5">
        <v>102</v>
      </c>
      <c r="F4208" s="5" t="s">
        <v>2598</v>
      </c>
      <c r="G4208" s="31">
        <v>0</v>
      </c>
      <c r="H4208" s="32">
        <v>0</v>
      </c>
      <c r="I4208" s="5">
        <v>10.527353</v>
      </c>
    </row>
    <row r="4209" spans="1:9">
      <c r="A4209" s="5">
        <v>2130630111</v>
      </c>
      <c r="B4209" s="5" t="s">
        <v>4262</v>
      </c>
      <c r="C4209" s="5" t="s">
        <v>699</v>
      </c>
      <c r="D4209" s="5" t="s">
        <v>700</v>
      </c>
      <c r="E4209" s="5">
        <v>30</v>
      </c>
      <c r="F4209" s="5" t="s">
        <v>2598</v>
      </c>
      <c r="G4209" s="31">
        <v>0</v>
      </c>
      <c r="H4209" s="32">
        <v>0</v>
      </c>
      <c r="I4209" s="5">
        <v>36.333333000000003</v>
      </c>
    </row>
    <row r="4210" spans="1:9">
      <c r="A4210" s="5">
        <v>2130630112</v>
      </c>
      <c r="B4210" s="5" t="s">
        <v>4263</v>
      </c>
      <c r="C4210" s="5" t="s">
        <v>699</v>
      </c>
      <c r="D4210" s="5" t="s">
        <v>700</v>
      </c>
      <c r="E4210" s="5">
        <v>49</v>
      </c>
      <c r="F4210" s="5" t="s">
        <v>2598</v>
      </c>
      <c r="G4210" s="31">
        <v>0</v>
      </c>
      <c r="H4210" s="32">
        <v>0</v>
      </c>
      <c r="I4210" s="5">
        <v>10.026122000000001</v>
      </c>
    </row>
    <row r="4211" spans="1:9">
      <c r="A4211" s="5">
        <v>2130630113</v>
      </c>
      <c r="B4211" s="5" t="s">
        <v>4264</v>
      </c>
      <c r="C4211" s="5" t="s">
        <v>699</v>
      </c>
      <c r="D4211" s="5" t="s">
        <v>700</v>
      </c>
      <c r="E4211" s="5">
        <v>28</v>
      </c>
      <c r="F4211" s="5" t="s">
        <v>2598</v>
      </c>
      <c r="G4211" s="31">
        <v>0</v>
      </c>
      <c r="H4211" s="32">
        <v>0</v>
      </c>
      <c r="I4211" s="5">
        <v>42.383571000000003</v>
      </c>
    </row>
    <row r="4212" spans="1:9">
      <c r="A4212" s="5">
        <v>2130630114</v>
      </c>
      <c r="B4212" s="5" t="s">
        <v>4265</v>
      </c>
      <c r="C4212" s="5" t="s">
        <v>699</v>
      </c>
      <c r="D4212" s="5" t="s">
        <v>700</v>
      </c>
      <c r="E4212" s="5">
        <v>74</v>
      </c>
      <c r="F4212" s="5" t="s">
        <v>2598</v>
      </c>
      <c r="G4212" s="31">
        <v>0</v>
      </c>
      <c r="H4212" s="32">
        <v>0</v>
      </c>
      <c r="I4212" s="5">
        <v>9.0559460000000005</v>
      </c>
    </row>
    <row r="4213" spans="1:9">
      <c r="A4213" s="5">
        <v>2130630115</v>
      </c>
      <c r="B4213" s="5" t="s">
        <v>4266</v>
      </c>
      <c r="C4213" s="5" t="s">
        <v>699</v>
      </c>
      <c r="D4213" s="5" t="s">
        <v>700</v>
      </c>
      <c r="E4213" s="5">
        <v>28</v>
      </c>
      <c r="F4213" s="5" t="s">
        <v>2598</v>
      </c>
      <c r="G4213" s="31">
        <v>0</v>
      </c>
      <c r="H4213" s="32">
        <v>0</v>
      </c>
      <c r="I4213" s="5">
        <v>35.587499999999999</v>
      </c>
    </row>
    <row r="4214" spans="1:9">
      <c r="A4214" s="5">
        <v>2130630116</v>
      </c>
      <c r="B4214" s="5" t="s">
        <v>4267</v>
      </c>
      <c r="C4214" s="5" t="s">
        <v>699</v>
      </c>
      <c r="D4214" s="5" t="s">
        <v>700</v>
      </c>
      <c r="E4214" s="5">
        <v>76</v>
      </c>
      <c r="F4214" s="5" t="s">
        <v>2598</v>
      </c>
      <c r="G4214" s="31">
        <v>0</v>
      </c>
      <c r="H4214" s="32">
        <v>0</v>
      </c>
      <c r="I4214" s="5">
        <v>7.4228949999999996</v>
      </c>
    </row>
    <row r="4215" spans="1:9">
      <c r="A4215" s="5">
        <v>2130630117</v>
      </c>
      <c r="B4215" s="5" t="s">
        <v>4268</v>
      </c>
      <c r="C4215" s="5" t="s">
        <v>699</v>
      </c>
      <c r="D4215" s="5" t="s">
        <v>700</v>
      </c>
      <c r="E4215" s="5">
        <v>39</v>
      </c>
      <c r="F4215" s="5" t="s">
        <v>2598</v>
      </c>
      <c r="G4215" s="31">
        <v>0</v>
      </c>
      <c r="H4215" s="32">
        <v>0</v>
      </c>
      <c r="I4215" s="5">
        <v>48.525128000000002</v>
      </c>
    </row>
    <row r="4216" spans="1:9">
      <c r="A4216" s="5">
        <v>2130630118</v>
      </c>
      <c r="B4216" s="5" t="s">
        <v>4269</v>
      </c>
      <c r="C4216" s="5" t="s">
        <v>699</v>
      </c>
      <c r="D4216" s="5" t="s">
        <v>700</v>
      </c>
      <c r="E4216" s="5">
        <v>31</v>
      </c>
      <c r="F4216" s="5" t="s">
        <v>2598</v>
      </c>
      <c r="G4216" s="31">
        <v>0</v>
      </c>
      <c r="H4216" s="32">
        <v>0</v>
      </c>
      <c r="I4216" s="5">
        <v>9.7806449999999998</v>
      </c>
    </row>
    <row r="4217" spans="1:9">
      <c r="A4217" s="5">
        <v>2130630119</v>
      </c>
      <c r="B4217" s="5" t="s">
        <v>4270</v>
      </c>
      <c r="C4217" s="5" t="s">
        <v>699</v>
      </c>
      <c r="D4217" s="5" t="s">
        <v>700</v>
      </c>
      <c r="E4217" s="5">
        <v>26</v>
      </c>
      <c r="F4217" s="5" t="s">
        <v>2598</v>
      </c>
      <c r="G4217" s="31">
        <v>0</v>
      </c>
      <c r="H4217" s="32">
        <v>0</v>
      </c>
      <c r="I4217" s="5">
        <v>32.243077</v>
      </c>
    </row>
    <row r="4218" spans="1:9">
      <c r="A4218" s="5">
        <v>2130630120</v>
      </c>
      <c r="B4218" s="5" t="s">
        <v>4271</v>
      </c>
      <c r="C4218" s="5" t="s">
        <v>699</v>
      </c>
      <c r="D4218" s="5" t="s">
        <v>700</v>
      </c>
      <c r="E4218" s="5">
        <v>36</v>
      </c>
      <c r="F4218" s="5" t="s">
        <v>2598</v>
      </c>
      <c r="G4218" s="31">
        <v>0</v>
      </c>
      <c r="H4218" s="32">
        <v>0</v>
      </c>
      <c r="I4218" s="5">
        <v>8.0608330000000006</v>
      </c>
    </row>
    <row r="4219" spans="1:9">
      <c r="A4219" s="5">
        <v>2130630122</v>
      </c>
      <c r="B4219" s="5" t="s">
        <v>4272</v>
      </c>
      <c r="C4219" s="5" t="s">
        <v>699</v>
      </c>
      <c r="D4219" s="5" t="s">
        <v>700</v>
      </c>
      <c r="E4219" s="5">
        <v>22</v>
      </c>
      <c r="F4219" s="5" t="s">
        <v>2598</v>
      </c>
      <c r="G4219" s="31">
        <v>0</v>
      </c>
      <c r="H4219" s="32">
        <v>0</v>
      </c>
      <c r="I4219" s="5">
        <v>39.367727000000002</v>
      </c>
    </row>
    <row r="4220" spans="1:9">
      <c r="A4220" s="5">
        <v>2130630123</v>
      </c>
      <c r="B4220" s="5" t="s">
        <v>4273</v>
      </c>
      <c r="C4220" s="5" t="s">
        <v>699</v>
      </c>
      <c r="D4220" s="5" t="s">
        <v>700</v>
      </c>
      <c r="E4220" s="5">
        <v>106</v>
      </c>
      <c r="F4220" s="5" t="s">
        <v>2598</v>
      </c>
      <c r="G4220" s="31">
        <v>0</v>
      </c>
      <c r="H4220" s="32">
        <v>0</v>
      </c>
      <c r="I4220" s="5">
        <v>9.5737740000000002</v>
      </c>
    </row>
    <row r="4221" spans="1:9">
      <c r="A4221" s="5">
        <v>2130630124</v>
      </c>
      <c r="B4221" s="5" t="s">
        <v>4274</v>
      </c>
      <c r="C4221" s="5" t="s">
        <v>699</v>
      </c>
      <c r="D4221" s="5" t="s">
        <v>700</v>
      </c>
      <c r="E4221" s="5">
        <v>14</v>
      </c>
      <c r="F4221" s="5" t="s">
        <v>2598</v>
      </c>
      <c r="G4221" s="31">
        <v>0</v>
      </c>
      <c r="H4221" s="32">
        <v>0</v>
      </c>
      <c r="I4221" s="5">
        <v>33.572142999999997</v>
      </c>
    </row>
    <row r="4222" spans="1:9">
      <c r="A4222" s="5">
        <v>2130630125</v>
      </c>
      <c r="B4222" s="5" t="s">
        <v>4275</v>
      </c>
      <c r="C4222" s="5" t="s">
        <v>699</v>
      </c>
      <c r="D4222" s="5" t="s">
        <v>700</v>
      </c>
      <c r="E4222" s="5">
        <v>78</v>
      </c>
      <c r="F4222" s="5" t="s">
        <v>2598</v>
      </c>
      <c r="G4222" s="31">
        <v>0</v>
      </c>
      <c r="H4222" s="32">
        <v>0</v>
      </c>
      <c r="I4222" s="5">
        <v>9.8005130000000005</v>
      </c>
    </row>
    <row r="4223" spans="1:9">
      <c r="A4223" s="5">
        <v>2130630126</v>
      </c>
      <c r="B4223" s="5" t="s">
        <v>4276</v>
      </c>
      <c r="C4223" s="5" t="s">
        <v>699</v>
      </c>
      <c r="D4223" s="5" t="s">
        <v>700</v>
      </c>
      <c r="E4223" s="5">
        <v>39</v>
      </c>
      <c r="F4223" s="5" t="s">
        <v>2598</v>
      </c>
      <c r="G4223" s="31">
        <v>0</v>
      </c>
      <c r="H4223" s="32">
        <v>0</v>
      </c>
      <c r="I4223" s="5">
        <v>39.390512999999999</v>
      </c>
    </row>
    <row r="4224" spans="1:9">
      <c r="A4224" s="5">
        <v>2130630127</v>
      </c>
      <c r="B4224" s="5" t="s">
        <v>4277</v>
      </c>
      <c r="C4224" s="5" t="s">
        <v>699</v>
      </c>
      <c r="D4224" s="5" t="s">
        <v>700</v>
      </c>
      <c r="E4224" s="5">
        <v>1</v>
      </c>
      <c r="F4224" s="5" t="s">
        <v>2598</v>
      </c>
      <c r="G4224" s="31">
        <v>0</v>
      </c>
      <c r="H4224" s="32">
        <v>0</v>
      </c>
      <c r="I4224" s="5">
        <v>9.66</v>
      </c>
    </row>
    <row r="4225" spans="1:9">
      <c r="A4225" s="5">
        <v>2130630128</v>
      </c>
      <c r="B4225" s="5" t="s">
        <v>4278</v>
      </c>
      <c r="C4225" s="5" t="s">
        <v>699</v>
      </c>
      <c r="D4225" s="5" t="s">
        <v>700</v>
      </c>
      <c r="E4225" s="5">
        <v>25</v>
      </c>
      <c r="F4225" s="5" t="s">
        <v>2598</v>
      </c>
      <c r="G4225" s="31">
        <v>0</v>
      </c>
      <c r="H4225" s="32">
        <v>0</v>
      </c>
      <c r="I4225" s="5">
        <v>47.529600000000002</v>
      </c>
    </row>
    <row r="4226" spans="1:9">
      <c r="A4226" s="5">
        <v>2130630129</v>
      </c>
      <c r="B4226" s="5" t="s">
        <v>4279</v>
      </c>
      <c r="C4226" s="5" t="s">
        <v>699</v>
      </c>
      <c r="D4226" s="5" t="s">
        <v>700</v>
      </c>
      <c r="E4226" s="5">
        <v>62</v>
      </c>
      <c r="F4226" s="5" t="s">
        <v>2598</v>
      </c>
      <c r="G4226" s="31">
        <v>0</v>
      </c>
      <c r="H4226" s="32">
        <v>0</v>
      </c>
      <c r="I4226" s="5">
        <v>13.842419</v>
      </c>
    </row>
    <row r="4227" spans="1:9">
      <c r="A4227" s="5">
        <v>2130630130</v>
      </c>
      <c r="B4227" s="5" t="s">
        <v>4280</v>
      </c>
      <c r="C4227" s="5" t="s">
        <v>699</v>
      </c>
      <c r="D4227" s="5" t="s">
        <v>700</v>
      </c>
      <c r="E4227" s="5">
        <v>7</v>
      </c>
      <c r="F4227" s="5" t="s">
        <v>2598</v>
      </c>
      <c r="G4227" s="31">
        <v>0</v>
      </c>
      <c r="H4227" s="32">
        <v>0</v>
      </c>
      <c r="I4227" s="5">
        <v>31.625713999999999</v>
      </c>
    </row>
    <row r="4228" spans="1:9">
      <c r="A4228" s="5">
        <v>2130630131</v>
      </c>
      <c r="B4228" s="5" t="s">
        <v>4281</v>
      </c>
      <c r="C4228" s="5" t="s">
        <v>699</v>
      </c>
      <c r="D4228" s="5" t="s">
        <v>700</v>
      </c>
      <c r="E4228" s="5">
        <v>28</v>
      </c>
      <c r="F4228" s="5" t="s">
        <v>2598</v>
      </c>
      <c r="G4228" s="31">
        <v>0</v>
      </c>
      <c r="H4228" s="32">
        <v>0</v>
      </c>
      <c r="I4228" s="5">
        <v>9.0367859999999993</v>
      </c>
    </row>
    <row r="4229" spans="1:9">
      <c r="A4229" s="5">
        <v>2130630132</v>
      </c>
      <c r="B4229" s="5" t="s">
        <v>4282</v>
      </c>
      <c r="C4229" s="5" t="s">
        <v>699</v>
      </c>
      <c r="D4229" s="5" t="s">
        <v>700</v>
      </c>
      <c r="E4229" s="5">
        <v>27</v>
      </c>
      <c r="F4229" s="5" t="s">
        <v>2598</v>
      </c>
      <c r="G4229" s="31">
        <v>0</v>
      </c>
      <c r="H4229" s="32">
        <v>0</v>
      </c>
      <c r="I4229" s="5">
        <v>28.212592999999998</v>
      </c>
    </row>
    <row r="4230" spans="1:9">
      <c r="A4230" s="5">
        <v>2130630133</v>
      </c>
      <c r="B4230" s="5" t="s">
        <v>4283</v>
      </c>
      <c r="C4230" s="5" t="s">
        <v>699</v>
      </c>
      <c r="D4230" s="5" t="s">
        <v>700</v>
      </c>
      <c r="E4230" s="5">
        <v>63</v>
      </c>
      <c r="F4230" s="5" t="s">
        <v>2598</v>
      </c>
      <c r="G4230" s="31">
        <v>0</v>
      </c>
      <c r="H4230" s="32">
        <v>0</v>
      </c>
      <c r="I4230" s="5">
        <v>13.411905000000001</v>
      </c>
    </row>
    <row r="4231" spans="1:9">
      <c r="A4231" s="5">
        <v>2130640001</v>
      </c>
      <c r="B4231" s="5" t="s">
        <v>4284</v>
      </c>
      <c r="C4231" s="5" t="s">
        <v>699</v>
      </c>
      <c r="D4231" s="5" t="s">
        <v>700</v>
      </c>
      <c r="E4231" s="5">
        <v>19</v>
      </c>
      <c r="F4231" s="5" t="s">
        <v>2598</v>
      </c>
      <c r="G4231" s="31">
        <v>0</v>
      </c>
      <c r="H4231" s="32">
        <v>0</v>
      </c>
      <c r="I4231" s="5">
        <v>53.061053000000001</v>
      </c>
    </row>
    <row r="4232" spans="1:9">
      <c r="A4232" s="5">
        <v>2130640001</v>
      </c>
      <c r="B4232" s="5" t="s">
        <v>4284</v>
      </c>
      <c r="C4232" s="5" t="s">
        <v>248</v>
      </c>
      <c r="D4232" s="5" t="s">
        <v>249</v>
      </c>
      <c r="E4232" s="5">
        <v>15</v>
      </c>
      <c r="F4232" s="5" t="s">
        <v>2598</v>
      </c>
      <c r="G4232" s="31">
        <v>0</v>
      </c>
      <c r="H4232" s="32">
        <v>0</v>
      </c>
      <c r="I4232" s="5">
        <v>53.061332999999998</v>
      </c>
    </row>
    <row r="4233" spans="1:9">
      <c r="A4233" s="5">
        <v>2130640002</v>
      </c>
      <c r="B4233" s="5" t="s">
        <v>4285</v>
      </c>
      <c r="C4233" s="5" t="s">
        <v>699</v>
      </c>
      <c r="D4233" s="5" t="s">
        <v>700</v>
      </c>
      <c r="E4233" s="5">
        <v>15</v>
      </c>
      <c r="F4233" s="5" t="s">
        <v>2598</v>
      </c>
      <c r="G4233" s="31">
        <v>0</v>
      </c>
      <c r="H4233" s="32">
        <v>0</v>
      </c>
      <c r="I4233" s="5">
        <v>41.809333000000002</v>
      </c>
    </row>
    <row r="4234" spans="1:9">
      <c r="A4234" s="5">
        <v>2130640003</v>
      </c>
      <c r="B4234" s="5" t="s">
        <v>4286</v>
      </c>
      <c r="C4234" s="5" t="s">
        <v>699</v>
      </c>
      <c r="D4234" s="5" t="s">
        <v>700</v>
      </c>
      <c r="E4234" s="5">
        <v>22</v>
      </c>
      <c r="F4234" s="5" t="s">
        <v>2598</v>
      </c>
      <c r="G4234" s="31">
        <v>0</v>
      </c>
      <c r="H4234" s="32">
        <v>0</v>
      </c>
      <c r="I4234" s="5">
        <v>39.592726999999996</v>
      </c>
    </row>
    <row r="4235" spans="1:9">
      <c r="A4235" s="5">
        <v>2130640004</v>
      </c>
      <c r="B4235" s="5" t="s">
        <v>4287</v>
      </c>
      <c r="C4235" s="5" t="s">
        <v>699</v>
      </c>
      <c r="D4235" s="5" t="s">
        <v>700</v>
      </c>
      <c r="E4235" s="5">
        <v>43</v>
      </c>
      <c r="F4235" s="5" t="s">
        <v>2598</v>
      </c>
      <c r="G4235" s="31">
        <v>0</v>
      </c>
      <c r="H4235" s="32">
        <v>0</v>
      </c>
      <c r="I4235" s="5">
        <v>34.645349000000003</v>
      </c>
    </row>
    <row r="4236" spans="1:9">
      <c r="A4236" s="5">
        <v>2130640005</v>
      </c>
      <c r="B4236" s="5" t="s">
        <v>4288</v>
      </c>
      <c r="C4236" s="5" t="s">
        <v>699</v>
      </c>
      <c r="D4236" s="5" t="s">
        <v>700</v>
      </c>
      <c r="E4236" s="5">
        <v>36</v>
      </c>
      <c r="F4236" s="5" t="s">
        <v>2598</v>
      </c>
      <c r="G4236" s="31">
        <v>0</v>
      </c>
      <c r="H4236" s="32">
        <v>0</v>
      </c>
      <c r="I4236" s="5">
        <v>34.313889000000003</v>
      </c>
    </row>
    <row r="4237" spans="1:9">
      <c r="A4237" s="5">
        <v>2130640006</v>
      </c>
      <c r="B4237" s="5" t="s">
        <v>4289</v>
      </c>
      <c r="C4237" s="5" t="s">
        <v>699</v>
      </c>
      <c r="D4237" s="5" t="s">
        <v>700</v>
      </c>
      <c r="E4237" s="5">
        <v>64</v>
      </c>
      <c r="F4237" s="5" t="s">
        <v>2598</v>
      </c>
      <c r="G4237" s="31">
        <v>0</v>
      </c>
      <c r="H4237" s="32">
        <v>0</v>
      </c>
      <c r="I4237" s="5">
        <v>41.3</v>
      </c>
    </row>
    <row r="4238" spans="1:9">
      <c r="A4238" s="5">
        <v>2130640007</v>
      </c>
      <c r="B4238" s="5" t="s">
        <v>4290</v>
      </c>
      <c r="C4238" s="5" t="s">
        <v>699</v>
      </c>
      <c r="D4238" s="5" t="s">
        <v>700</v>
      </c>
      <c r="E4238" s="5">
        <v>32</v>
      </c>
      <c r="F4238" s="5" t="s">
        <v>2598</v>
      </c>
      <c r="G4238" s="31">
        <v>0</v>
      </c>
      <c r="H4238" s="32">
        <v>0</v>
      </c>
      <c r="I4238" s="5">
        <v>36.107188000000001</v>
      </c>
    </row>
    <row r="4239" spans="1:9">
      <c r="A4239" s="5">
        <v>2130640008</v>
      </c>
      <c r="B4239" s="5" t="s">
        <v>4291</v>
      </c>
      <c r="C4239" s="5" t="s">
        <v>699</v>
      </c>
      <c r="D4239" s="5" t="s">
        <v>700</v>
      </c>
      <c r="E4239" s="5">
        <v>34</v>
      </c>
      <c r="F4239" s="5" t="s">
        <v>2598</v>
      </c>
      <c r="G4239" s="31">
        <v>0</v>
      </c>
      <c r="H4239" s="32">
        <v>0</v>
      </c>
      <c r="I4239" s="5">
        <v>35.745882000000002</v>
      </c>
    </row>
    <row r="4240" spans="1:9">
      <c r="A4240" s="5">
        <v>2130640009</v>
      </c>
      <c r="B4240" s="5" t="s">
        <v>4292</v>
      </c>
      <c r="C4240" s="5" t="s">
        <v>699</v>
      </c>
      <c r="D4240" s="5" t="s">
        <v>700</v>
      </c>
      <c r="E4240" s="5">
        <v>14</v>
      </c>
      <c r="F4240" s="5" t="s">
        <v>2598</v>
      </c>
      <c r="G4240" s="31">
        <v>0</v>
      </c>
      <c r="H4240" s="32">
        <v>0</v>
      </c>
      <c r="I4240" s="5">
        <v>25.537143</v>
      </c>
    </row>
    <row r="4241" spans="1:9">
      <c r="A4241" s="5">
        <v>2130640010</v>
      </c>
      <c r="B4241" s="5" t="s">
        <v>4293</v>
      </c>
      <c r="C4241" s="5" t="s">
        <v>699</v>
      </c>
      <c r="D4241" s="5" t="s">
        <v>700</v>
      </c>
      <c r="E4241" s="5">
        <v>55</v>
      </c>
      <c r="F4241" s="5" t="s">
        <v>2598</v>
      </c>
      <c r="G4241" s="31">
        <v>0</v>
      </c>
      <c r="H4241" s="32">
        <v>0</v>
      </c>
      <c r="I4241" s="5">
        <v>27.588545</v>
      </c>
    </row>
    <row r="4242" spans="1:9">
      <c r="A4242" s="5">
        <v>2130640011</v>
      </c>
      <c r="B4242" s="5" t="s">
        <v>4294</v>
      </c>
      <c r="C4242" s="5" t="s">
        <v>699</v>
      </c>
      <c r="D4242" s="5" t="s">
        <v>700</v>
      </c>
      <c r="E4242" s="5">
        <v>59</v>
      </c>
      <c r="F4242" s="5" t="s">
        <v>2598</v>
      </c>
      <c r="G4242" s="31">
        <v>0</v>
      </c>
      <c r="H4242" s="32">
        <v>0</v>
      </c>
      <c r="I4242" s="5">
        <v>27.371863999999999</v>
      </c>
    </row>
    <row r="4243" spans="1:9">
      <c r="A4243" s="5">
        <v>2130640012</v>
      </c>
      <c r="B4243" s="5" t="s">
        <v>4295</v>
      </c>
      <c r="C4243" s="5" t="s">
        <v>699</v>
      </c>
      <c r="D4243" s="5" t="s">
        <v>700</v>
      </c>
      <c r="E4243" s="5">
        <v>69</v>
      </c>
      <c r="F4243" s="5" t="s">
        <v>2598</v>
      </c>
      <c r="G4243" s="31">
        <v>0</v>
      </c>
      <c r="H4243" s="32">
        <v>0</v>
      </c>
      <c r="I4243" s="5">
        <v>28.823623000000001</v>
      </c>
    </row>
    <row r="4244" spans="1:9">
      <c r="A4244" s="5">
        <v>2130640013</v>
      </c>
      <c r="B4244" s="5" t="s">
        <v>4296</v>
      </c>
      <c r="C4244" s="5" t="s">
        <v>699</v>
      </c>
      <c r="D4244" s="5" t="s">
        <v>700</v>
      </c>
      <c r="E4244" s="5">
        <v>28</v>
      </c>
      <c r="F4244" s="5" t="s">
        <v>2598</v>
      </c>
      <c r="G4244" s="31">
        <v>0</v>
      </c>
      <c r="H4244" s="32">
        <v>0</v>
      </c>
      <c r="I4244" s="5">
        <v>30.423929000000001</v>
      </c>
    </row>
    <row r="4245" spans="1:9">
      <c r="A4245" s="5">
        <v>2130640014</v>
      </c>
      <c r="B4245" s="5" t="s">
        <v>4297</v>
      </c>
      <c r="C4245" s="5" t="s">
        <v>699</v>
      </c>
      <c r="D4245" s="5" t="s">
        <v>700</v>
      </c>
      <c r="E4245" s="5">
        <v>31</v>
      </c>
      <c r="F4245" s="5" t="s">
        <v>2598</v>
      </c>
      <c r="G4245" s="31">
        <v>0</v>
      </c>
      <c r="H4245" s="32">
        <v>0</v>
      </c>
      <c r="I4245" s="5">
        <v>24.053547999999999</v>
      </c>
    </row>
    <row r="4246" spans="1:9">
      <c r="A4246" s="5">
        <v>2130640015</v>
      </c>
      <c r="B4246" s="5" t="s">
        <v>4298</v>
      </c>
      <c r="C4246" s="5" t="s">
        <v>699</v>
      </c>
      <c r="D4246" s="5" t="s">
        <v>700</v>
      </c>
      <c r="E4246" s="5">
        <v>59</v>
      </c>
      <c r="F4246" s="5" t="s">
        <v>2598</v>
      </c>
      <c r="G4246" s="31">
        <v>0</v>
      </c>
      <c r="H4246" s="32">
        <v>0</v>
      </c>
      <c r="I4246" s="5">
        <v>27.436440999999999</v>
      </c>
    </row>
    <row r="4247" spans="1:9">
      <c r="A4247" s="5">
        <v>2130640016</v>
      </c>
      <c r="B4247" s="5" t="s">
        <v>4299</v>
      </c>
      <c r="C4247" s="5" t="s">
        <v>699</v>
      </c>
      <c r="D4247" s="5" t="s">
        <v>700</v>
      </c>
      <c r="E4247" s="5">
        <v>32</v>
      </c>
      <c r="F4247" s="5" t="s">
        <v>2598</v>
      </c>
      <c r="G4247" s="31">
        <v>0</v>
      </c>
      <c r="H4247" s="32">
        <v>0</v>
      </c>
      <c r="I4247" s="5">
        <v>39.388438000000001</v>
      </c>
    </row>
    <row r="4248" spans="1:9">
      <c r="A4248" s="5">
        <v>2130640017</v>
      </c>
      <c r="B4248" s="5" t="s">
        <v>4300</v>
      </c>
      <c r="C4248" s="5" t="s">
        <v>699</v>
      </c>
      <c r="D4248" s="5" t="s">
        <v>700</v>
      </c>
      <c r="E4248" s="5">
        <v>2</v>
      </c>
      <c r="F4248" s="5" t="s">
        <v>2598</v>
      </c>
      <c r="G4248" s="31">
        <v>0</v>
      </c>
      <c r="H4248" s="32">
        <v>0</v>
      </c>
      <c r="I4248" s="5">
        <v>22.44</v>
      </c>
    </row>
    <row r="4249" spans="1:9">
      <c r="A4249" s="5">
        <v>2130640018</v>
      </c>
      <c r="B4249" s="5" t="s">
        <v>4301</v>
      </c>
      <c r="C4249" s="5" t="s">
        <v>699</v>
      </c>
      <c r="D4249" s="5" t="s">
        <v>700</v>
      </c>
      <c r="E4249" s="5">
        <v>38</v>
      </c>
      <c r="F4249" s="5" t="s">
        <v>2598</v>
      </c>
      <c r="G4249" s="31">
        <v>0</v>
      </c>
      <c r="H4249" s="32">
        <v>0</v>
      </c>
      <c r="I4249" s="5">
        <v>24.007104999999999</v>
      </c>
    </row>
    <row r="4250" spans="1:9">
      <c r="A4250" s="5">
        <v>2130640019</v>
      </c>
      <c r="B4250" s="5" t="s">
        <v>4302</v>
      </c>
      <c r="C4250" s="5" t="s">
        <v>699</v>
      </c>
      <c r="D4250" s="5" t="s">
        <v>700</v>
      </c>
      <c r="E4250" s="5">
        <v>16</v>
      </c>
      <c r="F4250" s="5" t="s">
        <v>2598</v>
      </c>
      <c r="G4250" s="31">
        <v>0</v>
      </c>
      <c r="H4250" s="32">
        <v>0</v>
      </c>
      <c r="I4250" s="5">
        <v>42.253749999999997</v>
      </c>
    </row>
    <row r="4251" spans="1:9">
      <c r="A4251" s="5">
        <v>2130640020</v>
      </c>
      <c r="B4251" s="5" t="s">
        <v>4303</v>
      </c>
      <c r="C4251" s="5" t="s">
        <v>699</v>
      </c>
      <c r="D4251" s="5" t="s">
        <v>700</v>
      </c>
      <c r="E4251" s="5">
        <v>54</v>
      </c>
      <c r="F4251" s="5" t="s">
        <v>2598</v>
      </c>
      <c r="G4251" s="31">
        <v>0</v>
      </c>
      <c r="H4251" s="32">
        <v>0</v>
      </c>
      <c r="I4251" s="5">
        <v>33.657406999999999</v>
      </c>
    </row>
    <row r="4252" spans="1:9">
      <c r="A4252" s="5">
        <v>2130640021</v>
      </c>
      <c r="B4252" s="5" t="s">
        <v>4304</v>
      </c>
      <c r="C4252" s="5" t="s">
        <v>699</v>
      </c>
      <c r="D4252" s="5" t="s">
        <v>700</v>
      </c>
      <c r="E4252" s="5">
        <v>11</v>
      </c>
      <c r="F4252" s="5" t="s">
        <v>2598</v>
      </c>
      <c r="G4252" s="31">
        <v>0</v>
      </c>
      <c r="H4252" s="32">
        <v>0</v>
      </c>
      <c r="I4252" s="5">
        <v>47.323636</v>
      </c>
    </row>
    <row r="4253" spans="1:9">
      <c r="A4253" s="5">
        <v>2130640022</v>
      </c>
      <c r="B4253" s="5" t="s">
        <v>4305</v>
      </c>
      <c r="C4253" s="5" t="s">
        <v>699</v>
      </c>
      <c r="D4253" s="5" t="s">
        <v>700</v>
      </c>
      <c r="E4253" s="33">
        <v>11</v>
      </c>
      <c r="F4253" s="5" t="s">
        <v>2598</v>
      </c>
      <c r="G4253" s="31">
        <v>0</v>
      </c>
      <c r="H4253" s="32">
        <v>0</v>
      </c>
      <c r="I4253" s="5">
        <v>24.867273000000001</v>
      </c>
    </row>
    <row r="4254" spans="1:9">
      <c r="A4254" s="5">
        <v>2130640023</v>
      </c>
      <c r="B4254" s="5" t="s">
        <v>4306</v>
      </c>
      <c r="C4254" s="5" t="s">
        <v>699</v>
      </c>
      <c r="D4254" s="5" t="s">
        <v>700</v>
      </c>
      <c r="E4254" s="33">
        <v>31</v>
      </c>
      <c r="F4254" s="5" t="s">
        <v>2598</v>
      </c>
      <c r="G4254" s="31">
        <v>0</v>
      </c>
      <c r="H4254" s="32">
        <v>0</v>
      </c>
      <c r="I4254" s="5">
        <v>35.564838999999999</v>
      </c>
    </row>
    <row r="4255" spans="1:9">
      <c r="A4255" s="5">
        <v>2130640024</v>
      </c>
      <c r="B4255" s="5" t="s">
        <v>4307</v>
      </c>
      <c r="C4255" s="5" t="s">
        <v>699</v>
      </c>
      <c r="D4255" s="5" t="s">
        <v>700</v>
      </c>
      <c r="E4255" s="33">
        <v>11</v>
      </c>
      <c r="F4255" s="5" t="s">
        <v>2598</v>
      </c>
      <c r="G4255" s="31">
        <v>0</v>
      </c>
      <c r="H4255" s="32">
        <v>0</v>
      </c>
      <c r="I4255" s="5">
        <v>25.255455000000001</v>
      </c>
    </row>
    <row r="4256" spans="1:9">
      <c r="A4256" s="5">
        <v>2130640026</v>
      </c>
      <c r="B4256" s="5" t="s">
        <v>4308</v>
      </c>
      <c r="C4256" s="5" t="s">
        <v>699</v>
      </c>
      <c r="D4256" s="5" t="s">
        <v>700</v>
      </c>
      <c r="E4256" s="33">
        <v>35</v>
      </c>
      <c r="F4256" s="5" t="s">
        <v>2598</v>
      </c>
      <c r="G4256" s="31">
        <v>0</v>
      </c>
      <c r="H4256" s="32">
        <v>0</v>
      </c>
      <c r="I4256" s="5">
        <v>26.038</v>
      </c>
    </row>
    <row r="4257" spans="1:9">
      <c r="A4257" s="5">
        <v>2130640030</v>
      </c>
      <c r="B4257" s="5" t="s">
        <v>4309</v>
      </c>
      <c r="C4257" s="5" t="s">
        <v>699</v>
      </c>
      <c r="D4257" s="5" t="s">
        <v>700</v>
      </c>
      <c r="E4257" s="33">
        <v>10</v>
      </c>
      <c r="F4257" s="5" t="s">
        <v>2598</v>
      </c>
      <c r="G4257" s="31">
        <v>0</v>
      </c>
      <c r="H4257" s="32">
        <v>0</v>
      </c>
      <c r="I4257" s="5">
        <v>24.896000000000001</v>
      </c>
    </row>
    <row r="4258" spans="1:9">
      <c r="A4258" s="5">
        <v>2130640031</v>
      </c>
      <c r="B4258" s="5" t="s">
        <v>4310</v>
      </c>
      <c r="C4258" s="5" t="s">
        <v>699</v>
      </c>
      <c r="D4258" s="5" t="s">
        <v>700</v>
      </c>
      <c r="E4258" s="5">
        <v>39</v>
      </c>
      <c r="F4258" s="5" t="s">
        <v>2598</v>
      </c>
      <c r="G4258" s="31">
        <v>0</v>
      </c>
      <c r="H4258" s="32">
        <v>0</v>
      </c>
      <c r="I4258" s="5">
        <v>31.473077</v>
      </c>
    </row>
    <row r="4259" spans="1:9">
      <c r="A4259" s="5">
        <v>2130640032</v>
      </c>
      <c r="B4259" s="5" t="s">
        <v>4311</v>
      </c>
      <c r="C4259" s="5" t="s">
        <v>699</v>
      </c>
      <c r="D4259" s="5" t="s">
        <v>700</v>
      </c>
      <c r="E4259" s="33">
        <v>8</v>
      </c>
      <c r="F4259" s="5" t="s">
        <v>2598</v>
      </c>
      <c r="G4259" s="31">
        <v>0</v>
      </c>
      <c r="H4259" s="32">
        <v>0</v>
      </c>
      <c r="I4259" s="5">
        <v>23.96875</v>
      </c>
    </row>
    <row r="4260" spans="1:9">
      <c r="A4260" s="5">
        <v>2130640033</v>
      </c>
      <c r="B4260" s="5" t="s">
        <v>4312</v>
      </c>
      <c r="C4260" s="5" t="s">
        <v>699</v>
      </c>
      <c r="D4260" s="5" t="s">
        <v>700</v>
      </c>
      <c r="E4260" s="33">
        <v>10</v>
      </c>
      <c r="F4260" s="5" t="s">
        <v>2598</v>
      </c>
      <c r="G4260" s="31">
        <v>0</v>
      </c>
      <c r="H4260" s="32">
        <v>0</v>
      </c>
      <c r="I4260" s="5">
        <v>29.106999999999999</v>
      </c>
    </row>
    <row r="4261" spans="1:9">
      <c r="A4261" s="5">
        <v>2130650001</v>
      </c>
      <c r="B4261" s="5" t="s">
        <v>4313</v>
      </c>
      <c r="C4261" s="5" t="s">
        <v>699</v>
      </c>
      <c r="D4261" s="5" t="s">
        <v>700</v>
      </c>
      <c r="E4261" s="33">
        <v>43</v>
      </c>
      <c r="F4261" s="5" t="s">
        <v>2598</v>
      </c>
      <c r="G4261" s="31">
        <v>0</v>
      </c>
      <c r="H4261" s="32">
        <v>0</v>
      </c>
      <c r="I4261" s="5">
        <v>28.550698000000001</v>
      </c>
    </row>
    <row r="4262" spans="1:9">
      <c r="A4262" s="5">
        <v>2130650002</v>
      </c>
      <c r="B4262" s="5" t="s">
        <v>4314</v>
      </c>
      <c r="C4262" s="5" t="s">
        <v>699</v>
      </c>
      <c r="D4262" s="5" t="s">
        <v>700</v>
      </c>
      <c r="E4262" s="33">
        <v>66</v>
      </c>
      <c r="F4262" s="5" t="s">
        <v>2598</v>
      </c>
      <c r="G4262" s="31">
        <v>0</v>
      </c>
      <c r="H4262" s="32">
        <v>0</v>
      </c>
      <c r="I4262" s="5">
        <v>26.711061000000001</v>
      </c>
    </row>
    <row r="4263" spans="1:9">
      <c r="A4263" s="5">
        <v>2130650003</v>
      </c>
      <c r="B4263" s="5" t="s">
        <v>4315</v>
      </c>
      <c r="C4263" s="5" t="s">
        <v>699</v>
      </c>
      <c r="D4263" s="5" t="s">
        <v>700</v>
      </c>
      <c r="E4263" s="33">
        <v>73</v>
      </c>
      <c r="F4263" s="5" t="s">
        <v>2598</v>
      </c>
      <c r="G4263" s="31">
        <v>4</v>
      </c>
      <c r="H4263" s="32">
        <v>0</v>
      </c>
      <c r="I4263" s="5">
        <v>45.147807999999998</v>
      </c>
    </row>
    <row r="4264" spans="1:9">
      <c r="A4264" s="5">
        <v>2130650004</v>
      </c>
      <c r="B4264" s="5" t="s">
        <v>4316</v>
      </c>
      <c r="C4264" s="5" t="s">
        <v>699</v>
      </c>
      <c r="D4264" s="5" t="s">
        <v>700</v>
      </c>
      <c r="E4264" s="33">
        <v>15</v>
      </c>
      <c r="F4264" s="5" t="s">
        <v>2598</v>
      </c>
      <c r="G4264" s="31">
        <v>0</v>
      </c>
      <c r="H4264" s="32">
        <v>0</v>
      </c>
      <c r="I4264" s="5">
        <v>178.99866700000001</v>
      </c>
    </row>
    <row r="4265" spans="1:9">
      <c r="A4265" s="5">
        <v>2130650005</v>
      </c>
      <c r="B4265" s="5" t="s">
        <v>4317</v>
      </c>
      <c r="C4265" s="5" t="s">
        <v>699</v>
      </c>
      <c r="D4265" s="5" t="s">
        <v>700</v>
      </c>
      <c r="E4265" s="33">
        <v>63</v>
      </c>
      <c r="F4265" s="5" t="s">
        <v>2598</v>
      </c>
      <c r="G4265" s="31">
        <v>0</v>
      </c>
      <c r="H4265" s="32">
        <v>0</v>
      </c>
      <c r="I4265" s="5">
        <v>27.569047999999999</v>
      </c>
    </row>
    <row r="4266" spans="1:9">
      <c r="A4266" s="5">
        <v>2130650006</v>
      </c>
      <c r="B4266" s="5" t="s">
        <v>4318</v>
      </c>
      <c r="C4266" s="5" t="s">
        <v>699</v>
      </c>
      <c r="D4266" s="5" t="s">
        <v>700</v>
      </c>
      <c r="E4266" s="33">
        <v>9</v>
      </c>
      <c r="F4266" s="5" t="s">
        <v>2598</v>
      </c>
      <c r="G4266" s="31">
        <v>0</v>
      </c>
      <c r="H4266" s="32">
        <v>0</v>
      </c>
      <c r="I4266" s="5">
        <v>121.074444</v>
      </c>
    </row>
    <row r="4267" spans="1:9">
      <c r="A4267" s="5">
        <v>2130650006</v>
      </c>
      <c r="B4267" s="5" t="s">
        <v>4318</v>
      </c>
      <c r="C4267" s="5" t="s">
        <v>248</v>
      </c>
      <c r="D4267" s="5" t="s">
        <v>249</v>
      </c>
      <c r="E4267" s="33">
        <v>1</v>
      </c>
      <c r="F4267" s="5" t="s">
        <v>2598</v>
      </c>
      <c r="G4267" s="31">
        <v>0</v>
      </c>
      <c r="H4267" s="32">
        <v>0</v>
      </c>
      <c r="I4267" s="5">
        <v>90.07</v>
      </c>
    </row>
    <row r="4268" spans="1:9">
      <c r="A4268" s="5">
        <v>2130650007</v>
      </c>
      <c r="B4268" s="5" t="s">
        <v>4319</v>
      </c>
      <c r="C4268" s="5" t="s">
        <v>699</v>
      </c>
      <c r="D4268" s="5" t="s">
        <v>700</v>
      </c>
      <c r="E4268" s="33">
        <v>17</v>
      </c>
      <c r="F4268" s="5" t="s">
        <v>2598</v>
      </c>
      <c r="G4268" s="31">
        <v>0</v>
      </c>
      <c r="H4268" s="32">
        <v>0</v>
      </c>
      <c r="I4268" s="5">
        <v>27.476471</v>
      </c>
    </row>
    <row r="4269" spans="1:9">
      <c r="A4269" s="5">
        <v>2130650008</v>
      </c>
      <c r="B4269" s="5" t="s">
        <v>4320</v>
      </c>
      <c r="C4269" s="5" t="s">
        <v>699</v>
      </c>
      <c r="D4269" s="5" t="s">
        <v>700</v>
      </c>
      <c r="E4269" s="33">
        <v>48</v>
      </c>
      <c r="F4269" s="5" t="s">
        <v>2598</v>
      </c>
      <c r="G4269" s="31">
        <v>0</v>
      </c>
      <c r="H4269" s="32">
        <v>0</v>
      </c>
      <c r="I4269" s="5">
        <v>23.632708000000001</v>
      </c>
    </row>
    <row r="4270" spans="1:9">
      <c r="A4270" s="5">
        <v>2130650009</v>
      </c>
      <c r="B4270" s="5" t="s">
        <v>4321</v>
      </c>
      <c r="C4270" s="5" t="s">
        <v>699</v>
      </c>
      <c r="D4270" s="5" t="s">
        <v>700</v>
      </c>
      <c r="E4270" s="33">
        <v>60</v>
      </c>
      <c r="F4270" s="5" t="s">
        <v>2598</v>
      </c>
      <c r="G4270" s="31">
        <v>0</v>
      </c>
      <c r="H4270" s="32">
        <v>0</v>
      </c>
      <c r="I4270" s="5">
        <v>27.552499999999998</v>
      </c>
    </row>
    <row r="4271" spans="1:9">
      <c r="A4271" s="5">
        <v>2130650010</v>
      </c>
      <c r="B4271" s="5" t="s">
        <v>4322</v>
      </c>
      <c r="C4271" s="5" t="s">
        <v>699</v>
      </c>
      <c r="D4271" s="5" t="s">
        <v>700</v>
      </c>
      <c r="E4271" s="33">
        <v>60</v>
      </c>
      <c r="F4271" s="5" t="s">
        <v>2598</v>
      </c>
      <c r="G4271" s="31">
        <v>0</v>
      </c>
      <c r="H4271" s="32">
        <v>0</v>
      </c>
      <c r="I4271" s="5">
        <v>32.354666999999999</v>
      </c>
    </row>
    <row r="4272" spans="1:9">
      <c r="A4272" s="5">
        <v>2130650011</v>
      </c>
      <c r="B4272" s="5" t="s">
        <v>4323</v>
      </c>
      <c r="C4272" s="5" t="s">
        <v>699</v>
      </c>
      <c r="D4272" s="5" t="s">
        <v>700</v>
      </c>
      <c r="E4272" s="33">
        <v>60</v>
      </c>
      <c r="F4272" s="5" t="s">
        <v>2598</v>
      </c>
      <c r="G4272" s="31">
        <v>0</v>
      </c>
      <c r="H4272" s="32">
        <v>0</v>
      </c>
      <c r="I4272" s="5">
        <v>29.252666999999999</v>
      </c>
    </row>
    <row r="4273" spans="1:9">
      <c r="A4273" s="5">
        <v>2130650012</v>
      </c>
      <c r="B4273" s="5" t="s">
        <v>4324</v>
      </c>
      <c r="C4273" s="5" t="s">
        <v>699</v>
      </c>
      <c r="D4273" s="5" t="s">
        <v>700</v>
      </c>
      <c r="E4273" s="5">
        <v>18</v>
      </c>
      <c r="F4273" s="5" t="s">
        <v>2598</v>
      </c>
      <c r="G4273" s="31">
        <v>0</v>
      </c>
      <c r="H4273" s="32">
        <v>0</v>
      </c>
      <c r="I4273" s="5">
        <v>32.354444000000001</v>
      </c>
    </row>
    <row r="4274" spans="1:9">
      <c r="A4274" s="5">
        <v>2130650013</v>
      </c>
      <c r="B4274" s="5" t="s">
        <v>4325</v>
      </c>
      <c r="C4274" s="5" t="s">
        <v>699</v>
      </c>
      <c r="D4274" s="5" t="s">
        <v>700</v>
      </c>
      <c r="E4274" s="5">
        <v>20</v>
      </c>
      <c r="F4274" s="5" t="s">
        <v>2598</v>
      </c>
      <c r="G4274" s="31">
        <v>0</v>
      </c>
      <c r="H4274" s="32">
        <v>0</v>
      </c>
      <c r="I4274" s="5">
        <v>28.461500000000001</v>
      </c>
    </row>
    <row r="4275" spans="1:9">
      <c r="A4275" s="5">
        <v>2130650014</v>
      </c>
      <c r="B4275" s="5" t="s">
        <v>4326</v>
      </c>
      <c r="C4275" s="5" t="s">
        <v>699</v>
      </c>
      <c r="D4275" s="5" t="s">
        <v>700</v>
      </c>
      <c r="E4275" s="33">
        <v>58</v>
      </c>
      <c r="F4275" s="5" t="s">
        <v>2598</v>
      </c>
      <c r="G4275" s="31">
        <v>0</v>
      </c>
      <c r="H4275" s="32">
        <v>0</v>
      </c>
      <c r="I4275" s="5">
        <v>28.519655</v>
      </c>
    </row>
    <row r="4276" spans="1:9">
      <c r="A4276" s="5">
        <v>2130650015</v>
      </c>
      <c r="B4276" s="5" t="s">
        <v>4327</v>
      </c>
      <c r="C4276" s="5" t="s">
        <v>699</v>
      </c>
      <c r="D4276" s="5" t="s">
        <v>700</v>
      </c>
      <c r="E4276" s="33">
        <v>40</v>
      </c>
      <c r="F4276" s="5" t="s">
        <v>2598</v>
      </c>
      <c r="G4276" s="31">
        <v>0</v>
      </c>
      <c r="H4276" s="32">
        <v>0</v>
      </c>
      <c r="I4276" s="5">
        <v>29.821999999999999</v>
      </c>
    </row>
    <row r="4277" spans="1:9">
      <c r="A4277" s="5">
        <v>2130650016</v>
      </c>
      <c r="B4277" s="5" t="s">
        <v>4328</v>
      </c>
      <c r="C4277" s="5" t="s">
        <v>699</v>
      </c>
      <c r="D4277" s="5" t="s">
        <v>700</v>
      </c>
      <c r="E4277" s="33">
        <v>64</v>
      </c>
      <c r="F4277" s="5" t="s">
        <v>2598</v>
      </c>
      <c r="G4277" s="31">
        <v>0</v>
      </c>
      <c r="H4277" s="32">
        <v>0</v>
      </c>
      <c r="I4277" s="5">
        <v>32.611874999999998</v>
      </c>
    </row>
    <row r="4278" spans="1:9">
      <c r="A4278" s="5">
        <v>2130650017</v>
      </c>
      <c r="B4278" s="5" t="s">
        <v>4329</v>
      </c>
      <c r="C4278" s="5" t="s">
        <v>699</v>
      </c>
      <c r="D4278" s="5" t="s">
        <v>700</v>
      </c>
      <c r="E4278" s="33">
        <v>21</v>
      </c>
      <c r="F4278" s="5" t="s">
        <v>2598</v>
      </c>
      <c r="G4278" s="31">
        <v>0</v>
      </c>
      <c r="H4278" s="32">
        <v>0</v>
      </c>
      <c r="I4278" s="5">
        <v>29.379524</v>
      </c>
    </row>
    <row r="4279" spans="1:9">
      <c r="A4279" s="5">
        <v>2130650018</v>
      </c>
      <c r="B4279" s="5" t="s">
        <v>4330</v>
      </c>
      <c r="C4279" s="5" t="s">
        <v>699</v>
      </c>
      <c r="D4279" s="5" t="s">
        <v>700</v>
      </c>
      <c r="E4279" s="33">
        <v>24</v>
      </c>
      <c r="F4279" s="5" t="s">
        <v>2598</v>
      </c>
      <c r="G4279" s="31">
        <v>0</v>
      </c>
      <c r="H4279" s="32">
        <v>0</v>
      </c>
      <c r="I4279" s="5">
        <v>26.017499999999998</v>
      </c>
    </row>
    <row r="4280" spans="1:9">
      <c r="A4280" s="5">
        <v>2130650019</v>
      </c>
      <c r="B4280" s="5" t="s">
        <v>4331</v>
      </c>
      <c r="C4280" s="5" t="s">
        <v>699</v>
      </c>
      <c r="D4280" s="5" t="s">
        <v>700</v>
      </c>
      <c r="E4280" s="33">
        <v>56</v>
      </c>
      <c r="F4280" s="5" t="s">
        <v>2598</v>
      </c>
      <c r="G4280" s="31">
        <v>0</v>
      </c>
      <c r="H4280" s="32">
        <v>0</v>
      </c>
      <c r="I4280" s="5">
        <v>29.956250000000001</v>
      </c>
    </row>
    <row r="4281" spans="1:9">
      <c r="A4281" s="5">
        <v>2130650020</v>
      </c>
      <c r="B4281" s="5" t="s">
        <v>4332</v>
      </c>
      <c r="C4281" s="5" t="s">
        <v>699</v>
      </c>
      <c r="D4281" s="5" t="s">
        <v>700</v>
      </c>
      <c r="E4281" s="33">
        <v>3</v>
      </c>
      <c r="F4281" s="5" t="s">
        <v>2598</v>
      </c>
      <c r="G4281" s="31">
        <v>0</v>
      </c>
      <c r="H4281" s="32">
        <v>0</v>
      </c>
      <c r="I4281" s="5">
        <v>161.08666700000001</v>
      </c>
    </row>
    <row r="4282" spans="1:9">
      <c r="A4282" s="5">
        <v>2130650021</v>
      </c>
      <c r="B4282" s="5" t="s">
        <v>4333</v>
      </c>
      <c r="C4282" s="5" t="s">
        <v>699</v>
      </c>
      <c r="D4282" s="5" t="s">
        <v>700</v>
      </c>
      <c r="E4282" s="33">
        <v>20</v>
      </c>
      <c r="F4282" s="5" t="s">
        <v>2598</v>
      </c>
      <c r="G4282" s="31">
        <v>0</v>
      </c>
      <c r="H4282" s="32">
        <v>0</v>
      </c>
      <c r="I4282" s="5">
        <v>30.35</v>
      </c>
    </row>
    <row r="4283" spans="1:9">
      <c r="A4283" s="5">
        <v>2130650022</v>
      </c>
      <c r="B4283" s="5" t="s">
        <v>4334</v>
      </c>
      <c r="C4283" s="5" t="s">
        <v>699</v>
      </c>
      <c r="D4283" s="5" t="s">
        <v>700</v>
      </c>
      <c r="E4283" s="33">
        <v>17</v>
      </c>
      <c r="F4283" s="5" t="s">
        <v>2598</v>
      </c>
      <c r="G4283" s="31">
        <v>0</v>
      </c>
      <c r="H4283" s="32">
        <v>0</v>
      </c>
      <c r="I4283" s="5">
        <v>27.983529000000001</v>
      </c>
    </row>
    <row r="4284" spans="1:9">
      <c r="A4284" s="5">
        <v>2130650023</v>
      </c>
      <c r="B4284" s="5" t="s">
        <v>4335</v>
      </c>
      <c r="C4284" s="5" t="s">
        <v>699</v>
      </c>
      <c r="D4284" s="5" t="s">
        <v>700</v>
      </c>
      <c r="E4284" s="33">
        <v>67</v>
      </c>
      <c r="F4284" s="5" t="s">
        <v>2598</v>
      </c>
      <c r="G4284" s="31">
        <v>0</v>
      </c>
      <c r="H4284" s="32">
        <v>0</v>
      </c>
      <c r="I4284" s="5">
        <v>29.486118999999999</v>
      </c>
    </row>
    <row r="4285" spans="1:9">
      <c r="A4285" s="5">
        <v>2130650024</v>
      </c>
      <c r="B4285" s="5" t="s">
        <v>4336</v>
      </c>
      <c r="C4285" s="5" t="s">
        <v>699</v>
      </c>
      <c r="D4285" s="5" t="s">
        <v>700</v>
      </c>
      <c r="E4285" s="33">
        <v>23</v>
      </c>
      <c r="F4285" s="5" t="s">
        <v>2598</v>
      </c>
      <c r="G4285" s="31">
        <v>0</v>
      </c>
      <c r="H4285" s="32">
        <v>0</v>
      </c>
      <c r="I4285" s="5">
        <v>33.471304000000003</v>
      </c>
    </row>
    <row r="4286" spans="1:9">
      <c r="A4286" s="5">
        <v>2130650025</v>
      </c>
      <c r="B4286" s="5" t="s">
        <v>4337</v>
      </c>
      <c r="C4286" s="5" t="s">
        <v>699</v>
      </c>
      <c r="D4286" s="5" t="s">
        <v>700</v>
      </c>
      <c r="E4286" s="33">
        <v>55</v>
      </c>
      <c r="F4286" s="5" t="s">
        <v>2598</v>
      </c>
      <c r="G4286" s="31">
        <v>0</v>
      </c>
      <c r="H4286" s="32">
        <v>0</v>
      </c>
      <c r="I4286" s="5">
        <v>34.423817999999997</v>
      </c>
    </row>
    <row r="4287" spans="1:9">
      <c r="A4287" s="5">
        <v>2130650026</v>
      </c>
      <c r="B4287" s="5" t="s">
        <v>4338</v>
      </c>
      <c r="C4287" s="5" t="s">
        <v>699</v>
      </c>
      <c r="D4287" s="5" t="s">
        <v>700</v>
      </c>
      <c r="E4287" s="33">
        <v>63</v>
      </c>
      <c r="F4287" s="5" t="s">
        <v>2598</v>
      </c>
      <c r="G4287" s="31">
        <v>0</v>
      </c>
      <c r="H4287" s="32">
        <v>0</v>
      </c>
      <c r="I4287" s="5">
        <v>29.939364999999999</v>
      </c>
    </row>
    <row r="4288" spans="1:9">
      <c r="A4288" s="5">
        <v>2130650027</v>
      </c>
      <c r="B4288" s="5" t="s">
        <v>4339</v>
      </c>
      <c r="C4288" s="5" t="s">
        <v>699</v>
      </c>
      <c r="D4288" s="5" t="s">
        <v>700</v>
      </c>
      <c r="E4288" s="33">
        <v>26</v>
      </c>
      <c r="F4288" s="5" t="s">
        <v>2598</v>
      </c>
      <c r="G4288" s="31">
        <v>0</v>
      </c>
      <c r="H4288" s="32">
        <v>0</v>
      </c>
      <c r="I4288" s="5">
        <v>25.75</v>
      </c>
    </row>
    <row r="4289" spans="1:9">
      <c r="A4289" s="5">
        <v>2130650028</v>
      </c>
      <c r="B4289" s="5" t="s">
        <v>4340</v>
      </c>
      <c r="C4289" s="5" t="s">
        <v>699</v>
      </c>
      <c r="D4289" s="5" t="s">
        <v>700</v>
      </c>
      <c r="E4289" s="33">
        <v>20</v>
      </c>
      <c r="F4289" s="5" t="s">
        <v>2598</v>
      </c>
      <c r="G4289" s="31">
        <v>0</v>
      </c>
      <c r="H4289" s="32">
        <v>0</v>
      </c>
      <c r="I4289" s="5">
        <v>37.481000000000002</v>
      </c>
    </row>
    <row r="4290" spans="1:9">
      <c r="A4290" s="5">
        <v>2130650029</v>
      </c>
      <c r="B4290" s="5" t="s">
        <v>4341</v>
      </c>
      <c r="C4290" s="5" t="s">
        <v>699</v>
      </c>
      <c r="D4290" s="5" t="s">
        <v>700</v>
      </c>
      <c r="E4290" s="33">
        <v>55</v>
      </c>
      <c r="F4290" s="5" t="s">
        <v>2598</v>
      </c>
      <c r="G4290" s="31">
        <v>0</v>
      </c>
      <c r="H4290" s="32">
        <v>0</v>
      </c>
      <c r="I4290" s="5">
        <v>34.465817999999999</v>
      </c>
    </row>
    <row r="4291" spans="1:9">
      <c r="A4291" s="5">
        <v>2130650031</v>
      </c>
      <c r="B4291" s="5" t="s">
        <v>4342</v>
      </c>
      <c r="C4291" s="5" t="s">
        <v>699</v>
      </c>
      <c r="D4291" s="5" t="s">
        <v>700</v>
      </c>
      <c r="E4291" s="33">
        <v>26</v>
      </c>
      <c r="F4291" s="5" t="s">
        <v>2598</v>
      </c>
      <c r="G4291" s="31">
        <v>0</v>
      </c>
      <c r="H4291" s="32">
        <v>0</v>
      </c>
      <c r="I4291" s="5">
        <v>29.098077</v>
      </c>
    </row>
    <row r="4292" spans="1:9">
      <c r="A4292" s="5">
        <v>2130650032</v>
      </c>
      <c r="B4292" s="5" t="s">
        <v>4343</v>
      </c>
      <c r="C4292" s="5" t="s">
        <v>699</v>
      </c>
      <c r="D4292" s="5" t="s">
        <v>700</v>
      </c>
      <c r="E4292" s="33">
        <v>35</v>
      </c>
      <c r="F4292" s="5" t="s">
        <v>2598</v>
      </c>
      <c r="G4292" s="31">
        <v>0</v>
      </c>
      <c r="H4292" s="32">
        <v>0</v>
      </c>
      <c r="I4292" s="5">
        <v>27.813428999999999</v>
      </c>
    </row>
    <row r="4293" spans="1:9">
      <c r="A4293" s="5">
        <v>2130650033</v>
      </c>
      <c r="B4293" s="5" t="s">
        <v>4344</v>
      </c>
      <c r="C4293" s="5" t="s">
        <v>699</v>
      </c>
      <c r="D4293" s="5" t="s">
        <v>700</v>
      </c>
      <c r="E4293" s="33">
        <v>13</v>
      </c>
      <c r="F4293" s="5" t="s">
        <v>2598</v>
      </c>
      <c r="G4293" s="31">
        <v>0</v>
      </c>
      <c r="H4293" s="32">
        <v>0</v>
      </c>
      <c r="I4293" s="5">
        <v>27.552308</v>
      </c>
    </row>
    <row r="4294" spans="1:9">
      <c r="A4294" s="5">
        <v>2130650034</v>
      </c>
      <c r="B4294" s="5" t="s">
        <v>4345</v>
      </c>
      <c r="C4294" s="5" t="s">
        <v>699</v>
      </c>
      <c r="D4294" s="5" t="s">
        <v>700</v>
      </c>
      <c r="E4294" s="33">
        <v>70</v>
      </c>
      <c r="F4294" s="5" t="s">
        <v>2598</v>
      </c>
      <c r="G4294" s="31">
        <v>0</v>
      </c>
      <c r="H4294" s="32">
        <v>0</v>
      </c>
      <c r="I4294" s="5">
        <v>32.045285999999997</v>
      </c>
    </row>
    <row r="4295" spans="1:9">
      <c r="A4295" s="5">
        <v>2130650035</v>
      </c>
      <c r="B4295" s="5" t="s">
        <v>4346</v>
      </c>
      <c r="C4295" s="5" t="s">
        <v>699</v>
      </c>
      <c r="D4295" s="5" t="s">
        <v>700</v>
      </c>
      <c r="E4295" s="33">
        <v>18</v>
      </c>
      <c r="F4295" s="5" t="s">
        <v>2598</v>
      </c>
      <c r="G4295" s="31">
        <v>0</v>
      </c>
      <c r="H4295" s="32">
        <v>0</v>
      </c>
      <c r="I4295" s="5">
        <v>25.091667000000001</v>
      </c>
    </row>
    <row r="4296" spans="1:9">
      <c r="A4296" s="5">
        <v>2130650036</v>
      </c>
      <c r="B4296" s="5" t="s">
        <v>4347</v>
      </c>
      <c r="C4296" s="5" t="s">
        <v>699</v>
      </c>
      <c r="D4296" s="5" t="s">
        <v>700</v>
      </c>
      <c r="E4296" s="33">
        <v>34</v>
      </c>
      <c r="F4296" s="5" t="s">
        <v>2598</v>
      </c>
      <c r="G4296" s="31">
        <v>0</v>
      </c>
      <c r="H4296" s="32">
        <v>0</v>
      </c>
      <c r="I4296" s="5">
        <v>33.044412000000001</v>
      </c>
    </row>
    <row r="4297" spans="1:9">
      <c r="A4297" s="5">
        <v>2130650038</v>
      </c>
      <c r="B4297" s="5" t="s">
        <v>4348</v>
      </c>
      <c r="C4297" s="5" t="s">
        <v>699</v>
      </c>
      <c r="D4297" s="5" t="s">
        <v>700</v>
      </c>
      <c r="E4297" s="33">
        <v>49</v>
      </c>
      <c r="F4297" s="5" t="s">
        <v>2598</v>
      </c>
      <c r="G4297" s="31">
        <v>0</v>
      </c>
      <c r="H4297" s="32">
        <v>0</v>
      </c>
      <c r="I4297" s="5">
        <v>27.506326999999999</v>
      </c>
    </row>
    <row r="4298" spans="1:9">
      <c r="A4298" s="5">
        <v>2130650039</v>
      </c>
      <c r="B4298" s="5" t="s">
        <v>4349</v>
      </c>
      <c r="C4298" s="5" t="s">
        <v>699</v>
      </c>
      <c r="D4298" s="5" t="s">
        <v>700</v>
      </c>
      <c r="E4298" s="5">
        <v>35</v>
      </c>
      <c r="F4298" s="5" t="s">
        <v>2598</v>
      </c>
      <c r="G4298" s="31">
        <v>0</v>
      </c>
      <c r="H4298" s="32">
        <v>0</v>
      </c>
      <c r="I4298" s="5">
        <v>26.494285999999999</v>
      </c>
    </row>
    <row r="4299" spans="1:9">
      <c r="A4299" s="5">
        <v>2130650040</v>
      </c>
      <c r="B4299" s="5" t="s">
        <v>4350</v>
      </c>
      <c r="C4299" s="5" t="s">
        <v>699</v>
      </c>
      <c r="D4299" s="5" t="s">
        <v>700</v>
      </c>
      <c r="E4299" s="33">
        <v>4</v>
      </c>
      <c r="F4299" s="5" t="s">
        <v>2598</v>
      </c>
      <c r="G4299" s="31">
        <v>0</v>
      </c>
      <c r="H4299" s="32">
        <v>0</v>
      </c>
      <c r="I4299" s="5">
        <v>119.265</v>
      </c>
    </row>
    <row r="4300" spans="1:9">
      <c r="A4300" s="5">
        <v>2130650041</v>
      </c>
      <c r="B4300" s="5" t="s">
        <v>8398</v>
      </c>
      <c r="C4300" s="5" t="s">
        <v>699</v>
      </c>
      <c r="D4300" s="5" t="s">
        <v>700</v>
      </c>
      <c r="E4300" s="33">
        <v>7</v>
      </c>
      <c r="F4300" s="5" t="s">
        <v>2598</v>
      </c>
      <c r="G4300" s="31">
        <v>0</v>
      </c>
      <c r="H4300" s="32">
        <v>0</v>
      </c>
      <c r="I4300" s="5">
        <v>142.16571400000001</v>
      </c>
    </row>
    <row r="4301" spans="1:9">
      <c r="A4301" s="5">
        <v>2130650042</v>
      </c>
      <c r="B4301" s="5" t="s">
        <v>4351</v>
      </c>
      <c r="C4301" s="5" t="s">
        <v>699</v>
      </c>
      <c r="D4301" s="5" t="s">
        <v>700</v>
      </c>
      <c r="E4301" s="33">
        <v>4</v>
      </c>
      <c r="F4301" s="5" t="s">
        <v>2598</v>
      </c>
      <c r="G4301" s="31">
        <v>0</v>
      </c>
      <c r="H4301" s="32">
        <v>0</v>
      </c>
      <c r="I4301" s="5">
        <v>140.2475</v>
      </c>
    </row>
    <row r="4302" spans="1:9">
      <c r="A4302" s="5">
        <v>2130650043</v>
      </c>
      <c r="B4302" s="5" t="s">
        <v>8399</v>
      </c>
      <c r="C4302" s="5" t="s">
        <v>699</v>
      </c>
      <c r="D4302" s="5" t="s">
        <v>700</v>
      </c>
      <c r="E4302" s="33">
        <v>4</v>
      </c>
      <c r="F4302" s="5" t="s">
        <v>2598</v>
      </c>
      <c r="G4302" s="31">
        <v>0</v>
      </c>
      <c r="H4302" s="32">
        <v>0</v>
      </c>
      <c r="I4302" s="5">
        <v>140.88499999999999</v>
      </c>
    </row>
    <row r="4303" spans="1:9">
      <c r="A4303" s="5">
        <v>2130650044</v>
      </c>
      <c r="B4303" s="5" t="s">
        <v>4352</v>
      </c>
      <c r="C4303" s="5" t="s">
        <v>699</v>
      </c>
      <c r="D4303" s="5" t="s">
        <v>700</v>
      </c>
      <c r="E4303" s="33">
        <v>4</v>
      </c>
      <c r="F4303" s="5" t="s">
        <v>2598</v>
      </c>
      <c r="G4303" s="31">
        <v>0</v>
      </c>
      <c r="H4303" s="32">
        <v>0</v>
      </c>
      <c r="I4303" s="5">
        <v>174.14750000000001</v>
      </c>
    </row>
    <row r="4304" spans="1:9">
      <c r="A4304" s="5">
        <v>2130650046</v>
      </c>
      <c r="B4304" s="5" t="s">
        <v>4353</v>
      </c>
      <c r="C4304" s="5" t="s">
        <v>699</v>
      </c>
      <c r="D4304" s="5" t="s">
        <v>700</v>
      </c>
      <c r="E4304" s="33">
        <v>6</v>
      </c>
      <c r="F4304" s="5" t="s">
        <v>2598</v>
      </c>
      <c r="G4304" s="31">
        <v>0</v>
      </c>
      <c r="H4304" s="32">
        <v>0</v>
      </c>
      <c r="I4304" s="5">
        <v>140.96333300000001</v>
      </c>
    </row>
    <row r="4305" spans="1:9">
      <c r="A4305" s="5">
        <v>2140010022</v>
      </c>
      <c r="B4305" s="5" t="s">
        <v>4354</v>
      </c>
      <c r="C4305" s="5" t="s">
        <v>248</v>
      </c>
      <c r="D4305" s="5" t="s">
        <v>249</v>
      </c>
      <c r="E4305" s="33">
        <v>5416</v>
      </c>
      <c r="F4305" s="5" t="s">
        <v>2598</v>
      </c>
      <c r="G4305" s="31">
        <v>0</v>
      </c>
      <c r="H4305" s="32">
        <v>0</v>
      </c>
      <c r="I4305" s="5">
        <v>0.28542699999999999</v>
      </c>
    </row>
    <row r="4306" spans="1:9">
      <c r="A4306" s="5">
        <v>2140010023</v>
      </c>
      <c r="B4306" s="5" t="s">
        <v>4355</v>
      </c>
      <c r="C4306" s="5" t="s">
        <v>699</v>
      </c>
      <c r="D4306" s="5" t="s">
        <v>700</v>
      </c>
      <c r="E4306" s="33">
        <v>5896</v>
      </c>
      <c r="F4306" s="5" t="s">
        <v>2598</v>
      </c>
      <c r="G4306" s="31">
        <v>0</v>
      </c>
      <c r="H4306" s="32">
        <v>0</v>
      </c>
      <c r="I4306" s="5">
        <v>0.27512700000000001</v>
      </c>
    </row>
    <row r="4307" spans="1:9">
      <c r="A4307" s="5">
        <v>2140010023</v>
      </c>
      <c r="B4307" s="5" t="s">
        <v>4355</v>
      </c>
      <c r="C4307" s="5" t="s">
        <v>248</v>
      </c>
      <c r="D4307" s="5" t="s">
        <v>249</v>
      </c>
      <c r="E4307" s="33">
        <v>3180</v>
      </c>
      <c r="F4307" s="5" t="s">
        <v>2598</v>
      </c>
      <c r="G4307" s="31">
        <v>0</v>
      </c>
      <c r="H4307" s="32">
        <v>0</v>
      </c>
      <c r="I4307" s="5">
        <v>0.27512900000000001</v>
      </c>
    </row>
    <row r="4308" spans="1:9">
      <c r="A4308" s="5">
        <v>2140010024</v>
      </c>
      <c r="B4308" s="5" t="s">
        <v>83</v>
      </c>
      <c r="C4308" s="5" t="s">
        <v>699</v>
      </c>
      <c r="D4308" s="5" t="s">
        <v>700</v>
      </c>
      <c r="E4308" s="33">
        <v>20440</v>
      </c>
      <c r="F4308" s="5" t="s">
        <v>2598</v>
      </c>
      <c r="G4308" s="31">
        <v>3200</v>
      </c>
      <c r="H4308" s="32">
        <v>0</v>
      </c>
      <c r="I4308" s="5">
        <v>0.15019199999999999</v>
      </c>
    </row>
    <row r="4309" spans="1:9">
      <c r="A4309" s="5">
        <v>2140010024</v>
      </c>
      <c r="B4309" s="5" t="s">
        <v>83</v>
      </c>
      <c r="C4309" s="5" t="s">
        <v>248</v>
      </c>
      <c r="D4309" s="5" t="s">
        <v>249</v>
      </c>
      <c r="E4309" s="33">
        <v>23870</v>
      </c>
      <c r="F4309" s="5" t="s">
        <v>2598</v>
      </c>
      <c r="G4309" s="31">
        <v>144040</v>
      </c>
      <c r="H4309" s="32">
        <v>120</v>
      </c>
      <c r="I4309" s="5">
        <v>0.15019099999999999</v>
      </c>
    </row>
    <row r="4310" spans="1:9">
      <c r="A4310" s="5">
        <v>2140010024</v>
      </c>
      <c r="B4310" s="5" t="s">
        <v>83</v>
      </c>
      <c r="C4310" s="5" t="s">
        <v>47</v>
      </c>
      <c r="D4310" s="5" t="s">
        <v>48</v>
      </c>
      <c r="E4310" s="33">
        <v>0</v>
      </c>
      <c r="F4310" s="5" t="s">
        <v>2598</v>
      </c>
      <c r="G4310" s="31">
        <v>0</v>
      </c>
      <c r="H4310" s="32">
        <v>144000</v>
      </c>
      <c r="I4310" s="5">
        <v>0.15019299999999999</v>
      </c>
    </row>
    <row r="4311" spans="1:9">
      <c r="A4311" s="5">
        <v>2140010024</v>
      </c>
      <c r="B4311" s="5" t="s">
        <v>83</v>
      </c>
      <c r="C4311" s="5" t="s">
        <v>2609</v>
      </c>
      <c r="D4311" s="5" t="s">
        <v>2610</v>
      </c>
      <c r="E4311" s="5">
        <v>40</v>
      </c>
      <c r="F4311" s="5" t="s">
        <v>2598</v>
      </c>
      <c r="G4311" s="31">
        <v>120</v>
      </c>
      <c r="H4311" s="32">
        <v>40</v>
      </c>
      <c r="I4311" s="5">
        <v>0.15</v>
      </c>
    </row>
    <row r="4312" spans="1:9">
      <c r="A4312" s="5">
        <v>2140010024</v>
      </c>
      <c r="B4312" s="5" t="s">
        <v>83</v>
      </c>
      <c r="C4312" s="5" t="s">
        <v>2611</v>
      </c>
      <c r="D4312" s="5" t="s">
        <v>2612</v>
      </c>
      <c r="E4312" s="33">
        <v>82575</v>
      </c>
      <c r="F4312" s="5" t="s">
        <v>2598</v>
      </c>
      <c r="G4312" s="31">
        <v>0</v>
      </c>
      <c r="H4312" s="32">
        <v>0</v>
      </c>
      <c r="I4312" s="5">
        <v>0.15019299999999999</v>
      </c>
    </row>
    <row r="4313" spans="1:9">
      <c r="A4313" s="5">
        <v>2140010026</v>
      </c>
      <c r="B4313" s="5" t="s">
        <v>4356</v>
      </c>
      <c r="C4313" s="5" t="s">
        <v>248</v>
      </c>
      <c r="D4313" s="5" t="s">
        <v>249</v>
      </c>
      <c r="E4313" s="33">
        <v>0</v>
      </c>
      <c r="F4313" s="5" t="s">
        <v>2598</v>
      </c>
      <c r="G4313" s="31">
        <v>6</v>
      </c>
      <c r="H4313" s="32">
        <v>0</v>
      </c>
      <c r="I4313" s="5">
        <v>0</v>
      </c>
    </row>
    <row r="4314" spans="1:9">
      <c r="A4314" s="5">
        <v>2140010026</v>
      </c>
      <c r="B4314" s="5" t="s">
        <v>4356</v>
      </c>
      <c r="C4314" s="5" t="s">
        <v>2609</v>
      </c>
      <c r="D4314" s="5" t="s">
        <v>2610</v>
      </c>
      <c r="E4314" s="33">
        <v>0</v>
      </c>
      <c r="F4314" s="5" t="s">
        <v>2598</v>
      </c>
      <c r="G4314" s="31">
        <v>0</v>
      </c>
      <c r="H4314" s="32">
        <v>6</v>
      </c>
      <c r="I4314" s="5">
        <v>0</v>
      </c>
    </row>
    <row r="4315" spans="1:9">
      <c r="A4315" s="5">
        <v>2140040002</v>
      </c>
      <c r="B4315" s="5" t="s">
        <v>255</v>
      </c>
      <c r="C4315" s="5" t="s">
        <v>699</v>
      </c>
      <c r="D4315" s="5" t="s">
        <v>700</v>
      </c>
      <c r="E4315" s="33">
        <v>18404</v>
      </c>
      <c r="F4315" s="5" t="s">
        <v>2598</v>
      </c>
      <c r="G4315" s="31">
        <v>0</v>
      </c>
      <c r="H4315" s="32">
        <v>0</v>
      </c>
      <c r="I4315" s="5">
        <v>0.83324900000000002</v>
      </c>
    </row>
    <row r="4316" spans="1:9">
      <c r="A4316" s="5">
        <v>2140040002</v>
      </c>
      <c r="B4316" s="5" t="s">
        <v>255</v>
      </c>
      <c r="C4316" s="5" t="s">
        <v>248</v>
      </c>
      <c r="D4316" s="5" t="s">
        <v>249</v>
      </c>
      <c r="E4316" s="33">
        <v>244516.00039999999</v>
      </c>
      <c r="F4316" s="5" t="s">
        <v>2598</v>
      </c>
      <c r="G4316" s="31">
        <v>181</v>
      </c>
      <c r="H4316" s="32">
        <v>0</v>
      </c>
      <c r="I4316" s="5">
        <v>0.68022700000000003</v>
      </c>
    </row>
    <row r="4317" spans="1:9">
      <c r="A4317" s="5">
        <v>2140040002</v>
      </c>
      <c r="B4317" s="5" t="s">
        <v>255</v>
      </c>
      <c r="C4317" s="5" t="s">
        <v>2601</v>
      </c>
      <c r="D4317" s="5" t="s">
        <v>2602</v>
      </c>
      <c r="E4317" s="33">
        <v>1249</v>
      </c>
      <c r="F4317" s="5" t="s">
        <v>2598</v>
      </c>
      <c r="G4317" s="31">
        <v>0</v>
      </c>
      <c r="H4317" s="32">
        <v>0</v>
      </c>
      <c r="I4317" s="5">
        <v>0.83325099999999996</v>
      </c>
    </row>
    <row r="4318" spans="1:9">
      <c r="A4318" s="5">
        <v>2140040002</v>
      </c>
      <c r="B4318" s="5" t="s">
        <v>255</v>
      </c>
      <c r="C4318" s="5" t="s">
        <v>2609</v>
      </c>
      <c r="D4318" s="5" t="s">
        <v>2610</v>
      </c>
      <c r="E4318" s="33">
        <v>14</v>
      </c>
      <c r="F4318" s="5" t="s">
        <v>2598</v>
      </c>
      <c r="G4318" s="31">
        <v>0</v>
      </c>
      <c r="H4318" s="32">
        <v>1</v>
      </c>
      <c r="I4318" s="5">
        <v>0.72357099999999996</v>
      </c>
    </row>
    <row r="4319" spans="1:9">
      <c r="A4319" s="5">
        <v>2140040006</v>
      </c>
      <c r="B4319" s="5" t="s">
        <v>4357</v>
      </c>
      <c r="C4319" s="5" t="s">
        <v>248</v>
      </c>
      <c r="D4319" s="5" t="s">
        <v>249</v>
      </c>
      <c r="E4319" s="5">
        <v>0</v>
      </c>
      <c r="F4319" s="5" t="s">
        <v>2598</v>
      </c>
      <c r="G4319" s="31">
        <v>0</v>
      </c>
      <c r="H4319" s="32">
        <v>16</v>
      </c>
      <c r="I4319" s="5">
        <v>0</v>
      </c>
    </row>
    <row r="4320" spans="1:9">
      <c r="A4320" s="5">
        <v>2140040006</v>
      </c>
      <c r="B4320" s="5" t="s">
        <v>4357</v>
      </c>
      <c r="C4320" s="5" t="s">
        <v>2601</v>
      </c>
      <c r="D4320" s="5" t="s">
        <v>2602</v>
      </c>
      <c r="E4320" s="5">
        <v>3</v>
      </c>
      <c r="F4320" s="5" t="s">
        <v>2598</v>
      </c>
      <c r="G4320" s="31">
        <v>0</v>
      </c>
      <c r="H4320" s="32">
        <v>0</v>
      </c>
      <c r="I4320" s="5">
        <v>0.74333300000000002</v>
      </c>
    </row>
    <row r="4321" spans="1:9">
      <c r="A4321" s="5">
        <v>2140040006</v>
      </c>
      <c r="B4321" s="5" t="s">
        <v>4357</v>
      </c>
      <c r="C4321" s="5" t="s">
        <v>2611</v>
      </c>
      <c r="D4321" s="5" t="s">
        <v>2612</v>
      </c>
      <c r="E4321" s="33">
        <v>16</v>
      </c>
      <c r="F4321" s="5" t="s">
        <v>2598</v>
      </c>
      <c r="G4321" s="31">
        <v>16</v>
      </c>
      <c r="H4321" s="32">
        <v>0</v>
      </c>
      <c r="I4321" s="5">
        <v>0.74187499999999995</v>
      </c>
    </row>
    <row r="4322" spans="1:9">
      <c r="A4322" s="5">
        <v>2140040007</v>
      </c>
      <c r="B4322" s="5" t="s">
        <v>4358</v>
      </c>
      <c r="C4322" s="5" t="s">
        <v>248</v>
      </c>
      <c r="D4322" s="5" t="s">
        <v>249</v>
      </c>
      <c r="E4322" s="33">
        <v>0</v>
      </c>
      <c r="F4322" s="5" t="s">
        <v>2598</v>
      </c>
      <c r="G4322" s="31">
        <v>0</v>
      </c>
      <c r="H4322" s="32">
        <v>16</v>
      </c>
      <c r="I4322" s="5">
        <v>0</v>
      </c>
    </row>
    <row r="4323" spans="1:9">
      <c r="A4323" s="5">
        <v>2140040007</v>
      </c>
      <c r="B4323" s="5" t="s">
        <v>4358</v>
      </c>
      <c r="C4323" s="5" t="s">
        <v>2611</v>
      </c>
      <c r="D4323" s="5" t="s">
        <v>2612</v>
      </c>
      <c r="E4323" s="5">
        <v>16</v>
      </c>
      <c r="F4323" s="5" t="s">
        <v>2598</v>
      </c>
      <c r="G4323" s="31">
        <v>16</v>
      </c>
      <c r="H4323" s="32">
        <v>0</v>
      </c>
      <c r="I4323" s="5">
        <v>0.75187499999999996</v>
      </c>
    </row>
    <row r="4324" spans="1:9">
      <c r="A4324" s="5">
        <v>2140040008</v>
      </c>
      <c r="B4324" s="5" t="s">
        <v>4359</v>
      </c>
      <c r="C4324" s="5" t="s">
        <v>248</v>
      </c>
      <c r="D4324" s="5" t="s">
        <v>249</v>
      </c>
      <c r="E4324" s="33">
        <v>0</v>
      </c>
      <c r="F4324" s="5" t="s">
        <v>2598</v>
      </c>
      <c r="G4324" s="31">
        <v>0</v>
      </c>
      <c r="H4324" s="32">
        <v>8</v>
      </c>
      <c r="I4324" s="5">
        <v>0</v>
      </c>
    </row>
    <row r="4325" spans="1:9">
      <c r="A4325" s="5">
        <v>2140040008</v>
      </c>
      <c r="B4325" s="5" t="s">
        <v>4359</v>
      </c>
      <c r="C4325" s="5" t="s">
        <v>2601</v>
      </c>
      <c r="D4325" s="5" t="s">
        <v>2602</v>
      </c>
      <c r="E4325" s="33">
        <v>7</v>
      </c>
      <c r="F4325" s="5" t="s">
        <v>2598</v>
      </c>
      <c r="G4325" s="31">
        <v>0</v>
      </c>
      <c r="H4325" s="32">
        <v>0</v>
      </c>
      <c r="I4325" s="5">
        <v>0.75142900000000001</v>
      </c>
    </row>
    <row r="4326" spans="1:9">
      <c r="A4326" s="5">
        <v>2140040008</v>
      </c>
      <c r="B4326" s="5" t="s">
        <v>4359</v>
      </c>
      <c r="C4326" s="5" t="s">
        <v>2611</v>
      </c>
      <c r="D4326" s="5" t="s">
        <v>2612</v>
      </c>
      <c r="E4326" s="5">
        <v>8</v>
      </c>
      <c r="F4326" s="5" t="s">
        <v>2598</v>
      </c>
      <c r="G4326" s="31">
        <v>8</v>
      </c>
      <c r="H4326" s="32">
        <v>0</v>
      </c>
      <c r="I4326" s="5">
        <v>0.75249999999999995</v>
      </c>
    </row>
    <row r="4327" spans="1:9">
      <c r="A4327" s="5">
        <v>2140040009</v>
      </c>
      <c r="B4327" s="5" t="s">
        <v>4360</v>
      </c>
      <c r="C4327" s="5" t="s">
        <v>248</v>
      </c>
      <c r="D4327" s="5" t="s">
        <v>249</v>
      </c>
      <c r="E4327" s="33">
        <v>0</v>
      </c>
      <c r="F4327" s="5" t="s">
        <v>2598</v>
      </c>
      <c r="G4327" s="31">
        <v>0</v>
      </c>
      <c r="H4327" s="32">
        <v>16</v>
      </c>
      <c r="I4327" s="5">
        <v>0</v>
      </c>
    </row>
    <row r="4328" spans="1:9">
      <c r="A4328" s="5">
        <v>2140040009</v>
      </c>
      <c r="B4328" s="5" t="s">
        <v>4360</v>
      </c>
      <c r="C4328" s="5" t="s">
        <v>2611</v>
      </c>
      <c r="D4328" s="5" t="s">
        <v>2612</v>
      </c>
      <c r="E4328" s="33">
        <v>16</v>
      </c>
      <c r="F4328" s="5" t="s">
        <v>2598</v>
      </c>
      <c r="G4328" s="31">
        <v>16</v>
      </c>
      <c r="H4328" s="32">
        <v>0</v>
      </c>
      <c r="I4328" s="5">
        <v>0.75187499999999996</v>
      </c>
    </row>
    <row r="4329" spans="1:9">
      <c r="A4329" s="5">
        <v>2140040017</v>
      </c>
      <c r="B4329" s="5" t="s">
        <v>900</v>
      </c>
      <c r="C4329" s="5" t="s">
        <v>699</v>
      </c>
      <c r="D4329" s="5" t="s">
        <v>700</v>
      </c>
      <c r="E4329" s="33">
        <v>1909</v>
      </c>
      <c r="F4329" s="5" t="s">
        <v>2598</v>
      </c>
      <c r="G4329" s="31">
        <v>0</v>
      </c>
      <c r="H4329" s="32">
        <v>0</v>
      </c>
      <c r="I4329" s="5">
        <v>0.74148199999999997</v>
      </c>
    </row>
    <row r="4330" spans="1:9">
      <c r="A4330" s="5">
        <v>2140040017</v>
      </c>
      <c r="B4330" s="5" t="s">
        <v>900</v>
      </c>
      <c r="C4330" s="5" t="s">
        <v>248</v>
      </c>
      <c r="D4330" s="5" t="s">
        <v>249</v>
      </c>
      <c r="E4330" s="33">
        <v>47060</v>
      </c>
      <c r="F4330" s="5" t="s">
        <v>2598</v>
      </c>
      <c r="G4330" s="31">
        <v>1</v>
      </c>
      <c r="H4330" s="32">
        <v>0</v>
      </c>
      <c r="I4330" s="5">
        <v>0.74216099999999996</v>
      </c>
    </row>
    <row r="4331" spans="1:9">
      <c r="A4331" s="5">
        <v>2140040017</v>
      </c>
      <c r="B4331" s="5" t="s">
        <v>900</v>
      </c>
      <c r="C4331" s="5" t="s">
        <v>2623</v>
      </c>
      <c r="D4331" s="5" t="s">
        <v>2624</v>
      </c>
      <c r="E4331" s="33">
        <v>5</v>
      </c>
      <c r="F4331" s="5" t="s">
        <v>2598</v>
      </c>
      <c r="G4331" s="31">
        <v>0</v>
      </c>
      <c r="H4331" s="32">
        <v>0</v>
      </c>
      <c r="I4331" s="5">
        <v>0.74199999999999999</v>
      </c>
    </row>
    <row r="4332" spans="1:9">
      <c r="A4332" s="5">
        <v>2140040017</v>
      </c>
      <c r="B4332" s="5" t="s">
        <v>900</v>
      </c>
      <c r="C4332" s="5" t="s">
        <v>2609</v>
      </c>
      <c r="D4332" s="5" t="s">
        <v>2610</v>
      </c>
      <c r="E4332" s="33">
        <v>34</v>
      </c>
      <c r="F4332" s="5" t="s">
        <v>2598</v>
      </c>
      <c r="G4332" s="31">
        <v>0</v>
      </c>
      <c r="H4332" s="32">
        <v>1</v>
      </c>
      <c r="I4332" s="5">
        <v>0.74147099999999999</v>
      </c>
    </row>
    <row r="4333" spans="1:9">
      <c r="A4333" s="5">
        <v>2140040018</v>
      </c>
      <c r="B4333" s="5" t="s">
        <v>598</v>
      </c>
      <c r="C4333" s="5" t="s">
        <v>699</v>
      </c>
      <c r="D4333" s="5" t="s">
        <v>700</v>
      </c>
      <c r="E4333" s="33">
        <v>912</v>
      </c>
      <c r="F4333" s="5" t="s">
        <v>2598</v>
      </c>
      <c r="G4333" s="31">
        <v>0</v>
      </c>
      <c r="H4333" s="32">
        <v>0</v>
      </c>
      <c r="I4333" s="5">
        <v>0.87743400000000005</v>
      </c>
    </row>
    <row r="4334" spans="1:9">
      <c r="A4334" s="5">
        <v>2140040018</v>
      </c>
      <c r="B4334" s="5" t="s">
        <v>598</v>
      </c>
      <c r="C4334" s="5" t="s">
        <v>248</v>
      </c>
      <c r="D4334" s="5" t="s">
        <v>249</v>
      </c>
      <c r="E4334" s="33">
        <v>24120</v>
      </c>
      <c r="F4334" s="5" t="s">
        <v>2598</v>
      </c>
      <c r="G4334" s="31">
        <v>124</v>
      </c>
      <c r="H4334" s="32">
        <v>3</v>
      </c>
      <c r="I4334" s="5">
        <v>0.73631800000000003</v>
      </c>
    </row>
    <row r="4335" spans="1:9">
      <c r="A4335" s="5">
        <v>2140040018</v>
      </c>
      <c r="B4335" s="5" t="s">
        <v>598</v>
      </c>
      <c r="C4335" s="5" t="s">
        <v>2634</v>
      </c>
      <c r="D4335" s="5" t="s">
        <v>2635</v>
      </c>
      <c r="E4335" s="5">
        <v>36</v>
      </c>
      <c r="F4335" s="5" t="s">
        <v>2598</v>
      </c>
      <c r="G4335" s="31">
        <v>0</v>
      </c>
      <c r="H4335" s="32">
        <v>0</v>
      </c>
      <c r="I4335" s="5">
        <v>0.88944400000000001</v>
      </c>
    </row>
    <row r="4336" spans="1:9">
      <c r="A4336" s="5">
        <v>2140040018</v>
      </c>
      <c r="B4336" s="5" t="s">
        <v>598</v>
      </c>
      <c r="C4336" s="5" t="s">
        <v>2609</v>
      </c>
      <c r="D4336" s="5" t="s">
        <v>2610</v>
      </c>
      <c r="E4336" s="33">
        <v>0</v>
      </c>
      <c r="F4336" s="5" t="s">
        <v>2598</v>
      </c>
      <c r="G4336" s="31">
        <v>97</v>
      </c>
      <c r="H4336" s="32">
        <v>124</v>
      </c>
      <c r="I4336" s="5">
        <v>0.8</v>
      </c>
    </row>
    <row r="4337" spans="1:9">
      <c r="A4337" s="5">
        <v>2140040018</v>
      </c>
      <c r="B4337" s="5" t="s">
        <v>598</v>
      </c>
      <c r="C4337" s="5" t="s">
        <v>2627</v>
      </c>
      <c r="D4337" s="5" t="s">
        <v>2628</v>
      </c>
      <c r="E4337" s="33">
        <v>23429</v>
      </c>
      <c r="F4337" s="5" t="s">
        <v>2598</v>
      </c>
      <c r="G4337" s="31">
        <v>0</v>
      </c>
      <c r="H4337" s="32">
        <v>0</v>
      </c>
      <c r="I4337" s="5">
        <v>0.75692999999999999</v>
      </c>
    </row>
    <row r="4338" spans="1:9">
      <c r="A4338" s="5">
        <v>2140050007</v>
      </c>
      <c r="B4338" s="5" t="s">
        <v>4361</v>
      </c>
      <c r="C4338" s="5" t="s">
        <v>248</v>
      </c>
      <c r="D4338" s="5" t="s">
        <v>249</v>
      </c>
      <c r="E4338" s="5">
        <v>100</v>
      </c>
      <c r="F4338" s="5" t="s">
        <v>2598</v>
      </c>
      <c r="G4338" s="31">
        <v>0</v>
      </c>
      <c r="H4338" s="32">
        <v>0</v>
      </c>
      <c r="I4338" s="5">
        <v>5.79E-2</v>
      </c>
    </row>
    <row r="4339" spans="1:9">
      <c r="A4339" s="5">
        <v>2140050009</v>
      </c>
      <c r="B4339" s="5" t="s">
        <v>4362</v>
      </c>
      <c r="C4339" s="5" t="s">
        <v>248</v>
      </c>
      <c r="D4339" s="5" t="s">
        <v>249</v>
      </c>
      <c r="E4339" s="33">
        <v>400</v>
      </c>
      <c r="F4339" s="5" t="s">
        <v>2598</v>
      </c>
      <c r="G4339" s="31">
        <v>0</v>
      </c>
      <c r="H4339" s="32">
        <v>0</v>
      </c>
      <c r="I4339" s="5">
        <v>6.1725000000000002E-2</v>
      </c>
    </row>
    <row r="4340" spans="1:9">
      <c r="A4340" s="5">
        <v>2140050011</v>
      </c>
      <c r="B4340" s="5" t="s">
        <v>4363</v>
      </c>
      <c r="C4340" s="5" t="s">
        <v>248</v>
      </c>
      <c r="D4340" s="5" t="s">
        <v>249</v>
      </c>
      <c r="E4340" s="33">
        <v>100</v>
      </c>
      <c r="F4340" s="5" t="s">
        <v>2598</v>
      </c>
      <c r="G4340" s="31">
        <v>0</v>
      </c>
      <c r="H4340" s="32">
        <v>0</v>
      </c>
      <c r="I4340" s="5">
        <v>5.1200000000000002E-2</v>
      </c>
    </row>
    <row r="4341" spans="1:9">
      <c r="A4341" s="5">
        <v>2140070001</v>
      </c>
      <c r="B4341" s="5" t="s">
        <v>4364</v>
      </c>
      <c r="C4341" s="5" t="s">
        <v>248</v>
      </c>
      <c r="D4341" s="5" t="s">
        <v>249</v>
      </c>
      <c r="E4341" s="33">
        <v>2865</v>
      </c>
      <c r="F4341" s="5" t="s">
        <v>2598</v>
      </c>
      <c r="G4341" s="31">
        <v>0</v>
      </c>
      <c r="H4341" s="32">
        <v>0</v>
      </c>
      <c r="I4341" s="5">
        <v>0.29824800000000001</v>
      </c>
    </row>
    <row r="4342" spans="1:9">
      <c r="A4342" s="5">
        <v>2140070002</v>
      </c>
      <c r="B4342" s="5" t="s">
        <v>4365</v>
      </c>
      <c r="C4342" s="5" t="s">
        <v>699</v>
      </c>
      <c r="D4342" s="5" t="s">
        <v>700</v>
      </c>
      <c r="E4342" s="33">
        <v>240</v>
      </c>
      <c r="F4342" s="5" t="s">
        <v>2598</v>
      </c>
      <c r="G4342" s="31">
        <v>0</v>
      </c>
      <c r="H4342" s="32">
        <v>0</v>
      </c>
      <c r="I4342" s="5">
        <v>0.41658299999999998</v>
      </c>
    </row>
    <row r="4343" spans="1:9">
      <c r="A4343" s="5">
        <v>2140070004</v>
      </c>
      <c r="B4343" s="5" t="s">
        <v>4366</v>
      </c>
      <c r="C4343" s="5" t="s">
        <v>699</v>
      </c>
      <c r="D4343" s="5" t="s">
        <v>700</v>
      </c>
      <c r="E4343" s="33">
        <v>145</v>
      </c>
      <c r="F4343" s="5" t="s">
        <v>2598</v>
      </c>
      <c r="G4343" s="31">
        <v>0</v>
      </c>
      <c r="H4343" s="32">
        <v>0</v>
      </c>
      <c r="I4343" s="5">
        <v>0.27048299999999997</v>
      </c>
    </row>
    <row r="4344" spans="1:9">
      <c r="A4344" s="5">
        <v>2140070010</v>
      </c>
      <c r="B4344" s="5" t="s">
        <v>4367</v>
      </c>
      <c r="C4344" s="5" t="s">
        <v>699</v>
      </c>
      <c r="D4344" s="5" t="s">
        <v>700</v>
      </c>
      <c r="E4344" s="5">
        <v>24</v>
      </c>
      <c r="F4344" s="5" t="s">
        <v>2598</v>
      </c>
      <c r="G4344" s="31">
        <v>0</v>
      </c>
      <c r="H4344" s="32">
        <v>0</v>
      </c>
      <c r="I4344" s="5">
        <v>0.435</v>
      </c>
    </row>
    <row r="4345" spans="1:9">
      <c r="A4345" s="5">
        <v>2140080011</v>
      </c>
      <c r="B4345" s="5" t="s">
        <v>2810</v>
      </c>
      <c r="C4345" s="5" t="s">
        <v>248</v>
      </c>
      <c r="D4345" s="5" t="s">
        <v>249</v>
      </c>
      <c r="E4345" s="5">
        <v>1</v>
      </c>
      <c r="F4345" s="5" t="s">
        <v>2598</v>
      </c>
      <c r="G4345" s="31">
        <v>0</v>
      </c>
      <c r="H4345" s="32">
        <v>1</v>
      </c>
      <c r="I4345" s="5">
        <v>1.75</v>
      </c>
    </row>
    <row r="4346" spans="1:9">
      <c r="A4346" s="5">
        <v>2140080011</v>
      </c>
      <c r="B4346" s="5" t="s">
        <v>2810</v>
      </c>
      <c r="C4346" s="5" t="s">
        <v>2601</v>
      </c>
      <c r="D4346" s="5" t="s">
        <v>2602</v>
      </c>
      <c r="E4346" s="5">
        <v>11</v>
      </c>
      <c r="F4346" s="5" t="s">
        <v>2598</v>
      </c>
      <c r="G4346" s="31">
        <v>0</v>
      </c>
      <c r="H4346" s="32">
        <v>0</v>
      </c>
      <c r="I4346" s="5">
        <v>1.745455</v>
      </c>
    </row>
    <row r="4347" spans="1:9">
      <c r="A4347" s="5">
        <v>2140080011</v>
      </c>
      <c r="B4347" s="5" t="s">
        <v>2810</v>
      </c>
      <c r="C4347" s="5" t="s">
        <v>2611</v>
      </c>
      <c r="D4347" s="5" t="s">
        <v>2612</v>
      </c>
      <c r="E4347" s="33">
        <v>1</v>
      </c>
      <c r="F4347" s="5" t="s">
        <v>2598</v>
      </c>
      <c r="G4347" s="31">
        <v>1</v>
      </c>
      <c r="H4347" s="32">
        <v>0</v>
      </c>
      <c r="I4347" s="5">
        <v>1.75</v>
      </c>
    </row>
    <row r="4348" spans="1:9">
      <c r="A4348" s="5">
        <v>2140080012</v>
      </c>
      <c r="B4348" s="5" t="s">
        <v>2811</v>
      </c>
      <c r="C4348" s="5" t="s">
        <v>699</v>
      </c>
      <c r="D4348" s="5" t="s">
        <v>700</v>
      </c>
      <c r="E4348" s="33">
        <v>2</v>
      </c>
      <c r="F4348" s="5" t="s">
        <v>2598</v>
      </c>
      <c r="G4348" s="31">
        <v>0</v>
      </c>
      <c r="H4348" s="32">
        <v>0</v>
      </c>
      <c r="I4348" s="5">
        <v>1.905</v>
      </c>
    </row>
    <row r="4349" spans="1:9">
      <c r="A4349" s="5">
        <v>2140080012</v>
      </c>
      <c r="B4349" s="5" t="s">
        <v>2811</v>
      </c>
      <c r="C4349" s="5" t="s">
        <v>248</v>
      </c>
      <c r="D4349" s="5" t="s">
        <v>249</v>
      </c>
      <c r="E4349" s="33">
        <v>12</v>
      </c>
      <c r="F4349" s="5" t="s">
        <v>2598</v>
      </c>
      <c r="G4349" s="31">
        <v>0</v>
      </c>
      <c r="H4349" s="32">
        <v>47</v>
      </c>
      <c r="I4349" s="5">
        <v>1.905</v>
      </c>
    </row>
    <row r="4350" spans="1:9">
      <c r="A4350" s="5">
        <v>2140080012</v>
      </c>
      <c r="B4350" s="5" t="s">
        <v>2811</v>
      </c>
      <c r="C4350" s="5" t="s">
        <v>2601</v>
      </c>
      <c r="D4350" s="5" t="s">
        <v>2602</v>
      </c>
      <c r="E4350" s="5">
        <v>48</v>
      </c>
      <c r="F4350" s="5" t="s">
        <v>2598</v>
      </c>
      <c r="G4350" s="31">
        <v>0</v>
      </c>
      <c r="H4350" s="32">
        <v>0</v>
      </c>
      <c r="I4350" s="5">
        <v>1.9054169999999999</v>
      </c>
    </row>
    <row r="4351" spans="1:9">
      <c r="A4351" s="5">
        <v>2140080012</v>
      </c>
      <c r="B4351" s="5" t="s">
        <v>2811</v>
      </c>
      <c r="C4351" s="5" t="s">
        <v>2611</v>
      </c>
      <c r="D4351" s="5" t="s">
        <v>2612</v>
      </c>
      <c r="E4351" s="33">
        <v>47</v>
      </c>
      <c r="F4351" s="5" t="s">
        <v>2598</v>
      </c>
      <c r="G4351" s="31">
        <v>47</v>
      </c>
      <c r="H4351" s="32">
        <v>0</v>
      </c>
      <c r="I4351" s="5">
        <v>1.905319</v>
      </c>
    </row>
    <row r="4352" spans="1:9">
      <c r="A4352" s="5">
        <v>2140080013</v>
      </c>
      <c r="B4352" s="5" t="s">
        <v>2812</v>
      </c>
      <c r="C4352" s="5" t="s">
        <v>699</v>
      </c>
      <c r="D4352" s="5" t="s">
        <v>700</v>
      </c>
      <c r="E4352" s="33">
        <v>1399</v>
      </c>
      <c r="F4352" s="5" t="s">
        <v>2598</v>
      </c>
      <c r="G4352" s="31">
        <v>0</v>
      </c>
      <c r="H4352" s="32">
        <v>0</v>
      </c>
      <c r="I4352" s="5">
        <v>2.3058260000000002</v>
      </c>
    </row>
    <row r="4353" spans="1:9">
      <c r="A4353" s="5">
        <v>2140080013</v>
      </c>
      <c r="B4353" s="5" t="s">
        <v>2812</v>
      </c>
      <c r="C4353" s="5" t="s">
        <v>248</v>
      </c>
      <c r="D4353" s="5" t="s">
        <v>249</v>
      </c>
      <c r="E4353" s="33">
        <v>3145</v>
      </c>
      <c r="F4353" s="5" t="s">
        <v>2598</v>
      </c>
      <c r="G4353" s="31">
        <v>0</v>
      </c>
      <c r="H4353" s="32">
        <v>0</v>
      </c>
      <c r="I4353" s="5">
        <v>2.305825</v>
      </c>
    </row>
    <row r="4354" spans="1:9">
      <c r="A4354" s="5">
        <v>2140080014</v>
      </c>
      <c r="B4354" s="5" t="s">
        <v>2813</v>
      </c>
      <c r="C4354" s="5" t="s">
        <v>699</v>
      </c>
      <c r="D4354" s="5" t="s">
        <v>700</v>
      </c>
      <c r="E4354" s="33">
        <v>10</v>
      </c>
      <c r="F4354" s="5" t="s">
        <v>2598</v>
      </c>
      <c r="G4354" s="31">
        <v>0</v>
      </c>
      <c r="H4354" s="32">
        <v>0</v>
      </c>
      <c r="I4354" s="5">
        <v>1.5309999999999999</v>
      </c>
    </row>
    <row r="4355" spans="1:9">
      <c r="A4355" s="5">
        <v>2140080014</v>
      </c>
      <c r="B4355" s="5" t="s">
        <v>2813</v>
      </c>
      <c r="C4355" s="5" t="s">
        <v>248</v>
      </c>
      <c r="D4355" s="5" t="s">
        <v>249</v>
      </c>
      <c r="E4355" s="33">
        <v>9</v>
      </c>
      <c r="F4355" s="5" t="s">
        <v>2598</v>
      </c>
      <c r="G4355" s="31">
        <v>0</v>
      </c>
      <c r="H4355" s="32">
        <v>0</v>
      </c>
      <c r="I4355" s="5">
        <v>1.5311110000000001</v>
      </c>
    </row>
    <row r="4356" spans="1:9">
      <c r="A4356" s="5">
        <v>2140080014</v>
      </c>
      <c r="B4356" s="5" t="s">
        <v>2813</v>
      </c>
      <c r="C4356" s="5" t="s">
        <v>2601</v>
      </c>
      <c r="D4356" s="5" t="s">
        <v>2602</v>
      </c>
      <c r="E4356" s="5">
        <v>2</v>
      </c>
      <c r="F4356" s="5" t="s">
        <v>2598</v>
      </c>
      <c r="G4356" s="31">
        <v>0</v>
      </c>
      <c r="H4356" s="32">
        <v>0</v>
      </c>
      <c r="I4356" s="5">
        <v>1.53</v>
      </c>
    </row>
    <row r="4357" spans="1:9">
      <c r="A4357" s="5">
        <v>2140080016</v>
      </c>
      <c r="B4357" s="5" t="s">
        <v>2815</v>
      </c>
      <c r="C4357" s="5" t="s">
        <v>699</v>
      </c>
      <c r="D4357" s="5" t="s">
        <v>700</v>
      </c>
      <c r="E4357" s="5">
        <v>347</v>
      </c>
      <c r="F4357" s="5" t="s">
        <v>2598</v>
      </c>
      <c r="G4357" s="31">
        <v>0</v>
      </c>
      <c r="H4357" s="32">
        <v>0</v>
      </c>
      <c r="I4357" s="5">
        <v>1.8993370000000001</v>
      </c>
    </row>
    <row r="4358" spans="1:9">
      <c r="A4358" s="5">
        <v>2140080016</v>
      </c>
      <c r="B4358" s="5" t="s">
        <v>2815</v>
      </c>
      <c r="C4358" s="5" t="s">
        <v>248</v>
      </c>
      <c r="D4358" s="5" t="s">
        <v>249</v>
      </c>
      <c r="E4358" s="33">
        <v>153</v>
      </c>
      <c r="F4358" s="5" t="s">
        <v>2598</v>
      </c>
      <c r="G4358" s="31">
        <v>0</v>
      </c>
      <c r="H4358" s="32">
        <v>3</v>
      </c>
      <c r="I4358" s="5">
        <v>1.899346</v>
      </c>
    </row>
    <row r="4359" spans="1:9">
      <c r="A4359" s="5">
        <v>2140080016</v>
      </c>
      <c r="B4359" s="5" t="s">
        <v>2815</v>
      </c>
      <c r="C4359" s="5" t="s">
        <v>2601</v>
      </c>
      <c r="D4359" s="5" t="s">
        <v>2602</v>
      </c>
      <c r="E4359" s="5">
        <v>14</v>
      </c>
      <c r="F4359" s="5" t="s">
        <v>2598</v>
      </c>
      <c r="G4359" s="31">
        <v>0</v>
      </c>
      <c r="H4359" s="32">
        <v>0</v>
      </c>
      <c r="I4359" s="5">
        <v>1.899286</v>
      </c>
    </row>
    <row r="4360" spans="1:9">
      <c r="A4360" s="5">
        <v>2140080016</v>
      </c>
      <c r="B4360" s="5" t="s">
        <v>2815</v>
      </c>
      <c r="C4360" s="5" t="s">
        <v>2611</v>
      </c>
      <c r="D4360" s="5" t="s">
        <v>2612</v>
      </c>
      <c r="E4360" s="33">
        <v>3</v>
      </c>
      <c r="F4360" s="5" t="s">
        <v>2598</v>
      </c>
      <c r="G4360" s="31">
        <v>3</v>
      </c>
      <c r="H4360" s="32">
        <v>0</v>
      </c>
      <c r="I4360" s="5">
        <v>1.9</v>
      </c>
    </row>
    <row r="4361" spans="1:9">
      <c r="A4361" s="5">
        <v>2140080017</v>
      </c>
      <c r="B4361" s="5" t="s">
        <v>4368</v>
      </c>
      <c r="C4361" s="5" t="s">
        <v>699</v>
      </c>
      <c r="D4361" s="5" t="s">
        <v>700</v>
      </c>
      <c r="E4361" s="33">
        <v>2</v>
      </c>
      <c r="F4361" s="5" t="s">
        <v>2598</v>
      </c>
      <c r="G4361" s="31">
        <v>0</v>
      </c>
      <c r="H4361" s="32">
        <v>0</v>
      </c>
      <c r="I4361" s="5">
        <v>4.2750000000000004</v>
      </c>
    </row>
    <row r="4362" spans="1:9">
      <c r="A4362" s="5">
        <v>2140080017</v>
      </c>
      <c r="B4362" s="5" t="s">
        <v>4368</v>
      </c>
      <c r="C4362" s="5" t="s">
        <v>248</v>
      </c>
      <c r="D4362" s="5" t="s">
        <v>249</v>
      </c>
      <c r="E4362" s="5">
        <v>0</v>
      </c>
      <c r="F4362" s="5" t="s">
        <v>2598</v>
      </c>
      <c r="G4362" s="31">
        <v>0</v>
      </c>
      <c r="H4362" s="32">
        <v>11</v>
      </c>
      <c r="I4362" s="5">
        <v>0</v>
      </c>
    </row>
    <row r="4363" spans="1:9">
      <c r="A4363" s="5">
        <v>2140080017</v>
      </c>
      <c r="B4363" s="5" t="s">
        <v>4368</v>
      </c>
      <c r="C4363" s="5" t="s">
        <v>2611</v>
      </c>
      <c r="D4363" s="5" t="s">
        <v>2612</v>
      </c>
      <c r="E4363" s="33">
        <v>11</v>
      </c>
      <c r="F4363" s="5" t="s">
        <v>2598</v>
      </c>
      <c r="G4363" s="31">
        <v>11</v>
      </c>
      <c r="H4363" s="32">
        <v>0</v>
      </c>
      <c r="I4363" s="5">
        <v>4.2745449999999998</v>
      </c>
    </row>
    <row r="4364" spans="1:9">
      <c r="A4364" s="5">
        <v>2140080018</v>
      </c>
      <c r="B4364" s="5" t="s">
        <v>4369</v>
      </c>
      <c r="C4364" s="5" t="s">
        <v>248</v>
      </c>
      <c r="D4364" s="5" t="s">
        <v>249</v>
      </c>
      <c r="E4364" s="5">
        <v>0</v>
      </c>
      <c r="F4364" s="5" t="s">
        <v>2598</v>
      </c>
      <c r="G4364" s="31">
        <v>0</v>
      </c>
      <c r="H4364" s="32">
        <v>26</v>
      </c>
      <c r="I4364" s="5">
        <v>0</v>
      </c>
    </row>
    <row r="4365" spans="1:9">
      <c r="A4365" s="5">
        <v>2140080018</v>
      </c>
      <c r="B4365" s="5" t="s">
        <v>4369</v>
      </c>
      <c r="C4365" s="5" t="s">
        <v>2611</v>
      </c>
      <c r="D4365" s="5" t="s">
        <v>2612</v>
      </c>
      <c r="E4365" s="5">
        <v>26</v>
      </c>
      <c r="F4365" s="5" t="s">
        <v>2598</v>
      </c>
      <c r="G4365" s="31">
        <v>26</v>
      </c>
      <c r="H4365" s="32">
        <v>0</v>
      </c>
      <c r="I4365" s="5">
        <v>5.3188459999999997</v>
      </c>
    </row>
    <row r="4366" spans="1:9">
      <c r="A4366" s="5">
        <v>2140080020</v>
      </c>
      <c r="B4366" s="5" t="s">
        <v>4370</v>
      </c>
      <c r="C4366" s="5" t="s">
        <v>699</v>
      </c>
      <c r="D4366" s="5" t="s">
        <v>700</v>
      </c>
      <c r="E4366" s="33">
        <v>36</v>
      </c>
      <c r="F4366" s="5" t="s">
        <v>2598</v>
      </c>
      <c r="G4366" s="31">
        <v>0</v>
      </c>
      <c r="H4366" s="32">
        <v>0</v>
      </c>
      <c r="I4366" s="5">
        <v>4.4380559999999996</v>
      </c>
    </row>
    <row r="4367" spans="1:9">
      <c r="A4367" s="5">
        <v>2140090010</v>
      </c>
      <c r="B4367" s="5" t="s">
        <v>4371</v>
      </c>
      <c r="C4367" s="5" t="s">
        <v>2601</v>
      </c>
      <c r="D4367" s="5" t="s">
        <v>2602</v>
      </c>
      <c r="E4367" s="33">
        <v>1498</v>
      </c>
      <c r="F4367" s="5" t="s">
        <v>2598</v>
      </c>
      <c r="G4367" s="31">
        <v>0</v>
      </c>
      <c r="H4367" s="32">
        <v>0</v>
      </c>
      <c r="I4367" s="5">
        <v>1.3856539999999999</v>
      </c>
    </row>
    <row r="4368" spans="1:9">
      <c r="A4368" s="5">
        <v>2140090012</v>
      </c>
      <c r="B4368" s="5" t="s">
        <v>2816</v>
      </c>
      <c r="C4368" s="5" t="s">
        <v>699</v>
      </c>
      <c r="D4368" s="5" t="s">
        <v>700</v>
      </c>
      <c r="E4368" s="5">
        <v>816</v>
      </c>
      <c r="F4368" s="5" t="s">
        <v>2598</v>
      </c>
      <c r="G4368" s="31">
        <v>0</v>
      </c>
      <c r="H4368" s="32">
        <v>0</v>
      </c>
      <c r="I4368" s="5">
        <v>0.95758600000000005</v>
      </c>
    </row>
    <row r="4369" spans="1:9">
      <c r="A4369" s="5">
        <v>2140090012</v>
      </c>
      <c r="B4369" s="5" t="s">
        <v>2816</v>
      </c>
      <c r="C4369" s="5" t="s">
        <v>248</v>
      </c>
      <c r="D4369" s="5" t="s">
        <v>249</v>
      </c>
      <c r="E4369" s="33">
        <v>737</v>
      </c>
      <c r="F4369" s="5" t="s">
        <v>2598</v>
      </c>
      <c r="G4369" s="31">
        <v>0</v>
      </c>
      <c r="H4369" s="32">
        <v>0</v>
      </c>
      <c r="I4369" s="5">
        <v>0.95758500000000002</v>
      </c>
    </row>
    <row r="4370" spans="1:9">
      <c r="A4370" s="5">
        <v>2140090013</v>
      </c>
      <c r="B4370" s="5" t="s">
        <v>2817</v>
      </c>
      <c r="C4370" s="5" t="s">
        <v>248</v>
      </c>
      <c r="D4370" s="5" t="s">
        <v>249</v>
      </c>
      <c r="E4370" s="5">
        <v>0</v>
      </c>
      <c r="F4370" s="5" t="s">
        <v>2598</v>
      </c>
      <c r="G4370" s="31">
        <v>0</v>
      </c>
      <c r="H4370" s="32">
        <v>1</v>
      </c>
      <c r="I4370" s="5">
        <v>0</v>
      </c>
    </row>
    <row r="4371" spans="1:9">
      <c r="A4371" s="5">
        <v>2140090013</v>
      </c>
      <c r="B4371" s="5" t="s">
        <v>2817</v>
      </c>
      <c r="C4371" s="5" t="s">
        <v>2601</v>
      </c>
      <c r="D4371" s="5" t="s">
        <v>2602</v>
      </c>
      <c r="E4371" s="33">
        <v>1</v>
      </c>
      <c r="F4371" s="5" t="s">
        <v>2598</v>
      </c>
      <c r="G4371" s="31">
        <v>0</v>
      </c>
      <c r="H4371" s="32">
        <v>0</v>
      </c>
      <c r="I4371" s="5">
        <v>1.69</v>
      </c>
    </row>
    <row r="4372" spans="1:9">
      <c r="A4372" s="5">
        <v>2140090013</v>
      </c>
      <c r="B4372" s="5" t="s">
        <v>2817</v>
      </c>
      <c r="C4372" s="5" t="s">
        <v>2611</v>
      </c>
      <c r="D4372" s="5" t="s">
        <v>2612</v>
      </c>
      <c r="E4372" s="33">
        <v>1</v>
      </c>
      <c r="F4372" s="5" t="s">
        <v>2598</v>
      </c>
      <c r="G4372" s="31">
        <v>1</v>
      </c>
      <c r="H4372" s="32">
        <v>0</v>
      </c>
      <c r="I4372" s="5">
        <v>1.69</v>
      </c>
    </row>
    <row r="4373" spans="1:9">
      <c r="A4373" s="5">
        <v>2140090014</v>
      </c>
      <c r="B4373" s="5" t="s">
        <v>2818</v>
      </c>
      <c r="C4373" s="5" t="s">
        <v>248</v>
      </c>
      <c r="D4373" s="5" t="s">
        <v>249</v>
      </c>
      <c r="E4373" s="33">
        <v>408</v>
      </c>
      <c r="F4373" s="5" t="s">
        <v>2598</v>
      </c>
      <c r="G4373" s="31">
        <v>0</v>
      </c>
      <c r="H4373" s="32">
        <v>0</v>
      </c>
      <c r="I4373" s="5">
        <v>1.4413480000000001</v>
      </c>
    </row>
    <row r="4374" spans="1:9">
      <c r="A4374" s="5">
        <v>2140090014</v>
      </c>
      <c r="B4374" s="5" t="s">
        <v>2818</v>
      </c>
      <c r="C4374" s="5" t="s">
        <v>2601</v>
      </c>
      <c r="D4374" s="5" t="s">
        <v>2602</v>
      </c>
      <c r="E4374" s="5">
        <v>63</v>
      </c>
      <c r="F4374" s="5" t="s">
        <v>2598</v>
      </c>
      <c r="G4374" s="31">
        <v>0</v>
      </c>
      <c r="H4374" s="32">
        <v>0</v>
      </c>
      <c r="I4374" s="5">
        <v>1.4412700000000001</v>
      </c>
    </row>
    <row r="4375" spans="1:9">
      <c r="A4375" s="5">
        <v>2140100001</v>
      </c>
      <c r="B4375" s="5" t="s">
        <v>4372</v>
      </c>
      <c r="C4375" s="5" t="s">
        <v>248</v>
      </c>
      <c r="D4375" s="5" t="s">
        <v>249</v>
      </c>
      <c r="E4375" s="33">
        <v>0</v>
      </c>
      <c r="F4375" s="5" t="s">
        <v>2598</v>
      </c>
      <c r="G4375" s="31">
        <v>0</v>
      </c>
      <c r="H4375" s="32">
        <v>212</v>
      </c>
      <c r="I4375" s="5">
        <v>0</v>
      </c>
    </row>
    <row r="4376" spans="1:9">
      <c r="A4376" s="5">
        <v>2140100001</v>
      </c>
      <c r="B4376" s="5" t="s">
        <v>4372</v>
      </c>
      <c r="C4376" s="5" t="s">
        <v>2611</v>
      </c>
      <c r="D4376" s="5" t="s">
        <v>2612</v>
      </c>
      <c r="E4376" s="33">
        <v>212</v>
      </c>
      <c r="F4376" s="5" t="s">
        <v>2598</v>
      </c>
      <c r="G4376" s="31">
        <v>212</v>
      </c>
      <c r="H4376" s="32">
        <v>0</v>
      </c>
      <c r="I4376" s="5">
        <v>6.6156129999999997</v>
      </c>
    </row>
    <row r="4377" spans="1:9">
      <c r="A4377" s="5">
        <v>2140100012</v>
      </c>
      <c r="B4377" s="5" t="s">
        <v>4373</v>
      </c>
      <c r="C4377" s="5" t="s">
        <v>248</v>
      </c>
      <c r="D4377" s="5" t="s">
        <v>249</v>
      </c>
      <c r="E4377" s="5">
        <v>0</v>
      </c>
      <c r="F4377" s="5" t="s">
        <v>2598</v>
      </c>
      <c r="G4377" s="31">
        <v>0</v>
      </c>
      <c r="H4377" s="32">
        <v>20</v>
      </c>
      <c r="I4377" s="5">
        <v>0</v>
      </c>
    </row>
    <row r="4378" spans="1:9">
      <c r="A4378" s="5">
        <v>2140100012</v>
      </c>
      <c r="B4378" s="5" t="s">
        <v>4373</v>
      </c>
      <c r="C4378" s="5" t="s">
        <v>2611</v>
      </c>
      <c r="D4378" s="5" t="s">
        <v>2612</v>
      </c>
      <c r="E4378" s="33">
        <v>20</v>
      </c>
      <c r="F4378" s="5" t="s">
        <v>2598</v>
      </c>
      <c r="G4378" s="31">
        <v>20</v>
      </c>
      <c r="H4378" s="32">
        <v>0</v>
      </c>
      <c r="I4378" s="5">
        <v>7.45</v>
      </c>
    </row>
    <row r="4379" spans="1:9">
      <c r="A4379" s="5">
        <v>2140100015</v>
      </c>
      <c r="B4379" s="5" t="s">
        <v>4374</v>
      </c>
      <c r="C4379" s="5" t="s">
        <v>248</v>
      </c>
      <c r="D4379" s="5" t="s">
        <v>249</v>
      </c>
      <c r="E4379" s="33">
        <v>66</v>
      </c>
      <c r="F4379" s="5" t="s">
        <v>2598</v>
      </c>
      <c r="G4379" s="31">
        <v>0</v>
      </c>
      <c r="H4379" s="32">
        <v>0</v>
      </c>
      <c r="I4379" s="5">
        <v>5.4583329999999997</v>
      </c>
    </row>
    <row r="4380" spans="1:9">
      <c r="A4380" s="5">
        <v>2140100020</v>
      </c>
      <c r="B4380" s="5" t="s">
        <v>4375</v>
      </c>
      <c r="C4380" s="5" t="s">
        <v>248</v>
      </c>
      <c r="D4380" s="5" t="s">
        <v>249</v>
      </c>
      <c r="E4380" s="33">
        <v>23</v>
      </c>
      <c r="F4380" s="5" t="s">
        <v>2598</v>
      </c>
      <c r="G4380" s="31">
        <v>0</v>
      </c>
      <c r="H4380" s="32">
        <v>0</v>
      </c>
      <c r="I4380" s="5">
        <v>6.6982609999999996</v>
      </c>
    </row>
    <row r="4381" spans="1:9">
      <c r="A4381" s="5">
        <v>2140110015</v>
      </c>
      <c r="B4381" s="5" t="s">
        <v>4376</v>
      </c>
      <c r="C4381" s="5" t="s">
        <v>2601</v>
      </c>
      <c r="D4381" s="5" t="s">
        <v>2602</v>
      </c>
      <c r="E4381" s="33">
        <v>110</v>
      </c>
      <c r="F4381" s="5" t="s">
        <v>2598</v>
      </c>
      <c r="G4381" s="31">
        <v>0</v>
      </c>
      <c r="H4381" s="32">
        <v>0</v>
      </c>
      <c r="I4381" s="5">
        <v>1.9832730000000001</v>
      </c>
    </row>
    <row r="4382" spans="1:9">
      <c r="A4382" s="5">
        <v>2140110015</v>
      </c>
      <c r="B4382" s="5" t="s">
        <v>4376</v>
      </c>
      <c r="C4382" s="5" t="s">
        <v>2631</v>
      </c>
      <c r="D4382" s="5" t="s">
        <v>2632</v>
      </c>
      <c r="E4382" s="33">
        <v>7</v>
      </c>
      <c r="F4382" s="5" t="s">
        <v>2598</v>
      </c>
      <c r="G4382" s="31">
        <v>0</v>
      </c>
      <c r="H4382" s="32">
        <v>0</v>
      </c>
      <c r="I4382" s="5">
        <v>1.9828570000000001</v>
      </c>
    </row>
    <row r="4383" spans="1:9">
      <c r="A4383" s="5">
        <v>2140110016</v>
      </c>
      <c r="B4383" s="5" t="s">
        <v>4377</v>
      </c>
      <c r="C4383" s="5" t="s">
        <v>2631</v>
      </c>
      <c r="D4383" s="5" t="s">
        <v>2632</v>
      </c>
      <c r="E4383" s="33">
        <v>2005</v>
      </c>
      <c r="F4383" s="5" t="s">
        <v>2598</v>
      </c>
      <c r="G4383" s="31">
        <v>0</v>
      </c>
      <c r="H4383" s="32">
        <v>0</v>
      </c>
      <c r="I4383" s="5">
        <v>1.9833019999999999</v>
      </c>
    </row>
    <row r="4384" spans="1:9">
      <c r="A4384" s="5">
        <v>2140110018</v>
      </c>
      <c r="B4384" s="5" t="s">
        <v>4378</v>
      </c>
      <c r="C4384" s="5" t="s">
        <v>2631</v>
      </c>
      <c r="D4384" s="5" t="s">
        <v>2632</v>
      </c>
      <c r="E4384" s="33">
        <v>9</v>
      </c>
      <c r="F4384" s="5" t="s">
        <v>2598</v>
      </c>
      <c r="G4384" s="31">
        <v>0</v>
      </c>
      <c r="H4384" s="32">
        <v>0</v>
      </c>
      <c r="I4384" s="5">
        <v>1.941111</v>
      </c>
    </row>
    <row r="4385" spans="1:9">
      <c r="A4385" s="5">
        <v>2140110019</v>
      </c>
      <c r="B4385" s="5" t="s">
        <v>4379</v>
      </c>
      <c r="C4385" s="5" t="s">
        <v>248</v>
      </c>
      <c r="D4385" s="5" t="s">
        <v>249</v>
      </c>
      <c r="E4385" s="33">
        <v>46</v>
      </c>
      <c r="F4385" s="5" t="s">
        <v>2598</v>
      </c>
      <c r="G4385" s="31">
        <v>0</v>
      </c>
      <c r="H4385" s="32">
        <v>0</v>
      </c>
      <c r="I4385" s="5">
        <v>1.968043</v>
      </c>
    </row>
    <row r="4386" spans="1:9">
      <c r="A4386" s="5">
        <v>2140110020</v>
      </c>
      <c r="B4386" s="5" t="s">
        <v>4380</v>
      </c>
      <c r="C4386" s="5" t="s">
        <v>248</v>
      </c>
      <c r="D4386" s="5" t="s">
        <v>249</v>
      </c>
      <c r="E4386" s="33">
        <v>549</v>
      </c>
      <c r="F4386" s="5" t="s">
        <v>2598</v>
      </c>
      <c r="G4386" s="31">
        <v>0</v>
      </c>
      <c r="H4386" s="32">
        <v>0</v>
      </c>
      <c r="I4386" s="5">
        <v>1.983333</v>
      </c>
    </row>
    <row r="4387" spans="1:9">
      <c r="A4387" s="5">
        <v>2140110025</v>
      </c>
      <c r="B4387" s="5" t="s">
        <v>4381</v>
      </c>
      <c r="C4387" s="5" t="s">
        <v>2601</v>
      </c>
      <c r="D4387" s="5" t="s">
        <v>2602</v>
      </c>
      <c r="E4387" s="33">
        <v>1</v>
      </c>
      <c r="F4387" s="5" t="s">
        <v>2598</v>
      </c>
      <c r="G4387" s="31">
        <v>0</v>
      </c>
      <c r="H4387" s="32">
        <v>0</v>
      </c>
      <c r="I4387" s="5">
        <v>1.98</v>
      </c>
    </row>
    <row r="4388" spans="1:9">
      <c r="A4388" s="5">
        <v>2140110042</v>
      </c>
      <c r="B4388" s="5" t="s">
        <v>4382</v>
      </c>
      <c r="C4388" s="5" t="s">
        <v>248</v>
      </c>
      <c r="D4388" s="5" t="s">
        <v>249</v>
      </c>
      <c r="E4388" s="33">
        <v>25</v>
      </c>
      <c r="F4388" s="5" t="s">
        <v>2598</v>
      </c>
      <c r="G4388" s="31">
        <v>0</v>
      </c>
      <c r="H4388" s="32">
        <v>0</v>
      </c>
      <c r="I4388" s="5">
        <v>0.55600000000000005</v>
      </c>
    </row>
    <row r="4389" spans="1:9">
      <c r="A4389" s="5">
        <v>2140110044</v>
      </c>
      <c r="B4389" s="5" t="s">
        <v>4383</v>
      </c>
      <c r="C4389" s="5" t="s">
        <v>2601</v>
      </c>
      <c r="D4389" s="5" t="s">
        <v>2602</v>
      </c>
      <c r="E4389" s="33">
        <v>21</v>
      </c>
      <c r="F4389" s="5" t="s">
        <v>2598</v>
      </c>
      <c r="G4389" s="31">
        <v>0</v>
      </c>
      <c r="H4389" s="32">
        <v>0</v>
      </c>
      <c r="I4389" s="5">
        <v>1.5942860000000001</v>
      </c>
    </row>
    <row r="4390" spans="1:9">
      <c r="A4390" s="5">
        <v>2140110044</v>
      </c>
      <c r="B4390" s="5" t="s">
        <v>4383</v>
      </c>
      <c r="C4390" s="5" t="s">
        <v>2631</v>
      </c>
      <c r="D4390" s="5" t="s">
        <v>2632</v>
      </c>
      <c r="E4390" s="33">
        <v>934</v>
      </c>
      <c r="F4390" s="5" t="s">
        <v>2598</v>
      </c>
      <c r="G4390" s="31">
        <v>0</v>
      </c>
      <c r="H4390" s="32">
        <v>0</v>
      </c>
      <c r="I4390" s="5">
        <v>1.594454</v>
      </c>
    </row>
    <row r="4391" spans="1:9">
      <c r="A4391" s="5">
        <v>2140110045</v>
      </c>
      <c r="B4391" s="5" t="s">
        <v>4384</v>
      </c>
      <c r="C4391" s="5" t="s">
        <v>248</v>
      </c>
      <c r="D4391" s="5" t="s">
        <v>249</v>
      </c>
      <c r="E4391" s="33">
        <v>3</v>
      </c>
      <c r="F4391" s="5" t="s">
        <v>2598</v>
      </c>
      <c r="G4391" s="31">
        <v>0</v>
      </c>
      <c r="H4391" s="32">
        <v>0</v>
      </c>
      <c r="I4391" s="5">
        <v>1.59</v>
      </c>
    </row>
    <row r="4392" spans="1:9">
      <c r="A4392" s="5">
        <v>2140110054</v>
      </c>
      <c r="B4392" s="5" t="s">
        <v>4385</v>
      </c>
      <c r="C4392" s="5" t="s">
        <v>248</v>
      </c>
      <c r="D4392" s="5" t="s">
        <v>249</v>
      </c>
      <c r="E4392" s="5">
        <v>20</v>
      </c>
      <c r="F4392" s="5" t="s">
        <v>2598</v>
      </c>
      <c r="G4392" s="31">
        <v>0</v>
      </c>
      <c r="H4392" s="32">
        <v>0</v>
      </c>
      <c r="I4392" s="5">
        <v>1.7975000000000001</v>
      </c>
    </row>
    <row r="4393" spans="1:9">
      <c r="A4393" s="5">
        <v>2140110056</v>
      </c>
      <c r="B4393" s="5" t="s">
        <v>4386</v>
      </c>
      <c r="C4393" s="5" t="s">
        <v>699</v>
      </c>
      <c r="D4393" s="5" t="s">
        <v>700</v>
      </c>
      <c r="E4393" s="33">
        <v>50</v>
      </c>
      <c r="F4393" s="5" t="s">
        <v>2598</v>
      </c>
      <c r="G4393" s="31">
        <v>0</v>
      </c>
      <c r="H4393" s="32">
        <v>0</v>
      </c>
      <c r="I4393" s="5">
        <v>1.8368</v>
      </c>
    </row>
    <row r="4394" spans="1:9">
      <c r="A4394" s="5">
        <v>2140110058</v>
      </c>
      <c r="B4394" s="5" t="s">
        <v>4387</v>
      </c>
      <c r="C4394" s="5" t="s">
        <v>248</v>
      </c>
      <c r="D4394" s="5" t="s">
        <v>249</v>
      </c>
      <c r="E4394" s="33">
        <v>190</v>
      </c>
      <c r="F4394" s="5" t="s">
        <v>2598</v>
      </c>
      <c r="G4394" s="31">
        <v>0</v>
      </c>
      <c r="H4394" s="32">
        <v>0</v>
      </c>
      <c r="I4394" s="5">
        <v>1.4922629999999999</v>
      </c>
    </row>
    <row r="4395" spans="1:9">
      <c r="A4395" s="5">
        <v>2140110058</v>
      </c>
      <c r="B4395" s="5" t="s">
        <v>4387</v>
      </c>
      <c r="C4395" s="5" t="s">
        <v>2601</v>
      </c>
      <c r="D4395" s="5" t="s">
        <v>2602</v>
      </c>
      <c r="E4395" s="33">
        <v>2</v>
      </c>
      <c r="F4395" s="5" t="s">
        <v>2598</v>
      </c>
      <c r="G4395" s="31">
        <v>0</v>
      </c>
      <c r="H4395" s="32">
        <v>0</v>
      </c>
      <c r="I4395" s="5">
        <v>1.49</v>
      </c>
    </row>
    <row r="4396" spans="1:9">
      <c r="A4396" s="5">
        <v>2140110059</v>
      </c>
      <c r="B4396" s="5" t="s">
        <v>4388</v>
      </c>
      <c r="C4396" s="5" t="s">
        <v>248</v>
      </c>
      <c r="D4396" s="5" t="s">
        <v>249</v>
      </c>
      <c r="E4396" s="5">
        <v>7</v>
      </c>
      <c r="F4396" s="5" t="s">
        <v>2598</v>
      </c>
      <c r="G4396" s="31">
        <v>0</v>
      </c>
      <c r="H4396" s="32">
        <v>0</v>
      </c>
      <c r="I4396" s="5">
        <v>1.454286</v>
      </c>
    </row>
    <row r="4397" spans="1:9">
      <c r="A4397" s="5">
        <v>2140110062</v>
      </c>
      <c r="B4397" s="5" t="s">
        <v>4389</v>
      </c>
      <c r="C4397" s="5" t="s">
        <v>2601</v>
      </c>
      <c r="D4397" s="5" t="s">
        <v>2602</v>
      </c>
      <c r="E4397" s="33">
        <v>1</v>
      </c>
      <c r="F4397" s="5" t="s">
        <v>2598</v>
      </c>
      <c r="G4397" s="31">
        <v>0</v>
      </c>
      <c r="H4397" s="32">
        <v>0</v>
      </c>
      <c r="I4397" s="5">
        <v>1.98</v>
      </c>
    </row>
    <row r="4398" spans="1:9">
      <c r="A4398" s="5">
        <v>2140110064</v>
      </c>
      <c r="B4398" s="5" t="s">
        <v>4390</v>
      </c>
      <c r="C4398" s="5" t="s">
        <v>248</v>
      </c>
      <c r="D4398" s="5" t="s">
        <v>249</v>
      </c>
      <c r="E4398" s="33">
        <v>105</v>
      </c>
      <c r="F4398" s="5" t="s">
        <v>2598</v>
      </c>
      <c r="G4398" s="31">
        <v>0</v>
      </c>
      <c r="H4398" s="32">
        <v>0</v>
      </c>
      <c r="I4398" s="5">
        <v>1.8342860000000001</v>
      </c>
    </row>
    <row r="4399" spans="1:9">
      <c r="A4399" s="5">
        <v>2140110064</v>
      </c>
      <c r="B4399" s="5" t="s">
        <v>4390</v>
      </c>
      <c r="C4399" s="5" t="s">
        <v>2601</v>
      </c>
      <c r="D4399" s="5" t="s">
        <v>2602</v>
      </c>
      <c r="E4399" s="33">
        <v>258</v>
      </c>
      <c r="F4399" s="5" t="s">
        <v>2598</v>
      </c>
      <c r="G4399" s="31">
        <v>0</v>
      </c>
      <c r="H4399" s="32">
        <v>0</v>
      </c>
      <c r="I4399" s="5">
        <v>1.8343020000000001</v>
      </c>
    </row>
    <row r="4400" spans="1:9">
      <c r="A4400" s="5">
        <v>2140110064</v>
      </c>
      <c r="B4400" s="5" t="s">
        <v>4390</v>
      </c>
      <c r="C4400" s="5" t="s">
        <v>2631</v>
      </c>
      <c r="D4400" s="5" t="s">
        <v>2632</v>
      </c>
      <c r="E4400" s="33">
        <v>8880</v>
      </c>
      <c r="F4400" s="5" t="s">
        <v>2598</v>
      </c>
      <c r="G4400" s="31">
        <v>0</v>
      </c>
      <c r="H4400" s="32">
        <v>0</v>
      </c>
      <c r="I4400" s="5">
        <v>1.8343130000000001</v>
      </c>
    </row>
    <row r="4401" spans="1:9">
      <c r="A4401" s="5">
        <v>2140110066</v>
      </c>
      <c r="B4401" s="5" t="s">
        <v>4391</v>
      </c>
      <c r="C4401" s="5" t="s">
        <v>2631</v>
      </c>
      <c r="D4401" s="5" t="s">
        <v>2632</v>
      </c>
      <c r="E4401" s="33">
        <v>2774</v>
      </c>
      <c r="F4401" s="5" t="s">
        <v>2598</v>
      </c>
      <c r="G4401" s="31">
        <v>0</v>
      </c>
      <c r="H4401" s="32">
        <v>0</v>
      </c>
      <c r="I4401" s="5">
        <v>1.7685329999999999</v>
      </c>
    </row>
    <row r="4402" spans="1:9">
      <c r="A4402" s="5">
        <v>2140110067</v>
      </c>
      <c r="B4402" s="5" t="s">
        <v>4392</v>
      </c>
      <c r="C4402" s="5" t="s">
        <v>248</v>
      </c>
      <c r="D4402" s="5" t="s">
        <v>249</v>
      </c>
      <c r="E4402" s="33">
        <v>64</v>
      </c>
      <c r="F4402" s="5" t="s">
        <v>2598</v>
      </c>
      <c r="G4402" s="31">
        <v>0</v>
      </c>
      <c r="H4402" s="32">
        <v>0</v>
      </c>
      <c r="I4402" s="5">
        <v>1.5125</v>
      </c>
    </row>
    <row r="4403" spans="1:9">
      <c r="A4403" s="5">
        <v>2140110067</v>
      </c>
      <c r="B4403" s="5" t="s">
        <v>4392</v>
      </c>
      <c r="C4403" s="5" t="s">
        <v>2601</v>
      </c>
      <c r="D4403" s="5" t="s">
        <v>2602</v>
      </c>
      <c r="E4403" s="33">
        <v>129</v>
      </c>
      <c r="F4403" s="5" t="s">
        <v>2598</v>
      </c>
      <c r="G4403" s="31">
        <v>0</v>
      </c>
      <c r="H4403" s="32">
        <v>0</v>
      </c>
      <c r="I4403" s="5">
        <v>1.512481</v>
      </c>
    </row>
    <row r="4404" spans="1:9">
      <c r="A4404" s="5">
        <v>2140110070</v>
      </c>
      <c r="B4404" s="5" t="s">
        <v>4393</v>
      </c>
      <c r="C4404" s="5" t="s">
        <v>699</v>
      </c>
      <c r="D4404" s="5" t="s">
        <v>700</v>
      </c>
      <c r="E4404" s="5">
        <v>300</v>
      </c>
      <c r="F4404" s="5" t="s">
        <v>2598</v>
      </c>
      <c r="G4404" s="31">
        <v>0</v>
      </c>
      <c r="H4404" s="32">
        <v>0</v>
      </c>
      <c r="I4404" s="5">
        <v>1.6687000000000001</v>
      </c>
    </row>
    <row r="4405" spans="1:9">
      <c r="A4405" s="5">
        <v>2140110070</v>
      </c>
      <c r="B4405" s="5" t="s">
        <v>4393</v>
      </c>
      <c r="C4405" s="5" t="s">
        <v>248</v>
      </c>
      <c r="D4405" s="5" t="s">
        <v>249</v>
      </c>
      <c r="E4405" s="33">
        <v>50</v>
      </c>
      <c r="F4405" s="5" t="s">
        <v>2598</v>
      </c>
      <c r="G4405" s="31">
        <v>0</v>
      </c>
      <c r="H4405" s="32">
        <v>0</v>
      </c>
      <c r="I4405" s="5">
        <v>1.6686000000000001</v>
      </c>
    </row>
    <row r="4406" spans="1:9">
      <c r="A4406" s="5">
        <v>2140110070</v>
      </c>
      <c r="B4406" s="5" t="s">
        <v>4393</v>
      </c>
      <c r="C4406" s="5" t="s">
        <v>2601</v>
      </c>
      <c r="D4406" s="5" t="s">
        <v>2602</v>
      </c>
      <c r="E4406" s="33">
        <v>1696</v>
      </c>
      <c r="F4406" s="5" t="s">
        <v>2598</v>
      </c>
      <c r="G4406" s="31">
        <v>0</v>
      </c>
      <c r="H4406" s="32">
        <v>0</v>
      </c>
      <c r="I4406" s="5">
        <v>1.6686970000000001</v>
      </c>
    </row>
    <row r="4407" spans="1:9">
      <c r="A4407" s="5">
        <v>2140110071</v>
      </c>
      <c r="B4407" s="5" t="s">
        <v>4394</v>
      </c>
      <c r="C4407" s="5" t="s">
        <v>248</v>
      </c>
      <c r="D4407" s="5" t="s">
        <v>249</v>
      </c>
      <c r="E4407" s="5">
        <v>36</v>
      </c>
      <c r="F4407" s="5" t="s">
        <v>2598</v>
      </c>
      <c r="G4407" s="31">
        <v>0</v>
      </c>
      <c r="H4407" s="32">
        <v>0</v>
      </c>
      <c r="I4407" s="5">
        <v>1.836389</v>
      </c>
    </row>
    <row r="4408" spans="1:9">
      <c r="A4408" s="5">
        <v>2140110073</v>
      </c>
      <c r="B4408" s="5" t="s">
        <v>4395</v>
      </c>
      <c r="C4408" s="5" t="s">
        <v>248</v>
      </c>
      <c r="D4408" s="5" t="s">
        <v>249</v>
      </c>
      <c r="E4408" s="5">
        <v>75</v>
      </c>
      <c r="F4408" s="5" t="s">
        <v>2598</v>
      </c>
      <c r="G4408" s="31">
        <v>0</v>
      </c>
      <c r="H4408" s="32">
        <v>0</v>
      </c>
      <c r="I4408" s="5">
        <v>2.0764</v>
      </c>
    </row>
    <row r="4409" spans="1:9">
      <c r="A4409" s="5">
        <v>2140110074</v>
      </c>
      <c r="B4409" s="5" t="s">
        <v>4396</v>
      </c>
      <c r="C4409" s="5" t="s">
        <v>248</v>
      </c>
      <c r="D4409" s="5" t="s">
        <v>249</v>
      </c>
      <c r="E4409" s="33">
        <v>30</v>
      </c>
      <c r="F4409" s="5" t="s">
        <v>2598</v>
      </c>
      <c r="G4409" s="31">
        <v>0</v>
      </c>
      <c r="H4409" s="32">
        <v>0</v>
      </c>
      <c r="I4409" s="5">
        <v>2.0529999999999999</v>
      </c>
    </row>
    <row r="4410" spans="1:9">
      <c r="A4410" s="5">
        <v>2140110081</v>
      </c>
      <c r="B4410" s="5" t="s">
        <v>4397</v>
      </c>
      <c r="C4410" s="5" t="s">
        <v>248</v>
      </c>
      <c r="D4410" s="5" t="s">
        <v>249</v>
      </c>
      <c r="E4410" s="5">
        <v>83</v>
      </c>
      <c r="F4410" s="5" t="s">
        <v>2598</v>
      </c>
      <c r="G4410" s="31">
        <v>0</v>
      </c>
      <c r="H4410" s="32">
        <v>0</v>
      </c>
      <c r="I4410" s="5">
        <v>1.7903610000000001</v>
      </c>
    </row>
    <row r="4411" spans="1:9">
      <c r="A4411" s="5">
        <v>2140110082</v>
      </c>
      <c r="B4411" s="5" t="s">
        <v>4398</v>
      </c>
      <c r="C4411" s="5" t="s">
        <v>248</v>
      </c>
      <c r="D4411" s="5" t="s">
        <v>249</v>
      </c>
      <c r="E4411" s="33">
        <v>17</v>
      </c>
      <c r="F4411" s="5" t="s">
        <v>2598</v>
      </c>
      <c r="G4411" s="31">
        <v>0</v>
      </c>
      <c r="H4411" s="32">
        <v>0</v>
      </c>
      <c r="I4411" s="5">
        <v>2.281765</v>
      </c>
    </row>
    <row r="4412" spans="1:9">
      <c r="A4412" s="5">
        <v>2140110083</v>
      </c>
      <c r="B4412" s="5" t="s">
        <v>4399</v>
      </c>
      <c r="C4412" s="5" t="s">
        <v>248</v>
      </c>
      <c r="D4412" s="5" t="s">
        <v>249</v>
      </c>
      <c r="E4412" s="33">
        <v>172</v>
      </c>
      <c r="F4412" s="5" t="s">
        <v>2598</v>
      </c>
      <c r="G4412" s="31">
        <v>0</v>
      </c>
      <c r="H4412" s="32">
        <v>0</v>
      </c>
      <c r="I4412" s="5">
        <v>1.8282560000000001</v>
      </c>
    </row>
    <row r="4413" spans="1:9">
      <c r="A4413" s="5">
        <v>2140110088</v>
      </c>
      <c r="B4413" s="5" t="s">
        <v>4400</v>
      </c>
      <c r="C4413" s="5" t="s">
        <v>248</v>
      </c>
      <c r="D4413" s="5" t="s">
        <v>249</v>
      </c>
      <c r="E4413" s="33">
        <v>98</v>
      </c>
      <c r="F4413" s="5" t="s">
        <v>2598</v>
      </c>
      <c r="G4413" s="31">
        <v>0</v>
      </c>
      <c r="H4413" s="32">
        <v>0</v>
      </c>
      <c r="I4413" s="5">
        <v>1.630612</v>
      </c>
    </row>
    <row r="4414" spans="1:9">
      <c r="A4414" s="5">
        <v>2140110093</v>
      </c>
      <c r="B4414" s="5" t="s">
        <v>4401</v>
      </c>
      <c r="C4414" s="5" t="s">
        <v>248</v>
      </c>
      <c r="D4414" s="5" t="s">
        <v>249</v>
      </c>
      <c r="E4414" s="33">
        <v>1</v>
      </c>
      <c r="F4414" s="5" t="s">
        <v>2598</v>
      </c>
      <c r="G4414" s="31">
        <v>0</v>
      </c>
      <c r="H4414" s="32">
        <v>0</v>
      </c>
      <c r="I4414" s="5">
        <v>1.2</v>
      </c>
    </row>
    <row r="4415" spans="1:9">
      <c r="A4415" s="5">
        <v>2140110094</v>
      </c>
      <c r="B4415" s="5" t="s">
        <v>4402</v>
      </c>
      <c r="C4415" s="5" t="s">
        <v>2601</v>
      </c>
      <c r="D4415" s="5" t="s">
        <v>2602</v>
      </c>
      <c r="E4415" s="33">
        <v>9600</v>
      </c>
      <c r="F4415" s="5" t="s">
        <v>2598</v>
      </c>
      <c r="G4415" s="31">
        <v>0</v>
      </c>
      <c r="H4415" s="32">
        <v>0</v>
      </c>
      <c r="I4415" s="5">
        <v>1.1496420000000001</v>
      </c>
    </row>
    <row r="4416" spans="1:9">
      <c r="A4416" s="5">
        <v>2140110095</v>
      </c>
      <c r="B4416" s="5" t="s">
        <v>4403</v>
      </c>
      <c r="C4416" s="5" t="s">
        <v>248</v>
      </c>
      <c r="D4416" s="5" t="s">
        <v>249</v>
      </c>
      <c r="E4416" s="5">
        <v>457</v>
      </c>
      <c r="F4416" s="5" t="s">
        <v>2598</v>
      </c>
      <c r="G4416" s="31">
        <v>0</v>
      </c>
      <c r="H4416" s="32">
        <v>0</v>
      </c>
      <c r="I4416" s="5">
        <v>1.2049890000000001</v>
      </c>
    </row>
    <row r="4417" spans="1:9">
      <c r="A4417" s="5">
        <v>2140110096</v>
      </c>
      <c r="B4417" s="5" t="s">
        <v>4404</v>
      </c>
      <c r="C4417" s="5" t="s">
        <v>2601</v>
      </c>
      <c r="D4417" s="5" t="s">
        <v>2602</v>
      </c>
      <c r="E4417" s="5">
        <v>9</v>
      </c>
      <c r="F4417" s="5" t="s">
        <v>2598</v>
      </c>
      <c r="G4417" s="31">
        <v>0</v>
      </c>
      <c r="H4417" s="32">
        <v>0</v>
      </c>
      <c r="I4417" s="5">
        <v>1.0511109999999999</v>
      </c>
    </row>
    <row r="4418" spans="1:9">
      <c r="A4418" s="5">
        <v>2140110109</v>
      </c>
      <c r="B4418" s="5" t="s">
        <v>4405</v>
      </c>
      <c r="C4418" s="5" t="s">
        <v>2601</v>
      </c>
      <c r="D4418" s="5" t="s">
        <v>2602</v>
      </c>
      <c r="E4418" s="33">
        <v>26035</v>
      </c>
      <c r="F4418" s="5" t="s">
        <v>2598</v>
      </c>
      <c r="G4418" s="31">
        <v>0</v>
      </c>
      <c r="H4418" s="32">
        <v>0</v>
      </c>
      <c r="I4418" s="5">
        <v>1.28</v>
      </c>
    </row>
    <row r="4419" spans="1:9">
      <c r="A4419" s="5">
        <v>2140110112</v>
      </c>
      <c r="B4419" s="5" t="s">
        <v>4406</v>
      </c>
      <c r="C4419" s="5" t="s">
        <v>248</v>
      </c>
      <c r="D4419" s="5" t="s">
        <v>249</v>
      </c>
      <c r="E4419" s="33">
        <v>0</v>
      </c>
      <c r="F4419" s="5" t="s">
        <v>4407</v>
      </c>
      <c r="G4419" s="31">
        <v>2190</v>
      </c>
      <c r="H4419" s="32">
        <v>0</v>
      </c>
      <c r="I4419" s="5">
        <v>0</v>
      </c>
    </row>
    <row r="4420" spans="1:9">
      <c r="A4420" s="5">
        <v>2140110115</v>
      </c>
      <c r="B4420" s="5" t="s">
        <v>4408</v>
      </c>
      <c r="C4420" s="5" t="s">
        <v>248</v>
      </c>
      <c r="D4420" s="5" t="s">
        <v>249</v>
      </c>
      <c r="E4420" s="33">
        <v>0</v>
      </c>
      <c r="F4420" s="5" t="s">
        <v>4407</v>
      </c>
      <c r="G4420" s="31">
        <v>641.70000000000005</v>
      </c>
      <c r="H4420" s="32">
        <v>0</v>
      </c>
      <c r="I4420" s="5">
        <v>0</v>
      </c>
    </row>
    <row r="4421" spans="1:9">
      <c r="A4421" s="5">
        <v>2140110116</v>
      </c>
      <c r="B4421" s="5" t="s">
        <v>4409</v>
      </c>
      <c r="C4421" s="5" t="s">
        <v>248</v>
      </c>
      <c r="D4421" s="5" t="s">
        <v>249</v>
      </c>
      <c r="E4421" s="5">
        <v>87</v>
      </c>
      <c r="F4421" s="5" t="s">
        <v>2598</v>
      </c>
      <c r="G4421" s="31">
        <v>0</v>
      </c>
      <c r="H4421" s="32">
        <v>0</v>
      </c>
      <c r="I4421" s="5">
        <v>1.406782</v>
      </c>
    </row>
    <row r="4422" spans="1:9">
      <c r="A4422" s="5">
        <v>2140110117</v>
      </c>
      <c r="B4422" s="5" t="s">
        <v>4410</v>
      </c>
      <c r="C4422" s="5" t="s">
        <v>248</v>
      </c>
      <c r="D4422" s="5" t="s">
        <v>249</v>
      </c>
      <c r="E4422" s="33">
        <v>4</v>
      </c>
      <c r="F4422" s="5" t="s">
        <v>2598</v>
      </c>
      <c r="G4422" s="31">
        <v>0</v>
      </c>
      <c r="H4422" s="32">
        <v>0</v>
      </c>
      <c r="I4422" s="5">
        <v>1.4975000000000001</v>
      </c>
    </row>
    <row r="4423" spans="1:9">
      <c r="A4423" s="5">
        <v>2140110127</v>
      </c>
      <c r="B4423" s="5" t="s">
        <v>4411</v>
      </c>
      <c r="C4423" s="5" t="s">
        <v>248</v>
      </c>
      <c r="D4423" s="5" t="s">
        <v>249</v>
      </c>
      <c r="E4423" s="33">
        <v>728</v>
      </c>
      <c r="F4423" s="5" t="s">
        <v>2598</v>
      </c>
      <c r="G4423" s="31">
        <v>0</v>
      </c>
      <c r="H4423" s="32">
        <v>0</v>
      </c>
      <c r="I4423" s="5">
        <v>7.5213190000000001</v>
      </c>
    </row>
    <row r="4424" spans="1:9">
      <c r="A4424" s="5">
        <v>2140110129</v>
      </c>
      <c r="B4424" s="5" t="s">
        <v>4412</v>
      </c>
      <c r="C4424" s="5" t="s">
        <v>248</v>
      </c>
      <c r="D4424" s="5" t="s">
        <v>249</v>
      </c>
      <c r="E4424" s="33">
        <v>38</v>
      </c>
      <c r="F4424" s="5" t="s">
        <v>2598</v>
      </c>
      <c r="G4424" s="31">
        <v>0</v>
      </c>
      <c r="H4424" s="32">
        <v>0</v>
      </c>
      <c r="I4424" s="5">
        <v>7.7705260000000003</v>
      </c>
    </row>
    <row r="4425" spans="1:9">
      <c r="A4425" s="5">
        <v>2140110166</v>
      </c>
      <c r="B4425" s="5" t="s">
        <v>4413</v>
      </c>
      <c r="C4425" s="5" t="s">
        <v>2601</v>
      </c>
      <c r="D4425" s="5" t="s">
        <v>2602</v>
      </c>
      <c r="E4425" s="33">
        <v>12812</v>
      </c>
      <c r="F4425" s="5" t="s">
        <v>2598</v>
      </c>
      <c r="G4425" s="31">
        <v>0</v>
      </c>
      <c r="H4425" s="32">
        <v>0</v>
      </c>
      <c r="I4425" s="5">
        <v>1.132757</v>
      </c>
    </row>
    <row r="4426" spans="1:9">
      <c r="A4426" s="5">
        <v>2140110170</v>
      </c>
      <c r="B4426" s="5" t="s">
        <v>4414</v>
      </c>
      <c r="C4426" s="5" t="s">
        <v>248</v>
      </c>
      <c r="D4426" s="5" t="s">
        <v>249</v>
      </c>
      <c r="E4426" s="5">
        <v>91</v>
      </c>
      <c r="F4426" s="5" t="s">
        <v>2598</v>
      </c>
      <c r="G4426" s="31">
        <v>0</v>
      </c>
      <c r="H4426" s="32">
        <v>0</v>
      </c>
      <c r="I4426" s="5">
        <v>7.0017579999999997</v>
      </c>
    </row>
    <row r="4427" spans="1:9">
      <c r="A4427" s="5">
        <v>2140110171</v>
      </c>
      <c r="B4427" s="5" t="s">
        <v>4415</v>
      </c>
      <c r="C4427" s="5" t="s">
        <v>248</v>
      </c>
      <c r="D4427" s="5" t="s">
        <v>249</v>
      </c>
      <c r="E4427" s="33">
        <v>341</v>
      </c>
      <c r="F4427" s="5" t="s">
        <v>2598</v>
      </c>
      <c r="G4427" s="31">
        <v>0</v>
      </c>
      <c r="H4427" s="32">
        <v>0</v>
      </c>
      <c r="I4427" s="5">
        <v>7.0016129999999999</v>
      </c>
    </row>
    <row r="4428" spans="1:9">
      <c r="A4428" s="5">
        <v>2140110173</v>
      </c>
      <c r="B4428" s="5" t="s">
        <v>4416</v>
      </c>
      <c r="C4428" s="5" t="s">
        <v>248</v>
      </c>
      <c r="D4428" s="5" t="s">
        <v>249</v>
      </c>
      <c r="E4428" s="33">
        <v>73</v>
      </c>
      <c r="F4428" s="5" t="s">
        <v>2598</v>
      </c>
      <c r="G4428" s="31">
        <v>0</v>
      </c>
      <c r="H4428" s="32">
        <v>0</v>
      </c>
      <c r="I4428" s="5">
        <v>7.1749320000000001</v>
      </c>
    </row>
    <row r="4429" spans="1:9">
      <c r="A4429" s="5">
        <v>2140110176</v>
      </c>
      <c r="B4429" s="5" t="s">
        <v>4417</v>
      </c>
      <c r="C4429" s="5" t="s">
        <v>699</v>
      </c>
      <c r="D4429" s="5" t="s">
        <v>700</v>
      </c>
      <c r="E4429" s="5">
        <v>75</v>
      </c>
      <c r="F4429" s="5" t="s">
        <v>2598</v>
      </c>
      <c r="G4429" s="31">
        <v>0</v>
      </c>
      <c r="H4429" s="32">
        <v>0</v>
      </c>
      <c r="I4429" s="5">
        <v>1.7469330000000001</v>
      </c>
    </row>
    <row r="4430" spans="1:9">
      <c r="A4430" s="5">
        <v>2140110184</v>
      </c>
      <c r="B4430" s="5" t="s">
        <v>4418</v>
      </c>
      <c r="C4430" s="5" t="s">
        <v>248</v>
      </c>
      <c r="D4430" s="5" t="s">
        <v>249</v>
      </c>
      <c r="E4430" s="5">
        <v>49</v>
      </c>
      <c r="F4430" s="5" t="s">
        <v>2598</v>
      </c>
      <c r="G4430" s="31">
        <v>0</v>
      </c>
      <c r="H4430" s="32">
        <v>0</v>
      </c>
      <c r="I4430" s="5">
        <v>1.6257140000000001</v>
      </c>
    </row>
    <row r="4431" spans="1:9">
      <c r="A4431" s="5">
        <v>2140110185</v>
      </c>
      <c r="B4431" s="5" t="s">
        <v>4419</v>
      </c>
      <c r="C4431" s="5" t="s">
        <v>248</v>
      </c>
      <c r="D4431" s="5" t="s">
        <v>249</v>
      </c>
      <c r="E4431" s="33">
        <v>1114</v>
      </c>
      <c r="F4431" s="5" t="s">
        <v>2598</v>
      </c>
      <c r="G4431" s="31">
        <v>0</v>
      </c>
      <c r="H4431" s="32">
        <v>0</v>
      </c>
      <c r="I4431" s="5">
        <v>1.7279169999999999</v>
      </c>
    </row>
    <row r="4432" spans="1:9">
      <c r="A4432" s="5">
        <v>2140110186</v>
      </c>
      <c r="B4432" s="5" t="s">
        <v>4420</v>
      </c>
      <c r="C4432" s="5" t="s">
        <v>248</v>
      </c>
      <c r="D4432" s="5" t="s">
        <v>249</v>
      </c>
      <c r="E4432" s="5">
        <v>149</v>
      </c>
      <c r="F4432" s="5" t="s">
        <v>2598</v>
      </c>
      <c r="G4432" s="31">
        <v>0</v>
      </c>
      <c r="H4432" s="32">
        <v>0</v>
      </c>
      <c r="I4432" s="5">
        <v>1.79094</v>
      </c>
    </row>
    <row r="4433" spans="1:9">
      <c r="A4433" s="5">
        <v>2140110188</v>
      </c>
      <c r="B4433" s="5" t="s">
        <v>4421</v>
      </c>
      <c r="C4433" s="5" t="s">
        <v>248</v>
      </c>
      <c r="D4433" s="5" t="s">
        <v>249</v>
      </c>
      <c r="E4433" s="5">
        <v>31</v>
      </c>
      <c r="F4433" s="5" t="s">
        <v>2598</v>
      </c>
      <c r="G4433" s="31">
        <v>0</v>
      </c>
      <c r="H4433" s="32">
        <v>0</v>
      </c>
      <c r="I4433" s="5">
        <v>2.3435480000000002</v>
      </c>
    </row>
    <row r="4434" spans="1:9">
      <c r="A4434" s="5">
        <v>2140110189</v>
      </c>
      <c r="B4434" s="5" t="s">
        <v>4422</v>
      </c>
      <c r="C4434" s="5" t="s">
        <v>248</v>
      </c>
      <c r="D4434" s="5" t="s">
        <v>249</v>
      </c>
      <c r="E4434" s="33">
        <v>1086</v>
      </c>
      <c r="F4434" s="5" t="s">
        <v>2598</v>
      </c>
      <c r="G4434" s="31">
        <v>0</v>
      </c>
      <c r="H4434" s="32">
        <v>0</v>
      </c>
      <c r="I4434" s="5">
        <v>8.0832040000000003</v>
      </c>
    </row>
    <row r="4435" spans="1:9">
      <c r="A4435" s="5">
        <v>2140110190</v>
      </c>
      <c r="B4435" s="5" t="s">
        <v>4423</v>
      </c>
      <c r="C4435" s="5" t="s">
        <v>248</v>
      </c>
      <c r="D4435" s="5" t="s">
        <v>249</v>
      </c>
      <c r="E4435" s="5">
        <v>3</v>
      </c>
      <c r="F4435" s="5" t="s">
        <v>2598</v>
      </c>
      <c r="G4435" s="31">
        <v>0</v>
      </c>
      <c r="H4435" s="32">
        <v>0</v>
      </c>
      <c r="I4435" s="5">
        <v>8.0266669999999998</v>
      </c>
    </row>
    <row r="4436" spans="1:9">
      <c r="A4436" s="5">
        <v>2140110191</v>
      </c>
      <c r="B4436" s="5" t="s">
        <v>4424</v>
      </c>
      <c r="C4436" s="5" t="s">
        <v>248</v>
      </c>
      <c r="D4436" s="5" t="s">
        <v>249</v>
      </c>
      <c r="E4436" s="33">
        <v>20</v>
      </c>
      <c r="F4436" s="5" t="s">
        <v>2598</v>
      </c>
      <c r="G4436" s="31">
        <v>0</v>
      </c>
      <c r="H4436" s="32">
        <v>0</v>
      </c>
      <c r="I4436" s="5">
        <v>6.5910000000000002</v>
      </c>
    </row>
    <row r="4437" spans="1:9">
      <c r="A4437" s="5">
        <v>2140110192</v>
      </c>
      <c r="B4437" s="5" t="s">
        <v>4425</v>
      </c>
      <c r="C4437" s="5" t="s">
        <v>248</v>
      </c>
      <c r="D4437" s="5" t="s">
        <v>249</v>
      </c>
      <c r="E4437" s="33">
        <v>48</v>
      </c>
      <c r="F4437" s="5" t="s">
        <v>2598</v>
      </c>
      <c r="G4437" s="31">
        <v>0</v>
      </c>
      <c r="H4437" s="32">
        <v>0</v>
      </c>
      <c r="I4437" s="5">
        <v>7.5508329999999999</v>
      </c>
    </row>
    <row r="4438" spans="1:9">
      <c r="A4438" s="5">
        <v>2140110199</v>
      </c>
      <c r="B4438" s="5" t="s">
        <v>4426</v>
      </c>
      <c r="C4438" s="5" t="s">
        <v>248</v>
      </c>
      <c r="D4438" s="5" t="s">
        <v>249</v>
      </c>
      <c r="E4438" s="33">
        <v>277</v>
      </c>
      <c r="F4438" s="5" t="s">
        <v>2598</v>
      </c>
      <c r="G4438" s="31">
        <v>0</v>
      </c>
      <c r="H4438" s="32">
        <v>0</v>
      </c>
      <c r="I4438" s="5">
        <v>2.3858839999999999</v>
      </c>
    </row>
    <row r="4439" spans="1:9">
      <c r="A4439" s="5">
        <v>2140110201</v>
      </c>
      <c r="B4439" s="5" t="s">
        <v>4427</v>
      </c>
      <c r="C4439" s="5" t="s">
        <v>248</v>
      </c>
      <c r="D4439" s="5" t="s">
        <v>249</v>
      </c>
      <c r="E4439" s="5">
        <v>2</v>
      </c>
      <c r="F4439" s="5" t="s">
        <v>2598</v>
      </c>
      <c r="G4439" s="31">
        <v>0</v>
      </c>
      <c r="H4439" s="32">
        <v>0</v>
      </c>
      <c r="I4439" s="5">
        <v>1.1399999999999999</v>
      </c>
    </row>
    <row r="4440" spans="1:9">
      <c r="A4440" s="5">
        <v>2140110202</v>
      </c>
      <c r="B4440" s="5" t="s">
        <v>4428</v>
      </c>
      <c r="C4440" s="5" t="s">
        <v>248</v>
      </c>
      <c r="D4440" s="5" t="s">
        <v>249</v>
      </c>
      <c r="E4440" s="33">
        <v>1700</v>
      </c>
      <c r="F4440" s="5" t="s">
        <v>2598</v>
      </c>
      <c r="G4440" s="31">
        <v>0</v>
      </c>
      <c r="H4440" s="32">
        <v>0</v>
      </c>
      <c r="I4440" s="5">
        <v>1.132671</v>
      </c>
    </row>
    <row r="4441" spans="1:9">
      <c r="A4441" s="5">
        <v>2140110203</v>
      </c>
      <c r="B4441" s="5" t="s">
        <v>4429</v>
      </c>
      <c r="C4441" s="5" t="s">
        <v>248</v>
      </c>
      <c r="D4441" s="5" t="s">
        <v>249</v>
      </c>
      <c r="E4441" s="5">
        <v>0</v>
      </c>
      <c r="F4441" s="5" t="s">
        <v>2598</v>
      </c>
      <c r="G4441" s="31">
        <v>0</v>
      </c>
      <c r="H4441" s="32">
        <v>1561</v>
      </c>
      <c r="I4441" s="5">
        <v>0</v>
      </c>
    </row>
    <row r="4442" spans="1:9">
      <c r="A4442" s="5">
        <v>2140110203</v>
      </c>
      <c r="B4442" s="5" t="s">
        <v>4429</v>
      </c>
      <c r="C4442" s="5" t="s">
        <v>2601</v>
      </c>
      <c r="D4442" s="5" t="s">
        <v>2602</v>
      </c>
      <c r="E4442" s="33">
        <v>400</v>
      </c>
      <c r="F4442" s="5" t="s">
        <v>2598</v>
      </c>
      <c r="G4442" s="31">
        <v>0</v>
      </c>
      <c r="H4442" s="32">
        <v>0</v>
      </c>
      <c r="I4442" s="5">
        <v>1.141875</v>
      </c>
    </row>
    <row r="4443" spans="1:9">
      <c r="A4443" s="5">
        <v>2140110203</v>
      </c>
      <c r="B4443" s="5" t="s">
        <v>4429</v>
      </c>
      <c r="C4443" s="5" t="s">
        <v>2611</v>
      </c>
      <c r="D4443" s="5" t="s">
        <v>2612</v>
      </c>
      <c r="E4443" s="33">
        <v>1561</v>
      </c>
      <c r="F4443" s="5" t="s">
        <v>2598</v>
      </c>
      <c r="G4443" s="31">
        <v>1561</v>
      </c>
      <c r="H4443" s="32">
        <v>0</v>
      </c>
      <c r="I4443" s="5">
        <v>1.141864</v>
      </c>
    </row>
    <row r="4444" spans="1:9">
      <c r="A4444" s="5">
        <v>2140110205</v>
      </c>
      <c r="B4444" s="5" t="s">
        <v>4430</v>
      </c>
      <c r="C4444" s="5" t="s">
        <v>248</v>
      </c>
      <c r="D4444" s="5" t="s">
        <v>249</v>
      </c>
      <c r="E4444" s="33">
        <v>134</v>
      </c>
      <c r="F4444" s="5" t="s">
        <v>2598</v>
      </c>
      <c r="G4444" s="31">
        <v>0</v>
      </c>
      <c r="H4444" s="32">
        <v>0</v>
      </c>
      <c r="I4444" s="5">
        <v>1.4409700000000001</v>
      </c>
    </row>
    <row r="4445" spans="1:9">
      <c r="A4445" s="5">
        <v>2140110214</v>
      </c>
      <c r="B4445" s="5" t="s">
        <v>4431</v>
      </c>
      <c r="C4445" s="5" t="s">
        <v>248</v>
      </c>
      <c r="D4445" s="5" t="s">
        <v>249</v>
      </c>
      <c r="E4445" s="5">
        <v>2</v>
      </c>
      <c r="F4445" s="5" t="s">
        <v>2598</v>
      </c>
      <c r="G4445" s="31">
        <v>0</v>
      </c>
      <c r="H4445" s="32">
        <v>0</v>
      </c>
      <c r="I4445" s="5">
        <v>2.48</v>
      </c>
    </row>
    <row r="4446" spans="1:9">
      <c r="A4446" s="5">
        <v>2140110216</v>
      </c>
      <c r="B4446" s="5" t="s">
        <v>4432</v>
      </c>
      <c r="C4446" s="5" t="s">
        <v>699</v>
      </c>
      <c r="D4446" s="5" t="s">
        <v>700</v>
      </c>
      <c r="E4446" s="33">
        <v>50</v>
      </c>
      <c r="F4446" s="5" t="s">
        <v>2598</v>
      </c>
      <c r="G4446" s="31">
        <v>0</v>
      </c>
      <c r="H4446" s="32">
        <v>0</v>
      </c>
      <c r="I4446" s="5">
        <v>2.3715999999999999</v>
      </c>
    </row>
    <row r="4447" spans="1:9">
      <c r="A4447" s="5">
        <v>2140110222</v>
      </c>
      <c r="B4447" s="5" t="s">
        <v>4433</v>
      </c>
      <c r="C4447" s="5" t="s">
        <v>248</v>
      </c>
      <c r="D4447" s="5" t="s">
        <v>249</v>
      </c>
      <c r="E4447" s="5">
        <v>71</v>
      </c>
      <c r="F4447" s="5" t="s">
        <v>2598</v>
      </c>
      <c r="G4447" s="31">
        <v>0</v>
      </c>
      <c r="H4447" s="32">
        <v>0</v>
      </c>
      <c r="I4447" s="5">
        <v>1.888592</v>
      </c>
    </row>
    <row r="4448" spans="1:9">
      <c r="A4448" s="5">
        <v>2140110223</v>
      </c>
      <c r="B4448" s="5" t="s">
        <v>4434</v>
      </c>
      <c r="C4448" s="5" t="s">
        <v>248</v>
      </c>
      <c r="D4448" s="5" t="s">
        <v>249</v>
      </c>
      <c r="E4448" s="33">
        <v>26</v>
      </c>
      <c r="F4448" s="5" t="s">
        <v>2598</v>
      </c>
      <c r="G4448" s="31">
        <v>0</v>
      </c>
      <c r="H4448" s="32">
        <v>0</v>
      </c>
      <c r="I4448" s="5">
        <v>2.2196150000000001</v>
      </c>
    </row>
    <row r="4449" spans="1:9">
      <c r="A4449" s="5">
        <v>2140110223</v>
      </c>
      <c r="B4449" s="5" t="s">
        <v>4434</v>
      </c>
      <c r="C4449" s="5" t="s">
        <v>2601</v>
      </c>
      <c r="D4449" s="5" t="s">
        <v>2602</v>
      </c>
      <c r="E4449" s="5">
        <v>74</v>
      </c>
      <c r="F4449" s="5" t="s">
        <v>2598</v>
      </c>
      <c r="G4449" s="31">
        <v>0</v>
      </c>
      <c r="H4449" s="32">
        <v>0</v>
      </c>
      <c r="I4449" s="5">
        <v>2.219595</v>
      </c>
    </row>
    <row r="4450" spans="1:9">
      <c r="A4450" s="5">
        <v>2140110226</v>
      </c>
      <c r="B4450" s="5" t="s">
        <v>4435</v>
      </c>
      <c r="C4450" s="5" t="s">
        <v>248</v>
      </c>
      <c r="D4450" s="5" t="s">
        <v>249</v>
      </c>
      <c r="E4450" s="33">
        <v>11</v>
      </c>
      <c r="F4450" s="5" t="s">
        <v>2598</v>
      </c>
      <c r="G4450" s="31">
        <v>0</v>
      </c>
      <c r="H4450" s="32">
        <v>0</v>
      </c>
      <c r="I4450" s="5">
        <v>1.94</v>
      </c>
    </row>
    <row r="4451" spans="1:9">
      <c r="A4451" s="5">
        <v>2140110227</v>
      </c>
      <c r="B4451" s="5" t="s">
        <v>4436</v>
      </c>
      <c r="C4451" s="5" t="s">
        <v>248</v>
      </c>
      <c r="D4451" s="5" t="s">
        <v>249</v>
      </c>
      <c r="E4451" s="5">
        <v>58</v>
      </c>
      <c r="F4451" s="5" t="s">
        <v>2598</v>
      </c>
      <c r="G4451" s="31">
        <v>0</v>
      </c>
      <c r="H4451" s="32">
        <v>0</v>
      </c>
      <c r="I4451" s="5">
        <v>1.7575860000000001</v>
      </c>
    </row>
    <row r="4452" spans="1:9">
      <c r="A4452" s="5">
        <v>2140110228</v>
      </c>
      <c r="B4452" s="5" t="s">
        <v>4437</v>
      </c>
      <c r="C4452" s="5" t="s">
        <v>248</v>
      </c>
      <c r="D4452" s="5" t="s">
        <v>249</v>
      </c>
      <c r="E4452" s="33">
        <v>1</v>
      </c>
      <c r="F4452" s="5" t="s">
        <v>2598</v>
      </c>
      <c r="G4452" s="31">
        <v>0</v>
      </c>
      <c r="H4452" s="32">
        <v>0</v>
      </c>
      <c r="I4452" s="5">
        <v>1.76</v>
      </c>
    </row>
    <row r="4453" spans="1:9">
      <c r="A4453" s="5">
        <v>2140110229</v>
      </c>
      <c r="B4453" s="5" t="s">
        <v>4438</v>
      </c>
      <c r="C4453" s="5" t="s">
        <v>2601</v>
      </c>
      <c r="D4453" s="5" t="s">
        <v>2602</v>
      </c>
      <c r="E4453" s="5">
        <v>35</v>
      </c>
      <c r="F4453" s="5" t="s">
        <v>2598</v>
      </c>
      <c r="G4453" s="31">
        <v>0</v>
      </c>
      <c r="H4453" s="32">
        <v>0</v>
      </c>
      <c r="I4453" s="5">
        <v>1.934857</v>
      </c>
    </row>
    <row r="4454" spans="1:9">
      <c r="A4454" s="5">
        <v>2140110230</v>
      </c>
      <c r="B4454" s="5" t="s">
        <v>4439</v>
      </c>
      <c r="C4454" s="5" t="s">
        <v>248</v>
      </c>
      <c r="D4454" s="5" t="s">
        <v>249</v>
      </c>
      <c r="E4454" s="5">
        <v>129</v>
      </c>
      <c r="F4454" s="5" t="s">
        <v>2598</v>
      </c>
      <c r="G4454" s="31">
        <v>0</v>
      </c>
      <c r="H4454" s="32">
        <v>0</v>
      </c>
      <c r="I4454" s="5">
        <v>1.756667</v>
      </c>
    </row>
    <row r="4455" spans="1:9">
      <c r="A4455" s="5">
        <v>2140110232</v>
      </c>
      <c r="B4455" s="5" t="s">
        <v>4440</v>
      </c>
      <c r="C4455" s="5" t="s">
        <v>248</v>
      </c>
      <c r="D4455" s="5" t="s">
        <v>249</v>
      </c>
      <c r="E4455" s="33">
        <v>19</v>
      </c>
      <c r="F4455" s="5" t="s">
        <v>2598</v>
      </c>
      <c r="G4455" s="31">
        <v>0</v>
      </c>
      <c r="H4455" s="32">
        <v>0</v>
      </c>
      <c r="I4455" s="5">
        <v>1.766316</v>
      </c>
    </row>
    <row r="4456" spans="1:9">
      <c r="A4456" s="5">
        <v>2140110249</v>
      </c>
      <c r="B4456" s="5" t="s">
        <v>4441</v>
      </c>
      <c r="C4456" s="5" t="s">
        <v>699</v>
      </c>
      <c r="D4456" s="5" t="s">
        <v>700</v>
      </c>
      <c r="E4456" s="5">
        <v>75</v>
      </c>
      <c r="F4456" s="5" t="s">
        <v>2598</v>
      </c>
      <c r="G4456" s="31">
        <v>0</v>
      </c>
      <c r="H4456" s="32">
        <v>0</v>
      </c>
      <c r="I4456" s="5">
        <v>1.4568000000000001</v>
      </c>
    </row>
    <row r="4457" spans="1:9">
      <c r="A4457" s="5">
        <v>2140110249</v>
      </c>
      <c r="B4457" s="5" t="s">
        <v>4441</v>
      </c>
      <c r="C4457" s="5" t="s">
        <v>248</v>
      </c>
      <c r="D4457" s="5" t="s">
        <v>249</v>
      </c>
      <c r="E4457" s="5">
        <v>45</v>
      </c>
      <c r="F4457" s="5" t="s">
        <v>2598</v>
      </c>
      <c r="G4457" s="31">
        <v>0</v>
      </c>
      <c r="H4457" s="32">
        <v>0</v>
      </c>
      <c r="I4457" s="5">
        <v>1.4568890000000001</v>
      </c>
    </row>
    <row r="4458" spans="1:9">
      <c r="A4458" s="5">
        <v>2140110251</v>
      </c>
      <c r="B4458" s="5" t="s">
        <v>4442</v>
      </c>
      <c r="C4458" s="5" t="s">
        <v>699</v>
      </c>
      <c r="D4458" s="5" t="s">
        <v>700</v>
      </c>
      <c r="E4458" s="33">
        <v>100</v>
      </c>
      <c r="F4458" s="5" t="s">
        <v>2598</v>
      </c>
      <c r="G4458" s="31">
        <v>0</v>
      </c>
      <c r="H4458" s="32">
        <v>0</v>
      </c>
      <c r="I4458" s="5">
        <v>1.6166</v>
      </c>
    </row>
    <row r="4459" spans="1:9">
      <c r="A4459" s="5">
        <v>2140110251</v>
      </c>
      <c r="B4459" s="5" t="s">
        <v>4442</v>
      </c>
      <c r="C4459" s="5" t="s">
        <v>248</v>
      </c>
      <c r="D4459" s="5" t="s">
        <v>249</v>
      </c>
      <c r="E4459" s="5">
        <v>125</v>
      </c>
      <c r="F4459" s="5" t="s">
        <v>2598</v>
      </c>
      <c r="G4459" s="31">
        <v>0</v>
      </c>
      <c r="H4459" s="32">
        <v>0</v>
      </c>
      <c r="I4459" s="5">
        <v>1.61656</v>
      </c>
    </row>
    <row r="4460" spans="1:9">
      <c r="A4460" s="5">
        <v>2140110255</v>
      </c>
      <c r="B4460" s="5" t="s">
        <v>4443</v>
      </c>
      <c r="C4460" s="5" t="s">
        <v>699</v>
      </c>
      <c r="D4460" s="5" t="s">
        <v>700</v>
      </c>
      <c r="E4460" s="33">
        <v>375</v>
      </c>
      <c r="F4460" s="5" t="s">
        <v>2598</v>
      </c>
      <c r="G4460" s="31">
        <v>0</v>
      </c>
      <c r="H4460" s="32">
        <v>0</v>
      </c>
      <c r="I4460" s="5">
        <v>2.1842130000000002</v>
      </c>
    </row>
    <row r="4461" spans="1:9">
      <c r="A4461" s="5">
        <v>2140110255</v>
      </c>
      <c r="B4461" s="5" t="s">
        <v>4443</v>
      </c>
      <c r="C4461" s="5" t="s">
        <v>248</v>
      </c>
      <c r="D4461" s="5" t="s">
        <v>249</v>
      </c>
      <c r="E4461" s="5">
        <v>86</v>
      </c>
      <c r="F4461" s="5" t="s">
        <v>2598</v>
      </c>
      <c r="G4461" s="31">
        <v>0</v>
      </c>
      <c r="H4461" s="32">
        <v>0</v>
      </c>
      <c r="I4461" s="5">
        <v>2.184186</v>
      </c>
    </row>
    <row r="4462" spans="1:9">
      <c r="A4462" s="5">
        <v>2140110255</v>
      </c>
      <c r="B4462" s="5" t="s">
        <v>4443</v>
      </c>
      <c r="C4462" s="5" t="s">
        <v>2601</v>
      </c>
      <c r="D4462" s="5" t="s">
        <v>2602</v>
      </c>
      <c r="E4462" s="33">
        <v>415</v>
      </c>
      <c r="F4462" s="5" t="s">
        <v>2598</v>
      </c>
      <c r="G4462" s="31">
        <v>0</v>
      </c>
      <c r="H4462" s="32">
        <v>0</v>
      </c>
      <c r="I4462" s="5">
        <v>2.1842169999999999</v>
      </c>
    </row>
    <row r="4463" spans="1:9">
      <c r="A4463" s="5">
        <v>2140110256</v>
      </c>
      <c r="B4463" s="5" t="s">
        <v>4444</v>
      </c>
      <c r="C4463" s="5" t="s">
        <v>248</v>
      </c>
      <c r="D4463" s="5" t="s">
        <v>249</v>
      </c>
      <c r="E4463" s="33">
        <v>19</v>
      </c>
      <c r="F4463" s="5" t="s">
        <v>2598</v>
      </c>
      <c r="G4463" s="31">
        <v>0</v>
      </c>
      <c r="H4463" s="32">
        <v>0</v>
      </c>
      <c r="I4463" s="5">
        <v>2.4447369999999999</v>
      </c>
    </row>
    <row r="4464" spans="1:9">
      <c r="A4464" s="5">
        <v>2140110257</v>
      </c>
      <c r="B4464" s="5" t="s">
        <v>4445</v>
      </c>
      <c r="C4464" s="5" t="s">
        <v>248</v>
      </c>
      <c r="D4464" s="5" t="s">
        <v>249</v>
      </c>
      <c r="E4464" s="33">
        <v>438</v>
      </c>
      <c r="F4464" s="5" t="s">
        <v>2598</v>
      </c>
      <c r="G4464" s="31">
        <v>0</v>
      </c>
      <c r="H4464" s="32">
        <v>0</v>
      </c>
      <c r="I4464" s="5">
        <v>2.8259129999999999</v>
      </c>
    </row>
    <row r="4465" spans="1:9">
      <c r="A4465" s="5">
        <v>2140110258</v>
      </c>
      <c r="B4465" s="5" t="s">
        <v>4446</v>
      </c>
      <c r="C4465" s="5" t="s">
        <v>248</v>
      </c>
      <c r="D4465" s="5" t="s">
        <v>249</v>
      </c>
      <c r="E4465" s="33">
        <v>143</v>
      </c>
      <c r="F4465" s="5" t="s">
        <v>2598</v>
      </c>
      <c r="G4465" s="31">
        <v>0</v>
      </c>
      <c r="H4465" s="32">
        <v>0</v>
      </c>
      <c r="I4465" s="5">
        <v>2.0043359999999999</v>
      </c>
    </row>
    <row r="4466" spans="1:9">
      <c r="A4466" s="5">
        <v>2140110258</v>
      </c>
      <c r="B4466" s="5" t="s">
        <v>4446</v>
      </c>
      <c r="C4466" s="5" t="s">
        <v>2601</v>
      </c>
      <c r="D4466" s="5" t="s">
        <v>2602</v>
      </c>
      <c r="E4466" s="5">
        <v>115</v>
      </c>
      <c r="F4466" s="5" t="s">
        <v>2598</v>
      </c>
      <c r="G4466" s="31">
        <v>0</v>
      </c>
      <c r="H4466" s="32">
        <v>0</v>
      </c>
      <c r="I4466" s="5">
        <v>2.0042610000000001</v>
      </c>
    </row>
    <row r="4467" spans="1:9">
      <c r="A4467" s="5">
        <v>2140110259</v>
      </c>
      <c r="B4467" s="5" t="s">
        <v>4447</v>
      </c>
      <c r="C4467" s="5" t="s">
        <v>248</v>
      </c>
      <c r="D4467" s="5" t="s">
        <v>249</v>
      </c>
      <c r="E4467" s="33">
        <v>275</v>
      </c>
      <c r="F4467" s="5" t="s">
        <v>2598</v>
      </c>
      <c r="G4467" s="31">
        <v>0</v>
      </c>
      <c r="H4467" s="32">
        <v>0</v>
      </c>
      <c r="I4467" s="5">
        <v>2.0014180000000001</v>
      </c>
    </row>
    <row r="4468" spans="1:9">
      <c r="A4468" s="5">
        <v>2140110260</v>
      </c>
      <c r="B4468" s="5" t="s">
        <v>4448</v>
      </c>
      <c r="C4468" s="5" t="s">
        <v>248</v>
      </c>
      <c r="D4468" s="5" t="s">
        <v>249</v>
      </c>
      <c r="E4468" s="33">
        <v>7</v>
      </c>
      <c r="F4468" s="5" t="s">
        <v>2598</v>
      </c>
      <c r="G4468" s="31">
        <v>0</v>
      </c>
      <c r="H4468" s="32">
        <v>0</v>
      </c>
      <c r="I4468" s="5">
        <v>2.6557140000000001</v>
      </c>
    </row>
    <row r="4469" spans="1:9">
      <c r="A4469" s="5">
        <v>2140110260</v>
      </c>
      <c r="B4469" s="5" t="s">
        <v>4448</v>
      </c>
      <c r="C4469" s="5" t="s">
        <v>2601</v>
      </c>
      <c r="D4469" s="5" t="s">
        <v>2602</v>
      </c>
      <c r="E4469" s="5">
        <v>10</v>
      </c>
      <c r="F4469" s="5" t="s">
        <v>2598</v>
      </c>
      <c r="G4469" s="31">
        <v>0</v>
      </c>
      <c r="H4469" s="32">
        <v>0</v>
      </c>
      <c r="I4469" s="5">
        <v>2.6560000000000001</v>
      </c>
    </row>
    <row r="4470" spans="1:9">
      <c r="A4470" s="5">
        <v>2140110261</v>
      </c>
      <c r="B4470" s="5" t="s">
        <v>4449</v>
      </c>
      <c r="C4470" s="5" t="s">
        <v>248</v>
      </c>
      <c r="D4470" s="5" t="s">
        <v>249</v>
      </c>
      <c r="E4470" s="33">
        <v>14</v>
      </c>
      <c r="F4470" s="5" t="s">
        <v>2598</v>
      </c>
      <c r="G4470" s="31">
        <v>0</v>
      </c>
      <c r="H4470" s="32">
        <v>0</v>
      </c>
      <c r="I4470" s="5">
        <v>1.561429</v>
      </c>
    </row>
    <row r="4471" spans="1:9">
      <c r="A4471" s="5">
        <v>2140110261</v>
      </c>
      <c r="B4471" s="5" t="s">
        <v>4449</v>
      </c>
      <c r="C4471" s="5" t="s">
        <v>2601</v>
      </c>
      <c r="D4471" s="5" t="s">
        <v>2602</v>
      </c>
      <c r="E4471" s="33">
        <v>269</v>
      </c>
      <c r="F4471" s="5" t="s">
        <v>2598</v>
      </c>
      <c r="G4471" s="31">
        <v>0</v>
      </c>
      <c r="H4471" s="32">
        <v>0</v>
      </c>
      <c r="I4471" s="5">
        <v>1.561115</v>
      </c>
    </row>
    <row r="4472" spans="1:9">
      <c r="A4472" s="5">
        <v>2140110263</v>
      </c>
      <c r="B4472" s="5" t="s">
        <v>4450</v>
      </c>
      <c r="C4472" s="5" t="s">
        <v>699</v>
      </c>
      <c r="D4472" s="5" t="s">
        <v>700</v>
      </c>
      <c r="E4472" s="33">
        <v>500</v>
      </c>
      <c r="F4472" s="5" t="s">
        <v>2598</v>
      </c>
      <c r="G4472" s="31">
        <v>0</v>
      </c>
      <c r="H4472" s="32">
        <v>0</v>
      </c>
      <c r="I4472" s="5">
        <v>1.80532</v>
      </c>
    </row>
    <row r="4473" spans="1:9">
      <c r="A4473" s="5">
        <v>2140110263</v>
      </c>
      <c r="B4473" s="5" t="s">
        <v>4450</v>
      </c>
      <c r="C4473" s="5" t="s">
        <v>248</v>
      </c>
      <c r="D4473" s="5" t="s">
        <v>249</v>
      </c>
      <c r="E4473" s="5">
        <v>170</v>
      </c>
      <c r="F4473" s="5" t="s">
        <v>2598</v>
      </c>
      <c r="G4473" s="31">
        <v>0</v>
      </c>
      <c r="H4473" s="32">
        <v>0</v>
      </c>
      <c r="I4473" s="5">
        <v>1.805353</v>
      </c>
    </row>
    <row r="4474" spans="1:9">
      <c r="A4474" s="5">
        <v>2140110264</v>
      </c>
      <c r="B4474" s="5" t="s">
        <v>4451</v>
      </c>
      <c r="C4474" s="5" t="s">
        <v>248</v>
      </c>
      <c r="D4474" s="5" t="s">
        <v>249</v>
      </c>
      <c r="E4474" s="33">
        <v>12</v>
      </c>
      <c r="F4474" s="5" t="s">
        <v>2598</v>
      </c>
      <c r="G4474" s="31">
        <v>0</v>
      </c>
      <c r="H4474" s="32">
        <v>0</v>
      </c>
      <c r="I4474" s="5">
        <v>1.848333</v>
      </c>
    </row>
    <row r="4475" spans="1:9">
      <c r="A4475" s="5">
        <v>2140110266</v>
      </c>
      <c r="B4475" s="5" t="s">
        <v>4452</v>
      </c>
      <c r="C4475" s="5" t="s">
        <v>248</v>
      </c>
      <c r="D4475" s="5" t="s">
        <v>249</v>
      </c>
      <c r="E4475" s="5">
        <v>60</v>
      </c>
      <c r="F4475" s="5" t="s">
        <v>2598</v>
      </c>
      <c r="G4475" s="31">
        <v>0</v>
      </c>
      <c r="H4475" s="32">
        <v>0</v>
      </c>
      <c r="I4475" s="5">
        <v>2.095167</v>
      </c>
    </row>
    <row r="4476" spans="1:9">
      <c r="A4476" s="5">
        <v>2140110267</v>
      </c>
      <c r="B4476" s="5" t="s">
        <v>4453</v>
      </c>
      <c r="C4476" s="5" t="s">
        <v>248</v>
      </c>
      <c r="D4476" s="5" t="s">
        <v>249</v>
      </c>
      <c r="E4476" s="33">
        <v>231</v>
      </c>
      <c r="F4476" s="5" t="s">
        <v>2598</v>
      </c>
      <c r="G4476" s="31">
        <v>0</v>
      </c>
      <c r="H4476" s="32">
        <v>0</v>
      </c>
      <c r="I4476" s="5">
        <v>1.865108</v>
      </c>
    </row>
    <row r="4477" spans="1:9">
      <c r="A4477" s="5">
        <v>2140110267</v>
      </c>
      <c r="B4477" s="5" t="s">
        <v>4453</v>
      </c>
      <c r="C4477" s="5" t="s">
        <v>2601</v>
      </c>
      <c r="D4477" s="5" t="s">
        <v>2602</v>
      </c>
      <c r="E4477" s="5">
        <v>229</v>
      </c>
      <c r="F4477" s="5" t="s">
        <v>2598</v>
      </c>
      <c r="G4477" s="31">
        <v>0</v>
      </c>
      <c r="H4477" s="32">
        <v>0</v>
      </c>
      <c r="I4477" s="5">
        <v>1.8651089999999999</v>
      </c>
    </row>
    <row r="4478" spans="1:9">
      <c r="A4478" s="5">
        <v>2140110268</v>
      </c>
      <c r="B4478" s="5" t="s">
        <v>4454</v>
      </c>
      <c r="C4478" s="5" t="s">
        <v>699</v>
      </c>
      <c r="D4478" s="5" t="s">
        <v>700</v>
      </c>
      <c r="E4478" s="33">
        <v>190</v>
      </c>
      <c r="F4478" s="5" t="s">
        <v>2598</v>
      </c>
      <c r="G4478" s="31">
        <v>0</v>
      </c>
      <c r="H4478" s="32">
        <v>0</v>
      </c>
      <c r="I4478" s="5">
        <v>1.4885790000000001</v>
      </c>
    </row>
    <row r="4479" spans="1:9">
      <c r="A4479" s="5">
        <v>2140110268</v>
      </c>
      <c r="B4479" s="5" t="s">
        <v>4454</v>
      </c>
      <c r="C4479" s="5" t="s">
        <v>248</v>
      </c>
      <c r="D4479" s="5" t="s">
        <v>249</v>
      </c>
      <c r="E4479" s="5">
        <v>301</v>
      </c>
      <c r="F4479" s="5" t="s">
        <v>2598</v>
      </c>
      <c r="G4479" s="31">
        <v>0</v>
      </c>
      <c r="H4479" s="32">
        <v>0</v>
      </c>
      <c r="I4479" s="5">
        <v>1.4885710000000001</v>
      </c>
    </row>
    <row r="4480" spans="1:9">
      <c r="A4480" s="5">
        <v>2140110271</v>
      </c>
      <c r="B4480" s="5" t="s">
        <v>4455</v>
      </c>
      <c r="C4480" s="5" t="s">
        <v>248</v>
      </c>
      <c r="D4480" s="5" t="s">
        <v>249</v>
      </c>
      <c r="E4480" s="33">
        <v>1700</v>
      </c>
      <c r="F4480" s="5" t="s">
        <v>2598</v>
      </c>
      <c r="G4480" s="31">
        <v>0</v>
      </c>
      <c r="H4480" s="32">
        <v>0</v>
      </c>
      <c r="I4480" s="5">
        <v>2.7502710000000001</v>
      </c>
    </row>
    <row r="4481" spans="1:9">
      <c r="A4481" s="5">
        <v>2140110273</v>
      </c>
      <c r="B4481" s="5" t="s">
        <v>4456</v>
      </c>
      <c r="C4481" s="5" t="s">
        <v>248</v>
      </c>
      <c r="D4481" s="5" t="s">
        <v>249</v>
      </c>
      <c r="E4481" s="5">
        <v>1</v>
      </c>
      <c r="F4481" s="5" t="s">
        <v>2598</v>
      </c>
      <c r="G4481" s="31">
        <v>0</v>
      </c>
      <c r="H4481" s="32">
        <v>0</v>
      </c>
      <c r="I4481" s="5">
        <v>1.61</v>
      </c>
    </row>
    <row r="4482" spans="1:9">
      <c r="A4482" s="5">
        <v>2140110274</v>
      </c>
      <c r="B4482" s="5" t="s">
        <v>4457</v>
      </c>
      <c r="C4482" s="5" t="s">
        <v>699</v>
      </c>
      <c r="D4482" s="5" t="s">
        <v>700</v>
      </c>
      <c r="E4482" s="5">
        <v>50</v>
      </c>
      <c r="F4482" s="5" t="s">
        <v>2598</v>
      </c>
      <c r="G4482" s="31">
        <v>0</v>
      </c>
      <c r="H4482" s="32">
        <v>0</v>
      </c>
      <c r="I4482" s="5">
        <v>2.7488000000000001</v>
      </c>
    </row>
    <row r="4483" spans="1:9">
      <c r="A4483" s="5">
        <v>2140110274</v>
      </c>
      <c r="B4483" s="5" t="s">
        <v>4457</v>
      </c>
      <c r="C4483" s="5" t="s">
        <v>248</v>
      </c>
      <c r="D4483" s="5" t="s">
        <v>249</v>
      </c>
      <c r="E4483" s="33">
        <v>1479</v>
      </c>
      <c r="F4483" s="5" t="s">
        <v>2598</v>
      </c>
      <c r="G4483" s="31">
        <v>0</v>
      </c>
      <c r="H4483" s="32">
        <v>0</v>
      </c>
      <c r="I4483" s="5">
        <v>2.7488299999999999</v>
      </c>
    </row>
    <row r="4484" spans="1:9">
      <c r="A4484" s="5">
        <v>2140110275</v>
      </c>
      <c r="B4484" s="5" t="s">
        <v>4458</v>
      </c>
      <c r="C4484" s="5" t="s">
        <v>248</v>
      </c>
      <c r="D4484" s="5" t="s">
        <v>249</v>
      </c>
      <c r="E4484" s="5">
        <v>75</v>
      </c>
      <c r="F4484" s="5" t="s">
        <v>2598</v>
      </c>
      <c r="G4484" s="31">
        <v>0</v>
      </c>
      <c r="H4484" s="32">
        <v>0</v>
      </c>
      <c r="I4484" s="5">
        <v>1.439867</v>
      </c>
    </row>
    <row r="4485" spans="1:9">
      <c r="A4485" s="5">
        <v>2140110280</v>
      </c>
      <c r="B4485" s="5" t="s">
        <v>4459</v>
      </c>
      <c r="C4485" s="5" t="s">
        <v>248</v>
      </c>
      <c r="D4485" s="5" t="s">
        <v>249</v>
      </c>
      <c r="E4485" s="5">
        <v>57</v>
      </c>
      <c r="F4485" s="5" t="s">
        <v>2598</v>
      </c>
      <c r="G4485" s="31">
        <v>0</v>
      </c>
      <c r="H4485" s="32">
        <v>0</v>
      </c>
      <c r="I4485" s="5">
        <v>1.6250880000000001</v>
      </c>
    </row>
    <row r="4486" spans="1:9">
      <c r="A4486" s="5">
        <v>2140110280</v>
      </c>
      <c r="B4486" s="5" t="s">
        <v>4459</v>
      </c>
      <c r="C4486" s="5" t="s">
        <v>2631</v>
      </c>
      <c r="D4486" s="5" t="s">
        <v>2632</v>
      </c>
      <c r="E4486" s="5">
        <v>17</v>
      </c>
      <c r="F4486" s="5" t="s">
        <v>2598</v>
      </c>
      <c r="G4486" s="31">
        <v>0</v>
      </c>
      <c r="H4486" s="32">
        <v>0</v>
      </c>
      <c r="I4486" s="5">
        <v>1.625294</v>
      </c>
    </row>
    <row r="4487" spans="1:9">
      <c r="A4487" s="5">
        <v>2140110285</v>
      </c>
      <c r="B4487" s="5" t="s">
        <v>4460</v>
      </c>
      <c r="C4487" s="5" t="s">
        <v>248</v>
      </c>
      <c r="D4487" s="5" t="s">
        <v>249</v>
      </c>
      <c r="E4487" s="5">
        <v>11</v>
      </c>
      <c r="F4487" s="5" t="s">
        <v>2598</v>
      </c>
      <c r="G4487" s="31">
        <v>0</v>
      </c>
      <c r="H4487" s="32">
        <v>0</v>
      </c>
      <c r="I4487" s="5">
        <v>1.362727</v>
      </c>
    </row>
    <row r="4488" spans="1:9">
      <c r="A4488" s="5">
        <v>2140110285</v>
      </c>
      <c r="B4488" s="5" t="s">
        <v>4460</v>
      </c>
      <c r="C4488" s="5" t="s">
        <v>2601</v>
      </c>
      <c r="D4488" s="5" t="s">
        <v>2602</v>
      </c>
      <c r="E4488" s="33">
        <v>9762</v>
      </c>
      <c r="F4488" s="5" t="s">
        <v>2598</v>
      </c>
      <c r="G4488" s="31">
        <v>0</v>
      </c>
      <c r="H4488" s="32">
        <v>0</v>
      </c>
      <c r="I4488" s="5">
        <v>1.362541</v>
      </c>
    </row>
    <row r="4489" spans="1:9">
      <c r="A4489" s="5">
        <v>2140110286</v>
      </c>
      <c r="B4489" s="5" t="s">
        <v>4461</v>
      </c>
      <c r="C4489" s="5" t="s">
        <v>248</v>
      </c>
      <c r="D4489" s="5" t="s">
        <v>249</v>
      </c>
      <c r="E4489" s="5">
        <v>2</v>
      </c>
      <c r="F4489" s="5" t="s">
        <v>2598</v>
      </c>
      <c r="G4489" s="31">
        <v>0</v>
      </c>
      <c r="H4489" s="32">
        <v>200</v>
      </c>
      <c r="I4489" s="5">
        <v>1.36</v>
      </c>
    </row>
    <row r="4490" spans="1:9">
      <c r="A4490" s="5">
        <v>2140110286</v>
      </c>
      <c r="B4490" s="5" t="s">
        <v>4461</v>
      </c>
      <c r="C4490" s="5" t="s">
        <v>2601</v>
      </c>
      <c r="D4490" s="5" t="s">
        <v>2602</v>
      </c>
      <c r="E4490" s="33">
        <v>13995</v>
      </c>
      <c r="F4490" s="5" t="s">
        <v>2598</v>
      </c>
      <c r="G4490" s="31">
        <v>200</v>
      </c>
      <c r="H4490" s="32">
        <v>0</v>
      </c>
      <c r="I4490" s="5">
        <v>1.36242</v>
      </c>
    </row>
    <row r="4491" spans="1:9">
      <c r="A4491" s="5">
        <v>2140110290</v>
      </c>
      <c r="B4491" s="5" t="s">
        <v>4462</v>
      </c>
      <c r="C4491" s="5" t="s">
        <v>248</v>
      </c>
      <c r="D4491" s="5" t="s">
        <v>249</v>
      </c>
      <c r="E4491" s="5">
        <v>3</v>
      </c>
      <c r="F4491" s="5" t="s">
        <v>2598</v>
      </c>
      <c r="G4491" s="31">
        <v>0</v>
      </c>
      <c r="H4491" s="32">
        <v>0</v>
      </c>
      <c r="I4491" s="5">
        <v>1.3033330000000001</v>
      </c>
    </row>
    <row r="4492" spans="1:9">
      <c r="A4492" s="5">
        <v>2140110291</v>
      </c>
      <c r="B4492" s="5" t="s">
        <v>4463</v>
      </c>
      <c r="C4492" s="5" t="s">
        <v>248</v>
      </c>
      <c r="D4492" s="5" t="s">
        <v>249</v>
      </c>
      <c r="E4492" s="33">
        <v>1683</v>
      </c>
      <c r="F4492" s="5" t="s">
        <v>2598</v>
      </c>
      <c r="G4492" s="31">
        <v>0</v>
      </c>
      <c r="H4492" s="32">
        <v>0</v>
      </c>
      <c r="I4492" s="5">
        <v>1.242947</v>
      </c>
    </row>
    <row r="4493" spans="1:9">
      <c r="A4493" s="5">
        <v>2140110292</v>
      </c>
      <c r="B4493" s="5" t="s">
        <v>4464</v>
      </c>
      <c r="C4493" s="5" t="s">
        <v>248</v>
      </c>
      <c r="D4493" s="5" t="s">
        <v>249</v>
      </c>
      <c r="E4493" s="5">
        <v>24</v>
      </c>
      <c r="F4493" s="5" t="s">
        <v>2598</v>
      </c>
      <c r="G4493" s="31">
        <v>0</v>
      </c>
      <c r="H4493" s="32">
        <v>0</v>
      </c>
      <c r="I4493" s="5">
        <v>2.3762500000000002</v>
      </c>
    </row>
    <row r="4494" spans="1:9">
      <c r="A4494" s="5">
        <v>2140110293</v>
      </c>
      <c r="B4494" s="5" t="s">
        <v>4465</v>
      </c>
      <c r="C4494" s="5" t="s">
        <v>248</v>
      </c>
      <c r="D4494" s="5" t="s">
        <v>249</v>
      </c>
      <c r="E4494" s="5">
        <v>1</v>
      </c>
      <c r="F4494" s="5" t="s">
        <v>2598</v>
      </c>
      <c r="G4494" s="31">
        <v>0</v>
      </c>
      <c r="H4494" s="32">
        <v>0</v>
      </c>
      <c r="I4494" s="5">
        <v>1.95</v>
      </c>
    </row>
    <row r="4495" spans="1:9">
      <c r="A4495" s="5">
        <v>2140110296</v>
      </c>
      <c r="B4495" s="5" t="s">
        <v>4466</v>
      </c>
      <c r="C4495" s="5" t="s">
        <v>248</v>
      </c>
      <c r="D4495" s="5" t="s">
        <v>249</v>
      </c>
      <c r="E4495" s="5">
        <v>78</v>
      </c>
      <c r="F4495" s="5" t="s">
        <v>2598</v>
      </c>
      <c r="G4495" s="31">
        <v>0</v>
      </c>
      <c r="H4495" s="32">
        <v>0</v>
      </c>
      <c r="I4495" s="5">
        <v>2.0082049999999998</v>
      </c>
    </row>
    <row r="4496" spans="1:9">
      <c r="A4496" s="5">
        <v>2140110297</v>
      </c>
      <c r="B4496" s="5" t="s">
        <v>4467</v>
      </c>
      <c r="C4496" s="5" t="s">
        <v>248</v>
      </c>
      <c r="D4496" s="5" t="s">
        <v>249</v>
      </c>
      <c r="E4496" s="33">
        <v>25</v>
      </c>
      <c r="F4496" s="5" t="s">
        <v>2598</v>
      </c>
      <c r="G4496" s="31">
        <v>0</v>
      </c>
      <c r="H4496" s="32">
        <v>0</v>
      </c>
      <c r="I4496" s="5">
        <v>1.796</v>
      </c>
    </row>
    <row r="4497" spans="1:9">
      <c r="A4497" s="5">
        <v>2140110298</v>
      </c>
      <c r="B4497" s="5" t="s">
        <v>4468</v>
      </c>
      <c r="C4497" s="5" t="s">
        <v>248</v>
      </c>
      <c r="D4497" s="5" t="s">
        <v>249</v>
      </c>
      <c r="E4497" s="5">
        <v>110</v>
      </c>
      <c r="F4497" s="5" t="s">
        <v>2598</v>
      </c>
      <c r="G4497" s="31">
        <v>0</v>
      </c>
      <c r="H4497" s="32">
        <v>0</v>
      </c>
      <c r="I4497" s="5">
        <v>1.973727</v>
      </c>
    </row>
    <row r="4498" spans="1:9">
      <c r="A4498" s="5">
        <v>2140110299</v>
      </c>
      <c r="B4498" s="5" t="s">
        <v>4469</v>
      </c>
      <c r="C4498" s="5" t="s">
        <v>248</v>
      </c>
      <c r="D4498" s="5" t="s">
        <v>249</v>
      </c>
      <c r="E4498" s="33">
        <v>111</v>
      </c>
      <c r="F4498" s="5" t="s">
        <v>2598</v>
      </c>
      <c r="G4498" s="31">
        <v>0</v>
      </c>
      <c r="H4498" s="32">
        <v>0</v>
      </c>
      <c r="I4498" s="5">
        <v>2.0846849999999999</v>
      </c>
    </row>
    <row r="4499" spans="1:9">
      <c r="A4499" s="5">
        <v>2140110303</v>
      </c>
      <c r="B4499" s="5" t="s">
        <v>4470</v>
      </c>
      <c r="C4499" s="5" t="s">
        <v>248</v>
      </c>
      <c r="D4499" s="5" t="s">
        <v>249</v>
      </c>
      <c r="E4499" s="5">
        <v>94</v>
      </c>
      <c r="F4499" s="5" t="s">
        <v>2598</v>
      </c>
      <c r="G4499" s="31">
        <v>0</v>
      </c>
      <c r="H4499" s="32">
        <v>0</v>
      </c>
      <c r="I4499" s="5">
        <v>2.199255</v>
      </c>
    </row>
    <row r="4500" spans="1:9">
      <c r="A4500" s="5">
        <v>2140110304</v>
      </c>
      <c r="B4500" s="5" t="s">
        <v>4471</v>
      </c>
      <c r="C4500" s="5" t="s">
        <v>248</v>
      </c>
      <c r="D4500" s="5" t="s">
        <v>249</v>
      </c>
      <c r="E4500" s="5">
        <v>409</v>
      </c>
      <c r="F4500" s="5" t="s">
        <v>2598</v>
      </c>
      <c r="G4500" s="31">
        <v>0</v>
      </c>
      <c r="H4500" s="32">
        <v>0</v>
      </c>
      <c r="I4500" s="5">
        <v>1.754181</v>
      </c>
    </row>
    <row r="4501" spans="1:9">
      <c r="A4501" s="5">
        <v>2140110305</v>
      </c>
      <c r="B4501" s="5" t="s">
        <v>4472</v>
      </c>
      <c r="C4501" s="5" t="s">
        <v>248</v>
      </c>
      <c r="D4501" s="5" t="s">
        <v>249</v>
      </c>
      <c r="E4501" s="5">
        <v>15</v>
      </c>
      <c r="F4501" s="5" t="s">
        <v>2598</v>
      </c>
      <c r="G4501" s="31">
        <v>0</v>
      </c>
      <c r="H4501" s="32">
        <v>0</v>
      </c>
      <c r="I4501" s="5">
        <v>1.754</v>
      </c>
    </row>
    <row r="4502" spans="1:9">
      <c r="A4502" s="5">
        <v>2140110306</v>
      </c>
      <c r="B4502" s="5" t="s">
        <v>4473</v>
      </c>
      <c r="C4502" s="5" t="s">
        <v>248</v>
      </c>
      <c r="D4502" s="5" t="s">
        <v>249</v>
      </c>
      <c r="E4502" s="33">
        <v>409</v>
      </c>
      <c r="F4502" s="5" t="s">
        <v>2598</v>
      </c>
      <c r="G4502" s="31">
        <v>0</v>
      </c>
      <c r="H4502" s="32">
        <v>0</v>
      </c>
      <c r="I4502" s="5">
        <v>1.754181</v>
      </c>
    </row>
    <row r="4503" spans="1:9">
      <c r="A4503" s="5">
        <v>2140110310</v>
      </c>
      <c r="B4503" s="5" t="s">
        <v>4474</v>
      </c>
      <c r="C4503" s="5" t="s">
        <v>248</v>
      </c>
      <c r="D4503" s="5" t="s">
        <v>249</v>
      </c>
      <c r="E4503" s="5">
        <v>14</v>
      </c>
      <c r="F4503" s="5" t="s">
        <v>2598</v>
      </c>
      <c r="G4503" s="31">
        <v>0</v>
      </c>
      <c r="H4503" s="32">
        <v>0</v>
      </c>
      <c r="I4503" s="5">
        <v>2.6578569999999999</v>
      </c>
    </row>
    <row r="4504" spans="1:9">
      <c r="A4504" s="5">
        <v>2140110311</v>
      </c>
      <c r="B4504" s="5" t="s">
        <v>4475</v>
      </c>
      <c r="C4504" s="5" t="s">
        <v>248</v>
      </c>
      <c r="D4504" s="5" t="s">
        <v>249</v>
      </c>
      <c r="E4504" s="33">
        <v>200</v>
      </c>
      <c r="F4504" s="5" t="s">
        <v>2598</v>
      </c>
      <c r="G4504" s="31">
        <v>0</v>
      </c>
      <c r="H4504" s="32">
        <v>0</v>
      </c>
      <c r="I4504" s="5">
        <v>1.7542</v>
      </c>
    </row>
    <row r="4505" spans="1:9">
      <c r="A4505" s="5">
        <v>2140110313</v>
      </c>
      <c r="B4505" s="5" t="s">
        <v>4476</v>
      </c>
      <c r="C4505" s="5" t="s">
        <v>248</v>
      </c>
      <c r="D4505" s="5" t="s">
        <v>249</v>
      </c>
      <c r="E4505" s="5">
        <v>305</v>
      </c>
      <c r="F4505" s="5" t="s">
        <v>2598</v>
      </c>
      <c r="G4505" s="31">
        <v>0</v>
      </c>
      <c r="H4505" s="32">
        <v>0</v>
      </c>
      <c r="I4505" s="5">
        <v>2.592295</v>
      </c>
    </row>
    <row r="4506" spans="1:9">
      <c r="A4506" s="5">
        <v>2140110319</v>
      </c>
      <c r="B4506" s="5" t="s">
        <v>4477</v>
      </c>
      <c r="C4506" s="5" t="s">
        <v>2601</v>
      </c>
      <c r="D4506" s="5" t="s">
        <v>2602</v>
      </c>
      <c r="E4506" s="33">
        <v>3</v>
      </c>
      <c r="F4506" s="5" t="s">
        <v>2598</v>
      </c>
      <c r="G4506" s="31">
        <v>0</v>
      </c>
      <c r="H4506" s="32">
        <v>0</v>
      </c>
      <c r="I4506" s="5">
        <v>2.57</v>
      </c>
    </row>
    <row r="4507" spans="1:9">
      <c r="A4507" s="5">
        <v>2140110320</v>
      </c>
      <c r="B4507" s="5" t="s">
        <v>4478</v>
      </c>
      <c r="C4507" s="5" t="s">
        <v>248</v>
      </c>
      <c r="D4507" s="5" t="s">
        <v>249</v>
      </c>
      <c r="E4507" s="5">
        <v>50</v>
      </c>
      <c r="F4507" s="5" t="s">
        <v>2598</v>
      </c>
      <c r="G4507" s="31">
        <v>0</v>
      </c>
      <c r="H4507" s="32">
        <v>0</v>
      </c>
      <c r="I4507" s="5">
        <v>1.7307999999999999</v>
      </c>
    </row>
    <row r="4508" spans="1:9">
      <c r="A4508" s="5">
        <v>2140110322</v>
      </c>
      <c r="B4508" s="5" t="s">
        <v>4479</v>
      </c>
      <c r="C4508" s="5" t="s">
        <v>248</v>
      </c>
      <c r="D4508" s="5" t="s">
        <v>249</v>
      </c>
      <c r="E4508" s="33">
        <v>43</v>
      </c>
      <c r="F4508" s="5" t="s">
        <v>2598</v>
      </c>
      <c r="G4508" s="31">
        <v>0</v>
      </c>
      <c r="H4508" s="32">
        <v>0</v>
      </c>
      <c r="I4508" s="5">
        <v>1.9518599999999999</v>
      </c>
    </row>
    <row r="4509" spans="1:9">
      <c r="A4509" s="5">
        <v>2140110333</v>
      </c>
      <c r="B4509" s="5" t="s">
        <v>4480</v>
      </c>
      <c r="C4509" s="5" t="s">
        <v>248</v>
      </c>
      <c r="D4509" s="5" t="s">
        <v>249</v>
      </c>
      <c r="E4509" s="5">
        <v>25</v>
      </c>
      <c r="F4509" s="5" t="s">
        <v>2598</v>
      </c>
      <c r="G4509" s="31">
        <v>0</v>
      </c>
      <c r="H4509" s="32">
        <v>0</v>
      </c>
      <c r="I4509" s="5">
        <v>2.4371999999999998</v>
      </c>
    </row>
    <row r="4510" spans="1:9">
      <c r="A4510" s="5">
        <v>2140110334</v>
      </c>
      <c r="B4510" s="5" t="s">
        <v>4481</v>
      </c>
      <c r="C4510" s="5" t="s">
        <v>248</v>
      </c>
      <c r="D4510" s="5" t="s">
        <v>249</v>
      </c>
      <c r="E4510" s="33">
        <v>100</v>
      </c>
      <c r="F4510" s="5" t="s">
        <v>2598</v>
      </c>
      <c r="G4510" s="31">
        <v>0</v>
      </c>
      <c r="H4510" s="32">
        <v>0</v>
      </c>
      <c r="I4510" s="5">
        <v>2.1501999999999999</v>
      </c>
    </row>
    <row r="4511" spans="1:9">
      <c r="A4511" s="5">
        <v>2140110337</v>
      </c>
      <c r="B4511" s="5" t="s">
        <v>4482</v>
      </c>
      <c r="C4511" s="5" t="s">
        <v>248</v>
      </c>
      <c r="D4511" s="5" t="s">
        <v>249</v>
      </c>
      <c r="E4511" s="5">
        <v>39</v>
      </c>
      <c r="F4511" s="5" t="s">
        <v>2598</v>
      </c>
      <c r="G4511" s="31">
        <v>0</v>
      </c>
      <c r="H4511" s="32">
        <v>0</v>
      </c>
      <c r="I4511" s="5">
        <v>2.018462</v>
      </c>
    </row>
    <row r="4512" spans="1:9">
      <c r="A4512" s="5">
        <v>2140110341</v>
      </c>
      <c r="B4512" s="5" t="s">
        <v>4483</v>
      </c>
      <c r="C4512" s="5" t="s">
        <v>248</v>
      </c>
      <c r="D4512" s="5" t="s">
        <v>249</v>
      </c>
      <c r="E4512" s="33">
        <v>175</v>
      </c>
      <c r="F4512" s="5" t="s">
        <v>2598</v>
      </c>
      <c r="G4512" s="31">
        <v>0</v>
      </c>
      <c r="H4512" s="32">
        <v>0</v>
      </c>
      <c r="I4512" s="5">
        <v>3.0130859999999999</v>
      </c>
    </row>
    <row r="4513" spans="1:9">
      <c r="A4513" s="5">
        <v>2140110342</v>
      </c>
      <c r="B4513" s="5" t="s">
        <v>4484</v>
      </c>
      <c r="C4513" s="5" t="s">
        <v>248</v>
      </c>
      <c r="D4513" s="5" t="s">
        <v>249</v>
      </c>
      <c r="E4513" s="33">
        <v>175</v>
      </c>
      <c r="F4513" s="5" t="s">
        <v>2598</v>
      </c>
      <c r="G4513" s="31">
        <v>0</v>
      </c>
      <c r="H4513" s="32">
        <v>0</v>
      </c>
      <c r="I4513" s="5">
        <v>1.6186290000000001</v>
      </c>
    </row>
    <row r="4514" spans="1:9">
      <c r="A4514" s="5">
        <v>2140110343</v>
      </c>
      <c r="B4514" s="5" t="s">
        <v>4485</v>
      </c>
      <c r="C4514" s="5" t="s">
        <v>699</v>
      </c>
      <c r="D4514" s="5" t="s">
        <v>700</v>
      </c>
      <c r="E4514" s="33">
        <v>675</v>
      </c>
      <c r="F4514" s="5" t="s">
        <v>2598</v>
      </c>
      <c r="G4514" s="31">
        <v>0</v>
      </c>
      <c r="H4514" s="32">
        <v>0</v>
      </c>
      <c r="I4514" s="5">
        <v>1.404385</v>
      </c>
    </row>
    <row r="4515" spans="1:9">
      <c r="A4515" s="5">
        <v>2140110343</v>
      </c>
      <c r="B4515" s="5" t="s">
        <v>4485</v>
      </c>
      <c r="C4515" s="5" t="s">
        <v>248</v>
      </c>
      <c r="D4515" s="5" t="s">
        <v>249</v>
      </c>
      <c r="E4515" s="5">
        <v>125</v>
      </c>
      <c r="F4515" s="5" t="s">
        <v>2598</v>
      </c>
      <c r="G4515" s="31">
        <v>0</v>
      </c>
      <c r="H4515" s="32">
        <v>0</v>
      </c>
      <c r="I4515" s="5">
        <v>1.4044000000000001</v>
      </c>
    </row>
    <row r="4516" spans="1:9">
      <c r="A4516" s="5">
        <v>2140110345</v>
      </c>
      <c r="B4516" s="5" t="s">
        <v>4486</v>
      </c>
      <c r="C4516" s="5" t="s">
        <v>248</v>
      </c>
      <c r="D4516" s="5" t="s">
        <v>249</v>
      </c>
      <c r="E4516" s="5">
        <v>62</v>
      </c>
      <c r="F4516" s="5" t="s">
        <v>2598</v>
      </c>
      <c r="G4516" s="31">
        <v>0</v>
      </c>
      <c r="H4516" s="32">
        <v>0</v>
      </c>
      <c r="I4516" s="5">
        <v>2.8220969999999999</v>
      </c>
    </row>
    <row r="4517" spans="1:9">
      <c r="A4517" s="5">
        <v>2140110347</v>
      </c>
      <c r="B4517" s="5" t="s">
        <v>4487</v>
      </c>
      <c r="C4517" s="5" t="s">
        <v>248</v>
      </c>
      <c r="D4517" s="5" t="s">
        <v>249</v>
      </c>
      <c r="E4517" s="5">
        <v>222</v>
      </c>
      <c r="F4517" s="5" t="s">
        <v>2598</v>
      </c>
      <c r="G4517" s="31">
        <v>0</v>
      </c>
      <c r="H4517" s="32">
        <v>0</v>
      </c>
      <c r="I4517" s="5">
        <v>1.9034230000000001</v>
      </c>
    </row>
    <row r="4518" spans="1:9">
      <c r="A4518" s="5">
        <v>2140110348</v>
      </c>
      <c r="B4518" s="5" t="s">
        <v>4488</v>
      </c>
      <c r="C4518" s="5" t="s">
        <v>248</v>
      </c>
      <c r="D4518" s="5" t="s">
        <v>249</v>
      </c>
      <c r="E4518" s="33">
        <v>58</v>
      </c>
      <c r="F4518" s="5" t="s">
        <v>2598</v>
      </c>
      <c r="G4518" s="31">
        <v>0</v>
      </c>
      <c r="H4518" s="32">
        <v>0</v>
      </c>
      <c r="I4518" s="5">
        <v>2.7975859999999999</v>
      </c>
    </row>
    <row r="4519" spans="1:9">
      <c r="A4519" s="5">
        <v>2140110349</v>
      </c>
      <c r="B4519" s="5" t="s">
        <v>4489</v>
      </c>
      <c r="C4519" s="5" t="s">
        <v>248</v>
      </c>
      <c r="D4519" s="5" t="s">
        <v>249</v>
      </c>
      <c r="E4519" s="33">
        <v>49</v>
      </c>
      <c r="F4519" s="5" t="s">
        <v>2598</v>
      </c>
      <c r="G4519" s="31">
        <v>0</v>
      </c>
      <c r="H4519" s="32">
        <v>0</v>
      </c>
      <c r="I4519" s="5">
        <v>2.3322449999999999</v>
      </c>
    </row>
    <row r="4520" spans="1:9">
      <c r="A4520" s="5">
        <v>2140110351</v>
      </c>
      <c r="B4520" s="5" t="s">
        <v>4490</v>
      </c>
      <c r="C4520" s="5" t="s">
        <v>248</v>
      </c>
      <c r="D4520" s="5" t="s">
        <v>249</v>
      </c>
      <c r="E4520" s="33">
        <v>938</v>
      </c>
      <c r="F4520" s="5" t="s">
        <v>2598</v>
      </c>
      <c r="G4520" s="31">
        <v>0</v>
      </c>
      <c r="H4520" s="32">
        <v>11</v>
      </c>
      <c r="I4520" s="5">
        <v>1.6914929999999999</v>
      </c>
    </row>
    <row r="4521" spans="1:9">
      <c r="A4521" s="5">
        <v>2140110351</v>
      </c>
      <c r="B4521" s="5" t="s">
        <v>4490</v>
      </c>
      <c r="C4521" s="5" t="s">
        <v>2601</v>
      </c>
      <c r="D4521" s="5" t="s">
        <v>2602</v>
      </c>
      <c r="E4521" s="5">
        <v>389</v>
      </c>
      <c r="F4521" s="5" t="s">
        <v>2598</v>
      </c>
      <c r="G4521" s="31">
        <v>0</v>
      </c>
      <c r="H4521" s="32">
        <v>0</v>
      </c>
      <c r="I4521" s="5">
        <v>1.6914910000000001</v>
      </c>
    </row>
    <row r="4522" spans="1:9">
      <c r="A4522" s="5">
        <v>2140110351</v>
      </c>
      <c r="B4522" s="5" t="s">
        <v>4490</v>
      </c>
      <c r="C4522" s="5" t="s">
        <v>2611</v>
      </c>
      <c r="D4522" s="5" t="s">
        <v>2612</v>
      </c>
      <c r="E4522" s="33">
        <v>11</v>
      </c>
      <c r="F4522" s="5" t="s">
        <v>2598</v>
      </c>
      <c r="G4522" s="31">
        <v>11</v>
      </c>
      <c r="H4522" s="32">
        <v>0</v>
      </c>
      <c r="I4522" s="5">
        <v>1.691818</v>
      </c>
    </row>
    <row r="4523" spans="1:9">
      <c r="A4523" s="5">
        <v>2140110352</v>
      </c>
      <c r="B4523" s="5" t="s">
        <v>4491</v>
      </c>
      <c r="C4523" s="5" t="s">
        <v>248</v>
      </c>
      <c r="D4523" s="5" t="s">
        <v>249</v>
      </c>
      <c r="E4523" s="33">
        <v>446</v>
      </c>
      <c r="F4523" s="5" t="s">
        <v>2598</v>
      </c>
      <c r="G4523" s="31">
        <v>0</v>
      </c>
      <c r="H4523" s="32">
        <v>0</v>
      </c>
      <c r="I4523" s="5">
        <v>1.2647980000000001</v>
      </c>
    </row>
    <row r="4524" spans="1:9">
      <c r="A4524" s="5">
        <v>2140110355</v>
      </c>
      <c r="B4524" s="5" t="s">
        <v>4492</v>
      </c>
      <c r="C4524" s="5" t="s">
        <v>248</v>
      </c>
      <c r="D4524" s="5" t="s">
        <v>249</v>
      </c>
      <c r="E4524" s="5">
        <v>20</v>
      </c>
      <c r="F4524" s="5" t="s">
        <v>2598</v>
      </c>
      <c r="G4524" s="31">
        <v>0</v>
      </c>
      <c r="H4524" s="32">
        <v>0</v>
      </c>
      <c r="I4524" s="5">
        <v>2.625</v>
      </c>
    </row>
    <row r="4525" spans="1:9">
      <c r="A4525" s="5">
        <v>2140110357</v>
      </c>
      <c r="B4525" s="5" t="s">
        <v>4493</v>
      </c>
      <c r="C4525" s="5" t="s">
        <v>248</v>
      </c>
      <c r="D4525" s="5" t="s">
        <v>249</v>
      </c>
      <c r="E4525" s="33">
        <v>79</v>
      </c>
      <c r="F4525" s="5" t="s">
        <v>2598</v>
      </c>
      <c r="G4525" s="31">
        <v>0</v>
      </c>
      <c r="H4525" s="32">
        <v>0</v>
      </c>
      <c r="I4525" s="5">
        <v>2.600759</v>
      </c>
    </row>
    <row r="4526" spans="1:9">
      <c r="A4526" s="5">
        <v>2140110358</v>
      </c>
      <c r="B4526" s="5" t="s">
        <v>4494</v>
      </c>
      <c r="C4526" s="5" t="s">
        <v>248</v>
      </c>
      <c r="D4526" s="5" t="s">
        <v>249</v>
      </c>
      <c r="E4526" s="5">
        <v>19</v>
      </c>
      <c r="F4526" s="5" t="s">
        <v>2598</v>
      </c>
      <c r="G4526" s="31">
        <v>0</v>
      </c>
      <c r="H4526" s="32">
        <v>0</v>
      </c>
      <c r="I4526" s="5">
        <v>2.6210529999999999</v>
      </c>
    </row>
    <row r="4527" spans="1:9">
      <c r="A4527" s="5">
        <v>2140110402</v>
      </c>
      <c r="B4527" s="5" t="s">
        <v>4495</v>
      </c>
      <c r="C4527" s="5" t="s">
        <v>248</v>
      </c>
      <c r="D4527" s="5" t="s">
        <v>249</v>
      </c>
      <c r="E4527" s="5">
        <v>0</v>
      </c>
      <c r="F4527" s="5" t="s">
        <v>2598</v>
      </c>
      <c r="G4527" s="31">
        <v>0</v>
      </c>
      <c r="H4527" s="32">
        <v>18</v>
      </c>
      <c r="I4527" s="5">
        <v>0</v>
      </c>
    </row>
    <row r="4528" spans="1:9">
      <c r="A4528" s="5">
        <v>2140110402</v>
      </c>
      <c r="B4528" s="5" t="s">
        <v>4495</v>
      </c>
      <c r="C4528" s="5" t="s">
        <v>2601</v>
      </c>
      <c r="D4528" s="5" t="s">
        <v>2602</v>
      </c>
      <c r="E4528" s="33">
        <v>525</v>
      </c>
      <c r="F4528" s="5" t="s">
        <v>2598</v>
      </c>
      <c r="G4528" s="31">
        <v>0</v>
      </c>
      <c r="H4528" s="32">
        <v>0</v>
      </c>
      <c r="I4528" s="5">
        <v>1.921162</v>
      </c>
    </row>
    <row r="4529" spans="1:9">
      <c r="A4529" s="5">
        <v>2140110402</v>
      </c>
      <c r="B4529" s="5" t="s">
        <v>4495</v>
      </c>
      <c r="C4529" s="5" t="s">
        <v>2611</v>
      </c>
      <c r="D4529" s="5" t="s">
        <v>2612</v>
      </c>
      <c r="E4529" s="33">
        <v>18</v>
      </c>
      <c r="F4529" s="5" t="s">
        <v>2598</v>
      </c>
      <c r="G4529" s="31">
        <v>18</v>
      </c>
      <c r="H4529" s="32">
        <v>0</v>
      </c>
      <c r="I4529" s="5">
        <v>1.921111</v>
      </c>
    </row>
    <row r="4530" spans="1:9">
      <c r="A4530" s="5">
        <v>2140110403</v>
      </c>
      <c r="B4530" s="5" t="s">
        <v>4496</v>
      </c>
      <c r="C4530" s="5" t="s">
        <v>248</v>
      </c>
      <c r="D4530" s="5" t="s">
        <v>249</v>
      </c>
      <c r="E4530" s="33">
        <v>198</v>
      </c>
      <c r="F4530" s="5" t="s">
        <v>2598</v>
      </c>
      <c r="G4530" s="31">
        <v>0</v>
      </c>
      <c r="H4530" s="32">
        <v>0</v>
      </c>
      <c r="I4530" s="5">
        <v>1.9090400000000001</v>
      </c>
    </row>
    <row r="4531" spans="1:9">
      <c r="A4531" s="5">
        <v>2140110405</v>
      </c>
      <c r="B4531" s="5" t="s">
        <v>4497</v>
      </c>
      <c r="C4531" s="5" t="s">
        <v>248</v>
      </c>
      <c r="D4531" s="5" t="s">
        <v>249</v>
      </c>
      <c r="E4531" s="5">
        <v>125</v>
      </c>
      <c r="F4531" s="5" t="s">
        <v>2598</v>
      </c>
      <c r="G4531" s="31">
        <v>0</v>
      </c>
      <c r="H4531" s="32">
        <v>0</v>
      </c>
      <c r="I4531" s="5">
        <v>1.8329599999999999</v>
      </c>
    </row>
    <row r="4532" spans="1:9">
      <c r="A4532" s="5">
        <v>2140110407</v>
      </c>
      <c r="B4532" s="5" t="s">
        <v>4498</v>
      </c>
      <c r="C4532" s="5" t="s">
        <v>248</v>
      </c>
      <c r="D4532" s="5" t="s">
        <v>249</v>
      </c>
      <c r="E4532" s="33">
        <v>9</v>
      </c>
      <c r="F4532" s="5" t="s">
        <v>2598</v>
      </c>
      <c r="G4532" s="31">
        <v>0</v>
      </c>
      <c r="H4532" s="32">
        <v>0</v>
      </c>
      <c r="I4532" s="5">
        <v>2.3244440000000002</v>
      </c>
    </row>
    <row r="4533" spans="1:9">
      <c r="A4533" s="5">
        <v>2140110408</v>
      </c>
      <c r="B4533" s="5" t="s">
        <v>4499</v>
      </c>
      <c r="C4533" s="5" t="s">
        <v>248</v>
      </c>
      <c r="D4533" s="5" t="s">
        <v>249</v>
      </c>
      <c r="E4533" s="33">
        <v>39</v>
      </c>
      <c r="F4533" s="5" t="s">
        <v>2598</v>
      </c>
      <c r="G4533" s="31">
        <v>0</v>
      </c>
      <c r="H4533" s="32">
        <v>0</v>
      </c>
      <c r="I4533" s="5">
        <v>1.8823080000000001</v>
      </c>
    </row>
    <row r="4534" spans="1:9">
      <c r="A4534" s="5">
        <v>2140110408</v>
      </c>
      <c r="B4534" s="5" t="s">
        <v>4499</v>
      </c>
      <c r="C4534" s="5" t="s">
        <v>2601</v>
      </c>
      <c r="D4534" s="5" t="s">
        <v>2602</v>
      </c>
      <c r="E4534" s="33">
        <v>236</v>
      </c>
      <c r="F4534" s="5" t="s">
        <v>2598</v>
      </c>
      <c r="G4534" s="31">
        <v>0</v>
      </c>
      <c r="H4534" s="32">
        <v>0</v>
      </c>
      <c r="I4534" s="5">
        <v>1.8822030000000001</v>
      </c>
    </row>
    <row r="4535" spans="1:9">
      <c r="A4535" s="5">
        <v>2140110409</v>
      </c>
      <c r="B4535" s="5" t="s">
        <v>4500</v>
      </c>
      <c r="C4535" s="5" t="s">
        <v>699</v>
      </c>
      <c r="D4535" s="5" t="s">
        <v>700</v>
      </c>
      <c r="E4535" s="33">
        <v>21</v>
      </c>
      <c r="F4535" s="5" t="s">
        <v>2598</v>
      </c>
      <c r="G4535" s="31">
        <v>0</v>
      </c>
      <c r="H4535" s="32">
        <v>0</v>
      </c>
      <c r="I4535" s="5">
        <v>2.0066670000000002</v>
      </c>
    </row>
    <row r="4536" spans="1:9">
      <c r="A4536" s="5">
        <v>2140110409</v>
      </c>
      <c r="B4536" s="5" t="s">
        <v>4500</v>
      </c>
      <c r="C4536" s="5" t="s">
        <v>248</v>
      </c>
      <c r="D4536" s="5" t="s">
        <v>249</v>
      </c>
      <c r="E4536" s="33">
        <v>431</v>
      </c>
      <c r="F4536" s="5" t="s">
        <v>2598</v>
      </c>
      <c r="G4536" s="31">
        <v>0</v>
      </c>
      <c r="H4536" s="32">
        <v>0</v>
      </c>
      <c r="I4536" s="5">
        <v>2.0067520000000001</v>
      </c>
    </row>
    <row r="4537" spans="1:9">
      <c r="A4537" s="5">
        <v>2140110410</v>
      </c>
      <c r="B4537" s="5" t="s">
        <v>4501</v>
      </c>
      <c r="C4537" s="5" t="s">
        <v>248</v>
      </c>
      <c r="D4537" s="5" t="s">
        <v>249</v>
      </c>
      <c r="E4537" s="33">
        <v>167</v>
      </c>
      <c r="F4537" s="5" t="s">
        <v>2598</v>
      </c>
      <c r="G4537" s="31">
        <v>0</v>
      </c>
      <c r="H4537" s="32">
        <v>0</v>
      </c>
      <c r="I4537" s="5">
        <v>2.8168859999999998</v>
      </c>
    </row>
    <row r="4538" spans="1:9">
      <c r="A4538" s="5">
        <v>2140110411</v>
      </c>
      <c r="B4538" s="5" t="s">
        <v>2036</v>
      </c>
      <c r="C4538" s="5" t="s">
        <v>248</v>
      </c>
      <c r="D4538" s="5" t="s">
        <v>249</v>
      </c>
      <c r="E4538" s="33">
        <v>1</v>
      </c>
      <c r="F4538" s="5" t="s">
        <v>2598</v>
      </c>
      <c r="G4538" s="31">
        <v>0</v>
      </c>
      <c r="H4538" s="32">
        <v>0</v>
      </c>
      <c r="I4538" s="5">
        <v>2.5</v>
      </c>
    </row>
    <row r="4539" spans="1:9">
      <c r="A4539" s="5">
        <v>2140110412</v>
      </c>
      <c r="B4539" s="5" t="s">
        <v>2037</v>
      </c>
      <c r="C4539" s="5" t="s">
        <v>248</v>
      </c>
      <c r="D4539" s="5" t="s">
        <v>249</v>
      </c>
      <c r="E4539" s="5">
        <v>6</v>
      </c>
      <c r="F4539" s="5" t="s">
        <v>2598</v>
      </c>
      <c r="G4539" s="31">
        <v>0</v>
      </c>
      <c r="H4539" s="32">
        <v>1</v>
      </c>
      <c r="I4539" s="5">
        <v>2.5216669999999999</v>
      </c>
    </row>
    <row r="4540" spans="1:9">
      <c r="A4540" s="5">
        <v>2140110412</v>
      </c>
      <c r="B4540" s="5" t="s">
        <v>2037</v>
      </c>
      <c r="C4540" s="5" t="s">
        <v>2609</v>
      </c>
      <c r="D4540" s="5" t="s">
        <v>2610</v>
      </c>
      <c r="E4540" s="33">
        <v>0</v>
      </c>
      <c r="F4540" s="5" t="s">
        <v>2598</v>
      </c>
      <c r="G4540" s="31">
        <v>1</v>
      </c>
      <c r="H4540" s="32">
        <v>0</v>
      </c>
      <c r="I4540" s="5">
        <v>2.5216669999999999</v>
      </c>
    </row>
    <row r="4541" spans="1:9">
      <c r="A4541" s="5">
        <v>2140110413</v>
      </c>
      <c r="B4541" s="5" t="s">
        <v>2038</v>
      </c>
      <c r="C4541" s="5" t="s">
        <v>699</v>
      </c>
      <c r="D4541" s="5" t="s">
        <v>700</v>
      </c>
      <c r="E4541" s="33">
        <v>558</v>
      </c>
      <c r="F4541" s="5" t="s">
        <v>2598</v>
      </c>
      <c r="G4541" s="31">
        <v>0</v>
      </c>
      <c r="H4541" s="32">
        <v>0</v>
      </c>
      <c r="I4541" s="5">
        <v>2.4534950000000002</v>
      </c>
    </row>
    <row r="4542" spans="1:9">
      <c r="A4542" s="5">
        <v>2140110413</v>
      </c>
      <c r="B4542" s="5" t="s">
        <v>2038</v>
      </c>
      <c r="C4542" s="5" t="s">
        <v>248</v>
      </c>
      <c r="D4542" s="5" t="s">
        <v>249</v>
      </c>
      <c r="E4542" s="33">
        <v>48</v>
      </c>
      <c r="F4542" s="5" t="s">
        <v>2598</v>
      </c>
      <c r="G4542" s="31">
        <v>0</v>
      </c>
      <c r="H4542" s="32">
        <v>0</v>
      </c>
      <c r="I4542" s="5">
        <v>2.4533330000000002</v>
      </c>
    </row>
    <row r="4543" spans="1:9">
      <c r="A4543" s="5">
        <v>2140110414</v>
      </c>
      <c r="B4543" s="5" t="s">
        <v>2039</v>
      </c>
      <c r="C4543" s="5" t="s">
        <v>699</v>
      </c>
      <c r="D4543" s="5" t="s">
        <v>700</v>
      </c>
      <c r="E4543" s="5">
        <v>1</v>
      </c>
      <c r="F4543" s="5" t="s">
        <v>2598</v>
      </c>
      <c r="G4543" s="31">
        <v>0</v>
      </c>
      <c r="H4543" s="32">
        <v>0</v>
      </c>
      <c r="I4543" s="5">
        <v>2.48</v>
      </c>
    </row>
    <row r="4544" spans="1:9">
      <c r="A4544" s="5">
        <v>2140110414</v>
      </c>
      <c r="B4544" s="5" t="s">
        <v>2039</v>
      </c>
      <c r="C4544" s="5" t="s">
        <v>248</v>
      </c>
      <c r="D4544" s="5" t="s">
        <v>249</v>
      </c>
      <c r="E4544" s="33">
        <v>500</v>
      </c>
      <c r="F4544" s="5" t="s">
        <v>2598</v>
      </c>
      <c r="G4544" s="31">
        <v>0</v>
      </c>
      <c r="H4544" s="32">
        <v>28</v>
      </c>
      <c r="I4544" s="5">
        <v>2.4849999999999999</v>
      </c>
    </row>
    <row r="4545" spans="1:9">
      <c r="A4545" s="5">
        <v>2140110414</v>
      </c>
      <c r="B4545" s="5" t="s">
        <v>2039</v>
      </c>
      <c r="C4545" s="5" t="s">
        <v>2609</v>
      </c>
      <c r="D4545" s="5" t="s">
        <v>2610</v>
      </c>
      <c r="E4545" s="33">
        <v>0</v>
      </c>
      <c r="F4545" s="5" t="s">
        <v>2598</v>
      </c>
      <c r="G4545" s="31">
        <v>1</v>
      </c>
      <c r="H4545" s="32">
        <v>0</v>
      </c>
      <c r="I4545" s="5">
        <v>2.483333</v>
      </c>
    </row>
    <row r="4546" spans="1:9">
      <c r="A4546" s="5">
        <v>2140110414</v>
      </c>
      <c r="B4546" s="5" t="s">
        <v>2039</v>
      </c>
      <c r="C4546" s="5" t="s">
        <v>2611</v>
      </c>
      <c r="D4546" s="5" t="s">
        <v>2612</v>
      </c>
      <c r="E4546" s="33">
        <v>17</v>
      </c>
      <c r="F4546" s="5" t="s">
        <v>2598</v>
      </c>
      <c r="G4546" s="31">
        <v>27</v>
      </c>
      <c r="H4546" s="32">
        <v>0</v>
      </c>
      <c r="I4546" s="5">
        <v>2.484118</v>
      </c>
    </row>
    <row r="4547" spans="1:9">
      <c r="A4547" s="5">
        <v>2140110415</v>
      </c>
      <c r="B4547" s="5" t="s">
        <v>4502</v>
      </c>
      <c r="C4547" s="5" t="s">
        <v>248</v>
      </c>
      <c r="D4547" s="5" t="s">
        <v>249</v>
      </c>
      <c r="E4547" s="33">
        <v>37</v>
      </c>
      <c r="F4547" s="5" t="s">
        <v>2598</v>
      </c>
      <c r="G4547" s="31">
        <v>0</v>
      </c>
      <c r="H4547" s="32">
        <v>0</v>
      </c>
      <c r="I4547" s="5">
        <v>1.058378</v>
      </c>
    </row>
    <row r="4548" spans="1:9">
      <c r="A4548" s="5">
        <v>2140110416</v>
      </c>
      <c r="B4548" s="5" t="s">
        <v>4503</v>
      </c>
      <c r="C4548" s="5" t="s">
        <v>699</v>
      </c>
      <c r="D4548" s="5" t="s">
        <v>700</v>
      </c>
      <c r="E4548" s="33">
        <v>1220</v>
      </c>
      <c r="F4548" s="5" t="s">
        <v>2598</v>
      </c>
      <c r="G4548" s="31">
        <v>0</v>
      </c>
      <c r="H4548" s="32">
        <v>0</v>
      </c>
      <c r="I4548" s="5">
        <v>1.469541</v>
      </c>
    </row>
    <row r="4549" spans="1:9">
      <c r="A4549" s="5">
        <v>2140110416</v>
      </c>
      <c r="B4549" s="5" t="s">
        <v>4503</v>
      </c>
      <c r="C4549" s="5" t="s">
        <v>248</v>
      </c>
      <c r="D4549" s="5" t="s">
        <v>249</v>
      </c>
      <c r="E4549" s="33">
        <v>30</v>
      </c>
      <c r="F4549" s="5" t="s">
        <v>2598</v>
      </c>
      <c r="G4549" s="31">
        <v>0</v>
      </c>
      <c r="H4549" s="32">
        <v>0</v>
      </c>
      <c r="I4549" s="5">
        <v>1.4696670000000001</v>
      </c>
    </row>
    <row r="4550" spans="1:9">
      <c r="A4550" s="5">
        <v>2140110417</v>
      </c>
      <c r="B4550" s="5" t="s">
        <v>4504</v>
      </c>
      <c r="C4550" s="5" t="s">
        <v>248</v>
      </c>
      <c r="D4550" s="5" t="s">
        <v>249</v>
      </c>
      <c r="E4550" s="33">
        <v>3018</v>
      </c>
      <c r="F4550" s="5" t="s">
        <v>2598</v>
      </c>
      <c r="G4550" s="31">
        <v>0</v>
      </c>
      <c r="H4550" s="32">
        <v>0</v>
      </c>
      <c r="I4550" s="5">
        <v>1.1436710000000001</v>
      </c>
    </row>
    <row r="4551" spans="1:9">
      <c r="A4551" s="5">
        <v>2140110418</v>
      </c>
      <c r="B4551" s="5" t="s">
        <v>4505</v>
      </c>
      <c r="C4551" s="5" t="s">
        <v>248</v>
      </c>
      <c r="D4551" s="5" t="s">
        <v>249</v>
      </c>
      <c r="E4551" s="5">
        <v>36</v>
      </c>
      <c r="F4551" s="5" t="s">
        <v>2598</v>
      </c>
      <c r="G4551" s="31">
        <v>0</v>
      </c>
      <c r="H4551" s="32">
        <v>0</v>
      </c>
      <c r="I4551" s="5">
        <v>1.2324999999999999</v>
      </c>
    </row>
    <row r="4552" spans="1:9">
      <c r="A4552" s="5">
        <v>2140110419</v>
      </c>
      <c r="B4552" s="5" t="s">
        <v>4506</v>
      </c>
      <c r="C4552" s="5" t="s">
        <v>248</v>
      </c>
      <c r="D4552" s="5" t="s">
        <v>249</v>
      </c>
      <c r="E4552" s="33">
        <v>2</v>
      </c>
      <c r="F4552" s="5" t="s">
        <v>2598</v>
      </c>
      <c r="G4552" s="31">
        <v>0</v>
      </c>
      <c r="H4552" s="32">
        <v>29</v>
      </c>
      <c r="I4552" s="5">
        <v>1.1200000000000001</v>
      </c>
    </row>
    <row r="4553" spans="1:9">
      <c r="A4553" s="5">
        <v>2140110419</v>
      </c>
      <c r="B4553" s="5" t="s">
        <v>4506</v>
      </c>
      <c r="C4553" s="5" t="s">
        <v>2611</v>
      </c>
      <c r="D4553" s="5" t="s">
        <v>2612</v>
      </c>
      <c r="E4553" s="33">
        <v>29</v>
      </c>
      <c r="F4553" s="5" t="s">
        <v>2598</v>
      </c>
      <c r="G4553" s="31">
        <v>29</v>
      </c>
      <c r="H4553" s="32">
        <v>0</v>
      </c>
      <c r="I4553" s="5">
        <v>1.1189659999999999</v>
      </c>
    </row>
    <row r="4554" spans="1:9">
      <c r="A4554" s="5">
        <v>2140110420</v>
      </c>
      <c r="B4554" s="5" t="s">
        <v>4507</v>
      </c>
      <c r="C4554" s="5" t="s">
        <v>248</v>
      </c>
      <c r="D4554" s="5" t="s">
        <v>249</v>
      </c>
      <c r="E4554" s="5">
        <v>50</v>
      </c>
      <c r="F4554" s="5" t="s">
        <v>2598</v>
      </c>
      <c r="G4554" s="31">
        <v>0</v>
      </c>
      <c r="H4554" s="32">
        <v>0</v>
      </c>
      <c r="I4554" s="5">
        <v>0.98399999999999999</v>
      </c>
    </row>
    <row r="4555" spans="1:9">
      <c r="A4555" s="5">
        <v>2140110421</v>
      </c>
      <c r="B4555" s="5" t="s">
        <v>4508</v>
      </c>
      <c r="C4555" s="5" t="s">
        <v>248</v>
      </c>
      <c r="D4555" s="5" t="s">
        <v>249</v>
      </c>
      <c r="E4555" s="33">
        <v>90</v>
      </c>
      <c r="F4555" s="5" t="s">
        <v>2598</v>
      </c>
      <c r="G4555" s="31">
        <v>0</v>
      </c>
      <c r="H4555" s="32">
        <v>0</v>
      </c>
      <c r="I4555" s="5">
        <v>2.0032220000000001</v>
      </c>
    </row>
    <row r="4556" spans="1:9">
      <c r="A4556" s="5">
        <v>2140110422</v>
      </c>
      <c r="B4556" s="5" t="s">
        <v>4509</v>
      </c>
      <c r="C4556" s="5" t="s">
        <v>248</v>
      </c>
      <c r="D4556" s="5" t="s">
        <v>249</v>
      </c>
      <c r="E4556" s="33">
        <v>373</v>
      </c>
      <c r="F4556" s="5" t="s">
        <v>2598</v>
      </c>
      <c r="G4556" s="31">
        <v>0</v>
      </c>
      <c r="H4556" s="32">
        <v>0</v>
      </c>
      <c r="I4556" s="5">
        <v>1.650509</v>
      </c>
    </row>
    <row r="4557" spans="1:9">
      <c r="A4557" s="5">
        <v>2140110423</v>
      </c>
      <c r="B4557" s="5" t="s">
        <v>4510</v>
      </c>
      <c r="C4557" s="5" t="s">
        <v>248</v>
      </c>
      <c r="D4557" s="5" t="s">
        <v>249</v>
      </c>
      <c r="E4557" s="5">
        <v>9</v>
      </c>
      <c r="F4557" s="5" t="s">
        <v>2598</v>
      </c>
      <c r="G4557" s="31">
        <v>0</v>
      </c>
      <c r="H4557" s="32">
        <v>0</v>
      </c>
      <c r="I4557" s="5">
        <v>2.003333</v>
      </c>
    </row>
    <row r="4558" spans="1:9">
      <c r="A4558" s="5">
        <v>2140110424</v>
      </c>
      <c r="B4558" s="5" t="s">
        <v>4511</v>
      </c>
      <c r="C4558" s="5" t="s">
        <v>699</v>
      </c>
      <c r="D4558" s="5" t="s">
        <v>700</v>
      </c>
      <c r="E4558" s="33">
        <v>1700</v>
      </c>
      <c r="F4558" s="5" t="s">
        <v>2598</v>
      </c>
      <c r="G4558" s="31">
        <v>0</v>
      </c>
      <c r="H4558" s="32">
        <v>0</v>
      </c>
      <c r="I4558" s="5">
        <v>1.3900349999999999</v>
      </c>
    </row>
    <row r="4559" spans="1:9">
      <c r="A4559" s="5">
        <v>2140110424</v>
      </c>
      <c r="B4559" s="5" t="s">
        <v>4511</v>
      </c>
      <c r="C4559" s="5" t="s">
        <v>248</v>
      </c>
      <c r="D4559" s="5" t="s">
        <v>249</v>
      </c>
      <c r="E4559" s="33">
        <v>81</v>
      </c>
      <c r="F4559" s="5" t="s">
        <v>2598</v>
      </c>
      <c r="G4559" s="31">
        <v>0</v>
      </c>
      <c r="H4559" s="32">
        <v>0</v>
      </c>
      <c r="I4559" s="5">
        <v>1.39</v>
      </c>
    </row>
    <row r="4560" spans="1:9">
      <c r="A4560" s="5">
        <v>2140110425</v>
      </c>
      <c r="B4560" s="5" t="s">
        <v>4512</v>
      </c>
      <c r="C4560" s="5" t="s">
        <v>248</v>
      </c>
      <c r="D4560" s="5" t="s">
        <v>249</v>
      </c>
      <c r="E4560" s="33">
        <v>1498</v>
      </c>
      <c r="F4560" s="5" t="s">
        <v>2598</v>
      </c>
      <c r="G4560" s="31">
        <v>0</v>
      </c>
      <c r="H4560" s="32">
        <v>0</v>
      </c>
      <c r="I4560" s="5">
        <v>1.1276029999999999</v>
      </c>
    </row>
    <row r="4561" spans="1:9">
      <c r="A4561" s="5">
        <v>2140110426</v>
      </c>
      <c r="B4561" s="5" t="s">
        <v>4513</v>
      </c>
      <c r="C4561" s="5" t="s">
        <v>248</v>
      </c>
      <c r="D4561" s="5" t="s">
        <v>249</v>
      </c>
      <c r="E4561" s="33">
        <v>865</v>
      </c>
      <c r="F4561" s="5" t="s">
        <v>2598</v>
      </c>
      <c r="G4561" s="31">
        <v>0</v>
      </c>
      <c r="H4561" s="32">
        <v>0</v>
      </c>
      <c r="I4561" s="5">
        <v>1.4831909999999999</v>
      </c>
    </row>
    <row r="4562" spans="1:9">
      <c r="A4562" s="5">
        <v>2140110433</v>
      </c>
      <c r="B4562" s="5" t="s">
        <v>4514</v>
      </c>
      <c r="C4562" s="5" t="s">
        <v>248</v>
      </c>
      <c r="D4562" s="5" t="s">
        <v>249</v>
      </c>
      <c r="E4562" s="33">
        <v>928</v>
      </c>
      <c r="F4562" s="5" t="s">
        <v>2598</v>
      </c>
      <c r="G4562" s="31">
        <v>0</v>
      </c>
      <c r="H4562" s="32">
        <v>0</v>
      </c>
      <c r="I4562" s="5">
        <v>1.4098599999999999</v>
      </c>
    </row>
    <row r="4563" spans="1:9">
      <c r="A4563" s="5">
        <v>2140110434</v>
      </c>
      <c r="B4563" s="5" t="s">
        <v>4515</v>
      </c>
      <c r="C4563" s="5" t="s">
        <v>248</v>
      </c>
      <c r="D4563" s="5" t="s">
        <v>249</v>
      </c>
      <c r="E4563" s="5">
        <v>150</v>
      </c>
      <c r="F4563" s="5" t="s">
        <v>2598</v>
      </c>
      <c r="G4563" s="31">
        <v>0</v>
      </c>
      <c r="H4563" s="32">
        <v>0</v>
      </c>
      <c r="I4563" s="5">
        <v>1.6981999999999999</v>
      </c>
    </row>
    <row r="4564" spans="1:9">
      <c r="A4564" s="5">
        <v>2140110435</v>
      </c>
      <c r="B4564" s="5" t="s">
        <v>4516</v>
      </c>
      <c r="C4564" s="5" t="s">
        <v>699</v>
      </c>
      <c r="D4564" s="5" t="s">
        <v>700</v>
      </c>
      <c r="E4564" s="33">
        <v>70</v>
      </c>
      <c r="F4564" s="5" t="s">
        <v>2598</v>
      </c>
      <c r="G4564" s="31">
        <v>0</v>
      </c>
      <c r="H4564" s="32">
        <v>0</v>
      </c>
      <c r="I4564" s="5">
        <v>1.5649999999999999</v>
      </c>
    </row>
    <row r="4565" spans="1:9">
      <c r="A4565" s="5">
        <v>2140110435</v>
      </c>
      <c r="B4565" s="5" t="s">
        <v>4516</v>
      </c>
      <c r="C4565" s="5" t="s">
        <v>248</v>
      </c>
      <c r="D4565" s="5" t="s">
        <v>249</v>
      </c>
      <c r="E4565" s="33">
        <v>1741</v>
      </c>
      <c r="F4565" s="5" t="s">
        <v>2598</v>
      </c>
      <c r="G4565" s="31">
        <v>0</v>
      </c>
      <c r="H4565" s="32">
        <v>0</v>
      </c>
      <c r="I4565" s="5">
        <v>1.565032</v>
      </c>
    </row>
    <row r="4566" spans="1:9">
      <c r="A4566" s="5">
        <v>2140110439</v>
      </c>
      <c r="B4566" s="5" t="s">
        <v>4517</v>
      </c>
      <c r="C4566" s="5" t="s">
        <v>248</v>
      </c>
      <c r="D4566" s="5" t="s">
        <v>249</v>
      </c>
      <c r="E4566" s="33">
        <v>20</v>
      </c>
      <c r="F4566" s="5" t="s">
        <v>2598</v>
      </c>
      <c r="G4566" s="31">
        <v>0</v>
      </c>
      <c r="H4566" s="32">
        <v>0</v>
      </c>
      <c r="I4566" s="5">
        <v>1.7035</v>
      </c>
    </row>
    <row r="4567" spans="1:9">
      <c r="A4567" s="5">
        <v>2140110440</v>
      </c>
      <c r="B4567" s="5" t="s">
        <v>4518</v>
      </c>
      <c r="C4567" s="5" t="s">
        <v>699</v>
      </c>
      <c r="D4567" s="5" t="s">
        <v>700</v>
      </c>
      <c r="E4567" s="5">
        <v>138</v>
      </c>
      <c r="F4567" s="5" t="s">
        <v>2598</v>
      </c>
      <c r="G4567" s="31">
        <v>0</v>
      </c>
      <c r="H4567" s="32">
        <v>0</v>
      </c>
      <c r="I4567" s="5">
        <v>1.331377</v>
      </c>
    </row>
    <row r="4568" spans="1:9">
      <c r="A4568" s="5">
        <v>2140110440</v>
      </c>
      <c r="B4568" s="5" t="s">
        <v>4518</v>
      </c>
      <c r="C4568" s="5" t="s">
        <v>248</v>
      </c>
      <c r="D4568" s="5" t="s">
        <v>249</v>
      </c>
      <c r="E4568" s="33">
        <v>46</v>
      </c>
      <c r="F4568" s="5" t="s">
        <v>2598</v>
      </c>
      <c r="G4568" s="31">
        <v>0</v>
      </c>
      <c r="H4568" s="32">
        <v>0</v>
      </c>
      <c r="I4568" s="5">
        <v>1.331304</v>
      </c>
    </row>
    <row r="4569" spans="1:9">
      <c r="A4569" s="5">
        <v>2140110441</v>
      </c>
      <c r="B4569" s="5" t="s">
        <v>4519</v>
      </c>
      <c r="C4569" s="5" t="s">
        <v>248</v>
      </c>
      <c r="D4569" s="5" t="s">
        <v>249</v>
      </c>
      <c r="E4569" s="33">
        <v>31</v>
      </c>
      <c r="F4569" s="5" t="s">
        <v>2598</v>
      </c>
      <c r="G4569" s="31">
        <v>0</v>
      </c>
      <c r="H4569" s="32">
        <v>0</v>
      </c>
      <c r="I4569" s="5">
        <v>1.5190319999999999</v>
      </c>
    </row>
    <row r="4570" spans="1:9">
      <c r="A4570" s="5">
        <v>2140110447</v>
      </c>
      <c r="B4570" s="5" t="s">
        <v>4520</v>
      </c>
      <c r="C4570" s="5" t="s">
        <v>699</v>
      </c>
      <c r="D4570" s="5" t="s">
        <v>700</v>
      </c>
      <c r="E4570" s="33">
        <v>8</v>
      </c>
      <c r="F4570" s="5" t="s">
        <v>2598</v>
      </c>
      <c r="G4570" s="31">
        <v>0</v>
      </c>
      <c r="H4570" s="32">
        <v>0</v>
      </c>
      <c r="I4570" s="5">
        <v>2.1087500000000001</v>
      </c>
    </row>
    <row r="4571" spans="1:9">
      <c r="A4571" s="5">
        <v>2140110447</v>
      </c>
      <c r="B4571" s="5" t="s">
        <v>4520</v>
      </c>
      <c r="C4571" s="5" t="s">
        <v>248</v>
      </c>
      <c r="D4571" s="5" t="s">
        <v>249</v>
      </c>
      <c r="E4571" s="33">
        <v>73</v>
      </c>
      <c r="F4571" s="5" t="s">
        <v>2598</v>
      </c>
      <c r="G4571" s="31">
        <v>0</v>
      </c>
      <c r="H4571" s="32">
        <v>0</v>
      </c>
      <c r="I4571" s="5">
        <v>2.1093150000000001</v>
      </c>
    </row>
    <row r="4572" spans="1:9">
      <c r="A4572" s="5">
        <v>2140110448</v>
      </c>
      <c r="B4572" s="5" t="s">
        <v>4521</v>
      </c>
      <c r="C4572" s="5" t="s">
        <v>248</v>
      </c>
      <c r="D4572" s="5" t="s">
        <v>249</v>
      </c>
      <c r="E4572" s="33">
        <v>8</v>
      </c>
      <c r="F4572" s="5" t="s">
        <v>2598</v>
      </c>
      <c r="G4572" s="31">
        <v>0</v>
      </c>
      <c r="H4572" s="32">
        <v>0</v>
      </c>
      <c r="I4572" s="5">
        <v>1.83125</v>
      </c>
    </row>
    <row r="4573" spans="1:9">
      <c r="A4573" s="5">
        <v>2140110450</v>
      </c>
      <c r="B4573" s="5" t="s">
        <v>4522</v>
      </c>
      <c r="C4573" s="5" t="s">
        <v>248</v>
      </c>
      <c r="D4573" s="5" t="s">
        <v>249</v>
      </c>
      <c r="E4573" s="33">
        <v>0</v>
      </c>
      <c r="F4573" s="5" t="s">
        <v>2598</v>
      </c>
      <c r="G4573" s="31">
        <v>0</v>
      </c>
      <c r="H4573" s="32">
        <v>19</v>
      </c>
      <c r="I4573" s="5">
        <v>0</v>
      </c>
    </row>
    <row r="4574" spans="1:9">
      <c r="A4574" s="5">
        <v>2140110450</v>
      </c>
      <c r="B4574" s="5" t="s">
        <v>4522</v>
      </c>
      <c r="C4574" s="5" t="s">
        <v>2611</v>
      </c>
      <c r="D4574" s="5" t="s">
        <v>2612</v>
      </c>
      <c r="E4574" s="33">
        <v>19</v>
      </c>
      <c r="F4574" s="5" t="s">
        <v>2598</v>
      </c>
      <c r="G4574" s="31">
        <v>19</v>
      </c>
      <c r="H4574" s="32">
        <v>0</v>
      </c>
      <c r="I4574" s="5">
        <v>2.0468419999999998</v>
      </c>
    </row>
    <row r="4575" spans="1:9">
      <c r="A4575" s="5">
        <v>2140110455</v>
      </c>
      <c r="B4575" s="5" t="s">
        <v>4523</v>
      </c>
      <c r="C4575" s="5" t="s">
        <v>248</v>
      </c>
      <c r="D4575" s="5" t="s">
        <v>249</v>
      </c>
      <c r="E4575" s="33">
        <v>5</v>
      </c>
      <c r="F4575" s="5" t="s">
        <v>2598</v>
      </c>
      <c r="G4575" s="31">
        <v>0</v>
      </c>
      <c r="H4575" s="32">
        <v>0</v>
      </c>
      <c r="I4575" s="5">
        <v>2.9460000000000002</v>
      </c>
    </row>
    <row r="4576" spans="1:9">
      <c r="A4576" s="5">
        <v>2140110456</v>
      </c>
      <c r="B4576" s="5" t="s">
        <v>4524</v>
      </c>
      <c r="C4576" s="5" t="s">
        <v>248</v>
      </c>
      <c r="D4576" s="5" t="s">
        <v>249</v>
      </c>
      <c r="E4576" s="33">
        <v>95</v>
      </c>
      <c r="F4576" s="5" t="s">
        <v>2598</v>
      </c>
      <c r="G4576" s="31">
        <v>0</v>
      </c>
      <c r="H4576" s="32">
        <v>0</v>
      </c>
      <c r="I4576" s="5">
        <v>3.6153680000000001</v>
      </c>
    </row>
    <row r="4577" spans="1:9">
      <c r="A4577" s="5">
        <v>2140110458</v>
      </c>
      <c r="B4577" s="5" t="s">
        <v>4525</v>
      </c>
      <c r="C4577" s="5" t="s">
        <v>248</v>
      </c>
      <c r="D4577" s="5" t="s">
        <v>249</v>
      </c>
      <c r="E4577" s="33">
        <v>97</v>
      </c>
      <c r="F4577" s="5" t="s">
        <v>2598</v>
      </c>
      <c r="G4577" s="31">
        <v>0</v>
      </c>
      <c r="H4577" s="32">
        <v>0</v>
      </c>
      <c r="I4577" s="5">
        <v>2.666804</v>
      </c>
    </row>
    <row r="4578" spans="1:9">
      <c r="A4578" s="5">
        <v>2140110511</v>
      </c>
      <c r="B4578" s="5" t="s">
        <v>4526</v>
      </c>
      <c r="C4578" s="5" t="s">
        <v>248</v>
      </c>
      <c r="D4578" s="5" t="s">
        <v>249</v>
      </c>
      <c r="E4578" s="33">
        <v>0</v>
      </c>
      <c r="F4578" s="5" t="s">
        <v>4407</v>
      </c>
      <c r="G4578" s="31">
        <v>2147</v>
      </c>
      <c r="H4578" s="32">
        <v>0</v>
      </c>
      <c r="I4578" s="5">
        <v>0</v>
      </c>
    </row>
    <row r="4579" spans="1:9">
      <c r="A4579" s="5">
        <v>2140110512</v>
      </c>
      <c r="B4579" s="5" t="s">
        <v>4527</v>
      </c>
      <c r="C4579" s="5" t="s">
        <v>248</v>
      </c>
      <c r="D4579" s="5" t="s">
        <v>249</v>
      </c>
      <c r="E4579" s="33">
        <v>0</v>
      </c>
      <c r="F4579" s="5" t="s">
        <v>4407</v>
      </c>
      <c r="G4579" s="31">
        <v>949</v>
      </c>
      <c r="H4579" s="32">
        <v>0</v>
      </c>
      <c r="I4579" s="5">
        <v>0</v>
      </c>
    </row>
    <row r="4580" spans="1:9">
      <c r="A4580" s="5">
        <v>2140110516</v>
      </c>
      <c r="B4580" s="5" t="s">
        <v>4528</v>
      </c>
      <c r="C4580" s="5" t="s">
        <v>248</v>
      </c>
      <c r="D4580" s="5" t="s">
        <v>249</v>
      </c>
      <c r="E4580" s="33">
        <v>1800</v>
      </c>
      <c r="F4580" s="5" t="s">
        <v>2598</v>
      </c>
      <c r="G4580" s="31">
        <v>0</v>
      </c>
      <c r="H4580" s="32">
        <v>0</v>
      </c>
      <c r="I4580" s="5">
        <v>3.484467</v>
      </c>
    </row>
    <row r="4581" spans="1:9">
      <c r="A4581" s="5">
        <v>2140110517</v>
      </c>
      <c r="B4581" s="5" t="s">
        <v>4529</v>
      </c>
      <c r="C4581" s="5" t="s">
        <v>248</v>
      </c>
      <c r="D4581" s="5" t="s">
        <v>249</v>
      </c>
      <c r="E4581" s="33">
        <v>2375</v>
      </c>
      <c r="F4581" s="5" t="s">
        <v>2598</v>
      </c>
      <c r="G4581" s="31">
        <v>0</v>
      </c>
      <c r="H4581" s="32">
        <v>0</v>
      </c>
      <c r="I4581" s="5">
        <v>3.4844629999999999</v>
      </c>
    </row>
    <row r="4582" spans="1:9">
      <c r="A4582" s="5">
        <v>2140110518</v>
      </c>
      <c r="B4582" s="5" t="s">
        <v>4530</v>
      </c>
      <c r="C4582" s="5" t="s">
        <v>248</v>
      </c>
      <c r="D4582" s="5" t="s">
        <v>249</v>
      </c>
      <c r="E4582" s="33">
        <v>0</v>
      </c>
      <c r="F4582" s="5" t="s">
        <v>2598</v>
      </c>
      <c r="G4582" s="31">
        <v>0</v>
      </c>
      <c r="H4582" s="32">
        <v>825</v>
      </c>
      <c r="I4582" s="5">
        <v>0</v>
      </c>
    </row>
    <row r="4583" spans="1:9">
      <c r="A4583" s="5">
        <v>2140110518</v>
      </c>
      <c r="B4583" s="5" t="s">
        <v>4530</v>
      </c>
      <c r="C4583" s="5" t="s">
        <v>2611</v>
      </c>
      <c r="D4583" s="5" t="s">
        <v>2612</v>
      </c>
      <c r="E4583" s="33">
        <v>0</v>
      </c>
      <c r="F4583" s="5" t="s">
        <v>2598</v>
      </c>
      <c r="G4583" s="31">
        <v>825</v>
      </c>
      <c r="H4583" s="32">
        <v>0</v>
      </c>
      <c r="I4583" s="5">
        <v>3.484461</v>
      </c>
    </row>
    <row r="4584" spans="1:9">
      <c r="A4584" s="5">
        <v>2140110524</v>
      </c>
      <c r="B4584" s="5" t="s">
        <v>234</v>
      </c>
      <c r="C4584" s="5" t="s">
        <v>699</v>
      </c>
      <c r="D4584" s="5" t="s">
        <v>700</v>
      </c>
      <c r="E4584" s="33">
        <v>19</v>
      </c>
      <c r="F4584" s="5" t="s">
        <v>2598</v>
      </c>
      <c r="G4584" s="31">
        <v>0</v>
      </c>
      <c r="H4584" s="32">
        <v>0</v>
      </c>
      <c r="I4584" s="5">
        <v>2.450526</v>
      </c>
    </row>
    <row r="4585" spans="1:9">
      <c r="A4585" s="5">
        <v>2140110524</v>
      </c>
      <c r="B4585" s="5" t="s">
        <v>234</v>
      </c>
      <c r="C4585" s="5" t="s">
        <v>248</v>
      </c>
      <c r="D4585" s="5" t="s">
        <v>249</v>
      </c>
      <c r="E4585" s="33">
        <v>173</v>
      </c>
      <c r="F4585" s="5" t="s">
        <v>2598</v>
      </c>
      <c r="G4585" s="31">
        <v>2027</v>
      </c>
      <c r="H4585" s="32">
        <v>66154</v>
      </c>
      <c r="I4585" s="5">
        <v>2.4341620000000002</v>
      </c>
    </row>
    <row r="4586" spans="1:9">
      <c r="A4586" s="5">
        <v>2140110524</v>
      </c>
      <c r="B4586" s="5" t="s">
        <v>234</v>
      </c>
      <c r="C4586" s="5" t="s">
        <v>2609</v>
      </c>
      <c r="D4586" s="5" t="s">
        <v>2610</v>
      </c>
      <c r="E4586" s="33">
        <v>1</v>
      </c>
      <c r="F4586" s="5" t="s">
        <v>2598</v>
      </c>
      <c r="G4586" s="31">
        <v>4</v>
      </c>
      <c r="H4586" s="32">
        <v>0</v>
      </c>
      <c r="I4586" s="5">
        <v>2.4</v>
      </c>
    </row>
    <row r="4587" spans="1:9">
      <c r="A4587" s="5">
        <v>2140110524</v>
      </c>
      <c r="B4587" s="5" t="s">
        <v>234</v>
      </c>
      <c r="C4587" s="5" t="s">
        <v>2611</v>
      </c>
      <c r="D4587" s="5" t="s">
        <v>2612</v>
      </c>
      <c r="E4587" s="33">
        <v>42</v>
      </c>
      <c r="F4587" s="5" t="s">
        <v>2598</v>
      </c>
      <c r="G4587" s="31">
        <v>66150</v>
      </c>
      <c r="H4587" s="32">
        <v>527</v>
      </c>
      <c r="I4587" s="5">
        <v>2.4221430000000002</v>
      </c>
    </row>
    <row r="4588" spans="1:9">
      <c r="A4588" s="5">
        <v>2140110525</v>
      </c>
      <c r="B4588" s="5" t="s">
        <v>4531</v>
      </c>
      <c r="C4588" s="5" t="s">
        <v>699</v>
      </c>
      <c r="D4588" s="5" t="s">
        <v>700</v>
      </c>
      <c r="E4588" s="33">
        <v>23</v>
      </c>
      <c r="F4588" s="5" t="s">
        <v>2598</v>
      </c>
      <c r="G4588" s="31">
        <v>0</v>
      </c>
      <c r="H4588" s="32">
        <v>0</v>
      </c>
      <c r="I4588" s="5">
        <v>1.5678259999999999</v>
      </c>
    </row>
    <row r="4589" spans="1:9">
      <c r="A4589" s="5">
        <v>2140110526</v>
      </c>
      <c r="B4589" s="5" t="s">
        <v>230</v>
      </c>
      <c r="C4589" s="5" t="s">
        <v>699</v>
      </c>
      <c r="D4589" s="5" t="s">
        <v>700</v>
      </c>
      <c r="E4589" s="33">
        <v>0</v>
      </c>
      <c r="F4589" s="5" t="s">
        <v>2598</v>
      </c>
      <c r="G4589" s="31">
        <v>500</v>
      </c>
      <c r="H4589" s="32">
        <v>0</v>
      </c>
      <c r="I4589" s="5">
        <v>2.698</v>
      </c>
    </row>
    <row r="4590" spans="1:9">
      <c r="A4590" s="5">
        <v>2140110526</v>
      </c>
      <c r="B4590" s="5" t="s">
        <v>230</v>
      </c>
      <c r="C4590" s="5" t="s">
        <v>248</v>
      </c>
      <c r="D4590" s="5" t="s">
        <v>249</v>
      </c>
      <c r="E4590" s="33">
        <v>115</v>
      </c>
      <c r="F4590" s="5" t="s">
        <v>2598</v>
      </c>
      <c r="G4590" s="31">
        <v>1000</v>
      </c>
      <c r="H4590" s="32">
        <v>12600</v>
      </c>
      <c r="I4590" s="5">
        <v>2.6987830000000002</v>
      </c>
    </row>
    <row r="4591" spans="1:9">
      <c r="A4591" s="5">
        <v>2140110526</v>
      </c>
      <c r="B4591" s="5" t="s">
        <v>230</v>
      </c>
      <c r="C4591" s="5" t="s">
        <v>2609</v>
      </c>
      <c r="D4591" s="5" t="s">
        <v>2610</v>
      </c>
      <c r="E4591" s="33">
        <v>7</v>
      </c>
      <c r="F4591" s="5" t="s">
        <v>2598</v>
      </c>
      <c r="G4591" s="31">
        <v>0</v>
      </c>
      <c r="H4591" s="32">
        <v>0</v>
      </c>
      <c r="I4591" s="5">
        <v>2.8285710000000002</v>
      </c>
    </row>
    <row r="4592" spans="1:9">
      <c r="A4592" s="5">
        <v>2140110526</v>
      </c>
      <c r="B4592" s="5" t="s">
        <v>230</v>
      </c>
      <c r="C4592" s="5" t="s">
        <v>2611</v>
      </c>
      <c r="D4592" s="5" t="s">
        <v>2612</v>
      </c>
      <c r="E4592" s="33">
        <v>25</v>
      </c>
      <c r="F4592" s="5" t="s">
        <v>2598</v>
      </c>
      <c r="G4592" s="31">
        <v>12600</v>
      </c>
      <c r="H4592" s="32">
        <v>0</v>
      </c>
      <c r="I4592" s="5">
        <v>2.8508</v>
      </c>
    </row>
    <row r="4593" spans="1:9">
      <c r="A4593" s="5">
        <v>2140110528</v>
      </c>
      <c r="B4593" s="5" t="s">
        <v>4532</v>
      </c>
      <c r="C4593" s="5" t="s">
        <v>248</v>
      </c>
      <c r="D4593" s="5" t="s">
        <v>249</v>
      </c>
      <c r="E4593" s="33">
        <v>4</v>
      </c>
      <c r="F4593" s="5" t="s">
        <v>2598</v>
      </c>
      <c r="G4593" s="31">
        <v>0</v>
      </c>
      <c r="H4593" s="32">
        <v>7</v>
      </c>
      <c r="I4593" s="5">
        <v>1.9125000000000001</v>
      </c>
    </row>
    <row r="4594" spans="1:9">
      <c r="A4594" s="5">
        <v>2140110528</v>
      </c>
      <c r="B4594" s="5" t="s">
        <v>4532</v>
      </c>
      <c r="C4594" s="5" t="s">
        <v>2611</v>
      </c>
      <c r="D4594" s="5" t="s">
        <v>2612</v>
      </c>
      <c r="E4594" s="33">
        <v>7</v>
      </c>
      <c r="F4594" s="5" t="s">
        <v>2598</v>
      </c>
      <c r="G4594" s="31">
        <v>7</v>
      </c>
      <c r="H4594" s="32">
        <v>0</v>
      </c>
      <c r="I4594" s="5">
        <v>1.912857</v>
      </c>
    </row>
    <row r="4595" spans="1:9">
      <c r="A4595" s="5">
        <v>2140110529</v>
      </c>
      <c r="B4595" s="5" t="s">
        <v>4533</v>
      </c>
      <c r="C4595" s="5" t="s">
        <v>248</v>
      </c>
      <c r="D4595" s="5" t="s">
        <v>249</v>
      </c>
      <c r="E4595" s="33">
        <v>23</v>
      </c>
      <c r="F4595" s="5" t="s">
        <v>2598</v>
      </c>
      <c r="G4595" s="31">
        <v>0</v>
      </c>
      <c r="H4595" s="32">
        <v>0</v>
      </c>
      <c r="I4595" s="5">
        <v>2.0852170000000001</v>
      </c>
    </row>
    <row r="4596" spans="1:9">
      <c r="A4596" s="5">
        <v>2140110530</v>
      </c>
      <c r="B4596" s="5" t="s">
        <v>4534</v>
      </c>
      <c r="C4596" s="5" t="s">
        <v>248</v>
      </c>
      <c r="D4596" s="5" t="s">
        <v>249</v>
      </c>
      <c r="E4596" s="33">
        <v>25</v>
      </c>
      <c r="F4596" s="5" t="s">
        <v>2598</v>
      </c>
      <c r="G4596" s="31">
        <v>0</v>
      </c>
      <c r="H4596" s="32">
        <v>0</v>
      </c>
      <c r="I4596" s="5">
        <v>2.2088000000000001</v>
      </c>
    </row>
    <row r="4597" spans="1:9">
      <c r="A4597" s="5">
        <v>2140110533</v>
      </c>
      <c r="B4597" s="5" t="s">
        <v>624</v>
      </c>
      <c r="C4597" s="5" t="s">
        <v>699</v>
      </c>
      <c r="D4597" s="5" t="s">
        <v>700</v>
      </c>
      <c r="E4597" s="33">
        <v>43</v>
      </c>
      <c r="F4597" s="5" t="s">
        <v>2598</v>
      </c>
      <c r="G4597" s="31">
        <v>0</v>
      </c>
      <c r="H4597" s="32">
        <v>0</v>
      </c>
      <c r="I4597" s="5">
        <v>1.004186</v>
      </c>
    </row>
    <row r="4598" spans="1:9">
      <c r="A4598" s="5">
        <v>2140110533</v>
      </c>
      <c r="B4598" s="5" t="s">
        <v>624</v>
      </c>
      <c r="C4598" s="5" t="s">
        <v>248</v>
      </c>
      <c r="D4598" s="5" t="s">
        <v>249</v>
      </c>
      <c r="E4598" s="33">
        <v>10017</v>
      </c>
      <c r="F4598" s="5" t="s">
        <v>2598</v>
      </c>
      <c r="G4598" s="31">
        <v>0</v>
      </c>
      <c r="H4598" s="32">
        <v>120000</v>
      </c>
      <c r="I4598" s="5">
        <v>1.123097</v>
      </c>
    </row>
    <row r="4599" spans="1:9">
      <c r="A4599" s="5">
        <v>2140110533</v>
      </c>
      <c r="B4599" s="5" t="s">
        <v>624</v>
      </c>
      <c r="C4599" s="5" t="s">
        <v>109</v>
      </c>
      <c r="D4599" s="5" t="s">
        <v>110</v>
      </c>
      <c r="E4599" s="33">
        <v>1500</v>
      </c>
      <c r="F4599" s="5" t="s">
        <v>2598</v>
      </c>
      <c r="G4599" s="31">
        <v>120000</v>
      </c>
      <c r="H4599" s="32">
        <v>0</v>
      </c>
      <c r="I4599" s="5">
        <v>1.1229800000000001</v>
      </c>
    </row>
    <row r="4600" spans="1:9">
      <c r="A4600" s="5">
        <v>2140110533</v>
      </c>
      <c r="B4600" s="5" t="s">
        <v>624</v>
      </c>
      <c r="C4600" s="5" t="s">
        <v>2609</v>
      </c>
      <c r="D4600" s="5" t="s">
        <v>2610</v>
      </c>
      <c r="E4600" s="33">
        <v>4</v>
      </c>
      <c r="F4600" s="5" t="s">
        <v>2598</v>
      </c>
      <c r="G4600" s="31">
        <v>0</v>
      </c>
      <c r="H4600" s="32">
        <v>0</v>
      </c>
      <c r="I4600" s="5">
        <v>1.2150000000000001</v>
      </c>
    </row>
    <row r="4601" spans="1:9">
      <c r="A4601" s="5">
        <v>2140110533</v>
      </c>
      <c r="B4601" s="5" t="s">
        <v>624</v>
      </c>
      <c r="C4601" s="5" t="s">
        <v>2611</v>
      </c>
      <c r="D4601" s="5" t="s">
        <v>2612</v>
      </c>
      <c r="E4601" s="33">
        <v>23702</v>
      </c>
      <c r="F4601" s="5" t="s">
        <v>2598</v>
      </c>
      <c r="G4601" s="31">
        <v>0</v>
      </c>
      <c r="H4601" s="32">
        <v>0</v>
      </c>
      <c r="I4601" s="5">
        <v>1.123097</v>
      </c>
    </row>
    <row r="4602" spans="1:9">
      <c r="A4602" s="5">
        <v>2140110538</v>
      </c>
      <c r="B4602" s="5" t="s">
        <v>4535</v>
      </c>
      <c r="C4602" s="5" t="s">
        <v>248</v>
      </c>
      <c r="D4602" s="5" t="s">
        <v>249</v>
      </c>
      <c r="E4602" s="33">
        <v>0</v>
      </c>
      <c r="F4602" s="5" t="s">
        <v>2598</v>
      </c>
      <c r="G4602" s="31">
        <v>0</v>
      </c>
      <c r="H4602" s="32">
        <v>10</v>
      </c>
      <c r="I4602" s="5">
        <v>0</v>
      </c>
    </row>
    <row r="4603" spans="1:9">
      <c r="A4603" s="5">
        <v>2140110538</v>
      </c>
      <c r="B4603" s="5" t="s">
        <v>4535</v>
      </c>
      <c r="C4603" s="5" t="s">
        <v>2611</v>
      </c>
      <c r="D4603" s="5" t="s">
        <v>2612</v>
      </c>
      <c r="E4603" s="33">
        <v>10</v>
      </c>
      <c r="F4603" s="5" t="s">
        <v>2598</v>
      </c>
      <c r="G4603" s="31">
        <v>10</v>
      </c>
      <c r="H4603" s="32">
        <v>0</v>
      </c>
      <c r="I4603" s="5">
        <v>2.4350000000000001</v>
      </c>
    </row>
    <row r="4604" spans="1:9">
      <c r="A4604" s="5">
        <v>2140110541</v>
      </c>
      <c r="B4604" s="5" t="s">
        <v>4536</v>
      </c>
      <c r="C4604" s="5" t="s">
        <v>699</v>
      </c>
      <c r="D4604" s="5" t="s">
        <v>700</v>
      </c>
      <c r="E4604" s="33">
        <v>1</v>
      </c>
      <c r="F4604" s="5" t="s">
        <v>2598</v>
      </c>
      <c r="G4604" s="31">
        <v>0</v>
      </c>
      <c r="H4604" s="32">
        <v>0</v>
      </c>
      <c r="I4604" s="5">
        <v>2.4300000000000002</v>
      </c>
    </row>
    <row r="4605" spans="1:9">
      <c r="A4605" s="5">
        <v>2140110541</v>
      </c>
      <c r="B4605" s="5" t="s">
        <v>4536</v>
      </c>
      <c r="C4605" s="5" t="s">
        <v>248</v>
      </c>
      <c r="D4605" s="5" t="s">
        <v>249</v>
      </c>
      <c r="E4605" s="33">
        <v>0</v>
      </c>
      <c r="F4605" s="5" t="s">
        <v>2598</v>
      </c>
      <c r="G4605" s="31">
        <v>0</v>
      </c>
      <c r="H4605" s="32">
        <v>7</v>
      </c>
      <c r="I4605" s="5">
        <v>0</v>
      </c>
    </row>
    <row r="4606" spans="1:9">
      <c r="A4606" s="5">
        <v>2140110541</v>
      </c>
      <c r="B4606" s="5" t="s">
        <v>4536</v>
      </c>
      <c r="C4606" s="5" t="s">
        <v>2611</v>
      </c>
      <c r="D4606" s="5" t="s">
        <v>2612</v>
      </c>
      <c r="E4606" s="33">
        <v>7</v>
      </c>
      <c r="F4606" s="5" t="s">
        <v>2598</v>
      </c>
      <c r="G4606" s="31">
        <v>7</v>
      </c>
      <c r="H4606" s="32">
        <v>0</v>
      </c>
      <c r="I4606" s="5">
        <v>2.4342860000000002</v>
      </c>
    </row>
    <row r="4607" spans="1:9">
      <c r="A4607" s="5">
        <v>2140110545</v>
      </c>
      <c r="B4607" s="5" t="s">
        <v>4537</v>
      </c>
      <c r="C4607" s="5" t="s">
        <v>248</v>
      </c>
      <c r="D4607" s="5" t="s">
        <v>249</v>
      </c>
      <c r="E4607" s="33">
        <v>0</v>
      </c>
      <c r="F4607" s="5" t="s">
        <v>2598</v>
      </c>
      <c r="G4607" s="31">
        <v>0</v>
      </c>
      <c r="H4607" s="32">
        <v>6</v>
      </c>
      <c r="I4607" s="5">
        <v>0</v>
      </c>
    </row>
    <row r="4608" spans="1:9">
      <c r="A4608" s="5">
        <v>2140110545</v>
      </c>
      <c r="B4608" s="5" t="s">
        <v>4537</v>
      </c>
      <c r="C4608" s="5" t="s">
        <v>2611</v>
      </c>
      <c r="D4608" s="5" t="s">
        <v>2612</v>
      </c>
      <c r="E4608" s="33">
        <v>6</v>
      </c>
      <c r="F4608" s="5" t="s">
        <v>2598</v>
      </c>
      <c r="G4608" s="31">
        <v>6</v>
      </c>
      <c r="H4608" s="32">
        <v>0</v>
      </c>
      <c r="I4608" s="5">
        <v>2.4350000000000001</v>
      </c>
    </row>
    <row r="4609" spans="1:9">
      <c r="A4609" s="5">
        <v>2140110550</v>
      </c>
      <c r="B4609" s="5" t="s">
        <v>4538</v>
      </c>
      <c r="C4609" s="5" t="s">
        <v>699</v>
      </c>
      <c r="D4609" s="5" t="s">
        <v>700</v>
      </c>
      <c r="E4609" s="33">
        <v>6</v>
      </c>
      <c r="F4609" s="5" t="s">
        <v>2598</v>
      </c>
      <c r="G4609" s="31">
        <v>0</v>
      </c>
      <c r="H4609" s="32">
        <v>0</v>
      </c>
      <c r="I4609" s="5">
        <v>2.4350000000000001</v>
      </c>
    </row>
    <row r="4610" spans="1:9">
      <c r="A4610" s="5">
        <v>2140110551</v>
      </c>
      <c r="B4610" s="5" t="s">
        <v>4539</v>
      </c>
      <c r="C4610" s="5" t="s">
        <v>248</v>
      </c>
      <c r="D4610" s="5" t="s">
        <v>249</v>
      </c>
      <c r="E4610" s="33">
        <v>22</v>
      </c>
      <c r="F4610" s="5" t="s">
        <v>2598</v>
      </c>
      <c r="G4610" s="31">
        <v>0</v>
      </c>
      <c r="H4610" s="32">
        <v>0</v>
      </c>
      <c r="I4610" s="5">
        <v>2.434545</v>
      </c>
    </row>
    <row r="4611" spans="1:9">
      <c r="A4611" s="5">
        <v>2140110553</v>
      </c>
      <c r="B4611" s="5" t="s">
        <v>4540</v>
      </c>
      <c r="C4611" s="5" t="s">
        <v>699</v>
      </c>
      <c r="D4611" s="5" t="s">
        <v>700</v>
      </c>
      <c r="E4611" s="33">
        <v>12</v>
      </c>
      <c r="F4611" s="5" t="s">
        <v>2598</v>
      </c>
      <c r="G4611" s="31">
        <v>0</v>
      </c>
      <c r="H4611" s="32">
        <v>0</v>
      </c>
      <c r="I4611" s="5">
        <v>2.434167</v>
      </c>
    </row>
    <row r="4612" spans="1:9">
      <c r="A4612" s="5">
        <v>2140110553</v>
      </c>
      <c r="B4612" s="5" t="s">
        <v>4540</v>
      </c>
      <c r="C4612" s="5" t="s">
        <v>248</v>
      </c>
      <c r="D4612" s="5" t="s">
        <v>249</v>
      </c>
      <c r="E4612" s="33">
        <v>25</v>
      </c>
      <c r="F4612" s="5" t="s">
        <v>2598</v>
      </c>
      <c r="G4612" s="31">
        <v>0</v>
      </c>
      <c r="H4612" s="32">
        <v>0</v>
      </c>
      <c r="I4612" s="5">
        <v>2.4344000000000001</v>
      </c>
    </row>
    <row r="4613" spans="1:9">
      <c r="A4613" s="5">
        <v>2140110555</v>
      </c>
      <c r="B4613" s="5" t="s">
        <v>4541</v>
      </c>
      <c r="C4613" s="5" t="s">
        <v>699</v>
      </c>
      <c r="D4613" s="5" t="s">
        <v>700</v>
      </c>
      <c r="E4613" s="33">
        <v>15</v>
      </c>
      <c r="F4613" s="5" t="s">
        <v>2598</v>
      </c>
      <c r="G4613" s="31">
        <v>0</v>
      </c>
      <c r="H4613" s="32">
        <v>0</v>
      </c>
      <c r="I4613" s="5">
        <v>2.4346670000000001</v>
      </c>
    </row>
    <row r="4614" spans="1:9">
      <c r="A4614" s="5">
        <v>2140110556</v>
      </c>
      <c r="B4614" s="5" t="s">
        <v>4542</v>
      </c>
      <c r="C4614" s="5" t="s">
        <v>699</v>
      </c>
      <c r="D4614" s="5" t="s">
        <v>700</v>
      </c>
      <c r="E4614" s="33">
        <v>1190</v>
      </c>
      <c r="F4614" s="5" t="s">
        <v>2598</v>
      </c>
      <c r="G4614" s="31">
        <v>0</v>
      </c>
      <c r="H4614" s="32">
        <v>0</v>
      </c>
      <c r="I4614" s="5">
        <v>2.4345289999999999</v>
      </c>
    </row>
    <row r="4615" spans="1:9">
      <c r="A4615" s="5">
        <v>2140110558</v>
      </c>
      <c r="B4615" s="5" t="s">
        <v>4543</v>
      </c>
      <c r="C4615" s="5" t="s">
        <v>248</v>
      </c>
      <c r="D4615" s="5" t="s">
        <v>249</v>
      </c>
      <c r="E4615" s="33">
        <v>155</v>
      </c>
      <c r="F4615" s="5" t="s">
        <v>2598</v>
      </c>
      <c r="G4615" s="31">
        <v>0</v>
      </c>
      <c r="H4615" s="32">
        <v>0</v>
      </c>
      <c r="I4615" s="5">
        <v>2.4345159999999999</v>
      </c>
    </row>
    <row r="4616" spans="1:9">
      <c r="A4616" s="5">
        <v>2140110561</v>
      </c>
      <c r="B4616" s="5" t="s">
        <v>2054</v>
      </c>
      <c r="C4616" s="5" t="s">
        <v>699</v>
      </c>
      <c r="D4616" s="5" t="s">
        <v>700</v>
      </c>
      <c r="E4616" s="33">
        <v>2950</v>
      </c>
      <c r="F4616" s="5" t="s">
        <v>2598</v>
      </c>
      <c r="G4616" s="31">
        <v>20000</v>
      </c>
      <c r="H4616" s="32">
        <v>0</v>
      </c>
      <c r="I4616" s="5">
        <v>1.4840169999999999</v>
      </c>
    </row>
    <row r="4617" spans="1:9">
      <c r="A4617" s="5">
        <v>2140110561</v>
      </c>
      <c r="B4617" s="5" t="s">
        <v>2054</v>
      </c>
      <c r="C4617" s="5" t="s">
        <v>248</v>
      </c>
      <c r="D4617" s="5" t="s">
        <v>249</v>
      </c>
      <c r="E4617" s="33">
        <v>9884</v>
      </c>
      <c r="F4617" s="5" t="s">
        <v>2598</v>
      </c>
      <c r="G4617" s="31">
        <v>12900</v>
      </c>
      <c r="H4617" s="32">
        <v>188755</v>
      </c>
      <c r="I4617" s="5">
        <v>1.552163</v>
      </c>
    </row>
    <row r="4618" spans="1:9">
      <c r="A4618" s="5">
        <v>2140110561</v>
      </c>
      <c r="B4618" s="5" t="s">
        <v>2054</v>
      </c>
      <c r="C4618" s="5" t="s">
        <v>2601</v>
      </c>
      <c r="D4618" s="5" t="s">
        <v>2602</v>
      </c>
      <c r="E4618" s="33">
        <v>1134</v>
      </c>
      <c r="F4618" s="5" t="s">
        <v>2598</v>
      </c>
      <c r="G4618" s="31">
        <v>0</v>
      </c>
      <c r="H4618" s="32">
        <v>0</v>
      </c>
      <c r="I4618" s="5">
        <v>1.583086</v>
      </c>
    </row>
    <row r="4619" spans="1:9">
      <c r="A4619" s="5">
        <v>2140110561</v>
      </c>
      <c r="B4619" s="5" t="s">
        <v>2054</v>
      </c>
      <c r="C4619" s="5" t="s">
        <v>2627</v>
      </c>
      <c r="D4619" s="5" t="s">
        <v>2628</v>
      </c>
      <c r="E4619" s="33">
        <v>0</v>
      </c>
      <c r="F4619" s="5" t="s">
        <v>2598</v>
      </c>
      <c r="G4619" s="31">
        <v>0</v>
      </c>
      <c r="H4619" s="32">
        <v>12900</v>
      </c>
      <c r="I4619" s="5">
        <v>1.583081</v>
      </c>
    </row>
    <row r="4620" spans="1:9">
      <c r="A4620" s="5">
        <v>2140110561</v>
      </c>
      <c r="B4620" s="5" t="s">
        <v>2054</v>
      </c>
      <c r="C4620" s="5" t="s">
        <v>2611</v>
      </c>
      <c r="D4620" s="5" t="s">
        <v>2612</v>
      </c>
      <c r="E4620" s="33">
        <v>16400</v>
      </c>
      <c r="F4620" s="5" t="s">
        <v>2598</v>
      </c>
      <c r="G4620" s="31">
        <v>168755</v>
      </c>
      <c r="H4620" s="32">
        <v>0</v>
      </c>
      <c r="I4620" s="5">
        <v>1.4840180000000001</v>
      </c>
    </row>
    <row r="4621" spans="1:9">
      <c r="A4621" s="5">
        <v>2140110562</v>
      </c>
      <c r="B4621" s="5" t="s">
        <v>2028</v>
      </c>
      <c r="C4621" s="5" t="s">
        <v>699</v>
      </c>
      <c r="D4621" s="5" t="s">
        <v>700</v>
      </c>
      <c r="E4621" s="33">
        <v>1996</v>
      </c>
      <c r="F4621" s="5" t="s">
        <v>2598</v>
      </c>
      <c r="G4621" s="31">
        <v>0</v>
      </c>
      <c r="H4621" s="32">
        <v>0</v>
      </c>
      <c r="I4621" s="5">
        <v>1.5993539999999999</v>
      </c>
    </row>
    <row r="4622" spans="1:9">
      <c r="A4622" s="5">
        <v>2140110562</v>
      </c>
      <c r="B4622" s="5" t="s">
        <v>2028</v>
      </c>
      <c r="C4622" s="5" t="s">
        <v>248</v>
      </c>
      <c r="D4622" s="5" t="s">
        <v>249</v>
      </c>
      <c r="E4622" s="33">
        <v>2172</v>
      </c>
      <c r="F4622" s="5" t="s">
        <v>2598</v>
      </c>
      <c r="G4622" s="31">
        <v>0</v>
      </c>
      <c r="H4622" s="32">
        <v>18000</v>
      </c>
      <c r="I4622" s="5">
        <v>1.5992820000000001</v>
      </c>
    </row>
    <row r="4623" spans="1:9">
      <c r="A4623" s="5">
        <v>2140110562</v>
      </c>
      <c r="B4623" s="5" t="s">
        <v>2028</v>
      </c>
      <c r="C4623" s="5" t="s">
        <v>2611</v>
      </c>
      <c r="D4623" s="5" t="s">
        <v>2612</v>
      </c>
      <c r="E4623" s="33">
        <v>2400</v>
      </c>
      <c r="F4623" s="5" t="s">
        <v>2598</v>
      </c>
      <c r="G4623" s="31">
        <v>18000</v>
      </c>
      <c r="H4623" s="32">
        <v>0</v>
      </c>
      <c r="I4623" s="5">
        <v>1.59935</v>
      </c>
    </row>
    <row r="4624" spans="1:9">
      <c r="A4624" s="5">
        <v>2140110563</v>
      </c>
      <c r="B4624" s="5" t="s">
        <v>2029</v>
      </c>
      <c r="C4624" s="5" t="s">
        <v>699</v>
      </c>
      <c r="D4624" s="5" t="s">
        <v>700</v>
      </c>
      <c r="E4624" s="33">
        <v>4865</v>
      </c>
      <c r="F4624" s="5" t="s">
        <v>2598</v>
      </c>
      <c r="G4624" s="31">
        <v>0</v>
      </c>
      <c r="H4624" s="32">
        <v>0</v>
      </c>
      <c r="I4624" s="5">
        <v>1.6199079999999999</v>
      </c>
    </row>
    <row r="4625" spans="1:9">
      <c r="A4625" s="5">
        <v>2140110563</v>
      </c>
      <c r="B4625" s="5" t="s">
        <v>2029</v>
      </c>
      <c r="C4625" s="5" t="s">
        <v>248</v>
      </c>
      <c r="D4625" s="5" t="s">
        <v>249</v>
      </c>
      <c r="E4625" s="33">
        <v>2783</v>
      </c>
      <c r="F4625" s="5" t="s">
        <v>2598</v>
      </c>
      <c r="G4625" s="31">
        <v>0</v>
      </c>
      <c r="H4625" s="32">
        <v>28800</v>
      </c>
      <c r="I4625" s="5">
        <v>1.61991</v>
      </c>
    </row>
    <row r="4626" spans="1:9">
      <c r="A4626" s="5">
        <v>2140110563</v>
      </c>
      <c r="B4626" s="5" t="s">
        <v>2029</v>
      </c>
      <c r="C4626" s="5" t="s">
        <v>2611</v>
      </c>
      <c r="D4626" s="5" t="s">
        <v>2612</v>
      </c>
      <c r="E4626" s="33">
        <v>11650</v>
      </c>
      <c r="F4626" s="5" t="s">
        <v>2598</v>
      </c>
      <c r="G4626" s="31">
        <v>28800</v>
      </c>
      <c r="H4626" s="32">
        <v>0</v>
      </c>
      <c r="I4626" s="5">
        <v>1.619907</v>
      </c>
    </row>
    <row r="4627" spans="1:9">
      <c r="A4627" s="5">
        <v>2140110567</v>
      </c>
      <c r="B4627" s="5" t="s">
        <v>4544</v>
      </c>
      <c r="C4627" s="5" t="s">
        <v>248</v>
      </c>
      <c r="D4627" s="5" t="s">
        <v>249</v>
      </c>
      <c r="E4627" s="33">
        <v>7</v>
      </c>
      <c r="F4627" s="5" t="s">
        <v>2598</v>
      </c>
      <c r="G4627" s="31">
        <v>10</v>
      </c>
      <c r="H4627" s="32">
        <v>0</v>
      </c>
      <c r="I4627" s="5">
        <v>1.638571</v>
      </c>
    </row>
    <row r="4628" spans="1:9">
      <c r="A4628" s="5">
        <v>2140110568</v>
      </c>
      <c r="B4628" s="5" t="s">
        <v>4545</v>
      </c>
      <c r="C4628" s="5" t="s">
        <v>699</v>
      </c>
      <c r="D4628" s="5" t="s">
        <v>700</v>
      </c>
      <c r="E4628" s="33">
        <v>26</v>
      </c>
      <c r="F4628" s="5" t="s">
        <v>2598</v>
      </c>
      <c r="G4628" s="31">
        <v>0</v>
      </c>
      <c r="H4628" s="32">
        <v>0</v>
      </c>
      <c r="I4628" s="5">
        <v>1.5042310000000001</v>
      </c>
    </row>
    <row r="4629" spans="1:9">
      <c r="A4629" s="5">
        <v>2140110568</v>
      </c>
      <c r="B4629" s="5" t="s">
        <v>4545</v>
      </c>
      <c r="C4629" s="5" t="s">
        <v>248</v>
      </c>
      <c r="D4629" s="5" t="s">
        <v>249</v>
      </c>
      <c r="E4629" s="33">
        <v>367</v>
      </c>
      <c r="F4629" s="5" t="s">
        <v>2598</v>
      </c>
      <c r="G4629" s="31">
        <v>0</v>
      </c>
      <c r="H4629" s="32">
        <v>0</v>
      </c>
      <c r="I4629" s="5">
        <v>1.5044409999999999</v>
      </c>
    </row>
    <row r="4630" spans="1:9">
      <c r="A4630" s="5">
        <v>2140110569</v>
      </c>
      <c r="B4630" s="5" t="s">
        <v>4546</v>
      </c>
      <c r="C4630" s="5" t="s">
        <v>699</v>
      </c>
      <c r="D4630" s="5" t="s">
        <v>700</v>
      </c>
      <c r="E4630" s="33">
        <v>50</v>
      </c>
      <c r="F4630" s="5" t="s">
        <v>2598</v>
      </c>
      <c r="G4630" s="31">
        <v>0</v>
      </c>
      <c r="H4630" s="32">
        <v>0</v>
      </c>
      <c r="I4630" s="5">
        <v>1.5214000000000001</v>
      </c>
    </row>
    <row r="4631" spans="1:9">
      <c r="A4631" s="5">
        <v>2140110569</v>
      </c>
      <c r="B4631" s="5" t="s">
        <v>4546</v>
      </c>
      <c r="C4631" s="5" t="s">
        <v>248</v>
      </c>
      <c r="D4631" s="5" t="s">
        <v>249</v>
      </c>
      <c r="E4631" s="33">
        <v>4061</v>
      </c>
      <c r="F4631" s="5" t="s">
        <v>2598</v>
      </c>
      <c r="G4631" s="31">
        <v>0</v>
      </c>
      <c r="H4631" s="32">
        <v>14400</v>
      </c>
      <c r="I4631" s="5">
        <v>1.52132</v>
      </c>
    </row>
    <row r="4632" spans="1:9">
      <c r="A4632" s="5">
        <v>2140110569</v>
      </c>
      <c r="B4632" s="5" t="s">
        <v>4546</v>
      </c>
      <c r="C4632" s="5" t="s">
        <v>2611</v>
      </c>
      <c r="D4632" s="5" t="s">
        <v>2612</v>
      </c>
      <c r="E4632" s="33">
        <v>14400</v>
      </c>
      <c r="F4632" s="5" t="s">
        <v>2598</v>
      </c>
      <c r="G4632" s="31">
        <v>14400</v>
      </c>
      <c r="H4632" s="32">
        <v>0</v>
      </c>
      <c r="I4632" s="5">
        <v>1.5213209999999999</v>
      </c>
    </row>
    <row r="4633" spans="1:9">
      <c r="A4633" s="5">
        <v>2140110573</v>
      </c>
      <c r="B4633" s="5" t="s">
        <v>4547</v>
      </c>
      <c r="C4633" s="5" t="s">
        <v>699</v>
      </c>
      <c r="D4633" s="5" t="s">
        <v>700</v>
      </c>
      <c r="E4633" s="33">
        <v>264</v>
      </c>
      <c r="F4633" s="5" t="s">
        <v>2598</v>
      </c>
      <c r="G4633" s="31">
        <v>0</v>
      </c>
      <c r="H4633" s="32">
        <v>0</v>
      </c>
      <c r="I4633" s="5">
        <v>1.9201140000000001</v>
      </c>
    </row>
    <row r="4634" spans="1:9">
      <c r="A4634" s="5">
        <v>2140110573</v>
      </c>
      <c r="B4634" s="5" t="s">
        <v>4547</v>
      </c>
      <c r="C4634" s="5" t="s">
        <v>248</v>
      </c>
      <c r="D4634" s="5" t="s">
        <v>249</v>
      </c>
      <c r="E4634" s="33">
        <v>56</v>
      </c>
      <c r="F4634" s="5" t="s">
        <v>2598</v>
      </c>
      <c r="G4634" s="31">
        <v>0</v>
      </c>
      <c r="H4634" s="32">
        <v>0</v>
      </c>
      <c r="I4634" s="5">
        <v>1.92</v>
      </c>
    </row>
    <row r="4635" spans="1:9">
      <c r="A4635" s="5">
        <v>2140110573</v>
      </c>
      <c r="B4635" s="5" t="s">
        <v>4547</v>
      </c>
      <c r="C4635" s="5" t="s">
        <v>2601</v>
      </c>
      <c r="D4635" s="5" t="s">
        <v>2602</v>
      </c>
      <c r="E4635" s="33">
        <v>2756</v>
      </c>
      <c r="F4635" s="5" t="s">
        <v>2598</v>
      </c>
      <c r="G4635" s="31">
        <v>0</v>
      </c>
      <c r="H4635" s="32">
        <v>0</v>
      </c>
      <c r="I4635" s="5">
        <v>1.920094</v>
      </c>
    </row>
    <row r="4636" spans="1:9">
      <c r="A4636" s="5">
        <v>2140110574</v>
      </c>
      <c r="B4636" s="5" t="s">
        <v>4548</v>
      </c>
      <c r="C4636" s="5" t="s">
        <v>699</v>
      </c>
      <c r="D4636" s="5" t="s">
        <v>700</v>
      </c>
      <c r="E4636" s="33">
        <v>2</v>
      </c>
      <c r="F4636" s="5" t="s">
        <v>2598</v>
      </c>
      <c r="G4636" s="31">
        <v>0</v>
      </c>
      <c r="H4636" s="32">
        <v>0</v>
      </c>
      <c r="I4636" s="5">
        <v>2.0049999999999999</v>
      </c>
    </row>
    <row r="4637" spans="1:9">
      <c r="A4637" s="5">
        <v>2140110574</v>
      </c>
      <c r="B4637" s="5" t="s">
        <v>4548</v>
      </c>
      <c r="C4637" s="5" t="s">
        <v>248</v>
      </c>
      <c r="D4637" s="5" t="s">
        <v>249</v>
      </c>
      <c r="E4637" s="33">
        <v>1147</v>
      </c>
      <c r="F4637" s="5" t="s">
        <v>2598</v>
      </c>
      <c r="G4637" s="31">
        <v>0</v>
      </c>
      <c r="H4637" s="32">
        <v>0</v>
      </c>
      <c r="I4637" s="5">
        <v>2.0070709999999998</v>
      </c>
    </row>
    <row r="4638" spans="1:9">
      <c r="A4638" s="5">
        <v>2140110575</v>
      </c>
      <c r="B4638" s="5" t="s">
        <v>4549</v>
      </c>
      <c r="C4638" s="5" t="s">
        <v>699</v>
      </c>
      <c r="D4638" s="5" t="s">
        <v>700</v>
      </c>
      <c r="E4638" s="33">
        <v>3</v>
      </c>
      <c r="F4638" s="5" t="s">
        <v>2598</v>
      </c>
      <c r="G4638" s="31">
        <v>0</v>
      </c>
      <c r="H4638" s="32">
        <v>0</v>
      </c>
      <c r="I4638" s="5">
        <v>1.6666669999999999</v>
      </c>
    </row>
    <row r="4639" spans="1:9">
      <c r="A4639" s="5">
        <v>2140110575</v>
      </c>
      <c r="B4639" s="5" t="s">
        <v>4549</v>
      </c>
      <c r="C4639" s="5" t="s">
        <v>248</v>
      </c>
      <c r="D4639" s="5" t="s">
        <v>249</v>
      </c>
      <c r="E4639" s="33">
        <v>62</v>
      </c>
      <c r="F4639" s="5" t="s">
        <v>2598</v>
      </c>
      <c r="G4639" s="31">
        <v>0</v>
      </c>
      <c r="H4639" s="32">
        <v>0</v>
      </c>
      <c r="I4639" s="5">
        <v>1.6670970000000001</v>
      </c>
    </row>
    <row r="4640" spans="1:9">
      <c r="A4640" s="5">
        <v>2140110576</v>
      </c>
      <c r="B4640" s="5" t="s">
        <v>4550</v>
      </c>
      <c r="C4640" s="5" t="s">
        <v>248</v>
      </c>
      <c r="D4640" s="5" t="s">
        <v>249</v>
      </c>
      <c r="E4640" s="33">
        <v>30</v>
      </c>
      <c r="F4640" s="5" t="s">
        <v>2598</v>
      </c>
      <c r="G4640" s="31">
        <v>0</v>
      </c>
      <c r="H4640" s="32">
        <v>0</v>
      </c>
      <c r="I4640" s="5">
        <v>1.9366669999999999</v>
      </c>
    </row>
    <row r="4641" spans="1:9">
      <c r="A4641" s="5">
        <v>2140110577</v>
      </c>
      <c r="B4641" s="5" t="s">
        <v>4551</v>
      </c>
      <c r="C4641" s="5" t="s">
        <v>248</v>
      </c>
      <c r="D4641" s="5" t="s">
        <v>249</v>
      </c>
      <c r="E4641" s="33">
        <v>25</v>
      </c>
      <c r="F4641" s="5" t="s">
        <v>2598</v>
      </c>
      <c r="G4641" s="31">
        <v>0</v>
      </c>
      <c r="H4641" s="32">
        <v>0</v>
      </c>
      <c r="I4641" s="5">
        <v>1.9283999999999999</v>
      </c>
    </row>
    <row r="4642" spans="1:9">
      <c r="A4642" s="5">
        <v>2140110578</v>
      </c>
      <c r="B4642" s="5" t="s">
        <v>4552</v>
      </c>
      <c r="C4642" s="5" t="s">
        <v>248</v>
      </c>
      <c r="D4642" s="5" t="s">
        <v>249</v>
      </c>
      <c r="E4642" s="33">
        <v>12</v>
      </c>
      <c r="F4642" s="5" t="s">
        <v>2598</v>
      </c>
      <c r="G4642" s="31">
        <v>0</v>
      </c>
      <c r="H4642" s="32">
        <v>0</v>
      </c>
      <c r="I4642" s="5">
        <v>1.9275</v>
      </c>
    </row>
    <row r="4643" spans="1:9">
      <c r="A4643" s="5">
        <v>2140110585</v>
      </c>
      <c r="B4643" s="5" t="s">
        <v>4553</v>
      </c>
      <c r="C4643" s="5" t="s">
        <v>248</v>
      </c>
      <c r="D4643" s="5" t="s">
        <v>249</v>
      </c>
      <c r="E4643" s="33">
        <v>42</v>
      </c>
      <c r="F4643" s="5" t="s">
        <v>2598</v>
      </c>
      <c r="G4643" s="31">
        <v>0</v>
      </c>
      <c r="H4643" s="32">
        <v>0</v>
      </c>
      <c r="I4643" s="5">
        <v>2.0876190000000001</v>
      </c>
    </row>
    <row r="4644" spans="1:9">
      <c r="A4644" s="5">
        <v>2140110586</v>
      </c>
      <c r="B4644" s="5" t="s">
        <v>4554</v>
      </c>
      <c r="C4644" s="5" t="s">
        <v>699</v>
      </c>
      <c r="D4644" s="5" t="s">
        <v>700</v>
      </c>
      <c r="E4644" s="33">
        <v>157</v>
      </c>
      <c r="F4644" s="5" t="s">
        <v>2598</v>
      </c>
      <c r="G4644" s="31">
        <v>0</v>
      </c>
      <c r="H4644" s="32">
        <v>0</v>
      </c>
      <c r="I4644" s="5">
        <v>1.9196820000000001</v>
      </c>
    </row>
    <row r="4645" spans="1:9">
      <c r="A4645" s="5">
        <v>2140110588</v>
      </c>
      <c r="B4645" s="5" t="s">
        <v>4555</v>
      </c>
      <c r="C4645" s="5" t="s">
        <v>248</v>
      </c>
      <c r="D4645" s="5" t="s">
        <v>249</v>
      </c>
      <c r="E4645" s="5">
        <v>0</v>
      </c>
      <c r="F4645" s="5" t="s">
        <v>2598</v>
      </c>
      <c r="G4645" s="31">
        <v>0</v>
      </c>
      <c r="H4645" s="32">
        <v>25</v>
      </c>
      <c r="I4645" s="5">
        <v>0</v>
      </c>
    </row>
    <row r="4646" spans="1:9">
      <c r="A4646" s="5">
        <v>2140110588</v>
      </c>
      <c r="B4646" s="5" t="s">
        <v>4555</v>
      </c>
      <c r="C4646" s="5" t="s">
        <v>2611</v>
      </c>
      <c r="D4646" s="5" t="s">
        <v>2612</v>
      </c>
      <c r="E4646" s="5">
        <v>25</v>
      </c>
      <c r="F4646" s="5" t="s">
        <v>2598</v>
      </c>
      <c r="G4646" s="31">
        <v>25</v>
      </c>
      <c r="H4646" s="32">
        <v>0</v>
      </c>
      <c r="I4646" s="5">
        <v>3.1768000000000001</v>
      </c>
    </row>
    <row r="4647" spans="1:9">
      <c r="A4647" s="5">
        <v>2140110589</v>
      </c>
      <c r="B4647" s="5" t="s">
        <v>4556</v>
      </c>
      <c r="C4647" s="5" t="s">
        <v>248</v>
      </c>
      <c r="D4647" s="5" t="s">
        <v>249</v>
      </c>
      <c r="E4647" s="33">
        <v>2</v>
      </c>
      <c r="F4647" s="5" t="s">
        <v>2598</v>
      </c>
      <c r="G4647" s="31">
        <v>0</v>
      </c>
      <c r="H4647" s="32">
        <v>0</v>
      </c>
      <c r="I4647" s="5">
        <v>3.1749999999999998</v>
      </c>
    </row>
    <row r="4648" spans="1:9">
      <c r="A4648" s="5">
        <v>2140110591</v>
      </c>
      <c r="B4648" s="5" t="s">
        <v>4557</v>
      </c>
      <c r="C4648" s="5" t="s">
        <v>248</v>
      </c>
      <c r="D4648" s="5" t="s">
        <v>249</v>
      </c>
      <c r="E4648" s="33">
        <v>5</v>
      </c>
      <c r="F4648" s="5" t="s">
        <v>2598</v>
      </c>
      <c r="G4648" s="31">
        <v>0</v>
      </c>
      <c r="H4648" s="32">
        <v>0</v>
      </c>
      <c r="I4648" s="5">
        <v>1.3680000000000001</v>
      </c>
    </row>
    <row r="4649" spans="1:9">
      <c r="A4649" s="5">
        <v>2140110592</v>
      </c>
      <c r="B4649" s="5" t="s">
        <v>4558</v>
      </c>
      <c r="C4649" s="5" t="s">
        <v>248</v>
      </c>
      <c r="D4649" s="5" t="s">
        <v>249</v>
      </c>
      <c r="E4649" s="33">
        <v>18</v>
      </c>
      <c r="F4649" s="5" t="s">
        <v>2598</v>
      </c>
      <c r="G4649" s="31">
        <v>0</v>
      </c>
      <c r="H4649" s="32">
        <v>0</v>
      </c>
      <c r="I4649" s="5">
        <v>1.476111</v>
      </c>
    </row>
    <row r="4650" spans="1:9">
      <c r="A4650" s="5">
        <v>2140110602</v>
      </c>
      <c r="B4650" s="5" t="s">
        <v>4559</v>
      </c>
      <c r="C4650" s="5" t="s">
        <v>699</v>
      </c>
      <c r="D4650" s="5" t="s">
        <v>700</v>
      </c>
      <c r="E4650" s="33">
        <v>1989</v>
      </c>
      <c r="F4650" s="5" t="s">
        <v>2598</v>
      </c>
      <c r="G4650" s="31">
        <v>0</v>
      </c>
      <c r="H4650" s="32">
        <v>0</v>
      </c>
      <c r="I4650" s="5">
        <v>1.5556859999999999</v>
      </c>
    </row>
    <row r="4651" spans="1:9">
      <c r="A4651" s="5">
        <v>2140110602</v>
      </c>
      <c r="B4651" s="5" t="s">
        <v>4559</v>
      </c>
      <c r="C4651" s="5" t="s">
        <v>248</v>
      </c>
      <c r="D4651" s="5" t="s">
        <v>249</v>
      </c>
      <c r="E4651" s="33">
        <v>7080</v>
      </c>
      <c r="F4651" s="5" t="s">
        <v>2598</v>
      </c>
      <c r="G4651" s="31">
        <v>0</v>
      </c>
      <c r="H4651" s="32">
        <v>0</v>
      </c>
      <c r="I4651" s="5">
        <v>1.555688</v>
      </c>
    </row>
    <row r="4652" spans="1:9">
      <c r="A4652" s="5">
        <v>2140110603</v>
      </c>
      <c r="B4652" s="5" t="s">
        <v>4560</v>
      </c>
      <c r="C4652" s="5" t="s">
        <v>248</v>
      </c>
      <c r="D4652" s="5" t="s">
        <v>249</v>
      </c>
      <c r="E4652" s="33">
        <v>244</v>
      </c>
      <c r="F4652" s="5" t="s">
        <v>2598</v>
      </c>
      <c r="G4652" s="31">
        <v>0</v>
      </c>
      <c r="H4652" s="32">
        <v>0</v>
      </c>
      <c r="I4652" s="5">
        <v>1.665656</v>
      </c>
    </row>
    <row r="4653" spans="1:9">
      <c r="A4653" s="5">
        <v>2140110604</v>
      </c>
      <c r="B4653" s="5" t="s">
        <v>421</v>
      </c>
      <c r="C4653" s="5" t="s">
        <v>699</v>
      </c>
      <c r="D4653" s="5" t="s">
        <v>700</v>
      </c>
      <c r="E4653" s="33">
        <v>10570</v>
      </c>
      <c r="F4653" s="5" t="s">
        <v>2598</v>
      </c>
      <c r="G4653" s="31">
        <v>0</v>
      </c>
      <c r="H4653" s="32">
        <v>0</v>
      </c>
      <c r="I4653" s="5">
        <v>2.049941</v>
      </c>
    </row>
    <row r="4654" spans="1:9">
      <c r="A4654" s="5">
        <v>2140110604</v>
      </c>
      <c r="B4654" s="5" t="s">
        <v>421</v>
      </c>
      <c r="C4654" s="5" t="s">
        <v>248</v>
      </c>
      <c r="D4654" s="5" t="s">
        <v>249</v>
      </c>
      <c r="E4654" s="33">
        <v>16290</v>
      </c>
      <c r="F4654" s="5" t="s">
        <v>2598</v>
      </c>
      <c r="G4654" s="31">
        <v>37460</v>
      </c>
      <c r="H4654" s="32">
        <v>155730</v>
      </c>
      <c r="I4654" s="5">
        <v>2.0496560000000001</v>
      </c>
    </row>
    <row r="4655" spans="1:9">
      <c r="A4655" s="5">
        <v>2140110604</v>
      </c>
      <c r="B4655" s="5" t="s">
        <v>421</v>
      </c>
      <c r="C4655" s="5" t="s">
        <v>2609</v>
      </c>
      <c r="D4655" s="5" t="s">
        <v>2610</v>
      </c>
      <c r="E4655" s="33">
        <v>13</v>
      </c>
      <c r="F4655" s="5" t="s">
        <v>2598</v>
      </c>
      <c r="G4655" s="31">
        <v>0</v>
      </c>
      <c r="H4655" s="32">
        <v>0</v>
      </c>
      <c r="I4655" s="5">
        <v>2.183846</v>
      </c>
    </row>
    <row r="4656" spans="1:9">
      <c r="A4656" s="5">
        <v>2140110604</v>
      </c>
      <c r="B4656" s="5" t="s">
        <v>421</v>
      </c>
      <c r="C4656" s="5" t="s">
        <v>2627</v>
      </c>
      <c r="D4656" s="5" t="s">
        <v>2628</v>
      </c>
      <c r="E4656" s="33">
        <v>0</v>
      </c>
      <c r="F4656" s="5" t="s">
        <v>2598</v>
      </c>
      <c r="G4656" s="31">
        <v>6780</v>
      </c>
      <c r="H4656" s="32">
        <v>0</v>
      </c>
      <c r="I4656" s="5">
        <v>2.0495369999999999</v>
      </c>
    </row>
    <row r="4657" spans="1:9">
      <c r="A4657" s="5">
        <v>2140110604</v>
      </c>
      <c r="B4657" s="5" t="s">
        <v>421</v>
      </c>
      <c r="C4657" s="5" t="s">
        <v>2611</v>
      </c>
      <c r="D4657" s="5" t="s">
        <v>2612</v>
      </c>
      <c r="E4657" s="33">
        <v>0</v>
      </c>
      <c r="F4657" s="5" t="s">
        <v>2598</v>
      </c>
      <c r="G4657" s="31">
        <v>148950</v>
      </c>
      <c r="H4657" s="32">
        <v>32845</v>
      </c>
      <c r="I4657" s="5">
        <v>2.1593100000000001</v>
      </c>
    </row>
    <row r="4658" spans="1:9">
      <c r="A4658" s="5">
        <v>2140110605</v>
      </c>
      <c r="B4658" s="5" t="s">
        <v>422</v>
      </c>
      <c r="C4658" s="5" t="s">
        <v>699</v>
      </c>
      <c r="D4658" s="5" t="s">
        <v>700</v>
      </c>
      <c r="E4658" s="33">
        <v>498</v>
      </c>
      <c r="F4658" s="5" t="s">
        <v>2598</v>
      </c>
      <c r="G4658" s="31">
        <v>0</v>
      </c>
      <c r="H4658" s="32">
        <v>0</v>
      </c>
      <c r="I4658" s="5">
        <v>2.0315859999999999</v>
      </c>
    </row>
    <row r="4659" spans="1:9">
      <c r="A4659" s="5">
        <v>2140110605</v>
      </c>
      <c r="B4659" s="5" t="s">
        <v>422</v>
      </c>
      <c r="C4659" s="5" t="s">
        <v>248</v>
      </c>
      <c r="D4659" s="5" t="s">
        <v>249</v>
      </c>
      <c r="E4659" s="33">
        <v>1287</v>
      </c>
      <c r="F4659" s="5" t="s">
        <v>2598</v>
      </c>
      <c r="G4659" s="31">
        <v>0</v>
      </c>
      <c r="H4659" s="32">
        <v>53850</v>
      </c>
      <c r="I4659" s="5">
        <v>2.0134340000000002</v>
      </c>
    </row>
    <row r="4660" spans="1:9">
      <c r="A4660" s="5">
        <v>2140110605</v>
      </c>
      <c r="B4660" s="5" t="s">
        <v>422</v>
      </c>
      <c r="C4660" s="5" t="s">
        <v>2609</v>
      </c>
      <c r="D4660" s="5" t="s">
        <v>2610</v>
      </c>
      <c r="E4660" s="33">
        <v>0</v>
      </c>
      <c r="F4660" s="5" t="s">
        <v>2598</v>
      </c>
      <c r="G4660" s="31">
        <v>8</v>
      </c>
      <c r="H4660" s="32">
        <v>0</v>
      </c>
      <c r="I4660" s="5">
        <v>2.0581520000000002</v>
      </c>
    </row>
    <row r="4661" spans="1:9">
      <c r="A4661" s="5">
        <v>2140110605</v>
      </c>
      <c r="B4661" s="5" t="s">
        <v>422</v>
      </c>
      <c r="C4661" s="5" t="s">
        <v>2627</v>
      </c>
      <c r="D4661" s="5" t="s">
        <v>2628</v>
      </c>
      <c r="E4661" s="33">
        <v>0</v>
      </c>
      <c r="F4661" s="5" t="s">
        <v>2598</v>
      </c>
      <c r="G4661" s="31">
        <v>300</v>
      </c>
      <c r="H4661" s="32">
        <v>0</v>
      </c>
      <c r="I4661" s="5">
        <v>1.9869330000000001</v>
      </c>
    </row>
    <row r="4662" spans="1:9">
      <c r="A4662" s="5">
        <v>2140110605</v>
      </c>
      <c r="B4662" s="5" t="s">
        <v>422</v>
      </c>
      <c r="C4662" s="5" t="s">
        <v>2611</v>
      </c>
      <c r="D4662" s="5" t="s">
        <v>2612</v>
      </c>
      <c r="E4662" s="33">
        <v>50</v>
      </c>
      <c r="F4662" s="5" t="s">
        <v>2598</v>
      </c>
      <c r="G4662" s="31">
        <v>53550</v>
      </c>
      <c r="H4662" s="32">
        <v>0</v>
      </c>
      <c r="I4662" s="5">
        <v>1.9077999999999999</v>
      </c>
    </row>
    <row r="4663" spans="1:9">
      <c r="A4663" s="5">
        <v>2140110606</v>
      </c>
      <c r="B4663" s="5" t="s">
        <v>479</v>
      </c>
      <c r="C4663" s="5" t="s">
        <v>699</v>
      </c>
      <c r="D4663" s="5" t="s">
        <v>700</v>
      </c>
      <c r="E4663" s="33">
        <v>3</v>
      </c>
      <c r="F4663" s="5" t="s">
        <v>2598</v>
      </c>
      <c r="G4663" s="31">
        <v>0</v>
      </c>
      <c r="H4663" s="32">
        <v>0</v>
      </c>
      <c r="I4663" s="5">
        <v>2.1233330000000001</v>
      </c>
    </row>
    <row r="4664" spans="1:9">
      <c r="A4664" s="5">
        <v>2140110606</v>
      </c>
      <c r="B4664" s="5" t="s">
        <v>479</v>
      </c>
      <c r="C4664" s="5" t="s">
        <v>248</v>
      </c>
      <c r="D4664" s="5" t="s">
        <v>249</v>
      </c>
      <c r="E4664" s="33">
        <v>19421</v>
      </c>
      <c r="F4664" s="5" t="s">
        <v>2598</v>
      </c>
      <c r="G4664" s="31">
        <v>10632</v>
      </c>
      <c r="H4664" s="32">
        <v>59852</v>
      </c>
      <c r="I4664" s="5">
        <v>2.2335029999999998</v>
      </c>
    </row>
    <row r="4665" spans="1:9">
      <c r="A4665" s="5">
        <v>2140110606</v>
      </c>
      <c r="B4665" s="5" t="s">
        <v>479</v>
      </c>
      <c r="C4665" s="5" t="s">
        <v>2609</v>
      </c>
      <c r="D4665" s="5" t="s">
        <v>2610</v>
      </c>
      <c r="E4665" s="33">
        <v>1</v>
      </c>
      <c r="F4665" s="5" t="s">
        <v>2598</v>
      </c>
      <c r="G4665" s="31">
        <v>2</v>
      </c>
      <c r="H4665" s="32">
        <v>0</v>
      </c>
      <c r="I4665" s="5">
        <v>2.1800000000000002</v>
      </c>
    </row>
    <row r="4666" spans="1:9">
      <c r="A4666" s="5">
        <v>2140110606</v>
      </c>
      <c r="B4666" s="5" t="s">
        <v>479</v>
      </c>
      <c r="C4666" s="5" t="s">
        <v>2611</v>
      </c>
      <c r="D4666" s="5" t="s">
        <v>2612</v>
      </c>
      <c r="E4666" s="5">
        <v>2</v>
      </c>
      <c r="F4666" s="5" t="s">
        <v>2598</v>
      </c>
      <c r="G4666" s="31">
        <v>59850</v>
      </c>
      <c r="H4666" s="32">
        <v>10632</v>
      </c>
      <c r="I4666" s="5">
        <v>1.9650000000000001</v>
      </c>
    </row>
    <row r="4667" spans="1:9">
      <c r="A4667" s="5">
        <v>2140110610</v>
      </c>
      <c r="B4667" s="5" t="s">
        <v>117</v>
      </c>
      <c r="C4667" s="5" t="s">
        <v>699</v>
      </c>
      <c r="D4667" s="5" t="s">
        <v>700</v>
      </c>
      <c r="E4667" s="33">
        <v>10504</v>
      </c>
      <c r="F4667" s="5" t="s">
        <v>2598</v>
      </c>
      <c r="G4667" s="31">
        <v>0</v>
      </c>
      <c r="H4667" s="32">
        <v>0</v>
      </c>
      <c r="I4667" s="5">
        <v>2.1604320000000001</v>
      </c>
    </row>
    <row r="4668" spans="1:9">
      <c r="A4668" s="5">
        <v>2140110610</v>
      </c>
      <c r="B4668" s="5" t="s">
        <v>117</v>
      </c>
      <c r="C4668" s="5" t="s">
        <v>248</v>
      </c>
      <c r="D4668" s="5" t="s">
        <v>249</v>
      </c>
      <c r="E4668" s="33">
        <v>24770</v>
      </c>
      <c r="F4668" s="5" t="s">
        <v>2598</v>
      </c>
      <c r="G4668" s="31">
        <v>17362</v>
      </c>
      <c r="H4668" s="32">
        <v>554557</v>
      </c>
      <c r="I4668" s="5">
        <v>2.2134550000000002</v>
      </c>
    </row>
    <row r="4669" spans="1:9">
      <c r="A4669" s="5">
        <v>2140110610</v>
      </c>
      <c r="B4669" s="5" t="s">
        <v>117</v>
      </c>
      <c r="C4669" s="5" t="s">
        <v>2601</v>
      </c>
      <c r="D4669" s="5" t="s">
        <v>2602</v>
      </c>
      <c r="E4669" s="33">
        <v>1835</v>
      </c>
      <c r="F4669" s="5" t="s">
        <v>2598</v>
      </c>
      <c r="G4669" s="31">
        <v>0</v>
      </c>
      <c r="H4669" s="32">
        <v>0</v>
      </c>
      <c r="I4669" s="5">
        <v>2.3164690000000001</v>
      </c>
    </row>
    <row r="4670" spans="1:9">
      <c r="A4670" s="5">
        <v>2140110610</v>
      </c>
      <c r="B4670" s="5" t="s">
        <v>117</v>
      </c>
      <c r="C4670" s="5" t="s">
        <v>2623</v>
      </c>
      <c r="D4670" s="5" t="s">
        <v>2624</v>
      </c>
      <c r="E4670" s="33">
        <v>10</v>
      </c>
      <c r="F4670" s="5" t="s">
        <v>2598</v>
      </c>
      <c r="G4670" s="31">
        <v>0</v>
      </c>
      <c r="H4670" s="32">
        <v>0</v>
      </c>
      <c r="I4670" s="5">
        <v>2.1659999999999999</v>
      </c>
    </row>
    <row r="4671" spans="1:9">
      <c r="A4671" s="5">
        <v>2140110610</v>
      </c>
      <c r="B4671" s="5" t="s">
        <v>117</v>
      </c>
      <c r="C4671" s="5" t="s">
        <v>2609</v>
      </c>
      <c r="D4671" s="5" t="s">
        <v>2610</v>
      </c>
      <c r="E4671" s="33">
        <v>7</v>
      </c>
      <c r="F4671" s="5" t="s">
        <v>2598</v>
      </c>
      <c r="G4671" s="31">
        <v>0</v>
      </c>
      <c r="H4671" s="32">
        <v>0</v>
      </c>
      <c r="I4671" s="5">
        <v>2.1771430000000001</v>
      </c>
    </row>
    <row r="4672" spans="1:9">
      <c r="A4672" s="5">
        <v>2140110610</v>
      </c>
      <c r="B4672" s="5" t="s">
        <v>117</v>
      </c>
      <c r="C4672" s="5" t="s">
        <v>2627</v>
      </c>
      <c r="D4672" s="5" t="s">
        <v>2628</v>
      </c>
      <c r="E4672" s="33">
        <v>0</v>
      </c>
      <c r="F4672" s="5" t="s">
        <v>2598</v>
      </c>
      <c r="G4672" s="31">
        <v>12757</v>
      </c>
      <c r="H4672" s="32">
        <v>100</v>
      </c>
      <c r="I4672" s="5">
        <v>2.1603949999999998</v>
      </c>
    </row>
    <row r="4673" spans="1:9">
      <c r="A4673" s="5">
        <v>2140110610</v>
      </c>
      <c r="B4673" s="5" t="s">
        <v>117</v>
      </c>
      <c r="C4673" s="5" t="s">
        <v>2611</v>
      </c>
      <c r="D4673" s="5" t="s">
        <v>2612</v>
      </c>
      <c r="E4673" s="33">
        <v>0</v>
      </c>
      <c r="F4673" s="5" t="s">
        <v>2598</v>
      </c>
      <c r="G4673" s="31">
        <v>541800</v>
      </c>
      <c r="H4673" s="32">
        <v>10000</v>
      </c>
      <c r="I4673" s="5">
        <v>2.1655359999999999</v>
      </c>
    </row>
    <row r="4674" spans="1:9">
      <c r="A4674" s="5">
        <v>2140110613</v>
      </c>
      <c r="B4674" s="5" t="s">
        <v>244</v>
      </c>
      <c r="C4674" s="5" t="s">
        <v>699</v>
      </c>
      <c r="D4674" s="5" t="s">
        <v>700</v>
      </c>
      <c r="E4674" s="33">
        <v>478</v>
      </c>
      <c r="F4674" s="5" t="s">
        <v>2598</v>
      </c>
      <c r="G4674" s="31">
        <v>0</v>
      </c>
      <c r="H4674" s="32">
        <v>0</v>
      </c>
      <c r="I4674" s="5">
        <v>2.2783259999999999</v>
      </c>
    </row>
    <row r="4675" spans="1:9">
      <c r="A4675" s="5">
        <v>2140110613</v>
      </c>
      <c r="B4675" s="5" t="s">
        <v>244</v>
      </c>
      <c r="C4675" s="5" t="s">
        <v>248</v>
      </c>
      <c r="D4675" s="5" t="s">
        <v>249</v>
      </c>
      <c r="E4675" s="5">
        <v>801</v>
      </c>
      <c r="F4675" s="5" t="s">
        <v>2598</v>
      </c>
      <c r="G4675" s="31">
        <v>3150</v>
      </c>
      <c r="H4675" s="32">
        <v>59784</v>
      </c>
      <c r="I4675" s="5">
        <v>2.2818230000000002</v>
      </c>
    </row>
    <row r="4676" spans="1:9">
      <c r="A4676" s="5">
        <v>2140110613</v>
      </c>
      <c r="B4676" s="5" t="s">
        <v>244</v>
      </c>
      <c r="C4676" s="5" t="s">
        <v>2609</v>
      </c>
      <c r="D4676" s="5" t="s">
        <v>2610</v>
      </c>
      <c r="E4676" s="33">
        <v>0</v>
      </c>
      <c r="F4676" s="5" t="s">
        <v>2598</v>
      </c>
      <c r="G4676" s="31">
        <v>1</v>
      </c>
      <c r="H4676" s="32">
        <v>0</v>
      </c>
      <c r="I4676" s="5">
        <v>2.3833329999999999</v>
      </c>
    </row>
    <row r="4677" spans="1:9">
      <c r="A4677" s="5">
        <v>2140110613</v>
      </c>
      <c r="B4677" s="5" t="s">
        <v>244</v>
      </c>
      <c r="C4677" s="5" t="s">
        <v>2611</v>
      </c>
      <c r="D4677" s="5" t="s">
        <v>2612</v>
      </c>
      <c r="E4677" s="33">
        <v>30265</v>
      </c>
      <c r="F4677" s="5" t="s">
        <v>2598</v>
      </c>
      <c r="G4677" s="31">
        <v>59783</v>
      </c>
      <c r="H4677" s="32">
        <v>3150</v>
      </c>
      <c r="I4677" s="5">
        <v>2.2952050000000002</v>
      </c>
    </row>
    <row r="4678" spans="1:9">
      <c r="A4678" s="5">
        <v>2140110614</v>
      </c>
      <c r="B4678" s="5" t="s">
        <v>260</v>
      </c>
      <c r="C4678" s="5" t="s">
        <v>699</v>
      </c>
      <c r="D4678" s="5" t="s">
        <v>700</v>
      </c>
      <c r="E4678" s="33">
        <v>23</v>
      </c>
      <c r="F4678" s="5" t="s">
        <v>2598</v>
      </c>
      <c r="G4678" s="31">
        <v>0</v>
      </c>
      <c r="H4678" s="32">
        <v>0</v>
      </c>
      <c r="I4678" s="5">
        <v>2.183913</v>
      </c>
    </row>
    <row r="4679" spans="1:9">
      <c r="A4679" s="5">
        <v>2140110614</v>
      </c>
      <c r="B4679" s="5" t="s">
        <v>260</v>
      </c>
      <c r="C4679" s="5" t="s">
        <v>248</v>
      </c>
      <c r="D4679" s="5" t="s">
        <v>249</v>
      </c>
      <c r="E4679" s="33">
        <v>200</v>
      </c>
      <c r="F4679" s="5" t="s">
        <v>2598</v>
      </c>
      <c r="G4679" s="31">
        <v>0</v>
      </c>
      <c r="H4679" s="32">
        <v>31500</v>
      </c>
      <c r="I4679" s="5">
        <v>2.1834500000000001</v>
      </c>
    </row>
    <row r="4680" spans="1:9">
      <c r="A4680" s="5">
        <v>2140110614</v>
      </c>
      <c r="B4680" s="5" t="s">
        <v>260</v>
      </c>
      <c r="C4680" s="5" t="s">
        <v>2609</v>
      </c>
      <c r="D4680" s="5" t="s">
        <v>2610</v>
      </c>
      <c r="E4680" s="33">
        <v>2</v>
      </c>
      <c r="F4680" s="5" t="s">
        <v>2598</v>
      </c>
      <c r="G4680" s="31">
        <v>0</v>
      </c>
      <c r="H4680" s="32">
        <v>0</v>
      </c>
      <c r="I4680" s="5">
        <v>2.69</v>
      </c>
    </row>
    <row r="4681" spans="1:9">
      <c r="A4681" s="5">
        <v>2140110614</v>
      </c>
      <c r="B4681" s="5" t="s">
        <v>260</v>
      </c>
      <c r="C4681" s="5" t="s">
        <v>2611</v>
      </c>
      <c r="D4681" s="5" t="s">
        <v>2612</v>
      </c>
      <c r="E4681" s="33">
        <v>10190</v>
      </c>
      <c r="F4681" s="5" t="s">
        <v>2598</v>
      </c>
      <c r="G4681" s="31">
        <v>31500</v>
      </c>
      <c r="H4681" s="32">
        <v>0</v>
      </c>
      <c r="I4681" s="5">
        <v>2.1835</v>
      </c>
    </row>
    <row r="4682" spans="1:9">
      <c r="A4682" s="5">
        <v>2140110615</v>
      </c>
      <c r="B4682" s="5" t="s">
        <v>245</v>
      </c>
      <c r="C4682" s="5" t="s">
        <v>248</v>
      </c>
      <c r="D4682" s="5" t="s">
        <v>249</v>
      </c>
      <c r="E4682" s="33">
        <v>518</v>
      </c>
      <c r="F4682" s="5" t="s">
        <v>2598</v>
      </c>
      <c r="G4682" s="31">
        <v>22050</v>
      </c>
      <c r="H4682" s="32">
        <v>25200</v>
      </c>
      <c r="I4682" s="5">
        <v>2.4702320000000002</v>
      </c>
    </row>
    <row r="4683" spans="1:9">
      <c r="A4683" s="5">
        <v>2140110615</v>
      </c>
      <c r="B4683" s="5" t="s">
        <v>245</v>
      </c>
      <c r="C4683" s="5" t="s">
        <v>2609</v>
      </c>
      <c r="D4683" s="5" t="s">
        <v>2610</v>
      </c>
      <c r="E4683" s="33">
        <v>2</v>
      </c>
      <c r="F4683" s="5" t="s">
        <v>2598</v>
      </c>
      <c r="G4683" s="31">
        <v>0</v>
      </c>
      <c r="H4683" s="32">
        <v>0</v>
      </c>
      <c r="I4683" s="5">
        <v>2.7949999999999999</v>
      </c>
    </row>
    <row r="4684" spans="1:9">
      <c r="A4684" s="5">
        <v>2140110615</v>
      </c>
      <c r="B4684" s="5" t="s">
        <v>245</v>
      </c>
      <c r="C4684" s="5" t="s">
        <v>2611</v>
      </c>
      <c r="D4684" s="5" t="s">
        <v>2612</v>
      </c>
      <c r="E4684" s="33">
        <v>118</v>
      </c>
      <c r="F4684" s="5" t="s">
        <v>2598</v>
      </c>
      <c r="G4684" s="31">
        <v>25200</v>
      </c>
      <c r="H4684" s="32">
        <v>22050</v>
      </c>
      <c r="I4684" s="5">
        <v>2.4648310000000002</v>
      </c>
    </row>
    <row r="4685" spans="1:9">
      <c r="A4685" s="5">
        <v>2140110616</v>
      </c>
      <c r="B4685" s="5" t="s">
        <v>261</v>
      </c>
      <c r="C4685" s="5" t="s">
        <v>699</v>
      </c>
      <c r="D4685" s="5" t="s">
        <v>700</v>
      </c>
      <c r="E4685" s="33">
        <v>60</v>
      </c>
      <c r="F4685" s="5" t="s">
        <v>2598</v>
      </c>
      <c r="G4685" s="31">
        <v>0</v>
      </c>
      <c r="H4685" s="32">
        <v>0</v>
      </c>
      <c r="I4685" s="5">
        <v>2.6253329999999999</v>
      </c>
    </row>
    <row r="4686" spans="1:9">
      <c r="A4686" s="5">
        <v>2140110616</v>
      </c>
      <c r="B4686" s="5" t="s">
        <v>261</v>
      </c>
      <c r="C4686" s="5" t="s">
        <v>248</v>
      </c>
      <c r="D4686" s="5" t="s">
        <v>249</v>
      </c>
      <c r="E4686" s="33">
        <v>705</v>
      </c>
      <c r="F4686" s="5" t="s">
        <v>2598</v>
      </c>
      <c r="G4686" s="31">
        <v>0</v>
      </c>
      <c r="H4686" s="32">
        <v>22052</v>
      </c>
      <c r="I4686" s="5">
        <v>1.98295</v>
      </c>
    </row>
    <row r="4687" spans="1:9">
      <c r="A4687" s="5">
        <v>2140110616</v>
      </c>
      <c r="B4687" s="5" t="s">
        <v>261</v>
      </c>
      <c r="C4687" s="5" t="s">
        <v>2609</v>
      </c>
      <c r="D4687" s="5" t="s">
        <v>2610</v>
      </c>
      <c r="E4687" s="33">
        <v>0</v>
      </c>
      <c r="F4687" s="5" t="s">
        <v>2598</v>
      </c>
      <c r="G4687" s="31">
        <v>2</v>
      </c>
      <c r="H4687" s="32">
        <v>0</v>
      </c>
      <c r="I4687" s="5">
        <v>2.15</v>
      </c>
    </row>
    <row r="4688" spans="1:9">
      <c r="A4688" s="5">
        <v>2140110616</v>
      </c>
      <c r="B4688" s="5" t="s">
        <v>261</v>
      </c>
      <c r="C4688" s="5" t="s">
        <v>2611</v>
      </c>
      <c r="D4688" s="5" t="s">
        <v>2612</v>
      </c>
      <c r="E4688" s="33">
        <v>7400</v>
      </c>
      <c r="F4688" s="5" t="s">
        <v>2598</v>
      </c>
      <c r="G4688" s="31">
        <v>22050</v>
      </c>
      <c r="H4688" s="32">
        <v>0</v>
      </c>
      <c r="I4688" s="5">
        <v>1.9810000000000001</v>
      </c>
    </row>
    <row r="4689" spans="1:9">
      <c r="A4689" s="5">
        <v>2140110617</v>
      </c>
      <c r="B4689" s="5" t="s">
        <v>316</v>
      </c>
      <c r="C4689" s="5" t="s">
        <v>699</v>
      </c>
      <c r="D4689" s="5" t="s">
        <v>700</v>
      </c>
      <c r="E4689" s="33">
        <v>2</v>
      </c>
      <c r="F4689" s="5" t="s">
        <v>2598</v>
      </c>
      <c r="G4689" s="31">
        <v>0</v>
      </c>
      <c r="H4689" s="32">
        <v>0</v>
      </c>
      <c r="I4689" s="5">
        <v>2.3149999999999999</v>
      </c>
    </row>
    <row r="4690" spans="1:9">
      <c r="A4690" s="5">
        <v>2140110617</v>
      </c>
      <c r="B4690" s="5" t="s">
        <v>316</v>
      </c>
      <c r="C4690" s="5" t="s">
        <v>248</v>
      </c>
      <c r="D4690" s="5" t="s">
        <v>249</v>
      </c>
      <c r="E4690" s="33">
        <v>2398</v>
      </c>
      <c r="F4690" s="5" t="s">
        <v>2598</v>
      </c>
      <c r="G4690" s="31">
        <v>1025</v>
      </c>
      <c r="H4690" s="32">
        <v>44103</v>
      </c>
      <c r="I4690" s="5">
        <v>2.3160050000000001</v>
      </c>
    </row>
    <row r="4691" spans="1:9">
      <c r="A4691" s="5">
        <v>2140110617</v>
      </c>
      <c r="B4691" s="5" t="s">
        <v>316</v>
      </c>
      <c r="C4691" s="5" t="s">
        <v>2609</v>
      </c>
      <c r="D4691" s="5" t="s">
        <v>2610</v>
      </c>
      <c r="E4691" s="33">
        <v>4</v>
      </c>
      <c r="F4691" s="5" t="s">
        <v>2598</v>
      </c>
      <c r="G4691" s="31">
        <v>3</v>
      </c>
      <c r="H4691" s="32">
        <v>0</v>
      </c>
      <c r="I4691" s="5">
        <v>2.81</v>
      </c>
    </row>
    <row r="4692" spans="1:9">
      <c r="A4692" s="5">
        <v>2140110617</v>
      </c>
      <c r="B4692" s="5" t="s">
        <v>316</v>
      </c>
      <c r="C4692" s="5" t="s">
        <v>2611</v>
      </c>
      <c r="D4692" s="5" t="s">
        <v>2612</v>
      </c>
      <c r="E4692" s="5">
        <v>27</v>
      </c>
      <c r="F4692" s="5" t="s">
        <v>2598</v>
      </c>
      <c r="G4692" s="31">
        <v>44100</v>
      </c>
      <c r="H4692" s="32">
        <v>0</v>
      </c>
      <c r="I4692" s="5">
        <v>2.3155559999999999</v>
      </c>
    </row>
    <row r="4693" spans="1:9">
      <c r="A4693" s="5">
        <v>2140110618</v>
      </c>
      <c r="B4693" s="5" t="s">
        <v>317</v>
      </c>
      <c r="C4693" s="5" t="s">
        <v>699</v>
      </c>
      <c r="D4693" s="5" t="s">
        <v>700</v>
      </c>
      <c r="E4693" s="33">
        <v>8</v>
      </c>
      <c r="F4693" s="5" t="s">
        <v>2598</v>
      </c>
      <c r="G4693" s="31">
        <v>0</v>
      </c>
      <c r="H4693" s="32">
        <v>0</v>
      </c>
      <c r="I4693" s="5">
        <v>2.5950000000000002</v>
      </c>
    </row>
    <row r="4694" spans="1:9">
      <c r="A4694" s="5">
        <v>2140110618</v>
      </c>
      <c r="B4694" s="5" t="s">
        <v>317</v>
      </c>
      <c r="C4694" s="5" t="s">
        <v>248</v>
      </c>
      <c r="D4694" s="5" t="s">
        <v>249</v>
      </c>
      <c r="E4694" s="33">
        <v>0</v>
      </c>
      <c r="F4694" s="5" t="s">
        <v>2598</v>
      </c>
      <c r="G4694" s="31">
        <v>855</v>
      </c>
      <c r="H4694" s="32">
        <v>25200</v>
      </c>
      <c r="I4694" s="5">
        <v>2.2400000000000002</v>
      </c>
    </row>
    <row r="4695" spans="1:9">
      <c r="A4695" s="5">
        <v>2140110618</v>
      </c>
      <c r="B4695" s="5" t="s">
        <v>317</v>
      </c>
      <c r="C4695" s="5" t="s">
        <v>2609</v>
      </c>
      <c r="D4695" s="5" t="s">
        <v>2610</v>
      </c>
      <c r="E4695" s="33">
        <v>6</v>
      </c>
      <c r="F4695" s="5" t="s">
        <v>2598</v>
      </c>
      <c r="G4695" s="31">
        <v>0</v>
      </c>
      <c r="H4695" s="32">
        <v>5</v>
      </c>
      <c r="I4695" s="5">
        <v>2.2599999999999998</v>
      </c>
    </row>
    <row r="4696" spans="1:9">
      <c r="A4696" s="5">
        <v>2140110618</v>
      </c>
      <c r="B4696" s="5" t="s">
        <v>317</v>
      </c>
      <c r="C4696" s="5" t="s">
        <v>2627</v>
      </c>
      <c r="D4696" s="5" t="s">
        <v>2628</v>
      </c>
      <c r="E4696" s="33">
        <v>0</v>
      </c>
      <c r="F4696" s="5" t="s">
        <v>2598</v>
      </c>
      <c r="G4696" s="31">
        <v>0</v>
      </c>
      <c r="H4696" s="32">
        <v>500</v>
      </c>
      <c r="I4696" s="5">
        <v>0</v>
      </c>
    </row>
    <row r="4697" spans="1:9">
      <c r="A4697" s="5">
        <v>2140110618</v>
      </c>
      <c r="B4697" s="5" t="s">
        <v>317</v>
      </c>
      <c r="C4697" s="5" t="s">
        <v>2611</v>
      </c>
      <c r="D4697" s="5" t="s">
        <v>2612</v>
      </c>
      <c r="E4697" s="33">
        <v>0</v>
      </c>
      <c r="F4697" s="5" t="s">
        <v>2598</v>
      </c>
      <c r="G4697" s="31">
        <v>25200</v>
      </c>
      <c r="H4697" s="32">
        <v>0</v>
      </c>
      <c r="I4697" s="5">
        <v>2.6196000000000002</v>
      </c>
    </row>
    <row r="4698" spans="1:9">
      <c r="A4698" s="5">
        <v>2140110619</v>
      </c>
      <c r="B4698" s="5" t="s">
        <v>318</v>
      </c>
      <c r="C4698" s="5" t="s">
        <v>248</v>
      </c>
      <c r="D4698" s="5" t="s">
        <v>249</v>
      </c>
      <c r="E4698" s="33">
        <v>555</v>
      </c>
      <c r="F4698" s="5" t="s">
        <v>2598</v>
      </c>
      <c r="G4698" s="31">
        <v>15750</v>
      </c>
      <c r="H4698" s="32">
        <v>9450</v>
      </c>
      <c r="I4698" s="5">
        <v>2.209622</v>
      </c>
    </row>
    <row r="4699" spans="1:9">
      <c r="A4699" s="5">
        <v>2140110619</v>
      </c>
      <c r="B4699" s="5" t="s">
        <v>318</v>
      </c>
      <c r="C4699" s="5" t="s">
        <v>2609</v>
      </c>
      <c r="D4699" s="5" t="s">
        <v>2610</v>
      </c>
      <c r="E4699" s="33">
        <v>4</v>
      </c>
      <c r="F4699" s="5" t="s">
        <v>2598</v>
      </c>
      <c r="G4699" s="31">
        <v>0</v>
      </c>
      <c r="H4699" s="32">
        <v>0</v>
      </c>
      <c r="I4699" s="5">
        <v>2.2075</v>
      </c>
    </row>
    <row r="4700" spans="1:9">
      <c r="A4700" s="5">
        <v>2140110619</v>
      </c>
      <c r="B4700" s="5" t="s">
        <v>318</v>
      </c>
      <c r="C4700" s="5" t="s">
        <v>2611</v>
      </c>
      <c r="D4700" s="5" t="s">
        <v>2612</v>
      </c>
      <c r="E4700" s="33">
        <v>438</v>
      </c>
      <c r="F4700" s="5" t="s">
        <v>2598</v>
      </c>
      <c r="G4700" s="31">
        <v>9450</v>
      </c>
      <c r="H4700" s="32">
        <v>15750</v>
      </c>
      <c r="I4700" s="5">
        <v>2.2097259999999999</v>
      </c>
    </row>
    <row r="4701" spans="1:9">
      <c r="A4701" s="5">
        <v>2140110620</v>
      </c>
      <c r="B4701" s="5" t="s">
        <v>256</v>
      </c>
      <c r="C4701" s="5" t="s">
        <v>699</v>
      </c>
      <c r="D4701" s="5" t="s">
        <v>700</v>
      </c>
      <c r="E4701" s="33">
        <v>501</v>
      </c>
      <c r="F4701" s="5" t="s">
        <v>2598</v>
      </c>
      <c r="G4701" s="31">
        <v>0</v>
      </c>
      <c r="H4701" s="32">
        <v>0</v>
      </c>
      <c r="I4701" s="5">
        <v>2.3414570000000001</v>
      </c>
    </row>
    <row r="4702" spans="1:9">
      <c r="A4702" s="5">
        <v>2140110620</v>
      </c>
      <c r="B4702" s="5" t="s">
        <v>256</v>
      </c>
      <c r="C4702" s="5" t="s">
        <v>248</v>
      </c>
      <c r="D4702" s="5" t="s">
        <v>249</v>
      </c>
      <c r="E4702" s="33">
        <v>2827</v>
      </c>
      <c r="F4702" s="5" t="s">
        <v>2598</v>
      </c>
      <c r="G4702" s="31">
        <v>0</v>
      </c>
      <c r="H4702" s="32">
        <v>69300</v>
      </c>
      <c r="I4702" s="5">
        <v>2.3443900000000002</v>
      </c>
    </row>
    <row r="4703" spans="1:9">
      <c r="A4703" s="5">
        <v>2140110620</v>
      </c>
      <c r="B4703" s="5" t="s">
        <v>256</v>
      </c>
      <c r="C4703" s="5" t="s">
        <v>2623</v>
      </c>
      <c r="D4703" s="5" t="s">
        <v>2624</v>
      </c>
      <c r="E4703" s="33">
        <v>2</v>
      </c>
      <c r="F4703" s="5" t="s">
        <v>2598</v>
      </c>
      <c r="G4703" s="31">
        <v>0</v>
      </c>
      <c r="H4703" s="32">
        <v>0</v>
      </c>
      <c r="I4703" s="5">
        <v>2.3450000000000002</v>
      </c>
    </row>
    <row r="4704" spans="1:9">
      <c r="A4704" s="5">
        <v>2140110620</v>
      </c>
      <c r="B4704" s="5" t="s">
        <v>256</v>
      </c>
      <c r="C4704" s="5" t="s">
        <v>2609</v>
      </c>
      <c r="D4704" s="5" t="s">
        <v>2610</v>
      </c>
      <c r="E4704" s="33">
        <v>6</v>
      </c>
      <c r="F4704" s="5" t="s">
        <v>2598</v>
      </c>
      <c r="G4704" s="31">
        <v>0</v>
      </c>
      <c r="H4704" s="32">
        <v>0</v>
      </c>
      <c r="I4704" s="5">
        <v>2.3283330000000002</v>
      </c>
    </row>
    <row r="4705" spans="1:9">
      <c r="A4705" s="5">
        <v>2140110620</v>
      </c>
      <c r="B4705" s="5" t="s">
        <v>256</v>
      </c>
      <c r="C4705" s="5" t="s">
        <v>2611</v>
      </c>
      <c r="D4705" s="5" t="s">
        <v>2612</v>
      </c>
      <c r="E4705" s="33">
        <v>13193</v>
      </c>
      <c r="F4705" s="5" t="s">
        <v>2598</v>
      </c>
      <c r="G4705" s="31">
        <v>69300</v>
      </c>
      <c r="H4705" s="32">
        <v>0</v>
      </c>
      <c r="I4705" s="5">
        <v>2.346787</v>
      </c>
    </row>
    <row r="4706" spans="1:9">
      <c r="A4706" s="5">
        <v>2140110621</v>
      </c>
      <c r="B4706" s="5" t="s">
        <v>4561</v>
      </c>
      <c r="C4706" s="5" t="s">
        <v>699</v>
      </c>
      <c r="D4706" s="5" t="s">
        <v>700</v>
      </c>
      <c r="E4706" s="33">
        <v>22</v>
      </c>
      <c r="F4706" s="5" t="s">
        <v>2598</v>
      </c>
      <c r="G4706" s="31">
        <v>0</v>
      </c>
      <c r="H4706" s="32">
        <v>0</v>
      </c>
      <c r="I4706" s="5">
        <v>2.5040909999999998</v>
      </c>
    </row>
    <row r="4707" spans="1:9">
      <c r="A4707" s="5">
        <v>2140110621</v>
      </c>
      <c r="B4707" s="5" t="s">
        <v>4561</v>
      </c>
      <c r="C4707" s="5" t="s">
        <v>248</v>
      </c>
      <c r="D4707" s="5" t="s">
        <v>249</v>
      </c>
      <c r="E4707" s="33">
        <v>223</v>
      </c>
      <c r="F4707" s="5" t="s">
        <v>2598</v>
      </c>
      <c r="G4707" s="31">
        <v>500</v>
      </c>
      <c r="H4707" s="32">
        <v>0</v>
      </c>
      <c r="I4707" s="5">
        <v>2.5039910000000001</v>
      </c>
    </row>
    <row r="4708" spans="1:9">
      <c r="A4708" s="5">
        <v>2140110621</v>
      </c>
      <c r="B4708" s="5" t="s">
        <v>4561</v>
      </c>
      <c r="C4708" s="5" t="s">
        <v>2627</v>
      </c>
      <c r="D4708" s="5" t="s">
        <v>2628</v>
      </c>
      <c r="E4708" s="33">
        <v>0</v>
      </c>
      <c r="F4708" s="5" t="s">
        <v>2598</v>
      </c>
      <c r="G4708" s="31">
        <v>0</v>
      </c>
      <c r="H4708" s="32">
        <v>500</v>
      </c>
      <c r="I4708" s="5">
        <v>0</v>
      </c>
    </row>
    <row r="4709" spans="1:9">
      <c r="A4709" s="5">
        <v>2140110622</v>
      </c>
      <c r="B4709" s="5" t="s">
        <v>257</v>
      </c>
      <c r="C4709" s="5" t="s">
        <v>699</v>
      </c>
      <c r="D4709" s="5" t="s">
        <v>700</v>
      </c>
      <c r="E4709" s="33">
        <v>513</v>
      </c>
      <c r="F4709" s="5" t="s">
        <v>2598</v>
      </c>
      <c r="G4709" s="31">
        <v>0</v>
      </c>
      <c r="H4709" s="32">
        <v>0</v>
      </c>
      <c r="I4709" s="5">
        <v>2.6126710000000002</v>
      </c>
    </row>
    <row r="4710" spans="1:9">
      <c r="A4710" s="5">
        <v>2140110622</v>
      </c>
      <c r="B4710" s="5" t="s">
        <v>257</v>
      </c>
      <c r="C4710" s="5" t="s">
        <v>248</v>
      </c>
      <c r="D4710" s="5" t="s">
        <v>249</v>
      </c>
      <c r="E4710" s="33">
        <v>1393</v>
      </c>
      <c r="F4710" s="5" t="s">
        <v>2598</v>
      </c>
      <c r="G4710" s="31">
        <v>31501</v>
      </c>
      <c r="H4710" s="32">
        <v>13397</v>
      </c>
      <c r="I4710" s="5">
        <v>2.6209980000000002</v>
      </c>
    </row>
    <row r="4711" spans="1:9">
      <c r="A4711" s="5">
        <v>2140110622</v>
      </c>
      <c r="B4711" s="5" t="s">
        <v>257</v>
      </c>
      <c r="C4711" s="5" t="s">
        <v>2609</v>
      </c>
      <c r="D4711" s="5" t="s">
        <v>2610</v>
      </c>
      <c r="E4711" s="33">
        <v>7</v>
      </c>
      <c r="F4711" s="5" t="s">
        <v>2598</v>
      </c>
      <c r="G4711" s="31">
        <v>0</v>
      </c>
      <c r="H4711" s="32">
        <v>1</v>
      </c>
      <c r="I4711" s="5">
        <v>2.6271429999999998</v>
      </c>
    </row>
    <row r="4712" spans="1:9">
      <c r="A4712" s="5">
        <v>2140110622</v>
      </c>
      <c r="B4712" s="5" t="s">
        <v>257</v>
      </c>
      <c r="C4712" s="5" t="s">
        <v>2611</v>
      </c>
      <c r="D4712" s="5" t="s">
        <v>2612</v>
      </c>
      <c r="E4712" s="33">
        <v>116</v>
      </c>
      <c r="F4712" s="5" t="s">
        <v>2598</v>
      </c>
      <c r="G4712" s="31">
        <v>13397</v>
      </c>
      <c r="H4712" s="32">
        <v>31500</v>
      </c>
      <c r="I4712" s="5">
        <v>2.7057760000000002</v>
      </c>
    </row>
    <row r="4713" spans="1:9">
      <c r="A4713" s="5">
        <v>2140110623</v>
      </c>
      <c r="B4713" s="5" t="s">
        <v>4562</v>
      </c>
      <c r="C4713" s="5" t="s">
        <v>699</v>
      </c>
      <c r="D4713" s="5" t="s">
        <v>700</v>
      </c>
      <c r="E4713" s="33">
        <v>1257</v>
      </c>
      <c r="F4713" s="5" t="s">
        <v>2598</v>
      </c>
      <c r="G4713" s="31">
        <v>0</v>
      </c>
      <c r="H4713" s="32">
        <v>0</v>
      </c>
      <c r="I4713" s="5">
        <v>7.3027049999999996</v>
      </c>
    </row>
    <row r="4714" spans="1:9">
      <c r="A4714" s="5">
        <v>2140110623</v>
      </c>
      <c r="B4714" s="5" t="s">
        <v>4562</v>
      </c>
      <c r="C4714" s="5" t="s">
        <v>248</v>
      </c>
      <c r="D4714" s="5" t="s">
        <v>249</v>
      </c>
      <c r="E4714" s="33">
        <v>9</v>
      </c>
      <c r="F4714" s="5" t="s">
        <v>2598</v>
      </c>
      <c r="G4714" s="31">
        <v>1236</v>
      </c>
      <c r="H4714" s="32">
        <v>40057</v>
      </c>
      <c r="I4714" s="5">
        <v>4.5011109999999999</v>
      </c>
    </row>
    <row r="4715" spans="1:9">
      <c r="A4715" s="5">
        <v>2140110623</v>
      </c>
      <c r="B4715" s="5" t="s">
        <v>4562</v>
      </c>
      <c r="C4715" s="5" t="s">
        <v>2609</v>
      </c>
      <c r="D4715" s="5" t="s">
        <v>2610</v>
      </c>
      <c r="E4715" s="33">
        <v>0</v>
      </c>
      <c r="F4715" s="5" t="s">
        <v>2598</v>
      </c>
      <c r="G4715" s="31">
        <v>11</v>
      </c>
      <c r="H4715" s="32">
        <v>0</v>
      </c>
      <c r="I4715" s="5">
        <v>1</v>
      </c>
    </row>
    <row r="4716" spans="1:9">
      <c r="A4716" s="5">
        <v>2140110623</v>
      </c>
      <c r="B4716" s="5" t="s">
        <v>4562</v>
      </c>
      <c r="C4716" s="5" t="s">
        <v>2611</v>
      </c>
      <c r="D4716" s="5" t="s">
        <v>2612</v>
      </c>
      <c r="E4716" s="33">
        <v>34238</v>
      </c>
      <c r="F4716" s="5" t="s">
        <v>2598</v>
      </c>
      <c r="G4716" s="31">
        <v>40047</v>
      </c>
      <c r="H4716" s="32">
        <v>0</v>
      </c>
      <c r="I4716" s="5">
        <v>7.3027100000000003</v>
      </c>
    </row>
    <row r="4717" spans="1:9">
      <c r="A4717" s="5">
        <v>2140110623</v>
      </c>
      <c r="B4717" s="5" t="s">
        <v>4562</v>
      </c>
      <c r="C4717" s="5" t="s">
        <v>2614</v>
      </c>
      <c r="D4717" s="5" t="s">
        <v>2615</v>
      </c>
      <c r="E4717" s="33">
        <v>420</v>
      </c>
      <c r="F4717" s="5" t="s">
        <v>2598</v>
      </c>
      <c r="G4717" s="31">
        <v>0</v>
      </c>
      <c r="H4717" s="32">
        <v>0</v>
      </c>
      <c r="I4717" s="5">
        <v>7.3027139999999999</v>
      </c>
    </row>
    <row r="4718" spans="1:9">
      <c r="A4718" s="5">
        <v>2140110624</v>
      </c>
      <c r="B4718" s="5" t="s">
        <v>2052</v>
      </c>
      <c r="C4718" s="5" t="s">
        <v>466</v>
      </c>
      <c r="D4718" s="5" t="s">
        <v>467</v>
      </c>
      <c r="E4718" s="33">
        <v>480</v>
      </c>
      <c r="F4718" s="5" t="s">
        <v>2598</v>
      </c>
      <c r="G4718" s="31">
        <v>0</v>
      </c>
      <c r="H4718" s="32">
        <v>0</v>
      </c>
      <c r="I4718" s="5">
        <v>5.8958130000000004</v>
      </c>
    </row>
    <row r="4719" spans="1:9">
      <c r="A4719" s="5">
        <v>2140110624</v>
      </c>
      <c r="B4719" s="5" t="s">
        <v>2052</v>
      </c>
      <c r="C4719" s="5" t="s">
        <v>699</v>
      </c>
      <c r="D4719" s="5" t="s">
        <v>700</v>
      </c>
      <c r="E4719" s="33">
        <v>602</v>
      </c>
      <c r="F4719" s="5" t="s">
        <v>2598</v>
      </c>
      <c r="G4719" s="31">
        <v>0</v>
      </c>
      <c r="H4719" s="32">
        <v>0</v>
      </c>
      <c r="I4719" s="5">
        <v>5.895797</v>
      </c>
    </row>
    <row r="4720" spans="1:9">
      <c r="A4720" s="5">
        <v>2140110624</v>
      </c>
      <c r="B4720" s="5" t="s">
        <v>2052</v>
      </c>
      <c r="C4720" s="5" t="s">
        <v>248</v>
      </c>
      <c r="D4720" s="5" t="s">
        <v>249</v>
      </c>
      <c r="E4720" s="33">
        <v>237</v>
      </c>
      <c r="F4720" s="5" t="s">
        <v>2598</v>
      </c>
      <c r="G4720" s="31">
        <v>1116</v>
      </c>
      <c r="H4720" s="32">
        <v>0</v>
      </c>
      <c r="I4720" s="5">
        <v>5.895823</v>
      </c>
    </row>
    <row r="4721" spans="1:9">
      <c r="A4721" s="5">
        <v>2140110624</v>
      </c>
      <c r="B4721" s="5" t="s">
        <v>2052</v>
      </c>
      <c r="C4721" s="5" t="s">
        <v>2611</v>
      </c>
      <c r="D4721" s="5" t="s">
        <v>2612</v>
      </c>
      <c r="E4721" s="33">
        <v>216</v>
      </c>
      <c r="F4721" s="5" t="s">
        <v>2598</v>
      </c>
      <c r="G4721" s="31">
        <v>0</v>
      </c>
      <c r="H4721" s="32">
        <v>0</v>
      </c>
      <c r="I4721" s="5">
        <v>5.8957870000000003</v>
      </c>
    </row>
    <row r="4722" spans="1:9">
      <c r="A4722" s="5">
        <v>2140110625</v>
      </c>
      <c r="B4722" s="5" t="s">
        <v>4563</v>
      </c>
      <c r="C4722" s="5" t="s">
        <v>248</v>
      </c>
      <c r="D4722" s="5" t="s">
        <v>249</v>
      </c>
      <c r="E4722" s="33">
        <v>8</v>
      </c>
      <c r="F4722" s="5" t="s">
        <v>2598</v>
      </c>
      <c r="G4722" s="31">
        <v>577</v>
      </c>
      <c r="H4722" s="32">
        <v>0</v>
      </c>
      <c r="I4722" s="5">
        <v>7.54</v>
      </c>
    </row>
    <row r="4723" spans="1:9">
      <c r="A4723" s="5">
        <v>2140110625</v>
      </c>
      <c r="B4723" s="5" t="s">
        <v>4563</v>
      </c>
      <c r="C4723" s="5" t="s">
        <v>2609</v>
      </c>
      <c r="D4723" s="5" t="s">
        <v>2610</v>
      </c>
      <c r="E4723" s="33">
        <v>0</v>
      </c>
      <c r="F4723" s="5" t="s">
        <v>2598</v>
      </c>
      <c r="G4723" s="31">
        <v>0</v>
      </c>
      <c r="H4723" s="32">
        <v>1</v>
      </c>
      <c r="I4723" s="5">
        <v>7.54</v>
      </c>
    </row>
    <row r="4724" spans="1:9">
      <c r="A4724" s="5">
        <v>2140110626</v>
      </c>
      <c r="B4724" s="5" t="s">
        <v>2050</v>
      </c>
      <c r="C4724" s="5" t="s">
        <v>699</v>
      </c>
      <c r="D4724" s="5" t="s">
        <v>700</v>
      </c>
      <c r="E4724" s="33">
        <v>0</v>
      </c>
      <c r="F4724" s="5" t="s">
        <v>2598</v>
      </c>
      <c r="G4724" s="31">
        <v>306</v>
      </c>
      <c r="H4724" s="32">
        <v>0</v>
      </c>
      <c r="I4724" s="5">
        <v>6.0680389999999997</v>
      </c>
    </row>
    <row r="4725" spans="1:9">
      <c r="A4725" s="5">
        <v>2140110626</v>
      </c>
      <c r="B4725" s="5" t="s">
        <v>2050</v>
      </c>
      <c r="C4725" s="5" t="s">
        <v>248</v>
      </c>
      <c r="D4725" s="5" t="s">
        <v>249</v>
      </c>
      <c r="E4725" s="33">
        <v>1653</v>
      </c>
      <c r="F4725" s="5" t="s">
        <v>2598</v>
      </c>
      <c r="G4725" s="31">
        <v>1390</v>
      </c>
      <c r="H4725" s="32">
        <v>306</v>
      </c>
      <c r="I4725" s="5">
        <v>6.0679920000000003</v>
      </c>
    </row>
    <row r="4726" spans="1:9">
      <c r="A4726" s="5">
        <v>2140110626</v>
      </c>
      <c r="B4726" s="5" t="s">
        <v>2050</v>
      </c>
      <c r="C4726" s="5" t="s">
        <v>47</v>
      </c>
      <c r="D4726" s="5" t="s">
        <v>48</v>
      </c>
      <c r="E4726" s="33">
        <v>0</v>
      </c>
      <c r="F4726" s="5" t="s">
        <v>2598</v>
      </c>
      <c r="G4726" s="31">
        <v>0</v>
      </c>
      <c r="H4726" s="32">
        <v>715</v>
      </c>
      <c r="I4726" s="5">
        <v>6.0674999999999999</v>
      </c>
    </row>
    <row r="4727" spans="1:9">
      <c r="A4727" s="5">
        <v>2140110626</v>
      </c>
      <c r="B4727" s="5" t="s">
        <v>2050</v>
      </c>
      <c r="C4727" s="5" t="s">
        <v>2609</v>
      </c>
      <c r="D4727" s="5" t="s">
        <v>2610</v>
      </c>
      <c r="E4727" s="33">
        <v>1</v>
      </c>
      <c r="F4727" s="5" t="s">
        <v>2598</v>
      </c>
      <c r="G4727" s="31">
        <v>0</v>
      </c>
      <c r="H4727" s="32">
        <v>3</v>
      </c>
      <c r="I4727" s="5">
        <v>6.07</v>
      </c>
    </row>
    <row r="4728" spans="1:9">
      <c r="A4728" s="5">
        <v>2140110627</v>
      </c>
      <c r="B4728" s="5" t="s">
        <v>4564</v>
      </c>
      <c r="C4728" s="5" t="s">
        <v>699</v>
      </c>
      <c r="D4728" s="5" t="s">
        <v>700</v>
      </c>
      <c r="E4728" s="33">
        <v>2056</v>
      </c>
      <c r="F4728" s="5" t="s">
        <v>2598</v>
      </c>
      <c r="G4728" s="31">
        <v>0</v>
      </c>
      <c r="H4728" s="32">
        <v>0</v>
      </c>
      <c r="I4728" s="5">
        <v>11.164771</v>
      </c>
    </row>
    <row r="4729" spans="1:9">
      <c r="A4729" s="5">
        <v>2140110627</v>
      </c>
      <c r="B4729" s="5" t="s">
        <v>4564</v>
      </c>
      <c r="C4729" s="5" t="s">
        <v>248</v>
      </c>
      <c r="D4729" s="5" t="s">
        <v>249</v>
      </c>
      <c r="E4729" s="33">
        <v>491</v>
      </c>
      <c r="F4729" s="5" t="s">
        <v>2598</v>
      </c>
      <c r="G4729" s="31">
        <v>0</v>
      </c>
      <c r="H4729" s="32">
        <v>0</v>
      </c>
      <c r="I4729" s="5">
        <v>11.164785999999999</v>
      </c>
    </row>
    <row r="4730" spans="1:9">
      <c r="A4730" s="5">
        <v>2140110627</v>
      </c>
      <c r="B4730" s="5" t="s">
        <v>4564</v>
      </c>
      <c r="C4730" s="5" t="s">
        <v>2609</v>
      </c>
      <c r="D4730" s="5" t="s">
        <v>2610</v>
      </c>
      <c r="E4730" s="33">
        <v>4</v>
      </c>
      <c r="F4730" s="5" t="s">
        <v>2598</v>
      </c>
      <c r="G4730" s="31">
        <v>0</v>
      </c>
      <c r="H4730" s="32">
        <v>0</v>
      </c>
      <c r="I4730" s="5">
        <v>11.164999999999999</v>
      </c>
    </row>
    <row r="4731" spans="1:9">
      <c r="A4731" s="5">
        <v>2140110628</v>
      </c>
      <c r="B4731" s="5" t="s">
        <v>4565</v>
      </c>
      <c r="C4731" s="5" t="s">
        <v>699</v>
      </c>
      <c r="D4731" s="5" t="s">
        <v>700</v>
      </c>
      <c r="E4731" s="33">
        <v>7505</v>
      </c>
      <c r="F4731" s="5" t="s">
        <v>2598</v>
      </c>
      <c r="G4731" s="31">
        <v>0</v>
      </c>
      <c r="H4731" s="32">
        <v>0</v>
      </c>
      <c r="I4731" s="5">
        <v>5.861434</v>
      </c>
    </row>
    <row r="4732" spans="1:9">
      <c r="A4732" s="5">
        <v>2140110628</v>
      </c>
      <c r="B4732" s="5" t="s">
        <v>4565</v>
      </c>
      <c r="C4732" s="5" t="s">
        <v>248</v>
      </c>
      <c r="D4732" s="5" t="s">
        <v>249</v>
      </c>
      <c r="E4732" s="33">
        <v>144</v>
      </c>
      <c r="F4732" s="5" t="s">
        <v>2598</v>
      </c>
      <c r="G4732" s="31">
        <v>12</v>
      </c>
      <c r="H4732" s="32">
        <v>15294</v>
      </c>
      <c r="I4732" s="5">
        <v>5.861389</v>
      </c>
    </row>
    <row r="4733" spans="1:9">
      <c r="A4733" s="5">
        <v>2140110628</v>
      </c>
      <c r="B4733" s="5" t="s">
        <v>4565</v>
      </c>
      <c r="C4733" s="5" t="s">
        <v>2634</v>
      </c>
      <c r="D4733" s="5" t="s">
        <v>2635</v>
      </c>
      <c r="E4733" s="33">
        <v>40</v>
      </c>
      <c r="F4733" s="5" t="s">
        <v>2598</v>
      </c>
      <c r="G4733" s="31">
        <v>0</v>
      </c>
      <c r="H4733" s="32">
        <v>0</v>
      </c>
      <c r="I4733" s="5">
        <v>5.8615000000000004</v>
      </c>
    </row>
    <row r="4734" spans="1:9">
      <c r="A4734" s="5">
        <v>2140110628</v>
      </c>
      <c r="B4734" s="5" t="s">
        <v>4565</v>
      </c>
      <c r="C4734" s="5" t="s">
        <v>2609</v>
      </c>
      <c r="D4734" s="5" t="s">
        <v>2610</v>
      </c>
      <c r="E4734" s="33">
        <v>0</v>
      </c>
      <c r="F4734" s="5" t="s">
        <v>2598</v>
      </c>
      <c r="G4734" s="31">
        <v>309</v>
      </c>
      <c r="H4734" s="32">
        <v>0</v>
      </c>
      <c r="I4734" s="5">
        <v>1</v>
      </c>
    </row>
    <row r="4735" spans="1:9">
      <c r="A4735" s="5">
        <v>2140110628</v>
      </c>
      <c r="B4735" s="5" t="s">
        <v>4565</v>
      </c>
      <c r="C4735" s="5" t="s">
        <v>2611</v>
      </c>
      <c r="D4735" s="5" t="s">
        <v>2612</v>
      </c>
      <c r="E4735" s="33">
        <v>13104</v>
      </c>
      <c r="F4735" s="5" t="s">
        <v>2598</v>
      </c>
      <c r="G4735" s="31">
        <v>15288</v>
      </c>
      <c r="H4735" s="32">
        <v>0</v>
      </c>
      <c r="I4735" s="5">
        <v>5.8614300000000004</v>
      </c>
    </row>
    <row r="4736" spans="1:9">
      <c r="A4736" s="5">
        <v>2140110629</v>
      </c>
      <c r="B4736" s="5" t="s">
        <v>4566</v>
      </c>
      <c r="C4736" s="5" t="s">
        <v>699</v>
      </c>
      <c r="D4736" s="5" t="s">
        <v>700</v>
      </c>
      <c r="E4736" s="33">
        <v>3996</v>
      </c>
      <c r="F4736" s="5" t="s">
        <v>2598</v>
      </c>
      <c r="G4736" s="31">
        <v>0</v>
      </c>
      <c r="H4736" s="32">
        <v>0</v>
      </c>
      <c r="I4736" s="5">
        <v>7.2520319999999998</v>
      </c>
    </row>
    <row r="4737" spans="1:9">
      <c r="A4737" s="5">
        <v>2140110629</v>
      </c>
      <c r="B4737" s="5" t="s">
        <v>4566</v>
      </c>
      <c r="C4737" s="5" t="s">
        <v>248</v>
      </c>
      <c r="D4737" s="5" t="s">
        <v>249</v>
      </c>
      <c r="E4737" s="33">
        <v>4</v>
      </c>
      <c r="F4737" s="5" t="s">
        <v>2598</v>
      </c>
      <c r="G4737" s="31">
        <v>12</v>
      </c>
      <c r="H4737" s="32">
        <v>1155</v>
      </c>
      <c r="I4737" s="5">
        <v>4.1275000000000004</v>
      </c>
    </row>
    <row r="4738" spans="1:9">
      <c r="A4738" s="5">
        <v>2140110629</v>
      </c>
      <c r="B4738" s="5" t="s">
        <v>4566</v>
      </c>
      <c r="C4738" s="5" t="s">
        <v>2609</v>
      </c>
      <c r="D4738" s="5" t="s">
        <v>2610</v>
      </c>
      <c r="E4738" s="33">
        <v>1</v>
      </c>
      <c r="F4738" s="5" t="s">
        <v>2598</v>
      </c>
      <c r="G4738" s="31">
        <v>219</v>
      </c>
      <c r="H4738" s="32">
        <v>0</v>
      </c>
      <c r="I4738" s="5">
        <v>1</v>
      </c>
    </row>
    <row r="4739" spans="1:9">
      <c r="A4739" s="5">
        <v>2140110629</v>
      </c>
      <c r="B4739" s="5" t="s">
        <v>4566</v>
      </c>
      <c r="C4739" s="5" t="s">
        <v>2611</v>
      </c>
      <c r="D4739" s="5" t="s">
        <v>2612</v>
      </c>
      <c r="E4739" s="33">
        <v>8077</v>
      </c>
      <c r="F4739" s="5" t="s">
        <v>2598</v>
      </c>
      <c r="G4739" s="31">
        <v>1152</v>
      </c>
      <c r="H4739" s="32">
        <v>0</v>
      </c>
      <c r="I4739" s="5">
        <v>7.2520350000000002</v>
      </c>
    </row>
    <row r="4740" spans="1:9">
      <c r="A4740" s="5">
        <v>2140110630</v>
      </c>
      <c r="B4740" s="5" t="s">
        <v>4567</v>
      </c>
      <c r="C4740" s="5" t="s">
        <v>248</v>
      </c>
      <c r="D4740" s="5" t="s">
        <v>249</v>
      </c>
      <c r="E4740" s="5">
        <v>0</v>
      </c>
      <c r="F4740" s="5" t="s">
        <v>4407</v>
      </c>
      <c r="G4740" s="31">
        <v>256.3</v>
      </c>
      <c r="H4740" s="32">
        <v>0</v>
      </c>
      <c r="I4740" s="5">
        <v>0</v>
      </c>
    </row>
    <row r="4741" spans="1:9">
      <c r="A4741" s="5">
        <v>2140110631</v>
      </c>
      <c r="B4741" s="5" t="s">
        <v>755</v>
      </c>
      <c r="C4741" s="5" t="s">
        <v>248</v>
      </c>
      <c r="D4741" s="5" t="s">
        <v>249</v>
      </c>
      <c r="E4741" s="33">
        <v>39962</v>
      </c>
      <c r="F4741" s="5" t="s">
        <v>2598</v>
      </c>
      <c r="G4741" s="31">
        <v>0</v>
      </c>
      <c r="H4741" s="32">
        <v>0</v>
      </c>
      <c r="I4741" s="5">
        <v>1.5887899999999999</v>
      </c>
    </row>
    <row r="4742" spans="1:9">
      <c r="A4742" s="5">
        <v>2140110631</v>
      </c>
      <c r="B4742" s="5" t="s">
        <v>755</v>
      </c>
      <c r="C4742" s="5" t="s">
        <v>2609</v>
      </c>
      <c r="D4742" s="5" t="s">
        <v>2610</v>
      </c>
      <c r="E4742" s="33">
        <v>24</v>
      </c>
      <c r="F4742" s="5" t="s">
        <v>2598</v>
      </c>
      <c r="G4742" s="31">
        <v>0</v>
      </c>
      <c r="H4742" s="32">
        <v>0</v>
      </c>
      <c r="I4742" s="5">
        <v>1.5887500000000001</v>
      </c>
    </row>
    <row r="4743" spans="1:9">
      <c r="A4743" s="5">
        <v>2140110632</v>
      </c>
      <c r="B4743" s="5" t="s">
        <v>509</v>
      </c>
      <c r="C4743" s="5" t="s">
        <v>248</v>
      </c>
      <c r="D4743" s="5" t="s">
        <v>249</v>
      </c>
      <c r="E4743" s="33">
        <v>6567</v>
      </c>
      <c r="F4743" s="5" t="s">
        <v>2598</v>
      </c>
      <c r="G4743" s="31">
        <v>0</v>
      </c>
      <c r="H4743" s="32">
        <v>50</v>
      </c>
      <c r="I4743" s="5">
        <v>1.7891729999999999</v>
      </c>
    </row>
    <row r="4744" spans="1:9">
      <c r="A4744" s="5">
        <v>2140110632</v>
      </c>
      <c r="B4744" s="5" t="s">
        <v>509</v>
      </c>
      <c r="C4744" s="5" t="s">
        <v>2609</v>
      </c>
      <c r="D4744" s="5" t="s">
        <v>2610</v>
      </c>
      <c r="E4744" s="33">
        <v>12</v>
      </c>
      <c r="F4744" s="5" t="s">
        <v>2598</v>
      </c>
      <c r="G4744" s="31">
        <v>0</v>
      </c>
      <c r="H4744" s="32">
        <v>0</v>
      </c>
      <c r="I4744" s="5">
        <v>1.789167</v>
      </c>
    </row>
    <row r="4745" spans="1:9">
      <c r="A4745" s="5">
        <v>2140110632</v>
      </c>
      <c r="B4745" s="5" t="s">
        <v>509</v>
      </c>
      <c r="C4745" s="5" t="s">
        <v>2611</v>
      </c>
      <c r="D4745" s="5" t="s">
        <v>2612</v>
      </c>
      <c r="E4745" s="33">
        <v>9000</v>
      </c>
      <c r="F4745" s="5" t="s">
        <v>2598</v>
      </c>
      <c r="G4745" s="31">
        <v>50</v>
      </c>
      <c r="H4745" s="32">
        <v>0</v>
      </c>
      <c r="I4745" s="5">
        <v>1.7891729999999999</v>
      </c>
    </row>
    <row r="4746" spans="1:9">
      <c r="A4746" s="5">
        <v>2140110633</v>
      </c>
      <c r="B4746" s="5" t="s">
        <v>508</v>
      </c>
      <c r="C4746" s="5" t="s">
        <v>248</v>
      </c>
      <c r="D4746" s="5" t="s">
        <v>249</v>
      </c>
      <c r="E4746" s="33">
        <v>29969</v>
      </c>
      <c r="F4746" s="5" t="s">
        <v>2598</v>
      </c>
      <c r="G4746" s="31">
        <v>0</v>
      </c>
      <c r="H4746" s="32">
        <v>29750</v>
      </c>
      <c r="I4746" s="5">
        <v>1.5843400000000001</v>
      </c>
    </row>
    <row r="4747" spans="1:9">
      <c r="A4747" s="5">
        <v>2140110633</v>
      </c>
      <c r="B4747" s="5" t="s">
        <v>508</v>
      </c>
      <c r="C4747" s="5" t="s">
        <v>109</v>
      </c>
      <c r="D4747" s="5" t="s">
        <v>110</v>
      </c>
      <c r="E4747" s="33">
        <v>0</v>
      </c>
      <c r="F4747" s="5" t="s">
        <v>2598</v>
      </c>
      <c r="G4747" s="31">
        <v>29700</v>
      </c>
      <c r="H4747" s="32">
        <v>0</v>
      </c>
      <c r="I4747" s="5">
        <v>17.647099999999998</v>
      </c>
    </row>
    <row r="4748" spans="1:9">
      <c r="A4748" s="5">
        <v>2140110633</v>
      </c>
      <c r="B4748" s="5" t="s">
        <v>508</v>
      </c>
      <c r="C4748" s="5" t="s">
        <v>2609</v>
      </c>
      <c r="D4748" s="5" t="s">
        <v>2610</v>
      </c>
      <c r="E4748" s="33">
        <v>3</v>
      </c>
      <c r="F4748" s="5" t="s">
        <v>2598</v>
      </c>
      <c r="G4748" s="31">
        <v>0</v>
      </c>
      <c r="H4748" s="32">
        <v>0</v>
      </c>
      <c r="I4748" s="5">
        <v>1.5833330000000001</v>
      </c>
    </row>
    <row r="4749" spans="1:9">
      <c r="A4749" s="5">
        <v>2140110633</v>
      </c>
      <c r="B4749" s="5" t="s">
        <v>508</v>
      </c>
      <c r="C4749" s="5" t="s">
        <v>2611</v>
      </c>
      <c r="D4749" s="5" t="s">
        <v>2612</v>
      </c>
      <c r="E4749" s="33">
        <v>250</v>
      </c>
      <c r="F4749" s="5" t="s">
        <v>2598</v>
      </c>
      <c r="G4749" s="31">
        <v>50</v>
      </c>
      <c r="H4749" s="32">
        <v>0</v>
      </c>
      <c r="I4749" s="5">
        <v>1.8570800000000001</v>
      </c>
    </row>
    <row r="4750" spans="1:9">
      <c r="A4750" s="5">
        <v>2140110637</v>
      </c>
      <c r="B4750" s="5" t="s">
        <v>689</v>
      </c>
      <c r="C4750" s="5" t="s">
        <v>699</v>
      </c>
      <c r="D4750" s="5" t="s">
        <v>700</v>
      </c>
      <c r="E4750" s="33">
        <v>25</v>
      </c>
      <c r="F4750" s="5" t="s">
        <v>2598</v>
      </c>
      <c r="G4750" s="31">
        <v>0</v>
      </c>
      <c r="H4750" s="32">
        <v>0</v>
      </c>
      <c r="I4750" s="5">
        <v>1.8495999999999999</v>
      </c>
    </row>
    <row r="4751" spans="1:9">
      <c r="A4751" s="5">
        <v>2140110637</v>
      </c>
      <c r="B4751" s="5" t="s">
        <v>689</v>
      </c>
      <c r="C4751" s="5" t="s">
        <v>248</v>
      </c>
      <c r="D4751" s="5" t="s">
        <v>249</v>
      </c>
      <c r="E4751" s="5">
        <v>23</v>
      </c>
      <c r="F4751" s="5" t="s">
        <v>2598</v>
      </c>
      <c r="G4751" s="31">
        <v>250</v>
      </c>
      <c r="H4751" s="32">
        <v>28350</v>
      </c>
      <c r="I4751" s="5">
        <v>1.8491299999999999</v>
      </c>
    </row>
    <row r="4752" spans="1:9">
      <c r="A4752" s="5">
        <v>2140110637</v>
      </c>
      <c r="B4752" s="5" t="s">
        <v>689</v>
      </c>
      <c r="C4752" s="5" t="s">
        <v>2609</v>
      </c>
      <c r="D4752" s="5" t="s">
        <v>2610</v>
      </c>
      <c r="E4752" s="33">
        <v>2</v>
      </c>
      <c r="F4752" s="5" t="s">
        <v>2598</v>
      </c>
      <c r="G4752" s="31">
        <v>0</v>
      </c>
      <c r="H4752" s="32">
        <v>0</v>
      </c>
      <c r="I4752" s="5">
        <v>1.85</v>
      </c>
    </row>
    <row r="4753" spans="1:9">
      <c r="A4753" s="5">
        <v>2140110637</v>
      </c>
      <c r="B4753" s="5" t="s">
        <v>689</v>
      </c>
      <c r="C4753" s="5" t="s">
        <v>2611</v>
      </c>
      <c r="D4753" s="5" t="s">
        <v>2612</v>
      </c>
      <c r="E4753" s="33">
        <v>0</v>
      </c>
      <c r="F4753" s="5" t="s">
        <v>2598</v>
      </c>
      <c r="G4753" s="31">
        <v>28350</v>
      </c>
      <c r="H4753" s="32">
        <v>0</v>
      </c>
      <c r="I4753" s="5">
        <v>1.849485</v>
      </c>
    </row>
    <row r="4754" spans="1:9">
      <c r="A4754" s="5">
        <v>2140110641</v>
      </c>
      <c r="B4754" s="5" t="s">
        <v>4568</v>
      </c>
      <c r="C4754" s="5" t="s">
        <v>699</v>
      </c>
      <c r="D4754" s="5" t="s">
        <v>700</v>
      </c>
      <c r="E4754" s="33">
        <v>225</v>
      </c>
      <c r="F4754" s="5" t="s">
        <v>2598</v>
      </c>
      <c r="G4754" s="31">
        <v>0</v>
      </c>
      <c r="H4754" s="32">
        <v>0</v>
      </c>
      <c r="I4754" s="5">
        <v>1.976356</v>
      </c>
    </row>
    <row r="4755" spans="1:9">
      <c r="A4755" s="5">
        <v>2140110642</v>
      </c>
      <c r="B4755" s="5" t="s">
        <v>259</v>
      </c>
      <c r="C4755" s="5" t="s">
        <v>699</v>
      </c>
      <c r="D4755" s="5" t="s">
        <v>700</v>
      </c>
      <c r="E4755" s="33">
        <v>19</v>
      </c>
      <c r="F4755" s="5" t="s">
        <v>2598</v>
      </c>
      <c r="G4755" s="31">
        <v>0</v>
      </c>
      <c r="H4755" s="32">
        <v>0</v>
      </c>
      <c r="I4755" s="5">
        <v>2.52</v>
      </c>
    </row>
    <row r="4756" spans="1:9">
      <c r="A4756" s="5">
        <v>2140110642</v>
      </c>
      <c r="B4756" s="5" t="s">
        <v>259</v>
      </c>
      <c r="C4756" s="5" t="s">
        <v>248</v>
      </c>
      <c r="D4756" s="5" t="s">
        <v>249</v>
      </c>
      <c r="E4756" s="33">
        <v>116</v>
      </c>
      <c r="F4756" s="5" t="s">
        <v>2598</v>
      </c>
      <c r="G4756" s="31">
        <v>0</v>
      </c>
      <c r="H4756" s="32">
        <v>18900</v>
      </c>
      <c r="I4756" s="5">
        <v>2.8193969999999999</v>
      </c>
    </row>
    <row r="4757" spans="1:9">
      <c r="A4757" s="5">
        <v>2140110642</v>
      </c>
      <c r="B4757" s="5" t="s">
        <v>259</v>
      </c>
      <c r="C4757" s="5" t="s">
        <v>2609</v>
      </c>
      <c r="D4757" s="5" t="s">
        <v>2610</v>
      </c>
      <c r="E4757" s="33">
        <v>1</v>
      </c>
      <c r="F4757" s="5" t="s">
        <v>2598</v>
      </c>
      <c r="G4757" s="31">
        <v>0</v>
      </c>
      <c r="H4757" s="32">
        <v>0</v>
      </c>
      <c r="I4757" s="5">
        <v>2.52</v>
      </c>
    </row>
    <row r="4758" spans="1:9">
      <c r="A4758" s="5">
        <v>2140110642</v>
      </c>
      <c r="B4758" s="5" t="s">
        <v>259</v>
      </c>
      <c r="C4758" s="5" t="s">
        <v>2611</v>
      </c>
      <c r="D4758" s="5" t="s">
        <v>2612</v>
      </c>
      <c r="E4758" s="33">
        <v>2050</v>
      </c>
      <c r="F4758" s="5" t="s">
        <v>2598</v>
      </c>
      <c r="G4758" s="31">
        <v>18900</v>
      </c>
      <c r="H4758" s="32">
        <v>0</v>
      </c>
      <c r="I4758" s="5">
        <v>2.9175219999999999</v>
      </c>
    </row>
    <row r="4759" spans="1:9">
      <c r="A4759" s="5">
        <v>2140110643</v>
      </c>
      <c r="B4759" s="5" t="s">
        <v>319</v>
      </c>
      <c r="C4759" s="5" t="s">
        <v>248</v>
      </c>
      <c r="D4759" s="5" t="s">
        <v>249</v>
      </c>
      <c r="E4759" s="33">
        <v>2454</v>
      </c>
      <c r="F4759" s="5" t="s">
        <v>2598</v>
      </c>
      <c r="G4759" s="31">
        <v>375</v>
      </c>
      <c r="H4759" s="32">
        <v>34650</v>
      </c>
      <c r="I4759" s="5">
        <v>2.067148</v>
      </c>
    </row>
    <row r="4760" spans="1:9">
      <c r="A4760" s="5">
        <v>2140110643</v>
      </c>
      <c r="B4760" s="5" t="s">
        <v>319</v>
      </c>
      <c r="C4760" s="5" t="s">
        <v>2609</v>
      </c>
      <c r="D4760" s="5" t="s">
        <v>2610</v>
      </c>
      <c r="E4760" s="33">
        <v>3</v>
      </c>
      <c r="F4760" s="5" t="s">
        <v>2598</v>
      </c>
      <c r="G4760" s="31">
        <v>0</v>
      </c>
      <c r="H4760" s="32">
        <v>0</v>
      </c>
      <c r="I4760" s="5">
        <v>2.1066669999999998</v>
      </c>
    </row>
    <row r="4761" spans="1:9">
      <c r="A4761" s="5">
        <v>2140110643</v>
      </c>
      <c r="B4761" s="5" t="s">
        <v>319</v>
      </c>
      <c r="C4761" s="5" t="s">
        <v>2611</v>
      </c>
      <c r="D4761" s="5" t="s">
        <v>2612</v>
      </c>
      <c r="E4761" s="33">
        <v>0</v>
      </c>
      <c r="F4761" s="5" t="s">
        <v>2598</v>
      </c>
      <c r="G4761" s="31">
        <v>34650</v>
      </c>
      <c r="H4761" s="32">
        <v>0</v>
      </c>
      <c r="I4761" s="5">
        <v>2.0665</v>
      </c>
    </row>
    <row r="4762" spans="1:9">
      <c r="A4762" s="5">
        <v>2140110644</v>
      </c>
      <c r="B4762" s="5" t="s">
        <v>258</v>
      </c>
      <c r="C4762" s="5" t="s">
        <v>699</v>
      </c>
      <c r="D4762" s="5" t="s">
        <v>700</v>
      </c>
      <c r="E4762" s="5">
        <v>519</v>
      </c>
      <c r="F4762" s="5" t="s">
        <v>2598</v>
      </c>
      <c r="G4762" s="31">
        <v>0</v>
      </c>
      <c r="H4762" s="32">
        <v>0</v>
      </c>
      <c r="I4762" s="5">
        <v>2.8619460000000001</v>
      </c>
    </row>
    <row r="4763" spans="1:9">
      <c r="A4763" s="5">
        <v>2140110644</v>
      </c>
      <c r="B4763" s="5" t="s">
        <v>258</v>
      </c>
      <c r="C4763" s="5" t="s">
        <v>248</v>
      </c>
      <c r="D4763" s="5" t="s">
        <v>249</v>
      </c>
      <c r="E4763" s="33">
        <v>117</v>
      </c>
      <c r="F4763" s="5" t="s">
        <v>2598</v>
      </c>
      <c r="G4763" s="31">
        <v>0</v>
      </c>
      <c r="H4763" s="32">
        <v>56712</v>
      </c>
      <c r="I4763" s="5">
        <v>2.8674360000000001</v>
      </c>
    </row>
    <row r="4764" spans="1:9">
      <c r="A4764" s="5">
        <v>2140110644</v>
      </c>
      <c r="B4764" s="5" t="s">
        <v>258</v>
      </c>
      <c r="C4764" s="5" t="s">
        <v>2609</v>
      </c>
      <c r="D4764" s="5" t="s">
        <v>2610</v>
      </c>
      <c r="E4764" s="33">
        <v>11</v>
      </c>
      <c r="F4764" s="5" t="s">
        <v>2598</v>
      </c>
      <c r="G4764" s="31">
        <v>0</v>
      </c>
      <c r="H4764" s="32">
        <v>0</v>
      </c>
      <c r="I4764" s="5">
        <v>2.7409089999999998</v>
      </c>
    </row>
    <row r="4765" spans="1:9">
      <c r="A4765" s="5">
        <v>2140110644</v>
      </c>
      <c r="B4765" s="5" t="s">
        <v>258</v>
      </c>
      <c r="C4765" s="5" t="s">
        <v>2611</v>
      </c>
      <c r="D4765" s="5" t="s">
        <v>2612</v>
      </c>
      <c r="E4765" s="33">
        <v>14847</v>
      </c>
      <c r="F4765" s="5" t="s">
        <v>2598</v>
      </c>
      <c r="G4765" s="31">
        <v>56712</v>
      </c>
      <c r="H4765" s="32">
        <v>0</v>
      </c>
      <c r="I4765" s="5">
        <v>2.867486</v>
      </c>
    </row>
    <row r="4766" spans="1:9">
      <c r="A4766" s="5">
        <v>2140110645</v>
      </c>
      <c r="B4766" s="5" t="s">
        <v>2014</v>
      </c>
      <c r="C4766" s="5" t="s">
        <v>248</v>
      </c>
      <c r="D4766" s="5" t="s">
        <v>249</v>
      </c>
      <c r="E4766" s="33">
        <v>10</v>
      </c>
      <c r="F4766" s="5" t="s">
        <v>2598</v>
      </c>
      <c r="G4766" s="31">
        <v>0</v>
      </c>
      <c r="H4766" s="32">
        <v>18000</v>
      </c>
      <c r="I4766" s="5">
        <v>1.768</v>
      </c>
    </row>
    <row r="4767" spans="1:9">
      <c r="A4767" s="5">
        <v>2140110645</v>
      </c>
      <c r="B4767" s="5" t="s">
        <v>2014</v>
      </c>
      <c r="C4767" s="5" t="s">
        <v>2611</v>
      </c>
      <c r="D4767" s="5" t="s">
        <v>2612</v>
      </c>
      <c r="E4767" s="33">
        <v>0</v>
      </c>
      <c r="F4767" s="5" t="s">
        <v>2598</v>
      </c>
      <c r="G4767" s="31">
        <v>18000</v>
      </c>
      <c r="H4767" s="32">
        <v>0</v>
      </c>
      <c r="I4767" s="5">
        <v>1.76756</v>
      </c>
    </row>
    <row r="4768" spans="1:9">
      <c r="A4768" s="5">
        <v>2140110646</v>
      </c>
      <c r="B4768" s="5" t="s">
        <v>2030</v>
      </c>
      <c r="C4768" s="5" t="s">
        <v>699</v>
      </c>
      <c r="D4768" s="5" t="s">
        <v>700</v>
      </c>
      <c r="E4768" s="33">
        <v>50</v>
      </c>
      <c r="F4768" s="5" t="s">
        <v>2598</v>
      </c>
      <c r="G4768" s="31">
        <v>0</v>
      </c>
      <c r="H4768" s="32">
        <v>0</v>
      </c>
      <c r="I4768" s="5">
        <v>1.7696000000000001</v>
      </c>
    </row>
    <row r="4769" spans="1:9">
      <c r="A4769" s="5">
        <v>2140110646</v>
      </c>
      <c r="B4769" s="5" t="s">
        <v>2030</v>
      </c>
      <c r="C4769" s="5" t="s">
        <v>248</v>
      </c>
      <c r="D4769" s="5" t="s">
        <v>249</v>
      </c>
      <c r="E4769" s="33">
        <v>1826</v>
      </c>
      <c r="F4769" s="5" t="s">
        <v>2598</v>
      </c>
      <c r="G4769" s="31">
        <v>0</v>
      </c>
      <c r="H4769" s="32">
        <v>0</v>
      </c>
      <c r="I4769" s="5">
        <v>1.7695449999999999</v>
      </c>
    </row>
    <row r="4770" spans="1:9">
      <c r="A4770" s="5">
        <v>2140110647</v>
      </c>
      <c r="B4770" s="5" t="s">
        <v>2033</v>
      </c>
      <c r="C4770" s="5" t="s">
        <v>699</v>
      </c>
      <c r="D4770" s="5" t="s">
        <v>700</v>
      </c>
      <c r="E4770" s="33">
        <v>50</v>
      </c>
      <c r="F4770" s="5" t="s">
        <v>2598</v>
      </c>
      <c r="G4770" s="31">
        <v>0</v>
      </c>
      <c r="H4770" s="32">
        <v>0</v>
      </c>
      <c r="I4770" s="5">
        <v>1.4108000000000001</v>
      </c>
    </row>
    <row r="4771" spans="1:9">
      <c r="A4771" s="5">
        <v>2140110647</v>
      </c>
      <c r="B4771" s="5" t="s">
        <v>2033</v>
      </c>
      <c r="C4771" s="5" t="s">
        <v>248</v>
      </c>
      <c r="D4771" s="5" t="s">
        <v>249</v>
      </c>
      <c r="E4771" s="33">
        <v>138</v>
      </c>
      <c r="F4771" s="5" t="s">
        <v>2598</v>
      </c>
      <c r="G4771" s="31">
        <v>0</v>
      </c>
      <c r="H4771" s="32">
        <v>26050</v>
      </c>
      <c r="I4771" s="5">
        <v>1.4107970000000001</v>
      </c>
    </row>
    <row r="4772" spans="1:9">
      <c r="A4772" s="5">
        <v>2140110647</v>
      </c>
      <c r="B4772" s="5" t="s">
        <v>2033</v>
      </c>
      <c r="C4772" s="5" t="s">
        <v>2611</v>
      </c>
      <c r="D4772" s="5" t="s">
        <v>2612</v>
      </c>
      <c r="E4772" s="33">
        <v>21050</v>
      </c>
      <c r="F4772" s="5" t="s">
        <v>2598</v>
      </c>
      <c r="G4772" s="31">
        <v>26050</v>
      </c>
      <c r="H4772" s="32">
        <v>0</v>
      </c>
      <c r="I4772" s="5">
        <v>1.4108179999999999</v>
      </c>
    </row>
    <row r="4773" spans="1:9">
      <c r="A4773" s="5">
        <v>2140110648</v>
      </c>
      <c r="B4773" s="5" t="s">
        <v>2024</v>
      </c>
      <c r="C4773" s="5" t="s">
        <v>248</v>
      </c>
      <c r="D4773" s="5" t="s">
        <v>249</v>
      </c>
      <c r="E4773" s="33">
        <v>119</v>
      </c>
      <c r="F4773" s="5" t="s">
        <v>2598</v>
      </c>
      <c r="G4773" s="31">
        <v>0</v>
      </c>
      <c r="H4773" s="32">
        <v>3600</v>
      </c>
      <c r="I4773" s="5">
        <v>1.769496</v>
      </c>
    </row>
    <row r="4774" spans="1:9">
      <c r="A4774" s="5">
        <v>2140110648</v>
      </c>
      <c r="B4774" s="5" t="s">
        <v>2024</v>
      </c>
      <c r="C4774" s="5" t="s">
        <v>2611</v>
      </c>
      <c r="D4774" s="5" t="s">
        <v>2612</v>
      </c>
      <c r="E4774" s="33">
        <v>0</v>
      </c>
      <c r="F4774" s="5" t="s">
        <v>2598</v>
      </c>
      <c r="G4774" s="31">
        <v>3600</v>
      </c>
      <c r="H4774" s="32">
        <v>0</v>
      </c>
      <c r="I4774" s="5">
        <v>1.769433</v>
      </c>
    </row>
    <row r="4775" spans="1:9">
      <c r="A4775" s="5">
        <v>2140110649</v>
      </c>
      <c r="B4775" s="5" t="s">
        <v>2026</v>
      </c>
      <c r="C4775" s="5" t="s">
        <v>699</v>
      </c>
      <c r="D4775" s="5" t="s">
        <v>700</v>
      </c>
      <c r="E4775" s="33">
        <v>50</v>
      </c>
      <c r="F4775" s="5" t="s">
        <v>2598</v>
      </c>
      <c r="G4775" s="31">
        <v>0</v>
      </c>
      <c r="H4775" s="32">
        <v>0</v>
      </c>
      <c r="I4775" s="5">
        <v>1.7698</v>
      </c>
    </row>
    <row r="4776" spans="1:9">
      <c r="A4776" s="5">
        <v>2140110649</v>
      </c>
      <c r="B4776" s="5" t="s">
        <v>2026</v>
      </c>
      <c r="C4776" s="5" t="s">
        <v>248</v>
      </c>
      <c r="D4776" s="5" t="s">
        <v>249</v>
      </c>
      <c r="E4776" s="33">
        <v>1296</v>
      </c>
      <c r="F4776" s="5" t="s">
        <v>2598</v>
      </c>
      <c r="G4776" s="31">
        <v>0</v>
      </c>
      <c r="H4776" s="32">
        <v>0</v>
      </c>
      <c r="I4776" s="5">
        <v>1.7697069999999999</v>
      </c>
    </row>
    <row r="4777" spans="1:9">
      <c r="A4777" s="5">
        <v>2140110650</v>
      </c>
      <c r="B4777" s="5" t="s">
        <v>2027</v>
      </c>
      <c r="C4777" s="5" t="s">
        <v>248</v>
      </c>
      <c r="D4777" s="5" t="s">
        <v>249</v>
      </c>
      <c r="E4777" s="33">
        <v>457</v>
      </c>
      <c r="F4777" s="5" t="s">
        <v>2598</v>
      </c>
      <c r="G4777" s="31">
        <v>0</v>
      </c>
      <c r="H4777" s="32">
        <v>0</v>
      </c>
      <c r="I4777" s="5">
        <v>1.4554050000000001</v>
      </c>
    </row>
    <row r="4778" spans="1:9">
      <c r="A4778" s="5">
        <v>2140110651</v>
      </c>
      <c r="B4778" s="5" t="s">
        <v>428</v>
      </c>
      <c r="C4778" s="5" t="s">
        <v>248</v>
      </c>
      <c r="D4778" s="5" t="s">
        <v>249</v>
      </c>
      <c r="E4778" s="33">
        <v>21</v>
      </c>
      <c r="F4778" s="5" t="s">
        <v>2598</v>
      </c>
      <c r="G4778" s="31">
        <v>2</v>
      </c>
      <c r="H4778" s="32">
        <v>0</v>
      </c>
      <c r="I4778" s="5">
        <v>2.77</v>
      </c>
    </row>
    <row r="4779" spans="1:9">
      <c r="A4779" s="5">
        <v>2140110651</v>
      </c>
      <c r="B4779" s="5" t="s">
        <v>428</v>
      </c>
      <c r="C4779" s="5" t="s">
        <v>2609</v>
      </c>
      <c r="D4779" s="5" t="s">
        <v>2610</v>
      </c>
      <c r="E4779" s="33">
        <v>3</v>
      </c>
      <c r="F4779" s="5" t="s">
        <v>2598</v>
      </c>
      <c r="G4779" s="31">
        <v>0</v>
      </c>
      <c r="H4779" s="32">
        <v>2</v>
      </c>
      <c r="I4779" s="5">
        <v>2.77</v>
      </c>
    </row>
    <row r="4780" spans="1:9">
      <c r="A4780" s="5">
        <v>2140110652</v>
      </c>
      <c r="B4780" s="5" t="s">
        <v>299</v>
      </c>
      <c r="C4780" s="5" t="s">
        <v>248</v>
      </c>
      <c r="D4780" s="5" t="s">
        <v>249</v>
      </c>
      <c r="E4780" s="33">
        <v>73</v>
      </c>
      <c r="F4780" s="5" t="s">
        <v>2598</v>
      </c>
      <c r="G4780" s="31">
        <v>75</v>
      </c>
      <c r="H4780" s="32">
        <v>3150</v>
      </c>
      <c r="I4780" s="5">
        <v>1.475616</v>
      </c>
    </row>
    <row r="4781" spans="1:9">
      <c r="A4781" s="5">
        <v>2140110652</v>
      </c>
      <c r="B4781" s="5" t="s">
        <v>299</v>
      </c>
      <c r="C4781" s="5" t="s">
        <v>2609</v>
      </c>
      <c r="D4781" s="5" t="s">
        <v>2610</v>
      </c>
      <c r="E4781" s="33">
        <v>5</v>
      </c>
      <c r="F4781" s="5" t="s">
        <v>2598</v>
      </c>
      <c r="G4781" s="31">
        <v>0</v>
      </c>
      <c r="H4781" s="32">
        <v>0</v>
      </c>
      <c r="I4781" s="5">
        <v>1.6080000000000001</v>
      </c>
    </row>
    <row r="4782" spans="1:9">
      <c r="A4782" s="5">
        <v>2140110652</v>
      </c>
      <c r="B4782" s="5" t="s">
        <v>299</v>
      </c>
      <c r="C4782" s="5" t="s">
        <v>2611</v>
      </c>
      <c r="D4782" s="5" t="s">
        <v>2612</v>
      </c>
      <c r="E4782" s="33">
        <v>0</v>
      </c>
      <c r="F4782" s="5" t="s">
        <v>2598</v>
      </c>
      <c r="G4782" s="31">
        <v>3150</v>
      </c>
      <c r="H4782" s="32">
        <v>0</v>
      </c>
      <c r="I4782" s="5">
        <v>2.4260000000000002</v>
      </c>
    </row>
    <row r="4783" spans="1:9">
      <c r="A4783" s="5">
        <v>2140110653</v>
      </c>
      <c r="B4783" s="5" t="s">
        <v>292</v>
      </c>
      <c r="C4783" s="5" t="s">
        <v>248</v>
      </c>
      <c r="D4783" s="5" t="s">
        <v>249</v>
      </c>
      <c r="E4783" s="33">
        <v>455</v>
      </c>
      <c r="F4783" s="5" t="s">
        <v>2598</v>
      </c>
      <c r="G4783" s="31">
        <v>50</v>
      </c>
      <c r="H4783" s="32">
        <v>6300</v>
      </c>
      <c r="I4783" s="5">
        <v>2.0425049999999998</v>
      </c>
    </row>
    <row r="4784" spans="1:9">
      <c r="A4784" s="5">
        <v>2140110653</v>
      </c>
      <c r="B4784" s="5" t="s">
        <v>292</v>
      </c>
      <c r="C4784" s="5" t="s">
        <v>2611</v>
      </c>
      <c r="D4784" s="5" t="s">
        <v>2612</v>
      </c>
      <c r="E4784" s="5">
        <v>0</v>
      </c>
      <c r="F4784" s="5" t="s">
        <v>2598</v>
      </c>
      <c r="G4784" s="31">
        <v>6300</v>
      </c>
      <c r="H4784" s="32">
        <v>0</v>
      </c>
      <c r="I4784" s="5">
        <v>2.0415000000000001</v>
      </c>
    </row>
    <row r="4785" spans="1:9">
      <c r="A4785" s="5">
        <v>2140110654</v>
      </c>
      <c r="B4785" s="5" t="s">
        <v>293</v>
      </c>
      <c r="C4785" s="5" t="s">
        <v>248</v>
      </c>
      <c r="D4785" s="5" t="s">
        <v>249</v>
      </c>
      <c r="E4785" s="33">
        <v>21</v>
      </c>
      <c r="F4785" s="5" t="s">
        <v>2598</v>
      </c>
      <c r="G4785" s="31">
        <v>102</v>
      </c>
      <c r="H4785" s="32">
        <v>6300</v>
      </c>
      <c r="I4785" s="5">
        <v>2.157143</v>
      </c>
    </row>
    <row r="4786" spans="1:9">
      <c r="A4786" s="5">
        <v>2140110654</v>
      </c>
      <c r="B4786" s="5" t="s">
        <v>293</v>
      </c>
      <c r="C4786" s="5" t="s">
        <v>2609</v>
      </c>
      <c r="D4786" s="5" t="s">
        <v>2610</v>
      </c>
      <c r="E4786" s="33">
        <v>0</v>
      </c>
      <c r="F4786" s="5" t="s">
        <v>2598</v>
      </c>
      <c r="G4786" s="31">
        <v>0</v>
      </c>
      <c r="H4786" s="32">
        <v>2</v>
      </c>
      <c r="I4786" s="5">
        <v>0</v>
      </c>
    </row>
    <row r="4787" spans="1:9">
      <c r="A4787" s="5">
        <v>2140110654</v>
      </c>
      <c r="B4787" s="5" t="s">
        <v>293</v>
      </c>
      <c r="C4787" s="5" t="s">
        <v>2611</v>
      </c>
      <c r="D4787" s="5" t="s">
        <v>2612</v>
      </c>
      <c r="E4787" s="33">
        <v>0</v>
      </c>
      <c r="F4787" s="5" t="s">
        <v>2598</v>
      </c>
      <c r="G4787" s="31">
        <v>6300</v>
      </c>
      <c r="H4787" s="32">
        <v>0</v>
      </c>
      <c r="I4787" s="5">
        <v>2.2669329999999999</v>
      </c>
    </row>
    <row r="4788" spans="1:9">
      <c r="A4788" s="5">
        <v>2140110655</v>
      </c>
      <c r="B4788" s="5" t="s">
        <v>427</v>
      </c>
      <c r="C4788" s="5" t="s">
        <v>248</v>
      </c>
      <c r="D4788" s="5" t="s">
        <v>249</v>
      </c>
      <c r="E4788" s="33">
        <v>36</v>
      </c>
      <c r="F4788" s="5" t="s">
        <v>2598</v>
      </c>
      <c r="G4788" s="31">
        <v>0</v>
      </c>
      <c r="H4788" s="32">
        <v>9450</v>
      </c>
      <c r="I4788" s="5">
        <v>2.2599999999999998</v>
      </c>
    </row>
    <row r="4789" spans="1:9">
      <c r="A4789" s="5">
        <v>2140110655</v>
      </c>
      <c r="B4789" s="5" t="s">
        <v>427</v>
      </c>
      <c r="C4789" s="5" t="s">
        <v>2609</v>
      </c>
      <c r="D4789" s="5" t="s">
        <v>2610</v>
      </c>
      <c r="E4789" s="33">
        <v>7</v>
      </c>
      <c r="F4789" s="5" t="s">
        <v>2598</v>
      </c>
      <c r="G4789" s="31">
        <v>0</v>
      </c>
      <c r="H4789" s="32">
        <v>0</v>
      </c>
      <c r="I4789" s="5">
        <v>2.2599999999999998</v>
      </c>
    </row>
    <row r="4790" spans="1:9">
      <c r="A4790" s="5">
        <v>2140110655</v>
      </c>
      <c r="B4790" s="5" t="s">
        <v>427</v>
      </c>
      <c r="C4790" s="5" t="s">
        <v>2611</v>
      </c>
      <c r="D4790" s="5" t="s">
        <v>2612</v>
      </c>
      <c r="E4790" s="33">
        <v>0</v>
      </c>
      <c r="F4790" s="5" t="s">
        <v>2598</v>
      </c>
      <c r="G4790" s="31">
        <v>9450</v>
      </c>
      <c r="H4790" s="32">
        <v>0</v>
      </c>
      <c r="I4790" s="5">
        <v>2.265225</v>
      </c>
    </row>
    <row r="4791" spans="1:9">
      <c r="A4791" s="5">
        <v>2140110656</v>
      </c>
      <c r="B4791" s="5" t="s">
        <v>296</v>
      </c>
      <c r="C4791" s="5" t="s">
        <v>699</v>
      </c>
      <c r="D4791" s="5" t="s">
        <v>700</v>
      </c>
      <c r="E4791" s="33">
        <v>21</v>
      </c>
      <c r="F4791" s="5" t="s">
        <v>2598</v>
      </c>
      <c r="G4791" s="31">
        <v>0</v>
      </c>
      <c r="H4791" s="32">
        <v>0</v>
      </c>
      <c r="I4791" s="5">
        <v>2.2828569999999999</v>
      </c>
    </row>
    <row r="4792" spans="1:9">
      <c r="A4792" s="5">
        <v>2140110656</v>
      </c>
      <c r="B4792" s="5" t="s">
        <v>296</v>
      </c>
      <c r="C4792" s="5" t="s">
        <v>248</v>
      </c>
      <c r="D4792" s="5" t="s">
        <v>249</v>
      </c>
      <c r="E4792" s="33">
        <v>864</v>
      </c>
      <c r="F4792" s="5" t="s">
        <v>2598</v>
      </c>
      <c r="G4792" s="31">
        <v>2</v>
      </c>
      <c r="H4792" s="32">
        <v>6300</v>
      </c>
      <c r="I4792" s="5">
        <v>2.2843629999999999</v>
      </c>
    </row>
    <row r="4793" spans="1:9">
      <c r="A4793" s="5">
        <v>2140110656</v>
      </c>
      <c r="B4793" s="5" t="s">
        <v>296</v>
      </c>
      <c r="C4793" s="5" t="s">
        <v>2609</v>
      </c>
      <c r="D4793" s="5" t="s">
        <v>2610</v>
      </c>
      <c r="E4793" s="33">
        <v>0</v>
      </c>
      <c r="F4793" s="5" t="s">
        <v>2598</v>
      </c>
      <c r="G4793" s="31">
        <v>0</v>
      </c>
      <c r="H4793" s="32">
        <v>2</v>
      </c>
      <c r="I4793" s="5">
        <v>2.29</v>
      </c>
    </row>
    <row r="4794" spans="1:9">
      <c r="A4794" s="5">
        <v>2140110656</v>
      </c>
      <c r="B4794" s="5" t="s">
        <v>296</v>
      </c>
      <c r="C4794" s="5" t="s">
        <v>2611</v>
      </c>
      <c r="D4794" s="5" t="s">
        <v>2612</v>
      </c>
      <c r="E4794" s="33">
        <v>1350</v>
      </c>
      <c r="F4794" s="5" t="s">
        <v>2598</v>
      </c>
      <c r="G4794" s="31">
        <v>6300</v>
      </c>
      <c r="H4794" s="32">
        <v>0</v>
      </c>
      <c r="I4794" s="5">
        <v>2.2726519999999999</v>
      </c>
    </row>
    <row r="4795" spans="1:9">
      <c r="A4795" s="5">
        <v>2140110657</v>
      </c>
      <c r="B4795" s="5" t="s">
        <v>297</v>
      </c>
      <c r="C4795" s="5" t="s">
        <v>248</v>
      </c>
      <c r="D4795" s="5" t="s">
        <v>249</v>
      </c>
      <c r="E4795" s="33">
        <v>146</v>
      </c>
      <c r="F4795" s="5" t="s">
        <v>2598</v>
      </c>
      <c r="G4795" s="31">
        <v>100</v>
      </c>
      <c r="H4795" s="32">
        <v>6300</v>
      </c>
      <c r="I4795" s="5">
        <v>1.8165070000000001</v>
      </c>
    </row>
    <row r="4796" spans="1:9">
      <c r="A4796" s="5">
        <v>2140110657</v>
      </c>
      <c r="B4796" s="5" t="s">
        <v>297</v>
      </c>
      <c r="C4796" s="5" t="s">
        <v>2609</v>
      </c>
      <c r="D4796" s="5" t="s">
        <v>2610</v>
      </c>
      <c r="E4796" s="33">
        <v>9</v>
      </c>
      <c r="F4796" s="5" t="s">
        <v>2598</v>
      </c>
      <c r="G4796" s="31">
        <v>0</v>
      </c>
      <c r="H4796" s="32">
        <v>25</v>
      </c>
      <c r="I4796" s="5">
        <v>1.8311109999999999</v>
      </c>
    </row>
    <row r="4797" spans="1:9">
      <c r="A4797" s="5">
        <v>2140110657</v>
      </c>
      <c r="B4797" s="5" t="s">
        <v>297</v>
      </c>
      <c r="C4797" s="5" t="s">
        <v>2611</v>
      </c>
      <c r="D4797" s="5" t="s">
        <v>2612</v>
      </c>
      <c r="E4797" s="33">
        <v>0</v>
      </c>
      <c r="F4797" s="5" t="s">
        <v>2598</v>
      </c>
      <c r="G4797" s="31">
        <v>6300</v>
      </c>
      <c r="H4797" s="32">
        <v>0</v>
      </c>
      <c r="I4797" s="5">
        <v>1.8829670000000001</v>
      </c>
    </row>
    <row r="4798" spans="1:9">
      <c r="A4798" s="5">
        <v>2140110658</v>
      </c>
      <c r="B4798" s="5" t="s">
        <v>300</v>
      </c>
      <c r="C4798" s="5" t="s">
        <v>699</v>
      </c>
      <c r="D4798" s="5" t="s">
        <v>700</v>
      </c>
      <c r="E4798" s="33">
        <v>25</v>
      </c>
      <c r="F4798" s="5" t="s">
        <v>2598</v>
      </c>
      <c r="G4798" s="31">
        <v>0</v>
      </c>
      <c r="H4798" s="32">
        <v>0</v>
      </c>
      <c r="I4798" s="5">
        <v>2.35</v>
      </c>
    </row>
    <row r="4799" spans="1:9">
      <c r="A4799" s="5">
        <v>2140110658</v>
      </c>
      <c r="B4799" s="5" t="s">
        <v>300</v>
      </c>
      <c r="C4799" s="5" t="s">
        <v>248</v>
      </c>
      <c r="D4799" s="5" t="s">
        <v>249</v>
      </c>
      <c r="E4799" s="33">
        <v>37</v>
      </c>
      <c r="F4799" s="5" t="s">
        <v>2598</v>
      </c>
      <c r="G4799" s="31">
        <v>776</v>
      </c>
      <c r="H4799" s="32">
        <v>8713</v>
      </c>
      <c r="I4799" s="5">
        <v>2.35</v>
      </c>
    </row>
    <row r="4800" spans="1:9">
      <c r="A4800" s="5">
        <v>2140110658</v>
      </c>
      <c r="B4800" s="5" t="s">
        <v>300</v>
      </c>
      <c r="C4800" s="5" t="s">
        <v>2609</v>
      </c>
      <c r="D4800" s="5" t="s">
        <v>2610</v>
      </c>
      <c r="E4800" s="33">
        <v>3</v>
      </c>
      <c r="F4800" s="5" t="s">
        <v>2598</v>
      </c>
      <c r="G4800" s="31">
        <v>0</v>
      </c>
      <c r="H4800" s="32">
        <v>1</v>
      </c>
      <c r="I4800" s="5">
        <v>2.35</v>
      </c>
    </row>
    <row r="4801" spans="1:9">
      <c r="A4801" s="5">
        <v>2140110658</v>
      </c>
      <c r="B4801" s="5" t="s">
        <v>300</v>
      </c>
      <c r="C4801" s="5" t="s">
        <v>2611</v>
      </c>
      <c r="D4801" s="5" t="s">
        <v>2612</v>
      </c>
      <c r="E4801" s="33">
        <v>1446</v>
      </c>
      <c r="F4801" s="5" t="s">
        <v>2598</v>
      </c>
      <c r="G4801" s="31">
        <v>8713</v>
      </c>
      <c r="H4801" s="32">
        <v>775</v>
      </c>
      <c r="I4801" s="5">
        <v>2.349834</v>
      </c>
    </row>
    <row r="4802" spans="1:9">
      <c r="A4802" s="5">
        <v>2140110659</v>
      </c>
      <c r="B4802" s="5" t="s">
        <v>294</v>
      </c>
      <c r="C4802" s="5" t="s">
        <v>699</v>
      </c>
      <c r="D4802" s="5" t="s">
        <v>700</v>
      </c>
      <c r="E4802" s="33">
        <v>23</v>
      </c>
      <c r="F4802" s="5" t="s">
        <v>2598</v>
      </c>
      <c r="G4802" s="31">
        <v>0</v>
      </c>
      <c r="H4802" s="32">
        <v>0</v>
      </c>
      <c r="I4802" s="5">
        <v>1.852174</v>
      </c>
    </row>
    <row r="4803" spans="1:9">
      <c r="A4803" s="5">
        <v>2140110659</v>
      </c>
      <c r="B4803" s="5" t="s">
        <v>294</v>
      </c>
      <c r="C4803" s="5" t="s">
        <v>248</v>
      </c>
      <c r="D4803" s="5" t="s">
        <v>249</v>
      </c>
      <c r="E4803" s="33">
        <v>26</v>
      </c>
      <c r="F4803" s="5" t="s">
        <v>2598</v>
      </c>
      <c r="G4803" s="31">
        <v>0</v>
      </c>
      <c r="H4803" s="32">
        <v>9450</v>
      </c>
      <c r="I4803" s="5">
        <v>1.851923</v>
      </c>
    </row>
    <row r="4804" spans="1:9">
      <c r="A4804" s="5">
        <v>2140110659</v>
      </c>
      <c r="B4804" s="5" t="s">
        <v>294</v>
      </c>
      <c r="C4804" s="5" t="s">
        <v>2609</v>
      </c>
      <c r="D4804" s="5" t="s">
        <v>2610</v>
      </c>
      <c r="E4804" s="33">
        <v>2</v>
      </c>
      <c r="F4804" s="5" t="s">
        <v>2598</v>
      </c>
      <c r="G4804" s="31">
        <v>0</v>
      </c>
      <c r="H4804" s="32">
        <v>0</v>
      </c>
      <c r="I4804" s="5">
        <v>1.7350000000000001</v>
      </c>
    </row>
    <row r="4805" spans="1:9">
      <c r="A4805" s="5">
        <v>2140110659</v>
      </c>
      <c r="B4805" s="5" t="s">
        <v>294</v>
      </c>
      <c r="C4805" s="5" t="s">
        <v>2611</v>
      </c>
      <c r="D4805" s="5" t="s">
        <v>2612</v>
      </c>
      <c r="E4805" s="33">
        <v>2475</v>
      </c>
      <c r="F4805" s="5" t="s">
        <v>2598</v>
      </c>
      <c r="G4805" s="31">
        <v>9450</v>
      </c>
      <c r="H4805" s="32">
        <v>0</v>
      </c>
      <c r="I4805" s="5">
        <v>1.954788</v>
      </c>
    </row>
    <row r="4806" spans="1:9">
      <c r="A4806" s="5">
        <v>2140110660</v>
      </c>
      <c r="B4806" s="5" t="s">
        <v>262</v>
      </c>
      <c r="C4806" s="5" t="s">
        <v>248</v>
      </c>
      <c r="D4806" s="5" t="s">
        <v>249</v>
      </c>
      <c r="E4806" s="33">
        <v>4618</v>
      </c>
      <c r="F4806" s="5" t="s">
        <v>2598</v>
      </c>
      <c r="G4806" s="31">
        <v>0</v>
      </c>
      <c r="H4806" s="32">
        <v>12650</v>
      </c>
      <c r="I4806" s="5">
        <v>2.8061039999999999</v>
      </c>
    </row>
    <row r="4807" spans="1:9">
      <c r="A4807" s="5">
        <v>2140110660</v>
      </c>
      <c r="B4807" s="5" t="s">
        <v>262</v>
      </c>
      <c r="C4807" s="5" t="s">
        <v>2609</v>
      </c>
      <c r="D4807" s="5" t="s">
        <v>2610</v>
      </c>
      <c r="E4807" s="33">
        <v>2</v>
      </c>
      <c r="F4807" s="5" t="s">
        <v>2598</v>
      </c>
      <c r="G4807" s="31">
        <v>0</v>
      </c>
      <c r="H4807" s="32">
        <v>0</v>
      </c>
      <c r="I4807" s="5">
        <v>2.8050000000000002</v>
      </c>
    </row>
    <row r="4808" spans="1:9">
      <c r="A4808" s="5">
        <v>2140110660</v>
      </c>
      <c r="B4808" s="5" t="s">
        <v>262</v>
      </c>
      <c r="C4808" s="5" t="s">
        <v>2611</v>
      </c>
      <c r="D4808" s="5" t="s">
        <v>2612</v>
      </c>
      <c r="E4808" s="33">
        <v>8825</v>
      </c>
      <c r="F4808" s="5" t="s">
        <v>2598</v>
      </c>
      <c r="G4808" s="31">
        <v>12650</v>
      </c>
      <c r="H4808" s="32">
        <v>0</v>
      </c>
      <c r="I4808" s="5">
        <v>2.8501189999999998</v>
      </c>
    </row>
    <row r="4809" spans="1:9">
      <c r="A4809" s="5">
        <v>2140110661</v>
      </c>
      <c r="B4809" s="5" t="s">
        <v>301</v>
      </c>
      <c r="C4809" s="5" t="s">
        <v>248</v>
      </c>
      <c r="D4809" s="5" t="s">
        <v>249</v>
      </c>
      <c r="E4809" s="33">
        <v>220</v>
      </c>
      <c r="F4809" s="5" t="s">
        <v>2598</v>
      </c>
      <c r="G4809" s="31">
        <v>2</v>
      </c>
      <c r="H4809" s="32">
        <v>9453</v>
      </c>
      <c r="I4809" s="5">
        <v>3.054227</v>
      </c>
    </row>
    <row r="4810" spans="1:9">
      <c r="A4810" s="5">
        <v>2140110661</v>
      </c>
      <c r="B4810" s="5" t="s">
        <v>301</v>
      </c>
      <c r="C4810" s="5" t="s">
        <v>2609</v>
      </c>
      <c r="D4810" s="5" t="s">
        <v>2610</v>
      </c>
      <c r="E4810" s="33">
        <v>2</v>
      </c>
      <c r="F4810" s="5" t="s">
        <v>2598</v>
      </c>
      <c r="G4810" s="31">
        <v>3</v>
      </c>
      <c r="H4810" s="32">
        <v>2</v>
      </c>
      <c r="I4810" s="5">
        <v>1.5149999999999999</v>
      </c>
    </row>
    <row r="4811" spans="1:9">
      <c r="A4811" s="5">
        <v>2140110661</v>
      </c>
      <c r="B4811" s="5" t="s">
        <v>301</v>
      </c>
      <c r="C4811" s="5" t="s">
        <v>2611</v>
      </c>
      <c r="D4811" s="5" t="s">
        <v>2612</v>
      </c>
      <c r="E4811" s="33">
        <v>0</v>
      </c>
      <c r="F4811" s="5" t="s">
        <v>2598</v>
      </c>
      <c r="G4811" s="31">
        <v>9450</v>
      </c>
      <c r="H4811" s="32">
        <v>0</v>
      </c>
      <c r="I4811" s="5">
        <v>3.0705</v>
      </c>
    </row>
    <row r="4812" spans="1:9">
      <c r="A4812" s="5">
        <v>2140110662</v>
      </c>
      <c r="B4812" s="5" t="s">
        <v>295</v>
      </c>
      <c r="C4812" s="5" t="s">
        <v>699</v>
      </c>
      <c r="D4812" s="5" t="s">
        <v>700</v>
      </c>
      <c r="E4812" s="33">
        <v>25</v>
      </c>
      <c r="F4812" s="5" t="s">
        <v>2598</v>
      </c>
      <c r="G4812" s="31">
        <v>0</v>
      </c>
      <c r="H4812" s="32">
        <v>0</v>
      </c>
      <c r="I4812" s="5">
        <v>2.4020000000000001</v>
      </c>
    </row>
    <row r="4813" spans="1:9">
      <c r="A4813" s="5">
        <v>2140110662</v>
      </c>
      <c r="B4813" s="5" t="s">
        <v>295</v>
      </c>
      <c r="C4813" s="5" t="s">
        <v>248</v>
      </c>
      <c r="D4813" s="5" t="s">
        <v>249</v>
      </c>
      <c r="E4813" s="33">
        <v>94</v>
      </c>
      <c r="F4813" s="5" t="s">
        <v>2598</v>
      </c>
      <c r="G4813" s="31">
        <v>0</v>
      </c>
      <c r="H4813" s="32">
        <v>12600</v>
      </c>
      <c r="I4813" s="5">
        <v>2.402234</v>
      </c>
    </row>
    <row r="4814" spans="1:9">
      <c r="A4814" s="5">
        <v>2140110662</v>
      </c>
      <c r="B4814" s="5" t="s">
        <v>295</v>
      </c>
      <c r="C4814" s="5" t="s">
        <v>2609</v>
      </c>
      <c r="D4814" s="5" t="s">
        <v>2610</v>
      </c>
      <c r="E4814" s="33">
        <v>3</v>
      </c>
      <c r="F4814" s="5" t="s">
        <v>2598</v>
      </c>
      <c r="G4814" s="31">
        <v>0</v>
      </c>
      <c r="H4814" s="32">
        <v>0</v>
      </c>
      <c r="I4814" s="5">
        <v>2.4033329999999999</v>
      </c>
    </row>
    <row r="4815" spans="1:9">
      <c r="A4815" s="5">
        <v>2140110662</v>
      </c>
      <c r="B4815" s="5" t="s">
        <v>295</v>
      </c>
      <c r="C4815" s="5" t="s">
        <v>2611</v>
      </c>
      <c r="D4815" s="5" t="s">
        <v>2612</v>
      </c>
      <c r="E4815" s="33">
        <v>4150</v>
      </c>
      <c r="F4815" s="5" t="s">
        <v>2598</v>
      </c>
      <c r="G4815" s="31">
        <v>12600</v>
      </c>
      <c r="H4815" s="32">
        <v>0</v>
      </c>
      <c r="I4815" s="5">
        <v>2.402701</v>
      </c>
    </row>
    <row r="4816" spans="1:9">
      <c r="A4816" s="5">
        <v>2140110663</v>
      </c>
      <c r="B4816" s="5" t="s">
        <v>246</v>
      </c>
      <c r="C4816" s="5" t="s">
        <v>699</v>
      </c>
      <c r="D4816" s="5" t="s">
        <v>700</v>
      </c>
      <c r="E4816" s="33">
        <v>5016</v>
      </c>
      <c r="F4816" s="5" t="s">
        <v>2598</v>
      </c>
      <c r="G4816" s="31">
        <v>0</v>
      </c>
      <c r="H4816" s="32">
        <v>0</v>
      </c>
      <c r="I4816" s="5">
        <v>2.0115349999999999</v>
      </c>
    </row>
    <row r="4817" spans="1:9">
      <c r="A4817" s="5">
        <v>2140110663</v>
      </c>
      <c r="B4817" s="5" t="s">
        <v>246</v>
      </c>
      <c r="C4817" s="5" t="s">
        <v>248</v>
      </c>
      <c r="D4817" s="5" t="s">
        <v>249</v>
      </c>
      <c r="E4817" s="33">
        <v>13144</v>
      </c>
      <c r="F4817" s="5" t="s">
        <v>2598</v>
      </c>
      <c r="G4817" s="31">
        <v>18916</v>
      </c>
      <c r="H4817" s="32">
        <v>111738</v>
      </c>
      <c r="I4817" s="5">
        <v>2.009668</v>
      </c>
    </row>
    <row r="4818" spans="1:9">
      <c r="A4818" s="5">
        <v>2140110663</v>
      </c>
      <c r="B4818" s="5" t="s">
        <v>246</v>
      </c>
      <c r="C4818" s="5" t="s">
        <v>2601</v>
      </c>
      <c r="D4818" s="5" t="s">
        <v>2602</v>
      </c>
      <c r="E4818" s="33">
        <v>8550</v>
      </c>
      <c r="F4818" s="5" t="s">
        <v>2598</v>
      </c>
      <c r="G4818" s="31">
        <v>0</v>
      </c>
      <c r="H4818" s="32">
        <v>0</v>
      </c>
      <c r="I4818" s="5">
        <v>1.874725</v>
      </c>
    </row>
    <row r="4819" spans="1:9">
      <c r="A4819" s="5">
        <v>2140110663</v>
      </c>
      <c r="B4819" s="5" t="s">
        <v>246</v>
      </c>
      <c r="C4819" s="5" t="s">
        <v>2609</v>
      </c>
      <c r="D4819" s="5" t="s">
        <v>2610</v>
      </c>
      <c r="E4819" s="33">
        <v>0</v>
      </c>
      <c r="F4819" s="5" t="s">
        <v>2598</v>
      </c>
      <c r="G4819" s="31">
        <v>271</v>
      </c>
      <c r="H4819" s="32">
        <v>0</v>
      </c>
      <c r="I4819" s="5">
        <v>2.0099999999999998</v>
      </c>
    </row>
    <row r="4820" spans="1:9">
      <c r="A4820" s="5">
        <v>2140110663</v>
      </c>
      <c r="B4820" s="5" t="s">
        <v>246</v>
      </c>
      <c r="C4820" s="5" t="s">
        <v>2611</v>
      </c>
      <c r="D4820" s="5" t="s">
        <v>2612</v>
      </c>
      <c r="E4820" s="33">
        <v>12100</v>
      </c>
      <c r="F4820" s="5" t="s">
        <v>2598</v>
      </c>
      <c r="G4820" s="31">
        <v>111725</v>
      </c>
      <c r="H4820" s="32">
        <v>18916</v>
      </c>
      <c r="I4820" s="5">
        <v>1.875051</v>
      </c>
    </row>
    <row r="4821" spans="1:9">
      <c r="A4821" s="5">
        <v>2140110664</v>
      </c>
      <c r="B4821" s="5" t="s">
        <v>478</v>
      </c>
      <c r="C4821" s="5" t="s">
        <v>699</v>
      </c>
      <c r="D4821" s="5" t="s">
        <v>700</v>
      </c>
      <c r="E4821" s="33">
        <v>22</v>
      </c>
      <c r="F4821" s="5" t="s">
        <v>2598</v>
      </c>
      <c r="G4821" s="31">
        <v>0</v>
      </c>
      <c r="H4821" s="32">
        <v>0</v>
      </c>
      <c r="I4821" s="5">
        <v>2.5004550000000001</v>
      </c>
    </row>
    <row r="4822" spans="1:9">
      <c r="A4822" s="5">
        <v>2140110664</v>
      </c>
      <c r="B4822" s="5" t="s">
        <v>478</v>
      </c>
      <c r="C4822" s="5" t="s">
        <v>248</v>
      </c>
      <c r="D4822" s="5" t="s">
        <v>249</v>
      </c>
      <c r="E4822" s="33">
        <v>6138</v>
      </c>
      <c r="F4822" s="5" t="s">
        <v>2598</v>
      </c>
      <c r="G4822" s="31">
        <v>5</v>
      </c>
      <c r="H4822" s="32">
        <v>34662</v>
      </c>
      <c r="I4822" s="5">
        <v>2.5672169999999999</v>
      </c>
    </row>
    <row r="4823" spans="1:9">
      <c r="A4823" s="5">
        <v>2140110664</v>
      </c>
      <c r="B4823" s="5" t="s">
        <v>478</v>
      </c>
      <c r="C4823" s="5" t="s">
        <v>2601</v>
      </c>
      <c r="D4823" s="5" t="s">
        <v>2602</v>
      </c>
      <c r="E4823" s="33">
        <v>6650</v>
      </c>
      <c r="F4823" s="5" t="s">
        <v>2598</v>
      </c>
      <c r="G4823" s="31">
        <v>0</v>
      </c>
      <c r="H4823" s="32">
        <v>0</v>
      </c>
      <c r="I4823" s="5">
        <v>2.3218920000000001</v>
      </c>
    </row>
    <row r="4824" spans="1:9">
      <c r="A4824" s="5">
        <v>2140110664</v>
      </c>
      <c r="B4824" s="5" t="s">
        <v>478</v>
      </c>
      <c r="C4824" s="5" t="s">
        <v>2609</v>
      </c>
      <c r="D4824" s="5" t="s">
        <v>2610</v>
      </c>
      <c r="E4824" s="33">
        <v>1</v>
      </c>
      <c r="F4824" s="5" t="s">
        <v>2598</v>
      </c>
      <c r="G4824" s="31">
        <v>334</v>
      </c>
      <c r="H4824" s="32">
        <v>5</v>
      </c>
      <c r="I4824" s="5">
        <v>2.06</v>
      </c>
    </row>
    <row r="4825" spans="1:9">
      <c r="A4825" s="5">
        <v>2140110664</v>
      </c>
      <c r="B4825" s="5" t="s">
        <v>478</v>
      </c>
      <c r="C4825" s="5" t="s">
        <v>2611</v>
      </c>
      <c r="D4825" s="5" t="s">
        <v>2612</v>
      </c>
      <c r="E4825" s="33">
        <v>3100</v>
      </c>
      <c r="F4825" s="5" t="s">
        <v>2598</v>
      </c>
      <c r="G4825" s="31">
        <v>34650</v>
      </c>
      <c r="H4825" s="32">
        <v>0</v>
      </c>
      <c r="I4825" s="5">
        <v>2.3218899999999998</v>
      </c>
    </row>
    <row r="4826" spans="1:9">
      <c r="A4826" s="5">
        <v>2140110665</v>
      </c>
      <c r="B4826" s="5" t="s">
        <v>501</v>
      </c>
      <c r="C4826" s="5" t="s">
        <v>699</v>
      </c>
      <c r="D4826" s="5" t="s">
        <v>700</v>
      </c>
      <c r="E4826" s="33">
        <v>3170</v>
      </c>
      <c r="F4826" s="5" t="s">
        <v>2598</v>
      </c>
      <c r="G4826" s="31">
        <v>0</v>
      </c>
      <c r="H4826" s="32">
        <v>0</v>
      </c>
      <c r="I4826" s="5">
        <v>2.6473119999999999</v>
      </c>
    </row>
    <row r="4827" spans="1:9">
      <c r="A4827" s="5">
        <v>2140110665</v>
      </c>
      <c r="B4827" s="5" t="s">
        <v>501</v>
      </c>
      <c r="C4827" s="5" t="s">
        <v>248</v>
      </c>
      <c r="D4827" s="5" t="s">
        <v>249</v>
      </c>
      <c r="E4827" s="33">
        <v>8515</v>
      </c>
      <c r="F4827" s="5" t="s">
        <v>2598</v>
      </c>
      <c r="G4827" s="31">
        <v>28360</v>
      </c>
      <c r="H4827" s="32">
        <v>34656</v>
      </c>
      <c r="I4827" s="5">
        <v>1.95042</v>
      </c>
    </row>
    <row r="4828" spans="1:9">
      <c r="A4828" s="5">
        <v>2140110665</v>
      </c>
      <c r="B4828" s="5" t="s">
        <v>501</v>
      </c>
      <c r="C4828" s="5" t="s">
        <v>2601</v>
      </c>
      <c r="D4828" s="5" t="s">
        <v>2602</v>
      </c>
      <c r="E4828" s="33">
        <v>8075</v>
      </c>
      <c r="F4828" s="5" t="s">
        <v>2598</v>
      </c>
      <c r="G4828" s="31">
        <v>0</v>
      </c>
      <c r="H4828" s="32">
        <v>0</v>
      </c>
      <c r="I4828" s="5">
        <v>1.9104840000000001</v>
      </c>
    </row>
    <row r="4829" spans="1:9">
      <c r="A4829" s="5">
        <v>2140110665</v>
      </c>
      <c r="B4829" s="5" t="s">
        <v>501</v>
      </c>
      <c r="C4829" s="5" t="s">
        <v>2609</v>
      </c>
      <c r="D4829" s="5" t="s">
        <v>2610</v>
      </c>
      <c r="E4829" s="33">
        <v>0</v>
      </c>
      <c r="F4829" s="5" t="s">
        <v>2598</v>
      </c>
      <c r="G4829" s="31">
        <v>6</v>
      </c>
      <c r="H4829" s="32">
        <v>0</v>
      </c>
      <c r="I4829" s="5">
        <v>2.645</v>
      </c>
    </row>
    <row r="4830" spans="1:9">
      <c r="A4830" s="5">
        <v>2140110665</v>
      </c>
      <c r="B4830" s="5" t="s">
        <v>501</v>
      </c>
      <c r="C4830" s="5" t="s">
        <v>2611</v>
      </c>
      <c r="D4830" s="5" t="s">
        <v>2612</v>
      </c>
      <c r="E4830" s="33">
        <v>18622</v>
      </c>
      <c r="F4830" s="5" t="s">
        <v>2598</v>
      </c>
      <c r="G4830" s="31">
        <v>34650</v>
      </c>
      <c r="H4830" s="32">
        <v>28360</v>
      </c>
      <c r="I4830" s="5">
        <v>1.9110100000000001</v>
      </c>
    </row>
    <row r="4831" spans="1:9">
      <c r="A4831" s="5">
        <v>2140110666</v>
      </c>
      <c r="B4831" s="5" t="s">
        <v>388</v>
      </c>
      <c r="C4831" s="5" t="s">
        <v>699</v>
      </c>
      <c r="D4831" s="5" t="s">
        <v>700</v>
      </c>
      <c r="E4831" s="33">
        <v>11</v>
      </c>
      <c r="F4831" s="5" t="s">
        <v>2598</v>
      </c>
      <c r="G4831" s="31">
        <v>0</v>
      </c>
      <c r="H4831" s="32">
        <v>0</v>
      </c>
      <c r="I4831" s="5">
        <v>1.872727</v>
      </c>
    </row>
    <row r="4832" spans="1:9">
      <c r="A4832" s="5">
        <v>2140110666</v>
      </c>
      <c r="B4832" s="5" t="s">
        <v>388</v>
      </c>
      <c r="C4832" s="5" t="s">
        <v>248</v>
      </c>
      <c r="D4832" s="5" t="s">
        <v>249</v>
      </c>
      <c r="E4832" s="33">
        <v>4668</v>
      </c>
      <c r="F4832" s="5" t="s">
        <v>2598</v>
      </c>
      <c r="G4832" s="31">
        <v>0</v>
      </c>
      <c r="H4832" s="32">
        <v>76003</v>
      </c>
      <c r="I4832" s="5">
        <v>1.872614</v>
      </c>
    </row>
    <row r="4833" spans="1:9">
      <c r="A4833" s="5">
        <v>2140110666</v>
      </c>
      <c r="B4833" s="5" t="s">
        <v>388</v>
      </c>
      <c r="C4833" s="5" t="s">
        <v>2609</v>
      </c>
      <c r="D4833" s="5" t="s">
        <v>2610</v>
      </c>
      <c r="E4833" s="33">
        <v>0</v>
      </c>
      <c r="F4833" s="5" t="s">
        <v>2598</v>
      </c>
      <c r="G4833" s="31">
        <v>3</v>
      </c>
      <c r="H4833" s="32">
        <v>0</v>
      </c>
      <c r="I4833" s="5">
        <v>1.87</v>
      </c>
    </row>
    <row r="4834" spans="1:9">
      <c r="A4834" s="5">
        <v>2140110666</v>
      </c>
      <c r="B4834" s="5" t="s">
        <v>388</v>
      </c>
      <c r="C4834" s="5" t="s">
        <v>2611</v>
      </c>
      <c r="D4834" s="5" t="s">
        <v>2612</v>
      </c>
      <c r="E4834" s="33">
        <v>8338</v>
      </c>
      <c r="F4834" s="5" t="s">
        <v>2598</v>
      </c>
      <c r="G4834" s="31">
        <v>76000</v>
      </c>
      <c r="H4834" s="32">
        <v>0</v>
      </c>
      <c r="I4834" s="5">
        <v>1.8727659999999999</v>
      </c>
    </row>
    <row r="4835" spans="1:9">
      <c r="A4835" s="5">
        <v>2140110667</v>
      </c>
      <c r="B4835" s="5" t="s">
        <v>416</v>
      </c>
      <c r="C4835" s="5" t="s">
        <v>699</v>
      </c>
      <c r="D4835" s="5" t="s">
        <v>700</v>
      </c>
      <c r="E4835" s="33">
        <v>22</v>
      </c>
      <c r="F4835" s="5" t="s">
        <v>2598</v>
      </c>
      <c r="G4835" s="31">
        <v>0</v>
      </c>
      <c r="H4835" s="32">
        <v>0</v>
      </c>
      <c r="I4835" s="5">
        <v>1.86</v>
      </c>
    </row>
    <row r="4836" spans="1:9">
      <c r="A4836" s="5">
        <v>2140110667</v>
      </c>
      <c r="B4836" s="5" t="s">
        <v>416</v>
      </c>
      <c r="C4836" s="5" t="s">
        <v>248</v>
      </c>
      <c r="D4836" s="5" t="s">
        <v>249</v>
      </c>
      <c r="E4836" s="33">
        <v>8539</v>
      </c>
      <c r="F4836" s="5" t="s">
        <v>2598</v>
      </c>
      <c r="G4836" s="31">
        <v>0</v>
      </c>
      <c r="H4836" s="32">
        <v>12600</v>
      </c>
      <c r="I4836" s="5">
        <v>1.8808819999999999</v>
      </c>
    </row>
    <row r="4837" spans="1:9">
      <c r="A4837" s="5">
        <v>2140110667</v>
      </c>
      <c r="B4837" s="5" t="s">
        <v>416</v>
      </c>
      <c r="C4837" s="5" t="s">
        <v>2601</v>
      </c>
      <c r="D4837" s="5" t="s">
        <v>2602</v>
      </c>
      <c r="E4837" s="33">
        <v>1375</v>
      </c>
      <c r="F4837" s="5" t="s">
        <v>2598</v>
      </c>
      <c r="G4837" s="31">
        <v>0</v>
      </c>
      <c r="H4837" s="32">
        <v>0</v>
      </c>
      <c r="I4837" s="5">
        <v>1.863135</v>
      </c>
    </row>
    <row r="4838" spans="1:9">
      <c r="A4838" s="5">
        <v>2140110667</v>
      </c>
      <c r="B4838" s="5" t="s">
        <v>416</v>
      </c>
      <c r="C4838" s="5" t="s">
        <v>2611</v>
      </c>
      <c r="D4838" s="5" t="s">
        <v>2612</v>
      </c>
      <c r="E4838" s="33">
        <v>100</v>
      </c>
      <c r="F4838" s="5" t="s">
        <v>2598</v>
      </c>
      <c r="G4838" s="31">
        <v>12600</v>
      </c>
      <c r="H4838" s="32">
        <v>0</v>
      </c>
      <c r="I4838" s="5">
        <v>1.8631</v>
      </c>
    </row>
    <row r="4839" spans="1:9">
      <c r="A4839" s="5">
        <v>2140110668</v>
      </c>
      <c r="B4839" s="5" t="s">
        <v>418</v>
      </c>
      <c r="C4839" s="5" t="s">
        <v>699</v>
      </c>
      <c r="D4839" s="5" t="s">
        <v>700</v>
      </c>
      <c r="E4839" s="33">
        <v>20</v>
      </c>
      <c r="F4839" s="5" t="s">
        <v>2598</v>
      </c>
      <c r="G4839" s="31">
        <v>0</v>
      </c>
      <c r="H4839" s="32">
        <v>0</v>
      </c>
      <c r="I4839" s="5">
        <v>1.7965</v>
      </c>
    </row>
    <row r="4840" spans="1:9">
      <c r="A4840" s="5">
        <v>2140110668</v>
      </c>
      <c r="B4840" s="5" t="s">
        <v>418</v>
      </c>
      <c r="C4840" s="5" t="s">
        <v>248</v>
      </c>
      <c r="D4840" s="5" t="s">
        <v>249</v>
      </c>
      <c r="E4840" s="33">
        <v>1932</v>
      </c>
      <c r="F4840" s="5" t="s">
        <v>2598</v>
      </c>
      <c r="G4840" s="31">
        <v>0</v>
      </c>
      <c r="H4840" s="32">
        <v>12600</v>
      </c>
      <c r="I4840" s="5">
        <v>1.7967649999999999</v>
      </c>
    </row>
    <row r="4841" spans="1:9">
      <c r="A4841" s="5">
        <v>2140110668</v>
      </c>
      <c r="B4841" s="5" t="s">
        <v>418</v>
      </c>
      <c r="C4841" s="5" t="s">
        <v>2601</v>
      </c>
      <c r="D4841" s="5" t="s">
        <v>2602</v>
      </c>
      <c r="E4841" s="33">
        <v>800</v>
      </c>
      <c r="F4841" s="5" t="s">
        <v>2598</v>
      </c>
      <c r="G4841" s="31">
        <v>0</v>
      </c>
      <c r="H4841" s="32">
        <v>0</v>
      </c>
      <c r="I4841" s="5">
        <v>1.798225</v>
      </c>
    </row>
    <row r="4842" spans="1:9">
      <c r="A4842" s="5">
        <v>2140110668</v>
      </c>
      <c r="B4842" s="5" t="s">
        <v>418</v>
      </c>
      <c r="C4842" s="5" t="s">
        <v>2611</v>
      </c>
      <c r="D4842" s="5" t="s">
        <v>2612</v>
      </c>
      <c r="E4842" s="33">
        <v>1942</v>
      </c>
      <c r="F4842" s="5" t="s">
        <v>2598</v>
      </c>
      <c r="G4842" s="31">
        <v>12600</v>
      </c>
      <c r="H4842" s="32">
        <v>0</v>
      </c>
      <c r="I4842" s="5">
        <v>1.7982229999999999</v>
      </c>
    </row>
    <row r="4843" spans="1:9">
      <c r="A4843" s="5">
        <v>2140110669</v>
      </c>
      <c r="B4843" s="5" t="s">
        <v>390</v>
      </c>
      <c r="C4843" s="5" t="s">
        <v>699</v>
      </c>
      <c r="D4843" s="5" t="s">
        <v>700</v>
      </c>
      <c r="E4843" s="33">
        <v>6</v>
      </c>
      <c r="F4843" s="5" t="s">
        <v>2598</v>
      </c>
      <c r="G4843" s="31">
        <v>0</v>
      </c>
      <c r="H4843" s="32">
        <v>0</v>
      </c>
      <c r="I4843" s="5">
        <v>1.8666670000000001</v>
      </c>
    </row>
    <row r="4844" spans="1:9">
      <c r="A4844" s="5">
        <v>2140110669</v>
      </c>
      <c r="B4844" s="5" t="s">
        <v>390</v>
      </c>
      <c r="C4844" s="5" t="s">
        <v>248</v>
      </c>
      <c r="D4844" s="5" t="s">
        <v>249</v>
      </c>
      <c r="E4844" s="33">
        <v>3310</v>
      </c>
      <c r="F4844" s="5" t="s">
        <v>2598</v>
      </c>
      <c r="G4844" s="31">
        <v>125</v>
      </c>
      <c r="H4844" s="32">
        <v>44806</v>
      </c>
      <c r="I4844" s="5">
        <v>1.8460000000000001</v>
      </c>
    </row>
    <row r="4845" spans="1:9">
      <c r="A4845" s="5">
        <v>2140110669</v>
      </c>
      <c r="B4845" s="5" t="s">
        <v>390</v>
      </c>
      <c r="C4845" s="5" t="s">
        <v>109</v>
      </c>
      <c r="D4845" s="5" t="s">
        <v>110</v>
      </c>
      <c r="E4845" s="33">
        <v>0</v>
      </c>
      <c r="F4845" s="5" t="s">
        <v>2598</v>
      </c>
      <c r="G4845" s="31">
        <v>12256</v>
      </c>
      <c r="H4845" s="32">
        <v>0</v>
      </c>
      <c r="I4845" s="5">
        <v>1.8984259999999999</v>
      </c>
    </row>
    <row r="4846" spans="1:9">
      <c r="A4846" s="5">
        <v>2140110669</v>
      </c>
      <c r="B4846" s="5" t="s">
        <v>390</v>
      </c>
      <c r="C4846" s="5" t="s">
        <v>2611</v>
      </c>
      <c r="D4846" s="5" t="s">
        <v>2612</v>
      </c>
      <c r="E4846" s="33">
        <v>0</v>
      </c>
      <c r="F4846" s="5" t="s">
        <v>2598</v>
      </c>
      <c r="G4846" s="31">
        <v>32550</v>
      </c>
      <c r="H4846" s="32">
        <v>0</v>
      </c>
      <c r="I4846" s="5">
        <v>1.86764</v>
      </c>
    </row>
    <row r="4847" spans="1:9">
      <c r="A4847" s="5">
        <v>2140110670</v>
      </c>
      <c r="B4847" s="5" t="s">
        <v>417</v>
      </c>
      <c r="C4847" s="5" t="s">
        <v>248</v>
      </c>
      <c r="D4847" s="5" t="s">
        <v>249</v>
      </c>
      <c r="E4847" s="33">
        <v>1830</v>
      </c>
      <c r="F4847" s="5" t="s">
        <v>2598</v>
      </c>
      <c r="G4847" s="31">
        <v>2294</v>
      </c>
      <c r="H4847" s="32">
        <v>12603</v>
      </c>
      <c r="I4847" s="5">
        <v>1.8109230000000001</v>
      </c>
    </row>
    <row r="4848" spans="1:9">
      <c r="A4848" s="5">
        <v>2140110670</v>
      </c>
      <c r="B4848" s="5" t="s">
        <v>417</v>
      </c>
      <c r="C4848" s="5" t="s">
        <v>2609</v>
      </c>
      <c r="D4848" s="5" t="s">
        <v>2610</v>
      </c>
      <c r="E4848" s="33">
        <v>2</v>
      </c>
      <c r="F4848" s="5" t="s">
        <v>2598</v>
      </c>
      <c r="G4848" s="31">
        <v>3</v>
      </c>
      <c r="H4848" s="32">
        <v>25</v>
      </c>
      <c r="I4848" s="5">
        <v>1.81</v>
      </c>
    </row>
    <row r="4849" spans="1:9">
      <c r="A4849" s="5">
        <v>2140110670</v>
      </c>
      <c r="B4849" s="5" t="s">
        <v>417</v>
      </c>
      <c r="C4849" s="5" t="s">
        <v>2611</v>
      </c>
      <c r="D4849" s="5" t="s">
        <v>2612</v>
      </c>
      <c r="E4849" s="33">
        <v>144</v>
      </c>
      <c r="F4849" s="5" t="s">
        <v>2598</v>
      </c>
      <c r="G4849" s="31">
        <v>12600</v>
      </c>
      <c r="H4849" s="32">
        <v>2269</v>
      </c>
      <c r="I4849" s="5">
        <v>1.948542</v>
      </c>
    </row>
    <row r="4850" spans="1:9">
      <c r="A4850" s="5">
        <v>2140110671</v>
      </c>
      <c r="B4850" s="5" t="s">
        <v>419</v>
      </c>
      <c r="C4850" s="5" t="s">
        <v>699</v>
      </c>
      <c r="D4850" s="5" t="s">
        <v>700</v>
      </c>
      <c r="E4850" s="33">
        <v>25</v>
      </c>
      <c r="F4850" s="5" t="s">
        <v>2598</v>
      </c>
      <c r="G4850" s="31">
        <v>0</v>
      </c>
      <c r="H4850" s="32">
        <v>0</v>
      </c>
      <c r="I4850" s="5">
        <v>2.13</v>
      </c>
    </row>
    <row r="4851" spans="1:9">
      <c r="A4851" s="5">
        <v>2140110671</v>
      </c>
      <c r="B4851" s="5" t="s">
        <v>419</v>
      </c>
      <c r="C4851" s="5" t="s">
        <v>248</v>
      </c>
      <c r="D4851" s="5" t="s">
        <v>249</v>
      </c>
      <c r="E4851" s="33">
        <v>671</v>
      </c>
      <c r="F4851" s="5" t="s">
        <v>2598</v>
      </c>
      <c r="G4851" s="31">
        <v>0</v>
      </c>
      <c r="H4851" s="32">
        <v>9453</v>
      </c>
      <c r="I4851" s="5">
        <v>2.0806110000000002</v>
      </c>
    </row>
    <row r="4852" spans="1:9">
      <c r="A4852" s="5">
        <v>2140110671</v>
      </c>
      <c r="B4852" s="5" t="s">
        <v>419</v>
      </c>
      <c r="C4852" s="5" t="s">
        <v>2609</v>
      </c>
      <c r="D4852" s="5" t="s">
        <v>2610</v>
      </c>
      <c r="E4852" s="33">
        <v>1</v>
      </c>
      <c r="F4852" s="5" t="s">
        <v>2598</v>
      </c>
      <c r="G4852" s="31">
        <v>3</v>
      </c>
      <c r="H4852" s="32">
        <v>0</v>
      </c>
      <c r="I4852" s="5">
        <v>2.13</v>
      </c>
    </row>
    <row r="4853" spans="1:9">
      <c r="A4853" s="5">
        <v>2140110671</v>
      </c>
      <c r="B4853" s="5" t="s">
        <v>419</v>
      </c>
      <c r="C4853" s="5" t="s">
        <v>2611</v>
      </c>
      <c r="D4853" s="5" t="s">
        <v>2612</v>
      </c>
      <c r="E4853" s="33">
        <v>4489</v>
      </c>
      <c r="F4853" s="5" t="s">
        <v>2598</v>
      </c>
      <c r="G4853" s="31">
        <v>9450</v>
      </c>
      <c r="H4853" s="32">
        <v>0</v>
      </c>
      <c r="I4853" s="5">
        <v>2.1298979999999998</v>
      </c>
    </row>
    <row r="4854" spans="1:9">
      <c r="A4854" s="5">
        <v>2140110672</v>
      </c>
      <c r="B4854" s="5" t="s">
        <v>2048</v>
      </c>
      <c r="C4854" s="5" t="s">
        <v>248</v>
      </c>
      <c r="D4854" s="5" t="s">
        <v>249</v>
      </c>
      <c r="E4854" s="33">
        <v>20</v>
      </c>
      <c r="F4854" s="5" t="s">
        <v>2598</v>
      </c>
      <c r="G4854" s="31">
        <v>0</v>
      </c>
      <c r="H4854" s="32">
        <v>0</v>
      </c>
      <c r="I4854" s="5">
        <v>2.5665</v>
      </c>
    </row>
    <row r="4855" spans="1:9">
      <c r="A4855" s="5">
        <v>2140110673</v>
      </c>
      <c r="B4855" s="5" t="s">
        <v>817</v>
      </c>
      <c r="C4855" s="5" t="s">
        <v>699</v>
      </c>
      <c r="D4855" s="5" t="s">
        <v>700</v>
      </c>
      <c r="E4855" s="33">
        <v>1033</v>
      </c>
      <c r="F4855" s="5" t="s">
        <v>2598</v>
      </c>
      <c r="G4855" s="31">
        <v>0</v>
      </c>
      <c r="H4855" s="32">
        <v>0</v>
      </c>
      <c r="I4855" s="5">
        <v>2.333669</v>
      </c>
    </row>
    <row r="4856" spans="1:9">
      <c r="A4856" s="5">
        <v>2140110673</v>
      </c>
      <c r="B4856" s="5" t="s">
        <v>817</v>
      </c>
      <c r="C4856" s="5" t="s">
        <v>248</v>
      </c>
      <c r="D4856" s="5" t="s">
        <v>249</v>
      </c>
      <c r="E4856" s="33">
        <v>17458</v>
      </c>
      <c r="F4856" s="5" t="s">
        <v>2598</v>
      </c>
      <c r="G4856" s="31">
        <v>0</v>
      </c>
      <c r="H4856" s="32">
        <v>63000</v>
      </c>
      <c r="I4856" s="5">
        <v>2.3337110000000001</v>
      </c>
    </row>
    <row r="4857" spans="1:9">
      <c r="A4857" s="5">
        <v>2140110673</v>
      </c>
      <c r="B4857" s="5" t="s">
        <v>817</v>
      </c>
      <c r="C4857" s="5" t="s">
        <v>2609</v>
      </c>
      <c r="D4857" s="5" t="s">
        <v>2610</v>
      </c>
      <c r="E4857" s="33">
        <v>25</v>
      </c>
      <c r="F4857" s="5" t="s">
        <v>2598</v>
      </c>
      <c r="G4857" s="31">
        <v>0</v>
      </c>
      <c r="H4857" s="32">
        <v>0</v>
      </c>
      <c r="I4857" s="5">
        <v>2.3351999999999999</v>
      </c>
    </row>
    <row r="4858" spans="1:9">
      <c r="A4858" s="5">
        <v>2140110673</v>
      </c>
      <c r="B4858" s="5" t="s">
        <v>817</v>
      </c>
      <c r="C4858" s="5" t="s">
        <v>2611</v>
      </c>
      <c r="D4858" s="5" t="s">
        <v>2612</v>
      </c>
      <c r="E4858" s="33">
        <v>50</v>
      </c>
      <c r="F4858" s="5" t="s">
        <v>2598</v>
      </c>
      <c r="G4858" s="31">
        <v>63000</v>
      </c>
      <c r="H4858" s="32">
        <v>0</v>
      </c>
      <c r="I4858" s="5">
        <v>2.3841999999999999</v>
      </c>
    </row>
    <row r="4859" spans="1:9">
      <c r="A4859" s="5">
        <v>2140110674</v>
      </c>
      <c r="B4859" s="5" t="s">
        <v>876</v>
      </c>
      <c r="C4859" s="5" t="s">
        <v>699</v>
      </c>
      <c r="D4859" s="5" t="s">
        <v>700</v>
      </c>
      <c r="E4859" s="33">
        <v>2432</v>
      </c>
      <c r="F4859" s="5" t="s">
        <v>2598</v>
      </c>
      <c r="G4859" s="31">
        <v>0</v>
      </c>
      <c r="H4859" s="32">
        <v>0</v>
      </c>
      <c r="I4859" s="5">
        <v>2.4114969999999998</v>
      </c>
    </row>
    <row r="4860" spans="1:9">
      <c r="A4860" s="5">
        <v>2140110674</v>
      </c>
      <c r="B4860" s="5" t="s">
        <v>876</v>
      </c>
      <c r="C4860" s="5" t="s">
        <v>248</v>
      </c>
      <c r="D4860" s="5" t="s">
        <v>249</v>
      </c>
      <c r="E4860" s="33">
        <v>7806</v>
      </c>
      <c r="F4860" s="5" t="s">
        <v>2598</v>
      </c>
      <c r="G4860" s="31">
        <v>0</v>
      </c>
      <c r="H4860" s="32">
        <v>44100</v>
      </c>
      <c r="I4860" s="5">
        <v>2.2734999999999999</v>
      </c>
    </row>
    <row r="4861" spans="1:9">
      <c r="A4861" s="5">
        <v>2140110674</v>
      </c>
      <c r="B4861" s="5" t="s">
        <v>876</v>
      </c>
      <c r="C4861" s="5" t="s">
        <v>2609</v>
      </c>
      <c r="D4861" s="5" t="s">
        <v>2610</v>
      </c>
      <c r="E4861" s="33">
        <v>3</v>
      </c>
      <c r="F4861" s="5" t="s">
        <v>2598</v>
      </c>
      <c r="G4861" s="31">
        <v>0</v>
      </c>
      <c r="H4861" s="32">
        <v>0</v>
      </c>
      <c r="I4861" s="5">
        <v>2.496667</v>
      </c>
    </row>
    <row r="4862" spans="1:9">
      <c r="A4862" s="5">
        <v>2140110674</v>
      </c>
      <c r="B4862" s="5" t="s">
        <v>876</v>
      </c>
      <c r="C4862" s="5" t="s">
        <v>2611</v>
      </c>
      <c r="D4862" s="5" t="s">
        <v>2612</v>
      </c>
      <c r="E4862" s="33">
        <v>0</v>
      </c>
      <c r="F4862" s="5" t="s">
        <v>2598</v>
      </c>
      <c r="G4862" s="31">
        <v>44100</v>
      </c>
      <c r="H4862" s="32">
        <v>0</v>
      </c>
      <c r="I4862" s="5">
        <v>2.2572000000000001</v>
      </c>
    </row>
    <row r="4863" spans="1:9">
      <c r="A4863" s="5">
        <v>2140110675</v>
      </c>
      <c r="B4863" s="5" t="s">
        <v>932</v>
      </c>
      <c r="C4863" s="5" t="s">
        <v>699</v>
      </c>
      <c r="D4863" s="5" t="s">
        <v>700</v>
      </c>
      <c r="E4863" s="33">
        <v>1035</v>
      </c>
      <c r="F4863" s="5" t="s">
        <v>2598</v>
      </c>
      <c r="G4863" s="31">
        <v>0</v>
      </c>
      <c r="H4863" s="32">
        <v>0</v>
      </c>
      <c r="I4863" s="5">
        <v>2.2294010000000002</v>
      </c>
    </row>
    <row r="4864" spans="1:9">
      <c r="A4864" s="5">
        <v>2140110675</v>
      </c>
      <c r="B4864" s="5" t="s">
        <v>932</v>
      </c>
      <c r="C4864" s="5" t="s">
        <v>248</v>
      </c>
      <c r="D4864" s="5" t="s">
        <v>249</v>
      </c>
      <c r="E4864" s="33">
        <v>10685</v>
      </c>
      <c r="F4864" s="5" t="s">
        <v>2598</v>
      </c>
      <c r="G4864" s="31">
        <v>0</v>
      </c>
      <c r="H4864" s="32">
        <v>44100</v>
      </c>
      <c r="I4864" s="5">
        <v>2.2294070000000001</v>
      </c>
    </row>
    <row r="4865" spans="1:9">
      <c r="A4865" s="5">
        <v>2140110675</v>
      </c>
      <c r="B4865" s="5" t="s">
        <v>932</v>
      </c>
      <c r="C4865" s="5" t="s">
        <v>2609</v>
      </c>
      <c r="D4865" s="5" t="s">
        <v>2610</v>
      </c>
      <c r="E4865" s="33">
        <v>2</v>
      </c>
      <c r="F4865" s="5" t="s">
        <v>2598</v>
      </c>
      <c r="G4865" s="31">
        <v>0</v>
      </c>
      <c r="H4865" s="32">
        <v>0</v>
      </c>
      <c r="I4865" s="5">
        <v>2.36</v>
      </c>
    </row>
    <row r="4866" spans="1:9">
      <c r="A4866" s="5">
        <v>2140110675</v>
      </c>
      <c r="B4866" s="5" t="s">
        <v>932</v>
      </c>
      <c r="C4866" s="5" t="s">
        <v>2611</v>
      </c>
      <c r="D4866" s="5" t="s">
        <v>2612</v>
      </c>
      <c r="E4866" s="33">
        <v>25</v>
      </c>
      <c r="F4866" s="5" t="s">
        <v>2598</v>
      </c>
      <c r="G4866" s="31">
        <v>44100</v>
      </c>
      <c r="H4866" s="32">
        <v>0</v>
      </c>
      <c r="I4866" s="5">
        <v>2.4904000000000002</v>
      </c>
    </row>
    <row r="4867" spans="1:9">
      <c r="A4867" s="5">
        <v>2140110676</v>
      </c>
      <c r="B4867" s="5" t="s">
        <v>811</v>
      </c>
      <c r="C4867" s="5" t="s">
        <v>699</v>
      </c>
      <c r="D4867" s="5" t="s">
        <v>700</v>
      </c>
      <c r="E4867" s="33">
        <v>1011</v>
      </c>
      <c r="F4867" s="5" t="s">
        <v>2598</v>
      </c>
      <c r="G4867" s="31">
        <v>0</v>
      </c>
      <c r="H4867" s="32">
        <v>0</v>
      </c>
      <c r="I4867" s="5">
        <v>2.2133039999999999</v>
      </c>
    </row>
    <row r="4868" spans="1:9">
      <c r="A4868" s="5">
        <v>2140110676</v>
      </c>
      <c r="B4868" s="5" t="s">
        <v>811</v>
      </c>
      <c r="C4868" s="5" t="s">
        <v>248</v>
      </c>
      <c r="D4868" s="5" t="s">
        <v>249</v>
      </c>
      <c r="E4868" s="33">
        <v>18640</v>
      </c>
      <c r="F4868" s="5" t="s">
        <v>2598</v>
      </c>
      <c r="G4868" s="31">
        <v>13505</v>
      </c>
      <c r="H4868" s="32">
        <v>37807</v>
      </c>
      <c r="I4868" s="5">
        <v>2.2105389999999998</v>
      </c>
    </row>
    <row r="4869" spans="1:9">
      <c r="A4869" s="5">
        <v>2140110676</v>
      </c>
      <c r="B4869" s="5" t="s">
        <v>811</v>
      </c>
      <c r="C4869" s="5" t="s">
        <v>2609</v>
      </c>
      <c r="D4869" s="5" t="s">
        <v>2610</v>
      </c>
      <c r="E4869" s="33">
        <v>0</v>
      </c>
      <c r="F4869" s="5" t="s">
        <v>2598</v>
      </c>
      <c r="G4869" s="31">
        <v>14</v>
      </c>
      <c r="H4869" s="32">
        <v>0</v>
      </c>
      <c r="I4869" s="5">
        <v>2.213333</v>
      </c>
    </row>
    <row r="4870" spans="1:9">
      <c r="A4870" s="5">
        <v>2140110676</v>
      </c>
      <c r="B4870" s="5" t="s">
        <v>811</v>
      </c>
      <c r="C4870" s="5" t="s">
        <v>2611</v>
      </c>
      <c r="D4870" s="5" t="s">
        <v>2612</v>
      </c>
      <c r="E4870" s="33">
        <v>13</v>
      </c>
      <c r="F4870" s="5" t="s">
        <v>2598</v>
      </c>
      <c r="G4870" s="31">
        <v>37800</v>
      </c>
      <c r="H4870" s="32">
        <v>13500</v>
      </c>
      <c r="I4870" s="5">
        <v>2.466923</v>
      </c>
    </row>
    <row r="4871" spans="1:9">
      <c r="A4871" s="5">
        <v>2140110677</v>
      </c>
      <c r="B4871" s="5" t="s">
        <v>2058</v>
      </c>
      <c r="C4871" s="5" t="s">
        <v>248</v>
      </c>
      <c r="D4871" s="5" t="s">
        <v>249</v>
      </c>
      <c r="E4871" s="33">
        <v>103</v>
      </c>
      <c r="F4871" s="5" t="s">
        <v>2598</v>
      </c>
      <c r="G4871" s="31">
        <v>7450</v>
      </c>
      <c r="H4871" s="32">
        <v>12600</v>
      </c>
      <c r="I4871" s="5">
        <v>2.233301</v>
      </c>
    </row>
    <row r="4872" spans="1:9">
      <c r="A4872" s="5">
        <v>2140110677</v>
      </c>
      <c r="B4872" s="5" t="s">
        <v>2058</v>
      </c>
      <c r="C4872" s="5" t="s">
        <v>2609</v>
      </c>
      <c r="D4872" s="5" t="s">
        <v>2610</v>
      </c>
      <c r="E4872" s="33">
        <v>1</v>
      </c>
      <c r="F4872" s="5" t="s">
        <v>2598</v>
      </c>
      <c r="G4872" s="31">
        <v>0</v>
      </c>
      <c r="H4872" s="32">
        <v>0</v>
      </c>
      <c r="I4872" s="5">
        <v>2.23</v>
      </c>
    </row>
    <row r="4873" spans="1:9">
      <c r="A4873" s="5">
        <v>2140110677</v>
      </c>
      <c r="B4873" s="5" t="s">
        <v>2058</v>
      </c>
      <c r="C4873" s="5" t="s">
        <v>2627</v>
      </c>
      <c r="D4873" s="5" t="s">
        <v>2628</v>
      </c>
      <c r="E4873" s="33">
        <v>0</v>
      </c>
      <c r="F4873" s="5" t="s">
        <v>2598</v>
      </c>
      <c r="G4873" s="31">
        <v>0</v>
      </c>
      <c r="H4873" s="32">
        <v>7000</v>
      </c>
      <c r="I4873" s="5">
        <v>2.2340499999999999</v>
      </c>
    </row>
    <row r="4874" spans="1:9">
      <c r="A4874" s="5">
        <v>2140110677</v>
      </c>
      <c r="B4874" s="5" t="s">
        <v>2058</v>
      </c>
      <c r="C4874" s="5" t="s">
        <v>2611</v>
      </c>
      <c r="D4874" s="5" t="s">
        <v>2612</v>
      </c>
      <c r="E4874" s="33">
        <v>60</v>
      </c>
      <c r="F4874" s="5" t="s">
        <v>2598</v>
      </c>
      <c r="G4874" s="31">
        <v>12600</v>
      </c>
      <c r="H4874" s="32">
        <v>0</v>
      </c>
      <c r="I4874" s="5">
        <v>2.234</v>
      </c>
    </row>
    <row r="4875" spans="1:9">
      <c r="A4875" s="5">
        <v>2140110678</v>
      </c>
      <c r="B4875" s="5" t="s">
        <v>2059</v>
      </c>
      <c r="C4875" s="5" t="s">
        <v>699</v>
      </c>
      <c r="D4875" s="5" t="s">
        <v>700</v>
      </c>
      <c r="E4875" s="33">
        <v>929</v>
      </c>
      <c r="F4875" s="5" t="s">
        <v>2598</v>
      </c>
      <c r="G4875" s="31">
        <v>0</v>
      </c>
      <c r="H4875" s="32">
        <v>0</v>
      </c>
      <c r="I4875" s="5">
        <v>2.2399249999999999</v>
      </c>
    </row>
    <row r="4876" spans="1:9">
      <c r="A4876" s="5">
        <v>2140110678</v>
      </c>
      <c r="B4876" s="5" t="s">
        <v>2059</v>
      </c>
      <c r="C4876" s="5" t="s">
        <v>248</v>
      </c>
      <c r="D4876" s="5" t="s">
        <v>249</v>
      </c>
      <c r="E4876" s="33">
        <v>49</v>
      </c>
      <c r="F4876" s="5" t="s">
        <v>2598</v>
      </c>
      <c r="G4876" s="31">
        <v>0</v>
      </c>
      <c r="H4876" s="32">
        <v>12600</v>
      </c>
      <c r="I4876" s="5">
        <v>2.2400000000000002</v>
      </c>
    </row>
    <row r="4877" spans="1:9">
      <c r="A4877" s="5">
        <v>2140110678</v>
      </c>
      <c r="B4877" s="5" t="s">
        <v>2059</v>
      </c>
      <c r="C4877" s="5" t="s">
        <v>2609</v>
      </c>
      <c r="D4877" s="5" t="s">
        <v>2610</v>
      </c>
      <c r="E4877" s="33">
        <v>1</v>
      </c>
      <c r="F4877" s="5" t="s">
        <v>2598</v>
      </c>
      <c r="G4877" s="31">
        <v>0</v>
      </c>
      <c r="H4877" s="32">
        <v>0</v>
      </c>
      <c r="I4877" s="5">
        <v>2.2400000000000002</v>
      </c>
    </row>
    <row r="4878" spans="1:9">
      <c r="A4878" s="5">
        <v>2140110678</v>
      </c>
      <c r="B4878" s="5" t="s">
        <v>2059</v>
      </c>
      <c r="C4878" s="5" t="s">
        <v>2611</v>
      </c>
      <c r="D4878" s="5" t="s">
        <v>2612</v>
      </c>
      <c r="E4878" s="33">
        <v>4266</v>
      </c>
      <c r="F4878" s="5" t="s">
        <v>2598</v>
      </c>
      <c r="G4878" s="31">
        <v>12600</v>
      </c>
      <c r="H4878" s="32">
        <v>0</v>
      </c>
      <c r="I4878" s="5">
        <v>2.239932</v>
      </c>
    </row>
    <row r="4879" spans="1:9">
      <c r="A4879" s="5">
        <v>2140110679</v>
      </c>
      <c r="B4879" s="5" t="s">
        <v>2060</v>
      </c>
      <c r="C4879" s="5" t="s">
        <v>248</v>
      </c>
      <c r="D4879" s="5" t="s">
        <v>249</v>
      </c>
      <c r="E4879" s="33">
        <v>200</v>
      </c>
      <c r="F4879" s="5" t="s">
        <v>2598</v>
      </c>
      <c r="G4879" s="31">
        <v>2002</v>
      </c>
      <c r="H4879" s="32">
        <v>9450</v>
      </c>
      <c r="I4879" s="5">
        <v>2.2418999999999998</v>
      </c>
    </row>
    <row r="4880" spans="1:9">
      <c r="A4880" s="5">
        <v>2140110679</v>
      </c>
      <c r="B4880" s="5" t="s">
        <v>2060</v>
      </c>
      <c r="C4880" s="5" t="s">
        <v>2609</v>
      </c>
      <c r="D4880" s="5" t="s">
        <v>2610</v>
      </c>
      <c r="E4880" s="33">
        <v>0</v>
      </c>
      <c r="F4880" s="5" t="s">
        <v>2598</v>
      </c>
      <c r="G4880" s="31">
        <v>0</v>
      </c>
      <c r="H4880" s="32">
        <v>1</v>
      </c>
      <c r="I4880" s="5">
        <v>0</v>
      </c>
    </row>
    <row r="4881" spans="1:9">
      <c r="A4881" s="5">
        <v>2140110679</v>
      </c>
      <c r="B4881" s="5" t="s">
        <v>2060</v>
      </c>
      <c r="C4881" s="5" t="s">
        <v>2611</v>
      </c>
      <c r="D4881" s="5" t="s">
        <v>2612</v>
      </c>
      <c r="E4881" s="33">
        <v>0</v>
      </c>
      <c r="F4881" s="5" t="s">
        <v>2598</v>
      </c>
      <c r="G4881" s="31">
        <v>9450</v>
      </c>
      <c r="H4881" s="32">
        <v>0</v>
      </c>
      <c r="I4881" s="5">
        <v>2.242</v>
      </c>
    </row>
    <row r="4882" spans="1:9">
      <c r="A4882" s="5">
        <v>2140110680</v>
      </c>
      <c r="B4882" s="5" t="s">
        <v>2061</v>
      </c>
      <c r="C4882" s="5" t="s">
        <v>248</v>
      </c>
      <c r="D4882" s="5" t="s">
        <v>249</v>
      </c>
      <c r="E4882" s="33">
        <v>66</v>
      </c>
      <c r="F4882" s="5" t="s">
        <v>2598</v>
      </c>
      <c r="G4882" s="31">
        <v>701</v>
      </c>
      <c r="H4882" s="32">
        <v>9450</v>
      </c>
      <c r="I4882" s="5">
        <v>2.2424240000000002</v>
      </c>
    </row>
    <row r="4883" spans="1:9">
      <c r="A4883" s="5">
        <v>2140110680</v>
      </c>
      <c r="B4883" s="5" t="s">
        <v>2061</v>
      </c>
      <c r="C4883" s="5" t="s">
        <v>2609</v>
      </c>
      <c r="D4883" s="5" t="s">
        <v>2610</v>
      </c>
      <c r="E4883" s="33">
        <v>0</v>
      </c>
      <c r="F4883" s="5" t="s">
        <v>2598</v>
      </c>
      <c r="G4883" s="31">
        <v>0</v>
      </c>
      <c r="H4883" s="32">
        <v>1</v>
      </c>
      <c r="I4883" s="5">
        <v>0</v>
      </c>
    </row>
    <row r="4884" spans="1:9">
      <c r="A4884" s="5">
        <v>2140110680</v>
      </c>
      <c r="B4884" s="5" t="s">
        <v>2061</v>
      </c>
      <c r="C4884" s="5" t="s">
        <v>2611</v>
      </c>
      <c r="D4884" s="5" t="s">
        <v>2612</v>
      </c>
      <c r="E4884" s="33">
        <v>0</v>
      </c>
      <c r="F4884" s="5" t="s">
        <v>2598</v>
      </c>
      <c r="G4884" s="31">
        <v>9450</v>
      </c>
      <c r="H4884" s="32">
        <v>0</v>
      </c>
      <c r="I4884" s="5">
        <v>2.2422</v>
      </c>
    </row>
    <row r="4885" spans="1:9">
      <c r="A4885" s="5">
        <v>2140110687</v>
      </c>
      <c r="B4885" s="5" t="s">
        <v>703</v>
      </c>
      <c r="C4885" s="5" t="s">
        <v>699</v>
      </c>
      <c r="D4885" s="5" t="s">
        <v>700</v>
      </c>
      <c r="E4885" s="33">
        <v>2671</v>
      </c>
      <c r="F4885" s="5" t="s">
        <v>2598</v>
      </c>
      <c r="G4885" s="31">
        <v>0</v>
      </c>
      <c r="H4885" s="32">
        <v>0</v>
      </c>
      <c r="I4885" s="5">
        <v>2.1177649999999999</v>
      </c>
    </row>
    <row r="4886" spans="1:9">
      <c r="A4886" s="5">
        <v>2140110687</v>
      </c>
      <c r="B4886" s="5" t="s">
        <v>703</v>
      </c>
      <c r="C4886" s="5" t="s">
        <v>248</v>
      </c>
      <c r="D4886" s="5" t="s">
        <v>249</v>
      </c>
      <c r="E4886" s="33">
        <v>13417</v>
      </c>
      <c r="F4886" s="5" t="s">
        <v>2598</v>
      </c>
      <c r="G4886" s="31">
        <v>21900</v>
      </c>
      <c r="H4886" s="32">
        <v>0</v>
      </c>
      <c r="I4886" s="5">
        <v>2.1224090000000002</v>
      </c>
    </row>
    <row r="4887" spans="1:9">
      <c r="A4887" s="5">
        <v>2140110687</v>
      </c>
      <c r="B4887" s="5" t="s">
        <v>703</v>
      </c>
      <c r="C4887" s="5" t="s">
        <v>2609</v>
      </c>
      <c r="D4887" s="5" t="s">
        <v>2610</v>
      </c>
      <c r="E4887" s="33">
        <v>19</v>
      </c>
      <c r="F4887" s="5" t="s">
        <v>2598</v>
      </c>
      <c r="G4887" s="31">
        <v>0</v>
      </c>
      <c r="H4887" s="32">
        <v>0</v>
      </c>
      <c r="I4887" s="5">
        <v>2.1331579999999999</v>
      </c>
    </row>
    <row r="4888" spans="1:9">
      <c r="A4888" s="5">
        <v>2140110687</v>
      </c>
      <c r="B4888" s="5" t="s">
        <v>703</v>
      </c>
      <c r="C4888" s="5" t="s">
        <v>2611</v>
      </c>
      <c r="D4888" s="5" t="s">
        <v>2612</v>
      </c>
      <c r="E4888" s="33">
        <v>44</v>
      </c>
      <c r="F4888" s="5" t="s">
        <v>2598</v>
      </c>
      <c r="G4888" s="31">
        <v>0</v>
      </c>
      <c r="H4888" s="32">
        <v>20200</v>
      </c>
      <c r="I4888" s="5">
        <v>2.2131820000000002</v>
      </c>
    </row>
    <row r="4889" spans="1:9">
      <c r="A4889" s="5">
        <v>2140110688</v>
      </c>
      <c r="B4889" s="5" t="s">
        <v>702</v>
      </c>
      <c r="C4889" s="5" t="s">
        <v>699</v>
      </c>
      <c r="D4889" s="5" t="s">
        <v>700</v>
      </c>
      <c r="E4889" s="33">
        <v>48</v>
      </c>
      <c r="F4889" s="5" t="s">
        <v>2598</v>
      </c>
      <c r="G4889" s="31">
        <v>0</v>
      </c>
      <c r="H4889" s="32">
        <v>0</v>
      </c>
      <c r="I4889" s="5">
        <v>2.3143750000000001</v>
      </c>
    </row>
    <row r="4890" spans="1:9">
      <c r="A4890" s="5">
        <v>2140110688</v>
      </c>
      <c r="B4890" s="5" t="s">
        <v>702</v>
      </c>
      <c r="C4890" s="5" t="s">
        <v>248</v>
      </c>
      <c r="D4890" s="5" t="s">
        <v>249</v>
      </c>
      <c r="E4890" s="33">
        <v>5948</v>
      </c>
      <c r="F4890" s="5" t="s">
        <v>2598</v>
      </c>
      <c r="G4890" s="31">
        <v>12900</v>
      </c>
      <c r="H4890" s="32">
        <v>5399</v>
      </c>
      <c r="I4890" s="5">
        <v>2.1493679999999999</v>
      </c>
    </row>
    <row r="4891" spans="1:9">
      <c r="A4891" s="5">
        <v>2140110688</v>
      </c>
      <c r="B4891" s="5" t="s">
        <v>702</v>
      </c>
      <c r="C4891" s="5" t="s">
        <v>2609</v>
      </c>
      <c r="D4891" s="5" t="s">
        <v>2610</v>
      </c>
      <c r="E4891" s="33">
        <v>0</v>
      </c>
      <c r="F4891" s="5" t="s">
        <v>2598</v>
      </c>
      <c r="G4891" s="31">
        <v>5</v>
      </c>
      <c r="H4891" s="32">
        <v>0</v>
      </c>
      <c r="I4891" s="5">
        <v>2.3809999999999998</v>
      </c>
    </row>
    <row r="4892" spans="1:9">
      <c r="A4892" s="5">
        <v>2140110688</v>
      </c>
      <c r="B4892" s="5" t="s">
        <v>702</v>
      </c>
      <c r="C4892" s="5" t="s">
        <v>2611</v>
      </c>
      <c r="D4892" s="5" t="s">
        <v>2612</v>
      </c>
      <c r="E4892" s="33">
        <v>4</v>
      </c>
      <c r="F4892" s="5" t="s">
        <v>2598</v>
      </c>
      <c r="G4892" s="31">
        <v>5399</v>
      </c>
      <c r="H4892" s="32">
        <v>6400</v>
      </c>
      <c r="I4892" s="5">
        <v>2.2825000000000002</v>
      </c>
    </row>
    <row r="4893" spans="1:9">
      <c r="A4893" s="5">
        <v>2140110689</v>
      </c>
      <c r="B4893" s="5" t="s">
        <v>701</v>
      </c>
      <c r="C4893" s="5" t="s">
        <v>699</v>
      </c>
      <c r="D4893" s="5" t="s">
        <v>700</v>
      </c>
      <c r="E4893" s="33">
        <v>69</v>
      </c>
      <c r="F4893" s="5" t="s">
        <v>2598</v>
      </c>
      <c r="G4893" s="31">
        <v>0</v>
      </c>
      <c r="H4893" s="32">
        <v>0</v>
      </c>
      <c r="I4893" s="5">
        <v>2.312754</v>
      </c>
    </row>
    <row r="4894" spans="1:9">
      <c r="A4894" s="5">
        <v>2140110689</v>
      </c>
      <c r="B4894" s="5" t="s">
        <v>701</v>
      </c>
      <c r="C4894" s="5" t="s">
        <v>248</v>
      </c>
      <c r="D4894" s="5" t="s">
        <v>249</v>
      </c>
      <c r="E4894" s="33">
        <v>10514</v>
      </c>
      <c r="F4894" s="5" t="s">
        <v>2598</v>
      </c>
      <c r="G4894" s="31">
        <v>8370</v>
      </c>
      <c r="H4894" s="32">
        <v>10804</v>
      </c>
      <c r="I4894" s="5">
        <v>2.1545740000000002</v>
      </c>
    </row>
    <row r="4895" spans="1:9">
      <c r="A4895" s="5">
        <v>2140110689</v>
      </c>
      <c r="B4895" s="5" t="s">
        <v>701</v>
      </c>
      <c r="C4895" s="5" t="s">
        <v>2609</v>
      </c>
      <c r="D4895" s="5" t="s">
        <v>2610</v>
      </c>
      <c r="E4895" s="33">
        <v>0</v>
      </c>
      <c r="F4895" s="5" t="s">
        <v>2598</v>
      </c>
      <c r="G4895" s="31">
        <v>24</v>
      </c>
      <c r="H4895" s="32">
        <v>0</v>
      </c>
      <c r="I4895" s="5">
        <v>2.1150000000000002</v>
      </c>
    </row>
    <row r="4896" spans="1:9">
      <c r="A4896" s="5">
        <v>2140110689</v>
      </c>
      <c r="B4896" s="5" t="s">
        <v>701</v>
      </c>
      <c r="C4896" s="5" t="s">
        <v>2611</v>
      </c>
      <c r="D4896" s="5" t="s">
        <v>2612</v>
      </c>
      <c r="E4896" s="33">
        <v>49</v>
      </c>
      <c r="F4896" s="5" t="s">
        <v>2598</v>
      </c>
      <c r="G4896" s="31">
        <v>10800</v>
      </c>
      <c r="H4896" s="32">
        <v>6670</v>
      </c>
      <c r="I4896" s="5">
        <v>2.2648980000000001</v>
      </c>
    </row>
    <row r="4897" spans="1:9">
      <c r="A4897" s="5">
        <v>2140110690</v>
      </c>
      <c r="B4897" s="5" t="s">
        <v>862</v>
      </c>
      <c r="C4897" s="5" t="s">
        <v>699</v>
      </c>
      <c r="D4897" s="5" t="s">
        <v>700</v>
      </c>
      <c r="E4897" s="33">
        <v>961</v>
      </c>
      <c r="F4897" s="5" t="s">
        <v>2598</v>
      </c>
      <c r="G4897" s="31">
        <v>0</v>
      </c>
      <c r="H4897" s="32">
        <v>0</v>
      </c>
      <c r="I4897" s="5">
        <v>2.2470659999999998</v>
      </c>
    </row>
    <row r="4898" spans="1:9">
      <c r="A4898" s="5">
        <v>2140110690</v>
      </c>
      <c r="B4898" s="5" t="s">
        <v>862</v>
      </c>
      <c r="C4898" s="5" t="s">
        <v>248</v>
      </c>
      <c r="D4898" s="5" t="s">
        <v>249</v>
      </c>
      <c r="E4898" s="33">
        <v>535</v>
      </c>
      <c r="F4898" s="5" t="s">
        <v>2598</v>
      </c>
      <c r="G4898" s="31">
        <v>0</v>
      </c>
      <c r="H4898" s="32">
        <v>3150</v>
      </c>
      <c r="I4898" s="5">
        <v>2.2470469999999998</v>
      </c>
    </row>
    <row r="4899" spans="1:9">
      <c r="A4899" s="5">
        <v>2140110690</v>
      </c>
      <c r="B4899" s="5" t="s">
        <v>862</v>
      </c>
      <c r="C4899" s="5" t="s">
        <v>2611</v>
      </c>
      <c r="D4899" s="5" t="s">
        <v>2612</v>
      </c>
      <c r="E4899" s="33">
        <v>150</v>
      </c>
      <c r="F4899" s="5" t="s">
        <v>2598</v>
      </c>
      <c r="G4899" s="31">
        <v>3150</v>
      </c>
      <c r="H4899" s="32">
        <v>0</v>
      </c>
      <c r="I4899" s="5">
        <v>2.4108000000000001</v>
      </c>
    </row>
    <row r="4900" spans="1:9">
      <c r="A4900" s="5">
        <v>2140110694</v>
      </c>
      <c r="B4900" s="5" t="s">
        <v>959</v>
      </c>
      <c r="C4900" s="5" t="s">
        <v>2675</v>
      </c>
      <c r="D4900" s="5" t="s">
        <v>2676</v>
      </c>
      <c r="E4900" s="33">
        <v>75</v>
      </c>
      <c r="F4900" s="5" t="s">
        <v>2598</v>
      </c>
      <c r="G4900" s="31">
        <v>0</v>
      </c>
      <c r="H4900" s="32">
        <v>0</v>
      </c>
      <c r="I4900" s="5">
        <v>1.956933</v>
      </c>
    </row>
    <row r="4901" spans="1:9">
      <c r="A4901" s="5">
        <v>2140110694</v>
      </c>
      <c r="B4901" s="5" t="s">
        <v>959</v>
      </c>
      <c r="C4901" s="5" t="s">
        <v>699</v>
      </c>
      <c r="D4901" s="5" t="s">
        <v>700</v>
      </c>
      <c r="E4901" s="33">
        <v>1487</v>
      </c>
      <c r="F4901" s="5" t="s">
        <v>2598</v>
      </c>
      <c r="G4901" s="31">
        <v>0</v>
      </c>
      <c r="H4901" s="32">
        <v>0</v>
      </c>
      <c r="I4901" s="5">
        <v>1.9569540000000001</v>
      </c>
    </row>
    <row r="4902" spans="1:9">
      <c r="A4902" s="5">
        <v>2140110694</v>
      </c>
      <c r="B4902" s="5" t="s">
        <v>959</v>
      </c>
      <c r="C4902" s="5" t="s">
        <v>248</v>
      </c>
      <c r="D4902" s="5" t="s">
        <v>249</v>
      </c>
      <c r="E4902" s="33">
        <v>6546</v>
      </c>
      <c r="F4902" s="5" t="s">
        <v>2598</v>
      </c>
      <c r="G4902" s="31">
        <v>3201</v>
      </c>
      <c r="H4902" s="32">
        <v>18900</v>
      </c>
      <c r="I4902" s="5">
        <v>1.952108</v>
      </c>
    </row>
    <row r="4903" spans="1:9">
      <c r="A4903" s="5">
        <v>2140110694</v>
      </c>
      <c r="B4903" s="5" t="s">
        <v>959</v>
      </c>
      <c r="C4903" s="5" t="s">
        <v>2609</v>
      </c>
      <c r="D4903" s="5" t="s">
        <v>2610</v>
      </c>
      <c r="E4903" s="33">
        <v>3</v>
      </c>
      <c r="F4903" s="5" t="s">
        <v>2598</v>
      </c>
      <c r="G4903" s="31">
        <v>0</v>
      </c>
      <c r="H4903" s="32">
        <v>1</v>
      </c>
      <c r="I4903" s="5">
        <v>1.953333</v>
      </c>
    </row>
    <row r="4904" spans="1:9">
      <c r="A4904" s="5">
        <v>2140110694</v>
      </c>
      <c r="B4904" s="5" t="s">
        <v>959</v>
      </c>
      <c r="C4904" s="5" t="s">
        <v>2627</v>
      </c>
      <c r="D4904" s="5" t="s">
        <v>2628</v>
      </c>
      <c r="E4904" s="33">
        <v>0</v>
      </c>
      <c r="F4904" s="5" t="s">
        <v>2598</v>
      </c>
      <c r="G4904" s="31">
        <v>0</v>
      </c>
      <c r="H4904" s="32">
        <v>1200</v>
      </c>
      <c r="I4904" s="5">
        <v>1.952107</v>
      </c>
    </row>
    <row r="4905" spans="1:9">
      <c r="A4905" s="5">
        <v>2140110694</v>
      </c>
      <c r="B4905" s="5" t="s">
        <v>959</v>
      </c>
      <c r="C4905" s="5" t="s">
        <v>2611</v>
      </c>
      <c r="D4905" s="5" t="s">
        <v>2612</v>
      </c>
      <c r="E4905" s="33">
        <v>24</v>
      </c>
      <c r="F4905" s="5" t="s">
        <v>2598</v>
      </c>
      <c r="G4905" s="31">
        <v>18900</v>
      </c>
      <c r="H4905" s="32">
        <v>0</v>
      </c>
      <c r="I4905" s="5">
        <v>2.05375</v>
      </c>
    </row>
    <row r="4906" spans="1:9">
      <c r="A4906" s="5">
        <v>2140110699</v>
      </c>
      <c r="B4906" s="5" t="s">
        <v>697</v>
      </c>
      <c r="C4906" s="5" t="s">
        <v>699</v>
      </c>
      <c r="D4906" s="5" t="s">
        <v>700</v>
      </c>
      <c r="E4906" s="33">
        <v>1</v>
      </c>
      <c r="F4906" s="5" t="s">
        <v>2598</v>
      </c>
      <c r="G4906" s="31">
        <v>0</v>
      </c>
      <c r="H4906" s="32">
        <v>0</v>
      </c>
      <c r="I4906" s="5">
        <v>1.5</v>
      </c>
    </row>
    <row r="4907" spans="1:9">
      <c r="A4907" s="5">
        <v>2140110699</v>
      </c>
      <c r="B4907" s="5" t="s">
        <v>697</v>
      </c>
      <c r="C4907" s="5" t="s">
        <v>248</v>
      </c>
      <c r="D4907" s="5" t="s">
        <v>249</v>
      </c>
      <c r="E4907" s="33">
        <v>73014</v>
      </c>
      <c r="F4907" s="5" t="s">
        <v>2598</v>
      </c>
      <c r="G4907" s="31">
        <v>256</v>
      </c>
      <c r="H4907" s="32">
        <v>338409</v>
      </c>
      <c r="I4907" s="5">
        <v>1.497547</v>
      </c>
    </row>
    <row r="4908" spans="1:9">
      <c r="A4908" s="5">
        <v>2140110699</v>
      </c>
      <c r="B4908" s="5" t="s">
        <v>697</v>
      </c>
      <c r="C4908" s="5" t="s">
        <v>2609</v>
      </c>
      <c r="D4908" s="5" t="s">
        <v>2610</v>
      </c>
      <c r="E4908" s="33">
        <v>0</v>
      </c>
      <c r="F4908" s="5" t="s">
        <v>2598</v>
      </c>
      <c r="G4908" s="31">
        <v>23</v>
      </c>
      <c r="H4908" s="32">
        <v>256</v>
      </c>
      <c r="I4908" s="5">
        <v>1.5</v>
      </c>
    </row>
    <row r="4909" spans="1:9">
      <c r="A4909" s="5">
        <v>2140110699</v>
      </c>
      <c r="B4909" s="5" t="s">
        <v>697</v>
      </c>
      <c r="C4909" s="5" t="s">
        <v>2611</v>
      </c>
      <c r="D4909" s="5" t="s">
        <v>2612</v>
      </c>
      <c r="E4909" s="33">
        <v>13</v>
      </c>
      <c r="F4909" s="5" t="s">
        <v>2598</v>
      </c>
      <c r="G4909" s="31">
        <v>338400</v>
      </c>
      <c r="H4909" s="32">
        <v>0</v>
      </c>
      <c r="I4909" s="5">
        <v>1.4392309999999999</v>
      </c>
    </row>
    <row r="4910" spans="1:9">
      <c r="A4910" s="5">
        <v>2140110700</v>
      </c>
      <c r="B4910" s="5" t="s">
        <v>954</v>
      </c>
      <c r="C4910" s="5" t="s">
        <v>699</v>
      </c>
      <c r="D4910" s="5" t="s">
        <v>700</v>
      </c>
      <c r="E4910" s="33">
        <v>19</v>
      </c>
      <c r="F4910" s="5" t="s">
        <v>2598</v>
      </c>
      <c r="G4910" s="31">
        <v>0</v>
      </c>
      <c r="H4910" s="32">
        <v>0</v>
      </c>
      <c r="I4910" s="5">
        <v>1.4347369999999999</v>
      </c>
    </row>
    <row r="4911" spans="1:9">
      <c r="A4911" s="5">
        <v>2140110700</v>
      </c>
      <c r="B4911" s="5" t="s">
        <v>954</v>
      </c>
      <c r="C4911" s="5" t="s">
        <v>248</v>
      </c>
      <c r="D4911" s="5" t="s">
        <v>249</v>
      </c>
      <c r="E4911" s="33">
        <v>14190</v>
      </c>
      <c r="F4911" s="5" t="s">
        <v>2598</v>
      </c>
      <c r="G4911" s="31">
        <v>0</v>
      </c>
      <c r="H4911" s="32">
        <v>97200</v>
      </c>
      <c r="I4911" s="5">
        <v>1.488634</v>
      </c>
    </row>
    <row r="4912" spans="1:9">
      <c r="A4912" s="5">
        <v>2140110700</v>
      </c>
      <c r="B4912" s="5" t="s">
        <v>954</v>
      </c>
      <c r="C4912" s="5" t="s">
        <v>2634</v>
      </c>
      <c r="D4912" s="5" t="s">
        <v>2635</v>
      </c>
      <c r="E4912" s="33">
        <v>30</v>
      </c>
      <c r="F4912" s="5" t="s">
        <v>2598</v>
      </c>
      <c r="G4912" s="31">
        <v>0</v>
      </c>
      <c r="H4912" s="32">
        <v>0</v>
      </c>
      <c r="I4912" s="5">
        <v>1.4350000000000001</v>
      </c>
    </row>
    <row r="4913" spans="1:9">
      <c r="A4913" s="5">
        <v>2140110700</v>
      </c>
      <c r="B4913" s="5" t="s">
        <v>954</v>
      </c>
      <c r="C4913" s="5" t="s">
        <v>2609</v>
      </c>
      <c r="D4913" s="5" t="s">
        <v>2610</v>
      </c>
      <c r="E4913" s="33">
        <v>246</v>
      </c>
      <c r="F4913" s="5" t="s">
        <v>2598</v>
      </c>
      <c r="G4913" s="31">
        <v>0</v>
      </c>
      <c r="H4913" s="32">
        <v>0</v>
      </c>
      <c r="I4913" s="5">
        <v>1.4350000000000001</v>
      </c>
    </row>
    <row r="4914" spans="1:9">
      <c r="A4914" s="5">
        <v>2140110700</v>
      </c>
      <c r="B4914" s="5" t="s">
        <v>954</v>
      </c>
      <c r="C4914" s="5" t="s">
        <v>2611</v>
      </c>
      <c r="D4914" s="5" t="s">
        <v>2612</v>
      </c>
      <c r="E4914" s="33">
        <v>4375</v>
      </c>
      <c r="F4914" s="5" t="s">
        <v>2598</v>
      </c>
      <c r="G4914" s="31">
        <v>97200</v>
      </c>
      <c r="H4914" s="32">
        <v>0</v>
      </c>
      <c r="I4914" s="5">
        <v>1.4350560000000001</v>
      </c>
    </row>
    <row r="4915" spans="1:9">
      <c r="A4915" s="5">
        <v>2140110701</v>
      </c>
      <c r="B4915" s="5" t="s">
        <v>953</v>
      </c>
      <c r="C4915" s="5" t="s">
        <v>699</v>
      </c>
      <c r="D4915" s="5" t="s">
        <v>700</v>
      </c>
      <c r="E4915" s="33">
        <v>49</v>
      </c>
      <c r="F4915" s="5" t="s">
        <v>2598</v>
      </c>
      <c r="G4915" s="31">
        <v>0</v>
      </c>
      <c r="H4915" s="32">
        <v>0</v>
      </c>
      <c r="I4915" s="5">
        <v>1.5212239999999999</v>
      </c>
    </row>
    <row r="4916" spans="1:9">
      <c r="A4916" s="5">
        <v>2140110701</v>
      </c>
      <c r="B4916" s="5" t="s">
        <v>953</v>
      </c>
      <c r="C4916" s="5" t="s">
        <v>248</v>
      </c>
      <c r="D4916" s="5" t="s">
        <v>249</v>
      </c>
      <c r="E4916" s="33">
        <v>12085</v>
      </c>
      <c r="F4916" s="5" t="s">
        <v>2598</v>
      </c>
      <c r="G4916" s="31">
        <v>0</v>
      </c>
      <c r="H4916" s="32">
        <v>151200</v>
      </c>
      <c r="I4916" s="5">
        <v>1.52111</v>
      </c>
    </row>
    <row r="4917" spans="1:9">
      <c r="A4917" s="5">
        <v>2140110701</v>
      </c>
      <c r="B4917" s="5" t="s">
        <v>953</v>
      </c>
      <c r="C4917" s="5" t="s">
        <v>2609</v>
      </c>
      <c r="D4917" s="5" t="s">
        <v>2610</v>
      </c>
      <c r="E4917" s="33">
        <v>265</v>
      </c>
      <c r="F4917" s="5" t="s">
        <v>2598</v>
      </c>
      <c r="G4917" s="31">
        <v>0</v>
      </c>
      <c r="H4917" s="32">
        <v>0</v>
      </c>
      <c r="I4917" s="5">
        <v>1.4312450000000001</v>
      </c>
    </row>
    <row r="4918" spans="1:9">
      <c r="A4918" s="5">
        <v>2140110701</v>
      </c>
      <c r="B4918" s="5" t="s">
        <v>953</v>
      </c>
      <c r="C4918" s="5" t="s">
        <v>2611</v>
      </c>
      <c r="D4918" s="5" t="s">
        <v>2612</v>
      </c>
      <c r="E4918" s="33">
        <v>27178</v>
      </c>
      <c r="F4918" s="5" t="s">
        <v>2598</v>
      </c>
      <c r="G4918" s="31">
        <v>151200</v>
      </c>
      <c r="H4918" s="32">
        <v>0</v>
      </c>
      <c r="I4918" s="5">
        <v>1.431233</v>
      </c>
    </row>
    <row r="4919" spans="1:9">
      <c r="A4919" s="5">
        <v>2140110702</v>
      </c>
      <c r="B4919" s="5" t="s">
        <v>955</v>
      </c>
      <c r="C4919" s="5" t="s">
        <v>248</v>
      </c>
      <c r="D4919" s="5" t="s">
        <v>249</v>
      </c>
      <c r="E4919" s="33">
        <v>3975</v>
      </c>
      <c r="F4919" s="5" t="s">
        <v>2598</v>
      </c>
      <c r="G4919" s="31">
        <v>0</v>
      </c>
      <c r="H4919" s="32">
        <v>0</v>
      </c>
      <c r="I4919" s="5">
        <v>1.784511</v>
      </c>
    </row>
    <row r="4920" spans="1:9">
      <c r="A4920" s="5">
        <v>2140110703</v>
      </c>
      <c r="B4920" s="5" t="s">
        <v>774</v>
      </c>
      <c r="C4920" s="5" t="s">
        <v>699</v>
      </c>
      <c r="D4920" s="5" t="s">
        <v>700</v>
      </c>
      <c r="E4920" s="33">
        <v>18</v>
      </c>
      <c r="F4920" s="5" t="s">
        <v>2598</v>
      </c>
      <c r="G4920" s="31">
        <v>0</v>
      </c>
      <c r="H4920" s="32">
        <v>0</v>
      </c>
      <c r="I4920" s="5">
        <v>1.4688889999999999</v>
      </c>
    </row>
    <row r="4921" spans="1:9">
      <c r="A4921" s="5">
        <v>2140110703</v>
      </c>
      <c r="B4921" s="5" t="s">
        <v>774</v>
      </c>
      <c r="C4921" s="5" t="s">
        <v>248</v>
      </c>
      <c r="D4921" s="5" t="s">
        <v>249</v>
      </c>
      <c r="E4921" s="33">
        <v>15992</v>
      </c>
      <c r="F4921" s="5" t="s">
        <v>2598</v>
      </c>
      <c r="G4921" s="31">
        <v>75</v>
      </c>
      <c r="H4921" s="32">
        <v>0</v>
      </c>
      <c r="I4921" s="5">
        <v>1.4117249999999999</v>
      </c>
    </row>
    <row r="4922" spans="1:9">
      <c r="A4922" s="5">
        <v>2140110703</v>
      </c>
      <c r="B4922" s="5" t="s">
        <v>774</v>
      </c>
      <c r="C4922" s="5" t="s">
        <v>2609</v>
      </c>
      <c r="D4922" s="5" t="s">
        <v>2610</v>
      </c>
      <c r="E4922" s="33">
        <v>0</v>
      </c>
      <c r="F4922" s="5" t="s">
        <v>2598</v>
      </c>
      <c r="G4922" s="31">
        <v>0</v>
      </c>
      <c r="H4922" s="32">
        <v>75</v>
      </c>
      <c r="I4922" s="5">
        <v>0</v>
      </c>
    </row>
    <row r="4923" spans="1:9">
      <c r="A4923" s="5">
        <v>2140110704</v>
      </c>
      <c r="B4923" s="5" t="s">
        <v>858</v>
      </c>
      <c r="C4923" s="5" t="s">
        <v>699</v>
      </c>
      <c r="D4923" s="5" t="s">
        <v>700</v>
      </c>
      <c r="E4923" s="33">
        <v>50</v>
      </c>
      <c r="F4923" s="5" t="s">
        <v>2598</v>
      </c>
      <c r="G4923" s="31">
        <v>0</v>
      </c>
      <c r="H4923" s="32">
        <v>0</v>
      </c>
      <c r="I4923" s="5">
        <v>1.4748000000000001</v>
      </c>
    </row>
    <row r="4924" spans="1:9">
      <c r="A4924" s="5">
        <v>2140110704</v>
      </c>
      <c r="B4924" s="5" t="s">
        <v>858</v>
      </c>
      <c r="C4924" s="5" t="s">
        <v>248</v>
      </c>
      <c r="D4924" s="5" t="s">
        <v>249</v>
      </c>
      <c r="E4924" s="33">
        <v>7350</v>
      </c>
      <c r="F4924" s="5" t="s">
        <v>2598</v>
      </c>
      <c r="G4924" s="31">
        <v>0</v>
      </c>
      <c r="H4924" s="32">
        <v>0</v>
      </c>
      <c r="I4924" s="5">
        <v>1.4257580000000001</v>
      </c>
    </row>
    <row r="4925" spans="1:9">
      <c r="A4925" s="5">
        <v>2140110705</v>
      </c>
      <c r="B4925" s="5" t="s">
        <v>859</v>
      </c>
      <c r="C4925" s="5" t="s">
        <v>699</v>
      </c>
      <c r="D4925" s="5" t="s">
        <v>700</v>
      </c>
      <c r="E4925" s="33">
        <v>50</v>
      </c>
      <c r="F4925" s="5" t="s">
        <v>2598</v>
      </c>
      <c r="G4925" s="31">
        <v>0</v>
      </c>
      <c r="H4925" s="32">
        <v>0</v>
      </c>
      <c r="I4925" s="5">
        <v>1.4925999999999999</v>
      </c>
    </row>
    <row r="4926" spans="1:9">
      <c r="A4926" s="5">
        <v>2140110705</v>
      </c>
      <c r="B4926" s="5" t="s">
        <v>859</v>
      </c>
      <c r="C4926" s="5" t="s">
        <v>248</v>
      </c>
      <c r="D4926" s="5" t="s">
        <v>249</v>
      </c>
      <c r="E4926" s="33">
        <v>2227</v>
      </c>
      <c r="F4926" s="5" t="s">
        <v>2598</v>
      </c>
      <c r="G4926" s="31">
        <v>0</v>
      </c>
      <c r="H4926" s="32">
        <v>3</v>
      </c>
      <c r="I4926" s="5">
        <v>1.493579</v>
      </c>
    </row>
    <row r="4927" spans="1:9">
      <c r="A4927" s="5">
        <v>2140110705</v>
      </c>
      <c r="B4927" s="5" t="s">
        <v>859</v>
      </c>
      <c r="C4927" s="5" t="s">
        <v>2609</v>
      </c>
      <c r="D4927" s="5" t="s">
        <v>2610</v>
      </c>
      <c r="E4927" s="33">
        <v>1</v>
      </c>
      <c r="F4927" s="5" t="s">
        <v>2598</v>
      </c>
      <c r="G4927" s="31">
        <v>3</v>
      </c>
      <c r="H4927" s="32">
        <v>0</v>
      </c>
      <c r="I4927" s="5">
        <v>2.56</v>
      </c>
    </row>
    <row r="4928" spans="1:9">
      <c r="A4928" s="5">
        <v>2140110707</v>
      </c>
      <c r="B4928" s="5" t="s">
        <v>830</v>
      </c>
      <c r="C4928" s="5" t="s">
        <v>699</v>
      </c>
      <c r="D4928" s="5" t="s">
        <v>700</v>
      </c>
      <c r="E4928" s="33">
        <v>14</v>
      </c>
      <c r="F4928" s="5" t="s">
        <v>2598</v>
      </c>
      <c r="G4928" s="31">
        <v>0</v>
      </c>
      <c r="H4928" s="32">
        <v>0</v>
      </c>
      <c r="I4928" s="5">
        <v>1.446429</v>
      </c>
    </row>
    <row r="4929" spans="1:9">
      <c r="A4929" s="5">
        <v>2140110707</v>
      </c>
      <c r="B4929" s="5" t="s">
        <v>830</v>
      </c>
      <c r="C4929" s="5" t="s">
        <v>248</v>
      </c>
      <c r="D4929" s="5" t="s">
        <v>249</v>
      </c>
      <c r="E4929" s="33">
        <v>16345</v>
      </c>
      <c r="F4929" s="5" t="s">
        <v>2598</v>
      </c>
      <c r="G4929" s="31">
        <v>0</v>
      </c>
      <c r="H4929" s="32">
        <v>0</v>
      </c>
      <c r="I4929" s="5">
        <v>1.4318569999999999</v>
      </c>
    </row>
    <row r="4930" spans="1:9">
      <c r="A4930" s="5">
        <v>2140110707</v>
      </c>
      <c r="B4930" s="5" t="s">
        <v>830</v>
      </c>
      <c r="C4930" s="5" t="s">
        <v>2609</v>
      </c>
      <c r="D4930" s="5" t="s">
        <v>2610</v>
      </c>
      <c r="E4930" s="33">
        <v>17</v>
      </c>
      <c r="F4930" s="5" t="s">
        <v>2598</v>
      </c>
      <c r="G4930" s="31">
        <v>0</v>
      </c>
      <c r="H4930" s="32">
        <v>0</v>
      </c>
      <c r="I4930" s="5">
        <v>1.595294</v>
      </c>
    </row>
    <row r="4931" spans="1:9">
      <c r="A4931" s="5">
        <v>2140110708</v>
      </c>
      <c r="B4931" s="5" t="s">
        <v>840</v>
      </c>
      <c r="C4931" s="5" t="s">
        <v>699</v>
      </c>
      <c r="D4931" s="5" t="s">
        <v>700</v>
      </c>
      <c r="E4931" s="33">
        <v>40</v>
      </c>
      <c r="F4931" s="5" t="s">
        <v>2598</v>
      </c>
      <c r="G4931" s="31">
        <v>0</v>
      </c>
      <c r="H4931" s="32">
        <v>0</v>
      </c>
      <c r="I4931" s="5">
        <v>1.50925</v>
      </c>
    </row>
    <row r="4932" spans="1:9">
      <c r="A4932" s="5">
        <v>2140110708</v>
      </c>
      <c r="B4932" s="5" t="s">
        <v>840</v>
      </c>
      <c r="C4932" s="5" t="s">
        <v>248</v>
      </c>
      <c r="D4932" s="5" t="s">
        <v>249</v>
      </c>
      <c r="E4932" s="33">
        <v>1950</v>
      </c>
      <c r="F4932" s="5" t="s">
        <v>2598</v>
      </c>
      <c r="G4932" s="31">
        <v>0</v>
      </c>
      <c r="H4932" s="32">
        <v>3</v>
      </c>
      <c r="I4932" s="5">
        <v>1.5090460000000001</v>
      </c>
    </row>
    <row r="4933" spans="1:9">
      <c r="A4933" s="5">
        <v>2140110708</v>
      </c>
      <c r="B4933" s="5" t="s">
        <v>840</v>
      </c>
      <c r="C4933" s="5" t="s">
        <v>2609</v>
      </c>
      <c r="D4933" s="5" t="s">
        <v>2610</v>
      </c>
      <c r="E4933" s="33">
        <v>1</v>
      </c>
      <c r="F4933" s="5" t="s">
        <v>2598</v>
      </c>
      <c r="G4933" s="31">
        <v>3</v>
      </c>
      <c r="H4933" s="32">
        <v>0</v>
      </c>
      <c r="I4933" s="5">
        <v>1.45</v>
      </c>
    </row>
    <row r="4934" spans="1:9">
      <c r="A4934" s="5">
        <v>2140110708</v>
      </c>
      <c r="B4934" s="5" t="s">
        <v>840</v>
      </c>
      <c r="C4934" s="5" t="s">
        <v>2611</v>
      </c>
      <c r="D4934" s="5" t="s">
        <v>2612</v>
      </c>
      <c r="E4934" s="33">
        <v>1025</v>
      </c>
      <c r="F4934" s="5" t="s">
        <v>2598</v>
      </c>
      <c r="G4934" s="31">
        <v>0</v>
      </c>
      <c r="H4934" s="32">
        <v>0</v>
      </c>
      <c r="I4934" s="5">
        <v>1.531776</v>
      </c>
    </row>
    <row r="4935" spans="1:9">
      <c r="A4935" s="5">
        <v>2140110709</v>
      </c>
      <c r="B4935" s="5" t="s">
        <v>841</v>
      </c>
      <c r="C4935" s="5" t="s">
        <v>699</v>
      </c>
      <c r="D4935" s="5" t="s">
        <v>700</v>
      </c>
      <c r="E4935" s="33">
        <v>50</v>
      </c>
      <c r="F4935" s="5" t="s">
        <v>2598</v>
      </c>
      <c r="G4935" s="31">
        <v>0</v>
      </c>
      <c r="H4935" s="32">
        <v>0</v>
      </c>
      <c r="I4935" s="5">
        <v>1.5562</v>
      </c>
    </row>
    <row r="4936" spans="1:9">
      <c r="A4936" s="5">
        <v>2140110709</v>
      </c>
      <c r="B4936" s="5" t="s">
        <v>841</v>
      </c>
      <c r="C4936" s="5" t="s">
        <v>248</v>
      </c>
      <c r="D4936" s="5" t="s">
        <v>249</v>
      </c>
      <c r="E4936" s="33">
        <v>4848</v>
      </c>
      <c r="F4936" s="5" t="s">
        <v>2598</v>
      </c>
      <c r="G4936" s="31">
        <v>9500</v>
      </c>
      <c r="H4936" s="32">
        <v>0</v>
      </c>
      <c r="I4936" s="5">
        <v>1.5561780000000001</v>
      </c>
    </row>
    <row r="4937" spans="1:9">
      <c r="A4937" s="5">
        <v>2140110709</v>
      </c>
      <c r="B4937" s="5" t="s">
        <v>841</v>
      </c>
      <c r="C4937" s="5" t="s">
        <v>2611</v>
      </c>
      <c r="D4937" s="5" t="s">
        <v>2612</v>
      </c>
      <c r="E4937" s="33">
        <v>0</v>
      </c>
      <c r="F4937" s="5" t="s">
        <v>2598</v>
      </c>
      <c r="G4937" s="31">
        <v>0</v>
      </c>
      <c r="H4937" s="32">
        <v>9500</v>
      </c>
      <c r="I4937" s="5">
        <v>1.4625999999999999</v>
      </c>
    </row>
    <row r="4938" spans="1:9">
      <c r="A4938" s="5">
        <v>2140110711</v>
      </c>
      <c r="B4938" s="5" t="s">
        <v>941</v>
      </c>
      <c r="C4938" s="5" t="s">
        <v>699</v>
      </c>
      <c r="D4938" s="5" t="s">
        <v>700</v>
      </c>
      <c r="E4938" s="33">
        <v>44</v>
      </c>
      <c r="F4938" s="5" t="s">
        <v>2598</v>
      </c>
      <c r="G4938" s="31">
        <v>0</v>
      </c>
      <c r="H4938" s="32">
        <v>0</v>
      </c>
      <c r="I4938" s="5">
        <v>2.0461360000000002</v>
      </c>
    </row>
    <row r="4939" spans="1:9">
      <c r="A4939" s="5">
        <v>2140110711</v>
      </c>
      <c r="B4939" s="5" t="s">
        <v>941</v>
      </c>
      <c r="C4939" s="5" t="s">
        <v>248</v>
      </c>
      <c r="D4939" s="5" t="s">
        <v>249</v>
      </c>
      <c r="E4939" s="33">
        <v>3700</v>
      </c>
      <c r="F4939" s="5" t="s">
        <v>2598</v>
      </c>
      <c r="G4939" s="31">
        <v>0</v>
      </c>
      <c r="H4939" s="32">
        <v>500</v>
      </c>
      <c r="I4939" s="5">
        <v>2.0461</v>
      </c>
    </row>
    <row r="4940" spans="1:9">
      <c r="A4940" s="5">
        <v>2140110711</v>
      </c>
      <c r="B4940" s="5" t="s">
        <v>941</v>
      </c>
      <c r="C4940" s="5" t="s">
        <v>109</v>
      </c>
      <c r="D4940" s="5" t="s">
        <v>110</v>
      </c>
      <c r="E4940" s="33">
        <v>0</v>
      </c>
      <c r="F4940" s="5" t="s">
        <v>2598</v>
      </c>
      <c r="G4940" s="31">
        <v>500</v>
      </c>
      <c r="H4940" s="32">
        <v>0</v>
      </c>
      <c r="I4940" s="5">
        <v>1.84979</v>
      </c>
    </row>
    <row r="4941" spans="1:9">
      <c r="A4941" s="5">
        <v>2140110712</v>
      </c>
      <c r="B4941" s="5" t="s">
        <v>939</v>
      </c>
      <c r="C4941" s="5" t="s">
        <v>699</v>
      </c>
      <c r="D4941" s="5" t="s">
        <v>700</v>
      </c>
      <c r="E4941" s="33">
        <v>50</v>
      </c>
      <c r="F4941" s="5" t="s">
        <v>2598</v>
      </c>
      <c r="G4941" s="31">
        <v>0</v>
      </c>
      <c r="H4941" s="32">
        <v>0</v>
      </c>
      <c r="I4941" s="5">
        <v>2.4216000000000002</v>
      </c>
    </row>
    <row r="4942" spans="1:9">
      <c r="A4942" s="5">
        <v>2140110712</v>
      </c>
      <c r="B4942" s="5" t="s">
        <v>939</v>
      </c>
      <c r="C4942" s="5" t="s">
        <v>248</v>
      </c>
      <c r="D4942" s="5" t="s">
        <v>249</v>
      </c>
      <c r="E4942" s="33">
        <v>5198</v>
      </c>
      <c r="F4942" s="5" t="s">
        <v>2598</v>
      </c>
      <c r="G4942" s="31">
        <v>0</v>
      </c>
      <c r="H4942" s="32">
        <v>0</v>
      </c>
      <c r="I4942" s="5">
        <v>2.4215490000000002</v>
      </c>
    </row>
    <row r="4943" spans="1:9">
      <c r="A4943" s="5">
        <v>2140110713</v>
      </c>
      <c r="B4943" s="5" t="s">
        <v>931</v>
      </c>
      <c r="C4943" s="5" t="s">
        <v>699</v>
      </c>
      <c r="D4943" s="5" t="s">
        <v>700</v>
      </c>
      <c r="E4943" s="33">
        <v>48</v>
      </c>
      <c r="F4943" s="5" t="s">
        <v>2598</v>
      </c>
      <c r="G4943" s="31">
        <v>0</v>
      </c>
      <c r="H4943" s="32">
        <v>0</v>
      </c>
      <c r="I4943" s="5">
        <v>2.15625</v>
      </c>
    </row>
    <row r="4944" spans="1:9">
      <c r="A4944" s="5">
        <v>2140110713</v>
      </c>
      <c r="B4944" s="5" t="s">
        <v>931</v>
      </c>
      <c r="C4944" s="5" t="s">
        <v>248</v>
      </c>
      <c r="D4944" s="5" t="s">
        <v>249</v>
      </c>
      <c r="E4944" s="33">
        <v>4650</v>
      </c>
      <c r="F4944" s="5" t="s">
        <v>2598</v>
      </c>
      <c r="G4944" s="31">
        <v>0</v>
      </c>
      <c r="H4944" s="32">
        <v>0</v>
      </c>
      <c r="I4944" s="5">
        <v>2.1563889999999999</v>
      </c>
    </row>
    <row r="4945" spans="1:9">
      <c r="A4945" s="5">
        <v>2140110714</v>
      </c>
      <c r="B4945" s="5" t="s">
        <v>420</v>
      </c>
      <c r="C4945" s="5" t="s">
        <v>699</v>
      </c>
      <c r="D4945" s="5" t="s">
        <v>700</v>
      </c>
      <c r="E4945" s="33">
        <v>44</v>
      </c>
      <c r="F4945" s="5" t="s">
        <v>2598</v>
      </c>
      <c r="G4945" s="31">
        <v>0</v>
      </c>
      <c r="H4945" s="32">
        <v>0</v>
      </c>
      <c r="I4945" s="5">
        <v>2.2515909999999999</v>
      </c>
    </row>
    <row r="4946" spans="1:9">
      <c r="A4946" s="5">
        <v>2140110714</v>
      </c>
      <c r="B4946" s="5" t="s">
        <v>420</v>
      </c>
      <c r="C4946" s="5" t="s">
        <v>248</v>
      </c>
      <c r="D4946" s="5" t="s">
        <v>249</v>
      </c>
      <c r="E4946" s="33">
        <v>5041</v>
      </c>
      <c r="F4946" s="5" t="s">
        <v>2598</v>
      </c>
      <c r="G4946" s="31">
        <v>0</v>
      </c>
      <c r="H4946" s="32">
        <v>0</v>
      </c>
      <c r="I4946" s="5">
        <v>2.0310410000000001</v>
      </c>
    </row>
    <row r="4947" spans="1:9">
      <c r="A4947" s="5">
        <v>2140110714</v>
      </c>
      <c r="B4947" s="5" t="s">
        <v>420</v>
      </c>
      <c r="C4947" s="5" t="s">
        <v>2611</v>
      </c>
      <c r="D4947" s="5" t="s">
        <v>2612</v>
      </c>
      <c r="E4947" s="33">
        <v>5613</v>
      </c>
      <c r="F4947" s="5" t="s">
        <v>2598</v>
      </c>
      <c r="G4947" s="31">
        <v>0</v>
      </c>
      <c r="H4947" s="32">
        <v>0</v>
      </c>
      <c r="I4947" s="5">
        <v>2.2516159999999998</v>
      </c>
    </row>
    <row r="4948" spans="1:9">
      <c r="A4948" s="5">
        <v>2140110715</v>
      </c>
      <c r="B4948" s="5" t="s">
        <v>940</v>
      </c>
      <c r="C4948" s="5" t="s">
        <v>699</v>
      </c>
      <c r="D4948" s="5" t="s">
        <v>700</v>
      </c>
      <c r="E4948" s="33">
        <v>43</v>
      </c>
      <c r="F4948" s="5" t="s">
        <v>2598</v>
      </c>
      <c r="G4948" s="31">
        <v>0</v>
      </c>
      <c r="H4948" s="32">
        <v>0</v>
      </c>
      <c r="I4948" s="5">
        <v>1.9190700000000001</v>
      </c>
    </row>
    <row r="4949" spans="1:9">
      <c r="A4949" s="5">
        <v>2140110715</v>
      </c>
      <c r="B4949" s="5" t="s">
        <v>940</v>
      </c>
      <c r="C4949" s="5" t="s">
        <v>248</v>
      </c>
      <c r="D4949" s="5" t="s">
        <v>249</v>
      </c>
      <c r="E4949" s="33">
        <v>11740</v>
      </c>
      <c r="F4949" s="5" t="s">
        <v>2598</v>
      </c>
      <c r="G4949" s="31">
        <v>0</v>
      </c>
      <c r="H4949" s="32">
        <v>0</v>
      </c>
      <c r="I4949" s="5">
        <v>1.9192849999999999</v>
      </c>
    </row>
    <row r="4950" spans="1:9">
      <c r="A4950" s="5">
        <v>2140110716</v>
      </c>
      <c r="B4950" s="5" t="s">
        <v>933</v>
      </c>
      <c r="C4950" s="5" t="s">
        <v>699</v>
      </c>
      <c r="D4950" s="5" t="s">
        <v>700</v>
      </c>
      <c r="E4950" s="33">
        <v>41</v>
      </c>
      <c r="F4950" s="5" t="s">
        <v>2598</v>
      </c>
      <c r="G4950" s="31">
        <v>0</v>
      </c>
      <c r="H4950" s="32">
        <v>0</v>
      </c>
      <c r="I4950" s="5">
        <v>2.1460979999999998</v>
      </c>
    </row>
    <row r="4951" spans="1:9">
      <c r="A4951" s="5">
        <v>2140110716</v>
      </c>
      <c r="B4951" s="5" t="s">
        <v>933</v>
      </c>
      <c r="C4951" s="5" t="s">
        <v>248</v>
      </c>
      <c r="D4951" s="5" t="s">
        <v>249</v>
      </c>
      <c r="E4951" s="33">
        <v>5690</v>
      </c>
      <c r="F4951" s="5" t="s">
        <v>2598</v>
      </c>
      <c r="G4951" s="31">
        <v>0</v>
      </c>
      <c r="H4951" s="32">
        <v>0</v>
      </c>
      <c r="I4951" s="5">
        <v>2.1461440000000001</v>
      </c>
    </row>
    <row r="4952" spans="1:9">
      <c r="A4952" s="5">
        <v>2140110717</v>
      </c>
      <c r="B4952" s="5" t="s">
        <v>768</v>
      </c>
      <c r="C4952" s="5" t="s">
        <v>699</v>
      </c>
      <c r="D4952" s="5" t="s">
        <v>700</v>
      </c>
      <c r="E4952" s="33">
        <v>49</v>
      </c>
      <c r="F4952" s="5" t="s">
        <v>2598</v>
      </c>
      <c r="G4952" s="31">
        <v>0</v>
      </c>
      <c r="H4952" s="32">
        <v>0</v>
      </c>
      <c r="I4952" s="5">
        <v>2.0240819999999999</v>
      </c>
    </row>
    <row r="4953" spans="1:9">
      <c r="A4953" s="5">
        <v>2140110717</v>
      </c>
      <c r="B4953" s="5" t="s">
        <v>768</v>
      </c>
      <c r="C4953" s="5" t="s">
        <v>248</v>
      </c>
      <c r="D4953" s="5" t="s">
        <v>249</v>
      </c>
      <c r="E4953" s="33">
        <v>1176</v>
      </c>
      <c r="F4953" s="5" t="s">
        <v>2598</v>
      </c>
      <c r="G4953" s="31">
        <v>0</v>
      </c>
      <c r="H4953" s="32">
        <v>3</v>
      </c>
      <c r="I4953" s="5">
        <v>2.0240649999999998</v>
      </c>
    </row>
    <row r="4954" spans="1:9">
      <c r="A4954" s="5">
        <v>2140110717</v>
      </c>
      <c r="B4954" s="5" t="s">
        <v>768</v>
      </c>
      <c r="C4954" s="5" t="s">
        <v>2609</v>
      </c>
      <c r="D4954" s="5" t="s">
        <v>2610</v>
      </c>
      <c r="E4954" s="33">
        <v>2</v>
      </c>
      <c r="F4954" s="5" t="s">
        <v>2598</v>
      </c>
      <c r="G4954" s="31">
        <v>3</v>
      </c>
      <c r="H4954" s="32">
        <v>0</v>
      </c>
      <c r="I4954" s="5">
        <v>2.0249999999999999</v>
      </c>
    </row>
    <row r="4955" spans="1:9">
      <c r="A4955" s="5">
        <v>2140110718</v>
      </c>
      <c r="B4955" s="5" t="s">
        <v>769</v>
      </c>
      <c r="C4955" s="5" t="s">
        <v>699</v>
      </c>
      <c r="D4955" s="5" t="s">
        <v>700</v>
      </c>
      <c r="E4955" s="33">
        <v>46</v>
      </c>
      <c r="F4955" s="5" t="s">
        <v>2598</v>
      </c>
      <c r="G4955" s="31">
        <v>0</v>
      </c>
      <c r="H4955" s="32">
        <v>0</v>
      </c>
      <c r="I4955" s="5">
        <v>2.1232609999999998</v>
      </c>
    </row>
    <row r="4956" spans="1:9">
      <c r="A4956" s="5">
        <v>2140110718</v>
      </c>
      <c r="B4956" s="5" t="s">
        <v>769</v>
      </c>
      <c r="C4956" s="5" t="s">
        <v>248</v>
      </c>
      <c r="D4956" s="5" t="s">
        <v>249</v>
      </c>
      <c r="E4956" s="33">
        <v>1650</v>
      </c>
      <c r="F4956" s="5" t="s">
        <v>2598</v>
      </c>
      <c r="G4956" s="31">
        <v>0</v>
      </c>
      <c r="H4956" s="32">
        <v>0</v>
      </c>
      <c r="I4956" s="5">
        <v>2.1232359999999999</v>
      </c>
    </row>
    <row r="4957" spans="1:9">
      <c r="A4957" s="5">
        <v>2140110719</v>
      </c>
      <c r="B4957" s="5" t="s">
        <v>770</v>
      </c>
      <c r="C4957" s="5" t="s">
        <v>699</v>
      </c>
      <c r="D4957" s="5" t="s">
        <v>700</v>
      </c>
      <c r="E4957" s="33">
        <v>47</v>
      </c>
      <c r="F4957" s="5" t="s">
        <v>2598</v>
      </c>
      <c r="G4957" s="31">
        <v>0</v>
      </c>
      <c r="H4957" s="32">
        <v>0</v>
      </c>
      <c r="I4957" s="5">
        <v>2.898298</v>
      </c>
    </row>
    <row r="4958" spans="1:9">
      <c r="A4958" s="5">
        <v>2140110719</v>
      </c>
      <c r="B4958" s="5" t="s">
        <v>770</v>
      </c>
      <c r="C4958" s="5" t="s">
        <v>248</v>
      </c>
      <c r="D4958" s="5" t="s">
        <v>249</v>
      </c>
      <c r="E4958" s="5">
        <v>623</v>
      </c>
      <c r="F4958" s="5" t="s">
        <v>2598</v>
      </c>
      <c r="G4958" s="31">
        <v>0</v>
      </c>
      <c r="H4958" s="32">
        <v>0</v>
      </c>
      <c r="I4958" s="5">
        <v>2.8983310000000002</v>
      </c>
    </row>
    <row r="4959" spans="1:9">
      <c r="A4959" s="5">
        <v>2140110720</v>
      </c>
      <c r="B4959" s="5" t="s">
        <v>963</v>
      </c>
      <c r="C4959" s="5" t="s">
        <v>248</v>
      </c>
      <c r="D4959" s="5" t="s">
        <v>249</v>
      </c>
      <c r="E4959" s="33">
        <v>4000</v>
      </c>
      <c r="F4959" s="5" t="s">
        <v>2598</v>
      </c>
      <c r="G4959" s="31">
        <v>0</v>
      </c>
      <c r="H4959" s="32">
        <v>0</v>
      </c>
      <c r="I4959" s="5">
        <v>1.853173</v>
      </c>
    </row>
    <row r="4960" spans="1:9">
      <c r="A4960" s="5">
        <v>2140110721</v>
      </c>
      <c r="B4960" s="5" t="s">
        <v>962</v>
      </c>
      <c r="C4960" s="5" t="s">
        <v>248</v>
      </c>
      <c r="D4960" s="5" t="s">
        <v>249</v>
      </c>
      <c r="E4960" s="33">
        <v>6300</v>
      </c>
      <c r="F4960" s="5" t="s">
        <v>2598</v>
      </c>
      <c r="G4960" s="31">
        <v>0</v>
      </c>
      <c r="H4960" s="32">
        <v>0</v>
      </c>
      <c r="I4960" s="5">
        <v>1.8517889999999999</v>
      </c>
    </row>
    <row r="4961" spans="1:9">
      <c r="A4961" s="5">
        <v>2140110723</v>
      </c>
      <c r="B4961" s="5" t="s">
        <v>938</v>
      </c>
      <c r="C4961" s="5" t="s">
        <v>248</v>
      </c>
      <c r="D4961" s="5" t="s">
        <v>249</v>
      </c>
      <c r="E4961" s="33">
        <v>11950</v>
      </c>
      <c r="F4961" s="5" t="s">
        <v>2598</v>
      </c>
      <c r="G4961" s="31">
        <v>0</v>
      </c>
      <c r="H4961" s="32">
        <v>0</v>
      </c>
      <c r="I4961" s="5">
        <v>1.9876130000000001</v>
      </c>
    </row>
    <row r="4962" spans="1:9">
      <c r="A4962" s="5">
        <v>2140110724</v>
      </c>
      <c r="B4962" s="5" t="s">
        <v>772</v>
      </c>
      <c r="C4962" s="5" t="s">
        <v>248</v>
      </c>
      <c r="D4962" s="5" t="s">
        <v>249</v>
      </c>
      <c r="E4962" s="33">
        <v>2450</v>
      </c>
      <c r="F4962" s="5" t="s">
        <v>2598</v>
      </c>
      <c r="G4962" s="31">
        <v>0</v>
      </c>
      <c r="H4962" s="32">
        <v>0</v>
      </c>
      <c r="I4962" s="5">
        <v>1.9715879999999999</v>
      </c>
    </row>
    <row r="4963" spans="1:9">
      <c r="A4963" s="5">
        <v>2140110725</v>
      </c>
      <c r="B4963" s="5" t="s">
        <v>960</v>
      </c>
      <c r="C4963" s="5" t="s">
        <v>248</v>
      </c>
      <c r="D4963" s="5" t="s">
        <v>249</v>
      </c>
      <c r="E4963" s="33">
        <v>2500</v>
      </c>
      <c r="F4963" s="5" t="s">
        <v>2598</v>
      </c>
      <c r="G4963" s="31">
        <v>0</v>
      </c>
      <c r="H4963" s="32">
        <v>0</v>
      </c>
      <c r="I4963" s="5">
        <v>1.91496</v>
      </c>
    </row>
    <row r="4964" spans="1:9">
      <c r="A4964" s="5">
        <v>2140110727</v>
      </c>
      <c r="B4964" s="5" t="s">
        <v>930</v>
      </c>
      <c r="C4964" s="5" t="s">
        <v>248</v>
      </c>
      <c r="D4964" s="5" t="s">
        <v>249</v>
      </c>
      <c r="E4964" s="33">
        <v>6550</v>
      </c>
      <c r="F4964" s="5" t="s">
        <v>2598</v>
      </c>
      <c r="G4964" s="31">
        <v>0</v>
      </c>
      <c r="H4964" s="32">
        <v>0</v>
      </c>
      <c r="I4964" s="5">
        <v>2.2694209999999999</v>
      </c>
    </row>
    <row r="4965" spans="1:9">
      <c r="A4965" s="5">
        <v>2140110728</v>
      </c>
      <c r="B4965" s="5" t="s">
        <v>855</v>
      </c>
      <c r="C4965" s="5" t="s">
        <v>248</v>
      </c>
      <c r="D4965" s="5" t="s">
        <v>249</v>
      </c>
      <c r="E4965" s="33">
        <v>18006</v>
      </c>
      <c r="F4965" s="5" t="s">
        <v>2598</v>
      </c>
      <c r="G4965" s="31">
        <v>0</v>
      </c>
      <c r="H4965" s="32">
        <v>9000</v>
      </c>
      <c r="I4965" s="5">
        <v>1.803229</v>
      </c>
    </row>
    <row r="4966" spans="1:9">
      <c r="A4966" s="5">
        <v>2140110728</v>
      </c>
      <c r="B4966" s="5" t="s">
        <v>855</v>
      </c>
      <c r="C4966" s="5" t="s">
        <v>2611</v>
      </c>
      <c r="D4966" s="5" t="s">
        <v>2612</v>
      </c>
      <c r="E4966" s="33">
        <v>82503</v>
      </c>
      <c r="F4966" s="5" t="s">
        <v>2598</v>
      </c>
      <c r="G4966" s="31">
        <v>9000</v>
      </c>
      <c r="H4966" s="32">
        <v>0</v>
      </c>
      <c r="I4966" s="5">
        <v>1.8185659999999999</v>
      </c>
    </row>
    <row r="4967" spans="1:9">
      <c r="A4967" s="5">
        <v>2140120001</v>
      </c>
      <c r="B4967" s="5" t="s">
        <v>4569</v>
      </c>
      <c r="C4967" s="5" t="s">
        <v>699</v>
      </c>
      <c r="D4967" s="5" t="s">
        <v>700</v>
      </c>
      <c r="E4967" s="5">
        <v>1</v>
      </c>
      <c r="F4967" s="5" t="s">
        <v>2598</v>
      </c>
      <c r="G4967" s="31">
        <v>0</v>
      </c>
      <c r="H4967" s="32">
        <v>0</v>
      </c>
      <c r="I4967" s="5">
        <v>14.51</v>
      </c>
    </row>
    <row r="4968" spans="1:9">
      <c r="A4968" s="5">
        <v>2140120001</v>
      </c>
      <c r="B4968" s="5" t="s">
        <v>4569</v>
      </c>
      <c r="C4968" s="5" t="s">
        <v>248</v>
      </c>
      <c r="D4968" s="5" t="s">
        <v>249</v>
      </c>
      <c r="E4968" s="5">
        <v>0</v>
      </c>
      <c r="F4968" s="5" t="s">
        <v>2598</v>
      </c>
      <c r="G4968" s="31">
        <v>8</v>
      </c>
      <c r="H4968" s="32">
        <v>0</v>
      </c>
      <c r="I4968" s="5">
        <v>14.51</v>
      </c>
    </row>
    <row r="4969" spans="1:9">
      <c r="A4969" s="5">
        <v>2140120001</v>
      </c>
      <c r="B4969" s="5" t="s">
        <v>4569</v>
      </c>
      <c r="C4969" s="5" t="s">
        <v>2601</v>
      </c>
      <c r="D4969" s="5" t="s">
        <v>2602</v>
      </c>
      <c r="E4969" s="33">
        <v>1</v>
      </c>
      <c r="F4969" s="5" t="s">
        <v>2598</v>
      </c>
      <c r="G4969" s="31">
        <v>0</v>
      </c>
      <c r="H4969" s="32">
        <v>0</v>
      </c>
      <c r="I4969" s="5">
        <v>14.51</v>
      </c>
    </row>
    <row r="4970" spans="1:9">
      <c r="A4970" s="5">
        <v>2140120001</v>
      </c>
      <c r="B4970" s="5" t="s">
        <v>4569</v>
      </c>
      <c r="C4970" s="5" t="s">
        <v>2609</v>
      </c>
      <c r="D4970" s="5" t="s">
        <v>2610</v>
      </c>
      <c r="E4970" s="33">
        <v>0</v>
      </c>
      <c r="F4970" s="5" t="s">
        <v>2598</v>
      </c>
      <c r="G4970" s="31">
        <v>0</v>
      </c>
      <c r="H4970" s="32">
        <v>3</v>
      </c>
      <c r="I4970" s="5">
        <v>14.51</v>
      </c>
    </row>
    <row r="4971" spans="1:9">
      <c r="A4971" s="5">
        <v>2140120004</v>
      </c>
      <c r="B4971" s="5" t="s">
        <v>4570</v>
      </c>
      <c r="C4971" s="5" t="s">
        <v>699</v>
      </c>
      <c r="D4971" s="5" t="s">
        <v>700</v>
      </c>
      <c r="E4971" s="33">
        <v>1</v>
      </c>
      <c r="F4971" s="5" t="s">
        <v>2598</v>
      </c>
      <c r="G4971" s="31">
        <v>0</v>
      </c>
      <c r="H4971" s="32">
        <v>0</v>
      </c>
      <c r="I4971" s="5">
        <v>2.35</v>
      </c>
    </row>
    <row r="4972" spans="1:9">
      <c r="A4972" s="5">
        <v>2140120005</v>
      </c>
      <c r="B4972" s="5" t="s">
        <v>4571</v>
      </c>
      <c r="C4972" s="5" t="s">
        <v>699</v>
      </c>
      <c r="D4972" s="5" t="s">
        <v>700</v>
      </c>
      <c r="E4972" s="33">
        <v>21</v>
      </c>
      <c r="F4972" s="5" t="s">
        <v>2598</v>
      </c>
      <c r="G4972" s="31">
        <v>0</v>
      </c>
      <c r="H4972" s="32">
        <v>0</v>
      </c>
      <c r="I4972" s="5">
        <v>2.0676190000000001</v>
      </c>
    </row>
    <row r="4973" spans="1:9">
      <c r="A4973" s="5">
        <v>2140120005</v>
      </c>
      <c r="B4973" s="5" t="s">
        <v>4571</v>
      </c>
      <c r="C4973" s="5" t="s">
        <v>248</v>
      </c>
      <c r="D4973" s="5" t="s">
        <v>249</v>
      </c>
      <c r="E4973" s="5">
        <v>0</v>
      </c>
      <c r="F4973" s="5" t="s">
        <v>2598</v>
      </c>
      <c r="G4973" s="31">
        <v>0</v>
      </c>
      <c r="H4973" s="32">
        <v>43</v>
      </c>
      <c r="I4973" s="5">
        <v>0</v>
      </c>
    </row>
    <row r="4974" spans="1:9">
      <c r="A4974" s="5">
        <v>2140120005</v>
      </c>
      <c r="B4974" s="5" t="s">
        <v>4571</v>
      </c>
      <c r="C4974" s="5" t="s">
        <v>2611</v>
      </c>
      <c r="D4974" s="5" t="s">
        <v>2612</v>
      </c>
      <c r="E4974" s="33">
        <v>43</v>
      </c>
      <c r="F4974" s="5" t="s">
        <v>2598</v>
      </c>
      <c r="G4974" s="31">
        <v>43</v>
      </c>
      <c r="H4974" s="32">
        <v>0</v>
      </c>
      <c r="I4974" s="5">
        <v>2.0676739999999998</v>
      </c>
    </row>
    <row r="4975" spans="1:9">
      <c r="A4975" s="5">
        <v>2140120006</v>
      </c>
      <c r="B4975" s="5" t="s">
        <v>4572</v>
      </c>
      <c r="C4975" s="5" t="s">
        <v>699</v>
      </c>
      <c r="D4975" s="5" t="s">
        <v>700</v>
      </c>
      <c r="E4975" s="33">
        <v>43</v>
      </c>
      <c r="F4975" s="5" t="s">
        <v>2598</v>
      </c>
      <c r="G4975" s="31">
        <v>0</v>
      </c>
      <c r="H4975" s="32">
        <v>0</v>
      </c>
      <c r="I4975" s="5">
        <v>2.071628</v>
      </c>
    </row>
    <row r="4976" spans="1:9">
      <c r="A4976" s="5">
        <v>2140120006</v>
      </c>
      <c r="B4976" s="5" t="s">
        <v>4572</v>
      </c>
      <c r="C4976" s="5" t="s">
        <v>248</v>
      </c>
      <c r="D4976" s="5" t="s">
        <v>249</v>
      </c>
      <c r="E4976" s="33">
        <v>0</v>
      </c>
      <c r="F4976" s="5" t="s">
        <v>2598</v>
      </c>
      <c r="G4976" s="31">
        <v>0</v>
      </c>
      <c r="H4976" s="32">
        <v>92</v>
      </c>
      <c r="I4976" s="5">
        <v>0</v>
      </c>
    </row>
    <row r="4977" spans="1:9">
      <c r="A4977" s="5">
        <v>2140120006</v>
      </c>
      <c r="B4977" s="5" t="s">
        <v>4572</v>
      </c>
      <c r="C4977" s="5" t="s">
        <v>2601</v>
      </c>
      <c r="D4977" s="5" t="s">
        <v>2602</v>
      </c>
      <c r="E4977" s="5">
        <v>2</v>
      </c>
      <c r="F4977" s="5" t="s">
        <v>2598</v>
      </c>
      <c r="G4977" s="31">
        <v>0</v>
      </c>
      <c r="H4977" s="32">
        <v>0</v>
      </c>
      <c r="I4977" s="5">
        <v>2.0699999999999998</v>
      </c>
    </row>
    <row r="4978" spans="1:9">
      <c r="A4978" s="5">
        <v>2140120006</v>
      </c>
      <c r="B4978" s="5" t="s">
        <v>4572</v>
      </c>
      <c r="C4978" s="5" t="s">
        <v>2611</v>
      </c>
      <c r="D4978" s="5" t="s">
        <v>2612</v>
      </c>
      <c r="E4978" s="5">
        <v>92</v>
      </c>
      <c r="F4978" s="5" t="s">
        <v>2598</v>
      </c>
      <c r="G4978" s="31">
        <v>92</v>
      </c>
      <c r="H4978" s="32">
        <v>0</v>
      </c>
      <c r="I4978" s="5">
        <v>2.0715219999999999</v>
      </c>
    </row>
    <row r="4979" spans="1:9">
      <c r="A4979" s="5">
        <v>2140120008</v>
      </c>
      <c r="B4979" s="5" t="s">
        <v>4573</v>
      </c>
      <c r="C4979" s="5" t="s">
        <v>248</v>
      </c>
      <c r="D4979" s="5" t="s">
        <v>249</v>
      </c>
      <c r="E4979" s="33">
        <v>0</v>
      </c>
      <c r="F4979" s="5" t="s">
        <v>2598</v>
      </c>
      <c r="G4979" s="31">
        <v>0</v>
      </c>
      <c r="H4979" s="32">
        <v>1</v>
      </c>
      <c r="I4979" s="5">
        <v>0</v>
      </c>
    </row>
    <row r="4980" spans="1:9">
      <c r="A4980" s="5">
        <v>2140120008</v>
      </c>
      <c r="B4980" s="5" t="s">
        <v>4573</v>
      </c>
      <c r="C4980" s="5" t="s">
        <v>2611</v>
      </c>
      <c r="D4980" s="5" t="s">
        <v>2612</v>
      </c>
      <c r="E4980" s="33">
        <v>1</v>
      </c>
      <c r="F4980" s="5" t="s">
        <v>2598</v>
      </c>
      <c r="G4980" s="31">
        <v>1</v>
      </c>
      <c r="H4980" s="32">
        <v>0</v>
      </c>
      <c r="I4980" s="5">
        <v>1.46</v>
      </c>
    </row>
    <row r="4981" spans="1:9">
      <c r="A4981" s="5">
        <v>2140120010</v>
      </c>
      <c r="B4981" s="5" t="s">
        <v>4574</v>
      </c>
      <c r="C4981" s="5" t="s">
        <v>699</v>
      </c>
      <c r="D4981" s="5" t="s">
        <v>700</v>
      </c>
      <c r="E4981" s="5">
        <v>2</v>
      </c>
      <c r="F4981" s="5" t="s">
        <v>2598</v>
      </c>
      <c r="G4981" s="31">
        <v>0</v>
      </c>
      <c r="H4981" s="32">
        <v>0</v>
      </c>
      <c r="I4981" s="5">
        <v>1.62</v>
      </c>
    </row>
    <row r="4982" spans="1:9">
      <c r="A4982" s="5">
        <v>2140120014</v>
      </c>
      <c r="B4982" s="5" t="s">
        <v>4575</v>
      </c>
      <c r="C4982" s="5" t="s">
        <v>699</v>
      </c>
      <c r="D4982" s="5" t="s">
        <v>700</v>
      </c>
      <c r="E4982" s="33">
        <v>466</v>
      </c>
      <c r="F4982" s="5" t="s">
        <v>2598</v>
      </c>
      <c r="G4982" s="31">
        <v>0</v>
      </c>
      <c r="H4982" s="32">
        <v>0</v>
      </c>
      <c r="I4982" s="5">
        <v>9.3226820000000004</v>
      </c>
    </row>
    <row r="4983" spans="1:9">
      <c r="A4983" s="5">
        <v>2140120014</v>
      </c>
      <c r="B4983" s="5" t="s">
        <v>4575</v>
      </c>
      <c r="C4983" s="5" t="s">
        <v>248</v>
      </c>
      <c r="D4983" s="5" t="s">
        <v>249</v>
      </c>
      <c r="E4983" s="5">
        <v>920</v>
      </c>
      <c r="F4983" s="5" t="s">
        <v>2598</v>
      </c>
      <c r="G4983" s="31">
        <v>0</v>
      </c>
      <c r="H4983" s="32">
        <v>0</v>
      </c>
      <c r="I4983" s="5">
        <v>9.3226849999999999</v>
      </c>
    </row>
    <row r="4984" spans="1:9">
      <c r="A4984" s="5">
        <v>2140120015</v>
      </c>
      <c r="B4984" s="5" t="s">
        <v>4576</v>
      </c>
      <c r="C4984" s="5" t="s">
        <v>248</v>
      </c>
      <c r="D4984" s="5" t="s">
        <v>249</v>
      </c>
      <c r="E4984" s="33">
        <v>32</v>
      </c>
      <c r="F4984" s="5" t="s">
        <v>2598</v>
      </c>
      <c r="G4984" s="31">
        <v>0</v>
      </c>
      <c r="H4984" s="32">
        <v>0</v>
      </c>
      <c r="I4984" s="5">
        <v>6.3840630000000003</v>
      </c>
    </row>
    <row r="4985" spans="1:9">
      <c r="A4985" s="5">
        <v>2140120016</v>
      </c>
      <c r="B4985" s="5" t="s">
        <v>4577</v>
      </c>
      <c r="C4985" s="5" t="s">
        <v>699</v>
      </c>
      <c r="D4985" s="5" t="s">
        <v>700</v>
      </c>
      <c r="E4985" s="33">
        <v>30</v>
      </c>
      <c r="F4985" s="5" t="s">
        <v>2598</v>
      </c>
      <c r="G4985" s="31">
        <v>0</v>
      </c>
      <c r="H4985" s="32">
        <v>0</v>
      </c>
      <c r="I4985" s="5">
        <v>5.0529999999999999</v>
      </c>
    </row>
    <row r="4986" spans="1:9">
      <c r="A4986" s="5">
        <v>2140120017</v>
      </c>
      <c r="B4986" s="5" t="s">
        <v>4578</v>
      </c>
      <c r="C4986" s="5" t="s">
        <v>2601</v>
      </c>
      <c r="D4986" s="5" t="s">
        <v>2602</v>
      </c>
      <c r="E4986" s="33">
        <v>8</v>
      </c>
      <c r="F4986" s="5" t="s">
        <v>2598</v>
      </c>
      <c r="G4986" s="31">
        <v>0</v>
      </c>
      <c r="H4986" s="32">
        <v>0</v>
      </c>
      <c r="I4986" s="5">
        <v>4.2737499999999997</v>
      </c>
    </row>
    <row r="4987" spans="1:9">
      <c r="A4987" s="5">
        <v>2140130005</v>
      </c>
      <c r="B4987" s="5" t="s">
        <v>4579</v>
      </c>
      <c r="C4987" s="5" t="s">
        <v>699</v>
      </c>
      <c r="D4987" s="5" t="s">
        <v>700</v>
      </c>
      <c r="E4987" s="33">
        <v>12</v>
      </c>
      <c r="F4987" s="5" t="s">
        <v>2598</v>
      </c>
      <c r="G4987" s="31">
        <v>0</v>
      </c>
      <c r="H4987" s="32">
        <v>0</v>
      </c>
      <c r="I4987" s="5">
        <v>0.8125</v>
      </c>
    </row>
    <row r="4988" spans="1:9">
      <c r="A4988" s="5">
        <v>2140150001</v>
      </c>
      <c r="B4988" s="5" t="s">
        <v>82</v>
      </c>
      <c r="C4988" s="5" t="s">
        <v>699</v>
      </c>
      <c r="D4988" s="5" t="s">
        <v>700</v>
      </c>
      <c r="E4988" s="33">
        <v>1488</v>
      </c>
      <c r="F4988" s="5" t="s">
        <v>2598</v>
      </c>
      <c r="G4988" s="31">
        <v>0</v>
      </c>
      <c r="H4988" s="32">
        <v>400</v>
      </c>
      <c r="I4988" s="5">
        <v>2.4778560000000001</v>
      </c>
    </row>
    <row r="4989" spans="1:9">
      <c r="A4989" s="5">
        <v>2140150001</v>
      </c>
      <c r="B4989" s="5" t="s">
        <v>82</v>
      </c>
      <c r="C4989" s="5" t="s">
        <v>248</v>
      </c>
      <c r="D4989" s="5" t="s">
        <v>249</v>
      </c>
      <c r="E4989" s="33">
        <v>52896</v>
      </c>
      <c r="F4989" s="5" t="s">
        <v>2598</v>
      </c>
      <c r="G4989" s="31">
        <v>10970</v>
      </c>
      <c r="H4989" s="32">
        <v>37802</v>
      </c>
      <c r="I4989" s="5">
        <v>2.4825059999999999</v>
      </c>
    </row>
    <row r="4990" spans="1:9">
      <c r="A4990" s="5">
        <v>2140150001</v>
      </c>
      <c r="B4990" s="5" t="s">
        <v>82</v>
      </c>
      <c r="C4990" s="5" t="s">
        <v>2601</v>
      </c>
      <c r="D4990" s="5" t="s">
        <v>2602</v>
      </c>
      <c r="E4990" s="33">
        <v>20</v>
      </c>
      <c r="F4990" s="5" t="s">
        <v>2598</v>
      </c>
      <c r="G4990" s="31">
        <v>0</v>
      </c>
      <c r="H4990" s="32">
        <v>0</v>
      </c>
      <c r="I4990" s="5">
        <v>2.76</v>
      </c>
    </row>
    <row r="4991" spans="1:9">
      <c r="A4991" s="5">
        <v>2140150001</v>
      </c>
      <c r="B4991" s="5" t="s">
        <v>82</v>
      </c>
      <c r="C4991" s="5" t="s">
        <v>47</v>
      </c>
      <c r="D4991" s="5" t="s">
        <v>48</v>
      </c>
      <c r="E4991" s="33">
        <v>1800</v>
      </c>
      <c r="F4991" s="5" t="s">
        <v>2598</v>
      </c>
      <c r="G4991" s="31">
        <v>1800</v>
      </c>
      <c r="H4991" s="32">
        <v>0</v>
      </c>
      <c r="I4991" s="5">
        <v>2.4796779999999998</v>
      </c>
    </row>
    <row r="4992" spans="1:9">
      <c r="A4992" s="5">
        <v>2140150001</v>
      </c>
      <c r="B4992" s="5" t="s">
        <v>82</v>
      </c>
      <c r="C4992" s="5" t="s">
        <v>2609</v>
      </c>
      <c r="D4992" s="5" t="s">
        <v>2610</v>
      </c>
      <c r="E4992" s="33">
        <v>1</v>
      </c>
      <c r="F4992" s="5" t="s">
        <v>2598</v>
      </c>
      <c r="G4992" s="31">
        <v>9</v>
      </c>
      <c r="H4992" s="32">
        <v>0</v>
      </c>
      <c r="I4992" s="5">
        <v>2.48</v>
      </c>
    </row>
    <row r="4993" spans="1:9">
      <c r="A4993" s="5">
        <v>2140150001</v>
      </c>
      <c r="B4993" s="5" t="s">
        <v>82</v>
      </c>
      <c r="C4993" s="5" t="s">
        <v>2627</v>
      </c>
      <c r="D4993" s="5" t="s">
        <v>2628</v>
      </c>
      <c r="E4993" s="33">
        <v>0</v>
      </c>
      <c r="F4993" s="5" t="s">
        <v>2598</v>
      </c>
      <c r="G4993" s="31">
        <v>0</v>
      </c>
      <c r="H4993" s="32">
        <v>8400</v>
      </c>
      <c r="I4993" s="5">
        <v>2.4778579999999999</v>
      </c>
    </row>
    <row r="4994" spans="1:9">
      <c r="A4994" s="5">
        <v>2140150001</v>
      </c>
      <c r="B4994" s="5" t="s">
        <v>82</v>
      </c>
      <c r="C4994" s="5" t="s">
        <v>2611</v>
      </c>
      <c r="D4994" s="5" t="s">
        <v>2612</v>
      </c>
      <c r="E4994" s="33">
        <v>9528</v>
      </c>
      <c r="F4994" s="5" t="s">
        <v>2598</v>
      </c>
      <c r="G4994" s="31">
        <v>36000</v>
      </c>
      <c r="H4994" s="32">
        <v>0</v>
      </c>
      <c r="I4994" s="5">
        <v>2.4830730000000001</v>
      </c>
    </row>
    <row r="4995" spans="1:9">
      <c r="A4995" s="5">
        <v>2140150002</v>
      </c>
      <c r="B4995" s="5" t="s">
        <v>4580</v>
      </c>
      <c r="C4995" s="5" t="s">
        <v>248</v>
      </c>
      <c r="D4995" s="5" t="s">
        <v>249</v>
      </c>
      <c r="E4995" s="33">
        <v>10</v>
      </c>
      <c r="F4995" s="5" t="s">
        <v>2598</v>
      </c>
      <c r="G4995" s="31">
        <v>0</v>
      </c>
      <c r="H4995" s="32">
        <v>0</v>
      </c>
      <c r="I4995" s="5">
        <v>2.988</v>
      </c>
    </row>
    <row r="4996" spans="1:9">
      <c r="A4996" s="5">
        <v>2140160001</v>
      </c>
      <c r="B4996" s="5" t="s">
        <v>4581</v>
      </c>
      <c r="C4996" s="5" t="s">
        <v>248</v>
      </c>
      <c r="D4996" s="5" t="s">
        <v>249</v>
      </c>
      <c r="E4996" s="33">
        <v>0</v>
      </c>
      <c r="F4996" s="5" t="s">
        <v>2598</v>
      </c>
      <c r="G4996" s="31">
        <v>0</v>
      </c>
      <c r="H4996" s="32">
        <v>23</v>
      </c>
      <c r="I4996" s="5">
        <v>0</v>
      </c>
    </row>
    <row r="4997" spans="1:9">
      <c r="A4997" s="5">
        <v>2140160001</v>
      </c>
      <c r="B4997" s="5" t="s">
        <v>4581</v>
      </c>
      <c r="C4997" s="5" t="s">
        <v>2601</v>
      </c>
      <c r="D4997" s="5" t="s">
        <v>2602</v>
      </c>
      <c r="E4997" s="33">
        <v>5</v>
      </c>
      <c r="F4997" s="5" t="s">
        <v>2598</v>
      </c>
      <c r="G4997" s="31">
        <v>0</v>
      </c>
      <c r="H4997" s="32">
        <v>0</v>
      </c>
      <c r="I4997" s="5">
        <v>1.1739999999999999</v>
      </c>
    </row>
    <row r="4998" spans="1:9">
      <c r="A4998" s="5">
        <v>2140160001</v>
      </c>
      <c r="B4998" s="5" t="s">
        <v>4581</v>
      </c>
      <c r="C4998" s="5" t="s">
        <v>2611</v>
      </c>
      <c r="D4998" s="5" t="s">
        <v>2612</v>
      </c>
      <c r="E4998" s="33">
        <v>23</v>
      </c>
      <c r="F4998" s="5" t="s">
        <v>2598</v>
      </c>
      <c r="G4998" s="31">
        <v>23</v>
      </c>
      <c r="H4998" s="32">
        <v>0</v>
      </c>
      <c r="I4998" s="5">
        <v>1.173478</v>
      </c>
    </row>
    <row r="4999" spans="1:9">
      <c r="A4999" s="5">
        <v>2140170002</v>
      </c>
      <c r="B4999" s="5" t="s">
        <v>4582</v>
      </c>
      <c r="C4999" s="5" t="s">
        <v>699</v>
      </c>
      <c r="D4999" s="5" t="s">
        <v>700</v>
      </c>
      <c r="E4999" s="5">
        <v>169</v>
      </c>
      <c r="F4999" s="5" t="s">
        <v>2598</v>
      </c>
      <c r="G4999" s="31">
        <v>0</v>
      </c>
      <c r="H4999" s="32">
        <v>0</v>
      </c>
      <c r="I4999" s="5">
        <v>5.9942599999999997</v>
      </c>
    </row>
    <row r="5000" spans="1:9">
      <c r="A5000" s="5">
        <v>2140170002</v>
      </c>
      <c r="B5000" s="5" t="s">
        <v>4582</v>
      </c>
      <c r="C5000" s="5" t="s">
        <v>248</v>
      </c>
      <c r="D5000" s="5" t="s">
        <v>249</v>
      </c>
      <c r="E5000" s="33">
        <v>367</v>
      </c>
      <c r="F5000" s="5" t="s">
        <v>2598</v>
      </c>
      <c r="G5000" s="31">
        <v>12</v>
      </c>
      <c r="H5000" s="32">
        <v>0</v>
      </c>
      <c r="I5000" s="5">
        <v>5.9942229999999999</v>
      </c>
    </row>
    <row r="5001" spans="1:9">
      <c r="A5001" s="5">
        <v>2140170003</v>
      </c>
      <c r="B5001" s="5" t="s">
        <v>688</v>
      </c>
      <c r="C5001" s="5" t="s">
        <v>699</v>
      </c>
      <c r="D5001" s="5" t="s">
        <v>700</v>
      </c>
      <c r="E5001" s="33">
        <v>255</v>
      </c>
      <c r="F5001" s="5" t="s">
        <v>2598</v>
      </c>
      <c r="G5001" s="31">
        <v>0</v>
      </c>
      <c r="H5001" s="32">
        <v>0</v>
      </c>
      <c r="I5001" s="5">
        <v>4.2516470000000002</v>
      </c>
    </row>
    <row r="5002" spans="1:9">
      <c r="A5002" s="5">
        <v>2140170003</v>
      </c>
      <c r="B5002" s="5" t="s">
        <v>688</v>
      </c>
      <c r="C5002" s="5" t="s">
        <v>248</v>
      </c>
      <c r="D5002" s="5" t="s">
        <v>249</v>
      </c>
      <c r="E5002" s="5">
        <v>654</v>
      </c>
      <c r="F5002" s="5" t="s">
        <v>2598</v>
      </c>
      <c r="G5002" s="31">
        <v>12</v>
      </c>
      <c r="H5002" s="32">
        <v>0</v>
      </c>
      <c r="I5002" s="5">
        <v>4.1782110000000001</v>
      </c>
    </row>
    <row r="5003" spans="1:9">
      <c r="A5003" s="5">
        <v>2140170005</v>
      </c>
      <c r="B5003" s="5" t="s">
        <v>4583</v>
      </c>
      <c r="C5003" s="5" t="s">
        <v>248</v>
      </c>
      <c r="D5003" s="5" t="s">
        <v>249</v>
      </c>
      <c r="E5003" s="33">
        <v>8</v>
      </c>
      <c r="F5003" s="5" t="s">
        <v>2598</v>
      </c>
      <c r="G5003" s="31">
        <v>3</v>
      </c>
      <c r="H5003" s="32">
        <v>0</v>
      </c>
      <c r="I5003" s="5">
        <v>5.5350000000000001</v>
      </c>
    </row>
    <row r="5004" spans="1:9">
      <c r="A5004" s="5">
        <v>2140180002</v>
      </c>
      <c r="B5004" s="5" t="s">
        <v>4584</v>
      </c>
      <c r="C5004" s="5" t="s">
        <v>248</v>
      </c>
      <c r="D5004" s="5" t="s">
        <v>249</v>
      </c>
      <c r="E5004" s="33">
        <v>0</v>
      </c>
      <c r="F5004" s="5" t="s">
        <v>2598</v>
      </c>
      <c r="G5004" s="31">
        <v>0</v>
      </c>
      <c r="H5004" s="32">
        <v>2</v>
      </c>
      <c r="I5004" s="5">
        <v>0</v>
      </c>
    </row>
    <row r="5005" spans="1:9">
      <c r="A5005" s="5">
        <v>2140180002</v>
      </c>
      <c r="B5005" s="5" t="s">
        <v>4584</v>
      </c>
      <c r="C5005" s="5" t="s">
        <v>2611</v>
      </c>
      <c r="D5005" s="5" t="s">
        <v>2612</v>
      </c>
      <c r="E5005" s="33">
        <v>2</v>
      </c>
      <c r="F5005" s="5" t="s">
        <v>2598</v>
      </c>
      <c r="G5005" s="31">
        <v>2</v>
      </c>
      <c r="H5005" s="32">
        <v>0</v>
      </c>
      <c r="I5005" s="5">
        <v>3.6150000000000002</v>
      </c>
    </row>
    <row r="5006" spans="1:9">
      <c r="A5006" s="5">
        <v>2140180003</v>
      </c>
      <c r="B5006" s="5" t="s">
        <v>2063</v>
      </c>
      <c r="C5006" s="5" t="s">
        <v>699</v>
      </c>
      <c r="D5006" s="5" t="s">
        <v>700</v>
      </c>
      <c r="E5006" s="5">
        <v>300</v>
      </c>
      <c r="F5006" s="5" t="s">
        <v>2598</v>
      </c>
      <c r="G5006" s="31">
        <v>0</v>
      </c>
      <c r="H5006" s="32">
        <v>0</v>
      </c>
      <c r="I5006" s="5">
        <v>1.5025329999999999</v>
      </c>
    </row>
    <row r="5007" spans="1:9">
      <c r="A5007" s="5">
        <v>2140180003</v>
      </c>
      <c r="B5007" s="5" t="s">
        <v>2063</v>
      </c>
      <c r="C5007" s="5" t="s">
        <v>248</v>
      </c>
      <c r="D5007" s="5" t="s">
        <v>249</v>
      </c>
      <c r="E5007" s="33">
        <v>4625</v>
      </c>
      <c r="F5007" s="5" t="s">
        <v>2598</v>
      </c>
      <c r="G5007" s="31">
        <v>0</v>
      </c>
      <c r="H5007" s="32">
        <v>5</v>
      </c>
      <c r="I5007" s="5">
        <v>1.5025539999999999</v>
      </c>
    </row>
    <row r="5008" spans="1:9">
      <c r="A5008" s="5">
        <v>2140180003</v>
      </c>
      <c r="B5008" s="5" t="s">
        <v>2063</v>
      </c>
      <c r="C5008" s="5" t="s">
        <v>2623</v>
      </c>
      <c r="D5008" s="5" t="s">
        <v>2624</v>
      </c>
      <c r="E5008" s="33">
        <v>3</v>
      </c>
      <c r="F5008" s="5" t="s">
        <v>2598</v>
      </c>
      <c r="G5008" s="31">
        <v>0</v>
      </c>
      <c r="H5008" s="32">
        <v>0</v>
      </c>
      <c r="I5008" s="5">
        <v>1.503333</v>
      </c>
    </row>
    <row r="5009" spans="1:9">
      <c r="A5009" s="5">
        <v>2140180003</v>
      </c>
      <c r="B5009" s="5" t="s">
        <v>2063</v>
      </c>
      <c r="C5009" s="5" t="s">
        <v>2609</v>
      </c>
      <c r="D5009" s="5" t="s">
        <v>2610</v>
      </c>
      <c r="E5009" s="33">
        <v>0</v>
      </c>
      <c r="F5009" s="5" t="s">
        <v>2598</v>
      </c>
      <c r="G5009" s="31">
        <v>3</v>
      </c>
      <c r="H5009" s="32">
        <v>0</v>
      </c>
      <c r="I5009" s="5">
        <v>1.5</v>
      </c>
    </row>
    <row r="5010" spans="1:9">
      <c r="A5010" s="5">
        <v>2140180003</v>
      </c>
      <c r="B5010" s="5" t="s">
        <v>2063</v>
      </c>
      <c r="C5010" s="5" t="s">
        <v>2611</v>
      </c>
      <c r="D5010" s="5" t="s">
        <v>2612</v>
      </c>
      <c r="E5010" s="33">
        <v>2</v>
      </c>
      <c r="F5010" s="5" t="s">
        <v>2598</v>
      </c>
      <c r="G5010" s="31">
        <v>2</v>
      </c>
      <c r="H5010" s="32">
        <v>0</v>
      </c>
      <c r="I5010" s="5">
        <v>1.5049999999999999</v>
      </c>
    </row>
    <row r="5011" spans="1:9">
      <c r="A5011" s="5">
        <v>2140180004</v>
      </c>
      <c r="B5011" s="5" t="s">
        <v>4585</v>
      </c>
      <c r="C5011" s="5" t="s">
        <v>699</v>
      </c>
      <c r="D5011" s="5" t="s">
        <v>700</v>
      </c>
      <c r="E5011" s="33">
        <v>347</v>
      </c>
      <c r="F5011" s="5" t="s">
        <v>2598</v>
      </c>
      <c r="G5011" s="31">
        <v>0</v>
      </c>
      <c r="H5011" s="32">
        <v>0</v>
      </c>
      <c r="I5011" s="5">
        <v>1.568646</v>
      </c>
    </row>
    <row r="5012" spans="1:9">
      <c r="A5012" s="5">
        <v>2140180004</v>
      </c>
      <c r="B5012" s="5" t="s">
        <v>4585</v>
      </c>
      <c r="C5012" s="5" t="s">
        <v>248</v>
      </c>
      <c r="D5012" s="5" t="s">
        <v>249</v>
      </c>
      <c r="E5012" s="33">
        <v>5213</v>
      </c>
      <c r="F5012" s="5" t="s">
        <v>2598</v>
      </c>
      <c r="G5012" s="31">
        <v>0</v>
      </c>
      <c r="H5012" s="32">
        <v>10</v>
      </c>
      <c r="I5012" s="5">
        <v>1.5679879999999999</v>
      </c>
    </row>
    <row r="5013" spans="1:9">
      <c r="A5013" s="5">
        <v>2140180004</v>
      </c>
      <c r="B5013" s="5" t="s">
        <v>4585</v>
      </c>
      <c r="C5013" s="5" t="s">
        <v>2623</v>
      </c>
      <c r="D5013" s="5" t="s">
        <v>2624</v>
      </c>
      <c r="E5013" s="33">
        <v>2</v>
      </c>
      <c r="F5013" s="5" t="s">
        <v>2598</v>
      </c>
      <c r="G5013" s="31">
        <v>0</v>
      </c>
      <c r="H5013" s="32">
        <v>0</v>
      </c>
      <c r="I5013" s="5">
        <v>1.57</v>
      </c>
    </row>
    <row r="5014" spans="1:9">
      <c r="A5014" s="5">
        <v>2140180004</v>
      </c>
      <c r="B5014" s="5" t="s">
        <v>4585</v>
      </c>
      <c r="C5014" s="5" t="s">
        <v>2609</v>
      </c>
      <c r="D5014" s="5" t="s">
        <v>2610</v>
      </c>
      <c r="E5014" s="33">
        <v>0</v>
      </c>
      <c r="F5014" s="5" t="s">
        <v>2598</v>
      </c>
      <c r="G5014" s="31">
        <v>3</v>
      </c>
      <c r="H5014" s="32">
        <v>0</v>
      </c>
      <c r="I5014" s="5">
        <v>0.33</v>
      </c>
    </row>
    <row r="5015" spans="1:9">
      <c r="A5015" s="5">
        <v>2140180004</v>
      </c>
      <c r="B5015" s="5" t="s">
        <v>4585</v>
      </c>
      <c r="C5015" s="5" t="s">
        <v>2611</v>
      </c>
      <c r="D5015" s="5" t="s">
        <v>2612</v>
      </c>
      <c r="E5015" s="5">
        <v>7</v>
      </c>
      <c r="F5015" s="5" t="s">
        <v>2598</v>
      </c>
      <c r="G5015" s="31">
        <v>7</v>
      </c>
      <c r="H5015" s="32">
        <v>0</v>
      </c>
      <c r="I5015" s="5">
        <v>1.5685709999999999</v>
      </c>
    </row>
    <row r="5016" spans="1:9">
      <c r="A5016" s="5">
        <v>2140180016</v>
      </c>
      <c r="B5016" s="5" t="s">
        <v>4586</v>
      </c>
      <c r="C5016" s="5" t="s">
        <v>248</v>
      </c>
      <c r="D5016" s="5" t="s">
        <v>249</v>
      </c>
      <c r="E5016" s="33">
        <v>0</v>
      </c>
      <c r="F5016" s="5" t="s">
        <v>2598</v>
      </c>
      <c r="G5016" s="31">
        <v>0</v>
      </c>
      <c r="H5016" s="32">
        <v>5</v>
      </c>
      <c r="I5016" s="5">
        <v>0</v>
      </c>
    </row>
    <row r="5017" spans="1:9">
      <c r="A5017" s="5">
        <v>2140180016</v>
      </c>
      <c r="B5017" s="5" t="s">
        <v>4586</v>
      </c>
      <c r="C5017" s="5" t="s">
        <v>2601</v>
      </c>
      <c r="D5017" s="5" t="s">
        <v>2602</v>
      </c>
      <c r="E5017" s="33">
        <v>12</v>
      </c>
      <c r="F5017" s="5" t="s">
        <v>2598</v>
      </c>
      <c r="G5017" s="31">
        <v>0</v>
      </c>
      <c r="H5017" s="32">
        <v>0</v>
      </c>
      <c r="I5017" s="5">
        <v>1.773333</v>
      </c>
    </row>
    <row r="5018" spans="1:9">
      <c r="A5018" s="5">
        <v>2140180016</v>
      </c>
      <c r="B5018" s="5" t="s">
        <v>4586</v>
      </c>
      <c r="C5018" s="5" t="s">
        <v>2611</v>
      </c>
      <c r="D5018" s="5" t="s">
        <v>2612</v>
      </c>
      <c r="E5018" s="33">
        <v>5</v>
      </c>
      <c r="F5018" s="5" t="s">
        <v>2598</v>
      </c>
      <c r="G5018" s="31">
        <v>5</v>
      </c>
      <c r="H5018" s="32">
        <v>0</v>
      </c>
      <c r="I5018" s="5">
        <v>1.774</v>
      </c>
    </row>
    <row r="5019" spans="1:9">
      <c r="A5019" s="5">
        <v>2140180018</v>
      </c>
      <c r="B5019" s="5" t="s">
        <v>4587</v>
      </c>
      <c r="C5019" s="5" t="s">
        <v>699</v>
      </c>
      <c r="D5019" s="5" t="s">
        <v>700</v>
      </c>
      <c r="E5019" s="33">
        <v>460</v>
      </c>
      <c r="F5019" s="5" t="s">
        <v>2598</v>
      </c>
      <c r="G5019" s="31">
        <v>0</v>
      </c>
      <c r="H5019" s="32">
        <v>0</v>
      </c>
      <c r="I5019" s="5">
        <v>1.2973699999999999</v>
      </c>
    </row>
    <row r="5020" spans="1:9">
      <c r="A5020" s="5">
        <v>2140180018</v>
      </c>
      <c r="B5020" s="5" t="s">
        <v>4587</v>
      </c>
      <c r="C5020" s="5" t="s">
        <v>248</v>
      </c>
      <c r="D5020" s="5" t="s">
        <v>249</v>
      </c>
      <c r="E5020" s="33">
        <v>864</v>
      </c>
      <c r="F5020" s="5" t="s">
        <v>2598</v>
      </c>
      <c r="G5020" s="31">
        <v>0</v>
      </c>
      <c r="H5020" s="32">
        <v>223</v>
      </c>
      <c r="I5020" s="5">
        <v>1.2973730000000001</v>
      </c>
    </row>
    <row r="5021" spans="1:9">
      <c r="A5021" s="5">
        <v>2140180018</v>
      </c>
      <c r="B5021" s="5" t="s">
        <v>4587</v>
      </c>
      <c r="C5021" s="5" t="s">
        <v>2611</v>
      </c>
      <c r="D5021" s="5" t="s">
        <v>2612</v>
      </c>
      <c r="E5021" s="33">
        <v>223</v>
      </c>
      <c r="F5021" s="5" t="s">
        <v>2598</v>
      </c>
      <c r="G5021" s="31">
        <v>223</v>
      </c>
      <c r="H5021" s="32">
        <v>0</v>
      </c>
      <c r="I5021" s="5">
        <v>1.2973539999999999</v>
      </c>
    </row>
    <row r="5022" spans="1:9">
      <c r="A5022" s="5">
        <v>2140180019</v>
      </c>
      <c r="B5022" s="5" t="s">
        <v>4588</v>
      </c>
      <c r="C5022" s="5" t="s">
        <v>699</v>
      </c>
      <c r="D5022" s="5" t="s">
        <v>700</v>
      </c>
      <c r="E5022" s="33">
        <v>505</v>
      </c>
      <c r="F5022" s="5" t="s">
        <v>2598</v>
      </c>
      <c r="G5022" s="31">
        <v>0</v>
      </c>
      <c r="H5022" s="32">
        <v>0</v>
      </c>
      <c r="I5022" s="5">
        <v>1.6016630000000001</v>
      </c>
    </row>
    <row r="5023" spans="1:9">
      <c r="A5023" s="5">
        <v>2140180019</v>
      </c>
      <c r="B5023" s="5" t="s">
        <v>4588</v>
      </c>
      <c r="C5023" s="5" t="s">
        <v>248</v>
      </c>
      <c r="D5023" s="5" t="s">
        <v>249</v>
      </c>
      <c r="E5023" s="33">
        <v>7019</v>
      </c>
      <c r="F5023" s="5" t="s">
        <v>2598</v>
      </c>
      <c r="G5023" s="31">
        <v>0</v>
      </c>
      <c r="H5023" s="32">
        <v>10</v>
      </c>
      <c r="I5023" s="5">
        <v>1.60144</v>
      </c>
    </row>
    <row r="5024" spans="1:9">
      <c r="A5024" s="5">
        <v>2140180019</v>
      </c>
      <c r="B5024" s="5" t="s">
        <v>4588</v>
      </c>
      <c r="C5024" s="5" t="s">
        <v>2609</v>
      </c>
      <c r="D5024" s="5" t="s">
        <v>2610</v>
      </c>
      <c r="E5024" s="33">
        <v>1</v>
      </c>
      <c r="F5024" s="5" t="s">
        <v>2598</v>
      </c>
      <c r="G5024" s="31">
        <v>3</v>
      </c>
      <c r="H5024" s="32">
        <v>0</v>
      </c>
      <c r="I5024" s="5">
        <v>1</v>
      </c>
    </row>
    <row r="5025" spans="1:9">
      <c r="A5025" s="5">
        <v>2140180019</v>
      </c>
      <c r="B5025" s="5" t="s">
        <v>4588</v>
      </c>
      <c r="C5025" s="5" t="s">
        <v>2611</v>
      </c>
      <c r="D5025" s="5" t="s">
        <v>2612</v>
      </c>
      <c r="E5025" s="5">
        <v>7</v>
      </c>
      <c r="F5025" s="5" t="s">
        <v>2598</v>
      </c>
      <c r="G5025" s="31">
        <v>7</v>
      </c>
      <c r="H5025" s="32">
        <v>0</v>
      </c>
      <c r="I5025" s="5">
        <v>1.601429</v>
      </c>
    </row>
    <row r="5026" spans="1:9">
      <c r="A5026" s="5">
        <v>2140190006</v>
      </c>
      <c r="B5026" s="5" t="s">
        <v>2109</v>
      </c>
      <c r="C5026" s="5" t="s">
        <v>248</v>
      </c>
      <c r="D5026" s="5" t="s">
        <v>249</v>
      </c>
      <c r="E5026" s="33">
        <v>403</v>
      </c>
      <c r="F5026" s="5" t="s">
        <v>3510</v>
      </c>
      <c r="G5026" s="31">
        <v>300</v>
      </c>
      <c r="H5026" s="32">
        <v>360</v>
      </c>
      <c r="I5026" s="5">
        <v>0.81116600000000005</v>
      </c>
    </row>
    <row r="5027" spans="1:9">
      <c r="A5027" s="5">
        <v>2140190006</v>
      </c>
      <c r="B5027" s="5" t="s">
        <v>2109</v>
      </c>
      <c r="C5027" s="5" t="s">
        <v>2627</v>
      </c>
      <c r="D5027" s="5" t="s">
        <v>2628</v>
      </c>
      <c r="E5027" s="33">
        <v>0</v>
      </c>
      <c r="F5027" s="5" t="s">
        <v>3510</v>
      </c>
      <c r="G5027" s="31">
        <v>360</v>
      </c>
      <c r="H5027" s="32">
        <v>0</v>
      </c>
      <c r="I5027" s="5">
        <v>0.81118199999999996</v>
      </c>
    </row>
    <row r="5028" spans="1:9">
      <c r="A5028" s="5">
        <v>2140190007</v>
      </c>
      <c r="B5028" s="5" t="s">
        <v>4589</v>
      </c>
      <c r="C5028" s="5" t="s">
        <v>248</v>
      </c>
      <c r="D5028" s="5" t="s">
        <v>249</v>
      </c>
      <c r="E5028" s="33">
        <v>395</v>
      </c>
      <c r="F5028" s="5" t="s">
        <v>3510</v>
      </c>
      <c r="G5028" s="31">
        <v>220</v>
      </c>
      <c r="H5028" s="32">
        <v>1280</v>
      </c>
      <c r="I5028" s="5">
        <v>0.80759499999999995</v>
      </c>
    </row>
    <row r="5029" spans="1:9">
      <c r="A5029" s="5">
        <v>2140190007</v>
      </c>
      <c r="B5029" s="5" t="s">
        <v>4589</v>
      </c>
      <c r="C5029" s="5" t="s">
        <v>2627</v>
      </c>
      <c r="D5029" s="5" t="s">
        <v>2628</v>
      </c>
      <c r="E5029" s="33">
        <v>0</v>
      </c>
      <c r="F5029" s="5" t="s">
        <v>3510</v>
      </c>
      <c r="G5029" s="31">
        <v>1280</v>
      </c>
      <c r="H5029" s="32">
        <v>0</v>
      </c>
      <c r="I5029" s="5">
        <v>0.80762500000000004</v>
      </c>
    </row>
    <row r="5030" spans="1:9">
      <c r="A5030" s="5">
        <v>2140190008</v>
      </c>
      <c r="B5030" s="5" t="s">
        <v>2107</v>
      </c>
      <c r="C5030" s="5" t="s">
        <v>248</v>
      </c>
      <c r="D5030" s="5" t="s">
        <v>249</v>
      </c>
      <c r="E5030" s="33">
        <v>462</v>
      </c>
      <c r="F5030" s="5" t="s">
        <v>3510</v>
      </c>
      <c r="G5030" s="31">
        <v>100</v>
      </c>
      <c r="H5030" s="32">
        <v>600</v>
      </c>
      <c r="I5030" s="5">
        <v>0.80692600000000003</v>
      </c>
    </row>
    <row r="5031" spans="1:9">
      <c r="A5031" s="5">
        <v>2140190008</v>
      </c>
      <c r="B5031" s="5" t="s">
        <v>2107</v>
      </c>
      <c r="C5031" s="5" t="s">
        <v>2627</v>
      </c>
      <c r="D5031" s="5" t="s">
        <v>2628</v>
      </c>
      <c r="E5031" s="33">
        <v>0</v>
      </c>
      <c r="F5031" s="5" t="s">
        <v>3510</v>
      </c>
      <c r="G5031" s="31">
        <v>600</v>
      </c>
      <c r="H5031" s="32">
        <v>0</v>
      </c>
      <c r="I5031" s="5">
        <v>0.80695799999999995</v>
      </c>
    </row>
    <row r="5032" spans="1:9">
      <c r="A5032" s="5">
        <v>2140190009</v>
      </c>
      <c r="B5032" s="5" t="s">
        <v>4590</v>
      </c>
      <c r="C5032" s="5" t="s">
        <v>248</v>
      </c>
      <c r="D5032" s="5" t="s">
        <v>249</v>
      </c>
      <c r="E5032" s="33">
        <v>502</v>
      </c>
      <c r="F5032" s="5" t="s">
        <v>3510</v>
      </c>
      <c r="G5032" s="31">
        <v>380</v>
      </c>
      <c r="H5032" s="32">
        <v>0</v>
      </c>
      <c r="I5032" s="5">
        <v>0.80565699999999996</v>
      </c>
    </row>
    <row r="5033" spans="1:9">
      <c r="A5033" s="5">
        <v>2140190010</v>
      </c>
      <c r="B5033" s="5" t="s">
        <v>4591</v>
      </c>
      <c r="C5033" s="5" t="s">
        <v>248</v>
      </c>
      <c r="D5033" s="5" t="s">
        <v>249</v>
      </c>
      <c r="E5033" s="33">
        <v>1609</v>
      </c>
      <c r="F5033" s="5" t="s">
        <v>3510</v>
      </c>
      <c r="G5033" s="31">
        <v>460</v>
      </c>
      <c r="H5033" s="32">
        <v>0</v>
      </c>
      <c r="I5033" s="5">
        <v>0.80198899999999995</v>
      </c>
    </row>
    <row r="5034" spans="1:9">
      <c r="A5034" s="5">
        <v>2140190011</v>
      </c>
      <c r="B5034" s="5" t="s">
        <v>834</v>
      </c>
      <c r="C5034" s="5" t="s">
        <v>699</v>
      </c>
      <c r="D5034" s="5" t="s">
        <v>700</v>
      </c>
      <c r="E5034" s="33">
        <v>8</v>
      </c>
      <c r="F5034" s="5" t="s">
        <v>4592</v>
      </c>
      <c r="G5034" s="31">
        <v>0</v>
      </c>
      <c r="H5034" s="32">
        <v>0</v>
      </c>
      <c r="I5034" s="5">
        <v>0.81374999999999997</v>
      </c>
    </row>
    <row r="5035" spans="1:9">
      <c r="A5035" s="5">
        <v>2140190011</v>
      </c>
      <c r="B5035" s="5" t="s">
        <v>834</v>
      </c>
      <c r="C5035" s="5" t="s">
        <v>248</v>
      </c>
      <c r="D5035" s="5" t="s">
        <v>249</v>
      </c>
      <c r="E5035" s="33">
        <v>2258</v>
      </c>
      <c r="F5035" s="5" t="s">
        <v>4592</v>
      </c>
      <c r="G5035" s="31">
        <v>960</v>
      </c>
      <c r="H5035" s="32">
        <v>0</v>
      </c>
      <c r="I5035" s="5">
        <v>0.85222799999999999</v>
      </c>
    </row>
    <row r="5036" spans="1:9">
      <c r="A5036" s="5">
        <v>2140190012</v>
      </c>
      <c r="B5036" s="5" t="s">
        <v>836</v>
      </c>
      <c r="C5036" s="5" t="s">
        <v>699</v>
      </c>
      <c r="D5036" s="5" t="s">
        <v>700</v>
      </c>
      <c r="E5036" s="33">
        <v>8</v>
      </c>
      <c r="F5036" s="5" t="s">
        <v>4592</v>
      </c>
      <c r="G5036" s="31">
        <v>0</v>
      </c>
      <c r="H5036" s="32">
        <v>0</v>
      </c>
      <c r="I5036" s="5">
        <v>0.72624999999999995</v>
      </c>
    </row>
    <row r="5037" spans="1:9">
      <c r="A5037" s="5">
        <v>2140190012</v>
      </c>
      <c r="B5037" s="5" t="s">
        <v>836</v>
      </c>
      <c r="C5037" s="5" t="s">
        <v>248</v>
      </c>
      <c r="D5037" s="5" t="s">
        <v>249</v>
      </c>
      <c r="E5037" s="33">
        <v>1520</v>
      </c>
      <c r="F5037" s="5" t="s">
        <v>4592</v>
      </c>
      <c r="G5037" s="31">
        <v>640</v>
      </c>
      <c r="H5037" s="32">
        <v>0</v>
      </c>
      <c r="I5037" s="5">
        <v>0.81063200000000002</v>
      </c>
    </row>
    <row r="5038" spans="1:9">
      <c r="A5038" s="5">
        <v>2140190013</v>
      </c>
      <c r="B5038" s="5" t="s">
        <v>837</v>
      </c>
      <c r="C5038" s="5" t="s">
        <v>699</v>
      </c>
      <c r="D5038" s="5" t="s">
        <v>700</v>
      </c>
      <c r="E5038" s="5">
        <v>8</v>
      </c>
      <c r="F5038" s="5" t="s">
        <v>4592</v>
      </c>
      <c r="G5038" s="31">
        <v>0</v>
      </c>
      <c r="H5038" s="32">
        <v>0</v>
      </c>
      <c r="I5038" s="5">
        <v>0.82</v>
      </c>
    </row>
    <row r="5039" spans="1:9">
      <c r="A5039" s="5">
        <v>2140190013</v>
      </c>
      <c r="B5039" s="5" t="s">
        <v>837</v>
      </c>
      <c r="C5039" s="5" t="s">
        <v>248</v>
      </c>
      <c r="D5039" s="5" t="s">
        <v>249</v>
      </c>
      <c r="E5039" s="33">
        <v>1454</v>
      </c>
      <c r="F5039" s="5" t="s">
        <v>4592</v>
      </c>
      <c r="G5039" s="31">
        <v>740</v>
      </c>
      <c r="H5039" s="32">
        <v>0</v>
      </c>
      <c r="I5039" s="5">
        <v>0.82831500000000002</v>
      </c>
    </row>
    <row r="5040" spans="1:9">
      <c r="A5040" s="5">
        <v>2140190014</v>
      </c>
      <c r="B5040" s="5" t="s">
        <v>835</v>
      </c>
      <c r="C5040" s="5" t="s">
        <v>699</v>
      </c>
      <c r="D5040" s="5" t="s">
        <v>700</v>
      </c>
      <c r="E5040" s="33">
        <v>8</v>
      </c>
      <c r="F5040" s="5" t="s">
        <v>4592</v>
      </c>
      <c r="G5040" s="31">
        <v>0</v>
      </c>
      <c r="H5040" s="32">
        <v>0</v>
      </c>
      <c r="I5040" s="5">
        <v>0.70750000000000002</v>
      </c>
    </row>
    <row r="5041" spans="1:9">
      <c r="A5041" s="5">
        <v>2140190014</v>
      </c>
      <c r="B5041" s="5" t="s">
        <v>835</v>
      </c>
      <c r="C5041" s="5" t="s">
        <v>248</v>
      </c>
      <c r="D5041" s="5" t="s">
        <v>249</v>
      </c>
      <c r="E5041" s="33">
        <v>1575</v>
      </c>
      <c r="F5041" s="5" t="s">
        <v>4592</v>
      </c>
      <c r="G5041" s="31">
        <v>640</v>
      </c>
      <c r="H5041" s="32">
        <v>0</v>
      </c>
      <c r="I5041" s="5">
        <v>0.78241300000000003</v>
      </c>
    </row>
    <row r="5042" spans="1:9">
      <c r="A5042" s="5">
        <v>2140190015</v>
      </c>
      <c r="B5042" s="5" t="s">
        <v>4593</v>
      </c>
      <c r="C5042" s="5" t="s">
        <v>699</v>
      </c>
      <c r="D5042" s="5" t="s">
        <v>700</v>
      </c>
      <c r="E5042" s="33">
        <v>8</v>
      </c>
      <c r="F5042" s="5" t="s">
        <v>4592</v>
      </c>
      <c r="G5042" s="31">
        <v>0</v>
      </c>
      <c r="H5042" s="32">
        <v>0</v>
      </c>
      <c r="I5042" s="5">
        <v>1.0337499999999999</v>
      </c>
    </row>
    <row r="5043" spans="1:9">
      <c r="A5043" s="5">
        <v>2140190015</v>
      </c>
      <c r="B5043" s="5" t="s">
        <v>4593</v>
      </c>
      <c r="C5043" s="5" t="s">
        <v>248</v>
      </c>
      <c r="D5043" s="5" t="s">
        <v>249</v>
      </c>
      <c r="E5043" s="33">
        <v>512</v>
      </c>
      <c r="F5043" s="5" t="s">
        <v>4592</v>
      </c>
      <c r="G5043" s="31">
        <v>0</v>
      </c>
      <c r="H5043" s="32">
        <v>0</v>
      </c>
      <c r="I5043" s="5">
        <v>1.0333589999999999</v>
      </c>
    </row>
    <row r="5044" spans="1:9">
      <c r="A5044" s="5">
        <v>2140190016</v>
      </c>
      <c r="B5044" s="5" t="s">
        <v>4594</v>
      </c>
      <c r="C5044" s="5" t="s">
        <v>248</v>
      </c>
      <c r="D5044" s="5" t="s">
        <v>249</v>
      </c>
      <c r="E5044" s="33">
        <v>194</v>
      </c>
      <c r="F5044" s="5" t="s">
        <v>3510</v>
      </c>
      <c r="G5044" s="31">
        <v>0</v>
      </c>
      <c r="H5044" s="32">
        <v>0</v>
      </c>
      <c r="I5044" s="5">
        <v>0.74489700000000003</v>
      </c>
    </row>
    <row r="5045" spans="1:9">
      <c r="A5045" s="5">
        <v>2140190017</v>
      </c>
      <c r="B5045" s="5" t="s">
        <v>2108</v>
      </c>
      <c r="C5045" s="5" t="s">
        <v>248</v>
      </c>
      <c r="D5045" s="5" t="s">
        <v>249</v>
      </c>
      <c r="E5045" s="33">
        <v>192</v>
      </c>
      <c r="F5045" s="5" t="s">
        <v>3510</v>
      </c>
      <c r="G5045" s="31">
        <v>3720</v>
      </c>
      <c r="H5045" s="32">
        <v>40</v>
      </c>
      <c r="I5045" s="5">
        <v>0.75828099999999998</v>
      </c>
    </row>
    <row r="5046" spans="1:9">
      <c r="A5046" s="5">
        <v>2140190017</v>
      </c>
      <c r="B5046" s="5" t="s">
        <v>2108</v>
      </c>
      <c r="C5046" s="5" t="s">
        <v>2627</v>
      </c>
      <c r="D5046" s="5" t="s">
        <v>2628</v>
      </c>
      <c r="E5046" s="33">
        <v>0</v>
      </c>
      <c r="F5046" s="5" t="s">
        <v>3510</v>
      </c>
      <c r="G5046" s="31">
        <v>40</v>
      </c>
      <c r="H5046" s="32">
        <v>0</v>
      </c>
      <c r="I5046" s="5">
        <v>1.2000379999999999</v>
      </c>
    </row>
    <row r="5047" spans="1:9">
      <c r="A5047" s="5">
        <v>2140190018</v>
      </c>
      <c r="B5047" s="5" t="s">
        <v>743</v>
      </c>
      <c r="C5047" s="5" t="s">
        <v>699</v>
      </c>
      <c r="D5047" s="5" t="s">
        <v>700</v>
      </c>
      <c r="E5047" s="33">
        <v>15</v>
      </c>
      <c r="F5047" s="5" t="s">
        <v>3510</v>
      </c>
      <c r="G5047" s="31">
        <v>0</v>
      </c>
      <c r="H5047" s="32">
        <v>0</v>
      </c>
      <c r="I5047" s="5">
        <v>1.007333</v>
      </c>
    </row>
    <row r="5048" spans="1:9">
      <c r="A5048" s="5">
        <v>2140190018</v>
      </c>
      <c r="B5048" s="5" t="s">
        <v>743</v>
      </c>
      <c r="C5048" s="5" t="s">
        <v>248</v>
      </c>
      <c r="D5048" s="5" t="s">
        <v>249</v>
      </c>
      <c r="E5048" s="33">
        <v>7442</v>
      </c>
      <c r="F5048" s="5" t="s">
        <v>3510</v>
      </c>
      <c r="G5048" s="31">
        <v>2440</v>
      </c>
      <c r="H5048" s="32">
        <v>0</v>
      </c>
      <c r="I5048" s="5">
        <v>0.970059</v>
      </c>
    </row>
    <row r="5049" spans="1:9">
      <c r="A5049" s="5">
        <v>2140190018</v>
      </c>
      <c r="B5049" s="5" t="s">
        <v>743</v>
      </c>
      <c r="C5049" s="5" t="s">
        <v>2601</v>
      </c>
      <c r="D5049" s="5" t="s">
        <v>2602</v>
      </c>
      <c r="E5049" s="33">
        <v>263</v>
      </c>
      <c r="F5049" s="5" t="s">
        <v>3510</v>
      </c>
      <c r="G5049" s="31">
        <v>0</v>
      </c>
      <c r="H5049" s="32">
        <v>0</v>
      </c>
      <c r="I5049" s="5">
        <v>1.0076430000000001</v>
      </c>
    </row>
    <row r="5050" spans="1:9">
      <c r="A5050" s="5">
        <v>2140190019</v>
      </c>
      <c r="B5050" s="5" t="s">
        <v>4595</v>
      </c>
      <c r="C5050" s="5" t="s">
        <v>699</v>
      </c>
      <c r="D5050" s="5" t="s">
        <v>700</v>
      </c>
      <c r="E5050" s="33">
        <v>20</v>
      </c>
      <c r="F5050" s="5" t="s">
        <v>3510</v>
      </c>
      <c r="G5050" s="31">
        <v>0</v>
      </c>
      <c r="H5050" s="32">
        <v>0</v>
      </c>
      <c r="I5050" s="5">
        <v>1.1964999999999999</v>
      </c>
    </row>
    <row r="5051" spans="1:9">
      <c r="A5051" s="5">
        <v>2140190019</v>
      </c>
      <c r="B5051" s="5" t="s">
        <v>4595</v>
      </c>
      <c r="C5051" s="5" t="s">
        <v>248</v>
      </c>
      <c r="D5051" s="5" t="s">
        <v>249</v>
      </c>
      <c r="E5051" s="33">
        <v>1296</v>
      </c>
      <c r="F5051" s="5" t="s">
        <v>3510</v>
      </c>
      <c r="G5051" s="31">
        <v>0</v>
      </c>
      <c r="H5051" s="32">
        <v>0</v>
      </c>
      <c r="I5051" s="5">
        <v>1.196644</v>
      </c>
    </row>
    <row r="5052" spans="1:9">
      <c r="A5052" s="5">
        <v>2140190019</v>
      </c>
      <c r="B5052" s="5" t="s">
        <v>4595</v>
      </c>
      <c r="C5052" s="5" t="s">
        <v>2609</v>
      </c>
      <c r="D5052" s="5" t="s">
        <v>2610</v>
      </c>
      <c r="E5052" s="33">
        <v>5</v>
      </c>
      <c r="F5052" s="5" t="s">
        <v>3510</v>
      </c>
      <c r="G5052" s="31">
        <v>0</v>
      </c>
      <c r="H5052" s="32">
        <v>0</v>
      </c>
      <c r="I5052" s="5">
        <v>1.196</v>
      </c>
    </row>
    <row r="5053" spans="1:9">
      <c r="A5053" s="5">
        <v>2140190020</v>
      </c>
      <c r="B5053" s="5" t="s">
        <v>4596</v>
      </c>
      <c r="C5053" s="5" t="s">
        <v>699</v>
      </c>
      <c r="D5053" s="5" t="s">
        <v>700</v>
      </c>
      <c r="E5053" s="33">
        <v>24</v>
      </c>
      <c r="F5053" s="5" t="s">
        <v>3510</v>
      </c>
      <c r="G5053" s="31">
        <v>0</v>
      </c>
      <c r="H5053" s="32">
        <v>0</v>
      </c>
      <c r="I5053" s="5">
        <v>1.1995830000000001</v>
      </c>
    </row>
    <row r="5054" spans="1:9">
      <c r="A5054" s="5">
        <v>2140190020</v>
      </c>
      <c r="B5054" s="5" t="s">
        <v>4596</v>
      </c>
      <c r="C5054" s="5" t="s">
        <v>248</v>
      </c>
      <c r="D5054" s="5" t="s">
        <v>249</v>
      </c>
      <c r="E5054" s="33">
        <v>994</v>
      </c>
      <c r="F5054" s="5" t="s">
        <v>3510</v>
      </c>
      <c r="G5054" s="31">
        <v>0</v>
      </c>
      <c r="H5054" s="32">
        <v>0</v>
      </c>
      <c r="I5054" s="5">
        <v>1.199678</v>
      </c>
    </row>
    <row r="5055" spans="1:9">
      <c r="A5055" s="5">
        <v>2140190022</v>
      </c>
      <c r="B5055" s="5" t="s">
        <v>4597</v>
      </c>
      <c r="C5055" s="5" t="s">
        <v>248</v>
      </c>
      <c r="D5055" s="5" t="s">
        <v>249</v>
      </c>
      <c r="E5055" s="33">
        <v>936</v>
      </c>
      <c r="F5055" s="5" t="s">
        <v>3510</v>
      </c>
      <c r="G5055" s="31">
        <v>0</v>
      </c>
      <c r="H5055" s="32">
        <v>0</v>
      </c>
      <c r="I5055" s="5">
        <v>1.0718700000000001</v>
      </c>
    </row>
    <row r="5056" spans="1:9">
      <c r="A5056" s="5">
        <v>2140190023</v>
      </c>
      <c r="B5056" s="5" t="s">
        <v>4598</v>
      </c>
      <c r="C5056" s="5" t="s">
        <v>248</v>
      </c>
      <c r="D5056" s="5" t="s">
        <v>249</v>
      </c>
      <c r="E5056" s="33">
        <v>805</v>
      </c>
      <c r="F5056" s="5" t="s">
        <v>3510</v>
      </c>
      <c r="G5056" s="31">
        <v>0</v>
      </c>
      <c r="H5056" s="32">
        <v>0</v>
      </c>
      <c r="I5056" s="5">
        <v>1.0581609999999999</v>
      </c>
    </row>
    <row r="5057" spans="1:9">
      <c r="A5057" s="5">
        <v>2140190025</v>
      </c>
      <c r="B5057" s="5" t="s">
        <v>4599</v>
      </c>
      <c r="C5057" s="5" t="s">
        <v>248</v>
      </c>
      <c r="D5057" s="5" t="s">
        <v>249</v>
      </c>
      <c r="E5057" s="33">
        <v>892</v>
      </c>
      <c r="F5057" s="5" t="s">
        <v>3510</v>
      </c>
      <c r="G5057" s="31">
        <v>0</v>
      </c>
      <c r="H5057" s="32">
        <v>0</v>
      </c>
      <c r="I5057" s="5">
        <v>1.1087670000000001</v>
      </c>
    </row>
    <row r="5058" spans="1:9">
      <c r="A5058" s="5">
        <v>2140190027</v>
      </c>
      <c r="B5058" s="5" t="s">
        <v>4600</v>
      </c>
      <c r="C5058" s="5" t="s">
        <v>248</v>
      </c>
      <c r="D5058" s="5" t="s">
        <v>249</v>
      </c>
      <c r="E5058" s="33">
        <v>1117</v>
      </c>
      <c r="F5058" s="5" t="s">
        <v>3510</v>
      </c>
      <c r="G5058" s="31">
        <v>0</v>
      </c>
      <c r="H5058" s="32">
        <v>0</v>
      </c>
      <c r="I5058" s="5">
        <v>1.177816</v>
      </c>
    </row>
    <row r="5059" spans="1:9">
      <c r="A5059" s="5">
        <v>2140190028</v>
      </c>
      <c r="B5059" s="5" t="s">
        <v>4601</v>
      </c>
      <c r="C5059" s="5" t="s">
        <v>248</v>
      </c>
      <c r="D5059" s="5" t="s">
        <v>249</v>
      </c>
      <c r="E5059" s="33">
        <v>718</v>
      </c>
      <c r="F5059" s="5" t="s">
        <v>3510</v>
      </c>
      <c r="G5059" s="31">
        <v>0</v>
      </c>
      <c r="H5059" s="32">
        <v>0</v>
      </c>
      <c r="I5059" s="5">
        <v>1.084624</v>
      </c>
    </row>
    <row r="5060" spans="1:9">
      <c r="A5060" s="5">
        <v>2140190029</v>
      </c>
      <c r="B5060" s="5" t="s">
        <v>4602</v>
      </c>
      <c r="C5060" s="5" t="s">
        <v>248</v>
      </c>
      <c r="D5060" s="5" t="s">
        <v>249</v>
      </c>
      <c r="E5060" s="33">
        <v>975</v>
      </c>
      <c r="F5060" s="5" t="s">
        <v>3510</v>
      </c>
      <c r="G5060" s="31">
        <v>0</v>
      </c>
      <c r="H5060" s="32">
        <v>0</v>
      </c>
      <c r="I5060" s="5">
        <v>1.111067</v>
      </c>
    </row>
    <row r="5061" spans="1:9">
      <c r="A5061" s="5">
        <v>2140190030</v>
      </c>
      <c r="B5061" s="5" t="s">
        <v>838</v>
      </c>
      <c r="C5061" s="5" t="s">
        <v>699</v>
      </c>
      <c r="D5061" s="5" t="s">
        <v>700</v>
      </c>
      <c r="E5061" s="33">
        <v>8</v>
      </c>
      <c r="F5061" s="5" t="s">
        <v>4603</v>
      </c>
      <c r="G5061" s="31">
        <v>0</v>
      </c>
      <c r="H5061" s="32">
        <v>0</v>
      </c>
      <c r="I5061" s="5">
        <v>0.83</v>
      </c>
    </row>
    <row r="5062" spans="1:9">
      <c r="A5062" s="5">
        <v>2140190030</v>
      </c>
      <c r="B5062" s="5" t="s">
        <v>838</v>
      </c>
      <c r="C5062" s="5" t="s">
        <v>248</v>
      </c>
      <c r="D5062" s="5" t="s">
        <v>249</v>
      </c>
      <c r="E5062" s="33">
        <v>9345</v>
      </c>
      <c r="F5062" s="5" t="s">
        <v>4603</v>
      </c>
      <c r="G5062" s="31">
        <v>1920</v>
      </c>
      <c r="H5062" s="32">
        <v>1120</v>
      </c>
      <c r="I5062" s="5">
        <v>0.83003099999999996</v>
      </c>
    </row>
    <row r="5063" spans="1:9">
      <c r="A5063" s="5">
        <v>2140190030</v>
      </c>
      <c r="B5063" s="5" t="s">
        <v>838</v>
      </c>
      <c r="C5063" s="5" t="s">
        <v>2627</v>
      </c>
      <c r="D5063" s="5" t="s">
        <v>2628</v>
      </c>
      <c r="E5063" s="33">
        <v>0</v>
      </c>
      <c r="F5063" s="5" t="s">
        <v>4603</v>
      </c>
      <c r="G5063" s="31">
        <v>1120</v>
      </c>
      <c r="H5063" s="32">
        <v>0</v>
      </c>
      <c r="I5063" s="5">
        <v>0.83</v>
      </c>
    </row>
    <row r="5064" spans="1:9">
      <c r="A5064" s="5">
        <v>2140190031</v>
      </c>
      <c r="B5064" s="5" t="s">
        <v>782</v>
      </c>
      <c r="C5064" s="5" t="s">
        <v>699</v>
      </c>
      <c r="D5064" s="5" t="s">
        <v>700</v>
      </c>
      <c r="E5064" s="33">
        <v>16</v>
      </c>
      <c r="F5064" s="5" t="s">
        <v>2598</v>
      </c>
      <c r="G5064" s="31">
        <v>0</v>
      </c>
      <c r="H5064" s="32">
        <v>0</v>
      </c>
      <c r="I5064" s="5">
        <v>1.1000000000000001</v>
      </c>
    </row>
    <row r="5065" spans="1:9">
      <c r="A5065" s="5">
        <v>2140190031</v>
      </c>
      <c r="B5065" s="5" t="s">
        <v>782</v>
      </c>
      <c r="C5065" s="5" t="s">
        <v>248</v>
      </c>
      <c r="D5065" s="5" t="s">
        <v>249</v>
      </c>
      <c r="E5065" s="33">
        <v>4740</v>
      </c>
      <c r="F5065" s="5" t="s">
        <v>2598</v>
      </c>
      <c r="G5065" s="31">
        <v>0</v>
      </c>
      <c r="H5065" s="32">
        <v>0</v>
      </c>
      <c r="I5065" s="5">
        <v>1.099553</v>
      </c>
    </row>
    <row r="5066" spans="1:9">
      <c r="A5066" s="5">
        <v>2140210001</v>
      </c>
      <c r="B5066" s="5" t="s">
        <v>4604</v>
      </c>
      <c r="C5066" s="5" t="s">
        <v>2631</v>
      </c>
      <c r="D5066" s="5" t="s">
        <v>2632</v>
      </c>
      <c r="E5066" s="33">
        <v>582</v>
      </c>
      <c r="F5066" s="5" t="s">
        <v>2598</v>
      </c>
      <c r="G5066" s="31">
        <v>0</v>
      </c>
      <c r="H5066" s="32">
        <v>0</v>
      </c>
      <c r="I5066" s="5">
        <v>0.249278</v>
      </c>
    </row>
    <row r="5067" spans="1:9">
      <c r="A5067" s="5">
        <v>2140210002</v>
      </c>
      <c r="B5067" s="5" t="s">
        <v>8490</v>
      </c>
      <c r="C5067" s="5" t="s">
        <v>699</v>
      </c>
      <c r="D5067" s="5" t="s">
        <v>700</v>
      </c>
      <c r="E5067" s="33">
        <v>0</v>
      </c>
      <c r="F5067" s="5" t="s">
        <v>2598</v>
      </c>
      <c r="G5067" s="31">
        <v>0</v>
      </c>
      <c r="H5067" s="32">
        <v>1</v>
      </c>
      <c r="I5067" s="5">
        <v>0</v>
      </c>
    </row>
    <row r="5068" spans="1:9">
      <c r="A5068" s="5">
        <v>2140210002</v>
      </c>
      <c r="B5068" s="5" t="s">
        <v>8490</v>
      </c>
      <c r="C5068" s="5" t="s">
        <v>248</v>
      </c>
      <c r="D5068" s="5" t="s">
        <v>249</v>
      </c>
      <c r="E5068" s="33">
        <v>0</v>
      </c>
      <c r="F5068" s="5" t="s">
        <v>2598</v>
      </c>
      <c r="G5068" s="31">
        <v>1</v>
      </c>
      <c r="H5068" s="32">
        <v>0</v>
      </c>
      <c r="I5068" s="5">
        <v>0</v>
      </c>
    </row>
    <row r="5069" spans="1:9">
      <c r="A5069" s="5">
        <v>2140210005</v>
      </c>
      <c r="B5069" s="5" t="s">
        <v>1213</v>
      </c>
      <c r="C5069" s="5" t="s">
        <v>248</v>
      </c>
      <c r="D5069" s="5" t="s">
        <v>249</v>
      </c>
      <c r="E5069" s="33">
        <v>1439</v>
      </c>
      <c r="F5069" s="5" t="s">
        <v>2598</v>
      </c>
      <c r="G5069" s="31">
        <v>0</v>
      </c>
      <c r="H5069" s="32">
        <v>1422</v>
      </c>
      <c r="I5069" s="5">
        <v>0.18762999999999999</v>
      </c>
    </row>
    <row r="5070" spans="1:9">
      <c r="A5070" s="5">
        <v>2140210005</v>
      </c>
      <c r="B5070" s="5" t="s">
        <v>1213</v>
      </c>
      <c r="C5070" s="5" t="s">
        <v>2601</v>
      </c>
      <c r="D5070" s="5" t="s">
        <v>2602</v>
      </c>
      <c r="E5070" s="33">
        <v>975</v>
      </c>
      <c r="F5070" s="5" t="s">
        <v>2598</v>
      </c>
      <c r="G5070" s="31">
        <v>0</v>
      </c>
      <c r="H5070" s="32">
        <v>0</v>
      </c>
      <c r="I5070" s="5">
        <v>0.22147700000000001</v>
      </c>
    </row>
    <row r="5071" spans="1:9">
      <c r="A5071" s="5">
        <v>2140210005</v>
      </c>
      <c r="B5071" s="5" t="s">
        <v>1213</v>
      </c>
      <c r="C5071" s="5" t="s">
        <v>2611</v>
      </c>
      <c r="D5071" s="5" t="s">
        <v>2612</v>
      </c>
      <c r="E5071" s="33">
        <v>1422</v>
      </c>
      <c r="F5071" s="5" t="s">
        <v>2598</v>
      </c>
      <c r="G5071" s="31">
        <v>1422</v>
      </c>
      <c r="H5071" s="32">
        <v>0</v>
      </c>
      <c r="I5071" s="5">
        <v>0.22147</v>
      </c>
    </row>
    <row r="5072" spans="1:9">
      <c r="A5072" s="5">
        <v>2140210006</v>
      </c>
      <c r="B5072" s="5" t="s">
        <v>4605</v>
      </c>
      <c r="C5072" s="5" t="s">
        <v>2601</v>
      </c>
      <c r="D5072" s="5" t="s">
        <v>2602</v>
      </c>
      <c r="E5072" s="33">
        <v>515</v>
      </c>
      <c r="F5072" s="5" t="s">
        <v>2598</v>
      </c>
      <c r="G5072" s="31">
        <v>0</v>
      </c>
      <c r="H5072" s="32">
        <v>0</v>
      </c>
      <c r="I5072" s="5">
        <v>0.129631</v>
      </c>
    </row>
    <row r="5073" spans="1:9">
      <c r="A5073" s="5">
        <v>2140210007</v>
      </c>
      <c r="B5073" s="5" t="s">
        <v>4606</v>
      </c>
      <c r="C5073" s="5" t="s">
        <v>2601</v>
      </c>
      <c r="D5073" s="5" t="s">
        <v>2602</v>
      </c>
      <c r="E5073" s="33">
        <v>1366</v>
      </c>
      <c r="F5073" s="5" t="s">
        <v>2598</v>
      </c>
      <c r="G5073" s="31">
        <v>0</v>
      </c>
      <c r="H5073" s="32">
        <v>0</v>
      </c>
      <c r="I5073" s="5">
        <v>0.150059</v>
      </c>
    </row>
    <row r="5074" spans="1:9">
      <c r="A5074" s="5">
        <v>2140210007</v>
      </c>
      <c r="B5074" s="5" t="s">
        <v>4606</v>
      </c>
      <c r="C5074" s="5" t="s">
        <v>2631</v>
      </c>
      <c r="D5074" s="5" t="s">
        <v>2632</v>
      </c>
      <c r="E5074" s="33">
        <v>756</v>
      </c>
      <c r="F5074" s="5" t="s">
        <v>2598</v>
      </c>
      <c r="G5074" s="31">
        <v>0</v>
      </c>
      <c r="H5074" s="32">
        <v>0</v>
      </c>
      <c r="I5074" s="5">
        <v>0.15005299999999999</v>
      </c>
    </row>
    <row r="5075" spans="1:9">
      <c r="A5075" s="5">
        <v>2140210008</v>
      </c>
      <c r="B5075" s="5" t="s">
        <v>4607</v>
      </c>
      <c r="C5075" s="5" t="s">
        <v>2601</v>
      </c>
      <c r="D5075" s="5" t="s">
        <v>2602</v>
      </c>
      <c r="E5075" s="33">
        <v>315</v>
      </c>
      <c r="F5075" s="5" t="s">
        <v>2598</v>
      </c>
      <c r="G5075" s="31">
        <v>0</v>
      </c>
      <c r="H5075" s="32">
        <v>0</v>
      </c>
      <c r="I5075" s="5">
        <v>0.18771399999999999</v>
      </c>
    </row>
    <row r="5076" spans="1:9">
      <c r="A5076" s="5">
        <v>2140210008</v>
      </c>
      <c r="B5076" s="5" t="s">
        <v>4607</v>
      </c>
      <c r="C5076" s="5" t="s">
        <v>2631</v>
      </c>
      <c r="D5076" s="5" t="s">
        <v>2632</v>
      </c>
      <c r="E5076" s="33">
        <v>46</v>
      </c>
      <c r="F5076" s="5" t="s">
        <v>2598</v>
      </c>
      <c r="G5076" s="31">
        <v>0</v>
      </c>
      <c r="H5076" s="32">
        <v>0</v>
      </c>
      <c r="I5076" s="5">
        <v>0.187609</v>
      </c>
    </row>
    <row r="5077" spans="1:9">
      <c r="A5077" s="5">
        <v>2140210009</v>
      </c>
      <c r="B5077" s="5" t="s">
        <v>4608</v>
      </c>
      <c r="C5077" s="5" t="s">
        <v>2601</v>
      </c>
      <c r="D5077" s="5" t="s">
        <v>2602</v>
      </c>
      <c r="E5077" s="33">
        <v>1349</v>
      </c>
      <c r="F5077" s="5" t="s">
        <v>2598</v>
      </c>
      <c r="G5077" s="31">
        <v>0</v>
      </c>
      <c r="H5077" s="32">
        <v>0</v>
      </c>
      <c r="I5077" s="5">
        <v>0.26399600000000001</v>
      </c>
    </row>
    <row r="5078" spans="1:9">
      <c r="A5078" s="5">
        <v>2140210009</v>
      </c>
      <c r="B5078" s="5" t="s">
        <v>4608</v>
      </c>
      <c r="C5078" s="5" t="s">
        <v>2631</v>
      </c>
      <c r="D5078" s="5" t="s">
        <v>2632</v>
      </c>
      <c r="E5078" s="33">
        <v>25000</v>
      </c>
      <c r="F5078" s="5" t="s">
        <v>2598</v>
      </c>
      <c r="G5078" s="31">
        <v>0</v>
      </c>
      <c r="H5078" s="32">
        <v>0</v>
      </c>
      <c r="I5078" s="5">
        <v>0.26399499999999998</v>
      </c>
    </row>
    <row r="5079" spans="1:9">
      <c r="A5079" s="5">
        <v>2140210019</v>
      </c>
      <c r="B5079" s="5" t="s">
        <v>4609</v>
      </c>
      <c r="C5079" s="5" t="s">
        <v>2601</v>
      </c>
      <c r="D5079" s="5" t="s">
        <v>2602</v>
      </c>
      <c r="E5079" s="33">
        <v>144</v>
      </c>
      <c r="F5079" s="5" t="s">
        <v>2598</v>
      </c>
      <c r="G5079" s="31">
        <v>0</v>
      </c>
      <c r="H5079" s="32">
        <v>0</v>
      </c>
      <c r="I5079" s="5">
        <v>0.21222199999999999</v>
      </c>
    </row>
    <row r="5080" spans="1:9">
      <c r="A5080" s="5">
        <v>2140210019</v>
      </c>
      <c r="B5080" s="5" t="s">
        <v>4609</v>
      </c>
      <c r="C5080" s="5" t="s">
        <v>2631</v>
      </c>
      <c r="D5080" s="5" t="s">
        <v>2632</v>
      </c>
      <c r="E5080" s="33">
        <v>47627</v>
      </c>
      <c r="F5080" s="5" t="s">
        <v>2598</v>
      </c>
      <c r="G5080" s="31">
        <v>0</v>
      </c>
      <c r="H5080" s="32">
        <v>0</v>
      </c>
      <c r="I5080" s="5">
        <v>0.21221899999999999</v>
      </c>
    </row>
    <row r="5081" spans="1:9">
      <c r="A5081" s="5">
        <v>2140210020</v>
      </c>
      <c r="B5081" s="5" t="s">
        <v>4610</v>
      </c>
      <c r="C5081" s="5" t="s">
        <v>2601</v>
      </c>
      <c r="D5081" s="5" t="s">
        <v>2602</v>
      </c>
      <c r="E5081" s="33">
        <v>8578</v>
      </c>
      <c r="F5081" s="5" t="s">
        <v>2598</v>
      </c>
      <c r="G5081" s="31">
        <v>0</v>
      </c>
      <c r="H5081" s="32">
        <v>0</v>
      </c>
      <c r="I5081" s="5">
        <v>9.6877000000000005E-2</v>
      </c>
    </row>
    <row r="5082" spans="1:9">
      <c r="A5082" s="5">
        <v>2140210020</v>
      </c>
      <c r="B5082" s="5" t="s">
        <v>4610</v>
      </c>
      <c r="C5082" s="5" t="s">
        <v>2631</v>
      </c>
      <c r="D5082" s="5" t="s">
        <v>2632</v>
      </c>
      <c r="E5082" s="33">
        <v>83268</v>
      </c>
      <c r="F5082" s="5" t="s">
        <v>2598</v>
      </c>
      <c r="G5082" s="31">
        <v>0</v>
      </c>
      <c r="H5082" s="32">
        <v>0</v>
      </c>
      <c r="I5082" s="5">
        <v>9.6877000000000005E-2</v>
      </c>
    </row>
    <row r="5083" spans="1:9">
      <c r="A5083" s="5">
        <v>2140230006</v>
      </c>
      <c r="B5083" s="5" t="s">
        <v>4611</v>
      </c>
      <c r="C5083" s="5" t="s">
        <v>248</v>
      </c>
      <c r="D5083" s="5" t="s">
        <v>249</v>
      </c>
      <c r="E5083" s="33">
        <v>376</v>
      </c>
      <c r="F5083" s="5" t="s">
        <v>2598</v>
      </c>
      <c r="G5083" s="31">
        <v>0</v>
      </c>
      <c r="H5083" s="32">
        <v>0</v>
      </c>
      <c r="I5083" s="5">
        <v>1.415505</v>
      </c>
    </row>
    <row r="5084" spans="1:9">
      <c r="A5084" s="5">
        <v>2140230007</v>
      </c>
      <c r="B5084" s="5" t="s">
        <v>4612</v>
      </c>
      <c r="C5084" s="5" t="s">
        <v>248</v>
      </c>
      <c r="D5084" s="5" t="s">
        <v>249</v>
      </c>
      <c r="E5084" s="33">
        <v>554</v>
      </c>
      <c r="F5084" s="5" t="s">
        <v>2598</v>
      </c>
      <c r="G5084" s="31">
        <v>0</v>
      </c>
      <c r="H5084" s="32">
        <v>0</v>
      </c>
      <c r="I5084" s="5">
        <v>1.6816249999999999</v>
      </c>
    </row>
    <row r="5085" spans="1:9">
      <c r="A5085" s="5">
        <v>2140230009</v>
      </c>
      <c r="B5085" s="5" t="s">
        <v>850</v>
      </c>
      <c r="C5085" s="5" t="s">
        <v>699</v>
      </c>
      <c r="D5085" s="5" t="s">
        <v>700</v>
      </c>
      <c r="E5085" s="33">
        <v>698</v>
      </c>
      <c r="F5085" s="5" t="s">
        <v>2598</v>
      </c>
      <c r="G5085" s="31">
        <v>0</v>
      </c>
      <c r="H5085" s="32">
        <v>0</v>
      </c>
      <c r="I5085" s="5">
        <v>2.1071059999999999</v>
      </c>
    </row>
    <row r="5086" spans="1:9">
      <c r="A5086" s="5">
        <v>2140230009</v>
      </c>
      <c r="B5086" s="5" t="s">
        <v>850</v>
      </c>
      <c r="C5086" s="5" t="s">
        <v>248</v>
      </c>
      <c r="D5086" s="5" t="s">
        <v>249</v>
      </c>
      <c r="E5086" s="33">
        <v>4712</v>
      </c>
      <c r="F5086" s="5" t="s">
        <v>2598</v>
      </c>
      <c r="G5086" s="31">
        <v>0</v>
      </c>
      <c r="H5086" s="32">
        <v>0</v>
      </c>
      <c r="I5086" s="5">
        <v>2.1071070000000001</v>
      </c>
    </row>
    <row r="5087" spans="1:9">
      <c r="A5087" s="5">
        <v>2140230009</v>
      </c>
      <c r="B5087" s="5" t="s">
        <v>850</v>
      </c>
      <c r="C5087" s="5" t="s">
        <v>2609</v>
      </c>
      <c r="D5087" s="5" t="s">
        <v>2610</v>
      </c>
      <c r="E5087" s="33">
        <v>5</v>
      </c>
      <c r="F5087" s="5" t="s">
        <v>2598</v>
      </c>
      <c r="G5087" s="31">
        <v>0</v>
      </c>
      <c r="H5087" s="32">
        <v>0</v>
      </c>
      <c r="I5087" s="5">
        <v>2.11</v>
      </c>
    </row>
    <row r="5088" spans="1:9">
      <c r="A5088" s="5">
        <v>2140230010</v>
      </c>
      <c r="B5088" s="5" t="s">
        <v>851</v>
      </c>
      <c r="C5088" s="5" t="s">
        <v>699</v>
      </c>
      <c r="D5088" s="5" t="s">
        <v>700</v>
      </c>
      <c r="E5088" s="33">
        <v>46</v>
      </c>
      <c r="F5088" s="5" t="s">
        <v>2598</v>
      </c>
      <c r="G5088" s="31">
        <v>0</v>
      </c>
      <c r="H5088" s="32">
        <v>0</v>
      </c>
      <c r="I5088" s="5">
        <v>2.6604350000000001</v>
      </c>
    </row>
    <row r="5089" spans="1:9">
      <c r="A5089" s="5">
        <v>2140230010</v>
      </c>
      <c r="B5089" s="5" t="s">
        <v>851</v>
      </c>
      <c r="C5089" s="5" t="s">
        <v>248</v>
      </c>
      <c r="D5089" s="5" t="s">
        <v>249</v>
      </c>
      <c r="E5089" s="33">
        <v>71</v>
      </c>
      <c r="F5089" s="5" t="s">
        <v>2598</v>
      </c>
      <c r="G5089" s="31">
        <v>350</v>
      </c>
      <c r="H5089" s="32">
        <v>3</v>
      </c>
      <c r="I5089" s="5">
        <v>2.66</v>
      </c>
    </row>
    <row r="5090" spans="1:9">
      <c r="A5090" s="5">
        <v>2140230010</v>
      </c>
      <c r="B5090" s="5" t="s">
        <v>851</v>
      </c>
      <c r="C5090" s="5" t="s">
        <v>2609</v>
      </c>
      <c r="D5090" s="5" t="s">
        <v>2610</v>
      </c>
      <c r="E5090" s="33">
        <v>0</v>
      </c>
      <c r="F5090" s="5" t="s">
        <v>2598</v>
      </c>
      <c r="G5090" s="31">
        <v>3</v>
      </c>
      <c r="H5090" s="32">
        <v>0</v>
      </c>
      <c r="I5090" s="5">
        <v>2.66</v>
      </c>
    </row>
    <row r="5091" spans="1:9">
      <c r="A5091" s="5">
        <v>2140230011</v>
      </c>
      <c r="B5091" s="5" t="s">
        <v>852</v>
      </c>
      <c r="C5091" s="5" t="s">
        <v>699</v>
      </c>
      <c r="D5091" s="5" t="s">
        <v>700</v>
      </c>
      <c r="E5091" s="33">
        <v>45</v>
      </c>
      <c r="F5091" s="5" t="s">
        <v>2598</v>
      </c>
      <c r="G5091" s="31">
        <v>0</v>
      </c>
      <c r="H5091" s="32">
        <v>0</v>
      </c>
      <c r="I5091" s="5">
        <v>2.3597779999999999</v>
      </c>
    </row>
    <row r="5092" spans="1:9">
      <c r="A5092" s="5">
        <v>2140230011</v>
      </c>
      <c r="B5092" s="5" t="s">
        <v>852</v>
      </c>
      <c r="C5092" s="5" t="s">
        <v>248</v>
      </c>
      <c r="D5092" s="5" t="s">
        <v>249</v>
      </c>
      <c r="E5092" s="33">
        <v>878</v>
      </c>
      <c r="F5092" s="5" t="s">
        <v>2598</v>
      </c>
      <c r="G5092" s="31">
        <v>0</v>
      </c>
      <c r="H5092" s="32">
        <v>0</v>
      </c>
      <c r="I5092" s="5">
        <v>2.3598180000000002</v>
      </c>
    </row>
    <row r="5093" spans="1:9">
      <c r="A5093" s="5">
        <v>2140240008</v>
      </c>
      <c r="B5093" s="5" t="s">
        <v>4613</v>
      </c>
      <c r="C5093" s="5" t="s">
        <v>248</v>
      </c>
      <c r="D5093" s="5" t="s">
        <v>249</v>
      </c>
      <c r="E5093" s="33">
        <v>59</v>
      </c>
      <c r="F5093" s="5" t="s">
        <v>2598</v>
      </c>
      <c r="G5093" s="31">
        <v>0</v>
      </c>
      <c r="H5093" s="32">
        <v>0</v>
      </c>
      <c r="I5093" s="5">
        <v>2.2564410000000001</v>
      </c>
    </row>
    <row r="5094" spans="1:9">
      <c r="A5094" s="5">
        <v>2140250002</v>
      </c>
      <c r="B5094" s="5" t="s">
        <v>4614</v>
      </c>
      <c r="C5094" s="5" t="s">
        <v>699</v>
      </c>
      <c r="D5094" s="5" t="s">
        <v>700</v>
      </c>
      <c r="E5094" s="33">
        <v>311</v>
      </c>
      <c r="F5094" s="5" t="s">
        <v>2598</v>
      </c>
      <c r="G5094" s="31">
        <v>0</v>
      </c>
      <c r="H5094" s="32">
        <v>0</v>
      </c>
      <c r="I5094" s="5">
        <v>0.11652700000000001</v>
      </c>
    </row>
    <row r="5095" spans="1:9">
      <c r="A5095" s="5">
        <v>2140250005</v>
      </c>
      <c r="B5095" s="5" t="s">
        <v>4615</v>
      </c>
      <c r="C5095" s="5" t="s">
        <v>248</v>
      </c>
      <c r="D5095" s="5" t="s">
        <v>249</v>
      </c>
      <c r="E5095" s="33">
        <v>0</v>
      </c>
      <c r="F5095" s="5" t="s">
        <v>2598</v>
      </c>
      <c r="G5095" s="31">
        <v>0</v>
      </c>
      <c r="H5095" s="32">
        <v>12500</v>
      </c>
      <c r="I5095" s="5">
        <v>0</v>
      </c>
    </row>
    <row r="5096" spans="1:9">
      <c r="A5096" s="5">
        <v>2140250005</v>
      </c>
      <c r="B5096" s="5" t="s">
        <v>4615</v>
      </c>
      <c r="C5096" s="5" t="s">
        <v>2601</v>
      </c>
      <c r="D5096" s="5" t="s">
        <v>2602</v>
      </c>
      <c r="E5096" s="33">
        <v>12500</v>
      </c>
      <c r="F5096" s="5" t="s">
        <v>2598</v>
      </c>
      <c r="G5096" s="31">
        <v>0</v>
      </c>
      <c r="H5096" s="32">
        <v>0</v>
      </c>
      <c r="I5096" s="5">
        <v>9.4414999999999999E-2</v>
      </c>
    </row>
    <row r="5097" spans="1:9">
      <c r="A5097" s="5">
        <v>2140250005</v>
      </c>
      <c r="B5097" s="5" t="s">
        <v>4615</v>
      </c>
      <c r="C5097" s="5" t="s">
        <v>2611</v>
      </c>
      <c r="D5097" s="5" t="s">
        <v>2612</v>
      </c>
      <c r="E5097" s="33">
        <v>12500</v>
      </c>
      <c r="F5097" s="5" t="s">
        <v>2598</v>
      </c>
      <c r="G5097" s="31">
        <v>12500</v>
      </c>
      <c r="H5097" s="32">
        <v>0</v>
      </c>
      <c r="I5097" s="5">
        <v>9.4414999999999999E-2</v>
      </c>
    </row>
    <row r="5098" spans="1:9">
      <c r="A5098" s="5">
        <v>2140250008</v>
      </c>
      <c r="B5098" s="5" t="s">
        <v>4616</v>
      </c>
      <c r="C5098" s="5" t="s">
        <v>248</v>
      </c>
      <c r="D5098" s="5" t="s">
        <v>249</v>
      </c>
      <c r="E5098" s="33">
        <v>415</v>
      </c>
      <c r="F5098" s="5" t="s">
        <v>2598</v>
      </c>
      <c r="G5098" s="31">
        <v>0</v>
      </c>
      <c r="H5098" s="32">
        <v>400</v>
      </c>
      <c r="I5098" s="5">
        <v>9.6530000000000005E-2</v>
      </c>
    </row>
    <row r="5099" spans="1:9">
      <c r="A5099" s="5">
        <v>2140250008</v>
      </c>
      <c r="B5099" s="5" t="s">
        <v>4616</v>
      </c>
      <c r="C5099" s="5" t="s">
        <v>2601</v>
      </c>
      <c r="D5099" s="5" t="s">
        <v>2602</v>
      </c>
      <c r="E5099" s="33">
        <v>1</v>
      </c>
      <c r="F5099" s="5" t="s">
        <v>2598</v>
      </c>
      <c r="G5099" s="31">
        <v>0</v>
      </c>
      <c r="H5099" s="32">
        <v>0</v>
      </c>
      <c r="I5099" s="5">
        <v>0.1</v>
      </c>
    </row>
    <row r="5100" spans="1:9">
      <c r="A5100" s="5">
        <v>2140250008</v>
      </c>
      <c r="B5100" s="5" t="s">
        <v>4616</v>
      </c>
      <c r="C5100" s="5" t="s">
        <v>2611</v>
      </c>
      <c r="D5100" s="5" t="s">
        <v>2612</v>
      </c>
      <c r="E5100" s="33">
        <v>400</v>
      </c>
      <c r="F5100" s="5" t="s">
        <v>2598</v>
      </c>
      <c r="G5100" s="31">
        <v>400</v>
      </c>
      <c r="H5100" s="32">
        <v>0</v>
      </c>
      <c r="I5100" s="5">
        <v>9.6525E-2</v>
      </c>
    </row>
    <row r="5101" spans="1:9">
      <c r="A5101" s="5">
        <v>2140250010</v>
      </c>
      <c r="B5101" s="5" t="s">
        <v>4617</v>
      </c>
      <c r="C5101" s="5" t="s">
        <v>248</v>
      </c>
      <c r="D5101" s="5" t="s">
        <v>249</v>
      </c>
      <c r="E5101" s="33">
        <v>2180</v>
      </c>
      <c r="F5101" s="5" t="s">
        <v>2598</v>
      </c>
      <c r="G5101" s="31">
        <v>0</v>
      </c>
      <c r="H5101" s="32">
        <v>0</v>
      </c>
      <c r="I5101" s="5">
        <v>9.5953999999999998E-2</v>
      </c>
    </row>
    <row r="5102" spans="1:9">
      <c r="A5102" s="5">
        <v>2140250010</v>
      </c>
      <c r="B5102" s="5" t="s">
        <v>4617</v>
      </c>
      <c r="C5102" s="5" t="s">
        <v>2601</v>
      </c>
      <c r="D5102" s="5" t="s">
        <v>2602</v>
      </c>
      <c r="E5102" s="33">
        <v>1000</v>
      </c>
      <c r="F5102" s="5" t="s">
        <v>2598</v>
      </c>
      <c r="G5102" s="31">
        <v>0</v>
      </c>
      <c r="H5102" s="32">
        <v>0</v>
      </c>
      <c r="I5102" s="5">
        <v>9.5949999999999994E-2</v>
      </c>
    </row>
    <row r="5103" spans="1:9">
      <c r="A5103" s="5">
        <v>2140250011</v>
      </c>
      <c r="B5103" s="5" t="s">
        <v>4618</v>
      </c>
      <c r="C5103" s="5" t="s">
        <v>248</v>
      </c>
      <c r="D5103" s="5" t="s">
        <v>249</v>
      </c>
      <c r="E5103" s="33">
        <v>0</v>
      </c>
      <c r="F5103" s="5" t="s">
        <v>2598</v>
      </c>
      <c r="G5103" s="31">
        <v>0</v>
      </c>
      <c r="H5103" s="32">
        <v>1000</v>
      </c>
      <c r="I5103" s="5">
        <v>0</v>
      </c>
    </row>
    <row r="5104" spans="1:9">
      <c r="A5104" s="5">
        <v>2140250011</v>
      </c>
      <c r="B5104" s="5" t="s">
        <v>4618</v>
      </c>
      <c r="C5104" s="5" t="s">
        <v>2601</v>
      </c>
      <c r="D5104" s="5" t="s">
        <v>2602</v>
      </c>
      <c r="E5104" s="33">
        <v>1000</v>
      </c>
      <c r="F5104" s="5" t="s">
        <v>2598</v>
      </c>
      <c r="G5104" s="31">
        <v>0</v>
      </c>
      <c r="H5104" s="32">
        <v>0</v>
      </c>
      <c r="I5104" s="5">
        <v>9.7909999999999997E-2</v>
      </c>
    </row>
    <row r="5105" spans="1:9">
      <c r="A5105" s="5">
        <v>2140250011</v>
      </c>
      <c r="B5105" s="5" t="s">
        <v>4618</v>
      </c>
      <c r="C5105" s="5" t="s">
        <v>2611</v>
      </c>
      <c r="D5105" s="5" t="s">
        <v>2612</v>
      </c>
      <c r="E5105" s="33">
        <v>1000</v>
      </c>
      <c r="F5105" s="5" t="s">
        <v>2598</v>
      </c>
      <c r="G5105" s="31">
        <v>1000</v>
      </c>
      <c r="H5105" s="32">
        <v>0</v>
      </c>
      <c r="I5105" s="5">
        <v>9.7909999999999997E-2</v>
      </c>
    </row>
    <row r="5106" spans="1:9">
      <c r="A5106" s="5">
        <v>2140250013</v>
      </c>
      <c r="B5106" s="5" t="s">
        <v>4619</v>
      </c>
      <c r="C5106" s="5" t="s">
        <v>248</v>
      </c>
      <c r="D5106" s="5" t="s">
        <v>249</v>
      </c>
      <c r="E5106" s="33">
        <v>0</v>
      </c>
      <c r="F5106" s="5" t="s">
        <v>2598</v>
      </c>
      <c r="G5106" s="31">
        <v>0</v>
      </c>
      <c r="H5106" s="32">
        <v>1500</v>
      </c>
      <c r="I5106" s="5">
        <v>0</v>
      </c>
    </row>
    <row r="5107" spans="1:9">
      <c r="A5107" s="5">
        <v>2140250013</v>
      </c>
      <c r="B5107" s="5" t="s">
        <v>4619</v>
      </c>
      <c r="C5107" s="5" t="s">
        <v>2601</v>
      </c>
      <c r="D5107" s="5" t="s">
        <v>2602</v>
      </c>
      <c r="E5107" s="33">
        <v>1500</v>
      </c>
      <c r="F5107" s="5" t="s">
        <v>2598</v>
      </c>
      <c r="G5107" s="31">
        <v>0</v>
      </c>
      <c r="H5107" s="32">
        <v>0</v>
      </c>
      <c r="I5107" s="5">
        <v>8.838E-2</v>
      </c>
    </row>
    <row r="5108" spans="1:9">
      <c r="A5108" s="5">
        <v>2140250013</v>
      </c>
      <c r="B5108" s="5" t="s">
        <v>4619</v>
      </c>
      <c r="C5108" s="5" t="s">
        <v>2611</v>
      </c>
      <c r="D5108" s="5" t="s">
        <v>2612</v>
      </c>
      <c r="E5108" s="33">
        <v>1500</v>
      </c>
      <c r="F5108" s="5" t="s">
        <v>2598</v>
      </c>
      <c r="G5108" s="31">
        <v>1500</v>
      </c>
      <c r="H5108" s="32">
        <v>0</v>
      </c>
      <c r="I5108" s="5">
        <v>8.838E-2</v>
      </c>
    </row>
    <row r="5109" spans="1:9">
      <c r="A5109" s="5">
        <v>2140250019</v>
      </c>
      <c r="B5109" s="5" t="s">
        <v>735</v>
      </c>
      <c r="C5109" s="5" t="s">
        <v>248</v>
      </c>
      <c r="D5109" s="5" t="s">
        <v>249</v>
      </c>
      <c r="E5109" s="33">
        <v>8557</v>
      </c>
      <c r="F5109" s="5" t="s">
        <v>4603</v>
      </c>
      <c r="G5109" s="31">
        <v>2050</v>
      </c>
      <c r="H5109" s="32">
        <v>0</v>
      </c>
      <c r="I5109" s="5">
        <v>0.81879500000000005</v>
      </c>
    </row>
    <row r="5110" spans="1:9">
      <c r="A5110" s="5">
        <v>2140250019</v>
      </c>
      <c r="B5110" s="5" t="s">
        <v>735</v>
      </c>
      <c r="C5110" s="5" t="s">
        <v>2601</v>
      </c>
      <c r="D5110" s="5" t="s">
        <v>2602</v>
      </c>
      <c r="E5110" s="33">
        <v>651</v>
      </c>
      <c r="F5110" s="5" t="s">
        <v>4603</v>
      </c>
      <c r="G5110" s="31">
        <v>0</v>
      </c>
      <c r="H5110" s="32">
        <v>0</v>
      </c>
      <c r="I5110" s="5">
        <v>0.65814099999999998</v>
      </c>
    </row>
    <row r="5111" spans="1:9">
      <c r="A5111" s="5">
        <v>2140250019</v>
      </c>
      <c r="B5111" s="5" t="s">
        <v>735</v>
      </c>
      <c r="C5111" s="5" t="s">
        <v>2627</v>
      </c>
      <c r="D5111" s="5" t="s">
        <v>2628</v>
      </c>
      <c r="E5111" s="33">
        <v>0</v>
      </c>
      <c r="F5111" s="5" t="s">
        <v>4603</v>
      </c>
      <c r="G5111" s="31">
        <v>0</v>
      </c>
      <c r="H5111" s="32">
        <v>100</v>
      </c>
      <c r="I5111" s="5">
        <v>0.85576799999999997</v>
      </c>
    </row>
    <row r="5112" spans="1:9">
      <c r="A5112" s="5">
        <v>2140250020</v>
      </c>
      <c r="B5112" s="5" t="s">
        <v>614</v>
      </c>
      <c r="C5112" s="5" t="s">
        <v>248</v>
      </c>
      <c r="D5112" s="5" t="s">
        <v>249</v>
      </c>
      <c r="E5112" s="33">
        <v>5883</v>
      </c>
      <c r="F5112" s="5" t="s">
        <v>4603</v>
      </c>
      <c r="G5112" s="31">
        <v>485</v>
      </c>
      <c r="H5112" s="32">
        <v>1768</v>
      </c>
      <c r="I5112" s="5">
        <v>0.75420500000000001</v>
      </c>
    </row>
    <row r="5113" spans="1:9">
      <c r="A5113" s="5">
        <v>2140250020</v>
      </c>
      <c r="B5113" s="5" t="s">
        <v>614</v>
      </c>
      <c r="C5113" s="5" t="s">
        <v>2601</v>
      </c>
      <c r="D5113" s="5" t="s">
        <v>2602</v>
      </c>
      <c r="E5113" s="33">
        <v>0</v>
      </c>
      <c r="F5113" s="5" t="s">
        <v>4603</v>
      </c>
      <c r="G5113" s="31">
        <v>200</v>
      </c>
      <c r="H5113" s="32">
        <v>0</v>
      </c>
      <c r="I5113" s="5">
        <v>0.63636400000000004</v>
      </c>
    </row>
    <row r="5114" spans="1:9">
      <c r="A5114" s="5">
        <v>2140250020</v>
      </c>
      <c r="B5114" s="5" t="s">
        <v>614</v>
      </c>
      <c r="C5114" s="5" t="s">
        <v>2627</v>
      </c>
      <c r="D5114" s="5" t="s">
        <v>2628</v>
      </c>
      <c r="E5114" s="33">
        <v>0</v>
      </c>
      <c r="F5114" s="5" t="s">
        <v>4603</v>
      </c>
      <c r="G5114" s="31">
        <v>1568</v>
      </c>
      <c r="H5114" s="32">
        <v>0</v>
      </c>
      <c r="I5114" s="5">
        <v>0.68093800000000004</v>
      </c>
    </row>
    <row r="5115" spans="1:9">
      <c r="A5115" s="5">
        <v>2140250021</v>
      </c>
      <c r="B5115" s="5" t="s">
        <v>736</v>
      </c>
      <c r="C5115" s="5" t="s">
        <v>248</v>
      </c>
      <c r="D5115" s="5" t="s">
        <v>249</v>
      </c>
      <c r="E5115" s="33">
        <v>7979</v>
      </c>
      <c r="F5115" s="5" t="s">
        <v>4603</v>
      </c>
      <c r="G5115" s="31">
        <v>1250</v>
      </c>
      <c r="H5115" s="32">
        <v>0</v>
      </c>
      <c r="I5115" s="5">
        <v>0.73788600000000004</v>
      </c>
    </row>
    <row r="5116" spans="1:9">
      <c r="A5116" s="5">
        <v>2140250021</v>
      </c>
      <c r="B5116" s="5" t="s">
        <v>736</v>
      </c>
      <c r="C5116" s="5" t="s">
        <v>2601</v>
      </c>
      <c r="D5116" s="5" t="s">
        <v>2602</v>
      </c>
      <c r="E5116" s="33">
        <v>2326</v>
      </c>
      <c r="F5116" s="5" t="s">
        <v>4603</v>
      </c>
      <c r="G5116" s="31">
        <v>0</v>
      </c>
      <c r="H5116" s="32">
        <v>0</v>
      </c>
      <c r="I5116" s="5">
        <v>0.64836199999999999</v>
      </c>
    </row>
    <row r="5117" spans="1:9">
      <c r="A5117" s="5">
        <v>2140250022</v>
      </c>
      <c r="B5117" s="5" t="s">
        <v>4620</v>
      </c>
      <c r="C5117" s="5" t="s">
        <v>248</v>
      </c>
      <c r="D5117" s="5" t="s">
        <v>249</v>
      </c>
      <c r="E5117" s="5">
        <v>0</v>
      </c>
      <c r="F5117" s="5" t="s">
        <v>2598</v>
      </c>
      <c r="G5117" s="31">
        <v>0</v>
      </c>
      <c r="H5117" s="32">
        <v>2000</v>
      </c>
      <c r="I5117" s="5">
        <v>0</v>
      </c>
    </row>
    <row r="5118" spans="1:9">
      <c r="A5118" s="5">
        <v>2140250022</v>
      </c>
      <c r="B5118" s="5" t="s">
        <v>4620</v>
      </c>
      <c r="C5118" s="5" t="s">
        <v>2601</v>
      </c>
      <c r="D5118" s="5" t="s">
        <v>2602</v>
      </c>
      <c r="E5118" s="33">
        <v>2000</v>
      </c>
      <c r="F5118" s="5" t="s">
        <v>2598</v>
      </c>
      <c r="G5118" s="31">
        <v>0</v>
      </c>
      <c r="H5118" s="32">
        <v>0</v>
      </c>
      <c r="I5118" s="5">
        <v>0.13733000000000001</v>
      </c>
    </row>
    <row r="5119" spans="1:9">
      <c r="A5119" s="5">
        <v>2140250022</v>
      </c>
      <c r="B5119" s="5" t="s">
        <v>4620</v>
      </c>
      <c r="C5119" s="5" t="s">
        <v>2611</v>
      </c>
      <c r="D5119" s="5" t="s">
        <v>2612</v>
      </c>
      <c r="E5119" s="33">
        <v>2000</v>
      </c>
      <c r="F5119" s="5" t="s">
        <v>2598</v>
      </c>
      <c r="G5119" s="31">
        <v>2000</v>
      </c>
      <c r="H5119" s="32">
        <v>0</v>
      </c>
      <c r="I5119" s="5">
        <v>0.13733000000000001</v>
      </c>
    </row>
    <row r="5120" spans="1:9">
      <c r="A5120" s="5">
        <v>2140250026</v>
      </c>
      <c r="B5120" s="5" t="s">
        <v>4621</v>
      </c>
      <c r="C5120" s="5" t="s">
        <v>248</v>
      </c>
      <c r="D5120" s="5" t="s">
        <v>249</v>
      </c>
      <c r="E5120" s="33">
        <v>0</v>
      </c>
      <c r="F5120" s="5" t="s">
        <v>2598</v>
      </c>
      <c r="G5120" s="31">
        <v>0</v>
      </c>
      <c r="H5120" s="32">
        <v>1500</v>
      </c>
      <c r="I5120" s="5">
        <v>0</v>
      </c>
    </row>
    <row r="5121" spans="1:9">
      <c r="A5121" s="5">
        <v>2140250026</v>
      </c>
      <c r="B5121" s="5" t="s">
        <v>4621</v>
      </c>
      <c r="C5121" s="5" t="s">
        <v>2601</v>
      </c>
      <c r="D5121" s="5" t="s">
        <v>2602</v>
      </c>
      <c r="E5121" s="33">
        <v>1500</v>
      </c>
      <c r="F5121" s="5" t="s">
        <v>2598</v>
      </c>
      <c r="G5121" s="31">
        <v>0</v>
      </c>
      <c r="H5121" s="32">
        <v>0</v>
      </c>
      <c r="I5121" s="5">
        <v>8.8427000000000006E-2</v>
      </c>
    </row>
    <row r="5122" spans="1:9">
      <c r="A5122" s="5">
        <v>2140250026</v>
      </c>
      <c r="B5122" s="5" t="s">
        <v>4621</v>
      </c>
      <c r="C5122" s="5" t="s">
        <v>2611</v>
      </c>
      <c r="D5122" s="5" t="s">
        <v>2612</v>
      </c>
      <c r="E5122" s="33">
        <v>1500</v>
      </c>
      <c r="F5122" s="5" t="s">
        <v>2598</v>
      </c>
      <c r="G5122" s="31">
        <v>1500</v>
      </c>
      <c r="H5122" s="32">
        <v>0</v>
      </c>
      <c r="I5122" s="5">
        <v>8.8427000000000006E-2</v>
      </c>
    </row>
    <row r="5123" spans="1:9">
      <c r="A5123" s="5">
        <v>2140250027</v>
      </c>
      <c r="B5123" s="5" t="s">
        <v>4622</v>
      </c>
      <c r="C5123" s="5" t="s">
        <v>248</v>
      </c>
      <c r="D5123" s="5" t="s">
        <v>249</v>
      </c>
      <c r="E5123" s="33">
        <v>0</v>
      </c>
      <c r="F5123" s="5" t="s">
        <v>2598</v>
      </c>
      <c r="G5123" s="31">
        <v>0</v>
      </c>
      <c r="H5123" s="32">
        <v>21000</v>
      </c>
      <c r="I5123" s="5">
        <v>0</v>
      </c>
    </row>
    <row r="5124" spans="1:9">
      <c r="A5124" s="5">
        <v>2140250027</v>
      </c>
      <c r="B5124" s="5" t="s">
        <v>4622</v>
      </c>
      <c r="C5124" s="5" t="s">
        <v>2601</v>
      </c>
      <c r="D5124" s="5" t="s">
        <v>2602</v>
      </c>
      <c r="E5124" s="33">
        <v>21000</v>
      </c>
      <c r="F5124" s="5" t="s">
        <v>2598</v>
      </c>
      <c r="G5124" s="31">
        <v>0</v>
      </c>
      <c r="H5124" s="32">
        <v>0</v>
      </c>
      <c r="I5124" s="5">
        <v>8.6527999999999994E-2</v>
      </c>
    </row>
    <row r="5125" spans="1:9">
      <c r="A5125" s="5">
        <v>2140250027</v>
      </c>
      <c r="B5125" s="5" t="s">
        <v>4622</v>
      </c>
      <c r="C5125" s="5" t="s">
        <v>2611</v>
      </c>
      <c r="D5125" s="5" t="s">
        <v>2612</v>
      </c>
      <c r="E5125" s="33">
        <v>21000</v>
      </c>
      <c r="F5125" s="5" t="s">
        <v>2598</v>
      </c>
      <c r="G5125" s="31">
        <v>21000</v>
      </c>
      <c r="H5125" s="32">
        <v>0</v>
      </c>
      <c r="I5125" s="5">
        <v>8.6527999999999994E-2</v>
      </c>
    </row>
    <row r="5126" spans="1:9">
      <c r="A5126" s="5">
        <v>2140250028</v>
      </c>
      <c r="B5126" s="5" t="s">
        <v>4623</v>
      </c>
      <c r="C5126" s="5" t="s">
        <v>248</v>
      </c>
      <c r="D5126" s="5" t="s">
        <v>249</v>
      </c>
      <c r="E5126" s="33">
        <v>7</v>
      </c>
      <c r="F5126" s="5" t="s">
        <v>2598</v>
      </c>
      <c r="G5126" s="31">
        <v>0</v>
      </c>
      <c r="H5126" s="32">
        <v>0</v>
      </c>
      <c r="I5126" s="5">
        <v>8.5713999999999999E-2</v>
      </c>
    </row>
    <row r="5127" spans="1:9">
      <c r="A5127" s="5">
        <v>2140250029</v>
      </c>
      <c r="B5127" s="5" t="s">
        <v>4624</v>
      </c>
      <c r="C5127" s="5" t="s">
        <v>248</v>
      </c>
      <c r="D5127" s="5" t="s">
        <v>249</v>
      </c>
      <c r="E5127" s="5">
        <v>0</v>
      </c>
      <c r="F5127" s="5" t="s">
        <v>4625</v>
      </c>
      <c r="G5127" s="31">
        <v>0</v>
      </c>
      <c r="H5127" s="32">
        <v>8</v>
      </c>
      <c r="I5127" s="5">
        <v>0</v>
      </c>
    </row>
    <row r="5128" spans="1:9">
      <c r="A5128" s="5">
        <v>2140250029</v>
      </c>
      <c r="B5128" s="5" t="s">
        <v>4624</v>
      </c>
      <c r="C5128" s="5" t="s">
        <v>2601</v>
      </c>
      <c r="D5128" s="5" t="s">
        <v>2602</v>
      </c>
      <c r="E5128" s="5">
        <v>8</v>
      </c>
      <c r="F5128" s="5" t="s">
        <v>4625</v>
      </c>
      <c r="G5128" s="31">
        <v>0</v>
      </c>
      <c r="H5128" s="32">
        <v>0</v>
      </c>
      <c r="I5128" s="5">
        <v>58.134999999999998</v>
      </c>
    </row>
    <row r="5129" spans="1:9">
      <c r="A5129" s="5">
        <v>2140250029</v>
      </c>
      <c r="B5129" s="5" t="s">
        <v>4624</v>
      </c>
      <c r="C5129" s="5" t="s">
        <v>2611</v>
      </c>
      <c r="D5129" s="5" t="s">
        <v>2612</v>
      </c>
      <c r="E5129" s="5">
        <v>8</v>
      </c>
      <c r="F5129" s="5" t="s">
        <v>4625</v>
      </c>
      <c r="G5129" s="31">
        <v>8</v>
      </c>
      <c r="H5129" s="32">
        <v>0</v>
      </c>
      <c r="I5129" s="5">
        <v>58.134999999999998</v>
      </c>
    </row>
    <row r="5130" spans="1:9">
      <c r="A5130" s="5">
        <v>2140250030</v>
      </c>
      <c r="B5130" s="5" t="s">
        <v>4626</v>
      </c>
      <c r="C5130" s="5" t="s">
        <v>699</v>
      </c>
      <c r="D5130" s="5" t="s">
        <v>700</v>
      </c>
      <c r="E5130" s="33">
        <v>29</v>
      </c>
      <c r="F5130" s="5" t="s">
        <v>4625</v>
      </c>
      <c r="G5130" s="31">
        <v>0</v>
      </c>
      <c r="H5130" s="32">
        <v>0</v>
      </c>
      <c r="I5130" s="5">
        <v>63.825862000000001</v>
      </c>
    </row>
    <row r="5131" spans="1:9">
      <c r="A5131" s="5">
        <v>2140250030</v>
      </c>
      <c r="B5131" s="5" t="s">
        <v>4626</v>
      </c>
      <c r="C5131" s="5" t="s">
        <v>248</v>
      </c>
      <c r="D5131" s="5" t="s">
        <v>249</v>
      </c>
      <c r="E5131" s="33">
        <v>4.96</v>
      </c>
      <c r="F5131" s="5" t="s">
        <v>4625</v>
      </c>
      <c r="G5131" s="31">
        <v>0</v>
      </c>
      <c r="H5131" s="32">
        <v>0</v>
      </c>
      <c r="I5131" s="5">
        <v>63.826613000000002</v>
      </c>
    </row>
    <row r="5132" spans="1:9">
      <c r="A5132" s="5">
        <v>2140250030</v>
      </c>
      <c r="B5132" s="5" t="s">
        <v>4626</v>
      </c>
      <c r="C5132" s="5" t="s">
        <v>2601</v>
      </c>
      <c r="D5132" s="5" t="s">
        <v>2602</v>
      </c>
      <c r="E5132" s="33">
        <v>4</v>
      </c>
      <c r="F5132" s="5" t="s">
        <v>4625</v>
      </c>
      <c r="G5132" s="31">
        <v>0</v>
      </c>
      <c r="H5132" s="32">
        <v>0</v>
      </c>
      <c r="I5132" s="5">
        <v>63.825000000000003</v>
      </c>
    </row>
    <row r="5133" spans="1:9">
      <c r="A5133" s="5">
        <v>2140260002</v>
      </c>
      <c r="B5133" s="5" t="s">
        <v>4627</v>
      </c>
      <c r="C5133" s="5" t="s">
        <v>248</v>
      </c>
      <c r="D5133" s="5" t="s">
        <v>249</v>
      </c>
      <c r="E5133" s="33">
        <v>0</v>
      </c>
      <c r="F5133" s="5" t="s">
        <v>2598</v>
      </c>
      <c r="G5133" s="31">
        <v>50</v>
      </c>
      <c r="H5133" s="32">
        <v>0</v>
      </c>
      <c r="I5133" s="5">
        <v>0</v>
      </c>
    </row>
    <row r="5134" spans="1:9">
      <c r="A5134" s="5">
        <v>2140260002</v>
      </c>
      <c r="B5134" s="5" t="s">
        <v>4627</v>
      </c>
      <c r="C5134" s="5" t="s">
        <v>2609</v>
      </c>
      <c r="D5134" s="5" t="s">
        <v>2610</v>
      </c>
      <c r="E5134" s="33">
        <v>0</v>
      </c>
      <c r="F5134" s="5" t="s">
        <v>2598</v>
      </c>
      <c r="G5134" s="31">
        <v>0</v>
      </c>
      <c r="H5134" s="32">
        <v>50</v>
      </c>
      <c r="I5134" s="5">
        <v>0</v>
      </c>
    </row>
    <row r="5135" spans="1:9">
      <c r="A5135" s="5">
        <v>2140260005</v>
      </c>
      <c r="B5135" s="5" t="s">
        <v>4628</v>
      </c>
      <c r="C5135" s="5" t="s">
        <v>248</v>
      </c>
      <c r="D5135" s="5" t="s">
        <v>249</v>
      </c>
      <c r="E5135" s="33">
        <v>2</v>
      </c>
      <c r="F5135" s="5" t="s">
        <v>2598</v>
      </c>
      <c r="G5135" s="31">
        <v>0</v>
      </c>
      <c r="H5135" s="32">
        <v>0</v>
      </c>
      <c r="I5135" s="5">
        <v>2.3149999999999999</v>
      </c>
    </row>
    <row r="5136" spans="1:9">
      <c r="A5136" s="5">
        <v>2140260010</v>
      </c>
      <c r="B5136" s="5" t="s">
        <v>4629</v>
      </c>
      <c r="C5136" s="5" t="s">
        <v>248</v>
      </c>
      <c r="D5136" s="5" t="s">
        <v>249</v>
      </c>
      <c r="E5136" s="33">
        <v>8</v>
      </c>
      <c r="F5136" s="5" t="s">
        <v>2598</v>
      </c>
      <c r="G5136" s="31">
        <v>0</v>
      </c>
      <c r="H5136" s="32">
        <v>0</v>
      </c>
      <c r="I5136" s="5">
        <v>1.7350000000000001</v>
      </c>
    </row>
    <row r="5137" spans="1:9">
      <c r="A5137" s="5">
        <v>2140260013</v>
      </c>
      <c r="B5137" s="5" t="s">
        <v>4630</v>
      </c>
      <c r="C5137" s="5" t="s">
        <v>248</v>
      </c>
      <c r="D5137" s="5" t="s">
        <v>249</v>
      </c>
      <c r="E5137" s="33">
        <v>6</v>
      </c>
      <c r="F5137" s="5" t="s">
        <v>2598</v>
      </c>
      <c r="G5137" s="31">
        <v>0</v>
      </c>
      <c r="H5137" s="32">
        <v>0</v>
      </c>
      <c r="I5137" s="5">
        <v>2.37</v>
      </c>
    </row>
    <row r="5138" spans="1:9">
      <c r="A5138" s="5">
        <v>2140260013</v>
      </c>
      <c r="B5138" s="5" t="s">
        <v>4630</v>
      </c>
      <c r="C5138" s="5" t="s">
        <v>2601</v>
      </c>
      <c r="D5138" s="5" t="s">
        <v>2602</v>
      </c>
      <c r="E5138" s="33">
        <v>2</v>
      </c>
      <c r="F5138" s="5" t="s">
        <v>2598</v>
      </c>
      <c r="G5138" s="31">
        <v>0</v>
      </c>
      <c r="H5138" s="32">
        <v>0</v>
      </c>
      <c r="I5138" s="5">
        <v>2.37</v>
      </c>
    </row>
    <row r="5139" spans="1:9">
      <c r="A5139" s="5">
        <v>2140260015</v>
      </c>
      <c r="B5139" s="5" t="s">
        <v>4631</v>
      </c>
      <c r="C5139" s="5" t="s">
        <v>248</v>
      </c>
      <c r="D5139" s="5" t="s">
        <v>249</v>
      </c>
      <c r="E5139" s="5">
        <v>13</v>
      </c>
      <c r="F5139" s="5" t="s">
        <v>2598</v>
      </c>
      <c r="G5139" s="31">
        <v>0</v>
      </c>
      <c r="H5139" s="32">
        <v>0</v>
      </c>
      <c r="I5139" s="5">
        <v>3.0953849999999998</v>
      </c>
    </row>
    <row r="5140" spans="1:9">
      <c r="A5140" s="5">
        <v>2140260015</v>
      </c>
      <c r="B5140" s="5" t="s">
        <v>4631</v>
      </c>
      <c r="C5140" s="5" t="s">
        <v>2601</v>
      </c>
      <c r="D5140" s="5" t="s">
        <v>2602</v>
      </c>
      <c r="E5140" s="33">
        <v>3</v>
      </c>
      <c r="F5140" s="5" t="s">
        <v>2598</v>
      </c>
      <c r="G5140" s="31">
        <v>0</v>
      </c>
      <c r="H5140" s="32">
        <v>0</v>
      </c>
      <c r="I5140" s="5">
        <v>3.0966670000000001</v>
      </c>
    </row>
    <row r="5141" spans="1:9">
      <c r="A5141" s="5">
        <v>2140270001</v>
      </c>
      <c r="B5141" s="5" t="s">
        <v>4632</v>
      </c>
      <c r="C5141" s="5" t="s">
        <v>248</v>
      </c>
      <c r="D5141" s="5" t="s">
        <v>249</v>
      </c>
      <c r="E5141" s="33">
        <v>15</v>
      </c>
      <c r="F5141" s="5" t="s">
        <v>2598</v>
      </c>
      <c r="G5141" s="31">
        <v>0</v>
      </c>
      <c r="H5141" s="32">
        <v>0</v>
      </c>
      <c r="I5141" s="5">
        <v>2.8173330000000001</v>
      </c>
    </row>
    <row r="5142" spans="1:9">
      <c r="A5142" s="5">
        <v>2140270002</v>
      </c>
      <c r="B5142" s="5" t="s">
        <v>4633</v>
      </c>
      <c r="C5142" s="5" t="s">
        <v>248</v>
      </c>
      <c r="D5142" s="5" t="s">
        <v>249</v>
      </c>
      <c r="E5142" s="33">
        <v>189</v>
      </c>
      <c r="F5142" s="5" t="s">
        <v>2598</v>
      </c>
      <c r="G5142" s="31">
        <v>0</v>
      </c>
      <c r="H5142" s="32">
        <v>0</v>
      </c>
      <c r="I5142" s="5">
        <v>2.8529629999999999</v>
      </c>
    </row>
    <row r="5143" spans="1:9">
      <c r="A5143" s="5">
        <v>2140320006</v>
      </c>
      <c r="B5143" s="5" t="s">
        <v>4634</v>
      </c>
      <c r="C5143" s="5" t="s">
        <v>248</v>
      </c>
      <c r="D5143" s="5" t="s">
        <v>249</v>
      </c>
      <c r="E5143" s="33">
        <v>841.7</v>
      </c>
      <c r="F5143" s="5" t="s">
        <v>4407</v>
      </c>
      <c r="G5143" s="31">
        <v>0</v>
      </c>
      <c r="H5143" s="32">
        <v>0</v>
      </c>
      <c r="I5143" s="5">
        <v>1.6938340000000001</v>
      </c>
    </row>
    <row r="5144" spans="1:9">
      <c r="A5144" s="5">
        <v>2140320012</v>
      </c>
      <c r="B5144" s="5" t="s">
        <v>4635</v>
      </c>
      <c r="C5144" s="5" t="s">
        <v>699</v>
      </c>
      <c r="D5144" s="5" t="s">
        <v>700</v>
      </c>
      <c r="E5144" s="33">
        <v>4</v>
      </c>
      <c r="F5144" s="5" t="s">
        <v>3510</v>
      </c>
      <c r="G5144" s="31">
        <v>0</v>
      </c>
      <c r="H5144" s="32">
        <v>0</v>
      </c>
      <c r="I5144" s="5">
        <v>1.5075000000000001</v>
      </c>
    </row>
    <row r="5145" spans="1:9">
      <c r="A5145" s="5">
        <v>2140320012</v>
      </c>
      <c r="B5145" s="5" t="s">
        <v>4635</v>
      </c>
      <c r="C5145" s="5" t="s">
        <v>248</v>
      </c>
      <c r="D5145" s="5" t="s">
        <v>249</v>
      </c>
      <c r="E5145" s="33">
        <v>474</v>
      </c>
      <c r="F5145" s="5" t="s">
        <v>3510</v>
      </c>
      <c r="G5145" s="31">
        <v>0</v>
      </c>
      <c r="H5145" s="32">
        <v>0</v>
      </c>
      <c r="I5145" s="5">
        <v>1.506392</v>
      </c>
    </row>
    <row r="5146" spans="1:9">
      <c r="A5146" s="5">
        <v>2140320013</v>
      </c>
      <c r="B5146" s="5" t="s">
        <v>4636</v>
      </c>
      <c r="C5146" s="5" t="s">
        <v>699</v>
      </c>
      <c r="D5146" s="5" t="s">
        <v>700</v>
      </c>
      <c r="E5146" s="33">
        <v>8</v>
      </c>
      <c r="F5146" s="5" t="s">
        <v>3510</v>
      </c>
      <c r="G5146" s="31">
        <v>0</v>
      </c>
      <c r="H5146" s="32">
        <v>0</v>
      </c>
      <c r="I5146" s="5">
        <v>1.5687500000000001</v>
      </c>
    </row>
    <row r="5147" spans="1:9">
      <c r="A5147" s="5">
        <v>2140320013</v>
      </c>
      <c r="B5147" s="5" t="s">
        <v>4636</v>
      </c>
      <c r="C5147" s="5" t="s">
        <v>248</v>
      </c>
      <c r="D5147" s="5" t="s">
        <v>249</v>
      </c>
      <c r="E5147" s="33">
        <v>619</v>
      </c>
      <c r="F5147" s="5" t="s">
        <v>3510</v>
      </c>
      <c r="G5147" s="31">
        <v>0</v>
      </c>
      <c r="H5147" s="32">
        <v>0</v>
      </c>
      <c r="I5147" s="5">
        <v>1.568546</v>
      </c>
    </row>
    <row r="5148" spans="1:9">
      <c r="A5148" s="5">
        <v>2140320014</v>
      </c>
      <c r="B5148" s="5" t="s">
        <v>4637</v>
      </c>
      <c r="C5148" s="5" t="s">
        <v>248</v>
      </c>
      <c r="D5148" s="5" t="s">
        <v>249</v>
      </c>
      <c r="E5148" s="33">
        <v>221</v>
      </c>
      <c r="F5148" s="5" t="s">
        <v>3510</v>
      </c>
      <c r="G5148" s="31">
        <v>0</v>
      </c>
      <c r="H5148" s="32">
        <v>0</v>
      </c>
      <c r="I5148" s="5">
        <v>1.228145</v>
      </c>
    </row>
    <row r="5149" spans="1:9">
      <c r="A5149" s="5">
        <v>2140320015</v>
      </c>
      <c r="B5149" s="5" t="s">
        <v>4638</v>
      </c>
      <c r="C5149" s="5" t="s">
        <v>699</v>
      </c>
      <c r="D5149" s="5" t="s">
        <v>700</v>
      </c>
      <c r="E5149" s="33">
        <v>13</v>
      </c>
      <c r="F5149" s="5" t="s">
        <v>3510</v>
      </c>
      <c r="G5149" s="31">
        <v>0</v>
      </c>
      <c r="H5149" s="32">
        <v>0</v>
      </c>
      <c r="I5149" s="5">
        <v>1.273077</v>
      </c>
    </row>
    <row r="5150" spans="1:9">
      <c r="A5150" s="5">
        <v>2140320015</v>
      </c>
      <c r="B5150" s="5" t="s">
        <v>4638</v>
      </c>
      <c r="C5150" s="5" t="s">
        <v>248</v>
      </c>
      <c r="D5150" s="5" t="s">
        <v>249</v>
      </c>
      <c r="E5150" s="33">
        <v>704</v>
      </c>
      <c r="F5150" s="5" t="s">
        <v>3510</v>
      </c>
      <c r="G5150" s="31">
        <v>0</v>
      </c>
      <c r="H5150" s="32">
        <v>0</v>
      </c>
      <c r="I5150" s="5">
        <v>1.273352</v>
      </c>
    </row>
    <row r="5151" spans="1:9">
      <c r="A5151" s="5">
        <v>2140320016</v>
      </c>
      <c r="B5151" s="5" t="s">
        <v>4639</v>
      </c>
      <c r="C5151" s="5" t="s">
        <v>248</v>
      </c>
      <c r="D5151" s="5" t="s">
        <v>249</v>
      </c>
      <c r="E5151" s="33">
        <v>732</v>
      </c>
      <c r="F5151" s="5" t="s">
        <v>3510</v>
      </c>
      <c r="G5151" s="31">
        <v>0</v>
      </c>
      <c r="H5151" s="32">
        <v>0</v>
      </c>
      <c r="I5151" s="5">
        <v>1.733743</v>
      </c>
    </row>
    <row r="5152" spans="1:9">
      <c r="A5152" s="5">
        <v>2140320019</v>
      </c>
      <c r="B5152" s="5" t="s">
        <v>4640</v>
      </c>
      <c r="C5152" s="5" t="s">
        <v>699</v>
      </c>
      <c r="D5152" s="5" t="s">
        <v>700</v>
      </c>
      <c r="E5152" s="33">
        <v>26</v>
      </c>
      <c r="F5152" s="5" t="s">
        <v>3510</v>
      </c>
      <c r="G5152" s="31">
        <v>0</v>
      </c>
      <c r="H5152" s="32">
        <v>0</v>
      </c>
      <c r="I5152" s="5">
        <v>1.2357689999999999</v>
      </c>
    </row>
    <row r="5153" spans="1:9">
      <c r="A5153" s="5">
        <v>2140320019</v>
      </c>
      <c r="B5153" s="5" t="s">
        <v>4640</v>
      </c>
      <c r="C5153" s="5" t="s">
        <v>248</v>
      </c>
      <c r="D5153" s="5" t="s">
        <v>249</v>
      </c>
      <c r="E5153" s="33">
        <v>132</v>
      </c>
      <c r="F5153" s="5" t="s">
        <v>3510</v>
      </c>
      <c r="G5153" s="31">
        <v>0</v>
      </c>
      <c r="H5153" s="32">
        <v>0</v>
      </c>
      <c r="I5153" s="5">
        <v>1.2359089999999999</v>
      </c>
    </row>
    <row r="5154" spans="1:9">
      <c r="A5154" s="5">
        <v>2140320020</v>
      </c>
      <c r="B5154" s="5" t="s">
        <v>4641</v>
      </c>
      <c r="C5154" s="5" t="s">
        <v>248</v>
      </c>
      <c r="D5154" s="5" t="s">
        <v>249</v>
      </c>
      <c r="E5154" s="33">
        <v>106</v>
      </c>
      <c r="F5154" s="5" t="s">
        <v>3510</v>
      </c>
      <c r="G5154" s="31">
        <v>0</v>
      </c>
      <c r="H5154" s="32">
        <v>0</v>
      </c>
      <c r="I5154" s="5">
        <v>1.337075</v>
      </c>
    </row>
    <row r="5155" spans="1:9">
      <c r="A5155" s="5">
        <v>2140320022</v>
      </c>
      <c r="B5155" s="5" t="s">
        <v>4642</v>
      </c>
      <c r="C5155" s="5" t="s">
        <v>248</v>
      </c>
      <c r="D5155" s="5" t="s">
        <v>249</v>
      </c>
      <c r="E5155" s="33">
        <v>4</v>
      </c>
      <c r="F5155" s="5" t="s">
        <v>3510</v>
      </c>
      <c r="G5155" s="31">
        <v>0</v>
      </c>
      <c r="H5155" s="32">
        <v>0</v>
      </c>
      <c r="I5155" s="5">
        <v>1.04</v>
      </c>
    </row>
    <row r="5156" spans="1:9">
      <c r="A5156" s="5">
        <v>2140320023</v>
      </c>
      <c r="B5156" s="5" t="s">
        <v>4643</v>
      </c>
      <c r="C5156" s="5" t="s">
        <v>248</v>
      </c>
      <c r="D5156" s="5" t="s">
        <v>249</v>
      </c>
      <c r="E5156" s="33">
        <v>17</v>
      </c>
      <c r="F5156" s="5" t="s">
        <v>3510</v>
      </c>
      <c r="G5156" s="31">
        <v>0</v>
      </c>
      <c r="H5156" s="32">
        <v>0</v>
      </c>
      <c r="I5156" s="5">
        <v>1.0347059999999999</v>
      </c>
    </row>
    <row r="5157" spans="1:9">
      <c r="A5157" s="5">
        <v>2140320024</v>
      </c>
      <c r="B5157" s="5" t="s">
        <v>4644</v>
      </c>
      <c r="C5157" s="5" t="s">
        <v>248</v>
      </c>
      <c r="D5157" s="5" t="s">
        <v>249</v>
      </c>
      <c r="E5157" s="33">
        <v>10</v>
      </c>
      <c r="F5157" s="5" t="s">
        <v>3510</v>
      </c>
      <c r="G5157" s="31">
        <v>0</v>
      </c>
      <c r="H5157" s="32">
        <v>0</v>
      </c>
      <c r="I5157" s="5">
        <v>1.052</v>
      </c>
    </row>
    <row r="5158" spans="1:9">
      <c r="A5158" s="5">
        <v>2140320025</v>
      </c>
      <c r="B5158" s="5" t="s">
        <v>4645</v>
      </c>
      <c r="C5158" s="5" t="s">
        <v>248</v>
      </c>
      <c r="D5158" s="5" t="s">
        <v>249</v>
      </c>
      <c r="E5158" s="33">
        <v>6</v>
      </c>
      <c r="F5158" s="5" t="s">
        <v>3510</v>
      </c>
      <c r="G5158" s="31">
        <v>0</v>
      </c>
      <c r="H5158" s="32">
        <v>0</v>
      </c>
      <c r="I5158" s="5">
        <v>1.0333330000000001</v>
      </c>
    </row>
    <row r="5159" spans="1:9">
      <c r="A5159" s="5">
        <v>2140320026</v>
      </c>
      <c r="B5159" s="5" t="s">
        <v>4646</v>
      </c>
      <c r="C5159" s="5" t="s">
        <v>248</v>
      </c>
      <c r="D5159" s="5" t="s">
        <v>249</v>
      </c>
      <c r="E5159" s="33">
        <v>7</v>
      </c>
      <c r="F5159" s="5" t="s">
        <v>3510</v>
      </c>
      <c r="G5159" s="31">
        <v>0</v>
      </c>
      <c r="H5159" s="32">
        <v>0</v>
      </c>
      <c r="I5159" s="5">
        <v>1.05</v>
      </c>
    </row>
    <row r="5160" spans="1:9">
      <c r="A5160" s="5">
        <v>2140340001</v>
      </c>
      <c r="B5160" s="5" t="s">
        <v>4647</v>
      </c>
      <c r="C5160" s="5" t="s">
        <v>699</v>
      </c>
      <c r="D5160" s="5" t="s">
        <v>700</v>
      </c>
      <c r="E5160" s="33">
        <v>50000</v>
      </c>
      <c r="F5160" s="5" t="s">
        <v>2598</v>
      </c>
      <c r="G5160" s="31">
        <v>0</v>
      </c>
      <c r="H5160" s="32">
        <v>0</v>
      </c>
      <c r="I5160" s="5">
        <v>3.8855000000000001E-2</v>
      </c>
    </row>
    <row r="5161" spans="1:9">
      <c r="A5161" s="5">
        <v>2140340001</v>
      </c>
      <c r="B5161" s="5" t="s">
        <v>4647</v>
      </c>
      <c r="C5161" s="5" t="s">
        <v>248</v>
      </c>
      <c r="D5161" s="5" t="s">
        <v>249</v>
      </c>
      <c r="E5161" s="33">
        <v>72045</v>
      </c>
      <c r="F5161" s="5" t="s">
        <v>2598</v>
      </c>
      <c r="G5161" s="31">
        <v>0</v>
      </c>
      <c r="H5161" s="32">
        <v>0</v>
      </c>
      <c r="I5161" s="5">
        <v>3.8855000000000001E-2</v>
      </c>
    </row>
    <row r="5162" spans="1:9">
      <c r="A5162" s="5">
        <v>2140340003</v>
      </c>
      <c r="B5162" s="5" t="s">
        <v>4648</v>
      </c>
      <c r="C5162" s="5" t="s">
        <v>699</v>
      </c>
      <c r="D5162" s="5" t="s">
        <v>700</v>
      </c>
      <c r="E5162" s="33">
        <v>212800</v>
      </c>
      <c r="F5162" s="5" t="s">
        <v>2598</v>
      </c>
      <c r="G5162" s="31">
        <v>0</v>
      </c>
      <c r="H5162" s="32">
        <v>0</v>
      </c>
      <c r="I5162" s="5">
        <v>2.4816000000000001E-2</v>
      </c>
    </row>
    <row r="5163" spans="1:9">
      <c r="A5163" s="5">
        <v>2140340003</v>
      </c>
      <c r="B5163" s="5" t="s">
        <v>4648</v>
      </c>
      <c r="C5163" s="5" t="s">
        <v>248</v>
      </c>
      <c r="D5163" s="5" t="s">
        <v>249</v>
      </c>
      <c r="E5163" s="33">
        <v>83580</v>
      </c>
      <c r="F5163" s="5" t="s">
        <v>2598</v>
      </c>
      <c r="G5163" s="31">
        <v>0</v>
      </c>
      <c r="H5163" s="32">
        <v>0</v>
      </c>
      <c r="I5163" s="5">
        <v>2.4816000000000001E-2</v>
      </c>
    </row>
    <row r="5164" spans="1:9">
      <c r="A5164" s="5">
        <v>2140340004</v>
      </c>
      <c r="B5164" s="5" t="s">
        <v>4649</v>
      </c>
      <c r="C5164" s="5" t="s">
        <v>248</v>
      </c>
      <c r="D5164" s="5" t="s">
        <v>249</v>
      </c>
      <c r="E5164" s="33">
        <v>400</v>
      </c>
      <c r="F5164" s="5" t="s">
        <v>2598</v>
      </c>
      <c r="G5164" s="31">
        <v>7600</v>
      </c>
      <c r="H5164" s="32">
        <v>0</v>
      </c>
      <c r="I5164" s="5">
        <v>2.4825E-2</v>
      </c>
    </row>
    <row r="5165" spans="1:9">
      <c r="A5165" s="5">
        <v>2140340005</v>
      </c>
      <c r="B5165" s="5" t="s">
        <v>4650</v>
      </c>
      <c r="C5165" s="5" t="s">
        <v>699</v>
      </c>
      <c r="D5165" s="5" t="s">
        <v>700</v>
      </c>
      <c r="E5165" s="33">
        <v>13600</v>
      </c>
      <c r="F5165" s="5" t="s">
        <v>2598</v>
      </c>
      <c r="G5165" s="31">
        <v>0</v>
      </c>
      <c r="H5165" s="32">
        <v>0</v>
      </c>
      <c r="I5165" s="5">
        <v>4.7424000000000001E-2</v>
      </c>
    </row>
    <row r="5166" spans="1:9">
      <c r="A5166" s="5">
        <v>2140350001</v>
      </c>
      <c r="B5166" s="5" t="s">
        <v>4651</v>
      </c>
      <c r="C5166" s="5" t="s">
        <v>248</v>
      </c>
      <c r="D5166" s="5" t="s">
        <v>249</v>
      </c>
      <c r="E5166" s="33">
        <v>638</v>
      </c>
      <c r="F5166" s="5" t="s">
        <v>3510</v>
      </c>
      <c r="G5166" s="31">
        <v>0</v>
      </c>
      <c r="H5166" s="32">
        <v>0</v>
      </c>
      <c r="I5166" s="5">
        <v>1.8226180000000001</v>
      </c>
    </row>
    <row r="5167" spans="1:9">
      <c r="A5167" s="5">
        <v>2140350002</v>
      </c>
      <c r="B5167" s="5" t="s">
        <v>4652</v>
      </c>
      <c r="C5167" s="5" t="s">
        <v>248</v>
      </c>
      <c r="D5167" s="5" t="s">
        <v>249</v>
      </c>
      <c r="E5167" s="33">
        <v>250</v>
      </c>
      <c r="F5167" s="5" t="s">
        <v>3510</v>
      </c>
      <c r="G5167" s="31">
        <v>0</v>
      </c>
      <c r="H5167" s="32">
        <v>0</v>
      </c>
      <c r="I5167" s="5">
        <v>1.2108000000000001</v>
      </c>
    </row>
    <row r="5168" spans="1:9">
      <c r="A5168" s="5">
        <v>2140350003</v>
      </c>
      <c r="B5168" s="5" t="s">
        <v>4653</v>
      </c>
      <c r="C5168" s="5" t="s">
        <v>699</v>
      </c>
      <c r="D5168" s="5" t="s">
        <v>700</v>
      </c>
      <c r="E5168" s="33">
        <v>5</v>
      </c>
      <c r="F5168" s="5" t="s">
        <v>3510</v>
      </c>
      <c r="G5168" s="31">
        <v>0</v>
      </c>
      <c r="H5168" s="32">
        <v>0</v>
      </c>
      <c r="I5168" s="5">
        <v>1.17</v>
      </c>
    </row>
    <row r="5169" spans="1:9">
      <c r="A5169" s="5">
        <v>2140350003</v>
      </c>
      <c r="B5169" s="5" t="s">
        <v>4653</v>
      </c>
      <c r="C5169" s="5" t="s">
        <v>248</v>
      </c>
      <c r="D5169" s="5" t="s">
        <v>249</v>
      </c>
      <c r="E5169" s="33">
        <v>4</v>
      </c>
      <c r="F5169" s="5" t="s">
        <v>3510</v>
      </c>
      <c r="G5169" s="31">
        <v>0</v>
      </c>
      <c r="H5169" s="32">
        <v>0</v>
      </c>
      <c r="I5169" s="5">
        <v>1.17</v>
      </c>
    </row>
    <row r="5170" spans="1:9">
      <c r="A5170" s="5">
        <v>2140350005</v>
      </c>
      <c r="B5170" s="5" t="s">
        <v>4654</v>
      </c>
      <c r="C5170" s="5" t="s">
        <v>699</v>
      </c>
      <c r="D5170" s="5" t="s">
        <v>700</v>
      </c>
      <c r="E5170" s="5">
        <v>30</v>
      </c>
      <c r="F5170" s="5" t="s">
        <v>3510</v>
      </c>
      <c r="G5170" s="31">
        <v>0</v>
      </c>
      <c r="H5170" s="32">
        <v>0</v>
      </c>
      <c r="I5170" s="5">
        <v>1.256</v>
      </c>
    </row>
    <row r="5171" spans="1:9">
      <c r="A5171" s="5">
        <v>2140350005</v>
      </c>
      <c r="B5171" s="5" t="s">
        <v>4654</v>
      </c>
      <c r="C5171" s="5" t="s">
        <v>248</v>
      </c>
      <c r="D5171" s="5" t="s">
        <v>249</v>
      </c>
      <c r="E5171" s="33">
        <v>719</v>
      </c>
      <c r="F5171" s="5" t="s">
        <v>3510</v>
      </c>
      <c r="G5171" s="31">
        <v>0</v>
      </c>
      <c r="H5171" s="32">
        <v>0</v>
      </c>
      <c r="I5171" s="5">
        <v>1.2561610000000001</v>
      </c>
    </row>
    <row r="5172" spans="1:9">
      <c r="A5172" s="5">
        <v>2140350006</v>
      </c>
      <c r="B5172" s="5" t="s">
        <v>4655</v>
      </c>
      <c r="C5172" s="5" t="s">
        <v>699</v>
      </c>
      <c r="D5172" s="5" t="s">
        <v>700</v>
      </c>
      <c r="E5172" s="33">
        <v>3</v>
      </c>
      <c r="F5172" s="5" t="s">
        <v>3510</v>
      </c>
      <c r="G5172" s="31">
        <v>0</v>
      </c>
      <c r="H5172" s="32">
        <v>0</v>
      </c>
      <c r="I5172" s="5">
        <v>1.28</v>
      </c>
    </row>
    <row r="5173" spans="1:9">
      <c r="A5173" s="5">
        <v>2140350006</v>
      </c>
      <c r="B5173" s="5" t="s">
        <v>4655</v>
      </c>
      <c r="C5173" s="5" t="s">
        <v>248</v>
      </c>
      <c r="D5173" s="5" t="s">
        <v>249</v>
      </c>
      <c r="E5173" s="33">
        <v>1368</v>
      </c>
      <c r="F5173" s="5" t="s">
        <v>3510</v>
      </c>
      <c r="G5173" s="31">
        <v>0</v>
      </c>
      <c r="H5173" s="32">
        <v>0</v>
      </c>
      <c r="I5173" s="5">
        <v>1.2811840000000001</v>
      </c>
    </row>
    <row r="5174" spans="1:9">
      <c r="A5174" s="5">
        <v>2140350008</v>
      </c>
      <c r="B5174" s="5" t="s">
        <v>4656</v>
      </c>
      <c r="C5174" s="5" t="s">
        <v>699</v>
      </c>
      <c r="D5174" s="5" t="s">
        <v>700</v>
      </c>
      <c r="E5174" s="33">
        <v>4</v>
      </c>
      <c r="F5174" s="5" t="s">
        <v>3510</v>
      </c>
      <c r="G5174" s="31">
        <v>0</v>
      </c>
      <c r="H5174" s="32">
        <v>0</v>
      </c>
      <c r="I5174" s="5">
        <v>1.4924999999999999</v>
      </c>
    </row>
    <row r="5175" spans="1:9">
      <c r="A5175" s="5">
        <v>2140350008</v>
      </c>
      <c r="B5175" s="5" t="s">
        <v>4656</v>
      </c>
      <c r="C5175" s="5" t="s">
        <v>248</v>
      </c>
      <c r="D5175" s="5" t="s">
        <v>249</v>
      </c>
      <c r="E5175" s="33">
        <v>529</v>
      </c>
      <c r="F5175" s="5" t="s">
        <v>3510</v>
      </c>
      <c r="G5175" s="31">
        <v>0</v>
      </c>
      <c r="H5175" s="32">
        <v>0</v>
      </c>
      <c r="I5175" s="5">
        <v>1.4937050000000001</v>
      </c>
    </row>
    <row r="5176" spans="1:9">
      <c r="A5176" s="5">
        <v>2140350009</v>
      </c>
      <c r="B5176" s="5" t="s">
        <v>4657</v>
      </c>
      <c r="C5176" s="5" t="s">
        <v>248</v>
      </c>
      <c r="D5176" s="5" t="s">
        <v>249</v>
      </c>
      <c r="E5176" s="33">
        <v>1267</v>
      </c>
      <c r="F5176" s="5" t="s">
        <v>3510</v>
      </c>
      <c r="G5176" s="31">
        <v>0</v>
      </c>
      <c r="H5176" s="32">
        <v>0</v>
      </c>
      <c r="I5176" s="5">
        <v>1.2181770000000001</v>
      </c>
    </row>
    <row r="5177" spans="1:9">
      <c r="A5177" s="5">
        <v>2140350010</v>
      </c>
      <c r="B5177" s="5" t="s">
        <v>4658</v>
      </c>
      <c r="C5177" s="5" t="s">
        <v>248</v>
      </c>
      <c r="D5177" s="5" t="s">
        <v>249</v>
      </c>
      <c r="E5177" s="33">
        <v>669</v>
      </c>
      <c r="F5177" s="5" t="s">
        <v>3510</v>
      </c>
      <c r="G5177" s="31">
        <v>0</v>
      </c>
      <c r="H5177" s="32">
        <v>0</v>
      </c>
      <c r="I5177" s="5">
        <v>1.412093</v>
      </c>
    </row>
    <row r="5178" spans="1:9">
      <c r="A5178" s="5">
        <v>2140350011</v>
      </c>
      <c r="B5178" s="5" t="s">
        <v>4659</v>
      </c>
      <c r="C5178" s="5" t="s">
        <v>699</v>
      </c>
      <c r="D5178" s="5" t="s">
        <v>700</v>
      </c>
      <c r="E5178" s="33">
        <v>37</v>
      </c>
      <c r="F5178" s="5" t="s">
        <v>3510</v>
      </c>
      <c r="G5178" s="31">
        <v>0</v>
      </c>
      <c r="H5178" s="32">
        <v>0</v>
      </c>
      <c r="I5178" s="5">
        <v>1.99973</v>
      </c>
    </row>
    <row r="5179" spans="1:9">
      <c r="A5179" s="5">
        <v>2140350011</v>
      </c>
      <c r="B5179" s="5" t="s">
        <v>4659</v>
      </c>
      <c r="C5179" s="5" t="s">
        <v>248</v>
      </c>
      <c r="D5179" s="5" t="s">
        <v>249</v>
      </c>
      <c r="E5179" s="33">
        <v>390</v>
      </c>
      <c r="F5179" s="5" t="s">
        <v>3510</v>
      </c>
      <c r="G5179" s="31">
        <v>0</v>
      </c>
      <c r="H5179" s="32">
        <v>0</v>
      </c>
      <c r="I5179" s="5">
        <v>1.999795</v>
      </c>
    </row>
    <row r="5180" spans="1:9">
      <c r="A5180" s="5">
        <v>2140360001</v>
      </c>
      <c r="B5180" s="5" t="s">
        <v>744</v>
      </c>
      <c r="C5180" s="5" t="s">
        <v>248</v>
      </c>
      <c r="D5180" s="5" t="s">
        <v>249</v>
      </c>
      <c r="E5180" s="33">
        <v>911</v>
      </c>
      <c r="F5180" s="5" t="s">
        <v>4660</v>
      </c>
      <c r="G5180" s="31">
        <v>300</v>
      </c>
      <c r="H5180" s="32">
        <v>0</v>
      </c>
      <c r="I5180" s="5">
        <v>1.1437539999999999</v>
      </c>
    </row>
    <row r="5181" spans="1:9">
      <c r="A5181" s="5">
        <v>2140360002</v>
      </c>
      <c r="B5181" s="5" t="s">
        <v>745</v>
      </c>
      <c r="C5181" s="5" t="s">
        <v>248</v>
      </c>
      <c r="D5181" s="5" t="s">
        <v>249</v>
      </c>
      <c r="E5181" s="33">
        <v>1652</v>
      </c>
      <c r="F5181" s="5" t="s">
        <v>4661</v>
      </c>
      <c r="G5181" s="31">
        <v>250</v>
      </c>
      <c r="H5181" s="32">
        <v>0</v>
      </c>
      <c r="I5181" s="5">
        <v>1.2146429999999999</v>
      </c>
    </row>
    <row r="5182" spans="1:9">
      <c r="A5182" s="5">
        <v>2140370001</v>
      </c>
      <c r="B5182" s="5" t="s">
        <v>795</v>
      </c>
      <c r="C5182" s="5" t="s">
        <v>248</v>
      </c>
      <c r="D5182" s="5" t="s">
        <v>249</v>
      </c>
      <c r="E5182" s="33">
        <v>4868</v>
      </c>
      <c r="F5182" s="5" t="s">
        <v>4662</v>
      </c>
      <c r="G5182" s="31">
        <v>1260</v>
      </c>
      <c r="H5182" s="32">
        <v>48</v>
      </c>
      <c r="I5182" s="5">
        <v>0.48069400000000001</v>
      </c>
    </row>
    <row r="5183" spans="1:9">
      <c r="A5183" s="5">
        <v>2140370001</v>
      </c>
      <c r="B5183" s="5" t="s">
        <v>795</v>
      </c>
      <c r="C5183" s="5" t="s">
        <v>2627</v>
      </c>
      <c r="D5183" s="5" t="s">
        <v>2628</v>
      </c>
      <c r="E5183" s="33">
        <v>0</v>
      </c>
      <c r="F5183" s="5" t="s">
        <v>4662</v>
      </c>
      <c r="G5183" s="31">
        <v>48</v>
      </c>
      <c r="H5183" s="32">
        <v>0</v>
      </c>
      <c r="I5183" s="5">
        <v>0.49360700000000002</v>
      </c>
    </row>
    <row r="5184" spans="1:9">
      <c r="A5184" s="5">
        <v>2140370002</v>
      </c>
      <c r="B5184" s="5" t="s">
        <v>792</v>
      </c>
      <c r="C5184" s="5" t="s">
        <v>248</v>
      </c>
      <c r="D5184" s="5" t="s">
        <v>249</v>
      </c>
      <c r="E5184" s="33">
        <v>2473</v>
      </c>
      <c r="F5184" s="5" t="s">
        <v>4662</v>
      </c>
      <c r="G5184" s="31">
        <v>540</v>
      </c>
      <c r="H5184" s="32">
        <v>108</v>
      </c>
      <c r="I5184" s="5">
        <v>0.453926</v>
      </c>
    </row>
    <row r="5185" spans="1:9">
      <c r="A5185" s="5">
        <v>2140370002</v>
      </c>
      <c r="B5185" s="5" t="s">
        <v>792</v>
      </c>
      <c r="C5185" s="5" t="s">
        <v>2627</v>
      </c>
      <c r="D5185" s="5" t="s">
        <v>2628</v>
      </c>
      <c r="E5185" s="33">
        <v>0</v>
      </c>
      <c r="F5185" s="5" t="s">
        <v>4662</v>
      </c>
      <c r="G5185" s="31">
        <v>108</v>
      </c>
      <c r="H5185" s="32">
        <v>0</v>
      </c>
      <c r="I5185" s="5">
        <v>0.54004600000000003</v>
      </c>
    </row>
    <row r="5186" spans="1:9">
      <c r="A5186" s="5">
        <v>2140370003</v>
      </c>
      <c r="B5186" s="5" t="s">
        <v>860</v>
      </c>
      <c r="C5186" s="5" t="s">
        <v>248</v>
      </c>
      <c r="D5186" s="5" t="s">
        <v>249</v>
      </c>
      <c r="E5186" s="33">
        <v>918</v>
      </c>
      <c r="F5186" s="5" t="s">
        <v>4662</v>
      </c>
      <c r="G5186" s="31">
        <v>1290</v>
      </c>
      <c r="H5186" s="32">
        <v>132</v>
      </c>
      <c r="I5186" s="5">
        <v>0.54321399999999997</v>
      </c>
    </row>
    <row r="5187" spans="1:9">
      <c r="A5187" s="5">
        <v>2140370003</v>
      </c>
      <c r="B5187" s="5" t="s">
        <v>860</v>
      </c>
      <c r="C5187" s="5" t="s">
        <v>2627</v>
      </c>
      <c r="D5187" s="5" t="s">
        <v>2628</v>
      </c>
      <c r="E5187" s="33">
        <v>0</v>
      </c>
      <c r="F5187" s="5" t="s">
        <v>4662</v>
      </c>
      <c r="G5187" s="31">
        <v>132</v>
      </c>
      <c r="H5187" s="32">
        <v>0</v>
      </c>
      <c r="I5187" s="5">
        <v>0.50042299999999995</v>
      </c>
    </row>
    <row r="5188" spans="1:9">
      <c r="A5188" s="5">
        <v>2140370004</v>
      </c>
      <c r="B5188" s="5" t="s">
        <v>793</v>
      </c>
      <c r="C5188" s="5" t="s">
        <v>248</v>
      </c>
      <c r="D5188" s="5" t="s">
        <v>249</v>
      </c>
      <c r="E5188" s="33">
        <v>908</v>
      </c>
      <c r="F5188" s="5" t="s">
        <v>4662</v>
      </c>
      <c r="G5188" s="31">
        <v>210</v>
      </c>
      <c r="H5188" s="32">
        <v>0</v>
      </c>
      <c r="I5188" s="5">
        <v>0.90270899999999998</v>
      </c>
    </row>
    <row r="5189" spans="1:9">
      <c r="A5189" s="5">
        <v>2140370005</v>
      </c>
      <c r="B5189" s="5" t="s">
        <v>4663</v>
      </c>
      <c r="C5189" s="5" t="s">
        <v>248</v>
      </c>
      <c r="D5189" s="5" t="s">
        <v>249</v>
      </c>
      <c r="E5189" s="33">
        <v>507</v>
      </c>
      <c r="F5189" s="5" t="s">
        <v>4662</v>
      </c>
      <c r="G5189" s="31">
        <v>0</v>
      </c>
      <c r="H5189" s="32">
        <v>0</v>
      </c>
      <c r="I5189" s="5">
        <v>0.60278100000000001</v>
      </c>
    </row>
    <row r="5190" spans="1:9">
      <c r="A5190" s="5">
        <v>2140370006</v>
      </c>
      <c r="B5190" s="5" t="s">
        <v>4664</v>
      </c>
      <c r="C5190" s="5" t="s">
        <v>248</v>
      </c>
      <c r="D5190" s="5" t="s">
        <v>249</v>
      </c>
      <c r="E5190" s="33">
        <v>458</v>
      </c>
      <c r="F5190" s="5" t="s">
        <v>4662</v>
      </c>
      <c r="G5190" s="31">
        <v>150</v>
      </c>
      <c r="H5190" s="32">
        <v>0</v>
      </c>
      <c r="I5190" s="5">
        <v>0.56327499999999997</v>
      </c>
    </row>
    <row r="5191" spans="1:9">
      <c r="A5191" s="5">
        <v>2140370007</v>
      </c>
      <c r="B5191" s="5" t="s">
        <v>794</v>
      </c>
      <c r="C5191" s="5" t="s">
        <v>248</v>
      </c>
      <c r="D5191" s="5" t="s">
        <v>249</v>
      </c>
      <c r="E5191" s="33">
        <v>678</v>
      </c>
      <c r="F5191" s="5" t="s">
        <v>4662</v>
      </c>
      <c r="G5191" s="31">
        <v>0</v>
      </c>
      <c r="H5191" s="32">
        <v>84</v>
      </c>
      <c r="I5191" s="5">
        <v>0.52327400000000002</v>
      </c>
    </row>
    <row r="5192" spans="1:9">
      <c r="A5192" s="5">
        <v>2140370007</v>
      </c>
      <c r="B5192" s="5" t="s">
        <v>794</v>
      </c>
      <c r="C5192" s="5" t="s">
        <v>2627</v>
      </c>
      <c r="D5192" s="5" t="s">
        <v>2628</v>
      </c>
      <c r="E5192" s="33">
        <v>0</v>
      </c>
      <c r="F5192" s="5" t="s">
        <v>4662</v>
      </c>
      <c r="G5192" s="31">
        <v>84</v>
      </c>
      <c r="H5192" s="32">
        <v>0</v>
      </c>
      <c r="I5192" s="5">
        <v>0.52327400000000002</v>
      </c>
    </row>
    <row r="5193" spans="1:9">
      <c r="A5193" s="5">
        <v>2140370008</v>
      </c>
      <c r="B5193" s="5" t="s">
        <v>738</v>
      </c>
      <c r="C5193" s="5" t="s">
        <v>248</v>
      </c>
      <c r="D5193" s="5" t="s">
        <v>249</v>
      </c>
      <c r="E5193" s="33">
        <v>1461</v>
      </c>
      <c r="F5193" s="5" t="s">
        <v>4662</v>
      </c>
      <c r="G5193" s="31">
        <v>390</v>
      </c>
      <c r="H5193" s="32">
        <v>36</v>
      </c>
      <c r="I5193" s="5">
        <v>0.55382600000000004</v>
      </c>
    </row>
    <row r="5194" spans="1:9">
      <c r="A5194" s="5">
        <v>2140370008</v>
      </c>
      <c r="B5194" s="5" t="s">
        <v>738</v>
      </c>
      <c r="C5194" s="5" t="s">
        <v>2627</v>
      </c>
      <c r="D5194" s="5" t="s">
        <v>2628</v>
      </c>
      <c r="E5194" s="33">
        <v>0</v>
      </c>
      <c r="F5194" s="5" t="s">
        <v>4662</v>
      </c>
      <c r="G5194" s="31">
        <v>36</v>
      </c>
      <c r="H5194" s="32">
        <v>0</v>
      </c>
      <c r="I5194" s="5">
        <v>0.51622299999999999</v>
      </c>
    </row>
    <row r="5195" spans="1:9">
      <c r="A5195" s="5">
        <v>2140370009</v>
      </c>
      <c r="B5195" s="5" t="s">
        <v>4665</v>
      </c>
      <c r="C5195" s="5" t="s">
        <v>248</v>
      </c>
      <c r="D5195" s="5" t="s">
        <v>249</v>
      </c>
      <c r="E5195" s="33">
        <v>183</v>
      </c>
      <c r="F5195" s="5" t="s">
        <v>4662</v>
      </c>
      <c r="G5195" s="31">
        <v>0</v>
      </c>
      <c r="H5195" s="32">
        <v>0</v>
      </c>
      <c r="I5195" s="5">
        <v>0.80879800000000002</v>
      </c>
    </row>
    <row r="5196" spans="1:9">
      <c r="A5196" s="5">
        <v>2140370010</v>
      </c>
      <c r="B5196" s="5" t="s">
        <v>796</v>
      </c>
      <c r="C5196" s="5" t="s">
        <v>248</v>
      </c>
      <c r="D5196" s="5" t="s">
        <v>249</v>
      </c>
      <c r="E5196" s="33">
        <v>1058</v>
      </c>
      <c r="F5196" s="5" t="s">
        <v>4662</v>
      </c>
      <c r="G5196" s="31">
        <v>450</v>
      </c>
      <c r="H5196" s="32">
        <v>24</v>
      </c>
      <c r="I5196" s="5">
        <v>0.49127599999999999</v>
      </c>
    </row>
    <row r="5197" spans="1:9">
      <c r="A5197" s="5">
        <v>2140370010</v>
      </c>
      <c r="B5197" s="5" t="s">
        <v>796</v>
      </c>
      <c r="C5197" s="5" t="s">
        <v>2627</v>
      </c>
      <c r="D5197" s="5" t="s">
        <v>2628</v>
      </c>
      <c r="E5197" s="33">
        <v>0</v>
      </c>
      <c r="F5197" s="5" t="s">
        <v>4662</v>
      </c>
      <c r="G5197" s="31">
        <v>24</v>
      </c>
      <c r="H5197" s="32">
        <v>0</v>
      </c>
      <c r="I5197" s="5">
        <v>0.52071400000000001</v>
      </c>
    </row>
    <row r="5198" spans="1:9">
      <c r="A5198" s="5">
        <v>2140370011</v>
      </c>
      <c r="B5198" s="5" t="s">
        <v>797</v>
      </c>
      <c r="C5198" s="5" t="s">
        <v>248</v>
      </c>
      <c r="D5198" s="5" t="s">
        <v>249</v>
      </c>
      <c r="E5198" s="33">
        <v>4019</v>
      </c>
      <c r="F5198" s="5" t="s">
        <v>4662</v>
      </c>
      <c r="G5198" s="31">
        <v>1182</v>
      </c>
      <c r="H5198" s="32">
        <v>632</v>
      </c>
      <c r="I5198" s="5">
        <v>0.53916600000000003</v>
      </c>
    </row>
    <row r="5199" spans="1:9">
      <c r="A5199" s="5">
        <v>2140370011</v>
      </c>
      <c r="B5199" s="5" t="s">
        <v>797</v>
      </c>
      <c r="C5199" s="5" t="s">
        <v>2609</v>
      </c>
      <c r="D5199" s="5" t="s">
        <v>2610</v>
      </c>
      <c r="E5199" s="33">
        <v>60</v>
      </c>
      <c r="F5199" s="5" t="s">
        <v>4662</v>
      </c>
      <c r="G5199" s="31">
        <v>0</v>
      </c>
      <c r="H5199" s="32">
        <v>0</v>
      </c>
      <c r="I5199" s="5">
        <v>0.53916699999999995</v>
      </c>
    </row>
    <row r="5200" spans="1:9">
      <c r="A5200" s="5">
        <v>2140370011</v>
      </c>
      <c r="B5200" s="5" t="s">
        <v>797</v>
      </c>
      <c r="C5200" s="5" t="s">
        <v>2627</v>
      </c>
      <c r="D5200" s="5" t="s">
        <v>2628</v>
      </c>
      <c r="E5200" s="33">
        <v>0</v>
      </c>
      <c r="F5200" s="5" t="s">
        <v>4662</v>
      </c>
      <c r="G5200" s="31">
        <v>632</v>
      </c>
      <c r="H5200" s="32">
        <v>0</v>
      </c>
      <c r="I5200" s="5">
        <v>0.54935500000000004</v>
      </c>
    </row>
    <row r="5201" spans="1:9">
      <c r="A5201" s="5">
        <v>2140370012</v>
      </c>
      <c r="B5201" s="5" t="s">
        <v>791</v>
      </c>
      <c r="C5201" s="5" t="s">
        <v>248</v>
      </c>
      <c r="D5201" s="5" t="s">
        <v>249</v>
      </c>
      <c r="E5201" s="33">
        <v>85</v>
      </c>
      <c r="F5201" s="5" t="s">
        <v>4662</v>
      </c>
      <c r="G5201" s="31">
        <v>1446</v>
      </c>
      <c r="H5201" s="32">
        <v>84</v>
      </c>
      <c r="I5201" s="5">
        <v>0.51764699999999997</v>
      </c>
    </row>
    <row r="5202" spans="1:9">
      <c r="A5202" s="5">
        <v>2140370012</v>
      </c>
      <c r="B5202" s="5" t="s">
        <v>791</v>
      </c>
      <c r="C5202" s="5" t="s">
        <v>2627</v>
      </c>
      <c r="D5202" s="5" t="s">
        <v>2628</v>
      </c>
      <c r="E5202" s="33">
        <v>0</v>
      </c>
      <c r="F5202" s="5" t="s">
        <v>4662</v>
      </c>
      <c r="G5202" s="31">
        <v>84</v>
      </c>
      <c r="H5202" s="32">
        <v>0</v>
      </c>
      <c r="I5202" s="5">
        <v>0.51771400000000001</v>
      </c>
    </row>
    <row r="5203" spans="1:9">
      <c r="A5203" s="5">
        <v>2140380001</v>
      </c>
      <c r="B5203" s="5" t="s">
        <v>4666</v>
      </c>
      <c r="C5203" s="5" t="s">
        <v>248</v>
      </c>
      <c r="D5203" s="5" t="s">
        <v>249</v>
      </c>
      <c r="E5203" s="33">
        <v>1658</v>
      </c>
      <c r="F5203" s="5" t="s">
        <v>4661</v>
      </c>
      <c r="G5203" s="31">
        <v>0</v>
      </c>
      <c r="H5203" s="32">
        <v>0</v>
      </c>
      <c r="I5203" s="5">
        <v>1.5244930000000001</v>
      </c>
    </row>
    <row r="5204" spans="1:9">
      <c r="A5204" s="5">
        <v>2140390001</v>
      </c>
      <c r="B5204" s="5" t="s">
        <v>160</v>
      </c>
      <c r="C5204" s="5" t="s">
        <v>248</v>
      </c>
      <c r="D5204" s="5" t="s">
        <v>249</v>
      </c>
      <c r="E5204" s="33">
        <v>7616</v>
      </c>
      <c r="F5204" s="5" t="s">
        <v>4661</v>
      </c>
      <c r="G5204" s="31">
        <v>2200</v>
      </c>
      <c r="H5204" s="32">
        <v>971</v>
      </c>
      <c r="I5204" s="5">
        <v>0.96429600000000004</v>
      </c>
    </row>
    <row r="5205" spans="1:9">
      <c r="A5205" s="5">
        <v>2140390001</v>
      </c>
      <c r="B5205" s="5" t="s">
        <v>160</v>
      </c>
      <c r="C5205" s="5" t="s">
        <v>2627</v>
      </c>
      <c r="D5205" s="5" t="s">
        <v>2628</v>
      </c>
      <c r="E5205" s="33">
        <v>0</v>
      </c>
      <c r="F5205" s="5" t="s">
        <v>4661</v>
      </c>
      <c r="G5205" s="31">
        <v>971</v>
      </c>
      <c r="H5205" s="32">
        <v>0</v>
      </c>
      <c r="I5205" s="5">
        <v>0.86878900000000003</v>
      </c>
    </row>
    <row r="5206" spans="1:9">
      <c r="A5206" s="5">
        <v>2140400001</v>
      </c>
      <c r="B5206" s="5" t="s">
        <v>806</v>
      </c>
      <c r="C5206" s="5" t="s">
        <v>248</v>
      </c>
      <c r="D5206" s="5" t="s">
        <v>249</v>
      </c>
      <c r="E5206" s="33">
        <v>1360</v>
      </c>
      <c r="F5206" s="5" t="s">
        <v>4603</v>
      </c>
      <c r="G5206" s="31">
        <v>1325</v>
      </c>
      <c r="H5206" s="32">
        <v>850</v>
      </c>
      <c r="I5206" s="5">
        <v>0.73369099999999998</v>
      </c>
    </row>
    <row r="5207" spans="1:9">
      <c r="A5207" s="5">
        <v>2140400001</v>
      </c>
      <c r="B5207" s="5" t="s">
        <v>806</v>
      </c>
      <c r="C5207" s="5" t="s">
        <v>2627</v>
      </c>
      <c r="D5207" s="5" t="s">
        <v>2628</v>
      </c>
      <c r="E5207" s="33">
        <v>0</v>
      </c>
      <c r="F5207" s="5" t="s">
        <v>4603</v>
      </c>
      <c r="G5207" s="31">
        <v>850</v>
      </c>
      <c r="H5207" s="32">
        <v>0</v>
      </c>
      <c r="I5207" s="5">
        <v>0.73313200000000001</v>
      </c>
    </row>
    <row r="5208" spans="1:9">
      <c r="A5208" s="5">
        <v>2140400002</v>
      </c>
      <c r="B5208" s="5" t="s">
        <v>807</v>
      </c>
      <c r="C5208" s="5" t="s">
        <v>699</v>
      </c>
      <c r="D5208" s="5" t="s">
        <v>700</v>
      </c>
      <c r="E5208" s="33">
        <v>28</v>
      </c>
      <c r="F5208" s="5" t="s">
        <v>4603</v>
      </c>
      <c r="G5208" s="31">
        <v>0</v>
      </c>
      <c r="H5208" s="32">
        <v>0</v>
      </c>
      <c r="I5208" s="5">
        <v>0.72571399999999997</v>
      </c>
    </row>
    <row r="5209" spans="1:9">
      <c r="A5209" s="5">
        <v>2140400002</v>
      </c>
      <c r="B5209" s="5" t="s">
        <v>807</v>
      </c>
      <c r="C5209" s="5" t="s">
        <v>248</v>
      </c>
      <c r="D5209" s="5" t="s">
        <v>249</v>
      </c>
      <c r="E5209" s="33">
        <v>1156</v>
      </c>
      <c r="F5209" s="5" t="s">
        <v>4603</v>
      </c>
      <c r="G5209" s="31">
        <v>1250</v>
      </c>
      <c r="H5209" s="32">
        <v>675</v>
      </c>
      <c r="I5209" s="5">
        <v>0.69653100000000001</v>
      </c>
    </row>
    <row r="5210" spans="1:9">
      <c r="A5210" s="5">
        <v>2140400002</v>
      </c>
      <c r="B5210" s="5" t="s">
        <v>807</v>
      </c>
      <c r="C5210" s="5" t="s">
        <v>2627</v>
      </c>
      <c r="D5210" s="5" t="s">
        <v>2628</v>
      </c>
      <c r="E5210" s="33">
        <v>0</v>
      </c>
      <c r="F5210" s="5" t="s">
        <v>4603</v>
      </c>
      <c r="G5210" s="31">
        <v>675</v>
      </c>
      <c r="H5210" s="32">
        <v>0</v>
      </c>
      <c r="I5210" s="5">
        <v>0.697129</v>
      </c>
    </row>
    <row r="5211" spans="1:9">
      <c r="A5211" s="5">
        <v>2140400003</v>
      </c>
      <c r="B5211" s="5" t="s">
        <v>4667</v>
      </c>
      <c r="C5211" s="5" t="s">
        <v>699</v>
      </c>
      <c r="D5211" s="5" t="s">
        <v>700</v>
      </c>
      <c r="E5211" s="33">
        <v>9</v>
      </c>
      <c r="F5211" s="5" t="s">
        <v>4603</v>
      </c>
      <c r="G5211" s="31">
        <v>0</v>
      </c>
      <c r="H5211" s="32">
        <v>0</v>
      </c>
      <c r="I5211" s="5">
        <v>0.89777799999999996</v>
      </c>
    </row>
    <row r="5212" spans="1:9">
      <c r="A5212" s="5">
        <v>2140400003</v>
      </c>
      <c r="B5212" s="5" t="s">
        <v>4667</v>
      </c>
      <c r="C5212" s="5" t="s">
        <v>248</v>
      </c>
      <c r="D5212" s="5" t="s">
        <v>249</v>
      </c>
      <c r="E5212" s="33">
        <v>275</v>
      </c>
      <c r="F5212" s="5" t="s">
        <v>4603</v>
      </c>
      <c r="G5212" s="31">
        <v>400</v>
      </c>
      <c r="H5212" s="32">
        <v>0</v>
      </c>
      <c r="I5212" s="5">
        <v>0.89818200000000004</v>
      </c>
    </row>
    <row r="5213" spans="1:9">
      <c r="A5213" s="5">
        <v>2140400004</v>
      </c>
      <c r="B5213" s="5" t="s">
        <v>595</v>
      </c>
      <c r="C5213" s="5" t="s">
        <v>699</v>
      </c>
      <c r="D5213" s="5" t="s">
        <v>700</v>
      </c>
      <c r="E5213" s="33">
        <v>29</v>
      </c>
      <c r="F5213" s="5" t="s">
        <v>4603</v>
      </c>
      <c r="G5213" s="31">
        <v>0</v>
      </c>
      <c r="H5213" s="32">
        <v>0</v>
      </c>
      <c r="I5213" s="5">
        <v>0.73379300000000003</v>
      </c>
    </row>
    <row r="5214" spans="1:9">
      <c r="A5214" s="5">
        <v>2140400004</v>
      </c>
      <c r="B5214" s="5" t="s">
        <v>595</v>
      </c>
      <c r="C5214" s="5" t="s">
        <v>248</v>
      </c>
      <c r="D5214" s="5" t="s">
        <v>249</v>
      </c>
      <c r="E5214" s="33">
        <v>1822</v>
      </c>
      <c r="F5214" s="5" t="s">
        <v>4603</v>
      </c>
      <c r="G5214" s="31">
        <v>957</v>
      </c>
      <c r="H5214" s="32">
        <v>400</v>
      </c>
      <c r="I5214" s="5">
        <v>0.91769500000000004</v>
      </c>
    </row>
    <row r="5215" spans="1:9">
      <c r="A5215" s="5">
        <v>2140400004</v>
      </c>
      <c r="B5215" s="5" t="s">
        <v>595</v>
      </c>
      <c r="C5215" s="5" t="s">
        <v>2627</v>
      </c>
      <c r="D5215" s="5" t="s">
        <v>2628</v>
      </c>
      <c r="E5215" s="33">
        <v>0</v>
      </c>
      <c r="F5215" s="5" t="s">
        <v>4603</v>
      </c>
      <c r="G5215" s="31">
        <v>400</v>
      </c>
      <c r="H5215" s="32">
        <v>0</v>
      </c>
      <c r="I5215" s="5">
        <v>0.70304500000000003</v>
      </c>
    </row>
    <row r="5216" spans="1:9">
      <c r="A5216" s="5">
        <v>2140400005</v>
      </c>
      <c r="B5216" s="5" t="s">
        <v>4668</v>
      </c>
      <c r="C5216" s="5" t="s">
        <v>699</v>
      </c>
      <c r="D5216" s="5" t="s">
        <v>700</v>
      </c>
      <c r="E5216" s="33">
        <v>28</v>
      </c>
      <c r="F5216" s="5" t="s">
        <v>4603</v>
      </c>
      <c r="G5216" s="31">
        <v>0</v>
      </c>
      <c r="H5216" s="32">
        <v>0</v>
      </c>
      <c r="I5216" s="5">
        <v>0.72357099999999996</v>
      </c>
    </row>
    <row r="5217" spans="1:9">
      <c r="A5217" s="5">
        <v>2140400005</v>
      </c>
      <c r="B5217" s="5" t="s">
        <v>4668</v>
      </c>
      <c r="C5217" s="5" t="s">
        <v>248</v>
      </c>
      <c r="D5217" s="5" t="s">
        <v>249</v>
      </c>
      <c r="E5217" s="33">
        <v>1379</v>
      </c>
      <c r="F5217" s="5" t="s">
        <v>4603</v>
      </c>
      <c r="G5217" s="31">
        <v>500</v>
      </c>
      <c r="H5217" s="32">
        <v>0</v>
      </c>
      <c r="I5217" s="5">
        <v>0.72350300000000001</v>
      </c>
    </row>
    <row r="5218" spans="1:9">
      <c r="A5218" s="5">
        <v>2140400006</v>
      </c>
      <c r="B5218" s="5" t="s">
        <v>4669</v>
      </c>
      <c r="C5218" s="5" t="s">
        <v>699</v>
      </c>
      <c r="D5218" s="5" t="s">
        <v>700</v>
      </c>
      <c r="E5218" s="33">
        <v>13</v>
      </c>
      <c r="F5218" s="5" t="s">
        <v>4603</v>
      </c>
      <c r="G5218" s="31">
        <v>0</v>
      </c>
      <c r="H5218" s="32">
        <v>0</v>
      </c>
      <c r="I5218" s="5">
        <v>0.77307700000000001</v>
      </c>
    </row>
    <row r="5219" spans="1:9">
      <c r="A5219" s="5">
        <v>2140400006</v>
      </c>
      <c r="B5219" s="5" t="s">
        <v>4669</v>
      </c>
      <c r="C5219" s="5" t="s">
        <v>248</v>
      </c>
      <c r="D5219" s="5" t="s">
        <v>249</v>
      </c>
      <c r="E5219" s="33">
        <v>346</v>
      </c>
      <c r="F5219" s="5" t="s">
        <v>4603</v>
      </c>
      <c r="G5219" s="31">
        <v>0</v>
      </c>
      <c r="H5219" s="32">
        <v>0</v>
      </c>
      <c r="I5219" s="5">
        <v>0.77291900000000002</v>
      </c>
    </row>
    <row r="5220" spans="1:9">
      <c r="A5220" s="5">
        <v>2140400007</v>
      </c>
      <c r="B5220" s="5" t="s">
        <v>4670</v>
      </c>
      <c r="C5220" s="5" t="s">
        <v>699</v>
      </c>
      <c r="D5220" s="5" t="s">
        <v>700</v>
      </c>
      <c r="E5220" s="33">
        <v>20</v>
      </c>
      <c r="F5220" s="5" t="s">
        <v>4603</v>
      </c>
      <c r="G5220" s="31">
        <v>0</v>
      </c>
      <c r="H5220" s="32">
        <v>0</v>
      </c>
      <c r="I5220" s="5">
        <v>0.77349999999999997</v>
      </c>
    </row>
    <row r="5221" spans="1:9">
      <c r="A5221" s="5">
        <v>2140400007</v>
      </c>
      <c r="B5221" s="5" t="s">
        <v>4670</v>
      </c>
      <c r="C5221" s="5" t="s">
        <v>248</v>
      </c>
      <c r="D5221" s="5" t="s">
        <v>249</v>
      </c>
      <c r="E5221" s="33">
        <v>157</v>
      </c>
      <c r="F5221" s="5" t="s">
        <v>4603</v>
      </c>
      <c r="G5221" s="31">
        <v>487</v>
      </c>
      <c r="H5221" s="32">
        <v>461</v>
      </c>
      <c r="I5221" s="5">
        <v>0.773949</v>
      </c>
    </row>
    <row r="5222" spans="1:9">
      <c r="A5222" s="5">
        <v>2140400007</v>
      </c>
      <c r="B5222" s="5" t="s">
        <v>4670</v>
      </c>
      <c r="C5222" s="5" t="s">
        <v>2627</v>
      </c>
      <c r="D5222" s="5" t="s">
        <v>2628</v>
      </c>
      <c r="E5222" s="33">
        <v>0</v>
      </c>
      <c r="F5222" s="5" t="s">
        <v>4603</v>
      </c>
      <c r="G5222" s="31">
        <v>461</v>
      </c>
      <c r="H5222" s="32">
        <v>0</v>
      </c>
      <c r="I5222" s="5">
        <v>0.77377200000000002</v>
      </c>
    </row>
    <row r="5223" spans="1:9">
      <c r="A5223" s="5">
        <v>2140400008</v>
      </c>
      <c r="B5223" s="5" t="s">
        <v>808</v>
      </c>
      <c r="C5223" s="5" t="s">
        <v>699</v>
      </c>
      <c r="D5223" s="5" t="s">
        <v>700</v>
      </c>
      <c r="E5223" s="33">
        <v>8</v>
      </c>
      <c r="F5223" s="5" t="s">
        <v>4603</v>
      </c>
      <c r="G5223" s="31">
        <v>0</v>
      </c>
      <c r="H5223" s="32">
        <v>0</v>
      </c>
      <c r="I5223" s="5">
        <v>0.75249999999999995</v>
      </c>
    </row>
    <row r="5224" spans="1:9">
      <c r="A5224" s="5">
        <v>2140400008</v>
      </c>
      <c r="B5224" s="5" t="s">
        <v>808</v>
      </c>
      <c r="C5224" s="5" t="s">
        <v>248</v>
      </c>
      <c r="D5224" s="5" t="s">
        <v>249</v>
      </c>
      <c r="E5224" s="33">
        <v>2</v>
      </c>
      <c r="F5224" s="5" t="s">
        <v>4603</v>
      </c>
      <c r="G5224" s="31">
        <v>677</v>
      </c>
      <c r="H5224" s="32">
        <v>650</v>
      </c>
      <c r="I5224" s="5">
        <v>0.72499999999999998</v>
      </c>
    </row>
    <row r="5225" spans="1:9">
      <c r="A5225" s="5">
        <v>2140400008</v>
      </c>
      <c r="B5225" s="5" t="s">
        <v>808</v>
      </c>
      <c r="C5225" s="5" t="s">
        <v>2627</v>
      </c>
      <c r="D5225" s="5" t="s">
        <v>2628</v>
      </c>
      <c r="E5225" s="33">
        <v>0</v>
      </c>
      <c r="F5225" s="5" t="s">
        <v>4603</v>
      </c>
      <c r="G5225" s="31">
        <v>650</v>
      </c>
      <c r="H5225" s="32">
        <v>0</v>
      </c>
      <c r="I5225" s="5">
        <v>0.72605299999999995</v>
      </c>
    </row>
    <row r="5226" spans="1:9">
      <c r="A5226" s="5">
        <v>2140400009</v>
      </c>
      <c r="B5226" s="5" t="s">
        <v>969</v>
      </c>
      <c r="C5226" s="5" t="s">
        <v>699</v>
      </c>
      <c r="D5226" s="5" t="s">
        <v>700</v>
      </c>
      <c r="E5226" s="33">
        <v>19</v>
      </c>
      <c r="F5226" s="5" t="s">
        <v>4603</v>
      </c>
      <c r="G5226" s="31">
        <v>0</v>
      </c>
      <c r="H5226" s="32">
        <v>0</v>
      </c>
      <c r="I5226" s="5">
        <v>0.77421099999999998</v>
      </c>
    </row>
    <row r="5227" spans="1:9">
      <c r="A5227" s="5">
        <v>2140400009</v>
      </c>
      <c r="B5227" s="5" t="s">
        <v>969</v>
      </c>
      <c r="C5227" s="5" t="s">
        <v>248</v>
      </c>
      <c r="D5227" s="5" t="s">
        <v>249</v>
      </c>
      <c r="E5227" s="33">
        <v>669</v>
      </c>
      <c r="F5227" s="5" t="s">
        <v>4603</v>
      </c>
      <c r="G5227" s="31">
        <v>800</v>
      </c>
      <c r="H5227" s="32">
        <v>492</v>
      </c>
      <c r="I5227" s="5">
        <v>0.734873</v>
      </c>
    </row>
    <row r="5228" spans="1:9">
      <c r="A5228" s="5">
        <v>2140400009</v>
      </c>
      <c r="B5228" s="5" t="s">
        <v>969</v>
      </c>
      <c r="C5228" s="5" t="s">
        <v>2627</v>
      </c>
      <c r="D5228" s="5" t="s">
        <v>2628</v>
      </c>
      <c r="E5228" s="33">
        <v>0</v>
      </c>
      <c r="F5228" s="5" t="s">
        <v>4603</v>
      </c>
      <c r="G5228" s="31">
        <v>492</v>
      </c>
      <c r="H5228" s="32">
        <v>0</v>
      </c>
      <c r="I5228" s="5">
        <v>0.77413500000000002</v>
      </c>
    </row>
    <row r="5229" spans="1:9">
      <c r="A5229" s="5">
        <v>2140400010</v>
      </c>
      <c r="B5229" s="5" t="s">
        <v>809</v>
      </c>
      <c r="C5229" s="5" t="s">
        <v>248</v>
      </c>
      <c r="D5229" s="5" t="s">
        <v>249</v>
      </c>
      <c r="E5229" s="33">
        <v>1193</v>
      </c>
      <c r="F5229" s="5" t="s">
        <v>4603</v>
      </c>
      <c r="G5229" s="31">
        <v>975</v>
      </c>
      <c r="H5229" s="32">
        <v>525</v>
      </c>
      <c r="I5229" s="5">
        <v>0.77174399999999999</v>
      </c>
    </row>
    <row r="5230" spans="1:9">
      <c r="A5230" s="5">
        <v>2140400010</v>
      </c>
      <c r="B5230" s="5" t="s">
        <v>809</v>
      </c>
      <c r="C5230" s="5" t="s">
        <v>2627</v>
      </c>
      <c r="D5230" s="5" t="s">
        <v>2628</v>
      </c>
      <c r="E5230" s="33">
        <v>0</v>
      </c>
      <c r="F5230" s="5" t="s">
        <v>4603</v>
      </c>
      <c r="G5230" s="31">
        <v>525</v>
      </c>
      <c r="H5230" s="32">
        <v>0</v>
      </c>
      <c r="I5230" s="5">
        <v>0.65668499999999996</v>
      </c>
    </row>
    <row r="5231" spans="1:9">
      <c r="A5231" s="5">
        <v>2140400011</v>
      </c>
      <c r="B5231" s="5" t="s">
        <v>4671</v>
      </c>
      <c r="C5231" s="5" t="s">
        <v>248</v>
      </c>
      <c r="D5231" s="5" t="s">
        <v>249</v>
      </c>
      <c r="E5231" s="33">
        <v>1547</v>
      </c>
      <c r="F5231" s="5" t="s">
        <v>4603</v>
      </c>
      <c r="G5231" s="31">
        <v>700</v>
      </c>
      <c r="H5231" s="32">
        <v>0</v>
      </c>
      <c r="I5231" s="5">
        <v>0.84658699999999998</v>
      </c>
    </row>
    <row r="5232" spans="1:9">
      <c r="A5232" s="5">
        <v>2140400012</v>
      </c>
      <c r="B5232" s="5" t="s">
        <v>810</v>
      </c>
      <c r="C5232" s="5" t="s">
        <v>699</v>
      </c>
      <c r="D5232" s="5" t="s">
        <v>700</v>
      </c>
      <c r="E5232" s="33">
        <v>41</v>
      </c>
      <c r="F5232" s="5" t="s">
        <v>4603</v>
      </c>
      <c r="G5232" s="31">
        <v>0</v>
      </c>
      <c r="H5232" s="32">
        <v>0</v>
      </c>
      <c r="I5232" s="5">
        <v>0.73658500000000005</v>
      </c>
    </row>
    <row r="5233" spans="1:9">
      <c r="A5233" s="5">
        <v>2140400012</v>
      </c>
      <c r="B5233" s="5" t="s">
        <v>810</v>
      </c>
      <c r="C5233" s="5" t="s">
        <v>248</v>
      </c>
      <c r="D5233" s="5" t="s">
        <v>249</v>
      </c>
      <c r="E5233" s="33">
        <v>1495</v>
      </c>
      <c r="F5233" s="5" t="s">
        <v>4603</v>
      </c>
      <c r="G5233" s="31">
        <v>600</v>
      </c>
      <c r="H5233" s="32">
        <v>175</v>
      </c>
      <c r="I5233" s="5">
        <v>0.72624699999999998</v>
      </c>
    </row>
    <row r="5234" spans="1:9">
      <c r="A5234" s="5">
        <v>2140400012</v>
      </c>
      <c r="B5234" s="5" t="s">
        <v>810</v>
      </c>
      <c r="C5234" s="5" t="s">
        <v>2627</v>
      </c>
      <c r="D5234" s="5" t="s">
        <v>2628</v>
      </c>
      <c r="E5234" s="33">
        <v>0</v>
      </c>
      <c r="F5234" s="5" t="s">
        <v>4603</v>
      </c>
      <c r="G5234" s="31">
        <v>175</v>
      </c>
      <c r="H5234" s="32">
        <v>0</v>
      </c>
      <c r="I5234" s="5">
        <v>0.71595399999999998</v>
      </c>
    </row>
    <row r="5235" spans="1:9">
      <c r="A5235" s="5">
        <v>2140400013</v>
      </c>
      <c r="B5235" s="5" t="s">
        <v>615</v>
      </c>
      <c r="C5235" s="5" t="s">
        <v>699</v>
      </c>
      <c r="D5235" s="5" t="s">
        <v>700</v>
      </c>
      <c r="E5235" s="33">
        <v>13</v>
      </c>
      <c r="F5235" s="5" t="s">
        <v>4603</v>
      </c>
      <c r="G5235" s="31">
        <v>0</v>
      </c>
      <c r="H5235" s="32">
        <v>0</v>
      </c>
      <c r="I5235" s="5">
        <v>0.73230799999999996</v>
      </c>
    </row>
    <row r="5236" spans="1:9">
      <c r="A5236" s="5">
        <v>2140400013</v>
      </c>
      <c r="B5236" s="5" t="s">
        <v>615</v>
      </c>
      <c r="C5236" s="5" t="s">
        <v>248</v>
      </c>
      <c r="D5236" s="5" t="s">
        <v>249</v>
      </c>
      <c r="E5236" s="33">
        <v>2577</v>
      </c>
      <c r="F5236" s="5" t="s">
        <v>4603</v>
      </c>
      <c r="G5236" s="31">
        <v>475</v>
      </c>
      <c r="H5236" s="32">
        <v>200</v>
      </c>
      <c r="I5236" s="5">
        <v>0.76707000000000003</v>
      </c>
    </row>
    <row r="5237" spans="1:9">
      <c r="A5237" s="5">
        <v>2140400013</v>
      </c>
      <c r="B5237" s="5" t="s">
        <v>615</v>
      </c>
      <c r="C5237" s="5" t="s">
        <v>2627</v>
      </c>
      <c r="D5237" s="5" t="s">
        <v>2628</v>
      </c>
      <c r="E5237" s="33">
        <v>0</v>
      </c>
      <c r="F5237" s="5" t="s">
        <v>4603</v>
      </c>
      <c r="G5237" s="31">
        <v>200</v>
      </c>
      <c r="H5237" s="32">
        <v>0</v>
      </c>
      <c r="I5237" s="5">
        <v>0.70340400000000003</v>
      </c>
    </row>
    <row r="5238" spans="1:9">
      <c r="A5238" s="5">
        <v>2140400016</v>
      </c>
      <c r="B5238" s="5" t="s">
        <v>4672</v>
      </c>
      <c r="C5238" s="5" t="s">
        <v>2601</v>
      </c>
      <c r="D5238" s="5" t="s">
        <v>2602</v>
      </c>
      <c r="E5238" s="33">
        <v>249</v>
      </c>
      <c r="F5238" s="5" t="s">
        <v>2598</v>
      </c>
      <c r="G5238" s="31">
        <v>0</v>
      </c>
      <c r="H5238" s="32">
        <v>0</v>
      </c>
      <c r="I5238" s="5">
        <v>0.157108</v>
      </c>
    </row>
    <row r="5239" spans="1:9">
      <c r="A5239" s="5">
        <v>2140400017</v>
      </c>
      <c r="B5239" s="5" t="s">
        <v>4673</v>
      </c>
      <c r="C5239" s="5" t="s">
        <v>699</v>
      </c>
      <c r="D5239" s="5" t="s">
        <v>700</v>
      </c>
      <c r="E5239" s="33">
        <v>3690</v>
      </c>
      <c r="F5239" s="5" t="s">
        <v>2598</v>
      </c>
      <c r="G5239" s="31">
        <v>0</v>
      </c>
      <c r="H5239" s="32">
        <v>0</v>
      </c>
      <c r="I5239" s="5">
        <v>0.15712499999999999</v>
      </c>
    </row>
    <row r="5240" spans="1:9">
      <c r="A5240" s="5">
        <v>2140400017</v>
      </c>
      <c r="B5240" s="5" t="s">
        <v>4673</v>
      </c>
      <c r="C5240" s="5" t="s">
        <v>248</v>
      </c>
      <c r="D5240" s="5" t="s">
        <v>249</v>
      </c>
      <c r="E5240" s="33">
        <v>37582</v>
      </c>
      <c r="F5240" s="5" t="s">
        <v>2598</v>
      </c>
      <c r="G5240" s="31">
        <v>0</v>
      </c>
      <c r="H5240" s="32">
        <v>0</v>
      </c>
      <c r="I5240" s="5">
        <v>0.15712300000000001</v>
      </c>
    </row>
    <row r="5241" spans="1:9">
      <c r="A5241" s="5">
        <v>2140400019</v>
      </c>
      <c r="B5241" s="5" t="s">
        <v>4674</v>
      </c>
      <c r="C5241" s="5" t="s">
        <v>2601</v>
      </c>
      <c r="D5241" s="5" t="s">
        <v>2602</v>
      </c>
      <c r="E5241" s="33">
        <v>40</v>
      </c>
      <c r="F5241" s="5" t="s">
        <v>2598</v>
      </c>
      <c r="G5241" s="31">
        <v>0</v>
      </c>
      <c r="H5241" s="32">
        <v>0</v>
      </c>
      <c r="I5241" s="5">
        <v>0.13675000000000001</v>
      </c>
    </row>
    <row r="5242" spans="1:9">
      <c r="A5242" s="5">
        <v>2140400020</v>
      </c>
      <c r="B5242" s="5" t="s">
        <v>4675</v>
      </c>
      <c r="C5242" s="5" t="s">
        <v>699</v>
      </c>
      <c r="D5242" s="5" t="s">
        <v>700</v>
      </c>
      <c r="E5242" s="33">
        <v>2500</v>
      </c>
      <c r="F5242" s="5" t="s">
        <v>2598</v>
      </c>
      <c r="G5242" s="31">
        <v>0</v>
      </c>
      <c r="H5242" s="32">
        <v>0</v>
      </c>
      <c r="I5242" s="5">
        <v>0.15712400000000001</v>
      </c>
    </row>
    <row r="5243" spans="1:9">
      <c r="A5243" s="5">
        <v>2140400020</v>
      </c>
      <c r="B5243" s="5" t="s">
        <v>4675</v>
      </c>
      <c r="C5243" s="5" t="s">
        <v>248</v>
      </c>
      <c r="D5243" s="5" t="s">
        <v>249</v>
      </c>
      <c r="E5243" s="33">
        <v>14399</v>
      </c>
      <c r="F5243" s="5" t="s">
        <v>2598</v>
      </c>
      <c r="G5243" s="31">
        <v>0</v>
      </c>
      <c r="H5243" s="32">
        <v>5</v>
      </c>
      <c r="I5243" s="5">
        <v>0.15712300000000001</v>
      </c>
    </row>
    <row r="5244" spans="1:9">
      <c r="A5244" s="5">
        <v>2140400020</v>
      </c>
      <c r="B5244" s="5" t="s">
        <v>4675</v>
      </c>
      <c r="C5244" s="5" t="s">
        <v>2611</v>
      </c>
      <c r="D5244" s="5" t="s">
        <v>2612</v>
      </c>
      <c r="E5244" s="33">
        <v>5</v>
      </c>
      <c r="F5244" s="5" t="s">
        <v>2598</v>
      </c>
      <c r="G5244" s="31">
        <v>5</v>
      </c>
      <c r="H5244" s="32">
        <v>0</v>
      </c>
      <c r="I5244" s="5">
        <v>0.158</v>
      </c>
    </row>
    <row r="5245" spans="1:9">
      <c r="A5245" s="5">
        <v>2140400021</v>
      </c>
      <c r="B5245" s="5" t="s">
        <v>4676</v>
      </c>
      <c r="C5245" s="5" t="s">
        <v>699</v>
      </c>
      <c r="D5245" s="5" t="s">
        <v>700</v>
      </c>
      <c r="E5245" s="33">
        <v>100</v>
      </c>
      <c r="F5245" s="5" t="s">
        <v>2598</v>
      </c>
      <c r="G5245" s="31">
        <v>0</v>
      </c>
      <c r="H5245" s="32">
        <v>0</v>
      </c>
      <c r="I5245" s="5">
        <v>0.1472</v>
      </c>
    </row>
    <row r="5246" spans="1:9">
      <c r="A5246" s="5">
        <v>2140400021</v>
      </c>
      <c r="B5246" s="5" t="s">
        <v>4676</v>
      </c>
      <c r="C5246" s="5" t="s">
        <v>248</v>
      </c>
      <c r="D5246" s="5" t="s">
        <v>249</v>
      </c>
      <c r="E5246" s="33">
        <v>100</v>
      </c>
      <c r="F5246" s="5" t="s">
        <v>2598</v>
      </c>
      <c r="G5246" s="31">
        <v>0</v>
      </c>
      <c r="H5246" s="32">
        <v>0</v>
      </c>
      <c r="I5246" s="5">
        <v>0.14729999999999999</v>
      </c>
    </row>
    <row r="5247" spans="1:9">
      <c r="A5247" s="5">
        <v>2140400021</v>
      </c>
      <c r="B5247" s="5" t="s">
        <v>4676</v>
      </c>
      <c r="C5247" s="5" t="s">
        <v>2601</v>
      </c>
      <c r="D5247" s="5" t="s">
        <v>2602</v>
      </c>
      <c r="E5247" s="33">
        <v>49</v>
      </c>
      <c r="F5247" s="5" t="s">
        <v>2598</v>
      </c>
      <c r="G5247" s="31">
        <v>0</v>
      </c>
      <c r="H5247" s="32">
        <v>0</v>
      </c>
      <c r="I5247" s="5">
        <v>0.147143</v>
      </c>
    </row>
    <row r="5248" spans="1:9">
      <c r="A5248" s="5">
        <v>2140400022</v>
      </c>
      <c r="B5248" s="5" t="s">
        <v>4677</v>
      </c>
      <c r="C5248" s="5" t="s">
        <v>248</v>
      </c>
      <c r="D5248" s="5" t="s">
        <v>249</v>
      </c>
      <c r="E5248" s="33">
        <v>42</v>
      </c>
      <c r="F5248" s="5" t="s">
        <v>2598</v>
      </c>
      <c r="G5248" s="31">
        <v>5</v>
      </c>
      <c r="H5248" s="32">
        <v>0</v>
      </c>
      <c r="I5248" s="5">
        <v>0.14833299999999999</v>
      </c>
    </row>
    <row r="5249" spans="1:9">
      <c r="A5249" s="5">
        <v>2140400023</v>
      </c>
      <c r="B5249" s="5" t="s">
        <v>4678</v>
      </c>
      <c r="C5249" s="5" t="s">
        <v>699</v>
      </c>
      <c r="D5249" s="5" t="s">
        <v>700</v>
      </c>
      <c r="E5249" s="33">
        <v>3800</v>
      </c>
      <c r="F5249" s="5" t="s">
        <v>2598</v>
      </c>
      <c r="G5249" s="31">
        <v>0</v>
      </c>
      <c r="H5249" s="32">
        <v>0</v>
      </c>
      <c r="I5249" s="5">
        <v>0.157084</v>
      </c>
    </row>
    <row r="5250" spans="1:9">
      <c r="A5250" s="5">
        <v>2140400023</v>
      </c>
      <c r="B5250" s="5" t="s">
        <v>4678</v>
      </c>
      <c r="C5250" s="5" t="s">
        <v>248</v>
      </c>
      <c r="D5250" s="5" t="s">
        <v>249</v>
      </c>
      <c r="E5250" s="33">
        <v>9694</v>
      </c>
      <c r="F5250" s="5" t="s">
        <v>2598</v>
      </c>
      <c r="G5250" s="31">
        <v>0</v>
      </c>
      <c r="H5250" s="32">
        <v>0</v>
      </c>
      <c r="I5250" s="5">
        <v>0.157084</v>
      </c>
    </row>
    <row r="5251" spans="1:9">
      <c r="A5251" s="5">
        <v>2140400024</v>
      </c>
      <c r="B5251" s="5" t="s">
        <v>4679</v>
      </c>
      <c r="C5251" s="5" t="s">
        <v>466</v>
      </c>
      <c r="D5251" s="5" t="s">
        <v>467</v>
      </c>
      <c r="E5251" s="33">
        <v>100</v>
      </c>
      <c r="F5251" s="5" t="s">
        <v>2598</v>
      </c>
      <c r="G5251" s="31">
        <v>0</v>
      </c>
      <c r="H5251" s="32">
        <v>0</v>
      </c>
      <c r="I5251" s="5">
        <v>0.16320000000000001</v>
      </c>
    </row>
    <row r="5252" spans="1:9">
      <c r="A5252" s="5">
        <v>2140400024</v>
      </c>
      <c r="B5252" s="5" t="s">
        <v>4679</v>
      </c>
      <c r="C5252" s="5" t="s">
        <v>248</v>
      </c>
      <c r="D5252" s="5" t="s">
        <v>249</v>
      </c>
      <c r="E5252" s="33">
        <v>201</v>
      </c>
      <c r="F5252" s="5" t="s">
        <v>2598</v>
      </c>
      <c r="G5252" s="31">
        <v>0</v>
      </c>
      <c r="H5252" s="32">
        <v>0</v>
      </c>
      <c r="I5252" s="5">
        <v>0.16323399999999999</v>
      </c>
    </row>
    <row r="5253" spans="1:9">
      <c r="A5253" s="5">
        <v>2140400024</v>
      </c>
      <c r="B5253" s="5" t="s">
        <v>4679</v>
      </c>
      <c r="C5253" s="5" t="s">
        <v>2601</v>
      </c>
      <c r="D5253" s="5" t="s">
        <v>2602</v>
      </c>
      <c r="E5253" s="33">
        <v>47</v>
      </c>
      <c r="F5253" s="5" t="s">
        <v>2598</v>
      </c>
      <c r="G5253" s="31">
        <v>0</v>
      </c>
      <c r="H5253" s="32">
        <v>0</v>
      </c>
      <c r="I5253" s="5">
        <v>0.163191</v>
      </c>
    </row>
    <row r="5254" spans="1:9">
      <c r="A5254" s="5">
        <v>2140400026</v>
      </c>
      <c r="B5254" s="5" t="s">
        <v>4680</v>
      </c>
      <c r="C5254" s="5" t="s">
        <v>466</v>
      </c>
      <c r="D5254" s="5" t="s">
        <v>467</v>
      </c>
      <c r="E5254" s="33">
        <v>4500</v>
      </c>
      <c r="F5254" s="5" t="s">
        <v>2598</v>
      </c>
      <c r="G5254" s="31">
        <v>0</v>
      </c>
      <c r="H5254" s="32">
        <v>0</v>
      </c>
      <c r="I5254" s="5">
        <v>0.15709300000000001</v>
      </c>
    </row>
    <row r="5255" spans="1:9">
      <c r="A5255" s="5">
        <v>2140400026</v>
      </c>
      <c r="B5255" s="5" t="s">
        <v>4680</v>
      </c>
      <c r="C5255" s="5" t="s">
        <v>248</v>
      </c>
      <c r="D5255" s="5" t="s">
        <v>249</v>
      </c>
      <c r="E5255" s="33">
        <v>295</v>
      </c>
      <c r="F5255" s="5" t="s">
        <v>2598</v>
      </c>
      <c r="G5255" s="31">
        <v>0</v>
      </c>
      <c r="H5255" s="32">
        <v>0</v>
      </c>
      <c r="I5255" s="5">
        <v>0.157085</v>
      </c>
    </row>
    <row r="5256" spans="1:9">
      <c r="A5256" s="5">
        <v>2140400027</v>
      </c>
      <c r="B5256" s="5" t="s">
        <v>4681</v>
      </c>
      <c r="C5256" s="5" t="s">
        <v>2601</v>
      </c>
      <c r="D5256" s="5" t="s">
        <v>2602</v>
      </c>
      <c r="E5256" s="33">
        <v>0.97</v>
      </c>
      <c r="F5256" s="5" t="s">
        <v>2598</v>
      </c>
      <c r="G5256" s="31">
        <v>0</v>
      </c>
      <c r="H5256" s="32">
        <v>0</v>
      </c>
      <c r="I5256" s="5">
        <v>9.2784000000000005E-2</v>
      </c>
    </row>
    <row r="5257" spans="1:9">
      <c r="A5257" s="5">
        <v>2140400028</v>
      </c>
      <c r="B5257" s="5" t="s">
        <v>4682</v>
      </c>
      <c r="C5257" s="5" t="s">
        <v>2601</v>
      </c>
      <c r="D5257" s="5" t="s">
        <v>2602</v>
      </c>
      <c r="E5257" s="33">
        <v>87</v>
      </c>
      <c r="F5257" s="5" t="s">
        <v>2598</v>
      </c>
      <c r="G5257" s="31">
        <v>0</v>
      </c>
      <c r="H5257" s="32">
        <v>0</v>
      </c>
      <c r="I5257" s="5">
        <v>0.15701100000000001</v>
      </c>
    </row>
    <row r="5258" spans="1:9">
      <c r="A5258" s="5">
        <v>2140400029</v>
      </c>
      <c r="B5258" s="5" t="s">
        <v>4683</v>
      </c>
      <c r="C5258" s="5" t="s">
        <v>2601</v>
      </c>
      <c r="D5258" s="5" t="s">
        <v>2602</v>
      </c>
      <c r="E5258" s="33">
        <v>1.97</v>
      </c>
      <c r="F5258" s="5" t="s">
        <v>2598</v>
      </c>
      <c r="G5258" s="31">
        <v>0</v>
      </c>
      <c r="H5258" s="32">
        <v>0</v>
      </c>
      <c r="I5258" s="5">
        <v>9.1370999999999994E-2</v>
      </c>
    </row>
    <row r="5259" spans="1:9">
      <c r="A5259" s="5">
        <v>2140400030</v>
      </c>
      <c r="B5259" s="5" t="s">
        <v>4684</v>
      </c>
      <c r="C5259" s="5" t="s">
        <v>699</v>
      </c>
      <c r="D5259" s="5" t="s">
        <v>700</v>
      </c>
      <c r="E5259" s="33">
        <v>9800</v>
      </c>
      <c r="F5259" s="5" t="s">
        <v>2598</v>
      </c>
      <c r="G5259" s="31">
        <v>0</v>
      </c>
      <c r="H5259" s="32">
        <v>0</v>
      </c>
      <c r="I5259" s="5">
        <v>0.15710499999999999</v>
      </c>
    </row>
    <row r="5260" spans="1:9">
      <c r="A5260" s="5">
        <v>2140400030</v>
      </c>
      <c r="B5260" s="5" t="s">
        <v>4684</v>
      </c>
      <c r="C5260" s="5" t="s">
        <v>248</v>
      </c>
      <c r="D5260" s="5" t="s">
        <v>249</v>
      </c>
      <c r="E5260" s="33">
        <v>1599</v>
      </c>
      <c r="F5260" s="5" t="s">
        <v>2598</v>
      </c>
      <c r="G5260" s="31">
        <v>0</v>
      </c>
      <c r="H5260" s="32">
        <v>0</v>
      </c>
      <c r="I5260" s="5">
        <v>0.15710399999999999</v>
      </c>
    </row>
    <row r="5261" spans="1:9">
      <c r="A5261" s="5">
        <v>2140400033</v>
      </c>
      <c r="B5261" s="5" t="s">
        <v>4685</v>
      </c>
      <c r="C5261" s="5" t="s">
        <v>699</v>
      </c>
      <c r="D5261" s="5" t="s">
        <v>700</v>
      </c>
      <c r="E5261" s="33">
        <v>3500</v>
      </c>
      <c r="F5261" s="5" t="s">
        <v>2598</v>
      </c>
      <c r="G5261" s="31">
        <v>0</v>
      </c>
      <c r="H5261" s="32">
        <v>0</v>
      </c>
      <c r="I5261" s="5">
        <v>9.1888999999999998E-2</v>
      </c>
    </row>
    <row r="5262" spans="1:9">
      <c r="A5262" s="5">
        <v>2140400033</v>
      </c>
      <c r="B5262" s="5" t="s">
        <v>4685</v>
      </c>
      <c r="C5262" s="5" t="s">
        <v>248</v>
      </c>
      <c r="D5262" s="5" t="s">
        <v>249</v>
      </c>
      <c r="E5262" s="33">
        <v>598</v>
      </c>
      <c r="F5262" s="5" t="s">
        <v>2598</v>
      </c>
      <c r="G5262" s="31">
        <v>0</v>
      </c>
      <c r="H5262" s="32">
        <v>8</v>
      </c>
      <c r="I5262" s="5">
        <v>9.1889999999999999E-2</v>
      </c>
    </row>
    <row r="5263" spans="1:9">
      <c r="A5263" s="5">
        <v>2140400033</v>
      </c>
      <c r="B5263" s="5" t="s">
        <v>4685</v>
      </c>
      <c r="C5263" s="5" t="s">
        <v>2601</v>
      </c>
      <c r="D5263" s="5" t="s">
        <v>2602</v>
      </c>
      <c r="E5263" s="33">
        <v>2.91</v>
      </c>
      <c r="F5263" s="5" t="s">
        <v>2598</v>
      </c>
      <c r="G5263" s="31">
        <v>0</v>
      </c>
      <c r="H5263" s="32">
        <v>0</v>
      </c>
      <c r="I5263" s="5">
        <v>9.2784000000000005E-2</v>
      </c>
    </row>
    <row r="5264" spans="1:9">
      <c r="A5264" s="5">
        <v>2140400033</v>
      </c>
      <c r="B5264" s="5" t="s">
        <v>4685</v>
      </c>
      <c r="C5264" s="5" t="s">
        <v>2611</v>
      </c>
      <c r="D5264" s="5" t="s">
        <v>2612</v>
      </c>
      <c r="E5264" s="33">
        <v>8</v>
      </c>
      <c r="F5264" s="5" t="s">
        <v>2598</v>
      </c>
      <c r="G5264" s="31">
        <v>8</v>
      </c>
      <c r="H5264" s="32">
        <v>0</v>
      </c>
      <c r="I5264" s="5">
        <v>9.2499999999999999E-2</v>
      </c>
    </row>
    <row r="5265" spans="1:9">
      <c r="A5265" s="5">
        <v>2140400036</v>
      </c>
      <c r="B5265" s="5" t="s">
        <v>4686</v>
      </c>
      <c r="C5265" s="5" t="s">
        <v>699</v>
      </c>
      <c r="D5265" s="5" t="s">
        <v>700</v>
      </c>
      <c r="E5265" s="33">
        <v>2900</v>
      </c>
      <c r="F5265" s="5" t="s">
        <v>2598</v>
      </c>
      <c r="G5265" s="31">
        <v>0</v>
      </c>
      <c r="H5265" s="32">
        <v>0</v>
      </c>
      <c r="I5265" s="5">
        <v>9.1659000000000004E-2</v>
      </c>
    </row>
    <row r="5266" spans="1:9">
      <c r="A5266" s="5">
        <v>2140400036</v>
      </c>
      <c r="B5266" s="5" t="s">
        <v>4686</v>
      </c>
      <c r="C5266" s="5" t="s">
        <v>248</v>
      </c>
      <c r="D5266" s="5" t="s">
        <v>249</v>
      </c>
      <c r="E5266" s="33">
        <v>1599</v>
      </c>
      <c r="F5266" s="5" t="s">
        <v>2598</v>
      </c>
      <c r="G5266" s="31">
        <v>0</v>
      </c>
      <c r="H5266" s="32">
        <v>0</v>
      </c>
      <c r="I5266" s="5">
        <v>9.1657000000000002E-2</v>
      </c>
    </row>
    <row r="5267" spans="1:9">
      <c r="A5267" s="5">
        <v>2140400036</v>
      </c>
      <c r="B5267" s="5" t="s">
        <v>4686</v>
      </c>
      <c r="C5267" s="5" t="s">
        <v>2601</v>
      </c>
      <c r="D5267" s="5" t="s">
        <v>2602</v>
      </c>
      <c r="E5267" s="33">
        <v>0.91</v>
      </c>
      <c r="F5267" s="5" t="s">
        <v>2598</v>
      </c>
      <c r="G5267" s="31">
        <v>0</v>
      </c>
      <c r="H5267" s="32">
        <v>0</v>
      </c>
      <c r="I5267" s="5">
        <v>8.7912000000000004E-2</v>
      </c>
    </row>
    <row r="5268" spans="1:9">
      <c r="A5268" s="5">
        <v>2140410001</v>
      </c>
      <c r="B5268" s="5" t="s">
        <v>4687</v>
      </c>
      <c r="C5268" s="5" t="s">
        <v>699</v>
      </c>
      <c r="D5268" s="5" t="s">
        <v>700</v>
      </c>
      <c r="E5268" s="33">
        <v>10</v>
      </c>
      <c r="F5268" s="5" t="s">
        <v>4661</v>
      </c>
      <c r="G5268" s="31">
        <v>0</v>
      </c>
      <c r="H5268" s="32">
        <v>0</v>
      </c>
      <c r="I5268" s="5">
        <v>0.86599999999999999</v>
      </c>
    </row>
    <row r="5269" spans="1:9">
      <c r="A5269" s="5">
        <v>2140410001</v>
      </c>
      <c r="B5269" s="5" t="s">
        <v>4687</v>
      </c>
      <c r="C5269" s="5" t="s">
        <v>248</v>
      </c>
      <c r="D5269" s="5" t="s">
        <v>249</v>
      </c>
      <c r="E5269" s="33">
        <v>1205</v>
      </c>
      <c r="F5269" s="5" t="s">
        <v>4661</v>
      </c>
      <c r="G5269" s="31">
        <v>286</v>
      </c>
      <c r="H5269" s="32">
        <v>0</v>
      </c>
      <c r="I5269" s="5">
        <v>0.86638199999999999</v>
      </c>
    </row>
    <row r="5270" spans="1:9">
      <c r="A5270" s="5">
        <v>2140420001</v>
      </c>
      <c r="B5270" s="5" t="s">
        <v>970</v>
      </c>
      <c r="C5270" s="5" t="s">
        <v>699</v>
      </c>
      <c r="D5270" s="5" t="s">
        <v>700</v>
      </c>
      <c r="E5270" s="33">
        <v>18</v>
      </c>
      <c r="F5270" s="5" t="s">
        <v>4662</v>
      </c>
      <c r="G5270" s="31">
        <v>0</v>
      </c>
      <c r="H5270" s="32">
        <v>0</v>
      </c>
      <c r="I5270" s="5">
        <v>0.91388899999999995</v>
      </c>
    </row>
    <row r="5271" spans="1:9">
      <c r="A5271" s="5">
        <v>2140420001</v>
      </c>
      <c r="B5271" s="5" t="s">
        <v>970</v>
      </c>
      <c r="C5271" s="5" t="s">
        <v>248</v>
      </c>
      <c r="D5271" s="5" t="s">
        <v>249</v>
      </c>
      <c r="E5271" s="33">
        <v>1456</v>
      </c>
      <c r="F5271" s="5" t="s">
        <v>4662</v>
      </c>
      <c r="G5271" s="31">
        <v>136</v>
      </c>
      <c r="H5271" s="32">
        <v>120</v>
      </c>
      <c r="I5271" s="5">
        <v>1.0273350000000001</v>
      </c>
    </row>
    <row r="5272" spans="1:9">
      <c r="A5272" s="5">
        <v>2140420001</v>
      </c>
      <c r="B5272" s="5" t="s">
        <v>970</v>
      </c>
      <c r="C5272" s="5" t="s">
        <v>2627</v>
      </c>
      <c r="D5272" s="5" t="s">
        <v>2628</v>
      </c>
      <c r="E5272" s="33">
        <v>0</v>
      </c>
      <c r="F5272" s="5" t="s">
        <v>4662</v>
      </c>
      <c r="G5272" s="31">
        <v>120</v>
      </c>
      <c r="H5272" s="32">
        <v>0</v>
      </c>
      <c r="I5272" s="5">
        <v>0.91374999999999995</v>
      </c>
    </row>
    <row r="5273" spans="1:9">
      <c r="A5273" s="5">
        <v>2140430001</v>
      </c>
      <c r="B5273" s="5" t="s">
        <v>4688</v>
      </c>
      <c r="C5273" s="5" t="s">
        <v>248</v>
      </c>
      <c r="D5273" s="5" t="s">
        <v>249</v>
      </c>
      <c r="E5273" s="33">
        <v>724</v>
      </c>
      <c r="F5273" s="5" t="s">
        <v>4592</v>
      </c>
      <c r="G5273" s="31">
        <v>0</v>
      </c>
      <c r="H5273" s="32">
        <v>0</v>
      </c>
      <c r="I5273" s="5">
        <v>1.488191</v>
      </c>
    </row>
    <row r="5274" spans="1:9">
      <c r="A5274" s="5">
        <v>2140430002</v>
      </c>
      <c r="B5274" s="5" t="s">
        <v>4689</v>
      </c>
      <c r="C5274" s="5" t="s">
        <v>248</v>
      </c>
      <c r="D5274" s="5" t="s">
        <v>249</v>
      </c>
      <c r="E5274" s="33">
        <v>1402</v>
      </c>
      <c r="F5274" s="5" t="s">
        <v>4592</v>
      </c>
      <c r="G5274" s="31">
        <v>0</v>
      </c>
      <c r="H5274" s="32">
        <v>0</v>
      </c>
      <c r="I5274" s="5">
        <v>1.4486159999999999</v>
      </c>
    </row>
    <row r="5275" spans="1:9">
      <c r="A5275" s="5">
        <v>2140430003</v>
      </c>
      <c r="B5275" s="5" t="s">
        <v>4690</v>
      </c>
      <c r="C5275" s="5" t="s">
        <v>248</v>
      </c>
      <c r="D5275" s="5" t="s">
        <v>249</v>
      </c>
      <c r="E5275" s="33">
        <v>1149</v>
      </c>
      <c r="F5275" s="5" t="s">
        <v>4592</v>
      </c>
      <c r="G5275" s="31">
        <v>0</v>
      </c>
      <c r="H5275" s="32">
        <v>0</v>
      </c>
      <c r="I5275" s="5">
        <v>1.0618099999999999</v>
      </c>
    </row>
    <row r="5276" spans="1:9">
      <c r="A5276" s="5">
        <v>2140430004</v>
      </c>
      <c r="B5276" s="5" t="s">
        <v>4691</v>
      </c>
      <c r="C5276" s="5" t="s">
        <v>248</v>
      </c>
      <c r="D5276" s="5" t="s">
        <v>249</v>
      </c>
      <c r="E5276" s="33">
        <v>1195</v>
      </c>
      <c r="F5276" s="5" t="s">
        <v>4592</v>
      </c>
      <c r="G5276" s="31">
        <v>0</v>
      </c>
      <c r="H5276" s="32">
        <v>0</v>
      </c>
      <c r="I5276" s="5">
        <v>1.096285</v>
      </c>
    </row>
    <row r="5277" spans="1:9">
      <c r="A5277" s="5">
        <v>2140430006</v>
      </c>
      <c r="B5277" s="5" t="s">
        <v>4692</v>
      </c>
      <c r="C5277" s="5" t="s">
        <v>248</v>
      </c>
      <c r="D5277" s="5" t="s">
        <v>249</v>
      </c>
      <c r="E5277" s="33">
        <v>1705</v>
      </c>
      <c r="F5277" s="5" t="s">
        <v>4592</v>
      </c>
      <c r="G5277" s="31">
        <v>0</v>
      </c>
      <c r="H5277" s="32">
        <v>0</v>
      </c>
      <c r="I5277" s="5">
        <v>1.5209619999999999</v>
      </c>
    </row>
    <row r="5278" spans="1:9">
      <c r="A5278" s="5">
        <v>2140440001</v>
      </c>
      <c r="B5278" s="5" t="s">
        <v>4693</v>
      </c>
      <c r="C5278" s="5" t="s">
        <v>248</v>
      </c>
      <c r="D5278" s="5" t="s">
        <v>249</v>
      </c>
      <c r="E5278" s="33">
        <v>1802</v>
      </c>
      <c r="F5278" s="5" t="s">
        <v>4661</v>
      </c>
      <c r="G5278" s="31">
        <v>25</v>
      </c>
      <c r="H5278" s="32">
        <v>0</v>
      </c>
      <c r="I5278" s="5">
        <v>0.74042200000000002</v>
      </c>
    </row>
    <row r="5279" spans="1:9">
      <c r="A5279" s="5">
        <v>2140440002</v>
      </c>
      <c r="B5279" s="5" t="s">
        <v>4694</v>
      </c>
      <c r="C5279" s="5" t="s">
        <v>248</v>
      </c>
      <c r="D5279" s="5" t="s">
        <v>249</v>
      </c>
      <c r="E5279" s="33">
        <v>1948</v>
      </c>
      <c r="F5279" s="5" t="s">
        <v>4661</v>
      </c>
      <c r="G5279" s="31">
        <v>0</v>
      </c>
      <c r="H5279" s="32">
        <v>0</v>
      </c>
      <c r="I5279" s="5">
        <v>0.62852699999999995</v>
      </c>
    </row>
    <row r="5280" spans="1:9">
      <c r="A5280" s="5">
        <v>2140440003</v>
      </c>
      <c r="B5280" s="5" t="s">
        <v>4695</v>
      </c>
      <c r="C5280" s="5" t="s">
        <v>248</v>
      </c>
      <c r="D5280" s="5" t="s">
        <v>249</v>
      </c>
      <c r="E5280" s="33">
        <v>1679</v>
      </c>
      <c r="F5280" s="5" t="s">
        <v>4661</v>
      </c>
      <c r="G5280" s="31">
        <v>630</v>
      </c>
      <c r="H5280" s="32">
        <v>240</v>
      </c>
      <c r="I5280" s="5">
        <v>1.05511</v>
      </c>
    </row>
    <row r="5281" spans="1:9">
      <c r="A5281" s="5">
        <v>2140440003</v>
      </c>
      <c r="B5281" s="5" t="s">
        <v>4695</v>
      </c>
      <c r="C5281" s="5" t="s">
        <v>2627</v>
      </c>
      <c r="D5281" s="5" t="s">
        <v>2628</v>
      </c>
      <c r="E5281" s="33">
        <v>0</v>
      </c>
      <c r="F5281" s="5" t="s">
        <v>4661</v>
      </c>
      <c r="G5281" s="31">
        <v>240</v>
      </c>
      <c r="H5281" s="32">
        <v>0</v>
      </c>
      <c r="I5281" s="5">
        <v>1.0550930000000001</v>
      </c>
    </row>
    <row r="5282" spans="1:9">
      <c r="A5282" s="5">
        <v>2140440004</v>
      </c>
      <c r="B5282" s="5" t="s">
        <v>4696</v>
      </c>
      <c r="C5282" s="5" t="s">
        <v>248</v>
      </c>
      <c r="D5282" s="5" t="s">
        <v>249</v>
      </c>
      <c r="E5282" s="33">
        <v>2037</v>
      </c>
      <c r="F5282" s="5" t="s">
        <v>4661</v>
      </c>
      <c r="G5282" s="31">
        <v>505</v>
      </c>
      <c r="H5282" s="32">
        <v>0</v>
      </c>
      <c r="I5282" s="5">
        <v>0.84688300000000005</v>
      </c>
    </row>
    <row r="5283" spans="1:9">
      <c r="A5283" s="5">
        <v>2140440005</v>
      </c>
      <c r="B5283" s="5" t="s">
        <v>4697</v>
      </c>
      <c r="C5283" s="5" t="s">
        <v>699</v>
      </c>
      <c r="D5283" s="5" t="s">
        <v>700</v>
      </c>
      <c r="E5283" s="33">
        <v>28</v>
      </c>
      <c r="F5283" s="5" t="s">
        <v>4661</v>
      </c>
      <c r="G5283" s="31">
        <v>0</v>
      </c>
      <c r="H5283" s="32">
        <v>0</v>
      </c>
      <c r="I5283" s="5">
        <v>0.62285699999999999</v>
      </c>
    </row>
    <row r="5284" spans="1:9">
      <c r="A5284" s="5">
        <v>2140440005</v>
      </c>
      <c r="B5284" s="5" t="s">
        <v>4697</v>
      </c>
      <c r="C5284" s="5" t="s">
        <v>248</v>
      </c>
      <c r="D5284" s="5" t="s">
        <v>249</v>
      </c>
      <c r="E5284" s="33">
        <v>1824</v>
      </c>
      <c r="F5284" s="5" t="s">
        <v>4661</v>
      </c>
      <c r="G5284" s="31">
        <v>0</v>
      </c>
      <c r="H5284" s="32">
        <v>0</v>
      </c>
      <c r="I5284" s="5">
        <v>0.62286200000000003</v>
      </c>
    </row>
    <row r="5285" spans="1:9">
      <c r="A5285" s="5">
        <v>2140440006</v>
      </c>
      <c r="B5285" s="5" t="s">
        <v>4698</v>
      </c>
      <c r="C5285" s="5" t="s">
        <v>248</v>
      </c>
      <c r="D5285" s="5" t="s">
        <v>249</v>
      </c>
      <c r="E5285" s="33">
        <v>1923</v>
      </c>
      <c r="F5285" s="5" t="s">
        <v>4661</v>
      </c>
      <c r="G5285" s="31">
        <v>25</v>
      </c>
      <c r="H5285" s="32">
        <v>0</v>
      </c>
      <c r="I5285" s="5">
        <v>0.87397800000000003</v>
      </c>
    </row>
    <row r="5286" spans="1:9">
      <c r="A5286" s="5">
        <v>2140440007</v>
      </c>
      <c r="B5286" s="5" t="s">
        <v>4699</v>
      </c>
      <c r="C5286" s="5" t="s">
        <v>248</v>
      </c>
      <c r="D5286" s="5" t="s">
        <v>249</v>
      </c>
      <c r="E5286" s="5">
        <v>768</v>
      </c>
      <c r="F5286" s="5" t="s">
        <v>4661</v>
      </c>
      <c r="G5286" s="31">
        <v>180</v>
      </c>
      <c r="H5286" s="32">
        <v>0</v>
      </c>
      <c r="I5286" s="5">
        <v>0.56415400000000004</v>
      </c>
    </row>
    <row r="5287" spans="1:9">
      <c r="A5287" s="5">
        <v>2140440008</v>
      </c>
      <c r="B5287" s="5" t="s">
        <v>4700</v>
      </c>
      <c r="C5287" s="5" t="s">
        <v>248</v>
      </c>
      <c r="D5287" s="5" t="s">
        <v>249</v>
      </c>
      <c r="E5287" s="33">
        <v>1954</v>
      </c>
      <c r="F5287" s="5" t="s">
        <v>4661</v>
      </c>
      <c r="G5287" s="31">
        <v>0</v>
      </c>
      <c r="H5287" s="32">
        <v>0</v>
      </c>
      <c r="I5287" s="5">
        <v>0.67129000000000005</v>
      </c>
    </row>
    <row r="5288" spans="1:9">
      <c r="A5288" s="5">
        <v>2140440009</v>
      </c>
      <c r="B5288" s="5" t="s">
        <v>4701</v>
      </c>
      <c r="C5288" s="5" t="s">
        <v>248</v>
      </c>
      <c r="D5288" s="5" t="s">
        <v>249</v>
      </c>
      <c r="E5288" s="33">
        <v>11</v>
      </c>
      <c r="F5288" s="5" t="s">
        <v>4661</v>
      </c>
      <c r="G5288" s="31">
        <v>50</v>
      </c>
      <c r="H5288" s="32">
        <v>156</v>
      </c>
      <c r="I5288" s="5">
        <v>0.57454499999999997</v>
      </c>
    </row>
    <row r="5289" spans="1:9">
      <c r="A5289" s="5">
        <v>2140440009</v>
      </c>
      <c r="B5289" s="5" t="s">
        <v>4701</v>
      </c>
      <c r="C5289" s="5" t="s">
        <v>2627</v>
      </c>
      <c r="D5289" s="5" t="s">
        <v>2628</v>
      </c>
      <c r="E5289" s="5">
        <v>0</v>
      </c>
      <c r="F5289" s="5" t="s">
        <v>4661</v>
      </c>
      <c r="G5289" s="31">
        <v>156</v>
      </c>
      <c r="H5289" s="32">
        <v>0</v>
      </c>
      <c r="I5289" s="5">
        <v>0</v>
      </c>
    </row>
    <row r="5290" spans="1:9">
      <c r="A5290" s="5">
        <v>2140440010</v>
      </c>
      <c r="B5290" s="5" t="s">
        <v>4702</v>
      </c>
      <c r="C5290" s="5" t="s">
        <v>248</v>
      </c>
      <c r="D5290" s="5" t="s">
        <v>249</v>
      </c>
      <c r="E5290" s="5">
        <v>593</v>
      </c>
      <c r="F5290" s="5" t="s">
        <v>4661</v>
      </c>
      <c r="G5290" s="31">
        <v>145</v>
      </c>
      <c r="H5290" s="32">
        <v>0</v>
      </c>
      <c r="I5290" s="5">
        <v>0.59792599999999996</v>
      </c>
    </row>
    <row r="5291" spans="1:9">
      <c r="A5291" s="5">
        <v>2140440011</v>
      </c>
      <c r="B5291" s="5" t="s">
        <v>4703</v>
      </c>
      <c r="C5291" s="5" t="s">
        <v>699</v>
      </c>
      <c r="D5291" s="5" t="s">
        <v>700</v>
      </c>
      <c r="E5291" s="33">
        <v>18</v>
      </c>
      <c r="F5291" s="5" t="s">
        <v>4661</v>
      </c>
      <c r="G5291" s="31">
        <v>0</v>
      </c>
      <c r="H5291" s="32">
        <v>0</v>
      </c>
      <c r="I5291" s="5">
        <v>0.82333299999999998</v>
      </c>
    </row>
    <row r="5292" spans="1:9">
      <c r="A5292" s="5">
        <v>2140440011</v>
      </c>
      <c r="B5292" s="5" t="s">
        <v>4703</v>
      </c>
      <c r="C5292" s="5" t="s">
        <v>248</v>
      </c>
      <c r="D5292" s="5" t="s">
        <v>249</v>
      </c>
      <c r="E5292" s="33">
        <v>1131</v>
      </c>
      <c r="F5292" s="5" t="s">
        <v>4661</v>
      </c>
      <c r="G5292" s="31">
        <v>0</v>
      </c>
      <c r="H5292" s="32">
        <v>0</v>
      </c>
      <c r="I5292" s="5">
        <v>0.82304999999999995</v>
      </c>
    </row>
    <row r="5293" spans="1:9">
      <c r="A5293" s="5">
        <v>2140440012</v>
      </c>
      <c r="B5293" s="5" t="s">
        <v>4704</v>
      </c>
      <c r="C5293" s="5" t="s">
        <v>699</v>
      </c>
      <c r="D5293" s="5" t="s">
        <v>700</v>
      </c>
      <c r="E5293" s="33">
        <v>2</v>
      </c>
      <c r="F5293" s="5" t="s">
        <v>4661</v>
      </c>
      <c r="G5293" s="31">
        <v>0</v>
      </c>
      <c r="H5293" s="32">
        <v>0</v>
      </c>
      <c r="I5293" s="5">
        <v>0.63500000000000001</v>
      </c>
    </row>
    <row r="5294" spans="1:9">
      <c r="A5294" s="5">
        <v>2140440012</v>
      </c>
      <c r="B5294" s="5" t="s">
        <v>4704</v>
      </c>
      <c r="C5294" s="5" t="s">
        <v>248</v>
      </c>
      <c r="D5294" s="5" t="s">
        <v>249</v>
      </c>
      <c r="E5294" s="33">
        <v>1878</v>
      </c>
      <c r="F5294" s="5" t="s">
        <v>4661</v>
      </c>
      <c r="G5294" s="31">
        <v>150</v>
      </c>
      <c r="H5294" s="32">
        <v>0</v>
      </c>
      <c r="I5294" s="5">
        <v>0.63448899999999997</v>
      </c>
    </row>
    <row r="5295" spans="1:9">
      <c r="A5295" s="5">
        <v>2140440013</v>
      </c>
      <c r="B5295" s="5" t="s">
        <v>4705</v>
      </c>
      <c r="C5295" s="5" t="s">
        <v>248</v>
      </c>
      <c r="D5295" s="5" t="s">
        <v>249</v>
      </c>
      <c r="E5295" s="5">
        <v>651</v>
      </c>
      <c r="F5295" s="5" t="s">
        <v>4661</v>
      </c>
      <c r="G5295" s="31">
        <v>0</v>
      </c>
      <c r="H5295" s="32">
        <v>0</v>
      </c>
      <c r="I5295" s="5">
        <v>0.75476200000000004</v>
      </c>
    </row>
    <row r="5296" spans="1:9">
      <c r="A5296" s="5">
        <v>2140440014</v>
      </c>
      <c r="B5296" s="5" t="s">
        <v>4706</v>
      </c>
      <c r="C5296" s="5" t="s">
        <v>248</v>
      </c>
      <c r="D5296" s="5" t="s">
        <v>249</v>
      </c>
      <c r="E5296" s="33">
        <v>1101</v>
      </c>
      <c r="F5296" s="5" t="s">
        <v>4661</v>
      </c>
      <c r="G5296" s="31">
        <v>780</v>
      </c>
      <c r="H5296" s="32">
        <v>0</v>
      </c>
      <c r="I5296" s="5">
        <v>0.97679400000000005</v>
      </c>
    </row>
    <row r="5297" spans="1:9">
      <c r="A5297" s="5">
        <v>2140440015</v>
      </c>
      <c r="B5297" s="5" t="s">
        <v>4707</v>
      </c>
      <c r="C5297" s="5" t="s">
        <v>248</v>
      </c>
      <c r="D5297" s="5" t="s">
        <v>249</v>
      </c>
      <c r="E5297" s="33">
        <v>1328</v>
      </c>
      <c r="F5297" s="5" t="s">
        <v>4661</v>
      </c>
      <c r="G5297" s="31">
        <v>205</v>
      </c>
      <c r="H5297" s="32">
        <v>0</v>
      </c>
      <c r="I5297" s="5">
        <v>0.54899100000000001</v>
      </c>
    </row>
    <row r="5298" spans="1:9">
      <c r="A5298" s="5">
        <v>2140440015</v>
      </c>
      <c r="B5298" s="5" t="s">
        <v>4707</v>
      </c>
      <c r="C5298" s="5" t="s">
        <v>2601</v>
      </c>
      <c r="D5298" s="5" t="s">
        <v>2602</v>
      </c>
      <c r="E5298" s="5">
        <v>10</v>
      </c>
      <c r="F5298" s="5" t="s">
        <v>4661</v>
      </c>
      <c r="G5298" s="31">
        <v>0</v>
      </c>
      <c r="H5298" s="32">
        <v>0</v>
      </c>
      <c r="I5298" s="5">
        <v>0.54900000000000004</v>
      </c>
    </row>
    <row r="5299" spans="1:9">
      <c r="A5299" s="5">
        <v>2140440016</v>
      </c>
      <c r="B5299" s="5" t="s">
        <v>4708</v>
      </c>
      <c r="C5299" s="5" t="s">
        <v>699</v>
      </c>
      <c r="D5299" s="5" t="s">
        <v>700</v>
      </c>
      <c r="E5299" s="5">
        <v>3</v>
      </c>
      <c r="F5299" s="5" t="s">
        <v>4661</v>
      </c>
      <c r="G5299" s="31">
        <v>0</v>
      </c>
      <c r="H5299" s="32">
        <v>0</v>
      </c>
      <c r="I5299" s="5">
        <v>0.61333300000000002</v>
      </c>
    </row>
    <row r="5300" spans="1:9">
      <c r="A5300" s="5">
        <v>2140440016</v>
      </c>
      <c r="B5300" s="5" t="s">
        <v>4708</v>
      </c>
      <c r="C5300" s="5" t="s">
        <v>248</v>
      </c>
      <c r="D5300" s="5" t="s">
        <v>249</v>
      </c>
      <c r="E5300" s="33">
        <v>1588</v>
      </c>
      <c r="F5300" s="5" t="s">
        <v>4661</v>
      </c>
      <c r="G5300" s="31">
        <v>25</v>
      </c>
      <c r="H5300" s="32">
        <v>0</v>
      </c>
      <c r="I5300" s="5">
        <v>0.61408099999999999</v>
      </c>
    </row>
    <row r="5301" spans="1:9">
      <c r="A5301" s="5">
        <v>2140440017</v>
      </c>
      <c r="B5301" s="5" t="s">
        <v>4709</v>
      </c>
      <c r="C5301" s="5" t="s">
        <v>699</v>
      </c>
      <c r="D5301" s="5" t="s">
        <v>700</v>
      </c>
      <c r="E5301" s="5">
        <v>1</v>
      </c>
      <c r="F5301" s="5" t="s">
        <v>4661</v>
      </c>
      <c r="G5301" s="31">
        <v>0</v>
      </c>
      <c r="H5301" s="32">
        <v>0</v>
      </c>
      <c r="I5301" s="5">
        <v>0.62</v>
      </c>
    </row>
    <row r="5302" spans="1:9">
      <c r="A5302" s="5">
        <v>2140440017</v>
      </c>
      <c r="B5302" s="5" t="s">
        <v>4709</v>
      </c>
      <c r="C5302" s="5" t="s">
        <v>248</v>
      </c>
      <c r="D5302" s="5" t="s">
        <v>249</v>
      </c>
      <c r="E5302" s="33">
        <v>1296</v>
      </c>
      <c r="F5302" s="5" t="s">
        <v>4661</v>
      </c>
      <c r="G5302" s="31">
        <v>120</v>
      </c>
      <c r="H5302" s="32">
        <v>240</v>
      </c>
      <c r="I5302" s="5">
        <v>0.61616499999999996</v>
      </c>
    </row>
    <row r="5303" spans="1:9">
      <c r="A5303" s="5">
        <v>2140440017</v>
      </c>
      <c r="B5303" s="5" t="s">
        <v>4709</v>
      </c>
      <c r="C5303" s="5" t="s">
        <v>2627</v>
      </c>
      <c r="D5303" s="5" t="s">
        <v>2628</v>
      </c>
      <c r="E5303" s="5">
        <v>0</v>
      </c>
      <c r="F5303" s="5" t="s">
        <v>4661</v>
      </c>
      <c r="G5303" s="31">
        <v>240</v>
      </c>
      <c r="H5303" s="32">
        <v>0</v>
      </c>
      <c r="I5303" s="5">
        <v>0.61613099999999998</v>
      </c>
    </row>
    <row r="5304" spans="1:9">
      <c r="A5304" s="5">
        <v>2140440018</v>
      </c>
      <c r="B5304" s="5" t="s">
        <v>4710</v>
      </c>
      <c r="C5304" s="5" t="s">
        <v>699</v>
      </c>
      <c r="D5304" s="5" t="s">
        <v>700</v>
      </c>
      <c r="E5304" s="5">
        <v>26</v>
      </c>
      <c r="F5304" s="5" t="s">
        <v>4661</v>
      </c>
      <c r="G5304" s="31">
        <v>0</v>
      </c>
      <c r="H5304" s="32">
        <v>0</v>
      </c>
      <c r="I5304" s="5">
        <v>0.86153800000000003</v>
      </c>
    </row>
    <row r="5305" spans="1:9">
      <c r="A5305" s="5">
        <v>2140440018</v>
      </c>
      <c r="B5305" s="5" t="s">
        <v>4710</v>
      </c>
      <c r="C5305" s="5" t="s">
        <v>248</v>
      </c>
      <c r="D5305" s="5" t="s">
        <v>249</v>
      </c>
      <c r="E5305" s="5">
        <v>276</v>
      </c>
      <c r="F5305" s="5" t="s">
        <v>4661</v>
      </c>
      <c r="G5305" s="31">
        <v>330</v>
      </c>
      <c r="H5305" s="32">
        <v>0</v>
      </c>
      <c r="I5305" s="5">
        <v>0.86177499999999996</v>
      </c>
    </row>
    <row r="5306" spans="1:9">
      <c r="A5306" s="5">
        <v>2140440019</v>
      </c>
      <c r="B5306" s="5" t="s">
        <v>4711</v>
      </c>
      <c r="C5306" s="5" t="s">
        <v>248</v>
      </c>
      <c r="D5306" s="5" t="s">
        <v>249</v>
      </c>
      <c r="E5306" s="5">
        <v>457</v>
      </c>
      <c r="F5306" s="5" t="s">
        <v>4661</v>
      </c>
      <c r="G5306" s="31">
        <v>90</v>
      </c>
      <c r="H5306" s="32">
        <v>0</v>
      </c>
      <c r="I5306" s="5">
        <v>0.58231900000000003</v>
      </c>
    </row>
    <row r="5307" spans="1:9">
      <c r="A5307" s="5">
        <v>2140450001</v>
      </c>
      <c r="B5307" s="5" t="s">
        <v>4712</v>
      </c>
      <c r="C5307" s="5" t="s">
        <v>699</v>
      </c>
      <c r="D5307" s="5" t="s">
        <v>700</v>
      </c>
      <c r="E5307" s="5">
        <v>26</v>
      </c>
      <c r="F5307" s="5" t="s">
        <v>2598</v>
      </c>
      <c r="G5307" s="31">
        <v>0</v>
      </c>
      <c r="H5307" s="32">
        <v>0</v>
      </c>
      <c r="I5307" s="5">
        <v>40.348846000000002</v>
      </c>
    </row>
    <row r="5308" spans="1:9">
      <c r="A5308" s="5">
        <v>2140450001</v>
      </c>
      <c r="B5308" s="5" t="s">
        <v>4712</v>
      </c>
      <c r="C5308" s="5" t="s">
        <v>248</v>
      </c>
      <c r="D5308" s="5" t="s">
        <v>249</v>
      </c>
      <c r="E5308" s="5">
        <v>0.89500000000000002</v>
      </c>
      <c r="F5308" s="5" t="s">
        <v>2598</v>
      </c>
      <c r="G5308" s="31">
        <v>5</v>
      </c>
      <c r="H5308" s="32">
        <v>0</v>
      </c>
      <c r="I5308" s="5">
        <v>40.346369000000003</v>
      </c>
    </row>
    <row r="5309" spans="1:9">
      <c r="A5309" s="5">
        <v>2140450002</v>
      </c>
      <c r="B5309" s="5" t="s">
        <v>4713</v>
      </c>
      <c r="C5309" s="5" t="s">
        <v>699</v>
      </c>
      <c r="D5309" s="5" t="s">
        <v>700</v>
      </c>
      <c r="E5309" s="5">
        <v>23</v>
      </c>
      <c r="F5309" s="5" t="s">
        <v>2598</v>
      </c>
      <c r="G5309" s="31">
        <v>0</v>
      </c>
      <c r="H5309" s="32">
        <v>0</v>
      </c>
      <c r="I5309" s="5">
        <v>15.660435</v>
      </c>
    </row>
    <row r="5310" spans="1:9">
      <c r="A5310" s="5">
        <v>2140450002</v>
      </c>
      <c r="B5310" s="5" t="s">
        <v>4713</v>
      </c>
      <c r="C5310" s="5" t="s">
        <v>248</v>
      </c>
      <c r="D5310" s="5" t="s">
        <v>249</v>
      </c>
      <c r="E5310" s="5">
        <v>0.8</v>
      </c>
      <c r="F5310" s="5" t="s">
        <v>2598</v>
      </c>
      <c r="G5310" s="31">
        <v>4</v>
      </c>
      <c r="H5310" s="32">
        <v>0</v>
      </c>
      <c r="I5310" s="5">
        <v>15.6625</v>
      </c>
    </row>
    <row r="5311" spans="1:9">
      <c r="A5311" s="5">
        <v>2140450003</v>
      </c>
      <c r="B5311" s="5" t="s">
        <v>4714</v>
      </c>
      <c r="C5311" s="5" t="s">
        <v>699</v>
      </c>
      <c r="D5311" s="5" t="s">
        <v>700</v>
      </c>
      <c r="E5311" s="5">
        <v>17</v>
      </c>
      <c r="F5311" s="5" t="s">
        <v>2598</v>
      </c>
      <c r="G5311" s="31">
        <v>0</v>
      </c>
      <c r="H5311" s="32">
        <v>0</v>
      </c>
      <c r="I5311" s="5">
        <v>15.634706</v>
      </c>
    </row>
    <row r="5312" spans="1:9">
      <c r="A5312" s="5">
        <v>2140450003</v>
      </c>
      <c r="B5312" s="5" t="s">
        <v>4714</v>
      </c>
      <c r="C5312" s="5" t="s">
        <v>248</v>
      </c>
      <c r="D5312" s="5" t="s">
        <v>249</v>
      </c>
      <c r="E5312" s="5">
        <v>1.8</v>
      </c>
      <c r="F5312" s="5" t="s">
        <v>2598</v>
      </c>
      <c r="G5312" s="31">
        <v>3</v>
      </c>
      <c r="H5312" s="32">
        <v>0</v>
      </c>
      <c r="I5312" s="5">
        <v>15.638889000000001</v>
      </c>
    </row>
    <row r="5313" spans="1:9">
      <c r="A5313" s="5">
        <v>2140450004</v>
      </c>
      <c r="B5313" s="5" t="s">
        <v>4715</v>
      </c>
      <c r="C5313" s="5" t="s">
        <v>699</v>
      </c>
      <c r="D5313" s="5" t="s">
        <v>700</v>
      </c>
      <c r="E5313" s="5">
        <v>23</v>
      </c>
      <c r="F5313" s="5" t="s">
        <v>2598</v>
      </c>
      <c r="G5313" s="31">
        <v>0</v>
      </c>
      <c r="H5313" s="32">
        <v>0</v>
      </c>
      <c r="I5313" s="5">
        <v>15.663478</v>
      </c>
    </row>
    <row r="5314" spans="1:9">
      <c r="A5314" s="5">
        <v>2140450004</v>
      </c>
      <c r="B5314" s="5" t="s">
        <v>4715</v>
      </c>
      <c r="C5314" s="5" t="s">
        <v>248</v>
      </c>
      <c r="D5314" s="5" t="s">
        <v>249</v>
      </c>
      <c r="E5314" s="5">
        <v>2.84</v>
      </c>
      <c r="F5314" s="5" t="s">
        <v>2598</v>
      </c>
      <c r="G5314" s="31">
        <v>5</v>
      </c>
      <c r="H5314" s="32">
        <v>0</v>
      </c>
      <c r="I5314" s="5">
        <v>15.661972</v>
      </c>
    </row>
    <row r="5315" spans="1:9">
      <c r="A5315" s="5">
        <v>2140450005</v>
      </c>
      <c r="B5315" s="5" t="s">
        <v>4716</v>
      </c>
      <c r="C5315" s="5" t="s">
        <v>699</v>
      </c>
      <c r="D5315" s="5" t="s">
        <v>700</v>
      </c>
      <c r="E5315" s="5">
        <v>10</v>
      </c>
      <c r="F5315" s="5" t="s">
        <v>2598</v>
      </c>
      <c r="G5315" s="31">
        <v>0</v>
      </c>
      <c r="H5315" s="32">
        <v>0</v>
      </c>
      <c r="I5315" s="5">
        <v>15.661</v>
      </c>
    </row>
    <row r="5316" spans="1:9">
      <c r="A5316" s="5">
        <v>2140450005</v>
      </c>
      <c r="B5316" s="5" t="s">
        <v>4716</v>
      </c>
      <c r="C5316" s="5" t="s">
        <v>248</v>
      </c>
      <c r="D5316" s="5" t="s">
        <v>249</v>
      </c>
      <c r="E5316" s="5">
        <v>1.85</v>
      </c>
      <c r="F5316" s="5" t="s">
        <v>2598</v>
      </c>
      <c r="G5316" s="31">
        <v>5</v>
      </c>
      <c r="H5316" s="32">
        <v>0</v>
      </c>
      <c r="I5316" s="5">
        <v>15.659459</v>
      </c>
    </row>
    <row r="5317" spans="1:9">
      <c r="A5317" s="5">
        <v>2140450006</v>
      </c>
      <c r="B5317" s="5" t="s">
        <v>4717</v>
      </c>
      <c r="C5317" s="5" t="s">
        <v>248</v>
      </c>
      <c r="D5317" s="5" t="s">
        <v>249</v>
      </c>
      <c r="E5317" s="5">
        <v>0.9</v>
      </c>
      <c r="F5317" s="5" t="s">
        <v>2598</v>
      </c>
      <c r="G5317" s="31">
        <v>0</v>
      </c>
      <c r="H5317" s="32">
        <v>0</v>
      </c>
      <c r="I5317" s="5">
        <v>11.855556</v>
      </c>
    </row>
    <row r="5318" spans="1:9">
      <c r="A5318" s="5">
        <v>2140450007</v>
      </c>
      <c r="B5318" s="5" t="s">
        <v>4718</v>
      </c>
      <c r="C5318" s="5" t="s">
        <v>248</v>
      </c>
      <c r="D5318" s="5" t="s">
        <v>249</v>
      </c>
      <c r="E5318" s="5">
        <v>0.9</v>
      </c>
      <c r="F5318" s="5" t="s">
        <v>2598</v>
      </c>
      <c r="G5318" s="31">
        <v>0</v>
      </c>
      <c r="H5318" s="32">
        <v>0</v>
      </c>
      <c r="I5318" s="5">
        <v>16.111111000000001</v>
      </c>
    </row>
    <row r="5319" spans="1:9">
      <c r="A5319" s="5">
        <v>2140450008</v>
      </c>
      <c r="B5319" s="5" t="s">
        <v>4719</v>
      </c>
      <c r="C5319" s="5" t="s">
        <v>248</v>
      </c>
      <c r="D5319" s="5" t="s">
        <v>249</v>
      </c>
      <c r="E5319" s="5">
        <v>0.9</v>
      </c>
      <c r="F5319" s="5" t="s">
        <v>2598</v>
      </c>
      <c r="G5319" s="31">
        <v>0</v>
      </c>
      <c r="H5319" s="32">
        <v>0</v>
      </c>
      <c r="I5319" s="5">
        <v>16.133333</v>
      </c>
    </row>
    <row r="5320" spans="1:9">
      <c r="A5320" s="5">
        <v>2140450009</v>
      </c>
      <c r="B5320" s="5" t="s">
        <v>4720</v>
      </c>
      <c r="C5320" s="5" t="s">
        <v>248</v>
      </c>
      <c r="D5320" s="5" t="s">
        <v>249</v>
      </c>
      <c r="E5320" s="5">
        <v>0.9</v>
      </c>
      <c r="F5320" s="5" t="s">
        <v>2598</v>
      </c>
      <c r="G5320" s="31">
        <v>0</v>
      </c>
      <c r="H5320" s="32">
        <v>0</v>
      </c>
      <c r="I5320" s="5">
        <v>11.8</v>
      </c>
    </row>
    <row r="5321" spans="1:9">
      <c r="A5321" s="5">
        <v>2140450010</v>
      </c>
      <c r="B5321" s="5" t="s">
        <v>4721</v>
      </c>
      <c r="C5321" s="5" t="s">
        <v>248</v>
      </c>
      <c r="D5321" s="5" t="s">
        <v>249</v>
      </c>
      <c r="E5321" s="5">
        <v>0.89</v>
      </c>
      <c r="F5321" s="5" t="s">
        <v>2598</v>
      </c>
      <c r="G5321" s="31">
        <v>0</v>
      </c>
      <c r="H5321" s="32">
        <v>0</v>
      </c>
      <c r="I5321" s="5">
        <v>16.033708000000001</v>
      </c>
    </row>
    <row r="5322" spans="1:9">
      <c r="A5322" s="5">
        <v>2140450011</v>
      </c>
      <c r="B5322" s="5" t="s">
        <v>4722</v>
      </c>
      <c r="C5322" s="5" t="s">
        <v>248</v>
      </c>
      <c r="D5322" s="5" t="s">
        <v>249</v>
      </c>
      <c r="E5322" s="5">
        <v>0.88</v>
      </c>
      <c r="F5322" s="5" t="s">
        <v>2598</v>
      </c>
      <c r="G5322" s="31">
        <v>0</v>
      </c>
      <c r="H5322" s="32">
        <v>0</v>
      </c>
      <c r="I5322" s="5">
        <v>15.681818</v>
      </c>
    </row>
    <row r="5323" spans="1:9">
      <c r="A5323" s="5">
        <v>2140450012</v>
      </c>
      <c r="B5323" s="5" t="s">
        <v>4723</v>
      </c>
      <c r="C5323" s="5" t="s">
        <v>248</v>
      </c>
      <c r="D5323" s="5" t="s">
        <v>249</v>
      </c>
      <c r="E5323" s="5">
        <v>0.83</v>
      </c>
      <c r="F5323" s="5" t="s">
        <v>2598</v>
      </c>
      <c r="G5323" s="31">
        <v>2</v>
      </c>
      <c r="H5323" s="32">
        <v>0</v>
      </c>
      <c r="I5323" s="5">
        <v>15.46988</v>
      </c>
    </row>
    <row r="5324" spans="1:9">
      <c r="A5324" s="5">
        <v>2140450013</v>
      </c>
      <c r="B5324" s="5" t="s">
        <v>4724</v>
      </c>
      <c r="C5324" s="5" t="s">
        <v>248</v>
      </c>
      <c r="D5324" s="5" t="s">
        <v>249</v>
      </c>
      <c r="E5324" s="5">
        <v>0.9</v>
      </c>
      <c r="F5324" s="5" t="s">
        <v>2598</v>
      </c>
      <c r="G5324" s="31">
        <v>0</v>
      </c>
      <c r="H5324" s="32">
        <v>0</v>
      </c>
      <c r="I5324" s="5">
        <v>15.866667</v>
      </c>
    </row>
    <row r="5325" spans="1:9">
      <c r="A5325" s="5">
        <v>2140450014</v>
      </c>
      <c r="B5325" s="5" t="s">
        <v>4725</v>
      </c>
      <c r="C5325" s="5" t="s">
        <v>699</v>
      </c>
      <c r="D5325" s="5" t="s">
        <v>700</v>
      </c>
      <c r="E5325" s="5">
        <v>50</v>
      </c>
      <c r="F5325" s="5" t="s">
        <v>2598</v>
      </c>
      <c r="G5325" s="31">
        <v>0</v>
      </c>
      <c r="H5325" s="32">
        <v>0</v>
      </c>
      <c r="I5325" s="5">
        <v>15.8222</v>
      </c>
    </row>
    <row r="5326" spans="1:9">
      <c r="A5326" s="5">
        <v>2140450014</v>
      </c>
      <c r="B5326" s="5" t="s">
        <v>4725</v>
      </c>
      <c r="C5326" s="5" t="s">
        <v>248</v>
      </c>
      <c r="D5326" s="5" t="s">
        <v>249</v>
      </c>
      <c r="E5326" s="5">
        <v>54.85</v>
      </c>
      <c r="F5326" s="5" t="s">
        <v>2598</v>
      </c>
      <c r="G5326" s="31">
        <v>0</v>
      </c>
      <c r="H5326" s="32">
        <v>0</v>
      </c>
      <c r="I5326" s="5">
        <v>15.822425000000001</v>
      </c>
    </row>
    <row r="5327" spans="1:9">
      <c r="A5327" s="5">
        <v>2140450015</v>
      </c>
      <c r="B5327" s="5" t="s">
        <v>4726</v>
      </c>
      <c r="C5327" s="5" t="s">
        <v>699</v>
      </c>
      <c r="D5327" s="5" t="s">
        <v>700</v>
      </c>
      <c r="E5327" s="5">
        <v>12</v>
      </c>
      <c r="F5327" s="5" t="s">
        <v>2598</v>
      </c>
      <c r="G5327" s="31">
        <v>0</v>
      </c>
      <c r="H5327" s="32">
        <v>0</v>
      </c>
      <c r="I5327" s="5">
        <v>13.23</v>
      </c>
    </row>
    <row r="5328" spans="1:9">
      <c r="A5328" s="5">
        <v>2140450015</v>
      </c>
      <c r="B5328" s="5" t="s">
        <v>4726</v>
      </c>
      <c r="C5328" s="5" t="s">
        <v>248</v>
      </c>
      <c r="D5328" s="5" t="s">
        <v>249</v>
      </c>
      <c r="E5328" s="5">
        <v>0.9</v>
      </c>
      <c r="F5328" s="5" t="s">
        <v>2598</v>
      </c>
      <c r="G5328" s="31">
        <v>6</v>
      </c>
      <c r="H5328" s="32">
        <v>0</v>
      </c>
      <c r="I5328" s="5">
        <v>13.233333</v>
      </c>
    </row>
    <row r="5329" spans="1:9">
      <c r="A5329" s="5">
        <v>2140450016</v>
      </c>
      <c r="B5329" s="5" t="s">
        <v>4727</v>
      </c>
      <c r="C5329" s="5" t="s">
        <v>699</v>
      </c>
      <c r="D5329" s="5" t="s">
        <v>700</v>
      </c>
      <c r="E5329" s="5">
        <v>4</v>
      </c>
      <c r="F5329" s="5" t="s">
        <v>2598</v>
      </c>
      <c r="G5329" s="31">
        <v>0</v>
      </c>
      <c r="H5329" s="32">
        <v>0</v>
      </c>
      <c r="I5329" s="5">
        <v>13.297499999999999</v>
      </c>
    </row>
    <row r="5330" spans="1:9">
      <c r="A5330" s="5">
        <v>2140450016</v>
      </c>
      <c r="B5330" s="5" t="s">
        <v>4727</v>
      </c>
      <c r="C5330" s="5" t="s">
        <v>248</v>
      </c>
      <c r="D5330" s="5" t="s">
        <v>249</v>
      </c>
      <c r="E5330" s="5">
        <v>0.9</v>
      </c>
      <c r="F5330" s="5" t="s">
        <v>2598</v>
      </c>
      <c r="G5330" s="31">
        <v>2</v>
      </c>
      <c r="H5330" s="32">
        <v>0</v>
      </c>
      <c r="I5330" s="5">
        <v>13.3</v>
      </c>
    </row>
    <row r="5331" spans="1:9">
      <c r="A5331" s="5">
        <v>2140450017</v>
      </c>
      <c r="B5331" s="5" t="s">
        <v>4728</v>
      </c>
      <c r="C5331" s="5" t="s">
        <v>699</v>
      </c>
      <c r="D5331" s="5" t="s">
        <v>700</v>
      </c>
      <c r="E5331" s="5">
        <v>18</v>
      </c>
      <c r="F5331" s="5" t="s">
        <v>2598</v>
      </c>
      <c r="G5331" s="31">
        <v>0</v>
      </c>
      <c r="H5331" s="32">
        <v>0</v>
      </c>
      <c r="I5331" s="5">
        <v>13.220556</v>
      </c>
    </row>
    <row r="5332" spans="1:9">
      <c r="A5332" s="5">
        <v>2140450017</v>
      </c>
      <c r="B5332" s="5" t="s">
        <v>4728</v>
      </c>
      <c r="C5332" s="5" t="s">
        <v>248</v>
      </c>
      <c r="D5332" s="5" t="s">
        <v>249</v>
      </c>
      <c r="E5332" s="5">
        <v>7.9</v>
      </c>
      <c r="F5332" s="5" t="s">
        <v>2598</v>
      </c>
      <c r="G5332" s="31">
        <v>0</v>
      </c>
      <c r="H5332" s="32">
        <v>0</v>
      </c>
      <c r="I5332" s="5">
        <v>13.221519000000001</v>
      </c>
    </row>
    <row r="5333" spans="1:9">
      <c r="A5333" s="5">
        <v>2140450018</v>
      </c>
      <c r="B5333" s="5" t="s">
        <v>4729</v>
      </c>
      <c r="C5333" s="5" t="s">
        <v>699</v>
      </c>
      <c r="D5333" s="5" t="s">
        <v>700</v>
      </c>
      <c r="E5333" s="5">
        <v>14</v>
      </c>
      <c r="F5333" s="5" t="s">
        <v>2996</v>
      </c>
      <c r="G5333" s="31">
        <v>0</v>
      </c>
      <c r="H5333" s="32">
        <v>0</v>
      </c>
      <c r="I5333" s="5">
        <v>13.313571</v>
      </c>
    </row>
    <row r="5334" spans="1:9">
      <c r="A5334" s="5">
        <v>2140450018</v>
      </c>
      <c r="B5334" s="5" t="s">
        <v>4729</v>
      </c>
      <c r="C5334" s="5" t="s">
        <v>248</v>
      </c>
      <c r="D5334" s="5" t="s">
        <v>249</v>
      </c>
      <c r="E5334" s="5">
        <v>0.91</v>
      </c>
      <c r="F5334" s="5" t="s">
        <v>2996</v>
      </c>
      <c r="G5334" s="31">
        <v>5</v>
      </c>
      <c r="H5334" s="32">
        <v>0</v>
      </c>
      <c r="I5334" s="5">
        <v>13.318681</v>
      </c>
    </row>
    <row r="5335" spans="1:9">
      <c r="A5335" s="5">
        <v>2140450019</v>
      </c>
      <c r="B5335" s="5" t="s">
        <v>4730</v>
      </c>
      <c r="C5335" s="5" t="s">
        <v>248</v>
      </c>
      <c r="D5335" s="5" t="s">
        <v>249</v>
      </c>
      <c r="E5335" s="5">
        <v>0.9</v>
      </c>
      <c r="F5335" s="5" t="s">
        <v>2996</v>
      </c>
      <c r="G5335" s="31">
        <v>0</v>
      </c>
      <c r="H5335" s="32">
        <v>0</v>
      </c>
      <c r="I5335" s="5">
        <v>15.788888999999999</v>
      </c>
    </row>
    <row r="5336" spans="1:9">
      <c r="A5336" s="5">
        <v>2140450020</v>
      </c>
      <c r="B5336" s="5" t="s">
        <v>4731</v>
      </c>
      <c r="C5336" s="5" t="s">
        <v>248</v>
      </c>
      <c r="D5336" s="5" t="s">
        <v>249</v>
      </c>
      <c r="E5336" s="5">
        <v>0.9</v>
      </c>
      <c r="F5336" s="5" t="s">
        <v>2996</v>
      </c>
      <c r="G5336" s="31">
        <v>0</v>
      </c>
      <c r="H5336" s="32">
        <v>0</v>
      </c>
      <c r="I5336" s="5">
        <v>15.944444000000001</v>
      </c>
    </row>
    <row r="5337" spans="1:9">
      <c r="A5337" s="5">
        <v>2140450021</v>
      </c>
      <c r="B5337" s="5" t="s">
        <v>4732</v>
      </c>
      <c r="C5337" s="5" t="s">
        <v>699</v>
      </c>
      <c r="D5337" s="5" t="s">
        <v>700</v>
      </c>
      <c r="E5337" s="5">
        <v>18</v>
      </c>
      <c r="F5337" s="5" t="s">
        <v>2996</v>
      </c>
      <c r="G5337" s="31">
        <v>0</v>
      </c>
      <c r="H5337" s="32">
        <v>0</v>
      </c>
      <c r="I5337" s="5">
        <v>13.271667000000001</v>
      </c>
    </row>
    <row r="5338" spans="1:9">
      <c r="A5338" s="5">
        <v>2140450021</v>
      </c>
      <c r="B5338" s="5" t="s">
        <v>4732</v>
      </c>
      <c r="C5338" s="5" t="s">
        <v>248</v>
      </c>
      <c r="D5338" s="5" t="s">
        <v>249</v>
      </c>
      <c r="E5338" s="5">
        <v>40.9</v>
      </c>
      <c r="F5338" s="5" t="s">
        <v>2996</v>
      </c>
      <c r="G5338" s="31">
        <v>0</v>
      </c>
      <c r="H5338" s="32">
        <v>0</v>
      </c>
      <c r="I5338" s="5">
        <v>13.271637999999999</v>
      </c>
    </row>
    <row r="5339" spans="1:9">
      <c r="A5339" s="5">
        <v>2140450022</v>
      </c>
      <c r="B5339" s="5" t="s">
        <v>4733</v>
      </c>
      <c r="C5339" s="5" t="s">
        <v>699</v>
      </c>
      <c r="D5339" s="5" t="s">
        <v>700</v>
      </c>
      <c r="E5339" s="5">
        <v>5</v>
      </c>
      <c r="F5339" s="5" t="s">
        <v>2996</v>
      </c>
      <c r="G5339" s="31">
        <v>0</v>
      </c>
      <c r="H5339" s="32">
        <v>0</v>
      </c>
      <c r="I5339" s="5">
        <v>13.16</v>
      </c>
    </row>
    <row r="5340" spans="1:9">
      <c r="A5340" s="5">
        <v>2140450022</v>
      </c>
      <c r="B5340" s="5" t="s">
        <v>4733</v>
      </c>
      <c r="C5340" s="5" t="s">
        <v>248</v>
      </c>
      <c r="D5340" s="5" t="s">
        <v>249</v>
      </c>
      <c r="E5340" s="5">
        <v>50.9</v>
      </c>
      <c r="F5340" s="5" t="s">
        <v>2996</v>
      </c>
      <c r="G5340" s="31">
        <v>0</v>
      </c>
      <c r="H5340" s="32">
        <v>0</v>
      </c>
      <c r="I5340" s="5">
        <v>13.160904</v>
      </c>
    </row>
    <row r="5341" spans="1:9">
      <c r="A5341" s="5">
        <v>2140450023</v>
      </c>
      <c r="B5341" s="5" t="s">
        <v>4734</v>
      </c>
      <c r="C5341" s="5" t="s">
        <v>699</v>
      </c>
      <c r="D5341" s="5" t="s">
        <v>700</v>
      </c>
      <c r="E5341" s="5">
        <v>30</v>
      </c>
      <c r="F5341" s="5" t="s">
        <v>2996</v>
      </c>
      <c r="G5341" s="31">
        <v>0</v>
      </c>
      <c r="H5341" s="32">
        <v>0</v>
      </c>
      <c r="I5341" s="5">
        <v>14.748666999999999</v>
      </c>
    </row>
    <row r="5342" spans="1:9">
      <c r="A5342" s="5">
        <v>2140450023</v>
      </c>
      <c r="B5342" s="5" t="s">
        <v>4734</v>
      </c>
      <c r="C5342" s="5" t="s">
        <v>248</v>
      </c>
      <c r="D5342" s="5" t="s">
        <v>249</v>
      </c>
      <c r="E5342" s="5">
        <v>39.79</v>
      </c>
      <c r="F5342" s="5" t="s">
        <v>2996</v>
      </c>
      <c r="G5342" s="31">
        <v>0</v>
      </c>
      <c r="H5342" s="32">
        <v>0</v>
      </c>
      <c r="I5342" s="5">
        <v>14.748680999999999</v>
      </c>
    </row>
    <row r="5343" spans="1:9">
      <c r="A5343" s="5">
        <v>2140450024</v>
      </c>
      <c r="B5343" s="5" t="s">
        <v>4735</v>
      </c>
      <c r="C5343" s="5" t="s">
        <v>699</v>
      </c>
      <c r="D5343" s="5" t="s">
        <v>700</v>
      </c>
      <c r="E5343" s="5">
        <v>13</v>
      </c>
      <c r="F5343" s="5" t="s">
        <v>2996</v>
      </c>
      <c r="G5343" s="31">
        <v>0</v>
      </c>
      <c r="H5343" s="32">
        <v>0</v>
      </c>
      <c r="I5343" s="5">
        <v>13.196154</v>
      </c>
    </row>
    <row r="5344" spans="1:9">
      <c r="A5344" s="5">
        <v>2140450024</v>
      </c>
      <c r="B5344" s="5" t="s">
        <v>4735</v>
      </c>
      <c r="C5344" s="5" t="s">
        <v>248</v>
      </c>
      <c r="D5344" s="5" t="s">
        <v>249</v>
      </c>
      <c r="E5344" s="5">
        <v>0.89</v>
      </c>
      <c r="F5344" s="5" t="s">
        <v>2996</v>
      </c>
      <c r="G5344" s="31">
        <v>6</v>
      </c>
      <c r="H5344" s="32">
        <v>0</v>
      </c>
      <c r="I5344" s="5">
        <v>13.191011</v>
      </c>
    </row>
    <row r="5345" spans="1:9">
      <c r="A5345" s="5">
        <v>2140450025</v>
      </c>
      <c r="B5345" s="5" t="s">
        <v>4736</v>
      </c>
      <c r="C5345" s="5" t="s">
        <v>699</v>
      </c>
      <c r="D5345" s="5" t="s">
        <v>700</v>
      </c>
      <c r="E5345" s="5">
        <v>42</v>
      </c>
      <c r="F5345" s="5" t="s">
        <v>2996</v>
      </c>
      <c r="G5345" s="31">
        <v>0</v>
      </c>
      <c r="H5345" s="32">
        <v>0</v>
      </c>
      <c r="I5345" s="5">
        <v>13.42881</v>
      </c>
    </row>
    <row r="5346" spans="1:9">
      <c r="A5346" s="5">
        <v>2140450025</v>
      </c>
      <c r="B5346" s="5" t="s">
        <v>4736</v>
      </c>
      <c r="C5346" s="5" t="s">
        <v>248</v>
      </c>
      <c r="D5346" s="5" t="s">
        <v>249</v>
      </c>
      <c r="E5346" s="5">
        <v>0.89</v>
      </c>
      <c r="F5346" s="5" t="s">
        <v>2996</v>
      </c>
      <c r="G5346" s="31">
        <v>5</v>
      </c>
      <c r="H5346" s="32">
        <v>0</v>
      </c>
      <c r="I5346" s="5">
        <v>13.426966</v>
      </c>
    </row>
    <row r="5347" spans="1:9">
      <c r="A5347" s="5">
        <v>2140450026</v>
      </c>
      <c r="B5347" s="5" t="s">
        <v>4737</v>
      </c>
      <c r="C5347" s="5" t="s">
        <v>699</v>
      </c>
      <c r="D5347" s="5" t="s">
        <v>700</v>
      </c>
      <c r="E5347" s="5">
        <v>5</v>
      </c>
      <c r="F5347" s="5" t="s">
        <v>2996</v>
      </c>
      <c r="G5347" s="31">
        <v>0</v>
      </c>
      <c r="H5347" s="32">
        <v>0</v>
      </c>
      <c r="I5347" s="5">
        <v>16.524000000000001</v>
      </c>
    </row>
    <row r="5348" spans="1:9">
      <c r="A5348" s="5">
        <v>2140450026</v>
      </c>
      <c r="B5348" s="5" t="s">
        <v>4737</v>
      </c>
      <c r="C5348" s="5" t="s">
        <v>248</v>
      </c>
      <c r="D5348" s="5" t="s">
        <v>249</v>
      </c>
      <c r="E5348" s="5">
        <v>10.95</v>
      </c>
      <c r="F5348" s="5" t="s">
        <v>2996</v>
      </c>
      <c r="G5348" s="31">
        <v>0</v>
      </c>
      <c r="H5348" s="32">
        <v>0</v>
      </c>
      <c r="I5348" s="5">
        <v>16.523288000000001</v>
      </c>
    </row>
    <row r="5349" spans="1:9">
      <c r="A5349" s="5">
        <v>2140450027</v>
      </c>
      <c r="B5349" s="5" t="s">
        <v>4738</v>
      </c>
      <c r="C5349" s="5" t="s">
        <v>699</v>
      </c>
      <c r="D5349" s="5" t="s">
        <v>700</v>
      </c>
      <c r="E5349" s="5">
        <v>4</v>
      </c>
      <c r="F5349" s="5" t="s">
        <v>2996</v>
      </c>
      <c r="G5349" s="31">
        <v>0</v>
      </c>
      <c r="H5349" s="32">
        <v>0</v>
      </c>
      <c r="I5349" s="5">
        <v>16.737500000000001</v>
      </c>
    </row>
    <row r="5350" spans="1:9">
      <c r="A5350" s="5">
        <v>2140450027</v>
      </c>
      <c r="B5350" s="5" t="s">
        <v>4738</v>
      </c>
      <c r="C5350" s="5" t="s">
        <v>248</v>
      </c>
      <c r="D5350" s="5" t="s">
        <v>249</v>
      </c>
      <c r="E5350" s="5">
        <v>5.94</v>
      </c>
      <c r="F5350" s="5" t="s">
        <v>2996</v>
      </c>
      <c r="G5350" s="31">
        <v>0</v>
      </c>
      <c r="H5350" s="32">
        <v>0</v>
      </c>
      <c r="I5350" s="5">
        <v>16.739056999999999</v>
      </c>
    </row>
    <row r="5351" spans="1:9">
      <c r="A5351" s="5">
        <v>2140450028</v>
      </c>
      <c r="B5351" s="5" t="s">
        <v>4739</v>
      </c>
      <c r="C5351" s="5" t="s">
        <v>699</v>
      </c>
      <c r="D5351" s="5" t="s">
        <v>700</v>
      </c>
      <c r="E5351" s="5">
        <v>3</v>
      </c>
      <c r="F5351" s="5" t="s">
        <v>2996</v>
      </c>
      <c r="G5351" s="31">
        <v>0</v>
      </c>
      <c r="H5351" s="32">
        <v>0</v>
      </c>
      <c r="I5351" s="5">
        <v>16.496666999999999</v>
      </c>
    </row>
    <row r="5352" spans="1:9">
      <c r="A5352" s="5">
        <v>2140450029</v>
      </c>
      <c r="B5352" s="5" t="s">
        <v>4740</v>
      </c>
      <c r="C5352" s="5" t="s">
        <v>699</v>
      </c>
      <c r="D5352" s="5" t="s">
        <v>700</v>
      </c>
      <c r="E5352" s="5">
        <v>7</v>
      </c>
      <c r="F5352" s="5" t="s">
        <v>2996</v>
      </c>
      <c r="G5352" s="31">
        <v>0</v>
      </c>
      <c r="H5352" s="32">
        <v>0</v>
      </c>
      <c r="I5352" s="5">
        <v>16.495714</v>
      </c>
    </row>
    <row r="5353" spans="1:9">
      <c r="A5353" s="5">
        <v>2140450029</v>
      </c>
      <c r="B5353" s="5" t="s">
        <v>4740</v>
      </c>
      <c r="C5353" s="5" t="s">
        <v>248</v>
      </c>
      <c r="D5353" s="5" t="s">
        <v>249</v>
      </c>
      <c r="E5353" s="5">
        <v>1.98</v>
      </c>
      <c r="F5353" s="5" t="s">
        <v>2996</v>
      </c>
      <c r="G5353" s="31">
        <v>0</v>
      </c>
      <c r="H5353" s="32">
        <v>0</v>
      </c>
      <c r="I5353" s="5">
        <v>16.494948999999998</v>
      </c>
    </row>
    <row r="5354" spans="1:9">
      <c r="A5354" s="5">
        <v>2140450030</v>
      </c>
      <c r="B5354" s="5" t="s">
        <v>4741</v>
      </c>
      <c r="C5354" s="5" t="s">
        <v>699</v>
      </c>
      <c r="D5354" s="5" t="s">
        <v>700</v>
      </c>
      <c r="E5354" s="5">
        <v>17</v>
      </c>
      <c r="F5354" s="5" t="s">
        <v>2996</v>
      </c>
      <c r="G5354" s="31">
        <v>0</v>
      </c>
      <c r="H5354" s="32">
        <v>0</v>
      </c>
      <c r="I5354" s="5">
        <v>15.66</v>
      </c>
    </row>
    <row r="5355" spans="1:9">
      <c r="A5355" s="5">
        <v>2140450030</v>
      </c>
      <c r="B5355" s="5" t="s">
        <v>4741</v>
      </c>
      <c r="C5355" s="5" t="s">
        <v>248</v>
      </c>
      <c r="D5355" s="5" t="s">
        <v>249</v>
      </c>
      <c r="E5355" s="5">
        <v>0.8</v>
      </c>
      <c r="F5355" s="5" t="s">
        <v>2996</v>
      </c>
      <c r="G5355" s="31">
        <v>5</v>
      </c>
      <c r="H5355" s="32">
        <v>0</v>
      </c>
      <c r="I5355" s="5">
        <v>15.6625</v>
      </c>
    </row>
    <row r="5356" spans="1:9">
      <c r="A5356" s="5">
        <v>2140450031</v>
      </c>
      <c r="B5356" s="5" t="s">
        <v>4742</v>
      </c>
      <c r="C5356" s="5" t="s">
        <v>699</v>
      </c>
      <c r="D5356" s="5" t="s">
        <v>700</v>
      </c>
      <c r="E5356" s="5">
        <v>7</v>
      </c>
      <c r="F5356" s="5" t="s">
        <v>2996</v>
      </c>
      <c r="G5356" s="31">
        <v>0</v>
      </c>
      <c r="H5356" s="32">
        <v>0</v>
      </c>
      <c r="I5356" s="5">
        <v>13.161429</v>
      </c>
    </row>
    <row r="5357" spans="1:9">
      <c r="A5357" s="5">
        <v>2140450031</v>
      </c>
      <c r="B5357" s="5" t="s">
        <v>4742</v>
      </c>
      <c r="C5357" s="5" t="s">
        <v>248</v>
      </c>
      <c r="D5357" s="5" t="s">
        <v>249</v>
      </c>
      <c r="E5357" s="5">
        <v>0.9</v>
      </c>
      <c r="F5357" s="5" t="s">
        <v>2996</v>
      </c>
      <c r="G5357" s="31">
        <v>0</v>
      </c>
      <c r="H5357" s="32">
        <v>0</v>
      </c>
      <c r="I5357" s="5">
        <v>13.166667</v>
      </c>
    </row>
    <row r="5358" spans="1:9">
      <c r="A5358" s="5">
        <v>2140450032</v>
      </c>
      <c r="B5358" s="5" t="s">
        <v>4743</v>
      </c>
      <c r="C5358" s="5" t="s">
        <v>699</v>
      </c>
      <c r="D5358" s="5" t="s">
        <v>700</v>
      </c>
      <c r="E5358" s="5">
        <v>32</v>
      </c>
      <c r="F5358" s="5" t="s">
        <v>2996</v>
      </c>
      <c r="G5358" s="31">
        <v>0</v>
      </c>
      <c r="H5358" s="32">
        <v>0</v>
      </c>
      <c r="I5358" s="5">
        <v>14.766875000000001</v>
      </c>
    </row>
    <row r="5359" spans="1:9">
      <c r="A5359" s="5">
        <v>2140450032</v>
      </c>
      <c r="B5359" s="5" t="s">
        <v>4743</v>
      </c>
      <c r="C5359" s="5" t="s">
        <v>248</v>
      </c>
      <c r="D5359" s="5" t="s">
        <v>249</v>
      </c>
      <c r="E5359" s="5">
        <v>33.840000000000003</v>
      </c>
      <c r="F5359" s="5" t="s">
        <v>2996</v>
      </c>
      <c r="G5359" s="31">
        <v>0</v>
      </c>
      <c r="H5359" s="32">
        <v>0</v>
      </c>
      <c r="I5359" s="5">
        <v>14.766548</v>
      </c>
    </row>
    <row r="5360" spans="1:9">
      <c r="A5360" s="5">
        <v>2140450033</v>
      </c>
      <c r="B5360" s="5" t="s">
        <v>4744</v>
      </c>
      <c r="C5360" s="5" t="s">
        <v>248</v>
      </c>
      <c r="D5360" s="5" t="s">
        <v>249</v>
      </c>
      <c r="E5360" s="5">
        <v>0.82</v>
      </c>
      <c r="F5360" s="5" t="s">
        <v>2996</v>
      </c>
      <c r="G5360" s="31">
        <v>2</v>
      </c>
      <c r="H5360" s="32">
        <v>0</v>
      </c>
      <c r="I5360" s="5">
        <v>16.719512000000002</v>
      </c>
    </row>
    <row r="5361" spans="1:9">
      <c r="A5361" s="5">
        <v>2140450034</v>
      </c>
      <c r="B5361" s="5" t="s">
        <v>4745</v>
      </c>
      <c r="C5361" s="5" t="s">
        <v>248</v>
      </c>
      <c r="D5361" s="5" t="s">
        <v>249</v>
      </c>
      <c r="E5361" s="5">
        <v>0.83</v>
      </c>
      <c r="F5361" s="5" t="s">
        <v>2996</v>
      </c>
      <c r="G5361" s="31">
        <v>0</v>
      </c>
      <c r="H5361" s="32">
        <v>0</v>
      </c>
      <c r="I5361" s="5">
        <v>16.602409999999999</v>
      </c>
    </row>
    <row r="5362" spans="1:9">
      <c r="A5362" s="5">
        <v>2140450035</v>
      </c>
      <c r="B5362" s="5" t="s">
        <v>4746</v>
      </c>
      <c r="C5362" s="5" t="s">
        <v>699</v>
      </c>
      <c r="D5362" s="5" t="s">
        <v>700</v>
      </c>
      <c r="E5362" s="5">
        <v>18</v>
      </c>
      <c r="F5362" s="5" t="s">
        <v>2996</v>
      </c>
      <c r="G5362" s="31">
        <v>0</v>
      </c>
      <c r="H5362" s="32">
        <v>0</v>
      </c>
      <c r="I5362" s="5">
        <v>14.726667000000001</v>
      </c>
    </row>
    <row r="5363" spans="1:9">
      <c r="A5363" s="5">
        <v>2140450035</v>
      </c>
      <c r="B5363" s="5" t="s">
        <v>4746</v>
      </c>
      <c r="C5363" s="5" t="s">
        <v>248</v>
      </c>
      <c r="D5363" s="5" t="s">
        <v>249</v>
      </c>
      <c r="E5363" s="5">
        <v>2.2000000000000002</v>
      </c>
      <c r="F5363" s="5" t="s">
        <v>2996</v>
      </c>
      <c r="G5363" s="31">
        <v>2</v>
      </c>
      <c r="H5363" s="32">
        <v>0</v>
      </c>
      <c r="I5363" s="5">
        <v>14.727273</v>
      </c>
    </row>
    <row r="5364" spans="1:9">
      <c r="A5364" s="5">
        <v>2140450036</v>
      </c>
      <c r="B5364" s="5" t="s">
        <v>4747</v>
      </c>
      <c r="C5364" s="5" t="s">
        <v>248</v>
      </c>
      <c r="D5364" s="5" t="s">
        <v>249</v>
      </c>
      <c r="E5364" s="5">
        <v>0.9</v>
      </c>
      <c r="F5364" s="5" t="s">
        <v>2996</v>
      </c>
      <c r="G5364" s="31">
        <v>1</v>
      </c>
      <c r="H5364" s="32">
        <v>0</v>
      </c>
      <c r="I5364" s="5">
        <v>16.666667</v>
      </c>
    </row>
    <row r="5365" spans="1:9">
      <c r="A5365" s="5">
        <v>2140450037</v>
      </c>
      <c r="B5365" s="5" t="s">
        <v>4748</v>
      </c>
      <c r="C5365" s="5" t="s">
        <v>699</v>
      </c>
      <c r="D5365" s="5" t="s">
        <v>700</v>
      </c>
      <c r="E5365" s="5">
        <v>16</v>
      </c>
      <c r="F5365" s="5" t="s">
        <v>2996</v>
      </c>
      <c r="G5365" s="31">
        <v>0</v>
      </c>
      <c r="H5365" s="32">
        <v>0</v>
      </c>
      <c r="I5365" s="5">
        <v>14.7775</v>
      </c>
    </row>
    <row r="5366" spans="1:9">
      <c r="A5366" s="5">
        <v>2140450037</v>
      </c>
      <c r="B5366" s="5" t="s">
        <v>4748</v>
      </c>
      <c r="C5366" s="5" t="s">
        <v>248</v>
      </c>
      <c r="D5366" s="5" t="s">
        <v>249</v>
      </c>
      <c r="E5366" s="5">
        <v>30.74</v>
      </c>
      <c r="F5366" s="5" t="s">
        <v>2996</v>
      </c>
      <c r="G5366" s="31">
        <v>0</v>
      </c>
      <c r="H5366" s="32">
        <v>0</v>
      </c>
      <c r="I5366" s="5">
        <v>14.777813999999999</v>
      </c>
    </row>
    <row r="5367" spans="1:9">
      <c r="A5367" s="5">
        <v>2140450038</v>
      </c>
      <c r="B5367" s="5" t="s">
        <v>4749</v>
      </c>
      <c r="C5367" s="5" t="s">
        <v>699</v>
      </c>
      <c r="D5367" s="5" t="s">
        <v>700</v>
      </c>
      <c r="E5367" s="5">
        <v>7</v>
      </c>
      <c r="F5367" s="5" t="s">
        <v>2996</v>
      </c>
      <c r="G5367" s="31">
        <v>0</v>
      </c>
      <c r="H5367" s="32">
        <v>0</v>
      </c>
      <c r="I5367" s="5">
        <v>14.321429</v>
      </c>
    </row>
    <row r="5368" spans="1:9">
      <c r="A5368" s="5">
        <v>2140450038</v>
      </c>
      <c r="B5368" s="5" t="s">
        <v>4749</v>
      </c>
      <c r="C5368" s="5" t="s">
        <v>248</v>
      </c>
      <c r="D5368" s="5" t="s">
        <v>249</v>
      </c>
      <c r="E5368" s="5">
        <v>0.79</v>
      </c>
      <c r="F5368" s="5" t="s">
        <v>2996</v>
      </c>
      <c r="G5368" s="31">
        <v>0</v>
      </c>
      <c r="H5368" s="32">
        <v>0</v>
      </c>
      <c r="I5368" s="5">
        <v>14.329114000000001</v>
      </c>
    </row>
    <row r="5369" spans="1:9">
      <c r="A5369" s="5">
        <v>2140450039</v>
      </c>
      <c r="B5369" s="5" t="s">
        <v>4750</v>
      </c>
      <c r="C5369" s="5" t="s">
        <v>699</v>
      </c>
      <c r="D5369" s="5" t="s">
        <v>700</v>
      </c>
      <c r="E5369" s="5">
        <v>23</v>
      </c>
      <c r="F5369" s="5" t="s">
        <v>2996</v>
      </c>
      <c r="G5369" s="31">
        <v>0</v>
      </c>
      <c r="H5369" s="32">
        <v>0</v>
      </c>
      <c r="I5369" s="5">
        <v>15.682608999999999</v>
      </c>
    </row>
    <row r="5370" spans="1:9">
      <c r="A5370" s="5">
        <v>2140450039</v>
      </c>
      <c r="B5370" s="5" t="s">
        <v>4750</v>
      </c>
      <c r="C5370" s="5" t="s">
        <v>248</v>
      </c>
      <c r="D5370" s="5" t="s">
        <v>249</v>
      </c>
      <c r="E5370" s="5">
        <v>10.9</v>
      </c>
      <c r="F5370" s="5" t="s">
        <v>2996</v>
      </c>
      <c r="G5370" s="31">
        <v>0</v>
      </c>
      <c r="H5370" s="32">
        <v>0</v>
      </c>
      <c r="I5370" s="5">
        <v>15.682569000000001</v>
      </c>
    </row>
    <row r="5371" spans="1:9">
      <c r="A5371" s="5">
        <v>2140450040</v>
      </c>
      <c r="B5371" s="5" t="s">
        <v>4751</v>
      </c>
      <c r="C5371" s="5" t="s">
        <v>699</v>
      </c>
      <c r="D5371" s="5" t="s">
        <v>700</v>
      </c>
      <c r="E5371" s="5">
        <v>12</v>
      </c>
      <c r="F5371" s="5" t="s">
        <v>2996</v>
      </c>
      <c r="G5371" s="31">
        <v>0</v>
      </c>
      <c r="H5371" s="32">
        <v>0</v>
      </c>
      <c r="I5371" s="5">
        <v>16.47</v>
      </c>
    </row>
    <row r="5372" spans="1:9">
      <c r="A5372" s="5">
        <v>2140450040</v>
      </c>
      <c r="B5372" s="5" t="s">
        <v>4751</v>
      </c>
      <c r="C5372" s="5" t="s">
        <v>248</v>
      </c>
      <c r="D5372" s="5" t="s">
        <v>249</v>
      </c>
      <c r="E5372" s="5">
        <v>0.93</v>
      </c>
      <c r="F5372" s="5" t="s">
        <v>2996</v>
      </c>
      <c r="G5372" s="31">
        <v>2</v>
      </c>
      <c r="H5372" s="32">
        <v>0</v>
      </c>
      <c r="I5372" s="5">
        <v>16.473117999999999</v>
      </c>
    </row>
    <row r="5373" spans="1:9">
      <c r="A5373" s="5">
        <v>2140450041</v>
      </c>
      <c r="B5373" s="5" t="s">
        <v>4752</v>
      </c>
      <c r="C5373" s="5" t="s">
        <v>699</v>
      </c>
      <c r="D5373" s="5" t="s">
        <v>700</v>
      </c>
      <c r="E5373" s="5">
        <v>15</v>
      </c>
      <c r="F5373" s="5" t="s">
        <v>2996</v>
      </c>
      <c r="G5373" s="31">
        <v>0</v>
      </c>
      <c r="H5373" s="32">
        <v>0</v>
      </c>
      <c r="I5373" s="5">
        <v>15.644</v>
      </c>
    </row>
    <row r="5374" spans="1:9">
      <c r="A5374" s="5">
        <v>2140450041</v>
      </c>
      <c r="B5374" s="5" t="s">
        <v>4752</v>
      </c>
      <c r="C5374" s="5" t="s">
        <v>248</v>
      </c>
      <c r="D5374" s="5" t="s">
        <v>249</v>
      </c>
      <c r="E5374" s="5">
        <v>45.91</v>
      </c>
      <c r="F5374" s="5" t="s">
        <v>2996</v>
      </c>
      <c r="G5374" s="31">
        <v>0</v>
      </c>
      <c r="H5374" s="32">
        <v>0</v>
      </c>
      <c r="I5374" s="5">
        <v>15.644304</v>
      </c>
    </row>
    <row r="5375" spans="1:9">
      <c r="A5375" s="5">
        <v>2140450042</v>
      </c>
      <c r="B5375" s="5" t="s">
        <v>4753</v>
      </c>
      <c r="C5375" s="5" t="s">
        <v>699</v>
      </c>
      <c r="D5375" s="5" t="s">
        <v>700</v>
      </c>
      <c r="E5375" s="5">
        <v>11</v>
      </c>
      <c r="F5375" s="5" t="s">
        <v>2996</v>
      </c>
      <c r="G5375" s="31">
        <v>0</v>
      </c>
      <c r="H5375" s="32">
        <v>0</v>
      </c>
      <c r="I5375" s="5">
        <v>15.753636</v>
      </c>
    </row>
    <row r="5376" spans="1:9">
      <c r="A5376" s="5">
        <v>2140450042</v>
      </c>
      <c r="B5376" s="5" t="s">
        <v>4753</v>
      </c>
      <c r="C5376" s="5" t="s">
        <v>248</v>
      </c>
      <c r="D5376" s="5" t="s">
        <v>249</v>
      </c>
      <c r="E5376" s="5">
        <v>4.91</v>
      </c>
      <c r="F5376" s="5" t="s">
        <v>2996</v>
      </c>
      <c r="G5376" s="31">
        <v>0</v>
      </c>
      <c r="H5376" s="32">
        <v>0</v>
      </c>
      <c r="I5376" s="5">
        <v>15.751526999999999</v>
      </c>
    </row>
    <row r="5377" spans="1:9">
      <c r="A5377" s="5">
        <v>2140450043</v>
      </c>
      <c r="B5377" s="5" t="s">
        <v>4754</v>
      </c>
      <c r="C5377" s="5" t="s">
        <v>699</v>
      </c>
      <c r="D5377" s="5" t="s">
        <v>700</v>
      </c>
      <c r="E5377" s="5">
        <v>6</v>
      </c>
      <c r="F5377" s="5" t="s">
        <v>2996</v>
      </c>
      <c r="G5377" s="31">
        <v>0</v>
      </c>
      <c r="H5377" s="32">
        <v>0</v>
      </c>
      <c r="I5377" s="5">
        <v>15.823333</v>
      </c>
    </row>
    <row r="5378" spans="1:9">
      <c r="A5378" s="5">
        <v>2140450043</v>
      </c>
      <c r="B5378" s="5" t="s">
        <v>4754</v>
      </c>
      <c r="C5378" s="5" t="s">
        <v>248</v>
      </c>
      <c r="D5378" s="5" t="s">
        <v>249</v>
      </c>
      <c r="E5378" s="5">
        <v>0.83</v>
      </c>
      <c r="F5378" s="5" t="s">
        <v>2996</v>
      </c>
      <c r="G5378" s="31">
        <v>0</v>
      </c>
      <c r="H5378" s="32">
        <v>0</v>
      </c>
      <c r="I5378" s="5">
        <v>15.819277</v>
      </c>
    </row>
    <row r="5379" spans="1:9">
      <c r="A5379" s="5">
        <v>2140450044</v>
      </c>
      <c r="B5379" s="5" t="s">
        <v>4755</v>
      </c>
      <c r="C5379" s="5" t="s">
        <v>699</v>
      </c>
      <c r="D5379" s="5" t="s">
        <v>700</v>
      </c>
      <c r="E5379" s="5">
        <v>7</v>
      </c>
      <c r="F5379" s="5" t="s">
        <v>2996</v>
      </c>
      <c r="G5379" s="31">
        <v>0</v>
      </c>
      <c r="H5379" s="32">
        <v>0</v>
      </c>
      <c r="I5379" s="5">
        <v>15.821429</v>
      </c>
    </row>
    <row r="5380" spans="1:9">
      <c r="A5380" s="5">
        <v>2140450044</v>
      </c>
      <c r="B5380" s="5" t="s">
        <v>4755</v>
      </c>
      <c r="C5380" s="5" t="s">
        <v>248</v>
      </c>
      <c r="D5380" s="5" t="s">
        <v>249</v>
      </c>
      <c r="E5380" s="5">
        <v>13.91</v>
      </c>
      <c r="F5380" s="5" t="s">
        <v>2996</v>
      </c>
      <c r="G5380" s="31">
        <v>0</v>
      </c>
      <c r="H5380" s="32">
        <v>0</v>
      </c>
      <c r="I5380" s="5">
        <v>15.822430000000001</v>
      </c>
    </row>
    <row r="5381" spans="1:9">
      <c r="A5381" s="5">
        <v>2140450045</v>
      </c>
      <c r="B5381" s="5" t="s">
        <v>4756</v>
      </c>
      <c r="C5381" s="5" t="s">
        <v>699</v>
      </c>
      <c r="D5381" s="5" t="s">
        <v>700</v>
      </c>
      <c r="E5381" s="5">
        <v>10</v>
      </c>
      <c r="F5381" s="5" t="s">
        <v>2996</v>
      </c>
      <c r="G5381" s="31">
        <v>0</v>
      </c>
      <c r="H5381" s="32">
        <v>0</v>
      </c>
      <c r="I5381" s="5">
        <v>15.712999999999999</v>
      </c>
    </row>
    <row r="5382" spans="1:9">
      <c r="A5382" s="5">
        <v>2140450045</v>
      </c>
      <c r="B5382" s="5" t="s">
        <v>4756</v>
      </c>
      <c r="C5382" s="5" t="s">
        <v>248</v>
      </c>
      <c r="D5382" s="5" t="s">
        <v>249</v>
      </c>
      <c r="E5382" s="5">
        <v>5.91</v>
      </c>
      <c r="F5382" s="5" t="s">
        <v>2996</v>
      </c>
      <c r="G5382" s="31">
        <v>0</v>
      </c>
      <c r="H5382" s="32">
        <v>0</v>
      </c>
      <c r="I5382" s="5">
        <v>15.712351999999999</v>
      </c>
    </row>
    <row r="5383" spans="1:9">
      <c r="A5383" s="5">
        <v>2140450046</v>
      </c>
      <c r="B5383" s="5" t="s">
        <v>4757</v>
      </c>
      <c r="C5383" s="5" t="s">
        <v>699</v>
      </c>
      <c r="D5383" s="5" t="s">
        <v>700</v>
      </c>
      <c r="E5383" s="5">
        <v>29</v>
      </c>
      <c r="F5383" s="5" t="s">
        <v>2996</v>
      </c>
      <c r="G5383" s="31">
        <v>0</v>
      </c>
      <c r="H5383" s="32">
        <v>0</v>
      </c>
      <c r="I5383" s="5">
        <v>15.197931000000001</v>
      </c>
    </row>
    <row r="5384" spans="1:9">
      <c r="A5384" s="5">
        <v>2140450046</v>
      </c>
      <c r="B5384" s="5" t="s">
        <v>4757</v>
      </c>
      <c r="C5384" s="5" t="s">
        <v>248</v>
      </c>
      <c r="D5384" s="5" t="s">
        <v>249</v>
      </c>
      <c r="E5384" s="5">
        <v>20.855</v>
      </c>
      <c r="F5384" s="5" t="s">
        <v>2996</v>
      </c>
      <c r="G5384" s="31">
        <v>0</v>
      </c>
      <c r="H5384" s="32">
        <v>0</v>
      </c>
      <c r="I5384" s="5">
        <v>15.197794</v>
      </c>
    </row>
    <row r="5385" spans="1:9">
      <c r="A5385" s="5">
        <v>2140450047</v>
      </c>
      <c r="B5385" s="5" t="s">
        <v>4758</v>
      </c>
      <c r="C5385" s="5" t="s">
        <v>699</v>
      </c>
      <c r="D5385" s="5" t="s">
        <v>700</v>
      </c>
      <c r="E5385" s="5">
        <v>5</v>
      </c>
      <c r="F5385" s="5" t="s">
        <v>2996</v>
      </c>
      <c r="G5385" s="31">
        <v>0</v>
      </c>
      <c r="H5385" s="32">
        <v>0</v>
      </c>
      <c r="I5385" s="5">
        <v>15.798</v>
      </c>
    </row>
    <row r="5386" spans="1:9">
      <c r="A5386" s="5">
        <v>2140450047</v>
      </c>
      <c r="B5386" s="5" t="s">
        <v>4758</v>
      </c>
      <c r="C5386" s="5" t="s">
        <v>248</v>
      </c>
      <c r="D5386" s="5" t="s">
        <v>249</v>
      </c>
      <c r="E5386" s="5">
        <v>0.85</v>
      </c>
      <c r="F5386" s="5" t="s">
        <v>2996</v>
      </c>
      <c r="G5386" s="31">
        <v>0</v>
      </c>
      <c r="H5386" s="32">
        <v>0</v>
      </c>
      <c r="I5386" s="5">
        <v>15.8</v>
      </c>
    </row>
    <row r="5387" spans="1:9">
      <c r="A5387" s="5">
        <v>2140450048</v>
      </c>
      <c r="B5387" s="5" t="s">
        <v>4759</v>
      </c>
      <c r="C5387" s="5" t="s">
        <v>699</v>
      </c>
      <c r="D5387" s="5" t="s">
        <v>700</v>
      </c>
      <c r="E5387" s="5">
        <v>30</v>
      </c>
      <c r="F5387" s="5" t="s">
        <v>2996</v>
      </c>
      <c r="G5387" s="31">
        <v>0</v>
      </c>
      <c r="H5387" s="32">
        <v>0</v>
      </c>
      <c r="I5387" s="5">
        <v>15.502333</v>
      </c>
    </row>
    <row r="5388" spans="1:9">
      <c r="A5388" s="5">
        <v>2140450048</v>
      </c>
      <c r="B5388" s="5" t="s">
        <v>4759</v>
      </c>
      <c r="C5388" s="5" t="s">
        <v>248</v>
      </c>
      <c r="D5388" s="5" t="s">
        <v>249</v>
      </c>
      <c r="E5388" s="5">
        <v>71.91</v>
      </c>
      <c r="F5388" s="5" t="s">
        <v>2996</v>
      </c>
      <c r="G5388" s="31">
        <v>0</v>
      </c>
      <c r="H5388" s="32">
        <v>0</v>
      </c>
      <c r="I5388" s="5">
        <v>15.502433999999999</v>
      </c>
    </row>
    <row r="5389" spans="1:9">
      <c r="A5389" s="5">
        <v>2140450049</v>
      </c>
      <c r="B5389" s="5" t="s">
        <v>4760</v>
      </c>
      <c r="C5389" s="5" t="s">
        <v>699</v>
      </c>
      <c r="D5389" s="5" t="s">
        <v>700</v>
      </c>
      <c r="E5389" s="5">
        <v>16</v>
      </c>
      <c r="F5389" s="5" t="s">
        <v>2996</v>
      </c>
      <c r="G5389" s="31">
        <v>0</v>
      </c>
      <c r="H5389" s="32">
        <v>0</v>
      </c>
      <c r="I5389" s="5">
        <v>15.58375</v>
      </c>
    </row>
    <row r="5390" spans="1:9">
      <c r="A5390" s="5">
        <v>2140450049</v>
      </c>
      <c r="B5390" s="5" t="s">
        <v>4760</v>
      </c>
      <c r="C5390" s="5" t="s">
        <v>248</v>
      </c>
      <c r="D5390" s="5" t="s">
        <v>249</v>
      </c>
      <c r="E5390" s="5">
        <v>1.81</v>
      </c>
      <c r="F5390" s="5" t="s">
        <v>2996</v>
      </c>
      <c r="G5390" s="31">
        <v>7</v>
      </c>
      <c r="H5390" s="32">
        <v>0</v>
      </c>
      <c r="I5390" s="5">
        <v>15.580109999999999</v>
      </c>
    </row>
    <row r="5391" spans="1:9">
      <c r="A5391" s="5">
        <v>2140450050</v>
      </c>
      <c r="B5391" s="5" t="s">
        <v>4761</v>
      </c>
      <c r="C5391" s="5" t="s">
        <v>699</v>
      </c>
      <c r="D5391" s="5" t="s">
        <v>700</v>
      </c>
      <c r="E5391" s="5">
        <v>8</v>
      </c>
      <c r="F5391" s="5" t="s">
        <v>2996</v>
      </c>
      <c r="G5391" s="31">
        <v>0</v>
      </c>
      <c r="H5391" s="32">
        <v>0</v>
      </c>
      <c r="I5391" s="5">
        <v>15.8225</v>
      </c>
    </row>
    <row r="5392" spans="1:9">
      <c r="A5392" s="5">
        <v>2140450050</v>
      </c>
      <c r="B5392" s="5" t="s">
        <v>4761</v>
      </c>
      <c r="C5392" s="5" t="s">
        <v>248</v>
      </c>
      <c r="D5392" s="5" t="s">
        <v>249</v>
      </c>
      <c r="E5392" s="5">
        <v>29.91</v>
      </c>
      <c r="F5392" s="5" t="s">
        <v>2996</v>
      </c>
      <c r="G5392" s="31">
        <v>0</v>
      </c>
      <c r="H5392" s="32">
        <v>0</v>
      </c>
      <c r="I5392" s="5">
        <v>15.822467</v>
      </c>
    </row>
    <row r="5393" spans="1:9">
      <c r="A5393" s="5">
        <v>2140450051</v>
      </c>
      <c r="B5393" s="5" t="s">
        <v>4762</v>
      </c>
      <c r="C5393" s="5" t="s">
        <v>248</v>
      </c>
      <c r="D5393" s="5" t="s">
        <v>249</v>
      </c>
      <c r="E5393" s="5">
        <v>0.9</v>
      </c>
      <c r="F5393" s="5" t="s">
        <v>2996</v>
      </c>
      <c r="G5393" s="31">
        <v>0</v>
      </c>
      <c r="H5393" s="32">
        <v>0</v>
      </c>
      <c r="I5393" s="5">
        <v>11.833333</v>
      </c>
    </row>
    <row r="5394" spans="1:9">
      <c r="A5394" s="5">
        <v>2140450052</v>
      </c>
      <c r="B5394" s="5" t="s">
        <v>4763</v>
      </c>
      <c r="C5394" s="5" t="s">
        <v>248</v>
      </c>
      <c r="D5394" s="5" t="s">
        <v>249</v>
      </c>
      <c r="E5394" s="5">
        <v>27.51</v>
      </c>
      <c r="F5394" s="5" t="s">
        <v>2996</v>
      </c>
      <c r="G5394" s="31">
        <v>0</v>
      </c>
      <c r="H5394" s="32">
        <v>0</v>
      </c>
      <c r="I5394" s="5">
        <v>8.7605000000000002E-2</v>
      </c>
    </row>
    <row r="5395" spans="1:9">
      <c r="A5395" s="5">
        <v>2140450053</v>
      </c>
      <c r="B5395" s="5" t="s">
        <v>4764</v>
      </c>
      <c r="C5395" s="5" t="s">
        <v>699</v>
      </c>
      <c r="D5395" s="5" t="s">
        <v>700</v>
      </c>
      <c r="E5395" s="5">
        <v>6</v>
      </c>
      <c r="F5395" s="5" t="s">
        <v>2996</v>
      </c>
      <c r="G5395" s="31">
        <v>0</v>
      </c>
      <c r="H5395" s="32">
        <v>0</v>
      </c>
      <c r="I5395" s="5">
        <v>15.836667</v>
      </c>
    </row>
    <row r="5396" spans="1:9">
      <c r="A5396" s="5">
        <v>2140450053</v>
      </c>
      <c r="B5396" s="5" t="s">
        <v>4764</v>
      </c>
      <c r="C5396" s="5" t="s">
        <v>248</v>
      </c>
      <c r="D5396" s="5" t="s">
        <v>249</v>
      </c>
      <c r="E5396" s="5">
        <v>3.88</v>
      </c>
      <c r="F5396" s="5" t="s">
        <v>2996</v>
      </c>
      <c r="G5396" s="31">
        <v>0</v>
      </c>
      <c r="H5396" s="32">
        <v>0</v>
      </c>
      <c r="I5396" s="5">
        <v>15.835051999999999</v>
      </c>
    </row>
    <row r="5397" spans="1:9">
      <c r="A5397" s="5">
        <v>2140450054</v>
      </c>
      <c r="B5397" s="5" t="s">
        <v>4765</v>
      </c>
      <c r="C5397" s="5" t="s">
        <v>699</v>
      </c>
      <c r="D5397" s="5" t="s">
        <v>700</v>
      </c>
      <c r="E5397" s="5">
        <v>4</v>
      </c>
      <c r="F5397" s="5" t="s">
        <v>2996</v>
      </c>
      <c r="G5397" s="31">
        <v>0</v>
      </c>
      <c r="H5397" s="32">
        <v>0</v>
      </c>
      <c r="I5397" s="5">
        <v>15.725</v>
      </c>
    </row>
    <row r="5398" spans="1:9">
      <c r="A5398" s="5">
        <v>2140450054</v>
      </c>
      <c r="B5398" s="5" t="s">
        <v>4765</v>
      </c>
      <c r="C5398" s="5" t="s">
        <v>248</v>
      </c>
      <c r="D5398" s="5" t="s">
        <v>249</v>
      </c>
      <c r="E5398" s="5">
        <v>1.83</v>
      </c>
      <c r="F5398" s="5" t="s">
        <v>2996</v>
      </c>
      <c r="G5398" s="31">
        <v>0</v>
      </c>
      <c r="H5398" s="32">
        <v>0</v>
      </c>
      <c r="I5398" s="5">
        <v>15.726775999999999</v>
      </c>
    </row>
    <row r="5399" spans="1:9">
      <c r="A5399" s="5">
        <v>2140450055</v>
      </c>
      <c r="B5399" s="5" t="s">
        <v>4766</v>
      </c>
      <c r="C5399" s="5" t="s">
        <v>699</v>
      </c>
      <c r="D5399" s="5" t="s">
        <v>700</v>
      </c>
      <c r="E5399" s="5">
        <v>18</v>
      </c>
      <c r="F5399" s="5" t="s">
        <v>2996</v>
      </c>
      <c r="G5399" s="31">
        <v>0</v>
      </c>
      <c r="H5399" s="32">
        <v>0</v>
      </c>
      <c r="I5399" s="5">
        <v>15.726667000000001</v>
      </c>
    </row>
    <row r="5400" spans="1:9">
      <c r="A5400" s="5">
        <v>2140450055</v>
      </c>
      <c r="B5400" s="5" t="s">
        <v>4766</v>
      </c>
      <c r="C5400" s="5" t="s">
        <v>248</v>
      </c>
      <c r="D5400" s="5" t="s">
        <v>249</v>
      </c>
      <c r="E5400" s="5">
        <v>31.84</v>
      </c>
      <c r="F5400" s="5" t="s">
        <v>2996</v>
      </c>
      <c r="G5400" s="31">
        <v>0</v>
      </c>
      <c r="H5400" s="32">
        <v>0</v>
      </c>
      <c r="I5400" s="5">
        <v>15.726445</v>
      </c>
    </row>
    <row r="5401" spans="1:9">
      <c r="A5401" s="5">
        <v>2140450056</v>
      </c>
      <c r="B5401" s="5" t="s">
        <v>4767</v>
      </c>
      <c r="C5401" s="5" t="s">
        <v>699</v>
      </c>
      <c r="D5401" s="5" t="s">
        <v>700</v>
      </c>
      <c r="E5401" s="5">
        <v>9</v>
      </c>
      <c r="F5401" s="5" t="s">
        <v>2996</v>
      </c>
      <c r="G5401" s="31">
        <v>0</v>
      </c>
      <c r="H5401" s="32">
        <v>0</v>
      </c>
      <c r="I5401" s="5">
        <v>15.726667000000001</v>
      </c>
    </row>
    <row r="5402" spans="1:9">
      <c r="A5402" s="5">
        <v>2140450056</v>
      </c>
      <c r="B5402" s="5" t="s">
        <v>4767</v>
      </c>
      <c r="C5402" s="5" t="s">
        <v>248</v>
      </c>
      <c r="D5402" s="5" t="s">
        <v>249</v>
      </c>
      <c r="E5402" s="5">
        <v>0.8</v>
      </c>
      <c r="F5402" s="5" t="s">
        <v>2996</v>
      </c>
      <c r="G5402" s="31">
        <v>2</v>
      </c>
      <c r="H5402" s="32">
        <v>0</v>
      </c>
      <c r="I5402" s="5">
        <v>15.725</v>
      </c>
    </row>
    <row r="5403" spans="1:9">
      <c r="A5403" s="5">
        <v>2140450057</v>
      </c>
      <c r="B5403" s="5" t="s">
        <v>4768</v>
      </c>
      <c r="C5403" s="5" t="s">
        <v>699</v>
      </c>
      <c r="D5403" s="5" t="s">
        <v>700</v>
      </c>
      <c r="E5403" s="5">
        <v>17</v>
      </c>
      <c r="F5403" s="5" t="s">
        <v>2996</v>
      </c>
      <c r="G5403" s="31">
        <v>0</v>
      </c>
      <c r="H5403" s="32">
        <v>0</v>
      </c>
      <c r="I5403" s="5">
        <v>15.725882</v>
      </c>
    </row>
    <row r="5404" spans="1:9">
      <c r="A5404" s="5">
        <v>2140450057</v>
      </c>
      <c r="B5404" s="5" t="s">
        <v>4768</v>
      </c>
      <c r="C5404" s="5" t="s">
        <v>248</v>
      </c>
      <c r="D5404" s="5" t="s">
        <v>249</v>
      </c>
      <c r="E5404" s="5">
        <v>47.79</v>
      </c>
      <c r="F5404" s="5" t="s">
        <v>2996</v>
      </c>
      <c r="G5404" s="31">
        <v>0</v>
      </c>
      <c r="H5404" s="32">
        <v>0</v>
      </c>
      <c r="I5404" s="5">
        <v>15.725466000000001</v>
      </c>
    </row>
    <row r="5405" spans="1:9">
      <c r="A5405" s="5">
        <v>2140450058</v>
      </c>
      <c r="B5405" s="5" t="s">
        <v>4769</v>
      </c>
      <c r="C5405" s="5" t="s">
        <v>699</v>
      </c>
      <c r="D5405" s="5" t="s">
        <v>700</v>
      </c>
      <c r="E5405" s="5">
        <v>5</v>
      </c>
      <c r="F5405" s="5" t="s">
        <v>2996</v>
      </c>
      <c r="G5405" s="31">
        <v>0</v>
      </c>
      <c r="H5405" s="32">
        <v>0</v>
      </c>
      <c r="I5405" s="5">
        <v>15.832000000000001</v>
      </c>
    </row>
    <row r="5406" spans="1:9">
      <c r="A5406" s="5">
        <v>2140450058</v>
      </c>
      <c r="B5406" s="5" t="s">
        <v>4769</v>
      </c>
      <c r="C5406" s="5" t="s">
        <v>248</v>
      </c>
      <c r="D5406" s="5" t="s">
        <v>249</v>
      </c>
      <c r="E5406" s="5">
        <v>3.85</v>
      </c>
      <c r="F5406" s="5" t="s">
        <v>2996</v>
      </c>
      <c r="G5406" s="31">
        <v>1</v>
      </c>
      <c r="H5406" s="32">
        <v>0</v>
      </c>
      <c r="I5406" s="5">
        <v>15.833766000000001</v>
      </c>
    </row>
    <row r="5407" spans="1:9">
      <c r="A5407" s="5">
        <v>2140450059</v>
      </c>
      <c r="B5407" s="5" t="s">
        <v>4770</v>
      </c>
      <c r="C5407" s="5" t="s">
        <v>248</v>
      </c>
      <c r="D5407" s="5" t="s">
        <v>249</v>
      </c>
      <c r="E5407" s="5">
        <v>1.85</v>
      </c>
      <c r="F5407" s="5" t="s">
        <v>2996</v>
      </c>
      <c r="G5407" s="31">
        <v>2</v>
      </c>
      <c r="H5407" s="32">
        <v>0</v>
      </c>
      <c r="I5407" s="5">
        <v>15.891892</v>
      </c>
    </row>
    <row r="5408" spans="1:9">
      <c r="A5408" s="5">
        <v>2140450060</v>
      </c>
      <c r="B5408" s="5" t="s">
        <v>4771</v>
      </c>
      <c r="C5408" s="5" t="s">
        <v>248</v>
      </c>
      <c r="D5408" s="5" t="s">
        <v>249</v>
      </c>
      <c r="E5408" s="5">
        <v>0.86</v>
      </c>
      <c r="F5408" s="5" t="s">
        <v>2996</v>
      </c>
      <c r="G5408" s="31">
        <v>1</v>
      </c>
      <c r="H5408" s="32">
        <v>0</v>
      </c>
      <c r="I5408" s="5">
        <v>15.895349</v>
      </c>
    </row>
    <row r="5409" spans="1:9">
      <c r="A5409" s="5">
        <v>2140450061</v>
      </c>
      <c r="B5409" s="5" t="s">
        <v>4772</v>
      </c>
      <c r="C5409" s="5" t="s">
        <v>699</v>
      </c>
      <c r="D5409" s="5" t="s">
        <v>700</v>
      </c>
      <c r="E5409" s="5">
        <v>9</v>
      </c>
      <c r="F5409" s="5" t="s">
        <v>2996</v>
      </c>
      <c r="G5409" s="31">
        <v>0</v>
      </c>
      <c r="H5409" s="32">
        <v>0</v>
      </c>
      <c r="I5409" s="5">
        <v>16.66</v>
      </c>
    </row>
    <row r="5410" spans="1:9">
      <c r="A5410" s="5">
        <v>2140450061</v>
      </c>
      <c r="B5410" s="5" t="s">
        <v>4772</v>
      </c>
      <c r="C5410" s="5" t="s">
        <v>248</v>
      </c>
      <c r="D5410" s="5" t="s">
        <v>249</v>
      </c>
      <c r="E5410" s="5">
        <v>66.849999999999994</v>
      </c>
      <c r="F5410" s="5" t="s">
        <v>2996</v>
      </c>
      <c r="G5410" s="31">
        <v>0</v>
      </c>
      <c r="H5410" s="32">
        <v>0</v>
      </c>
      <c r="I5410" s="5">
        <v>16.659686000000001</v>
      </c>
    </row>
    <row r="5411" spans="1:9">
      <c r="A5411" s="5">
        <v>2140450062</v>
      </c>
      <c r="B5411" s="5" t="s">
        <v>4773</v>
      </c>
      <c r="C5411" s="5" t="s">
        <v>699</v>
      </c>
      <c r="D5411" s="5" t="s">
        <v>700</v>
      </c>
      <c r="E5411" s="5">
        <v>7</v>
      </c>
      <c r="F5411" s="5" t="s">
        <v>2996</v>
      </c>
      <c r="G5411" s="31">
        <v>0</v>
      </c>
      <c r="H5411" s="32">
        <v>0</v>
      </c>
      <c r="I5411" s="5">
        <v>15.89</v>
      </c>
    </row>
    <row r="5412" spans="1:9">
      <c r="A5412" s="5">
        <v>2140450062</v>
      </c>
      <c r="B5412" s="5" t="s">
        <v>4773</v>
      </c>
      <c r="C5412" s="5" t="s">
        <v>248</v>
      </c>
      <c r="D5412" s="5" t="s">
        <v>249</v>
      </c>
      <c r="E5412" s="5">
        <v>30.85</v>
      </c>
      <c r="F5412" s="5" t="s">
        <v>2996</v>
      </c>
      <c r="G5412" s="31">
        <v>0</v>
      </c>
      <c r="H5412" s="32">
        <v>0</v>
      </c>
      <c r="I5412" s="5">
        <v>15.890438</v>
      </c>
    </row>
    <row r="5413" spans="1:9">
      <c r="A5413" s="5">
        <v>2140450063</v>
      </c>
      <c r="B5413" s="5" t="s">
        <v>4774</v>
      </c>
      <c r="C5413" s="5" t="s">
        <v>699</v>
      </c>
      <c r="D5413" s="5" t="s">
        <v>700</v>
      </c>
      <c r="E5413" s="5">
        <v>10</v>
      </c>
      <c r="F5413" s="5" t="s">
        <v>2996</v>
      </c>
      <c r="G5413" s="31">
        <v>0</v>
      </c>
      <c r="H5413" s="32">
        <v>0</v>
      </c>
      <c r="I5413" s="5">
        <v>5.8</v>
      </c>
    </row>
    <row r="5414" spans="1:9">
      <c r="A5414" s="5">
        <v>2140450063</v>
      </c>
      <c r="B5414" s="5" t="s">
        <v>4774</v>
      </c>
      <c r="C5414" s="5" t="s">
        <v>248</v>
      </c>
      <c r="D5414" s="5" t="s">
        <v>249</v>
      </c>
      <c r="E5414" s="5">
        <v>10</v>
      </c>
      <c r="F5414" s="5" t="s">
        <v>2996</v>
      </c>
      <c r="G5414" s="31">
        <v>0</v>
      </c>
      <c r="H5414" s="32">
        <v>0</v>
      </c>
      <c r="I5414" s="5">
        <v>5.8</v>
      </c>
    </row>
    <row r="5415" spans="1:9">
      <c r="A5415" s="5">
        <v>2140450064</v>
      </c>
      <c r="B5415" s="5" t="s">
        <v>4775</v>
      </c>
      <c r="C5415" s="5" t="s">
        <v>699</v>
      </c>
      <c r="D5415" s="5" t="s">
        <v>700</v>
      </c>
      <c r="E5415" s="5">
        <v>4</v>
      </c>
      <c r="F5415" s="5" t="s">
        <v>2996</v>
      </c>
      <c r="G5415" s="31">
        <v>0</v>
      </c>
      <c r="H5415" s="32">
        <v>0</v>
      </c>
      <c r="I5415" s="5">
        <v>6.0075000000000003</v>
      </c>
    </row>
    <row r="5416" spans="1:9">
      <c r="A5416" s="5">
        <v>2140450064</v>
      </c>
      <c r="B5416" s="5" t="s">
        <v>4775</v>
      </c>
      <c r="C5416" s="5" t="s">
        <v>248</v>
      </c>
      <c r="D5416" s="5" t="s">
        <v>249</v>
      </c>
      <c r="E5416" s="5">
        <v>4.03</v>
      </c>
      <c r="F5416" s="5" t="s">
        <v>2996</v>
      </c>
      <c r="G5416" s="31">
        <v>0</v>
      </c>
      <c r="H5416" s="32">
        <v>0</v>
      </c>
      <c r="I5416" s="5">
        <v>6.0074439999999996</v>
      </c>
    </row>
    <row r="5417" spans="1:9">
      <c r="A5417" s="5">
        <v>2140450065</v>
      </c>
      <c r="B5417" s="5" t="s">
        <v>4776</v>
      </c>
      <c r="C5417" s="5" t="s">
        <v>699</v>
      </c>
      <c r="D5417" s="5" t="s">
        <v>700</v>
      </c>
      <c r="E5417" s="5">
        <v>5</v>
      </c>
      <c r="F5417" s="5" t="s">
        <v>2996</v>
      </c>
      <c r="G5417" s="31">
        <v>0</v>
      </c>
      <c r="H5417" s="32">
        <v>0</v>
      </c>
      <c r="I5417" s="5">
        <v>15.821999999999999</v>
      </c>
    </row>
    <row r="5418" spans="1:9">
      <c r="A5418" s="5">
        <v>2140450065</v>
      </c>
      <c r="B5418" s="5" t="s">
        <v>4776</v>
      </c>
      <c r="C5418" s="5" t="s">
        <v>248</v>
      </c>
      <c r="D5418" s="5" t="s">
        <v>249</v>
      </c>
      <c r="E5418" s="5">
        <v>63.95</v>
      </c>
      <c r="F5418" s="5" t="s">
        <v>2996</v>
      </c>
      <c r="G5418" s="31">
        <v>0</v>
      </c>
      <c r="H5418" s="32">
        <v>0</v>
      </c>
      <c r="I5418" s="5">
        <v>15.822518000000001</v>
      </c>
    </row>
    <row r="5419" spans="1:9">
      <c r="A5419" s="5">
        <v>2140450066</v>
      </c>
      <c r="B5419" s="5" t="s">
        <v>4777</v>
      </c>
      <c r="C5419" s="5" t="s">
        <v>699</v>
      </c>
      <c r="D5419" s="5" t="s">
        <v>700</v>
      </c>
      <c r="E5419" s="5">
        <v>17</v>
      </c>
      <c r="F5419" s="5" t="s">
        <v>2996</v>
      </c>
      <c r="G5419" s="31">
        <v>0</v>
      </c>
      <c r="H5419" s="32">
        <v>0</v>
      </c>
      <c r="I5419" s="5">
        <v>14.872941000000001</v>
      </c>
    </row>
    <row r="5420" spans="1:9">
      <c r="A5420" s="5">
        <v>2140450066</v>
      </c>
      <c r="B5420" s="5" t="s">
        <v>4777</v>
      </c>
      <c r="C5420" s="5" t="s">
        <v>248</v>
      </c>
      <c r="D5420" s="5" t="s">
        <v>249</v>
      </c>
      <c r="E5420" s="5">
        <v>106.02</v>
      </c>
      <c r="F5420" s="5" t="s">
        <v>2996</v>
      </c>
      <c r="G5420" s="31">
        <v>0</v>
      </c>
      <c r="H5420" s="32">
        <v>0</v>
      </c>
      <c r="I5420" s="5">
        <v>14.87276</v>
      </c>
    </row>
    <row r="5421" spans="1:9">
      <c r="A5421" s="5">
        <v>2140450067</v>
      </c>
      <c r="B5421" s="5" t="s">
        <v>4778</v>
      </c>
      <c r="C5421" s="5" t="s">
        <v>699</v>
      </c>
      <c r="D5421" s="5" t="s">
        <v>700</v>
      </c>
      <c r="E5421" s="5">
        <v>2</v>
      </c>
      <c r="F5421" s="5" t="s">
        <v>2996</v>
      </c>
      <c r="G5421" s="31">
        <v>0</v>
      </c>
      <c r="H5421" s="32">
        <v>0</v>
      </c>
      <c r="I5421" s="5">
        <v>15.824999999999999</v>
      </c>
    </row>
    <row r="5422" spans="1:9">
      <c r="A5422" s="5">
        <v>2140450067</v>
      </c>
      <c r="B5422" s="5" t="s">
        <v>4778</v>
      </c>
      <c r="C5422" s="5" t="s">
        <v>248</v>
      </c>
      <c r="D5422" s="5" t="s">
        <v>249</v>
      </c>
      <c r="E5422" s="5">
        <v>2.94</v>
      </c>
      <c r="F5422" s="5" t="s">
        <v>2996</v>
      </c>
      <c r="G5422" s="31">
        <v>2</v>
      </c>
      <c r="H5422" s="32">
        <v>0</v>
      </c>
      <c r="I5422" s="5">
        <v>15.823129</v>
      </c>
    </row>
    <row r="5423" spans="1:9">
      <c r="A5423" s="5">
        <v>2140450068</v>
      </c>
      <c r="B5423" s="5" t="s">
        <v>4779</v>
      </c>
      <c r="C5423" s="5" t="s">
        <v>699</v>
      </c>
      <c r="D5423" s="5" t="s">
        <v>700</v>
      </c>
      <c r="E5423" s="5">
        <v>21</v>
      </c>
      <c r="F5423" s="5" t="s">
        <v>2996</v>
      </c>
      <c r="G5423" s="31">
        <v>0</v>
      </c>
      <c r="H5423" s="32">
        <v>0</v>
      </c>
      <c r="I5423" s="5">
        <v>14.927619</v>
      </c>
    </row>
    <row r="5424" spans="1:9">
      <c r="A5424" s="5">
        <v>2140450068</v>
      </c>
      <c r="B5424" s="5" t="s">
        <v>4779</v>
      </c>
      <c r="C5424" s="5" t="s">
        <v>248</v>
      </c>
      <c r="D5424" s="5" t="s">
        <v>249</v>
      </c>
      <c r="E5424" s="5">
        <v>105</v>
      </c>
      <c r="F5424" s="5" t="s">
        <v>2996</v>
      </c>
      <c r="G5424" s="31">
        <v>0</v>
      </c>
      <c r="H5424" s="32">
        <v>0</v>
      </c>
      <c r="I5424" s="5">
        <v>14.927429</v>
      </c>
    </row>
    <row r="5425" spans="1:9">
      <c r="A5425" s="5">
        <v>2140450069</v>
      </c>
      <c r="B5425" s="5" t="s">
        <v>4780</v>
      </c>
      <c r="C5425" s="5" t="s">
        <v>699</v>
      </c>
      <c r="D5425" s="5" t="s">
        <v>700</v>
      </c>
      <c r="E5425" s="5">
        <v>18</v>
      </c>
      <c r="F5425" s="5" t="s">
        <v>2996</v>
      </c>
      <c r="G5425" s="31">
        <v>0</v>
      </c>
      <c r="H5425" s="32">
        <v>0</v>
      </c>
      <c r="I5425" s="5">
        <v>15.137222</v>
      </c>
    </row>
    <row r="5426" spans="1:9">
      <c r="A5426" s="5">
        <v>2140450069</v>
      </c>
      <c r="B5426" s="5" t="s">
        <v>4780</v>
      </c>
      <c r="C5426" s="5" t="s">
        <v>248</v>
      </c>
      <c r="D5426" s="5" t="s">
        <v>249</v>
      </c>
      <c r="E5426" s="5">
        <v>39</v>
      </c>
      <c r="F5426" s="5" t="s">
        <v>2996</v>
      </c>
      <c r="G5426" s="31">
        <v>0</v>
      </c>
      <c r="H5426" s="32">
        <v>0</v>
      </c>
      <c r="I5426" s="5">
        <v>15.137435999999999</v>
      </c>
    </row>
    <row r="5427" spans="1:9">
      <c r="A5427" s="5">
        <v>2140450070</v>
      </c>
      <c r="B5427" s="5" t="s">
        <v>4781</v>
      </c>
      <c r="C5427" s="5" t="s">
        <v>699</v>
      </c>
      <c r="D5427" s="5" t="s">
        <v>700</v>
      </c>
      <c r="E5427" s="5">
        <v>17</v>
      </c>
      <c r="F5427" s="5" t="s">
        <v>2996</v>
      </c>
      <c r="G5427" s="31">
        <v>0</v>
      </c>
      <c r="H5427" s="32">
        <v>0</v>
      </c>
      <c r="I5427" s="5">
        <v>5.8</v>
      </c>
    </row>
    <row r="5428" spans="1:9">
      <c r="A5428" s="5">
        <v>2140450070</v>
      </c>
      <c r="B5428" s="5" t="s">
        <v>4781</v>
      </c>
      <c r="C5428" s="5" t="s">
        <v>248</v>
      </c>
      <c r="D5428" s="5" t="s">
        <v>249</v>
      </c>
      <c r="E5428" s="5">
        <v>36</v>
      </c>
      <c r="F5428" s="5" t="s">
        <v>2996</v>
      </c>
      <c r="G5428" s="31">
        <v>0</v>
      </c>
      <c r="H5428" s="32">
        <v>0</v>
      </c>
      <c r="I5428" s="5">
        <v>5.8</v>
      </c>
    </row>
    <row r="5429" spans="1:9">
      <c r="A5429" s="5">
        <v>2140450071</v>
      </c>
      <c r="B5429" s="5" t="s">
        <v>4782</v>
      </c>
      <c r="C5429" s="5" t="s">
        <v>699</v>
      </c>
      <c r="D5429" s="5" t="s">
        <v>700</v>
      </c>
      <c r="E5429" s="5">
        <v>22</v>
      </c>
      <c r="F5429" s="5" t="s">
        <v>2996</v>
      </c>
      <c r="G5429" s="31">
        <v>0</v>
      </c>
      <c r="H5429" s="32">
        <v>0</v>
      </c>
      <c r="I5429" s="5">
        <v>15.023182</v>
      </c>
    </row>
    <row r="5430" spans="1:9">
      <c r="A5430" s="5">
        <v>2140450071</v>
      </c>
      <c r="B5430" s="5" t="s">
        <v>4782</v>
      </c>
      <c r="C5430" s="5" t="s">
        <v>248</v>
      </c>
      <c r="D5430" s="5" t="s">
        <v>249</v>
      </c>
      <c r="E5430" s="5">
        <v>97.95</v>
      </c>
      <c r="F5430" s="5" t="s">
        <v>2996</v>
      </c>
      <c r="G5430" s="31">
        <v>0</v>
      </c>
      <c r="H5430" s="32">
        <v>0</v>
      </c>
      <c r="I5430" s="5">
        <v>15.023073</v>
      </c>
    </row>
    <row r="5431" spans="1:9">
      <c r="A5431" s="5">
        <v>2140450072</v>
      </c>
      <c r="B5431" s="5" t="s">
        <v>4783</v>
      </c>
      <c r="C5431" s="5" t="s">
        <v>699</v>
      </c>
      <c r="D5431" s="5" t="s">
        <v>700</v>
      </c>
      <c r="E5431" s="5">
        <v>8</v>
      </c>
      <c r="F5431" s="5" t="s">
        <v>2996</v>
      </c>
      <c r="G5431" s="31">
        <v>0</v>
      </c>
      <c r="H5431" s="32">
        <v>0</v>
      </c>
      <c r="I5431" s="5">
        <v>15.157500000000001</v>
      </c>
    </row>
    <row r="5432" spans="1:9">
      <c r="A5432" s="5">
        <v>2140450072</v>
      </c>
      <c r="B5432" s="5" t="s">
        <v>4783</v>
      </c>
      <c r="C5432" s="5" t="s">
        <v>248</v>
      </c>
      <c r="D5432" s="5" t="s">
        <v>249</v>
      </c>
      <c r="E5432" s="5">
        <v>43</v>
      </c>
      <c r="F5432" s="5" t="s">
        <v>2996</v>
      </c>
      <c r="G5432" s="31">
        <v>0</v>
      </c>
      <c r="H5432" s="32">
        <v>0</v>
      </c>
      <c r="I5432" s="5">
        <v>15.158372</v>
      </c>
    </row>
    <row r="5433" spans="1:9">
      <c r="A5433" s="5">
        <v>2140450073</v>
      </c>
      <c r="B5433" s="5" t="s">
        <v>4784</v>
      </c>
      <c r="C5433" s="5" t="s">
        <v>699</v>
      </c>
      <c r="D5433" s="5" t="s">
        <v>700</v>
      </c>
      <c r="E5433" s="5">
        <v>6</v>
      </c>
      <c r="F5433" s="5" t="s">
        <v>2996</v>
      </c>
      <c r="G5433" s="31">
        <v>0</v>
      </c>
      <c r="H5433" s="32">
        <v>0</v>
      </c>
      <c r="I5433" s="5">
        <v>15.92</v>
      </c>
    </row>
    <row r="5434" spans="1:9">
      <c r="A5434" s="5">
        <v>2140450073</v>
      </c>
      <c r="B5434" s="5" t="s">
        <v>4784</v>
      </c>
      <c r="C5434" s="5" t="s">
        <v>248</v>
      </c>
      <c r="D5434" s="5" t="s">
        <v>249</v>
      </c>
      <c r="E5434" s="5">
        <v>23.8</v>
      </c>
      <c r="F5434" s="5" t="s">
        <v>2996</v>
      </c>
      <c r="G5434" s="31">
        <v>0</v>
      </c>
      <c r="H5434" s="32">
        <v>0</v>
      </c>
      <c r="I5434" s="5">
        <v>15.920168</v>
      </c>
    </row>
    <row r="5435" spans="1:9">
      <c r="A5435" s="5">
        <v>2140450074</v>
      </c>
      <c r="B5435" s="5" t="s">
        <v>4785</v>
      </c>
      <c r="C5435" s="5" t="s">
        <v>699</v>
      </c>
      <c r="D5435" s="5" t="s">
        <v>700</v>
      </c>
      <c r="E5435" s="5">
        <v>4</v>
      </c>
      <c r="F5435" s="5" t="s">
        <v>2996</v>
      </c>
      <c r="G5435" s="31">
        <v>0</v>
      </c>
      <c r="H5435" s="32">
        <v>0</v>
      </c>
      <c r="I5435" s="5">
        <v>15.92</v>
      </c>
    </row>
    <row r="5436" spans="1:9">
      <c r="A5436" s="5">
        <v>2140450074</v>
      </c>
      <c r="B5436" s="5" t="s">
        <v>4785</v>
      </c>
      <c r="C5436" s="5" t="s">
        <v>248</v>
      </c>
      <c r="D5436" s="5" t="s">
        <v>249</v>
      </c>
      <c r="E5436" s="5">
        <v>2</v>
      </c>
      <c r="F5436" s="5" t="s">
        <v>2996</v>
      </c>
      <c r="G5436" s="31">
        <v>0</v>
      </c>
      <c r="H5436" s="32">
        <v>0</v>
      </c>
      <c r="I5436" s="5">
        <v>15.92</v>
      </c>
    </row>
    <row r="5437" spans="1:9">
      <c r="A5437" s="5">
        <v>2140450075</v>
      </c>
      <c r="B5437" s="5" t="s">
        <v>4786</v>
      </c>
      <c r="C5437" s="5" t="s">
        <v>699</v>
      </c>
      <c r="D5437" s="5" t="s">
        <v>700</v>
      </c>
      <c r="E5437" s="5">
        <v>9</v>
      </c>
      <c r="F5437" s="5" t="s">
        <v>2996</v>
      </c>
      <c r="G5437" s="31">
        <v>0</v>
      </c>
      <c r="H5437" s="32">
        <v>0</v>
      </c>
      <c r="I5437" s="5">
        <v>15.92</v>
      </c>
    </row>
    <row r="5438" spans="1:9">
      <c r="A5438" s="5">
        <v>2140450075</v>
      </c>
      <c r="B5438" s="5" t="s">
        <v>4786</v>
      </c>
      <c r="C5438" s="5" t="s">
        <v>248</v>
      </c>
      <c r="D5438" s="5" t="s">
        <v>249</v>
      </c>
      <c r="E5438" s="5">
        <v>2.83</v>
      </c>
      <c r="F5438" s="5" t="s">
        <v>2996</v>
      </c>
      <c r="G5438" s="31">
        <v>0</v>
      </c>
      <c r="H5438" s="32">
        <v>0</v>
      </c>
      <c r="I5438" s="5">
        <v>15.918728</v>
      </c>
    </row>
    <row r="5439" spans="1:9">
      <c r="A5439" s="5">
        <v>2140450076</v>
      </c>
      <c r="B5439" s="5" t="s">
        <v>4787</v>
      </c>
      <c r="C5439" s="5" t="s">
        <v>699</v>
      </c>
      <c r="D5439" s="5" t="s">
        <v>700</v>
      </c>
      <c r="E5439" s="5">
        <v>1</v>
      </c>
      <c r="F5439" s="5" t="s">
        <v>2996</v>
      </c>
      <c r="G5439" s="31">
        <v>0</v>
      </c>
      <c r="H5439" s="32">
        <v>0</v>
      </c>
      <c r="I5439" s="5">
        <v>15.92</v>
      </c>
    </row>
    <row r="5440" spans="1:9">
      <c r="A5440" s="5">
        <v>2140450076</v>
      </c>
      <c r="B5440" s="5" t="s">
        <v>4787</v>
      </c>
      <c r="C5440" s="5" t="s">
        <v>248</v>
      </c>
      <c r="D5440" s="5" t="s">
        <v>249</v>
      </c>
      <c r="E5440" s="5">
        <v>2.83</v>
      </c>
      <c r="F5440" s="5" t="s">
        <v>2996</v>
      </c>
      <c r="G5440" s="31">
        <v>0</v>
      </c>
      <c r="H5440" s="32">
        <v>0</v>
      </c>
      <c r="I5440" s="5">
        <v>15.918728</v>
      </c>
    </row>
    <row r="5441" spans="1:9">
      <c r="A5441" s="5">
        <v>2140450077</v>
      </c>
      <c r="B5441" s="5" t="s">
        <v>4788</v>
      </c>
      <c r="C5441" s="5" t="s">
        <v>248</v>
      </c>
      <c r="D5441" s="5" t="s">
        <v>249</v>
      </c>
      <c r="E5441" s="5">
        <v>0.89</v>
      </c>
      <c r="F5441" s="5" t="s">
        <v>2996</v>
      </c>
      <c r="G5441" s="31">
        <v>0</v>
      </c>
      <c r="H5441" s="32">
        <v>0</v>
      </c>
      <c r="I5441" s="5">
        <v>15.921348</v>
      </c>
    </row>
    <row r="5442" spans="1:9">
      <c r="A5442" s="5">
        <v>2140450078</v>
      </c>
      <c r="B5442" s="5" t="s">
        <v>4789</v>
      </c>
      <c r="C5442" s="5" t="s">
        <v>699</v>
      </c>
      <c r="D5442" s="5" t="s">
        <v>700</v>
      </c>
      <c r="E5442" s="5">
        <v>3</v>
      </c>
      <c r="F5442" s="5" t="s">
        <v>2996</v>
      </c>
      <c r="G5442" s="31">
        <v>0</v>
      </c>
      <c r="H5442" s="32">
        <v>0</v>
      </c>
      <c r="I5442" s="5">
        <v>15.92</v>
      </c>
    </row>
    <row r="5443" spans="1:9">
      <c r="A5443" s="5">
        <v>2140450078</v>
      </c>
      <c r="B5443" s="5" t="s">
        <v>4789</v>
      </c>
      <c r="C5443" s="5" t="s">
        <v>248</v>
      </c>
      <c r="D5443" s="5" t="s">
        <v>249</v>
      </c>
      <c r="E5443" s="5">
        <v>5</v>
      </c>
      <c r="F5443" s="5" t="s">
        <v>2996</v>
      </c>
      <c r="G5443" s="31">
        <v>0</v>
      </c>
      <c r="H5443" s="32">
        <v>0</v>
      </c>
      <c r="I5443" s="5">
        <v>15.92</v>
      </c>
    </row>
    <row r="5444" spans="1:9">
      <c r="A5444" s="5">
        <v>2140450079</v>
      </c>
      <c r="B5444" s="5" t="s">
        <v>4790</v>
      </c>
      <c r="C5444" s="5" t="s">
        <v>248</v>
      </c>
      <c r="D5444" s="5" t="s">
        <v>249</v>
      </c>
      <c r="E5444" s="5">
        <v>1</v>
      </c>
      <c r="F5444" s="5" t="s">
        <v>2996</v>
      </c>
      <c r="G5444" s="31">
        <v>0</v>
      </c>
      <c r="H5444" s="32">
        <v>0</v>
      </c>
      <c r="I5444" s="5">
        <v>15.92</v>
      </c>
    </row>
    <row r="5445" spans="1:9">
      <c r="A5445" s="5">
        <v>2140450080</v>
      </c>
      <c r="B5445" s="5" t="s">
        <v>4791</v>
      </c>
      <c r="C5445" s="5" t="s">
        <v>699</v>
      </c>
      <c r="D5445" s="5" t="s">
        <v>700</v>
      </c>
      <c r="E5445" s="5">
        <v>9</v>
      </c>
      <c r="F5445" s="5" t="s">
        <v>2996</v>
      </c>
      <c r="G5445" s="31">
        <v>0</v>
      </c>
      <c r="H5445" s="32">
        <v>0</v>
      </c>
      <c r="I5445" s="5">
        <v>15.823333</v>
      </c>
    </row>
    <row r="5446" spans="1:9">
      <c r="A5446" s="5">
        <v>2140450080</v>
      </c>
      <c r="B5446" s="5" t="s">
        <v>4791</v>
      </c>
      <c r="C5446" s="5" t="s">
        <v>248</v>
      </c>
      <c r="D5446" s="5" t="s">
        <v>249</v>
      </c>
      <c r="E5446" s="5">
        <v>40.86</v>
      </c>
      <c r="F5446" s="5" t="s">
        <v>2996</v>
      </c>
      <c r="G5446" s="31">
        <v>0</v>
      </c>
      <c r="H5446" s="32">
        <v>0</v>
      </c>
      <c r="I5446" s="5">
        <v>15.82281</v>
      </c>
    </row>
    <row r="5447" spans="1:9">
      <c r="A5447" s="5">
        <v>2140450081</v>
      </c>
      <c r="B5447" s="5" t="s">
        <v>4792</v>
      </c>
      <c r="C5447" s="5" t="s">
        <v>699</v>
      </c>
      <c r="D5447" s="5" t="s">
        <v>700</v>
      </c>
      <c r="E5447" s="5">
        <v>14</v>
      </c>
      <c r="F5447" s="5" t="s">
        <v>2996</v>
      </c>
      <c r="G5447" s="31">
        <v>0</v>
      </c>
      <c r="H5447" s="32">
        <v>0</v>
      </c>
      <c r="I5447" s="5">
        <v>15.823570999999999</v>
      </c>
    </row>
    <row r="5448" spans="1:9">
      <c r="A5448" s="5">
        <v>2140450081</v>
      </c>
      <c r="B5448" s="5" t="s">
        <v>4792</v>
      </c>
      <c r="C5448" s="5" t="s">
        <v>248</v>
      </c>
      <c r="D5448" s="5" t="s">
        <v>249</v>
      </c>
      <c r="E5448" s="5">
        <v>27.85</v>
      </c>
      <c r="F5448" s="5" t="s">
        <v>2996</v>
      </c>
      <c r="G5448" s="31">
        <v>0</v>
      </c>
      <c r="H5448" s="32">
        <v>0</v>
      </c>
      <c r="I5448" s="5">
        <v>15.823339000000001</v>
      </c>
    </row>
    <row r="5449" spans="1:9">
      <c r="A5449" s="5">
        <v>2140450082</v>
      </c>
      <c r="B5449" s="5" t="s">
        <v>4793</v>
      </c>
      <c r="C5449" s="5" t="s">
        <v>699</v>
      </c>
      <c r="D5449" s="5" t="s">
        <v>700</v>
      </c>
      <c r="E5449" s="5">
        <v>12</v>
      </c>
      <c r="F5449" s="5" t="s">
        <v>2996</v>
      </c>
      <c r="G5449" s="31">
        <v>0</v>
      </c>
      <c r="H5449" s="32">
        <v>0</v>
      </c>
      <c r="I5449" s="5">
        <v>15.823333</v>
      </c>
    </row>
    <row r="5450" spans="1:9">
      <c r="A5450" s="5">
        <v>2140450082</v>
      </c>
      <c r="B5450" s="5" t="s">
        <v>4793</v>
      </c>
      <c r="C5450" s="5" t="s">
        <v>248</v>
      </c>
      <c r="D5450" s="5" t="s">
        <v>249</v>
      </c>
      <c r="E5450" s="5">
        <v>5.85</v>
      </c>
      <c r="F5450" s="5" t="s">
        <v>2996</v>
      </c>
      <c r="G5450" s="31">
        <v>0</v>
      </c>
      <c r="H5450" s="32">
        <v>0</v>
      </c>
      <c r="I5450" s="5">
        <v>15.822222</v>
      </c>
    </row>
    <row r="5451" spans="1:9">
      <c r="A5451" s="5">
        <v>2140450083</v>
      </c>
      <c r="B5451" s="5" t="s">
        <v>4794</v>
      </c>
      <c r="C5451" s="5" t="s">
        <v>699</v>
      </c>
      <c r="D5451" s="5" t="s">
        <v>700</v>
      </c>
      <c r="E5451" s="5">
        <v>10</v>
      </c>
      <c r="F5451" s="5" t="s">
        <v>2996</v>
      </c>
      <c r="G5451" s="31">
        <v>0</v>
      </c>
      <c r="H5451" s="32">
        <v>0</v>
      </c>
      <c r="I5451" s="5">
        <v>16.782</v>
      </c>
    </row>
    <row r="5452" spans="1:9">
      <c r="A5452" s="5">
        <v>2140450083</v>
      </c>
      <c r="B5452" s="5" t="s">
        <v>4794</v>
      </c>
      <c r="C5452" s="5" t="s">
        <v>248</v>
      </c>
      <c r="D5452" s="5" t="s">
        <v>249</v>
      </c>
      <c r="E5452" s="5">
        <v>0.9</v>
      </c>
      <c r="F5452" s="5" t="s">
        <v>2996</v>
      </c>
      <c r="G5452" s="31">
        <v>0</v>
      </c>
      <c r="H5452" s="32">
        <v>0</v>
      </c>
      <c r="I5452" s="5">
        <v>16.777778000000001</v>
      </c>
    </row>
    <row r="5453" spans="1:9">
      <c r="A5453" s="5">
        <v>2140450085</v>
      </c>
      <c r="B5453" s="5" t="s">
        <v>4795</v>
      </c>
      <c r="C5453" s="5" t="s">
        <v>699</v>
      </c>
      <c r="D5453" s="5" t="s">
        <v>700</v>
      </c>
      <c r="E5453" s="5">
        <v>10</v>
      </c>
      <c r="F5453" s="5" t="s">
        <v>2996</v>
      </c>
      <c r="G5453" s="31">
        <v>0</v>
      </c>
      <c r="H5453" s="32">
        <v>0</v>
      </c>
      <c r="I5453" s="5">
        <v>15.827999999999999</v>
      </c>
    </row>
    <row r="5454" spans="1:9">
      <c r="A5454" s="5">
        <v>2140450085</v>
      </c>
      <c r="B5454" s="5" t="s">
        <v>4795</v>
      </c>
      <c r="C5454" s="5" t="s">
        <v>248</v>
      </c>
      <c r="D5454" s="5" t="s">
        <v>249</v>
      </c>
      <c r="E5454" s="5">
        <v>3.95</v>
      </c>
      <c r="F5454" s="5" t="s">
        <v>2996</v>
      </c>
      <c r="G5454" s="31">
        <v>2</v>
      </c>
      <c r="H5454" s="32">
        <v>0</v>
      </c>
      <c r="I5454" s="5">
        <v>15.83038</v>
      </c>
    </row>
    <row r="5455" spans="1:9">
      <c r="A5455" s="5">
        <v>2140450086</v>
      </c>
      <c r="B5455" s="5" t="s">
        <v>4796</v>
      </c>
      <c r="C5455" s="5" t="s">
        <v>699</v>
      </c>
      <c r="D5455" s="5" t="s">
        <v>700</v>
      </c>
      <c r="E5455" s="5">
        <v>14</v>
      </c>
      <c r="F5455" s="5" t="s">
        <v>2996</v>
      </c>
      <c r="G5455" s="31">
        <v>0</v>
      </c>
      <c r="H5455" s="32">
        <v>0</v>
      </c>
      <c r="I5455" s="5">
        <v>15.828571</v>
      </c>
    </row>
    <row r="5456" spans="1:9">
      <c r="A5456" s="5">
        <v>2140450086</v>
      </c>
      <c r="B5456" s="5" t="s">
        <v>4796</v>
      </c>
      <c r="C5456" s="5" t="s">
        <v>248</v>
      </c>
      <c r="D5456" s="5" t="s">
        <v>249</v>
      </c>
      <c r="E5456" s="5">
        <v>16.899999999999999</v>
      </c>
      <c r="F5456" s="5" t="s">
        <v>2996</v>
      </c>
      <c r="G5456" s="31">
        <v>0</v>
      </c>
      <c r="H5456" s="32">
        <v>0</v>
      </c>
      <c r="I5456" s="5">
        <v>15.827811000000001</v>
      </c>
    </row>
    <row r="5457" spans="1:9">
      <c r="A5457" s="5">
        <v>2140450087</v>
      </c>
      <c r="B5457" s="5" t="s">
        <v>4797</v>
      </c>
      <c r="C5457" s="5" t="s">
        <v>699</v>
      </c>
      <c r="D5457" s="5" t="s">
        <v>700</v>
      </c>
      <c r="E5457" s="5">
        <v>3</v>
      </c>
      <c r="F5457" s="5" t="s">
        <v>2996</v>
      </c>
      <c r="G5457" s="31">
        <v>0</v>
      </c>
      <c r="H5457" s="32">
        <v>0</v>
      </c>
      <c r="I5457" s="5">
        <v>16.783332999999999</v>
      </c>
    </row>
    <row r="5458" spans="1:9">
      <c r="A5458" s="5">
        <v>2140450087</v>
      </c>
      <c r="B5458" s="5" t="s">
        <v>4797</v>
      </c>
      <c r="C5458" s="5" t="s">
        <v>248</v>
      </c>
      <c r="D5458" s="5" t="s">
        <v>249</v>
      </c>
      <c r="E5458" s="5">
        <v>5.96</v>
      </c>
      <c r="F5458" s="5" t="s">
        <v>2996</v>
      </c>
      <c r="G5458" s="31">
        <v>0</v>
      </c>
      <c r="H5458" s="32">
        <v>0</v>
      </c>
      <c r="I5458" s="5">
        <v>16.781879</v>
      </c>
    </row>
    <row r="5459" spans="1:9">
      <c r="A5459" s="5">
        <v>2140450088</v>
      </c>
      <c r="B5459" s="5" t="s">
        <v>4798</v>
      </c>
      <c r="C5459" s="5" t="s">
        <v>699</v>
      </c>
      <c r="D5459" s="5" t="s">
        <v>700</v>
      </c>
      <c r="E5459" s="5">
        <v>12</v>
      </c>
      <c r="F5459" s="5" t="s">
        <v>2996</v>
      </c>
      <c r="G5459" s="31">
        <v>0</v>
      </c>
      <c r="H5459" s="32">
        <v>0</v>
      </c>
      <c r="I5459" s="5">
        <v>15.828333000000001</v>
      </c>
    </row>
    <row r="5460" spans="1:9">
      <c r="A5460" s="5">
        <v>2140450088</v>
      </c>
      <c r="B5460" s="5" t="s">
        <v>4798</v>
      </c>
      <c r="C5460" s="5" t="s">
        <v>248</v>
      </c>
      <c r="D5460" s="5" t="s">
        <v>249</v>
      </c>
      <c r="E5460" s="5">
        <v>18.920000000000002</v>
      </c>
      <c r="F5460" s="5" t="s">
        <v>2996</v>
      </c>
      <c r="G5460" s="31">
        <v>0</v>
      </c>
      <c r="H5460" s="32">
        <v>0</v>
      </c>
      <c r="I5460" s="5">
        <v>15.827696</v>
      </c>
    </row>
    <row r="5461" spans="1:9">
      <c r="A5461" s="5">
        <v>2140450089</v>
      </c>
      <c r="B5461" s="5" t="s">
        <v>4799</v>
      </c>
      <c r="C5461" s="5" t="s">
        <v>699</v>
      </c>
      <c r="D5461" s="5" t="s">
        <v>700</v>
      </c>
      <c r="E5461" s="5">
        <v>5</v>
      </c>
      <c r="F5461" s="5" t="s">
        <v>2996</v>
      </c>
      <c r="G5461" s="31">
        <v>0</v>
      </c>
      <c r="H5461" s="32">
        <v>0</v>
      </c>
      <c r="I5461" s="5">
        <v>15.827999999999999</v>
      </c>
    </row>
    <row r="5462" spans="1:9">
      <c r="A5462" s="5">
        <v>2140450089</v>
      </c>
      <c r="B5462" s="5" t="s">
        <v>4799</v>
      </c>
      <c r="C5462" s="5" t="s">
        <v>248</v>
      </c>
      <c r="D5462" s="5" t="s">
        <v>249</v>
      </c>
      <c r="E5462" s="5">
        <v>0.91</v>
      </c>
      <c r="F5462" s="5" t="s">
        <v>2996</v>
      </c>
      <c r="G5462" s="31">
        <v>3</v>
      </c>
      <c r="H5462" s="32">
        <v>0</v>
      </c>
      <c r="I5462" s="5">
        <v>15.824176</v>
      </c>
    </row>
    <row r="5463" spans="1:9">
      <c r="A5463" s="5">
        <v>2140450090</v>
      </c>
      <c r="B5463" s="5" t="s">
        <v>4800</v>
      </c>
      <c r="C5463" s="5" t="s">
        <v>699</v>
      </c>
      <c r="D5463" s="5" t="s">
        <v>700</v>
      </c>
      <c r="E5463" s="5">
        <v>14</v>
      </c>
      <c r="F5463" s="5" t="s">
        <v>2996</v>
      </c>
      <c r="G5463" s="31">
        <v>0</v>
      </c>
      <c r="H5463" s="32">
        <v>0</v>
      </c>
      <c r="I5463" s="5">
        <v>16.782143000000001</v>
      </c>
    </row>
    <row r="5464" spans="1:9">
      <c r="A5464" s="5">
        <v>2140450090</v>
      </c>
      <c r="B5464" s="5" t="s">
        <v>4800</v>
      </c>
      <c r="C5464" s="5" t="s">
        <v>248</v>
      </c>
      <c r="D5464" s="5" t="s">
        <v>249</v>
      </c>
      <c r="E5464" s="5">
        <v>1.92</v>
      </c>
      <c r="F5464" s="5" t="s">
        <v>2996</v>
      </c>
      <c r="G5464" s="31">
        <v>2</v>
      </c>
      <c r="H5464" s="32">
        <v>0</v>
      </c>
      <c r="I5464" s="5">
        <v>16.78125</v>
      </c>
    </row>
    <row r="5465" spans="1:9">
      <c r="A5465" s="5">
        <v>2140450091</v>
      </c>
      <c r="B5465" s="5" t="s">
        <v>4801</v>
      </c>
      <c r="C5465" s="5" t="s">
        <v>699</v>
      </c>
      <c r="D5465" s="5" t="s">
        <v>700</v>
      </c>
      <c r="E5465" s="5">
        <v>17</v>
      </c>
      <c r="F5465" s="5" t="s">
        <v>2996</v>
      </c>
      <c r="G5465" s="31">
        <v>0</v>
      </c>
      <c r="H5465" s="32">
        <v>0</v>
      </c>
      <c r="I5465" s="5">
        <v>16.782353000000001</v>
      </c>
    </row>
    <row r="5466" spans="1:9">
      <c r="A5466" s="5">
        <v>2140450091</v>
      </c>
      <c r="B5466" s="5" t="s">
        <v>4801</v>
      </c>
      <c r="C5466" s="5" t="s">
        <v>248</v>
      </c>
      <c r="D5466" s="5" t="s">
        <v>249</v>
      </c>
      <c r="E5466" s="5">
        <v>0.92</v>
      </c>
      <c r="F5466" s="5" t="s">
        <v>2996</v>
      </c>
      <c r="G5466" s="31">
        <v>0</v>
      </c>
      <c r="H5466" s="32">
        <v>0</v>
      </c>
      <c r="I5466" s="5">
        <v>16.782609000000001</v>
      </c>
    </row>
    <row r="5467" spans="1:9">
      <c r="A5467" s="5">
        <v>2140450092</v>
      </c>
      <c r="B5467" s="5" t="s">
        <v>4802</v>
      </c>
      <c r="C5467" s="5" t="s">
        <v>699</v>
      </c>
      <c r="D5467" s="5" t="s">
        <v>700</v>
      </c>
      <c r="E5467" s="5">
        <v>2</v>
      </c>
      <c r="F5467" s="5" t="s">
        <v>2996</v>
      </c>
      <c r="G5467" s="31">
        <v>0</v>
      </c>
      <c r="H5467" s="32">
        <v>0</v>
      </c>
      <c r="I5467" s="5">
        <v>16.78</v>
      </c>
    </row>
    <row r="5468" spans="1:9">
      <c r="A5468" s="5">
        <v>2140450092</v>
      </c>
      <c r="B5468" s="5" t="s">
        <v>4802</v>
      </c>
      <c r="C5468" s="5" t="s">
        <v>248</v>
      </c>
      <c r="D5468" s="5" t="s">
        <v>249</v>
      </c>
      <c r="E5468" s="5">
        <v>2</v>
      </c>
      <c r="F5468" s="5" t="s">
        <v>2996</v>
      </c>
      <c r="G5468" s="31">
        <v>0</v>
      </c>
      <c r="H5468" s="32">
        <v>0</v>
      </c>
      <c r="I5468" s="5">
        <v>16.78</v>
      </c>
    </row>
    <row r="5469" spans="1:9">
      <c r="A5469" s="5">
        <v>2140450095</v>
      </c>
      <c r="B5469" s="5" t="s">
        <v>4803</v>
      </c>
      <c r="C5469" s="5" t="s">
        <v>699</v>
      </c>
      <c r="D5469" s="5" t="s">
        <v>700</v>
      </c>
      <c r="E5469" s="5">
        <v>7</v>
      </c>
      <c r="F5469" s="5" t="s">
        <v>2996</v>
      </c>
      <c r="G5469" s="31">
        <v>0</v>
      </c>
      <c r="H5469" s="32">
        <v>0</v>
      </c>
      <c r="I5469" s="5">
        <v>15.657143</v>
      </c>
    </row>
    <row r="5470" spans="1:9">
      <c r="A5470" s="5">
        <v>2140450095</v>
      </c>
      <c r="B5470" s="5" t="s">
        <v>4803</v>
      </c>
      <c r="C5470" s="5" t="s">
        <v>248</v>
      </c>
      <c r="D5470" s="5" t="s">
        <v>249</v>
      </c>
      <c r="E5470" s="5">
        <v>20</v>
      </c>
      <c r="F5470" s="5" t="s">
        <v>2996</v>
      </c>
      <c r="G5470" s="31">
        <v>0</v>
      </c>
      <c r="H5470" s="32">
        <v>0</v>
      </c>
      <c r="I5470" s="5">
        <v>15.657500000000001</v>
      </c>
    </row>
    <row r="5471" spans="1:9">
      <c r="A5471" s="5">
        <v>2140450097</v>
      </c>
      <c r="B5471" s="5" t="s">
        <v>4804</v>
      </c>
      <c r="C5471" s="5" t="s">
        <v>699</v>
      </c>
      <c r="D5471" s="5" t="s">
        <v>700</v>
      </c>
      <c r="E5471" s="5">
        <v>4</v>
      </c>
      <c r="F5471" s="5" t="s">
        <v>2996</v>
      </c>
      <c r="G5471" s="31">
        <v>0</v>
      </c>
      <c r="H5471" s="32">
        <v>0</v>
      </c>
      <c r="I5471" s="5">
        <v>15.657500000000001</v>
      </c>
    </row>
    <row r="5472" spans="1:9">
      <c r="A5472" s="5">
        <v>2140450097</v>
      </c>
      <c r="B5472" s="5" t="s">
        <v>4804</v>
      </c>
      <c r="C5472" s="5" t="s">
        <v>248</v>
      </c>
      <c r="D5472" s="5" t="s">
        <v>249</v>
      </c>
      <c r="E5472" s="5">
        <v>5</v>
      </c>
      <c r="F5472" s="5" t="s">
        <v>2996</v>
      </c>
      <c r="G5472" s="31">
        <v>0</v>
      </c>
      <c r="H5472" s="32">
        <v>0</v>
      </c>
      <c r="I5472" s="5">
        <v>15.657999999999999</v>
      </c>
    </row>
    <row r="5473" spans="1:9">
      <c r="A5473" s="5">
        <v>2140450098</v>
      </c>
      <c r="B5473" s="5" t="s">
        <v>4805</v>
      </c>
      <c r="C5473" s="5" t="s">
        <v>699</v>
      </c>
      <c r="D5473" s="5" t="s">
        <v>700</v>
      </c>
      <c r="E5473" s="5">
        <v>8</v>
      </c>
      <c r="F5473" s="5" t="s">
        <v>2996</v>
      </c>
      <c r="G5473" s="31">
        <v>0</v>
      </c>
      <c r="H5473" s="32">
        <v>0</v>
      </c>
      <c r="I5473" s="5">
        <v>14.733750000000001</v>
      </c>
    </row>
    <row r="5474" spans="1:9">
      <c r="A5474" s="5">
        <v>2140450103</v>
      </c>
      <c r="B5474" s="5" t="s">
        <v>4806</v>
      </c>
      <c r="C5474" s="5" t="s">
        <v>699</v>
      </c>
      <c r="D5474" s="5" t="s">
        <v>700</v>
      </c>
      <c r="E5474" s="5">
        <v>14</v>
      </c>
      <c r="F5474" s="5" t="s">
        <v>2996</v>
      </c>
      <c r="G5474" s="31">
        <v>0</v>
      </c>
      <c r="H5474" s="32">
        <v>0</v>
      </c>
      <c r="I5474" s="5">
        <v>15.831429</v>
      </c>
    </row>
    <row r="5475" spans="1:9">
      <c r="A5475" s="5">
        <v>2140450103</v>
      </c>
      <c r="B5475" s="5" t="s">
        <v>4806</v>
      </c>
      <c r="C5475" s="5" t="s">
        <v>248</v>
      </c>
      <c r="D5475" s="5" t="s">
        <v>249</v>
      </c>
      <c r="E5475" s="5">
        <v>2.4</v>
      </c>
      <c r="F5475" s="5" t="s">
        <v>2996</v>
      </c>
      <c r="G5475" s="31">
        <v>5</v>
      </c>
      <c r="H5475" s="32">
        <v>0</v>
      </c>
      <c r="I5475" s="5">
        <v>15.829167</v>
      </c>
    </row>
    <row r="5476" spans="1:9">
      <c r="A5476" s="5">
        <v>2140450104</v>
      </c>
      <c r="B5476" s="5" t="s">
        <v>4807</v>
      </c>
      <c r="C5476" s="5" t="s">
        <v>248</v>
      </c>
      <c r="D5476" s="5" t="s">
        <v>249</v>
      </c>
      <c r="E5476" s="5">
        <v>0.97</v>
      </c>
      <c r="F5476" s="5" t="s">
        <v>2996</v>
      </c>
      <c r="G5476" s="31">
        <v>0</v>
      </c>
      <c r="H5476" s="32">
        <v>0</v>
      </c>
      <c r="I5476" s="5">
        <v>16.185566999999999</v>
      </c>
    </row>
    <row r="5477" spans="1:9">
      <c r="A5477" s="5">
        <v>2140450105</v>
      </c>
      <c r="B5477" s="5" t="s">
        <v>4808</v>
      </c>
      <c r="C5477" s="5" t="s">
        <v>699</v>
      </c>
      <c r="D5477" s="5" t="s">
        <v>700</v>
      </c>
      <c r="E5477" s="5">
        <v>10</v>
      </c>
      <c r="F5477" s="5" t="s">
        <v>2996</v>
      </c>
      <c r="G5477" s="31">
        <v>0</v>
      </c>
      <c r="H5477" s="32">
        <v>0</v>
      </c>
      <c r="I5477" s="5">
        <v>15.824999999999999</v>
      </c>
    </row>
    <row r="5478" spans="1:9">
      <c r="A5478" s="5">
        <v>2140450105</v>
      </c>
      <c r="B5478" s="5" t="s">
        <v>4808</v>
      </c>
      <c r="C5478" s="5" t="s">
        <v>248</v>
      </c>
      <c r="D5478" s="5" t="s">
        <v>249</v>
      </c>
      <c r="E5478" s="5">
        <v>0.91</v>
      </c>
      <c r="F5478" s="5" t="s">
        <v>2996</v>
      </c>
      <c r="G5478" s="31">
        <v>6</v>
      </c>
      <c r="H5478" s="32">
        <v>0</v>
      </c>
      <c r="I5478" s="5">
        <v>15.824176</v>
      </c>
    </row>
    <row r="5479" spans="1:9">
      <c r="A5479" s="5">
        <v>2140450106</v>
      </c>
      <c r="B5479" s="5" t="s">
        <v>4809</v>
      </c>
      <c r="C5479" s="5" t="s">
        <v>248</v>
      </c>
      <c r="D5479" s="5" t="s">
        <v>249</v>
      </c>
      <c r="E5479" s="5">
        <v>0.96</v>
      </c>
      <c r="F5479" s="5" t="s">
        <v>2996</v>
      </c>
      <c r="G5479" s="31">
        <v>0</v>
      </c>
      <c r="H5479" s="32">
        <v>0</v>
      </c>
      <c r="I5479" s="5">
        <v>16.1875</v>
      </c>
    </row>
    <row r="5480" spans="1:9">
      <c r="A5480" s="5">
        <v>2140450107</v>
      </c>
      <c r="B5480" s="5" t="s">
        <v>4810</v>
      </c>
      <c r="C5480" s="5" t="s">
        <v>699</v>
      </c>
      <c r="D5480" s="5" t="s">
        <v>700</v>
      </c>
      <c r="E5480" s="5">
        <v>9</v>
      </c>
      <c r="F5480" s="5" t="s">
        <v>2996</v>
      </c>
      <c r="G5480" s="31">
        <v>0</v>
      </c>
      <c r="H5480" s="32">
        <v>0</v>
      </c>
      <c r="I5480" s="5">
        <v>15.831111</v>
      </c>
    </row>
    <row r="5481" spans="1:9">
      <c r="A5481" s="5">
        <v>2140450107</v>
      </c>
      <c r="B5481" s="5" t="s">
        <v>4810</v>
      </c>
      <c r="C5481" s="5" t="s">
        <v>248</v>
      </c>
      <c r="D5481" s="5" t="s">
        <v>249</v>
      </c>
      <c r="E5481" s="5">
        <v>0.98</v>
      </c>
      <c r="F5481" s="5" t="s">
        <v>2996</v>
      </c>
      <c r="G5481" s="31">
        <v>6</v>
      </c>
      <c r="H5481" s="32">
        <v>0</v>
      </c>
      <c r="I5481" s="5">
        <v>15.826530999999999</v>
      </c>
    </row>
    <row r="5482" spans="1:9">
      <c r="A5482" s="5">
        <v>2140450108</v>
      </c>
      <c r="B5482" s="5" t="s">
        <v>4811</v>
      </c>
      <c r="C5482" s="5" t="s">
        <v>248</v>
      </c>
      <c r="D5482" s="5" t="s">
        <v>249</v>
      </c>
      <c r="E5482" s="5">
        <v>0.97</v>
      </c>
      <c r="F5482" s="5" t="s">
        <v>2996</v>
      </c>
      <c r="G5482" s="31">
        <v>0</v>
      </c>
      <c r="H5482" s="32">
        <v>0</v>
      </c>
      <c r="I5482" s="5">
        <v>17.164947999999999</v>
      </c>
    </row>
    <row r="5483" spans="1:9">
      <c r="A5483" s="5">
        <v>2140450109</v>
      </c>
      <c r="B5483" s="5" t="s">
        <v>4812</v>
      </c>
      <c r="C5483" s="5" t="s">
        <v>248</v>
      </c>
      <c r="D5483" s="5" t="s">
        <v>249</v>
      </c>
      <c r="E5483" s="5">
        <v>1.89</v>
      </c>
      <c r="F5483" s="5" t="s">
        <v>2996</v>
      </c>
      <c r="G5483" s="31">
        <v>0</v>
      </c>
      <c r="H5483" s="32">
        <v>0</v>
      </c>
      <c r="I5483" s="5">
        <v>16.190476</v>
      </c>
    </row>
    <row r="5484" spans="1:9">
      <c r="A5484" s="5">
        <v>2140450110</v>
      </c>
      <c r="B5484" s="5" t="s">
        <v>4813</v>
      </c>
      <c r="C5484" s="5" t="s">
        <v>248</v>
      </c>
      <c r="D5484" s="5" t="s">
        <v>249</v>
      </c>
      <c r="E5484" s="5">
        <v>0.95</v>
      </c>
      <c r="F5484" s="5" t="s">
        <v>2996</v>
      </c>
      <c r="G5484" s="31">
        <v>0</v>
      </c>
      <c r="H5484" s="32">
        <v>0</v>
      </c>
      <c r="I5484" s="5">
        <v>17.063158000000001</v>
      </c>
    </row>
    <row r="5485" spans="1:9">
      <c r="A5485" s="5">
        <v>2140450111</v>
      </c>
      <c r="B5485" s="5" t="s">
        <v>4814</v>
      </c>
      <c r="C5485" s="5" t="s">
        <v>248</v>
      </c>
      <c r="D5485" s="5" t="s">
        <v>249</v>
      </c>
      <c r="E5485" s="5">
        <v>0.96</v>
      </c>
      <c r="F5485" s="5" t="s">
        <v>2996</v>
      </c>
      <c r="G5485" s="31">
        <v>0</v>
      </c>
      <c r="H5485" s="32">
        <v>0</v>
      </c>
      <c r="I5485" s="5">
        <v>16.1875</v>
      </c>
    </row>
    <row r="5486" spans="1:9">
      <c r="A5486" s="5">
        <v>2140450112</v>
      </c>
      <c r="B5486" s="5" t="s">
        <v>4815</v>
      </c>
      <c r="C5486" s="5" t="s">
        <v>248</v>
      </c>
      <c r="D5486" s="5" t="s">
        <v>249</v>
      </c>
      <c r="E5486" s="5">
        <v>0.96</v>
      </c>
      <c r="F5486" s="5" t="s">
        <v>2996</v>
      </c>
      <c r="G5486" s="31">
        <v>0</v>
      </c>
      <c r="H5486" s="32">
        <v>0</v>
      </c>
      <c r="I5486" s="5">
        <v>16.1875</v>
      </c>
    </row>
    <row r="5487" spans="1:9">
      <c r="A5487" s="5">
        <v>2140450113</v>
      </c>
      <c r="B5487" s="5" t="s">
        <v>4816</v>
      </c>
      <c r="C5487" s="5" t="s">
        <v>699</v>
      </c>
      <c r="D5487" s="5" t="s">
        <v>700</v>
      </c>
      <c r="E5487" s="5">
        <v>3</v>
      </c>
      <c r="F5487" s="5" t="s">
        <v>2996</v>
      </c>
      <c r="G5487" s="31">
        <v>0</v>
      </c>
      <c r="H5487" s="32">
        <v>0</v>
      </c>
      <c r="I5487" s="5">
        <v>25.533332999999999</v>
      </c>
    </row>
    <row r="5488" spans="1:9">
      <c r="A5488" s="5">
        <v>2140450113</v>
      </c>
      <c r="B5488" s="5" t="s">
        <v>4816</v>
      </c>
      <c r="C5488" s="5" t="s">
        <v>248</v>
      </c>
      <c r="D5488" s="5" t="s">
        <v>249</v>
      </c>
      <c r="E5488" s="5">
        <v>14.9</v>
      </c>
      <c r="F5488" s="5" t="s">
        <v>2996</v>
      </c>
      <c r="G5488" s="31">
        <v>0</v>
      </c>
      <c r="H5488" s="32">
        <v>0</v>
      </c>
      <c r="I5488" s="5">
        <v>25.532215000000001</v>
      </c>
    </row>
    <row r="5489" spans="1:9">
      <c r="A5489" s="5">
        <v>2140450116</v>
      </c>
      <c r="B5489" s="5" t="s">
        <v>4817</v>
      </c>
      <c r="C5489" s="5" t="s">
        <v>248</v>
      </c>
      <c r="D5489" s="5" t="s">
        <v>249</v>
      </c>
      <c r="E5489" s="5">
        <v>8.1300000000000008</v>
      </c>
      <c r="F5489" s="5" t="s">
        <v>2996</v>
      </c>
      <c r="G5489" s="31">
        <v>0</v>
      </c>
      <c r="H5489" s="32">
        <v>0</v>
      </c>
      <c r="I5489" s="5">
        <v>25.531365000000001</v>
      </c>
    </row>
    <row r="5490" spans="1:9">
      <c r="A5490" s="5">
        <v>2140450118</v>
      </c>
      <c r="B5490" s="5" t="s">
        <v>4818</v>
      </c>
      <c r="C5490" s="5" t="s">
        <v>699</v>
      </c>
      <c r="D5490" s="5" t="s">
        <v>700</v>
      </c>
      <c r="E5490" s="5">
        <v>8</v>
      </c>
      <c r="F5490" s="5" t="s">
        <v>2996</v>
      </c>
      <c r="G5490" s="31">
        <v>0</v>
      </c>
      <c r="H5490" s="32">
        <v>0</v>
      </c>
      <c r="I5490" s="5">
        <v>25.532499999999999</v>
      </c>
    </row>
    <row r="5491" spans="1:9">
      <c r="A5491" s="5">
        <v>2140450119</v>
      </c>
      <c r="B5491" s="5" t="s">
        <v>4819</v>
      </c>
      <c r="C5491" s="5" t="s">
        <v>699</v>
      </c>
      <c r="D5491" s="5" t="s">
        <v>700</v>
      </c>
      <c r="E5491" s="5">
        <v>21</v>
      </c>
      <c r="F5491" s="5" t="s">
        <v>2996</v>
      </c>
      <c r="G5491" s="31">
        <v>0</v>
      </c>
      <c r="H5491" s="32">
        <v>0</v>
      </c>
      <c r="I5491" s="5">
        <v>15.555237999999999</v>
      </c>
    </row>
    <row r="5492" spans="1:9">
      <c r="A5492" s="5">
        <v>2140450119</v>
      </c>
      <c r="B5492" s="5" t="s">
        <v>4819</v>
      </c>
      <c r="C5492" s="5" t="s">
        <v>248</v>
      </c>
      <c r="D5492" s="5" t="s">
        <v>249</v>
      </c>
      <c r="E5492" s="5">
        <v>1.98</v>
      </c>
      <c r="F5492" s="5" t="s">
        <v>2996</v>
      </c>
      <c r="G5492" s="31">
        <v>0</v>
      </c>
      <c r="H5492" s="32">
        <v>0</v>
      </c>
      <c r="I5492" s="5">
        <v>15.550504999999999</v>
      </c>
    </row>
    <row r="5493" spans="1:9">
      <c r="A5493" s="5">
        <v>2140450120</v>
      </c>
      <c r="B5493" s="5" t="s">
        <v>4820</v>
      </c>
      <c r="C5493" s="5" t="s">
        <v>699</v>
      </c>
      <c r="D5493" s="5" t="s">
        <v>700</v>
      </c>
      <c r="E5493" s="33">
        <v>21</v>
      </c>
      <c r="F5493" s="5" t="s">
        <v>2996</v>
      </c>
      <c r="G5493" s="31">
        <v>0</v>
      </c>
      <c r="H5493" s="32">
        <v>10</v>
      </c>
      <c r="I5493" s="5">
        <v>15.557143</v>
      </c>
    </row>
    <row r="5494" spans="1:9">
      <c r="A5494" s="5">
        <v>2140450120</v>
      </c>
      <c r="B5494" s="5" t="s">
        <v>4820</v>
      </c>
      <c r="C5494" s="5" t="s">
        <v>248</v>
      </c>
      <c r="D5494" s="5" t="s">
        <v>249</v>
      </c>
      <c r="E5494" s="33">
        <v>13.9</v>
      </c>
      <c r="F5494" s="5" t="s">
        <v>2996</v>
      </c>
      <c r="G5494" s="31">
        <v>10</v>
      </c>
      <c r="H5494" s="32">
        <v>0</v>
      </c>
      <c r="I5494" s="5">
        <v>15.556835</v>
      </c>
    </row>
    <row r="5495" spans="1:9">
      <c r="A5495" s="5">
        <v>2140450121</v>
      </c>
      <c r="B5495" s="5" t="s">
        <v>4821</v>
      </c>
      <c r="C5495" s="5" t="s">
        <v>699</v>
      </c>
      <c r="D5495" s="5" t="s">
        <v>700</v>
      </c>
      <c r="E5495" s="33">
        <v>19</v>
      </c>
      <c r="F5495" s="5" t="s">
        <v>2996</v>
      </c>
      <c r="G5495" s="31">
        <v>0</v>
      </c>
      <c r="H5495" s="32">
        <v>20</v>
      </c>
      <c r="I5495" s="5">
        <v>15.555263</v>
      </c>
    </row>
    <row r="5496" spans="1:9">
      <c r="A5496" s="5">
        <v>2140450121</v>
      </c>
      <c r="B5496" s="5" t="s">
        <v>4821</v>
      </c>
      <c r="C5496" s="5" t="s">
        <v>248</v>
      </c>
      <c r="D5496" s="5" t="s">
        <v>249</v>
      </c>
      <c r="E5496" s="33">
        <v>0.9</v>
      </c>
      <c r="F5496" s="5" t="s">
        <v>2996</v>
      </c>
      <c r="G5496" s="31">
        <v>20</v>
      </c>
      <c r="H5496" s="32">
        <v>0</v>
      </c>
      <c r="I5496" s="5">
        <v>15.555555999999999</v>
      </c>
    </row>
    <row r="5497" spans="1:9">
      <c r="A5497" s="5">
        <v>2140450122</v>
      </c>
      <c r="B5497" s="5" t="s">
        <v>4822</v>
      </c>
      <c r="C5497" s="5" t="s">
        <v>699</v>
      </c>
      <c r="D5497" s="5" t="s">
        <v>700</v>
      </c>
      <c r="E5497" s="33">
        <v>11</v>
      </c>
      <c r="F5497" s="5" t="s">
        <v>2996</v>
      </c>
      <c r="G5497" s="31">
        <v>0</v>
      </c>
      <c r="H5497" s="32">
        <v>0</v>
      </c>
      <c r="I5497" s="5">
        <v>15.555455</v>
      </c>
    </row>
    <row r="5498" spans="1:9">
      <c r="A5498" s="5">
        <v>2140450122</v>
      </c>
      <c r="B5498" s="5" t="s">
        <v>4822</v>
      </c>
      <c r="C5498" s="5" t="s">
        <v>248</v>
      </c>
      <c r="D5498" s="5" t="s">
        <v>249</v>
      </c>
      <c r="E5498" s="33">
        <v>0.9</v>
      </c>
      <c r="F5498" s="5" t="s">
        <v>2996</v>
      </c>
      <c r="G5498" s="31">
        <v>0</v>
      </c>
      <c r="H5498" s="32">
        <v>0</v>
      </c>
      <c r="I5498" s="5">
        <v>15.555555999999999</v>
      </c>
    </row>
    <row r="5499" spans="1:9">
      <c r="A5499" s="5">
        <v>2140450124</v>
      </c>
      <c r="B5499" s="5" t="s">
        <v>4823</v>
      </c>
      <c r="C5499" s="5" t="s">
        <v>248</v>
      </c>
      <c r="D5499" s="5" t="s">
        <v>249</v>
      </c>
      <c r="E5499" s="33">
        <v>0.9</v>
      </c>
      <c r="F5499" s="5" t="s">
        <v>2996</v>
      </c>
      <c r="G5499" s="31">
        <v>0</v>
      </c>
      <c r="H5499" s="32">
        <v>0</v>
      </c>
      <c r="I5499" s="5">
        <v>15.888889000000001</v>
      </c>
    </row>
    <row r="5500" spans="1:9">
      <c r="A5500" s="5">
        <v>2140450125</v>
      </c>
      <c r="B5500" s="5" t="s">
        <v>4824</v>
      </c>
      <c r="C5500" s="5" t="s">
        <v>248</v>
      </c>
      <c r="D5500" s="5" t="s">
        <v>249</v>
      </c>
      <c r="E5500" s="33">
        <v>1.9</v>
      </c>
      <c r="F5500" s="5" t="s">
        <v>2996</v>
      </c>
      <c r="G5500" s="31">
        <v>0</v>
      </c>
      <c r="H5500" s="32">
        <v>0</v>
      </c>
      <c r="I5500" s="5">
        <v>15.868421</v>
      </c>
    </row>
    <row r="5501" spans="1:9">
      <c r="A5501" s="5">
        <v>2140450126</v>
      </c>
      <c r="B5501" s="5" t="s">
        <v>4825</v>
      </c>
      <c r="C5501" s="5" t="s">
        <v>248</v>
      </c>
      <c r="D5501" s="5" t="s">
        <v>249</v>
      </c>
      <c r="E5501" s="33">
        <v>0.89</v>
      </c>
      <c r="F5501" s="5" t="s">
        <v>2996</v>
      </c>
      <c r="G5501" s="31">
        <v>0</v>
      </c>
      <c r="H5501" s="32">
        <v>0</v>
      </c>
      <c r="I5501" s="5">
        <v>15.887639999999999</v>
      </c>
    </row>
    <row r="5502" spans="1:9">
      <c r="A5502" s="5">
        <v>2140450127</v>
      </c>
      <c r="B5502" s="5" t="s">
        <v>4826</v>
      </c>
      <c r="C5502" s="5" t="s">
        <v>248</v>
      </c>
      <c r="D5502" s="5" t="s">
        <v>249</v>
      </c>
      <c r="E5502" s="33">
        <v>0.9</v>
      </c>
      <c r="F5502" s="5" t="s">
        <v>2996</v>
      </c>
      <c r="G5502" s="31">
        <v>0</v>
      </c>
      <c r="H5502" s="32">
        <v>0</v>
      </c>
      <c r="I5502" s="5">
        <v>16.244444000000001</v>
      </c>
    </row>
    <row r="5503" spans="1:9">
      <c r="A5503" s="5">
        <v>2140450128</v>
      </c>
      <c r="B5503" s="5" t="s">
        <v>4827</v>
      </c>
      <c r="C5503" s="5" t="s">
        <v>699</v>
      </c>
      <c r="D5503" s="5" t="s">
        <v>700</v>
      </c>
      <c r="E5503" s="33">
        <v>20</v>
      </c>
      <c r="F5503" s="5" t="s">
        <v>2996</v>
      </c>
      <c r="G5503" s="31">
        <v>0</v>
      </c>
      <c r="H5503" s="32">
        <v>0</v>
      </c>
      <c r="I5503" s="5">
        <v>15.5595</v>
      </c>
    </row>
    <row r="5504" spans="1:9">
      <c r="A5504" s="5">
        <v>2140450128</v>
      </c>
      <c r="B5504" s="5" t="s">
        <v>4827</v>
      </c>
      <c r="C5504" s="5" t="s">
        <v>248</v>
      </c>
      <c r="D5504" s="5" t="s">
        <v>249</v>
      </c>
      <c r="E5504" s="33">
        <v>0.9</v>
      </c>
      <c r="F5504" s="5" t="s">
        <v>2996</v>
      </c>
      <c r="G5504" s="31">
        <v>0</v>
      </c>
      <c r="H5504" s="32">
        <v>0</v>
      </c>
      <c r="I5504" s="5">
        <v>15.555555999999999</v>
      </c>
    </row>
    <row r="5505" spans="1:9">
      <c r="A5505" s="5">
        <v>2140450129</v>
      </c>
      <c r="B5505" s="5" t="s">
        <v>4828</v>
      </c>
      <c r="C5505" s="5" t="s">
        <v>248</v>
      </c>
      <c r="D5505" s="5" t="s">
        <v>249</v>
      </c>
      <c r="E5505" s="33">
        <v>1.9</v>
      </c>
      <c r="F5505" s="5" t="s">
        <v>2996</v>
      </c>
      <c r="G5505" s="31">
        <v>0</v>
      </c>
      <c r="H5505" s="32">
        <v>0</v>
      </c>
      <c r="I5505" s="5">
        <v>16.242104999999999</v>
      </c>
    </row>
    <row r="5506" spans="1:9">
      <c r="A5506" s="5">
        <v>2140450130</v>
      </c>
      <c r="B5506" s="5" t="s">
        <v>4829</v>
      </c>
      <c r="C5506" s="5" t="s">
        <v>248</v>
      </c>
      <c r="D5506" s="5" t="s">
        <v>249</v>
      </c>
      <c r="E5506" s="33">
        <v>1.9</v>
      </c>
      <c r="F5506" s="5" t="s">
        <v>2996</v>
      </c>
      <c r="G5506" s="31">
        <v>0</v>
      </c>
      <c r="H5506" s="32">
        <v>0</v>
      </c>
      <c r="I5506" s="5">
        <v>15.557895</v>
      </c>
    </row>
    <row r="5507" spans="1:9">
      <c r="A5507" s="5">
        <v>2140450131</v>
      </c>
      <c r="B5507" s="5" t="s">
        <v>4830</v>
      </c>
      <c r="C5507" s="5" t="s">
        <v>699</v>
      </c>
      <c r="D5507" s="5" t="s">
        <v>700</v>
      </c>
      <c r="E5507" s="33">
        <v>27</v>
      </c>
      <c r="F5507" s="5" t="s">
        <v>2996</v>
      </c>
      <c r="G5507" s="31">
        <v>0</v>
      </c>
      <c r="H5507" s="32">
        <v>20</v>
      </c>
      <c r="I5507" s="5">
        <v>15.558147999999999</v>
      </c>
    </row>
    <row r="5508" spans="1:9">
      <c r="A5508" s="5">
        <v>2140450131</v>
      </c>
      <c r="B5508" s="5" t="s">
        <v>4830</v>
      </c>
      <c r="C5508" s="5" t="s">
        <v>248</v>
      </c>
      <c r="D5508" s="5" t="s">
        <v>249</v>
      </c>
      <c r="E5508" s="33">
        <v>13.9</v>
      </c>
      <c r="F5508" s="5" t="s">
        <v>2996</v>
      </c>
      <c r="G5508" s="31">
        <v>20</v>
      </c>
      <c r="H5508" s="32">
        <v>0</v>
      </c>
      <c r="I5508" s="5">
        <v>15.557554</v>
      </c>
    </row>
    <row r="5509" spans="1:9">
      <c r="A5509" s="5">
        <v>2140450133</v>
      </c>
      <c r="B5509" s="5" t="s">
        <v>4831</v>
      </c>
      <c r="C5509" s="5" t="s">
        <v>248</v>
      </c>
      <c r="D5509" s="5" t="s">
        <v>249</v>
      </c>
      <c r="E5509" s="33">
        <v>0.9</v>
      </c>
      <c r="F5509" s="5" t="s">
        <v>2996</v>
      </c>
      <c r="G5509" s="31">
        <v>0</v>
      </c>
      <c r="H5509" s="32">
        <v>0</v>
      </c>
      <c r="I5509" s="5">
        <v>16.244444000000001</v>
      </c>
    </row>
    <row r="5510" spans="1:9">
      <c r="A5510" s="5">
        <v>2140450134</v>
      </c>
      <c r="B5510" s="5" t="s">
        <v>4832</v>
      </c>
      <c r="C5510" s="5" t="s">
        <v>699</v>
      </c>
      <c r="D5510" s="5" t="s">
        <v>700</v>
      </c>
      <c r="E5510" s="33">
        <v>12</v>
      </c>
      <c r="F5510" s="5" t="s">
        <v>2996</v>
      </c>
      <c r="G5510" s="31">
        <v>0</v>
      </c>
      <c r="H5510" s="32">
        <v>10</v>
      </c>
      <c r="I5510" s="5">
        <v>15.558332999999999</v>
      </c>
    </row>
    <row r="5511" spans="1:9">
      <c r="A5511" s="5">
        <v>2140450134</v>
      </c>
      <c r="B5511" s="5" t="s">
        <v>4832</v>
      </c>
      <c r="C5511" s="5" t="s">
        <v>248</v>
      </c>
      <c r="D5511" s="5" t="s">
        <v>249</v>
      </c>
      <c r="E5511" s="33">
        <v>48.9</v>
      </c>
      <c r="F5511" s="5" t="s">
        <v>2996</v>
      </c>
      <c r="G5511" s="31">
        <v>10</v>
      </c>
      <c r="H5511" s="32">
        <v>0</v>
      </c>
      <c r="I5511" s="5">
        <v>15.558282</v>
      </c>
    </row>
    <row r="5512" spans="1:9">
      <c r="A5512" s="5">
        <v>2140450137</v>
      </c>
      <c r="B5512" s="5" t="s">
        <v>4833</v>
      </c>
      <c r="C5512" s="5" t="s">
        <v>248</v>
      </c>
      <c r="D5512" s="5" t="s">
        <v>249</v>
      </c>
      <c r="E5512" s="33">
        <v>0.9</v>
      </c>
      <c r="F5512" s="5" t="s">
        <v>2996</v>
      </c>
      <c r="G5512" s="31">
        <v>0</v>
      </c>
      <c r="H5512" s="32">
        <v>0</v>
      </c>
      <c r="I5512" s="5">
        <v>15.888889000000001</v>
      </c>
    </row>
    <row r="5513" spans="1:9">
      <c r="A5513" s="5">
        <v>2140450138</v>
      </c>
      <c r="B5513" s="5" t="s">
        <v>4834</v>
      </c>
      <c r="C5513" s="5" t="s">
        <v>699</v>
      </c>
      <c r="D5513" s="5" t="s">
        <v>700</v>
      </c>
      <c r="E5513" s="33">
        <v>10</v>
      </c>
      <c r="F5513" s="5" t="s">
        <v>2996</v>
      </c>
      <c r="G5513" s="31">
        <v>0</v>
      </c>
      <c r="H5513" s="32">
        <v>0</v>
      </c>
      <c r="I5513" s="5">
        <v>15.555999999999999</v>
      </c>
    </row>
    <row r="5514" spans="1:9">
      <c r="A5514" s="5">
        <v>2140450138</v>
      </c>
      <c r="B5514" s="5" t="s">
        <v>4834</v>
      </c>
      <c r="C5514" s="5" t="s">
        <v>248</v>
      </c>
      <c r="D5514" s="5" t="s">
        <v>249</v>
      </c>
      <c r="E5514" s="33">
        <v>1.9</v>
      </c>
      <c r="F5514" s="5" t="s">
        <v>2996</v>
      </c>
      <c r="G5514" s="31">
        <v>0</v>
      </c>
      <c r="H5514" s="32">
        <v>0</v>
      </c>
      <c r="I5514" s="5">
        <v>15.557895</v>
      </c>
    </row>
    <row r="5515" spans="1:9">
      <c r="A5515" s="5">
        <v>2140450139</v>
      </c>
      <c r="B5515" s="5" t="s">
        <v>4835</v>
      </c>
      <c r="C5515" s="5" t="s">
        <v>699</v>
      </c>
      <c r="D5515" s="5" t="s">
        <v>700</v>
      </c>
      <c r="E5515" s="33">
        <v>28</v>
      </c>
      <c r="F5515" s="5" t="s">
        <v>2996</v>
      </c>
      <c r="G5515" s="31">
        <v>0</v>
      </c>
      <c r="H5515" s="32">
        <v>20</v>
      </c>
      <c r="I5515" s="5">
        <v>15.558571000000001</v>
      </c>
    </row>
    <row r="5516" spans="1:9">
      <c r="A5516" s="5">
        <v>2140450139</v>
      </c>
      <c r="B5516" s="5" t="s">
        <v>4835</v>
      </c>
      <c r="C5516" s="5" t="s">
        <v>248</v>
      </c>
      <c r="D5516" s="5" t="s">
        <v>249</v>
      </c>
      <c r="E5516" s="33">
        <v>32.9</v>
      </c>
      <c r="F5516" s="5" t="s">
        <v>2996</v>
      </c>
      <c r="G5516" s="31">
        <v>20</v>
      </c>
      <c r="H5516" s="32">
        <v>0</v>
      </c>
      <c r="I5516" s="5">
        <v>15.558055</v>
      </c>
    </row>
    <row r="5517" spans="1:9">
      <c r="A5517" s="5">
        <v>2140450140</v>
      </c>
      <c r="B5517" s="5" t="s">
        <v>4836</v>
      </c>
      <c r="C5517" s="5" t="s">
        <v>248</v>
      </c>
      <c r="D5517" s="5" t="s">
        <v>249</v>
      </c>
      <c r="E5517" s="33">
        <v>5</v>
      </c>
      <c r="F5517" s="5" t="s">
        <v>2996</v>
      </c>
      <c r="G5517" s="31">
        <v>0</v>
      </c>
      <c r="H5517" s="32">
        <v>0</v>
      </c>
      <c r="I5517" s="5">
        <v>15.571999999999999</v>
      </c>
    </row>
    <row r="5518" spans="1:9">
      <c r="A5518" s="5">
        <v>2140450141</v>
      </c>
      <c r="B5518" s="5" t="s">
        <v>4837</v>
      </c>
      <c r="C5518" s="5" t="s">
        <v>248</v>
      </c>
      <c r="D5518" s="5" t="s">
        <v>249</v>
      </c>
      <c r="E5518" s="33">
        <v>0.9</v>
      </c>
      <c r="F5518" s="5" t="s">
        <v>2996</v>
      </c>
      <c r="G5518" s="31">
        <v>0</v>
      </c>
      <c r="H5518" s="32">
        <v>0</v>
      </c>
      <c r="I5518" s="5">
        <v>15.866667</v>
      </c>
    </row>
    <row r="5519" spans="1:9">
      <c r="A5519" s="5">
        <v>2140450142</v>
      </c>
      <c r="B5519" s="5" t="s">
        <v>4838</v>
      </c>
      <c r="C5519" s="5" t="s">
        <v>248</v>
      </c>
      <c r="D5519" s="5" t="s">
        <v>249</v>
      </c>
      <c r="E5519" s="33">
        <v>1.9</v>
      </c>
      <c r="F5519" s="5" t="s">
        <v>2996</v>
      </c>
      <c r="G5519" s="31">
        <v>0</v>
      </c>
      <c r="H5519" s="32">
        <v>0</v>
      </c>
      <c r="I5519" s="5">
        <v>15.868421</v>
      </c>
    </row>
    <row r="5520" spans="1:9">
      <c r="A5520" s="5">
        <v>2140450144</v>
      </c>
      <c r="B5520" s="5" t="s">
        <v>4839</v>
      </c>
      <c r="C5520" s="5" t="s">
        <v>699</v>
      </c>
      <c r="D5520" s="5" t="s">
        <v>700</v>
      </c>
      <c r="E5520" s="33">
        <v>16</v>
      </c>
      <c r="F5520" s="5" t="s">
        <v>2996</v>
      </c>
      <c r="G5520" s="31">
        <v>0</v>
      </c>
      <c r="H5520" s="32">
        <v>0</v>
      </c>
      <c r="I5520" s="5">
        <v>15.657500000000001</v>
      </c>
    </row>
    <row r="5521" spans="1:9">
      <c r="A5521" s="5">
        <v>2140450144</v>
      </c>
      <c r="B5521" s="5" t="s">
        <v>4839</v>
      </c>
      <c r="C5521" s="5" t="s">
        <v>248</v>
      </c>
      <c r="D5521" s="5" t="s">
        <v>249</v>
      </c>
      <c r="E5521" s="33">
        <v>0.95</v>
      </c>
      <c r="F5521" s="5" t="s">
        <v>2996</v>
      </c>
      <c r="G5521" s="31">
        <v>1</v>
      </c>
      <c r="H5521" s="32">
        <v>0</v>
      </c>
      <c r="I5521" s="5">
        <v>15.652632000000001</v>
      </c>
    </row>
    <row r="5522" spans="1:9">
      <c r="A5522" s="5">
        <v>2140450145</v>
      </c>
      <c r="B5522" s="5" t="s">
        <v>4840</v>
      </c>
      <c r="C5522" s="5" t="s">
        <v>699</v>
      </c>
      <c r="D5522" s="5" t="s">
        <v>700</v>
      </c>
      <c r="E5522" s="33">
        <v>18</v>
      </c>
      <c r="F5522" s="5" t="s">
        <v>2996</v>
      </c>
      <c r="G5522" s="31">
        <v>0</v>
      </c>
      <c r="H5522" s="32">
        <v>0</v>
      </c>
      <c r="I5522" s="5">
        <v>15.657778</v>
      </c>
    </row>
    <row r="5523" spans="1:9">
      <c r="A5523" s="5">
        <v>2140450145</v>
      </c>
      <c r="B5523" s="5" t="s">
        <v>4840</v>
      </c>
      <c r="C5523" s="5" t="s">
        <v>248</v>
      </c>
      <c r="D5523" s="5" t="s">
        <v>249</v>
      </c>
      <c r="E5523" s="33">
        <v>0.95</v>
      </c>
      <c r="F5523" s="5" t="s">
        <v>2996</v>
      </c>
      <c r="G5523" s="31">
        <v>2</v>
      </c>
      <c r="H5523" s="32">
        <v>0</v>
      </c>
      <c r="I5523" s="5">
        <v>15.652632000000001</v>
      </c>
    </row>
    <row r="5524" spans="1:9">
      <c r="A5524" s="5">
        <v>2140450146</v>
      </c>
      <c r="B5524" s="5" t="s">
        <v>4841</v>
      </c>
      <c r="C5524" s="5" t="s">
        <v>699</v>
      </c>
      <c r="D5524" s="5" t="s">
        <v>700</v>
      </c>
      <c r="E5524" s="33">
        <v>15</v>
      </c>
      <c r="F5524" s="5" t="s">
        <v>2996</v>
      </c>
      <c r="G5524" s="31">
        <v>0</v>
      </c>
      <c r="H5524" s="32">
        <v>0</v>
      </c>
      <c r="I5524" s="5">
        <v>15.657333</v>
      </c>
    </row>
    <row r="5525" spans="1:9">
      <c r="A5525" s="5">
        <v>2140450146</v>
      </c>
      <c r="B5525" s="5" t="s">
        <v>4841</v>
      </c>
      <c r="C5525" s="5" t="s">
        <v>248</v>
      </c>
      <c r="D5525" s="5" t="s">
        <v>249</v>
      </c>
      <c r="E5525" s="33">
        <v>3.95</v>
      </c>
      <c r="F5525" s="5" t="s">
        <v>2996</v>
      </c>
      <c r="G5525" s="31">
        <v>0</v>
      </c>
      <c r="H5525" s="32">
        <v>0</v>
      </c>
      <c r="I5525" s="5">
        <v>15.655696000000001</v>
      </c>
    </row>
    <row r="5526" spans="1:9">
      <c r="A5526" s="5">
        <v>2140450147</v>
      </c>
      <c r="B5526" s="5" t="s">
        <v>4842</v>
      </c>
      <c r="C5526" s="5" t="s">
        <v>699</v>
      </c>
      <c r="D5526" s="5" t="s">
        <v>700</v>
      </c>
      <c r="E5526" s="33">
        <v>18</v>
      </c>
      <c r="F5526" s="5" t="s">
        <v>2996</v>
      </c>
      <c r="G5526" s="31">
        <v>0</v>
      </c>
      <c r="H5526" s="32">
        <v>0</v>
      </c>
      <c r="I5526" s="5">
        <v>15.657778</v>
      </c>
    </row>
    <row r="5527" spans="1:9">
      <c r="A5527" s="5">
        <v>2140450147</v>
      </c>
      <c r="B5527" s="5" t="s">
        <v>4842</v>
      </c>
      <c r="C5527" s="5" t="s">
        <v>248</v>
      </c>
      <c r="D5527" s="5" t="s">
        <v>249</v>
      </c>
      <c r="E5527" s="33">
        <v>22.95</v>
      </c>
      <c r="F5527" s="5" t="s">
        <v>2996</v>
      </c>
      <c r="G5527" s="31">
        <v>0</v>
      </c>
      <c r="H5527" s="32">
        <v>0</v>
      </c>
      <c r="I5527" s="5">
        <v>15.657081</v>
      </c>
    </row>
    <row r="5528" spans="1:9">
      <c r="A5528" s="5">
        <v>2140450148</v>
      </c>
      <c r="B5528" s="5" t="s">
        <v>4843</v>
      </c>
      <c r="C5528" s="5" t="s">
        <v>699</v>
      </c>
      <c r="D5528" s="5" t="s">
        <v>700</v>
      </c>
      <c r="E5528" s="33">
        <v>19</v>
      </c>
      <c r="F5528" s="5" t="s">
        <v>2996</v>
      </c>
      <c r="G5528" s="31">
        <v>0</v>
      </c>
      <c r="H5528" s="32">
        <v>0</v>
      </c>
      <c r="I5528" s="5">
        <v>15.657895</v>
      </c>
    </row>
    <row r="5529" spans="1:9">
      <c r="A5529" s="5">
        <v>2140450148</v>
      </c>
      <c r="B5529" s="5" t="s">
        <v>4843</v>
      </c>
      <c r="C5529" s="5" t="s">
        <v>248</v>
      </c>
      <c r="D5529" s="5" t="s">
        <v>249</v>
      </c>
      <c r="E5529" s="33">
        <v>38.9</v>
      </c>
      <c r="F5529" s="5" t="s">
        <v>2996</v>
      </c>
      <c r="G5529" s="31">
        <v>0</v>
      </c>
      <c r="H5529" s="32">
        <v>0</v>
      </c>
      <c r="I5529" s="5">
        <v>15.657325999999999</v>
      </c>
    </row>
    <row r="5530" spans="1:9">
      <c r="A5530" s="5">
        <v>2140450149</v>
      </c>
      <c r="B5530" s="5" t="s">
        <v>4844</v>
      </c>
      <c r="C5530" s="5" t="s">
        <v>699</v>
      </c>
      <c r="D5530" s="5" t="s">
        <v>700</v>
      </c>
      <c r="E5530" s="33">
        <v>16</v>
      </c>
      <c r="F5530" s="5" t="s">
        <v>2996</v>
      </c>
      <c r="G5530" s="31">
        <v>0</v>
      </c>
      <c r="H5530" s="32">
        <v>0</v>
      </c>
      <c r="I5530" s="5">
        <v>15.657500000000001</v>
      </c>
    </row>
    <row r="5531" spans="1:9">
      <c r="A5531" s="5">
        <v>2140450149</v>
      </c>
      <c r="B5531" s="5" t="s">
        <v>4844</v>
      </c>
      <c r="C5531" s="5" t="s">
        <v>248</v>
      </c>
      <c r="D5531" s="5" t="s">
        <v>249</v>
      </c>
      <c r="E5531" s="33">
        <v>12.95</v>
      </c>
      <c r="F5531" s="5" t="s">
        <v>2996</v>
      </c>
      <c r="G5531" s="31">
        <v>0</v>
      </c>
      <c r="H5531" s="32">
        <v>0</v>
      </c>
      <c r="I5531" s="5">
        <v>15.657143</v>
      </c>
    </row>
    <row r="5532" spans="1:9">
      <c r="A5532" s="5">
        <v>2140450150</v>
      </c>
      <c r="B5532" s="5" t="s">
        <v>4845</v>
      </c>
      <c r="C5532" s="5" t="s">
        <v>699</v>
      </c>
      <c r="D5532" s="5" t="s">
        <v>700</v>
      </c>
      <c r="E5532" s="33">
        <v>11</v>
      </c>
      <c r="F5532" s="5" t="s">
        <v>2996</v>
      </c>
      <c r="G5532" s="31">
        <v>0</v>
      </c>
      <c r="H5532" s="32">
        <v>0</v>
      </c>
      <c r="I5532" s="5">
        <v>15.657273</v>
      </c>
    </row>
    <row r="5533" spans="1:9">
      <c r="A5533" s="5">
        <v>2140450150</v>
      </c>
      <c r="B5533" s="5" t="s">
        <v>4845</v>
      </c>
      <c r="C5533" s="5" t="s">
        <v>248</v>
      </c>
      <c r="D5533" s="5" t="s">
        <v>249</v>
      </c>
      <c r="E5533" s="33">
        <v>94</v>
      </c>
      <c r="F5533" s="5" t="s">
        <v>2996</v>
      </c>
      <c r="G5533" s="31">
        <v>0</v>
      </c>
      <c r="H5533" s="32">
        <v>0</v>
      </c>
      <c r="I5533" s="5">
        <v>15.657446999999999</v>
      </c>
    </row>
    <row r="5534" spans="1:9">
      <c r="A5534" s="5">
        <v>2140450151</v>
      </c>
      <c r="B5534" s="5" t="s">
        <v>4846</v>
      </c>
      <c r="C5534" s="5" t="s">
        <v>699</v>
      </c>
      <c r="D5534" s="5" t="s">
        <v>700</v>
      </c>
      <c r="E5534" s="33">
        <v>11</v>
      </c>
      <c r="F5534" s="5" t="s">
        <v>2996</v>
      </c>
      <c r="G5534" s="31">
        <v>0</v>
      </c>
      <c r="H5534" s="32">
        <v>0</v>
      </c>
      <c r="I5534" s="5">
        <v>15.657273</v>
      </c>
    </row>
    <row r="5535" spans="1:9">
      <c r="A5535" s="5">
        <v>2140450151</v>
      </c>
      <c r="B5535" s="5" t="s">
        <v>4846</v>
      </c>
      <c r="C5535" s="5" t="s">
        <v>248</v>
      </c>
      <c r="D5535" s="5" t="s">
        <v>249</v>
      </c>
      <c r="E5535" s="33">
        <v>100</v>
      </c>
      <c r="F5535" s="5" t="s">
        <v>2996</v>
      </c>
      <c r="G5535" s="31">
        <v>0</v>
      </c>
      <c r="H5535" s="32">
        <v>0</v>
      </c>
      <c r="I5535" s="5">
        <v>15.657500000000001</v>
      </c>
    </row>
    <row r="5536" spans="1:9">
      <c r="A5536" s="5">
        <v>2140450152</v>
      </c>
      <c r="B5536" s="5" t="s">
        <v>4847</v>
      </c>
      <c r="C5536" s="5" t="s">
        <v>699</v>
      </c>
      <c r="D5536" s="5" t="s">
        <v>700</v>
      </c>
      <c r="E5536" s="33">
        <v>14</v>
      </c>
      <c r="F5536" s="5" t="s">
        <v>2996</v>
      </c>
      <c r="G5536" s="31">
        <v>0</v>
      </c>
      <c r="H5536" s="32">
        <v>0</v>
      </c>
      <c r="I5536" s="5">
        <v>15.553571</v>
      </c>
    </row>
    <row r="5537" spans="1:9">
      <c r="A5537" s="5">
        <v>2140450152</v>
      </c>
      <c r="B5537" s="5" t="s">
        <v>4847</v>
      </c>
      <c r="C5537" s="5" t="s">
        <v>248</v>
      </c>
      <c r="D5537" s="5" t="s">
        <v>249</v>
      </c>
      <c r="E5537" s="33">
        <v>61</v>
      </c>
      <c r="F5537" s="5" t="s">
        <v>2996</v>
      </c>
      <c r="G5537" s="31">
        <v>0</v>
      </c>
      <c r="H5537" s="32">
        <v>0</v>
      </c>
      <c r="I5537" s="5">
        <v>15.553443</v>
      </c>
    </row>
    <row r="5538" spans="1:9">
      <c r="A5538" s="5">
        <v>2140450153</v>
      </c>
      <c r="B5538" s="5" t="s">
        <v>4848</v>
      </c>
      <c r="C5538" s="5" t="s">
        <v>699</v>
      </c>
      <c r="D5538" s="5" t="s">
        <v>700</v>
      </c>
      <c r="E5538" s="33">
        <v>19</v>
      </c>
      <c r="F5538" s="5" t="s">
        <v>2996</v>
      </c>
      <c r="G5538" s="31">
        <v>0</v>
      </c>
      <c r="H5538" s="32">
        <v>0</v>
      </c>
      <c r="I5538" s="5">
        <v>15.553684000000001</v>
      </c>
    </row>
    <row r="5539" spans="1:9">
      <c r="A5539" s="5">
        <v>2140450153</v>
      </c>
      <c r="B5539" s="5" t="s">
        <v>4848</v>
      </c>
      <c r="C5539" s="5" t="s">
        <v>248</v>
      </c>
      <c r="D5539" s="5" t="s">
        <v>249</v>
      </c>
      <c r="E5539" s="33">
        <v>81</v>
      </c>
      <c r="F5539" s="5" t="s">
        <v>2996</v>
      </c>
      <c r="G5539" s="31">
        <v>0</v>
      </c>
      <c r="H5539" s="32">
        <v>0</v>
      </c>
      <c r="I5539" s="5">
        <v>15.553827</v>
      </c>
    </row>
    <row r="5540" spans="1:9">
      <c r="A5540" s="5">
        <v>2140450154</v>
      </c>
      <c r="B5540" s="5" t="s">
        <v>4849</v>
      </c>
      <c r="C5540" s="5" t="s">
        <v>699</v>
      </c>
      <c r="D5540" s="5" t="s">
        <v>700</v>
      </c>
      <c r="E5540" s="33">
        <v>23</v>
      </c>
      <c r="F5540" s="5" t="s">
        <v>2996</v>
      </c>
      <c r="G5540" s="31">
        <v>0</v>
      </c>
      <c r="H5540" s="32">
        <v>20</v>
      </c>
      <c r="I5540" s="5">
        <v>15.553478</v>
      </c>
    </row>
    <row r="5541" spans="1:9">
      <c r="A5541" s="5">
        <v>2140450154</v>
      </c>
      <c r="B5541" s="5" t="s">
        <v>4849</v>
      </c>
      <c r="C5541" s="5" t="s">
        <v>248</v>
      </c>
      <c r="D5541" s="5" t="s">
        <v>249</v>
      </c>
      <c r="E5541" s="33">
        <v>69</v>
      </c>
      <c r="F5541" s="5" t="s">
        <v>2996</v>
      </c>
      <c r="G5541" s="31">
        <v>20</v>
      </c>
      <c r="H5541" s="32">
        <v>0</v>
      </c>
      <c r="I5541" s="5">
        <v>15.553623</v>
      </c>
    </row>
    <row r="5542" spans="1:9">
      <c r="A5542" s="5">
        <v>2140450155</v>
      </c>
      <c r="B5542" s="5" t="s">
        <v>4850</v>
      </c>
      <c r="C5542" s="5" t="s">
        <v>699</v>
      </c>
      <c r="D5542" s="5" t="s">
        <v>700</v>
      </c>
      <c r="E5542" s="33">
        <v>29</v>
      </c>
      <c r="F5542" s="5" t="s">
        <v>2996</v>
      </c>
      <c r="G5542" s="31">
        <v>0</v>
      </c>
      <c r="H5542" s="32">
        <v>0</v>
      </c>
      <c r="I5542" s="5">
        <v>15.553103</v>
      </c>
    </row>
    <row r="5543" spans="1:9">
      <c r="A5543" s="5">
        <v>2140450155</v>
      </c>
      <c r="B5543" s="5" t="s">
        <v>4850</v>
      </c>
      <c r="C5543" s="5" t="s">
        <v>248</v>
      </c>
      <c r="D5543" s="5" t="s">
        <v>249</v>
      </c>
      <c r="E5543" s="33">
        <v>51</v>
      </c>
      <c r="F5543" s="5" t="s">
        <v>2996</v>
      </c>
      <c r="G5543" s="31">
        <v>0</v>
      </c>
      <c r="H5543" s="32">
        <v>0</v>
      </c>
      <c r="I5543" s="5">
        <v>15.553922</v>
      </c>
    </row>
    <row r="5544" spans="1:9">
      <c r="A5544" s="5">
        <v>2140460001</v>
      </c>
      <c r="B5544" s="5" t="s">
        <v>4851</v>
      </c>
      <c r="C5544" s="5" t="s">
        <v>248</v>
      </c>
      <c r="D5544" s="5" t="s">
        <v>249</v>
      </c>
      <c r="E5544" s="33">
        <v>0</v>
      </c>
      <c r="F5544" s="5" t="s">
        <v>2598</v>
      </c>
      <c r="G5544" s="31">
        <v>0</v>
      </c>
      <c r="H5544" s="32">
        <v>738801</v>
      </c>
      <c r="I5544" s="5">
        <v>0</v>
      </c>
    </row>
    <row r="5545" spans="1:9">
      <c r="A5545" s="5">
        <v>2140460001</v>
      </c>
      <c r="B5545" s="5" t="s">
        <v>4851</v>
      </c>
      <c r="C5545" s="5" t="s">
        <v>2623</v>
      </c>
      <c r="D5545" s="5" t="s">
        <v>2624</v>
      </c>
      <c r="E5545" s="33">
        <v>1800</v>
      </c>
      <c r="F5545" s="5" t="s">
        <v>2598</v>
      </c>
      <c r="G5545" s="31">
        <v>0</v>
      </c>
      <c r="H5545" s="32">
        <v>0</v>
      </c>
      <c r="I5545" s="5">
        <v>4.1506000000000001E-2</v>
      </c>
    </row>
    <row r="5546" spans="1:9">
      <c r="A5546" s="5">
        <v>2140460001</v>
      </c>
      <c r="B5546" s="5" t="s">
        <v>4851</v>
      </c>
      <c r="C5546" s="5" t="s">
        <v>2611</v>
      </c>
      <c r="D5546" s="5" t="s">
        <v>2612</v>
      </c>
      <c r="E5546" s="33">
        <v>738801</v>
      </c>
      <c r="F5546" s="5" t="s">
        <v>2598</v>
      </c>
      <c r="G5546" s="31">
        <v>738801</v>
      </c>
      <c r="H5546" s="32">
        <v>0</v>
      </c>
      <c r="I5546" s="5">
        <v>4.1507000000000002E-2</v>
      </c>
    </row>
    <row r="5547" spans="1:9">
      <c r="A5547" s="5">
        <v>2140460002</v>
      </c>
      <c r="B5547" s="5" t="s">
        <v>4852</v>
      </c>
      <c r="C5547" s="5" t="s">
        <v>699</v>
      </c>
      <c r="D5547" s="5" t="s">
        <v>700</v>
      </c>
      <c r="E5547" s="33">
        <v>48725</v>
      </c>
      <c r="F5547" s="5" t="s">
        <v>2598</v>
      </c>
      <c r="G5547" s="31">
        <v>0</v>
      </c>
      <c r="H5547" s="32">
        <v>0</v>
      </c>
      <c r="I5547" s="5">
        <v>3.1295999999999997E-2</v>
      </c>
    </row>
    <row r="5548" spans="1:9">
      <c r="A5548" s="5">
        <v>2140460002</v>
      </c>
      <c r="B5548" s="5" t="s">
        <v>4852</v>
      </c>
      <c r="C5548" s="5" t="s">
        <v>248</v>
      </c>
      <c r="D5548" s="5" t="s">
        <v>249</v>
      </c>
      <c r="E5548" s="33">
        <v>0</v>
      </c>
      <c r="F5548" s="5" t="s">
        <v>2598</v>
      </c>
      <c r="G5548" s="31">
        <v>0</v>
      </c>
      <c r="H5548" s="32">
        <v>166997</v>
      </c>
      <c r="I5548" s="5">
        <v>0</v>
      </c>
    </row>
    <row r="5549" spans="1:9">
      <c r="A5549" s="5">
        <v>2140460002</v>
      </c>
      <c r="B5549" s="5" t="s">
        <v>4852</v>
      </c>
      <c r="C5549" s="5" t="s">
        <v>2623</v>
      </c>
      <c r="D5549" s="5" t="s">
        <v>2624</v>
      </c>
      <c r="E5549" s="33">
        <v>1653</v>
      </c>
      <c r="F5549" s="5" t="s">
        <v>2598</v>
      </c>
      <c r="G5549" s="31">
        <v>0</v>
      </c>
      <c r="H5549" s="32">
        <v>0</v>
      </c>
      <c r="I5549" s="5">
        <v>3.1295000000000003E-2</v>
      </c>
    </row>
    <row r="5550" spans="1:9">
      <c r="A5550" s="5">
        <v>2140460002</v>
      </c>
      <c r="B5550" s="5" t="s">
        <v>4852</v>
      </c>
      <c r="C5550" s="5" t="s">
        <v>2611</v>
      </c>
      <c r="D5550" s="5" t="s">
        <v>2612</v>
      </c>
      <c r="E5550" s="33">
        <v>166997</v>
      </c>
      <c r="F5550" s="5" t="s">
        <v>2598</v>
      </c>
      <c r="G5550" s="31">
        <v>166997</v>
      </c>
      <c r="H5550" s="32">
        <v>0</v>
      </c>
      <c r="I5550" s="5">
        <v>3.1295999999999997E-2</v>
      </c>
    </row>
    <row r="5551" spans="1:9">
      <c r="A5551" s="5">
        <v>2140460010</v>
      </c>
      <c r="B5551" s="5" t="s">
        <v>4853</v>
      </c>
      <c r="C5551" s="5" t="s">
        <v>699</v>
      </c>
      <c r="D5551" s="5" t="s">
        <v>700</v>
      </c>
      <c r="E5551" s="33">
        <v>54945</v>
      </c>
      <c r="F5551" s="5" t="s">
        <v>2598</v>
      </c>
      <c r="G5551" s="31">
        <v>0</v>
      </c>
      <c r="H5551" s="32">
        <v>0</v>
      </c>
      <c r="I5551" s="5">
        <v>0.33582600000000001</v>
      </c>
    </row>
    <row r="5552" spans="1:9">
      <c r="A5552" s="5">
        <v>2140460010</v>
      </c>
      <c r="B5552" s="5" t="s">
        <v>4853</v>
      </c>
      <c r="C5552" s="5" t="s">
        <v>248</v>
      </c>
      <c r="D5552" s="5" t="s">
        <v>249</v>
      </c>
      <c r="E5552" s="33">
        <v>0</v>
      </c>
      <c r="F5552" s="5" t="s">
        <v>2598</v>
      </c>
      <c r="G5552" s="31">
        <v>0</v>
      </c>
      <c r="H5552" s="32">
        <v>212328</v>
      </c>
      <c r="I5552" s="5">
        <v>0</v>
      </c>
    </row>
    <row r="5553" spans="1:9">
      <c r="A5553" s="5">
        <v>2140460010</v>
      </c>
      <c r="B5553" s="5" t="s">
        <v>4853</v>
      </c>
      <c r="C5553" s="5" t="s">
        <v>2623</v>
      </c>
      <c r="D5553" s="5" t="s">
        <v>2624</v>
      </c>
      <c r="E5553" s="33">
        <v>1800</v>
      </c>
      <c r="F5553" s="5" t="s">
        <v>2598</v>
      </c>
      <c r="G5553" s="31">
        <v>0</v>
      </c>
      <c r="H5553" s="32">
        <v>0</v>
      </c>
      <c r="I5553" s="5">
        <v>0.33582800000000002</v>
      </c>
    </row>
    <row r="5554" spans="1:9">
      <c r="A5554" s="5">
        <v>2140460010</v>
      </c>
      <c r="B5554" s="5" t="s">
        <v>4853</v>
      </c>
      <c r="C5554" s="5" t="s">
        <v>2611</v>
      </c>
      <c r="D5554" s="5" t="s">
        <v>2612</v>
      </c>
      <c r="E5554" s="33">
        <v>212328</v>
      </c>
      <c r="F5554" s="5" t="s">
        <v>2598</v>
      </c>
      <c r="G5554" s="31">
        <v>212328</v>
      </c>
      <c r="H5554" s="32">
        <v>0</v>
      </c>
      <c r="I5554" s="5">
        <v>0.33582600000000001</v>
      </c>
    </row>
    <row r="5555" spans="1:9">
      <c r="A5555" s="5">
        <v>2140460011</v>
      </c>
      <c r="B5555" s="5" t="s">
        <v>4854</v>
      </c>
      <c r="C5555" s="5" t="s">
        <v>699</v>
      </c>
      <c r="D5555" s="5" t="s">
        <v>700</v>
      </c>
      <c r="E5555" s="33">
        <v>149429</v>
      </c>
      <c r="F5555" s="5" t="s">
        <v>2598</v>
      </c>
      <c r="G5555" s="31">
        <v>0</v>
      </c>
      <c r="H5555" s="32">
        <v>0</v>
      </c>
      <c r="I5555" s="5">
        <v>0.215837</v>
      </c>
    </row>
    <row r="5556" spans="1:9">
      <c r="A5556" s="5">
        <v>2140460011</v>
      </c>
      <c r="B5556" s="5" t="s">
        <v>4854</v>
      </c>
      <c r="C5556" s="5" t="s">
        <v>248</v>
      </c>
      <c r="D5556" s="5" t="s">
        <v>249</v>
      </c>
      <c r="E5556" s="33">
        <v>0</v>
      </c>
      <c r="F5556" s="5" t="s">
        <v>2598</v>
      </c>
      <c r="G5556" s="31">
        <v>0</v>
      </c>
      <c r="H5556" s="32">
        <v>453784</v>
      </c>
      <c r="I5556" s="5">
        <v>0</v>
      </c>
    </row>
    <row r="5557" spans="1:9">
      <c r="A5557" s="5">
        <v>2140460011</v>
      </c>
      <c r="B5557" s="5" t="s">
        <v>4854</v>
      </c>
      <c r="C5557" s="5" t="s">
        <v>2623</v>
      </c>
      <c r="D5557" s="5" t="s">
        <v>2624</v>
      </c>
      <c r="E5557" s="33">
        <v>1830</v>
      </c>
      <c r="F5557" s="5" t="s">
        <v>2598</v>
      </c>
      <c r="G5557" s="31">
        <v>0</v>
      </c>
      <c r="H5557" s="32">
        <v>0</v>
      </c>
      <c r="I5557" s="5">
        <v>0.215836</v>
      </c>
    </row>
    <row r="5558" spans="1:9">
      <c r="A5558" s="5">
        <v>2140460011</v>
      </c>
      <c r="B5558" s="5" t="s">
        <v>4854</v>
      </c>
      <c r="C5558" s="5" t="s">
        <v>2611</v>
      </c>
      <c r="D5558" s="5" t="s">
        <v>2612</v>
      </c>
      <c r="E5558" s="33">
        <v>453784</v>
      </c>
      <c r="F5558" s="5" t="s">
        <v>2598</v>
      </c>
      <c r="G5558" s="31">
        <v>453784</v>
      </c>
      <c r="H5558" s="32">
        <v>0</v>
      </c>
      <c r="I5558" s="5">
        <v>0.215837</v>
      </c>
    </row>
    <row r="5559" spans="1:9">
      <c r="A5559" s="5">
        <v>2140460012</v>
      </c>
      <c r="B5559" s="5" t="s">
        <v>4855</v>
      </c>
      <c r="C5559" s="5" t="s">
        <v>699</v>
      </c>
      <c r="D5559" s="5" t="s">
        <v>700</v>
      </c>
      <c r="E5559" s="33">
        <v>44766</v>
      </c>
      <c r="F5559" s="5" t="s">
        <v>2598</v>
      </c>
      <c r="G5559" s="31">
        <v>0</v>
      </c>
      <c r="H5559" s="32">
        <v>0</v>
      </c>
      <c r="I5559" s="5">
        <v>0.167875</v>
      </c>
    </row>
    <row r="5560" spans="1:9">
      <c r="A5560" s="5">
        <v>2140460012</v>
      </c>
      <c r="B5560" s="5" t="s">
        <v>4855</v>
      </c>
      <c r="C5560" s="5" t="s">
        <v>248</v>
      </c>
      <c r="D5560" s="5" t="s">
        <v>249</v>
      </c>
      <c r="E5560" s="33">
        <v>0</v>
      </c>
      <c r="F5560" s="5" t="s">
        <v>2598</v>
      </c>
      <c r="G5560" s="31">
        <v>0</v>
      </c>
      <c r="H5560" s="32">
        <v>280318</v>
      </c>
      <c r="I5560" s="5">
        <v>0</v>
      </c>
    </row>
    <row r="5561" spans="1:9">
      <c r="A5561" s="5">
        <v>2140460012</v>
      </c>
      <c r="B5561" s="5" t="s">
        <v>4855</v>
      </c>
      <c r="C5561" s="5" t="s">
        <v>2611</v>
      </c>
      <c r="D5561" s="5" t="s">
        <v>2612</v>
      </c>
      <c r="E5561" s="33">
        <v>280318</v>
      </c>
      <c r="F5561" s="5" t="s">
        <v>2598</v>
      </c>
      <c r="G5561" s="31">
        <v>280318</v>
      </c>
      <c r="H5561" s="32">
        <v>0</v>
      </c>
      <c r="I5561" s="5">
        <v>0.167875</v>
      </c>
    </row>
    <row r="5562" spans="1:9">
      <c r="A5562" s="5">
        <v>2140460013</v>
      </c>
      <c r="B5562" s="5" t="s">
        <v>4856</v>
      </c>
      <c r="C5562" s="5" t="s">
        <v>699</v>
      </c>
      <c r="D5562" s="5" t="s">
        <v>700</v>
      </c>
      <c r="E5562" s="33">
        <v>67290</v>
      </c>
      <c r="F5562" s="5" t="s">
        <v>2598</v>
      </c>
      <c r="G5562" s="31">
        <v>0</v>
      </c>
      <c r="H5562" s="32">
        <v>0</v>
      </c>
      <c r="I5562" s="5">
        <v>0.29951299999999997</v>
      </c>
    </row>
    <row r="5563" spans="1:9">
      <c r="A5563" s="5">
        <v>2140460013</v>
      </c>
      <c r="B5563" s="5" t="s">
        <v>4856</v>
      </c>
      <c r="C5563" s="5" t="s">
        <v>248</v>
      </c>
      <c r="D5563" s="5" t="s">
        <v>249</v>
      </c>
      <c r="E5563" s="33">
        <v>0</v>
      </c>
      <c r="F5563" s="5" t="s">
        <v>2598</v>
      </c>
      <c r="G5563" s="31">
        <v>0</v>
      </c>
      <c r="H5563" s="32">
        <v>350546</v>
      </c>
      <c r="I5563" s="5">
        <v>0</v>
      </c>
    </row>
    <row r="5564" spans="1:9">
      <c r="A5564" s="5">
        <v>2140460013</v>
      </c>
      <c r="B5564" s="5" t="s">
        <v>4856</v>
      </c>
      <c r="C5564" s="5" t="s">
        <v>2611</v>
      </c>
      <c r="D5564" s="5" t="s">
        <v>2612</v>
      </c>
      <c r="E5564" s="33">
        <v>350546</v>
      </c>
      <c r="F5564" s="5" t="s">
        <v>2598</v>
      </c>
      <c r="G5564" s="31">
        <v>350546</v>
      </c>
      <c r="H5564" s="32">
        <v>0</v>
      </c>
      <c r="I5564" s="5">
        <v>0.29951299999999997</v>
      </c>
    </row>
    <row r="5565" spans="1:9">
      <c r="A5565" s="5">
        <v>2140460014</v>
      </c>
      <c r="B5565" s="5" t="s">
        <v>4857</v>
      </c>
      <c r="C5565" s="5" t="s">
        <v>248</v>
      </c>
      <c r="D5565" s="5" t="s">
        <v>249</v>
      </c>
      <c r="E5565" s="33">
        <v>0</v>
      </c>
      <c r="F5565" s="5" t="s">
        <v>2598</v>
      </c>
      <c r="G5565" s="31">
        <v>0</v>
      </c>
      <c r="H5565" s="32">
        <v>14765</v>
      </c>
      <c r="I5565" s="5">
        <v>0</v>
      </c>
    </row>
    <row r="5566" spans="1:9">
      <c r="A5566" s="5">
        <v>2140460014</v>
      </c>
      <c r="B5566" s="5" t="s">
        <v>4857</v>
      </c>
      <c r="C5566" s="5" t="s">
        <v>2623</v>
      </c>
      <c r="D5566" s="5" t="s">
        <v>2624</v>
      </c>
      <c r="E5566" s="33">
        <v>1800</v>
      </c>
      <c r="F5566" s="5" t="s">
        <v>2598</v>
      </c>
      <c r="G5566" s="31">
        <v>0</v>
      </c>
      <c r="H5566" s="32">
        <v>0</v>
      </c>
      <c r="I5566" s="5">
        <v>5.0122E-2</v>
      </c>
    </row>
    <row r="5567" spans="1:9">
      <c r="A5567" s="5">
        <v>2140460014</v>
      </c>
      <c r="B5567" s="5" t="s">
        <v>4857</v>
      </c>
      <c r="C5567" s="5" t="s">
        <v>2611</v>
      </c>
      <c r="D5567" s="5" t="s">
        <v>2612</v>
      </c>
      <c r="E5567" s="33">
        <v>14765</v>
      </c>
      <c r="F5567" s="5" t="s">
        <v>2598</v>
      </c>
      <c r="G5567" s="31">
        <v>14765</v>
      </c>
      <c r="H5567" s="32">
        <v>0</v>
      </c>
      <c r="I5567" s="5">
        <v>5.0122E-2</v>
      </c>
    </row>
    <row r="5568" spans="1:9">
      <c r="A5568" s="5">
        <v>2140460015</v>
      </c>
      <c r="B5568" s="5" t="s">
        <v>4858</v>
      </c>
      <c r="C5568" s="5" t="s">
        <v>248</v>
      </c>
      <c r="D5568" s="5" t="s">
        <v>249</v>
      </c>
      <c r="E5568" s="33">
        <v>0</v>
      </c>
      <c r="F5568" s="5" t="s">
        <v>2598</v>
      </c>
      <c r="G5568" s="31">
        <v>0</v>
      </c>
      <c r="H5568" s="32">
        <v>68615</v>
      </c>
      <c r="I5568" s="5">
        <v>0</v>
      </c>
    </row>
    <row r="5569" spans="1:9">
      <c r="A5569" s="5">
        <v>2140460015</v>
      </c>
      <c r="B5569" s="5" t="s">
        <v>4858</v>
      </c>
      <c r="C5569" s="5" t="s">
        <v>2611</v>
      </c>
      <c r="D5569" s="5" t="s">
        <v>2612</v>
      </c>
      <c r="E5569" s="33">
        <v>68615</v>
      </c>
      <c r="F5569" s="5" t="s">
        <v>2598</v>
      </c>
      <c r="G5569" s="31">
        <v>68615</v>
      </c>
      <c r="H5569" s="32">
        <v>0</v>
      </c>
      <c r="I5569" s="5">
        <v>3.1295999999999997E-2</v>
      </c>
    </row>
    <row r="5570" spans="1:9">
      <c r="A5570" s="5">
        <v>2140460016</v>
      </c>
      <c r="B5570" s="5" t="s">
        <v>4859</v>
      </c>
      <c r="C5570" s="5" t="s">
        <v>248</v>
      </c>
      <c r="D5570" s="5" t="s">
        <v>249</v>
      </c>
      <c r="E5570" s="33">
        <v>0</v>
      </c>
      <c r="F5570" s="5" t="s">
        <v>2598</v>
      </c>
      <c r="G5570" s="31">
        <v>0</v>
      </c>
      <c r="H5570" s="32">
        <v>13217</v>
      </c>
      <c r="I5570" s="5">
        <v>0</v>
      </c>
    </row>
    <row r="5571" spans="1:9">
      <c r="A5571" s="5">
        <v>2140460016</v>
      </c>
      <c r="B5571" s="5" t="s">
        <v>4859</v>
      </c>
      <c r="C5571" s="5" t="s">
        <v>2611</v>
      </c>
      <c r="D5571" s="5" t="s">
        <v>2612</v>
      </c>
      <c r="E5571" s="33">
        <v>13217</v>
      </c>
      <c r="F5571" s="5" t="s">
        <v>2598</v>
      </c>
      <c r="G5571" s="31">
        <v>13217</v>
      </c>
      <c r="H5571" s="32">
        <v>0</v>
      </c>
      <c r="I5571" s="5">
        <v>0.24406800000000001</v>
      </c>
    </row>
    <row r="5572" spans="1:9">
      <c r="A5572" s="5">
        <v>2140460017</v>
      </c>
      <c r="B5572" s="5" t="s">
        <v>4860</v>
      </c>
      <c r="C5572" s="5" t="s">
        <v>248</v>
      </c>
      <c r="D5572" s="5" t="s">
        <v>249</v>
      </c>
      <c r="E5572" s="33">
        <v>0</v>
      </c>
      <c r="F5572" s="5" t="s">
        <v>2598</v>
      </c>
      <c r="G5572" s="31">
        <v>0</v>
      </c>
      <c r="H5572" s="32">
        <v>15963</v>
      </c>
      <c r="I5572" s="5">
        <v>0</v>
      </c>
    </row>
    <row r="5573" spans="1:9">
      <c r="A5573" s="5">
        <v>2140460017</v>
      </c>
      <c r="B5573" s="5" t="s">
        <v>4860</v>
      </c>
      <c r="C5573" s="5" t="s">
        <v>2611</v>
      </c>
      <c r="D5573" s="5" t="s">
        <v>2612</v>
      </c>
      <c r="E5573" s="33">
        <v>15963</v>
      </c>
      <c r="F5573" s="5" t="s">
        <v>2598</v>
      </c>
      <c r="G5573" s="31">
        <v>15963</v>
      </c>
      <c r="H5573" s="32">
        <v>0</v>
      </c>
      <c r="I5573" s="5">
        <v>0.23353499999999999</v>
      </c>
    </row>
    <row r="5574" spans="1:9">
      <c r="A5574" s="5">
        <v>2140460018</v>
      </c>
      <c r="B5574" s="5" t="s">
        <v>4861</v>
      </c>
      <c r="C5574" s="5" t="s">
        <v>248</v>
      </c>
      <c r="D5574" s="5" t="s">
        <v>249</v>
      </c>
      <c r="E5574" s="33">
        <v>0</v>
      </c>
      <c r="F5574" s="5" t="s">
        <v>2598</v>
      </c>
      <c r="G5574" s="31">
        <v>0</v>
      </c>
      <c r="H5574" s="32">
        <v>12670</v>
      </c>
      <c r="I5574" s="5">
        <v>0</v>
      </c>
    </row>
    <row r="5575" spans="1:9">
      <c r="A5575" s="5">
        <v>2140460018</v>
      </c>
      <c r="B5575" s="5" t="s">
        <v>4861</v>
      </c>
      <c r="C5575" s="5" t="s">
        <v>2611</v>
      </c>
      <c r="D5575" s="5" t="s">
        <v>2612</v>
      </c>
      <c r="E5575" s="33">
        <v>12670</v>
      </c>
      <c r="F5575" s="5" t="s">
        <v>2598</v>
      </c>
      <c r="G5575" s="31">
        <v>12670</v>
      </c>
      <c r="H5575" s="32">
        <v>0</v>
      </c>
      <c r="I5575" s="5">
        <v>0.23208000000000001</v>
      </c>
    </row>
    <row r="5576" spans="1:9">
      <c r="A5576" s="5">
        <v>2140460019</v>
      </c>
      <c r="B5576" s="5" t="s">
        <v>4862</v>
      </c>
      <c r="C5576" s="5" t="s">
        <v>248</v>
      </c>
      <c r="D5576" s="5" t="s">
        <v>249</v>
      </c>
      <c r="E5576" s="33">
        <v>0</v>
      </c>
      <c r="F5576" s="5" t="s">
        <v>2598</v>
      </c>
      <c r="G5576" s="31">
        <v>0</v>
      </c>
      <c r="H5576" s="32">
        <v>4065</v>
      </c>
      <c r="I5576" s="5">
        <v>0</v>
      </c>
    </row>
    <row r="5577" spans="1:9">
      <c r="A5577" s="5">
        <v>2140460019</v>
      </c>
      <c r="B5577" s="5" t="s">
        <v>4862</v>
      </c>
      <c r="C5577" s="5" t="s">
        <v>2611</v>
      </c>
      <c r="D5577" s="5" t="s">
        <v>2612</v>
      </c>
      <c r="E5577" s="33">
        <v>4065</v>
      </c>
      <c r="F5577" s="5" t="s">
        <v>2598</v>
      </c>
      <c r="G5577" s="31">
        <v>4065</v>
      </c>
      <c r="H5577" s="32">
        <v>0</v>
      </c>
      <c r="I5577" s="5">
        <v>0.197161</v>
      </c>
    </row>
    <row r="5578" spans="1:9">
      <c r="A5578" s="5">
        <v>2140460020</v>
      </c>
      <c r="B5578" s="5" t="s">
        <v>4863</v>
      </c>
      <c r="C5578" s="5" t="s">
        <v>248</v>
      </c>
      <c r="D5578" s="5" t="s">
        <v>249</v>
      </c>
      <c r="E5578" s="33">
        <v>0</v>
      </c>
      <c r="F5578" s="5" t="s">
        <v>2598</v>
      </c>
      <c r="G5578" s="31">
        <v>0</v>
      </c>
      <c r="H5578" s="32">
        <v>9117</v>
      </c>
      <c r="I5578" s="5">
        <v>0</v>
      </c>
    </row>
    <row r="5579" spans="1:9">
      <c r="A5579" s="5">
        <v>2140460020</v>
      </c>
      <c r="B5579" s="5" t="s">
        <v>4863</v>
      </c>
      <c r="C5579" s="5" t="s">
        <v>2611</v>
      </c>
      <c r="D5579" s="5" t="s">
        <v>2612</v>
      </c>
      <c r="E5579" s="33">
        <v>9117</v>
      </c>
      <c r="F5579" s="5" t="s">
        <v>2598</v>
      </c>
      <c r="G5579" s="31">
        <v>9117</v>
      </c>
      <c r="H5579" s="32">
        <v>0</v>
      </c>
      <c r="I5579" s="5">
        <v>0.16947100000000001</v>
      </c>
    </row>
    <row r="5580" spans="1:9">
      <c r="A5580" s="5">
        <v>2140460021</v>
      </c>
      <c r="B5580" s="5" t="s">
        <v>4864</v>
      </c>
      <c r="C5580" s="5" t="s">
        <v>248</v>
      </c>
      <c r="D5580" s="5" t="s">
        <v>249</v>
      </c>
      <c r="E5580" s="33">
        <v>0</v>
      </c>
      <c r="F5580" s="5" t="s">
        <v>2598</v>
      </c>
      <c r="G5580" s="31">
        <v>0</v>
      </c>
      <c r="H5580" s="32">
        <v>23638</v>
      </c>
      <c r="I5580" s="5">
        <v>0</v>
      </c>
    </row>
    <row r="5581" spans="1:9">
      <c r="A5581" s="5">
        <v>2140460021</v>
      </c>
      <c r="B5581" s="5" t="s">
        <v>4864</v>
      </c>
      <c r="C5581" s="5" t="s">
        <v>2611</v>
      </c>
      <c r="D5581" s="5" t="s">
        <v>2612</v>
      </c>
      <c r="E5581" s="33">
        <v>23638</v>
      </c>
      <c r="F5581" s="5" t="s">
        <v>2598</v>
      </c>
      <c r="G5581" s="31">
        <v>23638</v>
      </c>
      <c r="H5581" s="32">
        <v>0</v>
      </c>
      <c r="I5581" s="5">
        <v>0.16170300000000001</v>
      </c>
    </row>
    <row r="5582" spans="1:9">
      <c r="A5582" s="5">
        <v>2140470001</v>
      </c>
      <c r="B5582" s="5" t="s">
        <v>2065</v>
      </c>
      <c r="C5582" s="5" t="s">
        <v>699</v>
      </c>
      <c r="D5582" s="5" t="s">
        <v>700</v>
      </c>
      <c r="E5582" s="33">
        <v>1538</v>
      </c>
      <c r="F5582" s="5" t="s">
        <v>2598</v>
      </c>
      <c r="G5582" s="31">
        <v>0</v>
      </c>
      <c r="H5582" s="32">
        <v>0</v>
      </c>
      <c r="I5582" s="5">
        <v>3.3549349999999998</v>
      </c>
    </row>
    <row r="5583" spans="1:9">
      <c r="A5583" s="5">
        <v>2140470001</v>
      </c>
      <c r="B5583" s="5" t="s">
        <v>2065</v>
      </c>
      <c r="C5583" s="5" t="s">
        <v>248</v>
      </c>
      <c r="D5583" s="5" t="s">
        <v>249</v>
      </c>
      <c r="E5583" s="33">
        <v>10</v>
      </c>
      <c r="F5583" s="5" t="s">
        <v>2598</v>
      </c>
      <c r="G5583" s="31">
        <v>6</v>
      </c>
      <c r="H5583" s="32">
        <v>6480</v>
      </c>
      <c r="I5583" s="5">
        <v>3.3540000000000001</v>
      </c>
    </row>
    <row r="5584" spans="1:9">
      <c r="A5584" s="5">
        <v>2140470001</v>
      </c>
      <c r="B5584" s="5" t="s">
        <v>2065</v>
      </c>
      <c r="C5584" s="5" t="s">
        <v>2611</v>
      </c>
      <c r="D5584" s="5" t="s">
        <v>2612</v>
      </c>
      <c r="E5584" s="33">
        <v>4349</v>
      </c>
      <c r="F5584" s="5" t="s">
        <v>2598</v>
      </c>
      <c r="G5584" s="31">
        <v>6480</v>
      </c>
      <c r="H5584" s="32">
        <v>0</v>
      </c>
      <c r="I5584" s="5">
        <v>3.3549180000000001</v>
      </c>
    </row>
    <row r="5585" spans="1:9">
      <c r="A5585" s="5">
        <v>2140470002</v>
      </c>
      <c r="B5585" s="5" t="s">
        <v>2067</v>
      </c>
      <c r="C5585" s="5" t="s">
        <v>699</v>
      </c>
      <c r="D5585" s="5" t="s">
        <v>700</v>
      </c>
      <c r="E5585" s="33">
        <v>1538</v>
      </c>
      <c r="F5585" s="5" t="s">
        <v>2598</v>
      </c>
      <c r="G5585" s="31">
        <v>0</v>
      </c>
      <c r="H5585" s="32">
        <v>0</v>
      </c>
      <c r="I5585" s="5">
        <v>3.3673799999999998</v>
      </c>
    </row>
    <row r="5586" spans="1:9">
      <c r="A5586" s="5">
        <v>2140470002</v>
      </c>
      <c r="B5586" s="5" t="s">
        <v>2067</v>
      </c>
      <c r="C5586" s="5" t="s">
        <v>248</v>
      </c>
      <c r="D5586" s="5" t="s">
        <v>249</v>
      </c>
      <c r="E5586" s="33">
        <v>0</v>
      </c>
      <c r="F5586" s="5" t="s">
        <v>2598</v>
      </c>
      <c r="G5586" s="31">
        <v>6</v>
      </c>
      <c r="H5586" s="32">
        <v>6480</v>
      </c>
      <c r="I5586" s="5">
        <v>3.37</v>
      </c>
    </row>
    <row r="5587" spans="1:9">
      <c r="A5587" s="5">
        <v>2140470002</v>
      </c>
      <c r="B5587" s="5" t="s">
        <v>2067</v>
      </c>
      <c r="C5587" s="5" t="s">
        <v>2611</v>
      </c>
      <c r="D5587" s="5" t="s">
        <v>2612</v>
      </c>
      <c r="E5587" s="33">
        <v>4625</v>
      </c>
      <c r="F5587" s="5" t="s">
        <v>2598</v>
      </c>
      <c r="G5587" s="31">
        <v>6480</v>
      </c>
      <c r="H5587" s="32">
        <v>0</v>
      </c>
      <c r="I5587" s="5">
        <v>3.3673839999999999</v>
      </c>
    </row>
    <row r="5588" spans="1:9">
      <c r="A5588" s="5">
        <v>2140470003</v>
      </c>
      <c r="B5588" s="5" t="s">
        <v>2068</v>
      </c>
      <c r="C5588" s="5" t="s">
        <v>699</v>
      </c>
      <c r="D5588" s="5" t="s">
        <v>700</v>
      </c>
      <c r="E5588" s="33">
        <v>1665</v>
      </c>
      <c r="F5588" s="5" t="s">
        <v>2598</v>
      </c>
      <c r="G5588" s="31">
        <v>0</v>
      </c>
      <c r="H5588" s="32">
        <v>0</v>
      </c>
      <c r="I5588" s="5">
        <v>3.364601</v>
      </c>
    </row>
    <row r="5589" spans="1:9">
      <c r="A5589" s="5">
        <v>2140470003</v>
      </c>
      <c r="B5589" s="5" t="s">
        <v>2068</v>
      </c>
      <c r="C5589" s="5" t="s">
        <v>248</v>
      </c>
      <c r="D5589" s="5" t="s">
        <v>249</v>
      </c>
      <c r="E5589" s="33">
        <v>40</v>
      </c>
      <c r="F5589" s="5" t="s">
        <v>2598</v>
      </c>
      <c r="G5589" s="31">
        <v>0</v>
      </c>
      <c r="H5589" s="32">
        <v>8640</v>
      </c>
      <c r="I5589" s="5">
        <v>3.3647499999999999</v>
      </c>
    </row>
    <row r="5590" spans="1:9">
      <c r="A5590" s="5">
        <v>2140470003</v>
      </c>
      <c r="B5590" s="5" t="s">
        <v>2068</v>
      </c>
      <c r="C5590" s="5" t="s">
        <v>2611</v>
      </c>
      <c r="D5590" s="5" t="s">
        <v>2612</v>
      </c>
      <c r="E5590" s="33">
        <v>8361</v>
      </c>
      <c r="F5590" s="5" t="s">
        <v>2598</v>
      </c>
      <c r="G5590" s="31">
        <v>8640</v>
      </c>
      <c r="H5590" s="32">
        <v>0</v>
      </c>
      <c r="I5590" s="5">
        <v>3.3646060000000002</v>
      </c>
    </row>
    <row r="5591" spans="1:9">
      <c r="A5591" s="5">
        <v>2140470004</v>
      </c>
      <c r="B5591" s="5" t="s">
        <v>2069</v>
      </c>
      <c r="C5591" s="5" t="s">
        <v>699</v>
      </c>
      <c r="D5591" s="5" t="s">
        <v>700</v>
      </c>
      <c r="E5591" s="33">
        <v>1797</v>
      </c>
      <c r="F5591" s="5" t="s">
        <v>2598</v>
      </c>
      <c r="G5591" s="31">
        <v>0</v>
      </c>
      <c r="H5591" s="32">
        <v>0</v>
      </c>
      <c r="I5591" s="5">
        <v>3.9889429999999999</v>
      </c>
    </row>
    <row r="5592" spans="1:9">
      <c r="A5592" s="5">
        <v>2140470004</v>
      </c>
      <c r="B5592" s="5" t="s">
        <v>2069</v>
      </c>
      <c r="C5592" s="5" t="s">
        <v>248</v>
      </c>
      <c r="D5592" s="5" t="s">
        <v>249</v>
      </c>
      <c r="E5592" s="33">
        <v>2119</v>
      </c>
      <c r="F5592" s="5" t="s">
        <v>2598</v>
      </c>
      <c r="G5592" s="31">
        <v>0</v>
      </c>
      <c r="H5592" s="32">
        <v>0</v>
      </c>
      <c r="I5592" s="5">
        <v>3.9889519999999998</v>
      </c>
    </row>
    <row r="5593" spans="1:9">
      <c r="A5593" s="5">
        <v>2140470004</v>
      </c>
      <c r="B5593" s="5" t="s">
        <v>2069</v>
      </c>
      <c r="C5593" s="5" t="s">
        <v>2609</v>
      </c>
      <c r="D5593" s="5" t="s">
        <v>2610</v>
      </c>
      <c r="E5593" s="33">
        <v>1</v>
      </c>
      <c r="F5593" s="5" t="s">
        <v>2598</v>
      </c>
      <c r="G5593" s="31">
        <v>0</v>
      </c>
      <c r="H5593" s="32">
        <v>0</v>
      </c>
      <c r="I5593" s="5">
        <v>3.99</v>
      </c>
    </row>
    <row r="5594" spans="1:9">
      <c r="A5594" s="5">
        <v>2310010090</v>
      </c>
      <c r="B5594" s="5" t="s">
        <v>4865</v>
      </c>
      <c r="C5594" s="5" t="s">
        <v>699</v>
      </c>
      <c r="D5594" s="5" t="s">
        <v>700</v>
      </c>
      <c r="E5594" s="33">
        <v>340691</v>
      </c>
      <c r="F5594" s="5" t="s">
        <v>2598</v>
      </c>
      <c r="G5594" s="31">
        <v>0</v>
      </c>
      <c r="H5594" s="32">
        <v>0</v>
      </c>
      <c r="I5594" s="5">
        <v>0.25167200000000001</v>
      </c>
    </row>
    <row r="5595" spans="1:9">
      <c r="A5595" s="5">
        <v>2310010091</v>
      </c>
      <c r="B5595" s="5" t="s">
        <v>4866</v>
      </c>
      <c r="C5595" s="5" t="s">
        <v>699</v>
      </c>
      <c r="D5595" s="5" t="s">
        <v>700</v>
      </c>
      <c r="E5595" s="33">
        <v>13745</v>
      </c>
      <c r="F5595" s="5" t="s">
        <v>2598</v>
      </c>
      <c r="G5595" s="31">
        <v>0</v>
      </c>
      <c r="H5595" s="32">
        <v>0</v>
      </c>
      <c r="I5595" s="5">
        <v>1.103332</v>
      </c>
    </row>
    <row r="5596" spans="1:9">
      <c r="A5596" s="5">
        <v>2310010094</v>
      </c>
      <c r="B5596" s="5" t="s">
        <v>4867</v>
      </c>
      <c r="C5596" s="5" t="s">
        <v>699</v>
      </c>
      <c r="D5596" s="5" t="s">
        <v>700</v>
      </c>
      <c r="E5596" s="33">
        <v>3102</v>
      </c>
      <c r="F5596" s="5" t="s">
        <v>2598</v>
      </c>
      <c r="G5596" s="31">
        <v>0</v>
      </c>
      <c r="H5596" s="32">
        <v>0</v>
      </c>
      <c r="I5596" s="5">
        <v>9.4159000000000007E-2</v>
      </c>
    </row>
    <row r="5597" spans="1:9">
      <c r="A5597" s="5">
        <v>2310010106</v>
      </c>
      <c r="B5597" s="5" t="s">
        <v>4868</v>
      </c>
      <c r="C5597" s="5" t="s">
        <v>699</v>
      </c>
      <c r="D5597" s="5" t="s">
        <v>700</v>
      </c>
      <c r="E5597" s="33">
        <v>4191</v>
      </c>
      <c r="F5597" s="5" t="s">
        <v>2598</v>
      </c>
      <c r="G5597" s="31">
        <v>0</v>
      </c>
      <c r="H5597" s="32">
        <v>0</v>
      </c>
      <c r="I5597" s="5">
        <v>9.8511000000000001E-2</v>
      </c>
    </row>
    <row r="5598" spans="1:9">
      <c r="A5598" s="5">
        <v>2310010150</v>
      </c>
      <c r="B5598" s="5" t="s">
        <v>4869</v>
      </c>
      <c r="C5598" s="5" t="s">
        <v>699</v>
      </c>
      <c r="D5598" s="5" t="s">
        <v>700</v>
      </c>
      <c r="E5598" s="33">
        <v>1738</v>
      </c>
      <c r="F5598" s="5" t="s">
        <v>2598</v>
      </c>
      <c r="G5598" s="31">
        <v>0</v>
      </c>
      <c r="H5598" s="32">
        <v>0</v>
      </c>
      <c r="I5598" s="5">
        <v>0.11439000000000001</v>
      </c>
    </row>
    <row r="5599" spans="1:9">
      <c r="A5599" s="5">
        <v>2310010158</v>
      </c>
      <c r="B5599" s="5" t="s">
        <v>4870</v>
      </c>
      <c r="C5599" s="5" t="s">
        <v>699</v>
      </c>
      <c r="D5599" s="5" t="s">
        <v>700</v>
      </c>
      <c r="E5599" s="33">
        <v>5148</v>
      </c>
      <c r="F5599" s="5" t="s">
        <v>2598</v>
      </c>
      <c r="G5599" s="31">
        <v>0</v>
      </c>
      <c r="H5599" s="32">
        <v>0</v>
      </c>
      <c r="I5599" s="5">
        <v>0.12987799999999999</v>
      </c>
    </row>
    <row r="5600" spans="1:9">
      <c r="A5600" s="5">
        <v>2310010183</v>
      </c>
      <c r="B5600" s="5" t="s">
        <v>4871</v>
      </c>
      <c r="C5600" s="5" t="s">
        <v>699</v>
      </c>
      <c r="D5600" s="5" t="s">
        <v>700</v>
      </c>
      <c r="E5600" s="33">
        <v>23031</v>
      </c>
      <c r="F5600" s="5" t="s">
        <v>2598</v>
      </c>
      <c r="G5600" s="31">
        <v>0</v>
      </c>
      <c r="H5600" s="32">
        <v>0</v>
      </c>
      <c r="I5600" s="5">
        <v>0.24890599999999999</v>
      </c>
    </row>
    <row r="5601" spans="1:9">
      <c r="A5601" s="5">
        <v>2310010201</v>
      </c>
      <c r="B5601" s="5" t="s">
        <v>4872</v>
      </c>
      <c r="C5601" s="5" t="s">
        <v>248</v>
      </c>
      <c r="D5601" s="5" t="s">
        <v>249</v>
      </c>
      <c r="E5601" s="33">
        <v>2032</v>
      </c>
      <c r="F5601" s="5" t="s">
        <v>2598</v>
      </c>
      <c r="G5601" s="31">
        <v>0</v>
      </c>
      <c r="H5601" s="32">
        <v>0</v>
      </c>
      <c r="I5601" s="5">
        <v>0.13763800000000001</v>
      </c>
    </row>
    <row r="5602" spans="1:9">
      <c r="A5602" s="5">
        <v>2310010251</v>
      </c>
      <c r="B5602" s="5" t="s">
        <v>4873</v>
      </c>
      <c r="C5602" s="5" t="s">
        <v>248</v>
      </c>
      <c r="D5602" s="5" t="s">
        <v>249</v>
      </c>
      <c r="E5602" s="33">
        <v>7260</v>
      </c>
      <c r="F5602" s="5" t="s">
        <v>2598</v>
      </c>
      <c r="G5602" s="31">
        <v>0</v>
      </c>
      <c r="H5602" s="32">
        <v>0</v>
      </c>
      <c r="I5602" s="5">
        <v>0.16298199999999999</v>
      </c>
    </row>
    <row r="5603" spans="1:9">
      <c r="A5603" s="5">
        <v>2310010670</v>
      </c>
      <c r="B5603" s="5" t="s">
        <v>4874</v>
      </c>
      <c r="C5603" s="5" t="s">
        <v>248</v>
      </c>
      <c r="D5603" s="5" t="s">
        <v>249</v>
      </c>
      <c r="E5603" s="33">
        <v>2815</v>
      </c>
      <c r="F5603" s="5" t="s">
        <v>2598</v>
      </c>
      <c r="G5603" s="31">
        <v>0</v>
      </c>
      <c r="H5603" s="32">
        <v>0</v>
      </c>
      <c r="I5603" s="5">
        <v>0.13384699999999999</v>
      </c>
    </row>
    <row r="5604" spans="1:9">
      <c r="A5604" s="5">
        <v>2310010672</v>
      </c>
      <c r="B5604" s="5" t="s">
        <v>4875</v>
      </c>
      <c r="C5604" s="5" t="s">
        <v>248</v>
      </c>
      <c r="D5604" s="5" t="s">
        <v>249</v>
      </c>
      <c r="E5604" s="33">
        <v>41255</v>
      </c>
      <c r="F5604" s="5" t="s">
        <v>2598</v>
      </c>
      <c r="G5604" s="31">
        <v>0</v>
      </c>
      <c r="H5604" s="32">
        <v>0</v>
      </c>
      <c r="I5604" s="5">
        <v>0.119132</v>
      </c>
    </row>
    <row r="5605" spans="1:9">
      <c r="A5605" s="5">
        <v>2310010675</v>
      </c>
      <c r="B5605" s="5" t="s">
        <v>4876</v>
      </c>
      <c r="C5605" s="5" t="s">
        <v>699</v>
      </c>
      <c r="D5605" s="5" t="s">
        <v>700</v>
      </c>
      <c r="E5605" s="33">
        <v>1058</v>
      </c>
      <c r="F5605" s="5" t="s">
        <v>2598</v>
      </c>
      <c r="G5605" s="31">
        <v>0</v>
      </c>
      <c r="H5605" s="32">
        <v>0</v>
      </c>
      <c r="I5605" s="5">
        <v>0.123885</v>
      </c>
    </row>
    <row r="5606" spans="1:9">
      <c r="A5606" s="5">
        <v>2310010872</v>
      </c>
      <c r="B5606" s="5" t="s">
        <v>4877</v>
      </c>
      <c r="C5606" s="5" t="s">
        <v>699</v>
      </c>
      <c r="D5606" s="5" t="s">
        <v>700</v>
      </c>
      <c r="E5606" s="33">
        <v>288</v>
      </c>
      <c r="F5606" s="5" t="s">
        <v>2598</v>
      </c>
      <c r="G5606" s="31">
        <v>0</v>
      </c>
      <c r="H5606" s="32">
        <v>0</v>
      </c>
      <c r="I5606" s="5">
        <v>0.212917</v>
      </c>
    </row>
    <row r="5607" spans="1:9">
      <c r="A5607" s="5">
        <v>2310010875</v>
      </c>
      <c r="B5607" s="5" t="s">
        <v>4878</v>
      </c>
      <c r="C5607" s="5" t="s">
        <v>699</v>
      </c>
      <c r="D5607" s="5" t="s">
        <v>700</v>
      </c>
      <c r="E5607" s="33">
        <v>10805</v>
      </c>
      <c r="F5607" s="5" t="s">
        <v>2598</v>
      </c>
      <c r="G5607" s="31">
        <v>0</v>
      </c>
      <c r="H5607" s="32">
        <v>0</v>
      </c>
      <c r="I5607" s="5">
        <v>0.201154</v>
      </c>
    </row>
    <row r="5608" spans="1:9">
      <c r="A5608" s="5">
        <v>2310010894</v>
      </c>
      <c r="B5608" s="5" t="s">
        <v>4879</v>
      </c>
      <c r="C5608" s="5" t="s">
        <v>699</v>
      </c>
      <c r="D5608" s="5" t="s">
        <v>700</v>
      </c>
      <c r="E5608" s="33">
        <v>360</v>
      </c>
      <c r="F5608" s="5" t="s">
        <v>2598</v>
      </c>
      <c r="G5608" s="31">
        <v>0</v>
      </c>
      <c r="H5608" s="32">
        <v>0</v>
      </c>
      <c r="I5608" s="5">
        <v>0.125528</v>
      </c>
    </row>
    <row r="5609" spans="1:9">
      <c r="A5609" s="5">
        <v>2310010895</v>
      </c>
      <c r="B5609" s="5" t="s">
        <v>4880</v>
      </c>
      <c r="C5609" s="5" t="s">
        <v>699</v>
      </c>
      <c r="D5609" s="5" t="s">
        <v>700</v>
      </c>
      <c r="E5609" s="5">
        <v>504</v>
      </c>
      <c r="F5609" s="5" t="s">
        <v>2598</v>
      </c>
      <c r="G5609" s="31">
        <v>0</v>
      </c>
      <c r="H5609" s="32">
        <v>0</v>
      </c>
      <c r="I5609" s="5">
        <v>0.12617100000000001</v>
      </c>
    </row>
    <row r="5610" spans="1:9">
      <c r="A5610" s="5">
        <v>2310010896</v>
      </c>
      <c r="B5610" s="5" t="s">
        <v>4881</v>
      </c>
      <c r="C5610" s="5" t="s">
        <v>699</v>
      </c>
      <c r="D5610" s="5" t="s">
        <v>700</v>
      </c>
      <c r="E5610" s="33">
        <v>504</v>
      </c>
      <c r="F5610" s="5" t="s">
        <v>2598</v>
      </c>
      <c r="G5610" s="31">
        <v>0</v>
      </c>
      <c r="H5610" s="32">
        <v>0</v>
      </c>
      <c r="I5610" s="5">
        <v>0.130079</v>
      </c>
    </row>
    <row r="5611" spans="1:9">
      <c r="A5611" s="5">
        <v>2310010897</v>
      </c>
      <c r="B5611" s="5" t="s">
        <v>4882</v>
      </c>
      <c r="C5611" s="5" t="s">
        <v>699</v>
      </c>
      <c r="D5611" s="5" t="s">
        <v>700</v>
      </c>
      <c r="E5611" s="33">
        <v>648</v>
      </c>
      <c r="F5611" s="5" t="s">
        <v>2598</v>
      </c>
      <c r="G5611" s="31">
        <v>0</v>
      </c>
      <c r="H5611" s="32">
        <v>0</v>
      </c>
      <c r="I5611" s="5">
        <v>0.13114200000000001</v>
      </c>
    </row>
    <row r="5612" spans="1:9">
      <c r="A5612" s="5">
        <v>2310010898</v>
      </c>
      <c r="B5612" s="5" t="s">
        <v>4883</v>
      </c>
      <c r="C5612" s="5" t="s">
        <v>699</v>
      </c>
      <c r="D5612" s="5" t="s">
        <v>700</v>
      </c>
      <c r="E5612" s="33">
        <v>1152</v>
      </c>
      <c r="F5612" s="5" t="s">
        <v>2598</v>
      </c>
      <c r="G5612" s="31">
        <v>0</v>
      </c>
      <c r="H5612" s="32">
        <v>0</v>
      </c>
      <c r="I5612" s="5">
        <v>0.15586800000000001</v>
      </c>
    </row>
    <row r="5613" spans="1:9">
      <c r="A5613" s="5">
        <v>2310010900</v>
      </c>
      <c r="B5613" s="5" t="s">
        <v>4884</v>
      </c>
      <c r="C5613" s="5" t="s">
        <v>699</v>
      </c>
      <c r="D5613" s="5" t="s">
        <v>700</v>
      </c>
      <c r="E5613" s="33">
        <v>936</v>
      </c>
      <c r="F5613" s="5" t="s">
        <v>2598</v>
      </c>
      <c r="G5613" s="31">
        <v>0</v>
      </c>
      <c r="H5613" s="32">
        <v>0</v>
      </c>
      <c r="I5613" s="5">
        <v>0.14615400000000001</v>
      </c>
    </row>
    <row r="5614" spans="1:9">
      <c r="A5614" s="5">
        <v>2310010902</v>
      </c>
      <c r="B5614" s="5" t="s">
        <v>4885</v>
      </c>
      <c r="C5614" s="5" t="s">
        <v>699</v>
      </c>
      <c r="D5614" s="5" t="s">
        <v>700</v>
      </c>
      <c r="E5614" s="33">
        <v>720</v>
      </c>
      <c r="F5614" s="5" t="s">
        <v>2598</v>
      </c>
      <c r="G5614" s="31">
        <v>0</v>
      </c>
      <c r="H5614" s="32">
        <v>0</v>
      </c>
      <c r="I5614" s="5">
        <v>0.190444</v>
      </c>
    </row>
    <row r="5615" spans="1:9">
      <c r="A5615" s="5">
        <v>2310010903</v>
      </c>
      <c r="B5615" s="5" t="s">
        <v>4886</v>
      </c>
      <c r="C5615" s="5" t="s">
        <v>699</v>
      </c>
      <c r="D5615" s="5" t="s">
        <v>700</v>
      </c>
      <c r="E5615" s="33">
        <v>1008</v>
      </c>
      <c r="F5615" s="5" t="s">
        <v>2598</v>
      </c>
      <c r="G5615" s="31">
        <v>0</v>
      </c>
      <c r="H5615" s="32">
        <v>0</v>
      </c>
      <c r="I5615" s="5">
        <v>0.182341</v>
      </c>
    </row>
    <row r="5616" spans="1:9">
      <c r="A5616" s="5">
        <v>2310010904</v>
      </c>
      <c r="B5616" s="5" t="s">
        <v>4887</v>
      </c>
      <c r="C5616" s="5" t="s">
        <v>699</v>
      </c>
      <c r="D5616" s="5" t="s">
        <v>700</v>
      </c>
      <c r="E5616" s="5">
        <v>504</v>
      </c>
      <c r="F5616" s="5" t="s">
        <v>2598</v>
      </c>
      <c r="G5616" s="31">
        <v>0</v>
      </c>
      <c r="H5616" s="32">
        <v>0</v>
      </c>
      <c r="I5616" s="5">
        <v>0.18404799999999999</v>
      </c>
    </row>
    <row r="5617" spans="1:9">
      <c r="A5617" s="5">
        <v>2310010905</v>
      </c>
      <c r="B5617" s="5" t="s">
        <v>4888</v>
      </c>
      <c r="C5617" s="5" t="s">
        <v>699</v>
      </c>
      <c r="D5617" s="5" t="s">
        <v>700</v>
      </c>
      <c r="E5617" s="5">
        <v>864</v>
      </c>
      <c r="F5617" s="5" t="s">
        <v>2598</v>
      </c>
      <c r="G5617" s="31">
        <v>0</v>
      </c>
      <c r="H5617" s="32">
        <v>0</v>
      </c>
      <c r="I5617" s="5">
        <v>0.142153</v>
      </c>
    </row>
    <row r="5618" spans="1:9">
      <c r="A5618" s="5">
        <v>2310010906</v>
      </c>
      <c r="B5618" s="5" t="s">
        <v>4889</v>
      </c>
      <c r="C5618" s="5" t="s">
        <v>699</v>
      </c>
      <c r="D5618" s="5" t="s">
        <v>700</v>
      </c>
      <c r="E5618" s="5">
        <v>576</v>
      </c>
      <c r="F5618" s="5" t="s">
        <v>2598</v>
      </c>
      <c r="G5618" s="31">
        <v>0</v>
      </c>
      <c r="H5618" s="32">
        <v>0</v>
      </c>
      <c r="I5618" s="5">
        <v>0.21623300000000001</v>
      </c>
    </row>
    <row r="5619" spans="1:9">
      <c r="A5619" s="5">
        <v>2310010908</v>
      </c>
      <c r="B5619" s="5" t="s">
        <v>4890</v>
      </c>
      <c r="C5619" s="5" t="s">
        <v>699</v>
      </c>
      <c r="D5619" s="5" t="s">
        <v>700</v>
      </c>
      <c r="E5619" s="33">
        <v>1440</v>
      </c>
      <c r="F5619" s="5" t="s">
        <v>2598</v>
      </c>
      <c r="G5619" s="31">
        <v>0</v>
      </c>
      <c r="H5619" s="32">
        <v>0</v>
      </c>
      <c r="I5619" s="5">
        <v>0.120882</v>
      </c>
    </row>
    <row r="5620" spans="1:9">
      <c r="A5620" s="5">
        <v>2310010911</v>
      </c>
      <c r="B5620" s="5" t="s">
        <v>4891</v>
      </c>
      <c r="C5620" s="5" t="s">
        <v>699</v>
      </c>
      <c r="D5620" s="5" t="s">
        <v>700</v>
      </c>
      <c r="E5620" s="5">
        <v>360</v>
      </c>
      <c r="F5620" s="5" t="s">
        <v>2598</v>
      </c>
      <c r="G5620" s="31">
        <v>0</v>
      </c>
      <c r="H5620" s="32">
        <v>0</v>
      </c>
      <c r="I5620" s="5">
        <v>0.127611</v>
      </c>
    </row>
    <row r="5621" spans="1:9">
      <c r="A5621" s="5">
        <v>2310010912</v>
      </c>
      <c r="B5621" s="5" t="s">
        <v>4892</v>
      </c>
      <c r="C5621" s="5" t="s">
        <v>699</v>
      </c>
      <c r="D5621" s="5" t="s">
        <v>700</v>
      </c>
      <c r="E5621" s="33">
        <v>864</v>
      </c>
      <c r="F5621" s="5" t="s">
        <v>2598</v>
      </c>
      <c r="G5621" s="31">
        <v>0</v>
      </c>
      <c r="H5621" s="32">
        <v>0</v>
      </c>
      <c r="I5621" s="5">
        <v>0.23910899999999999</v>
      </c>
    </row>
    <row r="5622" spans="1:9">
      <c r="A5622" s="5">
        <v>2310010913</v>
      </c>
      <c r="B5622" s="5" t="s">
        <v>4893</v>
      </c>
      <c r="C5622" s="5" t="s">
        <v>699</v>
      </c>
      <c r="D5622" s="5" t="s">
        <v>700</v>
      </c>
      <c r="E5622" s="33">
        <v>1060</v>
      </c>
      <c r="F5622" s="5" t="s">
        <v>2598</v>
      </c>
      <c r="G5622" s="31">
        <v>0</v>
      </c>
      <c r="H5622" s="32">
        <v>0</v>
      </c>
      <c r="I5622" s="5">
        <v>0.203009</v>
      </c>
    </row>
    <row r="5623" spans="1:9">
      <c r="A5623" s="5">
        <v>2310010918</v>
      </c>
      <c r="B5623" s="5" t="s">
        <v>4894</v>
      </c>
      <c r="C5623" s="5" t="s">
        <v>699</v>
      </c>
      <c r="D5623" s="5" t="s">
        <v>700</v>
      </c>
      <c r="E5623" s="33">
        <v>543292</v>
      </c>
      <c r="F5623" s="5" t="s">
        <v>2598</v>
      </c>
      <c r="G5623" s="31">
        <v>0</v>
      </c>
      <c r="H5623" s="32">
        <v>0</v>
      </c>
      <c r="I5623" s="5">
        <v>5.9855999999999999E-2</v>
      </c>
    </row>
    <row r="5624" spans="1:9">
      <c r="A5624" s="5">
        <v>2310020027</v>
      </c>
      <c r="B5624" s="5" t="s">
        <v>4895</v>
      </c>
      <c r="C5624" s="5" t="s">
        <v>699</v>
      </c>
      <c r="D5624" s="5" t="s">
        <v>700</v>
      </c>
      <c r="E5624" s="5">
        <v>120.4</v>
      </c>
      <c r="F5624" s="5" t="s">
        <v>4407</v>
      </c>
      <c r="G5624" s="31">
        <v>0</v>
      </c>
      <c r="H5624" s="32">
        <v>0</v>
      </c>
      <c r="I5624" s="5">
        <v>15.757724</v>
      </c>
    </row>
    <row r="5625" spans="1:9">
      <c r="A5625" s="5">
        <v>2310020029</v>
      </c>
      <c r="B5625" s="5" t="s">
        <v>4896</v>
      </c>
      <c r="C5625" s="5" t="s">
        <v>699</v>
      </c>
      <c r="D5625" s="5" t="s">
        <v>700</v>
      </c>
      <c r="E5625" s="33">
        <v>58.7</v>
      </c>
      <c r="F5625" s="5" t="s">
        <v>4407</v>
      </c>
      <c r="G5625" s="31">
        <v>0</v>
      </c>
      <c r="H5625" s="32">
        <v>0</v>
      </c>
      <c r="I5625" s="5">
        <v>16.572232</v>
      </c>
    </row>
    <row r="5626" spans="1:9">
      <c r="A5626" s="5">
        <v>2310020053</v>
      </c>
      <c r="B5626" s="5" t="s">
        <v>4897</v>
      </c>
      <c r="C5626" s="5" t="s">
        <v>699</v>
      </c>
      <c r="D5626" s="5" t="s">
        <v>700</v>
      </c>
      <c r="E5626" s="5">
        <v>124.8</v>
      </c>
      <c r="F5626" s="5" t="s">
        <v>4407</v>
      </c>
      <c r="G5626" s="31">
        <v>0</v>
      </c>
      <c r="H5626" s="32">
        <v>0</v>
      </c>
      <c r="I5626" s="5">
        <v>15.027244</v>
      </c>
    </row>
    <row r="5627" spans="1:9">
      <c r="A5627" s="5">
        <v>2310020054</v>
      </c>
      <c r="B5627" s="5" t="s">
        <v>4898</v>
      </c>
      <c r="C5627" s="5" t="s">
        <v>699</v>
      </c>
      <c r="D5627" s="5" t="s">
        <v>700</v>
      </c>
      <c r="E5627" s="33">
        <v>155.9</v>
      </c>
      <c r="F5627" s="5" t="s">
        <v>4407</v>
      </c>
      <c r="G5627" s="31">
        <v>0</v>
      </c>
      <c r="H5627" s="32">
        <v>0</v>
      </c>
      <c r="I5627" s="5">
        <v>14.080500000000001</v>
      </c>
    </row>
    <row r="5628" spans="1:9">
      <c r="A5628" s="5">
        <v>2310020055</v>
      </c>
      <c r="B5628" s="5" t="s">
        <v>4899</v>
      </c>
      <c r="C5628" s="5" t="s">
        <v>699</v>
      </c>
      <c r="D5628" s="5" t="s">
        <v>700</v>
      </c>
      <c r="E5628" s="33">
        <v>67</v>
      </c>
      <c r="F5628" s="5" t="s">
        <v>4407</v>
      </c>
      <c r="G5628" s="31">
        <v>0</v>
      </c>
      <c r="H5628" s="32">
        <v>0</v>
      </c>
      <c r="I5628" s="5">
        <v>15.975372999999999</v>
      </c>
    </row>
    <row r="5629" spans="1:9">
      <c r="A5629" s="5">
        <v>2310020056</v>
      </c>
      <c r="B5629" s="5" t="s">
        <v>4900</v>
      </c>
      <c r="C5629" s="5" t="s">
        <v>699</v>
      </c>
      <c r="D5629" s="5" t="s">
        <v>700</v>
      </c>
      <c r="E5629" s="5">
        <v>123</v>
      </c>
      <c r="F5629" s="5" t="s">
        <v>4407</v>
      </c>
      <c r="G5629" s="31">
        <v>0</v>
      </c>
      <c r="H5629" s="32">
        <v>0</v>
      </c>
      <c r="I5629" s="5">
        <v>24.236585000000002</v>
      </c>
    </row>
    <row r="5630" spans="1:9">
      <c r="A5630" s="5">
        <v>2310020057</v>
      </c>
      <c r="B5630" s="5" t="s">
        <v>4901</v>
      </c>
      <c r="C5630" s="5" t="s">
        <v>699</v>
      </c>
      <c r="D5630" s="5" t="s">
        <v>700</v>
      </c>
      <c r="E5630" s="5">
        <v>120.1</v>
      </c>
      <c r="F5630" s="5" t="s">
        <v>4407</v>
      </c>
      <c r="G5630" s="31">
        <v>0</v>
      </c>
      <c r="H5630" s="32">
        <v>0</v>
      </c>
      <c r="I5630" s="5">
        <v>16.131640000000001</v>
      </c>
    </row>
    <row r="5631" spans="1:9">
      <c r="A5631" s="5">
        <v>2310020059</v>
      </c>
      <c r="B5631" s="5" t="s">
        <v>4902</v>
      </c>
      <c r="C5631" s="5" t="s">
        <v>699</v>
      </c>
      <c r="D5631" s="5" t="s">
        <v>700</v>
      </c>
      <c r="E5631" s="5">
        <v>87.7</v>
      </c>
      <c r="F5631" s="5" t="s">
        <v>4407</v>
      </c>
      <c r="G5631" s="31">
        <v>0</v>
      </c>
      <c r="H5631" s="32">
        <v>0</v>
      </c>
      <c r="I5631" s="5">
        <v>14.118358000000001</v>
      </c>
    </row>
    <row r="5632" spans="1:9">
      <c r="A5632" s="5">
        <v>2310020060</v>
      </c>
      <c r="B5632" s="5" t="s">
        <v>4903</v>
      </c>
      <c r="C5632" s="5" t="s">
        <v>699</v>
      </c>
      <c r="D5632" s="5" t="s">
        <v>700</v>
      </c>
      <c r="E5632" s="5">
        <v>126.2</v>
      </c>
      <c r="F5632" s="5" t="s">
        <v>4407</v>
      </c>
      <c r="G5632" s="31">
        <v>0</v>
      </c>
      <c r="H5632" s="32">
        <v>0</v>
      </c>
      <c r="I5632" s="5">
        <v>16.141759</v>
      </c>
    </row>
    <row r="5633" spans="1:9">
      <c r="A5633" s="5">
        <v>2310020062</v>
      </c>
      <c r="B5633" s="5" t="s">
        <v>4904</v>
      </c>
      <c r="C5633" s="5" t="s">
        <v>699</v>
      </c>
      <c r="D5633" s="5" t="s">
        <v>700</v>
      </c>
      <c r="E5633" s="5">
        <v>89</v>
      </c>
      <c r="F5633" s="5" t="s">
        <v>4407</v>
      </c>
      <c r="G5633" s="31">
        <v>0</v>
      </c>
      <c r="H5633" s="32">
        <v>0</v>
      </c>
      <c r="I5633" s="5">
        <v>15.477190999999999</v>
      </c>
    </row>
    <row r="5634" spans="1:9">
      <c r="A5634" s="5">
        <v>2310020063</v>
      </c>
      <c r="B5634" s="5" t="s">
        <v>4905</v>
      </c>
      <c r="C5634" s="5" t="s">
        <v>699</v>
      </c>
      <c r="D5634" s="5" t="s">
        <v>700</v>
      </c>
      <c r="E5634" s="5">
        <v>108.9</v>
      </c>
      <c r="F5634" s="5" t="s">
        <v>4407</v>
      </c>
      <c r="G5634" s="31">
        <v>0</v>
      </c>
      <c r="H5634" s="32">
        <v>0</v>
      </c>
      <c r="I5634" s="5">
        <v>13.990174</v>
      </c>
    </row>
    <row r="5635" spans="1:9">
      <c r="A5635" s="5">
        <v>2310020064</v>
      </c>
      <c r="B5635" s="5" t="s">
        <v>4906</v>
      </c>
      <c r="C5635" s="5" t="s">
        <v>699</v>
      </c>
      <c r="D5635" s="5" t="s">
        <v>700</v>
      </c>
      <c r="E5635" s="5">
        <v>24.3</v>
      </c>
      <c r="F5635" s="5" t="s">
        <v>4407</v>
      </c>
      <c r="G5635" s="31">
        <v>0</v>
      </c>
      <c r="H5635" s="32">
        <v>0</v>
      </c>
      <c r="I5635" s="5">
        <v>20.037037000000002</v>
      </c>
    </row>
    <row r="5636" spans="1:9">
      <c r="A5636" s="5">
        <v>2310020065</v>
      </c>
      <c r="B5636" s="5" t="s">
        <v>4907</v>
      </c>
      <c r="C5636" s="5" t="s">
        <v>699</v>
      </c>
      <c r="D5636" s="5" t="s">
        <v>700</v>
      </c>
      <c r="E5636" s="5">
        <v>38</v>
      </c>
      <c r="F5636" s="5" t="s">
        <v>4407</v>
      </c>
      <c r="G5636" s="31">
        <v>0</v>
      </c>
      <c r="H5636" s="32">
        <v>0</v>
      </c>
      <c r="I5636" s="5">
        <v>15.166842000000001</v>
      </c>
    </row>
    <row r="5637" spans="1:9">
      <c r="A5637" s="5">
        <v>2310020066</v>
      </c>
      <c r="B5637" s="5" t="s">
        <v>4908</v>
      </c>
      <c r="C5637" s="5" t="s">
        <v>699</v>
      </c>
      <c r="D5637" s="5" t="s">
        <v>700</v>
      </c>
      <c r="E5637" s="33">
        <v>2.2000000000000002</v>
      </c>
      <c r="F5637" s="5" t="s">
        <v>4407</v>
      </c>
      <c r="G5637" s="31">
        <v>0</v>
      </c>
      <c r="H5637" s="32">
        <v>0</v>
      </c>
      <c r="I5637" s="5">
        <v>15.65</v>
      </c>
    </row>
    <row r="5638" spans="1:9">
      <c r="A5638" s="5">
        <v>2310020067</v>
      </c>
      <c r="B5638" s="5" t="s">
        <v>4909</v>
      </c>
      <c r="C5638" s="5" t="s">
        <v>699</v>
      </c>
      <c r="D5638" s="5" t="s">
        <v>700</v>
      </c>
      <c r="E5638" s="33">
        <v>83.9</v>
      </c>
      <c r="F5638" s="5" t="s">
        <v>4407</v>
      </c>
      <c r="G5638" s="31">
        <v>0</v>
      </c>
      <c r="H5638" s="32">
        <v>0</v>
      </c>
      <c r="I5638" s="5">
        <v>14.992372</v>
      </c>
    </row>
    <row r="5639" spans="1:9">
      <c r="A5639" s="5">
        <v>2310020068</v>
      </c>
      <c r="B5639" s="5" t="s">
        <v>4910</v>
      </c>
      <c r="C5639" s="5" t="s">
        <v>699</v>
      </c>
      <c r="D5639" s="5" t="s">
        <v>700</v>
      </c>
      <c r="E5639" s="5">
        <v>53.6</v>
      </c>
      <c r="F5639" s="5" t="s">
        <v>4407</v>
      </c>
      <c r="G5639" s="31">
        <v>0</v>
      </c>
      <c r="H5639" s="32">
        <v>0</v>
      </c>
      <c r="I5639" s="5">
        <v>13.86847</v>
      </c>
    </row>
    <row r="5640" spans="1:9">
      <c r="A5640" s="5">
        <v>2310020069</v>
      </c>
      <c r="B5640" s="5" t="s">
        <v>4911</v>
      </c>
      <c r="C5640" s="5" t="s">
        <v>699</v>
      </c>
      <c r="D5640" s="5" t="s">
        <v>700</v>
      </c>
      <c r="E5640" s="5">
        <v>40</v>
      </c>
      <c r="F5640" s="5" t="s">
        <v>4407</v>
      </c>
      <c r="G5640" s="31">
        <v>0</v>
      </c>
      <c r="H5640" s="32">
        <v>0</v>
      </c>
      <c r="I5640" s="5">
        <v>13.17</v>
      </c>
    </row>
    <row r="5641" spans="1:9">
      <c r="A5641" s="5">
        <v>2310020070</v>
      </c>
      <c r="B5641" s="5" t="s">
        <v>4912</v>
      </c>
      <c r="C5641" s="5" t="s">
        <v>699</v>
      </c>
      <c r="D5641" s="5" t="s">
        <v>700</v>
      </c>
      <c r="E5641" s="5">
        <v>34.299999999999997</v>
      </c>
      <c r="F5641" s="5" t="s">
        <v>4407</v>
      </c>
      <c r="G5641" s="31">
        <v>0</v>
      </c>
      <c r="H5641" s="32">
        <v>0</v>
      </c>
      <c r="I5641" s="5">
        <v>16.489504</v>
      </c>
    </row>
    <row r="5642" spans="1:9">
      <c r="A5642" s="5">
        <v>2310020072</v>
      </c>
      <c r="B5642" s="5" t="s">
        <v>4913</v>
      </c>
      <c r="C5642" s="5" t="s">
        <v>699</v>
      </c>
      <c r="D5642" s="5" t="s">
        <v>700</v>
      </c>
      <c r="E5642" s="5">
        <v>50.5</v>
      </c>
      <c r="F5642" s="5" t="s">
        <v>4407</v>
      </c>
      <c r="G5642" s="31">
        <v>0</v>
      </c>
      <c r="H5642" s="32">
        <v>0</v>
      </c>
      <c r="I5642" s="5">
        <v>10.133464999999999</v>
      </c>
    </row>
    <row r="5643" spans="1:9">
      <c r="A5643" s="5">
        <v>2310020073</v>
      </c>
      <c r="B5643" s="5" t="s">
        <v>4914</v>
      </c>
      <c r="C5643" s="5" t="s">
        <v>699</v>
      </c>
      <c r="D5643" s="5" t="s">
        <v>700</v>
      </c>
      <c r="E5643" s="33">
        <v>5.7</v>
      </c>
      <c r="F5643" s="5" t="s">
        <v>4407</v>
      </c>
      <c r="G5643" s="31">
        <v>0</v>
      </c>
      <c r="H5643" s="32">
        <v>0</v>
      </c>
      <c r="I5643" s="5">
        <v>16.884211000000001</v>
      </c>
    </row>
    <row r="5644" spans="1:9">
      <c r="A5644" s="5">
        <v>2310020074</v>
      </c>
      <c r="B5644" s="5" t="s">
        <v>4915</v>
      </c>
      <c r="C5644" s="5" t="s">
        <v>699</v>
      </c>
      <c r="D5644" s="5" t="s">
        <v>700</v>
      </c>
      <c r="E5644" s="5">
        <v>23.5</v>
      </c>
      <c r="F5644" s="5" t="s">
        <v>4407</v>
      </c>
      <c r="G5644" s="31">
        <v>0</v>
      </c>
      <c r="H5644" s="32">
        <v>0</v>
      </c>
      <c r="I5644" s="5">
        <v>12.182553</v>
      </c>
    </row>
    <row r="5645" spans="1:9">
      <c r="A5645" s="5">
        <v>2310020075</v>
      </c>
      <c r="B5645" s="5" t="s">
        <v>4916</v>
      </c>
      <c r="C5645" s="5" t="s">
        <v>699</v>
      </c>
      <c r="D5645" s="5" t="s">
        <v>700</v>
      </c>
      <c r="E5645" s="33">
        <v>17.7</v>
      </c>
      <c r="F5645" s="5" t="s">
        <v>4407</v>
      </c>
      <c r="G5645" s="31">
        <v>0</v>
      </c>
      <c r="H5645" s="32">
        <v>0</v>
      </c>
      <c r="I5645" s="5">
        <v>23.671751</v>
      </c>
    </row>
    <row r="5646" spans="1:9">
      <c r="A5646" s="5">
        <v>2310020077</v>
      </c>
      <c r="B5646" s="5" t="s">
        <v>4917</v>
      </c>
      <c r="C5646" s="5" t="s">
        <v>699</v>
      </c>
      <c r="D5646" s="5" t="s">
        <v>700</v>
      </c>
      <c r="E5646" s="33">
        <v>77.7</v>
      </c>
      <c r="F5646" s="5" t="s">
        <v>4407</v>
      </c>
      <c r="G5646" s="31">
        <v>0</v>
      </c>
      <c r="H5646" s="32">
        <v>0</v>
      </c>
      <c r="I5646" s="5">
        <v>21.834233999999999</v>
      </c>
    </row>
    <row r="5647" spans="1:9">
      <c r="A5647" s="5">
        <v>2310020406</v>
      </c>
      <c r="B5647" s="5" t="s">
        <v>4918</v>
      </c>
      <c r="C5647" s="5" t="s">
        <v>699</v>
      </c>
      <c r="D5647" s="5" t="s">
        <v>700</v>
      </c>
      <c r="E5647" s="33">
        <v>244.1</v>
      </c>
      <c r="F5647" s="5" t="s">
        <v>4407</v>
      </c>
      <c r="G5647" s="31">
        <v>0</v>
      </c>
      <c r="H5647" s="32">
        <v>0</v>
      </c>
      <c r="I5647" s="5">
        <v>10.266735000000001</v>
      </c>
    </row>
    <row r="5648" spans="1:9">
      <c r="A5648" s="5">
        <v>2310020414</v>
      </c>
      <c r="B5648" s="5" t="s">
        <v>4919</v>
      </c>
      <c r="C5648" s="5" t="s">
        <v>699</v>
      </c>
      <c r="D5648" s="5" t="s">
        <v>700</v>
      </c>
      <c r="E5648" s="33">
        <v>161.9</v>
      </c>
      <c r="F5648" s="5" t="s">
        <v>4407</v>
      </c>
      <c r="G5648" s="31">
        <v>0</v>
      </c>
      <c r="H5648" s="32">
        <v>0</v>
      </c>
      <c r="I5648" s="5">
        <v>13.888635000000001</v>
      </c>
    </row>
    <row r="5649" spans="1:9">
      <c r="A5649" s="5">
        <v>2310030015</v>
      </c>
      <c r="B5649" s="5" t="s">
        <v>100</v>
      </c>
      <c r="C5649" s="5" t="s">
        <v>47</v>
      </c>
      <c r="D5649" s="5" t="s">
        <v>48</v>
      </c>
      <c r="E5649" s="33">
        <v>274.5</v>
      </c>
      <c r="F5649" s="5" t="s">
        <v>4407</v>
      </c>
      <c r="G5649" s="31">
        <v>0</v>
      </c>
      <c r="H5649" s="32">
        <v>0</v>
      </c>
      <c r="I5649" s="5">
        <v>2.121931</v>
      </c>
    </row>
    <row r="5650" spans="1:9">
      <c r="A5650" s="5">
        <v>2310030016</v>
      </c>
      <c r="B5650" s="5" t="s">
        <v>94</v>
      </c>
      <c r="C5650" s="5" t="s">
        <v>248</v>
      </c>
      <c r="D5650" s="5" t="s">
        <v>249</v>
      </c>
      <c r="E5650" s="33">
        <v>319.39999999999998</v>
      </c>
      <c r="F5650" s="5" t="s">
        <v>4407</v>
      </c>
      <c r="G5650" s="31">
        <v>0</v>
      </c>
      <c r="H5650" s="32">
        <v>0</v>
      </c>
      <c r="I5650" s="5">
        <v>2.1278329999999999</v>
      </c>
    </row>
    <row r="5651" spans="1:9">
      <c r="A5651" s="5">
        <v>2310030016</v>
      </c>
      <c r="B5651" s="5" t="s">
        <v>94</v>
      </c>
      <c r="C5651" s="5" t="s">
        <v>47</v>
      </c>
      <c r="D5651" s="5" t="s">
        <v>48</v>
      </c>
      <c r="E5651" s="33">
        <v>191.92</v>
      </c>
      <c r="F5651" s="5" t="s">
        <v>4407</v>
      </c>
      <c r="G5651" s="31">
        <v>0</v>
      </c>
      <c r="H5651" s="32">
        <v>0</v>
      </c>
      <c r="I5651" s="5">
        <v>1.9585760000000001</v>
      </c>
    </row>
    <row r="5652" spans="1:9">
      <c r="A5652" s="5">
        <v>2310030017</v>
      </c>
      <c r="B5652" s="5" t="s">
        <v>97</v>
      </c>
      <c r="C5652" s="5" t="s">
        <v>47</v>
      </c>
      <c r="D5652" s="5" t="s">
        <v>48</v>
      </c>
      <c r="E5652" s="33">
        <v>558.95000000000005</v>
      </c>
      <c r="F5652" s="5" t="s">
        <v>4407</v>
      </c>
      <c r="G5652" s="31">
        <v>0</v>
      </c>
      <c r="H5652" s="32">
        <v>0</v>
      </c>
      <c r="I5652" s="5">
        <v>3.5290279999999998</v>
      </c>
    </row>
    <row r="5653" spans="1:9">
      <c r="A5653" s="5">
        <v>2310030018</v>
      </c>
      <c r="B5653" s="5" t="s">
        <v>99</v>
      </c>
      <c r="C5653" s="5" t="s">
        <v>47</v>
      </c>
      <c r="D5653" s="5" t="s">
        <v>48</v>
      </c>
      <c r="E5653" s="33">
        <v>286.2</v>
      </c>
      <c r="F5653" s="5" t="s">
        <v>4407</v>
      </c>
      <c r="G5653" s="31">
        <v>0</v>
      </c>
      <c r="H5653" s="32">
        <v>0</v>
      </c>
      <c r="I5653" s="5">
        <v>2.3897270000000002</v>
      </c>
    </row>
    <row r="5654" spans="1:9">
      <c r="A5654" s="5">
        <v>2310030019</v>
      </c>
      <c r="B5654" s="5" t="s">
        <v>98</v>
      </c>
      <c r="C5654" s="5" t="s">
        <v>47</v>
      </c>
      <c r="D5654" s="5" t="s">
        <v>48</v>
      </c>
      <c r="E5654" s="33">
        <v>197.1643</v>
      </c>
      <c r="F5654" s="5" t="s">
        <v>4407</v>
      </c>
      <c r="G5654" s="31">
        <v>0</v>
      </c>
      <c r="H5654" s="32">
        <v>0</v>
      </c>
      <c r="I5654" s="5">
        <v>2.0533640000000002</v>
      </c>
    </row>
    <row r="5655" spans="1:9">
      <c r="A5655" s="5">
        <v>2310030020</v>
      </c>
      <c r="B5655" s="5" t="s">
        <v>96</v>
      </c>
      <c r="C5655" s="5" t="s">
        <v>47</v>
      </c>
      <c r="D5655" s="5" t="s">
        <v>48</v>
      </c>
      <c r="E5655" s="33">
        <v>186.51410000000001</v>
      </c>
      <c r="F5655" s="5" t="s">
        <v>4407</v>
      </c>
      <c r="G5655" s="31">
        <v>0</v>
      </c>
      <c r="H5655" s="32">
        <v>0</v>
      </c>
      <c r="I5655" s="5">
        <v>3.6965029999999999</v>
      </c>
    </row>
    <row r="5656" spans="1:9">
      <c r="A5656" s="5">
        <v>2310030021</v>
      </c>
      <c r="B5656" s="5" t="s">
        <v>90</v>
      </c>
      <c r="C5656" s="5" t="s">
        <v>2601</v>
      </c>
      <c r="D5656" s="5" t="s">
        <v>2602</v>
      </c>
      <c r="E5656" s="33">
        <v>734</v>
      </c>
      <c r="F5656" s="5" t="s">
        <v>4407</v>
      </c>
      <c r="G5656" s="31">
        <v>0</v>
      </c>
      <c r="H5656" s="32">
        <v>0</v>
      </c>
      <c r="I5656" s="5">
        <v>2.332398</v>
      </c>
    </row>
    <row r="5657" spans="1:9">
      <c r="A5657" s="5">
        <v>2310030021</v>
      </c>
      <c r="B5657" s="5" t="s">
        <v>90</v>
      </c>
      <c r="C5657" s="5" t="s">
        <v>47</v>
      </c>
      <c r="D5657" s="5" t="s">
        <v>48</v>
      </c>
      <c r="E5657" s="33">
        <v>358.5428</v>
      </c>
      <c r="F5657" s="5" t="s">
        <v>4407</v>
      </c>
      <c r="G5657" s="31">
        <v>0</v>
      </c>
      <c r="H5657" s="32">
        <v>0</v>
      </c>
      <c r="I5657" s="5">
        <v>2.657089</v>
      </c>
    </row>
    <row r="5658" spans="1:9">
      <c r="A5658" s="5">
        <v>2310030021</v>
      </c>
      <c r="B5658" s="5" t="s">
        <v>90</v>
      </c>
      <c r="C5658" s="5" t="s">
        <v>91</v>
      </c>
      <c r="D5658" s="5" t="s">
        <v>92</v>
      </c>
      <c r="E5658" s="33">
        <v>1800</v>
      </c>
      <c r="F5658" s="5" t="s">
        <v>4407</v>
      </c>
      <c r="G5658" s="31">
        <v>0</v>
      </c>
      <c r="H5658" s="32">
        <v>0</v>
      </c>
      <c r="I5658" s="5">
        <v>2.0156719999999999</v>
      </c>
    </row>
    <row r="5659" spans="1:9">
      <c r="A5659" s="5">
        <v>2310030049</v>
      </c>
      <c r="B5659" s="5" t="s">
        <v>594</v>
      </c>
      <c r="C5659" s="5" t="s">
        <v>248</v>
      </c>
      <c r="D5659" s="5" t="s">
        <v>249</v>
      </c>
      <c r="E5659" s="33">
        <v>701</v>
      </c>
      <c r="F5659" s="5" t="s">
        <v>4407</v>
      </c>
      <c r="G5659" s="31">
        <v>0</v>
      </c>
      <c r="H5659" s="32">
        <v>0</v>
      </c>
      <c r="I5659" s="5">
        <v>8.1308699999999998</v>
      </c>
    </row>
    <row r="5660" spans="1:9">
      <c r="A5660" s="5">
        <v>2310030050</v>
      </c>
      <c r="B5660" s="5" t="s">
        <v>602</v>
      </c>
      <c r="C5660" s="5" t="s">
        <v>248</v>
      </c>
      <c r="D5660" s="5" t="s">
        <v>249</v>
      </c>
      <c r="E5660" s="33">
        <v>170</v>
      </c>
      <c r="F5660" s="5" t="s">
        <v>4407</v>
      </c>
      <c r="G5660" s="31">
        <v>0</v>
      </c>
      <c r="H5660" s="32">
        <v>0</v>
      </c>
      <c r="I5660" s="5">
        <v>5.1628239999999996</v>
      </c>
    </row>
    <row r="5661" spans="1:9">
      <c r="A5661" s="5">
        <v>2310030053</v>
      </c>
      <c r="B5661" s="5" t="s">
        <v>563</v>
      </c>
      <c r="C5661" s="5" t="s">
        <v>248</v>
      </c>
      <c r="D5661" s="5" t="s">
        <v>249</v>
      </c>
      <c r="E5661" s="33">
        <v>245.7</v>
      </c>
      <c r="F5661" s="5" t="s">
        <v>4407</v>
      </c>
      <c r="G5661" s="31">
        <v>0</v>
      </c>
      <c r="H5661" s="32">
        <v>0</v>
      </c>
      <c r="I5661" s="5">
        <v>13.449897999999999</v>
      </c>
    </row>
    <row r="5662" spans="1:9">
      <c r="A5662" s="5">
        <v>2310030055</v>
      </c>
      <c r="B5662" s="5" t="s">
        <v>600</v>
      </c>
      <c r="C5662" s="5" t="s">
        <v>2601</v>
      </c>
      <c r="D5662" s="5" t="s">
        <v>2602</v>
      </c>
      <c r="E5662" s="33">
        <v>600</v>
      </c>
      <c r="F5662" s="5" t="s">
        <v>4407</v>
      </c>
      <c r="G5662" s="31">
        <v>0</v>
      </c>
      <c r="H5662" s="32">
        <v>0</v>
      </c>
      <c r="I5662" s="5">
        <v>7.0846999999999998</v>
      </c>
    </row>
    <row r="5663" spans="1:9">
      <c r="A5663" s="5">
        <v>2310030072</v>
      </c>
      <c r="B5663" s="5" t="s">
        <v>487</v>
      </c>
      <c r="C5663" s="5" t="s">
        <v>248</v>
      </c>
      <c r="D5663" s="5" t="s">
        <v>249</v>
      </c>
      <c r="E5663" s="33">
        <v>895.5</v>
      </c>
      <c r="F5663" s="5" t="s">
        <v>4407</v>
      </c>
      <c r="G5663" s="31">
        <v>0</v>
      </c>
      <c r="H5663" s="32">
        <v>0</v>
      </c>
      <c r="I5663" s="5">
        <v>2.0348410000000001</v>
      </c>
    </row>
    <row r="5664" spans="1:9">
      <c r="A5664" s="5">
        <v>2310030073</v>
      </c>
      <c r="B5664" s="5" t="s">
        <v>291</v>
      </c>
      <c r="C5664" s="5" t="s">
        <v>248</v>
      </c>
      <c r="D5664" s="5" t="s">
        <v>249</v>
      </c>
      <c r="E5664" s="33">
        <v>262</v>
      </c>
      <c r="F5664" s="5" t="s">
        <v>4407</v>
      </c>
      <c r="G5664" s="31">
        <v>0</v>
      </c>
      <c r="H5664" s="32">
        <v>0</v>
      </c>
      <c r="I5664" s="5">
        <v>1.8432059999999999</v>
      </c>
    </row>
    <row r="5665" spans="1:9">
      <c r="A5665" s="5">
        <v>2310030077</v>
      </c>
      <c r="B5665" s="5" t="s">
        <v>95</v>
      </c>
      <c r="C5665" s="5" t="s">
        <v>248</v>
      </c>
      <c r="D5665" s="5" t="s">
        <v>249</v>
      </c>
      <c r="E5665" s="33">
        <v>1312.5</v>
      </c>
      <c r="F5665" s="5" t="s">
        <v>4407</v>
      </c>
      <c r="G5665" s="31">
        <v>0</v>
      </c>
      <c r="H5665" s="32">
        <v>0</v>
      </c>
      <c r="I5665" s="5">
        <v>1.555985</v>
      </c>
    </row>
    <row r="5666" spans="1:9">
      <c r="A5666" s="5">
        <v>2310030078</v>
      </c>
      <c r="B5666" s="5" t="s">
        <v>488</v>
      </c>
      <c r="C5666" s="5" t="s">
        <v>248</v>
      </c>
      <c r="D5666" s="5" t="s">
        <v>249</v>
      </c>
      <c r="E5666" s="33">
        <v>629</v>
      </c>
      <c r="F5666" s="5" t="s">
        <v>4407</v>
      </c>
      <c r="G5666" s="31">
        <v>0</v>
      </c>
      <c r="H5666" s="32">
        <v>0</v>
      </c>
      <c r="I5666" s="5">
        <v>2.110668</v>
      </c>
    </row>
    <row r="5667" spans="1:9">
      <c r="A5667" s="5">
        <v>2310030086</v>
      </c>
      <c r="B5667" s="5" t="s">
        <v>122</v>
      </c>
      <c r="C5667" s="5" t="s">
        <v>248</v>
      </c>
      <c r="D5667" s="5" t="s">
        <v>249</v>
      </c>
      <c r="E5667" s="33">
        <v>568</v>
      </c>
      <c r="F5667" s="5" t="s">
        <v>4407</v>
      </c>
      <c r="G5667" s="31">
        <v>0</v>
      </c>
      <c r="H5667" s="32">
        <v>0</v>
      </c>
      <c r="I5667" s="5">
        <v>2.215176</v>
      </c>
    </row>
    <row r="5668" spans="1:9">
      <c r="A5668" s="5">
        <v>2310030106</v>
      </c>
      <c r="B5668" s="5" t="s">
        <v>1631</v>
      </c>
      <c r="C5668" s="5" t="s">
        <v>248</v>
      </c>
      <c r="D5668" s="5" t="s">
        <v>249</v>
      </c>
      <c r="E5668" s="33">
        <v>4.2</v>
      </c>
      <c r="F5668" s="5" t="s">
        <v>4407</v>
      </c>
      <c r="G5668" s="31">
        <v>0</v>
      </c>
      <c r="H5668" s="32">
        <v>0</v>
      </c>
      <c r="I5668" s="5">
        <v>5.6261900000000002</v>
      </c>
    </row>
    <row r="5669" spans="1:9">
      <c r="A5669" s="5">
        <v>2310030109</v>
      </c>
      <c r="B5669" s="5" t="s">
        <v>1626</v>
      </c>
      <c r="C5669" s="5" t="s">
        <v>248</v>
      </c>
      <c r="D5669" s="5" t="s">
        <v>249</v>
      </c>
      <c r="E5669" s="33">
        <v>2.6</v>
      </c>
      <c r="F5669" s="5" t="s">
        <v>4407</v>
      </c>
      <c r="G5669" s="31">
        <v>0</v>
      </c>
      <c r="H5669" s="32">
        <v>0</v>
      </c>
      <c r="I5669" s="5">
        <v>5.7038460000000004</v>
      </c>
    </row>
    <row r="5670" spans="1:9">
      <c r="A5670" s="5">
        <v>2310030110</v>
      </c>
      <c r="B5670" s="5" t="s">
        <v>1627</v>
      </c>
      <c r="C5670" s="5" t="s">
        <v>248</v>
      </c>
      <c r="D5670" s="5" t="s">
        <v>249</v>
      </c>
      <c r="E5670" s="33">
        <v>1.6</v>
      </c>
      <c r="F5670" s="5" t="s">
        <v>4407</v>
      </c>
      <c r="G5670" s="31">
        <v>0</v>
      </c>
      <c r="H5670" s="32">
        <v>0</v>
      </c>
      <c r="I5670" s="5">
        <v>5.65</v>
      </c>
    </row>
    <row r="5671" spans="1:9">
      <c r="A5671" s="5">
        <v>2310030132</v>
      </c>
      <c r="B5671" s="5" t="s">
        <v>486</v>
      </c>
      <c r="C5671" s="5" t="s">
        <v>248</v>
      </c>
      <c r="D5671" s="5" t="s">
        <v>249</v>
      </c>
      <c r="E5671" s="33">
        <v>363.1</v>
      </c>
      <c r="F5671" s="5" t="s">
        <v>4407</v>
      </c>
      <c r="G5671" s="31">
        <v>0</v>
      </c>
      <c r="H5671" s="32">
        <v>0</v>
      </c>
      <c r="I5671" s="5">
        <v>3.2407050000000002</v>
      </c>
    </row>
    <row r="5672" spans="1:9">
      <c r="A5672" s="5">
        <v>2310030236</v>
      </c>
      <c r="B5672" s="5" t="s">
        <v>280</v>
      </c>
      <c r="C5672" s="5" t="s">
        <v>248</v>
      </c>
      <c r="D5672" s="5" t="s">
        <v>249</v>
      </c>
      <c r="E5672" s="33">
        <v>152.06100000000001</v>
      </c>
      <c r="F5672" s="5" t="s">
        <v>4407</v>
      </c>
      <c r="G5672" s="31">
        <v>10.026</v>
      </c>
      <c r="H5672" s="32">
        <v>0</v>
      </c>
      <c r="I5672" s="5">
        <v>20.131855000000002</v>
      </c>
    </row>
    <row r="5673" spans="1:9">
      <c r="A5673" s="5">
        <v>2310030236</v>
      </c>
      <c r="B5673" s="5" t="s">
        <v>280</v>
      </c>
      <c r="C5673" s="5" t="s">
        <v>91</v>
      </c>
      <c r="D5673" s="5" t="s">
        <v>92</v>
      </c>
      <c r="E5673" s="33">
        <v>165.16</v>
      </c>
      <c r="F5673" s="5" t="s">
        <v>4407</v>
      </c>
      <c r="G5673" s="31">
        <v>0</v>
      </c>
      <c r="H5673" s="32">
        <v>10.026</v>
      </c>
      <c r="I5673" s="5">
        <v>20.137744999999999</v>
      </c>
    </row>
    <row r="5674" spans="1:9">
      <c r="A5674" s="5">
        <v>2310030240</v>
      </c>
      <c r="B5674" s="5" t="s">
        <v>577</v>
      </c>
      <c r="C5674" s="5" t="s">
        <v>248</v>
      </c>
      <c r="D5674" s="5" t="s">
        <v>249</v>
      </c>
      <c r="E5674" s="33">
        <v>23.995200000000001</v>
      </c>
      <c r="F5674" s="5" t="s">
        <v>4407</v>
      </c>
      <c r="G5674" s="31">
        <v>6.3860000000000001</v>
      </c>
      <c r="H5674" s="32">
        <v>0</v>
      </c>
      <c r="I5674" s="5">
        <v>23.955624</v>
      </c>
    </row>
    <row r="5675" spans="1:9">
      <c r="A5675" s="5">
        <v>2310030240</v>
      </c>
      <c r="B5675" s="5" t="s">
        <v>577</v>
      </c>
      <c r="C5675" s="5" t="s">
        <v>91</v>
      </c>
      <c r="D5675" s="5" t="s">
        <v>92</v>
      </c>
      <c r="E5675" s="33">
        <v>88.322999999999993</v>
      </c>
      <c r="F5675" s="5" t="s">
        <v>4407</v>
      </c>
      <c r="G5675" s="31">
        <v>0</v>
      </c>
      <c r="H5675" s="32">
        <v>6.3860000000000001</v>
      </c>
      <c r="I5675" s="5">
        <v>23.955821</v>
      </c>
    </row>
    <row r="5676" spans="1:9">
      <c r="A5676" s="5">
        <v>2310030261</v>
      </c>
      <c r="B5676" s="5" t="s">
        <v>1584</v>
      </c>
      <c r="C5676" s="5" t="s">
        <v>248</v>
      </c>
      <c r="D5676" s="5" t="s">
        <v>249</v>
      </c>
      <c r="E5676" s="33">
        <v>2</v>
      </c>
      <c r="F5676" s="5" t="s">
        <v>4407</v>
      </c>
      <c r="G5676" s="31">
        <v>0</v>
      </c>
      <c r="H5676" s="32">
        <v>0</v>
      </c>
      <c r="I5676" s="5">
        <v>15.385</v>
      </c>
    </row>
    <row r="5677" spans="1:9">
      <c r="A5677" s="5">
        <v>2310030263</v>
      </c>
      <c r="B5677" s="5" t="s">
        <v>1587</v>
      </c>
      <c r="C5677" s="5" t="s">
        <v>248</v>
      </c>
      <c r="D5677" s="5" t="s">
        <v>249</v>
      </c>
      <c r="E5677" s="33">
        <v>5.2</v>
      </c>
      <c r="F5677" s="5" t="s">
        <v>4407</v>
      </c>
      <c r="G5677" s="31">
        <v>0</v>
      </c>
      <c r="H5677" s="32">
        <v>0</v>
      </c>
      <c r="I5677" s="5">
        <v>11.440384999999999</v>
      </c>
    </row>
    <row r="5678" spans="1:9">
      <c r="A5678" s="5">
        <v>2310030264</v>
      </c>
      <c r="B5678" s="5" t="s">
        <v>1588</v>
      </c>
      <c r="C5678" s="5" t="s">
        <v>248</v>
      </c>
      <c r="D5678" s="5" t="s">
        <v>249</v>
      </c>
      <c r="E5678" s="33">
        <v>0.5</v>
      </c>
      <c r="F5678" s="5" t="s">
        <v>4407</v>
      </c>
      <c r="G5678" s="31">
        <v>0</v>
      </c>
      <c r="H5678" s="32">
        <v>0</v>
      </c>
      <c r="I5678" s="5">
        <v>15.38</v>
      </c>
    </row>
    <row r="5679" spans="1:9">
      <c r="A5679" s="5">
        <v>2310030265</v>
      </c>
      <c r="B5679" s="5" t="s">
        <v>1589</v>
      </c>
      <c r="C5679" s="5" t="s">
        <v>248</v>
      </c>
      <c r="D5679" s="5" t="s">
        <v>249</v>
      </c>
      <c r="E5679" s="33">
        <v>5.8</v>
      </c>
      <c r="F5679" s="5" t="s">
        <v>4407</v>
      </c>
      <c r="G5679" s="31">
        <v>0</v>
      </c>
      <c r="H5679" s="32">
        <v>0</v>
      </c>
      <c r="I5679" s="5">
        <v>11.441379</v>
      </c>
    </row>
    <row r="5680" spans="1:9">
      <c r="A5680" s="5">
        <v>2310030273</v>
      </c>
      <c r="B5680" s="5" t="s">
        <v>349</v>
      </c>
      <c r="C5680" s="5" t="s">
        <v>466</v>
      </c>
      <c r="D5680" s="5" t="s">
        <v>467</v>
      </c>
      <c r="E5680" s="33">
        <v>84</v>
      </c>
      <c r="F5680" s="5" t="s">
        <v>4407</v>
      </c>
      <c r="G5680" s="31">
        <v>0</v>
      </c>
      <c r="H5680" s="32">
        <v>0</v>
      </c>
      <c r="I5680" s="5">
        <v>3.6945239999999999</v>
      </c>
    </row>
    <row r="5681" spans="1:9">
      <c r="A5681" s="5">
        <v>2310030273</v>
      </c>
      <c r="B5681" s="5" t="s">
        <v>349</v>
      </c>
      <c r="C5681" s="5" t="s">
        <v>699</v>
      </c>
      <c r="D5681" s="5" t="s">
        <v>700</v>
      </c>
      <c r="E5681" s="33">
        <v>2679.1190000000001</v>
      </c>
      <c r="F5681" s="5" t="s">
        <v>4407</v>
      </c>
      <c r="G5681" s="31">
        <v>108.5</v>
      </c>
      <c r="H5681" s="32">
        <v>0</v>
      </c>
      <c r="I5681" s="5">
        <v>4.3086370000000001</v>
      </c>
    </row>
    <row r="5682" spans="1:9">
      <c r="A5682" s="5">
        <v>2310030273</v>
      </c>
      <c r="B5682" s="5" t="s">
        <v>349</v>
      </c>
      <c r="C5682" s="5" t="s">
        <v>248</v>
      </c>
      <c r="D5682" s="5" t="s">
        <v>249</v>
      </c>
      <c r="E5682" s="33">
        <v>1027.5</v>
      </c>
      <c r="F5682" s="5" t="s">
        <v>4407</v>
      </c>
      <c r="G5682" s="31">
        <v>285.40499999999997</v>
      </c>
      <c r="H5682" s="32">
        <v>0</v>
      </c>
      <c r="I5682" s="5">
        <v>4.4435820000000001</v>
      </c>
    </row>
    <row r="5683" spans="1:9">
      <c r="A5683" s="5">
        <v>2310030273</v>
      </c>
      <c r="B5683" s="5" t="s">
        <v>349</v>
      </c>
      <c r="C5683" s="5" t="s">
        <v>91</v>
      </c>
      <c r="D5683" s="5" t="s">
        <v>92</v>
      </c>
      <c r="E5683" s="33">
        <v>1294.394</v>
      </c>
      <c r="F5683" s="5" t="s">
        <v>4407</v>
      </c>
      <c r="G5683" s="31">
        <v>0</v>
      </c>
      <c r="H5683" s="32">
        <v>285.40499999999997</v>
      </c>
      <c r="I5683" s="5">
        <v>4.4435770000000003</v>
      </c>
    </row>
    <row r="5684" spans="1:9">
      <c r="A5684" s="5">
        <v>2310030273</v>
      </c>
      <c r="B5684" s="5" t="s">
        <v>349</v>
      </c>
      <c r="C5684" s="5" t="s">
        <v>646</v>
      </c>
      <c r="D5684" s="5" t="s">
        <v>647</v>
      </c>
      <c r="E5684" s="33">
        <v>23.5</v>
      </c>
      <c r="F5684" s="5" t="s">
        <v>4407</v>
      </c>
      <c r="G5684" s="31">
        <v>0</v>
      </c>
      <c r="H5684" s="32">
        <v>108.5</v>
      </c>
      <c r="I5684" s="5">
        <v>4.2991489999999999</v>
      </c>
    </row>
    <row r="5685" spans="1:9">
      <c r="A5685" s="5">
        <v>2310030300</v>
      </c>
      <c r="B5685" s="5" t="s">
        <v>1634</v>
      </c>
      <c r="C5685" s="5" t="s">
        <v>248</v>
      </c>
      <c r="D5685" s="5" t="s">
        <v>249</v>
      </c>
      <c r="E5685" s="33">
        <v>189.7</v>
      </c>
      <c r="F5685" s="5" t="s">
        <v>4407</v>
      </c>
      <c r="G5685" s="31">
        <v>0</v>
      </c>
      <c r="H5685" s="32">
        <v>0</v>
      </c>
      <c r="I5685" s="5">
        <v>4.8313649999999999</v>
      </c>
    </row>
    <row r="5686" spans="1:9">
      <c r="A5686" s="5">
        <v>2310030303</v>
      </c>
      <c r="B5686" s="5" t="s">
        <v>1542</v>
      </c>
      <c r="C5686" s="5" t="s">
        <v>248</v>
      </c>
      <c r="D5686" s="5" t="s">
        <v>249</v>
      </c>
      <c r="E5686" s="33">
        <v>800</v>
      </c>
      <c r="F5686" s="5" t="s">
        <v>2598</v>
      </c>
      <c r="G5686" s="31">
        <v>0</v>
      </c>
      <c r="H5686" s="32">
        <v>0</v>
      </c>
      <c r="I5686" s="5">
        <v>0.37</v>
      </c>
    </row>
    <row r="5687" spans="1:9">
      <c r="A5687" s="5">
        <v>2310030304</v>
      </c>
      <c r="B5687" s="5" t="s">
        <v>1544</v>
      </c>
      <c r="C5687" s="5" t="s">
        <v>248</v>
      </c>
      <c r="D5687" s="5" t="s">
        <v>249</v>
      </c>
      <c r="E5687" s="33">
        <v>800</v>
      </c>
      <c r="F5687" s="5" t="s">
        <v>2598</v>
      </c>
      <c r="G5687" s="31">
        <v>0</v>
      </c>
      <c r="H5687" s="32">
        <v>0</v>
      </c>
      <c r="I5687" s="5">
        <v>0.37</v>
      </c>
    </row>
    <row r="5688" spans="1:9">
      <c r="A5688" s="5">
        <v>2310030306</v>
      </c>
      <c r="B5688" s="5" t="s">
        <v>1553</v>
      </c>
      <c r="C5688" s="5" t="s">
        <v>248</v>
      </c>
      <c r="D5688" s="5" t="s">
        <v>249</v>
      </c>
      <c r="E5688" s="33">
        <v>800</v>
      </c>
      <c r="F5688" s="5" t="s">
        <v>2598</v>
      </c>
      <c r="G5688" s="31">
        <v>0</v>
      </c>
      <c r="H5688" s="32">
        <v>0</v>
      </c>
      <c r="I5688" s="5">
        <v>0.37</v>
      </c>
    </row>
    <row r="5689" spans="1:9">
      <c r="A5689" s="5">
        <v>2310030307</v>
      </c>
      <c r="B5689" s="5" t="s">
        <v>1551</v>
      </c>
      <c r="C5689" s="5" t="s">
        <v>248</v>
      </c>
      <c r="D5689" s="5" t="s">
        <v>249</v>
      </c>
      <c r="E5689" s="33">
        <v>800</v>
      </c>
      <c r="F5689" s="5" t="s">
        <v>2598</v>
      </c>
      <c r="G5689" s="31">
        <v>0</v>
      </c>
      <c r="H5689" s="32">
        <v>0</v>
      </c>
      <c r="I5689" s="5">
        <v>0.37</v>
      </c>
    </row>
    <row r="5690" spans="1:9">
      <c r="A5690" s="5">
        <v>2310030308</v>
      </c>
      <c r="B5690" s="5" t="s">
        <v>1552</v>
      </c>
      <c r="C5690" s="5" t="s">
        <v>248</v>
      </c>
      <c r="D5690" s="5" t="s">
        <v>249</v>
      </c>
      <c r="E5690" s="33">
        <v>800</v>
      </c>
      <c r="F5690" s="5" t="s">
        <v>2598</v>
      </c>
      <c r="G5690" s="31">
        <v>0</v>
      </c>
      <c r="H5690" s="32">
        <v>0</v>
      </c>
      <c r="I5690" s="5">
        <v>0.37</v>
      </c>
    </row>
    <row r="5691" spans="1:9">
      <c r="A5691" s="5">
        <v>2310030310</v>
      </c>
      <c r="B5691" s="5" t="s">
        <v>1630</v>
      </c>
      <c r="C5691" s="5" t="s">
        <v>248</v>
      </c>
      <c r="D5691" s="5" t="s">
        <v>249</v>
      </c>
      <c r="E5691" s="33">
        <v>4.3</v>
      </c>
      <c r="F5691" s="5" t="s">
        <v>4407</v>
      </c>
      <c r="G5691" s="31">
        <v>0</v>
      </c>
      <c r="H5691" s="32">
        <v>0</v>
      </c>
      <c r="I5691" s="5">
        <v>11.439534999999999</v>
      </c>
    </row>
    <row r="5692" spans="1:9">
      <c r="A5692" s="5">
        <v>2310030311</v>
      </c>
      <c r="B5692" s="5" t="s">
        <v>1545</v>
      </c>
      <c r="C5692" s="5" t="s">
        <v>248</v>
      </c>
      <c r="D5692" s="5" t="s">
        <v>249</v>
      </c>
      <c r="E5692" s="33">
        <v>770</v>
      </c>
      <c r="F5692" s="5" t="s">
        <v>2598</v>
      </c>
      <c r="G5692" s="31">
        <v>0</v>
      </c>
      <c r="H5692" s="32">
        <v>0</v>
      </c>
      <c r="I5692" s="5">
        <v>0.38163599999999998</v>
      </c>
    </row>
    <row r="5693" spans="1:9">
      <c r="A5693" s="5">
        <v>2310030312</v>
      </c>
      <c r="B5693" s="5" t="s">
        <v>1546</v>
      </c>
      <c r="C5693" s="5" t="s">
        <v>248</v>
      </c>
      <c r="D5693" s="5" t="s">
        <v>249</v>
      </c>
      <c r="E5693" s="33">
        <v>420</v>
      </c>
      <c r="F5693" s="5" t="s">
        <v>2598</v>
      </c>
      <c r="G5693" s="31">
        <v>0</v>
      </c>
      <c r="H5693" s="32">
        <v>0</v>
      </c>
      <c r="I5693" s="5">
        <v>0.38988099999999998</v>
      </c>
    </row>
    <row r="5694" spans="1:9">
      <c r="A5694" s="5">
        <v>2310030313</v>
      </c>
      <c r="B5694" s="5" t="s">
        <v>1547</v>
      </c>
      <c r="C5694" s="5" t="s">
        <v>248</v>
      </c>
      <c r="D5694" s="5" t="s">
        <v>249</v>
      </c>
      <c r="E5694" s="33">
        <v>350</v>
      </c>
      <c r="F5694" s="5" t="s">
        <v>2598</v>
      </c>
      <c r="G5694" s="31">
        <v>0</v>
      </c>
      <c r="H5694" s="32">
        <v>0</v>
      </c>
      <c r="I5694" s="5">
        <v>0.39179999999999998</v>
      </c>
    </row>
    <row r="5695" spans="1:9">
      <c r="A5695" s="5">
        <v>2310030314</v>
      </c>
      <c r="B5695" s="5" t="s">
        <v>1548</v>
      </c>
      <c r="C5695" s="5" t="s">
        <v>248</v>
      </c>
      <c r="D5695" s="5" t="s">
        <v>249</v>
      </c>
      <c r="E5695" s="33">
        <v>650</v>
      </c>
      <c r="F5695" s="5" t="s">
        <v>2598</v>
      </c>
      <c r="G5695" s="31">
        <v>0</v>
      </c>
      <c r="H5695" s="32">
        <v>0</v>
      </c>
      <c r="I5695" s="5">
        <v>0.38423099999999999</v>
      </c>
    </row>
    <row r="5696" spans="1:9">
      <c r="A5696" s="5">
        <v>2310030315</v>
      </c>
      <c r="B5696" s="5" t="s">
        <v>1549</v>
      </c>
      <c r="C5696" s="5" t="s">
        <v>248</v>
      </c>
      <c r="D5696" s="5" t="s">
        <v>249</v>
      </c>
      <c r="E5696" s="33">
        <v>115</v>
      </c>
      <c r="F5696" s="5" t="s">
        <v>2598</v>
      </c>
      <c r="G5696" s="31">
        <v>0</v>
      </c>
      <c r="H5696" s="32">
        <v>0</v>
      </c>
      <c r="I5696" s="5">
        <v>0.39912999999999998</v>
      </c>
    </row>
    <row r="5697" spans="1:9">
      <c r="A5697" s="5">
        <v>2310040100</v>
      </c>
      <c r="B5697" s="5" t="s">
        <v>752</v>
      </c>
      <c r="C5697" s="5" t="s">
        <v>248</v>
      </c>
      <c r="D5697" s="5" t="s">
        <v>249</v>
      </c>
      <c r="E5697" s="33">
        <v>641.02560000000005</v>
      </c>
      <c r="F5697" s="5" t="s">
        <v>2598</v>
      </c>
      <c r="G5697" s="31">
        <v>0</v>
      </c>
      <c r="H5697" s="32">
        <v>0</v>
      </c>
      <c r="I5697" s="5">
        <v>8.7609999999999993E-2</v>
      </c>
    </row>
    <row r="5698" spans="1:9">
      <c r="A5698" s="5">
        <v>2310040179</v>
      </c>
      <c r="B5698" s="5" t="s">
        <v>1489</v>
      </c>
      <c r="C5698" s="5" t="s">
        <v>248</v>
      </c>
      <c r="D5698" s="5" t="s">
        <v>249</v>
      </c>
      <c r="E5698" s="33">
        <v>3961.5385000000001</v>
      </c>
      <c r="F5698" s="5" t="s">
        <v>2598</v>
      </c>
      <c r="G5698" s="31">
        <v>0</v>
      </c>
      <c r="H5698" s="32">
        <v>0</v>
      </c>
      <c r="I5698" s="5">
        <v>0.110947</v>
      </c>
    </row>
    <row r="5699" spans="1:9">
      <c r="A5699" s="5">
        <v>2310040270</v>
      </c>
      <c r="B5699" s="5" t="s">
        <v>4920</v>
      </c>
      <c r="C5699" s="5" t="s">
        <v>248</v>
      </c>
      <c r="D5699" s="5" t="s">
        <v>249</v>
      </c>
      <c r="E5699" s="33">
        <v>170.5128</v>
      </c>
      <c r="F5699" s="5" t="s">
        <v>2598</v>
      </c>
      <c r="G5699" s="31">
        <v>0</v>
      </c>
      <c r="H5699" s="32">
        <v>0</v>
      </c>
      <c r="I5699" s="5">
        <v>0.20825399999999999</v>
      </c>
    </row>
    <row r="5700" spans="1:9">
      <c r="A5700" s="5">
        <v>2310040361</v>
      </c>
      <c r="B5700" s="5" t="s">
        <v>1083</v>
      </c>
      <c r="C5700" s="5" t="s">
        <v>248</v>
      </c>
      <c r="D5700" s="5" t="s">
        <v>249</v>
      </c>
      <c r="E5700" s="33">
        <v>4500.2727000000004</v>
      </c>
      <c r="F5700" s="5" t="s">
        <v>2598</v>
      </c>
      <c r="G5700" s="31">
        <v>0</v>
      </c>
      <c r="H5700" s="32">
        <v>0</v>
      </c>
      <c r="I5700" s="5">
        <v>8.5148000000000001E-2</v>
      </c>
    </row>
    <row r="5701" spans="1:9">
      <c r="A5701" s="5">
        <v>2310040362</v>
      </c>
      <c r="B5701" s="5" t="s">
        <v>1077</v>
      </c>
      <c r="C5701" s="5" t="s">
        <v>248</v>
      </c>
      <c r="D5701" s="5" t="s">
        <v>249</v>
      </c>
      <c r="E5701" s="33">
        <v>5546</v>
      </c>
      <c r="F5701" s="5" t="s">
        <v>2598</v>
      </c>
      <c r="G5701" s="31">
        <v>0</v>
      </c>
      <c r="H5701" s="32">
        <v>0</v>
      </c>
      <c r="I5701" s="5">
        <v>9.2366000000000004E-2</v>
      </c>
    </row>
    <row r="5702" spans="1:9">
      <c r="A5702" s="5">
        <v>2310040364</v>
      </c>
      <c r="B5702" s="5" t="s">
        <v>1078</v>
      </c>
      <c r="C5702" s="5" t="s">
        <v>248</v>
      </c>
      <c r="D5702" s="5" t="s">
        <v>249</v>
      </c>
      <c r="E5702" s="33">
        <v>4000</v>
      </c>
      <c r="F5702" s="5" t="s">
        <v>2598</v>
      </c>
      <c r="G5702" s="31">
        <v>0</v>
      </c>
      <c r="H5702" s="32">
        <v>0</v>
      </c>
      <c r="I5702" s="5">
        <v>8.8398000000000004E-2</v>
      </c>
    </row>
    <row r="5703" spans="1:9">
      <c r="A5703" s="5">
        <v>2310040365</v>
      </c>
      <c r="B5703" s="5" t="s">
        <v>1085</v>
      </c>
      <c r="C5703" s="5" t="s">
        <v>248</v>
      </c>
      <c r="D5703" s="5" t="s">
        <v>249</v>
      </c>
      <c r="E5703" s="33">
        <v>2478.9090999999999</v>
      </c>
      <c r="F5703" s="5" t="s">
        <v>2598</v>
      </c>
      <c r="G5703" s="31">
        <v>0</v>
      </c>
      <c r="H5703" s="32">
        <v>0</v>
      </c>
      <c r="I5703" s="5">
        <v>8.8110999999999995E-2</v>
      </c>
    </row>
    <row r="5704" spans="1:9">
      <c r="A5704" s="5">
        <v>2310040366</v>
      </c>
      <c r="B5704" s="5" t="s">
        <v>1086</v>
      </c>
      <c r="C5704" s="5" t="s">
        <v>248</v>
      </c>
      <c r="D5704" s="5" t="s">
        <v>249</v>
      </c>
      <c r="E5704" s="33">
        <v>4300.9090999999999</v>
      </c>
      <c r="F5704" s="5" t="s">
        <v>2598</v>
      </c>
      <c r="G5704" s="31">
        <v>0</v>
      </c>
      <c r="H5704" s="32">
        <v>0</v>
      </c>
      <c r="I5704" s="5">
        <v>7.9187999999999995E-2</v>
      </c>
    </row>
    <row r="5705" spans="1:9">
      <c r="A5705" s="5">
        <v>2310040367</v>
      </c>
      <c r="B5705" s="5" t="s">
        <v>1080</v>
      </c>
      <c r="C5705" s="5" t="s">
        <v>248</v>
      </c>
      <c r="D5705" s="5" t="s">
        <v>249</v>
      </c>
      <c r="E5705" s="33">
        <v>5182.3635999999997</v>
      </c>
      <c r="F5705" s="5" t="s">
        <v>2598</v>
      </c>
      <c r="G5705" s="31">
        <v>0</v>
      </c>
      <c r="H5705" s="32">
        <v>0</v>
      </c>
      <c r="I5705" s="5">
        <v>9.1206999999999996E-2</v>
      </c>
    </row>
    <row r="5706" spans="1:9">
      <c r="A5706" s="5">
        <v>2310040368</v>
      </c>
      <c r="B5706" s="5" t="s">
        <v>1079</v>
      </c>
      <c r="C5706" s="5" t="s">
        <v>248</v>
      </c>
      <c r="D5706" s="5" t="s">
        <v>249</v>
      </c>
      <c r="E5706" s="33">
        <v>3598.0909000000001</v>
      </c>
      <c r="F5706" s="5" t="s">
        <v>2598</v>
      </c>
      <c r="G5706" s="31">
        <v>0</v>
      </c>
      <c r="H5706" s="32">
        <v>0</v>
      </c>
      <c r="I5706" s="5">
        <v>0.104911</v>
      </c>
    </row>
    <row r="5707" spans="1:9">
      <c r="A5707" s="5">
        <v>2310040369</v>
      </c>
      <c r="B5707" s="5" t="s">
        <v>1087</v>
      </c>
      <c r="C5707" s="5" t="s">
        <v>248</v>
      </c>
      <c r="D5707" s="5" t="s">
        <v>249</v>
      </c>
      <c r="E5707" s="33">
        <v>2775.3636000000001</v>
      </c>
      <c r="F5707" s="5" t="s">
        <v>2598</v>
      </c>
      <c r="G5707" s="31">
        <v>0</v>
      </c>
      <c r="H5707" s="32">
        <v>0</v>
      </c>
      <c r="I5707" s="5">
        <v>9.9515000000000006E-2</v>
      </c>
    </row>
    <row r="5708" spans="1:9">
      <c r="A5708" s="5">
        <v>2310040370</v>
      </c>
      <c r="B5708" s="5" t="s">
        <v>1082</v>
      </c>
      <c r="C5708" s="5" t="s">
        <v>248</v>
      </c>
      <c r="D5708" s="5" t="s">
        <v>249</v>
      </c>
      <c r="E5708" s="33">
        <v>3827.0909000000001</v>
      </c>
      <c r="F5708" s="5" t="s">
        <v>2598</v>
      </c>
      <c r="G5708" s="31">
        <v>0</v>
      </c>
      <c r="H5708" s="32">
        <v>0</v>
      </c>
      <c r="I5708" s="5">
        <v>8.8216000000000003E-2</v>
      </c>
    </row>
    <row r="5709" spans="1:9">
      <c r="A5709" s="5">
        <v>2310040371</v>
      </c>
      <c r="B5709" s="5" t="s">
        <v>1084</v>
      </c>
      <c r="C5709" s="5" t="s">
        <v>248</v>
      </c>
      <c r="D5709" s="5" t="s">
        <v>249</v>
      </c>
      <c r="E5709" s="33">
        <v>3080</v>
      </c>
      <c r="F5709" s="5" t="s">
        <v>2598</v>
      </c>
      <c r="G5709" s="31">
        <v>0</v>
      </c>
      <c r="H5709" s="32">
        <v>0</v>
      </c>
      <c r="I5709" s="5">
        <v>8.7672E-2</v>
      </c>
    </row>
    <row r="5710" spans="1:9">
      <c r="A5710" s="5">
        <v>2310040372</v>
      </c>
      <c r="B5710" s="5" t="s">
        <v>1081</v>
      </c>
      <c r="C5710" s="5" t="s">
        <v>248</v>
      </c>
      <c r="D5710" s="5" t="s">
        <v>249</v>
      </c>
      <c r="E5710" s="33">
        <v>4176.9090999999999</v>
      </c>
      <c r="F5710" s="5" t="s">
        <v>2598</v>
      </c>
      <c r="G5710" s="31">
        <v>0</v>
      </c>
      <c r="H5710" s="32">
        <v>0</v>
      </c>
      <c r="I5710" s="5">
        <v>8.7403999999999996E-2</v>
      </c>
    </row>
    <row r="5711" spans="1:9">
      <c r="A5711" s="5">
        <v>2310040508</v>
      </c>
      <c r="B5711" s="5" t="s">
        <v>2122</v>
      </c>
      <c r="C5711" s="5" t="s">
        <v>248</v>
      </c>
      <c r="D5711" s="5" t="s">
        <v>249</v>
      </c>
      <c r="E5711" s="33">
        <v>83.8</v>
      </c>
      <c r="F5711" s="5" t="s">
        <v>4407</v>
      </c>
      <c r="G5711" s="31">
        <v>0</v>
      </c>
      <c r="H5711" s="32">
        <v>0</v>
      </c>
      <c r="I5711" s="5">
        <v>9</v>
      </c>
    </row>
    <row r="5712" spans="1:9">
      <c r="A5712" s="5">
        <v>2310040524</v>
      </c>
      <c r="B5712" s="5" t="s">
        <v>1446</v>
      </c>
      <c r="C5712" s="5" t="s">
        <v>248</v>
      </c>
      <c r="D5712" s="5" t="s">
        <v>249</v>
      </c>
      <c r="E5712" s="33">
        <v>13866.6667</v>
      </c>
      <c r="F5712" s="5" t="s">
        <v>2598</v>
      </c>
      <c r="G5712" s="31">
        <v>0</v>
      </c>
      <c r="H5712" s="32">
        <v>0</v>
      </c>
      <c r="I5712" s="5">
        <v>0.134101</v>
      </c>
    </row>
    <row r="5713" spans="1:9">
      <c r="A5713" s="5">
        <v>2310040527</v>
      </c>
      <c r="B5713" s="5" t="s">
        <v>1447</v>
      </c>
      <c r="C5713" s="5" t="s">
        <v>248</v>
      </c>
      <c r="D5713" s="5" t="s">
        <v>249</v>
      </c>
      <c r="E5713" s="33">
        <v>2200</v>
      </c>
      <c r="F5713" s="5" t="s">
        <v>2598</v>
      </c>
      <c r="G5713" s="31">
        <v>0</v>
      </c>
      <c r="H5713" s="32">
        <v>0</v>
      </c>
      <c r="I5713" s="5">
        <v>0.149727</v>
      </c>
    </row>
    <row r="5714" spans="1:9">
      <c r="A5714" s="5">
        <v>2310040536</v>
      </c>
      <c r="B5714" s="5" t="s">
        <v>648</v>
      </c>
      <c r="C5714" s="5" t="s">
        <v>699</v>
      </c>
      <c r="D5714" s="5" t="s">
        <v>700</v>
      </c>
      <c r="E5714" s="33">
        <v>2.9</v>
      </c>
      <c r="F5714" s="5" t="s">
        <v>4407</v>
      </c>
      <c r="G5714" s="31">
        <v>0</v>
      </c>
      <c r="H5714" s="32">
        <v>0</v>
      </c>
      <c r="I5714" s="5">
        <v>26.182759000000001</v>
      </c>
    </row>
    <row r="5715" spans="1:9">
      <c r="A5715" s="5">
        <v>2310040536</v>
      </c>
      <c r="B5715" s="5" t="s">
        <v>648</v>
      </c>
      <c r="C5715" s="5" t="s">
        <v>248</v>
      </c>
      <c r="D5715" s="5" t="s">
        <v>249</v>
      </c>
      <c r="E5715" s="33">
        <v>66.191999999999993</v>
      </c>
      <c r="F5715" s="5" t="s">
        <v>4407</v>
      </c>
      <c r="G5715" s="31">
        <v>0</v>
      </c>
      <c r="H5715" s="32">
        <v>0</v>
      </c>
      <c r="I5715" s="5">
        <v>28.793661</v>
      </c>
    </row>
    <row r="5716" spans="1:9">
      <c r="A5716" s="5">
        <v>2310040536</v>
      </c>
      <c r="B5716" s="5" t="s">
        <v>648</v>
      </c>
      <c r="C5716" s="5" t="s">
        <v>91</v>
      </c>
      <c r="D5716" s="5" t="s">
        <v>92</v>
      </c>
      <c r="E5716" s="33">
        <v>4.5590000000000002</v>
      </c>
      <c r="F5716" s="5" t="s">
        <v>4407</v>
      </c>
      <c r="G5716" s="31">
        <v>0</v>
      </c>
      <c r="H5716" s="32">
        <v>0</v>
      </c>
      <c r="I5716" s="5">
        <v>28.793595</v>
      </c>
    </row>
    <row r="5717" spans="1:9">
      <c r="A5717" s="5">
        <v>2310040537</v>
      </c>
      <c r="B5717" s="5" t="s">
        <v>824</v>
      </c>
      <c r="C5717" s="5" t="s">
        <v>699</v>
      </c>
      <c r="D5717" s="5" t="s">
        <v>700</v>
      </c>
      <c r="E5717" s="33">
        <v>2.25</v>
      </c>
      <c r="F5717" s="5" t="s">
        <v>4407</v>
      </c>
      <c r="G5717" s="31">
        <v>0</v>
      </c>
      <c r="H5717" s="32">
        <v>0</v>
      </c>
      <c r="I5717" s="5">
        <v>29.151111</v>
      </c>
    </row>
    <row r="5718" spans="1:9">
      <c r="A5718" s="5">
        <v>2310040537</v>
      </c>
      <c r="B5718" s="5" t="s">
        <v>824</v>
      </c>
      <c r="C5718" s="5" t="s">
        <v>248</v>
      </c>
      <c r="D5718" s="5" t="s">
        <v>249</v>
      </c>
      <c r="E5718" s="33">
        <v>47.198999999999998</v>
      </c>
      <c r="F5718" s="5" t="s">
        <v>4407</v>
      </c>
      <c r="G5718" s="31">
        <v>0</v>
      </c>
      <c r="H5718" s="32">
        <v>0</v>
      </c>
      <c r="I5718" s="5">
        <v>30.187080000000002</v>
      </c>
    </row>
    <row r="5719" spans="1:9">
      <c r="A5719" s="5">
        <v>2310040537</v>
      </c>
      <c r="B5719" s="5" t="s">
        <v>824</v>
      </c>
      <c r="C5719" s="5" t="s">
        <v>91</v>
      </c>
      <c r="D5719" s="5" t="s">
        <v>92</v>
      </c>
      <c r="E5719" s="33">
        <v>1.8049999999999999</v>
      </c>
      <c r="F5719" s="5" t="s">
        <v>4407</v>
      </c>
      <c r="G5719" s="31">
        <v>0</v>
      </c>
      <c r="H5719" s="32">
        <v>0</v>
      </c>
      <c r="I5719" s="5">
        <v>30.188365999999998</v>
      </c>
    </row>
    <row r="5720" spans="1:9">
      <c r="A5720" s="5">
        <v>2310040538</v>
      </c>
      <c r="B5720" s="5" t="s">
        <v>409</v>
      </c>
      <c r="C5720" s="5" t="s">
        <v>699</v>
      </c>
      <c r="D5720" s="5" t="s">
        <v>700</v>
      </c>
      <c r="E5720" s="33">
        <v>2.0699999999999998</v>
      </c>
      <c r="F5720" s="5" t="s">
        <v>4407</v>
      </c>
      <c r="G5720" s="31">
        <v>0</v>
      </c>
      <c r="H5720" s="32">
        <v>0</v>
      </c>
      <c r="I5720" s="5">
        <v>24.739129999999999</v>
      </c>
    </row>
    <row r="5721" spans="1:9">
      <c r="A5721" s="5">
        <v>2310040538</v>
      </c>
      <c r="B5721" s="5" t="s">
        <v>409</v>
      </c>
      <c r="C5721" s="5" t="s">
        <v>248</v>
      </c>
      <c r="D5721" s="5" t="s">
        <v>249</v>
      </c>
      <c r="E5721" s="33">
        <v>12.87</v>
      </c>
      <c r="F5721" s="5" t="s">
        <v>4407</v>
      </c>
      <c r="G5721" s="31">
        <v>0</v>
      </c>
      <c r="H5721" s="32">
        <v>0</v>
      </c>
      <c r="I5721" s="5">
        <v>29.540016000000001</v>
      </c>
    </row>
    <row r="5722" spans="1:9">
      <c r="A5722" s="5">
        <v>2310040538</v>
      </c>
      <c r="B5722" s="5" t="s">
        <v>409</v>
      </c>
      <c r="C5722" s="5" t="s">
        <v>91</v>
      </c>
      <c r="D5722" s="5" t="s">
        <v>92</v>
      </c>
      <c r="E5722" s="33">
        <v>2.97</v>
      </c>
      <c r="F5722" s="5" t="s">
        <v>4407</v>
      </c>
      <c r="G5722" s="31">
        <v>0</v>
      </c>
      <c r="H5722" s="32">
        <v>0</v>
      </c>
      <c r="I5722" s="5">
        <v>29.542088</v>
      </c>
    </row>
    <row r="5723" spans="1:9">
      <c r="A5723" s="5">
        <v>2310040539</v>
      </c>
      <c r="B5723" s="5" t="s">
        <v>1117</v>
      </c>
      <c r="C5723" s="5" t="s">
        <v>699</v>
      </c>
      <c r="D5723" s="5" t="s">
        <v>700</v>
      </c>
      <c r="E5723" s="33">
        <v>1.25</v>
      </c>
      <c r="F5723" s="5" t="s">
        <v>4407</v>
      </c>
      <c r="G5723" s="31">
        <v>0</v>
      </c>
      <c r="H5723" s="32">
        <v>0</v>
      </c>
      <c r="I5723" s="5">
        <v>60.911999999999999</v>
      </c>
    </row>
    <row r="5724" spans="1:9">
      <c r="A5724" s="5">
        <v>2310040539</v>
      </c>
      <c r="B5724" s="5" t="s">
        <v>1117</v>
      </c>
      <c r="C5724" s="5" t="s">
        <v>248</v>
      </c>
      <c r="D5724" s="5" t="s">
        <v>249</v>
      </c>
      <c r="E5724" s="33">
        <v>14.912000000000001</v>
      </c>
      <c r="F5724" s="5" t="s">
        <v>4407</v>
      </c>
      <c r="G5724" s="31">
        <v>0</v>
      </c>
      <c r="H5724" s="32">
        <v>0</v>
      </c>
      <c r="I5724" s="5">
        <v>60.912688000000003</v>
      </c>
    </row>
    <row r="5725" spans="1:9">
      <c r="A5725" s="5">
        <v>2310040539</v>
      </c>
      <c r="B5725" s="5" t="s">
        <v>1117</v>
      </c>
      <c r="C5725" s="5" t="s">
        <v>91</v>
      </c>
      <c r="D5725" s="5" t="s">
        <v>92</v>
      </c>
      <c r="E5725" s="33">
        <v>1.44</v>
      </c>
      <c r="F5725" s="5" t="s">
        <v>4407</v>
      </c>
      <c r="G5725" s="31">
        <v>0</v>
      </c>
      <c r="H5725" s="32">
        <v>0</v>
      </c>
      <c r="I5725" s="5">
        <v>60.909722000000002</v>
      </c>
    </row>
    <row r="5726" spans="1:9">
      <c r="A5726" s="5">
        <v>2310040540</v>
      </c>
      <c r="B5726" s="5" t="s">
        <v>405</v>
      </c>
      <c r="C5726" s="5" t="s">
        <v>699</v>
      </c>
      <c r="D5726" s="5" t="s">
        <v>700</v>
      </c>
      <c r="E5726" s="33">
        <v>3.25</v>
      </c>
      <c r="F5726" s="5" t="s">
        <v>4407</v>
      </c>
      <c r="G5726" s="31">
        <v>0</v>
      </c>
      <c r="H5726" s="32">
        <v>0</v>
      </c>
      <c r="I5726" s="5">
        <v>21.455385</v>
      </c>
    </row>
    <row r="5727" spans="1:9">
      <c r="A5727" s="5">
        <v>2310040540</v>
      </c>
      <c r="B5727" s="5" t="s">
        <v>405</v>
      </c>
      <c r="C5727" s="5" t="s">
        <v>248</v>
      </c>
      <c r="D5727" s="5" t="s">
        <v>249</v>
      </c>
      <c r="E5727" s="33">
        <v>32.280999999999999</v>
      </c>
      <c r="F5727" s="5" t="s">
        <v>4407</v>
      </c>
      <c r="G5727" s="31">
        <v>0</v>
      </c>
      <c r="H5727" s="32">
        <v>0</v>
      </c>
      <c r="I5727" s="5">
        <v>20.353767999999999</v>
      </c>
    </row>
    <row r="5728" spans="1:9">
      <c r="A5728" s="5">
        <v>2310040540</v>
      </c>
      <c r="B5728" s="5" t="s">
        <v>405</v>
      </c>
      <c r="C5728" s="5" t="s">
        <v>91</v>
      </c>
      <c r="D5728" s="5" t="s">
        <v>92</v>
      </c>
      <c r="E5728" s="33">
        <v>3.9980000000000002</v>
      </c>
      <c r="F5728" s="5" t="s">
        <v>4407</v>
      </c>
      <c r="G5728" s="31">
        <v>0</v>
      </c>
      <c r="H5728" s="32">
        <v>0</v>
      </c>
      <c r="I5728" s="5">
        <v>20.352675999999999</v>
      </c>
    </row>
    <row r="5729" spans="1:9">
      <c r="A5729" s="5">
        <v>2310040541</v>
      </c>
      <c r="B5729" s="5" t="s">
        <v>725</v>
      </c>
      <c r="C5729" s="5" t="s">
        <v>699</v>
      </c>
      <c r="D5729" s="5" t="s">
        <v>700</v>
      </c>
      <c r="E5729" s="33">
        <v>4.25</v>
      </c>
      <c r="F5729" s="5" t="s">
        <v>4407</v>
      </c>
      <c r="G5729" s="31">
        <v>0</v>
      </c>
      <c r="H5729" s="32">
        <v>0</v>
      </c>
      <c r="I5729" s="5">
        <v>26.802353</v>
      </c>
    </row>
    <row r="5730" spans="1:9">
      <c r="A5730" s="5">
        <v>2310040541</v>
      </c>
      <c r="B5730" s="5" t="s">
        <v>725</v>
      </c>
      <c r="C5730" s="5" t="s">
        <v>248</v>
      </c>
      <c r="D5730" s="5" t="s">
        <v>249</v>
      </c>
      <c r="E5730" s="33">
        <v>22.574999999999999</v>
      </c>
      <c r="F5730" s="5" t="s">
        <v>4407</v>
      </c>
      <c r="G5730" s="31">
        <v>0</v>
      </c>
      <c r="H5730" s="32">
        <v>0</v>
      </c>
      <c r="I5730" s="5">
        <v>27.394905999999999</v>
      </c>
    </row>
    <row r="5731" spans="1:9">
      <c r="A5731" s="5">
        <v>2310040541</v>
      </c>
      <c r="B5731" s="5" t="s">
        <v>725</v>
      </c>
      <c r="C5731" s="5" t="s">
        <v>91</v>
      </c>
      <c r="D5731" s="5" t="s">
        <v>92</v>
      </c>
      <c r="E5731" s="33">
        <v>4.16</v>
      </c>
      <c r="F5731" s="5" t="s">
        <v>4407</v>
      </c>
      <c r="G5731" s="31">
        <v>0</v>
      </c>
      <c r="H5731" s="32">
        <v>0</v>
      </c>
      <c r="I5731" s="5">
        <v>27.394231000000001</v>
      </c>
    </row>
    <row r="5732" spans="1:9">
      <c r="A5732" s="5">
        <v>2310040542</v>
      </c>
      <c r="B5732" s="5" t="s">
        <v>406</v>
      </c>
      <c r="C5732" s="5" t="s">
        <v>699</v>
      </c>
      <c r="D5732" s="5" t="s">
        <v>700</v>
      </c>
      <c r="E5732" s="33">
        <v>2.65</v>
      </c>
      <c r="F5732" s="5" t="s">
        <v>4407</v>
      </c>
      <c r="G5732" s="31">
        <v>0</v>
      </c>
      <c r="H5732" s="32">
        <v>0</v>
      </c>
      <c r="I5732" s="5">
        <v>26.301887000000001</v>
      </c>
    </row>
    <row r="5733" spans="1:9">
      <c r="A5733" s="5">
        <v>2310040542</v>
      </c>
      <c r="B5733" s="5" t="s">
        <v>406</v>
      </c>
      <c r="C5733" s="5" t="s">
        <v>248</v>
      </c>
      <c r="D5733" s="5" t="s">
        <v>249</v>
      </c>
      <c r="E5733" s="33">
        <v>12.601000000000001</v>
      </c>
      <c r="F5733" s="5" t="s">
        <v>4407</v>
      </c>
      <c r="G5733" s="31">
        <v>0</v>
      </c>
      <c r="H5733" s="32">
        <v>0</v>
      </c>
      <c r="I5733" s="5">
        <v>26.883581</v>
      </c>
    </row>
    <row r="5734" spans="1:9">
      <c r="A5734" s="5">
        <v>2310040542</v>
      </c>
      <c r="B5734" s="5" t="s">
        <v>406</v>
      </c>
      <c r="C5734" s="5" t="s">
        <v>91</v>
      </c>
      <c r="D5734" s="5" t="s">
        <v>92</v>
      </c>
      <c r="E5734" s="33">
        <v>2.9969999999999999</v>
      </c>
      <c r="F5734" s="5" t="s">
        <v>4407</v>
      </c>
      <c r="G5734" s="31">
        <v>0</v>
      </c>
      <c r="H5734" s="32">
        <v>0</v>
      </c>
      <c r="I5734" s="5">
        <v>26.88355</v>
      </c>
    </row>
    <row r="5735" spans="1:9">
      <c r="A5735" s="5">
        <v>2310040543</v>
      </c>
      <c r="B5735" s="5" t="s">
        <v>649</v>
      </c>
      <c r="C5735" s="5" t="s">
        <v>699</v>
      </c>
      <c r="D5735" s="5" t="s">
        <v>700</v>
      </c>
      <c r="E5735" s="33">
        <v>2.8</v>
      </c>
      <c r="F5735" s="5" t="s">
        <v>4407</v>
      </c>
      <c r="G5735" s="31">
        <v>0</v>
      </c>
      <c r="H5735" s="32">
        <v>0</v>
      </c>
      <c r="I5735" s="5">
        <v>24.646429000000001</v>
      </c>
    </row>
    <row r="5736" spans="1:9">
      <c r="A5736" s="5">
        <v>2310040543</v>
      </c>
      <c r="B5736" s="5" t="s">
        <v>649</v>
      </c>
      <c r="C5736" s="5" t="s">
        <v>248</v>
      </c>
      <c r="D5736" s="5" t="s">
        <v>249</v>
      </c>
      <c r="E5736" s="33">
        <v>18.824000000000002</v>
      </c>
      <c r="F5736" s="5" t="s">
        <v>4407</v>
      </c>
      <c r="G5736" s="31">
        <v>0</v>
      </c>
      <c r="H5736" s="32">
        <v>0</v>
      </c>
      <c r="I5736" s="5">
        <v>26.378558999999999</v>
      </c>
    </row>
    <row r="5737" spans="1:9">
      <c r="A5737" s="5">
        <v>2310040543</v>
      </c>
      <c r="B5737" s="5" t="s">
        <v>649</v>
      </c>
      <c r="C5737" s="5" t="s">
        <v>91</v>
      </c>
      <c r="D5737" s="5" t="s">
        <v>92</v>
      </c>
      <c r="E5737" s="33">
        <v>2.88</v>
      </c>
      <c r="F5737" s="5" t="s">
        <v>4407</v>
      </c>
      <c r="G5737" s="31">
        <v>0</v>
      </c>
      <c r="H5737" s="32">
        <v>0</v>
      </c>
      <c r="I5737" s="5">
        <v>26.378471999999999</v>
      </c>
    </row>
    <row r="5738" spans="1:9">
      <c r="A5738" s="5">
        <v>2310040544</v>
      </c>
      <c r="B5738" s="5" t="s">
        <v>726</v>
      </c>
      <c r="C5738" s="5" t="s">
        <v>699</v>
      </c>
      <c r="D5738" s="5" t="s">
        <v>700</v>
      </c>
      <c r="E5738" s="33">
        <v>1.08</v>
      </c>
      <c r="F5738" s="5" t="s">
        <v>4407</v>
      </c>
      <c r="G5738" s="31">
        <v>0</v>
      </c>
      <c r="H5738" s="32">
        <v>0</v>
      </c>
      <c r="I5738" s="5">
        <v>16.509259</v>
      </c>
    </row>
    <row r="5739" spans="1:9">
      <c r="A5739" s="5">
        <v>2310040544</v>
      </c>
      <c r="B5739" s="5" t="s">
        <v>726</v>
      </c>
      <c r="C5739" s="5" t="s">
        <v>248</v>
      </c>
      <c r="D5739" s="5" t="s">
        <v>249</v>
      </c>
      <c r="E5739" s="33">
        <v>24.529</v>
      </c>
      <c r="F5739" s="5" t="s">
        <v>4407</v>
      </c>
      <c r="G5739" s="31">
        <v>0</v>
      </c>
      <c r="H5739" s="32">
        <v>0</v>
      </c>
      <c r="I5739" s="5">
        <v>18.295079000000001</v>
      </c>
    </row>
    <row r="5740" spans="1:9">
      <c r="A5740" s="5">
        <v>2310040544</v>
      </c>
      <c r="B5740" s="5" t="s">
        <v>726</v>
      </c>
      <c r="C5740" s="5" t="s">
        <v>91</v>
      </c>
      <c r="D5740" s="5" t="s">
        <v>92</v>
      </c>
      <c r="E5740" s="33">
        <v>6.1740000000000004</v>
      </c>
      <c r="F5740" s="5" t="s">
        <v>4407</v>
      </c>
      <c r="G5740" s="31">
        <v>0</v>
      </c>
      <c r="H5740" s="32">
        <v>0</v>
      </c>
      <c r="I5740" s="5">
        <v>18.29608</v>
      </c>
    </row>
    <row r="5741" spans="1:9">
      <c r="A5741" s="5">
        <v>2310040545</v>
      </c>
      <c r="B5741" s="5" t="s">
        <v>407</v>
      </c>
      <c r="C5741" s="5" t="s">
        <v>699</v>
      </c>
      <c r="D5741" s="5" t="s">
        <v>700</v>
      </c>
      <c r="E5741" s="33">
        <v>2.75</v>
      </c>
      <c r="F5741" s="5" t="s">
        <v>4407</v>
      </c>
      <c r="G5741" s="31">
        <v>0</v>
      </c>
      <c r="H5741" s="32">
        <v>0</v>
      </c>
      <c r="I5741" s="5">
        <v>21.814544999999999</v>
      </c>
    </row>
    <row r="5742" spans="1:9">
      <c r="A5742" s="5">
        <v>2310040545</v>
      </c>
      <c r="B5742" s="5" t="s">
        <v>407</v>
      </c>
      <c r="C5742" s="5" t="s">
        <v>248</v>
      </c>
      <c r="D5742" s="5" t="s">
        <v>249</v>
      </c>
      <c r="E5742" s="33">
        <v>2.282</v>
      </c>
      <c r="F5742" s="5" t="s">
        <v>4407</v>
      </c>
      <c r="G5742" s="31">
        <v>0</v>
      </c>
      <c r="H5742" s="32">
        <v>0</v>
      </c>
      <c r="I5742" s="5">
        <v>34.544258999999997</v>
      </c>
    </row>
    <row r="5743" spans="1:9">
      <c r="A5743" s="5">
        <v>2310040545</v>
      </c>
      <c r="B5743" s="5" t="s">
        <v>407</v>
      </c>
      <c r="C5743" s="5" t="s">
        <v>91</v>
      </c>
      <c r="D5743" s="5" t="s">
        <v>92</v>
      </c>
      <c r="E5743" s="33">
        <v>4.3</v>
      </c>
      <c r="F5743" s="5" t="s">
        <v>4407</v>
      </c>
      <c r="G5743" s="31">
        <v>0</v>
      </c>
      <c r="H5743" s="32">
        <v>0</v>
      </c>
      <c r="I5743" s="5">
        <v>34.546512</v>
      </c>
    </row>
    <row r="5744" spans="1:9">
      <c r="A5744" s="5">
        <v>2310040546</v>
      </c>
      <c r="B5744" s="5" t="s">
        <v>650</v>
      </c>
      <c r="C5744" s="5" t="s">
        <v>248</v>
      </c>
      <c r="D5744" s="5" t="s">
        <v>249</v>
      </c>
      <c r="E5744" s="33">
        <v>19.440000000000001</v>
      </c>
      <c r="F5744" s="5" t="s">
        <v>4407</v>
      </c>
      <c r="G5744" s="31">
        <v>0</v>
      </c>
      <c r="H5744" s="32">
        <v>0</v>
      </c>
      <c r="I5744" s="5">
        <v>20.471708</v>
      </c>
    </row>
    <row r="5745" spans="1:9">
      <c r="A5745" s="5">
        <v>2310040546</v>
      </c>
      <c r="B5745" s="5" t="s">
        <v>650</v>
      </c>
      <c r="C5745" s="5" t="s">
        <v>91</v>
      </c>
      <c r="D5745" s="5" t="s">
        <v>92</v>
      </c>
      <c r="E5745" s="33">
        <v>2.88</v>
      </c>
      <c r="F5745" s="5" t="s">
        <v>4407</v>
      </c>
      <c r="G5745" s="31">
        <v>0</v>
      </c>
      <c r="H5745" s="32">
        <v>0</v>
      </c>
      <c r="I5745" s="5">
        <v>20.472221999999999</v>
      </c>
    </row>
    <row r="5746" spans="1:9">
      <c r="A5746" s="5">
        <v>2310040549</v>
      </c>
      <c r="B5746" s="5" t="s">
        <v>304</v>
      </c>
      <c r="C5746" s="5" t="s">
        <v>248</v>
      </c>
      <c r="D5746" s="5" t="s">
        <v>249</v>
      </c>
      <c r="E5746" s="33">
        <v>5</v>
      </c>
      <c r="F5746" s="5" t="s">
        <v>2598</v>
      </c>
      <c r="G5746" s="31">
        <v>0</v>
      </c>
      <c r="H5746" s="32">
        <v>0</v>
      </c>
      <c r="I5746" s="5">
        <v>6.6000000000000003E-2</v>
      </c>
    </row>
    <row r="5747" spans="1:9">
      <c r="A5747" s="5">
        <v>2310040559</v>
      </c>
      <c r="B5747" s="5" t="s">
        <v>539</v>
      </c>
      <c r="C5747" s="5" t="s">
        <v>248</v>
      </c>
      <c r="D5747" s="5" t="s">
        <v>249</v>
      </c>
      <c r="E5747" s="33">
        <v>2889</v>
      </c>
      <c r="F5747" s="5" t="s">
        <v>2598</v>
      </c>
      <c r="G5747" s="31">
        <v>0</v>
      </c>
      <c r="H5747" s="32">
        <v>0</v>
      </c>
      <c r="I5747" s="5">
        <v>9.9695000000000006E-2</v>
      </c>
    </row>
    <row r="5748" spans="1:9">
      <c r="A5748" s="5">
        <v>2310040560</v>
      </c>
      <c r="B5748" s="5" t="s">
        <v>551</v>
      </c>
      <c r="C5748" s="5" t="s">
        <v>248</v>
      </c>
      <c r="D5748" s="5" t="s">
        <v>249</v>
      </c>
      <c r="E5748" s="33">
        <v>16357.2857</v>
      </c>
      <c r="F5748" s="5" t="s">
        <v>2598</v>
      </c>
      <c r="G5748" s="31">
        <v>0</v>
      </c>
      <c r="H5748" s="32">
        <v>0</v>
      </c>
      <c r="I5748" s="5">
        <v>0.110828</v>
      </c>
    </row>
    <row r="5749" spans="1:9">
      <c r="A5749" s="5">
        <v>2310040561</v>
      </c>
      <c r="B5749" s="5" t="s">
        <v>549</v>
      </c>
      <c r="C5749" s="5" t="s">
        <v>248</v>
      </c>
      <c r="D5749" s="5" t="s">
        <v>249</v>
      </c>
      <c r="E5749" s="33">
        <v>13701</v>
      </c>
      <c r="F5749" s="5" t="s">
        <v>2598</v>
      </c>
      <c r="G5749" s="31">
        <v>0</v>
      </c>
      <c r="H5749" s="32">
        <v>0</v>
      </c>
      <c r="I5749" s="5">
        <v>9.9931000000000006E-2</v>
      </c>
    </row>
    <row r="5750" spans="1:9">
      <c r="A5750" s="5">
        <v>2310040562</v>
      </c>
      <c r="B5750" s="5" t="s">
        <v>548</v>
      </c>
      <c r="C5750" s="5" t="s">
        <v>248</v>
      </c>
      <c r="D5750" s="5" t="s">
        <v>249</v>
      </c>
      <c r="E5750" s="33">
        <v>13938</v>
      </c>
      <c r="F5750" s="5" t="s">
        <v>2598</v>
      </c>
      <c r="G5750" s="31">
        <v>0</v>
      </c>
      <c r="H5750" s="32">
        <v>0</v>
      </c>
      <c r="I5750" s="5">
        <v>0.1137</v>
      </c>
    </row>
    <row r="5751" spans="1:9">
      <c r="A5751" s="5">
        <v>2310040563</v>
      </c>
      <c r="B5751" s="5" t="s">
        <v>546</v>
      </c>
      <c r="C5751" s="5" t="s">
        <v>248</v>
      </c>
      <c r="D5751" s="5" t="s">
        <v>249</v>
      </c>
      <c r="E5751" s="33">
        <v>13253</v>
      </c>
      <c r="F5751" s="5" t="s">
        <v>2598</v>
      </c>
      <c r="G5751" s="31">
        <v>0</v>
      </c>
      <c r="H5751" s="32">
        <v>0</v>
      </c>
      <c r="I5751" s="5">
        <v>9.9345000000000003E-2</v>
      </c>
    </row>
    <row r="5752" spans="1:9">
      <c r="A5752" s="5">
        <v>2310040564</v>
      </c>
      <c r="B5752" s="5" t="s">
        <v>547</v>
      </c>
      <c r="C5752" s="5" t="s">
        <v>248</v>
      </c>
      <c r="D5752" s="5" t="s">
        <v>249</v>
      </c>
      <c r="E5752" s="33">
        <v>14221.0008</v>
      </c>
      <c r="F5752" s="5" t="s">
        <v>2598</v>
      </c>
      <c r="G5752" s="31">
        <v>0</v>
      </c>
      <c r="H5752" s="32">
        <v>0</v>
      </c>
      <c r="I5752" s="5">
        <v>9.8117999999999997E-2</v>
      </c>
    </row>
    <row r="5753" spans="1:9">
      <c r="A5753" s="5">
        <v>2310040565</v>
      </c>
      <c r="B5753" s="5" t="s">
        <v>543</v>
      </c>
      <c r="C5753" s="5" t="s">
        <v>248</v>
      </c>
      <c r="D5753" s="5" t="s">
        <v>249</v>
      </c>
      <c r="E5753" s="33">
        <v>13131</v>
      </c>
      <c r="F5753" s="5" t="s">
        <v>2598</v>
      </c>
      <c r="G5753" s="31">
        <v>0</v>
      </c>
      <c r="H5753" s="32">
        <v>0</v>
      </c>
      <c r="I5753" s="5">
        <v>0.106956</v>
      </c>
    </row>
    <row r="5754" spans="1:9">
      <c r="A5754" s="5">
        <v>2310040566</v>
      </c>
      <c r="B5754" s="5" t="s">
        <v>544</v>
      </c>
      <c r="C5754" s="5" t="s">
        <v>248</v>
      </c>
      <c r="D5754" s="5" t="s">
        <v>249</v>
      </c>
      <c r="E5754" s="33">
        <v>14493</v>
      </c>
      <c r="F5754" s="5" t="s">
        <v>2598</v>
      </c>
      <c r="G5754" s="31">
        <v>0</v>
      </c>
      <c r="H5754" s="32">
        <v>0</v>
      </c>
      <c r="I5754" s="5">
        <v>9.6088999999999994E-2</v>
      </c>
    </row>
    <row r="5755" spans="1:9">
      <c r="A5755" s="5">
        <v>2310040567</v>
      </c>
      <c r="B5755" s="5" t="s">
        <v>550</v>
      </c>
      <c r="C5755" s="5" t="s">
        <v>248</v>
      </c>
      <c r="D5755" s="5" t="s">
        <v>249</v>
      </c>
      <c r="E5755" s="33">
        <v>14561</v>
      </c>
      <c r="F5755" s="5" t="s">
        <v>2598</v>
      </c>
      <c r="G5755" s="31">
        <v>0</v>
      </c>
      <c r="H5755" s="32">
        <v>0</v>
      </c>
      <c r="I5755" s="5">
        <v>0.10184600000000001</v>
      </c>
    </row>
    <row r="5756" spans="1:9">
      <c r="A5756" s="5">
        <v>2310040568</v>
      </c>
      <c r="B5756" s="5" t="s">
        <v>541</v>
      </c>
      <c r="C5756" s="5" t="s">
        <v>248</v>
      </c>
      <c r="D5756" s="5" t="s">
        <v>249</v>
      </c>
      <c r="E5756" s="33">
        <v>11792</v>
      </c>
      <c r="F5756" s="5" t="s">
        <v>2598</v>
      </c>
      <c r="G5756" s="31">
        <v>0</v>
      </c>
      <c r="H5756" s="32">
        <v>0</v>
      </c>
      <c r="I5756" s="5">
        <v>0.114194</v>
      </c>
    </row>
    <row r="5757" spans="1:9">
      <c r="A5757" s="5">
        <v>2310040569</v>
      </c>
      <c r="B5757" s="5" t="s">
        <v>542</v>
      </c>
      <c r="C5757" s="5" t="s">
        <v>248</v>
      </c>
      <c r="D5757" s="5" t="s">
        <v>249</v>
      </c>
      <c r="E5757" s="33">
        <v>15479</v>
      </c>
      <c r="F5757" s="5" t="s">
        <v>2598</v>
      </c>
      <c r="G5757" s="31">
        <v>0</v>
      </c>
      <c r="H5757" s="32">
        <v>0</v>
      </c>
      <c r="I5757" s="5">
        <v>9.7521999999999998E-2</v>
      </c>
    </row>
    <row r="5758" spans="1:9">
      <c r="A5758" s="5">
        <v>2310040570</v>
      </c>
      <c r="B5758" s="5" t="s">
        <v>545</v>
      </c>
      <c r="C5758" s="5" t="s">
        <v>248</v>
      </c>
      <c r="D5758" s="5" t="s">
        <v>249</v>
      </c>
      <c r="E5758" s="33">
        <v>13399</v>
      </c>
      <c r="F5758" s="5" t="s">
        <v>2598</v>
      </c>
      <c r="G5758" s="31">
        <v>0</v>
      </c>
      <c r="H5758" s="32">
        <v>0</v>
      </c>
      <c r="I5758" s="5">
        <v>9.3847E-2</v>
      </c>
    </row>
    <row r="5759" spans="1:9">
      <c r="A5759" s="5">
        <v>2310040571</v>
      </c>
      <c r="B5759" s="5" t="s">
        <v>1221</v>
      </c>
      <c r="C5759" s="5" t="s">
        <v>248</v>
      </c>
      <c r="D5759" s="5" t="s">
        <v>249</v>
      </c>
      <c r="E5759" s="33">
        <v>2904.4544999999998</v>
      </c>
      <c r="F5759" s="5" t="s">
        <v>2598</v>
      </c>
      <c r="G5759" s="31">
        <v>0</v>
      </c>
      <c r="H5759" s="32">
        <v>0</v>
      </c>
      <c r="I5759" s="5">
        <v>8.6180999999999994E-2</v>
      </c>
    </row>
    <row r="5760" spans="1:9">
      <c r="A5760" s="5">
        <v>2310040572</v>
      </c>
      <c r="B5760" s="5" t="s">
        <v>408</v>
      </c>
      <c r="C5760" s="5" t="s">
        <v>699</v>
      </c>
      <c r="D5760" s="5" t="s">
        <v>700</v>
      </c>
      <c r="E5760" s="5">
        <v>11.85</v>
      </c>
      <c r="F5760" s="5" t="s">
        <v>4407</v>
      </c>
      <c r="G5760" s="31">
        <v>0</v>
      </c>
      <c r="H5760" s="32">
        <v>0</v>
      </c>
      <c r="I5760" s="5">
        <v>19.455696</v>
      </c>
    </row>
    <row r="5761" spans="1:9">
      <c r="A5761" s="5">
        <v>2310040572</v>
      </c>
      <c r="B5761" s="5" t="s">
        <v>408</v>
      </c>
      <c r="C5761" s="5" t="s">
        <v>248</v>
      </c>
      <c r="D5761" s="5" t="s">
        <v>249</v>
      </c>
      <c r="E5761" s="33">
        <v>48.042000000000002</v>
      </c>
      <c r="F5761" s="5" t="s">
        <v>4407</v>
      </c>
      <c r="G5761" s="31">
        <v>0</v>
      </c>
      <c r="H5761" s="32">
        <v>0</v>
      </c>
      <c r="I5761" s="5">
        <v>17.586694999999999</v>
      </c>
    </row>
    <row r="5762" spans="1:9">
      <c r="A5762" s="5">
        <v>2310040572</v>
      </c>
      <c r="B5762" s="5" t="s">
        <v>408</v>
      </c>
      <c r="C5762" s="5" t="s">
        <v>91</v>
      </c>
      <c r="D5762" s="5" t="s">
        <v>92</v>
      </c>
      <c r="E5762" s="5">
        <v>3.46</v>
      </c>
      <c r="F5762" s="5" t="s">
        <v>4407</v>
      </c>
      <c r="G5762" s="31">
        <v>0</v>
      </c>
      <c r="H5762" s="32">
        <v>0</v>
      </c>
      <c r="I5762" s="5">
        <v>17.583815000000001</v>
      </c>
    </row>
    <row r="5763" spans="1:9">
      <c r="A5763" s="5">
        <v>2310040575</v>
      </c>
      <c r="B5763" s="5" t="s">
        <v>2137</v>
      </c>
      <c r="C5763" s="5" t="s">
        <v>248</v>
      </c>
      <c r="D5763" s="5" t="s">
        <v>249</v>
      </c>
      <c r="E5763" s="33">
        <v>117.44</v>
      </c>
      <c r="F5763" s="5" t="s">
        <v>4407</v>
      </c>
      <c r="G5763" s="31">
        <v>0</v>
      </c>
      <c r="H5763" s="32">
        <v>0</v>
      </c>
      <c r="I5763" s="5">
        <v>13.450272</v>
      </c>
    </row>
    <row r="5764" spans="1:9">
      <c r="A5764" s="5">
        <v>2310040576</v>
      </c>
      <c r="B5764" s="5" t="s">
        <v>2136</v>
      </c>
      <c r="C5764" s="5" t="s">
        <v>248</v>
      </c>
      <c r="D5764" s="5" t="s">
        <v>249</v>
      </c>
      <c r="E5764" s="5">
        <v>87.1</v>
      </c>
      <c r="F5764" s="5" t="s">
        <v>4407</v>
      </c>
      <c r="G5764" s="31">
        <v>0</v>
      </c>
      <c r="H5764" s="32">
        <v>0</v>
      </c>
      <c r="I5764" s="5">
        <v>16.952812999999999</v>
      </c>
    </row>
    <row r="5765" spans="1:9">
      <c r="A5765" s="5">
        <v>2310040577</v>
      </c>
      <c r="B5765" s="5" t="s">
        <v>2134</v>
      </c>
      <c r="C5765" s="5" t="s">
        <v>248</v>
      </c>
      <c r="D5765" s="5" t="s">
        <v>249</v>
      </c>
      <c r="E5765" s="5">
        <v>112.1</v>
      </c>
      <c r="F5765" s="5" t="s">
        <v>4407</v>
      </c>
      <c r="G5765" s="31">
        <v>0</v>
      </c>
      <c r="H5765" s="32">
        <v>0</v>
      </c>
      <c r="I5765" s="5">
        <v>16.952898999999999</v>
      </c>
    </row>
    <row r="5766" spans="1:9">
      <c r="A5766" s="5">
        <v>2310040578</v>
      </c>
      <c r="B5766" s="5" t="s">
        <v>2135</v>
      </c>
      <c r="C5766" s="5" t="s">
        <v>248</v>
      </c>
      <c r="D5766" s="5" t="s">
        <v>249</v>
      </c>
      <c r="E5766" s="5">
        <v>58.6</v>
      </c>
      <c r="F5766" s="5" t="s">
        <v>4407</v>
      </c>
      <c r="G5766" s="31">
        <v>0</v>
      </c>
      <c r="H5766" s="32">
        <v>0</v>
      </c>
      <c r="I5766" s="5">
        <v>16.952901000000001</v>
      </c>
    </row>
    <row r="5767" spans="1:9">
      <c r="A5767" s="5">
        <v>2310040610</v>
      </c>
      <c r="B5767" s="5" t="s">
        <v>775</v>
      </c>
      <c r="C5767" s="5" t="s">
        <v>248</v>
      </c>
      <c r="D5767" s="5" t="s">
        <v>249</v>
      </c>
      <c r="E5767" s="33">
        <v>2177.9747000000002</v>
      </c>
      <c r="F5767" s="5" t="s">
        <v>2598</v>
      </c>
      <c r="G5767" s="31">
        <v>0</v>
      </c>
      <c r="H5767" s="32">
        <v>0</v>
      </c>
      <c r="I5767" s="5">
        <v>0.16345499999999999</v>
      </c>
    </row>
    <row r="5768" spans="1:9">
      <c r="A5768" s="5">
        <v>2310040610</v>
      </c>
      <c r="B5768" s="5" t="s">
        <v>775</v>
      </c>
      <c r="C5768" s="5" t="s">
        <v>47</v>
      </c>
      <c r="D5768" s="5" t="s">
        <v>48</v>
      </c>
      <c r="E5768" s="5">
        <v>4.7000000000000002E-3</v>
      </c>
      <c r="F5768" s="5" t="s">
        <v>2598</v>
      </c>
      <c r="G5768" s="31">
        <v>0</v>
      </c>
      <c r="H5768" s="32">
        <v>0</v>
      </c>
      <c r="I5768" s="5">
        <v>0</v>
      </c>
    </row>
    <row r="5769" spans="1:9">
      <c r="A5769" s="5">
        <v>2310040611</v>
      </c>
      <c r="B5769" s="5" t="s">
        <v>777</v>
      </c>
      <c r="C5769" s="5" t="s">
        <v>248</v>
      </c>
      <c r="D5769" s="5" t="s">
        <v>249</v>
      </c>
      <c r="E5769" s="33">
        <v>1139.7847999999999</v>
      </c>
      <c r="F5769" s="5" t="s">
        <v>2598</v>
      </c>
      <c r="G5769" s="31">
        <v>0</v>
      </c>
      <c r="H5769" s="32">
        <v>0</v>
      </c>
      <c r="I5769" s="5">
        <v>0.176875</v>
      </c>
    </row>
    <row r="5770" spans="1:9">
      <c r="A5770" s="5">
        <v>2310040612</v>
      </c>
      <c r="B5770" s="5" t="s">
        <v>778</v>
      </c>
      <c r="C5770" s="5" t="s">
        <v>248</v>
      </c>
      <c r="D5770" s="5" t="s">
        <v>249</v>
      </c>
      <c r="E5770" s="5">
        <v>830.78480000000002</v>
      </c>
      <c r="F5770" s="5" t="s">
        <v>2598</v>
      </c>
      <c r="G5770" s="31">
        <v>0</v>
      </c>
      <c r="H5770" s="32">
        <v>0</v>
      </c>
      <c r="I5770" s="5">
        <v>0.17388400000000001</v>
      </c>
    </row>
    <row r="5771" spans="1:9">
      <c r="A5771" s="5">
        <v>2310040613</v>
      </c>
      <c r="B5771" s="5" t="s">
        <v>779</v>
      </c>
      <c r="C5771" s="5" t="s">
        <v>248</v>
      </c>
      <c r="D5771" s="5" t="s">
        <v>249</v>
      </c>
      <c r="E5771" s="33">
        <v>1897.7847999999999</v>
      </c>
      <c r="F5771" s="5" t="s">
        <v>2598</v>
      </c>
      <c r="G5771" s="31">
        <v>0</v>
      </c>
      <c r="H5771" s="32">
        <v>0</v>
      </c>
      <c r="I5771" s="5">
        <v>0.13878299999999999</v>
      </c>
    </row>
    <row r="5772" spans="1:9">
      <c r="A5772" s="5">
        <v>2310040614</v>
      </c>
      <c r="B5772" s="5" t="s">
        <v>780</v>
      </c>
      <c r="C5772" s="5" t="s">
        <v>248</v>
      </c>
      <c r="D5772" s="5" t="s">
        <v>249</v>
      </c>
      <c r="E5772" s="5">
        <v>786.43039999999996</v>
      </c>
      <c r="F5772" s="5" t="s">
        <v>2598</v>
      </c>
      <c r="G5772" s="31">
        <v>0</v>
      </c>
      <c r="H5772" s="32">
        <v>0</v>
      </c>
      <c r="I5772" s="5">
        <v>0.229467</v>
      </c>
    </row>
    <row r="5773" spans="1:9">
      <c r="A5773" s="5">
        <v>2310040615</v>
      </c>
      <c r="B5773" s="5" t="s">
        <v>781</v>
      </c>
      <c r="C5773" s="5" t="s">
        <v>248</v>
      </c>
      <c r="D5773" s="5" t="s">
        <v>249</v>
      </c>
      <c r="E5773" s="33">
        <v>2000</v>
      </c>
      <c r="F5773" s="5" t="s">
        <v>2598</v>
      </c>
      <c r="G5773" s="31">
        <v>0</v>
      </c>
      <c r="H5773" s="32">
        <v>0</v>
      </c>
      <c r="I5773" s="5">
        <v>0.18445500000000001</v>
      </c>
    </row>
    <row r="5774" spans="1:9">
      <c r="A5774" s="5">
        <v>2310050007</v>
      </c>
      <c r="B5774" s="5" t="s">
        <v>4921</v>
      </c>
      <c r="C5774" s="5" t="s">
        <v>699</v>
      </c>
      <c r="D5774" s="5" t="s">
        <v>700</v>
      </c>
      <c r="E5774" s="5">
        <v>1.9</v>
      </c>
      <c r="F5774" s="5" t="s">
        <v>4407</v>
      </c>
      <c r="G5774" s="31">
        <v>0</v>
      </c>
      <c r="H5774" s="32">
        <v>0</v>
      </c>
      <c r="I5774" s="5">
        <v>21.589473999999999</v>
      </c>
    </row>
    <row r="5775" spans="1:9">
      <c r="A5775" s="5">
        <v>2310050008</v>
      </c>
      <c r="B5775" s="5" t="s">
        <v>4922</v>
      </c>
      <c r="C5775" s="5" t="s">
        <v>699</v>
      </c>
      <c r="D5775" s="5" t="s">
        <v>700</v>
      </c>
      <c r="E5775" s="5">
        <v>5.7</v>
      </c>
      <c r="F5775" s="5" t="s">
        <v>4407</v>
      </c>
      <c r="G5775" s="31">
        <v>0</v>
      </c>
      <c r="H5775" s="32">
        <v>0</v>
      </c>
      <c r="I5775" s="5">
        <v>21.32807</v>
      </c>
    </row>
    <row r="5776" spans="1:9">
      <c r="A5776" s="5">
        <v>2310050009</v>
      </c>
      <c r="B5776" s="5" t="s">
        <v>4923</v>
      </c>
      <c r="C5776" s="5" t="s">
        <v>699</v>
      </c>
      <c r="D5776" s="5" t="s">
        <v>700</v>
      </c>
      <c r="E5776" s="5">
        <v>2.7</v>
      </c>
      <c r="F5776" s="5" t="s">
        <v>4407</v>
      </c>
      <c r="G5776" s="31">
        <v>0</v>
      </c>
      <c r="H5776" s="32">
        <v>0</v>
      </c>
      <c r="I5776" s="5">
        <v>20.203703999999998</v>
      </c>
    </row>
    <row r="5777" spans="1:9">
      <c r="A5777" s="5">
        <v>2310050010</v>
      </c>
      <c r="B5777" s="5" t="s">
        <v>4924</v>
      </c>
      <c r="C5777" s="5" t="s">
        <v>699</v>
      </c>
      <c r="D5777" s="5" t="s">
        <v>700</v>
      </c>
      <c r="E5777" s="5">
        <v>2.6</v>
      </c>
      <c r="F5777" s="5" t="s">
        <v>4407</v>
      </c>
      <c r="G5777" s="31">
        <v>0</v>
      </c>
      <c r="H5777" s="32">
        <v>0</v>
      </c>
      <c r="I5777" s="5">
        <v>54.603845999999997</v>
      </c>
    </row>
    <row r="5778" spans="1:9">
      <c r="A5778" s="5">
        <v>2310050013</v>
      </c>
      <c r="B5778" s="5" t="s">
        <v>4925</v>
      </c>
      <c r="C5778" s="5" t="s">
        <v>699</v>
      </c>
      <c r="D5778" s="5" t="s">
        <v>700</v>
      </c>
      <c r="E5778" s="5">
        <v>1.3</v>
      </c>
      <c r="F5778" s="5" t="s">
        <v>4407</v>
      </c>
      <c r="G5778" s="31">
        <v>0</v>
      </c>
      <c r="H5778" s="32">
        <v>0</v>
      </c>
      <c r="I5778" s="5">
        <v>9.9846149999999998</v>
      </c>
    </row>
    <row r="5779" spans="1:9">
      <c r="A5779" s="5">
        <v>2310050015</v>
      </c>
      <c r="B5779" s="5" t="s">
        <v>4926</v>
      </c>
      <c r="C5779" s="5" t="s">
        <v>699</v>
      </c>
      <c r="D5779" s="5" t="s">
        <v>700</v>
      </c>
      <c r="E5779" s="5">
        <v>1.6</v>
      </c>
      <c r="F5779" s="5" t="s">
        <v>4407</v>
      </c>
      <c r="G5779" s="31">
        <v>0</v>
      </c>
      <c r="H5779" s="32">
        <v>0</v>
      </c>
      <c r="I5779" s="5">
        <v>21.006250000000001</v>
      </c>
    </row>
    <row r="5780" spans="1:9">
      <c r="A5780" s="5">
        <v>2310050017</v>
      </c>
      <c r="B5780" s="5" t="s">
        <v>4927</v>
      </c>
      <c r="C5780" s="5" t="s">
        <v>699</v>
      </c>
      <c r="D5780" s="5" t="s">
        <v>700</v>
      </c>
      <c r="E5780" s="5">
        <v>5</v>
      </c>
      <c r="F5780" s="5" t="s">
        <v>4407</v>
      </c>
      <c r="G5780" s="31">
        <v>1.9</v>
      </c>
      <c r="H5780" s="32">
        <v>0</v>
      </c>
      <c r="I5780" s="5">
        <v>21.442</v>
      </c>
    </row>
    <row r="5781" spans="1:9">
      <c r="A5781" s="5">
        <v>2310050017</v>
      </c>
      <c r="B5781" s="5" t="s">
        <v>4927</v>
      </c>
      <c r="C5781" s="5" t="s">
        <v>628</v>
      </c>
      <c r="D5781" s="5" t="s">
        <v>629</v>
      </c>
      <c r="E5781" s="5">
        <v>0</v>
      </c>
      <c r="F5781" s="5" t="s">
        <v>4407</v>
      </c>
      <c r="G5781" s="31">
        <v>0</v>
      </c>
      <c r="H5781" s="32">
        <v>1.9</v>
      </c>
      <c r="I5781" s="5">
        <v>16.627500000000001</v>
      </c>
    </row>
    <row r="5782" spans="1:9">
      <c r="A5782" s="5">
        <v>2310050034</v>
      </c>
      <c r="B5782" s="5" t="s">
        <v>4928</v>
      </c>
      <c r="C5782" s="5" t="s">
        <v>699</v>
      </c>
      <c r="D5782" s="5" t="s">
        <v>700</v>
      </c>
      <c r="E5782" s="5">
        <v>0</v>
      </c>
      <c r="F5782" s="5" t="s">
        <v>4407</v>
      </c>
      <c r="G5782" s="31">
        <v>2989.63</v>
      </c>
      <c r="H5782" s="32">
        <v>0</v>
      </c>
      <c r="I5782" s="5">
        <v>5.8216150000000004</v>
      </c>
    </row>
    <row r="5783" spans="1:9">
      <c r="A5783" s="5">
        <v>2310050034</v>
      </c>
      <c r="B5783" s="5" t="s">
        <v>4928</v>
      </c>
      <c r="C5783" s="5" t="s">
        <v>628</v>
      </c>
      <c r="D5783" s="5" t="s">
        <v>629</v>
      </c>
      <c r="E5783" s="5">
        <v>326.47000000000003</v>
      </c>
      <c r="F5783" s="5" t="s">
        <v>4407</v>
      </c>
      <c r="G5783" s="31">
        <v>0</v>
      </c>
      <c r="H5783" s="32">
        <v>2989.63</v>
      </c>
      <c r="I5783" s="5">
        <v>3.9206050000000001</v>
      </c>
    </row>
    <row r="5784" spans="1:9">
      <c r="A5784" s="5">
        <v>2310050035</v>
      </c>
      <c r="B5784" s="5" t="s">
        <v>4929</v>
      </c>
      <c r="C5784" s="5" t="s">
        <v>699</v>
      </c>
      <c r="D5784" s="5" t="s">
        <v>700</v>
      </c>
      <c r="E5784" s="5">
        <v>0</v>
      </c>
      <c r="F5784" s="5" t="s">
        <v>4407</v>
      </c>
      <c r="G5784" s="31">
        <v>2989.63</v>
      </c>
      <c r="H5784" s="32">
        <v>0</v>
      </c>
      <c r="I5784" s="5">
        <v>5.8856929999999998</v>
      </c>
    </row>
    <row r="5785" spans="1:9">
      <c r="A5785" s="5">
        <v>2310050035</v>
      </c>
      <c r="B5785" s="5" t="s">
        <v>4929</v>
      </c>
      <c r="C5785" s="5" t="s">
        <v>628</v>
      </c>
      <c r="D5785" s="5" t="s">
        <v>629</v>
      </c>
      <c r="E5785" s="5">
        <v>201.51</v>
      </c>
      <c r="F5785" s="5" t="s">
        <v>4407</v>
      </c>
      <c r="G5785" s="31">
        <v>0</v>
      </c>
      <c r="H5785" s="32">
        <v>2989.63</v>
      </c>
      <c r="I5785" s="5">
        <v>3.8110270000000002</v>
      </c>
    </row>
    <row r="5786" spans="1:9">
      <c r="A5786" s="5">
        <v>2310050036</v>
      </c>
      <c r="B5786" s="5" t="s">
        <v>4930</v>
      </c>
      <c r="C5786" s="5" t="s">
        <v>699</v>
      </c>
      <c r="D5786" s="5" t="s">
        <v>700</v>
      </c>
      <c r="E5786" s="5">
        <v>0</v>
      </c>
      <c r="F5786" s="5" t="s">
        <v>4407</v>
      </c>
      <c r="G5786" s="31">
        <v>2989.63</v>
      </c>
      <c r="H5786" s="32">
        <v>0</v>
      </c>
      <c r="I5786" s="5">
        <v>5.88727</v>
      </c>
    </row>
    <row r="5787" spans="1:9">
      <c r="A5787" s="5">
        <v>2310050036</v>
      </c>
      <c r="B5787" s="5" t="s">
        <v>4930</v>
      </c>
      <c r="C5787" s="5" t="s">
        <v>628</v>
      </c>
      <c r="D5787" s="5" t="s">
        <v>629</v>
      </c>
      <c r="E5787" s="5">
        <v>201.67</v>
      </c>
      <c r="F5787" s="5" t="s">
        <v>4407</v>
      </c>
      <c r="G5787" s="31">
        <v>0</v>
      </c>
      <c r="H5787" s="32">
        <v>2989.63</v>
      </c>
      <c r="I5787" s="5">
        <v>3.869291</v>
      </c>
    </row>
    <row r="5788" spans="1:9">
      <c r="A5788" s="5">
        <v>2310050037</v>
      </c>
      <c r="B5788" s="5" t="s">
        <v>4931</v>
      </c>
      <c r="C5788" s="5" t="s">
        <v>699</v>
      </c>
      <c r="D5788" s="5" t="s">
        <v>700</v>
      </c>
      <c r="E5788" s="5">
        <v>0</v>
      </c>
      <c r="F5788" s="5" t="s">
        <v>4407</v>
      </c>
      <c r="G5788" s="31">
        <v>2989.63</v>
      </c>
      <c r="H5788" s="32">
        <v>0</v>
      </c>
      <c r="I5788" s="5">
        <v>6.0988369999999996</v>
      </c>
    </row>
    <row r="5789" spans="1:9">
      <c r="A5789" s="5">
        <v>2310050037</v>
      </c>
      <c r="B5789" s="5" t="s">
        <v>4931</v>
      </c>
      <c r="C5789" s="5" t="s">
        <v>628</v>
      </c>
      <c r="D5789" s="5" t="s">
        <v>629</v>
      </c>
      <c r="E5789" s="5">
        <v>168.11</v>
      </c>
      <c r="F5789" s="5" t="s">
        <v>4407</v>
      </c>
      <c r="G5789" s="31">
        <v>0</v>
      </c>
      <c r="H5789" s="32">
        <v>2989.63</v>
      </c>
      <c r="I5789" s="5">
        <v>4.0173699999999997</v>
      </c>
    </row>
    <row r="5790" spans="1:9">
      <c r="A5790" s="5">
        <v>2310050038</v>
      </c>
      <c r="B5790" s="5" t="s">
        <v>4932</v>
      </c>
      <c r="C5790" s="5" t="s">
        <v>699</v>
      </c>
      <c r="D5790" s="5" t="s">
        <v>700</v>
      </c>
      <c r="E5790" s="5">
        <v>0</v>
      </c>
      <c r="F5790" s="5" t="s">
        <v>4407</v>
      </c>
      <c r="G5790" s="31">
        <v>2989.63</v>
      </c>
      <c r="H5790" s="32">
        <v>0</v>
      </c>
      <c r="I5790" s="5">
        <v>6.0536719999999997</v>
      </c>
    </row>
    <row r="5791" spans="1:9">
      <c r="A5791" s="5">
        <v>2310050038</v>
      </c>
      <c r="B5791" s="5" t="s">
        <v>4932</v>
      </c>
      <c r="C5791" s="5" t="s">
        <v>628</v>
      </c>
      <c r="D5791" s="5" t="s">
        <v>629</v>
      </c>
      <c r="E5791" s="5">
        <v>169.01</v>
      </c>
      <c r="F5791" s="5" t="s">
        <v>4407</v>
      </c>
      <c r="G5791" s="31">
        <v>0</v>
      </c>
      <c r="H5791" s="32">
        <v>2989.63</v>
      </c>
      <c r="I5791" s="5">
        <v>3.9973969999999999</v>
      </c>
    </row>
    <row r="5792" spans="1:9">
      <c r="A5792" s="5">
        <v>2310050039</v>
      </c>
      <c r="B5792" s="5" t="s">
        <v>4933</v>
      </c>
      <c r="C5792" s="5" t="s">
        <v>699</v>
      </c>
      <c r="D5792" s="5" t="s">
        <v>700</v>
      </c>
      <c r="E5792" s="5">
        <v>0</v>
      </c>
      <c r="F5792" s="5" t="s">
        <v>4407</v>
      </c>
      <c r="G5792" s="31">
        <v>2989.63</v>
      </c>
      <c r="H5792" s="32">
        <v>0</v>
      </c>
      <c r="I5792" s="5">
        <v>6.1639809999999997</v>
      </c>
    </row>
    <row r="5793" spans="1:9">
      <c r="A5793" s="5">
        <v>2310050039</v>
      </c>
      <c r="B5793" s="5" t="s">
        <v>4933</v>
      </c>
      <c r="C5793" s="5" t="s">
        <v>628</v>
      </c>
      <c r="D5793" s="5" t="s">
        <v>629</v>
      </c>
      <c r="E5793" s="5">
        <v>184.97</v>
      </c>
      <c r="F5793" s="5" t="s">
        <v>4407</v>
      </c>
      <c r="G5793" s="31">
        <v>0</v>
      </c>
      <c r="H5793" s="32">
        <v>2989.63</v>
      </c>
      <c r="I5793" s="5">
        <v>3.9351790000000002</v>
      </c>
    </row>
    <row r="5794" spans="1:9">
      <c r="A5794" s="5">
        <v>2310050040</v>
      </c>
      <c r="B5794" s="5" t="s">
        <v>4934</v>
      </c>
      <c r="C5794" s="5" t="s">
        <v>699</v>
      </c>
      <c r="D5794" s="5" t="s">
        <v>700</v>
      </c>
      <c r="E5794" s="5">
        <v>0</v>
      </c>
      <c r="F5794" s="5" t="s">
        <v>4407</v>
      </c>
      <c r="G5794" s="31">
        <v>2989.63</v>
      </c>
      <c r="H5794" s="32">
        <v>0</v>
      </c>
      <c r="I5794" s="5">
        <v>6.0072330000000003</v>
      </c>
    </row>
    <row r="5795" spans="1:9">
      <c r="A5795" s="5">
        <v>2310050040</v>
      </c>
      <c r="B5795" s="5" t="s">
        <v>4934</v>
      </c>
      <c r="C5795" s="5" t="s">
        <v>628</v>
      </c>
      <c r="D5795" s="5" t="s">
        <v>629</v>
      </c>
      <c r="E5795" s="5">
        <v>377.81</v>
      </c>
      <c r="F5795" s="5" t="s">
        <v>4407</v>
      </c>
      <c r="G5795" s="31">
        <v>0</v>
      </c>
      <c r="H5795" s="32">
        <v>2989.63</v>
      </c>
      <c r="I5795" s="5">
        <v>3.8947620000000001</v>
      </c>
    </row>
    <row r="5796" spans="1:9">
      <c r="A5796" s="5">
        <v>2310050041</v>
      </c>
      <c r="B5796" s="5" t="s">
        <v>4935</v>
      </c>
      <c r="C5796" s="5" t="s">
        <v>699</v>
      </c>
      <c r="D5796" s="5" t="s">
        <v>700</v>
      </c>
      <c r="E5796" s="5">
        <v>0</v>
      </c>
      <c r="F5796" s="5" t="s">
        <v>4407</v>
      </c>
      <c r="G5796" s="31">
        <v>2989.63</v>
      </c>
      <c r="H5796" s="32">
        <v>0</v>
      </c>
      <c r="I5796" s="5">
        <v>5.7853659999999998</v>
      </c>
    </row>
    <row r="5797" spans="1:9">
      <c r="A5797" s="5">
        <v>2310050041</v>
      </c>
      <c r="B5797" s="5" t="s">
        <v>4935</v>
      </c>
      <c r="C5797" s="5" t="s">
        <v>628</v>
      </c>
      <c r="D5797" s="5" t="s">
        <v>629</v>
      </c>
      <c r="E5797" s="5">
        <v>149.91</v>
      </c>
      <c r="F5797" s="5" t="s">
        <v>4407</v>
      </c>
      <c r="G5797" s="31">
        <v>0</v>
      </c>
      <c r="H5797" s="32">
        <v>2989.63</v>
      </c>
      <c r="I5797" s="5">
        <v>3.8133550000000001</v>
      </c>
    </row>
    <row r="5798" spans="1:9">
      <c r="A5798" s="5">
        <v>2310050042</v>
      </c>
      <c r="B5798" s="5" t="s">
        <v>4936</v>
      </c>
      <c r="C5798" s="5" t="s">
        <v>699</v>
      </c>
      <c r="D5798" s="5" t="s">
        <v>700</v>
      </c>
      <c r="E5798" s="5">
        <v>0</v>
      </c>
      <c r="F5798" s="5" t="s">
        <v>4407</v>
      </c>
      <c r="G5798" s="31">
        <v>2989.63</v>
      </c>
      <c r="H5798" s="32">
        <v>0</v>
      </c>
      <c r="I5798" s="5">
        <v>6.0306610000000003</v>
      </c>
    </row>
    <row r="5799" spans="1:9">
      <c r="A5799" s="5">
        <v>2310050042</v>
      </c>
      <c r="B5799" s="5" t="s">
        <v>4936</v>
      </c>
      <c r="C5799" s="5" t="s">
        <v>628</v>
      </c>
      <c r="D5799" s="5" t="s">
        <v>629</v>
      </c>
      <c r="E5799" s="5">
        <v>305.01</v>
      </c>
      <c r="F5799" s="5" t="s">
        <v>4407</v>
      </c>
      <c r="G5799" s="31">
        <v>0</v>
      </c>
      <c r="H5799" s="32">
        <v>2989.63</v>
      </c>
      <c r="I5799" s="5">
        <v>3.9754109999999998</v>
      </c>
    </row>
    <row r="5800" spans="1:9">
      <c r="A5800" s="5">
        <v>2310050043</v>
      </c>
      <c r="B5800" s="5" t="s">
        <v>4937</v>
      </c>
      <c r="C5800" s="5" t="s">
        <v>699</v>
      </c>
      <c r="D5800" s="5" t="s">
        <v>700</v>
      </c>
      <c r="E5800" s="5">
        <v>0</v>
      </c>
      <c r="F5800" s="5" t="s">
        <v>4407</v>
      </c>
      <c r="G5800" s="31">
        <v>2989.63</v>
      </c>
      <c r="H5800" s="32">
        <v>0</v>
      </c>
      <c r="I5800" s="5">
        <v>6.0310079999999999</v>
      </c>
    </row>
    <row r="5801" spans="1:9">
      <c r="A5801" s="5">
        <v>2310050043</v>
      </c>
      <c r="B5801" s="5" t="s">
        <v>4937</v>
      </c>
      <c r="C5801" s="5" t="s">
        <v>628</v>
      </c>
      <c r="D5801" s="5" t="s">
        <v>629</v>
      </c>
      <c r="E5801" s="5">
        <v>203.11</v>
      </c>
      <c r="F5801" s="5" t="s">
        <v>4407</v>
      </c>
      <c r="G5801" s="31">
        <v>0</v>
      </c>
      <c r="H5801" s="32">
        <v>2989.63</v>
      </c>
      <c r="I5801" s="5">
        <v>3.8434840000000001</v>
      </c>
    </row>
    <row r="5802" spans="1:9">
      <c r="A5802" s="5">
        <v>2310050044</v>
      </c>
      <c r="B5802" s="5" t="s">
        <v>627</v>
      </c>
      <c r="C5802" s="5" t="s">
        <v>699</v>
      </c>
      <c r="D5802" s="5" t="s">
        <v>700</v>
      </c>
      <c r="E5802" s="5">
        <v>0</v>
      </c>
      <c r="F5802" s="5" t="s">
        <v>4407</v>
      </c>
      <c r="G5802" s="31">
        <v>2989.63</v>
      </c>
      <c r="H5802" s="32">
        <v>0</v>
      </c>
      <c r="I5802" s="5">
        <v>5.8583939999999997</v>
      </c>
    </row>
    <row r="5803" spans="1:9">
      <c r="A5803" s="5">
        <v>2310050044</v>
      </c>
      <c r="B5803" s="5" t="s">
        <v>627</v>
      </c>
      <c r="C5803" s="5" t="s">
        <v>628</v>
      </c>
      <c r="D5803" s="5" t="s">
        <v>629</v>
      </c>
      <c r="E5803" s="5">
        <v>156.01</v>
      </c>
      <c r="F5803" s="5" t="s">
        <v>4407</v>
      </c>
      <c r="G5803" s="31">
        <v>0</v>
      </c>
      <c r="H5803" s="32">
        <v>2989.63</v>
      </c>
      <c r="I5803" s="5">
        <v>3.9805779999999999</v>
      </c>
    </row>
    <row r="5804" spans="1:9">
      <c r="A5804" s="5">
        <v>2310050045</v>
      </c>
      <c r="B5804" s="5" t="s">
        <v>4938</v>
      </c>
      <c r="C5804" s="5" t="s">
        <v>699</v>
      </c>
      <c r="D5804" s="5" t="s">
        <v>700</v>
      </c>
      <c r="E5804" s="5">
        <v>0</v>
      </c>
      <c r="F5804" s="5" t="s">
        <v>4407</v>
      </c>
      <c r="G5804" s="31">
        <v>2989.63</v>
      </c>
      <c r="H5804" s="32">
        <v>0</v>
      </c>
      <c r="I5804" s="5">
        <v>6.3442489999999996</v>
      </c>
    </row>
    <row r="5805" spans="1:9">
      <c r="A5805" s="5">
        <v>2310050045</v>
      </c>
      <c r="B5805" s="5" t="s">
        <v>4938</v>
      </c>
      <c r="C5805" s="5" t="s">
        <v>628</v>
      </c>
      <c r="D5805" s="5" t="s">
        <v>629</v>
      </c>
      <c r="E5805" s="5">
        <v>263.31</v>
      </c>
      <c r="F5805" s="5" t="s">
        <v>4407</v>
      </c>
      <c r="G5805" s="31">
        <v>0</v>
      </c>
      <c r="H5805" s="32">
        <v>2989.63</v>
      </c>
      <c r="I5805" s="5">
        <v>3.988721</v>
      </c>
    </row>
    <row r="5806" spans="1:9">
      <c r="A5806" s="5">
        <v>2310050046</v>
      </c>
      <c r="B5806" s="5" t="s">
        <v>4939</v>
      </c>
      <c r="C5806" s="5" t="s">
        <v>699</v>
      </c>
      <c r="D5806" s="5" t="s">
        <v>700</v>
      </c>
      <c r="E5806" s="33">
        <v>223</v>
      </c>
      <c r="F5806" s="5" t="s">
        <v>4407</v>
      </c>
      <c r="G5806" s="31">
        <v>0</v>
      </c>
      <c r="H5806" s="32">
        <v>0</v>
      </c>
      <c r="I5806" s="5">
        <v>8.3327799999999996</v>
      </c>
    </row>
    <row r="5807" spans="1:9">
      <c r="A5807" s="5">
        <v>2310050047</v>
      </c>
      <c r="B5807" s="5" t="s">
        <v>4940</v>
      </c>
      <c r="C5807" s="5" t="s">
        <v>699</v>
      </c>
      <c r="D5807" s="5" t="s">
        <v>700</v>
      </c>
      <c r="E5807" s="33">
        <v>74.727999999999994</v>
      </c>
      <c r="F5807" s="5" t="s">
        <v>4407</v>
      </c>
      <c r="G5807" s="31">
        <v>0</v>
      </c>
      <c r="H5807" s="32">
        <v>0</v>
      </c>
      <c r="I5807" s="5">
        <v>8.6345150000000004</v>
      </c>
    </row>
    <row r="5808" spans="1:9">
      <c r="A5808" s="5">
        <v>2310050048</v>
      </c>
      <c r="B5808" s="5" t="s">
        <v>4941</v>
      </c>
      <c r="C5808" s="5" t="s">
        <v>699</v>
      </c>
      <c r="D5808" s="5" t="s">
        <v>700</v>
      </c>
      <c r="E5808" s="33">
        <v>200.00800000000001</v>
      </c>
      <c r="F5808" s="5" t="s">
        <v>4407</v>
      </c>
      <c r="G5808" s="31">
        <v>0</v>
      </c>
      <c r="H5808" s="32">
        <v>0</v>
      </c>
      <c r="I5808" s="5">
        <v>8.4980100000000007</v>
      </c>
    </row>
    <row r="5809" spans="1:9">
      <c r="A5809" s="5">
        <v>2310050049</v>
      </c>
      <c r="B5809" s="5" t="s">
        <v>4942</v>
      </c>
      <c r="C5809" s="5" t="s">
        <v>699</v>
      </c>
      <c r="D5809" s="5" t="s">
        <v>700</v>
      </c>
      <c r="E5809" s="33">
        <v>142.19999999999999</v>
      </c>
      <c r="F5809" s="5" t="s">
        <v>4407</v>
      </c>
      <c r="G5809" s="31">
        <v>0</v>
      </c>
      <c r="H5809" s="32">
        <v>0</v>
      </c>
      <c r="I5809" s="5">
        <v>8.4667370000000002</v>
      </c>
    </row>
    <row r="5810" spans="1:9">
      <c r="A5810" s="5">
        <v>2310050050</v>
      </c>
      <c r="B5810" s="5" t="s">
        <v>4943</v>
      </c>
      <c r="C5810" s="5" t="s">
        <v>699</v>
      </c>
      <c r="D5810" s="5" t="s">
        <v>700</v>
      </c>
      <c r="E5810" s="33">
        <v>74.8</v>
      </c>
      <c r="F5810" s="5" t="s">
        <v>4407</v>
      </c>
      <c r="G5810" s="31">
        <v>0</v>
      </c>
      <c r="H5810" s="32">
        <v>0</v>
      </c>
      <c r="I5810" s="5">
        <v>8.5141709999999993</v>
      </c>
    </row>
    <row r="5811" spans="1:9">
      <c r="A5811" s="5">
        <v>2310050052</v>
      </c>
      <c r="B5811" s="5" t="s">
        <v>4944</v>
      </c>
      <c r="C5811" s="5" t="s">
        <v>699</v>
      </c>
      <c r="D5811" s="5" t="s">
        <v>700</v>
      </c>
      <c r="E5811" s="33">
        <v>3.4</v>
      </c>
      <c r="F5811" s="5" t="s">
        <v>4407</v>
      </c>
      <c r="G5811" s="31">
        <v>0</v>
      </c>
      <c r="H5811" s="32">
        <v>0</v>
      </c>
      <c r="I5811" s="5">
        <v>19.079412000000001</v>
      </c>
    </row>
    <row r="5812" spans="1:9">
      <c r="A5812" s="5">
        <v>2310050053</v>
      </c>
      <c r="B5812" s="5" t="s">
        <v>4945</v>
      </c>
      <c r="C5812" s="5" t="s">
        <v>699</v>
      </c>
      <c r="D5812" s="5" t="s">
        <v>700</v>
      </c>
      <c r="E5812" s="33">
        <v>5</v>
      </c>
      <c r="F5812" s="5" t="s">
        <v>4407</v>
      </c>
      <c r="G5812" s="31">
        <v>1.7</v>
      </c>
      <c r="H5812" s="32">
        <v>0</v>
      </c>
      <c r="I5812" s="5">
        <v>27.658000000000001</v>
      </c>
    </row>
    <row r="5813" spans="1:9">
      <c r="A5813" s="5">
        <v>2310050053</v>
      </c>
      <c r="B5813" s="5" t="s">
        <v>4945</v>
      </c>
      <c r="C5813" s="5" t="s">
        <v>628</v>
      </c>
      <c r="D5813" s="5" t="s">
        <v>629</v>
      </c>
      <c r="E5813" s="33">
        <v>0</v>
      </c>
      <c r="F5813" s="5" t="s">
        <v>4407</v>
      </c>
      <c r="G5813" s="31">
        <v>0</v>
      </c>
      <c r="H5813" s="32">
        <v>1.7</v>
      </c>
      <c r="I5813" s="5">
        <v>19.214753999999999</v>
      </c>
    </row>
    <row r="5814" spans="1:9">
      <c r="A5814" s="5">
        <v>2310050054</v>
      </c>
      <c r="B5814" s="5" t="s">
        <v>4946</v>
      </c>
      <c r="C5814" s="5" t="s">
        <v>699</v>
      </c>
      <c r="D5814" s="5" t="s">
        <v>700</v>
      </c>
      <c r="E5814" s="33">
        <v>8.8000000000000007</v>
      </c>
      <c r="F5814" s="5" t="s">
        <v>4407</v>
      </c>
      <c r="G5814" s="31">
        <v>5.8</v>
      </c>
      <c r="H5814" s="32">
        <v>0</v>
      </c>
      <c r="I5814" s="5">
        <v>17.893181999999999</v>
      </c>
    </row>
    <row r="5815" spans="1:9">
      <c r="A5815" s="5">
        <v>2310050054</v>
      </c>
      <c r="B5815" s="5" t="s">
        <v>4946</v>
      </c>
      <c r="C5815" s="5" t="s">
        <v>628</v>
      </c>
      <c r="D5815" s="5" t="s">
        <v>629</v>
      </c>
      <c r="E5815" s="33">
        <v>0</v>
      </c>
      <c r="F5815" s="5" t="s">
        <v>4407</v>
      </c>
      <c r="G5815" s="31">
        <v>0</v>
      </c>
      <c r="H5815" s="32">
        <v>5.8</v>
      </c>
      <c r="I5815" s="5">
        <v>25.015000000000001</v>
      </c>
    </row>
    <row r="5816" spans="1:9">
      <c r="A5816" s="5">
        <v>2310050055</v>
      </c>
      <c r="B5816" s="5" t="s">
        <v>4947</v>
      </c>
      <c r="C5816" s="5" t="s">
        <v>699</v>
      </c>
      <c r="D5816" s="5" t="s">
        <v>700</v>
      </c>
      <c r="E5816" s="33">
        <v>2.5</v>
      </c>
      <c r="F5816" s="5" t="s">
        <v>4407</v>
      </c>
      <c r="G5816" s="31">
        <v>0</v>
      </c>
      <c r="H5816" s="32">
        <v>0</v>
      </c>
      <c r="I5816" s="5">
        <v>25.32</v>
      </c>
    </row>
    <row r="5817" spans="1:9">
      <c r="A5817" s="5">
        <v>2310050056</v>
      </c>
      <c r="B5817" s="5" t="s">
        <v>4948</v>
      </c>
      <c r="C5817" s="5" t="s">
        <v>699</v>
      </c>
      <c r="D5817" s="5" t="s">
        <v>700</v>
      </c>
      <c r="E5817" s="33">
        <v>11.2</v>
      </c>
      <c r="F5817" s="5" t="s">
        <v>4407</v>
      </c>
      <c r="G5817" s="31">
        <v>0</v>
      </c>
      <c r="H5817" s="32">
        <v>0</v>
      </c>
      <c r="I5817" s="5">
        <v>11.664286000000001</v>
      </c>
    </row>
    <row r="5818" spans="1:9">
      <c r="A5818" s="5">
        <v>2310050064</v>
      </c>
      <c r="B5818" s="5" t="s">
        <v>4949</v>
      </c>
      <c r="C5818" s="5" t="s">
        <v>699</v>
      </c>
      <c r="D5818" s="5" t="s">
        <v>700</v>
      </c>
      <c r="E5818" s="33">
        <v>956.70489999999995</v>
      </c>
      <c r="F5818" s="5" t="s">
        <v>4407</v>
      </c>
      <c r="G5818" s="31">
        <v>0</v>
      </c>
      <c r="H5818" s="32">
        <v>0</v>
      </c>
      <c r="I5818" s="5">
        <v>3.209997</v>
      </c>
    </row>
    <row r="5819" spans="1:9">
      <c r="A5819" s="5">
        <v>2310050082</v>
      </c>
      <c r="B5819" s="5" t="s">
        <v>4950</v>
      </c>
      <c r="C5819" s="5" t="s">
        <v>248</v>
      </c>
      <c r="D5819" s="5" t="s">
        <v>249</v>
      </c>
      <c r="E5819" s="33">
        <v>16</v>
      </c>
      <c r="F5819" s="5" t="s">
        <v>4407</v>
      </c>
      <c r="G5819" s="31">
        <v>0</v>
      </c>
      <c r="H5819" s="32">
        <v>0</v>
      </c>
      <c r="I5819" s="5">
        <v>3.6018750000000002</v>
      </c>
    </row>
    <row r="5820" spans="1:9">
      <c r="A5820" s="5">
        <v>2310050083</v>
      </c>
      <c r="B5820" s="5" t="s">
        <v>4951</v>
      </c>
      <c r="C5820" s="5" t="s">
        <v>248</v>
      </c>
      <c r="D5820" s="5" t="s">
        <v>249</v>
      </c>
      <c r="E5820" s="33">
        <v>29</v>
      </c>
      <c r="F5820" s="5" t="s">
        <v>4407</v>
      </c>
      <c r="G5820" s="31">
        <v>0</v>
      </c>
      <c r="H5820" s="32">
        <v>0</v>
      </c>
      <c r="I5820" s="5">
        <v>3.6020690000000002</v>
      </c>
    </row>
    <row r="5821" spans="1:9">
      <c r="A5821" s="5">
        <v>2310050125</v>
      </c>
      <c r="B5821" s="5" t="s">
        <v>4952</v>
      </c>
      <c r="C5821" s="5" t="s">
        <v>248</v>
      </c>
      <c r="D5821" s="5" t="s">
        <v>249</v>
      </c>
      <c r="E5821" s="33">
        <v>25</v>
      </c>
      <c r="F5821" s="5" t="s">
        <v>4407</v>
      </c>
      <c r="G5821" s="31">
        <v>0</v>
      </c>
      <c r="H5821" s="32">
        <v>0</v>
      </c>
      <c r="I5821" s="5">
        <v>3.6032000000000002</v>
      </c>
    </row>
    <row r="5822" spans="1:9">
      <c r="A5822" s="5">
        <v>2310050126</v>
      </c>
      <c r="B5822" s="5" t="s">
        <v>4953</v>
      </c>
      <c r="C5822" s="5" t="s">
        <v>699</v>
      </c>
      <c r="D5822" s="5" t="s">
        <v>700</v>
      </c>
      <c r="E5822" s="33">
        <v>3.7</v>
      </c>
      <c r="F5822" s="5" t="s">
        <v>4407</v>
      </c>
      <c r="G5822" s="31">
        <v>0</v>
      </c>
      <c r="H5822" s="32">
        <v>0</v>
      </c>
      <c r="I5822" s="5">
        <v>15.005405</v>
      </c>
    </row>
    <row r="5823" spans="1:9">
      <c r="A5823" s="5">
        <v>2310050127</v>
      </c>
      <c r="B5823" s="5" t="s">
        <v>4954</v>
      </c>
      <c r="C5823" s="5" t="s">
        <v>699</v>
      </c>
      <c r="D5823" s="5" t="s">
        <v>700</v>
      </c>
      <c r="E5823" s="33">
        <v>4</v>
      </c>
      <c r="F5823" s="5" t="s">
        <v>4407</v>
      </c>
      <c r="G5823" s="31">
        <v>0</v>
      </c>
      <c r="H5823" s="32">
        <v>0</v>
      </c>
      <c r="I5823" s="5">
        <v>18.454999999999998</v>
      </c>
    </row>
    <row r="5824" spans="1:9">
      <c r="A5824" s="5">
        <v>2310050128</v>
      </c>
      <c r="B5824" s="5" t="s">
        <v>4955</v>
      </c>
      <c r="C5824" s="5" t="s">
        <v>699</v>
      </c>
      <c r="D5824" s="5" t="s">
        <v>700</v>
      </c>
      <c r="E5824" s="33">
        <v>4</v>
      </c>
      <c r="F5824" s="5" t="s">
        <v>4407</v>
      </c>
      <c r="G5824" s="31">
        <v>0</v>
      </c>
      <c r="H5824" s="32">
        <v>0</v>
      </c>
      <c r="I5824" s="5">
        <v>18.175000000000001</v>
      </c>
    </row>
    <row r="5825" spans="1:9">
      <c r="A5825" s="5">
        <v>2310050130</v>
      </c>
      <c r="B5825" s="5" t="s">
        <v>4956</v>
      </c>
      <c r="C5825" s="5" t="s">
        <v>699</v>
      </c>
      <c r="D5825" s="5" t="s">
        <v>700</v>
      </c>
      <c r="E5825" s="5">
        <v>3.8</v>
      </c>
      <c r="F5825" s="5" t="s">
        <v>4407</v>
      </c>
      <c r="G5825" s="31">
        <v>0</v>
      </c>
      <c r="H5825" s="32">
        <v>0</v>
      </c>
      <c r="I5825" s="5">
        <v>14.973684</v>
      </c>
    </row>
    <row r="5826" spans="1:9">
      <c r="A5826" s="5">
        <v>2310050137</v>
      </c>
      <c r="B5826" s="5" t="s">
        <v>4957</v>
      </c>
      <c r="C5826" s="5" t="s">
        <v>699</v>
      </c>
      <c r="D5826" s="5" t="s">
        <v>700</v>
      </c>
      <c r="E5826" s="33">
        <v>3.9</v>
      </c>
      <c r="F5826" s="5" t="s">
        <v>4407</v>
      </c>
      <c r="G5826" s="31">
        <v>0</v>
      </c>
      <c r="H5826" s="32">
        <v>0</v>
      </c>
      <c r="I5826" s="5">
        <v>15.817949</v>
      </c>
    </row>
    <row r="5827" spans="1:9">
      <c r="A5827" s="5">
        <v>2310050138</v>
      </c>
      <c r="B5827" s="5" t="s">
        <v>4958</v>
      </c>
      <c r="C5827" s="5" t="s">
        <v>699</v>
      </c>
      <c r="D5827" s="5" t="s">
        <v>700</v>
      </c>
      <c r="E5827" s="33">
        <v>248.3</v>
      </c>
      <c r="F5827" s="5" t="s">
        <v>4407</v>
      </c>
      <c r="G5827" s="31">
        <v>0</v>
      </c>
      <c r="H5827" s="32">
        <v>0</v>
      </c>
      <c r="I5827" s="5">
        <v>8.4315750000000005</v>
      </c>
    </row>
    <row r="5828" spans="1:9">
      <c r="A5828" s="5">
        <v>2310050162</v>
      </c>
      <c r="B5828" s="5" t="s">
        <v>4959</v>
      </c>
      <c r="C5828" s="5" t="s">
        <v>699</v>
      </c>
      <c r="D5828" s="5" t="s">
        <v>700</v>
      </c>
      <c r="E5828" s="33">
        <v>39.200000000000003</v>
      </c>
      <c r="F5828" s="5" t="s">
        <v>4407</v>
      </c>
      <c r="G5828" s="31">
        <v>0</v>
      </c>
      <c r="H5828" s="32">
        <v>0</v>
      </c>
      <c r="I5828" s="5">
        <v>6.9441329999999999</v>
      </c>
    </row>
    <row r="5829" spans="1:9">
      <c r="A5829" s="5">
        <v>2310050163</v>
      </c>
      <c r="B5829" s="5" t="s">
        <v>4960</v>
      </c>
      <c r="C5829" s="5" t="s">
        <v>699</v>
      </c>
      <c r="D5829" s="5" t="s">
        <v>700</v>
      </c>
      <c r="E5829" s="33">
        <v>9.8000000000000007</v>
      </c>
      <c r="F5829" s="5" t="s">
        <v>4407</v>
      </c>
      <c r="G5829" s="31">
        <v>0</v>
      </c>
      <c r="H5829" s="32">
        <v>0</v>
      </c>
      <c r="I5829" s="5">
        <v>7.4704079999999999</v>
      </c>
    </row>
    <row r="5830" spans="1:9">
      <c r="A5830" s="5">
        <v>2310050164</v>
      </c>
      <c r="B5830" s="5" t="s">
        <v>4961</v>
      </c>
      <c r="C5830" s="5" t="s">
        <v>699</v>
      </c>
      <c r="D5830" s="5" t="s">
        <v>700</v>
      </c>
      <c r="E5830" s="33">
        <v>47.4</v>
      </c>
      <c r="F5830" s="5" t="s">
        <v>4407</v>
      </c>
      <c r="G5830" s="31">
        <v>0</v>
      </c>
      <c r="H5830" s="32">
        <v>0</v>
      </c>
      <c r="I5830" s="5">
        <v>6.7474679999999996</v>
      </c>
    </row>
    <row r="5831" spans="1:9">
      <c r="A5831" s="5">
        <v>2310050165</v>
      </c>
      <c r="B5831" s="5" t="s">
        <v>4962</v>
      </c>
      <c r="C5831" s="5" t="s">
        <v>699</v>
      </c>
      <c r="D5831" s="5" t="s">
        <v>700</v>
      </c>
      <c r="E5831" s="33">
        <v>77.5</v>
      </c>
      <c r="F5831" s="5" t="s">
        <v>4407</v>
      </c>
      <c r="G5831" s="31">
        <v>0</v>
      </c>
      <c r="H5831" s="32">
        <v>0</v>
      </c>
      <c r="I5831" s="5">
        <v>6.2775480000000003</v>
      </c>
    </row>
    <row r="5832" spans="1:9">
      <c r="A5832" s="5">
        <v>2310050166</v>
      </c>
      <c r="B5832" s="5" t="s">
        <v>4963</v>
      </c>
      <c r="C5832" s="5" t="s">
        <v>699</v>
      </c>
      <c r="D5832" s="5" t="s">
        <v>700</v>
      </c>
      <c r="E5832" s="33">
        <v>54.1</v>
      </c>
      <c r="F5832" s="5" t="s">
        <v>4407</v>
      </c>
      <c r="G5832" s="31">
        <v>0</v>
      </c>
      <c r="H5832" s="32">
        <v>0</v>
      </c>
      <c r="I5832" s="5">
        <v>6.6526800000000001</v>
      </c>
    </row>
    <row r="5833" spans="1:9">
      <c r="A5833" s="5">
        <v>2310050167</v>
      </c>
      <c r="B5833" s="5" t="s">
        <v>4964</v>
      </c>
      <c r="C5833" s="5" t="s">
        <v>699</v>
      </c>
      <c r="D5833" s="5" t="s">
        <v>700</v>
      </c>
      <c r="E5833" s="33">
        <v>83.9</v>
      </c>
      <c r="F5833" s="5" t="s">
        <v>4407</v>
      </c>
      <c r="G5833" s="31">
        <v>0</v>
      </c>
      <c r="H5833" s="32">
        <v>0</v>
      </c>
      <c r="I5833" s="5">
        <v>6.1899879999999996</v>
      </c>
    </row>
    <row r="5834" spans="1:9">
      <c r="A5834" s="5">
        <v>2310050168</v>
      </c>
      <c r="B5834" s="5" t="s">
        <v>4965</v>
      </c>
      <c r="C5834" s="5" t="s">
        <v>699</v>
      </c>
      <c r="D5834" s="5" t="s">
        <v>700</v>
      </c>
      <c r="E5834" s="33">
        <v>29.9</v>
      </c>
      <c r="F5834" s="5" t="s">
        <v>4407</v>
      </c>
      <c r="G5834" s="31">
        <v>0</v>
      </c>
      <c r="H5834" s="32">
        <v>0</v>
      </c>
      <c r="I5834" s="5">
        <v>10.358862999999999</v>
      </c>
    </row>
    <row r="5835" spans="1:9">
      <c r="A5835" s="5">
        <v>2310050169</v>
      </c>
      <c r="B5835" s="5" t="s">
        <v>4966</v>
      </c>
      <c r="C5835" s="5" t="s">
        <v>699</v>
      </c>
      <c r="D5835" s="5" t="s">
        <v>700</v>
      </c>
      <c r="E5835" s="33">
        <v>29.4</v>
      </c>
      <c r="F5835" s="5" t="s">
        <v>4407</v>
      </c>
      <c r="G5835" s="31">
        <v>0</v>
      </c>
      <c r="H5835" s="32">
        <v>0</v>
      </c>
      <c r="I5835" s="5">
        <v>10.990136</v>
      </c>
    </row>
    <row r="5836" spans="1:9">
      <c r="A5836" s="5">
        <v>2310050170</v>
      </c>
      <c r="B5836" s="5" t="s">
        <v>4967</v>
      </c>
      <c r="C5836" s="5" t="s">
        <v>699</v>
      </c>
      <c r="D5836" s="5" t="s">
        <v>700</v>
      </c>
      <c r="E5836" s="33">
        <v>58.8</v>
      </c>
      <c r="F5836" s="5" t="s">
        <v>4407</v>
      </c>
      <c r="G5836" s="31">
        <v>0</v>
      </c>
      <c r="H5836" s="32">
        <v>0</v>
      </c>
      <c r="I5836" s="5">
        <v>10.602551</v>
      </c>
    </row>
    <row r="5837" spans="1:9">
      <c r="A5837" s="5">
        <v>2310050171</v>
      </c>
      <c r="B5837" s="5" t="s">
        <v>4968</v>
      </c>
      <c r="C5837" s="5" t="s">
        <v>699</v>
      </c>
      <c r="D5837" s="5" t="s">
        <v>700</v>
      </c>
      <c r="E5837" s="33">
        <v>67.8</v>
      </c>
      <c r="F5837" s="5" t="s">
        <v>4407</v>
      </c>
      <c r="G5837" s="31">
        <v>0</v>
      </c>
      <c r="H5837" s="32">
        <v>0</v>
      </c>
      <c r="I5837" s="5">
        <v>10.423156000000001</v>
      </c>
    </row>
    <row r="5838" spans="1:9">
      <c r="A5838" s="5">
        <v>2310050172</v>
      </c>
      <c r="B5838" s="5" t="s">
        <v>4969</v>
      </c>
      <c r="C5838" s="5" t="s">
        <v>699</v>
      </c>
      <c r="D5838" s="5" t="s">
        <v>700</v>
      </c>
      <c r="E5838" s="33">
        <v>49.7</v>
      </c>
      <c r="F5838" s="5" t="s">
        <v>4407</v>
      </c>
      <c r="G5838" s="31">
        <v>0</v>
      </c>
      <c r="H5838" s="32">
        <v>0</v>
      </c>
      <c r="I5838" s="5">
        <v>10.444266000000001</v>
      </c>
    </row>
    <row r="5839" spans="1:9">
      <c r="A5839" s="5">
        <v>2310050173</v>
      </c>
      <c r="B5839" s="5" t="s">
        <v>4970</v>
      </c>
      <c r="C5839" s="5" t="s">
        <v>699</v>
      </c>
      <c r="D5839" s="5" t="s">
        <v>700</v>
      </c>
      <c r="E5839" s="33">
        <v>23.4</v>
      </c>
      <c r="F5839" s="5" t="s">
        <v>4407</v>
      </c>
      <c r="G5839" s="31">
        <v>0</v>
      </c>
      <c r="H5839" s="32">
        <v>0</v>
      </c>
      <c r="I5839" s="5">
        <v>10.417094000000001</v>
      </c>
    </row>
    <row r="5840" spans="1:9">
      <c r="A5840" s="5">
        <v>2310050174</v>
      </c>
      <c r="B5840" s="5" t="s">
        <v>4971</v>
      </c>
      <c r="C5840" s="5" t="s">
        <v>699</v>
      </c>
      <c r="D5840" s="5" t="s">
        <v>700</v>
      </c>
      <c r="E5840" s="33">
        <v>22.3</v>
      </c>
      <c r="F5840" s="5" t="s">
        <v>4407</v>
      </c>
      <c r="G5840" s="31">
        <v>0</v>
      </c>
      <c r="H5840" s="32">
        <v>0</v>
      </c>
      <c r="I5840" s="5">
        <v>10.589686</v>
      </c>
    </row>
    <row r="5841" spans="1:9">
      <c r="A5841" s="5">
        <v>2310050175</v>
      </c>
      <c r="B5841" s="5" t="s">
        <v>4972</v>
      </c>
      <c r="C5841" s="5" t="s">
        <v>699</v>
      </c>
      <c r="D5841" s="5" t="s">
        <v>700</v>
      </c>
      <c r="E5841" s="33">
        <v>33.299999999999997</v>
      </c>
      <c r="F5841" s="5" t="s">
        <v>4407</v>
      </c>
      <c r="G5841" s="31">
        <v>0</v>
      </c>
      <c r="H5841" s="32">
        <v>0</v>
      </c>
      <c r="I5841" s="5">
        <v>11.811411</v>
      </c>
    </row>
    <row r="5842" spans="1:9">
      <c r="A5842" s="5">
        <v>2310050176</v>
      </c>
      <c r="B5842" s="5" t="s">
        <v>4973</v>
      </c>
      <c r="C5842" s="5" t="s">
        <v>699</v>
      </c>
      <c r="D5842" s="5" t="s">
        <v>700</v>
      </c>
      <c r="E5842" s="33">
        <v>24.8</v>
      </c>
      <c r="F5842" s="5" t="s">
        <v>4407</v>
      </c>
      <c r="G5842" s="31">
        <v>0</v>
      </c>
      <c r="H5842" s="32">
        <v>0</v>
      </c>
      <c r="I5842" s="5">
        <v>10.670968</v>
      </c>
    </row>
    <row r="5843" spans="1:9">
      <c r="A5843" s="5">
        <v>2310050177</v>
      </c>
      <c r="B5843" s="5" t="s">
        <v>4974</v>
      </c>
      <c r="C5843" s="5" t="s">
        <v>699</v>
      </c>
      <c r="D5843" s="5" t="s">
        <v>700</v>
      </c>
      <c r="E5843" s="33">
        <v>68.8</v>
      </c>
      <c r="F5843" s="5" t="s">
        <v>4407</v>
      </c>
      <c r="G5843" s="31">
        <v>0</v>
      </c>
      <c r="H5843" s="32">
        <v>0</v>
      </c>
      <c r="I5843" s="5">
        <v>10.313226999999999</v>
      </c>
    </row>
    <row r="5844" spans="1:9">
      <c r="A5844" s="5">
        <v>2310050184</v>
      </c>
      <c r="B5844" s="5" t="s">
        <v>4975</v>
      </c>
      <c r="C5844" s="5" t="s">
        <v>699</v>
      </c>
      <c r="D5844" s="5" t="s">
        <v>700</v>
      </c>
      <c r="E5844" s="33">
        <v>0.45</v>
      </c>
      <c r="F5844" s="5" t="s">
        <v>4407</v>
      </c>
      <c r="G5844" s="31">
        <v>0</v>
      </c>
      <c r="H5844" s="32">
        <v>0</v>
      </c>
      <c r="I5844" s="5">
        <v>101.777778</v>
      </c>
    </row>
    <row r="5845" spans="1:9">
      <c r="A5845" s="5">
        <v>2310050185</v>
      </c>
      <c r="B5845" s="5" t="s">
        <v>4976</v>
      </c>
      <c r="C5845" s="5" t="s">
        <v>699</v>
      </c>
      <c r="D5845" s="5" t="s">
        <v>700</v>
      </c>
      <c r="E5845" s="33">
        <v>177.1</v>
      </c>
      <c r="F5845" s="5" t="s">
        <v>4407</v>
      </c>
      <c r="G5845" s="31">
        <v>0</v>
      </c>
      <c r="H5845" s="32">
        <v>0</v>
      </c>
      <c r="I5845" s="5">
        <v>6.9108409999999996</v>
      </c>
    </row>
    <row r="5846" spans="1:9">
      <c r="A5846" s="5">
        <v>2310070001</v>
      </c>
      <c r="B5846" s="5" t="s">
        <v>4977</v>
      </c>
      <c r="C5846" s="5" t="s">
        <v>699</v>
      </c>
      <c r="D5846" s="5" t="s">
        <v>700</v>
      </c>
      <c r="E5846" s="33">
        <v>165.7</v>
      </c>
      <c r="F5846" s="5" t="s">
        <v>4407</v>
      </c>
      <c r="G5846" s="31">
        <v>0</v>
      </c>
      <c r="H5846" s="32">
        <v>0</v>
      </c>
      <c r="I5846" s="5">
        <v>23.229813</v>
      </c>
    </row>
    <row r="5847" spans="1:9">
      <c r="A5847" s="5">
        <v>2310070002</v>
      </c>
      <c r="B5847" s="5" t="s">
        <v>4978</v>
      </c>
      <c r="C5847" s="5" t="s">
        <v>699</v>
      </c>
      <c r="D5847" s="5" t="s">
        <v>700</v>
      </c>
      <c r="E5847" s="33">
        <v>79</v>
      </c>
      <c r="F5847" s="5" t="s">
        <v>4407</v>
      </c>
      <c r="G5847" s="31">
        <v>0</v>
      </c>
      <c r="H5847" s="32">
        <v>0</v>
      </c>
      <c r="I5847" s="5">
        <v>27.128734000000001</v>
      </c>
    </row>
    <row r="5848" spans="1:9">
      <c r="A5848" s="5">
        <v>2310070003</v>
      </c>
      <c r="B5848" s="5" t="s">
        <v>4979</v>
      </c>
      <c r="C5848" s="5" t="s">
        <v>699</v>
      </c>
      <c r="D5848" s="5" t="s">
        <v>700</v>
      </c>
      <c r="E5848" s="33">
        <v>165.4</v>
      </c>
      <c r="F5848" s="5" t="s">
        <v>4407</v>
      </c>
      <c r="G5848" s="31">
        <v>0</v>
      </c>
      <c r="H5848" s="32">
        <v>0</v>
      </c>
      <c r="I5848" s="5">
        <v>34.613844999999998</v>
      </c>
    </row>
    <row r="5849" spans="1:9">
      <c r="A5849" s="5">
        <v>2310070005</v>
      </c>
      <c r="B5849" s="5" t="s">
        <v>4980</v>
      </c>
      <c r="C5849" s="5" t="s">
        <v>699</v>
      </c>
      <c r="D5849" s="5" t="s">
        <v>700</v>
      </c>
      <c r="E5849" s="33">
        <v>195.6</v>
      </c>
      <c r="F5849" s="5" t="s">
        <v>4407</v>
      </c>
      <c r="G5849" s="31">
        <v>0</v>
      </c>
      <c r="H5849" s="32">
        <v>0</v>
      </c>
      <c r="I5849" s="5">
        <v>25.655470000000001</v>
      </c>
    </row>
    <row r="5850" spans="1:9">
      <c r="A5850" s="5">
        <v>2310070006</v>
      </c>
      <c r="B5850" s="5" t="s">
        <v>4981</v>
      </c>
      <c r="C5850" s="5" t="s">
        <v>699</v>
      </c>
      <c r="D5850" s="5" t="s">
        <v>700</v>
      </c>
      <c r="E5850" s="33">
        <v>168.96</v>
      </c>
      <c r="F5850" s="5" t="s">
        <v>4407</v>
      </c>
      <c r="G5850" s="31">
        <v>0</v>
      </c>
      <c r="H5850" s="32">
        <v>0</v>
      </c>
      <c r="I5850" s="5">
        <v>16.789358</v>
      </c>
    </row>
    <row r="5851" spans="1:9">
      <c r="A5851" s="5">
        <v>2310070008</v>
      </c>
      <c r="B5851" s="5" t="s">
        <v>4982</v>
      </c>
      <c r="C5851" s="5" t="s">
        <v>699</v>
      </c>
      <c r="D5851" s="5" t="s">
        <v>700</v>
      </c>
      <c r="E5851" s="33">
        <v>76</v>
      </c>
      <c r="F5851" s="5" t="s">
        <v>4407</v>
      </c>
      <c r="G5851" s="31">
        <v>0</v>
      </c>
      <c r="H5851" s="32">
        <v>0</v>
      </c>
      <c r="I5851" s="5">
        <v>26.2425</v>
      </c>
    </row>
    <row r="5852" spans="1:9">
      <c r="A5852" s="5">
        <v>2310070010</v>
      </c>
      <c r="B5852" s="5" t="s">
        <v>4983</v>
      </c>
      <c r="C5852" s="5" t="s">
        <v>699</v>
      </c>
      <c r="D5852" s="5" t="s">
        <v>700</v>
      </c>
      <c r="E5852" s="33">
        <v>22</v>
      </c>
      <c r="F5852" s="5" t="s">
        <v>4407</v>
      </c>
      <c r="G5852" s="31">
        <v>0</v>
      </c>
      <c r="H5852" s="32">
        <v>0</v>
      </c>
      <c r="I5852" s="5">
        <v>22.475909000000001</v>
      </c>
    </row>
    <row r="5853" spans="1:9">
      <c r="A5853" s="5">
        <v>2310070011</v>
      </c>
      <c r="B5853" s="5" t="s">
        <v>4984</v>
      </c>
      <c r="C5853" s="5" t="s">
        <v>699</v>
      </c>
      <c r="D5853" s="5" t="s">
        <v>700</v>
      </c>
      <c r="E5853" s="33">
        <v>18.5</v>
      </c>
      <c r="F5853" s="5" t="s">
        <v>4407</v>
      </c>
      <c r="G5853" s="31">
        <v>0</v>
      </c>
      <c r="H5853" s="32">
        <v>0</v>
      </c>
      <c r="I5853" s="5">
        <v>26.675675999999999</v>
      </c>
    </row>
    <row r="5854" spans="1:9">
      <c r="A5854" s="5">
        <v>2310070012</v>
      </c>
      <c r="B5854" s="5" t="s">
        <v>4985</v>
      </c>
      <c r="C5854" s="5" t="s">
        <v>699</v>
      </c>
      <c r="D5854" s="5" t="s">
        <v>700</v>
      </c>
      <c r="E5854" s="33">
        <v>67.8</v>
      </c>
      <c r="F5854" s="5" t="s">
        <v>4407</v>
      </c>
      <c r="G5854" s="31">
        <v>0</v>
      </c>
      <c r="H5854" s="32">
        <v>0</v>
      </c>
      <c r="I5854" s="5">
        <v>33.245722999999998</v>
      </c>
    </row>
    <row r="5855" spans="1:9">
      <c r="A5855" s="5">
        <v>2310070013</v>
      </c>
      <c r="B5855" s="5" t="s">
        <v>4986</v>
      </c>
      <c r="C5855" s="5" t="s">
        <v>699</v>
      </c>
      <c r="D5855" s="5" t="s">
        <v>700</v>
      </c>
      <c r="E5855" s="33">
        <v>134.75</v>
      </c>
      <c r="F5855" s="5" t="s">
        <v>4407</v>
      </c>
      <c r="G5855" s="31">
        <v>0</v>
      </c>
      <c r="H5855" s="32">
        <v>0</v>
      </c>
      <c r="I5855" s="5">
        <v>24.946121999999999</v>
      </c>
    </row>
    <row r="5856" spans="1:9">
      <c r="A5856" s="5">
        <v>2310070014</v>
      </c>
      <c r="B5856" s="5" t="s">
        <v>4987</v>
      </c>
      <c r="C5856" s="5" t="s">
        <v>699</v>
      </c>
      <c r="D5856" s="5" t="s">
        <v>700</v>
      </c>
      <c r="E5856" s="33">
        <v>59.4</v>
      </c>
      <c r="F5856" s="5" t="s">
        <v>4407</v>
      </c>
      <c r="G5856" s="31">
        <v>0</v>
      </c>
      <c r="H5856" s="32">
        <v>0</v>
      </c>
      <c r="I5856" s="5">
        <v>20.399832</v>
      </c>
    </row>
    <row r="5857" spans="1:9">
      <c r="A5857" s="5">
        <v>2310070015</v>
      </c>
      <c r="B5857" s="5" t="s">
        <v>4988</v>
      </c>
      <c r="C5857" s="5" t="s">
        <v>699</v>
      </c>
      <c r="D5857" s="5" t="s">
        <v>700</v>
      </c>
      <c r="E5857" s="33">
        <v>145</v>
      </c>
      <c r="F5857" s="5" t="s">
        <v>4407</v>
      </c>
      <c r="G5857" s="31">
        <v>0</v>
      </c>
      <c r="H5857" s="32">
        <v>0</v>
      </c>
      <c r="I5857" s="5">
        <v>14.13069</v>
      </c>
    </row>
    <row r="5858" spans="1:9">
      <c r="A5858" s="5">
        <v>2310070016</v>
      </c>
      <c r="B5858" s="5" t="s">
        <v>4989</v>
      </c>
      <c r="C5858" s="5" t="s">
        <v>699</v>
      </c>
      <c r="D5858" s="5" t="s">
        <v>700</v>
      </c>
      <c r="E5858" s="33">
        <v>42</v>
      </c>
      <c r="F5858" s="5" t="s">
        <v>4407</v>
      </c>
      <c r="G5858" s="31">
        <v>0</v>
      </c>
      <c r="H5858" s="32">
        <v>0</v>
      </c>
      <c r="I5858" s="5">
        <v>21.128094999999998</v>
      </c>
    </row>
    <row r="5859" spans="1:9">
      <c r="A5859" s="5">
        <v>2310070045</v>
      </c>
      <c r="B5859" s="5" t="s">
        <v>4990</v>
      </c>
      <c r="C5859" s="5" t="s">
        <v>699</v>
      </c>
      <c r="D5859" s="5" t="s">
        <v>700</v>
      </c>
      <c r="E5859" s="33">
        <v>276.25</v>
      </c>
      <c r="F5859" s="5" t="s">
        <v>4407</v>
      </c>
      <c r="G5859" s="31">
        <v>0</v>
      </c>
      <c r="H5859" s="32">
        <v>0</v>
      </c>
      <c r="I5859" s="5">
        <v>22.581249</v>
      </c>
    </row>
    <row r="5860" spans="1:9">
      <c r="A5860" s="5">
        <v>2310070051</v>
      </c>
      <c r="B5860" s="5" t="s">
        <v>4991</v>
      </c>
      <c r="C5860" s="5" t="s">
        <v>699</v>
      </c>
      <c r="D5860" s="5" t="s">
        <v>700</v>
      </c>
      <c r="E5860" s="33">
        <v>121.2</v>
      </c>
      <c r="F5860" s="5" t="s">
        <v>4407</v>
      </c>
      <c r="G5860" s="31">
        <v>0</v>
      </c>
      <c r="H5860" s="32">
        <v>0</v>
      </c>
      <c r="I5860" s="5">
        <v>38.919884000000003</v>
      </c>
    </row>
    <row r="5861" spans="1:9">
      <c r="A5861" s="5">
        <v>2310070052</v>
      </c>
      <c r="B5861" s="5" t="s">
        <v>4992</v>
      </c>
      <c r="C5861" s="5" t="s">
        <v>699</v>
      </c>
      <c r="D5861" s="5" t="s">
        <v>700</v>
      </c>
      <c r="E5861" s="33">
        <v>172</v>
      </c>
      <c r="F5861" s="5" t="s">
        <v>4407</v>
      </c>
      <c r="G5861" s="31">
        <v>0</v>
      </c>
      <c r="H5861" s="32">
        <v>0</v>
      </c>
      <c r="I5861" s="5">
        <v>20.256395000000001</v>
      </c>
    </row>
    <row r="5862" spans="1:9">
      <c r="A5862" s="5">
        <v>2310070053</v>
      </c>
      <c r="B5862" s="5" t="s">
        <v>4993</v>
      </c>
      <c r="C5862" s="5" t="s">
        <v>699</v>
      </c>
      <c r="D5862" s="5" t="s">
        <v>700</v>
      </c>
      <c r="E5862" s="33">
        <v>187.2</v>
      </c>
      <c r="F5862" s="5" t="s">
        <v>4407</v>
      </c>
      <c r="G5862" s="31">
        <v>0</v>
      </c>
      <c r="H5862" s="32">
        <v>0</v>
      </c>
      <c r="I5862" s="5">
        <v>31.342361</v>
      </c>
    </row>
    <row r="5863" spans="1:9">
      <c r="A5863" s="5">
        <v>2310070055</v>
      </c>
      <c r="B5863" s="5" t="s">
        <v>4994</v>
      </c>
      <c r="C5863" s="5" t="s">
        <v>699</v>
      </c>
      <c r="D5863" s="5" t="s">
        <v>700</v>
      </c>
      <c r="E5863" s="33">
        <v>135.1</v>
      </c>
      <c r="F5863" s="5" t="s">
        <v>4407</v>
      </c>
      <c r="G5863" s="31">
        <v>0</v>
      </c>
      <c r="H5863" s="32">
        <v>0</v>
      </c>
      <c r="I5863" s="5">
        <v>27.150850999999999</v>
      </c>
    </row>
    <row r="5864" spans="1:9">
      <c r="A5864" s="5">
        <v>2310070057</v>
      </c>
      <c r="B5864" s="5" t="s">
        <v>4995</v>
      </c>
      <c r="C5864" s="5" t="s">
        <v>699</v>
      </c>
      <c r="D5864" s="5" t="s">
        <v>700</v>
      </c>
      <c r="E5864" s="33">
        <v>56</v>
      </c>
      <c r="F5864" s="5" t="s">
        <v>4407</v>
      </c>
      <c r="G5864" s="31">
        <v>0</v>
      </c>
      <c r="H5864" s="32">
        <v>0</v>
      </c>
      <c r="I5864" s="5">
        <v>13.08625</v>
      </c>
    </row>
    <row r="5865" spans="1:9">
      <c r="A5865" s="5">
        <v>2310070058</v>
      </c>
      <c r="B5865" s="5" t="s">
        <v>4996</v>
      </c>
      <c r="C5865" s="5" t="s">
        <v>699</v>
      </c>
      <c r="D5865" s="5" t="s">
        <v>700</v>
      </c>
      <c r="E5865" s="33">
        <v>104</v>
      </c>
      <c r="F5865" s="5" t="s">
        <v>4407</v>
      </c>
      <c r="G5865" s="31">
        <v>0</v>
      </c>
      <c r="H5865" s="32">
        <v>0</v>
      </c>
      <c r="I5865" s="5">
        <v>18.509231</v>
      </c>
    </row>
    <row r="5866" spans="1:9">
      <c r="A5866" s="5">
        <v>2310070071</v>
      </c>
      <c r="B5866" s="5" t="s">
        <v>4997</v>
      </c>
      <c r="C5866" s="5" t="s">
        <v>699</v>
      </c>
      <c r="D5866" s="5" t="s">
        <v>700</v>
      </c>
      <c r="E5866" s="33">
        <v>21.4</v>
      </c>
      <c r="F5866" s="5" t="s">
        <v>4407</v>
      </c>
      <c r="G5866" s="31">
        <v>0</v>
      </c>
      <c r="H5866" s="32">
        <v>0</v>
      </c>
      <c r="I5866" s="5">
        <v>28.423832000000001</v>
      </c>
    </row>
    <row r="5867" spans="1:9">
      <c r="A5867" s="5">
        <v>2310070072</v>
      </c>
      <c r="B5867" s="5" t="s">
        <v>4998</v>
      </c>
      <c r="C5867" s="5" t="s">
        <v>699</v>
      </c>
      <c r="D5867" s="5" t="s">
        <v>700</v>
      </c>
      <c r="E5867" s="33">
        <v>10.3</v>
      </c>
      <c r="F5867" s="5" t="s">
        <v>4407</v>
      </c>
      <c r="G5867" s="31">
        <v>0</v>
      </c>
      <c r="H5867" s="32">
        <v>0</v>
      </c>
      <c r="I5867" s="5">
        <v>20.478641</v>
      </c>
    </row>
    <row r="5868" spans="1:9">
      <c r="A5868" s="5">
        <v>2310070080</v>
      </c>
      <c r="B5868" s="5" t="s">
        <v>4999</v>
      </c>
      <c r="C5868" s="5" t="s">
        <v>699</v>
      </c>
      <c r="D5868" s="5" t="s">
        <v>700</v>
      </c>
      <c r="E5868" s="33">
        <v>172.8</v>
      </c>
      <c r="F5868" s="5" t="s">
        <v>4407</v>
      </c>
      <c r="G5868" s="31">
        <v>0</v>
      </c>
      <c r="H5868" s="32">
        <v>0</v>
      </c>
      <c r="I5868" s="5">
        <v>21.474883999999999</v>
      </c>
    </row>
    <row r="5869" spans="1:9">
      <c r="A5869" s="5">
        <v>2310070082</v>
      </c>
      <c r="B5869" s="5" t="s">
        <v>5000</v>
      </c>
      <c r="C5869" s="5" t="s">
        <v>628</v>
      </c>
      <c r="D5869" s="5" t="s">
        <v>629</v>
      </c>
      <c r="E5869" s="33">
        <v>27.530100000000001</v>
      </c>
      <c r="F5869" s="5" t="s">
        <v>4407</v>
      </c>
      <c r="G5869" s="31">
        <v>0</v>
      </c>
      <c r="H5869" s="32">
        <v>0</v>
      </c>
      <c r="I5869" s="5">
        <v>3.9854560000000001</v>
      </c>
    </row>
    <row r="5870" spans="1:9">
      <c r="A5870" s="5">
        <v>2310080018</v>
      </c>
      <c r="B5870" s="5" t="s">
        <v>1637</v>
      </c>
      <c r="C5870" s="5" t="s">
        <v>248</v>
      </c>
      <c r="D5870" s="5" t="s">
        <v>249</v>
      </c>
      <c r="E5870" s="33">
        <v>134.5</v>
      </c>
      <c r="F5870" s="5" t="s">
        <v>4407</v>
      </c>
      <c r="G5870" s="31">
        <v>0</v>
      </c>
      <c r="H5870" s="32">
        <v>0</v>
      </c>
      <c r="I5870" s="5">
        <v>24.522528000000001</v>
      </c>
    </row>
    <row r="5871" spans="1:9">
      <c r="A5871" s="5">
        <v>2310090074</v>
      </c>
      <c r="B5871" s="5" t="s">
        <v>766</v>
      </c>
      <c r="C5871" s="5" t="s">
        <v>248</v>
      </c>
      <c r="D5871" s="5" t="s">
        <v>249</v>
      </c>
      <c r="E5871" s="33">
        <v>26486.1374</v>
      </c>
      <c r="F5871" s="5" t="s">
        <v>2598</v>
      </c>
      <c r="G5871" s="31">
        <v>0</v>
      </c>
      <c r="H5871" s="32">
        <v>0</v>
      </c>
      <c r="I5871" s="5">
        <v>6.0572000000000001E-2</v>
      </c>
    </row>
    <row r="5872" spans="1:9">
      <c r="A5872" s="5">
        <v>2310090126</v>
      </c>
      <c r="B5872" s="5" t="s">
        <v>1050</v>
      </c>
      <c r="C5872" s="5" t="s">
        <v>248</v>
      </c>
      <c r="D5872" s="5" t="s">
        <v>249</v>
      </c>
      <c r="E5872" s="33">
        <v>29002.020400000001</v>
      </c>
      <c r="F5872" s="5" t="s">
        <v>2598</v>
      </c>
      <c r="G5872" s="31">
        <v>0</v>
      </c>
      <c r="H5872" s="32">
        <v>0</v>
      </c>
      <c r="I5872" s="5">
        <v>7.5638999999999998E-2</v>
      </c>
    </row>
    <row r="5873" spans="1:9">
      <c r="A5873" s="5">
        <v>2310090226</v>
      </c>
      <c r="B5873" s="5" t="s">
        <v>651</v>
      </c>
      <c r="C5873" s="5" t="s">
        <v>248</v>
      </c>
      <c r="D5873" s="5" t="s">
        <v>249</v>
      </c>
      <c r="E5873" s="33">
        <v>112146.3023</v>
      </c>
      <c r="F5873" s="5" t="s">
        <v>2598</v>
      </c>
      <c r="G5873" s="31">
        <v>0</v>
      </c>
      <c r="H5873" s="32">
        <v>0</v>
      </c>
      <c r="I5873" s="5">
        <v>5.6197999999999998E-2</v>
      </c>
    </row>
    <row r="5874" spans="1:9">
      <c r="A5874" s="5">
        <v>2310090238</v>
      </c>
      <c r="B5874" s="5" t="s">
        <v>788</v>
      </c>
      <c r="C5874" s="5" t="s">
        <v>248</v>
      </c>
      <c r="D5874" s="5" t="s">
        <v>249</v>
      </c>
      <c r="E5874" s="33">
        <v>81930</v>
      </c>
      <c r="F5874" s="5" t="s">
        <v>2598</v>
      </c>
      <c r="G5874" s="31">
        <v>0</v>
      </c>
      <c r="H5874" s="32">
        <v>0</v>
      </c>
      <c r="I5874" s="5">
        <v>0.100935</v>
      </c>
    </row>
    <row r="5875" spans="1:9">
      <c r="A5875" s="5">
        <v>2310090251</v>
      </c>
      <c r="B5875" s="5" t="s">
        <v>1275</v>
      </c>
      <c r="C5875" s="5" t="s">
        <v>2611</v>
      </c>
      <c r="D5875" s="5" t="s">
        <v>2612</v>
      </c>
      <c r="E5875" s="33">
        <v>619909.27419999999</v>
      </c>
      <c r="F5875" s="5" t="s">
        <v>2598</v>
      </c>
      <c r="G5875" s="31">
        <v>0</v>
      </c>
      <c r="H5875" s="32">
        <v>0</v>
      </c>
      <c r="I5875" s="5">
        <v>4.7613999999999997E-2</v>
      </c>
    </row>
    <row r="5876" spans="1:9">
      <c r="A5876" s="5">
        <v>2310090252</v>
      </c>
      <c r="B5876" s="5" t="s">
        <v>1523</v>
      </c>
      <c r="C5876" s="5" t="s">
        <v>248</v>
      </c>
      <c r="D5876" s="5" t="s">
        <v>249</v>
      </c>
      <c r="E5876" s="33">
        <v>0</v>
      </c>
      <c r="F5876" s="5" t="s">
        <v>2598</v>
      </c>
      <c r="G5876" s="31">
        <v>2455.8000000000002</v>
      </c>
      <c r="H5876" s="32">
        <v>0</v>
      </c>
      <c r="I5876" s="5">
        <v>0.109429</v>
      </c>
    </row>
    <row r="5877" spans="1:9">
      <c r="A5877" s="5">
        <v>2310090252</v>
      </c>
      <c r="B5877" s="5" t="s">
        <v>1523</v>
      </c>
      <c r="C5877" s="5" t="s">
        <v>2611</v>
      </c>
      <c r="D5877" s="5" t="s">
        <v>2612</v>
      </c>
      <c r="E5877" s="33">
        <v>735596.2</v>
      </c>
      <c r="F5877" s="5" t="s">
        <v>2598</v>
      </c>
      <c r="G5877" s="31">
        <v>0</v>
      </c>
      <c r="H5877" s="32">
        <v>2455.8000000000002</v>
      </c>
      <c r="I5877" s="5">
        <v>0.109429</v>
      </c>
    </row>
    <row r="5878" spans="1:9">
      <c r="A5878" s="5">
        <v>2310090253</v>
      </c>
      <c r="B5878" s="5" t="s">
        <v>491</v>
      </c>
      <c r="C5878" s="5" t="s">
        <v>248</v>
      </c>
      <c r="D5878" s="5" t="s">
        <v>249</v>
      </c>
      <c r="E5878" s="33">
        <v>16270</v>
      </c>
      <c r="F5878" s="5" t="s">
        <v>2598</v>
      </c>
      <c r="G5878" s="31">
        <v>0</v>
      </c>
      <c r="H5878" s="32">
        <v>0</v>
      </c>
      <c r="I5878" s="5">
        <v>9.0639999999999998E-2</v>
      </c>
    </row>
    <row r="5879" spans="1:9">
      <c r="A5879" s="5">
        <v>2310090351</v>
      </c>
      <c r="B5879" s="5" t="s">
        <v>85</v>
      </c>
      <c r="C5879" s="5" t="s">
        <v>248</v>
      </c>
      <c r="D5879" s="5" t="s">
        <v>249</v>
      </c>
      <c r="E5879" s="33">
        <v>42099.49</v>
      </c>
      <c r="F5879" s="5" t="s">
        <v>2598</v>
      </c>
      <c r="G5879" s="31">
        <v>0</v>
      </c>
      <c r="H5879" s="32">
        <v>0</v>
      </c>
      <c r="I5879" s="5">
        <v>8.3562999999999998E-2</v>
      </c>
    </row>
    <row r="5880" spans="1:9">
      <c r="A5880" s="5">
        <v>2310090354</v>
      </c>
      <c r="B5880" s="5" t="s">
        <v>5001</v>
      </c>
      <c r="C5880" s="5" t="s">
        <v>248</v>
      </c>
      <c r="D5880" s="5" t="s">
        <v>249</v>
      </c>
      <c r="E5880" s="33">
        <v>897.95920000000001</v>
      </c>
      <c r="F5880" s="5" t="s">
        <v>2598</v>
      </c>
      <c r="G5880" s="31">
        <v>0</v>
      </c>
      <c r="H5880" s="32">
        <v>0</v>
      </c>
      <c r="I5880" s="5">
        <v>8.0360000000000001E-2</v>
      </c>
    </row>
    <row r="5881" spans="1:9">
      <c r="A5881" s="5">
        <v>2310090358</v>
      </c>
      <c r="B5881" s="5" t="s">
        <v>572</v>
      </c>
      <c r="C5881" s="5" t="s">
        <v>248</v>
      </c>
      <c r="D5881" s="5" t="s">
        <v>249</v>
      </c>
      <c r="E5881" s="33">
        <v>3766.4897999999998</v>
      </c>
      <c r="F5881" s="5" t="s">
        <v>2598</v>
      </c>
      <c r="G5881" s="31">
        <v>0</v>
      </c>
      <c r="H5881" s="32">
        <v>0</v>
      </c>
      <c r="I5881" s="5">
        <v>8.2926E-2</v>
      </c>
    </row>
    <row r="5882" spans="1:9">
      <c r="A5882" s="5">
        <v>2310090363</v>
      </c>
      <c r="B5882" s="5" t="s">
        <v>1299</v>
      </c>
      <c r="C5882" s="5" t="s">
        <v>248</v>
      </c>
      <c r="D5882" s="5" t="s">
        <v>249</v>
      </c>
      <c r="E5882" s="33">
        <v>12380.9524</v>
      </c>
      <c r="F5882" s="5" t="s">
        <v>2598</v>
      </c>
      <c r="G5882" s="31">
        <v>0</v>
      </c>
      <c r="H5882" s="32">
        <v>0</v>
      </c>
      <c r="I5882" s="5">
        <v>0.115429</v>
      </c>
    </row>
    <row r="5883" spans="1:9">
      <c r="A5883" s="5">
        <v>2310090374</v>
      </c>
      <c r="B5883" s="5" t="s">
        <v>158</v>
      </c>
      <c r="C5883" s="5" t="s">
        <v>248</v>
      </c>
      <c r="D5883" s="5" t="s">
        <v>249</v>
      </c>
      <c r="E5883" s="33">
        <v>2078</v>
      </c>
      <c r="F5883" s="5" t="s">
        <v>2598</v>
      </c>
      <c r="G5883" s="31">
        <v>0</v>
      </c>
      <c r="H5883" s="32">
        <v>0</v>
      </c>
      <c r="I5883" s="5">
        <v>3.0596999999999999E-2</v>
      </c>
    </row>
    <row r="5884" spans="1:9">
      <c r="A5884" s="5">
        <v>2310090393</v>
      </c>
      <c r="B5884" s="5" t="s">
        <v>159</v>
      </c>
      <c r="C5884" s="5" t="s">
        <v>248</v>
      </c>
      <c r="D5884" s="5" t="s">
        <v>249</v>
      </c>
      <c r="E5884" s="33">
        <v>2771.8044</v>
      </c>
      <c r="F5884" s="5" t="s">
        <v>2598</v>
      </c>
      <c r="G5884" s="31">
        <v>0</v>
      </c>
      <c r="H5884" s="32">
        <v>0</v>
      </c>
      <c r="I5884" s="5">
        <v>3.4826000000000003E-2</v>
      </c>
    </row>
    <row r="5885" spans="1:9">
      <c r="A5885" s="5">
        <v>2310090394</v>
      </c>
      <c r="B5885" s="5" t="s">
        <v>157</v>
      </c>
      <c r="C5885" s="5" t="s">
        <v>248</v>
      </c>
      <c r="D5885" s="5" t="s">
        <v>249</v>
      </c>
      <c r="E5885" s="33">
        <v>2951</v>
      </c>
      <c r="F5885" s="5" t="s">
        <v>2598</v>
      </c>
      <c r="G5885" s="31">
        <v>0</v>
      </c>
      <c r="H5885" s="32">
        <v>0</v>
      </c>
      <c r="I5885" s="5">
        <v>3.1488000000000002E-2</v>
      </c>
    </row>
    <row r="5886" spans="1:9">
      <c r="A5886" s="5">
        <v>2310090395</v>
      </c>
      <c r="B5886" s="5" t="s">
        <v>153</v>
      </c>
      <c r="C5886" s="5" t="s">
        <v>248</v>
      </c>
      <c r="D5886" s="5" t="s">
        <v>249</v>
      </c>
      <c r="E5886" s="33">
        <v>2745.5180999999998</v>
      </c>
      <c r="F5886" s="5" t="s">
        <v>2598</v>
      </c>
      <c r="G5886" s="31">
        <v>0</v>
      </c>
      <c r="H5886" s="32">
        <v>0</v>
      </c>
      <c r="I5886" s="5">
        <v>9.3436000000000005E-2</v>
      </c>
    </row>
    <row r="5887" spans="1:9">
      <c r="A5887" s="5">
        <v>2310090396</v>
      </c>
      <c r="B5887" s="5" t="s">
        <v>154</v>
      </c>
      <c r="C5887" s="5" t="s">
        <v>248</v>
      </c>
      <c r="D5887" s="5" t="s">
        <v>249</v>
      </c>
      <c r="E5887" s="33">
        <v>451</v>
      </c>
      <c r="F5887" s="5" t="s">
        <v>2598</v>
      </c>
      <c r="G5887" s="31">
        <v>0</v>
      </c>
      <c r="H5887" s="32">
        <v>0</v>
      </c>
      <c r="I5887" s="5">
        <v>3.4522999999999998E-2</v>
      </c>
    </row>
    <row r="5888" spans="1:9">
      <c r="A5888" s="5">
        <v>2310090397</v>
      </c>
      <c r="B5888" s="5" t="s">
        <v>149</v>
      </c>
      <c r="C5888" s="5" t="s">
        <v>248</v>
      </c>
      <c r="D5888" s="5" t="s">
        <v>249</v>
      </c>
      <c r="E5888" s="33">
        <v>813.44579999999996</v>
      </c>
      <c r="F5888" s="5" t="s">
        <v>2598</v>
      </c>
      <c r="G5888" s="31">
        <v>0</v>
      </c>
      <c r="H5888" s="32">
        <v>0</v>
      </c>
      <c r="I5888" s="5">
        <v>4.4685999999999997E-2</v>
      </c>
    </row>
    <row r="5889" spans="1:9">
      <c r="A5889" s="5">
        <v>2310090398</v>
      </c>
      <c r="B5889" s="5" t="s">
        <v>155</v>
      </c>
      <c r="C5889" s="5" t="s">
        <v>248</v>
      </c>
      <c r="D5889" s="5" t="s">
        <v>249</v>
      </c>
      <c r="E5889" s="33">
        <v>602.44579999999996</v>
      </c>
      <c r="F5889" s="5" t="s">
        <v>2598</v>
      </c>
      <c r="G5889" s="31">
        <v>0</v>
      </c>
      <c r="H5889" s="32">
        <v>0</v>
      </c>
      <c r="I5889" s="5">
        <v>4.0982999999999999E-2</v>
      </c>
    </row>
    <row r="5890" spans="1:9">
      <c r="A5890" s="5">
        <v>2310090399</v>
      </c>
      <c r="B5890" s="5" t="s">
        <v>152</v>
      </c>
      <c r="C5890" s="5" t="s">
        <v>248</v>
      </c>
      <c r="D5890" s="5" t="s">
        <v>249</v>
      </c>
      <c r="E5890" s="33">
        <v>993</v>
      </c>
      <c r="F5890" s="5" t="s">
        <v>2598</v>
      </c>
      <c r="G5890" s="31">
        <v>0</v>
      </c>
      <c r="H5890" s="32">
        <v>0</v>
      </c>
      <c r="I5890" s="5">
        <v>6.1046999999999997E-2</v>
      </c>
    </row>
    <row r="5891" spans="1:9">
      <c r="A5891" s="5">
        <v>2310090400</v>
      </c>
      <c r="B5891" s="5" t="s">
        <v>151</v>
      </c>
      <c r="C5891" s="5" t="s">
        <v>248</v>
      </c>
      <c r="D5891" s="5" t="s">
        <v>249</v>
      </c>
      <c r="E5891" s="33">
        <v>2801</v>
      </c>
      <c r="F5891" s="5" t="s">
        <v>2598</v>
      </c>
      <c r="G5891" s="31">
        <v>0</v>
      </c>
      <c r="H5891" s="32">
        <v>0</v>
      </c>
      <c r="I5891" s="5">
        <v>3.4376999999999998E-2</v>
      </c>
    </row>
    <row r="5892" spans="1:9">
      <c r="A5892" s="5">
        <v>2310090402</v>
      </c>
      <c r="B5892" s="5" t="s">
        <v>156</v>
      </c>
      <c r="C5892" s="5" t="s">
        <v>248</v>
      </c>
      <c r="D5892" s="5" t="s">
        <v>249</v>
      </c>
      <c r="E5892" s="33">
        <v>301</v>
      </c>
      <c r="F5892" s="5" t="s">
        <v>2598</v>
      </c>
      <c r="G5892" s="31">
        <v>0</v>
      </c>
      <c r="H5892" s="32">
        <v>0</v>
      </c>
      <c r="I5892" s="5">
        <v>3.4319000000000002E-2</v>
      </c>
    </row>
    <row r="5893" spans="1:9">
      <c r="A5893" s="5">
        <v>2310090404</v>
      </c>
      <c r="B5893" s="5" t="s">
        <v>148</v>
      </c>
      <c r="C5893" s="5" t="s">
        <v>248</v>
      </c>
      <c r="D5893" s="5" t="s">
        <v>249</v>
      </c>
      <c r="E5893" s="33">
        <v>2018.9157</v>
      </c>
      <c r="F5893" s="5" t="s">
        <v>2598</v>
      </c>
      <c r="G5893" s="31">
        <v>0</v>
      </c>
      <c r="H5893" s="32">
        <v>0</v>
      </c>
      <c r="I5893" s="5">
        <v>7.349E-2</v>
      </c>
    </row>
    <row r="5894" spans="1:9">
      <c r="A5894" s="5">
        <v>2310090405</v>
      </c>
      <c r="B5894" s="5" t="s">
        <v>150</v>
      </c>
      <c r="C5894" s="5" t="s">
        <v>248</v>
      </c>
      <c r="D5894" s="5" t="s">
        <v>249</v>
      </c>
      <c r="E5894" s="33">
        <v>150.44579999999999</v>
      </c>
      <c r="F5894" s="5" t="s">
        <v>2598</v>
      </c>
      <c r="G5894" s="31">
        <v>0</v>
      </c>
      <c r="H5894" s="32">
        <v>0</v>
      </c>
      <c r="I5894" s="5">
        <v>3.2437000000000001E-2</v>
      </c>
    </row>
    <row r="5895" spans="1:9">
      <c r="A5895" s="5">
        <v>2310090439</v>
      </c>
      <c r="B5895" s="5" t="s">
        <v>313</v>
      </c>
      <c r="C5895" s="5" t="s">
        <v>248</v>
      </c>
      <c r="D5895" s="5" t="s">
        <v>249</v>
      </c>
      <c r="E5895" s="33">
        <v>242328.72289999999</v>
      </c>
      <c r="F5895" s="5" t="s">
        <v>2598</v>
      </c>
      <c r="G5895" s="31">
        <v>0</v>
      </c>
      <c r="H5895" s="32">
        <v>0</v>
      </c>
      <c r="I5895" s="5">
        <v>5.6932000000000003E-2</v>
      </c>
    </row>
    <row r="5896" spans="1:9">
      <c r="A5896" s="5">
        <v>2310090440</v>
      </c>
      <c r="B5896" s="5" t="s">
        <v>386</v>
      </c>
      <c r="C5896" s="5" t="s">
        <v>248</v>
      </c>
      <c r="D5896" s="5" t="s">
        <v>249</v>
      </c>
      <c r="E5896" s="33">
        <v>251713.72289999999</v>
      </c>
      <c r="F5896" s="5" t="s">
        <v>2598</v>
      </c>
      <c r="G5896" s="31">
        <v>0</v>
      </c>
      <c r="H5896" s="32">
        <v>0</v>
      </c>
      <c r="I5896" s="5">
        <v>3.3411999999999997E-2</v>
      </c>
    </row>
    <row r="5897" spans="1:9">
      <c r="A5897" s="5">
        <v>2310090441</v>
      </c>
      <c r="B5897" s="5" t="s">
        <v>325</v>
      </c>
      <c r="C5897" s="5" t="s">
        <v>248</v>
      </c>
      <c r="D5897" s="5" t="s">
        <v>249</v>
      </c>
      <c r="E5897" s="33">
        <v>47515.084300000002</v>
      </c>
      <c r="F5897" s="5" t="s">
        <v>2598</v>
      </c>
      <c r="G5897" s="31">
        <v>0</v>
      </c>
      <c r="H5897" s="32">
        <v>0</v>
      </c>
      <c r="I5897" s="5">
        <v>2.9652000000000001E-2</v>
      </c>
    </row>
    <row r="5898" spans="1:9">
      <c r="A5898" s="5">
        <v>2310090442</v>
      </c>
      <c r="B5898" s="5" t="s">
        <v>23</v>
      </c>
      <c r="C5898" s="5" t="s">
        <v>248</v>
      </c>
      <c r="D5898" s="5" t="s">
        <v>249</v>
      </c>
      <c r="E5898" s="33">
        <v>248021.16870000001</v>
      </c>
      <c r="F5898" s="5" t="s">
        <v>2598</v>
      </c>
      <c r="G5898" s="31">
        <v>0</v>
      </c>
      <c r="H5898" s="32">
        <v>0</v>
      </c>
      <c r="I5898" s="5">
        <v>3.3425000000000003E-2</v>
      </c>
    </row>
    <row r="5899" spans="1:9">
      <c r="A5899" s="5">
        <v>2310090443</v>
      </c>
      <c r="B5899" s="5" t="s">
        <v>468</v>
      </c>
      <c r="C5899" s="5" t="s">
        <v>248</v>
      </c>
      <c r="D5899" s="5" t="s">
        <v>249</v>
      </c>
      <c r="E5899" s="33">
        <v>248491.5301</v>
      </c>
      <c r="F5899" s="5" t="s">
        <v>2598</v>
      </c>
      <c r="G5899" s="31">
        <v>0</v>
      </c>
      <c r="H5899" s="32">
        <v>0</v>
      </c>
      <c r="I5899" s="5">
        <v>3.2279000000000002E-2</v>
      </c>
    </row>
    <row r="5900" spans="1:9">
      <c r="A5900" s="5">
        <v>2310090444</v>
      </c>
      <c r="B5900" s="5" t="s">
        <v>326</v>
      </c>
      <c r="C5900" s="5" t="s">
        <v>248</v>
      </c>
      <c r="D5900" s="5" t="s">
        <v>249</v>
      </c>
      <c r="E5900" s="33">
        <v>147373</v>
      </c>
      <c r="F5900" s="5" t="s">
        <v>2598</v>
      </c>
      <c r="G5900" s="31">
        <v>0</v>
      </c>
      <c r="H5900" s="32">
        <v>105600</v>
      </c>
      <c r="I5900" s="5">
        <v>3.3849999999999998E-2</v>
      </c>
    </row>
    <row r="5901" spans="1:9">
      <c r="A5901" s="5">
        <v>2310090444</v>
      </c>
      <c r="B5901" s="5" t="s">
        <v>326</v>
      </c>
      <c r="C5901" s="5" t="s">
        <v>14</v>
      </c>
      <c r="D5901" s="5" t="s">
        <v>15</v>
      </c>
      <c r="E5901" s="33">
        <v>105600</v>
      </c>
      <c r="F5901" s="5" t="s">
        <v>2598</v>
      </c>
      <c r="G5901" s="31">
        <v>105600</v>
      </c>
      <c r="H5901" s="32">
        <v>0</v>
      </c>
      <c r="I5901" s="5">
        <v>3.4112999999999997E-2</v>
      </c>
    </row>
    <row r="5902" spans="1:9">
      <c r="A5902" s="5">
        <v>2310090445</v>
      </c>
      <c r="B5902" s="5" t="s">
        <v>22</v>
      </c>
      <c r="C5902" s="5" t="s">
        <v>248</v>
      </c>
      <c r="D5902" s="5" t="s">
        <v>249</v>
      </c>
      <c r="E5902" s="33">
        <v>244288.3253</v>
      </c>
      <c r="F5902" s="5" t="s">
        <v>2598</v>
      </c>
      <c r="G5902" s="31">
        <v>0</v>
      </c>
      <c r="H5902" s="32">
        <v>0</v>
      </c>
      <c r="I5902" s="5">
        <v>3.4151000000000001E-2</v>
      </c>
    </row>
    <row r="5903" spans="1:9">
      <c r="A5903" s="5">
        <v>2310090446</v>
      </c>
      <c r="B5903" s="5" t="s">
        <v>493</v>
      </c>
      <c r="C5903" s="5" t="s">
        <v>248</v>
      </c>
      <c r="D5903" s="5" t="s">
        <v>249</v>
      </c>
      <c r="E5903" s="33">
        <v>257185.02410000001</v>
      </c>
      <c r="F5903" s="5" t="s">
        <v>2598</v>
      </c>
      <c r="G5903" s="31">
        <v>0</v>
      </c>
      <c r="H5903" s="32">
        <v>0</v>
      </c>
      <c r="I5903" s="5">
        <v>3.7082999999999998E-2</v>
      </c>
    </row>
    <row r="5904" spans="1:9">
      <c r="A5904" s="5">
        <v>2310090447</v>
      </c>
      <c r="B5904" s="5" t="s">
        <v>495</v>
      </c>
      <c r="C5904" s="5" t="s">
        <v>248</v>
      </c>
      <c r="D5904" s="5" t="s">
        <v>249</v>
      </c>
      <c r="E5904" s="33">
        <v>199058</v>
      </c>
      <c r="F5904" s="5" t="s">
        <v>2598</v>
      </c>
      <c r="G5904" s="31">
        <v>0</v>
      </c>
      <c r="H5904" s="32">
        <v>0</v>
      </c>
      <c r="I5904" s="5">
        <v>3.3845E-2</v>
      </c>
    </row>
    <row r="5905" spans="1:9">
      <c r="A5905" s="5">
        <v>2310090448</v>
      </c>
      <c r="B5905" s="5" t="s">
        <v>21</v>
      </c>
      <c r="C5905" s="5" t="s">
        <v>248</v>
      </c>
      <c r="D5905" s="5" t="s">
        <v>249</v>
      </c>
      <c r="E5905" s="33">
        <v>241816</v>
      </c>
      <c r="F5905" s="5" t="s">
        <v>2598</v>
      </c>
      <c r="G5905" s="31">
        <v>0</v>
      </c>
      <c r="H5905" s="32">
        <v>0</v>
      </c>
      <c r="I5905" s="5">
        <v>3.356E-2</v>
      </c>
    </row>
    <row r="5906" spans="1:9">
      <c r="A5906" s="5">
        <v>2310090450</v>
      </c>
      <c r="B5906" s="5" t="s">
        <v>812</v>
      </c>
      <c r="C5906" s="5" t="s">
        <v>248</v>
      </c>
      <c r="D5906" s="5" t="s">
        <v>249</v>
      </c>
      <c r="E5906" s="33">
        <v>242354.43369999999</v>
      </c>
      <c r="F5906" s="5" t="s">
        <v>2598</v>
      </c>
      <c r="G5906" s="31">
        <v>0</v>
      </c>
      <c r="H5906" s="32">
        <v>0</v>
      </c>
      <c r="I5906" s="5">
        <v>5.8013000000000002E-2</v>
      </c>
    </row>
    <row r="5907" spans="1:9">
      <c r="A5907" s="5">
        <v>2310090457</v>
      </c>
      <c r="B5907" s="5" t="s">
        <v>19</v>
      </c>
      <c r="C5907" s="5" t="s">
        <v>248</v>
      </c>
      <c r="D5907" s="5" t="s">
        <v>249</v>
      </c>
      <c r="E5907" s="33">
        <v>13856</v>
      </c>
      <c r="F5907" s="5" t="s">
        <v>2598</v>
      </c>
      <c r="G5907" s="31">
        <v>0</v>
      </c>
      <c r="H5907" s="32">
        <v>0</v>
      </c>
      <c r="I5907" s="5">
        <v>3.7539999999999997E-2</v>
      </c>
    </row>
    <row r="5908" spans="1:9">
      <c r="A5908" s="5">
        <v>2310090458</v>
      </c>
      <c r="B5908" s="5" t="s">
        <v>593</v>
      </c>
      <c r="C5908" s="5" t="s">
        <v>248</v>
      </c>
      <c r="D5908" s="5" t="s">
        <v>249</v>
      </c>
      <c r="E5908" s="33">
        <v>18900</v>
      </c>
      <c r="F5908" s="5" t="s">
        <v>2598</v>
      </c>
      <c r="G5908" s="31">
        <v>0</v>
      </c>
      <c r="H5908" s="32">
        <v>0</v>
      </c>
      <c r="I5908" s="5">
        <v>4.0030000000000003E-2</v>
      </c>
    </row>
    <row r="5909" spans="1:9">
      <c r="A5909" s="5">
        <v>2310090460</v>
      </c>
      <c r="B5909" s="5" t="s">
        <v>20</v>
      </c>
      <c r="C5909" s="5" t="s">
        <v>248</v>
      </c>
      <c r="D5909" s="5" t="s">
        <v>249</v>
      </c>
      <c r="E5909" s="33">
        <v>220.9032</v>
      </c>
      <c r="F5909" s="5" t="s">
        <v>2598</v>
      </c>
      <c r="G5909" s="31">
        <v>0</v>
      </c>
      <c r="H5909" s="32">
        <v>0</v>
      </c>
      <c r="I5909" s="5">
        <v>4.0153000000000001E-2</v>
      </c>
    </row>
    <row r="5910" spans="1:9">
      <c r="A5910" s="5">
        <v>2310090461</v>
      </c>
      <c r="B5910" s="5" t="s">
        <v>925</v>
      </c>
      <c r="C5910" s="5" t="s">
        <v>248</v>
      </c>
      <c r="D5910" s="5" t="s">
        <v>249</v>
      </c>
      <c r="E5910" s="33">
        <v>141400</v>
      </c>
      <c r="F5910" s="5" t="s">
        <v>2598</v>
      </c>
      <c r="G5910" s="31">
        <v>0</v>
      </c>
      <c r="H5910" s="32">
        <v>0</v>
      </c>
      <c r="I5910" s="5">
        <v>4.3741000000000002E-2</v>
      </c>
    </row>
    <row r="5911" spans="1:9">
      <c r="A5911" s="5">
        <v>2310090463</v>
      </c>
      <c r="B5911" s="5" t="s">
        <v>813</v>
      </c>
      <c r="C5911" s="5" t="s">
        <v>248</v>
      </c>
      <c r="D5911" s="5" t="s">
        <v>249</v>
      </c>
      <c r="E5911" s="33">
        <v>16556</v>
      </c>
      <c r="F5911" s="5" t="s">
        <v>2598</v>
      </c>
      <c r="G5911" s="31">
        <v>0</v>
      </c>
      <c r="H5911" s="32">
        <v>0</v>
      </c>
      <c r="I5911" s="5">
        <v>3.9739999999999998E-2</v>
      </c>
    </row>
    <row r="5912" spans="1:9">
      <c r="A5912" s="5">
        <v>2310090464</v>
      </c>
      <c r="B5912" s="5" t="s">
        <v>814</v>
      </c>
      <c r="C5912" s="5" t="s">
        <v>248</v>
      </c>
      <c r="D5912" s="5" t="s">
        <v>249</v>
      </c>
      <c r="E5912" s="33">
        <v>14279.0645</v>
      </c>
      <c r="F5912" s="5" t="s">
        <v>2598</v>
      </c>
      <c r="G5912" s="31">
        <v>0</v>
      </c>
      <c r="H5912" s="32">
        <v>27300</v>
      </c>
      <c r="I5912" s="5">
        <v>4.4733000000000002E-2</v>
      </c>
    </row>
    <row r="5913" spans="1:9">
      <c r="A5913" s="5">
        <v>2310090464</v>
      </c>
      <c r="B5913" s="5" t="s">
        <v>814</v>
      </c>
      <c r="C5913" s="5" t="s">
        <v>14</v>
      </c>
      <c r="D5913" s="5" t="s">
        <v>15</v>
      </c>
      <c r="E5913" s="33">
        <v>27300</v>
      </c>
      <c r="F5913" s="5" t="s">
        <v>2598</v>
      </c>
      <c r="G5913" s="31">
        <v>27300</v>
      </c>
      <c r="H5913" s="32">
        <v>0</v>
      </c>
      <c r="I5913" s="5">
        <v>4.6753999999999997E-2</v>
      </c>
    </row>
    <row r="5914" spans="1:9">
      <c r="A5914" s="5">
        <v>2310090465</v>
      </c>
      <c r="B5914" s="5" t="s">
        <v>815</v>
      </c>
      <c r="C5914" s="5" t="s">
        <v>248</v>
      </c>
      <c r="D5914" s="5" t="s">
        <v>249</v>
      </c>
      <c r="E5914" s="33">
        <v>13300</v>
      </c>
      <c r="F5914" s="5" t="s">
        <v>2598</v>
      </c>
      <c r="G5914" s="31">
        <v>0</v>
      </c>
      <c r="H5914" s="32">
        <v>0</v>
      </c>
      <c r="I5914" s="5">
        <v>4.5412000000000001E-2</v>
      </c>
    </row>
    <row r="5915" spans="1:9">
      <c r="A5915" s="5">
        <v>2310090466</v>
      </c>
      <c r="B5915" s="5" t="s">
        <v>923</v>
      </c>
      <c r="C5915" s="5" t="s">
        <v>248</v>
      </c>
      <c r="D5915" s="5" t="s">
        <v>249</v>
      </c>
      <c r="E5915" s="33">
        <v>151200</v>
      </c>
      <c r="F5915" s="5" t="s">
        <v>2598</v>
      </c>
      <c r="G5915" s="31">
        <v>0</v>
      </c>
      <c r="H5915" s="32">
        <v>4200</v>
      </c>
      <c r="I5915" s="5">
        <v>4.3589000000000003E-2</v>
      </c>
    </row>
    <row r="5916" spans="1:9">
      <c r="A5916" s="5">
        <v>2310090466</v>
      </c>
      <c r="B5916" s="5" t="s">
        <v>923</v>
      </c>
      <c r="C5916" s="5" t="s">
        <v>14</v>
      </c>
      <c r="D5916" s="5" t="s">
        <v>15</v>
      </c>
      <c r="E5916" s="33">
        <v>4200</v>
      </c>
      <c r="F5916" s="5" t="s">
        <v>2598</v>
      </c>
      <c r="G5916" s="31">
        <v>4200</v>
      </c>
      <c r="H5916" s="32">
        <v>0</v>
      </c>
      <c r="I5916" s="5">
        <v>0.15850700000000001</v>
      </c>
    </row>
    <row r="5917" spans="1:9">
      <c r="A5917" s="5">
        <v>2310090468</v>
      </c>
      <c r="B5917" s="5" t="s">
        <v>1018</v>
      </c>
      <c r="C5917" s="5" t="s">
        <v>248</v>
      </c>
      <c r="D5917" s="5" t="s">
        <v>249</v>
      </c>
      <c r="E5917" s="33">
        <v>4309.3226000000004</v>
      </c>
      <c r="F5917" s="5" t="s">
        <v>2598</v>
      </c>
      <c r="G5917" s="31">
        <v>0</v>
      </c>
      <c r="H5917" s="32">
        <v>0</v>
      </c>
      <c r="I5917" s="5">
        <v>4.3624000000000003E-2</v>
      </c>
    </row>
    <row r="5918" spans="1:9">
      <c r="A5918" s="5">
        <v>2310090469</v>
      </c>
      <c r="B5918" s="5" t="s">
        <v>1021</v>
      </c>
      <c r="C5918" s="5" t="s">
        <v>248</v>
      </c>
      <c r="D5918" s="5" t="s">
        <v>249</v>
      </c>
      <c r="E5918" s="33">
        <v>31979.258099999999</v>
      </c>
      <c r="F5918" s="5" t="s">
        <v>2598</v>
      </c>
      <c r="G5918" s="31">
        <v>0</v>
      </c>
      <c r="H5918" s="32">
        <v>0</v>
      </c>
      <c r="I5918" s="5">
        <v>4.2980999999999998E-2</v>
      </c>
    </row>
    <row r="5919" spans="1:9">
      <c r="A5919" s="5">
        <v>2310090471</v>
      </c>
      <c r="B5919" s="5" t="s">
        <v>709</v>
      </c>
      <c r="C5919" s="5" t="s">
        <v>248</v>
      </c>
      <c r="D5919" s="5" t="s">
        <v>249</v>
      </c>
      <c r="E5919" s="33">
        <v>1081.1837</v>
      </c>
      <c r="F5919" s="5" t="s">
        <v>2598</v>
      </c>
      <c r="G5919" s="31">
        <v>0</v>
      </c>
      <c r="H5919" s="32">
        <v>0</v>
      </c>
      <c r="I5919" s="5">
        <v>8.1152000000000002E-2</v>
      </c>
    </row>
    <row r="5920" spans="1:9">
      <c r="A5920" s="5">
        <v>2310090472</v>
      </c>
      <c r="B5920" s="5" t="s">
        <v>385</v>
      </c>
      <c r="C5920" s="5" t="s">
        <v>248</v>
      </c>
      <c r="D5920" s="5" t="s">
        <v>249</v>
      </c>
      <c r="E5920" s="33">
        <v>26027</v>
      </c>
      <c r="F5920" s="5" t="s">
        <v>2598</v>
      </c>
      <c r="G5920" s="31">
        <v>0</v>
      </c>
      <c r="H5920" s="32">
        <v>0</v>
      </c>
      <c r="I5920" s="5">
        <v>7.9804E-2</v>
      </c>
    </row>
    <row r="5921" spans="1:9">
      <c r="A5921" s="5">
        <v>2310090473</v>
      </c>
      <c r="B5921" s="5" t="s">
        <v>74</v>
      </c>
      <c r="C5921" s="5" t="s">
        <v>248</v>
      </c>
      <c r="D5921" s="5" t="s">
        <v>249</v>
      </c>
      <c r="E5921" s="33">
        <v>25889</v>
      </c>
      <c r="F5921" s="5" t="s">
        <v>2598</v>
      </c>
      <c r="G5921" s="31">
        <v>0</v>
      </c>
      <c r="H5921" s="32">
        <v>0</v>
      </c>
      <c r="I5921" s="5">
        <v>7.9384999999999997E-2</v>
      </c>
    </row>
    <row r="5922" spans="1:9">
      <c r="A5922" s="5">
        <v>2310090486</v>
      </c>
      <c r="B5922" s="5" t="s">
        <v>5002</v>
      </c>
      <c r="C5922" s="5" t="s">
        <v>248</v>
      </c>
      <c r="D5922" s="5" t="s">
        <v>249</v>
      </c>
      <c r="E5922" s="33">
        <v>12120</v>
      </c>
      <c r="F5922" s="5" t="s">
        <v>2598</v>
      </c>
      <c r="G5922" s="31">
        <v>0</v>
      </c>
      <c r="H5922" s="32">
        <v>0</v>
      </c>
      <c r="I5922" s="5">
        <v>0.14891499999999999</v>
      </c>
    </row>
    <row r="5923" spans="1:9">
      <c r="A5923" s="5">
        <v>2310090491</v>
      </c>
      <c r="B5923" s="5" t="s">
        <v>78</v>
      </c>
      <c r="C5923" s="5" t="s">
        <v>248</v>
      </c>
      <c r="D5923" s="5" t="s">
        <v>249</v>
      </c>
      <c r="E5923" s="33">
        <v>19328</v>
      </c>
      <c r="F5923" s="5" t="s">
        <v>2598</v>
      </c>
      <c r="G5923" s="31">
        <v>0</v>
      </c>
      <c r="H5923" s="32">
        <v>0</v>
      </c>
      <c r="I5923" s="5">
        <v>4.7865999999999999E-2</v>
      </c>
    </row>
    <row r="5924" spans="1:9">
      <c r="A5924" s="5">
        <v>2310090493</v>
      </c>
      <c r="B5924" s="5" t="s">
        <v>145</v>
      </c>
      <c r="C5924" s="5" t="s">
        <v>248</v>
      </c>
      <c r="D5924" s="5" t="s">
        <v>249</v>
      </c>
      <c r="E5924" s="33">
        <v>20944.428599999999</v>
      </c>
      <c r="F5924" s="5" t="s">
        <v>2598</v>
      </c>
      <c r="G5924" s="31">
        <v>0</v>
      </c>
      <c r="H5924" s="32">
        <v>0</v>
      </c>
      <c r="I5924" s="5">
        <v>5.1312000000000003E-2</v>
      </c>
    </row>
    <row r="5925" spans="1:9">
      <c r="A5925" s="5">
        <v>2310090494</v>
      </c>
      <c r="B5925" s="5" t="s">
        <v>146</v>
      </c>
      <c r="C5925" s="5" t="s">
        <v>248</v>
      </c>
      <c r="D5925" s="5" t="s">
        <v>249</v>
      </c>
      <c r="E5925" s="33">
        <v>2407</v>
      </c>
      <c r="F5925" s="5" t="s">
        <v>2598</v>
      </c>
      <c r="G5925" s="31">
        <v>0</v>
      </c>
      <c r="H5925" s="32">
        <v>0</v>
      </c>
      <c r="I5925" s="5">
        <v>5.2385000000000001E-2</v>
      </c>
    </row>
    <row r="5926" spans="1:9">
      <c r="A5926" s="5">
        <v>2310090495</v>
      </c>
      <c r="B5926" s="5" t="s">
        <v>254</v>
      </c>
      <c r="C5926" s="5" t="s">
        <v>248</v>
      </c>
      <c r="D5926" s="5" t="s">
        <v>249</v>
      </c>
      <c r="E5926" s="33">
        <v>7994</v>
      </c>
      <c r="F5926" s="5" t="s">
        <v>2598</v>
      </c>
      <c r="G5926" s="31">
        <v>0</v>
      </c>
      <c r="H5926" s="32">
        <v>0</v>
      </c>
      <c r="I5926" s="5">
        <v>4.9668999999999998E-2</v>
      </c>
    </row>
    <row r="5927" spans="1:9">
      <c r="A5927" s="5">
        <v>2310090496</v>
      </c>
      <c r="B5927" s="5" t="s">
        <v>265</v>
      </c>
      <c r="C5927" s="5" t="s">
        <v>248</v>
      </c>
      <c r="D5927" s="5" t="s">
        <v>249</v>
      </c>
      <c r="E5927" s="33">
        <v>306</v>
      </c>
      <c r="F5927" s="5" t="s">
        <v>2598</v>
      </c>
      <c r="G5927" s="31">
        <v>0</v>
      </c>
      <c r="H5927" s="32">
        <v>0</v>
      </c>
      <c r="I5927" s="5">
        <v>5.5685999999999999E-2</v>
      </c>
    </row>
    <row r="5928" spans="1:9">
      <c r="A5928" s="5">
        <v>2310090497</v>
      </c>
      <c r="B5928" s="5" t="s">
        <v>75</v>
      </c>
      <c r="C5928" s="5" t="s">
        <v>248</v>
      </c>
      <c r="D5928" s="5" t="s">
        <v>249</v>
      </c>
      <c r="E5928" s="33">
        <v>18450</v>
      </c>
      <c r="F5928" s="5" t="s">
        <v>2598</v>
      </c>
      <c r="G5928" s="31">
        <v>0</v>
      </c>
      <c r="H5928" s="32">
        <v>0</v>
      </c>
      <c r="I5928" s="5">
        <v>5.3275999999999997E-2</v>
      </c>
    </row>
    <row r="5929" spans="1:9">
      <c r="A5929" s="5">
        <v>2310090498</v>
      </c>
      <c r="B5929" s="5" t="s">
        <v>76</v>
      </c>
      <c r="C5929" s="5" t="s">
        <v>248</v>
      </c>
      <c r="D5929" s="5" t="s">
        <v>249</v>
      </c>
      <c r="E5929" s="33">
        <v>11557</v>
      </c>
      <c r="F5929" s="5" t="s">
        <v>2598</v>
      </c>
      <c r="G5929" s="31">
        <v>0</v>
      </c>
      <c r="H5929" s="32">
        <v>0</v>
      </c>
      <c r="I5929" s="5">
        <v>5.8524E-2</v>
      </c>
    </row>
    <row r="5930" spans="1:9">
      <c r="A5930" s="5">
        <v>2310090498</v>
      </c>
      <c r="B5930" s="5" t="s">
        <v>76</v>
      </c>
      <c r="C5930" s="5" t="s">
        <v>47</v>
      </c>
      <c r="D5930" s="5" t="s">
        <v>48</v>
      </c>
      <c r="E5930" s="33">
        <v>0.99880000000000002</v>
      </c>
      <c r="F5930" s="5" t="s">
        <v>2598</v>
      </c>
      <c r="G5930" s="31">
        <v>0</v>
      </c>
      <c r="H5930" s="32">
        <v>0</v>
      </c>
      <c r="I5930" s="5">
        <v>6.0072E-2</v>
      </c>
    </row>
    <row r="5931" spans="1:9">
      <c r="A5931" s="5">
        <v>2310090499</v>
      </c>
      <c r="B5931" s="5" t="s">
        <v>77</v>
      </c>
      <c r="C5931" s="5" t="s">
        <v>248</v>
      </c>
      <c r="D5931" s="5" t="s">
        <v>249</v>
      </c>
      <c r="E5931" s="33">
        <v>16861</v>
      </c>
      <c r="F5931" s="5" t="s">
        <v>2598</v>
      </c>
      <c r="G5931" s="31">
        <v>0</v>
      </c>
      <c r="H5931" s="32">
        <v>0</v>
      </c>
      <c r="I5931" s="5">
        <v>5.7577999999999997E-2</v>
      </c>
    </row>
    <row r="5932" spans="1:9">
      <c r="A5932" s="5">
        <v>2310090500</v>
      </c>
      <c r="B5932" s="5" t="s">
        <v>592</v>
      </c>
      <c r="C5932" s="5" t="s">
        <v>248</v>
      </c>
      <c r="D5932" s="5" t="s">
        <v>249</v>
      </c>
      <c r="E5932" s="33">
        <v>449</v>
      </c>
      <c r="F5932" s="5" t="s">
        <v>2598</v>
      </c>
      <c r="G5932" s="31">
        <v>0</v>
      </c>
      <c r="H5932" s="32">
        <v>0</v>
      </c>
      <c r="I5932" s="5">
        <v>4.9265000000000003E-2</v>
      </c>
    </row>
    <row r="5933" spans="1:9">
      <c r="A5933" s="5">
        <v>2310090501</v>
      </c>
      <c r="B5933" s="5" t="s">
        <v>241</v>
      </c>
      <c r="C5933" s="5" t="s">
        <v>248</v>
      </c>
      <c r="D5933" s="5" t="s">
        <v>249</v>
      </c>
      <c r="E5933" s="33">
        <v>11720.3878</v>
      </c>
      <c r="F5933" s="5" t="s">
        <v>2598</v>
      </c>
      <c r="G5933" s="31">
        <v>0</v>
      </c>
      <c r="H5933" s="32">
        <v>0</v>
      </c>
      <c r="I5933" s="5">
        <v>5.1794E-2</v>
      </c>
    </row>
    <row r="5934" spans="1:9">
      <c r="A5934" s="5">
        <v>2310090501</v>
      </c>
      <c r="B5934" s="5" t="s">
        <v>241</v>
      </c>
      <c r="C5934" s="5" t="s">
        <v>47</v>
      </c>
      <c r="D5934" s="5" t="s">
        <v>48</v>
      </c>
      <c r="E5934" s="33">
        <v>2.2000000000000001E-3</v>
      </c>
      <c r="F5934" s="5" t="s">
        <v>2598</v>
      </c>
      <c r="G5934" s="31">
        <v>0</v>
      </c>
      <c r="H5934" s="32">
        <v>0</v>
      </c>
      <c r="I5934" s="5">
        <v>0</v>
      </c>
    </row>
    <row r="5935" spans="1:9">
      <c r="A5935" s="5">
        <v>2310090502</v>
      </c>
      <c r="B5935" s="5" t="s">
        <v>242</v>
      </c>
      <c r="C5935" s="5" t="s">
        <v>248</v>
      </c>
      <c r="D5935" s="5" t="s">
        <v>249</v>
      </c>
      <c r="E5935" s="33">
        <v>4648</v>
      </c>
      <c r="F5935" s="5" t="s">
        <v>2598</v>
      </c>
      <c r="G5935" s="31">
        <v>0</v>
      </c>
      <c r="H5935" s="32">
        <v>0</v>
      </c>
      <c r="I5935" s="5">
        <v>5.4851999999999998E-2</v>
      </c>
    </row>
    <row r="5936" spans="1:9">
      <c r="A5936" s="5">
        <v>2310090503</v>
      </c>
      <c r="B5936" s="5" t="s">
        <v>1293</v>
      </c>
      <c r="C5936" s="5" t="s">
        <v>248</v>
      </c>
      <c r="D5936" s="5" t="s">
        <v>249</v>
      </c>
      <c r="E5936" s="33">
        <v>2428.5713999999998</v>
      </c>
      <c r="F5936" s="5" t="s">
        <v>2598</v>
      </c>
      <c r="G5936" s="31">
        <v>0</v>
      </c>
      <c r="H5936" s="32">
        <v>0</v>
      </c>
      <c r="I5936" s="5">
        <v>0.130221</v>
      </c>
    </row>
    <row r="5937" spans="1:9">
      <c r="A5937" s="5">
        <v>2310090507</v>
      </c>
      <c r="B5937" s="5" t="s">
        <v>494</v>
      </c>
      <c r="C5937" s="5" t="s">
        <v>248</v>
      </c>
      <c r="D5937" s="5" t="s">
        <v>249</v>
      </c>
      <c r="E5937" s="33">
        <v>345733</v>
      </c>
      <c r="F5937" s="5" t="s">
        <v>2598</v>
      </c>
      <c r="G5937" s="31">
        <v>0</v>
      </c>
      <c r="H5937" s="32">
        <v>0</v>
      </c>
      <c r="I5937" s="5">
        <v>3.6344000000000001E-2</v>
      </c>
    </row>
    <row r="5938" spans="1:9">
      <c r="A5938" s="5">
        <v>2310090508</v>
      </c>
      <c r="B5938" s="5" t="s">
        <v>573</v>
      </c>
      <c r="C5938" s="5" t="s">
        <v>248</v>
      </c>
      <c r="D5938" s="5" t="s">
        <v>249</v>
      </c>
      <c r="E5938" s="33">
        <v>1688.3264999999999</v>
      </c>
      <c r="F5938" s="5" t="s">
        <v>2598</v>
      </c>
      <c r="G5938" s="31">
        <v>0</v>
      </c>
      <c r="H5938" s="32">
        <v>0</v>
      </c>
      <c r="I5938" s="5">
        <v>9.1369000000000006E-2</v>
      </c>
    </row>
    <row r="5939" spans="1:9">
      <c r="A5939" s="5">
        <v>2310090509</v>
      </c>
      <c r="B5939" s="5" t="s">
        <v>425</v>
      </c>
      <c r="C5939" s="5" t="s">
        <v>248</v>
      </c>
      <c r="D5939" s="5" t="s">
        <v>249</v>
      </c>
      <c r="E5939" s="33">
        <v>9770.6735000000008</v>
      </c>
      <c r="F5939" s="5" t="s">
        <v>2598</v>
      </c>
      <c r="G5939" s="31">
        <v>0</v>
      </c>
      <c r="H5939" s="32">
        <v>0</v>
      </c>
      <c r="I5939" s="5">
        <v>8.2265000000000005E-2</v>
      </c>
    </row>
    <row r="5940" spans="1:9">
      <c r="A5940" s="5">
        <v>2310090510</v>
      </c>
      <c r="B5940" s="5" t="s">
        <v>922</v>
      </c>
      <c r="C5940" s="5" t="s">
        <v>248</v>
      </c>
      <c r="D5940" s="5" t="s">
        <v>249</v>
      </c>
      <c r="E5940" s="33">
        <v>1838.2245</v>
      </c>
      <c r="F5940" s="5" t="s">
        <v>2598</v>
      </c>
      <c r="G5940" s="31">
        <v>0</v>
      </c>
      <c r="H5940" s="32">
        <v>0</v>
      </c>
      <c r="I5940" s="5">
        <v>9.0310000000000001E-2</v>
      </c>
    </row>
    <row r="5941" spans="1:9">
      <c r="A5941" s="5">
        <v>2310090511</v>
      </c>
      <c r="B5941" s="5" t="s">
        <v>921</v>
      </c>
      <c r="C5941" s="5" t="s">
        <v>248</v>
      </c>
      <c r="D5941" s="5" t="s">
        <v>249</v>
      </c>
      <c r="E5941" s="33">
        <v>2209.9877999999999</v>
      </c>
      <c r="F5941" s="5" t="s">
        <v>2598</v>
      </c>
      <c r="G5941" s="31">
        <v>0</v>
      </c>
      <c r="H5941" s="32">
        <v>0</v>
      </c>
      <c r="I5941" s="5">
        <v>8.3385000000000001E-2</v>
      </c>
    </row>
    <row r="5942" spans="1:9">
      <c r="A5942" s="5">
        <v>2310090512</v>
      </c>
      <c r="B5942" s="5" t="s">
        <v>920</v>
      </c>
      <c r="C5942" s="5" t="s">
        <v>248</v>
      </c>
      <c r="D5942" s="5" t="s">
        <v>249</v>
      </c>
      <c r="E5942" s="33">
        <v>1000.0041</v>
      </c>
      <c r="F5942" s="5" t="s">
        <v>2598</v>
      </c>
      <c r="G5942" s="31">
        <v>0</v>
      </c>
      <c r="H5942" s="32">
        <v>0</v>
      </c>
      <c r="I5942" s="5">
        <v>7.0620000000000002E-2</v>
      </c>
    </row>
    <row r="5943" spans="1:9">
      <c r="A5943" s="5">
        <v>2310090514</v>
      </c>
      <c r="B5943" s="5" t="s">
        <v>554</v>
      </c>
      <c r="C5943" s="5" t="s">
        <v>248</v>
      </c>
      <c r="D5943" s="5" t="s">
        <v>249</v>
      </c>
      <c r="E5943" s="33">
        <v>21057</v>
      </c>
      <c r="F5943" s="5" t="s">
        <v>2598</v>
      </c>
      <c r="G5943" s="31">
        <v>0</v>
      </c>
      <c r="H5943" s="32">
        <v>0</v>
      </c>
      <c r="I5943" s="5">
        <v>0.11082599999999999</v>
      </c>
    </row>
    <row r="5944" spans="1:9">
      <c r="A5944" s="5">
        <v>2310090520</v>
      </c>
      <c r="B5944" s="5" t="s">
        <v>5003</v>
      </c>
      <c r="C5944" s="5" t="s">
        <v>248</v>
      </c>
      <c r="D5944" s="5" t="s">
        <v>249</v>
      </c>
      <c r="E5944" s="33">
        <v>4035</v>
      </c>
      <c r="F5944" s="5" t="s">
        <v>2598</v>
      </c>
      <c r="G5944" s="31">
        <v>0</v>
      </c>
      <c r="H5944" s="32">
        <v>0</v>
      </c>
      <c r="I5944" s="5">
        <v>0.27510000000000001</v>
      </c>
    </row>
    <row r="5945" spans="1:9">
      <c r="A5945" s="5">
        <v>2310090524</v>
      </c>
      <c r="B5945" s="5" t="s">
        <v>236</v>
      </c>
      <c r="C5945" s="5" t="s">
        <v>248</v>
      </c>
      <c r="D5945" s="5" t="s">
        <v>249</v>
      </c>
      <c r="E5945" s="33">
        <v>260000</v>
      </c>
      <c r="F5945" s="5" t="s">
        <v>2598</v>
      </c>
      <c r="G5945" s="31">
        <v>0</v>
      </c>
      <c r="H5945" s="32">
        <v>0</v>
      </c>
      <c r="I5945" s="5">
        <v>4.3096000000000002E-2</v>
      </c>
    </row>
    <row r="5946" spans="1:9">
      <c r="A5946" s="5">
        <v>2310090525</v>
      </c>
      <c r="B5946" s="5" t="s">
        <v>143</v>
      </c>
      <c r="C5946" s="5" t="s">
        <v>248</v>
      </c>
      <c r="D5946" s="5" t="s">
        <v>249</v>
      </c>
      <c r="E5946" s="33">
        <v>39791</v>
      </c>
      <c r="F5946" s="5" t="s">
        <v>2598</v>
      </c>
      <c r="G5946" s="31">
        <v>0</v>
      </c>
      <c r="H5946" s="32">
        <v>0</v>
      </c>
      <c r="I5946" s="5">
        <v>7.6970999999999998E-2</v>
      </c>
    </row>
    <row r="5947" spans="1:9">
      <c r="A5947" s="5">
        <v>2310090526</v>
      </c>
      <c r="B5947" s="5" t="s">
        <v>344</v>
      </c>
      <c r="C5947" s="5" t="s">
        <v>248</v>
      </c>
      <c r="D5947" s="5" t="s">
        <v>249</v>
      </c>
      <c r="E5947" s="33">
        <v>28925</v>
      </c>
      <c r="F5947" s="5" t="s">
        <v>2598</v>
      </c>
      <c r="G5947" s="31">
        <v>0</v>
      </c>
      <c r="H5947" s="32">
        <v>0</v>
      </c>
      <c r="I5947" s="5">
        <v>7.8397999999999995E-2</v>
      </c>
    </row>
    <row r="5948" spans="1:9">
      <c r="A5948" s="5">
        <v>2310090528</v>
      </c>
      <c r="B5948" s="5" t="s">
        <v>279</v>
      </c>
      <c r="C5948" s="5" t="s">
        <v>248</v>
      </c>
      <c r="D5948" s="5" t="s">
        <v>249</v>
      </c>
      <c r="E5948" s="33">
        <v>29466</v>
      </c>
      <c r="F5948" s="5" t="s">
        <v>2598</v>
      </c>
      <c r="G5948" s="31">
        <v>0</v>
      </c>
      <c r="H5948" s="32">
        <v>0</v>
      </c>
      <c r="I5948" s="5">
        <v>8.7500999999999995E-2</v>
      </c>
    </row>
    <row r="5949" spans="1:9">
      <c r="A5949" s="5">
        <v>2310090529</v>
      </c>
      <c r="B5949" s="5" t="s">
        <v>394</v>
      </c>
      <c r="C5949" s="5" t="s">
        <v>248</v>
      </c>
      <c r="D5949" s="5" t="s">
        <v>249</v>
      </c>
      <c r="E5949" s="33">
        <v>1957</v>
      </c>
      <c r="F5949" s="5" t="s">
        <v>2598</v>
      </c>
      <c r="G5949" s="31">
        <v>0</v>
      </c>
      <c r="H5949" s="32">
        <v>0</v>
      </c>
      <c r="I5949" s="5">
        <v>5.7648999999999999E-2</v>
      </c>
    </row>
    <row r="5950" spans="1:9">
      <c r="A5950" s="5">
        <v>2310090530</v>
      </c>
      <c r="B5950" s="5" t="s">
        <v>401</v>
      </c>
      <c r="C5950" s="5" t="s">
        <v>248</v>
      </c>
      <c r="D5950" s="5" t="s">
        <v>249</v>
      </c>
      <c r="E5950" s="33">
        <v>2018</v>
      </c>
      <c r="F5950" s="5" t="s">
        <v>2598</v>
      </c>
      <c r="G5950" s="31">
        <v>0</v>
      </c>
      <c r="H5950" s="32">
        <v>0</v>
      </c>
      <c r="I5950" s="5">
        <v>5.7180000000000002E-2</v>
      </c>
    </row>
    <row r="5951" spans="1:9">
      <c r="A5951" s="5">
        <v>2310090531</v>
      </c>
      <c r="B5951" s="5" t="s">
        <v>395</v>
      </c>
      <c r="C5951" s="5" t="s">
        <v>248</v>
      </c>
      <c r="D5951" s="5" t="s">
        <v>249</v>
      </c>
      <c r="E5951" s="33">
        <v>843</v>
      </c>
      <c r="F5951" s="5" t="s">
        <v>2598</v>
      </c>
      <c r="G5951" s="31">
        <v>0</v>
      </c>
      <c r="H5951" s="32">
        <v>0</v>
      </c>
      <c r="I5951" s="5">
        <v>5.8362999999999998E-2</v>
      </c>
    </row>
    <row r="5952" spans="1:9">
      <c r="A5952" s="5">
        <v>2310090532</v>
      </c>
      <c r="B5952" s="5" t="s">
        <v>399</v>
      </c>
      <c r="C5952" s="5" t="s">
        <v>248</v>
      </c>
      <c r="D5952" s="5" t="s">
        <v>249</v>
      </c>
      <c r="E5952" s="33">
        <v>1596</v>
      </c>
      <c r="F5952" s="5" t="s">
        <v>2598</v>
      </c>
      <c r="G5952" s="31">
        <v>0</v>
      </c>
      <c r="H5952" s="32">
        <v>0</v>
      </c>
      <c r="I5952" s="5">
        <v>7.0250999999999994E-2</v>
      </c>
    </row>
    <row r="5953" spans="1:9">
      <c r="A5953" s="5">
        <v>2310090533</v>
      </c>
      <c r="B5953" s="5" t="s">
        <v>393</v>
      </c>
      <c r="C5953" s="5" t="s">
        <v>248</v>
      </c>
      <c r="D5953" s="5" t="s">
        <v>249</v>
      </c>
      <c r="E5953" s="33">
        <v>1054</v>
      </c>
      <c r="F5953" s="5" t="s">
        <v>2598</v>
      </c>
      <c r="G5953" s="31">
        <v>0</v>
      </c>
      <c r="H5953" s="32">
        <v>0</v>
      </c>
      <c r="I5953" s="5">
        <v>4.3709999999999999E-2</v>
      </c>
    </row>
    <row r="5954" spans="1:9">
      <c r="A5954" s="5">
        <v>2310090534</v>
      </c>
      <c r="B5954" s="5" t="s">
        <v>397</v>
      </c>
      <c r="C5954" s="5" t="s">
        <v>248</v>
      </c>
      <c r="D5954" s="5" t="s">
        <v>249</v>
      </c>
      <c r="E5954" s="33">
        <v>2530</v>
      </c>
      <c r="F5954" s="5" t="s">
        <v>2598</v>
      </c>
      <c r="G5954" s="31">
        <v>0</v>
      </c>
      <c r="H5954" s="32">
        <v>0</v>
      </c>
      <c r="I5954" s="5">
        <v>3.4372E-2</v>
      </c>
    </row>
    <row r="5955" spans="1:9">
      <c r="A5955" s="5">
        <v>2310090535</v>
      </c>
      <c r="B5955" s="5" t="s">
        <v>404</v>
      </c>
      <c r="C5955" s="5" t="s">
        <v>248</v>
      </c>
      <c r="D5955" s="5" t="s">
        <v>249</v>
      </c>
      <c r="E5955" s="33">
        <v>843</v>
      </c>
      <c r="F5955" s="5" t="s">
        <v>2598</v>
      </c>
      <c r="G5955" s="31">
        <v>0</v>
      </c>
      <c r="H5955" s="32">
        <v>0</v>
      </c>
      <c r="I5955" s="5">
        <v>3.3961999999999999E-2</v>
      </c>
    </row>
    <row r="5956" spans="1:9">
      <c r="A5956" s="5">
        <v>2310090536</v>
      </c>
      <c r="B5956" s="5" t="s">
        <v>402</v>
      </c>
      <c r="C5956" s="5" t="s">
        <v>248</v>
      </c>
      <c r="D5956" s="5" t="s">
        <v>249</v>
      </c>
      <c r="E5956" s="33">
        <v>1355</v>
      </c>
      <c r="F5956" s="5" t="s">
        <v>2598</v>
      </c>
      <c r="G5956" s="31">
        <v>0</v>
      </c>
      <c r="H5956" s="32">
        <v>0</v>
      </c>
      <c r="I5956" s="5">
        <v>3.2856000000000003E-2</v>
      </c>
    </row>
    <row r="5957" spans="1:9">
      <c r="A5957" s="5">
        <v>2310090537</v>
      </c>
      <c r="B5957" s="5" t="s">
        <v>400</v>
      </c>
      <c r="C5957" s="5" t="s">
        <v>248</v>
      </c>
      <c r="D5957" s="5" t="s">
        <v>249</v>
      </c>
      <c r="E5957" s="33">
        <v>1626</v>
      </c>
      <c r="F5957" s="5" t="s">
        <v>2598</v>
      </c>
      <c r="G5957" s="31">
        <v>0</v>
      </c>
      <c r="H5957" s="32">
        <v>0</v>
      </c>
      <c r="I5957" s="5">
        <v>3.5031E-2</v>
      </c>
    </row>
    <row r="5958" spans="1:9">
      <c r="A5958" s="5">
        <v>2310090538</v>
      </c>
      <c r="B5958" s="5" t="s">
        <v>398</v>
      </c>
      <c r="C5958" s="5" t="s">
        <v>248</v>
      </c>
      <c r="D5958" s="5" t="s">
        <v>249</v>
      </c>
      <c r="E5958" s="33">
        <v>2107</v>
      </c>
      <c r="F5958" s="5" t="s">
        <v>2598</v>
      </c>
      <c r="G5958" s="31">
        <v>0</v>
      </c>
      <c r="H5958" s="32">
        <v>0</v>
      </c>
      <c r="I5958" s="5">
        <v>3.7608000000000003E-2</v>
      </c>
    </row>
    <row r="5959" spans="1:9">
      <c r="A5959" s="5">
        <v>2310090539</v>
      </c>
      <c r="B5959" s="5" t="s">
        <v>396</v>
      </c>
      <c r="C5959" s="5" t="s">
        <v>248</v>
      </c>
      <c r="D5959" s="5" t="s">
        <v>249</v>
      </c>
      <c r="E5959" s="33">
        <v>1385</v>
      </c>
      <c r="F5959" s="5" t="s">
        <v>2598</v>
      </c>
      <c r="G5959" s="31">
        <v>0</v>
      </c>
      <c r="H5959" s="32">
        <v>0</v>
      </c>
      <c r="I5959" s="5">
        <v>3.2736000000000001E-2</v>
      </c>
    </row>
    <row r="5960" spans="1:9">
      <c r="A5960" s="5">
        <v>2310090540</v>
      </c>
      <c r="B5960" s="5" t="s">
        <v>403</v>
      </c>
      <c r="C5960" s="5" t="s">
        <v>248</v>
      </c>
      <c r="D5960" s="5" t="s">
        <v>249</v>
      </c>
      <c r="E5960" s="33">
        <v>1061</v>
      </c>
      <c r="F5960" s="5" t="s">
        <v>2598</v>
      </c>
      <c r="G5960" s="31">
        <v>0</v>
      </c>
      <c r="H5960" s="32">
        <v>0</v>
      </c>
      <c r="I5960" s="5">
        <v>3.6155E-2</v>
      </c>
    </row>
    <row r="5961" spans="1:9">
      <c r="A5961" s="5">
        <v>2310130001</v>
      </c>
      <c r="B5961" s="5" t="s">
        <v>5004</v>
      </c>
      <c r="C5961" s="5" t="s">
        <v>699</v>
      </c>
      <c r="D5961" s="5" t="s">
        <v>700</v>
      </c>
      <c r="E5961" s="33">
        <v>1530</v>
      </c>
      <c r="F5961" s="5" t="s">
        <v>2598</v>
      </c>
      <c r="G5961" s="31">
        <v>0</v>
      </c>
      <c r="H5961" s="32">
        <v>0</v>
      </c>
      <c r="I5961" s="5">
        <v>0.17849000000000001</v>
      </c>
    </row>
    <row r="5962" spans="1:9">
      <c r="A5962" s="5">
        <v>2310130002</v>
      </c>
      <c r="B5962" s="5" t="s">
        <v>5005</v>
      </c>
      <c r="C5962" s="5" t="s">
        <v>699</v>
      </c>
      <c r="D5962" s="5" t="s">
        <v>700</v>
      </c>
      <c r="E5962" s="33">
        <v>3320</v>
      </c>
      <c r="F5962" s="5" t="s">
        <v>2598</v>
      </c>
      <c r="G5962" s="31">
        <v>0</v>
      </c>
      <c r="H5962" s="32">
        <v>0</v>
      </c>
      <c r="I5962" s="5">
        <v>0.265627</v>
      </c>
    </row>
    <row r="5963" spans="1:9">
      <c r="A5963" s="5">
        <v>2310130003</v>
      </c>
      <c r="B5963" s="5" t="s">
        <v>5006</v>
      </c>
      <c r="C5963" s="5" t="s">
        <v>699</v>
      </c>
      <c r="D5963" s="5" t="s">
        <v>700</v>
      </c>
      <c r="E5963" s="33">
        <v>3665</v>
      </c>
      <c r="F5963" s="5" t="s">
        <v>2598</v>
      </c>
      <c r="G5963" s="31">
        <v>0</v>
      </c>
      <c r="H5963" s="32">
        <v>0</v>
      </c>
      <c r="I5963" s="5">
        <v>0.246808</v>
      </c>
    </row>
    <row r="5964" spans="1:9">
      <c r="A5964" s="5">
        <v>2310140005</v>
      </c>
      <c r="B5964" s="5" t="s">
        <v>5007</v>
      </c>
      <c r="C5964" s="5" t="s">
        <v>248</v>
      </c>
      <c r="D5964" s="5" t="s">
        <v>249</v>
      </c>
      <c r="E5964" s="33">
        <v>19.7</v>
      </c>
      <c r="F5964" s="5" t="s">
        <v>4407</v>
      </c>
      <c r="G5964" s="31">
        <v>0</v>
      </c>
      <c r="H5964" s="32">
        <v>0</v>
      </c>
      <c r="I5964" s="5">
        <v>6</v>
      </c>
    </row>
    <row r="5965" spans="1:9">
      <c r="A5965" s="5">
        <v>2310140008</v>
      </c>
      <c r="B5965" s="5" t="s">
        <v>5008</v>
      </c>
      <c r="C5965" s="5" t="s">
        <v>699</v>
      </c>
      <c r="D5965" s="5" t="s">
        <v>700</v>
      </c>
      <c r="E5965" s="33">
        <v>68.900000000000006</v>
      </c>
      <c r="F5965" s="5" t="s">
        <v>4407</v>
      </c>
      <c r="G5965" s="31">
        <v>0</v>
      </c>
      <c r="H5965" s="32">
        <v>0</v>
      </c>
      <c r="I5965" s="5">
        <v>4.148911</v>
      </c>
    </row>
    <row r="5966" spans="1:9">
      <c r="A5966" s="5">
        <v>2310140014</v>
      </c>
      <c r="B5966" s="5" t="s">
        <v>2143</v>
      </c>
      <c r="C5966" s="5" t="s">
        <v>248</v>
      </c>
      <c r="D5966" s="5" t="s">
        <v>249</v>
      </c>
      <c r="E5966" s="33">
        <v>1811.3</v>
      </c>
      <c r="F5966" s="5" t="s">
        <v>4407</v>
      </c>
      <c r="G5966" s="31">
        <v>0</v>
      </c>
      <c r="H5966" s="32">
        <v>0</v>
      </c>
      <c r="I5966" s="5">
        <v>27.10286</v>
      </c>
    </row>
    <row r="5967" spans="1:9">
      <c r="A5967" s="5">
        <v>2310140015</v>
      </c>
      <c r="B5967" s="5" t="s">
        <v>2106</v>
      </c>
      <c r="C5967" s="5" t="s">
        <v>248</v>
      </c>
      <c r="D5967" s="5" t="s">
        <v>249</v>
      </c>
      <c r="E5967" s="33">
        <v>24</v>
      </c>
      <c r="F5967" s="5" t="s">
        <v>4407</v>
      </c>
      <c r="G5967" s="31">
        <v>0</v>
      </c>
      <c r="H5967" s="32">
        <v>0</v>
      </c>
      <c r="I5967" s="5">
        <v>5.5</v>
      </c>
    </row>
    <row r="5968" spans="1:9">
      <c r="A5968" s="5">
        <v>2310140203</v>
      </c>
      <c r="B5968" s="5" t="s">
        <v>2145</v>
      </c>
      <c r="C5968" s="5" t="s">
        <v>248</v>
      </c>
      <c r="D5968" s="5" t="s">
        <v>249</v>
      </c>
      <c r="E5968" s="33">
        <v>804.9</v>
      </c>
      <c r="F5968" s="5" t="s">
        <v>4407</v>
      </c>
      <c r="G5968" s="31">
        <v>0</v>
      </c>
      <c r="H5968" s="32">
        <v>0</v>
      </c>
      <c r="I5968" s="5">
        <v>18.202757999999999</v>
      </c>
    </row>
    <row r="5969" spans="1:9">
      <c r="A5969" s="5">
        <v>2310140204</v>
      </c>
      <c r="B5969" s="5" t="s">
        <v>2142</v>
      </c>
      <c r="C5969" s="5" t="s">
        <v>248</v>
      </c>
      <c r="D5969" s="5" t="s">
        <v>249</v>
      </c>
      <c r="E5969" s="33">
        <v>1118.7</v>
      </c>
      <c r="F5969" s="5" t="s">
        <v>4407</v>
      </c>
      <c r="G5969" s="31">
        <v>0</v>
      </c>
      <c r="H5969" s="32">
        <v>0</v>
      </c>
      <c r="I5969" s="5">
        <v>25.515241</v>
      </c>
    </row>
    <row r="5970" spans="1:9">
      <c r="A5970" s="5">
        <v>2310140206</v>
      </c>
      <c r="B5970" s="5" t="s">
        <v>2144</v>
      </c>
      <c r="C5970" s="5" t="s">
        <v>248</v>
      </c>
      <c r="D5970" s="5" t="s">
        <v>249</v>
      </c>
      <c r="E5970" s="33">
        <v>687.9</v>
      </c>
      <c r="F5970" s="5" t="s">
        <v>4407</v>
      </c>
      <c r="G5970" s="31">
        <v>0</v>
      </c>
      <c r="H5970" s="32">
        <v>0</v>
      </c>
      <c r="I5970" s="5">
        <v>14.307632</v>
      </c>
    </row>
    <row r="5971" spans="1:9">
      <c r="A5971" s="5">
        <v>2310140209</v>
      </c>
      <c r="B5971" s="5" t="s">
        <v>2151</v>
      </c>
      <c r="C5971" s="5" t="s">
        <v>248</v>
      </c>
      <c r="D5971" s="5" t="s">
        <v>249</v>
      </c>
      <c r="E5971" s="33">
        <v>32.700000000000003</v>
      </c>
      <c r="F5971" s="5" t="s">
        <v>4407</v>
      </c>
      <c r="G5971" s="31">
        <v>0</v>
      </c>
      <c r="H5971" s="32">
        <v>0</v>
      </c>
      <c r="I5971" s="5">
        <v>8</v>
      </c>
    </row>
    <row r="5972" spans="1:9">
      <c r="A5972" s="5">
        <v>2310140211</v>
      </c>
      <c r="B5972" s="5" t="s">
        <v>2146</v>
      </c>
      <c r="C5972" s="5" t="s">
        <v>248</v>
      </c>
      <c r="D5972" s="5" t="s">
        <v>249</v>
      </c>
      <c r="E5972" s="33">
        <v>738</v>
      </c>
      <c r="F5972" s="5" t="s">
        <v>4407</v>
      </c>
      <c r="G5972" s="31">
        <v>0</v>
      </c>
      <c r="H5972" s="32">
        <v>0</v>
      </c>
      <c r="I5972" s="5">
        <v>18.637737000000001</v>
      </c>
    </row>
    <row r="5973" spans="1:9">
      <c r="A5973" s="5">
        <v>2310160002</v>
      </c>
      <c r="B5973" s="5" t="s">
        <v>936</v>
      </c>
      <c r="C5973" s="5" t="s">
        <v>248</v>
      </c>
      <c r="D5973" s="5" t="s">
        <v>249</v>
      </c>
      <c r="E5973" s="33">
        <v>168611</v>
      </c>
      <c r="F5973" s="5" t="s">
        <v>2598</v>
      </c>
      <c r="G5973" s="31">
        <v>0</v>
      </c>
      <c r="H5973" s="32">
        <v>0</v>
      </c>
      <c r="I5973" s="5">
        <v>1.1542E-2</v>
      </c>
    </row>
    <row r="5974" spans="1:9">
      <c r="A5974" s="5">
        <v>2310160005</v>
      </c>
      <c r="B5974" s="5" t="s">
        <v>492</v>
      </c>
      <c r="C5974" s="5" t="s">
        <v>248</v>
      </c>
      <c r="D5974" s="5" t="s">
        <v>249</v>
      </c>
      <c r="E5974" s="33">
        <v>223320</v>
      </c>
      <c r="F5974" s="5" t="s">
        <v>2598</v>
      </c>
      <c r="G5974" s="31">
        <v>0</v>
      </c>
      <c r="H5974" s="32">
        <v>0</v>
      </c>
      <c r="I5974" s="5">
        <v>3.9544000000000003E-2</v>
      </c>
    </row>
    <row r="5975" spans="1:9">
      <c r="A5975" s="5">
        <v>2310160007</v>
      </c>
      <c r="B5975" s="5" t="s">
        <v>101</v>
      </c>
      <c r="C5975" s="5" t="s">
        <v>248</v>
      </c>
      <c r="D5975" s="5" t="s">
        <v>249</v>
      </c>
      <c r="E5975" s="33">
        <v>443671</v>
      </c>
      <c r="F5975" s="5" t="s">
        <v>2598</v>
      </c>
      <c r="G5975" s="31">
        <v>0</v>
      </c>
      <c r="H5975" s="32">
        <v>0</v>
      </c>
      <c r="I5975" s="5">
        <v>1.5228999999999999E-2</v>
      </c>
    </row>
    <row r="5976" spans="1:9">
      <c r="A5976" s="5">
        <v>2310160062</v>
      </c>
      <c r="B5976" s="5" t="s">
        <v>671</v>
      </c>
      <c r="C5976" s="5" t="s">
        <v>248</v>
      </c>
      <c r="D5976" s="5" t="s">
        <v>249</v>
      </c>
      <c r="E5976" s="33">
        <v>103885</v>
      </c>
      <c r="F5976" s="5" t="s">
        <v>2598</v>
      </c>
      <c r="G5976" s="31">
        <v>0</v>
      </c>
      <c r="H5976" s="32">
        <v>0</v>
      </c>
      <c r="I5976" s="5">
        <v>2.0677999999999998E-2</v>
      </c>
    </row>
    <row r="5977" spans="1:9">
      <c r="A5977" s="5">
        <v>2310160063</v>
      </c>
      <c r="B5977" s="5" t="s">
        <v>669</v>
      </c>
      <c r="C5977" s="5" t="s">
        <v>248</v>
      </c>
      <c r="D5977" s="5" t="s">
        <v>249</v>
      </c>
      <c r="E5977" s="33">
        <v>216867.78950000001</v>
      </c>
      <c r="F5977" s="5" t="s">
        <v>2598</v>
      </c>
      <c r="G5977" s="31">
        <v>0</v>
      </c>
      <c r="H5977" s="32">
        <v>0</v>
      </c>
      <c r="I5977" s="5">
        <v>1.8343000000000002E-2</v>
      </c>
    </row>
    <row r="5978" spans="1:9">
      <c r="A5978" s="5">
        <v>2310160064</v>
      </c>
      <c r="B5978" s="5" t="s">
        <v>666</v>
      </c>
      <c r="C5978" s="5" t="s">
        <v>248</v>
      </c>
      <c r="D5978" s="5" t="s">
        <v>249</v>
      </c>
      <c r="E5978" s="33">
        <v>201925.30989999999</v>
      </c>
      <c r="F5978" s="5" t="s">
        <v>2598</v>
      </c>
      <c r="G5978" s="31">
        <v>0</v>
      </c>
      <c r="H5978" s="32">
        <v>0</v>
      </c>
      <c r="I5978" s="5">
        <v>1.6871000000000001E-2</v>
      </c>
    </row>
    <row r="5979" spans="1:9">
      <c r="A5979" s="5">
        <v>2310160065</v>
      </c>
      <c r="B5979" s="5" t="s">
        <v>5009</v>
      </c>
      <c r="C5979" s="5" t="s">
        <v>248</v>
      </c>
      <c r="D5979" s="5" t="s">
        <v>249</v>
      </c>
      <c r="E5979" s="33">
        <v>10291</v>
      </c>
      <c r="F5979" s="5" t="s">
        <v>2598</v>
      </c>
      <c r="G5979" s="31">
        <v>0</v>
      </c>
      <c r="H5979" s="32">
        <v>0</v>
      </c>
      <c r="I5979" s="5">
        <v>2.9113E-2</v>
      </c>
    </row>
    <row r="5980" spans="1:9">
      <c r="A5980" s="5">
        <v>2310160069</v>
      </c>
      <c r="B5980" s="5" t="s">
        <v>1110</v>
      </c>
      <c r="C5980" s="5" t="s">
        <v>248</v>
      </c>
      <c r="D5980" s="5" t="s">
        <v>249</v>
      </c>
      <c r="E5980" s="33">
        <v>9156</v>
      </c>
      <c r="F5980" s="5" t="s">
        <v>2598</v>
      </c>
      <c r="G5980" s="31">
        <v>0</v>
      </c>
      <c r="H5980" s="32">
        <v>0</v>
      </c>
      <c r="I5980" s="5">
        <v>2.813E-3</v>
      </c>
    </row>
    <row r="5981" spans="1:9">
      <c r="A5981" s="5">
        <v>2310160090</v>
      </c>
      <c r="B5981" s="5" t="s">
        <v>232</v>
      </c>
      <c r="C5981" s="5" t="s">
        <v>248</v>
      </c>
      <c r="D5981" s="5" t="s">
        <v>249</v>
      </c>
      <c r="E5981" s="33">
        <v>24170</v>
      </c>
      <c r="F5981" s="5" t="s">
        <v>2598</v>
      </c>
      <c r="G5981" s="31">
        <v>0</v>
      </c>
      <c r="H5981" s="32">
        <v>0</v>
      </c>
      <c r="I5981" s="5">
        <v>5.6251000000000002E-2</v>
      </c>
    </row>
    <row r="5982" spans="1:9">
      <c r="A5982" s="5">
        <v>2310160103</v>
      </c>
      <c r="B5982" s="5" t="s">
        <v>197</v>
      </c>
      <c r="C5982" s="5" t="s">
        <v>248</v>
      </c>
      <c r="D5982" s="5" t="s">
        <v>249</v>
      </c>
      <c r="E5982" s="33">
        <v>2897</v>
      </c>
      <c r="F5982" s="5" t="s">
        <v>2598</v>
      </c>
      <c r="G5982" s="31">
        <v>0</v>
      </c>
      <c r="H5982" s="32">
        <v>0</v>
      </c>
      <c r="I5982" s="5">
        <v>1.2710000000000001E-2</v>
      </c>
    </row>
    <row r="5983" spans="1:9">
      <c r="A5983" s="5">
        <v>2310160104</v>
      </c>
      <c r="B5983" s="5" t="s">
        <v>199</v>
      </c>
      <c r="C5983" s="5" t="s">
        <v>248</v>
      </c>
      <c r="D5983" s="5" t="s">
        <v>249</v>
      </c>
      <c r="E5983" s="33">
        <v>2441.0909000000001</v>
      </c>
      <c r="F5983" s="5" t="s">
        <v>2598</v>
      </c>
      <c r="G5983" s="31">
        <v>0</v>
      </c>
      <c r="H5983" s="32">
        <v>0</v>
      </c>
      <c r="I5983" s="5">
        <v>1.1818E-2</v>
      </c>
    </row>
    <row r="5984" spans="1:9">
      <c r="A5984" s="5">
        <v>2310160110</v>
      </c>
      <c r="B5984" s="5" t="s">
        <v>176</v>
      </c>
      <c r="C5984" s="5" t="s">
        <v>248</v>
      </c>
      <c r="D5984" s="5" t="s">
        <v>249</v>
      </c>
      <c r="E5984" s="33">
        <v>2666</v>
      </c>
      <c r="F5984" s="5" t="s">
        <v>2598</v>
      </c>
      <c r="G5984" s="31">
        <v>0</v>
      </c>
      <c r="H5984" s="32">
        <v>0</v>
      </c>
      <c r="I5984" s="5">
        <v>1.6159E-2</v>
      </c>
    </row>
    <row r="5985" spans="1:9">
      <c r="A5985" s="5">
        <v>2310160111</v>
      </c>
      <c r="B5985" s="5" t="s">
        <v>1356</v>
      </c>
      <c r="C5985" s="5" t="s">
        <v>47</v>
      </c>
      <c r="D5985" s="5" t="s">
        <v>48</v>
      </c>
      <c r="E5985" s="33">
        <v>2.0000000000000001E-4</v>
      </c>
      <c r="F5985" s="5" t="s">
        <v>2598</v>
      </c>
      <c r="G5985" s="31">
        <v>0</v>
      </c>
      <c r="H5985" s="32">
        <v>0</v>
      </c>
      <c r="I5985" s="5">
        <v>0</v>
      </c>
    </row>
    <row r="5986" spans="1:9">
      <c r="A5986" s="5">
        <v>2310160166</v>
      </c>
      <c r="B5986" s="5" t="s">
        <v>1095</v>
      </c>
      <c r="C5986" s="5" t="s">
        <v>248</v>
      </c>
      <c r="D5986" s="5" t="s">
        <v>249</v>
      </c>
      <c r="E5986" s="33">
        <v>1238</v>
      </c>
      <c r="F5986" s="5" t="s">
        <v>2598</v>
      </c>
      <c r="G5986" s="31">
        <v>0</v>
      </c>
      <c r="H5986" s="32">
        <v>0</v>
      </c>
      <c r="I5986" s="5">
        <v>5.9766E-2</v>
      </c>
    </row>
    <row r="5987" spans="1:9">
      <c r="A5987" s="5">
        <v>2310160182</v>
      </c>
      <c r="B5987" s="5" t="s">
        <v>5010</v>
      </c>
      <c r="C5987" s="5" t="s">
        <v>248</v>
      </c>
      <c r="D5987" s="5" t="s">
        <v>249</v>
      </c>
      <c r="E5987" s="33">
        <v>17500</v>
      </c>
      <c r="F5987" s="5" t="s">
        <v>2598</v>
      </c>
      <c r="G5987" s="31">
        <v>0</v>
      </c>
      <c r="H5987" s="32">
        <v>0</v>
      </c>
      <c r="I5987" s="5">
        <v>1.7668E-2</v>
      </c>
    </row>
    <row r="5988" spans="1:9">
      <c r="A5988" s="5">
        <v>2310160214</v>
      </c>
      <c r="B5988" s="5" t="s">
        <v>196</v>
      </c>
      <c r="C5988" s="5" t="s">
        <v>248</v>
      </c>
      <c r="D5988" s="5" t="s">
        <v>249</v>
      </c>
      <c r="E5988" s="33">
        <v>3925</v>
      </c>
      <c r="F5988" s="5" t="s">
        <v>2598</v>
      </c>
      <c r="G5988" s="31">
        <v>0</v>
      </c>
      <c r="H5988" s="32">
        <v>0</v>
      </c>
      <c r="I5988" s="5">
        <v>1.1126E-2</v>
      </c>
    </row>
    <row r="5989" spans="1:9">
      <c r="A5989" s="5">
        <v>2310160219</v>
      </c>
      <c r="B5989" s="5" t="s">
        <v>192</v>
      </c>
      <c r="C5989" s="5" t="s">
        <v>248</v>
      </c>
      <c r="D5989" s="5" t="s">
        <v>249</v>
      </c>
      <c r="E5989" s="33">
        <v>2897.0018</v>
      </c>
      <c r="F5989" s="5" t="s">
        <v>2598</v>
      </c>
      <c r="G5989" s="31">
        <v>0</v>
      </c>
      <c r="H5989" s="32">
        <v>0</v>
      </c>
      <c r="I5989" s="5">
        <v>1.0621E-2</v>
      </c>
    </row>
    <row r="5990" spans="1:9">
      <c r="A5990" s="5">
        <v>2310160220</v>
      </c>
      <c r="B5990" s="5" t="s">
        <v>193</v>
      </c>
      <c r="C5990" s="5" t="s">
        <v>248</v>
      </c>
      <c r="D5990" s="5" t="s">
        <v>249</v>
      </c>
      <c r="E5990" s="33">
        <v>373.73</v>
      </c>
      <c r="F5990" s="5" t="s">
        <v>2598</v>
      </c>
      <c r="G5990" s="31">
        <v>0</v>
      </c>
      <c r="H5990" s="32">
        <v>0</v>
      </c>
      <c r="I5990" s="5">
        <v>1.0141000000000001E-2</v>
      </c>
    </row>
    <row r="5991" spans="1:9">
      <c r="A5991" s="5">
        <v>2310160225</v>
      </c>
      <c r="B5991" s="5" t="s">
        <v>175</v>
      </c>
      <c r="C5991" s="5" t="s">
        <v>248</v>
      </c>
      <c r="D5991" s="5" t="s">
        <v>249</v>
      </c>
      <c r="E5991" s="33">
        <v>2444</v>
      </c>
      <c r="F5991" s="5" t="s">
        <v>2598</v>
      </c>
      <c r="G5991" s="31">
        <v>0</v>
      </c>
      <c r="H5991" s="32">
        <v>0</v>
      </c>
      <c r="I5991" s="5">
        <v>1.0728E-2</v>
      </c>
    </row>
    <row r="5992" spans="1:9">
      <c r="A5992" s="5">
        <v>2310160230</v>
      </c>
      <c r="B5992" s="5" t="s">
        <v>169</v>
      </c>
      <c r="C5992" s="5" t="s">
        <v>248</v>
      </c>
      <c r="D5992" s="5" t="s">
        <v>249</v>
      </c>
      <c r="E5992" s="33">
        <v>2000.0036</v>
      </c>
      <c r="F5992" s="5" t="s">
        <v>2598</v>
      </c>
      <c r="G5992" s="31">
        <v>0</v>
      </c>
      <c r="H5992" s="32">
        <v>0</v>
      </c>
      <c r="I5992" s="5">
        <v>9.7000000000000003E-3</v>
      </c>
    </row>
    <row r="5993" spans="1:9">
      <c r="A5993" s="5">
        <v>2310160231</v>
      </c>
      <c r="B5993" s="5" t="s">
        <v>170</v>
      </c>
      <c r="C5993" s="5" t="s">
        <v>248</v>
      </c>
      <c r="D5993" s="5" t="s">
        <v>249</v>
      </c>
      <c r="E5993" s="33">
        <v>300</v>
      </c>
      <c r="F5993" s="5" t="s">
        <v>2598</v>
      </c>
      <c r="G5993" s="31">
        <v>0</v>
      </c>
      <c r="H5993" s="32">
        <v>0</v>
      </c>
      <c r="I5993" s="5">
        <v>1.0233000000000001E-2</v>
      </c>
    </row>
    <row r="5994" spans="1:9">
      <c r="A5994" s="5">
        <v>2310160238</v>
      </c>
      <c r="B5994" s="5" t="s">
        <v>42</v>
      </c>
      <c r="C5994" s="5" t="s">
        <v>248</v>
      </c>
      <c r="D5994" s="5" t="s">
        <v>249</v>
      </c>
      <c r="E5994" s="33">
        <v>34287.0766</v>
      </c>
      <c r="F5994" s="5" t="s">
        <v>2598</v>
      </c>
      <c r="G5994" s="31">
        <v>0</v>
      </c>
      <c r="H5994" s="32">
        <v>0</v>
      </c>
      <c r="I5994" s="5">
        <v>2.3052E-2</v>
      </c>
    </row>
    <row r="5995" spans="1:9">
      <c r="A5995" s="5">
        <v>2310160239</v>
      </c>
      <c r="B5995" s="5" t="s">
        <v>389</v>
      </c>
      <c r="C5995" s="5" t="s">
        <v>248</v>
      </c>
      <c r="D5995" s="5" t="s">
        <v>249</v>
      </c>
      <c r="E5995" s="33">
        <v>16405</v>
      </c>
      <c r="F5995" s="5" t="s">
        <v>2598</v>
      </c>
      <c r="G5995" s="31">
        <v>0</v>
      </c>
      <c r="H5995" s="32">
        <v>0</v>
      </c>
      <c r="I5995" s="5">
        <v>2.836E-2</v>
      </c>
    </row>
    <row r="5996" spans="1:9">
      <c r="A5996" s="5">
        <v>2310160240</v>
      </c>
      <c r="B5996" s="5" t="s">
        <v>39</v>
      </c>
      <c r="C5996" s="5" t="s">
        <v>248</v>
      </c>
      <c r="D5996" s="5" t="s">
        <v>249</v>
      </c>
      <c r="E5996" s="33">
        <v>21522.9997</v>
      </c>
      <c r="F5996" s="5" t="s">
        <v>2598</v>
      </c>
      <c r="G5996" s="31">
        <v>0</v>
      </c>
      <c r="H5996" s="32">
        <v>0</v>
      </c>
      <c r="I5996" s="5">
        <v>2.5503999999999999E-2</v>
      </c>
    </row>
    <row r="5997" spans="1:9">
      <c r="A5997" s="5">
        <v>2310160241</v>
      </c>
      <c r="B5997" s="5" t="s">
        <v>713</v>
      </c>
      <c r="C5997" s="5" t="s">
        <v>248</v>
      </c>
      <c r="D5997" s="5" t="s">
        <v>249</v>
      </c>
      <c r="E5997" s="33">
        <v>27706.8086</v>
      </c>
      <c r="F5997" s="5" t="s">
        <v>2598</v>
      </c>
      <c r="G5997" s="31">
        <v>0</v>
      </c>
      <c r="H5997" s="32">
        <v>0</v>
      </c>
      <c r="I5997" s="5">
        <v>2.4420000000000001E-2</v>
      </c>
    </row>
    <row r="5998" spans="1:9">
      <c r="A5998" s="5">
        <v>2310160242</v>
      </c>
      <c r="B5998" s="5" t="s">
        <v>827</v>
      </c>
      <c r="C5998" s="5" t="s">
        <v>248</v>
      </c>
      <c r="D5998" s="5" t="s">
        <v>249</v>
      </c>
      <c r="E5998" s="33">
        <v>2727</v>
      </c>
      <c r="F5998" s="5" t="s">
        <v>2598</v>
      </c>
      <c r="G5998" s="31">
        <v>0</v>
      </c>
      <c r="H5998" s="32">
        <v>0</v>
      </c>
      <c r="I5998" s="5">
        <v>2.5492999999999998E-2</v>
      </c>
    </row>
    <row r="5999" spans="1:9">
      <c r="A5999" s="5">
        <v>2310160243</v>
      </c>
      <c r="B5999" s="5" t="s">
        <v>847</v>
      </c>
      <c r="C5999" s="5" t="s">
        <v>248</v>
      </c>
      <c r="D5999" s="5" t="s">
        <v>249</v>
      </c>
      <c r="E5999" s="33">
        <v>5780</v>
      </c>
      <c r="F5999" s="5" t="s">
        <v>2598</v>
      </c>
      <c r="G5999" s="31">
        <v>0</v>
      </c>
      <c r="H5999" s="32">
        <v>0</v>
      </c>
      <c r="I5999" s="5">
        <v>2.6789E-2</v>
      </c>
    </row>
    <row r="6000" spans="1:9">
      <c r="A6000" s="5">
        <v>2310160244</v>
      </c>
      <c r="B6000" s="5" t="s">
        <v>917</v>
      </c>
      <c r="C6000" s="5" t="s">
        <v>248</v>
      </c>
      <c r="D6000" s="5" t="s">
        <v>249</v>
      </c>
      <c r="E6000" s="33">
        <v>28724</v>
      </c>
      <c r="F6000" s="5" t="s">
        <v>2598</v>
      </c>
      <c r="G6000" s="31">
        <v>0</v>
      </c>
      <c r="H6000" s="32">
        <v>0</v>
      </c>
      <c r="I6000" s="5">
        <v>2.4087999999999998E-2</v>
      </c>
    </row>
    <row r="6001" spans="1:9">
      <c r="A6001" s="5">
        <v>2310160245</v>
      </c>
      <c r="B6001" s="5" t="s">
        <v>829</v>
      </c>
      <c r="C6001" s="5" t="s">
        <v>248</v>
      </c>
      <c r="D6001" s="5" t="s">
        <v>249</v>
      </c>
      <c r="E6001" s="33">
        <v>17000</v>
      </c>
      <c r="F6001" s="5" t="s">
        <v>2598</v>
      </c>
      <c r="G6001" s="31">
        <v>0</v>
      </c>
      <c r="H6001" s="32">
        <v>0</v>
      </c>
      <c r="I6001" s="5">
        <v>3.3096E-2</v>
      </c>
    </row>
    <row r="6002" spans="1:9">
      <c r="A6002" s="5">
        <v>2310160246</v>
      </c>
      <c r="B6002" s="5" t="s">
        <v>861</v>
      </c>
      <c r="C6002" s="5" t="s">
        <v>248</v>
      </c>
      <c r="D6002" s="5" t="s">
        <v>249</v>
      </c>
      <c r="E6002" s="33">
        <v>23803</v>
      </c>
      <c r="F6002" s="5" t="s">
        <v>2598</v>
      </c>
      <c r="G6002" s="31">
        <v>0</v>
      </c>
      <c r="H6002" s="32">
        <v>0</v>
      </c>
      <c r="I6002" s="5">
        <v>2.5586000000000001E-2</v>
      </c>
    </row>
    <row r="6003" spans="1:9">
      <c r="A6003" s="5">
        <v>2310160247</v>
      </c>
      <c r="B6003" s="5" t="s">
        <v>714</v>
      </c>
      <c r="C6003" s="5" t="s">
        <v>248</v>
      </c>
      <c r="D6003" s="5" t="s">
        <v>249</v>
      </c>
      <c r="E6003" s="33">
        <v>14376</v>
      </c>
      <c r="F6003" s="5" t="s">
        <v>2598</v>
      </c>
      <c r="G6003" s="31">
        <v>0</v>
      </c>
      <c r="H6003" s="32">
        <v>0</v>
      </c>
      <c r="I6003" s="5">
        <v>2.5097999999999999E-2</v>
      </c>
    </row>
    <row r="6004" spans="1:9">
      <c r="A6004" s="5">
        <v>2310160248</v>
      </c>
      <c r="B6004" s="5" t="s">
        <v>32</v>
      </c>
      <c r="C6004" s="5" t="s">
        <v>248</v>
      </c>
      <c r="D6004" s="5" t="s">
        <v>249</v>
      </c>
      <c r="E6004" s="33">
        <v>37742</v>
      </c>
      <c r="F6004" s="5" t="s">
        <v>2598</v>
      </c>
      <c r="G6004" s="31">
        <v>0</v>
      </c>
      <c r="H6004" s="32">
        <v>0</v>
      </c>
      <c r="I6004" s="5">
        <v>1.0225E-2</v>
      </c>
    </row>
    <row r="6005" spans="1:9">
      <c r="A6005" s="5">
        <v>2310160249</v>
      </c>
      <c r="B6005" s="5" t="s">
        <v>34</v>
      </c>
      <c r="C6005" s="5" t="s">
        <v>248</v>
      </c>
      <c r="D6005" s="5" t="s">
        <v>249</v>
      </c>
      <c r="E6005" s="33">
        <v>18860.615399999999</v>
      </c>
      <c r="F6005" s="5" t="s">
        <v>2598</v>
      </c>
      <c r="G6005" s="31">
        <v>0</v>
      </c>
      <c r="H6005" s="32">
        <v>0</v>
      </c>
      <c r="I6005" s="5">
        <v>1.137E-2</v>
      </c>
    </row>
    <row r="6006" spans="1:9">
      <c r="A6006" s="5">
        <v>2310160250</v>
      </c>
      <c r="B6006" s="5" t="s">
        <v>31</v>
      </c>
      <c r="C6006" s="5" t="s">
        <v>248</v>
      </c>
      <c r="D6006" s="5" t="s">
        <v>249</v>
      </c>
      <c r="E6006" s="33">
        <v>107051.9969</v>
      </c>
      <c r="F6006" s="5" t="s">
        <v>2598</v>
      </c>
      <c r="G6006" s="31">
        <v>0</v>
      </c>
      <c r="H6006" s="32">
        <v>37000</v>
      </c>
      <c r="I6006" s="5">
        <v>1.3756000000000001E-2</v>
      </c>
    </row>
    <row r="6007" spans="1:9">
      <c r="A6007" s="5">
        <v>2310160250</v>
      </c>
      <c r="B6007" s="5" t="s">
        <v>31</v>
      </c>
      <c r="C6007" s="5" t="s">
        <v>14</v>
      </c>
      <c r="D6007" s="5" t="s">
        <v>15</v>
      </c>
      <c r="E6007" s="33">
        <v>37000</v>
      </c>
      <c r="F6007" s="5" t="s">
        <v>2598</v>
      </c>
      <c r="G6007" s="31">
        <v>37000</v>
      </c>
      <c r="H6007" s="32">
        <v>0</v>
      </c>
      <c r="I6007" s="5">
        <v>1.542E-2</v>
      </c>
    </row>
    <row r="6008" spans="1:9">
      <c r="A6008" s="5">
        <v>2310160251</v>
      </c>
      <c r="B6008" s="5" t="s">
        <v>239</v>
      </c>
      <c r="C6008" s="5" t="s">
        <v>248</v>
      </c>
      <c r="D6008" s="5" t="s">
        <v>249</v>
      </c>
      <c r="E6008" s="33">
        <v>24798.615399999999</v>
      </c>
      <c r="F6008" s="5" t="s">
        <v>2598</v>
      </c>
      <c r="G6008" s="31">
        <v>0</v>
      </c>
      <c r="H6008" s="32">
        <v>0</v>
      </c>
      <c r="I6008" s="5">
        <v>1.1675E-2</v>
      </c>
    </row>
    <row r="6009" spans="1:9">
      <c r="A6009" s="5">
        <v>2310160252</v>
      </c>
      <c r="B6009" s="5" t="s">
        <v>927</v>
      </c>
      <c r="C6009" s="5" t="s">
        <v>248</v>
      </c>
      <c r="D6009" s="5" t="s">
        <v>249</v>
      </c>
      <c r="E6009" s="33">
        <v>114510.0769</v>
      </c>
      <c r="F6009" s="5" t="s">
        <v>2598</v>
      </c>
      <c r="G6009" s="31">
        <v>0</v>
      </c>
      <c r="H6009" s="32">
        <v>0</v>
      </c>
      <c r="I6009" s="5">
        <v>1.5675999999999999E-2</v>
      </c>
    </row>
    <row r="6010" spans="1:9">
      <c r="A6010" s="5">
        <v>2310160253</v>
      </c>
      <c r="B6010" s="5" t="s">
        <v>928</v>
      </c>
      <c r="C6010" s="5" t="s">
        <v>248</v>
      </c>
      <c r="D6010" s="5" t="s">
        <v>249</v>
      </c>
      <c r="E6010" s="33">
        <v>7943.5384999999997</v>
      </c>
      <c r="F6010" s="5" t="s">
        <v>2598</v>
      </c>
      <c r="G6010" s="31">
        <v>0</v>
      </c>
      <c r="H6010" s="32">
        <v>0</v>
      </c>
      <c r="I6010" s="5">
        <v>1.2435E-2</v>
      </c>
    </row>
    <row r="6011" spans="1:9">
      <c r="A6011" s="5">
        <v>2310160253</v>
      </c>
      <c r="B6011" s="5" t="s">
        <v>928</v>
      </c>
      <c r="C6011" s="5" t="s">
        <v>47</v>
      </c>
      <c r="D6011" s="5" t="s">
        <v>48</v>
      </c>
      <c r="E6011" s="33">
        <v>1.5E-3</v>
      </c>
      <c r="F6011" s="5" t="s">
        <v>2598</v>
      </c>
      <c r="G6011" s="31">
        <v>0</v>
      </c>
      <c r="H6011" s="32">
        <v>0</v>
      </c>
      <c r="I6011" s="5">
        <v>0</v>
      </c>
    </row>
    <row r="6012" spans="1:9">
      <c r="A6012" s="5">
        <v>2310160254</v>
      </c>
      <c r="B6012" s="5" t="s">
        <v>825</v>
      </c>
      <c r="C6012" s="5" t="s">
        <v>248</v>
      </c>
      <c r="D6012" s="5" t="s">
        <v>249</v>
      </c>
      <c r="E6012" s="33">
        <v>29824.538499999999</v>
      </c>
      <c r="F6012" s="5" t="s">
        <v>2598</v>
      </c>
      <c r="G6012" s="31">
        <v>0</v>
      </c>
      <c r="H6012" s="32">
        <v>0</v>
      </c>
      <c r="I6012" s="5">
        <v>1.3266999999999999E-2</v>
      </c>
    </row>
    <row r="6013" spans="1:9">
      <c r="A6013" s="5">
        <v>2310160255</v>
      </c>
      <c r="B6013" s="5" t="s">
        <v>916</v>
      </c>
      <c r="C6013" s="5" t="s">
        <v>248</v>
      </c>
      <c r="D6013" s="5" t="s">
        <v>249</v>
      </c>
      <c r="E6013" s="33">
        <v>92529</v>
      </c>
      <c r="F6013" s="5" t="s">
        <v>2598</v>
      </c>
      <c r="G6013" s="31">
        <v>0</v>
      </c>
      <c r="H6013" s="32">
        <v>0</v>
      </c>
      <c r="I6013" s="5">
        <v>1.4251E-2</v>
      </c>
    </row>
    <row r="6014" spans="1:9">
      <c r="A6014" s="5">
        <v>2310160256</v>
      </c>
      <c r="B6014" s="5" t="s">
        <v>914</v>
      </c>
      <c r="C6014" s="5" t="s">
        <v>248</v>
      </c>
      <c r="D6014" s="5" t="s">
        <v>249</v>
      </c>
      <c r="E6014" s="33">
        <v>18887</v>
      </c>
      <c r="F6014" s="5" t="s">
        <v>2598</v>
      </c>
      <c r="G6014" s="31">
        <v>0</v>
      </c>
      <c r="H6014" s="32">
        <v>22000</v>
      </c>
      <c r="I6014" s="5">
        <v>1.349E-2</v>
      </c>
    </row>
    <row r="6015" spans="1:9">
      <c r="A6015" s="5">
        <v>2310160256</v>
      </c>
      <c r="B6015" s="5" t="s">
        <v>914</v>
      </c>
      <c r="C6015" s="5" t="s">
        <v>14</v>
      </c>
      <c r="D6015" s="5" t="s">
        <v>15</v>
      </c>
      <c r="E6015" s="33">
        <v>22000</v>
      </c>
      <c r="F6015" s="5" t="s">
        <v>2598</v>
      </c>
      <c r="G6015" s="31">
        <v>22000</v>
      </c>
      <c r="H6015" s="32">
        <v>0</v>
      </c>
      <c r="I6015" s="5">
        <v>1.5835999999999999E-2</v>
      </c>
    </row>
    <row r="6016" spans="1:9">
      <c r="A6016" s="5">
        <v>2310160256</v>
      </c>
      <c r="B6016" s="5" t="s">
        <v>914</v>
      </c>
      <c r="C6016" s="5" t="s">
        <v>47</v>
      </c>
      <c r="D6016" s="5" t="s">
        <v>48</v>
      </c>
      <c r="E6016" s="33">
        <v>4226</v>
      </c>
      <c r="F6016" s="5" t="s">
        <v>2598</v>
      </c>
      <c r="G6016" s="31">
        <v>0</v>
      </c>
      <c r="H6016" s="32">
        <v>0</v>
      </c>
      <c r="I6016" s="5">
        <v>1.3478E-2</v>
      </c>
    </row>
    <row r="6017" spans="1:9">
      <c r="A6017" s="5">
        <v>2310160257</v>
      </c>
      <c r="B6017" s="5" t="s">
        <v>915</v>
      </c>
      <c r="C6017" s="5" t="s">
        <v>248</v>
      </c>
      <c r="D6017" s="5" t="s">
        <v>249</v>
      </c>
      <c r="E6017" s="33">
        <v>85842</v>
      </c>
      <c r="F6017" s="5" t="s">
        <v>2598</v>
      </c>
      <c r="G6017" s="31">
        <v>0</v>
      </c>
      <c r="H6017" s="32">
        <v>0</v>
      </c>
      <c r="I6017" s="5">
        <v>1.3304E-2</v>
      </c>
    </row>
    <row r="6018" spans="1:9">
      <c r="A6018" s="5">
        <v>2310160264</v>
      </c>
      <c r="B6018" s="5" t="s">
        <v>956</v>
      </c>
      <c r="C6018" s="5" t="s">
        <v>248</v>
      </c>
      <c r="D6018" s="5" t="s">
        <v>249</v>
      </c>
      <c r="E6018" s="33">
        <v>45595</v>
      </c>
      <c r="F6018" s="5" t="s">
        <v>2598</v>
      </c>
      <c r="G6018" s="31">
        <v>0</v>
      </c>
      <c r="H6018" s="32">
        <v>0</v>
      </c>
      <c r="I6018" s="5">
        <v>4.1607999999999999E-2</v>
      </c>
    </row>
    <row r="6019" spans="1:9">
      <c r="A6019" s="5">
        <v>2310160265</v>
      </c>
      <c r="B6019" s="5" t="s">
        <v>1218</v>
      </c>
      <c r="C6019" s="5" t="s">
        <v>248</v>
      </c>
      <c r="D6019" s="5" t="s">
        <v>249</v>
      </c>
      <c r="E6019" s="33">
        <v>50350</v>
      </c>
      <c r="F6019" s="5" t="s">
        <v>2598</v>
      </c>
      <c r="G6019" s="31">
        <v>0</v>
      </c>
      <c r="H6019" s="32">
        <v>0</v>
      </c>
      <c r="I6019" s="5">
        <v>3.3105000000000002E-2</v>
      </c>
    </row>
    <row r="6020" spans="1:9">
      <c r="A6020" s="5">
        <v>2310160266</v>
      </c>
      <c r="B6020" s="5" t="s">
        <v>935</v>
      </c>
      <c r="C6020" s="5" t="s">
        <v>248</v>
      </c>
      <c r="D6020" s="5" t="s">
        <v>249</v>
      </c>
      <c r="E6020" s="33">
        <v>65388</v>
      </c>
      <c r="F6020" s="5" t="s">
        <v>2598</v>
      </c>
      <c r="G6020" s="31">
        <v>0</v>
      </c>
      <c r="H6020" s="32">
        <v>0</v>
      </c>
      <c r="I6020" s="5">
        <v>4.4818999999999998E-2</v>
      </c>
    </row>
    <row r="6021" spans="1:9">
      <c r="A6021" s="5">
        <v>2310160267</v>
      </c>
      <c r="B6021" s="5" t="s">
        <v>2540</v>
      </c>
      <c r="C6021" s="5" t="s">
        <v>248</v>
      </c>
      <c r="D6021" s="5" t="s">
        <v>249</v>
      </c>
      <c r="E6021" s="33">
        <v>2619</v>
      </c>
      <c r="F6021" s="5" t="s">
        <v>2598</v>
      </c>
      <c r="G6021" s="31">
        <v>0</v>
      </c>
      <c r="H6021" s="32">
        <v>0</v>
      </c>
      <c r="I6021" s="5">
        <v>2.8843000000000001E-2</v>
      </c>
    </row>
    <row r="6022" spans="1:9">
      <c r="A6022" s="5">
        <v>2310160269</v>
      </c>
      <c r="B6022" s="5" t="s">
        <v>35</v>
      </c>
      <c r="C6022" s="5" t="s">
        <v>248</v>
      </c>
      <c r="D6022" s="5" t="s">
        <v>249</v>
      </c>
      <c r="E6022" s="33">
        <v>189674</v>
      </c>
      <c r="F6022" s="5" t="s">
        <v>2598</v>
      </c>
      <c r="G6022" s="31">
        <v>0</v>
      </c>
      <c r="H6022" s="32">
        <v>0</v>
      </c>
      <c r="I6022" s="5">
        <v>1.0703000000000001E-2</v>
      </c>
    </row>
    <row r="6023" spans="1:9">
      <c r="A6023" s="5">
        <v>2310160269</v>
      </c>
      <c r="B6023" s="5" t="s">
        <v>35</v>
      </c>
      <c r="C6023" s="5" t="s">
        <v>47</v>
      </c>
      <c r="D6023" s="5" t="s">
        <v>48</v>
      </c>
      <c r="E6023" s="33">
        <v>15652</v>
      </c>
      <c r="F6023" s="5" t="s">
        <v>2598</v>
      </c>
      <c r="G6023" s="31">
        <v>0</v>
      </c>
      <c r="H6023" s="32">
        <v>0</v>
      </c>
      <c r="I6023" s="5">
        <v>1.0707E-2</v>
      </c>
    </row>
    <row r="6024" spans="1:9">
      <c r="A6024" s="5">
        <v>2310160270</v>
      </c>
      <c r="B6024" s="5" t="s">
        <v>653</v>
      </c>
      <c r="C6024" s="5" t="s">
        <v>248</v>
      </c>
      <c r="D6024" s="5" t="s">
        <v>249</v>
      </c>
      <c r="E6024" s="33">
        <v>18000</v>
      </c>
      <c r="F6024" s="5" t="s">
        <v>2598</v>
      </c>
      <c r="G6024" s="31">
        <v>0</v>
      </c>
      <c r="H6024" s="32">
        <v>0</v>
      </c>
      <c r="I6024" s="5">
        <v>1.9904000000000002E-2</v>
      </c>
    </row>
    <row r="6025" spans="1:9">
      <c r="A6025" s="5">
        <v>2310160282</v>
      </c>
      <c r="B6025" s="5" t="s">
        <v>329</v>
      </c>
      <c r="C6025" s="5" t="s">
        <v>248</v>
      </c>
      <c r="D6025" s="5" t="s">
        <v>249</v>
      </c>
      <c r="E6025" s="33">
        <v>351924</v>
      </c>
      <c r="F6025" s="5" t="s">
        <v>2598</v>
      </c>
      <c r="G6025" s="31">
        <v>57000</v>
      </c>
      <c r="H6025" s="32">
        <v>0</v>
      </c>
      <c r="I6025" s="5">
        <v>5.9553000000000002E-2</v>
      </c>
    </row>
    <row r="6026" spans="1:9">
      <c r="A6026" s="5">
        <v>2310160282</v>
      </c>
      <c r="B6026" s="5" t="s">
        <v>329</v>
      </c>
      <c r="C6026" s="5" t="s">
        <v>47</v>
      </c>
      <c r="D6026" s="5" t="s">
        <v>48</v>
      </c>
      <c r="E6026" s="33">
        <v>0</v>
      </c>
      <c r="F6026" s="5" t="s">
        <v>2598</v>
      </c>
      <c r="G6026" s="31">
        <v>0</v>
      </c>
      <c r="H6026" s="32">
        <v>57000</v>
      </c>
      <c r="I6026" s="5">
        <v>5.9553000000000002E-2</v>
      </c>
    </row>
    <row r="6027" spans="1:9">
      <c r="A6027" s="5">
        <v>2310160353</v>
      </c>
      <c r="B6027" s="5" t="s">
        <v>712</v>
      </c>
      <c r="C6027" s="5" t="s">
        <v>248</v>
      </c>
      <c r="D6027" s="5" t="s">
        <v>249</v>
      </c>
      <c r="E6027" s="33">
        <v>15000</v>
      </c>
      <c r="F6027" s="5" t="s">
        <v>2598</v>
      </c>
      <c r="G6027" s="31">
        <v>0</v>
      </c>
      <c r="H6027" s="32">
        <v>0</v>
      </c>
      <c r="I6027" s="5">
        <v>1.3925999999999999E-2</v>
      </c>
    </row>
    <row r="6028" spans="1:9">
      <c r="A6028" s="5">
        <v>2310160353</v>
      </c>
      <c r="B6028" s="5" t="s">
        <v>712</v>
      </c>
      <c r="C6028" s="5" t="s">
        <v>2601</v>
      </c>
      <c r="D6028" s="5" t="s">
        <v>2602</v>
      </c>
      <c r="E6028" s="33">
        <v>92726.461500000005</v>
      </c>
      <c r="F6028" s="5" t="s">
        <v>2598</v>
      </c>
      <c r="G6028" s="31">
        <v>0</v>
      </c>
      <c r="H6028" s="32">
        <v>0</v>
      </c>
      <c r="I6028" s="5">
        <v>1.1991E-2</v>
      </c>
    </row>
    <row r="6029" spans="1:9">
      <c r="A6029" s="5">
        <v>2310160354</v>
      </c>
      <c r="B6029" s="5" t="s">
        <v>1020</v>
      </c>
      <c r="C6029" s="5" t="s">
        <v>248</v>
      </c>
      <c r="D6029" s="5" t="s">
        <v>249</v>
      </c>
      <c r="E6029" s="33">
        <v>4478.6153999999997</v>
      </c>
      <c r="F6029" s="5" t="s">
        <v>2598</v>
      </c>
      <c r="G6029" s="31">
        <v>0</v>
      </c>
      <c r="H6029" s="32">
        <v>0</v>
      </c>
      <c r="I6029" s="5">
        <v>1.2331999999999999E-2</v>
      </c>
    </row>
    <row r="6030" spans="1:9">
      <c r="A6030" s="5">
        <v>2310160355</v>
      </c>
      <c r="B6030" s="5" t="s">
        <v>1022</v>
      </c>
      <c r="C6030" s="5" t="s">
        <v>248</v>
      </c>
      <c r="D6030" s="5" t="s">
        <v>249</v>
      </c>
      <c r="E6030" s="33">
        <v>49017.001600000003</v>
      </c>
      <c r="F6030" s="5" t="s">
        <v>2598</v>
      </c>
      <c r="G6030" s="31">
        <v>0</v>
      </c>
      <c r="H6030" s="32">
        <v>0</v>
      </c>
      <c r="I6030" s="5">
        <v>2.2232999999999999E-2</v>
      </c>
    </row>
    <row r="6031" spans="1:9">
      <c r="A6031" s="5">
        <v>2310160356</v>
      </c>
      <c r="B6031" s="5" t="s">
        <v>1019</v>
      </c>
      <c r="C6031" s="5" t="s">
        <v>248</v>
      </c>
      <c r="D6031" s="5" t="s">
        <v>249</v>
      </c>
      <c r="E6031" s="33">
        <v>4889.2488000000003</v>
      </c>
      <c r="F6031" s="5" t="s">
        <v>2598</v>
      </c>
      <c r="G6031" s="31">
        <v>0</v>
      </c>
      <c r="H6031" s="32">
        <v>0</v>
      </c>
      <c r="I6031" s="5">
        <v>2.2374000000000002E-2</v>
      </c>
    </row>
    <row r="6032" spans="1:9">
      <c r="A6032" s="5">
        <v>2310160357</v>
      </c>
      <c r="B6032" s="5" t="s">
        <v>1312</v>
      </c>
      <c r="C6032" s="5" t="s">
        <v>248</v>
      </c>
      <c r="D6032" s="5" t="s">
        <v>249</v>
      </c>
      <c r="E6032" s="33">
        <v>14204.2042</v>
      </c>
      <c r="F6032" s="5" t="s">
        <v>2598</v>
      </c>
      <c r="G6032" s="31">
        <v>0</v>
      </c>
      <c r="H6032" s="32">
        <v>0</v>
      </c>
      <c r="I6032" s="5">
        <v>7.0129999999999998E-2</v>
      </c>
    </row>
    <row r="6033" spans="1:9">
      <c r="A6033" s="5">
        <v>2310160359</v>
      </c>
      <c r="B6033" s="5" t="s">
        <v>1316</v>
      </c>
      <c r="C6033" s="5" t="s">
        <v>248</v>
      </c>
      <c r="D6033" s="5" t="s">
        <v>249</v>
      </c>
      <c r="E6033" s="33">
        <v>10735.735699999999</v>
      </c>
      <c r="F6033" s="5" t="s">
        <v>2598</v>
      </c>
      <c r="G6033" s="31">
        <v>0</v>
      </c>
      <c r="H6033" s="32">
        <v>0</v>
      </c>
      <c r="I6033" s="5">
        <v>0.104993</v>
      </c>
    </row>
    <row r="6034" spans="1:9">
      <c r="A6034" s="5">
        <v>2310160361</v>
      </c>
      <c r="B6034" s="5" t="s">
        <v>1313</v>
      </c>
      <c r="C6034" s="5" t="s">
        <v>248</v>
      </c>
      <c r="D6034" s="5" t="s">
        <v>249</v>
      </c>
      <c r="E6034" s="33">
        <v>10095.2381</v>
      </c>
      <c r="F6034" s="5" t="s">
        <v>2598</v>
      </c>
      <c r="G6034" s="31">
        <v>0</v>
      </c>
      <c r="H6034" s="32">
        <v>0</v>
      </c>
      <c r="I6034" s="5">
        <v>3.1826E-2</v>
      </c>
    </row>
    <row r="6035" spans="1:9">
      <c r="A6035" s="5">
        <v>2310160372</v>
      </c>
      <c r="B6035" s="5" t="s">
        <v>2201</v>
      </c>
      <c r="C6035" s="5" t="s">
        <v>248</v>
      </c>
      <c r="D6035" s="5" t="s">
        <v>249</v>
      </c>
      <c r="E6035" s="33">
        <v>73565.813999999998</v>
      </c>
      <c r="F6035" s="5" t="s">
        <v>2598</v>
      </c>
      <c r="G6035" s="31">
        <v>0</v>
      </c>
      <c r="H6035" s="32">
        <v>0</v>
      </c>
      <c r="I6035" s="5">
        <v>1.4926E-2</v>
      </c>
    </row>
    <row r="6036" spans="1:9">
      <c r="A6036" s="5">
        <v>2310160373</v>
      </c>
      <c r="B6036" s="5" t="s">
        <v>2203</v>
      </c>
      <c r="C6036" s="5" t="s">
        <v>248</v>
      </c>
      <c r="D6036" s="5" t="s">
        <v>249</v>
      </c>
      <c r="E6036" s="33">
        <v>38308.953500000003</v>
      </c>
      <c r="F6036" s="5" t="s">
        <v>2598</v>
      </c>
      <c r="G6036" s="31">
        <v>0</v>
      </c>
      <c r="H6036" s="32">
        <v>0</v>
      </c>
      <c r="I6036" s="5">
        <v>1.2995E-2</v>
      </c>
    </row>
    <row r="6037" spans="1:9">
      <c r="A6037" s="5">
        <v>2310160374</v>
      </c>
      <c r="B6037" s="5" t="s">
        <v>2205</v>
      </c>
      <c r="C6037" s="5" t="s">
        <v>248</v>
      </c>
      <c r="D6037" s="5" t="s">
        <v>249</v>
      </c>
      <c r="E6037" s="33">
        <v>52916.767399999997</v>
      </c>
      <c r="F6037" s="5" t="s">
        <v>2598</v>
      </c>
      <c r="G6037" s="31">
        <v>0</v>
      </c>
      <c r="H6037" s="32">
        <v>0</v>
      </c>
      <c r="I6037" s="5">
        <v>1.5668000000000001E-2</v>
      </c>
    </row>
    <row r="6038" spans="1:9">
      <c r="A6038" s="5">
        <v>2310160375</v>
      </c>
      <c r="B6038" s="5" t="s">
        <v>2204</v>
      </c>
      <c r="C6038" s="5" t="s">
        <v>248</v>
      </c>
      <c r="D6038" s="5" t="s">
        <v>249</v>
      </c>
      <c r="E6038" s="33">
        <v>24019.767400000001</v>
      </c>
      <c r="F6038" s="5" t="s">
        <v>2598</v>
      </c>
      <c r="G6038" s="31">
        <v>0</v>
      </c>
      <c r="H6038" s="32">
        <v>0</v>
      </c>
      <c r="I6038" s="5">
        <v>1.2462000000000001E-2</v>
      </c>
    </row>
    <row r="6039" spans="1:9">
      <c r="A6039" s="5">
        <v>2310160380</v>
      </c>
      <c r="B6039" s="5" t="s">
        <v>672</v>
      </c>
      <c r="C6039" s="5" t="s">
        <v>248</v>
      </c>
      <c r="D6039" s="5" t="s">
        <v>249</v>
      </c>
      <c r="E6039" s="33">
        <v>120288</v>
      </c>
      <c r="F6039" s="5" t="s">
        <v>2598</v>
      </c>
      <c r="G6039" s="31">
        <v>0</v>
      </c>
      <c r="H6039" s="32">
        <v>0</v>
      </c>
      <c r="I6039" s="5">
        <v>6.1910000000000003E-3</v>
      </c>
    </row>
    <row r="6040" spans="1:9">
      <c r="A6040" s="5">
        <v>2310160381</v>
      </c>
      <c r="B6040" s="5" t="s">
        <v>676</v>
      </c>
      <c r="C6040" s="5" t="s">
        <v>248</v>
      </c>
      <c r="D6040" s="5" t="s">
        <v>249</v>
      </c>
      <c r="E6040" s="33">
        <v>211474.6923</v>
      </c>
      <c r="F6040" s="5" t="s">
        <v>2598</v>
      </c>
      <c r="G6040" s="31">
        <v>0</v>
      </c>
      <c r="H6040" s="32">
        <v>0</v>
      </c>
      <c r="I6040" s="5">
        <v>6.7549999999999997E-3</v>
      </c>
    </row>
    <row r="6041" spans="1:9">
      <c r="A6041" s="5">
        <v>2310160382</v>
      </c>
      <c r="B6041" s="5" t="s">
        <v>674</v>
      </c>
      <c r="C6041" s="5" t="s">
        <v>248</v>
      </c>
      <c r="D6041" s="5" t="s">
        <v>249</v>
      </c>
      <c r="E6041" s="33">
        <v>184409.38459999999</v>
      </c>
      <c r="F6041" s="5" t="s">
        <v>2598</v>
      </c>
      <c r="G6041" s="31">
        <v>0</v>
      </c>
      <c r="H6041" s="32">
        <v>0</v>
      </c>
      <c r="I6041" s="5">
        <v>4.326E-3</v>
      </c>
    </row>
    <row r="6042" spans="1:9">
      <c r="A6042" s="5">
        <v>2310160383</v>
      </c>
      <c r="B6042" s="5" t="s">
        <v>5011</v>
      </c>
      <c r="C6042" s="5" t="s">
        <v>248</v>
      </c>
      <c r="D6042" s="5" t="s">
        <v>249</v>
      </c>
      <c r="E6042" s="33">
        <v>48461.538500000002</v>
      </c>
      <c r="F6042" s="5" t="s">
        <v>2598</v>
      </c>
      <c r="G6042" s="31">
        <v>0</v>
      </c>
      <c r="H6042" s="32">
        <v>0</v>
      </c>
      <c r="I6042" s="5">
        <v>9.3860000000000002E-3</v>
      </c>
    </row>
    <row r="6043" spans="1:9">
      <c r="A6043" s="5">
        <v>2310160384</v>
      </c>
      <c r="B6043" s="5" t="s">
        <v>5012</v>
      </c>
      <c r="C6043" s="5" t="s">
        <v>248</v>
      </c>
      <c r="D6043" s="5" t="s">
        <v>249</v>
      </c>
      <c r="E6043" s="33">
        <v>31538.461500000001</v>
      </c>
      <c r="F6043" s="5" t="s">
        <v>2598</v>
      </c>
      <c r="G6043" s="31">
        <v>0</v>
      </c>
      <c r="H6043" s="32">
        <v>0</v>
      </c>
      <c r="I6043" s="5">
        <v>1.0318000000000001E-2</v>
      </c>
    </row>
    <row r="6044" spans="1:9">
      <c r="A6044" s="5">
        <v>2310160385</v>
      </c>
      <c r="B6044" s="5" t="s">
        <v>5013</v>
      </c>
      <c r="C6044" s="5" t="s">
        <v>248</v>
      </c>
      <c r="D6044" s="5" t="s">
        <v>249</v>
      </c>
      <c r="E6044" s="33">
        <v>43846.1538</v>
      </c>
      <c r="F6044" s="5" t="s">
        <v>2598</v>
      </c>
      <c r="G6044" s="31">
        <v>0</v>
      </c>
      <c r="H6044" s="32">
        <v>0</v>
      </c>
      <c r="I6044" s="5">
        <v>4.47E-3</v>
      </c>
    </row>
    <row r="6045" spans="1:9">
      <c r="A6045" s="5">
        <v>2310160386</v>
      </c>
      <c r="B6045" s="5" t="s">
        <v>5014</v>
      </c>
      <c r="C6045" s="5" t="s">
        <v>248</v>
      </c>
      <c r="D6045" s="5" t="s">
        <v>249</v>
      </c>
      <c r="E6045" s="33">
        <v>32307.692299999999</v>
      </c>
      <c r="F6045" s="5" t="s">
        <v>2598</v>
      </c>
      <c r="G6045" s="31">
        <v>0</v>
      </c>
      <c r="H6045" s="32">
        <v>0</v>
      </c>
      <c r="I6045" s="5">
        <v>7.4530000000000004E-3</v>
      </c>
    </row>
    <row r="6046" spans="1:9">
      <c r="A6046" s="5">
        <v>2310160387</v>
      </c>
      <c r="B6046" s="5" t="s">
        <v>5015</v>
      </c>
      <c r="C6046" s="5" t="s">
        <v>248</v>
      </c>
      <c r="D6046" s="5" t="s">
        <v>249</v>
      </c>
      <c r="E6046" s="33">
        <v>46923.0769</v>
      </c>
      <c r="F6046" s="5" t="s">
        <v>2598</v>
      </c>
      <c r="G6046" s="31">
        <v>0</v>
      </c>
      <c r="H6046" s="32">
        <v>0</v>
      </c>
      <c r="I6046" s="5">
        <v>4.7289999999999997E-3</v>
      </c>
    </row>
    <row r="6047" spans="1:9">
      <c r="A6047" s="5">
        <v>2310160388</v>
      </c>
      <c r="B6047" s="5" t="s">
        <v>1109</v>
      </c>
      <c r="C6047" s="5" t="s">
        <v>248</v>
      </c>
      <c r="D6047" s="5" t="s">
        <v>249</v>
      </c>
      <c r="E6047" s="33">
        <v>47692.307699999998</v>
      </c>
      <c r="F6047" s="5" t="s">
        <v>2598</v>
      </c>
      <c r="G6047" s="31">
        <v>0</v>
      </c>
      <c r="H6047" s="32">
        <v>0</v>
      </c>
      <c r="I6047" s="5">
        <v>7.7419999999999998E-3</v>
      </c>
    </row>
    <row r="6048" spans="1:9">
      <c r="A6048" s="5">
        <v>2310160389</v>
      </c>
      <c r="B6048" s="5" t="s">
        <v>5016</v>
      </c>
      <c r="C6048" s="5" t="s">
        <v>248</v>
      </c>
      <c r="D6048" s="5" t="s">
        <v>249</v>
      </c>
      <c r="E6048" s="33">
        <v>63846.1538</v>
      </c>
      <c r="F6048" s="5" t="s">
        <v>2598</v>
      </c>
      <c r="G6048" s="31">
        <v>0</v>
      </c>
      <c r="H6048" s="32">
        <v>0</v>
      </c>
      <c r="I6048" s="5">
        <v>9.9819999999999996E-3</v>
      </c>
    </row>
    <row r="6049" spans="1:9">
      <c r="A6049" s="5">
        <v>2310160390</v>
      </c>
      <c r="B6049" s="5" t="s">
        <v>656</v>
      </c>
      <c r="C6049" s="5" t="s">
        <v>248</v>
      </c>
      <c r="D6049" s="5" t="s">
        <v>249</v>
      </c>
      <c r="E6049" s="33">
        <v>35864.197500000002</v>
      </c>
      <c r="F6049" s="5" t="s">
        <v>2598</v>
      </c>
      <c r="G6049" s="31">
        <v>0</v>
      </c>
      <c r="H6049" s="32">
        <v>0</v>
      </c>
      <c r="I6049" s="5">
        <v>1.9161000000000001E-2</v>
      </c>
    </row>
    <row r="6050" spans="1:9">
      <c r="A6050" s="5">
        <v>2310160391</v>
      </c>
      <c r="B6050" s="5" t="s">
        <v>658</v>
      </c>
      <c r="C6050" s="5" t="s">
        <v>248</v>
      </c>
      <c r="D6050" s="5" t="s">
        <v>249</v>
      </c>
      <c r="E6050" s="33">
        <v>34012.345699999998</v>
      </c>
      <c r="F6050" s="5" t="s">
        <v>2598</v>
      </c>
      <c r="G6050" s="31">
        <v>0</v>
      </c>
      <c r="H6050" s="32">
        <v>0</v>
      </c>
      <c r="I6050" s="5">
        <v>2.3289000000000001E-2</v>
      </c>
    </row>
    <row r="6051" spans="1:9">
      <c r="A6051" s="5">
        <v>2310160392</v>
      </c>
      <c r="B6051" s="5" t="s">
        <v>662</v>
      </c>
      <c r="C6051" s="5" t="s">
        <v>248</v>
      </c>
      <c r="D6051" s="5" t="s">
        <v>249</v>
      </c>
      <c r="E6051" s="33">
        <v>34753.0864</v>
      </c>
      <c r="F6051" s="5" t="s">
        <v>2598</v>
      </c>
      <c r="G6051" s="31">
        <v>0</v>
      </c>
      <c r="H6051" s="32">
        <v>0</v>
      </c>
      <c r="I6051" s="5">
        <v>2.2477E-2</v>
      </c>
    </row>
    <row r="6052" spans="1:9">
      <c r="A6052" s="5">
        <v>2310160393</v>
      </c>
      <c r="B6052" s="5" t="s">
        <v>654</v>
      </c>
      <c r="C6052" s="5" t="s">
        <v>248</v>
      </c>
      <c r="D6052" s="5" t="s">
        <v>249</v>
      </c>
      <c r="E6052" s="33">
        <v>35061.7284</v>
      </c>
      <c r="F6052" s="5" t="s">
        <v>2598</v>
      </c>
      <c r="G6052" s="31">
        <v>0</v>
      </c>
      <c r="H6052" s="32">
        <v>0</v>
      </c>
      <c r="I6052" s="5">
        <v>2.3661000000000001E-2</v>
      </c>
    </row>
    <row r="6053" spans="1:9">
      <c r="A6053" s="5">
        <v>2310160394</v>
      </c>
      <c r="B6053" s="5" t="s">
        <v>664</v>
      </c>
      <c r="C6053" s="5" t="s">
        <v>248</v>
      </c>
      <c r="D6053" s="5" t="s">
        <v>249</v>
      </c>
      <c r="E6053" s="33">
        <v>35246.9136</v>
      </c>
      <c r="F6053" s="5" t="s">
        <v>2598</v>
      </c>
      <c r="G6053" s="31">
        <v>0</v>
      </c>
      <c r="H6053" s="32">
        <v>0</v>
      </c>
      <c r="I6053" s="5">
        <v>2.2353000000000001E-2</v>
      </c>
    </row>
    <row r="6054" spans="1:9">
      <c r="A6054" s="5">
        <v>2310160396</v>
      </c>
      <c r="B6054" s="5" t="s">
        <v>660</v>
      </c>
      <c r="C6054" s="5" t="s">
        <v>248</v>
      </c>
      <c r="D6054" s="5" t="s">
        <v>249</v>
      </c>
      <c r="E6054" s="33">
        <v>35925.925900000002</v>
      </c>
      <c r="F6054" s="5" t="s">
        <v>2598</v>
      </c>
      <c r="G6054" s="31">
        <v>0</v>
      </c>
      <c r="H6054" s="32">
        <v>0</v>
      </c>
      <c r="I6054" s="5">
        <v>2.1531000000000002E-2</v>
      </c>
    </row>
    <row r="6055" spans="1:9">
      <c r="A6055" s="5">
        <v>2310160413</v>
      </c>
      <c r="B6055" s="5" t="s">
        <v>1278</v>
      </c>
      <c r="C6055" s="5" t="s">
        <v>248</v>
      </c>
      <c r="D6055" s="5" t="s">
        <v>249</v>
      </c>
      <c r="E6055" s="33">
        <v>9692.3076999999994</v>
      </c>
      <c r="F6055" s="5" t="s">
        <v>2598</v>
      </c>
      <c r="G6055" s="31">
        <v>0</v>
      </c>
      <c r="H6055" s="32">
        <v>0</v>
      </c>
      <c r="I6055" s="5">
        <v>2.6346000000000001E-2</v>
      </c>
    </row>
    <row r="6056" spans="1:9">
      <c r="A6056" s="5">
        <v>2310160417</v>
      </c>
      <c r="B6056" s="5" t="s">
        <v>670</v>
      </c>
      <c r="C6056" s="5" t="s">
        <v>248</v>
      </c>
      <c r="D6056" s="5" t="s">
        <v>249</v>
      </c>
      <c r="E6056" s="33">
        <v>35029.239800000003</v>
      </c>
      <c r="F6056" s="5" t="s">
        <v>2598</v>
      </c>
      <c r="G6056" s="31">
        <v>0</v>
      </c>
      <c r="H6056" s="32">
        <v>0</v>
      </c>
      <c r="I6056" s="5">
        <v>2.5545000000000002E-2</v>
      </c>
    </row>
    <row r="6057" spans="1:9">
      <c r="A6057" s="5">
        <v>2310160423</v>
      </c>
      <c r="B6057" s="5" t="s">
        <v>2545</v>
      </c>
      <c r="C6057" s="5" t="s">
        <v>248</v>
      </c>
      <c r="D6057" s="5" t="s">
        <v>249</v>
      </c>
      <c r="E6057" s="33">
        <v>11111.1111</v>
      </c>
      <c r="F6057" s="5" t="s">
        <v>2598</v>
      </c>
      <c r="G6057" s="31">
        <v>0</v>
      </c>
      <c r="H6057" s="32">
        <v>0</v>
      </c>
      <c r="I6057" s="5">
        <v>2.5985000000000001E-2</v>
      </c>
    </row>
    <row r="6058" spans="1:9">
      <c r="A6058" s="5">
        <v>2310160424</v>
      </c>
      <c r="B6058" s="5" t="s">
        <v>183</v>
      </c>
      <c r="C6058" s="5" t="s">
        <v>248</v>
      </c>
      <c r="D6058" s="5" t="s">
        <v>249</v>
      </c>
      <c r="E6058" s="33">
        <v>1869</v>
      </c>
      <c r="F6058" s="5" t="s">
        <v>2598</v>
      </c>
      <c r="G6058" s="31">
        <v>0</v>
      </c>
      <c r="H6058" s="32">
        <v>0</v>
      </c>
      <c r="I6058" s="5">
        <v>9.1599999999999997E-3</v>
      </c>
    </row>
    <row r="6059" spans="1:9">
      <c r="A6059" s="5">
        <v>2310160426</v>
      </c>
      <c r="B6059" s="5" t="s">
        <v>191</v>
      </c>
      <c r="C6059" s="5" t="s">
        <v>248</v>
      </c>
      <c r="D6059" s="5" t="s">
        <v>249</v>
      </c>
      <c r="E6059" s="33">
        <v>1682</v>
      </c>
      <c r="F6059" s="5" t="s">
        <v>2598</v>
      </c>
      <c r="G6059" s="31">
        <v>0</v>
      </c>
      <c r="H6059" s="32">
        <v>0</v>
      </c>
      <c r="I6059" s="5">
        <v>8.2819999999999994E-3</v>
      </c>
    </row>
    <row r="6060" spans="1:9">
      <c r="A6060" s="5">
        <v>2310160427</v>
      </c>
      <c r="B6060" s="5" t="s">
        <v>190</v>
      </c>
      <c r="C6060" s="5" t="s">
        <v>248</v>
      </c>
      <c r="D6060" s="5" t="s">
        <v>249</v>
      </c>
      <c r="E6060" s="33">
        <v>2803.0036</v>
      </c>
      <c r="F6060" s="5" t="s">
        <v>2598</v>
      </c>
      <c r="G6060" s="31">
        <v>0</v>
      </c>
      <c r="H6060" s="32">
        <v>0</v>
      </c>
      <c r="I6060" s="5">
        <v>1.0980999999999999E-2</v>
      </c>
    </row>
    <row r="6061" spans="1:9">
      <c r="A6061" s="5">
        <v>2310160429</v>
      </c>
      <c r="B6061" s="5" t="s">
        <v>195</v>
      </c>
      <c r="C6061" s="5" t="s">
        <v>248</v>
      </c>
      <c r="D6061" s="5" t="s">
        <v>249</v>
      </c>
      <c r="E6061" s="33">
        <v>1109.6364000000001</v>
      </c>
      <c r="F6061" s="5" t="s">
        <v>2598</v>
      </c>
      <c r="G6061" s="31">
        <v>0</v>
      </c>
      <c r="H6061" s="32">
        <v>0</v>
      </c>
      <c r="I6061" s="5">
        <v>1.2886999999999999E-2</v>
      </c>
    </row>
    <row r="6062" spans="1:9">
      <c r="A6062" s="5">
        <v>2310160431</v>
      </c>
      <c r="B6062" s="5" t="s">
        <v>182</v>
      </c>
      <c r="C6062" s="5" t="s">
        <v>248</v>
      </c>
      <c r="D6062" s="5" t="s">
        <v>249</v>
      </c>
      <c r="E6062" s="33">
        <v>373.0027</v>
      </c>
      <c r="F6062" s="5" t="s">
        <v>2598</v>
      </c>
      <c r="G6062" s="31">
        <v>0</v>
      </c>
      <c r="H6062" s="32">
        <v>0</v>
      </c>
      <c r="I6062" s="5">
        <v>1.1206000000000001E-2</v>
      </c>
    </row>
    <row r="6063" spans="1:9">
      <c r="A6063" s="5">
        <v>2310160432</v>
      </c>
      <c r="B6063" s="5" t="s">
        <v>178</v>
      </c>
      <c r="C6063" s="5" t="s">
        <v>248</v>
      </c>
      <c r="D6063" s="5" t="s">
        <v>249</v>
      </c>
      <c r="E6063" s="33">
        <v>3578.82</v>
      </c>
      <c r="F6063" s="5" t="s">
        <v>2598</v>
      </c>
      <c r="G6063" s="31">
        <v>0</v>
      </c>
      <c r="H6063" s="32">
        <v>0</v>
      </c>
      <c r="I6063" s="5">
        <v>9.4439999999999993E-3</v>
      </c>
    </row>
    <row r="6064" spans="1:9">
      <c r="A6064" s="5">
        <v>2310160433</v>
      </c>
      <c r="B6064" s="5" t="s">
        <v>163</v>
      </c>
      <c r="C6064" s="5" t="s">
        <v>248</v>
      </c>
      <c r="D6064" s="5" t="s">
        <v>249</v>
      </c>
      <c r="E6064" s="33">
        <v>1000</v>
      </c>
      <c r="F6064" s="5" t="s">
        <v>2598</v>
      </c>
      <c r="G6064" s="31">
        <v>0</v>
      </c>
      <c r="H6064" s="32">
        <v>0</v>
      </c>
      <c r="I6064" s="5">
        <v>1.031E-2</v>
      </c>
    </row>
    <row r="6065" spans="1:9">
      <c r="A6065" s="5">
        <v>2310160434</v>
      </c>
      <c r="B6065" s="5" t="s">
        <v>171</v>
      </c>
      <c r="C6065" s="5" t="s">
        <v>248</v>
      </c>
      <c r="D6065" s="5" t="s">
        <v>249</v>
      </c>
      <c r="E6065" s="33">
        <v>666</v>
      </c>
      <c r="F6065" s="5" t="s">
        <v>2598</v>
      </c>
      <c r="G6065" s="31">
        <v>0</v>
      </c>
      <c r="H6065" s="32">
        <v>0</v>
      </c>
      <c r="I6065" s="5">
        <v>1.0120000000000001E-2</v>
      </c>
    </row>
    <row r="6066" spans="1:9">
      <c r="A6066" s="5">
        <v>2310160436</v>
      </c>
      <c r="B6066" s="5" t="s">
        <v>166</v>
      </c>
      <c r="C6066" s="5" t="s">
        <v>248</v>
      </c>
      <c r="D6066" s="5" t="s">
        <v>249</v>
      </c>
      <c r="E6066" s="33">
        <v>2444</v>
      </c>
      <c r="F6066" s="5" t="s">
        <v>2598</v>
      </c>
      <c r="G6066" s="31">
        <v>0</v>
      </c>
      <c r="H6066" s="32">
        <v>0</v>
      </c>
      <c r="I6066" s="5">
        <v>1.0229E-2</v>
      </c>
    </row>
    <row r="6067" spans="1:9">
      <c r="A6067" s="5">
        <v>2310160438</v>
      </c>
      <c r="B6067" s="5" t="s">
        <v>173</v>
      </c>
      <c r="C6067" s="5" t="s">
        <v>248</v>
      </c>
      <c r="D6067" s="5" t="s">
        <v>249</v>
      </c>
      <c r="E6067" s="33">
        <v>330.0018</v>
      </c>
      <c r="F6067" s="5" t="s">
        <v>2598</v>
      </c>
      <c r="G6067" s="31">
        <v>0</v>
      </c>
      <c r="H6067" s="32">
        <v>0</v>
      </c>
      <c r="I6067" s="5">
        <v>9.6970000000000008E-3</v>
      </c>
    </row>
    <row r="6068" spans="1:9">
      <c r="A6068" s="5">
        <v>2310160441</v>
      </c>
      <c r="B6068" s="5" t="s">
        <v>184</v>
      </c>
      <c r="C6068" s="5" t="s">
        <v>248</v>
      </c>
      <c r="D6068" s="5" t="s">
        <v>249</v>
      </c>
      <c r="E6068" s="33">
        <v>370</v>
      </c>
      <c r="F6068" s="5" t="s">
        <v>2598</v>
      </c>
      <c r="G6068" s="31">
        <v>0</v>
      </c>
      <c r="H6068" s="32">
        <v>0</v>
      </c>
      <c r="I6068" s="5">
        <v>8.1620000000000009E-3</v>
      </c>
    </row>
    <row r="6069" spans="1:9">
      <c r="A6069" s="5">
        <v>2310160442</v>
      </c>
      <c r="B6069" s="5" t="s">
        <v>165</v>
      </c>
      <c r="C6069" s="5" t="s">
        <v>248</v>
      </c>
      <c r="D6069" s="5" t="s">
        <v>249</v>
      </c>
      <c r="E6069" s="33">
        <v>70.001800000000003</v>
      </c>
      <c r="F6069" s="5" t="s">
        <v>2598</v>
      </c>
      <c r="G6069" s="31">
        <v>0</v>
      </c>
      <c r="H6069" s="32">
        <v>0</v>
      </c>
      <c r="I6069" s="5">
        <v>1.1285E-2</v>
      </c>
    </row>
    <row r="6070" spans="1:9">
      <c r="A6070" s="5">
        <v>2310160454</v>
      </c>
      <c r="B6070" s="5" t="s">
        <v>161</v>
      </c>
      <c r="C6070" s="5" t="s">
        <v>248</v>
      </c>
      <c r="D6070" s="5" t="s">
        <v>249</v>
      </c>
      <c r="E6070" s="33">
        <v>1333</v>
      </c>
      <c r="F6070" s="5" t="s">
        <v>2598</v>
      </c>
      <c r="G6070" s="31">
        <v>0</v>
      </c>
      <c r="H6070" s="32">
        <v>0</v>
      </c>
      <c r="I6070" s="5">
        <v>1.1724999999999999E-2</v>
      </c>
    </row>
    <row r="6071" spans="1:9">
      <c r="A6071" s="5">
        <v>2310160457</v>
      </c>
      <c r="B6071" s="5" t="s">
        <v>410</v>
      </c>
      <c r="C6071" s="5" t="s">
        <v>248</v>
      </c>
      <c r="D6071" s="5" t="s">
        <v>249</v>
      </c>
      <c r="E6071" s="33">
        <v>77889</v>
      </c>
      <c r="F6071" s="5" t="s">
        <v>2598</v>
      </c>
      <c r="G6071" s="31">
        <v>0</v>
      </c>
      <c r="H6071" s="32">
        <v>0</v>
      </c>
      <c r="I6071" s="5">
        <v>4.1438000000000003E-2</v>
      </c>
    </row>
    <row r="6072" spans="1:9">
      <c r="A6072" s="5">
        <v>2310160458</v>
      </c>
      <c r="B6072" s="5" t="s">
        <v>5017</v>
      </c>
      <c r="C6072" s="5" t="s">
        <v>248</v>
      </c>
      <c r="D6072" s="5" t="s">
        <v>249</v>
      </c>
      <c r="E6072" s="33">
        <v>3783.7838000000002</v>
      </c>
      <c r="F6072" s="5" t="s">
        <v>2598</v>
      </c>
      <c r="G6072" s="31">
        <v>0</v>
      </c>
      <c r="H6072" s="32">
        <v>0</v>
      </c>
      <c r="I6072" s="5">
        <v>7.2559999999999999E-2</v>
      </c>
    </row>
    <row r="6073" spans="1:9">
      <c r="A6073" s="5">
        <v>2310160462</v>
      </c>
      <c r="B6073" s="5" t="s">
        <v>5018</v>
      </c>
      <c r="C6073" s="5" t="s">
        <v>248</v>
      </c>
      <c r="D6073" s="5" t="s">
        <v>249</v>
      </c>
      <c r="E6073" s="33">
        <v>3714.2856999999999</v>
      </c>
      <c r="F6073" s="5" t="s">
        <v>2598</v>
      </c>
      <c r="G6073" s="31">
        <v>0</v>
      </c>
      <c r="H6073" s="32">
        <v>0</v>
      </c>
      <c r="I6073" s="5">
        <v>6.0297000000000003E-2</v>
      </c>
    </row>
    <row r="6074" spans="1:9">
      <c r="A6074" s="5">
        <v>2310160463</v>
      </c>
      <c r="B6074" s="5" t="s">
        <v>5019</v>
      </c>
      <c r="C6074" s="5" t="s">
        <v>248</v>
      </c>
      <c r="D6074" s="5" t="s">
        <v>249</v>
      </c>
      <c r="E6074" s="33">
        <v>9142.8570999999993</v>
      </c>
      <c r="F6074" s="5" t="s">
        <v>2598</v>
      </c>
      <c r="G6074" s="31">
        <v>0</v>
      </c>
      <c r="H6074" s="32">
        <v>0</v>
      </c>
      <c r="I6074" s="5">
        <v>6.2292E-2</v>
      </c>
    </row>
    <row r="6075" spans="1:9">
      <c r="A6075" s="5">
        <v>2310160467</v>
      </c>
      <c r="B6075" s="5" t="s">
        <v>731</v>
      </c>
      <c r="C6075" s="5" t="s">
        <v>248</v>
      </c>
      <c r="D6075" s="5" t="s">
        <v>249</v>
      </c>
      <c r="E6075" s="33">
        <v>38599.415200000003</v>
      </c>
      <c r="F6075" s="5" t="s">
        <v>2598</v>
      </c>
      <c r="G6075" s="31">
        <v>0</v>
      </c>
      <c r="H6075" s="32">
        <v>0</v>
      </c>
      <c r="I6075" s="5">
        <v>2.5388000000000001E-2</v>
      </c>
    </row>
    <row r="6076" spans="1:9">
      <c r="A6076" s="5">
        <v>2310160468</v>
      </c>
      <c r="B6076" s="5" t="s">
        <v>348</v>
      </c>
      <c r="C6076" s="5" t="s">
        <v>248</v>
      </c>
      <c r="D6076" s="5" t="s">
        <v>249</v>
      </c>
      <c r="E6076" s="33">
        <v>247752.81820000001</v>
      </c>
      <c r="F6076" s="5" t="s">
        <v>2598</v>
      </c>
      <c r="G6076" s="31">
        <v>0</v>
      </c>
      <c r="H6076" s="32">
        <v>0</v>
      </c>
      <c r="I6076" s="5">
        <v>1.1572000000000001E-2</v>
      </c>
    </row>
    <row r="6077" spans="1:9">
      <c r="A6077" s="5">
        <v>2310160469</v>
      </c>
      <c r="B6077" s="5" t="s">
        <v>27</v>
      </c>
      <c r="C6077" s="5" t="s">
        <v>248</v>
      </c>
      <c r="D6077" s="5" t="s">
        <v>249</v>
      </c>
      <c r="E6077" s="33">
        <v>255685</v>
      </c>
      <c r="F6077" s="5" t="s">
        <v>2598</v>
      </c>
      <c r="G6077" s="31">
        <v>0</v>
      </c>
      <c r="H6077" s="32">
        <v>0</v>
      </c>
      <c r="I6077" s="5">
        <v>1.1153E-2</v>
      </c>
    </row>
    <row r="6078" spans="1:9">
      <c r="A6078" s="5">
        <v>2310160470</v>
      </c>
      <c r="B6078" s="5" t="s">
        <v>323</v>
      </c>
      <c r="C6078" s="5" t="s">
        <v>248</v>
      </c>
      <c r="D6078" s="5" t="s">
        <v>249</v>
      </c>
      <c r="E6078" s="33">
        <v>61846</v>
      </c>
      <c r="F6078" s="5" t="s">
        <v>2598</v>
      </c>
      <c r="G6078" s="31">
        <v>0</v>
      </c>
      <c r="H6078" s="32">
        <v>0</v>
      </c>
      <c r="I6078" s="5">
        <v>8.7810000000000006E-3</v>
      </c>
    </row>
    <row r="6079" spans="1:9">
      <c r="A6079" s="5">
        <v>2310160471</v>
      </c>
      <c r="B6079" s="5" t="s">
        <v>28</v>
      </c>
      <c r="C6079" s="5" t="s">
        <v>248</v>
      </c>
      <c r="D6079" s="5" t="s">
        <v>249</v>
      </c>
      <c r="E6079" s="33">
        <v>253128</v>
      </c>
      <c r="F6079" s="5" t="s">
        <v>2598</v>
      </c>
      <c r="G6079" s="31">
        <v>0</v>
      </c>
      <c r="H6079" s="32">
        <v>78400</v>
      </c>
      <c r="I6079" s="5">
        <v>1.2302E-2</v>
      </c>
    </row>
    <row r="6080" spans="1:9">
      <c r="A6080" s="5">
        <v>2310160471</v>
      </c>
      <c r="B6080" s="5" t="s">
        <v>28</v>
      </c>
      <c r="C6080" s="5" t="s">
        <v>14</v>
      </c>
      <c r="D6080" s="5" t="s">
        <v>15</v>
      </c>
      <c r="E6080" s="33">
        <v>78400</v>
      </c>
      <c r="F6080" s="5" t="s">
        <v>2598</v>
      </c>
      <c r="G6080" s="31">
        <v>78400</v>
      </c>
      <c r="H6080" s="32">
        <v>0</v>
      </c>
      <c r="I6080" s="5">
        <v>1.2397999999999999E-2</v>
      </c>
    </row>
    <row r="6081" spans="1:9">
      <c r="A6081" s="5">
        <v>2310160472</v>
      </c>
      <c r="B6081" s="5" t="s">
        <v>233</v>
      </c>
      <c r="C6081" s="5" t="s">
        <v>248</v>
      </c>
      <c r="D6081" s="5" t="s">
        <v>249</v>
      </c>
      <c r="E6081" s="33">
        <v>251458</v>
      </c>
      <c r="F6081" s="5" t="s">
        <v>2598</v>
      </c>
      <c r="G6081" s="31">
        <v>0</v>
      </c>
      <c r="H6081" s="32">
        <v>0</v>
      </c>
      <c r="I6081" s="5">
        <v>7.5100000000000002E-3</v>
      </c>
    </row>
    <row r="6082" spans="1:9">
      <c r="A6082" s="5">
        <v>2310160473</v>
      </c>
      <c r="B6082" s="5" t="s">
        <v>848</v>
      </c>
      <c r="C6082" s="5" t="s">
        <v>248</v>
      </c>
      <c r="D6082" s="5" t="s">
        <v>249</v>
      </c>
      <c r="E6082" s="33">
        <v>6261</v>
      </c>
      <c r="F6082" s="5" t="s">
        <v>2598</v>
      </c>
      <c r="G6082" s="31">
        <v>0</v>
      </c>
      <c r="H6082" s="32">
        <v>0</v>
      </c>
      <c r="I6082" s="5">
        <v>9.9150000000000002E-3</v>
      </c>
    </row>
    <row r="6083" spans="1:9">
      <c r="A6083" s="5">
        <v>2310160474</v>
      </c>
      <c r="B6083" s="5" t="s">
        <v>368</v>
      </c>
      <c r="C6083" s="5" t="s">
        <v>248</v>
      </c>
      <c r="D6083" s="5" t="s">
        <v>249</v>
      </c>
      <c r="E6083" s="33">
        <v>353537</v>
      </c>
      <c r="F6083" s="5" t="s">
        <v>2598</v>
      </c>
      <c r="G6083" s="31">
        <v>0</v>
      </c>
      <c r="H6083" s="32">
        <v>0</v>
      </c>
      <c r="I6083" s="5">
        <v>1.1233999999999999E-2</v>
      </c>
    </row>
    <row r="6084" spans="1:9">
      <c r="A6084" s="5">
        <v>2310160474</v>
      </c>
      <c r="B6084" s="5" t="s">
        <v>368</v>
      </c>
      <c r="C6084" s="5" t="s">
        <v>47</v>
      </c>
      <c r="D6084" s="5" t="s">
        <v>48</v>
      </c>
      <c r="E6084" s="33">
        <v>0.99819999999999998</v>
      </c>
      <c r="F6084" s="5" t="s">
        <v>2598</v>
      </c>
      <c r="G6084" s="31">
        <v>0</v>
      </c>
      <c r="H6084" s="32">
        <v>0</v>
      </c>
      <c r="I6084" s="5">
        <v>1.0018000000000001E-2</v>
      </c>
    </row>
    <row r="6085" spans="1:9">
      <c r="A6085" s="5">
        <v>2310160475</v>
      </c>
      <c r="B6085" s="5" t="s">
        <v>710</v>
      </c>
      <c r="C6085" s="5" t="s">
        <v>248</v>
      </c>
      <c r="D6085" s="5" t="s">
        <v>249</v>
      </c>
      <c r="E6085" s="33">
        <v>262661.72730000003</v>
      </c>
      <c r="F6085" s="5" t="s">
        <v>2598</v>
      </c>
      <c r="G6085" s="31">
        <v>0</v>
      </c>
      <c r="H6085" s="32">
        <v>0</v>
      </c>
      <c r="I6085" s="5">
        <v>1.0031E-2</v>
      </c>
    </row>
    <row r="6086" spans="1:9">
      <c r="A6086" s="5">
        <v>2310160476</v>
      </c>
      <c r="B6086" s="5" t="s">
        <v>26</v>
      </c>
      <c r="C6086" s="5" t="s">
        <v>248</v>
      </c>
      <c r="D6086" s="5" t="s">
        <v>249</v>
      </c>
      <c r="E6086" s="33">
        <v>206251.81820000001</v>
      </c>
      <c r="F6086" s="5" t="s">
        <v>2598</v>
      </c>
      <c r="G6086" s="31">
        <v>0</v>
      </c>
      <c r="H6086" s="32">
        <v>0</v>
      </c>
      <c r="I6086" s="5">
        <v>8.1410000000000007E-3</v>
      </c>
    </row>
    <row r="6087" spans="1:9">
      <c r="A6087" s="5">
        <v>2310160476</v>
      </c>
      <c r="B6087" s="5" t="s">
        <v>26</v>
      </c>
      <c r="C6087" s="5" t="s">
        <v>47</v>
      </c>
      <c r="D6087" s="5" t="s">
        <v>48</v>
      </c>
      <c r="E6087" s="33">
        <v>1.8E-3</v>
      </c>
      <c r="F6087" s="5" t="s">
        <v>2598</v>
      </c>
      <c r="G6087" s="31">
        <v>0</v>
      </c>
      <c r="H6087" s="32">
        <v>0</v>
      </c>
      <c r="I6087" s="5">
        <v>0</v>
      </c>
    </row>
    <row r="6088" spans="1:9">
      <c r="A6088" s="5">
        <v>2310160477</v>
      </c>
      <c r="B6088" s="5" t="s">
        <v>367</v>
      </c>
      <c r="C6088" s="5" t="s">
        <v>248</v>
      </c>
      <c r="D6088" s="5" t="s">
        <v>249</v>
      </c>
      <c r="E6088" s="33">
        <v>174915</v>
      </c>
      <c r="F6088" s="5" t="s">
        <v>2598</v>
      </c>
      <c r="G6088" s="31">
        <v>0</v>
      </c>
      <c r="H6088" s="32">
        <v>0</v>
      </c>
      <c r="I6088" s="5">
        <v>1.223E-2</v>
      </c>
    </row>
    <row r="6089" spans="1:9">
      <c r="A6089" s="5">
        <v>2310160479</v>
      </c>
      <c r="B6089" s="5" t="s">
        <v>711</v>
      </c>
      <c r="C6089" s="5" t="s">
        <v>248</v>
      </c>
      <c r="D6089" s="5" t="s">
        <v>249</v>
      </c>
      <c r="E6089" s="33">
        <v>241482</v>
      </c>
      <c r="F6089" s="5" t="s">
        <v>2598</v>
      </c>
      <c r="G6089" s="31">
        <v>0</v>
      </c>
      <c r="H6089" s="32">
        <v>0</v>
      </c>
      <c r="I6089" s="5">
        <v>9.5359999999999993E-3</v>
      </c>
    </row>
    <row r="6090" spans="1:9">
      <c r="A6090" s="5">
        <v>2310160480</v>
      </c>
      <c r="B6090" s="5" t="s">
        <v>181</v>
      </c>
      <c r="C6090" s="5" t="s">
        <v>248</v>
      </c>
      <c r="D6090" s="5" t="s">
        <v>249</v>
      </c>
      <c r="E6090" s="33">
        <v>244527</v>
      </c>
      <c r="F6090" s="5" t="s">
        <v>2598</v>
      </c>
      <c r="G6090" s="31">
        <v>0</v>
      </c>
      <c r="H6090" s="32">
        <v>0</v>
      </c>
      <c r="I6090" s="5">
        <v>1.0796999999999999E-2</v>
      </c>
    </row>
    <row r="6091" spans="1:9">
      <c r="A6091" s="5">
        <v>2310160481</v>
      </c>
      <c r="B6091" s="5" t="s">
        <v>38</v>
      </c>
      <c r="C6091" s="5" t="s">
        <v>248</v>
      </c>
      <c r="D6091" s="5" t="s">
        <v>249</v>
      </c>
      <c r="E6091" s="33">
        <v>249877</v>
      </c>
      <c r="F6091" s="5" t="s">
        <v>2598</v>
      </c>
      <c r="G6091" s="31">
        <v>0</v>
      </c>
      <c r="H6091" s="32">
        <v>0</v>
      </c>
      <c r="I6091" s="5">
        <v>9.8300000000000002E-3</v>
      </c>
    </row>
    <row r="6092" spans="1:9">
      <c r="A6092" s="5">
        <v>2310160482</v>
      </c>
      <c r="B6092" s="5" t="s">
        <v>324</v>
      </c>
      <c r="C6092" s="5" t="s">
        <v>248</v>
      </c>
      <c r="D6092" s="5" t="s">
        <v>249</v>
      </c>
      <c r="E6092" s="33">
        <v>46445</v>
      </c>
      <c r="F6092" s="5" t="s">
        <v>2598</v>
      </c>
      <c r="G6092" s="31">
        <v>0</v>
      </c>
      <c r="H6092" s="32">
        <v>0</v>
      </c>
      <c r="I6092" s="5">
        <v>7.0800000000000004E-3</v>
      </c>
    </row>
    <row r="6093" spans="1:9">
      <c r="A6093" s="5">
        <v>2310160483</v>
      </c>
      <c r="B6093" s="5" t="s">
        <v>839</v>
      </c>
      <c r="C6093" s="5" t="s">
        <v>248</v>
      </c>
      <c r="D6093" s="5" t="s">
        <v>249</v>
      </c>
      <c r="E6093" s="33">
        <v>347866</v>
      </c>
      <c r="F6093" s="5" t="s">
        <v>2598</v>
      </c>
      <c r="G6093" s="31">
        <v>0</v>
      </c>
      <c r="H6093" s="32">
        <v>0</v>
      </c>
      <c r="I6093" s="5">
        <v>1.0204E-2</v>
      </c>
    </row>
    <row r="6094" spans="1:9">
      <c r="A6094" s="5">
        <v>2310160484</v>
      </c>
      <c r="B6094" s="5" t="s">
        <v>36</v>
      </c>
      <c r="C6094" s="5" t="s">
        <v>248</v>
      </c>
      <c r="D6094" s="5" t="s">
        <v>249</v>
      </c>
      <c r="E6094" s="33">
        <v>251127</v>
      </c>
      <c r="F6094" s="5" t="s">
        <v>2598</v>
      </c>
      <c r="G6094" s="31">
        <v>0</v>
      </c>
      <c r="H6094" s="32">
        <v>0</v>
      </c>
      <c r="I6094" s="5">
        <v>8.0569999999999999E-3</v>
      </c>
    </row>
    <row r="6095" spans="1:9">
      <c r="A6095" s="5">
        <v>2310160486</v>
      </c>
      <c r="B6095" s="5" t="s">
        <v>369</v>
      </c>
      <c r="C6095" s="5" t="s">
        <v>248</v>
      </c>
      <c r="D6095" s="5" t="s">
        <v>249</v>
      </c>
      <c r="E6095" s="33">
        <v>245000</v>
      </c>
      <c r="F6095" s="5" t="s">
        <v>2598</v>
      </c>
      <c r="G6095" s="31">
        <v>0</v>
      </c>
      <c r="H6095" s="32">
        <v>0</v>
      </c>
      <c r="I6095" s="5">
        <v>9.8809999999999992E-3</v>
      </c>
    </row>
    <row r="6096" spans="1:9">
      <c r="A6096" s="5">
        <v>2310160487</v>
      </c>
      <c r="B6096" s="5" t="s">
        <v>235</v>
      </c>
      <c r="C6096" s="5" t="s">
        <v>248</v>
      </c>
      <c r="D6096" s="5" t="s">
        <v>249</v>
      </c>
      <c r="E6096" s="33">
        <v>259000</v>
      </c>
      <c r="F6096" s="5" t="s">
        <v>2598</v>
      </c>
      <c r="G6096" s="31">
        <v>0</v>
      </c>
      <c r="H6096" s="32">
        <v>0</v>
      </c>
      <c r="I6096" s="5">
        <v>9.3830000000000007E-3</v>
      </c>
    </row>
    <row r="6097" spans="1:9">
      <c r="A6097" s="5">
        <v>2310160487</v>
      </c>
      <c r="B6097" s="5" t="s">
        <v>235</v>
      </c>
      <c r="C6097" s="5" t="s">
        <v>14</v>
      </c>
      <c r="D6097" s="5" t="s">
        <v>15</v>
      </c>
      <c r="E6097" s="33">
        <v>16500</v>
      </c>
      <c r="F6097" s="5" t="s">
        <v>2598</v>
      </c>
      <c r="G6097" s="31">
        <v>0</v>
      </c>
      <c r="H6097" s="32">
        <v>0</v>
      </c>
      <c r="I6097" s="5">
        <v>7.437E-3</v>
      </c>
    </row>
    <row r="6098" spans="1:9">
      <c r="A6098" s="5">
        <v>2310160488</v>
      </c>
      <c r="B6098" s="5" t="s">
        <v>37</v>
      </c>
      <c r="C6098" s="5" t="s">
        <v>248</v>
      </c>
      <c r="D6098" s="5" t="s">
        <v>249</v>
      </c>
      <c r="E6098" s="33">
        <v>198773</v>
      </c>
      <c r="F6098" s="5" t="s">
        <v>2598</v>
      </c>
      <c r="G6098" s="31">
        <v>0</v>
      </c>
      <c r="H6098" s="32">
        <v>0</v>
      </c>
      <c r="I6098" s="5">
        <v>7.9989999999999992E-3</v>
      </c>
    </row>
    <row r="6099" spans="1:9">
      <c r="A6099" s="5">
        <v>2310160489</v>
      </c>
      <c r="B6099" s="5" t="s">
        <v>370</v>
      </c>
      <c r="C6099" s="5" t="s">
        <v>248</v>
      </c>
      <c r="D6099" s="5" t="s">
        <v>249</v>
      </c>
      <c r="E6099" s="33">
        <v>213500</v>
      </c>
      <c r="F6099" s="5" t="s">
        <v>2598</v>
      </c>
      <c r="G6099" s="31">
        <v>0</v>
      </c>
      <c r="H6099" s="32">
        <v>0</v>
      </c>
      <c r="I6099" s="5">
        <v>1.0336E-2</v>
      </c>
    </row>
    <row r="6100" spans="1:9">
      <c r="A6100" s="5">
        <v>2310160491</v>
      </c>
      <c r="B6100" s="5" t="s">
        <v>804</v>
      </c>
      <c r="C6100" s="5" t="s">
        <v>248</v>
      </c>
      <c r="D6100" s="5" t="s">
        <v>249</v>
      </c>
      <c r="E6100" s="33">
        <v>241930.00090000001</v>
      </c>
      <c r="F6100" s="5" t="s">
        <v>2598</v>
      </c>
      <c r="G6100" s="31">
        <v>0</v>
      </c>
      <c r="H6100" s="32">
        <v>0</v>
      </c>
      <c r="I6100" s="5">
        <v>8.5609999999999992E-3</v>
      </c>
    </row>
    <row r="6101" spans="1:9">
      <c r="A6101" s="5">
        <v>2310160491</v>
      </c>
      <c r="B6101" s="5" t="s">
        <v>804</v>
      </c>
      <c r="C6101" s="5" t="s">
        <v>2601</v>
      </c>
      <c r="D6101" s="5" t="s">
        <v>2602</v>
      </c>
      <c r="E6101" s="33">
        <v>125461</v>
      </c>
      <c r="F6101" s="5" t="s">
        <v>2598</v>
      </c>
      <c r="G6101" s="31">
        <v>0</v>
      </c>
      <c r="H6101" s="32">
        <v>0</v>
      </c>
      <c r="I6101" s="5">
        <v>8.0400000000000003E-3</v>
      </c>
    </row>
    <row r="6102" spans="1:9">
      <c r="A6102" s="5">
        <v>2310160500</v>
      </c>
      <c r="B6102" s="5" t="s">
        <v>816</v>
      </c>
      <c r="C6102" s="5" t="s">
        <v>248</v>
      </c>
      <c r="D6102" s="5" t="s">
        <v>249</v>
      </c>
      <c r="E6102" s="33">
        <v>186</v>
      </c>
      <c r="F6102" s="5" t="s">
        <v>2598</v>
      </c>
      <c r="G6102" s="31">
        <v>0</v>
      </c>
      <c r="H6102" s="32">
        <v>0</v>
      </c>
      <c r="I6102" s="5">
        <v>1.1774E-2</v>
      </c>
    </row>
    <row r="6103" spans="1:9">
      <c r="A6103" s="5">
        <v>2310160501</v>
      </c>
      <c r="B6103" s="5" t="s">
        <v>500</v>
      </c>
      <c r="C6103" s="5" t="s">
        <v>248</v>
      </c>
      <c r="D6103" s="5" t="s">
        <v>249</v>
      </c>
      <c r="E6103" s="33">
        <v>66108.000899999999</v>
      </c>
      <c r="F6103" s="5" t="s">
        <v>2598</v>
      </c>
      <c r="G6103" s="31">
        <v>0</v>
      </c>
      <c r="H6103" s="32">
        <v>80000</v>
      </c>
      <c r="I6103" s="5">
        <v>1.1563E-2</v>
      </c>
    </row>
    <row r="6104" spans="1:9">
      <c r="A6104" s="5">
        <v>2310160501</v>
      </c>
      <c r="B6104" s="5" t="s">
        <v>500</v>
      </c>
      <c r="C6104" s="5" t="s">
        <v>14</v>
      </c>
      <c r="D6104" s="5" t="s">
        <v>15</v>
      </c>
      <c r="E6104" s="33">
        <v>80000</v>
      </c>
      <c r="F6104" s="5" t="s">
        <v>2598</v>
      </c>
      <c r="G6104" s="31">
        <v>80000</v>
      </c>
      <c r="H6104" s="32">
        <v>0</v>
      </c>
      <c r="I6104" s="5">
        <v>1.1620999999999999E-2</v>
      </c>
    </row>
    <row r="6105" spans="1:9">
      <c r="A6105" s="5">
        <v>2310160511</v>
      </c>
      <c r="B6105" s="5" t="s">
        <v>679</v>
      </c>
      <c r="C6105" s="5" t="s">
        <v>248</v>
      </c>
      <c r="D6105" s="5" t="s">
        <v>249</v>
      </c>
      <c r="E6105" s="33">
        <v>2000</v>
      </c>
      <c r="F6105" s="5" t="s">
        <v>2598</v>
      </c>
      <c r="G6105" s="31">
        <v>0</v>
      </c>
      <c r="H6105" s="32">
        <v>0</v>
      </c>
      <c r="I6105" s="5">
        <v>3.6374999999999998E-2</v>
      </c>
    </row>
    <row r="6106" spans="1:9">
      <c r="A6106" s="5">
        <v>2310160512</v>
      </c>
      <c r="B6106" s="5" t="s">
        <v>678</v>
      </c>
      <c r="C6106" s="5" t="s">
        <v>248</v>
      </c>
      <c r="D6106" s="5" t="s">
        <v>249</v>
      </c>
      <c r="E6106" s="33">
        <v>3171.1291999999999</v>
      </c>
      <c r="F6106" s="5" t="s">
        <v>2598</v>
      </c>
      <c r="G6106" s="31">
        <v>0</v>
      </c>
      <c r="H6106" s="32">
        <v>0</v>
      </c>
      <c r="I6106" s="5">
        <v>3.2168000000000002E-2</v>
      </c>
    </row>
    <row r="6107" spans="1:9">
      <c r="A6107" s="5">
        <v>2310160513</v>
      </c>
      <c r="B6107" s="5" t="s">
        <v>1101</v>
      </c>
      <c r="C6107" s="5" t="s">
        <v>248</v>
      </c>
      <c r="D6107" s="5" t="s">
        <v>249</v>
      </c>
      <c r="E6107" s="33">
        <v>1291</v>
      </c>
      <c r="F6107" s="5" t="s">
        <v>2598</v>
      </c>
      <c r="G6107" s="31">
        <v>0</v>
      </c>
      <c r="H6107" s="32">
        <v>0</v>
      </c>
      <c r="I6107" s="5">
        <v>2.4143999999999999E-2</v>
      </c>
    </row>
    <row r="6108" spans="1:9">
      <c r="A6108" s="5">
        <v>2310160513</v>
      </c>
      <c r="B6108" s="5" t="s">
        <v>1101</v>
      </c>
      <c r="C6108" s="5" t="s">
        <v>47</v>
      </c>
      <c r="D6108" s="5" t="s">
        <v>48</v>
      </c>
      <c r="E6108" s="33">
        <v>4.7999999999999996E-3</v>
      </c>
      <c r="F6108" s="5" t="s">
        <v>2598</v>
      </c>
      <c r="G6108" s="31">
        <v>0</v>
      </c>
      <c r="H6108" s="32">
        <v>0</v>
      </c>
      <c r="I6108" s="5">
        <v>0</v>
      </c>
    </row>
    <row r="6109" spans="1:9">
      <c r="A6109" s="5">
        <v>2310160514</v>
      </c>
      <c r="B6109" s="5" t="s">
        <v>1113</v>
      </c>
      <c r="C6109" s="5" t="s">
        <v>248</v>
      </c>
      <c r="D6109" s="5" t="s">
        <v>249</v>
      </c>
      <c r="E6109" s="33">
        <v>1668</v>
      </c>
      <c r="F6109" s="5" t="s">
        <v>2598</v>
      </c>
      <c r="G6109" s="31">
        <v>0</v>
      </c>
      <c r="H6109" s="32">
        <v>0</v>
      </c>
      <c r="I6109" s="5">
        <v>1.8332999999999999E-2</v>
      </c>
    </row>
    <row r="6110" spans="1:9">
      <c r="A6110" s="5">
        <v>2310160514</v>
      </c>
      <c r="B6110" s="5" t="s">
        <v>1113</v>
      </c>
      <c r="C6110" s="5" t="s">
        <v>47</v>
      </c>
      <c r="D6110" s="5" t="s">
        <v>48</v>
      </c>
      <c r="E6110" s="33">
        <v>4.1999999999999997E-3</v>
      </c>
      <c r="F6110" s="5" t="s">
        <v>2598</v>
      </c>
      <c r="G6110" s="31">
        <v>0</v>
      </c>
      <c r="H6110" s="32">
        <v>0</v>
      </c>
      <c r="I6110" s="5">
        <v>0</v>
      </c>
    </row>
    <row r="6111" spans="1:9">
      <c r="A6111" s="5">
        <v>2310160515</v>
      </c>
      <c r="B6111" s="5" t="s">
        <v>1111</v>
      </c>
      <c r="C6111" s="5" t="s">
        <v>248</v>
      </c>
      <c r="D6111" s="5" t="s">
        <v>249</v>
      </c>
      <c r="E6111" s="33">
        <v>1872.9231</v>
      </c>
      <c r="F6111" s="5" t="s">
        <v>2598</v>
      </c>
      <c r="G6111" s="31">
        <v>0</v>
      </c>
      <c r="H6111" s="32">
        <v>0</v>
      </c>
      <c r="I6111" s="5">
        <v>1.5687E-2</v>
      </c>
    </row>
    <row r="6112" spans="1:9">
      <c r="A6112" s="5">
        <v>2310160516</v>
      </c>
      <c r="B6112" s="5" t="s">
        <v>1114</v>
      </c>
      <c r="C6112" s="5" t="s">
        <v>248</v>
      </c>
      <c r="D6112" s="5" t="s">
        <v>249</v>
      </c>
      <c r="E6112" s="33">
        <v>2938</v>
      </c>
      <c r="F6112" s="5" t="s">
        <v>2598</v>
      </c>
      <c r="G6112" s="31">
        <v>0</v>
      </c>
      <c r="H6112" s="32">
        <v>0</v>
      </c>
      <c r="I6112" s="5">
        <v>1.9033000000000001E-2</v>
      </c>
    </row>
    <row r="6113" spans="1:9">
      <c r="A6113" s="5">
        <v>2310160516</v>
      </c>
      <c r="B6113" s="5" t="s">
        <v>1114</v>
      </c>
      <c r="C6113" s="5" t="s">
        <v>47</v>
      </c>
      <c r="D6113" s="5" t="s">
        <v>48</v>
      </c>
      <c r="E6113" s="33">
        <v>1.5E-3</v>
      </c>
      <c r="F6113" s="5" t="s">
        <v>2598</v>
      </c>
      <c r="G6113" s="31">
        <v>0</v>
      </c>
      <c r="H6113" s="32">
        <v>0</v>
      </c>
      <c r="I6113" s="5">
        <v>0</v>
      </c>
    </row>
    <row r="6114" spans="1:9">
      <c r="A6114" s="5">
        <v>2310160517</v>
      </c>
      <c r="B6114" s="5" t="s">
        <v>1112</v>
      </c>
      <c r="C6114" s="5" t="s">
        <v>248</v>
      </c>
      <c r="D6114" s="5" t="s">
        <v>249</v>
      </c>
      <c r="E6114" s="33">
        <v>3384</v>
      </c>
      <c r="F6114" s="5" t="s">
        <v>2598</v>
      </c>
      <c r="G6114" s="31">
        <v>0</v>
      </c>
      <c r="H6114" s="32">
        <v>0</v>
      </c>
      <c r="I6114" s="5">
        <v>2.1779E-2</v>
      </c>
    </row>
    <row r="6115" spans="1:9">
      <c r="A6115" s="5">
        <v>2310160517</v>
      </c>
      <c r="B6115" s="5" t="s">
        <v>1112</v>
      </c>
      <c r="C6115" s="5" t="s">
        <v>47</v>
      </c>
      <c r="D6115" s="5" t="s">
        <v>48</v>
      </c>
      <c r="E6115" s="33">
        <v>0.99690000000000001</v>
      </c>
      <c r="F6115" s="5" t="s">
        <v>2598</v>
      </c>
      <c r="G6115" s="31">
        <v>0</v>
      </c>
      <c r="H6115" s="32">
        <v>0</v>
      </c>
      <c r="I6115" s="5">
        <v>2.0062E-2</v>
      </c>
    </row>
    <row r="6116" spans="1:9">
      <c r="A6116" s="5">
        <v>2310160518</v>
      </c>
      <c r="B6116" s="5" t="s">
        <v>1116</v>
      </c>
      <c r="C6116" s="5" t="s">
        <v>248</v>
      </c>
      <c r="D6116" s="5" t="s">
        <v>249</v>
      </c>
      <c r="E6116" s="33">
        <v>4440</v>
      </c>
      <c r="F6116" s="5" t="s">
        <v>2598</v>
      </c>
      <c r="G6116" s="31">
        <v>0</v>
      </c>
      <c r="H6116" s="32">
        <v>0</v>
      </c>
      <c r="I6116" s="5">
        <v>1.6168999999999999E-2</v>
      </c>
    </row>
    <row r="6117" spans="1:9">
      <c r="A6117" s="5">
        <v>2310160518</v>
      </c>
      <c r="B6117" s="5" t="s">
        <v>1116</v>
      </c>
      <c r="C6117" s="5" t="s">
        <v>47</v>
      </c>
      <c r="D6117" s="5" t="s">
        <v>48</v>
      </c>
      <c r="E6117" s="33">
        <v>3.8E-3</v>
      </c>
      <c r="F6117" s="5" t="s">
        <v>2598</v>
      </c>
      <c r="G6117" s="31">
        <v>0</v>
      </c>
      <c r="H6117" s="32">
        <v>0</v>
      </c>
      <c r="I6117" s="5">
        <v>0</v>
      </c>
    </row>
    <row r="6118" spans="1:9">
      <c r="A6118" s="5">
        <v>2310160519</v>
      </c>
      <c r="B6118" s="5" t="s">
        <v>1115</v>
      </c>
      <c r="C6118" s="5" t="s">
        <v>248</v>
      </c>
      <c r="D6118" s="5" t="s">
        <v>249</v>
      </c>
      <c r="E6118" s="33">
        <v>4881</v>
      </c>
      <c r="F6118" s="5" t="s">
        <v>2598</v>
      </c>
      <c r="G6118" s="31">
        <v>0</v>
      </c>
      <c r="H6118" s="32">
        <v>0</v>
      </c>
      <c r="I6118" s="5">
        <v>2.1364000000000001E-2</v>
      </c>
    </row>
    <row r="6119" spans="1:9">
      <c r="A6119" s="5">
        <v>2310160519</v>
      </c>
      <c r="B6119" s="5" t="s">
        <v>1115</v>
      </c>
      <c r="C6119" s="5" t="s">
        <v>47</v>
      </c>
      <c r="D6119" s="5" t="s">
        <v>48</v>
      </c>
      <c r="E6119" s="33">
        <v>3.0999999999999999E-3</v>
      </c>
      <c r="F6119" s="5" t="s">
        <v>2598</v>
      </c>
      <c r="G6119" s="31">
        <v>0</v>
      </c>
      <c r="H6119" s="32">
        <v>0</v>
      </c>
      <c r="I6119" s="5">
        <v>0</v>
      </c>
    </row>
    <row r="6120" spans="1:9">
      <c r="A6120" s="5">
        <v>2310160521</v>
      </c>
      <c r="B6120" s="5" t="s">
        <v>5020</v>
      </c>
      <c r="C6120" s="5" t="s">
        <v>248</v>
      </c>
      <c r="D6120" s="5" t="s">
        <v>249</v>
      </c>
      <c r="E6120" s="33">
        <v>5165.1652000000004</v>
      </c>
      <c r="F6120" s="5" t="s">
        <v>2598</v>
      </c>
      <c r="G6120" s="31">
        <v>0</v>
      </c>
      <c r="H6120" s="32">
        <v>0</v>
      </c>
      <c r="I6120" s="5">
        <v>7.8476000000000004E-2</v>
      </c>
    </row>
    <row r="6121" spans="1:9">
      <c r="A6121" s="5">
        <v>2310160528</v>
      </c>
      <c r="B6121" s="5" t="s">
        <v>314</v>
      </c>
      <c r="C6121" s="5" t="s">
        <v>248</v>
      </c>
      <c r="D6121" s="5" t="s">
        <v>249</v>
      </c>
      <c r="E6121" s="33">
        <v>49530.004000000001</v>
      </c>
      <c r="F6121" s="5" t="s">
        <v>2598</v>
      </c>
      <c r="G6121" s="31">
        <v>0</v>
      </c>
      <c r="H6121" s="32">
        <v>0</v>
      </c>
      <c r="I6121" s="5">
        <v>2.4014000000000001E-2</v>
      </c>
    </row>
    <row r="6122" spans="1:9">
      <c r="A6122" s="5">
        <v>2310160529</v>
      </c>
      <c r="B6122" s="5" t="s">
        <v>202</v>
      </c>
      <c r="C6122" s="5" t="s">
        <v>248</v>
      </c>
      <c r="D6122" s="5" t="s">
        <v>249</v>
      </c>
      <c r="E6122" s="33">
        <v>93911.62</v>
      </c>
      <c r="F6122" s="5" t="s">
        <v>2598</v>
      </c>
      <c r="G6122" s="31">
        <v>0</v>
      </c>
      <c r="H6122" s="32">
        <v>0</v>
      </c>
      <c r="I6122" s="5">
        <v>2.4618000000000001E-2</v>
      </c>
    </row>
    <row r="6123" spans="1:9">
      <c r="A6123" s="5">
        <v>2310160530</v>
      </c>
      <c r="B6123" s="5" t="s">
        <v>40</v>
      </c>
      <c r="C6123" s="5" t="s">
        <v>248</v>
      </c>
      <c r="D6123" s="5" t="s">
        <v>249</v>
      </c>
      <c r="E6123" s="33">
        <v>67744.574200000003</v>
      </c>
      <c r="F6123" s="5" t="s">
        <v>2598</v>
      </c>
      <c r="G6123" s="31">
        <v>0</v>
      </c>
      <c r="H6123" s="32">
        <v>0</v>
      </c>
      <c r="I6123" s="5">
        <v>2.7418000000000001E-2</v>
      </c>
    </row>
    <row r="6124" spans="1:9">
      <c r="A6124" s="5">
        <v>2310160531</v>
      </c>
      <c r="B6124" s="5" t="s">
        <v>274</v>
      </c>
      <c r="C6124" s="5" t="s">
        <v>248</v>
      </c>
      <c r="D6124" s="5" t="s">
        <v>249</v>
      </c>
      <c r="E6124" s="33">
        <v>17955.909100000001</v>
      </c>
      <c r="F6124" s="5" t="s">
        <v>2598</v>
      </c>
      <c r="G6124" s="31">
        <v>0</v>
      </c>
      <c r="H6124" s="32">
        <v>0</v>
      </c>
      <c r="I6124" s="5">
        <v>2.4206999999999999E-2</v>
      </c>
    </row>
    <row r="6125" spans="1:9">
      <c r="A6125" s="5">
        <v>2310160531</v>
      </c>
      <c r="B6125" s="5" t="s">
        <v>274</v>
      </c>
      <c r="C6125" s="5" t="s">
        <v>47</v>
      </c>
      <c r="D6125" s="5" t="s">
        <v>48</v>
      </c>
      <c r="E6125" s="33">
        <v>8.9999999999999998E-4</v>
      </c>
      <c r="F6125" s="5" t="s">
        <v>2598</v>
      </c>
      <c r="G6125" s="31">
        <v>0</v>
      </c>
      <c r="H6125" s="32">
        <v>0</v>
      </c>
      <c r="I6125" s="5">
        <v>0</v>
      </c>
    </row>
    <row r="6126" spans="1:9">
      <c r="A6126" s="5">
        <v>2310160533</v>
      </c>
      <c r="B6126" s="5" t="s">
        <v>1100</v>
      </c>
      <c r="C6126" s="5" t="s">
        <v>248</v>
      </c>
      <c r="D6126" s="5" t="s">
        <v>249</v>
      </c>
      <c r="E6126" s="33">
        <v>2300</v>
      </c>
      <c r="F6126" s="5" t="s">
        <v>2598</v>
      </c>
      <c r="G6126" s="31">
        <v>0</v>
      </c>
      <c r="H6126" s="32">
        <v>0</v>
      </c>
      <c r="I6126" s="5">
        <v>3.4874000000000002E-2</v>
      </c>
    </row>
    <row r="6127" spans="1:9">
      <c r="A6127" s="5">
        <v>2310160535</v>
      </c>
      <c r="B6127" s="5" t="s">
        <v>237</v>
      </c>
      <c r="C6127" s="5" t="s">
        <v>248</v>
      </c>
      <c r="D6127" s="5" t="s">
        <v>249</v>
      </c>
      <c r="E6127" s="33">
        <v>70712.384600000005</v>
      </c>
      <c r="F6127" s="5" t="s">
        <v>2598</v>
      </c>
      <c r="G6127" s="31">
        <v>0</v>
      </c>
      <c r="H6127" s="32">
        <v>0</v>
      </c>
      <c r="I6127" s="5">
        <v>1.1712E-2</v>
      </c>
    </row>
    <row r="6128" spans="1:9">
      <c r="A6128" s="5">
        <v>2310160536</v>
      </c>
      <c r="B6128" s="5" t="s">
        <v>276</v>
      </c>
      <c r="C6128" s="5" t="s">
        <v>248</v>
      </c>
      <c r="D6128" s="5" t="s">
        <v>249</v>
      </c>
      <c r="E6128" s="33">
        <v>41267</v>
      </c>
      <c r="F6128" s="5" t="s">
        <v>2598</v>
      </c>
      <c r="G6128" s="31">
        <v>0</v>
      </c>
      <c r="H6128" s="32">
        <v>0</v>
      </c>
      <c r="I6128" s="5">
        <v>1.0274E-2</v>
      </c>
    </row>
    <row r="6129" spans="1:9">
      <c r="A6129" s="5">
        <v>2310160536</v>
      </c>
      <c r="B6129" s="5" t="s">
        <v>276</v>
      </c>
      <c r="C6129" s="5" t="s">
        <v>47</v>
      </c>
      <c r="D6129" s="5" t="s">
        <v>48</v>
      </c>
      <c r="E6129" s="33">
        <v>1.5E-3</v>
      </c>
      <c r="F6129" s="5" t="s">
        <v>2598</v>
      </c>
      <c r="G6129" s="31">
        <v>0</v>
      </c>
      <c r="H6129" s="32">
        <v>0</v>
      </c>
      <c r="I6129" s="5">
        <v>0</v>
      </c>
    </row>
    <row r="6130" spans="1:9">
      <c r="A6130" s="5">
        <v>2310160537</v>
      </c>
      <c r="B6130" s="5" t="s">
        <v>200</v>
      </c>
      <c r="C6130" s="5" t="s">
        <v>248</v>
      </c>
      <c r="D6130" s="5" t="s">
        <v>249</v>
      </c>
      <c r="E6130" s="33">
        <v>48079</v>
      </c>
      <c r="F6130" s="5" t="s">
        <v>2598</v>
      </c>
      <c r="G6130" s="31">
        <v>0</v>
      </c>
      <c r="H6130" s="32">
        <v>0</v>
      </c>
      <c r="I6130" s="5">
        <v>1.1723000000000001E-2</v>
      </c>
    </row>
    <row r="6131" spans="1:9">
      <c r="A6131" s="5">
        <v>2310160538</v>
      </c>
      <c r="B6131" s="5" t="s">
        <v>253</v>
      </c>
      <c r="C6131" s="5" t="s">
        <v>248</v>
      </c>
      <c r="D6131" s="5" t="s">
        <v>249</v>
      </c>
      <c r="E6131" s="33">
        <v>323000</v>
      </c>
      <c r="F6131" s="5" t="s">
        <v>2598</v>
      </c>
      <c r="G6131" s="31">
        <v>0</v>
      </c>
      <c r="H6131" s="32">
        <v>42000</v>
      </c>
      <c r="I6131" s="5">
        <v>1.3254E-2</v>
      </c>
    </row>
    <row r="6132" spans="1:9">
      <c r="A6132" s="5">
        <v>2310160538</v>
      </c>
      <c r="B6132" s="5" t="s">
        <v>253</v>
      </c>
      <c r="C6132" s="5" t="s">
        <v>14</v>
      </c>
      <c r="D6132" s="5" t="s">
        <v>15</v>
      </c>
      <c r="E6132" s="33">
        <v>42000</v>
      </c>
      <c r="F6132" s="5" t="s">
        <v>2598</v>
      </c>
      <c r="G6132" s="31">
        <v>42000</v>
      </c>
      <c r="H6132" s="32">
        <v>0</v>
      </c>
      <c r="I6132" s="5">
        <v>1.3296000000000001E-2</v>
      </c>
    </row>
    <row r="6133" spans="1:9">
      <c r="A6133" s="5">
        <v>2310160538</v>
      </c>
      <c r="B6133" s="5" t="s">
        <v>253</v>
      </c>
      <c r="C6133" s="5" t="s">
        <v>47</v>
      </c>
      <c r="D6133" s="5" t="s">
        <v>48</v>
      </c>
      <c r="E6133" s="33">
        <v>19850</v>
      </c>
      <c r="F6133" s="5" t="s">
        <v>2598</v>
      </c>
      <c r="G6133" s="31">
        <v>0</v>
      </c>
      <c r="H6133" s="32">
        <v>0</v>
      </c>
      <c r="I6133" s="5">
        <v>1.3202999999999999E-2</v>
      </c>
    </row>
    <row r="6134" spans="1:9">
      <c r="A6134" s="5">
        <v>2310160539</v>
      </c>
      <c r="B6134" s="5" t="s">
        <v>29</v>
      </c>
      <c r="C6134" s="5" t="s">
        <v>248</v>
      </c>
      <c r="D6134" s="5" t="s">
        <v>249</v>
      </c>
      <c r="E6134" s="33">
        <v>39111</v>
      </c>
      <c r="F6134" s="5" t="s">
        <v>2598</v>
      </c>
      <c r="G6134" s="31">
        <v>0</v>
      </c>
      <c r="H6134" s="32">
        <v>9000</v>
      </c>
      <c r="I6134" s="5">
        <v>4.4128000000000001E-2</v>
      </c>
    </row>
    <row r="6135" spans="1:9">
      <c r="A6135" s="5">
        <v>2310160539</v>
      </c>
      <c r="B6135" s="5" t="s">
        <v>29</v>
      </c>
      <c r="C6135" s="5" t="s">
        <v>14</v>
      </c>
      <c r="D6135" s="5" t="s">
        <v>15</v>
      </c>
      <c r="E6135" s="33">
        <v>9000</v>
      </c>
      <c r="F6135" s="5" t="s">
        <v>2598</v>
      </c>
      <c r="G6135" s="31">
        <v>9000</v>
      </c>
      <c r="H6135" s="32">
        <v>0</v>
      </c>
      <c r="I6135" s="5">
        <v>4.4158999999999997E-2</v>
      </c>
    </row>
    <row r="6136" spans="1:9">
      <c r="A6136" s="5">
        <v>2310160539</v>
      </c>
      <c r="B6136" s="5" t="s">
        <v>29</v>
      </c>
      <c r="C6136" s="5" t="s">
        <v>47</v>
      </c>
      <c r="D6136" s="5" t="s">
        <v>48</v>
      </c>
      <c r="E6136" s="33">
        <v>200</v>
      </c>
      <c r="F6136" s="5" t="s">
        <v>2598</v>
      </c>
      <c r="G6136" s="31">
        <v>0</v>
      </c>
      <c r="H6136" s="32">
        <v>0</v>
      </c>
      <c r="I6136" s="5">
        <v>4.2450000000000002E-2</v>
      </c>
    </row>
    <row r="6137" spans="1:9">
      <c r="A6137" s="5">
        <v>2310160552</v>
      </c>
      <c r="B6137" s="5" t="s">
        <v>264</v>
      </c>
      <c r="C6137" s="5" t="s">
        <v>248</v>
      </c>
      <c r="D6137" s="5" t="s">
        <v>249</v>
      </c>
      <c r="E6137" s="33">
        <v>94120</v>
      </c>
      <c r="F6137" s="5" t="s">
        <v>2598</v>
      </c>
      <c r="G6137" s="31">
        <v>0</v>
      </c>
      <c r="H6137" s="32">
        <v>0</v>
      </c>
      <c r="I6137" s="5">
        <v>6.0346999999999998E-2</v>
      </c>
    </row>
    <row r="6138" spans="1:9">
      <c r="A6138" s="5">
        <v>2310160555</v>
      </c>
      <c r="B6138" s="5" t="s">
        <v>5021</v>
      </c>
      <c r="C6138" s="5" t="s">
        <v>248</v>
      </c>
      <c r="D6138" s="5" t="s">
        <v>249</v>
      </c>
      <c r="E6138" s="33">
        <v>30900</v>
      </c>
      <c r="F6138" s="5" t="s">
        <v>2598</v>
      </c>
      <c r="G6138" s="31">
        <v>0</v>
      </c>
      <c r="H6138" s="32">
        <v>0</v>
      </c>
      <c r="I6138" s="5">
        <v>4.7571000000000002E-2</v>
      </c>
    </row>
    <row r="6139" spans="1:9">
      <c r="A6139" s="5">
        <v>2310160556</v>
      </c>
      <c r="B6139" s="5" t="s">
        <v>5022</v>
      </c>
      <c r="C6139" s="5" t="s">
        <v>248</v>
      </c>
      <c r="D6139" s="5" t="s">
        <v>249</v>
      </c>
      <c r="E6139" s="33">
        <v>10000</v>
      </c>
      <c r="F6139" s="5" t="s">
        <v>2598</v>
      </c>
      <c r="G6139" s="31">
        <v>0</v>
      </c>
      <c r="H6139" s="32">
        <v>0</v>
      </c>
      <c r="I6139" s="5">
        <v>2.4774999999999998E-2</v>
      </c>
    </row>
    <row r="6140" spans="1:9">
      <c r="A6140" s="5">
        <v>2310160557</v>
      </c>
      <c r="B6140" s="5" t="s">
        <v>332</v>
      </c>
      <c r="C6140" s="5" t="s">
        <v>248</v>
      </c>
      <c r="D6140" s="5" t="s">
        <v>249</v>
      </c>
      <c r="E6140" s="33">
        <v>442360</v>
      </c>
      <c r="F6140" s="5" t="s">
        <v>2598</v>
      </c>
      <c r="G6140" s="31">
        <v>0</v>
      </c>
      <c r="H6140" s="32">
        <v>50000</v>
      </c>
      <c r="I6140" s="5">
        <v>2.8985E-2</v>
      </c>
    </row>
    <row r="6141" spans="1:9">
      <c r="A6141" s="5">
        <v>2310160557</v>
      </c>
      <c r="B6141" s="5" t="s">
        <v>332</v>
      </c>
      <c r="C6141" s="5" t="s">
        <v>14</v>
      </c>
      <c r="D6141" s="5" t="s">
        <v>15</v>
      </c>
      <c r="E6141" s="33">
        <v>50000</v>
      </c>
      <c r="F6141" s="5" t="s">
        <v>2598</v>
      </c>
      <c r="G6141" s="31">
        <v>50000</v>
      </c>
      <c r="H6141" s="32">
        <v>0</v>
      </c>
      <c r="I6141" s="5">
        <v>2.9155E-2</v>
      </c>
    </row>
    <row r="6142" spans="1:9">
      <c r="A6142" s="5">
        <v>2310160557</v>
      </c>
      <c r="B6142" s="5" t="s">
        <v>332</v>
      </c>
      <c r="C6142" s="5" t="s">
        <v>47</v>
      </c>
      <c r="D6142" s="5" t="s">
        <v>48</v>
      </c>
      <c r="E6142" s="33">
        <v>120000</v>
      </c>
      <c r="F6142" s="5" t="s">
        <v>2598</v>
      </c>
      <c r="G6142" s="31">
        <v>0</v>
      </c>
      <c r="H6142" s="32">
        <v>0</v>
      </c>
      <c r="I6142" s="5">
        <v>2.8936E-2</v>
      </c>
    </row>
    <row r="6143" spans="1:9">
      <c r="A6143" s="5">
        <v>2310160558</v>
      </c>
      <c r="B6143" s="5" t="s">
        <v>652</v>
      </c>
      <c r="C6143" s="5" t="s">
        <v>248</v>
      </c>
      <c r="D6143" s="5" t="s">
        <v>249</v>
      </c>
      <c r="E6143" s="33">
        <v>510010</v>
      </c>
      <c r="F6143" s="5" t="s">
        <v>2598</v>
      </c>
      <c r="G6143" s="31">
        <v>0</v>
      </c>
      <c r="H6143" s="32">
        <v>0</v>
      </c>
      <c r="I6143" s="5">
        <v>4.4037E-2</v>
      </c>
    </row>
    <row r="6144" spans="1:9">
      <c r="A6144" s="5">
        <v>2310160559</v>
      </c>
      <c r="B6144" s="5" t="s">
        <v>1577</v>
      </c>
      <c r="C6144" s="5" t="s">
        <v>248</v>
      </c>
      <c r="D6144" s="5" t="s">
        <v>249</v>
      </c>
      <c r="E6144" s="33">
        <v>6200</v>
      </c>
      <c r="F6144" s="5" t="s">
        <v>2598</v>
      </c>
      <c r="G6144" s="31">
        <v>0</v>
      </c>
      <c r="H6144" s="32">
        <v>0</v>
      </c>
      <c r="I6144" s="5">
        <v>1.2152E-2</v>
      </c>
    </row>
    <row r="6145" spans="1:9">
      <c r="A6145" s="5">
        <v>2310160560</v>
      </c>
      <c r="B6145" s="5" t="s">
        <v>269</v>
      </c>
      <c r="C6145" s="5" t="s">
        <v>248</v>
      </c>
      <c r="D6145" s="5" t="s">
        <v>249</v>
      </c>
      <c r="E6145" s="33">
        <v>7863</v>
      </c>
      <c r="F6145" s="5" t="s">
        <v>2598</v>
      </c>
      <c r="G6145" s="31">
        <v>0</v>
      </c>
      <c r="H6145" s="32">
        <v>0</v>
      </c>
      <c r="I6145" s="5">
        <v>2.3435999999999998E-2</v>
      </c>
    </row>
    <row r="6146" spans="1:9">
      <c r="A6146" s="5">
        <v>2310160561</v>
      </c>
      <c r="B6146" s="5" t="s">
        <v>267</v>
      </c>
      <c r="C6146" s="5" t="s">
        <v>248</v>
      </c>
      <c r="D6146" s="5" t="s">
        <v>249</v>
      </c>
      <c r="E6146" s="33">
        <v>6196.9976999999999</v>
      </c>
      <c r="F6146" s="5" t="s">
        <v>2598</v>
      </c>
      <c r="G6146" s="31">
        <v>0</v>
      </c>
      <c r="H6146" s="32">
        <v>0</v>
      </c>
      <c r="I6146" s="5">
        <v>2.1940999999999999E-2</v>
      </c>
    </row>
    <row r="6147" spans="1:9">
      <c r="A6147" s="5">
        <v>2310160561</v>
      </c>
      <c r="B6147" s="5" t="s">
        <v>267</v>
      </c>
      <c r="C6147" s="5" t="s">
        <v>47</v>
      </c>
      <c r="D6147" s="5" t="s">
        <v>48</v>
      </c>
      <c r="E6147" s="33">
        <v>2.3E-3</v>
      </c>
      <c r="F6147" s="5" t="s">
        <v>2598</v>
      </c>
      <c r="G6147" s="31">
        <v>0</v>
      </c>
      <c r="H6147" s="32">
        <v>0</v>
      </c>
      <c r="I6147" s="5">
        <v>0</v>
      </c>
    </row>
    <row r="6148" spans="1:9">
      <c r="A6148" s="5">
        <v>2310160562</v>
      </c>
      <c r="B6148" s="5" t="s">
        <v>266</v>
      </c>
      <c r="C6148" s="5" t="s">
        <v>248</v>
      </c>
      <c r="D6148" s="5" t="s">
        <v>249</v>
      </c>
      <c r="E6148" s="33">
        <v>4619</v>
      </c>
      <c r="F6148" s="5" t="s">
        <v>2598</v>
      </c>
      <c r="G6148" s="31">
        <v>0</v>
      </c>
      <c r="H6148" s="32">
        <v>0</v>
      </c>
      <c r="I6148" s="5">
        <v>1.7410999999999999E-2</v>
      </c>
    </row>
    <row r="6149" spans="1:9">
      <c r="A6149" s="5">
        <v>2310160562</v>
      </c>
      <c r="B6149" s="5" t="s">
        <v>266</v>
      </c>
      <c r="C6149" s="5" t="s">
        <v>47</v>
      </c>
      <c r="D6149" s="5" t="s">
        <v>48</v>
      </c>
      <c r="E6149" s="33">
        <v>3.8E-3</v>
      </c>
      <c r="F6149" s="5" t="s">
        <v>2598</v>
      </c>
      <c r="G6149" s="31">
        <v>0</v>
      </c>
      <c r="H6149" s="32">
        <v>0</v>
      </c>
      <c r="I6149" s="5">
        <v>0</v>
      </c>
    </row>
    <row r="6150" spans="1:9">
      <c r="A6150" s="5">
        <v>2310160563</v>
      </c>
      <c r="B6150" s="5" t="s">
        <v>268</v>
      </c>
      <c r="C6150" s="5" t="s">
        <v>248</v>
      </c>
      <c r="D6150" s="5" t="s">
        <v>249</v>
      </c>
      <c r="E6150" s="33">
        <v>7003.9992000000002</v>
      </c>
      <c r="F6150" s="5" t="s">
        <v>2598</v>
      </c>
      <c r="G6150" s="31">
        <v>0</v>
      </c>
      <c r="H6150" s="32">
        <v>0</v>
      </c>
      <c r="I6150" s="5">
        <v>3.4340000000000002E-2</v>
      </c>
    </row>
    <row r="6151" spans="1:9">
      <c r="A6151" s="5">
        <v>2310160563</v>
      </c>
      <c r="B6151" s="5" t="s">
        <v>268</v>
      </c>
      <c r="C6151" s="5" t="s">
        <v>47</v>
      </c>
      <c r="D6151" s="5" t="s">
        <v>48</v>
      </c>
      <c r="E6151" s="33">
        <v>8.0000000000000004E-4</v>
      </c>
      <c r="F6151" s="5" t="s">
        <v>2598</v>
      </c>
      <c r="G6151" s="31">
        <v>0</v>
      </c>
      <c r="H6151" s="32">
        <v>0</v>
      </c>
      <c r="I6151" s="5">
        <v>0</v>
      </c>
    </row>
    <row r="6152" spans="1:9">
      <c r="A6152" s="5">
        <v>2310160564</v>
      </c>
      <c r="B6152" s="5" t="s">
        <v>273</v>
      </c>
      <c r="C6152" s="5" t="s">
        <v>248</v>
      </c>
      <c r="D6152" s="5" t="s">
        <v>249</v>
      </c>
      <c r="E6152" s="33">
        <v>6935</v>
      </c>
      <c r="F6152" s="5" t="s">
        <v>2598</v>
      </c>
      <c r="G6152" s="31">
        <v>0</v>
      </c>
      <c r="H6152" s="32">
        <v>0</v>
      </c>
      <c r="I6152" s="5">
        <v>5.0674999999999998E-2</v>
      </c>
    </row>
    <row r="6153" spans="1:9">
      <c r="A6153" s="5">
        <v>2310160565</v>
      </c>
      <c r="B6153" s="5" t="s">
        <v>271</v>
      </c>
      <c r="C6153" s="5" t="s">
        <v>248</v>
      </c>
      <c r="D6153" s="5" t="s">
        <v>249</v>
      </c>
      <c r="E6153" s="33">
        <v>5586.9966999999997</v>
      </c>
      <c r="F6153" s="5" t="s">
        <v>2598</v>
      </c>
      <c r="G6153" s="31">
        <v>0</v>
      </c>
      <c r="H6153" s="32">
        <v>0</v>
      </c>
      <c r="I6153" s="5">
        <v>4.0191999999999999E-2</v>
      </c>
    </row>
    <row r="6154" spans="1:9">
      <c r="A6154" s="5">
        <v>2310160565</v>
      </c>
      <c r="B6154" s="5" t="s">
        <v>271</v>
      </c>
      <c r="C6154" s="5" t="s">
        <v>47</v>
      </c>
      <c r="D6154" s="5" t="s">
        <v>48</v>
      </c>
      <c r="E6154" s="33">
        <v>3.3E-3</v>
      </c>
      <c r="F6154" s="5" t="s">
        <v>2598</v>
      </c>
      <c r="G6154" s="31">
        <v>0</v>
      </c>
      <c r="H6154" s="32">
        <v>0</v>
      </c>
      <c r="I6154" s="5">
        <v>0</v>
      </c>
    </row>
    <row r="6155" spans="1:9">
      <c r="A6155" s="5">
        <v>2310160566</v>
      </c>
      <c r="B6155" s="5" t="s">
        <v>270</v>
      </c>
      <c r="C6155" s="5" t="s">
        <v>248</v>
      </c>
      <c r="D6155" s="5" t="s">
        <v>249</v>
      </c>
      <c r="E6155" s="33">
        <v>8275</v>
      </c>
      <c r="F6155" s="5" t="s">
        <v>2598</v>
      </c>
      <c r="G6155" s="31">
        <v>0</v>
      </c>
      <c r="H6155" s="32">
        <v>0</v>
      </c>
      <c r="I6155" s="5">
        <v>3.5113999999999999E-2</v>
      </c>
    </row>
    <row r="6156" spans="1:9">
      <c r="A6156" s="5">
        <v>2310160567</v>
      </c>
      <c r="B6156" s="5" t="s">
        <v>272</v>
      </c>
      <c r="C6156" s="5" t="s">
        <v>248</v>
      </c>
      <c r="D6156" s="5" t="s">
        <v>249</v>
      </c>
      <c r="E6156" s="33">
        <v>5500.0019000000002</v>
      </c>
      <c r="F6156" s="5" t="s">
        <v>2598</v>
      </c>
      <c r="G6156" s="31">
        <v>0</v>
      </c>
      <c r="H6156" s="32">
        <v>0</v>
      </c>
      <c r="I6156" s="5">
        <v>5.3768999999999997E-2</v>
      </c>
    </row>
    <row r="6157" spans="1:9">
      <c r="A6157" s="5">
        <v>2310160568</v>
      </c>
      <c r="B6157" s="5" t="s">
        <v>442</v>
      </c>
      <c r="C6157" s="5" t="s">
        <v>248</v>
      </c>
      <c r="D6157" s="5" t="s">
        <v>249</v>
      </c>
      <c r="E6157" s="33">
        <v>1214</v>
      </c>
      <c r="F6157" s="5" t="s">
        <v>2598</v>
      </c>
      <c r="G6157" s="31">
        <v>0</v>
      </c>
      <c r="H6157" s="32">
        <v>0</v>
      </c>
      <c r="I6157" s="5">
        <v>1.0494E-2</v>
      </c>
    </row>
    <row r="6158" spans="1:9">
      <c r="A6158" s="5">
        <v>2310160570</v>
      </c>
      <c r="B6158" s="5" t="s">
        <v>443</v>
      </c>
      <c r="C6158" s="5" t="s">
        <v>248</v>
      </c>
      <c r="D6158" s="5" t="s">
        <v>249</v>
      </c>
      <c r="E6158" s="33">
        <v>747</v>
      </c>
      <c r="F6158" s="5" t="s">
        <v>2598</v>
      </c>
      <c r="G6158" s="31">
        <v>0</v>
      </c>
      <c r="H6158" s="32">
        <v>0</v>
      </c>
      <c r="I6158" s="5">
        <v>9.1570000000000002E-3</v>
      </c>
    </row>
    <row r="6159" spans="1:9">
      <c r="A6159" s="5">
        <v>2310160571</v>
      </c>
      <c r="B6159" s="5" t="s">
        <v>447</v>
      </c>
      <c r="C6159" s="5" t="s">
        <v>248</v>
      </c>
      <c r="D6159" s="5" t="s">
        <v>249</v>
      </c>
      <c r="E6159" s="33">
        <v>934</v>
      </c>
      <c r="F6159" s="5" t="s">
        <v>2598</v>
      </c>
      <c r="G6159" s="31">
        <v>0</v>
      </c>
      <c r="H6159" s="32">
        <v>0</v>
      </c>
      <c r="I6159" s="5">
        <v>1.2891E-2</v>
      </c>
    </row>
    <row r="6160" spans="1:9">
      <c r="A6160" s="5">
        <v>2310160572</v>
      </c>
      <c r="B6160" s="5" t="s">
        <v>441</v>
      </c>
      <c r="C6160" s="5" t="s">
        <v>248</v>
      </c>
      <c r="D6160" s="5" t="s">
        <v>249</v>
      </c>
      <c r="E6160" s="33">
        <v>747</v>
      </c>
      <c r="F6160" s="5" t="s">
        <v>2598</v>
      </c>
      <c r="G6160" s="31">
        <v>0</v>
      </c>
      <c r="H6160" s="32">
        <v>0</v>
      </c>
      <c r="I6160" s="5">
        <v>1.1566E-2</v>
      </c>
    </row>
    <row r="6161" spans="1:9">
      <c r="A6161" s="5">
        <v>2310160573</v>
      </c>
      <c r="B6161" s="5" t="s">
        <v>445</v>
      </c>
      <c r="C6161" s="5" t="s">
        <v>248</v>
      </c>
      <c r="D6161" s="5" t="s">
        <v>249</v>
      </c>
      <c r="E6161" s="33">
        <v>1686</v>
      </c>
      <c r="F6161" s="5" t="s">
        <v>2598</v>
      </c>
      <c r="G6161" s="31">
        <v>0</v>
      </c>
      <c r="H6161" s="32">
        <v>0</v>
      </c>
      <c r="I6161" s="5">
        <v>1.366E-2</v>
      </c>
    </row>
    <row r="6162" spans="1:9">
      <c r="A6162" s="5">
        <v>2310160574</v>
      </c>
      <c r="B6162" s="5" t="s">
        <v>452</v>
      </c>
      <c r="C6162" s="5" t="s">
        <v>248</v>
      </c>
      <c r="D6162" s="5" t="s">
        <v>249</v>
      </c>
      <c r="E6162" s="33">
        <v>1121</v>
      </c>
      <c r="F6162" s="5" t="s">
        <v>2598</v>
      </c>
      <c r="G6162" s="31">
        <v>0</v>
      </c>
      <c r="H6162" s="32">
        <v>0</v>
      </c>
      <c r="I6162" s="5">
        <v>1.0919E-2</v>
      </c>
    </row>
    <row r="6163" spans="1:9">
      <c r="A6163" s="5">
        <v>2310160576</v>
      </c>
      <c r="B6163" s="5" t="s">
        <v>448</v>
      </c>
      <c r="C6163" s="5" t="s">
        <v>248</v>
      </c>
      <c r="D6163" s="5" t="s">
        <v>249</v>
      </c>
      <c r="E6163" s="33">
        <v>625</v>
      </c>
      <c r="F6163" s="5" t="s">
        <v>2598</v>
      </c>
      <c r="G6163" s="31">
        <v>0</v>
      </c>
      <c r="H6163" s="32">
        <v>0</v>
      </c>
      <c r="I6163" s="5">
        <v>1.3424E-2</v>
      </c>
    </row>
    <row r="6164" spans="1:9">
      <c r="A6164" s="5">
        <v>2310160577</v>
      </c>
      <c r="B6164" s="5" t="s">
        <v>446</v>
      </c>
      <c r="C6164" s="5" t="s">
        <v>248</v>
      </c>
      <c r="D6164" s="5" t="s">
        <v>249</v>
      </c>
      <c r="E6164" s="33">
        <v>1962</v>
      </c>
      <c r="F6164" s="5" t="s">
        <v>2598</v>
      </c>
      <c r="G6164" s="31">
        <v>0</v>
      </c>
      <c r="H6164" s="32">
        <v>0</v>
      </c>
      <c r="I6164" s="5">
        <v>1.3043000000000001E-2</v>
      </c>
    </row>
    <row r="6165" spans="1:9">
      <c r="A6165" s="5">
        <v>2310160578</v>
      </c>
      <c r="B6165" s="5" t="s">
        <v>444</v>
      </c>
      <c r="C6165" s="5" t="s">
        <v>248</v>
      </c>
      <c r="D6165" s="5" t="s">
        <v>249</v>
      </c>
      <c r="E6165" s="33">
        <v>747</v>
      </c>
      <c r="F6165" s="5" t="s">
        <v>2598</v>
      </c>
      <c r="G6165" s="31">
        <v>0</v>
      </c>
      <c r="H6165" s="32">
        <v>0</v>
      </c>
      <c r="I6165" s="5">
        <v>1.091E-2</v>
      </c>
    </row>
    <row r="6166" spans="1:9">
      <c r="A6166" s="5">
        <v>2310160579</v>
      </c>
      <c r="B6166" s="5" t="s">
        <v>451</v>
      </c>
      <c r="C6166" s="5" t="s">
        <v>248</v>
      </c>
      <c r="D6166" s="5" t="s">
        <v>249</v>
      </c>
      <c r="E6166" s="33">
        <v>1028</v>
      </c>
      <c r="F6166" s="5" t="s">
        <v>2598</v>
      </c>
      <c r="G6166" s="31">
        <v>0</v>
      </c>
      <c r="H6166" s="32">
        <v>0</v>
      </c>
      <c r="I6166" s="5">
        <v>1.3783999999999999E-2</v>
      </c>
    </row>
    <row r="6167" spans="1:9">
      <c r="A6167" s="5">
        <v>2310160580</v>
      </c>
      <c r="B6167" s="5" t="s">
        <v>454</v>
      </c>
      <c r="C6167" s="5" t="s">
        <v>248</v>
      </c>
      <c r="D6167" s="5" t="s">
        <v>249</v>
      </c>
      <c r="E6167" s="33">
        <v>1110</v>
      </c>
      <c r="F6167" s="5" t="s">
        <v>2598</v>
      </c>
      <c r="G6167" s="31">
        <v>0</v>
      </c>
      <c r="H6167" s="32">
        <v>0</v>
      </c>
      <c r="I6167" s="5">
        <v>1.4847000000000001E-2</v>
      </c>
    </row>
    <row r="6168" spans="1:9">
      <c r="A6168" s="5">
        <v>2310160581</v>
      </c>
      <c r="B6168" s="5" t="s">
        <v>461</v>
      </c>
      <c r="C6168" s="5" t="s">
        <v>248</v>
      </c>
      <c r="D6168" s="5" t="s">
        <v>249</v>
      </c>
      <c r="E6168" s="33">
        <v>1888</v>
      </c>
      <c r="F6168" s="5" t="s">
        <v>2598</v>
      </c>
      <c r="G6168" s="31">
        <v>0</v>
      </c>
      <c r="H6168" s="32">
        <v>0</v>
      </c>
      <c r="I6168" s="5">
        <v>1.4522999999999999E-2</v>
      </c>
    </row>
    <row r="6169" spans="1:9">
      <c r="A6169" s="5">
        <v>2310160582</v>
      </c>
      <c r="B6169" s="5" t="s">
        <v>455</v>
      </c>
      <c r="C6169" s="5" t="s">
        <v>248</v>
      </c>
      <c r="D6169" s="5" t="s">
        <v>249</v>
      </c>
      <c r="E6169" s="33">
        <v>888</v>
      </c>
      <c r="F6169" s="5" t="s">
        <v>2598</v>
      </c>
      <c r="G6169" s="31">
        <v>0</v>
      </c>
      <c r="H6169" s="32">
        <v>0</v>
      </c>
      <c r="I6169" s="5">
        <v>1.8197999999999999E-2</v>
      </c>
    </row>
    <row r="6170" spans="1:9">
      <c r="A6170" s="5">
        <v>2310160584</v>
      </c>
      <c r="B6170" s="5" t="s">
        <v>453</v>
      </c>
      <c r="C6170" s="5" t="s">
        <v>248</v>
      </c>
      <c r="D6170" s="5" t="s">
        <v>249</v>
      </c>
      <c r="E6170" s="33">
        <v>1333</v>
      </c>
      <c r="F6170" s="5" t="s">
        <v>2598</v>
      </c>
      <c r="G6170" s="31">
        <v>0</v>
      </c>
      <c r="H6170" s="32">
        <v>0</v>
      </c>
      <c r="I6170" s="5">
        <v>1.2558E-2</v>
      </c>
    </row>
    <row r="6171" spans="1:9">
      <c r="A6171" s="5">
        <v>2310160585</v>
      </c>
      <c r="B6171" s="5" t="s">
        <v>457</v>
      </c>
      <c r="C6171" s="5" t="s">
        <v>248</v>
      </c>
      <c r="D6171" s="5" t="s">
        <v>249</v>
      </c>
      <c r="E6171" s="33">
        <v>2222</v>
      </c>
      <c r="F6171" s="5" t="s">
        <v>2598</v>
      </c>
      <c r="G6171" s="31">
        <v>0</v>
      </c>
      <c r="H6171" s="32">
        <v>0</v>
      </c>
      <c r="I6171" s="5">
        <v>1.1745999999999999E-2</v>
      </c>
    </row>
    <row r="6172" spans="1:9">
      <c r="A6172" s="5">
        <v>2310160586</v>
      </c>
      <c r="B6172" s="5" t="s">
        <v>464</v>
      </c>
      <c r="C6172" s="5" t="s">
        <v>248</v>
      </c>
      <c r="D6172" s="5" t="s">
        <v>249</v>
      </c>
      <c r="E6172" s="33">
        <v>1444</v>
      </c>
      <c r="F6172" s="5" t="s">
        <v>2598</v>
      </c>
      <c r="G6172" s="31">
        <v>0</v>
      </c>
      <c r="H6172" s="32">
        <v>0</v>
      </c>
      <c r="I6172" s="5">
        <v>1.1398999999999999E-2</v>
      </c>
    </row>
    <row r="6173" spans="1:9">
      <c r="A6173" s="5">
        <v>2310160587</v>
      </c>
      <c r="B6173" s="5" t="s">
        <v>462</v>
      </c>
      <c r="C6173" s="5" t="s">
        <v>248</v>
      </c>
      <c r="D6173" s="5" t="s">
        <v>249</v>
      </c>
      <c r="E6173" s="33">
        <v>1111</v>
      </c>
      <c r="F6173" s="5" t="s">
        <v>2598</v>
      </c>
      <c r="G6173" s="31">
        <v>0</v>
      </c>
      <c r="H6173" s="32">
        <v>0</v>
      </c>
      <c r="I6173" s="5">
        <v>9.3069999999999993E-3</v>
      </c>
    </row>
    <row r="6174" spans="1:9">
      <c r="A6174" s="5">
        <v>2310160588</v>
      </c>
      <c r="B6174" s="5" t="s">
        <v>460</v>
      </c>
      <c r="C6174" s="5" t="s">
        <v>248</v>
      </c>
      <c r="D6174" s="5" t="s">
        <v>249</v>
      </c>
      <c r="E6174" s="33">
        <v>1110</v>
      </c>
      <c r="F6174" s="5" t="s">
        <v>2598</v>
      </c>
      <c r="G6174" s="31">
        <v>0</v>
      </c>
      <c r="H6174" s="32">
        <v>0</v>
      </c>
      <c r="I6174" s="5">
        <v>1.2189E-2</v>
      </c>
    </row>
    <row r="6175" spans="1:9">
      <c r="A6175" s="5">
        <v>2310160589</v>
      </c>
      <c r="B6175" s="5" t="s">
        <v>458</v>
      </c>
      <c r="C6175" s="5" t="s">
        <v>248</v>
      </c>
      <c r="D6175" s="5" t="s">
        <v>249</v>
      </c>
      <c r="E6175" s="33">
        <v>2222</v>
      </c>
      <c r="F6175" s="5" t="s">
        <v>2598</v>
      </c>
      <c r="G6175" s="31">
        <v>0</v>
      </c>
      <c r="H6175" s="32">
        <v>0</v>
      </c>
      <c r="I6175" s="5">
        <v>1.1211E-2</v>
      </c>
    </row>
    <row r="6176" spans="1:9">
      <c r="A6176" s="5">
        <v>2310160590</v>
      </c>
      <c r="B6176" s="5" t="s">
        <v>456</v>
      </c>
      <c r="C6176" s="5" t="s">
        <v>248</v>
      </c>
      <c r="D6176" s="5" t="s">
        <v>249</v>
      </c>
      <c r="E6176" s="33">
        <v>1707</v>
      </c>
      <c r="F6176" s="5" t="s">
        <v>2598</v>
      </c>
      <c r="G6176" s="31">
        <v>0</v>
      </c>
      <c r="H6176" s="32">
        <v>0</v>
      </c>
      <c r="I6176" s="5">
        <v>1.2736000000000001E-2</v>
      </c>
    </row>
    <row r="6177" spans="1:9">
      <c r="A6177" s="5">
        <v>2310160591</v>
      </c>
      <c r="B6177" s="5" t="s">
        <v>463</v>
      </c>
      <c r="C6177" s="5" t="s">
        <v>248</v>
      </c>
      <c r="D6177" s="5" t="s">
        <v>249</v>
      </c>
      <c r="E6177" s="33">
        <v>2222</v>
      </c>
      <c r="F6177" s="5" t="s">
        <v>2598</v>
      </c>
      <c r="G6177" s="31">
        <v>0</v>
      </c>
      <c r="H6177" s="32">
        <v>0</v>
      </c>
      <c r="I6177" s="5">
        <v>1.1571E-2</v>
      </c>
    </row>
    <row r="6178" spans="1:9">
      <c r="A6178" s="5">
        <v>2310160592</v>
      </c>
      <c r="B6178" s="5" t="s">
        <v>459</v>
      </c>
      <c r="C6178" s="5" t="s">
        <v>248</v>
      </c>
      <c r="D6178" s="5" t="s">
        <v>249</v>
      </c>
      <c r="E6178" s="33">
        <v>1555</v>
      </c>
      <c r="F6178" s="5" t="s">
        <v>2598</v>
      </c>
      <c r="G6178" s="31">
        <v>0</v>
      </c>
      <c r="H6178" s="32">
        <v>0</v>
      </c>
      <c r="I6178" s="5">
        <v>1.0682000000000001E-2</v>
      </c>
    </row>
    <row r="6179" spans="1:9">
      <c r="A6179" s="5">
        <v>2310170002</v>
      </c>
      <c r="B6179" s="5" t="s">
        <v>469</v>
      </c>
      <c r="C6179" s="5" t="s">
        <v>248</v>
      </c>
      <c r="D6179" s="5" t="s">
        <v>249</v>
      </c>
      <c r="E6179" s="33">
        <v>189257</v>
      </c>
      <c r="F6179" s="5" t="s">
        <v>2598</v>
      </c>
      <c r="G6179" s="31">
        <v>0</v>
      </c>
      <c r="H6179" s="32">
        <v>0</v>
      </c>
      <c r="I6179" s="5">
        <v>4.6299E-2</v>
      </c>
    </row>
    <row r="6180" spans="1:9">
      <c r="A6180" s="5">
        <v>2310170041</v>
      </c>
      <c r="B6180" s="5" t="s">
        <v>5023</v>
      </c>
      <c r="C6180" s="5" t="s">
        <v>248</v>
      </c>
      <c r="D6180" s="5" t="s">
        <v>249</v>
      </c>
      <c r="E6180" s="33">
        <v>10300</v>
      </c>
      <c r="F6180" s="5" t="s">
        <v>2598</v>
      </c>
      <c r="G6180" s="31">
        <v>0</v>
      </c>
      <c r="H6180" s="32">
        <v>0</v>
      </c>
      <c r="I6180" s="5">
        <v>3.993E-2</v>
      </c>
    </row>
    <row r="6181" spans="1:9">
      <c r="A6181" s="5">
        <v>2310180002</v>
      </c>
      <c r="B6181" s="5" t="s">
        <v>2575</v>
      </c>
      <c r="C6181" s="5" t="s">
        <v>248</v>
      </c>
      <c r="D6181" s="5" t="s">
        <v>249</v>
      </c>
      <c r="E6181" s="33">
        <v>12.5</v>
      </c>
      <c r="F6181" s="5" t="s">
        <v>4407</v>
      </c>
      <c r="G6181" s="31">
        <v>0</v>
      </c>
      <c r="H6181" s="32">
        <v>0</v>
      </c>
      <c r="I6181" s="5">
        <v>9.3960000000000008</v>
      </c>
    </row>
    <row r="6182" spans="1:9">
      <c r="A6182" s="5">
        <v>2310180020</v>
      </c>
      <c r="B6182" s="5" t="s">
        <v>2569</v>
      </c>
      <c r="C6182" s="5" t="s">
        <v>248</v>
      </c>
      <c r="D6182" s="5" t="s">
        <v>249</v>
      </c>
      <c r="E6182" s="33">
        <v>10</v>
      </c>
      <c r="F6182" s="5" t="s">
        <v>4407</v>
      </c>
      <c r="G6182" s="31">
        <v>0</v>
      </c>
      <c r="H6182" s="32">
        <v>0</v>
      </c>
      <c r="I6182" s="5">
        <v>13.398</v>
      </c>
    </row>
    <row r="6183" spans="1:9">
      <c r="A6183" s="5">
        <v>2310180036</v>
      </c>
      <c r="B6183" s="5" t="s">
        <v>569</v>
      </c>
      <c r="C6183" s="5" t="s">
        <v>248</v>
      </c>
      <c r="D6183" s="5" t="s">
        <v>249</v>
      </c>
      <c r="E6183" s="33">
        <v>257.2</v>
      </c>
      <c r="F6183" s="5" t="s">
        <v>4407</v>
      </c>
      <c r="G6183" s="31">
        <v>0</v>
      </c>
      <c r="H6183" s="32">
        <v>0</v>
      </c>
      <c r="I6183" s="5">
        <v>13.235498</v>
      </c>
    </row>
    <row r="6184" spans="1:9">
      <c r="A6184" s="5">
        <v>2310180037</v>
      </c>
      <c r="B6184" s="5" t="s">
        <v>641</v>
      </c>
      <c r="C6184" s="5" t="s">
        <v>248</v>
      </c>
      <c r="D6184" s="5" t="s">
        <v>249</v>
      </c>
      <c r="E6184" s="33">
        <v>200.8</v>
      </c>
      <c r="F6184" s="5" t="s">
        <v>4407</v>
      </c>
      <c r="G6184" s="31">
        <v>0</v>
      </c>
      <c r="H6184" s="32">
        <v>0</v>
      </c>
      <c r="I6184" s="5">
        <v>9.4198710000000005</v>
      </c>
    </row>
    <row r="6185" spans="1:9">
      <c r="A6185" s="5">
        <v>2310180038</v>
      </c>
      <c r="B6185" s="5" t="s">
        <v>289</v>
      </c>
      <c r="C6185" s="5" t="s">
        <v>248</v>
      </c>
      <c r="D6185" s="5" t="s">
        <v>249</v>
      </c>
      <c r="E6185" s="33">
        <v>2.2000000000000002</v>
      </c>
      <c r="F6185" s="5" t="s">
        <v>4407</v>
      </c>
      <c r="G6185" s="31">
        <v>0</v>
      </c>
      <c r="H6185" s="32">
        <v>0</v>
      </c>
      <c r="I6185" s="5">
        <v>9.6227269999999994</v>
      </c>
    </row>
    <row r="6186" spans="1:9">
      <c r="A6186" s="5">
        <v>2310180039</v>
      </c>
      <c r="B6186" s="5" t="s">
        <v>639</v>
      </c>
      <c r="C6186" s="5" t="s">
        <v>248</v>
      </c>
      <c r="D6186" s="5" t="s">
        <v>249</v>
      </c>
      <c r="E6186" s="33">
        <v>100.8</v>
      </c>
      <c r="F6186" s="5" t="s">
        <v>4407</v>
      </c>
      <c r="G6186" s="31">
        <v>0</v>
      </c>
      <c r="H6186" s="32">
        <v>0</v>
      </c>
      <c r="I6186" s="5">
        <v>8.2981149999999992</v>
      </c>
    </row>
    <row r="6187" spans="1:9">
      <c r="A6187" s="5">
        <v>2310180040</v>
      </c>
      <c r="B6187" s="5" t="s">
        <v>643</v>
      </c>
      <c r="C6187" s="5" t="s">
        <v>248</v>
      </c>
      <c r="D6187" s="5" t="s">
        <v>249</v>
      </c>
      <c r="E6187" s="33">
        <v>52.9</v>
      </c>
      <c r="F6187" s="5" t="s">
        <v>4407</v>
      </c>
      <c r="G6187" s="31">
        <v>0</v>
      </c>
      <c r="H6187" s="32">
        <v>0</v>
      </c>
      <c r="I6187" s="5">
        <v>4.333081</v>
      </c>
    </row>
    <row r="6188" spans="1:9">
      <c r="A6188" s="5">
        <v>2310180041</v>
      </c>
      <c r="B6188" s="5" t="s">
        <v>570</v>
      </c>
      <c r="C6188" s="5" t="s">
        <v>248</v>
      </c>
      <c r="D6188" s="5" t="s">
        <v>249</v>
      </c>
      <c r="E6188" s="33">
        <v>263.2</v>
      </c>
      <c r="F6188" s="5" t="s">
        <v>4407</v>
      </c>
      <c r="G6188" s="31">
        <v>0</v>
      </c>
      <c r="H6188" s="32">
        <v>0</v>
      </c>
      <c r="I6188" s="5">
        <v>8.5183509999999991</v>
      </c>
    </row>
    <row r="6189" spans="1:9">
      <c r="A6189" s="5">
        <v>2310180042</v>
      </c>
      <c r="B6189" s="5" t="s">
        <v>637</v>
      </c>
      <c r="C6189" s="5" t="s">
        <v>248</v>
      </c>
      <c r="D6189" s="5" t="s">
        <v>249</v>
      </c>
      <c r="E6189" s="33">
        <v>173</v>
      </c>
      <c r="F6189" s="5" t="s">
        <v>4407</v>
      </c>
      <c r="G6189" s="31">
        <v>0</v>
      </c>
      <c r="H6189" s="32">
        <v>0</v>
      </c>
      <c r="I6189" s="5">
        <v>15.364335000000001</v>
      </c>
    </row>
    <row r="6190" spans="1:9">
      <c r="A6190" s="5">
        <v>2310180043</v>
      </c>
      <c r="B6190" s="5" t="s">
        <v>430</v>
      </c>
      <c r="C6190" s="5" t="s">
        <v>248</v>
      </c>
      <c r="D6190" s="5" t="s">
        <v>249</v>
      </c>
      <c r="E6190" s="33">
        <v>17.2</v>
      </c>
      <c r="F6190" s="5" t="s">
        <v>4407</v>
      </c>
      <c r="G6190" s="31">
        <v>0</v>
      </c>
      <c r="H6190" s="32">
        <v>0</v>
      </c>
      <c r="I6190" s="5">
        <v>8.2773260000000004</v>
      </c>
    </row>
    <row r="6191" spans="1:9">
      <c r="A6191" s="5">
        <v>2310180044</v>
      </c>
      <c r="B6191" s="5" t="s">
        <v>638</v>
      </c>
      <c r="C6191" s="5" t="s">
        <v>248</v>
      </c>
      <c r="D6191" s="5" t="s">
        <v>249</v>
      </c>
      <c r="E6191" s="33">
        <v>106.5</v>
      </c>
      <c r="F6191" s="5" t="s">
        <v>4407</v>
      </c>
      <c r="G6191" s="31">
        <v>0</v>
      </c>
      <c r="H6191" s="32">
        <v>0</v>
      </c>
      <c r="I6191" s="5">
        <v>6.8241310000000004</v>
      </c>
    </row>
    <row r="6192" spans="1:9">
      <c r="A6192" s="5">
        <v>2310180045</v>
      </c>
      <c r="B6192" s="5" t="s">
        <v>644</v>
      </c>
      <c r="C6192" s="5" t="s">
        <v>248</v>
      </c>
      <c r="D6192" s="5" t="s">
        <v>249</v>
      </c>
      <c r="E6192" s="33">
        <v>44.4</v>
      </c>
      <c r="F6192" s="5" t="s">
        <v>4407</v>
      </c>
      <c r="G6192" s="31">
        <v>0</v>
      </c>
      <c r="H6192" s="32">
        <v>0</v>
      </c>
      <c r="I6192" s="5">
        <v>6.6236490000000003</v>
      </c>
    </row>
    <row r="6193" spans="1:9">
      <c r="A6193" s="5">
        <v>2310180046</v>
      </c>
      <c r="B6193" s="5" t="s">
        <v>429</v>
      </c>
      <c r="C6193" s="5" t="s">
        <v>248</v>
      </c>
      <c r="D6193" s="5" t="s">
        <v>249</v>
      </c>
      <c r="E6193" s="33">
        <v>17.3</v>
      </c>
      <c r="F6193" s="5" t="s">
        <v>4407</v>
      </c>
      <c r="G6193" s="31">
        <v>0</v>
      </c>
      <c r="H6193" s="32">
        <v>0</v>
      </c>
      <c r="I6193" s="5">
        <v>9.1734100000000005</v>
      </c>
    </row>
    <row r="6194" spans="1:9">
      <c r="A6194" s="5">
        <v>2310180047</v>
      </c>
      <c r="B6194" s="5" t="s">
        <v>642</v>
      </c>
      <c r="C6194" s="5" t="s">
        <v>248</v>
      </c>
      <c r="D6194" s="5" t="s">
        <v>249</v>
      </c>
      <c r="E6194" s="33">
        <v>119.6</v>
      </c>
      <c r="F6194" s="5" t="s">
        <v>4407</v>
      </c>
      <c r="G6194" s="31">
        <v>8.4</v>
      </c>
      <c r="H6194" s="32">
        <v>0</v>
      </c>
      <c r="I6194" s="5">
        <v>8.9597829999999998</v>
      </c>
    </row>
    <row r="6195" spans="1:9">
      <c r="A6195" s="5">
        <v>2310180047</v>
      </c>
      <c r="B6195" s="5" t="s">
        <v>642</v>
      </c>
      <c r="C6195" s="5" t="s">
        <v>47</v>
      </c>
      <c r="D6195" s="5" t="s">
        <v>48</v>
      </c>
      <c r="E6195" s="33">
        <v>0</v>
      </c>
      <c r="F6195" s="5" t="s">
        <v>4407</v>
      </c>
      <c r="G6195" s="31">
        <v>0</v>
      </c>
      <c r="H6195" s="32">
        <v>8.4</v>
      </c>
      <c r="I6195" s="5">
        <v>8.9600000000000009</v>
      </c>
    </row>
    <row r="6196" spans="1:9">
      <c r="A6196" s="5">
        <v>2310180048</v>
      </c>
      <c r="B6196" s="5" t="s">
        <v>290</v>
      </c>
      <c r="C6196" s="5" t="s">
        <v>91</v>
      </c>
      <c r="D6196" s="5" t="s">
        <v>92</v>
      </c>
      <c r="E6196" s="33">
        <v>200</v>
      </c>
      <c r="F6196" s="5" t="s">
        <v>4407</v>
      </c>
      <c r="G6196" s="31">
        <v>0</v>
      </c>
      <c r="H6196" s="32">
        <v>0</v>
      </c>
      <c r="I6196" s="5">
        <v>2.8387500000000001</v>
      </c>
    </row>
    <row r="6197" spans="1:9">
      <c r="A6197" s="5">
        <v>2310180050</v>
      </c>
      <c r="B6197" s="5" t="s">
        <v>571</v>
      </c>
      <c r="C6197" s="5" t="s">
        <v>248</v>
      </c>
      <c r="D6197" s="5" t="s">
        <v>249</v>
      </c>
      <c r="E6197" s="33">
        <v>201.8</v>
      </c>
      <c r="F6197" s="5" t="s">
        <v>4407</v>
      </c>
      <c r="G6197" s="31">
        <v>0</v>
      </c>
      <c r="H6197" s="32">
        <v>0</v>
      </c>
      <c r="I6197" s="5">
        <v>3.728593</v>
      </c>
    </row>
    <row r="6198" spans="1:9">
      <c r="A6198" s="5">
        <v>2310180051</v>
      </c>
      <c r="B6198" s="5" t="s">
        <v>640</v>
      </c>
      <c r="C6198" s="5" t="s">
        <v>248</v>
      </c>
      <c r="D6198" s="5" t="s">
        <v>249</v>
      </c>
      <c r="E6198" s="33">
        <v>215.6</v>
      </c>
      <c r="F6198" s="5" t="s">
        <v>4407</v>
      </c>
      <c r="G6198" s="31">
        <v>0</v>
      </c>
      <c r="H6198" s="32">
        <v>0</v>
      </c>
      <c r="I6198" s="5">
        <v>4.191605</v>
      </c>
    </row>
    <row r="6199" spans="1:9">
      <c r="A6199" s="5">
        <v>2310180061</v>
      </c>
      <c r="B6199" s="5" t="s">
        <v>284</v>
      </c>
      <c r="C6199" s="5" t="s">
        <v>248</v>
      </c>
      <c r="D6199" s="5" t="s">
        <v>249</v>
      </c>
      <c r="E6199" s="33">
        <v>3</v>
      </c>
      <c r="F6199" s="5" t="s">
        <v>4407</v>
      </c>
      <c r="G6199" s="31">
        <v>0</v>
      </c>
      <c r="H6199" s="32">
        <v>0</v>
      </c>
      <c r="I6199" s="5">
        <v>9.0299999999999994</v>
      </c>
    </row>
    <row r="6200" spans="1:9">
      <c r="A6200" s="5">
        <v>2310180062</v>
      </c>
      <c r="B6200" s="5" t="s">
        <v>282</v>
      </c>
      <c r="C6200" s="5" t="s">
        <v>248</v>
      </c>
      <c r="D6200" s="5" t="s">
        <v>249</v>
      </c>
      <c r="E6200" s="33">
        <v>5.4</v>
      </c>
      <c r="F6200" s="5" t="s">
        <v>4407</v>
      </c>
      <c r="G6200" s="31">
        <v>0</v>
      </c>
      <c r="H6200" s="32">
        <v>0</v>
      </c>
      <c r="I6200" s="5">
        <v>7.9296300000000004</v>
      </c>
    </row>
    <row r="6201" spans="1:9">
      <c r="A6201" s="5">
        <v>2310180064</v>
      </c>
      <c r="B6201" s="5" t="s">
        <v>283</v>
      </c>
      <c r="C6201" s="5" t="s">
        <v>248</v>
      </c>
      <c r="D6201" s="5" t="s">
        <v>249</v>
      </c>
      <c r="E6201" s="33">
        <v>5.6</v>
      </c>
      <c r="F6201" s="5" t="s">
        <v>4407</v>
      </c>
      <c r="G6201" s="31">
        <v>0</v>
      </c>
      <c r="H6201" s="32">
        <v>0</v>
      </c>
      <c r="I6201" s="5">
        <v>7.0428569999999997</v>
      </c>
    </row>
    <row r="6202" spans="1:9">
      <c r="A6202" s="5">
        <v>2310180065</v>
      </c>
      <c r="B6202" s="5" t="s">
        <v>285</v>
      </c>
      <c r="C6202" s="5" t="s">
        <v>248</v>
      </c>
      <c r="D6202" s="5" t="s">
        <v>249</v>
      </c>
      <c r="E6202" s="33">
        <v>2.6</v>
      </c>
      <c r="F6202" s="5" t="s">
        <v>4407</v>
      </c>
      <c r="G6202" s="31">
        <v>0</v>
      </c>
      <c r="H6202" s="32">
        <v>0</v>
      </c>
      <c r="I6202" s="5">
        <v>7.8</v>
      </c>
    </row>
    <row r="6203" spans="1:9">
      <c r="A6203" s="5">
        <v>2310180068</v>
      </c>
      <c r="B6203" s="5" t="s">
        <v>287</v>
      </c>
      <c r="C6203" s="5" t="s">
        <v>248</v>
      </c>
      <c r="D6203" s="5" t="s">
        <v>249</v>
      </c>
      <c r="E6203" s="33">
        <v>1.3</v>
      </c>
      <c r="F6203" s="5" t="s">
        <v>4407</v>
      </c>
      <c r="G6203" s="31">
        <v>0</v>
      </c>
      <c r="H6203" s="32">
        <v>0</v>
      </c>
      <c r="I6203" s="5">
        <v>9.2538459999999993</v>
      </c>
    </row>
    <row r="6204" spans="1:9">
      <c r="A6204" s="5">
        <v>2310180070</v>
      </c>
      <c r="B6204" s="5" t="s">
        <v>288</v>
      </c>
      <c r="C6204" s="5" t="s">
        <v>248</v>
      </c>
      <c r="D6204" s="5" t="s">
        <v>249</v>
      </c>
      <c r="E6204" s="33">
        <v>1.9</v>
      </c>
      <c r="F6204" s="5" t="s">
        <v>4407</v>
      </c>
      <c r="G6204" s="31">
        <v>0</v>
      </c>
      <c r="H6204" s="32">
        <v>0</v>
      </c>
      <c r="I6204" s="5">
        <v>10.510526</v>
      </c>
    </row>
    <row r="6205" spans="1:9">
      <c r="A6205" s="5">
        <v>2310180072</v>
      </c>
      <c r="B6205" s="5" t="s">
        <v>439</v>
      </c>
      <c r="C6205" s="5" t="s">
        <v>248</v>
      </c>
      <c r="D6205" s="5" t="s">
        <v>249</v>
      </c>
      <c r="E6205" s="33">
        <v>22.7</v>
      </c>
      <c r="F6205" s="5" t="s">
        <v>4407</v>
      </c>
      <c r="G6205" s="31">
        <v>0</v>
      </c>
      <c r="H6205" s="32">
        <v>0</v>
      </c>
      <c r="I6205" s="5">
        <v>9.3400879999999997</v>
      </c>
    </row>
    <row r="6206" spans="1:9">
      <c r="A6206" s="5">
        <v>2310180073</v>
      </c>
      <c r="B6206" s="5" t="s">
        <v>5024</v>
      </c>
      <c r="C6206" s="5" t="s">
        <v>248</v>
      </c>
      <c r="D6206" s="5" t="s">
        <v>249</v>
      </c>
      <c r="E6206" s="33">
        <v>4.5</v>
      </c>
      <c r="F6206" s="5" t="s">
        <v>4407</v>
      </c>
      <c r="G6206" s="31">
        <v>0</v>
      </c>
      <c r="H6206" s="32">
        <v>0</v>
      </c>
      <c r="I6206" s="5">
        <v>51.911110999999998</v>
      </c>
    </row>
    <row r="6207" spans="1:9">
      <c r="A6207" s="5">
        <v>2310180074</v>
      </c>
      <c r="B6207" s="5" t="s">
        <v>412</v>
      </c>
      <c r="C6207" s="5" t="s">
        <v>248</v>
      </c>
      <c r="D6207" s="5" t="s">
        <v>249</v>
      </c>
      <c r="E6207" s="33">
        <v>6</v>
      </c>
      <c r="F6207" s="5" t="s">
        <v>4407</v>
      </c>
      <c r="G6207" s="31">
        <v>0</v>
      </c>
      <c r="H6207" s="32">
        <v>0</v>
      </c>
      <c r="I6207" s="5">
        <v>8.0316670000000006</v>
      </c>
    </row>
    <row r="6208" spans="1:9">
      <c r="A6208" s="5">
        <v>2310180075</v>
      </c>
      <c r="B6208" s="5" t="s">
        <v>413</v>
      </c>
      <c r="C6208" s="5" t="s">
        <v>248</v>
      </c>
      <c r="D6208" s="5" t="s">
        <v>249</v>
      </c>
      <c r="E6208" s="33">
        <v>6.2</v>
      </c>
      <c r="F6208" s="5" t="s">
        <v>4407</v>
      </c>
      <c r="G6208" s="31">
        <v>0</v>
      </c>
      <c r="H6208" s="32">
        <v>0</v>
      </c>
      <c r="I6208" s="5">
        <v>11.880644999999999</v>
      </c>
    </row>
    <row r="6209" spans="1:9">
      <c r="A6209" s="5">
        <v>2310180076</v>
      </c>
      <c r="B6209" s="5" t="s">
        <v>414</v>
      </c>
      <c r="C6209" s="5" t="s">
        <v>248</v>
      </c>
      <c r="D6209" s="5" t="s">
        <v>249</v>
      </c>
      <c r="E6209" s="33">
        <v>5.8</v>
      </c>
      <c r="F6209" s="5" t="s">
        <v>4407</v>
      </c>
      <c r="G6209" s="31">
        <v>0</v>
      </c>
      <c r="H6209" s="32">
        <v>0</v>
      </c>
      <c r="I6209" s="5">
        <v>7.7620690000000003</v>
      </c>
    </row>
    <row r="6210" spans="1:9">
      <c r="A6210" s="5">
        <v>2310180077</v>
      </c>
      <c r="B6210" s="5" t="s">
        <v>415</v>
      </c>
      <c r="C6210" s="5" t="s">
        <v>248</v>
      </c>
      <c r="D6210" s="5" t="s">
        <v>249</v>
      </c>
      <c r="E6210" s="33">
        <v>6.7</v>
      </c>
      <c r="F6210" s="5" t="s">
        <v>4407</v>
      </c>
      <c r="G6210" s="31">
        <v>0</v>
      </c>
      <c r="H6210" s="32">
        <v>0</v>
      </c>
      <c r="I6210" s="5">
        <v>11.431343</v>
      </c>
    </row>
    <row r="6211" spans="1:9">
      <c r="A6211" s="5">
        <v>2310180078</v>
      </c>
      <c r="B6211" s="5" t="s">
        <v>431</v>
      </c>
      <c r="C6211" s="5" t="s">
        <v>248</v>
      </c>
      <c r="D6211" s="5" t="s">
        <v>249</v>
      </c>
      <c r="E6211" s="33">
        <v>5.6</v>
      </c>
      <c r="F6211" s="5" t="s">
        <v>4407</v>
      </c>
      <c r="G6211" s="31">
        <v>0</v>
      </c>
      <c r="H6211" s="32">
        <v>0</v>
      </c>
      <c r="I6211" s="5">
        <v>14.376785999999999</v>
      </c>
    </row>
    <row r="6212" spans="1:9">
      <c r="A6212" s="5">
        <v>2310180079</v>
      </c>
      <c r="B6212" s="5" t="s">
        <v>432</v>
      </c>
      <c r="C6212" s="5" t="s">
        <v>248</v>
      </c>
      <c r="D6212" s="5" t="s">
        <v>249</v>
      </c>
      <c r="E6212" s="33">
        <v>7</v>
      </c>
      <c r="F6212" s="5" t="s">
        <v>4407</v>
      </c>
      <c r="G6212" s="31">
        <v>0</v>
      </c>
      <c r="H6212" s="32">
        <v>0</v>
      </c>
      <c r="I6212" s="5">
        <v>9.1885709999999996</v>
      </c>
    </row>
    <row r="6213" spans="1:9">
      <c r="A6213" s="5">
        <v>2310180080</v>
      </c>
      <c r="B6213" s="5" t="s">
        <v>433</v>
      </c>
      <c r="C6213" s="5" t="s">
        <v>248</v>
      </c>
      <c r="D6213" s="5" t="s">
        <v>249</v>
      </c>
      <c r="E6213" s="33">
        <v>6.1</v>
      </c>
      <c r="F6213" s="5" t="s">
        <v>4407</v>
      </c>
      <c r="G6213" s="31">
        <v>0</v>
      </c>
      <c r="H6213" s="32">
        <v>0</v>
      </c>
      <c r="I6213" s="5">
        <v>11.059016</v>
      </c>
    </row>
    <row r="6214" spans="1:9">
      <c r="A6214" s="5">
        <v>2310180081</v>
      </c>
      <c r="B6214" s="5" t="s">
        <v>434</v>
      </c>
      <c r="C6214" s="5" t="s">
        <v>248</v>
      </c>
      <c r="D6214" s="5" t="s">
        <v>249</v>
      </c>
      <c r="E6214" s="33">
        <v>6</v>
      </c>
      <c r="F6214" s="5" t="s">
        <v>4407</v>
      </c>
      <c r="G6214" s="31">
        <v>0</v>
      </c>
      <c r="H6214" s="32">
        <v>0</v>
      </c>
      <c r="I6214" s="5">
        <v>13.043333000000001</v>
      </c>
    </row>
    <row r="6215" spans="1:9">
      <c r="A6215" s="5">
        <v>2310180082</v>
      </c>
      <c r="B6215" s="5" t="s">
        <v>435</v>
      </c>
      <c r="C6215" s="5" t="s">
        <v>248</v>
      </c>
      <c r="D6215" s="5" t="s">
        <v>249</v>
      </c>
      <c r="E6215" s="33">
        <v>5.5</v>
      </c>
      <c r="F6215" s="5" t="s">
        <v>4407</v>
      </c>
      <c r="G6215" s="31">
        <v>0</v>
      </c>
      <c r="H6215" s="32">
        <v>0</v>
      </c>
      <c r="I6215" s="5">
        <v>9.9290909999999997</v>
      </c>
    </row>
    <row r="6216" spans="1:9">
      <c r="A6216" s="5">
        <v>2310180083</v>
      </c>
      <c r="B6216" s="5" t="s">
        <v>436</v>
      </c>
      <c r="C6216" s="5" t="s">
        <v>248</v>
      </c>
      <c r="D6216" s="5" t="s">
        <v>249</v>
      </c>
      <c r="E6216" s="33">
        <v>7.2</v>
      </c>
      <c r="F6216" s="5" t="s">
        <v>4407</v>
      </c>
      <c r="G6216" s="31">
        <v>0</v>
      </c>
      <c r="H6216" s="32">
        <v>0</v>
      </c>
      <c r="I6216" s="5">
        <v>14.372222000000001</v>
      </c>
    </row>
    <row r="6217" spans="1:9">
      <c r="A6217" s="5">
        <v>2310180084</v>
      </c>
      <c r="B6217" s="5" t="s">
        <v>437</v>
      </c>
      <c r="C6217" s="5" t="s">
        <v>248</v>
      </c>
      <c r="D6217" s="5" t="s">
        <v>249</v>
      </c>
      <c r="E6217" s="33">
        <v>5.8</v>
      </c>
      <c r="F6217" s="5" t="s">
        <v>4407</v>
      </c>
      <c r="G6217" s="31">
        <v>0</v>
      </c>
      <c r="H6217" s="32">
        <v>0</v>
      </c>
      <c r="I6217" s="5">
        <v>13.548276</v>
      </c>
    </row>
    <row r="6218" spans="1:9">
      <c r="A6218" s="5">
        <v>2310180085</v>
      </c>
      <c r="B6218" s="5" t="s">
        <v>438</v>
      </c>
      <c r="C6218" s="5" t="s">
        <v>248</v>
      </c>
      <c r="D6218" s="5" t="s">
        <v>249</v>
      </c>
      <c r="E6218" s="33">
        <v>6.2</v>
      </c>
      <c r="F6218" s="5" t="s">
        <v>4407</v>
      </c>
      <c r="G6218" s="31">
        <v>0</v>
      </c>
      <c r="H6218" s="32">
        <v>0</v>
      </c>
      <c r="I6218" s="5">
        <v>13.341934999999999</v>
      </c>
    </row>
    <row r="6219" spans="1:9">
      <c r="A6219" s="5">
        <v>2310190035</v>
      </c>
      <c r="B6219" s="5" t="s">
        <v>1371</v>
      </c>
      <c r="C6219" s="5" t="s">
        <v>248</v>
      </c>
      <c r="D6219" s="5" t="s">
        <v>249</v>
      </c>
      <c r="E6219" s="33">
        <v>1021</v>
      </c>
      <c r="F6219" s="5" t="s">
        <v>2598</v>
      </c>
      <c r="G6219" s="31">
        <v>0</v>
      </c>
      <c r="H6219" s="32">
        <v>0</v>
      </c>
      <c r="I6219" s="5">
        <v>0.28980400000000001</v>
      </c>
    </row>
    <row r="6220" spans="1:9">
      <c r="A6220" s="5">
        <v>2310190036</v>
      </c>
      <c r="B6220" s="5" t="s">
        <v>1372</v>
      </c>
      <c r="C6220" s="5" t="s">
        <v>248</v>
      </c>
      <c r="D6220" s="5" t="s">
        <v>249</v>
      </c>
      <c r="E6220" s="33">
        <v>1038</v>
      </c>
      <c r="F6220" s="5" t="s">
        <v>2598</v>
      </c>
      <c r="G6220" s="31">
        <v>0</v>
      </c>
      <c r="H6220" s="32">
        <v>0</v>
      </c>
      <c r="I6220" s="5">
        <v>0.69515400000000005</v>
      </c>
    </row>
    <row r="6221" spans="1:9">
      <c r="A6221" s="5">
        <v>2310190089</v>
      </c>
      <c r="B6221" s="5" t="s">
        <v>1057</v>
      </c>
      <c r="C6221" s="5" t="s">
        <v>248</v>
      </c>
      <c r="D6221" s="5" t="s">
        <v>249</v>
      </c>
      <c r="E6221" s="33">
        <v>42</v>
      </c>
      <c r="F6221" s="5" t="s">
        <v>2598</v>
      </c>
      <c r="G6221" s="31">
        <v>0</v>
      </c>
      <c r="H6221" s="32">
        <v>0</v>
      </c>
      <c r="I6221" s="5">
        <v>0.18904799999999999</v>
      </c>
    </row>
    <row r="6222" spans="1:9">
      <c r="A6222" s="5">
        <v>2310190090</v>
      </c>
      <c r="B6222" s="5" t="s">
        <v>1053</v>
      </c>
      <c r="C6222" s="5" t="s">
        <v>248</v>
      </c>
      <c r="D6222" s="5" t="s">
        <v>249</v>
      </c>
      <c r="E6222" s="33">
        <v>205</v>
      </c>
      <c r="F6222" s="5" t="s">
        <v>2598</v>
      </c>
      <c r="G6222" s="31">
        <v>0</v>
      </c>
      <c r="H6222" s="32">
        <v>0</v>
      </c>
      <c r="I6222" s="5">
        <v>0.18229300000000001</v>
      </c>
    </row>
    <row r="6223" spans="1:9">
      <c r="A6223" s="5">
        <v>2310190091</v>
      </c>
      <c r="B6223" s="5" t="s">
        <v>1056</v>
      </c>
      <c r="C6223" s="5" t="s">
        <v>248</v>
      </c>
      <c r="D6223" s="5" t="s">
        <v>249</v>
      </c>
      <c r="E6223" s="33">
        <v>105</v>
      </c>
      <c r="F6223" s="5" t="s">
        <v>2598</v>
      </c>
      <c r="G6223" s="31">
        <v>0</v>
      </c>
      <c r="H6223" s="32">
        <v>0</v>
      </c>
      <c r="I6223" s="5">
        <v>0.18590499999999999</v>
      </c>
    </row>
    <row r="6224" spans="1:9">
      <c r="A6224" s="5">
        <v>2310190092</v>
      </c>
      <c r="B6224" s="5" t="s">
        <v>1060</v>
      </c>
      <c r="C6224" s="5" t="s">
        <v>248</v>
      </c>
      <c r="D6224" s="5" t="s">
        <v>249</v>
      </c>
      <c r="E6224" s="33">
        <v>1440</v>
      </c>
      <c r="F6224" s="5" t="s">
        <v>2598</v>
      </c>
      <c r="G6224" s="31">
        <v>0</v>
      </c>
      <c r="H6224" s="32">
        <v>0</v>
      </c>
      <c r="I6224" s="5">
        <v>0.18525700000000001</v>
      </c>
    </row>
    <row r="6225" spans="1:9">
      <c r="A6225" s="5">
        <v>2310190093</v>
      </c>
      <c r="B6225" s="5" t="s">
        <v>1051</v>
      </c>
      <c r="C6225" s="5" t="s">
        <v>248</v>
      </c>
      <c r="D6225" s="5" t="s">
        <v>249</v>
      </c>
      <c r="E6225" s="33">
        <v>15</v>
      </c>
      <c r="F6225" s="5" t="s">
        <v>2598</v>
      </c>
      <c r="G6225" s="31">
        <v>0</v>
      </c>
      <c r="H6225" s="32">
        <v>0</v>
      </c>
      <c r="I6225" s="5">
        <v>0.185333</v>
      </c>
    </row>
    <row r="6226" spans="1:9">
      <c r="A6226" s="5">
        <v>2310190095</v>
      </c>
      <c r="B6226" s="5" t="s">
        <v>1058</v>
      </c>
      <c r="C6226" s="5" t="s">
        <v>248</v>
      </c>
      <c r="D6226" s="5" t="s">
        <v>249</v>
      </c>
      <c r="E6226" s="33">
        <v>41</v>
      </c>
      <c r="F6226" s="5" t="s">
        <v>2598</v>
      </c>
      <c r="G6226" s="31">
        <v>0</v>
      </c>
      <c r="H6226" s="32">
        <v>0</v>
      </c>
      <c r="I6226" s="5">
        <v>0.18634100000000001</v>
      </c>
    </row>
    <row r="6227" spans="1:9">
      <c r="A6227" s="5">
        <v>2310190096</v>
      </c>
      <c r="B6227" s="5" t="s">
        <v>1055</v>
      </c>
      <c r="C6227" s="5" t="s">
        <v>248</v>
      </c>
      <c r="D6227" s="5" t="s">
        <v>249</v>
      </c>
      <c r="E6227" s="33">
        <v>995</v>
      </c>
      <c r="F6227" s="5" t="s">
        <v>2598</v>
      </c>
      <c r="G6227" s="31">
        <v>0</v>
      </c>
      <c r="H6227" s="32">
        <v>0</v>
      </c>
      <c r="I6227" s="5">
        <v>0.185166</v>
      </c>
    </row>
    <row r="6228" spans="1:9">
      <c r="A6228" s="5">
        <v>2310190097</v>
      </c>
      <c r="B6228" s="5" t="s">
        <v>1059</v>
      </c>
      <c r="C6228" s="5" t="s">
        <v>248</v>
      </c>
      <c r="D6228" s="5" t="s">
        <v>249</v>
      </c>
      <c r="E6228" s="33">
        <v>1350</v>
      </c>
      <c r="F6228" s="5" t="s">
        <v>2598</v>
      </c>
      <c r="G6228" s="31">
        <v>0</v>
      </c>
      <c r="H6228" s="32">
        <v>0</v>
      </c>
      <c r="I6228" s="5">
        <v>0.19922200000000001</v>
      </c>
    </row>
    <row r="6229" spans="1:9">
      <c r="A6229" s="5">
        <v>2310190098</v>
      </c>
      <c r="B6229" s="5" t="s">
        <v>1052</v>
      </c>
      <c r="C6229" s="5" t="s">
        <v>248</v>
      </c>
      <c r="D6229" s="5" t="s">
        <v>249</v>
      </c>
      <c r="E6229" s="33">
        <v>65</v>
      </c>
      <c r="F6229" s="5" t="s">
        <v>2598</v>
      </c>
      <c r="G6229" s="31">
        <v>0</v>
      </c>
      <c r="H6229" s="32">
        <v>0</v>
      </c>
      <c r="I6229" s="5">
        <v>0.21738499999999999</v>
      </c>
    </row>
    <row r="6230" spans="1:9">
      <c r="A6230" s="5">
        <v>2310190110</v>
      </c>
      <c r="B6230" s="5" t="s">
        <v>757</v>
      </c>
      <c r="C6230" s="5" t="s">
        <v>248</v>
      </c>
      <c r="D6230" s="5" t="s">
        <v>249</v>
      </c>
      <c r="E6230" s="33">
        <v>5451</v>
      </c>
      <c r="F6230" s="5" t="s">
        <v>2598</v>
      </c>
      <c r="G6230" s="31">
        <v>0</v>
      </c>
      <c r="H6230" s="32">
        <v>0</v>
      </c>
      <c r="I6230" s="5">
        <v>5.953E-2</v>
      </c>
    </row>
    <row r="6231" spans="1:9">
      <c r="A6231" s="5">
        <v>2310200021</v>
      </c>
      <c r="B6231" s="5" t="s">
        <v>2533</v>
      </c>
      <c r="C6231" s="5" t="s">
        <v>699</v>
      </c>
      <c r="D6231" s="5" t="s">
        <v>700</v>
      </c>
      <c r="E6231" s="33">
        <v>54896</v>
      </c>
      <c r="F6231" s="5" t="s">
        <v>2598</v>
      </c>
      <c r="G6231" s="31">
        <v>0</v>
      </c>
      <c r="H6231" s="32">
        <v>0</v>
      </c>
      <c r="I6231" s="5">
        <v>0.156559</v>
      </c>
    </row>
    <row r="6232" spans="1:9">
      <c r="A6232" s="5">
        <v>2310200022</v>
      </c>
      <c r="B6232" s="5" t="s">
        <v>2532</v>
      </c>
      <c r="C6232" s="5" t="s">
        <v>699</v>
      </c>
      <c r="D6232" s="5" t="s">
        <v>700</v>
      </c>
      <c r="E6232" s="33">
        <v>41956</v>
      </c>
      <c r="F6232" s="5" t="s">
        <v>2598</v>
      </c>
      <c r="G6232" s="31">
        <v>0</v>
      </c>
      <c r="H6232" s="32">
        <v>0</v>
      </c>
      <c r="I6232" s="5">
        <v>0.136708</v>
      </c>
    </row>
    <row r="6233" spans="1:9">
      <c r="A6233" s="5">
        <v>2310200024</v>
      </c>
      <c r="B6233" s="5" t="s">
        <v>2534</v>
      </c>
      <c r="C6233" s="5" t="s">
        <v>699</v>
      </c>
      <c r="D6233" s="5" t="s">
        <v>700</v>
      </c>
      <c r="E6233" s="33">
        <v>88046</v>
      </c>
      <c r="F6233" s="5" t="s">
        <v>2598</v>
      </c>
      <c r="G6233" s="31">
        <v>0</v>
      </c>
      <c r="H6233" s="32">
        <v>0</v>
      </c>
      <c r="I6233" s="5">
        <v>0.13885500000000001</v>
      </c>
    </row>
    <row r="6234" spans="1:9">
      <c r="A6234" s="5">
        <v>2310210010</v>
      </c>
      <c r="B6234" s="5" t="s">
        <v>372</v>
      </c>
      <c r="C6234" s="5" t="s">
        <v>248</v>
      </c>
      <c r="D6234" s="5" t="s">
        <v>249</v>
      </c>
      <c r="E6234" s="33">
        <v>2690</v>
      </c>
      <c r="F6234" s="5" t="s">
        <v>2598</v>
      </c>
      <c r="G6234" s="31">
        <v>0</v>
      </c>
      <c r="H6234" s="32">
        <v>0</v>
      </c>
      <c r="I6234" s="5">
        <v>0.13245000000000001</v>
      </c>
    </row>
    <row r="6235" spans="1:9">
      <c r="A6235" s="5">
        <v>2310210082</v>
      </c>
      <c r="B6235" s="5" t="s">
        <v>5025</v>
      </c>
      <c r="C6235" s="5" t="s">
        <v>248</v>
      </c>
      <c r="D6235" s="5" t="s">
        <v>249</v>
      </c>
      <c r="E6235" s="33">
        <v>128</v>
      </c>
      <c r="F6235" s="5" t="s">
        <v>2598</v>
      </c>
      <c r="G6235" s="31">
        <v>0</v>
      </c>
      <c r="H6235" s="32">
        <v>0</v>
      </c>
      <c r="I6235" s="5">
        <v>0.11242199999999999</v>
      </c>
    </row>
    <row r="6236" spans="1:9">
      <c r="A6236" s="5">
        <v>2310210083</v>
      </c>
      <c r="B6236" s="5" t="s">
        <v>5026</v>
      </c>
      <c r="C6236" s="5" t="s">
        <v>248</v>
      </c>
      <c r="D6236" s="5" t="s">
        <v>249</v>
      </c>
      <c r="E6236" s="33">
        <v>120</v>
      </c>
      <c r="F6236" s="5" t="s">
        <v>2598</v>
      </c>
      <c r="G6236" s="31">
        <v>0</v>
      </c>
      <c r="H6236" s="32">
        <v>0</v>
      </c>
      <c r="I6236" s="5">
        <v>0.112417</v>
      </c>
    </row>
    <row r="6237" spans="1:9">
      <c r="A6237" s="5">
        <v>2310210084</v>
      </c>
      <c r="B6237" s="5" t="s">
        <v>5027</v>
      </c>
      <c r="C6237" s="5" t="s">
        <v>248</v>
      </c>
      <c r="D6237" s="5" t="s">
        <v>249</v>
      </c>
      <c r="E6237" s="33">
        <v>157</v>
      </c>
      <c r="F6237" s="5" t="s">
        <v>2598</v>
      </c>
      <c r="G6237" s="31">
        <v>0</v>
      </c>
      <c r="H6237" s="32">
        <v>0</v>
      </c>
      <c r="I6237" s="5">
        <v>0.11242000000000001</v>
      </c>
    </row>
    <row r="6238" spans="1:9">
      <c r="A6238" s="5">
        <v>2310210085</v>
      </c>
      <c r="B6238" s="5" t="s">
        <v>5028</v>
      </c>
      <c r="C6238" s="5" t="s">
        <v>248</v>
      </c>
      <c r="D6238" s="5" t="s">
        <v>249</v>
      </c>
      <c r="E6238" s="33">
        <v>125</v>
      </c>
      <c r="F6238" s="5" t="s">
        <v>2598</v>
      </c>
      <c r="G6238" s="31">
        <v>0</v>
      </c>
      <c r="H6238" s="32">
        <v>0</v>
      </c>
      <c r="I6238" s="5">
        <v>0.1124</v>
      </c>
    </row>
    <row r="6239" spans="1:9">
      <c r="A6239" s="5">
        <v>2310210086</v>
      </c>
      <c r="B6239" s="5" t="s">
        <v>5029</v>
      </c>
      <c r="C6239" s="5" t="s">
        <v>248</v>
      </c>
      <c r="D6239" s="5" t="s">
        <v>249</v>
      </c>
      <c r="E6239" s="33">
        <v>112</v>
      </c>
      <c r="F6239" s="5" t="s">
        <v>2598</v>
      </c>
      <c r="G6239" s="31">
        <v>0</v>
      </c>
      <c r="H6239" s="32">
        <v>0</v>
      </c>
      <c r="I6239" s="5">
        <v>0.112411</v>
      </c>
    </row>
    <row r="6240" spans="1:9">
      <c r="A6240" s="5">
        <v>2310210087</v>
      </c>
      <c r="B6240" s="5" t="s">
        <v>5030</v>
      </c>
      <c r="C6240" s="5" t="s">
        <v>248</v>
      </c>
      <c r="D6240" s="5" t="s">
        <v>249</v>
      </c>
      <c r="E6240" s="33">
        <v>128</v>
      </c>
      <c r="F6240" s="5" t="s">
        <v>2598</v>
      </c>
      <c r="G6240" s="31">
        <v>0</v>
      </c>
      <c r="H6240" s="32">
        <v>0</v>
      </c>
      <c r="I6240" s="5">
        <v>0.11242199999999999</v>
      </c>
    </row>
    <row r="6241" spans="1:9">
      <c r="A6241" s="5">
        <v>2310210088</v>
      </c>
      <c r="B6241" s="5" t="s">
        <v>5031</v>
      </c>
      <c r="C6241" s="5" t="s">
        <v>248</v>
      </c>
      <c r="D6241" s="5" t="s">
        <v>249</v>
      </c>
      <c r="E6241" s="33">
        <v>112</v>
      </c>
      <c r="F6241" s="5" t="s">
        <v>2598</v>
      </c>
      <c r="G6241" s="31">
        <v>0</v>
      </c>
      <c r="H6241" s="32">
        <v>0</v>
      </c>
      <c r="I6241" s="5">
        <v>0.112411</v>
      </c>
    </row>
    <row r="6242" spans="1:9">
      <c r="A6242" s="5">
        <v>2310210089</v>
      </c>
      <c r="B6242" s="5" t="s">
        <v>5032</v>
      </c>
      <c r="C6242" s="5" t="s">
        <v>248</v>
      </c>
      <c r="D6242" s="5" t="s">
        <v>249</v>
      </c>
      <c r="E6242" s="33">
        <v>110</v>
      </c>
      <c r="F6242" s="5" t="s">
        <v>2598</v>
      </c>
      <c r="G6242" s="31">
        <v>0</v>
      </c>
      <c r="H6242" s="32">
        <v>0</v>
      </c>
      <c r="I6242" s="5">
        <v>0.112455</v>
      </c>
    </row>
    <row r="6243" spans="1:9">
      <c r="A6243" s="5">
        <v>2310210090</v>
      </c>
      <c r="B6243" s="5" t="s">
        <v>5033</v>
      </c>
      <c r="C6243" s="5" t="s">
        <v>248</v>
      </c>
      <c r="D6243" s="5" t="s">
        <v>249</v>
      </c>
      <c r="E6243" s="33">
        <v>136</v>
      </c>
      <c r="F6243" s="5" t="s">
        <v>2598</v>
      </c>
      <c r="G6243" s="31">
        <v>0</v>
      </c>
      <c r="H6243" s="32">
        <v>0</v>
      </c>
      <c r="I6243" s="5">
        <v>0.112426</v>
      </c>
    </row>
    <row r="6244" spans="1:9">
      <c r="A6244" s="5">
        <v>2310210091</v>
      </c>
      <c r="B6244" s="5" t="s">
        <v>5034</v>
      </c>
      <c r="C6244" s="5" t="s">
        <v>248</v>
      </c>
      <c r="D6244" s="5" t="s">
        <v>249</v>
      </c>
      <c r="E6244" s="33">
        <v>130</v>
      </c>
      <c r="F6244" s="5" t="s">
        <v>2598</v>
      </c>
      <c r="G6244" s="31">
        <v>0</v>
      </c>
      <c r="H6244" s="32">
        <v>0</v>
      </c>
      <c r="I6244" s="5">
        <v>0.11246200000000001</v>
      </c>
    </row>
    <row r="6245" spans="1:9">
      <c r="A6245" s="5">
        <v>2310210092</v>
      </c>
      <c r="B6245" s="5" t="s">
        <v>5035</v>
      </c>
      <c r="C6245" s="5" t="s">
        <v>248</v>
      </c>
      <c r="D6245" s="5" t="s">
        <v>249</v>
      </c>
      <c r="E6245" s="33">
        <v>120</v>
      </c>
      <c r="F6245" s="5" t="s">
        <v>2598</v>
      </c>
      <c r="G6245" s="31">
        <v>0</v>
      </c>
      <c r="H6245" s="32">
        <v>0</v>
      </c>
      <c r="I6245" s="5">
        <v>0.112417</v>
      </c>
    </row>
    <row r="6246" spans="1:9">
      <c r="A6246" s="5">
        <v>2310210093</v>
      </c>
      <c r="B6246" s="5" t="s">
        <v>5036</v>
      </c>
      <c r="C6246" s="5" t="s">
        <v>248</v>
      </c>
      <c r="D6246" s="5" t="s">
        <v>249</v>
      </c>
      <c r="E6246" s="33">
        <v>116</v>
      </c>
      <c r="F6246" s="5" t="s">
        <v>2598</v>
      </c>
      <c r="G6246" s="31">
        <v>0</v>
      </c>
      <c r="H6246" s="32">
        <v>0</v>
      </c>
      <c r="I6246" s="5">
        <v>0.112414</v>
      </c>
    </row>
    <row r="6247" spans="1:9">
      <c r="A6247" s="5">
        <v>2310210127</v>
      </c>
      <c r="B6247" s="5" t="s">
        <v>89</v>
      </c>
      <c r="C6247" s="5" t="s">
        <v>248</v>
      </c>
      <c r="D6247" s="5" t="s">
        <v>249</v>
      </c>
      <c r="E6247" s="33">
        <v>56787</v>
      </c>
      <c r="F6247" s="5" t="s">
        <v>2598</v>
      </c>
      <c r="G6247" s="31">
        <v>0</v>
      </c>
      <c r="H6247" s="32">
        <v>0</v>
      </c>
      <c r="I6247" s="5">
        <v>0.144623</v>
      </c>
    </row>
    <row r="6248" spans="1:9">
      <c r="A6248" s="5">
        <v>2310210128</v>
      </c>
      <c r="B6248" s="5" t="s">
        <v>263</v>
      </c>
      <c r="C6248" s="5" t="s">
        <v>248</v>
      </c>
      <c r="D6248" s="5" t="s">
        <v>249</v>
      </c>
      <c r="E6248" s="33">
        <v>40264</v>
      </c>
      <c r="F6248" s="5" t="s">
        <v>2598</v>
      </c>
      <c r="G6248" s="31">
        <v>0</v>
      </c>
      <c r="H6248" s="32">
        <v>0</v>
      </c>
      <c r="I6248" s="5">
        <v>0.122131</v>
      </c>
    </row>
    <row r="6249" spans="1:9">
      <c r="A6249" s="5">
        <v>2310210129</v>
      </c>
      <c r="B6249" s="5" t="s">
        <v>106</v>
      </c>
      <c r="C6249" s="5" t="s">
        <v>248</v>
      </c>
      <c r="D6249" s="5" t="s">
        <v>249</v>
      </c>
      <c r="E6249" s="33">
        <v>49124</v>
      </c>
      <c r="F6249" s="5" t="s">
        <v>2598</v>
      </c>
      <c r="G6249" s="31">
        <v>0</v>
      </c>
      <c r="H6249" s="32">
        <v>0</v>
      </c>
      <c r="I6249" s="5">
        <v>0.112733</v>
      </c>
    </row>
    <row r="6250" spans="1:9">
      <c r="A6250" s="5">
        <v>2310210130</v>
      </c>
      <c r="B6250" s="5" t="s">
        <v>147</v>
      </c>
      <c r="C6250" s="5" t="s">
        <v>248</v>
      </c>
      <c r="D6250" s="5" t="s">
        <v>249</v>
      </c>
      <c r="E6250" s="33">
        <v>51382</v>
      </c>
      <c r="F6250" s="5" t="s">
        <v>2598</v>
      </c>
      <c r="G6250" s="31">
        <v>0</v>
      </c>
      <c r="H6250" s="32">
        <v>0</v>
      </c>
      <c r="I6250" s="5">
        <v>0.121838</v>
      </c>
    </row>
    <row r="6251" spans="1:9">
      <c r="A6251" s="5">
        <v>2310210131</v>
      </c>
      <c r="B6251" s="5" t="s">
        <v>84</v>
      </c>
      <c r="C6251" s="5" t="s">
        <v>248</v>
      </c>
      <c r="D6251" s="5" t="s">
        <v>249</v>
      </c>
      <c r="E6251" s="33">
        <v>49828</v>
      </c>
      <c r="F6251" s="5" t="s">
        <v>2598</v>
      </c>
      <c r="G6251" s="31">
        <v>0</v>
      </c>
      <c r="H6251" s="32">
        <v>0</v>
      </c>
      <c r="I6251" s="5">
        <v>0.119348</v>
      </c>
    </row>
    <row r="6252" spans="1:9">
      <c r="A6252" s="5">
        <v>2310210132</v>
      </c>
      <c r="B6252" s="5" t="s">
        <v>73</v>
      </c>
      <c r="C6252" s="5" t="s">
        <v>248</v>
      </c>
      <c r="D6252" s="5" t="s">
        <v>249</v>
      </c>
      <c r="E6252" s="33">
        <v>55012</v>
      </c>
      <c r="F6252" s="5" t="s">
        <v>2598</v>
      </c>
      <c r="G6252" s="31">
        <v>0</v>
      </c>
      <c r="H6252" s="32">
        <v>0</v>
      </c>
      <c r="I6252" s="5">
        <v>0.11821</v>
      </c>
    </row>
    <row r="6253" spans="1:9">
      <c r="A6253" s="5">
        <v>2310210133</v>
      </c>
      <c r="B6253" s="5" t="s">
        <v>71</v>
      </c>
      <c r="C6253" s="5" t="s">
        <v>248</v>
      </c>
      <c r="D6253" s="5" t="s">
        <v>249</v>
      </c>
      <c r="E6253" s="33">
        <v>100853</v>
      </c>
      <c r="F6253" s="5" t="s">
        <v>2598</v>
      </c>
      <c r="G6253" s="31">
        <v>0</v>
      </c>
      <c r="H6253" s="32">
        <v>0</v>
      </c>
      <c r="I6253" s="5">
        <v>0.122997</v>
      </c>
    </row>
    <row r="6254" spans="1:9">
      <c r="A6254" s="5">
        <v>2310210134</v>
      </c>
      <c r="B6254" s="5" t="s">
        <v>72</v>
      </c>
      <c r="C6254" s="5" t="s">
        <v>248</v>
      </c>
      <c r="D6254" s="5" t="s">
        <v>249</v>
      </c>
      <c r="E6254" s="33">
        <v>41295</v>
      </c>
      <c r="F6254" s="5" t="s">
        <v>2598</v>
      </c>
      <c r="G6254" s="31">
        <v>0</v>
      </c>
      <c r="H6254" s="32">
        <v>0</v>
      </c>
      <c r="I6254" s="5">
        <v>0.123891</v>
      </c>
    </row>
    <row r="6255" spans="1:9">
      <c r="A6255" s="5">
        <v>2310210135</v>
      </c>
      <c r="B6255" s="5" t="s">
        <v>88</v>
      </c>
      <c r="C6255" s="5" t="s">
        <v>248</v>
      </c>
      <c r="D6255" s="5" t="s">
        <v>249</v>
      </c>
      <c r="E6255" s="33">
        <v>52520</v>
      </c>
      <c r="F6255" s="5" t="s">
        <v>2598</v>
      </c>
      <c r="G6255" s="31">
        <v>0</v>
      </c>
      <c r="H6255" s="32">
        <v>0</v>
      </c>
      <c r="I6255" s="5">
        <v>0.12482799999999999</v>
      </c>
    </row>
    <row r="6256" spans="1:9">
      <c r="A6256" s="5">
        <v>2310210136</v>
      </c>
      <c r="B6256" s="5" t="s">
        <v>87</v>
      </c>
      <c r="C6256" s="5" t="s">
        <v>248</v>
      </c>
      <c r="D6256" s="5" t="s">
        <v>249</v>
      </c>
      <c r="E6256" s="33">
        <v>55035</v>
      </c>
      <c r="F6256" s="5" t="s">
        <v>2598</v>
      </c>
      <c r="G6256" s="31">
        <v>0</v>
      </c>
      <c r="H6256" s="32">
        <v>0</v>
      </c>
      <c r="I6256" s="5">
        <v>0.114786</v>
      </c>
    </row>
    <row r="6257" spans="1:9">
      <c r="A6257" s="5">
        <v>2310210137</v>
      </c>
      <c r="B6257" s="5" t="s">
        <v>105</v>
      </c>
      <c r="C6257" s="5" t="s">
        <v>248</v>
      </c>
      <c r="D6257" s="5" t="s">
        <v>249</v>
      </c>
      <c r="E6257" s="33">
        <v>55252</v>
      </c>
      <c r="F6257" s="5" t="s">
        <v>2598</v>
      </c>
      <c r="G6257" s="31">
        <v>0</v>
      </c>
      <c r="H6257" s="32">
        <v>0</v>
      </c>
      <c r="I6257" s="5">
        <v>0.111751</v>
      </c>
    </row>
    <row r="6258" spans="1:9">
      <c r="A6258" s="5">
        <v>2310210138</v>
      </c>
      <c r="B6258" s="5" t="s">
        <v>70</v>
      </c>
      <c r="C6258" s="5" t="s">
        <v>248</v>
      </c>
      <c r="D6258" s="5" t="s">
        <v>249</v>
      </c>
      <c r="E6258" s="33">
        <v>58135</v>
      </c>
      <c r="F6258" s="5" t="s">
        <v>2598</v>
      </c>
      <c r="G6258" s="31">
        <v>0</v>
      </c>
      <c r="H6258" s="32">
        <v>0</v>
      </c>
      <c r="I6258" s="5">
        <v>0.14832500000000001</v>
      </c>
    </row>
    <row r="6259" spans="1:9">
      <c r="A6259" s="5">
        <v>2310210149</v>
      </c>
      <c r="B6259" s="5" t="s">
        <v>68</v>
      </c>
      <c r="C6259" s="5" t="s">
        <v>248</v>
      </c>
      <c r="D6259" s="5" t="s">
        <v>249</v>
      </c>
      <c r="E6259" s="33">
        <v>7437</v>
      </c>
      <c r="F6259" s="5" t="s">
        <v>2598</v>
      </c>
      <c r="G6259" s="31">
        <v>0</v>
      </c>
      <c r="H6259" s="32">
        <v>0</v>
      </c>
      <c r="I6259" s="5">
        <v>0.23416300000000001</v>
      </c>
    </row>
    <row r="6260" spans="1:9">
      <c r="A6260" s="5">
        <v>2310210150</v>
      </c>
      <c r="B6260" s="5" t="s">
        <v>142</v>
      </c>
      <c r="C6260" s="5" t="s">
        <v>248</v>
      </c>
      <c r="D6260" s="5" t="s">
        <v>249</v>
      </c>
      <c r="E6260" s="33">
        <v>23085</v>
      </c>
      <c r="F6260" s="5" t="s">
        <v>2598</v>
      </c>
      <c r="G6260" s="31">
        <v>0</v>
      </c>
      <c r="H6260" s="32">
        <v>0</v>
      </c>
      <c r="I6260" s="5">
        <v>0.25436799999999998</v>
      </c>
    </row>
    <row r="6261" spans="1:9">
      <c r="A6261" s="5">
        <v>2310210151</v>
      </c>
      <c r="B6261" s="5" t="s">
        <v>66</v>
      </c>
      <c r="C6261" s="5" t="s">
        <v>248</v>
      </c>
      <c r="D6261" s="5" t="s">
        <v>249</v>
      </c>
      <c r="E6261" s="33">
        <v>5908</v>
      </c>
      <c r="F6261" s="5" t="s">
        <v>2598</v>
      </c>
      <c r="G6261" s="31">
        <v>0</v>
      </c>
      <c r="H6261" s="32">
        <v>0</v>
      </c>
      <c r="I6261" s="5">
        <v>0.23669799999999999</v>
      </c>
    </row>
    <row r="6262" spans="1:9">
      <c r="A6262" s="5">
        <v>2310210152</v>
      </c>
      <c r="B6262" s="5" t="s">
        <v>86</v>
      </c>
      <c r="C6262" s="5" t="s">
        <v>248</v>
      </c>
      <c r="D6262" s="5" t="s">
        <v>249</v>
      </c>
      <c r="E6262" s="33">
        <v>2325</v>
      </c>
      <c r="F6262" s="5" t="s">
        <v>2598</v>
      </c>
      <c r="G6262" s="31">
        <v>0</v>
      </c>
      <c r="H6262" s="32">
        <v>0</v>
      </c>
      <c r="I6262" s="5">
        <v>0.222942</v>
      </c>
    </row>
    <row r="6263" spans="1:9">
      <c r="A6263" s="5">
        <v>2310210153</v>
      </c>
      <c r="B6263" s="5" t="s">
        <v>62</v>
      </c>
      <c r="C6263" s="5" t="s">
        <v>248</v>
      </c>
      <c r="D6263" s="5" t="s">
        <v>249</v>
      </c>
      <c r="E6263" s="33">
        <v>22375</v>
      </c>
      <c r="F6263" s="5" t="s">
        <v>2598</v>
      </c>
      <c r="G6263" s="31">
        <v>0</v>
      </c>
      <c r="H6263" s="32">
        <v>0</v>
      </c>
      <c r="I6263" s="5">
        <v>0.21659400000000001</v>
      </c>
    </row>
    <row r="6264" spans="1:9">
      <c r="A6264" s="5">
        <v>2310210154</v>
      </c>
      <c r="B6264" s="5" t="s">
        <v>141</v>
      </c>
      <c r="C6264" s="5" t="s">
        <v>248</v>
      </c>
      <c r="D6264" s="5" t="s">
        <v>249</v>
      </c>
      <c r="E6264" s="33">
        <v>26827</v>
      </c>
      <c r="F6264" s="5" t="s">
        <v>2598</v>
      </c>
      <c r="G6264" s="31">
        <v>0</v>
      </c>
      <c r="H6264" s="32">
        <v>0</v>
      </c>
      <c r="I6264" s="5">
        <v>0.241177</v>
      </c>
    </row>
    <row r="6265" spans="1:9">
      <c r="A6265" s="5">
        <v>2310210155</v>
      </c>
      <c r="B6265" s="5" t="s">
        <v>67</v>
      </c>
      <c r="C6265" s="5" t="s">
        <v>248</v>
      </c>
      <c r="D6265" s="5" t="s">
        <v>249</v>
      </c>
      <c r="E6265" s="33">
        <v>758</v>
      </c>
      <c r="F6265" s="5" t="s">
        <v>2598</v>
      </c>
      <c r="G6265" s="31">
        <v>0</v>
      </c>
      <c r="H6265" s="32">
        <v>0</v>
      </c>
      <c r="I6265" s="5">
        <v>0.222995</v>
      </c>
    </row>
    <row r="6266" spans="1:9">
      <c r="A6266" s="5">
        <v>2310210156</v>
      </c>
      <c r="B6266" s="5" t="s">
        <v>65</v>
      </c>
      <c r="C6266" s="5" t="s">
        <v>248</v>
      </c>
      <c r="D6266" s="5" t="s">
        <v>249</v>
      </c>
      <c r="E6266" s="33">
        <v>10031</v>
      </c>
      <c r="F6266" s="5" t="s">
        <v>2598</v>
      </c>
      <c r="G6266" s="31">
        <v>0</v>
      </c>
      <c r="H6266" s="32">
        <v>0</v>
      </c>
      <c r="I6266" s="5">
        <v>0.23572100000000001</v>
      </c>
    </row>
    <row r="6267" spans="1:9">
      <c r="A6267" s="5">
        <v>2310210157</v>
      </c>
      <c r="B6267" s="5" t="s">
        <v>140</v>
      </c>
      <c r="C6267" s="5" t="s">
        <v>248</v>
      </c>
      <c r="D6267" s="5" t="s">
        <v>249</v>
      </c>
      <c r="E6267" s="33">
        <v>12362</v>
      </c>
      <c r="F6267" s="5" t="s">
        <v>2598</v>
      </c>
      <c r="G6267" s="31">
        <v>0</v>
      </c>
      <c r="H6267" s="32">
        <v>0</v>
      </c>
      <c r="I6267" s="5">
        <v>0.24389</v>
      </c>
    </row>
    <row r="6268" spans="1:9">
      <c r="A6268" s="5">
        <v>2310210158</v>
      </c>
      <c r="B6268" s="5" t="s">
        <v>63</v>
      </c>
      <c r="C6268" s="5" t="s">
        <v>248</v>
      </c>
      <c r="D6268" s="5" t="s">
        <v>249</v>
      </c>
      <c r="E6268" s="33">
        <v>19925</v>
      </c>
      <c r="F6268" s="5" t="s">
        <v>2598</v>
      </c>
      <c r="G6268" s="31">
        <v>0</v>
      </c>
      <c r="H6268" s="32">
        <v>0</v>
      </c>
      <c r="I6268" s="5">
        <v>0.22963900000000001</v>
      </c>
    </row>
    <row r="6269" spans="1:9">
      <c r="A6269" s="5">
        <v>2310210159</v>
      </c>
      <c r="B6269" s="5" t="s">
        <v>61</v>
      </c>
      <c r="C6269" s="5" t="s">
        <v>248</v>
      </c>
      <c r="D6269" s="5" t="s">
        <v>249</v>
      </c>
      <c r="E6269" s="33">
        <v>3956</v>
      </c>
      <c r="F6269" s="5" t="s">
        <v>2598</v>
      </c>
      <c r="G6269" s="31">
        <v>0</v>
      </c>
      <c r="H6269" s="32">
        <v>0</v>
      </c>
      <c r="I6269" s="5">
        <v>0.22520999999999999</v>
      </c>
    </row>
    <row r="6270" spans="1:9">
      <c r="A6270" s="5">
        <v>2310210160</v>
      </c>
      <c r="B6270" s="5" t="s">
        <v>69</v>
      </c>
      <c r="C6270" s="5" t="s">
        <v>248</v>
      </c>
      <c r="D6270" s="5" t="s">
        <v>249</v>
      </c>
      <c r="E6270" s="33">
        <v>18802</v>
      </c>
      <c r="F6270" s="5" t="s">
        <v>2598</v>
      </c>
      <c r="G6270" s="31">
        <v>0</v>
      </c>
      <c r="H6270" s="32">
        <v>0</v>
      </c>
      <c r="I6270" s="5">
        <v>0.22573099999999999</v>
      </c>
    </row>
    <row r="6271" spans="1:9">
      <c r="A6271" s="5">
        <v>2310210161</v>
      </c>
      <c r="B6271" s="5" t="s">
        <v>717</v>
      </c>
      <c r="C6271" s="5" t="s">
        <v>248</v>
      </c>
      <c r="D6271" s="5" t="s">
        <v>249</v>
      </c>
      <c r="E6271" s="33">
        <v>241</v>
      </c>
      <c r="F6271" s="5" t="s">
        <v>2598</v>
      </c>
      <c r="G6271" s="31">
        <v>0</v>
      </c>
      <c r="H6271" s="32">
        <v>0</v>
      </c>
      <c r="I6271" s="5">
        <v>0.441162</v>
      </c>
    </row>
    <row r="6272" spans="1:9">
      <c r="A6272" s="5">
        <v>2310210162</v>
      </c>
      <c r="B6272" s="5" t="s">
        <v>721</v>
      </c>
      <c r="C6272" s="5" t="s">
        <v>248</v>
      </c>
      <c r="D6272" s="5" t="s">
        <v>249</v>
      </c>
      <c r="E6272" s="33">
        <v>199</v>
      </c>
      <c r="F6272" s="5" t="s">
        <v>2598</v>
      </c>
      <c r="G6272" s="31">
        <v>0</v>
      </c>
      <c r="H6272" s="32">
        <v>0</v>
      </c>
      <c r="I6272" s="5">
        <v>0.45628099999999999</v>
      </c>
    </row>
    <row r="6273" spans="1:9">
      <c r="A6273" s="5">
        <v>2310210163</v>
      </c>
      <c r="B6273" s="5" t="s">
        <v>715</v>
      </c>
      <c r="C6273" s="5" t="s">
        <v>248</v>
      </c>
      <c r="D6273" s="5" t="s">
        <v>249</v>
      </c>
      <c r="E6273" s="33">
        <v>245</v>
      </c>
      <c r="F6273" s="5" t="s">
        <v>2598</v>
      </c>
      <c r="G6273" s="31">
        <v>0</v>
      </c>
      <c r="H6273" s="32">
        <v>0</v>
      </c>
      <c r="I6273" s="5">
        <v>0.42669400000000002</v>
      </c>
    </row>
    <row r="6274" spans="1:9">
      <c r="A6274" s="5">
        <v>2310210164</v>
      </c>
      <c r="B6274" s="5" t="s">
        <v>719</v>
      </c>
      <c r="C6274" s="5" t="s">
        <v>248</v>
      </c>
      <c r="D6274" s="5" t="s">
        <v>249</v>
      </c>
      <c r="E6274" s="33">
        <v>225</v>
      </c>
      <c r="F6274" s="5" t="s">
        <v>2598</v>
      </c>
      <c r="G6274" s="31">
        <v>0</v>
      </c>
      <c r="H6274" s="32">
        <v>0</v>
      </c>
      <c r="I6274" s="5">
        <v>0.44137799999999999</v>
      </c>
    </row>
    <row r="6275" spans="1:9">
      <c r="A6275" s="5">
        <v>2310210165</v>
      </c>
      <c r="B6275" s="5" t="s">
        <v>716</v>
      </c>
      <c r="C6275" s="5" t="s">
        <v>248</v>
      </c>
      <c r="D6275" s="5" t="s">
        <v>249</v>
      </c>
      <c r="E6275" s="33">
        <v>274</v>
      </c>
      <c r="F6275" s="5" t="s">
        <v>2598</v>
      </c>
      <c r="G6275" s="31">
        <v>0</v>
      </c>
      <c r="H6275" s="32">
        <v>0</v>
      </c>
      <c r="I6275" s="5">
        <v>0.43131399999999998</v>
      </c>
    </row>
    <row r="6276" spans="1:9">
      <c r="A6276" s="5">
        <v>2310210166</v>
      </c>
      <c r="B6276" s="5" t="s">
        <v>724</v>
      </c>
      <c r="C6276" s="5" t="s">
        <v>248</v>
      </c>
      <c r="D6276" s="5" t="s">
        <v>249</v>
      </c>
      <c r="E6276" s="33">
        <v>189</v>
      </c>
      <c r="F6276" s="5" t="s">
        <v>2598</v>
      </c>
      <c r="G6276" s="31">
        <v>0</v>
      </c>
      <c r="H6276" s="32">
        <v>0</v>
      </c>
      <c r="I6276" s="5">
        <v>0.46814800000000001</v>
      </c>
    </row>
    <row r="6277" spans="1:9">
      <c r="A6277" s="5">
        <v>2310210167</v>
      </c>
      <c r="B6277" s="5" t="s">
        <v>722</v>
      </c>
      <c r="C6277" s="5" t="s">
        <v>248</v>
      </c>
      <c r="D6277" s="5" t="s">
        <v>249</v>
      </c>
      <c r="E6277" s="33">
        <v>174</v>
      </c>
      <c r="F6277" s="5" t="s">
        <v>2598</v>
      </c>
      <c r="G6277" s="31">
        <v>0</v>
      </c>
      <c r="H6277" s="32">
        <v>0</v>
      </c>
      <c r="I6277" s="5">
        <v>0.42908000000000002</v>
      </c>
    </row>
    <row r="6278" spans="1:9">
      <c r="A6278" s="5">
        <v>2310210168</v>
      </c>
      <c r="B6278" s="5" t="s">
        <v>720</v>
      </c>
      <c r="C6278" s="5" t="s">
        <v>248</v>
      </c>
      <c r="D6278" s="5" t="s">
        <v>249</v>
      </c>
      <c r="E6278" s="33">
        <v>199</v>
      </c>
      <c r="F6278" s="5" t="s">
        <v>2598</v>
      </c>
      <c r="G6278" s="31">
        <v>0</v>
      </c>
      <c r="H6278" s="32">
        <v>0</v>
      </c>
      <c r="I6278" s="5">
        <v>0.42768800000000001</v>
      </c>
    </row>
    <row r="6279" spans="1:9">
      <c r="A6279" s="5">
        <v>2310210169</v>
      </c>
      <c r="B6279" s="5" t="s">
        <v>718</v>
      </c>
      <c r="C6279" s="5" t="s">
        <v>248</v>
      </c>
      <c r="D6279" s="5" t="s">
        <v>249</v>
      </c>
      <c r="E6279" s="33">
        <v>182</v>
      </c>
      <c r="F6279" s="5" t="s">
        <v>2598</v>
      </c>
      <c r="G6279" s="31">
        <v>0</v>
      </c>
      <c r="H6279" s="32">
        <v>0</v>
      </c>
      <c r="I6279" s="5">
        <v>0.43505500000000003</v>
      </c>
    </row>
    <row r="6280" spans="1:9">
      <c r="A6280" s="5">
        <v>2310210170</v>
      </c>
      <c r="B6280" s="5" t="s">
        <v>723</v>
      </c>
      <c r="C6280" s="5" t="s">
        <v>248</v>
      </c>
      <c r="D6280" s="5" t="s">
        <v>249</v>
      </c>
      <c r="E6280" s="33">
        <v>1290</v>
      </c>
      <c r="F6280" s="5" t="s">
        <v>2598</v>
      </c>
      <c r="G6280" s="31">
        <v>0</v>
      </c>
      <c r="H6280" s="32">
        <v>0</v>
      </c>
      <c r="I6280" s="5">
        <v>0.47391499999999998</v>
      </c>
    </row>
    <row r="6281" spans="1:9">
      <c r="A6281" s="5">
        <v>2310210177</v>
      </c>
      <c r="B6281" s="5" t="s">
        <v>2518</v>
      </c>
      <c r="C6281" s="5" t="s">
        <v>248</v>
      </c>
      <c r="D6281" s="5" t="s">
        <v>249</v>
      </c>
      <c r="E6281" s="33">
        <v>2857</v>
      </c>
      <c r="F6281" s="5" t="s">
        <v>2598</v>
      </c>
      <c r="G6281" s="31">
        <v>0</v>
      </c>
      <c r="H6281" s="32">
        <v>0</v>
      </c>
      <c r="I6281" s="5">
        <v>0.111197</v>
      </c>
    </row>
    <row r="6282" spans="1:9">
      <c r="A6282" s="5">
        <v>2310210178</v>
      </c>
      <c r="B6282" s="5" t="s">
        <v>373</v>
      </c>
      <c r="C6282" s="5" t="s">
        <v>248</v>
      </c>
      <c r="D6282" s="5" t="s">
        <v>249</v>
      </c>
      <c r="E6282" s="33">
        <v>1930</v>
      </c>
      <c r="F6282" s="5" t="s">
        <v>2598</v>
      </c>
      <c r="G6282" s="31">
        <v>0</v>
      </c>
      <c r="H6282" s="32">
        <v>0</v>
      </c>
      <c r="I6282" s="5">
        <v>0.125192</v>
      </c>
    </row>
    <row r="6283" spans="1:9">
      <c r="A6283" s="5">
        <v>2310210179</v>
      </c>
      <c r="B6283" s="5" t="s">
        <v>342</v>
      </c>
      <c r="C6283" s="5" t="s">
        <v>248</v>
      </c>
      <c r="D6283" s="5" t="s">
        <v>249</v>
      </c>
      <c r="E6283" s="33">
        <v>1808</v>
      </c>
      <c r="F6283" s="5" t="s">
        <v>2598</v>
      </c>
      <c r="G6283" s="31">
        <v>0</v>
      </c>
      <c r="H6283" s="32">
        <v>0</v>
      </c>
      <c r="I6283" s="5">
        <v>0.12844</v>
      </c>
    </row>
    <row r="6284" spans="1:9">
      <c r="A6284" s="5">
        <v>2310210180</v>
      </c>
      <c r="B6284" s="5" t="s">
        <v>375</v>
      </c>
      <c r="C6284" s="5" t="s">
        <v>248</v>
      </c>
      <c r="D6284" s="5" t="s">
        <v>249</v>
      </c>
      <c r="E6284" s="33">
        <v>1540</v>
      </c>
      <c r="F6284" s="5" t="s">
        <v>2598</v>
      </c>
      <c r="G6284" s="31">
        <v>0</v>
      </c>
      <c r="H6284" s="32">
        <v>0</v>
      </c>
      <c r="I6284" s="5">
        <v>0.15881200000000001</v>
      </c>
    </row>
    <row r="6285" spans="1:9">
      <c r="A6285" s="5">
        <v>2310210181</v>
      </c>
      <c r="B6285" s="5" t="s">
        <v>377</v>
      </c>
      <c r="C6285" s="5" t="s">
        <v>248</v>
      </c>
      <c r="D6285" s="5" t="s">
        <v>249</v>
      </c>
      <c r="E6285" s="33">
        <v>4291</v>
      </c>
      <c r="F6285" s="5" t="s">
        <v>2598</v>
      </c>
      <c r="G6285" s="31">
        <v>0</v>
      </c>
      <c r="H6285" s="32">
        <v>0</v>
      </c>
      <c r="I6285" s="5">
        <v>0.134854</v>
      </c>
    </row>
    <row r="6286" spans="1:9">
      <c r="A6286" s="5">
        <v>2310210182</v>
      </c>
      <c r="B6286" s="5" t="s">
        <v>334</v>
      </c>
      <c r="C6286" s="5" t="s">
        <v>248</v>
      </c>
      <c r="D6286" s="5" t="s">
        <v>249</v>
      </c>
      <c r="E6286" s="33">
        <v>3390</v>
      </c>
      <c r="F6286" s="5" t="s">
        <v>2598</v>
      </c>
      <c r="G6286" s="31">
        <v>0</v>
      </c>
      <c r="H6286" s="32">
        <v>0</v>
      </c>
      <c r="I6286" s="5">
        <v>0.1429</v>
      </c>
    </row>
    <row r="6287" spans="1:9">
      <c r="A6287" s="5">
        <v>2310210183</v>
      </c>
      <c r="B6287" s="5" t="s">
        <v>336</v>
      </c>
      <c r="C6287" s="5" t="s">
        <v>248</v>
      </c>
      <c r="D6287" s="5" t="s">
        <v>249</v>
      </c>
      <c r="E6287" s="33">
        <v>4000</v>
      </c>
      <c r="F6287" s="5" t="s">
        <v>2598</v>
      </c>
      <c r="G6287" s="31">
        <v>0</v>
      </c>
      <c r="H6287" s="32">
        <v>0</v>
      </c>
      <c r="I6287" s="5">
        <v>0.16888</v>
      </c>
    </row>
    <row r="6288" spans="1:9">
      <c r="A6288" s="5">
        <v>2310210184</v>
      </c>
      <c r="B6288" s="5" t="s">
        <v>338</v>
      </c>
      <c r="C6288" s="5" t="s">
        <v>248</v>
      </c>
      <c r="D6288" s="5" t="s">
        <v>249</v>
      </c>
      <c r="E6288" s="33">
        <v>3506</v>
      </c>
      <c r="F6288" s="5" t="s">
        <v>2598</v>
      </c>
      <c r="G6288" s="31">
        <v>0</v>
      </c>
      <c r="H6288" s="32">
        <v>0</v>
      </c>
      <c r="I6288" s="5">
        <v>0.17340800000000001</v>
      </c>
    </row>
    <row r="6289" spans="1:9">
      <c r="A6289" s="5">
        <v>2310210185</v>
      </c>
      <c r="B6289" s="5" t="s">
        <v>340</v>
      </c>
      <c r="C6289" s="5" t="s">
        <v>248</v>
      </c>
      <c r="D6289" s="5" t="s">
        <v>249</v>
      </c>
      <c r="E6289" s="33">
        <v>2260</v>
      </c>
      <c r="F6289" s="5" t="s">
        <v>2598</v>
      </c>
      <c r="G6289" s="31">
        <v>0</v>
      </c>
      <c r="H6289" s="32">
        <v>0</v>
      </c>
      <c r="I6289" s="5">
        <v>0.124199</v>
      </c>
    </row>
    <row r="6290" spans="1:9">
      <c r="A6290" s="5">
        <v>2310210186</v>
      </c>
      <c r="B6290" s="5" t="s">
        <v>379</v>
      </c>
      <c r="C6290" s="5" t="s">
        <v>248</v>
      </c>
      <c r="D6290" s="5" t="s">
        <v>249</v>
      </c>
      <c r="E6290" s="33">
        <v>4397</v>
      </c>
      <c r="F6290" s="5" t="s">
        <v>2598</v>
      </c>
      <c r="G6290" s="31">
        <v>0</v>
      </c>
      <c r="H6290" s="32">
        <v>0</v>
      </c>
      <c r="I6290" s="5">
        <v>0.12930900000000001</v>
      </c>
    </row>
    <row r="6291" spans="1:9">
      <c r="A6291" s="5">
        <v>2310210187</v>
      </c>
      <c r="B6291" s="5" t="s">
        <v>381</v>
      </c>
      <c r="C6291" s="5" t="s">
        <v>248</v>
      </c>
      <c r="D6291" s="5" t="s">
        <v>249</v>
      </c>
      <c r="E6291" s="33">
        <v>4000</v>
      </c>
      <c r="F6291" s="5" t="s">
        <v>2598</v>
      </c>
      <c r="G6291" s="31">
        <v>0</v>
      </c>
      <c r="H6291" s="32">
        <v>0</v>
      </c>
      <c r="I6291" s="5">
        <v>0.14462800000000001</v>
      </c>
    </row>
    <row r="6292" spans="1:9">
      <c r="A6292" s="5">
        <v>2310210188</v>
      </c>
      <c r="B6292" s="5" t="s">
        <v>383</v>
      </c>
      <c r="C6292" s="5" t="s">
        <v>248</v>
      </c>
      <c r="D6292" s="5" t="s">
        <v>249</v>
      </c>
      <c r="E6292" s="33">
        <v>3323</v>
      </c>
      <c r="F6292" s="5" t="s">
        <v>2598</v>
      </c>
      <c r="G6292" s="31">
        <v>0</v>
      </c>
      <c r="H6292" s="32">
        <v>0</v>
      </c>
      <c r="I6292" s="5">
        <v>0.17036699999999999</v>
      </c>
    </row>
    <row r="6293" spans="1:9">
      <c r="A6293" s="5">
        <v>2310210189</v>
      </c>
      <c r="B6293" s="5" t="s">
        <v>502</v>
      </c>
      <c r="C6293" s="5" t="s">
        <v>248</v>
      </c>
      <c r="D6293" s="5" t="s">
        <v>249</v>
      </c>
      <c r="E6293" s="33">
        <v>1808</v>
      </c>
      <c r="F6293" s="5" t="s">
        <v>2598</v>
      </c>
      <c r="G6293" s="31">
        <v>0</v>
      </c>
      <c r="H6293" s="32">
        <v>0</v>
      </c>
      <c r="I6293" s="5">
        <v>0.124121</v>
      </c>
    </row>
    <row r="6294" spans="1:9">
      <c r="A6294" s="5">
        <v>2310210190</v>
      </c>
      <c r="B6294" s="5" t="s">
        <v>527</v>
      </c>
      <c r="C6294" s="5" t="s">
        <v>248</v>
      </c>
      <c r="D6294" s="5" t="s">
        <v>249</v>
      </c>
      <c r="E6294" s="33">
        <v>2120</v>
      </c>
      <c r="F6294" s="5" t="s">
        <v>2598</v>
      </c>
      <c r="G6294" s="31">
        <v>0</v>
      </c>
      <c r="H6294" s="32">
        <v>0</v>
      </c>
      <c r="I6294" s="5">
        <v>0.153028</v>
      </c>
    </row>
    <row r="6295" spans="1:9">
      <c r="A6295" s="5">
        <v>2310210191</v>
      </c>
      <c r="B6295" s="5" t="s">
        <v>588</v>
      </c>
      <c r="C6295" s="5" t="s">
        <v>248</v>
      </c>
      <c r="D6295" s="5" t="s">
        <v>249</v>
      </c>
      <c r="E6295" s="33">
        <v>2193</v>
      </c>
      <c r="F6295" s="5" t="s">
        <v>2598</v>
      </c>
      <c r="G6295" s="31">
        <v>0</v>
      </c>
      <c r="H6295" s="32">
        <v>0</v>
      </c>
      <c r="I6295" s="5">
        <v>0.16673099999999999</v>
      </c>
    </row>
    <row r="6296" spans="1:9">
      <c r="A6296" s="5">
        <v>2310210192</v>
      </c>
      <c r="B6296" s="5" t="s">
        <v>517</v>
      </c>
      <c r="C6296" s="5" t="s">
        <v>248</v>
      </c>
      <c r="D6296" s="5" t="s">
        <v>249</v>
      </c>
      <c r="E6296" s="33">
        <v>2080</v>
      </c>
      <c r="F6296" s="5" t="s">
        <v>2598</v>
      </c>
      <c r="G6296" s="31">
        <v>0</v>
      </c>
      <c r="H6296" s="32">
        <v>0</v>
      </c>
      <c r="I6296" s="5">
        <v>0.16511100000000001</v>
      </c>
    </row>
    <row r="6297" spans="1:9">
      <c r="A6297" s="5">
        <v>2310210193</v>
      </c>
      <c r="B6297" s="5" t="s">
        <v>521</v>
      </c>
      <c r="C6297" s="5" t="s">
        <v>248</v>
      </c>
      <c r="D6297" s="5" t="s">
        <v>249</v>
      </c>
      <c r="E6297" s="33">
        <v>2063</v>
      </c>
      <c r="F6297" s="5" t="s">
        <v>2598</v>
      </c>
      <c r="G6297" s="31">
        <v>0</v>
      </c>
      <c r="H6297" s="32">
        <v>0</v>
      </c>
      <c r="I6297" s="5">
        <v>0.176869</v>
      </c>
    </row>
    <row r="6298" spans="1:9">
      <c r="A6298" s="5">
        <v>2310210194</v>
      </c>
      <c r="B6298" s="5" t="s">
        <v>525</v>
      </c>
      <c r="C6298" s="5" t="s">
        <v>248</v>
      </c>
      <c r="D6298" s="5" t="s">
        <v>249</v>
      </c>
      <c r="E6298" s="33">
        <v>2136</v>
      </c>
      <c r="F6298" s="5" t="s">
        <v>2598</v>
      </c>
      <c r="G6298" s="31">
        <v>0</v>
      </c>
      <c r="H6298" s="32">
        <v>0</v>
      </c>
      <c r="I6298" s="5">
        <v>0.154864</v>
      </c>
    </row>
    <row r="6299" spans="1:9">
      <c r="A6299" s="5">
        <v>2310210195</v>
      </c>
      <c r="B6299" s="5" t="s">
        <v>529</v>
      </c>
      <c r="C6299" s="5" t="s">
        <v>248</v>
      </c>
      <c r="D6299" s="5" t="s">
        <v>249</v>
      </c>
      <c r="E6299" s="33">
        <v>1155</v>
      </c>
      <c r="F6299" s="5" t="s">
        <v>2598</v>
      </c>
      <c r="G6299" s="31">
        <v>0</v>
      </c>
      <c r="H6299" s="32">
        <v>0</v>
      </c>
      <c r="I6299" s="5">
        <v>0.14558399999999999</v>
      </c>
    </row>
    <row r="6300" spans="1:9">
      <c r="A6300" s="5">
        <v>2310210196</v>
      </c>
      <c r="B6300" s="5" t="s">
        <v>515</v>
      </c>
      <c r="C6300" s="5" t="s">
        <v>248</v>
      </c>
      <c r="D6300" s="5" t="s">
        <v>249</v>
      </c>
      <c r="E6300" s="33">
        <v>2147</v>
      </c>
      <c r="F6300" s="5" t="s">
        <v>2598</v>
      </c>
      <c r="G6300" s="31">
        <v>0</v>
      </c>
      <c r="H6300" s="32">
        <v>0</v>
      </c>
      <c r="I6300" s="5">
        <v>0.14798800000000001</v>
      </c>
    </row>
    <row r="6301" spans="1:9">
      <c r="A6301" s="5">
        <v>2310210197</v>
      </c>
      <c r="B6301" s="5" t="s">
        <v>510</v>
      </c>
      <c r="C6301" s="5" t="s">
        <v>248</v>
      </c>
      <c r="D6301" s="5" t="s">
        <v>249</v>
      </c>
      <c r="E6301" s="33">
        <v>2273</v>
      </c>
      <c r="F6301" s="5" t="s">
        <v>2598</v>
      </c>
      <c r="G6301" s="31">
        <v>0</v>
      </c>
      <c r="H6301" s="32">
        <v>0</v>
      </c>
      <c r="I6301" s="5">
        <v>0.156445</v>
      </c>
    </row>
    <row r="6302" spans="1:9">
      <c r="A6302" s="5">
        <v>2310210198</v>
      </c>
      <c r="B6302" s="5" t="s">
        <v>519</v>
      </c>
      <c r="C6302" s="5" t="s">
        <v>248</v>
      </c>
      <c r="D6302" s="5" t="s">
        <v>249</v>
      </c>
      <c r="E6302" s="33">
        <v>2149</v>
      </c>
      <c r="F6302" s="5" t="s">
        <v>2598</v>
      </c>
      <c r="G6302" s="31">
        <v>0</v>
      </c>
      <c r="H6302" s="32">
        <v>0</v>
      </c>
      <c r="I6302" s="5">
        <v>0.147087</v>
      </c>
    </row>
    <row r="6303" spans="1:9">
      <c r="A6303" s="5">
        <v>2310210199</v>
      </c>
      <c r="B6303" s="5" t="s">
        <v>514</v>
      </c>
      <c r="C6303" s="5" t="s">
        <v>248</v>
      </c>
      <c r="D6303" s="5" t="s">
        <v>249</v>
      </c>
      <c r="E6303" s="33">
        <v>1102</v>
      </c>
      <c r="F6303" s="5" t="s">
        <v>2598</v>
      </c>
      <c r="G6303" s="31">
        <v>0</v>
      </c>
      <c r="H6303" s="32">
        <v>0</v>
      </c>
      <c r="I6303" s="5">
        <v>0.15179699999999999</v>
      </c>
    </row>
    <row r="6304" spans="1:9">
      <c r="A6304" s="5">
        <v>2310210200</v>
      </c>
      <c r="B6304" s="5" t="s">
        <v>523</v>
      </c>
      <c r="C6304" s="5" t="s">
        <v>248</v>
      </c>
      <c r="D6304" s="5" t="s">
        <v>249</v>
      </c>
      <c r="E6304" s="33">
        <v>2150</v>
      </c>
      <c r="F6304" s="5" t="s">
        <v>2598</v>
      </c>
      <c r="G6304" s="31">
        <v>0</v>
      </c>
      <c r="H6304" s="32">
        <v>0</v>
      </c>
      <c r="I6304" s="5">
        <v>0.13954900000000001</v>
      </c>
    </row>
    <row r="6305" spans="1:9">
      <c r="A6305" s="5">
        <v>2310210201</v>
      </c>
      <c r="B6305" s="5" t="s">
        <v>512</v>
      </c>
      <c r="C6305" s="5" t="s">
        <v>248</v>
      </c>
      <c r="D6305" s="5" t="s">
        <v>249</v>
      </c>
      <c r="E6305" s="33">
        <v>2127</v>
      </c>
      <c r="F6305" s="5" t="s">
        <v>2598</v>
      </c>
      <c r="G6305" s="31">
        <v>0</v>
      </c>
      <c r="H6305" s="32">
        <v>0</v>
      </c>
      <c r="I6305" s="5">
        <v>0.15717</v>
      </c>
    </row>
    <row r="6306" spans="1:9">
      <c r="A6306" s="5">
        <v>2310220001</v>
      </c>
      <c r="B6306" s="5" t="s">
        <v>5037</v>
      </c>
      <c r="C6306" s="5" t="s">
        <v>699</v>
      </c>
      <c r="D6306" s="5" t="s">
        <v>700</v>
      </c>
      <c r="E6306" s="33">
        <v>148500</v>
      </c>
      <c r="F6306" s="5" t="s">
        <v>2598</v>
      </c>
      <c r="G6306" s="31">
        <v>0</v>
      </c>
      <c r="H6306" s="32">
        <v>0</v>
      </c>
      <c r="I6306" s="5">
        <v>2.6294999999999999E-2</v>
      </c>
    </row>
    <row r="6307" spans="1:9">
      <c r="A6307" s="5">
        <v>2310230002</v>
      </c>
      <c r="B6307" s="5" t="s">
        <v>24</v>
      </c>
      <c r="C6307" s="5" t="s">
        <v>248</v>
      </c>
      <c r="D6307" s="5" t="s">
        <v>249</v>
      </c>
      <c r="E6307" s="33">
        <v>502900</v>
      </c>
      <c r="F6307" s="5" t="s">
        <v>2598</v>
      </c>
      <c r="G6307" s="31">
        <v>0</v>
      </c>
      <c r="H6307" s="32">
        <v>45000</v>
      </c>
      <c r="I6307" s="5">
        <v>3.6346999999999997E-2</v>
      </c>
    </row>
    <row r="6308" spans="1:9">
      <c r="A6308" s="5">
        <v>2310230002</v>
      </c>
      <c r="B6308" s="5" t="s">
        <v>24</v>
      </c>
      <c r="C6308" s="5" t="s">
        <v>14</v>
      </c>
      <c r="D6308" s="5" t="s">
        <v>15</v>
      </c>
      <c r="E6308" s="33">
        <v>45000</v>
      </c>
      <c r="F6308" s="5" t="s">
        <v>2598</v>
      </c>
      <c r="G6308" s="31">
        <v>45000</v>
      </c>
      <c r="H6308" s="32">
        <v>0</v>
      </c>
      <c r="I6308" s="5">
        <v>4.4603999999999998E-2</v>
      </c>
    </row>
    <row r="6309" spans="1:9">
      <c r="A6309" s="5">
        <v>2310230012</v>
      </c>
      <c r="B6309" s="5" t="s">
        <v>44</v>
      </c>
      <c r="C6309" s="5" t="s">
        <v>699</v>
      </c>
      <c r="D6309" s="5" t="s">
        <v>700</v>
      </c>
      <c r="E6309" s="33">
        <v>72</v>
      </c>
      <c r="F6309" s="5" t="s">
        <v>2598</v>
      </c>
      <c r="G6309" s="31">
        <v>0</v>
      </c>
      <c r="H6309" s="32">
        <v>0</v>
      </c>
      <c r="I6309" s="5">
        <v>0.14888899999999999</v>
      </c>
    </row>
    <row r="6310" spans="1:9">
      <c r="A6310" s="5">
        <v>2310230012</v>
      </c>
      <c r="B6310" s="5" t="s">
        <v>44</v>
      </c>
      <c r="C6310" s="5" t="s">
        <v>248</v>
      </c>
      <c r="D6310" s="5" t="s">
        <v>249</v>
      </c>
      <c r="E6310" s="33">
        <v>227194</v>
      </c>
      <c r="F6310" s="5" t="s">
        <v>2598</v>
      </c>
      <c r="G6310" s="31">
        <v>24000</v>
      </c>
      <c r="H6310" s="32">
        <v>13000</v>
      </c>
      <c r="I6310" s="5">
        <v>0.16755400000000001</v>
      </c>
    </row>
    <row r="6311" spans="1:9">
      <c r="A6311" s="5">
        <v>2310230012</v>
      </c>
      <c r="B6311" s="5" t="s">
        <v>44</v>
      </c>
      <c r="C6311" s="5" t="s">
        <v>14</v>
      </c>
      <c r="D6311" s="5" t="s">
        <v>15</v>
      </c>
      <c r="E6311" s="33">
        <v>13000</v>
      </c>
      <c r="F6311" s="5" t="s">
        <v>2598</v>
      </c>
      <c r="G6311" s="31">
        <v>13000</v>
      </c>
      <c r="H6311" s="32">
        <v>0</v>
      </c>
      <c r="I6311" s="5">
        <v>0.17261099999999999</v>
      </c>
    </row>
    <row r="6312" spans="1:9">
      <c r="A6312" s="5">
        <v>2310230012</v>
      </c>
      <c r="B6312" s="5" t="s">
        <v>44</v>
      </c>
      <c r="C6312" s="5" t="s">
        <v>47</v>
      </c>
      <c r="D6312" s="5" t="s">
        <v>48</v>
      </c>
      <c r="E6312" s="33">
        <v>0</v>
      </c>
      <c r="F6312" s="5" t="s">
        <v>2598</v>
      </c>
      <c r="G6312" s="31">
        <v>0</v>
      </c>
      <c r="H6312" s="32">
        <v>24000</v>
      </c>
      <c r="I6312" s="5">
        <v>0.15406400000000001</v>
      </c>
    </row>
    <row r="6313" spans="1:9">
      <c r="A6313" s="5">
        <v>2310230013</v>
      </c>
      <c r="B6313" s="5" t="s">
        <v>5038</v>
      </c>
      <c r="C6313" s="5" t="s">
        <v>248</v>
      </c>
      <c r="D6313" s="5" t="s">
        <v>249</v>
      </c>
      <c r="E6313" s="33">
        <v>1950</v>
      </c>
      <c r="F6313" s="5" t="s">
        <v>2598</v>
      </c>
      <c r="G6313" s="31">
        <v>0</v>
      </c>
      <c r="H6313" s="32">
        <v>0</v>
      </c>
      <c r="I6313" s="5">
        <v>0.15</v>
      </c>
    </row>
    <row r="6314" spans="1:9">
      <c r="A6314" s="5">
        <v>2310230020</v>
      </c>
      <c r="B6314" s="5" t="s">
        <v>204</v>
      </c>
      <c r="C6314" s="5" t="s">
        <v>248</v>
      </c>
      <c r="D6314" s="5" t="s">
        <v>249</v>
      </c>
      <c r="E6314" s="33">
        <v>12660</v>
      </c>
      <c r="F6314" s="5" t="s">
        <v>2598</v>
      </c>
      <c r="G6314" s="31">
        <v>0</v>
      </c>
      <c r="H6314" s="32">
        <v>0</v>
      </c>
      <c r="I6314" s="5">
        <v>0.12554000000000001</v>
      </c>
    </row>
    <row r="6315" spans="1:9">
      <c r="A6315" s="5">
        <v>2310230030</v>
      </c>
      <c r="B6315" s="5" t="s">
        <v>205</v>
      </c>
      <c r="C6315" s="5" t="s">
        <v>248</v>
      </c>
      <c r="D6315" s="5" t="s">
        <v>249</v>
      </c>
      <c r="E6315" s="33">
        <v>263722</v>
      </c>
      <c r="F6315" s="5" t="s">
        <v>2598</v>
      </c>
      <c r="G6315" s="31">
        <v>0</v>
      </c>
      <c r="H6315" s="32">
        <v>0</v>
      </c>
      <c r="I6315" s="5">
        <v>0.148061</v>
      </c>
    </row>
    <row r="6316" spans="1:9">
      <c r="A6316" s="5">
        <v>2310230040</v>
      </c>
      <c r="B6316" s="5" t="s">
        <v>43</v>
      </c>
      <c r="C6316" s="5" t="s">
        <v>248</v>
      </c>
      <c r="D6316" s="5" t="s">
        <v>249</v>
      </c>
      <c r="E6316" s="33">
        <v>127255</v>
      </c>
      <c r="F6316" s="5" t="s">
        <v>2598</v>
      </c>
      <c r="G6316" s="31">
        <v>0</v>
      </c>
      <c r="H6316" s="32">
        <v>5600</v>
      </c>
      <c r="I6316" s="5">
        <v>0.14909600000000001</v>
      </c>
    </row>
    <row r="6317" spans="1:9">
      <c r="A6317" s="5">
        <v>2310230040</v>
      </c>
      <c r="B6317" s="5" t="s">
        <v>43</v>
      </c>
      <c r="C6317" s="5" t="s">
        <v>14</v>
      </c>
      <c r="D6317" s="5" t="s">
        <v>15</v>
      </c>
      <c r="E6317" s="33">
        <v>5600</v>
      </c>
      <c r="F6317" s="5" t="s">
        <v>2598</v>
      </c>
      <c r="G6317" s="31">
        <v>5600</v>
      </c>
      <c r="H6317" s="32">
        <v>0</v>
      </c>
      <c r="I6317" s="5">
        <v>0.137602</v>
      </c>
    </row>
    <row r="6318" spans="1:9">
      <c r="A6318" s="5">
        <v>2310230056</v>
      </c>
      <c r="B6318" s="5" t="s">
        <v>934</v>
      </c>
      <c r="C6318" s="5" t="s">
        <v>248</v>
      </c>
      <c r="D6318" s="5" t="s">
        <v>249</v>
      </c>
      <c r="E6318" s="33">
        <v>37744</v>
      </c>
      <c r="F6318" s="5" t="s">
        <v>2598</v>
      </c>
      <c r="G6318" s="31">
        <v>0</v>
      </c>
      <c r="H6318" s="32">
        <v>0</v>
      </c>
      <c r="I6318" s="5">
        <v>0.144763</v>
      </c>
    </row>
    <row r="6319" spans="1:9">
      <c r="A6319" s="5">
        <v>2310230068</v>
      </c>
      <c r="B6319" s="5" t="s">
        <v>2253</v>
      </c>
      <c r="C6319" s="5" t="s">
        <v>248</v>
      </c>
      <c r="D6319" s="5" t="s">
        <v>249</v>
      </c>
      <c r="E6319" s="33">
        <v>2578</v>
      </c>
      <c r="F6319" s="5" t="s">
        <v>2598</v>
      </c>
      <c r="G6319" s="31">
        <v>0</v>
      </c>
      <c r="H6319" s="32">
        <v>0</v>
      </c>
      <c r="I6319" s="5">
        <v>0.27729599999999999</v>
      </c>
    </row>
    <row r="6320" spans="1:9">
      <c r="A6320" s="5">
        <v>2310230085</v>
      </c>
      <c r="B6320" s="5" t="s">
        <v>845</v>
      </c>
      <c r="C6320" s="5" t="s">
        <v>248</v>
      </c>
      <c r="D6320" s="5" t="s">
        <v>249</v>
      </c>
      <c r="E6320" s="33">
        <v>7260</v>
      </c>
      <c r="F6320" s="5" t="s">
        <v>2598</v>
      </c>
      <c r="G6320" s="31">
        <v>1000</v>
      </c>
      <c r="H6320" s="32">
        <v>0</v>
      </c>
      <c r="I6320" s="5">
        <v>5.1789000000000002E-2</v>
      </c>
    </row>
    <row r="6321" spans="1:9">
      <c r="A6321" s="5">
        <v>2310230085</v>
      </c>
      <c r="B6321" s="5" t="s">
        <v>845</v>
      </c>
      <c r="C6321" s="5" t="s">
        <v>47</v>
      </c>
      <c r="D6321" s="5" t="s">
        <v>48</v>
      </c>
      <c r="E6321" s="33">
        <v>0</v>
      </c>
      <c r="F6321" s="5" t="s">
        <v>2598</v>
      </c>
      <c r="G6321" s="31">
        <v>0</v>
      </c>
      <c r="H6321" s="32">
        <v>1000</v>
      </c>
      <c r="I6321" s="5">
        <v>7.2515999999999997E-2</v>
      </c>
    </row>
    <row r="6322" spans="1:9">
      <c r="A6322" s="5">
        <v>2310230094</v>
      </c>
      <c r="B6322" s="5" t="s">
        <v>5039</v>
      </c>
      <c r="C6322" s="5" t="s">
        <v>248</v>
      </c>
      <c r="D6322" s="5" t="s">
        <v>249</v>
      </c>
      <c r="E6322" s="33">
        <v>16500</v>
      </c>
      <c r="F6322" s="5" t="s">
        <v>2598</v>
      </c>
      <c r="G6322" s="31">
        <v>0</v>
      </c>
      <c r="H6322" s="32">
        <v>0</v>
      </c>
      <c r="I6322" s="5">
        <v>8.7424000000000002E-2</v>
      </c>
    </row>
    <row r="6323" spans="1:9">
      <c r="A6323" s="5">
        <v>2310230097</v>
      </c>
      <c r="B6323" s="5" t="s">
        <v>11</v>
      </c>
      <c r="C6323" s="5" t="s">
        <v>248</v>
      </c>
      <c r="D6323" s="5" t="s">
        <v>249</v>
      </c>
      <c r="E6323" s="33">
        <v>565245</v>
      </c>
      <c r="F6323" s="5" t="s">
        <v>2598</v>
      </c>
      <c r="G6323" s="31">
        <v>0</v>
      </c>
      <c r="H6323" s="32">
        <v>0</v>
      </c>
      <c r="I6323" s="5">
        <v>3.4783000000000001E-2</v>
      </c>
    </row>
    <row r="6324" spans="1:9">
      <c r="A6324" s="5">
        <v>2310230098</v>
      </c>
      <c r="B6324" s="5" t="s">
        <v>5040</v>
      </c>
      <c r="C6324" s="5" t="s">
        <v>248</v>
      </c>
      <c r="D6324" s="5" t="s">
        <v>249</v>
      </c>
      <c r="E6324" s="33">
        <v>4410</v>
      </c>
      <c r="F6324" s="5" t="s">
        <v>2598</v>
      </c>
      <c r="G6324" s="31">
        <v>0</v>
      </c>
      <c r="H6324" s="32">
        <v>0</v>
      </c>
      <c r="I6324" s="5">
        <v>5.0449000000000001E-2</v>
      </c>
    </row>
    <row r="6325" spans="1:9">
      <c r="A6325" s="5">
        <v>2310230101</v>
      </c>
      <c r="B6325" s="5" t="s">
        <v>330</v>
      </c>
      <c r="C6325" s="5" t="s">
        <v>248</v>
      </c>
      <c r="D6325" s="5" t="s">
        <v>249</v>
      </c>
      <c r="E6325" s="33">
        <v>281642</v>
      </c>
      <c r="F6325" s="5" t="s">
        <v>2598</v>
      </c>
      <c r="G6325" s="31">
        <v>0</v>
      </c>
      <c r="H6325" s="32">
        <v>35000</v>
      </c>
      <c r="I6325" s="5">
        <v>3.2621999999999998E-2</v>
      </c>
    </row>
    <row r="6326" spans="1:9">
      <c r="A6326" s="5">
        <v>2310230101</v>
      </c>
      <c r="B6326" s="5" t="s">
        <v>330</v>
      </c>
      <c r="C6326" s="5" t="s">
        <v>14</v>
      </c>
      <c r="D6326" s="5" t="s">
        <v>15</v>
      </c>
      <c r="E6326" s="33">
        <v>35000</v>
      </c>
      <c r="F6326" s="5" t="s">
        <v>2598</v>
      </c>
      <c r="G6326" s="31">
        <v>35000</v>
      </c>
      <c r="H6326" s="32">
        <v>0</v>
      </c>
      <c r="I6326" s="5">
        <v>3.6764999999999999E-2</v>
      </c>
    </row>
    <row r="6327" spans="1:9">
      <c r="A6327" s="5">
        <v>2310230101</v>
      </c>
      <c r="B6327" s="5" t="s">
        <v>330</v>
      </c>
      <c r="C6327" s="5" t="s">
        <v>47</v>
      </c>
      <c r="D6327" s="5" t="s">
        <v>48</v>
      </c>
      <c r="E6327" s="33">
        <v>120000</v>
      </c>
      <c r="F6327" s="5" t="s">
        <v>2598</v>
      </c>
      <c r="G6327" s="31">
        <v>0</v>
      </c>
      <c r="H6327" s="32">
        <v>0</v>
      </c>
      <c r="I6327" s="5">
        <v>3.2619000000000002E-2</v>
      </c>
    </row>
    <row r="6328" spans="1:9">
      <c r="A6328" s="5">
        <v>2310230103</v>
      </c>
      <c r="B6328" s="5" t="s">
        <v>5041</v>
      </c>
      <c r="C6328" s="5" t="s">
        <v>248</v>
      </c>
      <c r="D6328" s="5" t="s">
        <v>249</v>
      </c>
      <c r="E6328" s="33">
        <v>102</v>
      </c>
      <c r="F6328" s="5" t="s">
        <v>2598</v>
      </c>
      <c r="G6328" s="31">
        <v>0</v>
      </c>
      <c r="H6328" s="32">
        <v>0</v>
      </c>
      <c r="I6328" s="5">
        <v>0.24588199999999999</v>
      </c>
    </row>
    <row r="6329" spans="1:9">
      <c r="A6329" s="5">
        <v>2310230104</v>
      </c>
      <c r="B6329" s="5" t="s">
        <v>5042</v>
      </c>
      <c r="C6329" s="5" t="s">
        <v>248</v>
      </c>
      <c r="D6329" s="5" t="s">
        <v>249</v>
      </c>
      <c r="E6329" s="33">
        <v>493</v>
      </c>
      <c r="F6329" s="5" t="s">
        <v>2598</v>
      </c>
      <c r="G6329" s="31">
        <v>0</v>
      </c>
      <c r="H6329" s="32">
        <v>0</v>
      </c>
      <c r="I6329" s="5">
        <v>0.16010099999999999</v>
      </c>
    </row>
    <row r="6330" spans="1:9">
      <c r="A6330" s="5">
        <v>2310230105</v>
      </c>
      <c r="B6330" s="5" t="s">
        <v>705</v>
      </c>
      <c r="C6330" s="5" t="s">
        <v>248</v>
      </c>
      <c r="D6330" s="5" t="s">
        <v>249</v>
      </c>
      <c r="E6330" s="33">
        <v>31128</v>
      </c>
      <c r="F6330" s="5" t="s">
        <v>2598</v>
      </c>
      <c r="G6330" s="31">
        <v>0</v>
      </c>
      <c r="H6330" s="32">
        <v>0</v>
      </c>
      <c r="I6330" s="5">
        <v>3.8259000000000001E-2</v>
      </c>
    </row>
    <row r="6331" spans="1:9">
      <c r="A6331" s="5">
        <v>2310230106</v>
      </c>
      <c r="B6331" s="5" t="s">
        <v>8266</v>
      </c>
      <c r="C6331" s="5" t="s">
        <v>248</v>
      </c>
      <c r="D6331" s="5" t="s">
        <v>249</v>
      </c>
      <c r="E6331" s="33">
        <v>62300</v>
      </c>
      <c r="F6331" s="5" t="s">
        <v>2598</v>
      </c>
      <c r="G6331" s="31">
        <v>33000</v>
      </c>
      <c r="H6331" s="32">
        <v>0</v>
      </c>
      <c r="I6331" s="5">
        <v>0.18623200000000001</v>
      </c>
    </row>
    <row r="6332" spans="1:9">
      <c r="A6332" s="5">
        <v>2310230106</v>
      </c>
      <c r="B6332" s="5" t="s">
        <v>8266</v>
      </c>
      <c r="C6332" s="5" t="s">
        <v>47</v>
      </c>
      <c r="D6332" s="5" t="s">
        <v>48</v>
      </c>
      <c r="E6332" s="33">
        <v>0</v>
      </c>
      <c r="F6332" s="5" t="s">
        <v>2598</v>
      </c>
      <c r="G6332" s="31">
        <v>0</v>
      </c>
      <c r="H6332" s="32">
        <v>33000</v>
      </c>
      <c r="I6332" s="5">
        <v>0</v>
      </c>
    </row>
    <row r="6333" spans="1:9">
      <c r="A6333" s="5">
        <v>2310250007</v>
      </c>
      <c r="B6333" s="5" t="s">
        <v>103</v>
      </c>
      <c r="C6333" s="5" t="s">
        <v>248</v>
      </c>
      <c r="D6333" s="5" t="s">
        <v>249</v>
      </c>
      <c r="E6333" s="33">
        <v>780</v>
      </c>
      <c r="F6333" s="5" t="s">
        <v>4407</v>
      </c>
      <c r="G6333" s="31">
        <v>0</v>
      </c>
      <c r="H6333" s="32">
        <v>0</v>
      </c>
      <c r="I6333" s="5">
        <v>12.070551</v>
      </c>
    </row>
    <row r="6334" spans="1:9">
      <c r="A6334" s="5">
        <v>2310250009</v>
      </c>
      <c r="B6334" s="5" t="s">
        <v>104</v>
      </c>
      <c r="C6334" s="5" t="s">
        <v>248</v>
      </c>
      <c r="D6334" s="5" t="s">
        <v>249</v>
      </c>
      <c r="E6334" s="33">
        <v>646.1</v>
      </c>
      <c r="F6334" s="5" t="s">
        <v>4407</v>
      </c>
      <c r="G6334" s="31">
        <v>190</v>
      </c>
      <c r="H6334" s="32">
        <v>0</v>
      </c>
      <c r="I6334" s="5">
        <v>11.217876</v>
      </c>
    </row>
    <row r="6335" spans="1:9">
      <c r="A6335" s="5">
        <v>2310250009</v>
      </c>
      <c r="B6335" s="5" t="s">
        <v>104</v>
      </c>
      <c r="C6335" s="5" t="s">
        <v>47</v>
      </c>
      <c r="D6335" s="5" t="s">
        <v>48</v>
      </c>
      <c r="E6335" s="33">
        <v>0</v>
      </c>
      <c r="F6335" s="5" t="s">
        <v>4407</v>
      </c>
      <c r="G6335" s="31">
        <v>0</v>
      </c>
      <c r="H6335" s="32">
        <v>190</v>
      </c>
      <c r="I6335" s="5">
        <v>11.024295</v>
      </c>
    </row>
    <row r="6336" spans="1:9">
      <c r="A6336" s="5">
        <v>2310250012</v>
      </c>
      <c r="B6336" s="5" t="s">
        <v>112</v>
      </c>
      <c r="C6336" s="5" t="s">
        <v>248</v>
      </c>
      <c r="D6336" s="5" t="s">
        <v>249</v>
      </c>
      <c r="E6336" s="5">
        <v>669.95</v>
      </c>
      <c r="F6336" s="5" t="s">
        <v>4407</v>
      </c>
      <c r="G6336" s="31">
        <v>0</v>
      </c>
      <c r="H6336" s="32">
        <v>0</v>
      </c>
      <c r="I6336" s="5">
        <v>10.825002</v>
      </c>
    </row>
    <row r="6337" spans="1:9">
      <c r="A6337" s="5">
        <v>2310250014</v>
      </c>
      <c r="B6337" s="5" t="s">
        <v>113</v>
      </c>
      <c r="C6337" s="5" t="s">
        <v>248</v>
      </c>
      <c r="D6337" s="5" t="s">
        <v>249</v>
      </c>
      <c r="E6337" s="5">
        <v>740.75</v>
      </c>
      <c r="F6337" s="5" t="s">
        <v>4407</v>
      </c>
      <c r="G6337" s="31">
        <v>0</v>
      </c>
      <c r="H6337" s="32">
        <v>0</v>
      </c>
      <c r="I6337" s="5">
        <v>11.047668</v>
      </c>
    </row>
    <row r="6338" spans="1:9">
      <c r="A6338" s="5">
        <v>2310250015</v>
      </c>
      <c r="B6338" s="5" t="s">
        <v>114</v>
      </c>
      <c r="C6338" s="5" t="s">
        <v>248</v>
      </c>
      <c r="D6338" s="5" t="s">
        <v>249</v>
      </c>
      <c r="E6338" s="33">
        <v>798</v>
      </c>
      <c r="F6338" s="5" t="s">
        <v>4407</v>
      </c>
      <c r="G6338" s="31">
        <v>0</v>
      </c>
      <c r="H6338" s="32">
        <v>0</v>
      </c>
      <c r="I6338" s="5">
        <v>11.646490999999999</v>
      </c>
    </row>
    <row r="6339" spans="1:9">
      <c r="A6339" s="5">
        <v>2310250029</v>
      </c>
      <c r="B6339" s="5" t="s">
        <v>115</v>
      </c>
      <c r="C6339" s="5" t="s">
        <v>248</v>
      </c>
      <c r="D6339" s="5" t="s">
        <v>249</v>
      </c>
      <c r="E6339" s="33">
        <v>646.29999999999995</v>
      </c>
      <c r="F6339" s="5" t="s">
        <v>4407</v>
      </c>
      <c r="G6339" s="31">
        <v>0</v>
      </c>
      <c r="H6339" s="32">
        <v>0</v>
      </c>
      <c r="I6339" s="5">
        <v>10.46678</v>
      </c>
    </row>
    <row r="6340" spans="1:9">
      <c r="A6340" s="5">
        <v>2310250030</v>
      </c>
      <c r="B6340" s="5" t="s">
        <v>188</v>
      </c>
      <c r="C6340" s="5" t="s">
        <v>248</v>
      </c>
      <c r="D6340" s="5" t="s">
        <v>249</v>
      </c>
      <c r="E6340" s="33">
        <v>840</v>
      </c>
      <c r="F6340" s="5" t="s">
        <v>2598</v>
      </c>
      <c r="G6340" s="31">
        <v>0</v>
      </c>
      <c r="H6340" s="32">
        <v>0</v>
      </c>
      <c r="I6340" s="5">
        <v>0.63142900000000002</v>
      </c>
    </row>
    <row r="6341" spans="1:9">
      <c r="A6341" s="5">
        <v>2310250033</v>
      </c>
      <c r="B6341" s="5" t="s">
        <v>474</v>
      </c>
      <c r="C6341" s="5" t="s">
        <v>248</v>
      </c>
      <c r="D6341" s="5" t="s">
        <v>249</v>
      </c>
      <c r="E6341" s="33">
        <v>335.8</v>
      </c>
      <c r="F6341" s="5" t="s">
        <v>4407</v>
      </c>
      <c r="G6341" s="31">
        <v>0</v>
      </c>
      <c r="H6341" s="32">
        <v>0</v>
      </c>
      <c r="I6341" s="5">
        <v>11.045801000000001</v>
      </c>
    </row>
    <row r="6342" spans="1:9">
      <c r="A6342" s="5">
        <v>2310250034</v>
      </c>
      <c r="B6342" s="5" t="s">
        <v>472</v>
      </c>
      <c r="C6342" s="5" t="s">
        <v>248</v>
      </c>
      <c r="D6342" s="5" t="s">
        <v>249</v>
      </c>
      <c r="E6342" s="33">
        <v>636.75</v>
      </c>
      <c r="F6342" s="5" t="s">
        <v>4407</v>
      </c>
      <c r="G6342" s="31">
        <v>0</v>
      </c>
      <c r="H6342" s="32">
        <v>0</v>
      </c>
      <c r="I6342" s="5">
        <v>11.221735000000001</v>
      </c>
    </row>
    <row r="6343" spans="1:9">
      <c r="A6343" s="5">
        <v>2310250035</v>
      </c>
      <c r="B6343" s="5" t="s">
        <v>470</v>
      </c>
      <c r="C6343" s="5" t="s">
        <v>248</v>
      </c>
      <c r="D6343" s="5" t="s">
        <v>249</v>
      </c>
      <c r="E6343" s="33">
        <v>310.75</v>
      </c>
      <c r="F6343" s="5" t="s">
        <v>4407</v>
      </c>
      <c r="G6343" s="31">
        <v>0</v>
      </c>
      <c r="H6343" s="32">
        <v>0</v>
      </c>
      <c r="I6343" s="5">
        <v>11.079034999999999</v>
      </c>
    </row>
    <row r="6344" spans="1:9">
      <c r="A6344" s="5">
        <v>2310250036</v>
      </c>
      <c r="B6344" s="5" t="s">
        <v>475</v>
      </c>
      <c r="C6344" s="5" t="s">
        <v>248</v>
      </c>
      <c r="D6344" s="5" t="s">
        <v>249</v>
      </c>
      <c r="E6344" s="33">
        <v>365</v>
      </c>
      <c r="F6344" s="5" t="s">
        <v>4407</v>
      </c>
      <c r="G6344" s="31">
        <v>0</v>
      </c>
      <c r="H6344" s="32">
        <v>0</v>
      </c>
      <c r="I6344" s="5">
        <v>12.625041</v>
      </c>
    </row>
    <row r="6345" spans="1:9">
      <c r="A6345" s="5">
        <v>2310250037</v>
      </c>
      <c r="B6345" s="5" t="s">
        <v>471</v>
      </c>
      <c r="C6345" s="5" t="s">
        <v>248</v>
      </c>
      <c r="D6345" s="5" t="s">
        <v>249</v>
      </c>
      <c r="E6345" s="33">
        <v>409.1</v>
      </c>
      <c r="F6345" s="5" t="s">
        <v>4407</v>
      </c>
      <c r="G6345" s="31">
        <v>0</v>
      </c>
      <c r="H6345" s="32">
        <v>0</v>
      </c>
      <c r="I6345" s="5">
        <v>11.39494</v>
      </c>
    </row>
    <row r="6346" spans="1:9">
      <c r="A6346" s="5">
        <v>2310250038</v>
      </c>
      <c r="B6346" s="5" t="s">
        <v>473</v>
      </c>
      <c r="C6346" s="5" t="s">
        <v>248</v>
      </c>
      <c r="D6346" s="5" t="s">
        <v>249</v>
      </c>
      <c r="E6346" s="33">
        <v>318.5</v>
      </c>
      <c r="F6346" s="5" t="s">
        <v>4407</v>
      </c>
      <c r="G6346" s="31">
        <v>0</v>
      </c>
      <c r="H6346" s="32">
        <v>0</v>
      </c>
      <c r="I6346" s="5">
        <v>12.706405</v>
      </c>
    </row>
    <row r="6347" spans="1:9">
      <c r="A6347" s="5">
        <v>2310250039</v>
      </c>
      <c r="B6347" s="5" t="s">
        <v>799</v>
      </c>
      <c r="C6347" s="5" t="s">
        <v>248</v>
      </c>
      <c r="D6347" s="5" t="s">
        <v>249</v>
      </c>
      <c r="E6347" s="33">
        <v>379</v>
      </c>
      <c r="F6347" s="5" t="s">
        <v>2598</v>
      </c>
      <c r="G6347" s="31">
        <v>0</v>
      </c>
      <c r="H6347" s="32">
        <v>0</v>
      </c>
      <c r="I6347" s="5">
        <v>0.64266500000000004</v>
      </c>
    </row>
    <row r="6348" spans="1:9">
      <c r="A6348" s="5">
        <v>2310250040</v>
      </c>
      <c r="B6348" s="5" t="s">
        <v>801</v>
      </c>
      <c r="C6348" s="5" t="s">
        <v>248</v>
      </c>
      <c r="D6348" s="5" t="s">
        <v>249</v>
      </c>
      <c r="E6348" s="33">
        <v>789</v>
      </c>
      <c r="F6348" s="5" t="s">
        <v>2598</v>
      </c>
      <c r="G6348" s="31">
        <v>0</v>
      </c>
      <c r="H6348" s="32">
        <v>0</v>
      </c>
      <c r="I6348" s="5">
        <v>0.53779500000000002</v>
      </c>
    </row>
    <row r="6349" spans="1:9">
      <c r="A6349" s="5">
        <v>2310250041</v>
      </c>
      <c r="B6349" s="5" t="s">
        <v>800</v>
      </c>
      <c r="C6349" s="5" t="s">
        <v>248</v>
      </c>
      <c r="D6349" s="5" t="s">
        <v>249</v>
      </c>
      <c r="E6349" s="33">
        <v>755</v>
      </c>
      <c r="F6349" s="5" t="s">
        <v>2598</v>
      </c>
      <c r="G6349" s="31">
        <v>0</v>
      </c>
      <c r="H6349" s="32">
        <v>0</v>
      </c>
      <c r="I6349" s="5">
        <v>0.54643699999999995</v>
      </c>
    </row>
    <row r="6350" spans="1:9">
      <c r="A6350" s="5">
        <v>2310250042</v>
      </c>
      <c r="B6350" s="5" t="s">
        <v>787</v>
      </c>
      <c r="C6350" s="5" t="s">
        <v>248</v>
      </c>
      <c r="D6350" s="5" t="s">
        <v>249</v>
      </c>
      <c r="E6350" s="33">
        <v>86</v>
      </c>
      <c r="F6350" s="5" t="s">
        <v>2598</v>
      </c>
      <c r="G6350" s="31">
        <v>0</v>
      </c>
      <c r="H6350" s="32">
        <v>0</v>
      </c>
      <c r="I6350" s="5">
        <v>0.62685999999999997</v>
      </c>
    </row>
    <row r="6351" spans="1:9">
      <c r="A6351" s="5">
        <v>2310250043</v>
      </c>
      <c r="B6351" s="5" t="s">
        <v>802</v>
      </c>
      <c r="C6351" s="5" t="s">
        <v>248</v>
      </c>
      <c r="D6351" s="5" t="s">
        <v>249</v>
      </c>
      <c r="E6351" s="33">
        <v>3679</v>
      </c>
      <c r="F6351" s="5" t="s">
        <v>2598</v>
      </c>
      <c r="G6351" s="31">
        <v>0</v>
      </c>
      <c r="H6351" s="32">
        <v>0</v>
      </c>
      <c r="I6351" s="5">
        <v>0.54181800000000002</v>
      </c>
    </row>
    <row r="6352" spans="1:9">
      <c r="A6352" s="5">
        <v>2310250044</v>
      </c>
      <c r="B6352" s="5" t="s">
        <v>786</v>
      </c>
      <c r="C6352" s="5" t="s">
        <v>248</v>
      </c>
      <c r="D6352" s="5" t="s">
        <v>249</v>
      </c>
      <c r="E6352" s="33">
        <v>1337</v>
      </c>
      <c r="F6352" s="5" t="s">
        <v>2598</v>
      </c>
      <c r="G6352" s="31">
        <v>0</v>
      </c>
      <c r="H6352" s="32">
        <v>0</v>
      </c>
      <c r="I6352" s="5">
        <v>0.64519099999999996</v>
      </c>
    </row>
    <row r="6353" spans="1:9">
      <c r="A6353" s="5">
        <v>2310250045</v>
      </c>
      <c r="B6353" s="5" t="s">
        <v>557</v>
      </c>
      <c r="C6353" s="5" t="s">
        <v>248</v>
      </c>
      <c r="D6353" s="5" t="s">
        <v>249</v>
      </c>
      <c r="E6353" s="33">
        <v>171</v>
      </c>
      <c r="F6353" s="5" t="s">
        <v>2598</v>
      </c>
      <c r="G6353" s="31">
        <v>0</v>
      </c>
      <c r="H6353" s="32">
        <v>0</v>
      </c>
      <c r="I6353" s="5">
        <v>0.73345000000000005</v>
      </c>
    </row>
    <row r="6354" spans="1:9">
      <c r="A6354" s="5">
        <v>2310250046</v>
      </c>
      <c r="B6354" s="5" t="s">
        <v>558</v>
      </c>
      <c r="C6354" s="5" t="s">
        <v>248</v>
      </c>
      <c r="D6354" s="5" t="s">
        <v>249</v>
      </c>
      <c r="E6354" s="33">
        <v>143</v>
      </c>
      <c r="F6354" s="5" t="s">
        <v>2598</v>
      </c>
      <c r="G6354" s="31">
        <v>0</v>
      </c>
      <c r="H6354" s="32">
        <v>0</v>
      </c>
      <c r="I6354" s="5">
        <v>0.65027999999999997</v>
      </c>
    </row>
    <row r="6355" spans="1:9">
      <c r="A6355" s="5">
        <v>2310250047</v>
      </c>
      <c r="B6355" s="5" t="s">
        <v>559</v>
      </c>
      <c r="C6355" s="5" t="s">
        <v>248</v>
      </c>
      <c r="D6355" s="5" t="s">
        <v>249</v>
      </c>
      <c r="E6355" s="33">
        <v>231</v>
      </c>
      <c r="F6355" s="5" t="s">
        <v>2598</v>
      </c>
      <c r="G6355" s="31">
        <v>0</v>
      </c>
      <c r="H6355" s="32">
        <v>0</v>
      </c>
      <c r="I6355" s="5">
        <v>0.85800900000000002</v>
      </c>
    </row>
    <row r="6356" spans="1:9">
      <c r="A6356" s="5">
        <v>2310250048</v>
      </c>
      <c r="B6356" s="5" t="s">
        <v>560</v>
      </c>
      <c r="C6356" s="5" t="s">
        <v>248</v>
      </c>
      <c r="D6356" s="5" t="s">
        <v>249</v>
      </c>
      <c r="E6356" s="33">
        <v>151</v>
      </c>
      <c r="F6356" s="5" t="s">
        <v>2598</v>
      </c>
      <c r="G6356" s="31">
        <v>0</v>
      </c>
      <c r="H6356" s="32">
        <v>0</v>
      </c>
      <c r="I6356" s="5">
        <v>0.79059599999999997</v>
      </c>
    </row>
    <row r="6357" spans="1:9">
      <c r="A6357" s="5">
        <v>2310250049</v>
      </c>
      <c r="B6357" s="5" t="s">
        <v>562</v>
      </c>
      <c r="C6357" s="5" t="s">
        <v>248</v>
      </c>
      <c r="D6357" s="5" t="s">
        <v>249</v>
      </c>
      <c r="E6357" s="33">
        <v>135</v>
      </c>
      <c r="F6357" s="5" t="s">
        <v>2598</v>
      </c>
      <c r="G6357" s="31">
        <v>0</v>
      </c>
      <c r="H6357" s="32">
        <v>0</v>
      </c>
      <c r="I6357" s="5">
        <v>0.706148</v>
      </c>
    </row>
    <row r="6358" spans="1:9">
      <c r="A6358" s="5">
        <v>2310280020</v>
      </c>
      <c r="B6358" s="5" t="s">
        <v>2317</v>
      </c>
      <c r="C6358" s="5" t="s">
        <v>248</v>
      </c>
      <c r="D6358" s="5" t="s">
        <v>249</v>
      </c>
      <c r="E6358" s="33">
        <v>8458</v>
      </c>
      <c r="F6358" s="5" t="s">
        <v>2598</v>
      </c>
      <c r="G6358" s="31">
        <v>0</v>
      </c>
      <c r="H6358" s="32">
        <v>0</v>
      </c>
      <c r="I6358" s="5">
        <v>0.17993600000000001</v>
      </c>
    </row>
    <row r="6359" spans="1:9">
      <c r="A6359" s="5">
        <v>2310290006</v>
      </c>
      <c r="B6359" s="5" t="s">
        <v>5043</v>
      </c>
      <c r="C6359" s="5" t="s">
        <v>248</v>
      </c>
      <c r="D6359" s="5" t="s">
        <v>249</v>
      </c>
      <c r="E6359" s="33">
        <v>22.21</v>
      </c>
      <c r="F6359" s="5" t="s">
        <v>4407</v>
      </c>
      <c r="G6359" s="31">
        <v>0</v>
      </c>
      <c r="H6359" s="32">
        <v>0</v>
      </c>
      <c r="I6359" s="5">
        <v>21.003602000000001</v>
      </c>
    </row>
    <row r="6360" spans="1:9">
      <c r="A6360" s="5">
        <v>2310290007</v>
      </c>
      <c r="B6360" s="5" t="s">
        <v>5044</v>
      </c>
      <c r="C6360" s="5" t="s">
        <v>248</v>
      </c>
      <c r="D6360" s="5" t="s">
        <v>249</v>
      </c>
      <c r="E6360" s="33">
        <v>16.149999999999999</v>
      </c>
      <c r="F6360" s="5" t="s">
        <v>4407</v>
      </c>
      <c r="G6360" s="31">
        <v>0</v>
      </c>
      <c r="H6360" s="32">
        <v>0</v>
      </c>
      <c r="I6360" s="5">
        <v>19.715170000000001</v>
      </c>
    </row>
    <row r="6361" spans="1:9">
      <c r="A6361" s="5">
        <v>2310300001</v>
      </c>
      <c r="B6361" s="5" t="s">
        <v>1253</v>
      </c>
      <c r="C6361" s="5" t="s">
        <v>248</v>
      </c>
      <c r="D6361" s="5" t="s">
        <v>249</v>
      </c>
      <c r="E6361" s="33">
        <v>91.308999999999997</v>
      </c>
      <c r="F6361" s="5" t="s">
        <v>4407</v>
      </c>
      <c r="G6361" s="31">
        <v>0</v>
      </c>
      <c r="H6361" s="32">
        <v>0</v>
      </c>
      <c r="I6361" s="5">
        <v>7.9375530000000003</v>
      </c>
    </row>
    <row r="6362" spans="1:9">
      <c r="A6362" s="5">
        <v>2310310001</v>
      </c>
      <c r="B6362" s="5" t="s">
        <v>1256</v>
      </c>
      <c r="C6362" s="5" t="s">
        <v>248</v>
      </c>
      <c r="D6362" s="5" t="s">
        <v>249</v>
      </c>
      <c r="E6362" s="33">
        <v>63.8</v>
      </c>
      <c r="F6362" s="5" t="s">
        <v>4407</v>
      </c>
      <c r="G6362" s="31">
        <v>0</v>
      </c>
      <c r="H6362" s="32">
        <v>0</v>
      </c>
      <c r="I6362" s="5">
        <v>5.6377740000000003</v>
      </c>
    </row>
    <row r="6363" spans="1:9">
      <c r="A6363" s="5">
        <v>2310310001</v>
      </c>
      <c r="B6363" s="5" t="s">
        <v>1256</v>
      </c>
      <c r="C6363" s="5" t="s">
        <v>47</v>
      </c>
      <c r="D6363" s="5" t="s">
        <v>48</v>
      </c>
      <c r="E6363" s="33">
        <v>436.5</v>
      </c>
      <c r="F6363" s="5" t="s">
        <v>4407</v>
      </c>
      <c r="G6363" s="31">
        <v>0</v>
      </c>
      <c r="H6363" s="32">
        <v>0</v>
      </c>
      <c r="I6363" s="5">
        <v>5.637778</v>
      </c>
    </row>
    <row r="6364" spans="1:9">
      <c r="A6364" s="5">
        <v>2310310002</v>
      </c>
      <c r="B6364" s="5" t="s">
        <v>1255</v>
      </c>
      <c r="C6364" s="5" t="s">
        <v>248</v>
      </c>
      <c r="D6364" s="5" t="s">
        <v>249</v>
      </c>
      <c r="E6364" s="33">
        <v>212.4</v>
      </c>
      <c r="F6364" s="5" t="s">
        <v>4407</v>
      </c>
      <c r="G6364" s="31">
        <v>0</v>
      </c>
      <c r="H6364" s="32">
        <v>0</v>
      </c>
      <c r="I6364" s="5">
        <v>7.6564500000000004</v>
      </c>
    </row>
    <row r="6365" spans="1:9">
      <c r="A6365" s="5">
        <v>2310310004</v>
      </c>
      <c r="B6365" s="5" t="s">
        <v>1257</v>
      </c>
      <c r="C6365" s="5" t="s">
        <v>248</v>
      </c>
      <c r="D6365" s="5" t="s">
        <v>249</v>
      </c>
      <c r="E6365" s="33">
        <v>1294.75</v>
      </c>
      <c r="F6365" s="5" t="s">
        <v>4407</v>
      </c>
      <c r="G6365" s="31">
        <v>0</v>
      </c>
      <c r="H6365" s="32">
        <v>0</v>
      </c>
      <c r="I6365" s="5">
        <v>4.587612</v>
      </c>
    </row>
    <row r="6366" spans="1:9">
      <c r="A6366" s="5">
        <v>2310310017</v>
      </c>
      <c r="B6366" s="5" t="s">
        <v>2261</v>
      </c>
      <c r="C6366" s="5" t="s">
        <v>699</v>
      </c>
      <c r="D6366" s="5" t="s">
        <v>700</v>
      </c>
      <c r="E6366" s="33">
        <v>481.5</v>
      </c>
      <c r="F6366" s="5" t="s">
        <v>4407</v>
      </c>
      <c r="G6366" s="31">
        <v>0</v>
      </c>
      <c r="H6366" s="32">
        <v>0</v>
      </c>
      <c r="I6366" s="5">
        <v>10.983738000000001</v>
      </c>
    </row>
    <row r="6367" spans="1:9">
      <c r="A6367" s="5">
        <v>2310310020</v>
      </c>
      <c r="B6367" s="5" t="s">
        <v>2264</v>
      </c>
      <c r="C6367" s="5" t="s">
        <v>699</v>
      </c>
      <c r="D6367" s="5" t="s">
        <v>700</v>
      </c>
      <c r="E6367" s="33">
        <v>76.5</v>
      </c>
      <c r="F6367" s="5" t="s">
        <v>4407</v>
      </c>
      <c r="G6367" s="31">
        <v>0</v>
      </c>
      <c r="H6367" s="32">
        <v>0</v>
      </c>
      <c r="I6367" s="5">
        <v>16.242222000000002</v>
      </c>
    </row>
    <row r="6368" spans="1:9">
      <c r="A6368" s="5">
        <v>2310310021</v>
      </c>
      <c r="B6368" s="5" t="s">
        <v>2270</v>
      </c>
      <c r="C6368" s="5" t="s">
        <v>699</v>
      </c>
      <c r="D6368" s="5" t="s">
        <v>700</v>
      </c>
      <c r="E6368" s="33">
        <v>199.1</v>
      </c>
      <c r="F6368" s="5" t="s">
        <v>4407</v>
      </c>
      <c r="G6368" s="31">
        <v>0</v>
      </c>
      <c r="H6368" s="32">
        <v>0</v>
      </c>
      <c r="I6368" s="5">
        <v>15.073631000000001</v>
      </c>
    </row>
    <row r="6369" spans="1:9">
      <c r="A6369" s="5">
        <v>2310310023</v>
      </c>
      <c r="B6369" s="5" t="s">
        <v>2274</v>
      </c>
      <c r="C6369" s="5" t="s">
        <v>699</v>
      </c>
      <c r="D6369" s="5" t="s">
        <v>700</v>
      </c>
      <c r="E6369" s="33">
        <v>111.8</v>
      </c>
      <c r="F6369" s="5" t="s">
        <v>4407</v>
      </c>
      <c r="G6369" s="31">
        <v>0</v>
      </c>
      <c r="H6369" s="32">
        <v>0</v>
      </c>
      <c r="I6369" s="5">
        <v>14.129159</v>
      </c>
    </row>
    <row r="6370" spans="1:9">
      <c r="A6370" s="5">
        <v>2310310024</v>
      </c>
      <c r="B6370" s="5" t="s">
        <v>2263</v>
      </c>
      <c r="C6370" s="5" t="s">
        <v>699</v>
      </c>
      <c r="D6370" s="5" t="s">
        <v>700</v>
      </c>
      <c r="E6370" s="33">
        <v>94.5</v>
      </c>
      <c r="F6370" s="5" t="s">
        <v>4407</v>
      </c>
      <c r="G6370" s="31">
        <v>0</v>
      </c>
      <c r="H6370" s="32">
        <v>0</v>
      </c>
      <c r="I6370" s="5">
        <v>16.114602999999999</v>
      </c>
    </row>
    <row r="6371" spans="1:9">
      <c r="A6371" s="5">
        <v>2310310025</v>
      </c>
      <c r="B6371" s="5" t="s">
        <v>2266</v>
      </c>
      <c r="C6371" s="5" t="s">
        <v>699</v>
      </c>
      <c r="D6371" s="5" t="s">
        <v>700</v>
      </c>
      <c r="E6371" s="33">
        <v>98.7</v>
      </c>
      <c r="F6371" s="5" t="s">
        <v>4407</v>
      </c>
      <c r="G6371" s="31">
        <v>0</v>
      </c>
      <c r="H6371" s="32">
        <v>0</v>
      </c>
      <c r="I6371" s="5">
        <v>15.892401</v>
      </c>
    </row>
    <row r="6372" spans="1:9">
      <c r="A6372" s="5">
        <v>2310310028</v>
      </c>
      <c r="B6372" s="5" t="s">
        <v>2262</v>
      </c>
      <c r="C6372" s="5" t="s">
        <v>699</v>
      </c>
      <c r="D6372" s="5" t="s">
        <v>700</v>
      </c>
      <c r="E6372" s="33">
        <v>110.1</v>
      </c>
      <c r="F6372" s="5" t="s">
        <v>4407</v>
      </c>
      <c r="G6372" s="31">
        <v>0</v>
      </c>
      <c r="H6372" s="32">
        <v>0</v>
      </c>
      <c r="I6372" s="5">
        <v>16.820981</v>
      </c>
    </row>
    <row r="6373" spans="1:9">
      <c r="A6373" s="5">
        <v>2310310048</v>
      </c>
      <c r="B6373" s="5" t="s">
        <v>2271</v>
      </c>
      <c r="C6373" s="5" t="s">
        <v>699</v>
      </c>
      <c r="D6373" s="5" t="s">
        <v>700</v>
      </c>
      <c r="E6373" s="33">
        <v>1857.6</v>
      </c>
      <c r="F6373" s="5" t="s">
        <v>4407</v>
      </c>
      <c r="G6373" s="31">
        <v>0</v>
      </c>
      <c r="H6373" s="32">
        <v>0</v>
      </c>
      <c r="I6373" s="5">
        <v>11.115719</v>
      </c>
    </row>
    <row r="6374" spans="1:9">
      <c r="A6374" s="5">
        <v>2310310050</v>
      </c>
      <c r="B6374" s="5" t="s">
        <v>2272</v>
      </c>
      <c r="C6374" s="5" t="s">
        <v>699</v>
      </c>
      <c r="D6374" s="5" t="s">
        <v>700</v>
      </c>
      <c r="E6374" s="33">
        <v>35.5</v>
      </c>
      <c r="F6374" s="5" t="s">
        <v>4407</v>
      </c>
      <c r="G6374" s="31">
        <v>0</v>
      </c>
      <c r="H6374" s="32">
        <v>0</v>
      </c>
      <c r="I6374" s="5">
        <v>12.24</v>
      </c>
    </row>
    <row r="6375" spans="1:9">
      <c r="A6375" s="5">
        <v>2310310051</v>
      </c>
      <c r="B6375" s="5" t="s">
        <v>2267</v>
      </c>
      <c r="C6375" s="5" t="s">
        <v>699</v>
      </c>
      <c r="D6375" s="5" t="s">
        <v>700</v>
      </c>
      <c r="E6375" s="33">
        <v>112</v>
      </c>
      <c r="F6375" s="5" t="s">
        <v>4407</v>
      </c>
      <c r="G6375" s="31">
        <v>0</v>
      </c>
      <c r="H6375" s="32">
        <v>0</v>
      </c>
      <c r="I6375" s="5">
        <v>13.399554</v>
      </c>
    </row>
    <row r="6376" spans="1:9">
      <c r="A6376" s="5">
        <v>2310310052</v>
      </c>
      <c r="B6376" s="5" t="s">
        <v>2265</v>
      </c>
      <c r="C6376" s="5" t="s">
        <v>699</v>
      </c>
      <c r="D6376" s="5" t="s">
        <v>700</v>
      </c>
      <c r="E6376" s="33">
        <v>91</v>
      </c>
      <c r="F6376" s="5" t="s">
        <v>4407</v>
      </c>
      <c r="G6376" s="31">
        <v>0</v>
      </c>
      <c r="H6376" s="32">
        <v>0</v>
      </c>
      <c r="I6376" s="5">
        <v>14.32</v>
      </c>
    </row>
    <row r="6377" spans="1:9">
      <c r="A6377" s="5">
        <v>2310310053</v>
      </c>
      <c r="B6377" s="5" t="s">
        <v>2269</v>
      </c>
      <c r="C6377" s="5" t="s">
        <v>699</v>
      </c>
      <c r="D6377" s="5" t="s">
        <v>700</v>
      </c>
      <c r="E6377" s="33">
        <v>96.1</v>
      </c>
      <c r="F6377" s="5" t="s">
        <v>4407</v>
      </c>
      <c r="G6377" s="31">
        <v>0</v>
      </c>
      <c r="H6377" s="32">
        <v>0</v>
      </c>
      <c r="I6377" s="5">
        <v>15.033818999999999</v>
      </c>
    </row>
    <row r="6378" spans="1:9">
      <c r="A6378" s="5">
        <v>2310310054</v>
      </c>
      <c r="B6378" s="5" t="s">
        <v>2268</v>
      </c>
      <c r="C6378" s="5" t="s">
        <v>699</v>
      </c>
      <c r="D6378" s="5" t="s">
        <v>700</v>
      </c>
      <c r="E6378" s="33">
        <v>313.7</v>
      </c>
      <c r="F6378" s="5" t="s">
        <v>4407</v>
      </c>
      <c r="G6378" s="31">
        <v>0</v>
      </c>
      <c r="H6378" s="32">
        <v>0</v>
      </c>
      <c r="I6378" s="5">
        <v>16.043672000000001</v>
      </c>
    </row>
    <row r="6379" spans="1:9">
      <c r="A6379" s="5">
        <v>2310310063</v>
      </c>
      <c r="B6379" s="5" t="s">
        <v>2273</v>
      </c>
      <c r="C6379" s="5" t="s">
        <v>248</v>
      </c>
      <c r="D6379" s="5" t="s">
        <v>249</v>
      </c>
      <c r="E6379" s="33">
        <v>13792</v>
      </c>
      <c r="F6379" s="5" t="s">
        <v>2598</v>
      </c>
      <c r="G6379" s="31">
        <v>0</v>
      </c>
      <c r="H6379" s="32">
        <v>0</v>
      </c>
      <c r="I6379" s="5">
        <v>0.2</v>
      </c>
    </row>
    <row r="6380" spans="1:9">
      <c r="A6380" s="5">
        <v>2310320043</v>
      </c>
      <c r="B6380" s="5" t="s">
        <v>2349</v>
      </c>
      <c r="C6380" s="5" t="s">
        <v>248</v>
      </c>
      <c r="D6380" s="5" t="s">
        <v>249</v>
      </c>
      <c r="E6380" s="33">
        <v>1386</v>
      </c>
      <c r="F6380" s="5" t="s">
        <v>2598</v>
      </c>
      <c r="G6380" s="31">
        <v>0</v>
      </c>
      <c r="H6380" s="32">
        <v>0</v>
      </c>
      <c r="I6380" s="5">
        <v>0.68166700000000002</v>
      </c>
    </row>
    <row r="6381" spans="1:9">
      <c r="A6381" s="5">
        <v>2310320088</v>
      </c>
      <c r="B6381" s="5" t="s">
        <v>252</v>
      </c>
      <c r="C6381" s="5" t="s">
        <v>47</v>
      </c>
      <c r="D6381" s="5" t="s">
        <v>48</v>
      </c>
      <c r="E6381" s="33">
        <v>3741</v>
      </c>
      <c r="F6381" s="5" t="s">
        <v>4407</v>
      </c>
      <c r="G6381" s="31">
        <v>0</v>
      </c>
      <c r="H6381" s="32">
        <v>0</v>
      </c>
      <c r="I6381" s="5">
        <v>1.2642530000000001</v>
      </c>
    </row>
    <row r="6382" spans="1:9">
      <c r="A6382" s="5">
        <v>2310320089</v>
      </c>
      <c r="B6382" s="5" t="s">
        <v>968</v>
      </c>
      <c r="C6382" s="5" t="s">
        <v>2623</v>
      </c>
      <c r="D6382" s="5" t="s">
        <v>2624</v>
      </c>
      <c r="E6382" s="33">
        <v>5016</v>
      </c>
      <c r="F6382" s="5" t="s">
        <v>2598</v>
      </c>
      <c r="G6382" s="31">
        <v>0</v>
      </c>
      <c r="H6382" s="32">
        <v>0</v>
      </c>
      <c r="I6382" s="5">
        <v>2.0599400000000001</v>
      </c>
    </row>
    <row r="6383" spans="1:9">
      <c r="A6383" s="5">
        <v>2310320089</v>
      </c>
      <c r="B6383" s="5" t="s">
        <v>968</v>
      </c>
      <c r="C6383" s="5" t="s">
        <v>2609</v>
      </c>
      <c r="D6383" s="5" t="s">
        <v>2610</v>
      </c>
      <c r="E6383" s="33">
        <v>11802</v>
      </c>
      <c r="F6383" s="5" t="s">
        <v>2598</v>
      </c>
      <c r="G6383" s="31">
        <v>0</v>
      </c>
      <c r="H6383" s="32">
        <v>0</v>
      </c>
      <c r="I6383" s="5">
        <v>2.1226919999999998</v>
      </c>
    </row>
    <row r="6384" spans="1:9">
      <c r="A6384" s="5">
        <v>2310320094</v>
      </c>
      <c r="B6384" s="5" t="s">
        <v>5045</v>
      </c>
      <c r="C6384" s="5" t="s">
        <v>248</v>
      </c>
      <c r="D6384" s="5" t="s">
        <v>249</v>
      </c>
      <c r="E6384" s="33">
        <v>671</v>
      </c>
      <c r="F6384" s="5" t="s">
        <v>2598</v>
      </c>
      <c r="G6384" s="31">
        <v>0</v>
      </c>
      <c r="H6384" s="32">
        <v>0</v>
      </c>
      <c r="I6384" s="5">
        <v>3.2696999999999997E-2</v>
      </c>
    </row>
    <row r="6385" spans="1:9">
      <c r="A6385" s="5">
        <v>2310320126</v>
      </c>
      <c r="B6385" s="5" t="s">
        <v>2352</v>
      </c>
      <c r="C6385" s="5" t="s">
        <v>248</v>
      </c>
      <c r="D6385" s="5" t="s">
        <v>249</v>
      </c>
      <c r="E6385" s="33">
        <v>662</v>
      </c>
      <c r="F6385" s="5" t="s">
        <v>2598</v>
      </c>
      <c r="G6385" s="31">
        <v>0</v>
      </c>
      <c r="H6385" s="32">
        <v>0</v>
      </c>
      <c r="I6385" s="5">
        <v>0.152644</v>
      </c>
    </row>
    <row r="6386" spans="1:9">
      <c r="A6386" s="5">
        <v>2310320202</v>
      </c>
      <c r="B6386" s="5" t="s">
        <v>2332</v>
      </c>
      <c r="C6386" s="5" t="s">
        <v>248</v>
      </c>
      <c r="D6386" s="5" t="s">
        <v>249</v>
      </c>
      <c r="E6386" s="33">
        <v>9.1999999999999993</v>
      </c>
      <c r="F6386" s="5" t="s">
        <v>4407</v>
      </c>
      <c r="G6386" s="31">
        <v>0</v>
      </c>
      <c r="H6386" s="32">
        <v>0</v>
      </c>
      <c r="I6386" s="5">
        <v>25.242391000000001</v>
      </c>
    </row>
    <row r="6387" spans="1:9">
      <c r="A6387" s="5">
        <v>2310320236</v>
      </c>
      <c r="B6387" s="5" t="s">
        <v>2325</v>
      </c>
      <c r="C6387" s="5" t="s">
        <v>248</v>
      </c>
      <c r="D6387" s="5" t="s">
        <v>249</v>
      </c>
      <c r="E6387" s="33">
        <v>263</v>
      </c>
      <c r="F6387" s="5" t="s">
        <v>2598</v>
      </c>
      <c r="G6387" s="31">
        <v>0</v>
      </c>
      <c r="H6387" s="32">
        <v>0</v>
      </c>
      <c r="I6387" s="5">
        <v>0.934639</v>
      </c>
    </row>
    <row r="6388" spans="1:9">
      <c r="A6388" s="5">
        <v>2310320237</v>
      </c>
      <c r="B6388" s="5" t="s">
        <v>2324</v>
      </c>
      <c r="C6388" s="5" t="s">
        <v>248</v>
      </c>
      <c r="D6388" s="5" t="s">
        <v>249</v>
      </c>
      <c r="E6388" s="33">
        <v>669</v>
      </c>
      <c r="F6388" s="5" t="s">
        <v>2598</v>
      </c>
      <c r="G6388" s="31">
        <v>0</v>
      </c>
      <c r="H6388" s="32">
        <v>0</v>
      </c>
      <c r="I6388" s="5">
        <v>0.93327400000000005</v>
      </c>
    </row>
    <row r="6389" spans="1:9">
      <c r="A6389" s="5">
        <v>2310320241</v>
      </c>
      <c r="B6389" s="5" t="s">
        <v>2345</v>
      </c>
      <c r="C6389" s="5" t="s">
        <v>248</v>
      </c>
      <c r="D6389" s="5" t="s">
        <v>249</v>
      </c>
      <c r="E6389" s="33">
        <v>450</v>
      </c>
      <c r="F6389" s="5" t="s">
        <v>2598</v>
      </c>
      <c r="G6389" s="31">
        <v>0</v>
      </c>
      <c r="H6389" s="32">
        <v>0</v>
      </c>
      <c r="I6389" s="5">
        <v>0.28828900000000002</v>
      </c>
    </row>
    <row r="6390" spans="1:9">
      <c r="A6390" s="5">
        <v>2310320242</v>
      </c>
      <c r="B6390" s="5" t="s">
        <v>2347</v>
      </c>
      <c r="C6390" s="5" t="s">
        <v>248</v>
      </c>
      <c r="D6390" s="5" t="s">
        <v>249</v>
      </c>
      <c r="E6390" s="33">
        <v>130</v>
      </c>
      <c r="F6390" s="5" t="s">
        <v>2598</v>
      </c>
      <c r="G6390" s="31">
        <v>0</v>
      </c>
      <c r="H6390" s="32">
        <v>0</v>
      </c>
      <c r="I6390" s="5">
        <v>0.288385</v>
      </c>
    </row>
    <row r="6391" spans="1:9">
      <c r="A6391" s="5">
        <v>2310320244</v>
      </c>
      <c r="B6391" s="5" t="s">
        <v>2346</v>
      </c>
      <c r="C6391" s="5" t="s">
        <v>248</v>
      </c>
      <c r="D6391" s="5" t="s">
        <v>249</v>
      </c>
      <c r="E6391" s="33">
        <v>460</v>
      </c>
      <c r="F6391" s="5" t="s">
        <v>2598</v>
      </c>
      <c r="G6391" s="31">
        <v>0</v>
      </c>
      <c r="H6391" s="32">
        <v>0</v>
      </c>
      <c r="I6391" s="5">
        <v>0.28828300000000001</v>
      </c>
    </row>
    <row r="6392" spans="1:9">
      <c r="A6392" s="5">
        <v>2310320246</v>
      </c>
      <c r="B6392" s="5" t="s">
        <v>2341</v>
      </c>
      <c r="C6392" s="5" t="s">
        <v>699</v>
      </c>
      <c r="D6392" s="5" t="s">
        <v>700</v>
      </c>
      <c r="E6392" s="33">
        <v>114</v>
      </c>
      <c r="F6392" s="5" t="s">
        <v>2598</v>
      </c>
      <c r="G6392" s="31">
        <v>0</v>
      </c>
      <c r="H6392" s="32">
        <v>0</v>
      </c>
      <c r="I6392" s="5">
        <v>0.28886000000000001</v>
      </c>
    </row>
    <row r="6393" spans="1:9">
      <c r="A6393" s="5">
        <v>2310320246</v>
      </c>
      <c r="B6393" s="5" t="s">
        <v>2341</v>
      </c>
      <c r="C6393" s="5" t="s">
        <v>248</v>
      </c>
      <c r="D6393" s="5" t="s">
        <v>249</v>
      </c>
      <c r="E6393" s="33">
        <v>1970</v>
      </c>
      <c r="F6393" s="5" t="s">
        <v>2598</v>
      </c>
      <c r="G6393" s="31">
        <v>0</v>
      </c>
      <c r="H6393" s="32">
        <v>0</v>
      </c>
      <c r="I6393" s="5">
        <v>0.28881200000000001</v>
      </c>
    </row>
    <row r="6394" spans="1:9">
      <c r="A6394" s="5">
        <v>2310320284</v>
      </c>
      <c r="B6394" s="5" t="s">
        <v>5046</v>
      </c>
      <c r="C6394" s="5" t="s">
        <v>248</v>
      </c>
      <c r="D6394" s="5" t="s">
        <v>249</v>
      </c>
      <c r="E6394" s="33">
        <v>57</v>
      </c>
      <c r="F6394" s="5" t="s">
        <v>2598</v>
      </c>
      <c r="G6394" s="31">
        <v>0</v>
      </c>
      <c r="H6394" s="32">
        <v>0</v>
      </c>
      <c r="I6394" s="5">
        <v>3.1903510000000002</v>
      </c>
    </row>
    <row r="6395" spans="1:9">
      <c r="A6395" s="5">
        <v>2310320326</v>
      </c>
      <c r="B6395" s="5" t="s">
        <v>798</v>
      </c>
      <c r="C6395" s="5" t="s">
        <v>248</v>
      </c>
      <c r="D6395" s="5" t="s">
        <v>249</v>
      </c>
      <c r="E6395" s="33">
        <v>1703.5</v>
      </c>
      <c r="F6395" s="5" t="s">
        <v>4407</v>
      </c>
      <c r="G6395" s="31">
        <v>0</v>
      </c>
      <c r="H6395" s="32">
        <v>0</v>
      </c>
      <c r="I6395" s="5">
        <v>3.2668979999999999</v>
      </c>
    </row>
    <row r="6396" spans="1:9">
      <c r="A6396" s="5">
        <v>2310320328</v>
      </c>
      <c r="B6396" s="5" t="s">
        <v>733</v>
      </c>
      <c r="C6396" s="5" t="s">
        <v>248</v>
      </c>
      <c r="D6396" s="5" t="s">
        <v>249</v>
      </c>
      <c r="E6396" s="33">
        <v>120630</v>
      </c>
      <c r="F6396" s="5" t="s">
        <v>2598</v>
      </c>
      <c r="G6396" s="31">
        <v>0</v>
      </c>
      <c r="H6396" s="32">
        <v>0</v>
      </c>
      <c r="I6396" s="5">
        <v>8.3158999999999997E-2</v>
      </c>
    </row>
    <row r="6397" spans="1:9">
      <c r="A6397" s="5">
        <v>2310320329</v>
      </c>
      <c r="B6397" s="5" t="s">
        <v>760</v>
      </c>
      <c r="C6397" s="5" t="s">
        <v>248</v>
      </c>
      <c r="D6397" s="5" t="s">
        <v>249</v>
      </c>
      <c r="E6397" s="33">
        <v>124791</v>
      </c>
      <c r="F6397" s="5" t="s">
        <v>2598</v>
      </c>
      <c r="G6397" s="31">
        <v>0</v>
      </c>
      <c r="H6397" s="32">
        <v>0</v>
      </c>
      <c r="I6397" s="5">
        <v>8.3324999999999996E-2</v>
      </c>
    </row>
    <row r="6398" spans="1:9">
      <c r="A6398" s="5">
        <v>2310320330</v>
      </c>
      <c r="B6398" s="5" t="s">
        <v>759</v>
      </c>
      <c r="C6398" s="5" t="s">
        <v>248</v>
      </c>
      <c r="D6398" s="5" t="s">
        <v>249</v>
      </c>
      <c r="E6398" s="33">
        <v>103759</v>
      </c>
      <c r="F6398" s="5" t="s">
        <v>2598</v>
      </c>
      <c r="G6398" s="31">
        <v>0</v>
      </c>
      <c r="H6398" s="32">
        <v>0</v>
      </c>
      <c r="I6398" s="5">
        <v>7.2677000000000005E-2</v>
      </c>
    </row>
    <row r="6399" spans="1:9">
      <c r="A6399" s="5">
        <v>2310320348</v>
      </c>
      <c r="B6399" s="5" t="s">
        <v>912</v>
      </c>
      <c r="C6399" s="5" t="s">
        <v>248</v>
      </c>
      <c r="D6399" s="5" t="s">
        <v>249</v>
      </c>
      <c r="E6399" s="33">
        <v>3092</v>
      </c>
      <c r="F6399" s="5" t="s">
        <v>2598</v>
      </c>
      <c r="G6399" s="31">
        <v>0</v>
      </c>
      <c r="H6399" s="32">
        <v>0</v>
      </c>
      <c r="I6399" s="5">
        <v>8.7325E-2</v>
      </c>
    </row>
    <row r="6400" spans="1:9">
      <c r="A6400" s="5">
        <v>2310320350</v>
      </c>
      <c r="B6400" s="5" t="s">
        <v>2319</v>
      </c>
      <c r="C6400" s="5" t="s">
        <v>2631</v>
      </c>
      <c r="D6400" s="5" t="s">
        <v>2632</v>
      </c>
      <c r="E6400" s="33">
        <v>3700</v>
      </c>
      <c r="F6400" s="5" t="s">
        <v>2598</v>
      </c>
      <c r="G6400" s="31">
        <v>0</v>
      </c>
      <c r="H6400" s="32">
        <v>0</v>
      </c>
      <c r="I6400" s="5">
        <v>0.99527299999999996</v>
      </c>
    </row>
    <row r="6401" spans="1:9">
      <c r="A6401" s="5">
        <v>2310320352</v>
      </c>
      <c r="B6401" s="5" t="s">
        <v>5047</v>
      </c>
      <c r="C6401" s="5" t="s">
        <v>2631</v>
      </c>
      <c r="D6401" s="5" t="s">
        <v>2632</v>
      </c>
      <c r="E6401" s="33">
        <v>2946</v>
      </c>
      <c r="F6401" s="5" t="s">
        <v>2598</v>
      </c>
      <c r="G6401" s="31">
        <v>0</v>
      </c>
      <c r="H6401" s="32">
        <v>0</v>
      </c>
      <c r="I6401" s="5">
        <v>1.947641</v>
      </c>
    </row>
    <row r="6402" spans="1:9">
      <c r="A6402" s="5">
        <v>2310320356</v>
      </c>
      <c r="B6402" s="5" t="s">
        <v>625</v>
      </c>
      <c r="C6402" s="5" t="s">
        <v>248</v>
      </c>
      <c r="D6402" s="5" t="s">
        <v>249</v>
      </c>
      <c r="E6402" s="33">
        <v>64.400000000000006</v>
      </c>
      <c r="F6402" s="5" t="s">
        <v>4407</v>
      </c>
      <c r="G6402" s="31">
        <v>0</v>
      </c>
      <c r="H6402" s="32">
        <v>0</v>
      </c>
      <c r="I6402" s="5">
        <v>5.2777950000000002</v>
      </c>
    </row>
    <row r="6403" spans="1:9">
      <c r="A6403" s="5">
        <v>2310320356</v>
      </c>
      <c r="B6403" s="5" t="s">
        <v>625</v>
      </c>
      <c r="C6403" s="5" t="s">
        <v>47</v>
      </c>
      <c r="D6403" s="5" t="s">
        <v>48</v>
      </c>
      <c r="E6403" s="33">
        <v>0.19900000000000001</v>
      </c>
      <c r="F6403" s="5" t="s">
        <v>4407</v>
      </c>
      <c r="G6403" s="31">
        <v>0</v>
      </c>
      <c r="H6403" s="32">
        <v>0</v>
      </c>
      <c r="I6403" s="5">
        <v>5.2763819999999999</v>
      </c>
    </row>
    <row r="6404" spans="1:9">
      <c r="A6404" s="5">
        <v>2310320393</v>
      </c>
      <c r="B6404" s="5" t="s">
        <v>2340</v>
      </c>
      <c r="C6404" s="5" t="s">
        <v>248</v>
      </c>
      <c r="D6404" s="5" t="s">
        <v>249</v>
      </c>
      <c r="E6404" s="33">
        <v>625</v>
      </c>
      <c r="F6404" s="5" t="s">
        <v>2598</v>
      </c>
      <c r="G6404" s="31">
        <v>0</v>
      </c>
      <c r="H6404" s="32">
        <v>0</v>
      </c>
      <c r="I6404" s="5">
        <v>1.139664</v>
      </c>
    </row>
    <row r="6405" spans="1:9">
      <c r="A6405" s="5">
        <v>2310320399</v>
      </c>
      <c r="B6405" s="5" t="s">
        <v>2355</v>
      </c>
      <c r="C6405" s="5" t="s">
        <v>248</v>
      </c>
      <c r="D6405" s="5" t="s">
        <v>249</v>
      </c>
      <c r="E6405" s="33">
        <v>223</v>
      </c>
      <c r="F6405" s="5" t="s">
        <v>2598</v>
      </c>
      <c r="G6405" s="31">
        <v>0</v>
      </c>
      <c r="H6405" s="32">
        <v>0</v>
      </c>
      <c r="I6405" s="5">
        <v>0.93533599999999995</v>
      </c>
    </row>
    <row r="6406" spans="1:9">
      <c r="A6406" s="5">
        <v>2310320405</v>
      </c>
      <c r="B6406" s="5" t="s">
        <v>2363</v>
      </c>
      <c r="C6406" s="5" t="s">
        <v>248</v>
      </c>
      <c r="D6406" s="5" t="s">
        <v>249</v>
      </c>
      <c r="E6406" s="33">
        <v>566</v>
      </c>
      <c r="F6406" s="5" t="s">
        <v>2598</v>
      </c>
      <c r="G6406" s="31">
        <v>0</v>
      </c>
      <c r="H6406" s="32">
        <v>0</v>
      </c>
      <c r="I6406" s="5">
        <v>0.80523</v>
      </c>
    </row>
    <row r="6407" spans="1:9">
      <c r="A6407" s="5">
        <v>2310320422</v>
      </c>
      <c r="B6407" s="5" t="s">
        <v>764</v>
      </c>
      <c r="C6407" s="5" t="s">
        <v>2614</v>
      </c>
      <c r="D6407" s="5" t="s">
        <v>2615</v>
      </c>
      <c r="E6407" s="33">
        <v>5625</v>
      </c>
      <c r="F6407" s="5" t="s">
        <v>2598</v>
      </c>
      <c r="G6407" s="31">
        <v>0</v>
      </c>
      <c r="H6407" s="32">
        <v>0</v>
      </c>
      <c r="I6407" s="5">
        <v>0.16555</v>
      </c>
    </row>
    <row r="6408" spans="1:9">
      <c r="A6408" s="5">
        <v>2310320424</v>
      </c>
      <c r="B6408" s="5" t="s">
        <v>765</v>
      </c>
      <c r="C6408" s="5" t="s">
        <v>2614</v>
      </c>
      <c r="D6408" s="5" t="s">
        <v>2615</v>
      </c>
      <c r="E6408" s="33">
        <v>875</v>
      </c>
      <c r="F6408" s="5" t="s">
        <v>2598</v>
      </c>
      <c r="G6408" s="31">
        <v>0</v>
      </c>
      <c r="H6408" s="32">
        <v>0</v>
      </c>
      <c r="I6408" s="5">
        <v>0.20596600000000001</v>
      </c>
    </row>
    <row r="6409" spans="1:9">
      <c r="A6409" s="5">
        <v>2310320462</v>
      </c>
      <c r="B6409" s="5" t="s">
        <v>2447</v>
      </c>
      <c r="C6409" s="5" t="s">
        <v>248</v>
      </c>
      <c r="D6409" s="5" t="s">
        <v>249</v>
      </c>
      <c r="E6409" s="33">
        <v>897</v>
      </c>
      <c r="F6409" s="5" t="s">
        <v>2598</v>
      </c>
      <c r="G6409" s="31">
        <v>0</v>
      </c>
      <c r="H6409" s="32">
        <v>0</v>
      </c>
      <c r="I6409" s="5">
        <v>0.52524000000000004</v>
      </c>
    </row>
    <row r="6410" spans="1:9">
      <c r="A6410" s="5">
        <v>2310320465</v>
      </c>
      <c r="B6410" s="5" t="s">
        <v>2448</v>
      </c>
      <c r="C6410" s="5" t="s">
        <v>248</v>
      </c>
      <c r="D6410" s="5" t="s">
        <v>249</v>
      </c>
      <c r="E6410" s="33">
        <v>695</v>
      </c>
      <c r="F6410" s="5" t="s">
        <v>2598</v>
      </c>
      <c r="G6410" s="31">
        <v>0</v>
      </c>
      <c r="H6410" s="32">
        <v>0</v>
      </c>
      <c r="I6410" s="5">
        <v>0.52523699999999995</v>
      </c>
    </row>
    <row r="6411" spans="1:9">
      <c r="A6411" s="5">
        <v>2310320502</v>
      </c>
      <c r="B6411" s="5" t="s">
        <v>2388</v>
      </c>
      <c r="C6411" s="5" t="s">
        <v>248</v>
      </c>
      <c r="D6411" s="5" t="s">
        <v>249</v>
      </c>
      <c r="E6411" s="33">
        <v>750</v>
      </c>
      <c r="F6411" s="5" t="s">
        <v>2598</v>
      </c>
      <c r="G6411" s="31">
        <v>0</v>
      </c>
      <c r="H6411" s="32">
        <v>0</v>
      </c>
      <c r="I6411" s="5">
        <v>0.93645299999999998</v>
      </c>
    </row>
    <row r="6412" spans="1:9">
      <c r="A6412" s="5">
        <v>2310320506</v>
      </c>
      <c r="B6412" s="5" t="s">
        <v>2402</v>
      </c>
      <c r="C6412" s="5" t="s">
        <v>248</v>
      </c>
      <c r="D6412" s="5" t="s">
        <v>249</v>
      </c>
      <c r="E6412" s="33">
        <v>136</v>
      </c>
      <c r="F6412" s="5" t="s">
        <v>2598</v>
      </c>
      <c r="G6412" s="31">
        <v>0</v>
      </c>
      <c r="H6412" s="32">
        <v>0</v>
      </c>
      <c r="I6412" s="5">
        <v>1.605588</v>
      </c>
    </row>
    <row r="6413" spans="1:9">
      <c r="A6413" s="5">
        <v>2310320507</v>
      </c>
      <c r="B6413" s="5" t="s">
        <v>2403</v>
      </c>
      <c r="C6413" s="5" t="s">
        <v>248</v>
      </c>
      <c r="D6413" s="5" t="s">
        <v>249</v>
      </c>
      <c r="E6413" s="33">
        <v>32</v>
      </c>
      <c r="F6413" s="5" t="s">
        <v>4407</v>
      </c>
      <c r="G6413" s="31">
        <v>0</v>
      </c>
      <c r="H6413" s="32">
        <v>0</v>
      </c>
      <c r="I6413" s="5">
        <v>9.4671880000000002</v>
      </c>
    </row>
    <row r="6414" spans="1:9">
      <c r="A6414" s="5">
        <v>2310340006</v>
      </c>
      <c r="B6414" s="5" t="s">
        <v>732</v>
      </c>
      <c r="C6414" s="5" t="s">
        <v>248</v>
      </c>
      <c r="D6414" s="5" t="s">
        <v>249</v>
      </c>
      <c r="E6414" s="33">
        <v>713326</v>
      </c>
      <c r="F6414" s="5" t="s">
        <v>2598</v>
      </c>
      <c r="G6414" s="31">
        <v>0</v>
      </c>
      <c r="H6414" s="32">
        <v>105000</v>
      </c>
      <c r="I6414" s="5">
        <v>3.1725999999999997E-2</v>
      </c>
    </row>
    <row r="6415" spans="1:9">
      <c r="A6415" s="5">
        <v>2310340006</v>
      </c>
      <c r="B6415" s="5" t="s">
        <v>732</v>
      </c>
      <c r="C6415" s="5" t="s">
        <v>47</v>
      </c>
      <c r="D6415" s="5" t="s">
        <v>48</v>
      </c>
      <c r="E6415" s="33">
        <v>105000</v>
      </c>
      <c r="F6415" s="5" t="s">
        <v>2598</v>
      </c>
      <c r="G6415" s="31">
        <v>105000</v>
      </c>
      <c r="H6415" s="32">
        <v>0</v>
      </c>
      <c r="I6415" s="5">
        <v>3.1641000000000002E-2</v>
      </c>
    </row>
    <row r="6416" spans="1:9">
      <c r="A6416" s="5">
        <v>2310340010</v>
      </c>
      <c r="B6416" s="5" t="s">
        <v>1237</v>
      </c>
      <c r="C6416" s="5" t="s">
        <v>248</v>
      </c>
      <c r="D6416" s="5" t="s">
        <v>249</v>
      </c>
      <c r="E6416" s="33">
        <v>59450</v>
      </c>
      <c r="F6416" s="5" t="s">
        <v>2598</v>
      </c>
      <c r="G6416" s="31">
        <v>0</v>
      </c>
      <c r="H6416" s="32">
        <v>0</v>
      </c>
      <c r="I6416" s="5">
        <v>2.9826999999999999E-2</v>
      </c>
    </row>
    <row r="6417" spans="1:9">
      <c r="A6417" s="5">
        <v>2310350020</v>
      </c>
      <c r="B6417" s="5" t="s">
        <v>5048</v>
      </c>
      <c r="C6417" s="5" t="s">
        <v>248</v>
      </c>
      <c r="D6417" s="5" t="s">
        <v>249</v>
      </c>
      <c r="E6417" s="33">
        <v>5486</v>
      </c>
      <c r="F6417" s="5" t="s">
        <v>2598</v>
      </c>
      <c r="G6417" s="31">
        <v>0</v>
      </c>
      <c r="H6417" s="32">
        <v>0</v>
      </c>
      <c r="I6417" s="5">
        <v>9.1195999999999999E-2</v>
      </c>
    </row>
    <row r="6418" spans="1:9">
      <c r="A6418" s="5">
        <v>2310350020</v>
      </c>
      <c r="B6418" s="5" t="s">
        <v>5048</v>
      </c>
      <c r="C6418" s="5" t="s">
        <v>2631</v>
      </c>
      <c r="D6418" s="5" t="s">
        <v>2632</v>
      </c>
      <c r="E6418" s="33">
        <v>234508</v>
      </c>
      <c r="F6418" s="5" t="s">
        <v>2598</v>
      </c>
      <c r="G6418" s="31">
        <v>0</v>
      </c>
      <c r="H6418" s="32">
        <v>0</v>
      </c>
      <c r="I6418" s="5">
        <v>9.1195999999999999E-2</v>
      </c>
    </row>
    <row r="6419" spans="1:9">
      <c r="A6419" s="5">
        <v>2310350043</v>
      </c>
      <c r="B6419" s="5" t="s">
        <v>1068</v>
      </c>
      <c r="C6419" s="5" t="s">
        <v>248</v>
      </c>
      <c r="D6419" s="5" t="s">
        <v>249</v>
      </c>
      <c r="E6419" s="33">
        <v>112575</v>
      </c>
      <c r="F6419" s="5" t="s">
        <v>2598</v>
      </c>
      <c r="G6419" s="31">
        <v>0</v>
      </c>
      <c r="H6419" s="32">
        <v>0</v>
      </c>
      <c r="I6419" s="5">
        <v>9.0518000000000001E-2</v>
      </c>
    </row>
    <row r="6420" spans="1:9">
      <c r="A6420" s="5">
        <v>2310350114</v>
      </c>
      <c r="B6420" s="5" t="s">
        <v>5049</v>
      </c>
      <c r="C6420" s="5" t="s">
        <v>248</v>
      </c>
      <c r="D6420" s="5" t="s">
        <v>249</v>
      </c>
      <c r="E6420" s="33">
        <v>576</v>
      </c>
      <c r="F6420" s="5" t="s">
        <v>2598</v>
      </c>
      <c r="G6420" s="31">
        <v>0</v>
      </c>
      <c r="H6420" s="32">
        <v>0</v>
      </c>
      <c r="I6420" s="5">
        <v>6.4687999999999996E-2</v>
      </c>
    </row>
    <row r="6421" spans="1:9">
      <c r="A6421" s="5">
        <v>2310360001</v>
      </c>
      <c r="B6421" s="5" t="s">
        <v>623</v>
      </c>
      <c r="C6421" s="5" t="s">
        <v>248</v>
      </c>
      <c r="D6421" s="5" t="s">
        <v>249</v>
      </c>
      <c r="E6421" s="33">
        <v>802564</v>
      </c>
      <c r="F6421" s="5" t="s">
        <v>2598</v>
      </c>
      <c r="G6421" s="31">
        <v>0</v>
      </c>
      <c r="H6421" s="32">
        <v>274596</v>
      </c>
      <c r="I6421" s="5">
        <v>2.5103E-2</v>
      </c>
    </row>
    <row r="6422" spans="1:9">
      <c r="A6422" s="5">
        <v>2310360001</v>
      </c>
      <c r="B6422" s="5" t="s">
        <v>623</v>
      </c>
      <c r="C6422" s="5" t="s">
        <v>47</v>
      </c>
      <c r="D6422" s="5" t="s">
        <v>48</v>
      </c>
      <c r="E6422" s="33">
        <v>274596</v>
      </c>
      <c r="F6422" s="5" t="s">
        <v>2598</v>
      </c>
      <c r="G6422" s="31">
        <v>274596</v>
      </c>
      <c r="H6422" s="32">
        <v>0</v>
      </c>
      <c r="I6422" s="5">
        <v>2.8511999999999999E-2</v>
      </c>
    </row>
    <row r="6423" spans="1:9">
      <c r="A6423" s="5">
        <v>2310370007</v>
      </c>
      <c r="B6423" s="5" t="s">
        <v>5050</v>
      </c>
      <c r="C6423" s="5" t="s">
        <v>248</v>
      </c>
      <c r="D6423" s="5" t="s">
        <v>249</v>
      </c>
      <c r="E6423" s="33">
        <v>1750</v>
      </c>
      <c r="F6423" s="5" t="s">
        <v>2598</v>
      </c>
      <c r="G6423" s="31">
        <v>0</v>
      </c>
      <c r="H6423" s="32">
        <v>0</v>
      </c>
      <c r="I6423" s="5">
        <v>0.26408599999999999</v>
      </c>
    </row>
    <row r="6424" spans="1:9">
      <c r="A6424" s="5">
        <v>2310370081</v>
      </c>
      <c r="B6424" s="5" t="s">
        <v>1413</v>
      </c>
      <c r="C6424" s="5" t="s">
        <v>248</v>
      </c>
      <c r="D6424" s="5" t="s">
        <v>249</v>
      </c>
      <c r="E6424" s="33">
        <v>21944</v>
      </c>
      <c r="F6424" s="5" t="s">
        <v>2598</v>
      </c>
      <c r="G6424" s="31">
        <v>0</v>
      </c>
      <c r="H6424" s="32">
        <v>0</v>
      </c>
      <c r="I6424" s="5">
        <v>0.341777</v>
      </c>
    </row>
    <row r="6425" spans="1:9">
      <c r="A6425" s="5">
        <v>2310370082</v>
      </c>
      <c r="B6425" s="5" t="s">
        <v>1435</v>
      </c>
      <c r="C6425" s="5" t="s">
        <v>248</v>
      </c>
      <c r="D6425" s="5" t="s">
        <v>249</v>
      </c>
      <c r="E6425" s="33">
        <v>4223</v>
      </c>
      <c r="F6425" s="5" t="s">
        <v>2598</v>
      </c>
      <c r="G6425" s="31">
        <v>0</v>
      </c>
      <c r="H6425" s="32">
        <v>0</v>
      </c>
      <c r="I6425" s="5">
        <v>0.38459399999999999</v>
      </c>
    </row>
    <row r="6426" spans="1:9">
      <c r="A6426" s="5">
        <v>2310370089</v>
      </c>
      <c r="B6426" s="5" t="s">
        <v>5051</v>
      </c>
      <c r="C6426" s="5" t="s">
        <v>248</v>
      </c>
      <c r="D6426" s="5" t="s">
        <v>249</v>
      </c>
      <c r="E6426" s="33">
        <v>1380</v>
      </c>
      <c r="F6426" s="5" t="s">
        <v>2598</v>
      </c>
      <c r="G6426" s="31">
        <v>0</v>
      </c>
      <c r="H6426" s="32">
        <v>0</v>
      </c>
      <c r="I6426" s="5">
        <v>0.32296399999999997</v>
      </c>
    </row>
    <row r="6427" spans="1:9">
      <c r="A6427" s="5">
        <v>2310370101</v>
      </c>
      <c r="B6427" s="5" t="s">
        <v>361</v>
      </c>
      <c r="C6427" s="5" t="s">
        <v>248</v>
      </c>
      <c r="D6427" s="5" t="s">
        <v>249</v>
      </c>
      <c r="E6427" s="33">
        <v>3192</v>
      </c>
      <c r="F6427" s="5" t="s">
        <v>2598</v>
      </c>
      <c r="G6427" s="31">
        <v>0</v>
      </c>
      <c r="H6427" s="32">
        <v>0</v>
      </c>
      <c r="I6427" s="5">
        <v>0.39241199999999998</v>
      </c>
    </row>
    <row r="6428" spans="1:9">
      <c r="A6428" s="5">
        <v>2310370101</v>
      </c>
      <c r="B6428" s="5" t="s">
        <v>361</v>
      </c>
      <c r="C6428" s="5" t="s">
        <v>2601</v>
      </c>
      <c r="D6428" s="5" t="s">
        <v>2602</v>
      </c>
      <c r="E6428" s="33">
        <v>10790</v>
      </c>
      <c r="F6428" s="5" t="s">
        <v>2598</v>
      </c>
      <c r="G6428" s="31">
        <v>0</v>
      </c>
      <c r="H6428" s="32">
        <v>0</v>
      </c>
      <c r="I6428" s="5">
        <v>0.37839200000000001</v>
      </c>
    </row>
    <row r="6429" spans="1:9">
      <c r="A6429" s="5">
        <v>2310370102</v>
      </c>
      <c r="B6429" s="5" t="s">
        <v>362</v>
      </c>
      <c r="C6429" s="5" t="s">
        <v>248</v>
      </c>
      <c r="D6429" s="5" t="s">
        <v>249</v>
      </c>
      <c r="E6429" s="33">
        <v>3020</v>
      </c>
      <c r="F6429" s="5" t="s">
        <v>2598</v>
      </c>
      <c r="G6429" s="31">
        <v>0</v>
      </c>
      <c r="H6429" s="32">
        <v>0</v>
      </c>
      <c r="I6429" s="5">
        <v>0.36893700000000001</v>
      </c>
    </row>
    <row r="6430" spans="1:9">
      <c r="A6430" s="5">
        <v>2310370102</v>
      </c>
      <c r="B6430" s="5" t="s">
        <v>362</v>
      </c>
      <c r="C6430" s="5" t="s">
        <v>2601</v>
      </c>
      <c r="D6430" s="5" t="s">
        <v>2602</v>
      </c>
      <c r="E6430" s="33">
        <v>2307</v>
      </c>
      <c r="F6430" s="5" t="s">
        <v>2598</v>
      </c>
      <c r="G6430" s="31">
        <v>0</v>
      </c>
      <c r="H6430" s="32">
        <v>0</v>
      </c>
      <c r="I6430" s="5">
        <v>0.37625500000000001</v>
      </c>
    </row>
    <row r="6431" spans="1:9">
      <c r="A6431" s="5">
        <v>2310370103</v>
      </c>
      <c r="B6431" s="5" t="s">
        <v>360</v>
      </c>
      <c r="C6431" s="5" t="s">
        <v>248</v>
      </c>
      <c r="D6431" s="5" t="s">
        <v>249</v>
      </c>
      <c r="E6431" s="33">
        <v>3228</v>
      </c>
      <c r="F6431" s="5" t="s">
        <v>2598</v>
      </c>
      <c r="G6431" s="31">
        <v>0</v>
      </c>
      <c r="H6431" s="32">
        <v>0</v>
      </c>
      <c r="I6431" s="5">
        <v>0.40013300000000002</v>
      </c>
    </row>
    <row r="6432" spans="1:9">
      <c r="A6432" s="5">
        <v>2310370103</v>
      </c>
      <c r="B6432" s="5" t="s">
        <v>360</v>
      </c>
      <c r="C6432" s="5" t="s">
        <v>2601</v>
      </c>
      <c r="D6432" s="5" t="s">
        <v>2602</v>
      </c>
      <c r="E6432" s="33">
        <v>6242</v>
      </c>
      <c r="F6432" s="5" t="s">
        <v>2598</v>
      </c>
      <c r="G6432" s="31">
        <v>0</v>
      </c>
      <c r="H6432" s="32">
        <v>0</v>
      </c>
      <c r="I6432" s="5">
        <v>0.37879699999999999</v>
      </c>
    </row>
    <row r="6433" spans="1:9">
      <c r="A6433" s="5">
        <v>2310370104</v>
      </c>
      <c r="B6433" s="5" t="s">
        <v>359</v>
      </c>
      <c r="C6433" s="5" t="s">
        <v>248</v>
      </c>
      <c r="D6433" s="5" t="s">
        <v>249</v>
      </c>
      <c r="E6433" s="33">
        <v>4974</v>
      </c>
      <c r="F6433" s="5" t="s">
        <v>2598</v>
      </c>
      <c r="G6433" s="31">
        <v>0</v>
      </c>
      <c r="H6433" s="32">
        <v>0</v>
      </c>
      <c r="I6433" s="5">
        <v>0.40198400000000001</v>
      </c>
    </row>
    <row r="6434" spans="1:9">
      <c r="A6434" s="5">
        <v>2310370104</v>
      </c>
      <c r="B6434" s="5" t="s">
        <v>359</v>
      </c>
      <c r="C6434" s="5" t="s">
        <v>2601</v>
      </c>
      <c r="D6434" s="5" t="s">
        <v>2602</v>
      </c>
      <c r="E6434" s="33">
        <v>4202</v>
      </c>
      <c r="F6434" s="5" t="s">
        <v>2598</v>
      </c>
      <c r="G6434" s="31">
        <v>0</v>
      </c>
      <c r="H6434" s="32">
        <v>0</v>
      </c>
      <c r="I6434" s="5">
        <v>0.387465</v>
      </c>
    </row>
    <row r="6435" spans="1:9">
      <c r="A6435" s="5">
        <v>2310370109</v>
      </c>
      <c r="B6435" s="5" t="s">
        <v>1533</v>
      </c>
      <c r="C6435" s="5" t="s">
        <v>248</v>
      </c>
      <c r="D6435" s="5" t="s">
        <v>249</v>
      </c>
      <c r="E6435" s="33">
        <v>470</v>
      </c>
      <c r="F6435" s="5" t="s">
        <v>2598</v>
      </c>
      <c r="G6435" s="31">
        <v>0</v>
      </c>
      <c r="H6435" s="32">
        <v>0</v>
      </c>
      <c r="I6435" s="5">
        <v>0.38308500000000001</v>
      </c>
    </row>
    <row r="6436" spans="1:9">
      <c r="A6436" s="5">
        <v>2310370110</v>
      </c>
      <c r="B6436" s="5" t="s">
        <v>1532</v>
      </c>
      <c r="C6436" s="5" t="s">
        <v>248</v>
      </c>
      <c r="D6436" s="5" t="s">
        <v>249</v>
      </c>
      <c r="E6436" s="33">
        <v>470</v>
      </c>
      <c r="F6436" s="5" t="s">
        <v>2598</v>
      </c>
      <c r="G6436" s="31">
        <v>0</v>
      </c>
      <c r="H6436" s="32">
        <v>0</v>
      </c>
      <c r="I6436" s="5">
        <v>0.38314900000000002</v>
      </c>
    </row>
    <row r="6437" spans="1:9">
      <c r="A6437" s="5">
        <v>2310370111</v>
      </c>
      <c r="B6437" s="5" t="s">
        <v>1534</v>
      </c>
      <c r="C6437" s="5" t="s">
        <v>248</v>
      </c>
      <c r="D6437" s="5" t="s">
        <v>249</v>
      </c>
      <c r="E6437" s="33">
        <v>470</v>
      </c>
      <c r="F6437" s="5" t="s">
        <v>2598</v>
      </c>
      <c r="G6437" s="31">
        <v>0</v>
      </c>
      <c r="H6437" s="32">
        <v>0</v>
      </c>
      <c r="I6437" s="5">
        <v>0.38308500000000001</v>
      </c>
    </row>
    <row r="6438" spans="1:9">
      <c r="A6438" s="5">
        <v>2310370137</v>
      </c>
      <c r="B6438" s="5" t="s">
        <v>364</v>
      </c>
      <c r="C6438" s="5" t="s">
        <v>248</v>
      </c>
      <c r="D6438" s="5" t="s">
        <v>249</v>
      </c>
      <c r="E6438" s="33">
        <v>784</v>
      </c>
      <c r="F6438" s="5" t="s">
        <v>2598</v>
      </c>
      <c r="G6438" s="31">
        <v>0</v>
      </c>
      <c r="H6438" s="32">
        <v>0</v>
      </c>
      <c r="I6438" s="5">
        <v>0.436811</v>
      </c>
    </row>
    <row r="6439" spans="1:9">
      <c r="A6439" s="5">
        <v>2310370138</v>
      </c>
      <c r="B6439" s="5" t="s">
        <v>363</v>
      </c>
      <c r="C6439" s="5" t="s">
        <v>248</v>
      </c>
      <c r="D6439" s="5" t="s">
        <v>249</v>
      </c>
      <c r="E6439" s="33">
        <v>1068</v>
      </c>
      <c r="F6439" s="5" t="s">
        <v>2598</v>
      </c>
      <c r="G6439" s="31">
        <v>0</v>
      </c>
      <c r="H6439" s="32">
        <v>0</v>
      </c>
      <c r="I6439" s="5">
        <v>0.47574899999999998</v>
      </c>
    </row>
    <row r="6440" spans="1:9">
      <c r="A6440" s="5">
        <v>2310370139</v>
      </c>
      <c r="B6440" s="5" t="s">
        <v>365</v>
      </c>
      <c r="C6440" s="5" t="s">
        <v>248</v>
      </c>
      <c r="D6440" s="5" t="s">
        <v>249</v>
      </c>
      <c r="E6440" s="33">
        <v>727</v>
      </c>
      <c r="F6440" s="5" t="s">
        <v>2598</v>
      </c>
      <c r="G6440" s="31">
        <v>0</v>
      </c>
      <c r="H6440" s="32">
        <v>0</v>
      </c>
      <c r="I6440" s="5">
        <v>0.47548800000000002</v>
      </c>
    </row>
    <row r="6441" spans="1:9">
      <c r="A6441" s="5">
        <v>2310390001</v>
      </c>
      <c r="B6441" s="5" t="s">
        <v>2471</v>
      </c>
      <c r="C6441" s="5" t="s">
        <v>2631</v>
      </c>
      <c r="D6441" s="5" t="s">
        <v>2632</v>
      </c>
      <c r="E6441" s="33">
        <v>3032</v>
      </c>
      <c r="F6441" s="5" t="s">
        <v>2598</v>
      </c>
      <c r="G6441" s="31">
        <v>0</v>
      </c>
      <c r="H6441" s="32">
        <v>0</v>
      </c>
      <c r="I6441" s="5">
        <v>0.25872699999999998</v>
      </c>
    </row>
    <row r="6442" spans="1:9">
      <c r="A6442" s="5">
        <v>2310390004</v>
      </c>
      <c r="B6442" s="5" t="s">
        <v>2485</v>
      </c>
      <c r="C6442" s="5" t="s">
        <v>2631</v>
      </c>
      <c r="D6442" s="5" t="s">
        <v>2632</v>
      </c>
      <c r="E6442" s="33">
        <v>337</v>
      </c>
      <c r="F6442" s="5" t="s">
        <v>2598</v>
      </c>
      <c r="G6442" s="31">
        <v>0</v>
      </c>
      <c r="H6442" s="32">
        <v>0</v>
      </c>
      <c r="I6442" s="5">
        <v>7.9614000000000004E-2</v>
      </c>
    </row>
    <row r="6443" spans="1:9">
      <c r="A6443" s="5">
        <v>2310390005</v>
      </c>
      <c r="B6443" s="5" t="s">
        <v>2476</v>
      </c>
      <c r="C6443" s="5" t="s">
        <v>2631</v>
      </c>
      <c r="D6443" s="5" t="s">
        <v>2632</v>
      </c>
      <c r="E6443" s="33">
        <v>2310</v>
      </c>
      <c r="F6443" s="5" t="s">
        <v>2598</v>
      </c>
      <c r="G6443" s="31">
        <v>0</v>
      </c>
      <c r="H6443" s="32">
        <v>0</v>
      </c>
      <c r="I6443" s="5">
        <v>0.31204300000000001</v>
      </c>
    </row>
    <row r="6444" spans="1:9">
      <c r="A6444" s="5">
        <v>2310390007</v>
      </c>
      <c r="B6444" s="5" t="s">
        <v>2472</v>
      </c>
      <c r="C6444" s="5" t="s">
        <v>2631</v>
      </c>
      <c r="D6444" s="5" t="s">
        <v>2632</v>
      </c>
      <c r="E6444" s="33">
        <v>4100</v>
      </c>
      <c r="F6444" s="5" t="s">
        <v>2598</v>
      </c>
      <c r="G6444" s="31">
        <v>0</v>
      </c>
      <c r="H6444" s="32">
        <v>0</v>
      </c>
      <c r="I6444" s="5">
        <v>0.21050199999999999</v>
      </c>
    </row>
    <row r="6445" spans="1:9">
      <c r="A6445" s="5">
        <v>2310390008</v>
      </c>
      <c r="B6445" s="5" t="s">
        <v>2467</v>
      </c>
      <c r="C6445" s="5" t="s">
        <v>2631</v>
      </c>
      <c r="D6445" s="5" t="s">
        <v>2632</v>
      </c>
      <c r="E6445" s="33">
        <v>3130</v>
      </c>
      <c r="F6445" s="5" t="s">
        <v>2598</v>
      </c>
      <c r="G6445" s="31">
        <v>0</v>
      </c>
      <c r="H6445" s="32">
        <v>0</v>
      </c>
      <c r="I6445" s="5">
        <v>0.24021100000000001</v>
      </c>
    </row>
    <row r="6446" spans="1:9">
      <c r="A6446" s="5">
        <v>2310390023</v>
      </c>
      <c r="B6446" s="5" t="s">
        <v>2486</v>
      </c>
      <c r="C6446" s="5" t="s">
        <v>2631</v>
      </c>
      <c r="D6446" s="5" t="s">
        <v>2632</v>
      </c>
      <c r="E6446" s="33">
        <v>409</v>
      </c>
      <c r="F6446" s="5" t="s">
        <v>2598</v>
      </c>
      <c r="G6446" s="31">
        <v>0</v>
      </c>
      <c r="H6446" s="32">
        <v>0</v>
      </c>
      <c r="I6446" s="5">
        <v>0.09</v>
      </c>
    </row>
    <row r="6447" spans="1:9">
      <c r="A6447" s="5">
        <v>2310390029</v>
      </c>
      <c r="B6447" s="5" t="s">
        <v>2488</v>
      </c>
      <c r="C6447" s="5" t="s">
        <v>2631</v>
      </c>
      <c r="D6447" s="5" t="s">
        <v>2632</v>
      </c>
      <c r="E6447" s="33">
        <v>447</v>
      </c>
      <c r="F6447" s="5" t="s">
        <v>2598</v>
      </c>
      <c r="G6447" s="31">
        <v>0</v>
      </c>
      <c r="H6447" s="32">
        <v>0</v>
      </c>
      <c r="I6447" s="5">
        <v>8.6934999999999998E-2</v>
      </c>
    </row>
    <row r="6448" spans="1:9">
      <c r="A6448" s="5">
        <v>2310390030</v>
      </c>
      <c r="B6448" s="5" t="s">
        <v>2496</v>
      </c>
      <c r="C6448" s="5" t="s">
        <v>2631</v>
      </c>
      <c r="D6448" s="5" t="s">
        <v>2632</v>
      </c>
      <c r="E6448" s="33">
        <v>5676</v>
      </c>
      <c r="F6448" s="5" t="s">
        <v>2598</v>
      </c>
      <c r="G6448" s="31">
        <v>0</v>
      </c>
      <c r="H6448" s="32">
        <v>0</v>
      </c>
      <c r="I6448" s="5">
        <v>8.6128999999999997E-2</v>
      </c>
    </row>
    <row r="6449" spans="1:9">
      <c r="A6449" s="5">
        <v>2310390032</v>
      </c>
      <c r="B6449" s="5" t="s">
        <v>2489</v>
      </c>
      <c r="C6449" s="5" t="s">
        <v>2631</v>
      </c>
      <c r="D6449" s="5" t="s">
        <v>2632</v>
      </c>
      <c r="E6449" s="33">
        <v>803</v>
      </c>
      <c r="F6449" s="5" t="s">
        <v>2598</v>
      </c>
      <c r="G6449" s="31">
        <v>0</v>
      </c>
      <c r="H6449" s="32">
        <v>0</v>
      </c>
      <c r="I6449" s="5">
        <v>8.7895000000000001E-2</v>
      </c>
    </row>
    <row r="6450" spans="1:9">
      <c r="A6450" s="5">
        <v>2310390034</v>
      </c>
      <c r="B6450" s="5" t="s">
        <v>5052</v>
      </c>
      <c r="C6450" s="5" t="s">
        <v>2631</v>
      </c>
      <c r="D6450" s="5" t="s">
        <v>2632</v>
      </c>
      <c r="E6450" s="33">
        <v>575</v>
      </c>
      <c r="F6450" s="5" t="s">
        <v>2598</v>
      </c>
      <c r="G6450" s="31">
        <v>0</v>
      </c>
      <c r="H6450" s="32">
        <v>0</v>
      </c>
      <c r="I6450" s="5">
        <v>0.16793</v>
      </c>
    </row>
    <row r="6451" spans="1:9">
      <c r="A6451" s="5">
        <v>2310390035</v>
      </c>
      <c r="B6451" s="5" t="s">
        <v>2470</v>
      </c>
      <c r="C6451" s="5" t="s">
        <v>2631</v>
      </c>
      <c r="D6451" s="5" t="s">
        <v>2632</v>
      </c>
      <c r="E6451" s="33">
        <v>16</v>
      </c>
      <c r="F6451" s="5" t="s">
        <v>2598</v>
      </c>
      <c r="G6451" s="31">
        <v>0</v>
      </c>
      <c r="H6451" s="32">
        <v>0</v>
      </c>
      <c r="I6451" s="5">
        <v>0.1275</v>
      </c>
    </row>
    <row r="6452" spans="1:9">
      <c r="A6452" s="5">
        <v>2310390037</v>
      </c>
      <c r="B6452" s="5" t="s">
        <v>2475</v>
      </c>
      <c r="C6452" s="5" t="s">
        <v>2631</v>
      </c>
      <c r="D6452" s="5" t="s">
        <v>2632</v>
      </c>
      <c r="E6452" s="33">
        <v>8</v>
      </c>
      <c r="F6452" s="5" t="s">
        <v>2598</v>
      </c>
      <c r="G6452" s="31">
        <v>0</v>
      </c>
      <c r="H6452" s="32">
        <v>0</v>
      </c>
      <c r="I6452" s="5">
        <v>0.12</v>
      </c>
    </row>
    <row r="6453" spans="1:9">
      <c r="A6453" s="5">
        <v>2310390038</v>
      </c>
      <c r="B6453" s="5" t="s">
        <v>2477</v>
      </c>
      <c r="C6453" s="5" t="s">
        <v>2631</v>
      </c>
      <c r="D6453" s="5" t="s">
        <v>2632</v>
      </c>
      <c r="E6453" s="33">
        <v>14</v>
      </c>
      <c r="F6453" s="5" t="s">
        <v>2598</v>
      </c>
      <c r="G6453" s="31">
        <v>0</v>
      </c>
      <c r="H6453" s="32">
        <v>0</v>
      </c>
      <c r="I6453" s="5">
        <v>0.12285699999999999</v>
      </c>
    </row>
    <row r="6454" spans="1:9">
      <c r="A6454" s="5">
        <v>2310390039</v>
      </c>
      <c r="B6454" s="5" t="s">
        <v>2478</v>
      </c>
      <c r="C6454" s="5" t="s">
        <v>2631</v>
      </c>
      <c r="D6454" s="5" t="s">
        <v>2632</v>
      </c>
      <c r="E6454" s="33">
        <v>36</v>
      </c>
      <c r="F6454" s="5" t="s">
        <v>2598</v>
      </c>
      <c r="G6454" s="31">
        <v>0</v>
      </c>
      <c r="H6454" s="32">
        <v>0</v>
      </c>
      <c r="I6454" s="5">
        <v>0.13694400000000001</v>
      </c>
    </row>
    <row r="6455" spans="1:9">
      <c r="A6455" s="5">
        <v>2310390041</v>
      </c>
      <c r="B6455" s="5" t="s">
        <v>2480</v>
      </c>
      <c r="C6455" s="5" t="s">
        <v>2631</v>
      </c>
      <c r="D6455" s="5" t="s">
        <v>2632</v>
      </c>
      <c r="E6455" s="33">
        <v>808</v>
      </c>
      <c r="F6455" s="5" t="s">
        <v>2598</v>
      </c>
      <c r="G6455" s="31">
        <v>0</v>
      </c>
      <c r="H6455" s="32">
        <v>0</v>
      </c>
      <c r="I6455" s="5">
        <v>0.20104</v>
      </c>
    </row>
    <row r="6456" spans="1:9">
      <c r="A6456" s="5">
        <v>2310390042</v>
      </c>
      <c r="B6456" s="5" t="s">
        <v>2479</v>
      </c>
      <c r="C6456" s="5" t="s">
        <v>2631</v>
      </c>
      <c r="D6456" s="5" t="s">
        <v>2632</v>
      </c>
      <c r="E6456" s="33">
        <v>206</v>
      </c>
      <c r="F6456" s="5" t="s">
        <v>2598</v>
      </c>
      <c r="G6456" s="31">
        <v>0</v>
      </c>
      <c r="H6456" s="32">
        <v>0</v>
      </c>
      <c r="I6456" s="5">
        <v>0.30859199999999998</v>
      </c>
    </row>
    <row r="6457" spans="1:9">
      <c r="A6457" s="5">
        <v>2310390053</v>
      </c>
      <c r="B6457" s="5" t="s">
        <v>2469</v>
      </c>
      <c r="C6457" s="5" t="s">
        <v>2631</v>
      </c>
      <c r="D6457" s="5" t="s">
        <v>2632</v>
      </c>
      <c r="E6457" s="33">
        <v>115</v>
      </c>
      <c r="F6457" s="5" t="s">
        <v>2598</v>
      </c>
      <c r="G6457" s="31">
        <v>0</v>
      </c>
      <c r="H6457" s="32">
        <v>0</v>
      </c>
      <c r="I6457" s="5">
        <v>3.6989570000000001</v>
      </c>
    </row>
    <row r="6458" spans="1:9">
      <c r="A6458" s="5">
        <v>2310390055</v>
      </c>
      <c r="B6458" s="5" t="s">
        <v>2474</v>
      </c>
      <c r="C6458" s="5" t="s">
        <v>2631</v>
      </c>
      <c r="D6458" s="5" t="s">
        <v>2632</v>
      </c>
      <c r="E6458" s="33">
        <v>1800</v>
      </c>
      <c r="F6458" s="5" t="s">
        <v>2598</v>
      </c>
      <c r="G6458" s="31">
        <v>0</v>
      </c>
      <c r="H6458" s="32">
        <v>0</v>
      </c>
      <c r="I6458" s="5">
        <v>0.120833</v>
      </c>
    </row>
    <row r="6459" spans="1:9">
      <c r="A6459" s="5">
        <v>2310390064</v>
      </c>
      <c r="B6459" s="5" t="s">
        <v>1215</v>
      </c>
      <c r="C6459" s="5" t="s">
        <v>248</v>
      </c>
      <c r="D6459" s="5" t="s">
        <v>249</v>
      </c>
      <c r="E6459" s="33">
        <v>3346</v>
      </c>
      <c r="F6459" s="5" t="s">
        <v>2598</v>
      </c>
      <c r="G6459" s="31">
        <v>0</v>
      </c>
      <c r="H6459" s="32">
        <v>0</v>
      </c>
      <c r="I6459" s="5">
        <v>0.116345</v>
      </c>
    </row>
    <row r="6460" spans="1:9">
      <c r="A6460" s="5">
        <v>2310390070</v>
      </c>
      <c r="B6460" s="5" t="s">
        <v>5053</v>
      </c>
      <c r="C6460" s="5" t="s">
        <v>2631</v>
      </c>
      <c r="D6460" s="5" t="s">
        <v>2632</v>
      </c>
      <c r="E6460" s="33">
        <v>10</v>
      </c>
      <c r="F6460" s="5" t="s">
        <v>2598</v>
      </c>
      <c r="G6460" s="31">
        <v>0</v>
      </c>
      <c r="H6460" s="32">
        <v>0</v>
      </c>
      <c r="I6460" s="5">
        <v>3.544</v>
      </c>
    </row>
    <row r="6461" spans="1:9">
      <c r="A6461" s="5">
        <v>2310410001</v>
      </c>
      <c r="B6461" s="5" t="s">
        <v>2521</v>
      </c>
      <c r="C6461" s="5" t="s">
        <v>248</v>
      </c>
      <c r="D6461" s="5" t="s">
        <v>249</v>
      </c>
      <c r="E6461" s="33">
        <v>103</v>
      </c>
      <c r="F6461" s="5" t="s">
        <v>2598</v>
      </c>
      <c r="G6461" s="31">
        <v>0</v>
      </c>
      <c r="H6461" s="32">
        <v>0</v>
      </c>
      <c r="I6461" s="5">
        <v>0.25825199999999998</v>
      </c>
    </row>
    <row r="6462" spans="1:9">
      <c r="A6462" s="5">
        <v>2310410012</v>
      </c>
      <c r="B6462" s="5" t="s">
        <v>617</v>
      </c>
      <c r="C6462" s="5" t="s">
        <v>248</v>
      </c>
      <c r="D6462" s="5" t="s">
        <v>249</v>
      </c>
      <c r="E6462" s="33">
        <v>1055</v>
      </c>
      <c r="F6462" s="5" t="s">
        <v>2598</v>
      </c>
      <c r="G6462" s="31">
        <v>0</v>
      </c>
      <c r="H6462" s="32">
        <v>0</v>
      </c>
      <c r="I6462" s="5">
        <v>3.1133549999999999</v>
      </c>
    </row>
    <row r="6463" spans="1:9">
      <c r="A6463" s="5">
        <v>2310410037</v>
      </c>
      <c r="B6463" s="5" t="s">
        <v>5054</v>
      </c>
      <c r="C6463" s="5" t="s">
        <v>248</v>
      </c>
      <c r="D6463" s="5" t="s">
        <v>249</v>
      </c>
      <c r="E6463" s="33">
        <v>37</v>
      </c>
      <c r="F6463" s="5" t="s">
        <v>2598</v>
      </c>
      <c r="G6463" s="31">
        <v>0</v>
      </c>
      <c r="H6463" s="32">
        <v>0</v>
      </c>
      <c r="I6463" s="5">
        <v>1.248378</v>
      </c>
    </row>
    <row r="6464" spans="1:9">
      <c r="A6464" s="5">
        <v>2310410044</v>
      </c>
      <c r="B6464" s="5" t="s">
        <v>5055</v>
      </c>
      <c r="C6464" s="5" t="s">
        <v>248</v>
      </c>
      <c r="D6464" s="5" t="s">
        <v>249</v>
      </c>
      <c r="E6464" s="33">
        <v>12</v>
      </c>
      <c r="F6464" s="5" t="s">
        <v>2598</v>
      </c>
      <c r="G6464" s="31">
        <v>0</v>
      </c>
      <c r="H6464" s="32">
        <v>0</v>
      </c>
      <c r="I6464" s="5">
        <v>8.42</v>
      </c>
    </row>
    <row r="6465" spans="1:9">
      <c r="A6465" s="5">
        <v>2310440001</v>
      </c>
      <c r="B6465" s="5" t="s">
        <v>1639</v>
      </c>
      <c r="C6465" s="5" t="s">
        <v>248</v>
      </c>
      <c r="D6465" s="5" t="s">
        <v>249</v>
      </c>
      <c r="E6465" s="33">
        <v>225</v>
      </c>
      <c r="F6465" s="5" t="s">
        <v>2598</v>
      </c>
      <c r="G6465" s="31">
        <v>0</v>
      </c>
      <c r="H6465" s="32">
        <v>0</v>
      </c>
      <c r="I6465" s="5">
        <v>0.93475600000000003</v>
      </c>
    </row>
    <row r="6466" spans="1:9">
      <c r="A6466" s="5">
        <v>2310440004</v>
      </c>
      <c r="B6466" s="5" t="s">
        <v>1640</v>
      </c>
      <c r="C6466" s="5" t="s">
        <v>248</v>
      </c>
      <c r="D6466" s="5" t="s">
        <v>249</v>
      </c>
      <c r="E6466" s="33">
        <v>329</v>
      </c>
      <c r="F6466" s="5" t="s">
        <v>2598</v>
      </c>
      <c r="G6466" s="31">
        <v>0</v>
      </c>
      <c r="H6466" s="32">
        <v>0</v>
      </c>
      <c r="I6466" s="5">
        <v>0.94243200000000005</v>
      </c>
    </row>
    <row r="6467" spans="1:9">
      <c r="A6467" s="5">
        <v>2310440005</v>
      </c>
      <c r="B6467" s="5" t="s">
        <v>2234</v>
      </c>
      <c r="C6467" s="5" t="s">
        <v>248</v>
      </c>
      <c r="D6467" s="5" t="s">
        <v>249</v>
      </c>
      <c r="E6467" s="33">
        <v>79</v>
      </c>
      <c r="F6467" s="5" t="s">
        <v>2598</v>
      </c>
      <c r="G6467" s="31">
        <v>0</v>
      </c>
      <c r="H6467" s="32">
        <v>0</v>
      </c>
      <c r="I6467" s="5">
        <v>0.93683499999999997</v>
      </c>
    </row>
    <row r="6468" spans="1:9">
      <c r="A6468" s="5">
        <v>2310440007</v>
      </c>
      <c r="B6468" s="5" t="s">
        <v>1641</v>
      </c>
      <c r="C6468" s="5" t="s">
        <v>248</v>
      </c>
      <c r="D6468" s="5" t="s">
        <v>249</v>
      </c>
      <c r="E6468" s="33">
        <v>180</v>
      </c>
      <c r="F6468" s="5" t="s">
        <v>2598</v>
      </c>
      <c r="G6468" s="31">
        <v>0</v>
      </c>
      <c r="H6468" s="32">
        <v>0</v>
      </c>
      <c r="I6468" s="5">
        <v>0.9375</v>
      </c>
    </row>
    <row r="6469" spans="1:9">
      <c r="A6469" s="5">
        <v>2310440008</v>
      </c>
      <c r="B6469" s="5" t="s">
        <v>2113</v>
      </c>
      <c r="C6469" s="5" t="s">
        <v>248</v>
      </c>
      <c r="D6469" s="5" t="s">
        <v>249</v>
      </c>
      <c r="E6469" s="33">
        <v>168</v>
      </c>
      <c r="F6469" s="5" t="s">
        <v>2598</v>
      </c>
      <c r="G6469" s="31">
        <v>0</v>
      </c>
      <c r="H6469" s="32">
        <v>0</v>
      </c>
      <c r="I6469" s="5">
        <v>1.035952</v>
      </c>
    </row>
    <row r="6470" spans="1:9">
      <c r="A6470" s="5">
        <v>2310440041</v>
      </c>
      <c r="B6470" s="5" t="s">
        <v>2114</v>
      </c>
      <c r="C6470" s="5" t="s">
        <v>248</v>
      </c>
      <c r="D6470" s="5" t="s">
        <v>249</v>
      </c>
      <c r="E6470" s="33">
        <v>352</v>
      </c>
      <c r="F6470" s="5" t="s">
        <v>2598</v>
      </c>
      <c r="G6470" s="31">
        <v>0</v>
      </c>
      <c r="H6470" s="32">
        <v>0</v>
      </c>
      <c r="I6470" s="5">
        <v>0.93374999999999997</v>
      </c>
    </row>
    <row r="6471" spans="1:9">
      <c r="A6471" s="5">
        <v>2310440042</v>
      </c>
      <c r="B6471" s="5" t="s">
        <v>2115</v>
      </c>
      <c r="C6471" s="5" t="s">
        <v>248</v>
      </c>
      <c r="D6471" s="5" t="s">
        <v>249</v>
      </c>
      <c r="E6471" s="33">
        <v>380</v>
      </c>
      <c r="F6471" s="5" t="s">
        <v>2598</v>
      </c>
      <c r="G6471" s="31">
        <v>0</v>
      </c>
      <c r="H6471" s="32">
        <v>0</v>
      </c>
      <c r="I6471" s="5">
        <v>0.93352599999999997</v>
      </c>
    </row>
    <row r="6472" spans="1:9">
      <c r="A6472" s="5">
        <v>2310440043</v>
      </c>
      <c r="B6472" s="5" t="s">
        <v>2117</v>
      </c>
      <c r="C6472" s="5" t="s">
        <v>248</v>
      </c>
      <c r="D6472" s="5" t="s">
        <v>249</v>
      </c>
      <c r="E6472" s="33">
        <v>4241</v>
      </c>
      <c r="F6472" s="5" t="s">
        <v>2598</v>
      </c>
      <c r="G6472" s="31">
        <v>0</v>
      </c>
      <c r="H6472" s="32">
        <v>0</v>
      </c>
      <c r="I6472" s="5">
        <v>1.0924970000000001</v>
      </c>
    </row>
    <row r="6473" spans="1:9">
      <c r="A6473" s="5">
        <v>2310440044</v>
      </c>
      <c r="B6473" s="5" t="s">
        <v>2116</v>
      </c>
      <c r="C6473" s="5" t="s">
        <v>248</v>
      </c>
      <c r="D6473" s="5" t="s">
        <v>249</v>
      </c>
      <c r="E6473" s="33">
        <v>315</v>
      </c>
      <c r="F6473" s="5" t="s">
        <v>2598</v>
      </c>
      <c r="G6473" s="31">
        <v>0</v>
      </c>
      <c r="H6473" s="32">
        <v>0</v>
      </c>
      <c r="I6473" s="5">
        <v>0.92228600000000005</v>
      </c>
    </row>
    <row r="6474" spans="1:9">
      <c r="A6474" s="5">
        <v>2310440045</v>
      </c>
      <c r="B6474" s="5" t="s">
        <v>2118</v>
      </c>
      <c r="C6474" s="5" t="s">
        <v>248</v>
      </c>
      <c r="D6474" s="5" t="s">
        <v>249</v>
      </c>
      <c r="E6474" s="33">
        <v>5</v>
      </c>
      <c r="F6474" s="5" t="s">
        <v>2598</v>
      </c>
      <c r="G6474" s="31">
        <v>0</v>
      </c>
      <c r="H6474" s="32">
        <v>0</v>
      </c>
      <c r="I6474" s="5">
        <v>0.86199999999999999</v>
      </c>
    </row>
    <row r="6475" spans="1:9">
      <c r="A6475" s="5">
        <v>2310480033</v>
      </c>
      <c r="B6475" s="5" t="s">
        <v>2289</v>
      </c>
      <c r="C6475" s="5" t="s">
        <v>248</v>
      </c>
      <c r="D6475" s="5" t="s">
        <v>249</v>
      </c>
      <c r="E6475" s="33">
        <v>410</v>
      </c>
      <c r="F6475" s="5" t="s">
        <v>2598</v>
      </c>
      <c r="G6475" s="31">
        <v>0</v>
      </c>
      <c r="H6475" s="32">
        <v>0</v>
      </c>
      <c r="I6475" s="5">
        <v>1.5617319999999999</v>
      </c>
    </row>
    <row r="6476" spans="1:9">
      <c r="A6476" s="5">
        <v>2310480058</v>
      </c>
      <c r="B6476" s="5" t="s">
        <v>5056</v>
      </c>
      <c r="C6476" s="5" t="s">
        <v>2611</v>
      </c>
      <c r="D6476" s="5" t="s">
        <v>2612</v>
      </c>
      <c r="E6476" s="33">
        <v>25265</v>
      </c>
      <c r="F6476" s="5" t="s">
        <v>2598</v>
      </c>
      <c r="G6476" s="31">
        <v>0</v>
      </c>
      <c r="H6476" s="32">
        <v>0</v>
      </c>
      <c r="I6476" s="5">
        <v>0.2</v>
      </c>
    </row>
    <row r="6477" spans="1:9">
      <c r="A6477" s="5">
        <v>2320010028</v>
      </c>
      <c r="B6477" s="5" t="s">
        <v>5057</v>
      </c>
      <c r="C6477" s="5" t="s">
        <v>5058</v>
      </c>
      <c r="D6477" s="5" t="s">
        <v>5059</v>
      </c>
      <c r="E6477" s="33">
        <v>5500</v>
      </c>
      <c r="F6477" s="5" t="s">
        <v>2598</v>
      </c>
      <c r="G6477" s="31">
        <v>0</v>
      </c>
      <c r="H6477" s="32">
        <v>0</v>
      </c>
      <c r="I6477" s="5">
        <v>0.27898200000000001</v>
      </c>
    </row>
    <row r="6478" spans="1:9">
      <c r="A6478" s="5">
        <v>2320010034</v>
      </c>
      <c r="B6478" s="5" t="s">
        <v>5060</v>
      </c>
      <c r="C6478" s="5" t="s">
        <v>2623</v>
      </c>
      <c r="D6478" s="5" t="s">
        <v>2624</v>
      </c>
      <c r="E6478" s="33">
        <v>8945</v>
      </c>
      <c r="F6478" s="5" t="s">
        <v>2598</v>
      </c>
      <c r="G6478" s="31">
        <v>0</v>
      </c>
      <c r="H6478" s="32">
        <v>0</v>
      </c>
      <c r="I6478" s="5">
        <v>0.40124399999999999</v>
      </c>
    </row>
    <row r="6479" spans="1:9">
      <c r="A6479" s="5">
        <v>2320010067</v>
      </c>
      <c r="B6479" s="5" t="s">
        <v>5061</v>
      </c>
      <c r="C6479" s="5" t="s">
        <v>5058</v>
      </c>
      <c r="D6479" s="5" t="s">
        <v>5059</v>
      </c>
      <c r="E6479" s="33">
        <v>6700</v>
      </c>
      <c r="F6479" s="5" t="s">
        <v>2598</v>
      </c>
      <c r="G6479" s="31">
        <v>0</v>
      </c>
      <c r="H6479" s="32">
        <v>0</v>
      </c>
      <c r="I6479" s="5">
        <v>0.32621</v>
      </c>
    </row>
    <row r="6480" spans="1:9">
      <c r="A6480" s="5">
        <v>2320010067</v>
      </c>
      <c r="B6480" s="5" t="s">
        <v>5061</v>
      </c>
      <c r="C6480" s="5" t="s">
        <v>2623</v>
      </c>
      <c r="D6480" s="5" t="s">
        <v>2624</v>
      </c>
      <c r="E6480" s="33">
        <v>4450</v>
      </c>
      <c r="F6480" s="5" t="s">
        <v>2598</v>
      </c>
      <c r="G6480" s="31">
        <v>0</v>
      </c>
      <c r="H6480" s="32">
        <v>0</v>
      </c>
      <c r="I6480" s="5">
        <v>0.23005400000000001</v>
      </c>
    </row>
    <row r="6481" spans="1:9">
      <c r="A6481" s="5">
        <v>2320030001</v>
      </c>
      <c r="B6481" s="5" t="s">
        <v>5062</v>
      </c>
      <c r="C6481" s="5" t="s">
        <v>5058</v>
      </c>
      <c r="D6481" s="5" t="s">
        <v>5059</v>
      </c>
      <c r="E6481" s="33">
        <v>114500</v>
      </c>
      <c r="F6481" s="5" t="s">
        <v>2598</v>
      </c>
      <c r="G6481" s="31">
        <v>0</v>
      </c>
      <c r="H6481" s="32">
        <v>0</v>
      </c>
      <c r="I6481" s="5">
        <v>5.6570000000000002E-2</v>
      </c>
    </row>
    <row r="6482" spans="1:9">
      <c r="A6482" s="5">
        <v>2320030001</v>
      </c>
      <c r="B6482" s="5" t="s">
        <v>5062</v>
      </c>
      <c r="C6482" s="5" t="s">
        <v>2623</v>
      </c>
      <c r="D6482" s="5" t="s">
        <v>2624</v>
      </c>
      <c r="E6482" s="33">
        <v>9000</v>
      </c>
      <c r="F6482" s="5" t="s">
        <v>2598</v>
      </c>
      <c r="G6482" s="31">
        <v>0</v>
      </c>
      <c r="H6482" s="32">
        <v>0</v>
      </c>
      <c r="I6482" s="5">
        <v>5.6557999999999997E-2</v>
      </c>
    </row>
    <row r="6483" spans="1:9">
      <c r="A6483" s="5">
        <v>2320030002</v>
      </c>
      <c r="B6483" s="5" t="s">
        <v>5063</v>
      </c>
      <c r="C6483" s="5" t="s">
        <v>5058</v>
      </c>
      <c r="D6483" s="5" t="s">
        <v>5059</v>
      </c>
      <c r="E6483" s="33">
        <v>111000</v>
      </c>
      <c r="F6483" s="5" t="s">
        <v>2598</v>
      </c>
      <c r="G6483" s="31">
        <v>0</v>
      </c>
      <c r="H6483" s="32">
        <v>0</v>
      </c>
      <c r="I6483" s="5">
        <v>5.6723999999999997E-2</v>
      </c>
    </row>
    <row r="6484" spans="1:9">
      <c r="A6484" s="5">
        <v>2320030002</v>
      </c>
      <c r="B6484" s="5" t="s">
        <v>5063</v>
      </c>
      <c r="C6484" s="5" t="s">
        <v>2623</v>
      </c>
      <c r="D6484" s="5" t="s">
        <v>2624</v>
      </c>
      <c r="E6484" s="33">
        <v>12000</v>
      </c>
      <c r="F6484" s="5" t="s">
        <v>2598</v>
      </c>
      <c r="G6484" s="31">
        <v>0</v>
      </c>
      <c r="H6484" s="32">
        <v>0</v>
      </c>
      <c r="I6484" s="5">
        <v>5.6723000000000003E-2</v>
      </c>
    </row>
    <row r="6485" spans="1:9">
      <c r="A6485" s="5">
        <v>2320040200</v>
      </c>
      <c r="B6485" s="5" t="s">
        <v>5064</v>
      </c>
      <c r="C6485" s="5" t="s">
        <v>248</v>
      </c>
      <c r="D6485" s="5" t="s">
        <v>249</v>
      </c>
      <c r="E6485" s="33">
        <v>16195</v>
      </c>
      <c r="F6485" s="5" t="s">
        <v>2598</v>
      </c>
      <c r="G6485" s="31">
        <v>0</v>
      </c>
      <c r="H6485" s="32">
        <v>0</v>
      </c>
      <c r="I6485" s="5">
        <v>0.75145399999999996</v>
      </c>
    </row>
    <row r="6486" spans="1:9">
      <c r="A6486" s="5">
        <v>2320040340</v>
      </c>
      <c r="B6486" s="5" t="s">
        <v>5065</v>
      </c>
      <c r="C6486" s="5" t="s">
        <v>248</v>
      </c>
      <c r="D6486" s="5" t="s">
        <v>249</v>
      </c>
      <c r="E6486" s="33">
        <v>1741</v>
      </c>
      <c r="F6486" s="5" t="s">
        <v>2598</v>
      </c>
      <c r="G6486" s="31">
        <v>0</v>
      </c>
      <c r="H6486" s="32">
        <v>0</v>
      </c>
      <c r="I6486" s="5">
        <v>0.78097099999999997</v>
      </c>
    </row>
    <row r="6487" spans="1:9">
      <c r="A6487" s="5">
        <v>2320040404</v>
      </c>
      <c r="B6487" s="5" t="s">
        <v>5066</v>
      </c>
      <c r="C6487" s="5" t="s">
        <v>248</v>
      </c>
      <c r="D6487" s="5" t="s">
        <v>249</v>
      </c>
      <c r="E6487" s="33">
        <v>4123</v>
      </c>
      <c r="F6487" s="5" t="s">
        <v>2598</v>
      </c>
      <c r="G6487" s="31">
        <v>0</v>
      </c>
      <c r="H6487" s="32">
        <v>0</v>
      </c>
      <c r="I6487" s="5">
        <v>1.286357</v>
      </c>
    </row>
    <row r="6488" spans="1:9">
      <c r="A6488" s="5">
        <v>2320040429</v>
      </c>
      <c r="B6488" s="5" t="s">
        <v>2002</v>
      </c>
      <c r="C6488" s="5" t="s">
        <v>248</v>
      </c>
      <c r="D6488" s="5" t="s">
        <v>249</v>
      </c>
      <c r="E6488" s="33">
        <v>225</v>
      </c>
      <c r="F6488" s="5" t="s">
        <v>2598</v>
      </c>
      <c r="G6488" s="31">
        <v>0</v>
      </c>
      <c r="H6488" s="32">
        <v>0</v>
      </c>
      <c r="I6488" s="5">
        <v>0.216667</v>
      </c>
    </row>
    <row r="6489" spans="1:9">
      <c r="A6489" s="5">
        <v>2320040434</v>
      </c>
      <c r="B6489" s="5" t="s">
        <v>5067</v>
      </c>
      <c r="C6489" s="5" t="s">
        <v>699</v>
      </c>
      <c r="D6489" s="5" t="s">
        <v>700</v>
      </c>
      <c r="E6489" s="33">
        <v>0</v>
      </c>
      <c r="F6489" s="5" t="s">
        <v>2598</v>
      </c>
      <c r="G6489" s="31">
        <v>0</v>
      </c>
      <c r="H6489" s="32">
        <v>1001</v>
      </c>
      <c r="I6489" s="5">
        <v>1.6454089999999999</v>
      </c>
    </row>
    <row r="6490" spans="1:9">
      <c r="A6490" s="5">
        <v>2320040434</v>
      </c>
      <c r="B6490" s="5" t="s">
        <v>5067</v>
      </c>
      <c r="C6490" s="5" t="s">
        <v>909</v>
      </c>
      <c r="D6490" s="5" t="s">
        <v>910</v>
      </c>
      <c r="E6490" s="33">
        <v>0</v>
      </c>
      <c r="F6490" s="5" t="s">
        <v>2598</v>
      </c>
      <c r="G6490" s="31">
        <v>500</v>
      </c>
      <c r="H6490" s="32">
        <v>0</v>
      </c>
      <c r="I6490" s="5">
        <v>1.0510710000000001</v>
      </c>
    </row>
    <row r="6491" spans="1:9">
      <c r="A6491" s="5">
        <v>2320040435</v>
      </c>
      <c r="B6491" s="5" t="s">
        <v>5068</v>
      </c>
      <c r="C6491" s="5" t="s">
        <v>699</v>
      </c>
      <c r="D6491" s="5" t="s">
        <v>700</v>
      </c>
      <c r="E6491" s="33">
        <v>0</v>
      </c>
      <c r="F6491" s="5" t="s">
        <v>2598</v>
      </c>
      <c r="G6491" s="31">
        <v>0</v>
      </c>
      <c r="H6491" s="32">
        <v>1</v>
      </c>
      <c r="I6491" s="5">
        <v>0</v>
      </c>
    </row>
    <row r="6492" spans="1:9">
      <c r="A6492" s="5">
        <v>2320050005</v>
      </c>
      <c r="B6492" s="5" t="s">
        <v>5069</v>
      </c>
      <c r="C6492" s="5" t="s">
        <v>699</v>
      </c>
      <c r="D6492" s="5" t="s">
        <v>700</v>
      </c>
      <c r="E6492" s="33">
        <v>68111</v>
      </c>
      <c r="F6492" s="5" t="s">
        <v>2598</v>
      </c>
      <c r="G6492" s="31">
        <v>0</v>
      </c>
      <c r="H6492" s="32">
        <v>0</v>
      </c>
      <c r="I6492" s="5">
        <v>0.162629</v>
      </c>
    </row>
    <row r="6493" spans="1:9">
      <c r="A6493" s="5">
        <v>2320050005</v>
      </c>
      <c r="B6493" s="5" t="s">
        <v>5069</v>
      </c>
      <c r="C6493" s="5" t="s">
        <v>2805</v>
      </c>
      <c r="D6493" s="5" t="s">
        <v>2806</v>
      </c>
      <c r="E6493" s="33">
        <v>47000</v>
      </c>
      <c r="F6493" s="5" t="s">
        <v>2598</v>
      </c>
      <c r="G6493" s="31">
        <v>0</v>
      </c>
      <c r="H6493" s="32">
        <v>0</v>
      </c>
      <c r="I6493" s="5">
        <v>0.162629</v>
      </c>
    </row>
    <row r="6494" spans="1:9">
      <c r="A6494" s="5">
        <v>2320050008</v>
      </c>
      <c r="B6494" s="5" t="s">
        <v>5070</v>
      </c>
      <c r="C6494" s="5" t="s">
        <v>2601</v>
      </c>
      <c r="D6494" s="5" t="s">
        <v>2602</v>
      </c>
      <c r="E6494" s="33">
        <v>311</v>
      </c>
      <c r="F6494" s="5" t="s">
        <v>2598</v>
      </c>
      <c r="G6494" s="31">
        <v>0</v>
      </c>
      <c r="H6494" s="32">
        <v>0</v>
      </c>
      <c r="I6494" s="5">
        <v>9.5883999999999997E-2</v>
      </c>
    </row>
    <row r="6495" spans="1:9">
      <c r="A6495" s="5">
        <v>2320050031</v>
      </c>
      <c r="B6495" s="5" t="s">
        <v>5071</v>
      </c>
      <c r="C6495" s="5" t="s">
        <v>699</v>
      </c>
      <c r="D6495" s="5" t="s">
        <v>700</v>
      </c>
      <c r="E6495" s="33">
        <v>12709</v>
      </c>
      <c r="F6495" s="5" t="s">
        <v>2598</v>
      </c>
      <c r="G6495" s="31">
        <v>0</v>
      </c>
      <c r="H6495" s="32">
        <v>0</v>
      </c>
      <c r="I6495" s="5">
        <v>0.13019800000000001</v>
      </c>
    </row>
    <row r="6496" spans="1:9">
      <c r="A6496" s="5">
        <v>2320050052</v>
      </c>
      <c r="B6496" s="5" t="s">
        <v>1699</v>
      </c>
      <c r="C6496" s="5" t="s">
        <v>248</v>
      </c>
      <c r="D6496" s="5" t="s">
        <v>249</v>
      </c>
      <c r="E6496" s="33">
        <v>10320</v>
      </c>
      <c r="F6496" s="5" t="s">
        <v>2598</v>
      </c>
      <c r="G6496" s="31">
        <v>0</v>
      </c>
      <c r="H6496" s="32">
        <v>0</v>
      </c>
      <c r="I6496" s="5">
        <v>0.16999800000000001</v>
      </c>
    </row>
    <row r="6497" spans="1:9">
      <c r="A6497" s="5">
        <v>2320050055</v>
      </c>
      <c r="B6497" s="5" t="s">
        <v>1918</v>
      </c>
      <c r="C6497" s="5" t="s">
        <v>248</v>
      </c>
      <c r="D6497" s="5" t="s">
        <v>249</v>
      </c>
      <c r="E6497" s="33">
        <v>9546.9959999999992</v>
      </c>
      <c r="F6497" s="5" t="s">
        <v>2598</v>
      </c>
      <c r="G6497" s="31">
        <v>0</v>
      </c>
      <c r="H6497" s="32">
        <v>0</v>
      </c>
      <c r="I6497" s="5">
        <v>0.44970300000000002</v>
      </c>
    </row>
    <row r="6498" spans="1:9">
      <c r="A6498" s="5">
        <v>2320050062</v>
      </c>
      <c r="B6498" s="5" t="s">
        <v>5072</v>
      </c>
      <c r="C6498" s="5" t="s">
        <v>699</v>
      </c>
      <c r="D6498" s="5" t="s">
        <v>700</v>
      </c>
      <c r="E6498" s="33">
        <v>5250</v>
      </c>
      <c r="F6498" s="5" t="s">
        <v>2598</v>
      </c>
      <c r="G6498" s="31">
        <v>0</v>
      </c>
      <c r="H6498" s="32">
        <v>0</v>
      </c>
      <c r="I6498" s="5">
        <v>0.19498099999999999</v>
      </c>
    </row>
    <row r="6499" spans="1:9">
      <c r="A6499" s="5">
        <v>2320050065</v>
      </c>
      <c r="B6499" s="5" t="s">
        <v>5073</v>
      </c>
      <c r="C6499" s="5" t="s">
        <v>699</v>
      </c>
      <c r="D6499" s="5" t="s">
        <v>700</v>
      </c>
      <c r="E6499" s="33">
        <v>6684</v>
      </c>
      <c r="F6499" s="5" t="s">
        <v>2598</v>
      </c>
      <c r="G6499" s="31">
        <v>0</v>
      </c>
      <c r="H6499" s="32">
        <v>0</v>
      </c>
      <c r="I6499" s="5">
        <v>0.28387899999999999</v>
      </c>
    </row>
    <row r="6500" spans="1:9">
      <c r="A6500" s="5">
        <v>2320050065</v>
      </c>
      <c r="B6500" s="5" t="s">
        <v>5073</v>
      </c>
      <c r="C6500" s="5" t="s">
        <v>248</v>
      </c>
      <c r="D6500" s="5" t="s">
        <v>249</v>
      </c>
      <c r="E6500" s="33">
        <v>260</v>
      </c>
      <c r="F6500" s="5" t="s">
        <v>2598</v>
      </c>
      <c r="G6500" s="31">
        <v>0</v>
      </c>
      <c r="H6500" s="32">
        <v>0</v>
      </c>
      <c r="I6500" s="5">
        <v>0.283885</v>
      </c>
    </row>
    <row r="6501" spans="1:9">
      <c r="A6501" s="5">
        <v>2320050073</v>
      </c>
      <c r="B6501" s="5" t="s">
        <v>1791</v>
      </c>
      <c r="C6501" s="5" t="s">
        <v>248</v>
      </c>
      <c r="D6501" s="5" t="s">
        <v>249</v>
      </c>
      <c r="E6501" s="33">
        <v>29794</v>
      </c>
      <c r="F6501" s="5" t="s">
        <v>2598</v>
      </c>
      <c r="G6501" s="31">
        <v>0</v>
      </c>
      <c r="H6501" s="32">
        <v>0</v>
      </c>
      <c r="I6501" s="5">
        <v>9.3132999999999994E-2</v>
      </c>
    </row>
    <row r="6502" spans="1:9">
      <c r="A6502" s="5">
        <v>2320050085</v>
      </c>
      <c r="B6502" s="5" t="s">
        <v>1915</v>
      </c>
      <c r="C6502" s="5" t="s">
        <v>248</v>
      </c>
      <c r="D6502" s="5" t="s">
        <v>249</v>
      </c>
      <c r="E6502" s="33">
        <v>8334</v>
      </c>
      <c r="F6502" s="5" t="s">
        <v>2598</v>
      </c>
      <c r="G6502" s="31">
        <v>0</v>
      </c>
      <c r="H6502" s="32">
        <v>0</v>
      </c>
      <c r="I6502" s="5">
        <v>0.20197899999999999</v>
      </c>
    </row>
    <row r="6503" spans="1:9">
      <c r="A6503" s="5">
        <v>2320050186</v>
      </c>
      <c r="B6503" s="5" t="s">
        <v>5074</v>
      </c>
      <c r="C6503" s="5" t="s">
        <v>5058</v>
      </c>
      <c r="D6503" s="5" t="s">
        <v>5059</v>
      </c>
      <c r="E6503" s="33">
        <v>1000</v>
      </c>
      <c r="F6503" s="5" t="s">
        <v>2598</v>
      </c>
      <c r="G6503" s="31">
        <v>0</v>
      </c>
      <c r="H6503" s="32">
        <v>0</v>
      </c>
      <c r="I6503" s="5">
        <v>0.51146999999999998</v>
      </c>
    </row>
    <row r="6504" spans="1:9">
      <c r="A6504" s="5">
        <v>2320050186</v>
      </c>
      <c r="B6504" s="5" t="s">
        <v>5074</v>
      </c>
      <c r="C6504" s="5" t="s">
        <v>2623</v>
      </c>
      <c r="D6504" s="5" t="s">
        <v>2624</v>
      </c>
      <c r="E6504" s="33">
        <v>933</v>
      </c>
      <c r="F6504" s="5" t="s">
        <v>2598</v>
      </c>
      <c r="G6504" s="31">
        <v>0</v>
      </c>
      <c r="H6504" s="32">
        <v>0</v>
      </c>
      <c r="I6504" s="5">
        <v>0.51146800000000003</v>
      </c>
    </row>
    <row r="6505" spans="1:9">
      <c r="A6505" s="5">
        <v>2320050199</v>
      </c>
      <c r="B6505" s="5" t="s">
        <v>5075</v>
      </c>
      <c r="C6505" s="5" t="s">
        <v>699</v>
      </c>
      <c r="D6505" s="5" t="s">
        <v>700</v>
      </c>
      <c r="E6505" s="33">
        <v>1169</v>
      </c>
      <c r="F6505" s="5" t="s">
        <v>2598</v>
      </c>
      <c r="G6505" s="31">
        <v>0</v>
      </c>
      <c r="H6505" s="32">
        <v>0</v>
      </c>
      <c r="I6505" s="5">
        <v>0.87492700000000001</v>
      </c>
    </row>
    <row r="6506" spans="1:9">
      <c r="A6506" s="5">
        <v>2320050199</v>
      </c>
      <c r="B6506" s="5" t="s">
        <v>5075</v>
      </c>
      <c r="C6506" s="5" t="s">
        <v>2805</v>
      </c>
      <c r="D6506" s="5" t="s">
        <v>2806</v>
      </c>
      <c r="E6506" s="33">
        <v>32000</v>
      </c>
      <c r="F6506" s="5" t="s">
        <v>2598</v>
      </c>
      <c r="G6506" s="31">
        <v>0</v>
      </c>
      <c r="H6506" s="32">
        <v>0</v>
      </c>
      <c r="I6506" s="5">
        <v>0.87492999999999999</v>
      </c>
    </row>
    <row r="6507" spans="1:9">
      <c r="A6507" s="5">
        <v>2320050205</v>
      </c>
      <c r="B6507" s="5" t="s">
        <v>1802</v>
      </c>
      <c r="C6507" s="5" t="s">
        <v>248</v>
      </c>
      <c r="D6507" s="5" t="s">
        <v>249</v>
      </c>
      <c r="E6507" s="33">
        <v>1673</v>
      </c>
      <c r="F6507" s="5" t="s">
        <v>2598</v>
      </c>
      <c r="G6507" s="31">
        <v>0</v>
      </c>
      <c r="H6507" s="32">
        <v>0</v>
      </c>
      <c r="I6507" s="5">
        <v>0.179534</v>
      </c>
    </row>
    <row r="6508" spans="1:9">
      <c r="A6508" s="5">
        <v>2320050205</v>
      </c>
      <c r="B6508" s="5" t="s">
        <v>1802</v>
      </c>
      <c r="C6508" s="5" t="s">
        <v>2601</v>
      </c>
      <c r="D6508" s="5" t="s">
        <v>2602</v>
      </c>
      <c r="E6508" s="33">
        <v>5750</v>
      </c>
      <c r="F6508" s="5" t="s">
        <v>2598</v>
      </c>
      <c r="G6508" s="31">
        <v>0</v>
      </c>
      <c r="H6508" s="32">
        <v>0</v>
      </c>
      <c r="I6508" s="5">
        <v>0.31249700000000002</v>
      </c>
    </row>
    <row r="6509" spans="1:9">
      <c r="A6509" s="5">
        <v>2320050206</v>
      </c>
      <c r="B6509" s="5" t="s">
        <v>5076</v>
      </c>
      <c r="C6509" s="5" t="s">
        <v>699</v>
      </c>
      <c r="D6509" s="5" t="s">
        <v>700</v>
      </c>
      <c r="E6509" s="33">
        <v>41400</v>
      </c>
      <c r="F6509" s="5" t="s">
        <v>2598</v>
      </c>
      <c r="G6509" s="31">
        <v>0</v>
      </c>
      <c r="H6509" s="32">
        <v>0</v>
      </c>
      <c r="I6509" s="5">
        <v>0.15957399999999999</v>
      </c>
    </row>
    <row r="6510" spans="1:9">
      <c r="A6510" s="5">
        <v>2320050208</v>
      </c>
      <c r="B6510" s="5" t="s">
        <v>5077</v>
      </c>
      <c r="C6510" s="5" t="s">
        <v>699</v>
      </c>
      <c r="D6510" s="5" t="s">
        <v>700</v>
      </c>
      <c r="E6510" s="33">
        <v>114102</v>
      </c>
      <c r="F6510" s="5" t="s">
        <v>2598</v>
      </c>
      <c r="G6510" s="31">
        <v>0</v>
      </c>
      <c r="H6510" s="32">
        <v>0</v>
      </c>
      <c r="I6510" s="5">
        <v>0.15204000000000001</v>
      </c>
    </row>
    <row r="6511" spans="1:9">
      <c r="A6511" s="5">
        <v>2320050209</v>
      </c>
      <c r="B6511" s="5" t="s">
        <v>5078</v>
      </c>
      <c r="C6511" s="5" t="s">
        <v>699</v>
      </c>
      <c r="D6511" s="5" t="s">
        <v>700</v>
      </c>
      <c r="E6511" s="33">
        <v>9950</v>
      </c>
      <c r="F6511" s="5" t="s">
        <v>2598</v>
      </c>
      <c r="G6511" s="31">
        <v>0</v>
      </c>
      <c r="H6511" s="32">
        <v>0</v>
      </c>
      <c r="I6511" s="5">
        <v>0.162637</v>
      </c>
    </row>
    <row r="6512" spans="1:9">
      <c r="A6512" s="5">
        <v>2320050273</v>
      </c>
      <c r="B6512" s="5" t="s">
        <v>5079</v>
      </c>
      <c r="C6512" s="5" t="s">
        <v>699</v>
      </c>
      <c r="D6512" s="5" t="s">
        <v>700</v>
      </c>
      <c r="E6512" s="33">
        <v>13300</v>
      </c>
      <c r="F6512" s="5" t="s">
        <v>2598</v>
      </c>
      <c r="G6512" s="31">
        <v>0</v>
      </c>
      <c r="H6512" s="32">
        <v>0</v>
      </c>
      <c r="I6512" s="5">
        <v>0.35913800000000001</v>
      </c>
    </row>
    <row r="6513" spans="1:9">
      <c r="A6513" s="5">
        <v>2320050309</v>
      </c>
      <c r="B6513" s="5" t="s">
        <v>5080</v>
      </c>
      <c r="C6513" s="5" t="s">
        <v>248</v>
      </c>
      <c r="D6513" s="5" t="s">
        <v>249</v>
      </c>
      <c r="E6513" s="33">
        <v>138</v>
      </c>
      <c r="F6513" s="5" t="s">
        <v>2598</v>
      </c>
      <c r="G6513" s="31">
        <v>0</v>
      </c>
      <c r="H6513" s="32">
        <v>0</v>
      </c>
      <c r="I6513" s="5">
        <v>0.89471000000000001</v>
      </c>
    </row>
    <row r="6514" spans="1:9">
      <c r="A6514" s="5">
        <v>2320050311</v>
      </c>
      <c r="B6514" s="5" t="s">
        <v>5081</v>
      </c>
      <c r="C6514" s="5" t="s">
        <v>248</v>
      </c>
      <c r="D6514" s="5" t="s">
        <v>249</v>
      </c>
      <c r="E6514" s="33">
        <v>575</v>
      </c>
      <c r="F6514" s="5" t="s">
        <v>2598</v>
      </c>
      <c r="G6514" s="31">
        <v>0</v>
      </c>
      <c r="H6514" s="32">
        <v>0</v>
      </c>
      <c r="I6514" s="5">
        <v>1.931843</v>
      </c>
    </row>
    <row r="6515" spans="1:9">
      <c r="A6515" s="5">
        <v>2320050312</v>
      </c>
      <c r="B6515" s="5" t="s">
        <v>5082</v>
      </c>
      <c r="C6515" s="5" t="s">
        <v>248</v>
      </c>
      <c r="D6515" s="5" t="s">
        <v>249</v>
      </c>
      <c r="E6515" s="33">
        <v>652</v>
      </c>
      <c r="F6515" s="5" t="s">
        <v>2598</v>
      </c>
      <c r="G6515" s="31">
        <v>0</v>
      </c>
      <c r="H6515" s="32">
        <v>0</v>
      </c>
      <c r="I6515" s="5">
        <v>0.98187100000000005</v>
      </c>
    </row>
    <row r="6516" spans="1:9">
      <c r="A6516" s="5">
        <v>2320050315</v>
      </c>
      <c r="B6516" s="5" t="s">
        <v>5083</v>
      </c>
      <c r="C6516" s="5" t="s">
        <v>248</v>
      </c>
      <c r="D6516" s="5" t="s">
        <v>249</v>
      </c>
      <c r="E6516" s="33">
        <v>685</v>
      </c>
      <c r="F6516" s="5" t="s">
        <v>2598</v>
      </c>
      <c r="G6516" s="31">
        <v>0</v>
      </c>
      <c r="H6516" s="32">
        <v>0</v>
      </c>
      <c r="I6516" s="5">
        <v>1.8448180000000001</v>
      </c>
    </row>
    <row r="6517" spans="1:9">
      <c r="A6517" s="5">
        <v>2320050316</v>
      </c>
      <c r="B6517" s="5" t="s">
        <v>5084</v>
      </c>
      <c r="C6517" s="5" t="s">
        <v>248</v>
      </c>
      <c r="D6517" s="5" t="s">
        <v>249</v>
      </c>
      <c r="E6517" s="33">
        <v>337</v>
      </c>
      <c r="F6517" s="5" t="s">
        <v>2598</v>
      </c>
      <c r="G6517" s="31">
        <v>0</v>
      </c>
      <c r="H6517" s="32">
        <v>0</v>
      </c>
      <c r="I6517" s="5">
        <v>4.2124329999999999</v>
      </c>
    </row>
    <row r="6518" spans="1:9">
      <c r="A6518" s="5">
        <v>2320050318</v>
      </c>
      <c r="B6518" s="5" t="s">
        <v>5085</v>
      </c>
      <c r="C6518" s="5" t="s">
        <v>248</v>
      </c>
      <c r="D6518" s="5" t="s">
        <v>249</v>
      </c>
      <c r="E6518" s="33">
        <v>1098</v>
      </c>
      <c r="F6518" s="5" t="s">
        <v>2598</v>
      </c>
      <c r="G6518" s="31">
        <v>0</v>
      </c>
      <c r="H6518" s="32">
        <v>0</v>
      </c>
      <c r="I6518" s="5">
        <v>0.59592000000000001</v>
      </c>
    </row>
    <row r="6519" spans="1:9">
      <c r="A6519" s="5">
        <v>2320050320</v>
      </c>
      <c r="B6519" s="5" t="s">
        <v>5086</v>
      </c>
      <c r="C6519" s="5" t="s">
        <v>248</v>
      </c>
      <c r="D6519" s="5" t="s">
        <v>249</v>
      </c>
      <c r="E6519" s="33">
        <v>867</v>
      </c>
      <c r="F6519" s="5" t="s">
        <v>2598</v>
      </c>
      <c r="G6519" s="31">
        <v>0</v>
      </c>
      <c r="H6519" s="32">
        <v>0</v>
      </c>
      <c r="I6519" s="5">
        <v>0.15890399999999999</v>
      </c>
    </row>
    <row r="6520" spans="1:9">
      <c r="A6520" s="5">
        <v>2320050321</v>
      </c>
      <c r="B6520" s="5" t="s">
        <v>5087</v>
      </c>
      <c r="C6520" s="5" t="s">
        <v>248</v>
      </c>
      <c r="D6520" s="5" t="s">
        <v>249</v>
      </c>
      <c r="E6520" s="33">
        <v>514</v>
      </c>
      <c r="F6520" s="5" t="s">
        <v>2598</v>
      </c>
      <c r="G6520" s="31">
        <v>0</v>
      </c>
      <c r="H6520" s="32">
        <v>0</v>
      </c>
      <c r="I6520" s="5">
        <v>0.695156</v>
      </c>
    </row>
    <row r="6521" spans="1:9">
      <c r="A6521" s="5">
        <v>2320050323</v>
      </c>
      <c r="B6521" s="5" t="s">
        <v>5088</v>
      </c>
      <c r="C6521" s="5" t="s">
        <v>248</v>
      </c>
      <c r="D6521" s="5" t="s">
        <v>249</v>
      </c>
      <c r="E6521" s="33">
        <v>1042</v>
      </c>
      <c r="F6521" s="5" t="s">
        <v>2598</v>
      </c>
      <c r="G6521" s="31">
        <v>0</v>
      </c>
      <c r="H6521" s="32">
        <v>0</v>
      </c>
      <c r="I6521" s="5">
        <v>0.15753400000000001</v>
      </c>
    </row>
    <row r="6522" spans="1:9">
      <c r="A6522" s="5">
        <v>2320050327</v>
      </c>
      <c r="B6522" s="5" t="s">
        <v>5089</v>
      </c>
      <c r="C6522" s="5" t="s">
        <v>699</v>
      </c>
      <c r="D6522" s="5" t="s">
        <v>700</v>
      </c>
      <c r="E6522" s="33">
        <v>2860</v>
      </c>
      <c r="F6522" s="5" t="s">
        <v>2598</v>
      </c>
      <c r="G6522" s="31">
        <v>0</v>
      </c>
      <c r="H6522" s="32">
        <v>0</v>
      </c>
      <c r="I6522" s="5">
        <v>0.16691300000000001</v>
      </c>
    </row>
    <row r="6523" spans="1:9">
      <c r="A6523" s="5">
        <v>2320050328</v>
      </c>
      <c r="B6523" s="5" t="s">
        <v>5090</v>
      </c>
      <c r="C6523" s="5" t="s">
        <v>699</v>
      </c>
      <c r="D6523" s="5" t="s">
        <v>700</v>
      </c>
      <c r="E6523" s="33">
        <v>1066</v>
      </c>
      <c r="F6523" s="5" t="s">
        <v>2598</v>
      </c>
      <c r="G6523" s="31">
        <v>0</v>
      </c>
      <c r="H6523" s="32">
        <v>0</v>
      </c>
      <c r="I6523" s="5">
        <v>0.17446500000000001</v>
      </c>
    </row>
    <row r="6524" spans="1:9">
      <c r="A6524" s="5">
        <v>2320050329</v>
      </c>
      <c r="B6524" s="5" t="s">
        <v>5091</v>
      </c>
      <c r="C6524" s="5" t="s">
        <v>699</v>
      </c>
      <c r="D6524" s="5" t="s">
        <v>700</v>
      </c>
      <c r="E6524" s="33">
        <v>1480</v>
      </c>
      <c r="F6524" s="5" t="s">
        <v>2598</v>
      </c>
      <c r="G6524" s="31">
        <v>0</v>
      </c>
      <c r="H6524" s="32">
        <v>0</v>
      </c>
      <c r="I6524" s="5">
        <v>0.13772999999999999</v>
      </c>
    </row>
    <row r="6525" spans="1:9">
      <c r="A6525" s="5">
        <v>2320050330</v>
      </c>
      <c r="B6525" s="5" t="s">
        <v>5092</v>
      </c>
      <c r="C6525" s="5" t="s">
        <v>699</v>
      </c>
      <c r="D6525" s="5" t="s">
        <v>700</v>
      </c>
      <c r="E6525" s="33">
        <v>1585</v>
      </c>
      <c r="F6525" s="5" t="s">
        <v>2598</v>
      </c>
      <c r="G6525" s="31">
        <v>0</v>
      </c>
      <c r="H6525" s="32">
        <v>0</v>
      </c>
      <c r="I6525" s="5">
        <v>0.14552100000000001</v>
      </c>
    </row>
    <row r="6526" spans="1:9">
      <c r="A6526" s="5">
        <v>2320050331</v>
      </c>
      <c r="B6526" s="5" t="s">
        <v>5093</v>
      </c>
      <c r="C6526" s="5" t="s">
        <v>699</v>
      </c>
      <c r="D6526" s="5" t="s">
        <v>700</v>
      </c>
      <c r="E6526" s="33">
        <v>1690</v>
      </c>
      <c r="F6526" s="5" t="s">
        <v>2598</v>
      </c>
      <c r="G6526" s="31">
        <v>0</v>
      </c>
      <c r="H6526" s="32">
        <v>0</v>
      </c>
      <c r="I6526" s="5">
        <v>0.15962100000000001</v>
      </c>
    </row>
    <row r="6527" spans="1:9">
      <c r="A6527" s="5">
        <v>2320050332</v>
      </c>
      <c r="B6527" s="5" t="s">
        <v>5094</v>
      </c>
      <c r="C6527" s="5" t="s">
        <v>699</v>
      </c>
      <c r="D6527" s="5" t="s">
        <v>700</v>
      </c>
      <c r="E6527" s="33">
        <v>3585</v>
      </c>
      <c r="F6527" s="5" t="s">
        <v>2598</v>
      </c>
      <c r="G6527" s="31">
        <v>0</v>
      </c>
      <c r="H6527" s="32">
        <v>0</v>
      </c>
      <c r="I6527" s="5">
        <v>0.33777400000000002</v>
      </c>
    </row>
    <row r="6528" spans="1:9">
      <c r="A6528" s="5">
        <v>2320050333</v>
      </c>
      <c r="B6528" s="5" t="s">
        <v>5095</v>
      </c>
      <c r="C6528" s="5" t="s">
        <v>699</v>
      </c>
      <c r="D6528" s="5" t="s">
        <v>700</v>
      </c>
      <c r="E6528" s="33">
        <v>522</v>
      </c>
      <c r="F6528" s="5" t="s">
        <v>2598</v>
      </c>
      <c r="G6528" s="31">
        <v>0</v>
      </c>
      <c r="H6528" s="32">
        <v>0</v>
      </c>
      <c r="I6528" s="5">
        <v>0.157222</v>
      </c>
    </row>
    <row r="6529" spans="1:9">
      <c r="A6529" s="5">
        <v>2320050334</v>
      </c>
      <c r="B6529" s="5" t="s">
        <v>5096</v>
      </c>
      <c r="C6529" s="5" t="s">
        <v>699</v>
      </c>
      <c r="D6529" s="5" t="s">
        <v>700</v>
      </c>
      <c r="E6529" s="33">
        <v>1240</v>
      </c>
      <c r="F6529" s="5" t="s">
        <v>2598</v>
      </c>
      <c r="G6529" s="31">
        <v>0</v>
      </c>
      <c r="H6529" s="32">
        <v>0</v>
      </c>
      <c r="I6529" s="5">
        <v>0.15446799999999999</v>
      </c>
    </row>
    <row r="6530" spans="1:9">
      <c r="A6530" s="5">
        <v>2320050335</v>
      </c>
      <c r="B6530" s="5" t="s">
        <v>5097</v>
      </c>
      <c r="C6530" s="5" t="s">
        <v>699</v>
      </c>
      <c r="D6530" s="5" t="s">
        <v>700</v>
      </c>
      <c r="E6530" s="33">
        <v>1150</v>
      </c>
      <c r="F6530" s="5" t="s">
        <v>2598</v>
      </c>
      <c r="G6530" s="31">
        <v>0</v>
      </c>
      <c r="H6530" s="32">
        <v>0</v>
      </c>
      <c r="I6530" s="5">
        <v>0.18120900000000001</v>
      </c>
    </row>
    <row r="6531" spans="1:9">
      <c r="A6531" s="5">
        <v>2320050336</v>
      </c>
      <c r="B6531" s="5" t="s">
        <v>5098</v>
      </c>
      <c r="C6531" s="5" t="s">
        <v>699</v>
      </c>
      <c r="D6531" s="5" t="s">
        <v>700</v>
      </c>
      <c r="E6531" s="33">
        <v>1400</v>
      </c>
      <c r="F6531" s="5" t="s">
        <v>2598</v>
      </c>
      <c r="G6531" s="31">
        <v>0</v>
      </c>
      <c r="H6531" s="32">
        <v>0</v>
      </c>
      <c r="I6531" s="5">
        <v>0.187114</v>
      </c>
    </row>
    <row r="6532" spans="1:9">
      <c r="A6532" s="5">
        <v>2320050337</v>
      </c>
      <c r="B6532" s="5" t="s">
        <v>5099</v>
      </c>
      <c r="C6532" s="5" t="s">
        <v>699</v>
      </c>
      <c r="D6532" s="5" t="s">
        <v>700</v>
      </c>
      <c r="E6532" s="33">
        <v>1030</v>
      </c>
      <c r="F6532" s="5" t="s">
        <v>2598</v>
      </c>
      <c r="G6532" s="31">
        <v>0</v>
      </c>
      <c r="H6532" s="32">
        <v>0</v>
      </c>
      <c r="I6532" s="5">
        <v>0.150398</v>
      </c>
    </row>
    <row r="6533" spans="1:9">
      <c r="A6533" s="5">
        <v>2320050338</v>
      </c>
      <c r="B6533" s="5" t="s">
        <v>5100</v>
      </c>
      <c r="C6533" s="5" t="s">
        <v>699</v>
      </c>
      <c r="D6533" s="5" t="s">
        <v>700</v>
      </c>
      <c r="E6533" s="33">
        <v>1370</v>
      </c>
      <c r="F6533" s="5" t="s">
        <v>2598</v>
      </c>
      <c r="G6533" s="31">
        <v>0</v>
      </c>
      <c r="H6533" s="32">
        <v>0</v>
      </c>
      <c r="I6533" s="5">
        <v>0.15516099999999999</v>
      </c>
    </row>
    <row r="6534" spans="1:9">
      <c r="A6534" s="5">
        <v>2320050339</v>
      </c>
      <c r="B6534" s="5" t="s">
        <v>5101</v>
      </c>
      <c r="C6534" s="5" t="s">
        <v>699</v>
      </c>
      <c r="D6534" s="5" t="s">
        <v>700</v>
      </c>
      <c r="E6534" s="33">
        <v>950</v>
      </c>
      <c r="F6534" s="5" t="s">
        <v>2598</v>
      </c>
      <c r="G6534" s="31">
        <v>0</v>
      </c>
      <c r="H6534" s="32">
        <v>0</v>
      </c>
      <c r="I6534" s="5">
        <v>0.137905</v>
      </c>
    </row>
    <row r="6535" spans="1:9">
      <c r="A6535" s="5">
        <v>2320050340</v>
      </c>
      <c r="B6535" s="5" t="s">
        <v>5102</v>
      </c>
      <c r="C6535" s="5" t="s">
        <v>699</v>
      </c>
      <c r="D6535" s="5" t="s">
        <v>700</v>
      </c>
      <c r="E6535" s="33">
        <v>8285</v>
      </c>
      <c r="F6535" s="5" t="s">
        <v>2598</v>
      </c>
      <c r="G6535" s="31">
        <v>0</v>
      </c>
      <c r="H6535" s="32">
        <v>0</v>
      </c>
      <c r="I6535" s="5">
        <v>0.15118300000000001</v>
      </c>
    </row>
    <row r="6536" spans="1:9">
      <c r="A6536" s="5">
        <v>2320050364</v>
      </c>
      <c r="B6536" s="5" t="s">
        <v>5103</v>
      </c>
      <c r="C6536" s="5" t="s">
        <v>248</v>
      </c>
      <c r="D6536" s="5" t="s">
        <v>249</v>
      </c>
      <c r="E6536" s="33">
        <v>4500</v>
      </c>
      <c r="F6536" s="5" t="s">
        <v>2598</v>
      </c>
      <c r="G6536" s="31">
        <v>0</v>
      </c>
      <c r="H6536" s="32">
        <v>0</v>
      </c>
      <c r="I6536" s="5">
        <v>3.5165000000000002</v>
      </c>
    </row>
    <row r="6537" spans="1:9">
      <c r="A6537" s="5">
        <v>2320050366</v>
      </c>
      <c r="B6537" s="5" t="s">
        <v>1764</v>
      </c>
      <c r="C6537" s="5" t="s">
        <v>248</v>
      </c>
      <c r="D6537" s="5" t="s">
        <v>249</v>
      </c>
      <c r="E6537" s="33">
        <v>1251</v>
      </c>
      <c r="F6537" s="5" t="s">
        <v>2598</v>
      </c>
      <c r="G6537" s="31">
        <v>0</v>
      </c>
      <c r="H6537" s="32">
        <v>0</v>
      </c>
      <c r="I6537" s="5">
        <v>0.19805</v>
      </c>
    </row>
    <row r="6538" spans="1:9">
      <c r="A6538" s="5">
        <v>2320050367</v>
      </c>
      <c r="B6538" s="5" t="s">
        <v>1714</v>
      </c>
      <c r="C6538" s="5" t="s">
        <v>248</v>
      </c>
      <c r="D6538" s="5" t="s">
        <v>249</v>
      </c>
      <c r="E6538" s="33">
        <v>6301</v>
      </c>
      <c r="F6538" s="5" t="s">
        <v>2598</v>
      </c>
      <c r="G6538" s="31">
        <v>0</v>
      </c>
      <c r="H6538" s="32">
        <v>0</v>
      </c>
      <c r="I6538" s="5">
        <v>0.18643899999999999</v>
      </c>
    </row>
    <row r="6539" spans="1:9">
      <c r="A6539" s="5">
        <v>2320050368</v>
      </c>
      <c r="B6539" s="5" t="s">
        <v>1717</v>
      </c>
      <c r="C6539" s="5" t="s">
        <v>248</v>
      </c>
      <c r="D6539" s="5" t="s">
        <v>249</v>
      </c>
      <c r="E6539" s="33">
        <v>6037</v>
      </c>
      <c r="F6539" s="5" t="s">
        <v>2598</v>
      </c>
      <c r="G6539" s="31">
        <v>0</v>
      </c>
      <c r="H6539" s="32">
        <v>0</v>
      </c>
      <c r="I6539" s="5">
        <v>0.15801100000000001</v>
      </c>
    </row>
    <row r="6540" spans="1:9">
      <c r="A6540" s="5">
        <v>2320050369</v>
      </c>
      <c r="B6540" s="5" t="s">
        <v>1720</v>
      </c>
      <c r="C6540" s="5" t="s">
        <v>248</v>
      </c>
      <c r="D6540" s="5" t="s">
        <v>249</v>
      </c>
      <c r="E6540" s="33">
        <v>2390</v>
      </c>
      <c r="F6540" s="5" t="s">
        <v>2598</v>
      </c>
      <c r="G6540" s="31">
        <v>0</v>
      </c>
      <c r="H6540" s="32">
        <v>0</v>
      </c>
      <c r="I6540" s="5">
        <v>0.23521800000000001</v>
      </c>
    </row>
    <row r="6541" spans="1:9">
      <c r="A6541" s="5">
        <v>2320050380</v>
      </c>
      <c r="B6541" s="5" t="s">
        <v>5104</v>
      </c>
      <c r="C6541" s="5" t="s">
        <v>2601</v>
      </c>
      <c r="D6541" s="5" t="s">
        <v>2602</v>
      </c>
      <c r="E6541" s="33">
        <v>7703</v>
      </c>
      <c r="F6541" s="5" t="s">
        <v>2598</v>
      </c>
      <c r="G6541" s="31">
        <v>0</v>
      </c>
      <c r="H6541" s="32">
        <v>0</v>
      </c>
      <c r="I6541" s="5">
        <v>0.55703499999999995</v>
      </c>
    </row>
    <row r="6542" spans="1:9">
      <c r="A6542" s="5">
        <v>2320050410</v>
      </c>
      <c r="B6542" s="5" t="s">
        <v>5105</v>
      </c>
      <c r="C6542" s="5" t="s">
        <v>248</v>
      </c>
      <c r="D6542" s="5" t="s">
        <v>249</v>
      </c>
      <c r="E6542" s="33">
        <v>2037</v>
      </c>
      <c r="F6542" s="5" t="s">
        <v>2598</v>
      </c>
      <c r="G6542" s="31">
        <v>0</v>
      </c>
      <c r="H6542" s="32">
        <v>0</v>
      </c>
      <c r="I6542" s="5">
        <v>0.110054</v>
      </c>
    </row>
    <row r="6543" spans="1:9">
      <c r="A6543" s="5">
        <v>2320050417</v>
      </c>
      <c r="B6543" s="5" t="s">
        <v>5106</v>
      </c>
      <c r="C6543" s="5" t="s">
        <v>699</v>
      </c>
      <c r="D6543" s="5" t="s">
        <v>700</v>
      </c>
      <c r="E6543" s="33">
        <v>56480</v>
      </c>
      <c r="F6543" s="5" t="s">
        <v>2598</v>
      </c>
      <c r="G6543" s="31">
        <v>0</v>
      </c>
      <c r="H6543" s="32">
        <v>0</v>
      </c>
      <c r="I6543" s="5">
        <v>0.231126</v>
      </c>
    </row>
    <row r="6544" spans="1:9">
      <c r="A6544" s="5">
        <v>2320050419</v>
      </c>
      <c r="B6544" s="5" t="s">
        <v>5107</v>
      </c>
      <c r="C6544" s="5" t="s">
        <v>699</v>
      </c>
      <c r="D6544" s="5" t="s">
        <v>700</v>
      </c>
      <c r="E6544" s="33">
        <v>3949</v>
      </c>
      <c r="F6544" s="5" t="s">
        <v>2598</v>
      </c>
      <c r="G6544" s="31">
        <v>0</v>
      </c>
      <c r="H6544" s="32">
        <v>0</v>
      </c>
      <c r="I6544" s="5">
        <v>0.210534</v>
      </c>
    </row>
    <row r="6545" spans="1:9">
      <c r="A6545" s="5">
        <v>2320050436</v>
      </c>
      <c r="B6545" s="5" t="s">
        <v>5108</v>
      </c>
      <c r="C6545" s="5" t="s">
        <v>248</v>
      </c>
      <c r="D6545" s="5" t="s">
        <v>249</v>
      </c>
      <c r="E6545" s="33">
        <v>810</v>
      </c>
      <c r="F6545" s="5" t="s">
        <v>2598</v>
      </c>
      <c r="G6545" s="31">
        <v>0</v>
      </c>
      <c r="H6545" s="32">
        <v>0</v>
      </c>
      <c r="I6545" s="5">
        <v>0.25535799999999997</v>
      </c>
    </row>
    <row r="6546" spans="1:9">
      <c r="A6546" s="5">
        <v>2320050446</v>
      </c>
      <c r="B6546" s="5" t="s">
        <v>5109</v>
      </c>
      <c r="C6546" s="5" t="s">
        <v>2601</v>
      </c>
      <c r="D6546" s="5" t="s">
        <v>2602</v>
      </c>
      <c r="E6546" s="33">
        <v>467</v>
      </c>
      <c r="F6546" s="5" t="s">
        <v>2598</v>
      </c>
      <c r="G6546" s="31">
        <v>0</v>
      </c>
      <c r="H6546" s="32">
        <v>0</v>
      </c>
      <c r="I6546" s="5">
        <v>0.32411099999999998</v>
      </c>
    </row>
    <row r="6547" spans="1:9">
      <c r="A6547" s="5">
        <v>2320050447</v>
      </c>
      <c r="B6547" s="5" t="s">
        <v>5110</v>
      </c>
      <c r="C6547" s="5" t="s">
        <v>699</v>
      </c>
      <c r="D6547" s="5" t="s">
        <v>700</v>
      </c>
      <c r="E6547" s="33">
        <v>3200</v>
      </c>
      <c r="F6547" s="5" t="s">
        <v>2598</v>
      </c>
      <c r="G6547" s="31">
        <v>0</v>
      </c>
      <c r="H6547" s="32">
        <v>0</v>
      </c>
      <c r="I6547" s="5">
        <v>0.13710600000000001</v>
      </c>
    </row>
    <row r="6548" spans="1:9">
      <c r="A6548" s="5">
        <v>2320050488</v>
      </c>
      <c r="B6548" s="5" t="s">
        <v>2157</v>
      </c>
      <c r="C6548" s="5" t="s">
        <v>248</v>
      </c>
      <c r="D6548" s="5" t="s">
        <v>249</v>
      </c>
      <c r="E6548" s="33">
        <v>5374</v>
      </c>
      <c r="F6548" s="5" t="s">
        <v>2598</v>
      </c>
      <c r="G6548" s="31">
        <v>0</v>
      </c>
      <c r="H6548" s="32">
        <v>0</v>
      </c>
      <c r="I6548" s="5">
        <v>0.50134500000000004</v>
      </c>
    </row>
    <row r="6549" spans="1:9">
      <c r="A6549" s="5">
        <v>2320050489</v>
      </c>
      <c r="B6549" s="5" t="s">
        <v>2159</v>
      </c>
      <c r="C6549" s="5" t="s">
        <v>248</v>
      </c>
      <c r="D6549" s="5" t="s">
        <v>249</v>
      </c>
      <c r="E6549" s="33">
        <v>4513</v>
      </c>
      <c r="F6549" s="5" t="s">
        <v>2598</v>
      </c>
      <c r="G6549" s="31">
        <v>0</v>
      </c>
      <c r="H6549" s="32">
        <v>0</v>
      </c>
      <c r="I6549" s="5">
        <v>0.26994899999999999</v>
      </c>
    </row>
    <row r="6550" spans="1:9">
      <c r="A6550" s="5">
        <v>2320050490</v>
      </c>
      <c r="B6550" s="5" t="s">
        <v>2165</v>
      </c>
      <c r="C6550" s="5" t="s">
        <v>248</v>
      </c>
      <c r="D6550" s="5" t="s">
        <v>249</v>
      </c>
      <c r="E6550" s="33">
        <v>1008</v>
      </c>
      <c r="F6550" s="5" t="s">
        <v>2598</v>
      </c>
      <c r="G6550" s="31">
        <v>0</v>
      </c>
      <c r="H6550" s="32">
        <v>0</v>
      </c>
      <c r="I6550" s="5">
        <v>0.37174600000000002</v>
      </c>
    </row>
    <row r="6551" spans="1:9">
      <c r="A6551" s="5">
        <v>2320050491</v>
      </c>
      <c r="B6551" s="5" t="s">
        <v>5111</v>
      </c>
      <c r="C6551" s="5" t="s">
        <v>248</v>
      </c>
      <c r="D6551" s="5" t="s">
        <v>249</v>
      </c>
      <c r="E6551" s="33">
        <v>594</v>
      </c>
      <c r="F6551" s="5" t="s">
        <v>2598</v>
      </c>
      <c r="G6551" s="31">
        <v>0</v>
      </c>
      <c r="H6551" s="32">
        <v>0</v>
      </c>
      <c r="I6551" s="5">
        <v>0.46365299999999998</v>
      </c>
    </row>
    <row r="6552" spans="1:9">
      <c r="A6552" s="5">
        <v>2320050508</v>
      </c>
      <c r="B6552" s="5" t="s">
        <v>1729</v>
      </c>
      <c r="C6552" s="5" t="s">
        <v>248</v>
      </c>
      <c r="D6552" s="5" t="s">
        <v>249</v>
      </c>
      <c r="E6552" s="33">
        <v>953</v>
      </c>
      <c r="F6552" s="5" t="s">
        <v>2598</v>
      </c>
      <c r="G6552" s="31">
        <v>0</v>
      </c>
      <c r="H6552" s="32">
        <v>0</v>
      </c>
      <c r="I6552" s="5">
        <v>0.55214099999999999</v>
      </c>
    </row>
    <row r="6553" spans="1:9">
      <c r="A6553" s="5">
        <v>2320050508</v>
      </c>
      <c r="B6553" s="5" t="s">
        <v>1729</v>
      </c>
      <c r="C6553" s="5" t="s">
        <v>2601</v>
      </c>
      <c r="D6553" s="5" t="s">
        <v>2602</v>
      </c>
      <c r="E6553" s="33">
        <v>8774</v>
      </c>
      <c r="F6553" s="5" t="s">
        <v>2598</v>
      </c>
      <c r="G6553" s="31">
        <v>0</v>
      </c>
      <c r="H6553" s="32">
        <v>0</v>
      </c>
      <c r="I6553" s="5">
        <v>0.55213199999999996</v>
      </c>
    </row>
    <row r="6554" spans="1:9">
      <c r="A6554" s="5">
        <v>2320050509</v>
      </c>
      <c r="B6554" s="5" t="s">
        <v>5112</v>
      </c>
      <c r="C6554" s="5" t="s">
        <v>2601</v>
      </c>
      <c r="D6554" s="5" t="s">
        <v>2602</v>
      </c>
      <c r="E6554" s="33">
        <v>3981</v>
      </c>
      <c r="F6554" s="5" t="s">
        <v>2598</v>
      </c>
      <c r="G6554" s="31">
        <v>0</v>
      </c>
      <c r="H6554" s="32">
        <v>0</v>
      </c>
      <c r="I6554" s="5">
        <v>0.77585800000000005</v>
      </c>
    </row>
    <row r="6555" spans="1:9">
      <c r="A6555" s="5">
        <v>2320050516</v>
      </c>
      <c r="B6555" s="5" t="s">
        <v>5113</v>
      </c>
      <c r="C6555" s="5" t="s">
        <v>248</v>
      </c>
      <c r="D6555" s="5" t="s">
        <v>249</v>
      </c>
      <c r="E6555" s="33">
        <v>495</v>
      </c>
      <c r="F6555" s="5" t="s">
        <v>2598</v>
      </c>
      <c r="G6555" s="31">
        <v>0</v>
      </c>
      <c r="H6555" s="32">
        <v>0</v>
      </c>
      <c r="I6555" s="5">
        <v>9.1172000000000003E-2</v>
      </c>
    </row>
    <row r="6556" spans="1:9">
      <c r="A6556" s="5">
        <v>2320050517</v>
      </c>
      <c r="B6556" s="5" t="s">
        <v>5114</v>
      </c>
      <c r="C6556" s="5" t="s">
        <v>248</v>
      </c>
      <c r="D6556" s="5" t="s">
        <v>249</v>
      </c>
      <c r="E6556" s="33">
        <v>3203</v>
      </c>
      <c r="F6556" s="5" t="s">
        <v>2598</v>
      </c>
      <c r="G6556" s="31">
        <v>0</v>
      </c>
      <c r="H6556" s="32">
        <v>0</v>
      </c>
      <c r="I6556" s="5">
        <v>0.41298499999999999</v>
      </c>
    </row>
    <row r="6557" spans="1:9">
      <c r="A6557" s="5">
        <v>2320050518</v>
      </c>
      <c r="B6557" s="5" t="s">
        <v>5115</v>
      </c>
      <c r="C6557" s="5" t="s">
        <v>248</v>
      </c>
      <c r="D6557" s="5" t="s">
        <v>249</v>
      </c>
      <c r="E6557" s="33">
        <v>2017</v>
      </c>
      <c r="F6557" s="5" t="s">
        <v>2598</v>
      </c>
      <c r="G6557" s="31">
        <v>0</v>
      </c>
      <c r="H6557" s="32">
        <v>0</v>
      </c>
      <c r="I6557" s="5">
        <v>0.12859699999999999</v>
      </c>
    </row>
    <row r="6558" spans="1:9">
      <c r="A6558" s="5">
        <v>2320050519</v>
      </c>
      <c r="B6558" s="5" t="s">
        <v>5116</v>
      </c>
      <c r="C6558" s="5" t="s">
        <v>248</v>
      </c>
      <c r="D6558" s="5" t="s">
        <v>249</v>
      </c>
      <c r="E6558" s="33">
        <v>3295</v>
      </c>
      <c r="F6558" s="5" t="s">
        <v>2598</v>
      </c>
      <c r="G6558" s="31">
        <v>0</v>
      </c>
      <c r="H6558" s="32">
        <v>0</v>
      </c>
      <c r="I6558" s="5">
        <v>8.7780999999999998E-2</v>
      </c>
    </row>
    <row r="6559" spans="1:9">
      <c r="A6559" s="5">
        <v>2320050520</v>
      </c>
      <c r="B6559" s="5" t="s">
        <v>5117</v>
      </c>
      <c r="C6559" s="5" t="s">
        <v>248</v>
      </c>
      <c r="D6559" s="5" t="s">
        <v>249</v>
      </c>
      <c r="E6559" s="33">
        <v>3050</v>
      </c>
      <c r="F6559" s="5" t="s">
        <v>2598</v>
      </c>
      <c r="G6559" s="31">
        <v>0</v>
      </c>
      <c r="H6559" s="32">
        <v>0</v>
      </c>
      <c r="I6559" s="5">
        <v>8.7967000000000004E-2</v>
      </c>
    </row>
    <row r="6560" spans="1:9">
      <c r="A6560" s="5">
        <v>2320050521</v>
      </c>
      <c r="B6560" s="5" t="s">
        <v>5118</v>
      </c>
      <c r="C6560" s="5" t="s">
        <v>248</v>
      </c>
      <c r="D6560" s="5" t="s">
        <v>249</v>
      </c>
      <c r="E6560" s="33">
        <v>2354</v>
      </c>
      <c r="F6560" s="5" t="s">
        <v>2598</v>
      </c>
      <c r="G6560" s="31">
        <v>0</v>
      </c>
      <c r="H6560" s="32">
        <v>0</v>
      </c>
      <c r="I6560" s="5">
        <v>8.8564000000000004E-2</v>
      </c>
    </row>
    <row r="6561" spans="1:9">
      <c r="A6561" s="5">
        <v>2320050522</v>
      </c>
      <c r="B6561" s="5" t="s">
        <v>5119</v>
      </c>
      <c r="C6561" s="5" t="s">
        <v>248</v>
      </c>
      <c r="D6561" s="5" t="s">
        <v>249</v>
      </c>
      <c r="E6561" s="33">
        <v>844</v>
      </c>
      <c r="F6561" s="5" t="s">
        <v>2598</v>
      </c>
      <c r="G6561" s="31">
        <v>0</v>
      </c>
      <c r="H6561" s="32">
        <v>0</v>
      </c>
      <c r="I6561" s="5">
        <v>0.17663499999999999</v>
      </c>
    </row>
    <row r="6562" spans="1:9">
      <c r="A6562" s="5">
        <v>2320050525</v>
      </c>
      <c r="B6562" s="5" t="s">
        <v>5120</v>
      </c>
      <c r="C6562" s="5" t="s">
        <v>248</v>
      </c>
      <c r="D6562" s="5" t="s">
        <v>249</v>
      </c>
      <c r="E6562" s="33">
        <v>15146</v>
      </c>
      <c r="F6562" s="5" t="s">
        <v>2598</v>
      </c>
      <c r="G6562" s="31">
        <v>0</v>
      </c>
      <c r="H6562" s="32">
        <v>0</v>
      </c>
      <c r="I6562" s="5">
        <v>6.5809999999999994E-2</v>
      </c>
    </row>
    <row r="6563" spans="1:9">
      <c r="A6563" s="5">
        <v>2320050526</v>
      </c>
      <c r="B6563" s="5" t="s">
        <v>5121</v>
      </c>
      <c r="C6563" s="5" t="s">
        <v>248</v>
      </c>
      <c r="D6563" s="5" t="s">
        <v>249</v>
      </c>
      <c r="E6563" s="33">
        <v>11625</v>
      </c>
      <c r="F6563" s="5" t="s">
        <v>2598</v>
      </c>
      <c r="G6563" s="31">
        <v>0</v>
      </c>
      <c r="H6563" s="32">
        <v>0</v>
      </c>
      <c r="I6563" s="5">
        <v>7.2780999999999998E-2</v>
      </c>
    </row>
    <row r="6564" spans="1:9">
      <c r="A6564" s="5">
        <v>2320050527</v>
      </c>
      <c r="B6564" s="5" t="s">
        <v>5122</v>
      </c>
      <c r="C6564" s="5" t="s">
        <v>248</v>
      </c>
      <c r="D6564" s="5" t="s">
        <v>249</v>
      </c>
      <c r="E6564" s="33">
        <v>2850</v>
      </c>
      <c r="F6564" s="5" t="s">
        <v>2598</v>
      </c>
      <c r="G6564" s="31">
        <v>0</v>
      </c>
      <c r="H6564" s="32">
        <v>0</v>
      </c>
      <c r="I6564" s="5">
        <v>0.17777499999999999</v>
      </c>
    </row>
    <row r="6565" spans="1:9">
      <c r="A6565" s="5">
        <v>2320050582</v>
      </c>
      <c r="B6565" s="5" t="s">
        <v>5123</v>
      </c>
      <c r="C6565" s="5" t="s">
        <v>248</v>
      </c>
      <c r="D6565" s="5" t="s">
        <v>249</v>
      </c>
      <c r="E6565" s="33">
        <v>8754</v>
      </c>
      <c r="F6565" s="5" t="s">
        <v>2598</v>
      </c>
      <c r="G6565" s="31">
        <v>0</v>
      </c>
      <c r="H6565" s="32">
        <v>0</v>
      </c>
      <c r="I6565" s="5">
        <v>0.193801</v>
      </c>
    </row>
    <row r="6566" spans="1:9">
      <c r="A6566" s="5">
        <v>2320050586</v>
      </c>
      <c r="B6566" s="5" t="s">
        <v>5124</v>
      </c>
      <c r="C6566" s="5" t="s">
        <v>248</v>
      </c>
      <c r="D6566" s="5" t="s">
        <v>249</v>
      </c>
      <c r="E6566" s="33">
        <v>1922</v>
      </c>
      <c r="F6566" s="5" t="s">
        <v>2598</v>
      </c>
      <c r="G6566" s="31">
        <v>0</v>
      </c>
      <c r="H6566" s="32">
        <v>0</v>
      </c>
      <c r="I6566" s="5">
        <v>0.279173</v>
      </c>
    </row>
    <row r="6567" spans="1:9">
      <c r="A6567" s="5">
        <v>2320050588</v>
      </c>
      <c r="B6567" s="5" t="s">
        <v>5125</v>
      </c>
      <c r="C6567" s="5" t="s">
        <v>248</v>
      </c>
      <c r="D6567" s="5" t="s">
        <v>249</v>
      </c>
      <c r="E6567" s="33">
        <v>3428</v>
      </c>
      <c r="F6567" s="5" t="s">
        <v>2598</v>
      </c>
      <c r="G6567" s="31">
        <v>0</v>
      </c>
      <c r="H6567" s="32">
        <v>0</v>
      </c>
      <c r="I6567" s="5">
        <v>0.68322099999999997</v>
      </c>
    </row>
    <row r="6568" spans="1:9">
      <c r="A6568" s="5">
        <v>2320050595</v>
      </c>
      <c r="B6568" s="5" t="s">
        <v>5126</v>
      </c>
      <c r="C6568" s="5" t="s">
        <v>699</v>
      </c>
      <c r="D6568" s="5" t="s">
        <v>700</v>
      </c>
      <c r="E6568" s="33">
        <v>23825</v>
      </c>
      <c r="F6568" s="5" t="s">
        <v>2598</v>
      </c>
      <c r="G6568" s="31">
        <v>0</v>
      </c>
      <c r="H6568" s="32">
        <v>0</v>
      </c>
      <c r="I6568" s="5">
        <v>0.35662500000000003</v>
      </c>
    </row>
    <row r="6569" spans="1:9">
      <c r="A6569" s="5">
        <v>2320050596</v>
      </c>
      <c r="B6569" s="5" t="s">
        <v>5127</v>
      </c>
      <c r="C6569" s="5" t="s">
        <v>699</v>
      </c>
      <c r="D6569" s="5" t="s">
        <v>700</v>
      </c>
      <c r="E6569" s="33">
        <v>221608</v>
      </c>
      <c r="F6569" s="5" t="s">
        <v>2598</v>
      </c>
      <c r="G6569" s="31">
        <v>0</v>
      </c>
      <c r="H6569" s="32">
        <v>0</v>
      </c>
      <c r="I6569" s="5">
        <v>0.15878400000000001</v>
      </c>
    </row>
    <row r="6570" spans="1:9">
      <c r="A6570" s="5">
        <v>2320050609</v>
      </c>
      <c r="B6570" s="5" t="s">
        <v>5128</v>
      </c>
      <c r="C6570" s="5" t="s">
        <v>248</v>
      </c>
      <c r="D6570" s="5" t="s">
        <v>249</v>
      </c>
      <c r="E6570" s="33">
        <v>6321</v>
      </c>
      <c r="F6570" s="5" t="s">
        <v>2598</v>
      </c>
      <c r="G6570" s="31">
        <v>0</v>
      </c>
      <c r="H6570" s="32">
        <v>0</v>
      </c>
      <c r="I6570" s="5">
        <v>8.4789000000000003E-2</v>
      </c>
    </row>
    <row r="6571" spans="1:9">
      <c r="A6571" s="5">
        <v>2320050610</v>
      </c>
      <c r="B6571" s="5" t="s">
        <v>5129</v>
      </c>
      <c r="C6571" s="5" t="s">
        <v>248</v>
      </c>
      <c r="D6571" s="5" t="s">
        <v>249</v>
      </c>
      <c r="E6571" s="33">
        <v>10800</v>
      </c>
      <c r="F6571" s="5" t="s">
        <v>2598</v>
      </c>
      <c r="G6571" s="31">
        <v>0</v>
      </c>
      <c r="H6571" s="32">
        <v>0</v>
      </c>
      <c r="I6571" s="5">
        <v>6.4347000000000001E-2</v>
      </c>
    </row>
    <row r="6572" spans="1:9">
      <c r="A6572" s="5">
        <v>2320050611</v>
      </c>
      <c r="B6572" s="5" t="s">
        <v>2182</v>
      </c>
      <c r="C6572" s="5" t="s">
        <v>248</v>
      </c>
      <c r="D6572" s="5" t="s">
        <v>249</v>
      </c>
      <c r="E6572" s="33">
        <v>2707</v>
      </c>
      <c r="F6572" s="5" t="s">
        <v>2598</v>
      </c>
      <c r="G6572" s="31">
        <v>0</v>
      </c>
      <c r="H6572" s="32">
        <v>0</v>
      </c>
      <c r="I6572" s="5">
        <v>8.8593000000000005E-2</v>
      </c>
    </row>
    <row r="6573" spans="1:9">
      <c r="A6573" s="5">
        <v>2320050612</v>
      </c>
      <c r="B6573" s="5" t="s">
        <v>5130</v>
      </c>
      <c r="C6573" s="5" t="s">
        <v>248</v>
      </c>
      <c r="D6573" s="5" t="s">
        <v>249</v>
      </c>
      <c r="E6573" s="33">
        <v>678</v>
      </c>
      <c r="F6573" s="5" t="s">
        <v>2598</v>
      </c>
      <c r="G6573" s="31">
        <v>0</v>
      </c>
      <c r="H6573" s="32">
        <v>0</v>
      </c>
      <c r="I6573" s="5">
        <v>0.15771399999999999</v>
      </c>
    </row>
    <row r="6574" spans="1:9">
      <c r="A6574" s="5">
        <v>2320050615</v>
      </c>
      <c r="B6574" s="5" t="s">
        <v>5131</v>
      </c>
      <c r="C6574" s="5" t="s">
        <v>248</v>
      </c>
      <c r="D6574" s="5" t="s">
        <v>249</v>
      </c>
      <c r="E6574" s="33">
        <v>650</v>
      </c>
      <c r="F6574" s="5" t="s">
        <v>2598</v>
      </c>
      <c r="G6574" s="31">
        <v>0</v>
      </c>
      <c r="H6574" s="32">
        <v>0</v>
      </c>
      <c r="I6574" s="5">
        <v>0.31706200000000001</v>
      </c>
    </row>
    <row r="6575" spans="1:9">
      <c r="A6575" s="5">
        <v>2320050623</v>
      </c>
      <c r="B6575" s="5" t="s">
        <v>5132</v>
      </c>
      <c r="C6575" s="5" t="s">
        <v>2601</v>
      </c>
      <c r="D6575" s="5" t="s">
        <v>2602</v>
      </c>
      <c r="E6575" s="33">
        <v>16896</v>
      </c>
      <c r="F6575" s="5" t="s">
        <v>2598</v>
      </c>
      <c r="G6575" s="31">
        <v>0</v>
      </c>
      <c r="H6575" s="32">
        <v>0</v>
      </c>
      <c r="I6575" s="5">
        <v>0.11434999999999999</v>
      </c>
    </row>
    <row r="6576" spans="1:9">
      <c r="A6576" s="5">
        <v>2320050624</v>
      </c>
      <c r="B6576" s="5" t="s">
        <v>1998</v>
      </c>
      <c r="C6576" s="5" t="s">
        <v>248</v>
      </c>
      <c r="D6576" s="5" t="s">
        <v>249</v>
      </c>
      <c r="E6576" s="33">
        <v>11705</v>
      </c>
      <c r="F6576" s="5" t="s">
        <v>2598</v>
      </c>
      <c r="G6576" s="31">
        <v>10200</v>
      </c>
      <c r="H6576" s="32">
        <v>0</v>
      </c>
      <c r="I6576" s="5">
        <v>0.163303</v>
      </c>
    </row>
    <row r="6577" spans="1:9">
      <c r="A6577" s="5">
        <v>2320050624</v>
      </c>
      <c r="B6577" s="5" t="s">
        <v>1998</v>
      </c>
      <c r="C6577" s="5" t="s">
        <v>2601</v>
      </c>
      <c r="D6577" s="5" t="s">
        <v>2602</v>
      </c>
      <c r="E6577" s="33">
        <v>12960</v>
      </c>
      <c r="F6577" s="5" t="s">
        <v>2598</v>
      </c>
      <c r="G6577" s="31">
        <v>0</v>
      </c>
      <c r="H6577" s="32">
        <v>0</v>
      </c>
      <c r="I6577" s="5">
        <v>0.182002</v>
      </c>
    </row>
    <row r="6578" spans="1:9">
      <c r="A6578" s="5">
        <v>2320050624</v>
      </c>
      <c r="B6578" s="5" t="s">
        <v>1998</v>
      </c>
      <c r="C6578" s="5" t="s">
        <v>47</v>
      </c>
      <c r="D6578" s="5" t="s">
        <v>48</v>
      </c>
      <c r="E6578" s="33">
        <v>0</v>
      </c>
      <c r="F6578" s="5" t="s">
        <v>2598</v>
      </c>
      <c r="G6578" s="31">
        <v>0</v>
      </c>
      <c r="H6578" s="32">
        <v>10200</v>
      </c>
      <c r="I6578" s="5">
        <v>0.108625</v>
      </c>
    </row>
    <row r="6579" spans="1:9">
      <c r="A6579" s="5">
        <v>2320050640</v>
      </c>
      <c r="B6579" s="5" t="s">
        <v>5133</v>
      </c>
      <c r="C6579" s="5" t="s">
        <v>2601</v>
      </c>
      <c r="D6579" s="5" t="s">
        <v>2602</v>
      </c>
      <c r="E6579" s="33">
        <v>325</v>
      </c>
      <c r="F6579" s="5" t="s">
        <v>2598</v>
      </c>
      <c r="G6579" s="31">
        <v>0</v>
      </c>
      <c r="H6579" s="32">
        <v>0</v>
      </c>
      <c r="I6579" s="5">
        <v>7.7507999999999994E-2</v>
      </c>
    </row>
    <row r="6580" spans="1:9">
      <c r="A6580" s="5">
        <v>2320050648</v>
      </c>
      <c r="B6580" s="5" t="s">
        <v>5134</v>
      </c>
      <c r="C6580" s="5" t="s">
        <v>2601</v>
      </c>
      <c r="D6580" s="5" t="s">
        <v>2602</v>
      </c>
      <c r="E6580" s="33">
        <v>816</v>
      </c>
      <c r="F6580" s="5" t="s">
        <v>2598</v>
      </c>
      <c r="G6580" s="31">
        <v>0</v>
      </c>
      <c r="H6580" s="32">
        <v>0</v>
      </c>
      <c r="I6580" s="5">
        <v>0.13547799999999999</v>
      </c>
    </row>
    <row r="6581" spans="1:9">
      <c r="A6581" s="5">
        <v>2320050662</v>
      </c>
      <c r="B6581" s="5" t="s">
        <v>5135</v>
      </c>
      <c r="C6581" s="5" t="s">
        <v>699</v>
      </c>
      <c r="D6581" s="5" t="s">
        <v>700</v>
      </c>
      <c r="E6581" s="33">
        <v>2098</v>
      </c>
      <c r="F6581" s="5" t="s">
        <v>2598</v>
      </c>
      <c r="G6581" s="31">
        <v>0</v>
      </c>
      <c r="H6581" s="32">
        <v>0</v>
      </c>
      <c r="I6581" s="5">
        <v>0.14807000000000001</v>
      </c>
    </row>
    <row r="6582" spans="1:9">
      <c r="A6582" s="5">
        <v>2320050663</v>
      </c>
      <c r="B6582" s="5" t="s">
        <v>5136</v>
      </c>
      <c r="C6582" s="5" t="s">
        <v>699</v>
      </c>
      <c r="D6582" s="5" t="s">
        <v>700</v>
      </c>
      <c r="E6582" s="33">
        <v>1065</v>
      </c>
      <c r="F6582" s="5" t="s">
        <v>2598</v>
      </c>
      <c r="G6582" s="31">
        <v>0</v>
      </c>
      <c r="H6582" s="32">
        <v>0</v>
      </c>
      <c r="I6582" s="5">
        <v>0.17985899999999999</v>
      </c>
    </row>
    <row r="6583" spans="1:9">
      <c r="A6583" s="5">
        <v>2320050664</v>
      </c>
      <c r="B6583" s="5" t="s">
        <v>5137</v>
      </c>
      <c r="C6583" s="5" t="s">
        <v>699</v>
      </c>
      <c r="D6583" s="5" t="s">
        <v>700</v>
      </c>
      <c r="E6583" s="33">
        <v>1163</v>
      </c>
      <c r="F6583" s="5" t="s">
        <v>2598</v>
      </c>
      <c r="G6583" s="31">
        <v>0</v>
      </c>
      <c r="H6583" s="32">
        <v>0</v>
      </c>
      <c r="I6583" s="5">
        <v>0.180447</v>
      </c>
    </row>
    <row r="6584" spans="1:9">
      <c r="A6584" s="5">
        <v>2320050665</v>
      </c>
      <c r="B6584" s="5" t="s">
        <v>5138</v>
      </c>
      <c r="C6584" s="5" t="s">
        <v>699</v>
      </c>
      <c r="D6584" s="5" t="s">
        <v>700</v>
      </c>
      <c r="E6584" s="33">
        <v>2200</v>
      </c>
      <c r="F6584" s="5" t="s">
        <v>2598</v>
      </c>
      <c r="G6584" s="31">
        <v>0</v>
      </c>
      <c r="H6584" s="32">
        <v>0</v>
      </c>
      <c r="I6584" s="5">
        <v>0.11913600000000001</v>
      </c>
    </row>
    <row r="6585" spans="1:9">
      <c r="A6585" s="5">
        <v>2320050666</v>
      </c>
      <c r="B6585" s="5" t="s">
        <v>5139</v>
      </c>
      <c r="C6585" s="5" t="s">
        <v>699</v>
      </c>
      <c r="D6585" s="5" t="s">
        <v>700</v>
      </c>
      <c r="E6585" s="33">
        <v>1076</v>
      </c>
      <c r="F6585" s="5" t="s">
        <v>2598</v>
      </c>
      <c r="G6585" s="31">
        <v>0</v>
      </c>
      <c r="H6585" s="32">
        <v>0</v>
      </c>
      <c r="I6585" s="5">
        <v>0.13498099999999999</v>
      </c>
    </row>
    <row r="6586" spans="1:9">
      <c r="A6586" s="5">
        <v>2320050667</v>
      </c>
      <c r="B6586" s="5" t="s">
        <v>5140</v>
      </c>
      <c r="C6586" s="5" t="s">
        <v>699</v>
      </c>
      <c r="D6586" s="5" t="s">
        <v>700</v>
      </c>
      <c r="E6586" s="33">
        <v>930</v>
      </c>
      <c r="F6586" s="5" t="s">
        <v>2598</v>
      </c>
      <c r="G6586" s="31">
        <v>0</v>
      </c>
      <c r="H6586" s="32">
        <v>0</v>
      </c>
      <c r="I6586" s="5">
        <v>0.14347299999999999</v>
      </c>
    </row>
    <row r="6587" spans="1:9">
      <c r="A6587" s="5">
        <v>2320050668</v>
      </c>
      <c r="B6587" s="5" t="s">
        <v>1920</v>
      </c>
      <c r="C6587" s="5" t="s">
        <v>248</v>
      </c>
      <c r="D6587" s="5" t="s">
        <v>249</v>
      </c>
      <c r="E6587" s="33">
        <v>9313</v>
      </c>
      <c r="F6587" s="5" t="s">
        <v>2598</v>
      </c>
      <c r="G6587" s="31">
        <v>0</v>
      </c>
      <c r="H6587" s="32">
        <v>0</v>
      </c>
      <c r="I6587" s="5">
        <v>0.18240400000000001</v>
      </c>
    </row>
    <row r="6588" spans="1:9">
      <c r="A6588" s="5">
        <v>2320050669</v>
      </c>
      <c r="B6588" s="5" t="s">
        <v>5141</v>
      </c>
      <c r="C6588" s="5" t="s">
        <v>248</v>
      </c>
      <c r="D6588" s="5" t="s">
        <v>249</v>
      </c>
      <c r="E6588" s="33">
        <v>30</v>
      </c>
      <c r="F6588" s="5" t="s">
        <v>2598</v>
      </c>
      <c r="G6588" s="31">
        <v>0</v>
      </c>
      <c r="H6588" s="32">
        <v>0</v>
      </c>
      <c r="I6588" s="5">
        <v>0.11600000000000001</v>
      </c>
    </row>
    <row r="6589" spans="1:9">
      <c r="A6589" s="5">
        <v>2320050670</v>
      </c>
      <c r="B6589" s="5" t="s">
        <v>1762</v>
      </c>
      <c r="C6589" s="5" t="s">
        <v>248</v>
      </c>
      <c r="D6589" s="5" t="s">
        <v>249</v>
      </c>
      <c r="E6589" s="33">
        <v>22952</v>
      </c>
      <c r="F6589" s="5" t="s">
        <v>2598</v>
      </c>
      <c r="G6589" s="31">
        <v>0</v>
      </c>
      <c r="H6589" s="32">
        <v>0</v>
      </c>
      <c r="I6589" s="5">
        <v>0.136131</v>
      </c>
    </row>
    <row r="6590" spans="1:9">
      <c r="A6590" s="5">
        <v>2320050671</v>
      </c>
      <c r="B6590" s="5" t="s">
        <v>5142</v>
      </c>
      <c r="C6590" s="5" t="s">
        <v>248</v>
      </c>
      <c r="D6590" s="5" t="s">
        <v>249</v>
      </c>
      <c r="E6590" s="33">
        <v>78</v>
      </c>
      <c r="F6590" s="5" t="s">
        <v>2598</v>
      </c>
      <c r="G6590" s="31">
        <v>0</v>
      </c>
      <c r="H6590" s="32">
        <v>0</v>
      </c>
      <c r="I6590" s="5">
        <v>0.146282</v>
      </c>
    </row>
    <row r="6591" spans="1:9">
      <c r="A6591" s="5">
        <v>2320050672</v>
      </c>
      <c r="B6591" s="5" t="s">
        <v>1931</v>
      </c>
      <c r="C6591" s="5" t="s">
        <v>699</v>
      </c>
      <c r="D6591" s="5" t="s">
        <v>700</v>
      </c>
      <c r="E6591" s="33">
        <v>165</v>
      </c>
      <c r="F6591" s="5" t="s">
        <v>2598</v>
      </c>
      <c r="G6591" s="31">
        <v>0</v>
      </c>
      <c r="H6591" s="32">
        <v>0</v>
      </c>
      <c r="I6591" s="5">
        <v>0.22775799999999999</v>
      </c>
    </row>
    <row r="6592" spans="1:9">
      <c r="A6592" s="5">
        <v>2320050672</v>
      </c>
      <c r="B6592" s="5" t="s">
        <v>1931</v>
      </c>
      <c r="C6592" s="5" t="s">
        <v>248</v>
      </c>
      <c r="D6592" s="5" t="s">
        <v>249</v>
      </c>
      <c r="E6592" s="33">
        <v>7956</v>
      </c>
      <c r="F6592" s="5" t="s">
        <v>2598</v>
      </c>
      <c r="G6592" s="31">
        <v>0</v>
      </c>
      <c r="H6592" s="32">
        <v>0</v>
      </c>
      <c r="I6592" s="5">
        <v>0.228436</v>
      </c>
    </row>
    <row r="6593" spans="1:9">
      <c r="A6593" s="5">
        <v>2320050673</v>
      </c>
      <c r="B6593" s="5" t="s">
        <v>5143</v>
      </c>
      <c r="C6593" s="5" t="s">
        <v>248</v>
      </c>
      <c r="D6593" s="5" t="s">
        <v>249</v>
      </c>
      <c r="E6593" s="33">
        <v>1424</v>
      </c>
      <c r="F6593" s="5" t="s">
        <v>2598</v>
      </c>
      <c r="G6593" s="31">
        <v>0</v>
      </c>
      <c r="H6593" s="32">
        <v>0</v>
      </c>
      <c r="I6593" s="5">
        <v>0.33592699999999998</v>
      </c>
    </row>
    <row r="6594" spans="1:9">
      <c r="A6594" s="5">
        <v>2320050679</v>
      </c>
      <c r="B6594" s="5" t="s">
        <v>5144</v>
      </c>
      <c r="C6594" s="5" t="s">
        <v>248</v>
      </c>
      <c r="D6594" s="5" t="s">
        <v>249</v>
      </c>
      <c r="E6594" s="33">
        <v>1389</v>
      </c>
      <c r="F6594" s="5" t="s">
        <v>2598</v>
      </c>
      <c r="G6594" s="31">
        <v>0</v>
      </c>
      <c r="H6594" s="32">
        <v>0</v>
      </c>
      <c r="I6594" s="5">
        <v>0.317718</v>
      </c>
    </row>
    <row r="6595" spans="1:9">
      <c r="A6595" s="5">
        <v>2320050685</v>
      </c>
      <c r="B6595" s="5" t="s">
        <v>2001</v>
      </c>
      <c r="C6595" s="5" t="s">
        <v>248</v>
      </c>
      <c r="D6595" s="5" t="s">
        <v>249</v>
      </c>
      <c r="E6595" s="33">
        <v>154</v>
      </c>
      <c r="F6595" s="5" t="s">
        <v>2598</v>
      </c>
      <c r="G6595" s="31">
        <v>0</v>
      </c>
      <c r="H6595" s="32">
        <v>0</v>
      </c>
      <c r="I6595" s="5">
        <v>0.28629900000000003</v>
      </c>
    </row>
    <row r="6596" spans="1:9">
      <c r="A6596" s="5">
        <v>2320050685</v>
      </c>
      <c r="B6596" s="5" t="s">
        <v>2001</v>
      </c>
      <c r="C6596" s="5" t="s">
        <v>2601</v>
      </c>
      <c r="D6596" s="5" t="s">
        <v>2602</v>
      </c>
      <c r="E6596" s="33">
        <v>3956</v>
      </c>
      <c r="F6596" s="5" t="s">
        <v>2598</v>
      </c>
      <c r="G6596" s="31">
        <v>0</v>
      </c>
      <c r="H6596" s="32">
        <v>0</v>
      </c>
      <c r="I6596" s="5">
        <v>0.323986</v>
      </c>
    </row>
    <row r="6597" spans="1:9">
      <c r="A6597" s="5">
        <v>2320050694</v>
      </c>
      <c r="B6597" s="5" t="s">
        <v>5145</v>
      </c>
      <c r="C6597" s="5" t="s">
        <v>699</v>
      </c>
      <c r="D6597" s="5" t="s">
        <v>700</v>
      </c>
      <c r="E6597" s="33">
        <v>7406</v>
      </c>
      <c r="F6597" s="5" t="s">
        <v>2598</v>
      </c>
      <c r="G6597" s="31">
        <v>0</v>
      </c>
      <c r="H6597" s="32">
        <v>0</v>
      </c>
      <c r="I6597" s="5">
        <v>0.61125200000000002</v>
      </c>
    </row>
    <row r="6598" spans="1:9">
      <c r="A6598" s="5">
        <v>2320050697</v>
      </c>
      <c r="B6598" s="5" t="s">
        <v>1929</v>
      </c>
      <c r="C6598" s="5" t="s">
        <v>699</v>
      </c>
      <c r="D6598" s="5" t="s">
        <v>700</v>
      </c>
      <c r="E6598" s="33">
        <v>0</v>
      </c>
      <c r="F6598" s="5" t="s">
        <v>2598</v>
      </c>
      <c r="G6598" s="31">
        <v>5000</v>
      </c>
      <c r="H6598" s="32">
        <v>0</v>
      </c>
      <c r="I6598" s="5">
        <v>0.271509</v>
      </c>
    </row>
    <row r="6599" spans="1:9">
      <c r="A6599" s="5">
        <v>2320050697</v>
      </c>
      <c r="B6599" s="5" t="s">
        <v>1929</v>
      </c>
      <c r="C6599" s="5" t="s">
        <v>248</v>
      </c>
      <c r="D6599" s="5" t="s">
        <v>249</v>
      </c>
      <c r="E6599" s="33">
        <v>1900</v>
      </c>
      <c r="F6599" s="5" t="s">
        <v>2598</v>
      </c>
      <c r="G6599" s="31">
        <v>0</v>
      </c>
      <c r="H6599" s="32">
        <v>5000</v>
      </c>
      <c r="I6599" s="5">
        <v>0.271511</v>
      </c>
    </row>
    <row r="6600" spans="1:9">
      <c r="A6600" s="5">
        <v>2320050697</v>
      </c>
      <c r="B6600" s="5" t="s">
        <v>1929</v>
      </c>
      <c r="C6600" s="5" t="s">
        <v>2601</v>
      </c>
      <c r="D6600" s="5" t="s">
        <v>2602</v>
      </c>
      <c r="E6600" s="33">
        <v>2000</v>
      </c>
      <c r="F6600" s="5" t="s">
        <v>2598</v>
      </c>
      <c r="G6600" s="31">
        <v>0</v>
      </c>
      <c r="H6600" s="32">
        <v>0</v>
      </c>
      <c r="I6600" s="5">
        <v>0.77181999999999995</v>
      </c>
    </row>
    <row r="6601" spans="1:9">
      <c r="A6601" s="5">
        <v>2320050698</v>
      </c>
      <c r="B6601" s="5" t="s">
        <v>5146</v>
      </c>
      <c r="C6601" s="5" t="s">
        <v>699</v>
      </c>
      <c r="D6601" s="5" t="s">
        <v>700</v>
      </c>
      <c r="E6601" s="33">
        <v>2261</v>
      </c>
      <c r="F6601" s="5" t="s">
        <v>2598</v>
      </c>
      <c r="G6601" s="31">
        <v>0</v>
      </c>
      <c r="H6601" s="32">
        <v>0</v>
      </c>
      <c r="I6601" s="5">
        <v>0.30785499999999999</v>
      </c>
    </row>
    <row r="6602" spans="1:9">
      <c r="A6602" s="5">
        <v>2320050712</v>
      </c>
      <c r="B6602" s="5" t="s">
        <v>5147</v>
      </c>
      <c r="C6602" s="5" t="s">
        <v>699</v>
      </c>
      <c r="D6602" s="5" t="s">
        <v>700</v>
      </c>
      <c r="E6602" s="33">
        <v>8110</v>
      </c>
      <c r="F6602" s="5" t="s">
        <v>2598</v>
      </c>
      <c r="G6602" s="31">
        <v>0</v>
      </c>
      <c r="H6602" s="32">
        <v>0</v>
      </c>
      <c r="I6602" s="5">
        <v>0.12360699999999999</v>
      </c>
    </row>
    <row r="6603" spans="1:9">
      <c r="A6603" s="5">
        <v>2320050713</v>
      </c>
      <c r="B6603" s="5" t="s">
        <v>5148</v>
      </c>
      <c r="C6603" s="5" t="s">
        <v>699</v>
      </c>
      <c r="D6603" s="5" t="s">
        <v>700</v>
      </c>
      <c r="E6603" s="33">
        <v>7300</v>
      </c>
      <c r="F6603" s="5" t="s">
        <v>2598</v>
      </c>
      <c r="G6603" s="31">
        <v>0</v>
      </c>
      <c r="H6603" s="32">
        <v>0</v>
      </c>
      <c r="I6603" s="5">
        <v>0.19420499999999999</v>
      </c>
    </row>
    <row r="6604" spans="1:9">
      <c r="A6604" s="5">
        <v>2320050716</v>
      </c>
      <c r="B6604" s="5" t="s">
        <v>5149</v>
      </c>
      <c r="C6604" s="5" t="s">
        <v>248</v>
      </c>
      <c r="D6604" s="5" t="s">
        <v>249</v>
      </c>
      <c r="E6604" s="33">
        <v>2750</v>
      </c>
      <c r="F6604" s="5" t="s">
        <v>2598</v>
      </c>
      <c r="G6604" s="31">
        <v>0</v>
      </c>
      <c r="H6604" s="32">
        <v>0</v>
      </c>
      <c r="I6604" s="5">
        <v>0.36313499999999999</v>
      </c>
    </row>
    <row r="6605" spans="1:9">
      <c r="A6605" s="5">
        <v>2320050720</v>
      </c>
      <c r="B6605" s="5" t="s">
        <v>5150</v>
      </c>
      <c r="C6605" s="5" t="s">
        <v>248</v>
      </c>
      <c r="D6605" s="5" t="s">
        <v>249</v>
      </c>
      <c r="E6605" s="33">
        <v>239</v>
      </c>
      <c r="F6605" s="5" t="s">
        <v>2598</v>
      </c>
      <c r="G6605" s="31">
        <v>0</v>
      </c>
      <c r="H6605" s="32">
        <v>0</v>
      </c>
      <c r="I6605" s="5">
        <v>7.4979000000000004E-2</v>
      </c>
    </row>
    <row r="6606" spans="1:9">
      <c r="A6606" s="5">
        <v>2320050720</v>
      </c>
      <c r="B6606" s="5" t="s">
        <v>5150</v>
      </c>
      <c r="C6606" s="5" t="s">
        <v>2601</v>
      </c>
      <c r="D6606" s="5" t="s">
        <v>2602</v>
      </c>
      <c r="E6606" s="33">
        <v>7765</v>
      </c>
      <c r="F6606" s="5" t="s">
        <v>2598</v>
      </c>
      <c r="G6606" s="31">
        <v>0</v>
      </c>
      <c r="H6606" s="32">
        <v>0</v>
      </c>
      <c r="I6606" s="5">
        <v>7.4980000000000005E-2</v>
      </c>
    </row>
    <row r="6607" spans="1:9">
      <c r="A6607" s="5">
        <v>2320050734</v>
      </c>
      <c r="B6607" s="5" t="s">
        <v>5151</v>
      </c>
      <c r="C6607" s="5" t="s">
        <v>699</v>
      </c>
      <c r="D6607" s="5" t="s">
        <v>700</v>
      </c>
      <c r="E6607" s="33">
        <v>1153</v>
      </c>
      <c r="F6607" s="5" t="s">
        <v>2598</v>
      </c>
      <c r="G6607" s="31">
        <v>0</v>
      </c>
      <c r="H6607" s="32">
        <v>0</v>
      </c>
      <c r="I6607" s="5">
        <v>0.17496999999999999</v>
      </c>
    </row>
    <row r="6608" spans="1:9">
      <c r="A6608" s="5">
        <v>2320050735</v>
      </c>
      <c r="B6608" s="5" t="s">
        <v>5152</v>
      </c>
      <c r="C6608" s="5" t="s">
        <v>699</v>
      </c>
      <c r="D6608" s="5" t="s">
        <v>700</v>
      </c>
      <c r="E6608" s="33">
        <v>2965</v>
      </c>
      <c r="F6608" s="5" t="s">
        <v>2598</v>
      </c>
      <c r="G6608" s="31">
        <v>0</v>
      </c>
      <c r="H6608" s="32">
        <v>0</v>
      </c>
      <c r="I6608" s="5">
        <v>0.150007</v>
      </c>
    </row>
    <row r="6609" spans="1:9">
      <c r="A6609" s="5">
        <v>2320050736</v>
      </c>
      <c r="B6609" s="5" t="s">
        <v>5153</v>
      </c>
      <c r="C6609" s="5" t="s">
        <v>699</v>
      </c>
      <c r="D6609" s="5" t="s">
        <v>700</v>
      </c>
      <c r="E6609" s="33">
        <v>113</v>
      </c>
      <c r="F6609" s="5" t="s">
        <v>2598</v>
      </c>
      <c r="G6609" s="31">
        <v>0</v>
      </c>
      <c r="H6609" s="32">
        <v>0</v>
      </c>
      <c r="I6609" s="5">
        <v>0.51433600000000002</v>
      </c>
    </row>
    <row r="6610" spans="1:9">
      <c r="A6610" s="5">
        <v>2320050736</v>
      </c>
      <c r="B6610" s="5" t="s">
        <v>5153</v>
      </c>
      <c r="C6610" s="5" t="s">
        <v>248</v>
      </c>
      <c r="D6610" s="5" t="s">
        <v>249</v>
      </c>
      <c r="E6610" s="33">
        <v>8575</v>
      </c>
      <c r="F6610" s="5" t="s">
        <v>2598</v>
      </c>
      <c r="G6610" s="31">
        <v>0</v>
      </c>
      <c r="H6610" s="32">
        <v>0</v>
      </c>
      <c r="I6610" s="5">
        <v>0.51433700000000004</v>
      </c>
    </row>
    <row r="6611" spans="1:9">
      <c r="A6611" s="5">
        <v>2320050737</v>
      </c>
      <c r="B6611" s="5" t="s">
        <v>5154</v>
      </c>
      <c r="C6611" s="5" t="s">
        <v>248</v>
      </c>
      <c r="D6611" s="5" t="s">
        <v>249</v>
      </c>
      <c r="E6611" s="33">
        <v>590</v>
      </c>
      <c r="F6611" s="5" t="s">
        <v>2598</v>
      </c>
      <c r="G6611" s="31">
        <v>0</v>
      </c>
      <c r="H6611" s="32">
        <v>0</v>
      </c>
      <c r="I6611" s="5">
        <v>0.96925399999999995</v>
      </c>
    </row>
    <row r="6612" spans="1:9">
      <c r="A6612" s="5">
        <v>2320050738</v>
      </c>
      <c r="B6612" s="5" t="s">
        <v>5155</v>
      </c>
      <c r="C6612" s="5" t="s">
        <v>248</v>
      </c>
      <c r="D6612" s="5" t="s">
        <v>249</v>
      </c>
      <c r="E6612" s="33">
        <v>1731</v>
      </c>
      <c r="F6612" s="5" t="s">
        <v>2598</v>
      </c>
      <c r="G6612" s="31">
        <v>0</v>
      </c>
      <c r="H6612" s="32">
        <v>0</v>
      </c>
      <c r="I6612" s="5">
        <v>1.2569729999999999</v>
      </c>
    </row>
    <row r="6613" spans="1:9">
      <c r="A6613" s="5">
        <v>2320050739</v>
      </c>
      <c r="B6613" s="5" t="s">
        <v>5156</v>
      </c>
      <c r="C6613" s="5" t="s">
        <v>248</v>
      </c>
      <c r="D6613" s="5" t="s">
        <v>249</v>
      </c>
      <c r="E6613" s="33">
        <v>2487</v>
      </c>
      <c r="F6613" s="5" t="s">
        <v>2598</v>
      </c>
      <c r="G6613" s="31">
        <v>0</v>
      </c>
      <c r="H6613" s="32">
        <v>0</v>
      </c>
      <c r="I6613" s="5">
        <v>0.56762800000000002</v>
      </c>
    </row>
    <row r="6614" spans="1:9">
      <c r="A6614" s="5">
        <v>2320050740</v>
      </c>
      <c r="B6614" s="5" t="s">
        <v>5157</v>
      </c>
      <c r="C6614" s="5" t="s">
        <v>248</v>
      </c>
      <c r="D6614" s="5" t="s">
        <v>249</v>
      </c>
      <c r="E6614" s="33">
        <v>3079</v>
      </c>
      <c r="F6614" s="5" t="s">
        <v>2598</v>
      </c>
      <c r="G6614" s="31">
        <v>0</v>
      </c>
      <c r="H6614" s="32">
        <v>0</v>
      </c>
      <c r="I6614" s="5">
        <v>0.53078599999999998</v>
      </c>
    </row>
    <row r="6615" spans="1:9">
      <c r="A6615" s="5">
        <v>2320050744</v>
      </c>
      <c r="B6615" s="5" t="s">
        <v>5158</v>
      </c>
      <c r="C6615" s="5" t="s">
        <v>699</v>
      </c>
      <c r="D6615" s="5" t="s">
        <v>700</v>
      </c>
      <c r="E6615" s="33">
        <v>820</v>
      </c>
      <c r="F6615" s="5" t="s">
        <v>2598</v>
      </c>
      <c r="G6615" s="31">
        <v>0</v>
      </c>
      <c r="H6615" s="32">
        <v>0</v>
      </c>
      <c r="I6615" s="5">
        <v>0.37320700000000001</v>
      </c>
    </row>
    <row r="6616" spans="1:9">
      <c r="A6616" s="5">
        <v>2320050745</v>
      </c>
      <c r="B6616" s="5" t="s">
        <v>2179</v>
      </c>
      <c r="C6616" s="5" t="s">
        <v>699</v>
      </c>
      <c r="D6616" s="5" t="s">
        <v>700</v>
      </c>
      <c r="E6616" s="33">
        <v>0</v>
      </c>
      <c r="F6616" s="5" t="s">
        <v>2598</v>
      </c>
      <c r="G6616" s="31">
        <v>38500</v>
      </c>
      <c r="H6616" s="32">
        <v>0</v>
      </c>
      <c r="I6616" s="5">
        <v>0.20094600000000001</v>
      </c>
    </row>
    <row r="6617" spans="1:9">
      <c r="A6617" s="5">
        <v>2320050745</v>
      </c>
      <c r="B6617" s="5" t="s">
        <v>2179</v>
      </c>
      <c r="C6617" s="5" t="s">
        <v>248</v>
      </c>
      <c r="D6617" s="5" t="s">
        <v>249</v>
      </c>
      <c r="E6617" s="33">
        <v>11114</v>
      </c>
      <c r="F6617" s="5" t="s">
        <v>2598</v>
      </c>
      <c r="G6617" s="31">
        <v>0</v>
      </c>
      <c r="H6617" s="32">
        <v>38500</v>
      </c>
      <c r="I6617" s="5">
        <v>0.20132800000000001</v>
      </c>
    </row>
    <row r="6618" spans="1:9">
      <c r="A6618" s="5">
        <v>2320050745</v>
      </c>
      <c r="B6618" s="5" t="s">
        <v>2179</v>
      </c>
      <c r="C6618" s="5" t="s">
        <v>2601</v>
      </c>
      <c r="D6618" s="5" t="s">
        <v>2602</v>
      </c>
      <c r="E6618" s="33">
        <v>526</v>
      </c>
      <c r="F6618" s="5" t="s">
        <v>2598</v>
      </c>
      <c r="G6618" s="31">
        <v>0</v>
      </c>
      <c r="H6618" s="32">
        <v>0</v>
      </c>
      <c r="I6618" s="5">
        <v>1.3232699999999999</v>
      </c>
    </row>
    <row r="6619" spans="1:9">
      <c r="A6619" s="5">
        <v>2320050746</v>
      </c>
      <c r="B6619" s="5" t="s">
        <v>1917</v>
      </c>
      <c r="C6619" s="5" t="s">
        <v>248</v>
      </c>
      <c r="D6619" s="5" t="s">
        <v>249</v>
      </c>
      <c r="E6619" s="33">
        <v>9500</v>
      </c>
      <c r="F6619" s="5" t="s">
        <v>2598</v>
      </c>
      <c r="G6619" s="31">
        <v>0</v>
      </c>
      <c r="H6619" s="32">
        <v>0</v>
      </c>
      <c r="I6619" s="5">
        <v>0.22279299999999999</v>
      </c>
    </row>
    <row r="6620" spans="1:9">
      <c r="A6620" s="5">
        <v>2320050747</v>
      </c>
      <c r="B6620" s="5" t="s">
        <v>5159</v>
      </c>
      <c r="C6620" s="5" t="s">
        <v>699</v>
      </c>
      <c r="D6620" s="5" t="s">
        <v>700</v>
      </c>
      <c r="E6620" s="33">
        <v>20000</v>
      </c>
      <c r="F6620" s="5" t="s">
        <v>2598</v>
      </c>
      <c r="G6620" s="31">
        <v>0</v>
      </c>
      <c r="H6620" s="32">
        <v>0</v>
      </c>
      <c r="I6620" s="5">
        <v>0.16094600000000001</v>
      </c>
    </row>
    <row r="6621" spans="1:9">
      <c r="A6621" s="5">
        <v>2320050750</v>
      </c>
      <c r="B6621" s="5" t="s">
        <v>5160</v>
      </c>
      <c r="C6621" s="5" t="s">
        <v>2601</v>
      </c>
      <c r="D6621" s="5" t="s">
        <v>2602</v>
      </c>
      <c r="E6621" s="33">
        <v>5200</v>
      </c>
      <c r="F6621" s="5" t="s">
        <v>2598</v>
      </c>
      <c r="G6621" s="31">
        <v>0</v>
      </c>
      <c r="H6621" s="32">
        <v>0</v>
      </c>
      <c r="I6621" s="5">
        <v>0.13798299999999999</v>
      </c>
    </row>
    <row r="6622" spans="1:9">
      <c r="A6622" s="5">
        <v>2320050751</v>
      </c>
      <c r="B6622" s="5" t="s">
        <v>5161</v>
      </c>
      <c r="C6622" s="5" t="s">
        <v>2601</v>
      </c>
      <c r="D6622" s="5" t="s">
        <v>2602</v>
      </c>
      <c r="E6622" s="33">
        <v>10222</v>
      </c>
      <c r="F6622" s="5" t="s">
        <v>2598</v>
      </c>
      <c r="G6622" s="31">
        <v>0</v>
      </c>
      <c r="H6622" s="32">
        <v>0</v>
      </c>
      <c r="I6622" s="5">
        <v>0.344254</v>
      </c>
    </row>
    <row r="6623" spans="1:9">
      <c r="A6623" s="5">
        <v>2320050752</v>
      </c>
      <c r="B6623" s="5" t="s">
        <v>5162</v>
      </c>
      <c r="C6623" s="5" t="s">
        <v>2601</v>
      </c>
      <c r="D6623" s="5" t="s">
        <v>2602</v>
      </c>
      <c r="E6623" s="33">
        <v>392</v>
      </c>
      <c r="F6623" s="5" t="s">
        <v>2598</v>
      </c>
      <c r="G6623" s="31">
        <v>0</v>
      </c>
      <c r="H6623" s="32">
        <v>0</v>
      </c>
      <c r="I6623" s="5">
        <v>0.80563799999999997</v>
      </c>
    </row>
    <row r="6624" spans="1:9">
      <c r="A6624" s="5">
        <v>2320050753</v>
      </c>
      <c r="B6624" s="5" t="s">
        <v>5163</v>
      </c>
      <c r="C6624" s="5" t="s">
        <v>2601</v>
      </c>
      <c r="D6624" s="5" t="s">
        <v>2602</v>
      </c>
      <c r="E6624" s="33">
        <v>3895</v>
      </c>
      <c r="F6624" s="5" t="s">
        <v>2598</v>
      </c>
      <c r="G6624" s="31">
        <v>0</v>
      </c>
      <c r="H6624" s="32">
        <v>0</v>
      </c>
      <c r="I6624" s="5">
        <v>0.37208999999999998</v>
      </c>
    </row>
    <row r="6625" spans="1:9">
      <c r="A6625" s="5">
        <v>2320050754</v>
      </c>
      <c r="B6625" s="5" t="s">
        <v>1914</v>
      </c>
      <c r="C6625" s="5" t="s">
        <v>248</v>
      </c>
      <c r="D6625" s="5" t="s">
        <v>249</v>
      </c>
      <c r="E6625" s="33">
        <v>13071</v>
      </c>
      <c r="F6625" s="5" t="s">
        <v>2598</v>
      </c>
      <c r="G6625" s="31">
        <v>0</v>
      </c>
      <c r="H6625" s="32">
        <v>0</v>
      </c>
      <c r="I6625" s="5">
        <v>0.19369400000000001</v>
      </c>
    </row>
    <row r="6626" spans="1:9">
      <c r="A6626" s="5">
        <v>2320050755</v>
      </c>
      <c r="B6626" s="5" t="s">
        <v>5164</v>
      </c>
      <c r="C6626" s="5" t="s">
        <v>699</v>
      </c>
      <c r="D6626" s="5" t="s">
        <v>700</v>
      </c>
      <c r="E6626" s="33">
        <v>2317</v>
      </c>
      <c r="F6626" s="5" t="s">
        <v>2598</v>
      </c>
      <c r="G6626" s="31">
        <v>0</v>
      </c>
      <c r="H6626" s="32">
        <v>0</v>
      </c>
      <c r="I6626" s="5">
        <v>0.416823</v>
      </c>
    </row>
    <row r="6627" spans="1:9">
      <c r="A6627" s="5">
        <v>2320050765</v>
      </c>
      <c r="B6627" s="5" t="s">
        <v>5165</v>
      </c>
      <c r="C6627" s="5" t="s">
        <v>699</v>
      </c>
      <c r="D6627" s="5" t="s">
        <v>700</v>
      </c>
      <c r="E6627" s="33">
        <v>5690</v>
      </c>
      <c r="F6627" s="5" t="s">
        <v>2598</v>
      </c>
      <c r="G6627" s="31">
        <v>0</v>
      </c>
      <c r="H6627" s="32">
        <v>0</v>
      </c>
      <c r="I6627" s="5">
        <v>0.266318</v>
      </c>
    </row>
    <row r="6628" spans="1:9">
      <c r="A6628" s="5">
        <v>2320050766</v>
      </c>
      <c r="B6628" s="5" t="s">
        <v>5166</v>
      </c>
      <c r="C6628" s="5" t="s">
        <v>248</v>
      </c>
      <c r="D6628" s="5" t="s">
        <v>249</v>
      </c>
      <c r="E6628" s="33">
        <v>39</v>
      </c>
      <c r="F6628" s="5" t="s">
        <v>2598</v>
      </c>
      <c r="G6628" s="31">
        <v>0</v>
      </c>
      <c r="H6628" s="32">
        <v>0</v>
      </c>
      <c r="I6628" s="5">
        <v>0.19820499999999999</v>
      </c>
    </row>
    <row r="6629" spans="1:9">
      <c r="A6629" s="5">
        <v>2320050767</v>
      </c>
      <c r="B6629" s="5" t="s">
        <v>5167</v>
      </c>
      <c r="C6629" s="5" t="s">
        <v>248</v>
      </c>
      <c r="D6629" s="5" t="s">
        <v>249</v>
      </c>
      <c r="E6629" s="33">
        <v>743</v>
      </c>
      <c r="F6629" s="5" t="s">
        <v>2598</v>
      </c>
      <c r="G6629" s="31">
        <v>0</v>
      </c>
      <c r="H6629" s="32">
        <v>0</v>
      </c>
      <c r="I6629" s="5">
        <v>0.198183</v>
      </c>
    </row>
    <row r="6630" spans="1:9">
      <c r="A6630" s="5">
        <v>2320050768</v>
      </c>
      <c r="B6630" s="5" t="s">
        <v>5168</v>
      </c>
      <c r="C6630" s="5" t="s">
        <v>248</v>
      </c>
      <c r="D6630" s="5" t="s">
        <v>249</v>
      </c>
      <c r="E6630" s="33">
        <v>633</v>
      </c>
      <c r="F6630" s="5" t="s">
        <v>2598</v>
      </c>
      <c r="G6630" s="31">
        <v>0</v>
      </c>
      <c r="H6630" s="32">
        <v>0</v>
      </c>
      <c r="I6630" s="5">
        <v>0.198183</v>
      </c>
    </row>
    <row r="6631" spans="1:9">
      <c r="A6631" s="5">
        <v>2320050769</v>
      </c>
      <c r="B6631" s="5" t="s">
        <v>5169</v>
      </c>
      <c r="C6631" s="5" t="s">
        <v>699</v>
      </c>
      <c r="D6631" s="5" t="s">
        <v>700</v>
      </c>
      <c r="E6631" s="33">
        <v>530</v>
      </c>
      <c r="F6631" s="5" t="s">
        <v>2598</v>
      </c>
      <c r="G6631" s="31">
        <v>0</v>
      </c>
      <c r="H6631" s="32">
        <v>0</v>
      </c>
      <c r="I6631" s="5">
        <v>1.0012639999999999</v>
      </c>
    </row>
    <row r="6632" spans="1:9">
      <c r="A6632" s="5">
        <v>2320050770</v>
      </c>
      <c r="B6632" s="5" t="s">
        <v>5170</v>
      </c>
      <c r="C6632" s="5" t="s">
        <v>699</v>
      </c>
      <c r="D6632" s="5" t="s">
        <v>700</v>
      </c>
      <c r="E6632" s="33">
        <v>62950</v>
      </c>
      <c r="F6632" s="5" t="s">
        <v>2598</v>
      </c>
      <c r="G6632" s="31">
        <v>0</v>
      </c>
      <c r="H6632" s="32">
        <v>0</v>
      </c>
      <c r="I6632" s="5">
        <v>0.22426399999999999</v>
      </c>
    </row>
    <row r="6633" spans="1:9">
      <c r="A6633" s="5">
        <v>2320050771</v>
      </c>
      <c r="B6633" s="5" t="s">
        <v>5171</v>
      </c>
      <c r="C6633" s="5" t="s">
        <v>248</v>
      </c>
      <c r="D6633" s="5" t="s">
        <v>249</v>
      </c>
      <c r="E6633" s="33">
        <v>4727</v>
      </c>
      <c r="F6633" s="5" t="s">
        <v>2598</v>
      </c>
      <c r="G6633" s="31">
        <v>0</v>
      </c>
      <c r="H6633" s="32">
        <v>0</v>
      </c>
      <c r="I6633" s="5">
        <v>0.237343</v>
      </c>
    </row>
    <row r="6634" spans="1:9">
      <c r="A6634" s="5">
        <v>2320050772</v>
      </c>
      <c r="B6634" s="5" t="s">
        <v>5172</v>
      </c>
      <c r="C6634" s="5" t="s">
        <v>248</v>
      </c>
      <c r="D6634" s="5" t="s">
        <v>249</v>
      </c>
      <c r="E6634" s="33">
        <v>2454</v>
      </c>
      <c r="F6634" s="5" t="s">
        <v>2598</v>
      </c>
      <c r="G6634" s="31">
        <v>0</v>
      </c>
      <c r="H6634" s="32">
        <v>0</v>
      </c>
      <c r="I6634" s="5">
        <v>0.26982899999999999</v>
      </c>
    </row>
    <row r="6635" spans="1:9">
      <c r="A6635" s="5">
        <v>2320050773</v>
      </c>
      <c r="B6635" s="5" t="s">
        <v>5173</v>
      </c>
      <c r="C6635" s="5" t="s">
        <v>2601</v>
      </c>
      <c r="D6635" s="5" t="s">
        <v>2602</v>
      </c>
      <c r="E6635" s="33">
        <v>5085</v>
      </c>
      <c r="F6635" s="5" t="s">
        <v>2598</v>
      </c>
      <c r="G6635" s="31">
        <v>0</v>
      </c>
      <c r="H6635" s="32">
        <v>0</v>
      </c>
      <c r="I6635" s="5">
        <v>0.38877899999999999</v>
      </c>
    </row>
    <row r="6636" spans="1:9">
      <c r="A6636" s="5">
        <v>2320050774</v>
      </c>
      <c r="B6636" s="5" t="s">
        <v>5174</v>
      </c>
      <c r="C6636" s="5" t="s">
        <v>2601</v>
      </c>
      <c r="D6636" s="5" t="s">
        <v>2602</v>
      </c>
      <c r="E6636" s="33">
        <v>4222</v>
      </c>
      <c r="F6636" s="5" t="s">
        <v>2598</v>
      </c>
      <c r="G6636" s="31">
        <v>0</v>
      </c>
      <c r="H6636" s="32">
        <v>0</v>
      </c>
      <c r="I6636" s="5">
        <v>0.33026299999999997</v>
      </c>
    </row>
    <row r="6637" spans="1:9">
      <c r="A6637" s="5">
        <v>2320050775</v>
      </c>
      <c r="B6637" s="5" t="s">
        <v>1922</v>
      </c>
      <c r="C6637" s="5" t="s">
        <v>248</v>
      </c>
      <c r="D6637" s="5" t="s">
        <v>249</v>
      </c>
      <c r="E6637" s="33">
        <v>62</v>
      </c>
      <c r="F6637" s="5" t="s">
        <v>2598</v>
      </c>
      <c r="G6637" s="31">
        <v>0</v>
      </c>
      <c r="H6637" s="32">
        <v>0</v>
      </c>
      <c r="I6637" s="5">
        <v>0.224194</v>
      </c>
    </row>
    <row r="6638" spans="1:9">
      <c r="A6638" s="5">
        <v>2320050775</v>
      </c>
      <c r="B6638" s="5" t="s">
        <v>1922</v>
      </c>
      <c r="C6638" s="5" t="s">
        <v>2601</v>
      </c>
      <c r="D6638" s="5" t="s">
        <v>2602</v>
      </c>
      <c r="E6638" s="33">
        <v>3121</v>
      </c>
      <c r="F6638" s="5" t="s">
        <v>2598</v>
      </c>
      <c r="G6638" s="31">
        <v>0</v>
      </c>
      <c r="H6638" s="32">
        <v>0</v>
      </c>
      <c r="I6638" s="5">
        <v>0.38727</v>
      </c>
    </row>
    <row r="6639" spans="1:9">
      <c r="A6639" s="5">
        <v>2320050782</v>
      </c>
      <c r="B6639" s="5" t="s">
        <v>5175</v>
      </c>
      <c r="C6639" s="5" t="s">
        <v>699</v>
      </c>
      <c r="D6639" s="5" t="s">
        <v>700</v>
      </c>
      <c r="E6639" s="33">
        <v>631</v>
      </c>
      <c r="F6639" s="5" t="s">
        <v>2598</v>
      </c>
      <c r="G6639" s="31">
        <v>0</v>
      </c>
      <c r="H6639" s="32">
        <v>0</v>
      </c>
      <c r="I6639" s="5">
        <v>0.61771799999999999</v>
      </c>
    </row>
    <row r="6640" spans="1:9">
      <c r="A6640" s="5">
        <v>2320050782</v>
      </c>
      <c r="B6640" s="5" t="s">
        <v>5175</v>
      </c>
      <c r="C6640" s="5" t="s">
        <v>248</v>
      </c>
      <c r="D6640" s="5" t="s">
        <v>249</v>
      </c>
      <c r="E6640" s="33">
        <v>3450</v>
      </c>
      <c r="F6640" s="5" t="s">
        <v>2598</v>
      </c>
      <c r="G6640" s="31">
        <v>0</v>
      </c>
      <c r="H6640" s="32">
        <v>0</v>
      </c>
      <c r="I6640" s="5">
        <v>0.61772800000000005</v>
      </c>
    </row>
    <row r="6641" spans="1:9">
      <c r="A6641" s="5">
        <v>2320050782</v>
      </c>
      <c r="B6641" s="5" t="s">
        <v>5175</v>
      </c>
      <c r="C6641" s="5" t="s">
        <v>2623</v>
      </c>
      <c r="D6641" s="5" t="s">
        <v>2624</v>
      </c>
      <c r="E6641" s="33">
        <v>360</v>
      </c>
      <c r="F6641" s="5" t="s">
        <v>2598</v>
      </c>
      <c r="G6641" s="31">
        <v>0</v>
      </c>
      <c r="H6641" s="32">
        <v>0</v>
      </c>
      <c r="I6641" s="5">
        <v>0.626583</v>
      </c>
    </row>
    <row r="6642" spans="1:9">
      <c r="A6642" s="5">
        <v>2320050785</v>
      </c>
      <c r="B6642" s="5" t="s">
        <v>5176</v>
      </c>
      <c r="C6642" s="5" t="s">
        <v>699</v>
      </c>
      <c r="D6642" s="5" t="s">
        <v>700</v>
      </c>
      <c r="E6642" s="33">
        <v>773</v>
      </c>
      <c r="F6642" s="5" t="s">
        <v>2598</v>
      </c>
      <c r="G6642" s="31">
        <v>0</v>
      </c>
      <c r="H6642" s="32">
        <v>0</v>
      </c>
      <c r="I6642" s="5">
        <v>0.45425599999999999</v>
      </c>
    </row>
    <row r="6643" spans="1:9">
      <c r="A6643" s="5">
        <v>2320050786</v>
      </c>
      <c r="B6643" s="5" t="s">
        <v>5177</v>
      </c>
      <c r="C6643" s="5" t="s">
        <v>248</v>
      </c>
      <c r="D6643" s="5" t="s">
        <v>249</v>
      </c>
      <c r="E6643" s="33">
        <v>830</v>
      </c>
      <c r="F6643" s="5" t="s">
        <v>2598</v>
      </c>
      <c r="G6643" s="31">
        <v>0</v>
      </c>
      <c r="H6643" s="32">
        <v>0</v>
      </c>
      <c r="I6643" s="5">
        <v>0.426205</v>
      </c>
    </row>
    <row r="6644" spans="1:9">
      <c r="A6644" s="5">
        <v>2320050787</v>
      </c>
      <c r="B6644" s="5" t="s">
        <v>8491</v>
      </c>
      <c r="C6644" s="5" t="s">
        <v>248</v>
      </c>
      <c r="D6644" s="5" t="s">
        <v>249</v>
      </c>
      <c r="E6644" s="33">
        <v>1110</v>
      </c>
      <c r="F6644" s="5" t="s">
        <v>2598</v>
      </c>
      <c r="G6644" s="31">
        <v>0</v>
      </c>
      <c r="H6644" s="32">
        <v>0</v>
      </c>
      <c r="I6644" s="5">
        <v>0.409937</v>
      </c>
    </row>
    <row r="6645" spans="1:9">
      <c r="A6645" s="5">
        <v>2320050788</v>
      </c>
      <c r="B6645" s="5" t="s">
        <v>5178</v>
      </c>
      <c r="C6645" s="5" t="s">
        <v>248</v>
      </c>
      <c r="D6645" s="5" t="s">
        <v>249</v>
      </c>
      <c r="E6645" s="33">
        <v>954</v>
      </c>
      <c r="F6645" s="5" t="s">
        <v>2598</v>
      </c>
      <c r="G6645" s="31">
        <v>0</v>
      </c>
      <c r="H6645" s="32">
        <v>0</v>
      </c>
      <c r="I6645" s="5">
        <v>0.68507300000000004</v>
      </c>
    </row>
    <row r="6646" spans="1:9">
      <c r="A6646" s="5">
        <v>2320050789</v>
      </c>
      <c r="B6646" s="5" t="s">
        <v>5179</v>
      </c>
      <c r="C6646" s="5" t="s">
        <v>248</v>
      </c>
      <c r="D6646" s="5" t="s">
        <v>249</v>
      </c>
      <c r="E6646" s="33">
        <v>1185</v>
      </c>
      <c r="F6646" s="5" t="s">
        <v>2598</v>
      </c>
      <c r="G6646" s="31">
        <v>0</v>
      </c>
      <c r="H6646" s="32">
        <v>0</v>
      </c>
      <c r="I6646" s="5">
        <v>0.368143</v>
      </c>
    </row>
    <row r="6647" spans="1:9">
      <c r="A6647" s="5">
        <v>2320050790</v>
      </c>
      <c r="B6647" s="5" t="s">
        <v>5180</v>
      </c>
      <c r="C6647" s="5" t="s">
        <v>699</v>
      </c>
      <c r="D6647" s="5" t="s">
        <v>700</v>
      </c>
      <c r="E6647" s="33">
        <v>250</v>
      </c>
      <c r="F6647" s="5" t="s">
        <v>2598</v>
      </c>
      <c r="G6647" s="31">
        <v>0</v>
      </c>
      <c r="H6647" s="32">
        <v>0</v>
      </c>
      <c r="I6647" s="5">
        <v>0.28908</v>
      </c>
    </row>
    <row r="6648" spans="1:9">
      <c r="A6648" s="5">
        <v>2320050800</v>
      </c>
      <c r="B6648" s="5" t="s">
        <v>5181</v>
      </c>
      <c r="C6648" s="5" t="s">
        <v>248</v>
      </c>
      <c r="D6648" s="5" t="s">
        <v>249</v>
      </c>
      <c r="E6648" s="33">
        <v>3827</v>
      </c>
      <c r="F6648" s="5" t="s">
        <v>2598</v>
      </c>
      <c r="G6648" s="31">
        <v>0</v>
      </c>
      <c r="H6648" s="32">
        <v>0</v>
      </c>
      <c r="I6648" s="5">
        <v>0.99814199999999997</v>
      </c>
    </row>
    <row r="6649" spans="1:9">
      <c r="A6649" s="5">
        <v>2320050801</v>
      </c>
      <c r="B6649" s="5" t="s">
        <v>5182</v>
      </c>
      <c r="C6649" s="5" t="s">
        <v>699</v>
      </c>
      <c r="D6649" s="5" t="s">
        <v>700</v>
      </c>
      <c r="E6649" s="33">
        <v>1910</v>
      </c>
      <c r="F6649" s="5" t="s">
        <v>2598</v>
      </c>
      <c r="G6649" s="31">
        <v>0</v>
      </c>
      <c r="H6649" s="32">
        <v>0</v>
      </c>
      <c r="I6649" s="5">
        <v>0.226969</v>
      </c>
    </row>
    <row r="6650" spans="1:9">
      <c r="A6650" s="5">
        <v>2320050802</v>
      </c>
      <c r="B6650" s="5" t="s">
        <v>1995</v>
      </c>
      <c r="C6650" s="5" t="s">
        <v>248</v>
      </c>
      <c r="D6650" s="5" t="s">
        <v>249</v>
      </c>
      <c r="E6650" s="33">
        <v>11928</v>
      </c>
      <c r="F6650" s="5" t="s">
        <v>2598</v>
      </c>
      <c r="G6650" s="31">
        <v>0</v>
      </c>
      <c r="H6650" s="32">
        <v>0</v>
      </c>
      <c r="I6650" s="5">
        <v>0.13477500000000001</v>
      </c>
    </row>
    <row r="6651" spans="1:9">
      <c r="A6651" s="5">
        <v>2320050803</v>
      </c>
      <c r="B6651" s="5" t="s">
        <v>2000</v>
      </c>
      <c r="C6651" s="5" t="s">
        <v>248</v>
      </c>
      <c r="D6651" s="5" t="s">
        <v>249</v>
      </c>
      <c r="E6651" s="33">
        <v>4624</v>
      </c>
      <c r="F6651" s="5" t="s">
        <v>2598</v>
      </c>
      <c r="G6651" s="31">
        <v>0</v>
      </c>
      <c r="H6651" s="32">
        <v>0</v>
      </c>
      <c r="I6651" s="5">
        <v>0.13250600000000001</v>
      </c>
    </row>
    <row r="6652" spans="1:9">
      <c r="A6652" s="5">
        <v>2320050804</v>
      </c>
      <c r="B6652" s="5" t="s">
        <v>5183</v>
      </c>
      <c r="C6652" s="5" t="s">
        <v>248</v>
      </c>
      <c r="D6652" s="5" t="s">
        <v>249</v>
      </c>
      <c r="E6652" s="33">
        <v>565</v>
      </c>
      <c r="F6652" s="5" t="s">
        <v>2598</v>
      </c>
      <c r="G6652" s="31">
        <v>0</v>
      </c>
      <c r="H6652" s="32">
        <v>0</v>
      </c>
      <c r="I6652" s="5">
        <v>0.45118599999999998</v>
      </c>
    </row>
    <row r="6653" spans="1:9">
      <c r="A6653" s="5">
        <v>2320050805</v>
      </c>
      <c r="B6653" s="5" t="s">
        <v>5184</v>
      </c>
      <c r="C6653" s="5" t="s">
        <v>248</v>
      </c>
      <c r="D6653" s="5" t="s">
        <v>249</v>
      </c>
      <c r="E6653" s="33">
        <v>921</v>
      </c>
      <c r="F6653" s="5" t="s">
        <v>2598</v>
      </c>
      <c r="G6653" s="31">
        <v>0</v>
      </c>
      <c r="H6653" s="32">
        <v>0</v>
      </c>
      <c r="I6653" s="5">
        <v>0.30330099999999999</v>
      </c>
    </row>
    <row r="6654" spans="1:9">
      <c r="A6654" s="5">
        <v>2320050808</v>
      </c>
      <c r="B6654" s="5" t="s">
        <v>1999</v>
      </c>
      <c r="C6654" s="5" t="s">
        <v>248</v>
      </c>
      <c r="D6654" s="5" t="s">
        <v>249</v>
      </c>
      <c r="E6654" s="33">
        <v>1698</v>
      </c>
      <c r="F6654" s="5" t="s">
        <v>2598</v>
      </c>
      <c r="G6654" s="31">
        <v>0</v>
      </c>
      <c r="H6654" s="32">
        <v>0</v>
      </c>
      <c r="I6654" s="5">
        <v>0.620035</v>
      </c>
    </row>
    <row r="6655" spans="1:9">
      <c r="A6655" s="5">
        <v>2320050809</v>
      </c>
      <c r="B6655" s="5" t="s">
        <v>1996</v>
      </c>
      <c r="C6655" s="5" t="s">
        <v>248</v>
      </c>
      <c r="D6655" s="5" t="s">
        <v>249</v>
      </c>
      <c r="E6655" s="33">
        <v>1029.001</v>
      </c>
      <c r="F6655" s="5" t="s">
        <v>2598</v>
      </c>
      <c r="G6655" s="31">
        <v>1E-3</v>
      </c>
      <c r="H6655" s="32">
        <v>0</v>
      </c>
      <c r="I6655" s="5">
        <v>0.58938699999999999</v>
      </c>
    </row>
    <row r="6656" spans="1:9">
      <c r="A6656" s="5">
        <v>2320050809</v>
      </c>
      <c r="B6656" s="5" t="s">
        <v>1996</v>
      </c>
      <c r="C6656" s="5" t="s">
        <v>47</v>
      </c>
      <c r="D6656" s="5" t="s">
        <v>48</v>
      </c>
      <c r="E6656" s="33">
        <v>0</v>
      </c>
      <c r="F6656" s="5" t="s">
        <v>2598</v>
      </c>
      <c r="G6656" s="31">
        <v>0</v>
      </c>
      <c r="H6656" s="32">
        <v>1E-3</v>
      </c>
      <c r="I6656" s="5">
        <v>0.58937300000000004</v>
      </c>
    </row>
    <row r="6657" spans="1:9">
      <c r="A6657" s="5">
        <v>2320050810</v>
      </c>
      <c r="B6657" s="5" t="s">
        <v>5185</v>
      </c>
      <c r="C6657" s="5" t="s">
        <v>248</v>
      </c>
      <c r="D6657" s="5" t="s">
        <v>249</v>
      </c>
      <c r="E6657" s="33">
        <v>1000</v>
      </c>
      <c r="F6657" s="5" t="s">
        <v>2598</v>
      </c>
      <c r="G6657" s="31">
        <v>0</v>
      </c>
      <c r="H6657" s="32">
        <v>0</v>
      </c>
      <c r="I6657" s="5">
        <v>0.25713000000000003</v>
      </c>
    </row>
    <row r="6658" spans="1:9">
      <c r="A6658" s="5">
        <v>2320050811</v>
      </c>
      <c r="B6658" s="5" t="s">
        <v>5186</v>
      </c>
      <c r="C6658" s="5" t="s">
        <v>248</v>
      </c>
      <c r="D6658" s="5" t="s">
        <v>249</v>
      </c>
      <c r="E6658" s="33">
        <v>1750</v>
      </c>
      <c r="F6658" s="5" t="s">
        <v>2598</v>
      </c>
      <c r="G6658" s="31">
        <v>0</v>
      </c>
      <c r="H6658" s="32">
        <v>0</v>
      </c>
      <c r="I6658" s="5">
        <v>0.194274</v>
      </c>
    </row>
    <row r="6659" spans="1:9">
      <c r="A6659" s="5">
        <v>2320050817</v>
      </c>
      <c r="B6659" s="5" t="s">
        <v>5187</v>
      </c>
      <c r="C6659" s="5" t="s">
        <v>248</v>
      </c>
      <c r="D6659" s="5" t="s">
        <v>249</v>
      </c>
      <c r="E6659" s="33">
        <v>3181</v>
      </c>
      <c r="F6659" s="5" t="s">
        <v>2598</v>
      </c>
      <c r="G6659" s="31">
        <v>0</v>
      </c>
      <c r="H6659" s="32">
        <v>0</v>
      </c>
      <c r="I6659" s="5">
        <v>0.38437900000000003</v>
      </c>
    </row>
    <row r="6660" spans="1:9">
      <c r="A6660" s="5">
        <v>2320050818</v>
      </c>
      <c r="B6660" s="5" t="s">
        <v>2101</v>
      </c>
      <c r="C6660" s="5" t="s">
        <v>699</v>
      </c>
      <c r="D6660" s="5" t="s">
        <v>700</v>
      </c>
      <c r="E6660" s="33">
        <v>0</v>
      </c>
      <c r="F6660" s="5" t="s">
        <v>2598</v>
      </c>
      <c r="G6660" s="31">
        <v>38400</v>
      </c>
      <c r="H6660" s="32">
        <v>0</v>
      </c>
      <c r="I6660" s="5">
        <v>0.114967</v>
      </c>
    </row>
    <row r="6661" spans="1:9">
      <c r="A6661" s="5">
        <v>2320050818</v>
      </c>
      <c r="B6661" s="5" t="s">
        <v>2101</v>
      </c>
      <c r="C6661" s="5" t="s">
        <v>248</v>
      </c>
      <c r="D6661" s="5" t="s">
        <v>249</v>
      </c>
      <c r="E6661" s="33">
        <v>17547</v>
      </c>
      <c r="F6661" s="5" t="s">
        <v>2598</v>
      </c>
      <c r="G6661" s="31">
        <v>0</v>
      </c>
      <c r="H6661" s="32">
        <v>38400</v>
      </c>
      <c r="I6661" s="5">
        <v>0.119057</v>
      </c>
    </row>
    <row r="6662" spans="1:9">
      <c r="A6662" s="5">
        <v>2320050820</v>
      </c>
      <c r="B6662" s="5" t="s">
        <v>2098</v>
      </c>
      <c r="C6662" s="5" t="s">
        <v>248</v>
      </c>
      <c r="D6662" s="5" t="s">
        <v>249</v>
      </c>
      <c r="E6662" s="33">
        <v>500</v>
      </c>
      <c r="F6662" s="5" t="s">
        <v>2598</v>
      </c>
      <c r="G6662" s="31">
        <v>0</v>
      </c>
      <c r="H6662" s="32">
        <v>0</v>
      </c>
      <c r="I6662" s="5">
        <v>0.51490000000000002</v>
      </c>
    </row>
    <row r="6663" spans="1:9">
      <c r="A6663" s="5">
        <v>2320050821</v>
      </c>
      <c r="B6663" s="5" t="s">
        <v>2184</v>
      </c>
      <c r="C6663" s="5" t="s">
        <v>248</v>
      </c>
      <c r="D6663" s="5" t="s">
        <v>249</v>
      </c>
      <c r="E6663" s="33">
        <v>800</v>
      </c>
      <c r="F6663" s="5" t="s">
        <v>2598</v>
      </c>
      <c r="G6663" s="31">
        <v>0</v>
      </c>
      <c r="H6663" s="32">
        <v>0</v>
      </c>
      <c r="I6663" s="5">
        <v>0.67106299999999997</v>
      </c>
    </row>
    <row r="6664" spans="1:9">
      <c r="A6664" s="5">
        <v>2320050822</v>
      </c>
      <c r="B6664" s="5" t="s">
        <v>2187</v>
      </c>
      <c r="C6664" s="5" t="s">
        <v>248</v>
      </c>
      <c r="D6664" s="5" t="s">
        <v>249</v>
      </c>
      <c r="E6664" s="33">
        <v>44</v>
      </c>
      <c r="F6664" s="5" t="s">
        <v>2598</v>
      </c>
      <c r="G6664" s="31">
        <v>0</v>
      </c>
      <c r="H6664" s="32">
        <v>0</v>
      </c>
      <c r="I6664" s="5">
        <v>0.378409</v>
      </c>
    </row>
    <row r="6665" spans="1:9">
      <c r="A6665" s="5">
        <v>2320050824</v>
      </c>
      <c r="B6665" s="5" t="s">
        <v>2189</v>
      </c>
      <c r="C6665" s="5" t="s">
        <v>248</v>
      </c>
      <c r="D6665" s="5" t="s">
        <v>249</v>
      </c>
      <c r="E6665" s="33">
        <v>50</v>
      </c>
      <c r="F6665" s="5" t="s">
        <v>2598</v>
      </c>
      <c r="G6665" s="31">
        <v>0</v>
      </c>
      <c r="H6665" s="32">
        <v>0</v>
      </c>
      <c r="I6665" s="5">
        <v>0.32940000000000003</v>
      </c>
    </row>
    <row r="6666" spans="1:9">
      <c r="A6666" s="5">
        <v>2320050825</v>
      </c>
      <c r="B6666" s="5" t="s">
        <v>2190</v>
      </c>
      <c r="C6666" s="5" t="s">
        <v>248</v>
      </c>
      <c r="D6666" s="5" t="s">
        <v>249</v>
      </c>
      <c r="E6666" s="33">
        <v>49</v>
      </c>
      <c r="F6666" s="5" t="s">
        <v>2598</v>
      </c>
      <c r="G6666" s="31">
        <v>0</v>
      </c>
      <c r="H6666" s="32">
        <v>0</v>
      </c>
      <c r="I6666" s="5">
        <v>0.225714</v>
      </c>
    </row>
    <row r="6667" spans="1:9">
      <c r="A6667" s="5">
        <v>2320050826</v>
      </c>
      <c r="B6667" s="5" t="s">
        <v>2158</v>
      </c>
      <c r="C6667" s="5" t="s">
        <v>248</v>
      </c>
      <c r="D6667" s="5" t="s">
        <v>249</v>
      </c>
      <c r="E6667" s="33">
        <v>3497</v>
      </c>
      <c r="F6667" s="5" t="s">
        <v>2598</v>
      </c>
      <c r="G6667" s="31">
        <v>0</v>
      </c>
      <c r="H6667" s="32">
        <v>0</v>
      </c>
      <c r="I6667" s="5">
        <v>0.46671099999999999</v>
      </c>
    </row>
    <row r="6668" spans="1:9">
      <c r="A6668" s="5">
        <v>2320050827</v>
      </c>
      <c r="B6668" s="5" t="s">
        <v>2072</v>
      </c>
      <c r="C6668" s="5" t="s">
        <v>248</v>
      </c>
      <c r="D6668" s="5" t="s">
        <v>249</v>
      </c>
      <c r="E6668" s="33">
        <v>6593</v>
      </c>
      <c r="F6668" s="5" t="s">
        <v>2598</v>
      </c>
      <c r="G6668" s="31">
        <v>0</v>
      </c>
      <c r="H6668" s="32">
        <v>0</v>
      </c>
      <c r="I6668" s="5">
        <v>3.8033999999999998E-2</v>
      </c>
    </row>
    <row r="6669" spans="1:9">
      <c r="A6669" s="5">
        <v>2320050828</v>
      </c>
      <c r="B6669" s="5" t="s">
        <v>2160</v>
      </c>
      <c r="C6669" s="5" t="s">
        <v>248</v>
      </c>
      <c r="D6669" s="5" t="s">
        <v>249</v>
      </c>
      <c r="E6669" s="33">
        <v>1273</v>
      </c>
      <c r="F6669" s="5" t="s">
        <v>2598</v>
      </c>
      <c r="G6669" s="31">
        <v>0</v>
      </c>
      <c r="H6669" s="32">
        <v>0</v>
      </c>
      <c r="I6669" s="5">
        <v>0.46716400000000002</v>
      </c>
    </row>
    <row r="6670" spans="1:9">
      <c r="A6670" s="5">
        <v>2320050835</v>
      </c>
      <c r="B6670" s="5" t="s">
        <v>2161</v>
      </c>
      <c r="C6670" s="5" t="s">
        <v>248</v>
      </c>
      <c r="D6670" s="5" t="s">
        <v>249</v>
      </c>
      <c r="E6670" s="33">
        <v>3308</v>
      </c>
      <c r="F6670" s="5" t="s">
        <v>2598</v>
      </c>
      <c r="G6670" s="31">
        <v>0</v>
      </c>
      <c r="H6670" s="32">
        <v>0</v>
      </c>
      <c r="I6670" s="5">
        <v>9.1704999999999995E-2</v>
      </c>
    </row>
    <row r="6671" spans="1:9">
      <c r="A6671" s="5">
        <v>2320050836</v>
      </c>
      <c r="B6671" s="5" t="s">
        <v>2191</v>
      </c>
      <c r="C6671" s="5" t="s">
        <v>248</v>
      </c>
      <c r="D6671" s="5" t="s">
        <v>249</v>
      </c>
      <c r="E6671" s="33">
        <v>3175</v>
      </c>
      <c r="F6671" s="5" t="s">
        <v>2598</v>
      </c>
      <c r="G6671" s="31">
        <v>0</v>
      </c>
      <c r="H6671" s="32">
        <v>0</v>
      </c>
      <c r="I6671" s="5">
        <v>8.9657000000000001E-2</v>
      </c>
    </row>
    <row r="6672" spans="1:9">
      <c r="A6672" s="5">
        <v>2320050837</v>
      </c>
      <c r="B6672" s="5" t="s">
        <v>903</v>
      </c>
      <c r="C6672" s="5" t="s">
        <v>248</v>
      </c>
      <c r="D6672" s="5" t="s">
        <v>249</v>
      </c>
      <c r="E6672" s="33">
        <v>292</v>
      </c>
      <c r="F6672" s="5" t="s">
        <v>2598</v>
      </c>
      <c r="G6672" s="31">
        <v>0</v>
      </c>
      <c r="H6672" s="32">
        <v>0</v>
      </c>
      <c r="I6672" s="5">
        <v>0.25530799999999998</v>
      </c>
    </row>
    <row r="6673" spans="1:9">
      <c r="A6673" s="5">
        <v>2320050839</v>
      </c>
      <c r="B6673" s="5" t="s">
        <v>905</v>
      </c>
      <c r="C6673" s="5" t="s">
        <v>248</v>
      </c>
      <c r="D6673" s="5" t="s">
        <v>249</v>
      </c>
      <c r="E6673" s="33">
        <v>724</v>
      </c>
      <c r="F6673" s="5" t="s">
        <v>2598</v>
      </c>
      <c r="G6673" s="31">
        <v>0</v>
      </c>
      <c r="H6673" s="32">
        <v>0</v>
      </c>
      <c r="I6673" s="5">
        <v>0.25428200000000001</v>
      </c>
    </row>
    <row r="6674" spans="1:9">
      <c r="A6674" s="5">
        <v>2320050840</v>
      </c>
      <c r="B6674" s="5" t="s">
        <v>908</v>
      </c>
      <c r="C6674" s="5" t="s">
        <v>248</v>
      </c>
      <c r="D6674" s="5" t="s">
        <v>249</v>
      </c>
      <c r="E6674" s="33">
        <v>1230</v>
      </c>
      <c r="F6674" s="5" t="s">
        <v>2598</v>
      </c>
      <c r="G6674" s="31">
        <v>0</v>
      </c>
      <c r="H6674" s="32">
        <v>0</v>
      </c>
      <c r="I6674" s="5">
        <v>0.24015400000000001</v>
      </c>
    </row>
    <row r="6675" spans="1:9">
      <c r="A6675" s="5">
        <v>2320050841</v>
      </c>
      <c r="B6675" s="5" t="s">
        <v>904</v>
      </c>
      <c r="C6675" s="5" t="s">
        <v>248</v>
      </c>
      <c r="D6675" s="5" t="s">
        <v>249</v>
      </c>
      <c r="E6675" s="33">
        <v>229</v>
      </c>
      <c r="F6675" s="5" t="s">
        <v>2598</v>
      </c>
      <c r="G6675" s="31">
        <v>0</v>
      </c>
      <c r="H6675" s="32">
        <v>0</v>
      </c>
      <c r="I6675" s="5">
        <v>0.25061099999999997</v>
      </c>
    </row>
    <row r="6676" spans="1:9">
      <c r="A6676" s="5">
        <v>2320050842</v>
      </c>
      <c r="B6676" s="5" t="s">
        <v>906</v>
      </c>
      <c r="C6676" s="5" t="s">
        <v>248</v>
      </c>
      <c r="D6676" s="5" t="s">
        <v>249</v>
      </c>
      <c r="E6676" s="33">
        <v>1276</v>
      </c>
      <c r="F6676" s="5" t="s">
        <v>2598</v>
      </c>
      <c r="G6676" s="31">
        <v>0</v>
      </c>
      <c r="H6676" s="32">
        <v>0</v>
      </c>
      <c r="I6676" s="5">
        <v>0.21419299999999999</v>
      </c>
    </row>
    <row r="6677" spans="1:9">
      <c r="A6677" s="5">
        <v>2320050843</v>
      </c>
      <c r="B6677" s="5" t="s">
        <v>907</v>
      </c>
      <c r="C6677" s="5" t="s">
        <v>248</v>
      </c>
      <c r="D6677" s="5" t="s">
        <v>249</v>
      </c>
      <c r="E6677" s="33">
        <v>675</v>
      </c>
      <c r="F6677" s="5" t="s">
        <v>2598</v>
      </c>
      <c r="G6677" s="31">
        <v>0</v>
      </c>
      <c r="H6677" s="32">
        <v>0</v>
      </c>
      <c r="I6677" s="5">
        <v>0.286607</v>
      </c>
    </row>
    <row r="6678" spans="1:9">
      <c r="A6678" s="5">
        <v>2320050844</v>
      </c>
      <c r="B6678" s="5" t="s">
        <v>5188</v>
      </c>
      <c r="C6678" s="5" t="s">
        <v>248</v>
      </c>
      <c r="D6678" s="5" t="s">
        <v>249</v>
      </c>
      <c r="E6678" s="33">
        <v>2504</v>
      </c>
      <c r="F6678" s="5" t="s">
        <v>2598</v>
      </c>
      <c r="G6678" s="31">
        <v>0</v>
      </c>
      <c r="H6678" s="32">
        <v>0</v>
      </c>
      <c r="I6678" s="5">
        <v>0.16717699999999999</v>
      </c>
    </row>
    <row r="6679" spans="1:9">
      <c r="A6679" s="5">
        <v>2320050845</v>
      </c>
      <c r="B6679" s="5" t="s">
        <v>5189</v>
      </c>
      <c r="C6679" s="5" t="s">
        <v>248</v>
      </c>
      <c r="D6679" s="5" t="s">
        <v>249</v>
      </c>
      <c r="E6679" s="33">
        <v>2166</v>
      </c>
      <c r="F6679" s="5" t="s">
        <v>2598</v>
      </c>
      <c r="G6679" s="31">
        <v>0</v>
      </c>
      <c r="H6679" s="32">
        <v>0</v>
      </c>
      <c r="I6679" s="5">
        <v>0.193749</v>
      </c>
    </row>
    <row r="6680" spans="1:9">
      <c r="A6680" s="5">
        <v>2320050846</v>
      </c>
      <c r="B6680" s="5" t="s">
        <v>8597</v>
      </c>
      <c r="C6680" s="5" t="s">
        <v>466</v>
      </c>
      <c r="D6680" s="5" t="s">
        <v>467</v>
      </c>
      <c r="E6680" s="33">
        <v>51700</v>
      </c>
      <c r="F6680" s="5" t="s">
        <v>2598</v>
      </c>
      <c r="G6680" s="31">
        <v>0</v>
      </c>
      <c r="H6680" s="32">
        <v>0</v>
      </c>
      <c r="I6680" s="5">
        <v>0.20521600000000001</v>
      </c>
    </row>
    <row r="6681" spans="1:9">
      <c r="A6681" s="5">
        <v>2320050846</v>
      </c>
      <c r="B6681" s="5" t="s">
        <v>8597</v>
      </c>
      <c r="C6681" s="5" t="s">
        <v>47</v>
      </c>
      <c r="D6681" s="5" t="s">
        <v>48</v>
      </c>
      <c r="E6681" s="33">
        <v>13600</v>
      </c>
      <c r="F6681" s="5" t="s">
        <v>2598</v>
      </c>
      <c r="G6681" s="31">
        <v>0</v>
      </c>
      <c r="H6681" s="32">
        <v>0</v>
      </c>
      <c r="I6681" s="5">
        <v>0.20521600000000001</v>
      </c>
    </row>
    <row r="6682" spans="1:9">
      <c r="A6682" s="5">
        <v>2320050847</v>
      </c>
      <c r="B6682" s="5" t="s">
        <v>8598</v>
      </c>
      <c r="C6682" s="5" t="s">
        <v>466</v>
      </c>
      <c r="D6682" s="5" t="s">
        <v>467</v>
      </c>
      <c r="E6682" s="33">
        <v>600</v>
      </c>
      <c r="F6682" s="5" t="s">
        <v>2598</v>
      </c>
      <c r="G6682" s="31">
        <v>0</v>
      </c>
      <c r="H6682" s="32">
        <v>0</v>
      </c>
      <c r="I6682" s="5">
        <v>0.2762</v>
      </c>
    </row>
    <row r="6683" spans="1:9">
      <c r="A6683" s="5">
        <v>2320050847</v>
      </c>
      <c r="B6683" s="5" t="s">
        <v>8598</v>
      </c>
      <c r="C6683" s="5" t="s">
        <v>248</v>
      </c>
      <c r="D6683" s="5" t="s">
        <v>249</v>
      </c>
      <c r="E6683" s="33">
        <v>3300</v>
      </c>
      <c r="F6683" s="5" t="s">
        <v>2598</v>
      </c>
      <c r="G6683" s="31">
        <v>0</v>
      </c>
      <c r="H6683" s="32">
        <v>0</v>
      </c>
      <c r="I6683" s="5">
        <v>0.27620299999999998</v>
      </c>
    </row>
    <row r="6684" spans="1:9">
      <c r="A6684" s="5">
        <v>2320060004</v>
      </c>
      <c r="B6684" s="5" t="s">
        <v>8056</v>
      </c>
      <c r="C6684" s="5" t="s">
        <v>248</v>
      </c>
      <c r="D6684" s="5" t="s">
        <v>249</v>
      </c>
      <c r="E6684" s="33">
        <v>5285</v>
      </c>
      <c r="F6684" s="5" t="s">
        <v>2598</v>
      </c>
      <c r="G6684" s="31">
        <v>0</v>
      </c>
      <c r="H6684" s="32">
        <v>0</v>
      </c>
      <c r="I6684" s="5">
        <v>1.3601080000000001</v>
      </c>
    </row>
    <row r="6685" spans="1:9">
      <c r="A6685" s="5">
        <v>2320060005</v>
      </c>
      <c r="B6685" s="5" t="s">
        <v>8051</v>
      </c>
      <c r="C6685" s="5" t="s">
        <v>248</v>
      </c>
      <c r="D6685" s="5" t="s">
        <v>249</v>
      </c>
      <c r="E6685" s="33">
        <v>1015</v>
      </c>
      <c r="F6685" s="5" t="s">
        <v>2598</v>
      </c>
      <c r="G6685" s="31">
        <v>0</v>
      </c>
      <c r="H6685" s="32">
        <v>0</v>
      </c>
      <c r="I6685" s="5">
        <v>0.734985</v>
      </c>
    </row>
    <row r="6686" spans="1:9">
      <c r="A6686" s="5">
        <v>2320060005</v>
      </c>
      <c r="B6686" s="5" t="s">
        <v>8051</v>
      </c>
      <c r="C6686" s="5" t="s">
        <v>109</v>
      </c>
      <c r="D6686" s="5" t="s">
        <v>110</v>
      </c>
      <c r="E6686" s="33">
        <v>642</v>
      </c>
      <c r="F6686" s="5" t="s">
        <v>2598</v>
      </c>
      <c r="G6686" s="31">
        <v>0</v>
      </c>
      <c r="H6686" s="32">
        <v>0</v>
      </c>
      <c r="I6686" s="5">
        <v>0.73496899999999998</v>
      </c>
    </row>
    <row r="6687" spans="1:9">
      <c r="A6687" s="5">
        <v>2320060006</v>
      </c>
      <c r="B6687" s="5" t="s">
        <v>8039</v>
      </c>
      <c r="C6687" s="5" t="s">
        <v>248</v>
      </c>
      <c r="D6687" s="5" t="s">
        <v>249</v>
      </c>
      <c r="E6687" s="33">
        <v>1033</v>
      </c>
      <c r="F6687" s="5" t="s">
        <v>2598</v>
      </c>
      <c r="G6687" s="31">
        <v>0</v>
      </c>
      <c r="H6687" s="32">
        <v>0</v>
      </c>
      <c r="I6687" s="5">
        <v>0.78367900000000001</v>
      </c>
    </row>
    <row r="6688" spans="1:9">
      <c r="A6688" s="5">
        <v>2320060007</v>
      </c>
      <c r="B6688" s="5" t="s">
        <v>8041</v>
      </c>
      <c r="C6688" s="5" t="s">
        <v>248</v>
      </c>
      <c r="D6688" s="5" t="s">
        <v>249</v>
      </c>
      <c r="E6688" s="33">
        <v>1358.48</v>
      </c>
      <c r="F6688" s="5" t="s">
        <v>2598</v>
      </c>
      <c r="G6688" s="31">
        <v>0</v>
      </c>
      <c r="H6688" s="32">
        <v>1</v>
      </c>
      <c r="I6688" s="5">
        <v>0.78874900000000003</v>
      </c>
    </row>
    <row r="6689" spans="1:9">
      <c r="A6689" s="5">
        <v>2320060007</v>
      </c>
      <c r="B6689" s="5" t="s">
        <v>8041</v>
      </c>
      <c r="C6689" s="5" t="s">
        <v>109</v>
      </c>
      <c r="D6689" s="5" t="s">
        <v>110</v>
      </c>
      <c r="E6689" s="33">
        <v>0</v>
      </c>
      <c r="F6689" s="5" t="s">
        <v>2598</v>
      </c>
      <c r="G6689" s="31">
        <v>1</v>
      </c>
      <c r="H6689" s="32">
        <v>0</v>
      </c>
      <c r="I6689" s="5">
        <v>0.788462</v>
      </c>
    </row>
    <row r="6690" spans="1:9">
      <c r="A6690" s="5">
        <v>2320060008</v>
      </c>
      <c r="B6690" s="5" t="s">
        <v>8044</v>
      </c>
      <c r="C6690" s="5" t="s">
        <v>248</v>
      </c>
      <c r="D6690" s="5" t="s">
        <v>249</v>
      </c>
      <c r="E6690" s="33">
        <v>856</v>
      </c>
      <c r="F6690" s="5" t="s">
        <v>2598</v>
      </c>
      <c r="G6690" s="31">
        <v>0</v>
      </c>
      <c r="H6690" s="32">
        <v>0</v>
      </c>
      <c r="I6690" s="5">
        <v>0.281308</v>
      </c>
    </row>
    <row r="6691" spans="1:9">
      <c r="A6691" s="5">
        <v>2320060009</v>
      </c>
      <c r="B6691" s="5" t="s">
        <v>8046</v>
      </c>
      <c r="C6691" s="5" t="s">
        <v>248</v>
      </c>
      <c r="D6691" s="5" t="s">
        <v>249</v>
      </c>
      <c r="E6691" s="33">
        <v>699</v>
      </c>
      <c r="F6691" s="5" t="s">
        <v>2598</v>
      </c>
      <c r="G6691" s="31">
        <v>0</v>
      </c>
      <c r="H6691" s="32">
        <v>0</v>
      </c>
      <c r="I6691" s="5">
        <v>0.59865500000000005</v>
      </c>
    </row>
    <row r="6692" spans="1:9">
      <c r="A6692" s="5">
        <v>2320060010</v>
      </c>
      <c r="B6692" s="5" t="s">
        <v>8042</v>
      </c>
      <c r="C6692" s="5" t="s">
        <v>248</v>
      </c>
      <c r="D6692" s="5" t="s">
        <v>249</v>
      </c>
      <c r="E6692" s="33">
        <v>809</v>
      </c>
      <c r="F6692" s="5" t="s">
        <v>2598</v>
      </c>
      <c r="G6692" s="31">
        <v>0</v>
      </c>
      <c r="H6692" s="32">
        <v>0</v>
      </c>
      <c r="I6692" s="5">
        <v>0.65069200000000005</v>
      </c>
    </row>
    <row r="6693" spans="1:9">
      <c r="A6693" s="5">
        <v>2320060011</v>
      </c>
      <c r="B6693" s="5" t="s">
        <v>8036</v>
      </c>
      <c r="C6693" s="5" t="s">
        <v>248</v>
      </c>
      <c r="D6693" s="5" t="s">
        <v>249</v>
      </c>
      <c r="E6693" s="33">
        <v>947</v>
      </c>
      <c r="F6693" s="5" t="s">
        <v>2598</v>
      </c>
      <c r="G6693" s="31">
        <v>0</v>
      </c>
      <c r="H6693" s="32">
        <v>0</v>
      </c>
      <c r="I6693" s="5">
        <v>0.70299900000000004</v>
      </c>
    </row>
    <row r="6694" spans="1:9">
      <c r="A6694" s="5">
        <v>2320060015</v>
      </c>
      <c r="B6694" s="5" t="s">
        <v>8048</v>
      </c>
      <c r="C6694" s="5" t="s">
        <v>248</v>
      </c>
      <c r="D6694" s="5" t="s">
        <v>249</v>
      </c>
      <c r="E6694" s="33">
        <v>842</v>
      </c>
      <c r="F6694" s="5" t="s">
        <v>2598</v>
      </c>
      <c r="G6694" s="31">
        <v>0</v>
      </c>
      <c r="H6694" s="32">
        <v>0</v>
      </c>
      <c r="I6694" s="5">
        <v>0.225629</v>
      </c>
    </row>
    <row r="6695" spans="1:9">
      <c r="A6695" s="5">
        <v>2320060016</v>
      </c>
      <c r="B6695" s="5" t="s">
        <v>8038</v>
      </c>
      <c r="C6695" s="5" t="s">
        <v>248</v>
      </c>
      <c r="D6695" s="5" t="s">
        <v>249</v>
      </c>
      <c r="E6695" s="33">
        <v>1048</v>
      </c>
      <c r="F6695" s="5" t="s">
        <v>2598</v>
      </c>
      <c r="G6695" s="31">
        <v>0</v>
      </c>
      <c r="H6695" s="32">
        <v>0</v>
      </c>
      <c r="I6695" s="5">
        <v>0.67267200000000005</v>
      </c>
    </row>
    <row r="6696" spans="1:9">
      <c r="A6696" s="5">
        <v>2320060017</v>
      </c>
      <c r="B6696" s="5" t="s">
        <v>8050</v>
      </c>
      <c r="C6696" s="5" t="s">
        <v>248</v>
      </c>
      <c r="D6696" s="5" t="s">
        <v>249</v>
      </c>
      <c r="E6696" s="33">
        <v>1146</v>
      </c>
      <c r="F6696" s="5" t="s">
        <v>2598</v>
      </c>
      <c r="G6696" s="31">
        <v>0</v>
      </c>
      <c r="H6696" s="32">
        <v>0</v>
      </c>
      <c r="I6696" s="5">
        <v>0.25583800000000001</v>
      </c>
    </row>
    <row r="6697" spans="1:9">
      <c r="A6697" s="5">
        <v>2320060019</v>
      </c>
      <c r="B6697" s="5" t="s">
        <v>8063</v>
      </c>
      <c r="C6697" s="5" t="s">
        <v>248</v>
      </c>
      <c r="D6697" s="5" t="s">
        <v>249</v>
      </c>
      <c r="E6697" s="33">
        <v>1891</v>
      </c>
      <c r="F6697" s="5" t="s">
        <v>2598</v>
      </c>
      <c r="G6697" s="31">
        <v>0</v>
      </c>
      <c r="H6697" s="32">
        <v>0</v>
      </c>
      <c r="I6697" s="5">
        <v>1.0411109999999999</v>
      </c>
    </row>
    <row r="6698" spans="1:9">
      <c r="A6698" s="5">
        <v>2320070048</v>
      </c>
      <c r="B6698" s="5" t="s">
        <v>1801</v>
      </c>
      <c r="C6698" s="5" t="s">
        <v>248</v>
      </c>
      <c r="D6698" s="5" t="s">
        <v>249</v>
      </c>
      <c r="E6698" s="33">
        <v>32100</v>
      </c>
      <c r="F6698" s="5" t="s">
        <v>2598</v>
      </c>
      <c r="G6698" s="31">
        <v>0</v>
      </c>
      <c r="H6698" s="32">
        <v>0</v>
      </c>
      <c r="I6698" s="5">
        <v>1.8658000000000001E-2</v>
      </c>
    </row>
    <row r="6699" spans="1:9">
      <c r="A6699" s="5">
        <v>2320070053</v>
      </c>
      <c r="B6699" s="5" t="s">
        <v>5190</v>
      </c>
      <c r="C6699" s="5" t="s">
        <v>699</v>
      </c>
      <c r="D6699" s="5" t="s">
        <v>700</v>
      </c>
      <c r="E6699" s="33">
        <v>1310</v>
      </c>
      <c r="F6699" s="5" t="s">
        <v>2598</v>
      </c>
      <c r="G6699" s="31">
        <v>0</v>
      </c>
      <c r="H6699" s="32">
        <v>0</v>
      </c>
      <c r="I6699" s="5">
        <v>0.47298499999999999</v>
      </c>
    </row>
    <row r="6700" spans="1:9">
      <c r="A6700" s="5">
        <v>2320070054</v>
      </c>
      <c r="B6700" s="5" t="s">
        <v>5191</v>
      </c>
      <c r="C6700" s="5" t="s">
        <v>699</v>
      </c>
      <c r="D6700" s="5" t="s">
        <v>700</v>
      </c>
      <c r="E6700" s="33">
        <v>5248</v>
      </c>
      <c r="F6700" s="5" t="s">
        <v>2598</v>
      </c>
      <c r="G6700" s="31">
        <v>0</v>
      </c>
      <c r="H6700" s="32">
        <v>0</v>
      </c>
      <c r="I6700" s="5">
        <v>0.175928</v>
      </c>
    </row>
    <row r="6701" spans="1:9">
      <c r="A6701" s="5">
        <v>2320070055</v>
      </c>
      <c r="B6701" s="5" t="s">
        <v>5192</v>
      </c>
      <c r="C6701" s="5" t="s">
        <v>699</v>
      </c>
      <c r="D6701" s="5" t="s">
        <v>700</v>
      </c>
      <c r="E6701" s="33">
        <v>4772</v>
      </c>
      <c r="F6701" s="5" t="s">
        <v>2598</v>
      </c>
      <c r="G6701" s="31">
        <v>0</v>
      </c>
      <c r="H6701" s="32">
        <v>0</v>
      </c>
      <c r="I6701" s="5">
        <v>0.14687800000000001</v>
      </c>
    </row>
    <row r="6702" spans="1:9">
      <c r="A6702" s="5">
        <v>2320070065</v>
      </c>
      <c r="B6702" s="5" t="s">
        <v>5193</v>
      </c>
      <c r="C6702" s="5" t="s">
        <v>699</v>
      </c>
      <c r="D6702" s="5" t="s">
        <v>700</v>
      </c>
      <c r="E6702" s="33">
        <v>239</v>
      </c>
      <c r="F6702" s="5" t="s">
        <v>2598</v>
      </c>
      <c r="G6702" s="31">
        <v>0</v>
      </c>
      <c r="H6702" s="32">
        <v>0</v>
      </c>
      <c r="I6702" s="5">
        <v>0.28217599999999998</v>
      </c>
    </row>
    <row r="6703" spans="1:9">
      <c r="A6703" s="5">
        <v>2320070066</v>
      </c>
      <c r="B6703" s="5" t="s">
        <v>5194</v>
      </c>
      <c r="C6703" s="5" t="s">
        <v>699</v>
      </c>
      <c r="D6703" s="5" t="s">
        <v>700</v>
      </c>
      <c r="E6703" s="33">
        <v>4017</v>
      </c>
      <c r="F6703" s="5" t="s">
        <v>2598</v>
      </c>
      <c r="G6703" s="31">
        <v>0</v>
      </c>
      <c r="H6703" s="32">
        <v>0</v>
      </c>
      <c r="I6703" s="5">
        <v>0.152972</v>
      </c>
    </row>
    <row r="6704" spans="1:9">
      <c r="A6704" s="5">
        <v>2320070067</v>
      </c>
      <c r="B6704" s="5" t="s">
        <v>5195</v>
      </c>
      <c r="C6704" s="5" t="s">
        <v>699</v>
      </c>
      <c r="D6704" s="5" t="s">
        <v>700</v>
      </c>
      <c r="E6704" s="33">
        <v>2117</v>
      </c>
      <c r="F6704" s="5" t="s">
        <v>2598</v>
      </c>
      <c r="G6704" s="31">
        <v>0</v>
      </c>
      <c r="H6704" s="32">
        <v>0</v>
      </c>
      <c r="I6704" s="5">
        <v>0.23117099999999999</v>
      </c>
    </row>
    <row r="6705" spans="1:9">
      <c r="A6705" s="5">
        <v>2320070068</v>
      </c>
      <c r="B6705" s="5" t="s">
        <v>5196</v>
      </c>
      <c r="C6705" s="5" t="s">
        <v>699</v>
      </c>
      <c r="D6705" s="5" t="s">
        <v>700</v>
      </c>
      <c r="E6705" s="33">
        <v>875</v>
      </c>
      <c r="F6705" s="5" t="s">
        <v>2598</v>
      </c>
      <c r="G6705" s="31">
        <v>0</v>
      </c>
      <c r="H6705" s="32">
        <v>0</v>
      </c>
      <c r="I6705" s="5">
        <v>0.16549700000000001</v>
      </c>
    </row>
    <row r="6706" spans="1:9">
      <c r="A6706" s="5">
        <v>2320070069</v>
      </c>
      <c r="B6706" s="5" t="s">
        <v>5197</v>
      </c>
      <c r="C6706" s="5" t="s">
        <v>699</v>
      </c>
      <c r="D6706" s="5" t="s">
        <v>700</v>
      </c>
      <c r="E6706" s="33">
        <v>2435</v>
      </c>
      <c r="F6706" s="5" t="s">
        <v>2598</v>
      </c>
      <c r="G6706" s="31">
        <v>0</v>
      </c>
      <c r="H6706" s="32">
        <v>0</v>
      </c>
      <c r="I6706" s="5">
        <v>0.850074</v>
      </c>
    </row>
    <row r="6707" spans="1:9">
      <c r="A6707" s="5">
        <v>2320070070</v>
      </c>
      <c r="B6707" s="5" t="s">
        <v>5198</v>
      </c>
      <c r="C6707" s="5" t="s">
        <v>699</v>
      </c>
      <c r="D6707" s="5" t="s">
        <v>700</v>
      </c>
      <c r="E6707" s="33">
        <v>808</v>
      </c>
      <c r="F6707" s="5" t="s">
        <v>2598</v>
      </c>
      <c r="G6707" s="31">
        <v>0</v>
      </c>
      <c r="H6707" s="32">
        <v>0</v>
      </c>
      <c r="I6707" s="5">
        <v>0.176733</v>
      </c>
    </row>
    <row r="6708" spans="1:9">
      <c r="A6708" s="5">
        <v>2320070073</v>
      </c>
      <c r="B6708" s="5" t="s">
        <v>5199</v>
      </c>
      <c r="C6708" s="5" t="s">
        <v>699</v>
      </c>
      <c r="D6708" s="5" t="s">
        <v>700</v>
      </c>
      <c r="E6708" s="33">
        <v>416</v>
      </c>
      <c r="F6708" s="5" t="s">
        <v>2598</v>
      </c>
      <c r="G6708" s="31">
        <v>0</v>
      </c>
      <c r="H6708" s="32">
        <v>0</v>
      </c>
      <c r="I6708" s="5">
        <v>0.414159</v>
      </c>
    </row>
    <row r="6709" spans="1:9">
      <c r="A6709" s="5">
        <v>2320070099</v>
      </c>
      <c r="B6709" s="5" t="s">
        <v>5200</v>
      </c>
      <c r="C6709" s="5" t="s">
        <v>699</v>
      </c>
      <c r="D6709" s="5" t="s">
        <v>700</v>
      </c>
      <c r="E6709" s="33">
        <v>3802</v>
      </c>
      <c r="F6709" s="5" t="s">
        <v>2598</v>
      </c>
      <c r="G6709" s="31">
        <v>0</v>
      </c>
      <c r="H6709" s="32">
        <v>0</v>
      </c>
      <c r="I6709" s="5">
        <v>0.148948</v>
      </c>
    </row>
    <row r="6710" spans="1:9">
      <c r="A6710" s="5">
        <v>2320070101</v>
      </c>
      <c r="B6710" s="5" t="s">
        <v>5201</v>
      </c>
      <c r="C6710" s="5" t="s">
        <v>699</v>
      </c>
      <c r="D6710" s="5" t="s">
        <v>700</v>
      </c>
      <c r="E6710" s="33">
        <v>4367</v>
      </c>
      <c r="F6710" s="5" t="s">
        <v>2598</v>
      </c>
      <c r="G6710" s="31">
        <v>0</v>
      </c>
      <c r="H6710" s="32">
        <v>0</v>
      </c>
      <c r="I6710" s="5">
        <v>0.16989499999999999</v>
      </c>
    </row>
    <row r="6711" spans="1:9">
      <c r="A6711" s="5">
        <v>2320070102</v>
      </c>
      <c r="B6711" s="5" t="s">
        <v>5202</v>
      </c>
      <c r="C6711" s="5" t="s">
        <v>699</v>
      </c>
      <c r="D6711" s="5" t="s">
        <v>700</v>
      </c>
      <c r="E6711" s="33">
        <v>4428</v>
      </c>
      <c r="F6711" s="5" t="s">
        <v>2598</v>
      </c>
      <c r="G6711" s="31">
        <v>0</v>
      </c>
      <c r="H6711" s="32">
        <v>0</v>
      </c>
      <c r="I6711" s="5">
        <v>0.13455300000000001</v>
      </c>
    </row>
    <row r="6712" spans="1:9">
      <c r="A6712" s="5">
        <v>2320070106</v>
      </c>
      <c r="B6712" s="5" t="s">
        <v>5203</v>
      </c>
      <c r="C6712" s="5" t="s">
        <v>699</v>
      </c>
      <c r="D6712" s="5" t="s">
        <v>700</v>
      </c>
      <c r="E6712" s="33">
        <v>4592</v>
      </c>
      <c r="F6712" s="5" t="s">
        <v>2598</v>
      </c>
      <c r="G6712" s="31">
        <v>0</v>
      </c>
      <c r="H6712" s="32">
        <v>0</v>
      </c>
      <c r="I6712" s="5">
        <v>0.147476</v>
      </c>
    </row>
    <row r="6713" spans="1:9">
      <c r="A6713" s="5">
        <v>2320070132</v>
      </c>
      <c r="B6713" s="5" t="s">
        <v>5204</v>
      </c>
      <c r="C6713" s="5" t="s">
        <v>248</v>
      </c>
      <c r="D6713" s="5" t="s">
        <v>249</v>
      </c>
      <c r="E6713" s="33">
        <v>611900</v>
      </c>
      <c r="F6713" s="5" t="s">
        <v>2598</v>
      </c>
      <c r="G6713" s="31">
        <v>0</v>
      </c>
      <c r="H6713" s="32">
        <v>0</v>
      </c>
      <c r="I6713" s="5">
        <v>4.9230000000000003E-3</v>
      </c>
    </row>
    <row r="6714" spans="1:9">
      <c r="A6714" s="5">
        <v>2320070139</v>
      </c>
      <c r="B6714" s="5" t="s">
        <v>5205</v>
      </c>
      <c r="C6714" s="5" t="s">
        <v>699</v>
      </c>
      <c r="D6714" s="5" t="s">
        <v>700</v>
      </c>
      <c r="E6714" s="33">
        <v>55000</v>
      </c>
      <c r="F6714" s="5" t="s">
        <v>2598</v>
      </c>
      <c r="G6714" s="31">
        <v>0</v>
      </c>
      <c r="H6714" s="32">
        <v>0</v>
      </c>
      <c r="I6714" s="5">
        <v>1.5426E-2</v>
      </c>
    </row>
    <row r="6715" spans="1:9">
      <c r="A6715" s="5">
        <v>2320070183</v>
      </c>
      <c r="B6715" s="5" t="s">
        <v>5206</v>
      </c>
      <c r="C6715" s="5" t="s">
        <v>248</v>
      </c>
      <c r="D6715" s="5" t="s">
        <v>249</v>
      </c>
      <c r="E6715" s="33">
        <v>815</v>
      </c>
      <c r="F6715" s="5" t="s">
        <v>2598</v>
      </c>
      <c r="G6715" s="31">
        <v>0</v>
      </c>
      <c r="H6715" s="32">
        <v>0</v>
      </c>
      <c r="I6715" s="5">
        <v>0.160748</v>
      </c>
    </row>
    <row r="6716" spans="1:9">
      <c r="A6716" s="5">
        <v>2320070184</v>
      </c>
      <c r="B6716" s="5" t="s">
        <v>5207</v>
      </c>
      <c r="C6716" s="5" t="s">
        <v>248</v>
      </c>
      <c r="D6716" s="5" t="s">
        <v>249</v>
      </c>
      <c r="E6716" s="33">
        <v>228</v>
      </c>
      <c r="F6716" s="5" t="s">
        <v>2598</v>
      </c>
      <c r="G6716" s="31">
        <v>0</v>
      </c>
      <c r="H6716" s="32">
        <v>0</v>
      </c>
      <c r="I6716" s="5">
        <v>6.8904000000000007E-2</v>
      </c>
    </row>
    <row r="6717" spans="1:9">
      <c r="A6717" s="5">
        <v>2320070187</v>
      </c>
      <c r="B6717" s="5" t="s">
        <v>5208</v>
      </c>
      <c r="C6717" s="5" t="s">
        <v>248</v>
      </c>
      <c r="D6717" s="5" t="s">
        <v>249</v>
      </c>
      <c r="E6717" s="33">
        <v>670</v>
      </c>
      <c r="F6717" s="5" t="s">
        <v>2598</v>
      </c>
      <c r="G6717" s="31">
        <v>0</v>
      </c>
      <c r="H6717" s="32">
        <v>0</v>
      </c>
      <c r="I6717" s="5">
        <v>8.4044999999999995E-2</v>
      </c>
    </row>
    <row r="6718" spans="1:9">
      <c r="A6718" s="5">
        <v>2320070195</v>
      </c>
      <c r="B6718" s="5" t="s">
        <v>5209</v>
      </c>
      <c r="C6718" s="5" t="s">
        <v>248</v>
      </c>
      <c r="D6718" s="5" t="s">
        <v>249</v>
      </c>
      <c r="E6718" s="33">
        <v>299</v>
      </c>
      <c r="F6718" s="5" t="s">
        <v>2598</v>
      </c>
      <c r="G6718" s="31">
        <v>0</v>
      </c>
      <c r="H6718" s="32">
        <v>0</v>
      </c>
      <c r="I6718" s="5">
        <v>0.49882900000000002</v>
      </c>
    </row>
    <row r="6719" spans="1:9">
      <c r="A6719" s="5">
        <v>2320070215</v>
      </c>
      <c r="B6719" s="5" t="s">
        <v>5210</v>
      </c>
      <c r="C6719" s="5" t="s">
        <v>248</v>
      </c>
      <c r="D6719" s="5" t="s">
        <v>249</v>
      </c>
      <c r="E6719" s="33">
        <v>36768</v>
      </c>
      <c r="F6719" s="5" t="s">
        <v>2598</v>
      </c>
      <c r="G6719" s="31">
        <v>0</v>
      </c>
      <c r="H6719" s="32">
        <v>0</v>
      </c>
      <c r="I6719" s="5">
        <v>3.124E-2</v>
      </c>
    </row>
    <row r="6720" spans="1:9">
      <c r="A6720" s="5">
        <v>2320070268</v>
      </c>
      <c r="B6720" s="5" t="s">
        <v>5211</v>
      </c>
      <c r="C6720" s="5" t="s">
        <v>699</v>
      </c>
      <c r="D6720" s="5" t="s">
        <v>700</v>
      </c>
      <c r="E6720" s="33">
        <v>961</v>
      </c>
      <c r="F6720" s="5" t="s">
        <v>2598</v>
      </c>
      <c r="G6720" s="31">
        <v>0</v>
      </c>
      <c r="H6720" s="32">
        <v>0</v>
      </c>
      <c r="I6720" s="5">
        <v>0.185505</v>
      </c>
    </row>
    <row r="6721" spans="1:9">
      <c r="A6721" s="5">
        <v>2320070269</v>
      </c>
      <c r="B6721" s="5" t="s">
        <v>5212</v>
      </c>
      <c r="C6721" s="5" t="s">
        <v>699</v>
      </c>
      <c r="D6721" s="5" t="s">
        <v>700</v>
      </c>
      <c r="E6721" s="33">
        <v>1615</v>
      </c>
      <c r="F6721" s="5" t="s">
        <v>2598</v>
      </c>
      <c r="G6721" s="31">
        <v>0</v>
      </c>
      <c r="H6721" s="32">
        <v>0</v>
      </c>
      <c r="I6721" s="5">
        <v>0.124427</v>
      </c>
    </row>
    <row r="6722" spans="1:9">
      <c r="A6722" s="5">
        <v>2320070279</v>
      </c>
      <c r="B6722" s="5" t="s">
        <v>5213</v>
      </c>
      <c r="C6722" s="5" t="s">
        <v>248</v>
      </c>
      <c r="D6722" s="5" t="s">
        <v>249</v>
      </c>
      <c r="E6722" s="33">
        <v>39011</v>
      </c>
      <c r="F6722" s="5" t="s">
        <v>2598</v>
      </c>
      <c r="G6722" s="31">
        <v>0</v>
      </c>
      <c r="H6722" s="32">
        <v>0</v>
      </c>
      <c r="I6722" s="5">
        <v>0.12231</v>
      </c>
    </row>
    <row r="6723" spans="1:9">
      <c r="A6723" s="5">
        <v>2320070281</v>
      </c>
      <c r="B6723" s="5" t="s">
        <v>5214</v>
      </c>
      <c r="C6723" s="5" t="s">
        <v>699</v>
      </c>
      <c r="D6723" s="5" t="s">
        <v>700</v>
      </c>
      <c r="E6723" s="33">
        <v>180</v>
      </c>
      <c r="F6723" s="5" t="s">
        <v>2598</v>
      </c>
      <c r="G6723" s="31">
        <v>0</v>
      </c>
      <c r="H6723" s="32">
        <v>0</v>
      </c>
      <c r="I6723" s="5">
        <v>0.181556</v>
      </c>
    </row>
    <row r="6724" spans="1:9">
      <c r="A6724" s="5">
        <v>2320070339</v>
      </c>
      <c r="B6724" s="5" t="s">
        <v>5215</v>
      </c>
      <c r="C6724" s="5" t="s">
        <v>248</v>
      </c>
      <c r="D6724" s="5" t="s">
        <v>249</v>
      </c>
      <c r="E6724" s="33">
        <v>2592</v>
      </c>
      <c r="F6724" s="5" t="s">
        <v>2598</v>
      </c>
      <c r="G6724" s="31">
        <v>0</v>
      </c>
      <c r="H6724" s="32">
        <v>0</v>
      </c>
      <c r="I6724" s="5">
        <v>0.115255</v>
      </c>
    </row>
    <row r="6725" spans="1:9">
      <c r="A6725" s="5">
        <v>2320070339</v>
      </c>
      <c r="B6725" s="5" t="s">
        <v>5215</v>
      </c>
      <c r="C6725" s="5" t="s">
        <v>2614</v>
      </c>
      <c r="D6725" s="5" t="s">
        <v>2615</v>
      </c>
      <c r="E6725" s="33">
        <v>1200</v>
      </c>
      <c r="F6725" s="5" t="s">
        <v>2598</v>
      </c>
      <c r="G6725" s="31">
        <v>0</v>
      </c>
      <c r="H6725" s="32">
        <v>0</v>
      </c>
      <c r="I6725" s="5">
        <v>0.11525000000000001</v>
      </c>
    </row>
    <row r="6726" spans="1:9">
      <c r="A6726" s="5">
        <v>2320070345</v>
      </c>
      <c r="B6726" s="5" t="s">
        <v>5216</v>
      </c>
      <c r="C6726" s="5" t="s">
        <v>248</v>
      </c>
      <c r="D6726" s="5" t="s">
        <v>249</v>
      </c>
      <c r="E6726" s="33">
        <v>5523</v>
      </c>
      <c r="F6726" s="5" t="s">
        <v>2598</v>
      </c>
      <c r="G6726" s="31">
        <v>0</v>
      </c>
      <c r="H6726" s="32">
        <v>0</v>
      </c>
      <c r="I6726" s="5">
        <v>0.124056</v>
      </c>
    </row>
    <row r="6727" spans="1:9">
      <c r="A6727" s="5">
        <v>2320070346</v>
      </c>
      <c r="B6727" s="5" t="s">
        <v>5217</v>
      </c>
      <c r="C6727" s="5" t="s">
        <v>248</v>
      </c>
      <c r="D6727" s="5" t="s">
        <v>249</v>
      </c>
      <c r="E6727" s="33">
        <v>6194</v>
      </c>
      <c r="F6727" s="5" t="s">
        <v>2598</v>
      </c>
      <c r="G6727" s="31">
        <v>0</v>
      </c>
      <c r="H6727" s="32">
        <v>0</v>
      </c>
      <c r="I6727" s="5">
        <v>0.12046800000000001</v>
      </c>
    </row>
    <row r="6728" spans="1:9">
      <c r="A6728" s="5">
        <v>2320070347</v>
      </c>
      <c r="B6728" s="5" t="s">
        <v>5218</v>
      </c>
      <c r="C6728" s="5" t="s">
        <v>248</v>
      </c>
      <c r="D6728" s="5" t="s">
        <v>249</v>
      </c>
      <c r="E6728" s="33">
        <v>7467</v>
      </c>
      <c r="F6728" s="5" t="s">
        <v>2598</v>
      </c>
      <c r="G6728" s="31">
        <v>0</v>
      </c>
      <c r="H6728" s="32">
        <v>0</v>
      </c>
      <c r="I6728" s="5">
        <v>0.117534</v>
      </c>
    </row>
    <row r="6729" spans="1:9">
      <c r="A6729" s="5">
        <v>2320070348</v>
      </c>
      <c r="B6729" s="5" t="s">
        <v>5219</v>
      </c>
      <c r="C6729" s="5" t="s">
        <v>248</v>
      </c>
      <c r="D6729" s="5" t="s">
        <v>249</v>
      </c>
      <c r="E6729" s="33">
        <v>5549</v>
      </c>
      <c r="F6729" s="5" t="s">
        <v>2598</v>
      </c>
      <c r="G6729" s="31">
        <v>0</v>
      </c>
      <c r="H6729" s="32">
        <v>0</v>
      </c>
      <c r="I6729" s="5">
        <v>0.15156800000000001</v>
      </c>
    </row>
    <row r="6730" spans="1:9">
      <c r="A6730" s="5">
        <v>2320070349</v>
      </c>
      <c r="B6730" s="5" t="s">
        <v>5220</v>
      </c>
      <c r="C6730" s="5" t="s">
        <v>248</v>
      </c>
      <c r="D6730" s="5" t="s">
        <v>249</v>
      </c>
      <c r="E6730" s="33">
        <v>1437</v>
      </c>
      <c r="F6730" s="5" t="s">
        <v>2598</v>
      </c>
      <c r="G6730" s="31">
        <v>0</v>
      </c>
      <c r="H6730" s="32">
        <v>0</v>
      </c>
      <c r="I6730" s="5">
        <v>0.22499</v>
      </c>
    </row>
    <row r="6731" spans="1:9">
      <c r="A6731" s="5">
        <v>2320070353</v>
      </c>
      <c r="B6731" s="5" t="s">
        <v>5221</v>
      </c>
      <c r="C6731" s="5" t="s">
        <v>248</v>
      </c>
      <c r="D6731" s="5" t="s">
        <v>249</v>
      </c>
      <c r="E6731" s="33">
        <v>3908</v>
      </c>
      <c r="F6731" s="5" t="s">
        <v>2598</v>
      </c>
      <c r="G6731" s="31">
        <v>0</v>
      </c>
      <c r="H6731" s="32">
        <v>0</v>
      </c>
      <c r="I6731" s="5">
        <v>0.120325</v>
      </c>
    </row>
    <row r="6732" spans="1:9">
      <c r="A6732" s="5">
        <v>2320070354</v>
      </c>
      <c r="B6732" s="5" t="s">
        <v>5222</v>
      </c>
      <c r="C6732" s="5" t="s">
        <v>2675</v>
      </c>
      <c r="D6732" s="5" t="s">
        <v>2676</v>
      </c>
      <c r="E6732" s="33">
        <v>0</v>
      </c>
      <c r="F6732" s="5" t="s">
        <v>2598</v>
      </c>
      <c r="G6732" s="31">
        <v>0</v>
      </c>
      <c r="H6732" s="32">
        <v>2000</v>
      </c>
      <c r="I6732" s="5">
        <v>0.10888299999999999</v>
      </c>
    </row>
    <row r="6733" spans="1:9">
      <c r="A6733" s="5">
        <v>2320070354</v>
      </c>
      <c r="B6733" s="5" t="s">
        <v>5222</v>
      </c>
      <c r="C6733" s="5" t="s">
        <v>248</v>
      </c>
      <c r="D6733" s="5" t="s">
        <v>249</v>
      </c>
      <c r="E6733" s="33">
        <v>7107</v>
      </c>
      <c r="F6733" s="5" t="s">
        <v>2598</v>
      </c>
      <c r="G6733" s="31">
        <v>2000</v>
      </c>
      <c r="H6733" s="32">
        <v>0</v>
      </c>
      <c r="I6733" s="5">
        <v>0.10888299999999999</v>
      </c>
    </row>
    <row r="6734" spans="1:9">
      <c r="A6734" s="5">
        <v>2320070354</v>
      </c>
      <c r="B6734" s="5" t="s">
        <v>5222</v>
      </c>
      <c r="C6734" s="5" t="s">
        <v>2614</v>
      </c>
      <c r="D6734" s="5" t="s">
        <v>2615</v>
      </c>
      <c r="E6734" s="33">
        <v>3</v>
      </c>
      <c r="F6734" s="5" t="s">
        <v>2598</v>
      </c>
      <c r="G6734" s="31">
        <v>0</v>
      </c>
      <c r="H6734" s="32">
        <v>0</v>
      </c>
      <c r="I6734" s="5">
        <v>0.106667</v>
      </c>
    </row>
    <row r="6735" spans="1:9">
      <c r="A6735" s="5">
        <v>2320070355</v>
      </c>
      <c r="B6735" s="5" t="s">
        <v>5223</v>
      </c>
      <c r="C6735" s="5" t="s">
        <v>248</v>
      </c>
      <c r="D6735" s="5" t="s">
        <v>249</v>
      </c>
      <c r="E6735" s="33">
        <v>3881</v>
      </c>
      <c r="F6735" s="5" t="s">
        <v>2598</v>
      </c>
      <c r="G6735" s="31">
        <v>0</v>
      </c>
      <c r="H6735" s="32">
        <v>0</v>
      </c>
      <c r="I6735" s="5">
        <v>0.15001300000000001</v>
      </c>
    </row>
    <row r="6736" spans="1:9">
      <c r="A6736" s="5">
        <v>2320070356</v>
      </c>
      <c r="B6736" s="5" t="s">
        <v>5224</v>
      </c>
      <c r="C6736" s="5" t="s">
        <v>248</v>
      </c>
      <c r="D6736" s="5" t="s">
        <v>249</v>
      </c>
      <c r="E6736" s="33">
        <v>3129</v>
      </c>
      <c r="F6736" s="5" t="s">
        <v>2598</v>
      </c>
      <c r="G6736" s="31">
        <v>0</v>
      </c>
      <c r="H6736" s="32">
        <v>0</v>
      </c>
      <c r="I6736" s="5">
        <v>0.106657</v>
      </c>
    </row>
    <row r="6737" spans="1:9">
      <c r="A6737" s="5">
        <v>2320070359</v>
      </c>
      <c r="B6737" s="5" t="s">
        <v>5225</v>
      </c>
      <c r="C6737" s="5" t="s">
        <v>248</v>
      </c>
      <c r="D6737" s="5" t="s">
        <v>249</v>
      </c>
      <c r="E6737" s="33">
        <v>2314</v>
      </c>
      <c r="F6737" s="5" t="s">
        <v>2598</v>
      </c>
      <c r="G6737" s="31">
        <v>0</v>
      </c>
      <c r="H6737" s="32">
        <v>0</v>
      </c>
      <c r="I6737" s="5">
        <v>0.106223</v>
      </c>
    </row>
    <row r="6738" spans="1:9">
      <c r="A6738" s="5">
        <v>2320070362</v>
      </c>
      <c r="B6738" s="5" t="s">
        <v>5226</v>
      </c>
      <c r="C6738" s="5" t="s">
        <v>248</v>
      </c>
      <c r="D6738" s="5" t="s">
        <v>249</v>
      </c>
      <c r="E6738" s="33">
        <v>800</v>
      </c>
      <c r="F6738" s="5" t="s">
        <v>2598</v>
      </c>
      <c r="G6738" s="31">
        <v>0</v>
      </c>
      <c r="H6738" s="32">
        <v>0</v>
      </c>
      <c r="I6738" s="5">
        <v>0.111275</v>
      </c>
    </row>
    <row r="6739" spans="1:9">
      <c r="A6739" s="5">
        <v>2320070365</v>
      </c>
      <c r="B6739" s="5" t="s">
        <v>5227</v>
      </c>
      <c r="C6739" s="5" t="s">
        <v>248</v>
      </c>
      <c r="D6739" s="5" t="s">
        <v>249</v>
      </c>
      <c r="E6739" s="33">
        <v>1000</v>
      </c>
      <c r="F6739" s="5" t="s">
        <v>2598</v>
      </c>
      <c r="G6739" s="31">
        <v>0</v>
      </c>
      <c r="H6739" s="32">
        <v>0</v>
      </c>
      <c r="I6739" s="5">
        <v>0.31079000000000001</v>
      </c>
    </row>
    <row r="6740" spans="1:9">
      <c r="A6740" s="5">
        <v>2320070371</v>
      </c>
      <c r="B6740" s="5" t="s">
        <v>5228</v>
      </c>
      <c r="C6740" s="5" t="s">
        <v>248</v>
      </c>
      <c r="D6740" s="5" t="s">
        <v>249</v>
      </c>
      <c r="E6740" s="33">
        <v>1122</v>
      </c>
      <c r="F6740" s="5" t="s">
        <v>2598</v>
      </c>
      <c r="G6740" s="31">
        <v>0</v>
      </c>
      <c r="H6740" s="32">
        <v>0</v>
      </c>
      <c r="I6740" s="5">
        <v>0.196515</v>
      </c>
    </row>
    <row r="6741" spans="1:9">
      <c r="A6741" s="5">
        <v>2320070372</v>
      </c>
      <c r="B6741" s="5" t="s">
        <v>1724</v>
      </c>
      <c r="C6741" s="5" t="s">
        <v>248</v>
      </c>
      <c r="D6741" s="5" t="s">
        <v>249</v>
      </c>
      <c r="E6741" s="33">
        <v>408</v>
      </c>
      <c r="F6741" s="5" t="s">
        <v>2598</v>
      </c>
      <c r="G6741" s="31">
        <v>0</v>
      </c>
      <c r="H6741" s="32">
        <v>0</v>
      </c>
      <c r="I6741" s="5">
        <v>0.1075</v>
      </c>
    </row>
    <row r="6742" spans="1:9">
      <c r="A6742" s="5">
        <v>2320070373</v>
      </c>
      <c r="B6742" s="5" t="s">
        <v>5229</v>
      </c>
      <c r="C6742" s="5" t="s">
        <v>248</v>
      </c>
      <c r="D6742" s="5" t="s">
        <v>249</v>
      </c>
      <c r="E6742" s="33">
        <v>730</v>
      </c>
      <c r="F6742" s="5" t="s">
        <v>2598</v>
      </c>
      <c r="G6742" s="31">
        <v>0</v>
      </c>
      <c r="H6742" s="32">
        <v>0</v>
      </c>
      <c r="I6742" s="5">
        <v>8.1219E-2</v>
      </c>
    </row>
    <row r="6743" spans="1:9">
      <c r="A6743" s="5">
        <v>2320070374</v>
      </c>
      <c r="B6743" s="5" t="s">
        <v>1987</v>
      </c>
      <c r="C6743" s="5" t="s">
        <v>248</v>
      </c>
      <c r="D6743" s="5" t="s">
        <v>249</v>
      </c>
      <c r="E6743" s="33">
        <v>950</v>
      </c>
      <c r="F6743" s="5" t="s">
        <v>2598</v>
      </c>
      <c r="G6743" s="31">
        <v>0</v>
      </c>
      <c r="H6743" s="32">
        <v>0</v>
      </c>
      <c r="I6743" s="5">
        <v>0.14937900000000001</v>
      </c>
    </row>
    <row r="6744" spans="1:9">
      <c r="A6744" s="5">
        <v>2320070387</v>
      </c>
      <c r="B6744" s="5" t="s">
        <v>5230</v>
      </c>
      <c r="C6744" s="5" t="s">
        <v>699</v>
      </c>
      <c r="D6744" s="5" t="s">
        <v>700</v>
      </c>
      <c r="E6744" s="33">
        <v>4766</v>
      </c>
      <c r="F6744" s="5" t="s">
        <v>2598</v>
      </c>
      <c r="G6744" s="31">
        <v>0</v>
      </c>
      <c r="H6744" s="32">
        <v>0</v>
      </c>
      <c r="I6744" s="5">
        <v>0.21132000000000001</v>
      </c>
    </row>
    <row r="6745" spans="1:9">
      <c r="A6745" s="5">
        <v>2320070387</v>
      </c>
      <c r="B6745" s="5" t="s">
        <v>5230</v>
      </c>
      <c r="C6745" s="5" t="s">
        <v>646</v>
      </c>
      <c r="D6745" s="5" t="s">
        <v>647</v>
      </c>
      <c r="E6745" s="33">
        <v>100</v>
      </c>
      <c r="F6745" s="5" t="s">
        <v>2598</v>
      </c>
      <c r="G6745" s="31">
        <v>0</v>
      </c>
      <c r="H6745" s="32">
        <v>0</v>
      </c>
      <c r="I6745" s="5">
        <v>0.21129999999999999</v>
      </c>
    </row>
    <row r="6746" spans="1:9">
      <c r="A6746" s="5">
        <v>2320070388</v>
      </c>
      <c r="B6746" s="5" t="s">
        <v>5231</v>
      </c>
      <c r="C6746" s="5" t="s">
        <v>699</v>
      </c>
      <c r="D6746" s="5" t="s">
        <v>700</v>
      </c>
      <c r="E6746" s="33">
        <v>596</v>
      </c>
      <c r="F6746" s="5" t="s">
        <v>2598</v>
      </c>
      <c r="G6746" s="31">
        <v>0</v>
      </c>
      <c r="H6746" s="32">
        <v>0</v>
      </c>
      <c r="I6746" s="5">
        <v>7.4177999999999994E-2</v>
      </c>
    </row>
    <row r="6747" spans="1:9">
      <c r="A6747" s="5">
        <v>2320070388</v>
      </c>
      <c r="B6747" s="5" t="s">
        <v>5231</v>
      </c>
      <c r="C6747" s="5" t="s">
        <v>646</v>
      </c>
      <c r="D6747" s="5" t="s">
        <v>647</v>
      </c>
      <c r="E6747" s="33">
        <v>40</v>
      </c>
      <c r="F6747" s="5" t="s">
        <v>2598</v>
      </c>
      <c r="G6747" s="31">
        <v>0</v>
      </c>
      <c r="H6747" s="32">
        <v>0</v>
      </c>
      <c r="I6747" s="5">
        <v>7.3999999999999996E-2</v>
      </c>
    </row>
    <row r="6748" spans="1:9">
      <c r="A6748" s="5">
        <v>2320070394</v>
      </c>
      <c r="B6748" s="5" t="s">
        <v>5232</v>
      </c>
      <c r="C6748" s="5" t="s">
        <v>248</v>
      </c>
      <c r="D6748" s="5" t="s">
        <v>249</v>
      </c>
      <c r="E6748" s="33">
        <v>3800</v>
      </c>
      <c r="F6748" s="5" t="s">
        <v>2598</v>
      </c>
      <c r="G6748" s="31">
        <v>0</v>
      </c>
      <c r="H6748" s="32">
        <v>0</v>
      </c>
      <c r="I6748" s="5">
        <v>7.1300000000000002E-2</v>
      </c>
    </row>
    <row r="6749" spans="1:9">
      <c r="A6749" s="5">
        <v>2320070395</v>
      </c>
      <c r="B6749" s="5" t="s">
        <v>5233</v>
      </c>
      <c r="C6749" s="5" t="s">
        <v>248</v>
      </c>
      <c r="D6749" s="5" t="s">
        <v>249</v>
      </c>
      <c r="E6749" s="33">
        <v>7960</v>
      </c>
      <c r="F6749" s="5" t="s">
        <v>2598</v>
      </c>
      <c r="G6749" s="31">
        <v>0</v>
      </c>
      <c r="H6749" s="32">
        <v>0</v>
      </c>
      <c r="I6749" s="5">
        <v>0.11683</v>
      </c>
    </row>
    <row r="6750" spans="1:9">
      <c r="A6750" s="5">
        <v>2320070407</v>
      </c>
      <c r="B6750" s="5" t="s">
        <v>5234</v>
      </c>
      <c r="C6750" s="5" t="s">
        <v>248</v>
      </c>
      <c r="D6750" s="5" t="s">
        <v>249</v>
      </c>
      <c r="E6750" s="33">
        <v>8436</v>
      </c>
      <c r="F6750" s="5" t="s">
        <v>2598</v>
      </c>
      <c r="G6750" s="31">
        <v>0</v>
      </c>
      <c r="H6750" s="32">
        <v>0</v>
      </c>
      <c r="I6750" s="5">
        <v>8.6063000000000001E-2</v>
      </c>
    </row>
    <row r="6751" spans="1:9">
      <c r="A6751" s="5">
        <v>2320070476</v>
      </c>
      <c r="B6751" s="5" t="s">
        <v>5235</v>
      </c>
      <c r="C6751" s="5" t="s">
        <v>248</v>
      </c>
      <c r="D6751" s="5" t="s">
        <v>249</v>
      </c>
      <c r="E6751" s="33">
        <v>3406</v>
      </c>
      <c r="F6751" s="5" t="s">
        <v>2598</v>
      </c>
      <c r="G6751" s="31">
        <v>0</v>
      </c>
      <c r="H6751" s="32">
        <v>0</v>
      </c>
      <c r="I6751" s="5">
        <v>6.0719000000000002E-2</v>
      </c>
    </row>
    <row r="6752" spans="1:9">
      <c r="A6752" s="5">
        <v>2320070495</v>
      </c>
      <c r="B6752" s="5" t="s">
        <v>5236</v>
      </c>
      <c r="C6752" s="5" t="s">
        <v>699</v>
      </c>
      <c r="D6752" s="5" t="s">
        <v>700</v>
      </c>
      <c r="E6752" s="33">
        <v>410</v>
      </c>
      <c r="F6752" s="5" t="s">
        <v>2598</v>
      </c>
      <c r="G6752" s="31">
        <v>0</v>
      </c>
      <c r="H6752" s="32">
        <v>0</v>
      </c>
      <c r="I6752" s="5">
        <v>0.62041500000000005</v>
      </c>
    </row>
    <row r="6753" spans="1:9">
      <c r="A6753" s="5">
        <v>2320070514</v>
      </c>
      <c r="B6753" s="5" t="s">
        <v>1945</v>
      </c>
      <c r="C6753" s="5" t="s">
        <v>248</v>
      </c>
      <c r="D6753" s="5" t="s">
        <v>249</v>
      </c>
      <c r="E6753" s="33">
        <v>1180</v>
      </c>
      <c r="F6753" s="5" t="s">
        <v>2598</v>
      </c>
      <c r="G6753" s="31">
        <v>0</v>
      </c>
      <c r="H6753" s="32">
        <v>0</v>
      </c>
      <c r="I6753" s="5">
        <v>9.8533999999999997E-2</v>
      </c>
    </row>
    <row r="6754" spans="1:9">
      <c r="A6754" s="5">
        <v>2320070515</v>
      </c>
      <c r="B6754" s="5" t="s">
        <v>1946</v>
      </c>
      <c r="C6754" s="5" t="s">
        <v>248</v>
      </c>
      <c r="D6754" s="5" t="s">
        <v>249</v>
      </c>
      <c r="E6754" s="33">
        <v>1180</v>
      </c>
      <c r="F6754" s="5" t="s">
        <v>2598</v>
      </c>
      <c r="G6754" s="31">
        <v>0</v>
      </c>
      <c r="H6754" s="32">
        <v>0</v>
      </c>
      <c r="I6754" s="5">
        <v>9.7364000000000006E-2</v>
      </c>
    </row>
    <row r="6755" spans="1:9">
      <c r="A6755" s="5">
        <v>2320070516</v>
      </c>
      <c r="B6755" s="5" t="s">
        <v>1947</v>
      </c>
      <c r="C6755" s="5" t="s">
        <v>248</v>
      </c>
      <c r="D6755" s="5" t="s">
        <v>249</v>
      </c>
      <c r="E6755" s="33">
        <v>1180</v>
      </c>
      <c r="F6755" s="5" t="s">
        <v>2598</v>
      </c>
      <c r="G6755" s="31">
        <v>0</v>
      </c>
      <c r="H6755" s="32">
        <v>0</v>
      </c>
      <c r="I6755" s="5">
        <v>0.110068</v>
      </c>
    </row>
    <row r="6756" spans="1:9">
      <c r="A6756" s="5">
        <v>2320070517</v>
      </c>
      <c r="B6756" s="5" t="s">
        <v>1948</v>
      </c>
      <c r="C6756" s="5" t="s">
        <v>248</v>
      </c>
      <c r="D6756" s="5" t="s">
        <v>249</v>
      </c>
      <c r="E6756" s="33">
        <v>1180</v>
      </c>
      <c r="F6756" s="5" t="s">
        <v>2598</v>
      </c>
      <c r="G6756" s="31">
        <v>0</v>
      </c>
      <c r="H6756" s="32">
        <v>0</v>
      </c>
      <c r="I6756" s="5">
        <v>9.9703E-2</v>
      </c>
    </row>
    <row r="6757" spans="1:9">
      <c r="A6757" s="5">
        <v>2320070518</v>
      </c>
      <c r="B6757" s="5" t="s">
        <v>1949</v>
      </c>
      <c r="C6757" s="5" t="s">
        <v>248</v>
      </c>
      <c r="D6757" s="5" t="s">
        <v>249</v>
      </c>
      <c r="E6757" s="33">
        <v>1180</v>
      </c>
      <c r="F6757" s="5" t="s">
        <v>2598</v>
      </c>
      <c r="G6757" s="31">
        <v>0</v>
      </c>
      <c r="H6757" s="32">
        <v>0</v>
      </c>
      <c r="I6757" s="5">
        <v>9.9728999999999998E-2</v>
      </c>
    </row>
    <row r="6758" spans="1:9">
      <c r="A6758" s="5">
        <v>2320070519</v>
      </c>
      <c r="B6758" s="5" t="s">
        <v>1950</v>
      </c>
      <c r="C6758" s="5" t="s">
        <v>248</v>
      </c>
      <c r="D6758" s="5" t="s">
        <v>249</v>
      </c>
      <c r="E6758" s="33">
        <v>1180</v>
      </c>
      <c r="F6758" s="5" t="s">
        <v>2598</v>
      </c>
      <c r="G6758" s="31">
        <v>0</v>
      </c>
      <c r="H6758" s="32">
        <v>0</v>
      </c>
      <c r="I6758" s="5">
        <v>0.10681400000000001</v>
      </c>
    </row>
    <row r="6759" spans="1:9">
      <c r="A6759" s="5">
        <v>2320070520</v>
      </c>
      <c r="B6759" s="5" t="s">
        <v>1988</v>
      </c>
      <c r="C6759" s="5" t="s">
        <v>248</v>
      </c>
      <c r="D6759" s="5" t="s">
        <v>249</v>
      </c>
      <c r="E6759" s="33">
        <v>3250</v>
      </c>
      <c r="F6759" s="5" t="s">
        <v>2598</v>
      </c>
      <c r="G6759" s="31">
        <v>0</v>
      </c>
      <c r="H6759" s="32">
        <v>0</v>
      </c>
      <c r="I6759" s="5">
        <v>0.328511</v>
      </c>
    </row>
    <row r="6760" spans="1:9">
      <c r="A6760" s="5">
        <v>2320070521</v>
      </c>
      <c r="B6760" s="5" t="s">
        <v>1989</v>
      </c>
      <c r="C6760" s="5" t="s">
        <v>248</v>
      </c>
      <c r="D6760" s="5" t="s">
        <v>249</v>
      </c>
      <c r="E6760" s="33">
        <v>3250</v>
      </c>
      <c r="F6760" s="5" t="s">
        <v>2598</v>
      </c>
      <c r="G6760" s="31">
        <v>0</v>
      </c>
      <c r="H6760" s="32">
        <v>0</v>
      </c>
      <c r="I6760" s="5">
        <v>0.32706800000000003</v>
      </c>
    </row>
    <row r="6761" spans="1:9">
      <c r="A6761" s="5">
        <v>2320070522</v>
      </c>
      <c r="B6761" s="5" t="s">
        <v>1990</v>
      </c>
      <c r="C6761" s="5" t="s">
        <v>248</v>
      </c>
      <c r="D6761" s="5" t="s">
        <v>249</v>
      </c>
      <c r="E6761" s="33">
        <v>3250</v>
      </c>
      <c r="F6761" s="5" t="s">
        <v>2598</v>
      </c>
      <c r="G6761" s="31">
        <v>0</v>
      </c>
      <c r="H6761" s="32">
        <v>0</v>
      </c>
      <c r="I6761" s="5">
        <v>0.32706499999999999</v>
      </c>
    </row>
    <row r="6762" spans="1:9">
      <c r="A6762" s="5">
        <v>2320070523</v>
      </c>
      <c r="B6762" s="5" t="s">
        <v>1991</v>
      </c>
      <c r="C6762" s="5" t="s">
        <v>248</v>
      </c>
      <c r="D6762" s="5" t="s">
        <v>249</v>
      </c>
      <c r="E6762" s="33">
        <v>3250</v>
      </c>
      <c r="F6762" s="5" t="s">
        <v>2598</v>
      </c>
      <c r="G6762" s="31">
        <v>0</v>
      </c>
      <c r="H6762" s="32">
        <v>0</v>
      </c>
      <c r="I6762" s="5">
        <v>0.33865800000000001</v>
      </c>
    </row>
    <row r="6763" spans="1:9">
      <c r="A6763" s="5">
        <v>2320070524</v>
      </c>
      <c r="B6763" s="5" t="s">
        <v>1992</v>
      </c>
      <c r="C6763" s="5" t="s">
        <v>248</v>
      </c>
      <c r="D6763" s="5" t="s">
        <v>249</v>
      </c>
      <c r="E6763" s="33">
        <v>3250</v>
      </c>
      <c r="F6763" s="5" t="s">
        <v>2598</v>
      </c>
      <c r="G6763" s="31">
        <v>0</v>
      </c>
      <c r="H6763" s="32">
        <v>0</v>
      </c>
      <c r="I6763" s="5">
        <v>0.33865800000000001</v>
      </c>
    </row>
    <row r="6764" spans="1:9">
      <c r="A6764" s="5">
        <v>2320070525</v>
      </c>
      <c r="B6764" s="5" t="s">
        <v>1993</v>
      </c>
      <c r="C6764" s="5" t="s">
        <v>248</v>
      </c>
      <c r="D6764" s="5" t="s">
        <v>249</v>
      </c>
      <c r="E6764" s="33">
        <v>3250</v>
      </c>
      <c r="F6764" s="5" t="s">
        <v>2598</v>
      </c>
      <c r="G6764" s="31">
        <v>0</v>
      </c>
      <c r="H6764" s="32">
        <v>0</v>
      </c>
      <c r="I6764" s="5">
        <v>0.32743699999999998</v>
      </c>
    </row>
    <row r="6765" spans="1:9">
      <c r="A6765" s="5">
        <v>2320070571</v>
      </c>
      <c r="B6765" s="5" t="s">
        <v>5237</v>
      </c>
      <c r="C6765" s="5" t="s">
        <v>248</v>
      </c>
      <c r="D6765" s="5" t="s">
        <v>249</v>
      </c>
      <c r="E6765" s="33">
        <v>1442</v>
      </c>
      <c r="F6765" s="5" t="s">
        <v>2598</v>
      </c>
      <c r="G6765" s="31">
        <v>0</v>
      </c>
      <c r="H6765" s="32">
        <v>0</v>
      </c>
      <c r="I6765" s="5">
        <v>6.9452E-2</v>
      </c>
    </row>
    <row r="6766" spans="1:9">
      <c r="A6766" s="5">
        <v>2320070591</v>
      </c>
      <c r="B6766" s="5" t="s">
        <v>5238</v>
      </c>
      <c r="C6766" s="5" t="s">
        <v>248</v>
      </c>
      <c r="D6766" s="5" t="s">
        <v>249</v>
      </c>
      <c r="E6766" s="33">
        <v>8092</v>
      </c>
      <c r="F6766" s="5" t="s">
        <v>2598</v>
      </c>
      <c r="G6766" s="31">
        <v>0</v>
      </c>
      <c r="H6766" s="32">
        <v>0</v>
      </c>
      <c r="I6766" s="5">
        <v>7.1561E-2</v>
      </c>
    </row>
    <row r="6767" spans="1:9">
      <c r="A6767" s="5">
        <v>2320070592</v>
      </c>
      <c r="B6767" s="5" t="s">
        <v>5239</v>
      </c>
      <c r="C6767" s="5" t="s">
        <v>248</v>
      </c>
      <c r="D6767" s="5" t="s">
        <v>249</v>
      </c>
      <c r="E6767" s="33">
        <v>4500</v>
      </c>
      <c r="F6767" s="5" t="s">
        <v>2598</v>
      </c>
      <c r="G6767" s="31">
        <v>0</v>
      </c>
      <c r="H6767" s="32">
        <v>0</v>
      </c>
      <c r="I6767" s="5">
        <v>6.9070999999999994E-2</v>
      </c>
    </row>
    <row r="6768" spans="1:9">
      <c r="A6768" s="5">
        <v>2320070657</v>
      </c>
      <c r="B6768" s="5" t="s">
        <v>5240</v>
      </c>
      <c r="C6768" s="5" t="s">
        <v>699</v>
      </c>
      <c r="D6768" s="5" t="s">
        <v>700</v>
      </c>
      <c r="E6768" s="33">
        <v>4197</v>
      </c>
      <c r="F6768" s="5" t="s">
        <v>2598</v>
      </c>
      <c r="G6768" s="31">
        <v>0</v>
      </c>
      <c r="H6768" s="32">
        <v>0</v>
      </c>
      <c r="I6768" s="5">
        <v>0.43920700000000001</v>
      </c>
    </row>
    <row r="6769" spans="1:9">
      <c r="A6769" s="5">
        <v>2320070657</v>
      </c>
      <c r="B6769" s="5" t="s">
        <v>5240</v>
      </c>
      <c r="C6769" s="5" t="s">
        <v>646</v>
      </c>
      <c r="D6769" s="5" t="s">
        <v>647</v>
      </c>
      <c r="E6769" s="33">
        <v>1</v>
      </c>
      <c r="F6769" s="5" t="s">
        <v>2598</v>
      </c>
      <c r="G6769" s="31">
        <v>0</v>
      </c>
      <c r="H6769" s="32">
        <v>0</v>
      </c>
      <c r="I6769" s="5">
        <v>0.44</v>
      </c>
    </row>
    <row r="6770" spans="1:9">
      <c r="A6770" s="5">
        <v>2320070658</v>
      </c>
      <c r="B6770" s="5" t="s">
        <v>5241</v>
      </c>
      <c r="C6770" s="5" t="s">
        <v>699</v>
      </c>
      <c r="D6770" s="5" t="s">
        <v>700</v>
      </c>
      <c r="E6770" s="33">
        <v>26</v>
      </c>
      <c r="F6770" s="5" t="s">
        <v>2598</v>
      </c>
      <c r="G6770" s="31">
        <v>0</v>
      </c>
      <c r="H6770" s="32">
        <v>0</v>
      </c>
      <c r="I6770" s="5">
        <v>0.13692299999999999</v>
      </c>
    </row>
    <row r="6771" spans="1:9">
      <c r="A6771" s="5">
        <v>2320070682</v>
      </c>
      <c r="B6771" s="5" t="s">
        <v>5242</v>
      </c>
      <c r="C6771" s="5" t="s">
        <v>248</v>
      </c>
      <c r="D6771" s="5" t="s">
        <v>249</v>
      </c>
      <c r="E6771" s="33">
        <v>720</v>
      </c>
      <c r="F6771" s="5" t="s">
        <v>2598</v>
      </c>
      <c r="G6771" s="31">
        <v>0</v>
      </c>
      <c r="H6771" s="32">
        <v>0</v>
      </c>
      <c r="I6771" s="5">
        <v>0.160028</v>
      </c>
    </row>
    <row r="6772" spans="1:9">
      <c r="A6772" s="5">
        <v>2320070685</v>
      </c>
      <c r="B6772" s="5" t="s">
        <v>5243</v>
      </c>
      <c r="C6772" s="5" t="s">
        <v>248</v>
      </c>
      <c r="D6772" s="5" t="s">
        <v>249</v>
      </c>
      <c r="E6772" s="33">
        <v>1093</v>
      </c>
      <c r="F6772" s="5" t="s">
        <v>2598</v>
      </c>
      <c r="G6772" s="31">
        <v>0</v>
      </c>
      <c r="H6772" s="32">
        <v>0</v>
      </c>
      <c r="I6772" s="5">
        <v>0.114995</v>
      </c>
    </row>
    <row r="6773" spans="1:9">
      <c r="A6773" s="5">
        <v>2320070730</v>
      </c>
      <c r="B6773" s="5" t="s">
        <v>5244</v>
      </c>
      <c r="C6773" s="5" t="s">
        <v>699</v>
      </c>
      <c r="D6773" s="5" t="s">
        <v>700</v>
      </c>
      <c r="E6773" s="33">
        <v>3314</v>
      </c>
      <c r="F6773" s="5" t="s">
        <v>2598</v>
      </c>
      <c r="G6773" s="31">
        <v>0</v>
      </c>
      <c r="H6773" s="32">
        <v>0</v>
      </c>
      <c r="I6773" s="5">
        <v>9.1807E-2</v>
      </c>
    </row>
    <row r="6774" spans="1:9">
      <c r="A6774" s="5">
        <v>2320070757</v>
      </c>
      <c r="B6774" s="5" t="s">
        <v>5245</v>
      </c>
      <c r="C6774" s="5" t="s">
        <v>699</v>
      </c>
      <c r="D6774" s="5" t="s">
        <v>700</v>
      </c>
      <c r="E6774" s="33">
        <v>330</v>
      </c>
      <c r="F6774" s="5" t="s">
        <v>2598</v>
      </c>
      <c r="G6774" s="31">
        <v>0</v>
      </c>
      <c r="H6774" s="32">
        <v>0</v>
      </c>
      <c r="I6774" s="5">
        <v>5.7696999999999998E-2</v>
      </c>
    </row>
    <row r="6775" spans="1:9">
      <c r="A6775" s="5">
        <v>2320070761</v>
      </c>
      <c r="B6775" s="5" t="s">
        <v>5246</v>
      </c>
      <c r="C6775" s="5" t="s">
        <v>699</v>
      </c>
      <c r="D6775" s="5" t="s">
        <v>700</v>
      </c>
      <c r="E6775" s="33">
        <v>5890</v>
      </c>
      <c r="F6775" s="5" t="s">
        <v>2598</v>
      </c>
      <c r="G6775" s="31">
        <v>0</v>
      </c>
      <c r="H6775" s="32">
        <v>0</v>
      </c>
      <c r="I6775" s="5">
        <v>0.116204</v>
      </c>
    </row>
    <row r="6776" spans="1:9">
      <c r="A6776" s="5">
        <v>2320070764</v>
      </c>
      <c r="B6776" s="5" t="s">
        <v>5247</v>
      </c>
      <c r="C6776" s="5" t="s">
        <v>699</v>
      </c>
      <c r="D6776" s="5" t="s">
        <v>700</v>
      </c>
      <c r="E6776" s="33">
        <v>3173</v>
      </c>
      <c r="F6776" s="5" t="s">
        <v>2598</v>
      </c>
      <c r="G6776" s="31">
        <v>0</v>
      </c>
      <c r="H6776" s="32">
        <v>0</v>
      </c>
      <c r="I6776" s="5">
        <v>5.6228E-2</v>
      </c>
    </row>
    <row r="6777" spans="1:9">
      <c r="A6777" s="5">
        <v>2320070772</v>
      </c>
      <c r="B6777" s="5" t="s">
        <v>5248</v>
      </c>
      <c r="C6777" s="5" t="s">
        <v>248</v>
      </c>
      <c r="D6777" s="5" t="s">
        <v>249</v>
      </c>
      <c r="E6777" s="33">
        <v>5000</v>
      </c>
      <c r="F6777" s="5" t="s">
        <v>2598</v>
      </c>
      <c r="G6777" s="31">
        <v>0</v>
      </c>
      <c r="H6777" s="32">
        <v>0</v>
      </c>
      <c r="I6777" s="5">
        <v>0.23216200000000001</v>
      </c>
    </row>
    <row r="6778" spans="1:9">
      <c r="A6778" s="5">
        <v>2320070831</v>
      </c>
      <c r="B6778" s="5" t="s">
        <v>8492</v>
      </c>
      <c r="C6778" s="5" t="s">
        <v>248</v>
      </c>
      <c r="D6778" s="5" t="s">
        <v>249</v>
      </c>
      <c r="E6778" s="33">
        <v>30000</v>
      </c>
      <c r="F6778" s="5" t="s">
        <v>2598</v>
      </c>
      <c r="G6778" s="31">
        <v>0</v>
      </c>
      <c r="H6778" s="32">
        <v>0</v>
      </c>
      <c r="I6778" s="5">
        <v>1.3828999999999999E-2</v>
      </c>
    </row>
    <row r="6779" spans="1:9">
      <c r="A6779" s="5">
        <v>2320070971</v>
      </c>
      <c r="B6779" s="5" t="s">
        <v>5249</v>
      </c>
      <c r="C6779" s="5" t="s">
        <v>248</v>
      </c>
      <c r="D6779" s="5" t="s">
        <v>249</v>
      </c>
      <c r="E6779" s="33">
        <v>18280</v>
      </c>
      <c r="F6779" s="5" t="s">
        <v>2598</v>
      </c>
      <c r="G6779" s="31">
        <v>0</v>
      </c>
      <c r="H6779" s="32">
        <v>0</v>
      </c>
      <c r="I6779" s="5">
        <v>6.3299999999999995E-2</v>
      </c>
    </row>
    <row r="6780" spans="1:9">
      <c r="A6780" s="5">
        <v>2320070977</v>
      </c>
      <c r="B6780" s="5" t="s">
        <v>5250</v>
      </c>
      <c r="C6780" s="5" t="s">
        <v>248</v>
      </c>
      <c r="D6780" s="5" t="s">
        <v>249</v>
      </c>
      <c r="E6780" s="33">
        <v>602</v>
      </c>
      <c r="F6780" s="5" t="s">
        <v>2598</v>
      </c>
      <c r="G6780" s="31">
        <v>0</v>
      </c>
      <c r="H6780" s="32">
        <v>0</v>
      </c>
      <c r="I6780" s="5">
        <v>0.160748</v>
      </c>
    </row>
    <row r="6781" spans="1:9">
      <c r="A6781" s="5">
        <v>2320070978</v>
      </c>
      <c r="B6781" s="5" t="s">
        <v>5251</v>
      </c>
      <c r="C6781" s="5" t="s">
        <v>248</v>
      </c>
      <c r="D6781" s="5" t="s">
        <v>249</v>
      </c>
      <c r="E6781" s="33">
        <v>5309</v>
      </c>
      <c r="F6781" s="5" t="s">
        <v>2598</v>
      </c>
      <c r="G6781" s="31">
        <v>0</v>
      </c>
      <c r="H6781" s="32">
        <v>0</v>
      </c>
      <c r="I6781" s="5">
        <v>0.143927</v>
      </c>
    </row>
    <row r="6782" spans="1:9">
      <c r="A6782" s="5">
        <v>2320071029</v>
      </c>
      <c r="B6782" s="5" t="s">
        <v>5252</v>
      </c>
      <c r="C6782" s="5" t="s">
        <v>248</v>
      </c>
      <c r="D6782" s="5" t="s">
        <v>249</v>
      </c>
      <c r="E6782" s="33">
        <v>1430</v>
      </c>
      <c r="F6782" s="5" t="s">
        <v>2598</v>
      </c>
      <c r="G6782" s="31">
        <v>0</v>
      </c>
      <c r="H6782" s="32">
        <v>0</v>
      </c>
      <c r="I6782" s="5">
        <v>0.25185299999999999</v>
      </c>
    </row>
    <row r="6783" spans="1:9">
      <c r="A6783" s="5">
        <v>2320071169</v>
      </c>
      <c r="B6783" s="5" t="s">
        <v>5253</v>
      </c>
      <c r="C6783" s="5" t="s">
        <v>248</v>
      </c>
      <c r="D6783" s="5" t="s">
        <v>249</v>
      </c>
      <c r="E6783" s="33">
        <v>605</v>
      </c>
      <c r="F6783" s="5" t="s">
        <v>2598</v>
      </c>
      <c r="G6783" s="31">
        <v>0</v>
      </c>
      <c r="H6783" s="32">
        <v>0</v>
      </c>
      <c r="I6783" s="5">
        <v>0.15664500000000001</v>
      </c>
    </row>
    <row r="6784" spans="1:9">
      <c r="A6784" s="5">
        <v>2320071170</v>
      </c>
      <c r="B6784" s="5" t="s">
        <v>5254</v>
      </c>
      <c r="C6784" s="5" t="s">
        <v>248</v>
      </c>
      <c r="D6784" s="5" t="s">
        <v>249</v>
      </c>
      <c r="E6784" s="33">
        <v>2631</v>
      </c>
      <c r="F6784" s="5" t="s">
        <v>2598</v>
      </c>
      <c r="G6784" s="31">
        <v>0</v>
      </c>
      <c r="H6784" s="32">
        <v>0</v>
      </c>
      <c r="I6784" s="5">
        <v>0.16075300000000001</v>
      </c>
    </row>
    <row r="6785" spans="1:9">
      <c r="A6785" s="5">
        <v>2320071173</v>
      </c>
      <c r="B6785" s="5" t="s">
        <v>1240</v>
      </c>
      <c r="C6785" s="5" t="s">
        <v>248</v>
      </c>
      <c r="D6785" s="5" t="s">
        <v>249</v>
      </c>
      <c r="E6785" s="33">
        <v>4534</v>
      </c>
      <c r="F6785" s="5" t="s">
        <v>2598</v>
      </c>
      <c r="G6785" s="31">
        <v>0</v>
      </c>
      <c r="H6785" s="32">
        <v>0</v>
      </c>
      <c r="I6785" s="5">
        <v>0.107084</v>
      </c>
    </row>
    <row r="6786" spans="1:9">
      <c r="A6786" s="5">
        <v>2320071180</v>
      </c>
      <c r="B6786" s="5" t="s">
        <v>1238</v>
      </c>
      <c r="C6786" s="5" t="s">
        <v>248</v>
      </c>
      <c r="D6786" s="5" t="s">
        <v>249</v>
      </c>
      <c r="E6786" s="33">
        <v>23215</v>
      </c>
      <c r="F6786" s="5" t="s">
        <v>2598</v>
      </c>
      <c r="G6786" s="31">
        <v>0</v>
      </c>
      <c r="H6786" s="32">
        <v>0</v>
      </c>
      <c r="I6786" s="5">
        <v>0.10181999999999999</v>
      </c>
    </row>
    <row r="6787" spans="1:9">
      <c r="A6787" s="5">
        <v>2320071254</v>
      </c>
      <c r="B6787" s="5" t="s">
        <v>5255</v>
      </c>
      <c r="C6787" s="5" t="s">
        <v>248</v>
      </c>
      <c r="D6787" s="5" t="s">
        <v>249</v>
      </c>
      <c r="E6787" s="33">
        <v>4612</v>
      </c>
      <c r="F6787" s="5" t="s">
        <v>2598</v>
      </c>
      <c r="G6787" s="31">
        <v>0</v>
      </c>
      <c r="H6787" s="32">
        <v>0</v>
      </c>
      <c r="I6787" s="5">
        <v>3.0613999999999999E-2</v>
      </c>
    </row>
    <row r="6788" spans="1:9">
      <c r="A6788" s="5">
        <v>2320071264</v>
      </c>
      <c r="B6788" s="5" t="s">
        <v>5256</v>
      </c>
      <c r="C6788" s="5" t="s">
        <v>699</v>
      </c>
      <c r="D6788" s="5" t="s">
        <v>700</v>
      </c>
      <c r="E6788" s="33">
        <v>170</v>
      </c>
      <c r="F6788" s="5" t="s">
        <v>2598</v>
      </c>
      <c r="G6788" s="31">
        <v>0</v>
      </c>
      <c r="H6788" s="32">
        <v>0</v>
      </c>
      <c r="I6788" s="5">
        <v>0.301647</v>
      </c>
    </row>
    <row r="6789" spans="1:9">
      <c r="A6789" s="5">
        <v>2320071270</v>
      </c>
      <c r="B6789" s="5" t="s">
        <v>5257</v>
      </c>
      <c r="C6789" s="5" t="s">
        <v>699</v>
      </c>
      <c r="D6789" s="5" t="s">
        <v>700</v>
      </c>
      <c r="E6789" s="33">
        <v>1210</v>
      </c>
      <c r="F6789" s="5" t="s">
        <v>2598</v>
      </c>
      <c r="G6789" s="31">
        <v>0</v>
      </c>
      <c r="H6789" s="32">
        <v>0</v>
      </c>
      <c r="I6789" s="5">
        <v>0.116711</v>
      </c>
    </row>
    <row r="6790" spans="1:9">
      <c r="A6790" s="5">
        <v>2320071271</v>
      </c>
      <c r="B6790" s="5" t="s">
        <v>5258</v>
      </c>
      <c r="C6790" s="5" t="s">
        <v>699</v>
      </c>
      <c r="D6790" s="5" t="s">
        <v>700</v>
      </c>
      <c r="E6790" s="33">
        <v>278</v>
      </c>
      <c r="F6790" s="5" t="s">
        <v>2598</v>
      </c>
      <c r="G6790" s="31">
        <v>0</v>
      </c>
      <c r="H6790" s="32">
        <v>0</v>
      </c>
      <c r="I6790" s="5">
        <v>5.3237E-2</v>
      </c>
    </row>
    <row r="6791" spans="1:9">
      <c r="A6791" s="5">
        <v>2320071272</v>
      </c>
      <c r="B6791" s="5" t="s">
        <v>5259</v>
      </c>
      <c r="C6791" s="5" t="s">
        <v>699</v>
      </c>
      <c r="D6791" s="5" t="s">
        <v>700</v>
      </c>
      <c r="E6791" s="33">
        <v>754</v>
      </c>
      <c r="F6791" s="5" t="s">
        <v>2598</v>
      </c>
      <c r="G6791" s="31">
        <v>0</v>
      </c>
      <c r="H6791" s="32">
        <v>0</v>
      </c>
      <c r="I6791" s="5">
        <v>8.1537999999999999E-2</v>
      </c>
    </row>
    <row r="6792" spans="1:9">
      <c r="A6792" s="5">
        <v>2320071273</v>
      </c>
      <c r="B6792" s="5" t="s">
        <v>5260</v>
      </c>
      <c r="C6792" s="5" t="s">
        <v>699</v>
      </c>
      <c r="D6792" s="5" t="s">
        <v>700</v>
      </c>
      <c r="E6792" s="33">
        <v>277</v>
      </c>
      <c r="F6792" s="5" t="s">
        <v>2598</v>
      </c>
      <c r="G6792" s="31">
        <v>0</v>
      </c>
      <c r="H6792" s="32">
        <v>0</v>
      </c>
      <c r="I6792" s="5">
        <v>2.7977999999999999E-2</v>
      </c>
    </row>
    <row r="6793" spans="1:9">
      <c r="A6793" s="5">
        <v>2320071274</v>
      </c>
      <c r="B6793" s="5" t="s">
        <v>5261</v>
      </c>
      <c r="C6793" s="5" t="s">
        <v>699</v>
      </c>
      <c r="D6793" s="5" t="s">
        <v>700</v>
      </c>
      <c r="E6793" s="33">
        <v>250</v>
      </c>
      <c r="F6793" s="5" t="s">
        <v>2598</v>
      </c>
      <c r="G6793" s="31">
        <v>0</v>
      </c>
      <c r="H6793" s="32">
        <v>0</v>
      </c>
      <c r="I6793" s="5">
        <v>3.116E-2</v>
      </c>
    </row>
    <row r="6794" spans="1:9">
      <c r="A6794" s="5">
        <v>2320071275</v>
      </c>
      <c r="B6794" s="5" t="s">
        <v>5262</v>
      </c>
      <c r="C6794" s="5" t="s">
        <v>699</v>
      </c>
      <c r="D6794" s="5" t="s">
        <v>700</v>
      </c>
      <c r="E6794" s="33">
        <v>31</v>
      </c>
      <c r="F6794" s="5" t="s">
        <v>2598</v>
      </c>
      <c r="G6794" s="31">
        <v>0</v>
      </c>
      <c r="H6794" s="32">
        <v>0</v>
      </c>
      <c r="I6794" s="5">
        <v>3.6774000000000001E-2</v>
      </c>
    </row>
    <row r="6795" spans="1:9">
      <c r="A6795" s="5">
        <v>2320071276</v>
      </c>
      <c r="B6795" s="5" t="s">
        <v>5263</v>
      </c>
      <c r="C6795" s="5" t="s">
        <v>699</v>
      </c>
      <c r="D6795" s="5" t="s">
        <v>700</v>
      </c>
      <c r="E6795" s="33">
        <v>207</v>
      </c>
      <c r="F6795" s="5" t="s">
        <v>2598</v>
      </c>
      <c r="G6795" s="31">
        <v>0</v>
      </c>
      <c r="H6795" s="32">
        <v>0</v>
      </c>
      <c r="I6795" s="5">
        <v>3.6762999999999997E-2</v>
      </c>
    </row>
    <row r="6796" spans="1:9">
      <c r="A6796" s="5">
        <v>2320071277</v>
      </c>
      <c r="B6796" s="5" t="s">
        <v>5264</v>
      </c>
      <c r="C6796" s="5" t="s">
        <v>699</v>
      </c>
      <c r="D6796" s="5" t="s">
        <v>700</v>
      </c>
      <c r="E6796" s="33">
        <v>216</v>
      </c>
      <c r="F6796" s="5" t="s">
        <v>2598</v>
      </c>
      <c r="G6796" s="31">
        <v>0</v>
      </c>
      <c r="H6796" s="32">
        <v>0</v>
      </c>
      <c r="I6796" s="5">
        <v>3.6852000000000003E-2</v>
      </c>
    </row>
    <row r="6797" spans="1:9">
      <c r="A6797" s="5">
        <v>2320071278</v>
      </c>
      <c r="B6797" s="5" t="s">
        <v>5265</v>
      </c>
      <c r="C6797" s="5" t="s">
        <v>699</v>
      </c>
      <c r="D6797" s="5" t="s">
        <v>700</v>
      </c>
      <c r="E6797" s="33">
        <v>292</v>
      </c>
      <c r="F6797" s="5" t="s">
        <v>2598</v>
      </c>
      <c r="G6797" s="31">
        <v>0</v>
      </c>
      <c r="H6797" s="32">
        <v>0</v>
      </c>
      <c r="I6797" s="5">
        <v>3.7020999999999998E-2</v>
      </c>
    </row>
    <row r="6798" spans="1:9">
      <c r="A6798" s="5">
        <v>2320071279</v>
      </c>
      <c r="B6798" s="5" t="s">
        <v>5266</v>
      </c>
      <c r="C6798" s="5" t="s">
        <v>699</v>
      </c>
      <c r="D6798" s="5" t="s">
        <v>700</v>
      </c>
      <c r="E6798" s="33">
        <v>86</v>
      </c>
      <c r="F6798" s="5" t="s">
        <v>2598</v>
      </c>
      <c r="G6798" s="31">
        <v>0</v>
      </c>
      <c r="H6798" s="32">
        <v>0</v>
      </c>
      <c r="I6798" s="5">
        <v>3.6278999999999999E-2</v>
      </c>
    </row>
    <row r="6799" spans="1:9">
      <c r="A6799" s="5">
        <v>2320071280</v>
      </c>
      <c r="B6799" s="5" t="s">
        <v>5267</v>
      </c>
      <c r="C6799" s="5" t="s">
        <v>699</v>
      </c>
      <c r="D6799" s="5" t="s">
        <v>700</v>
      </c>
      <c r="E6799" s="33">
        <v>244</v>
      </c>
      <c r="F6799" s="5" t="s">
        <v>2598</v>
      </c>
      <c r="G6799" s="31">
        <v>0</v>
      </c>
      <c r="H6799" s="32">
        <v>0</v>
      </c>
      <c r="I6799" s="5">
        <v>3.6720999999999997E-2</v>
      </c>
    </row>
    <row r="6800" spans="1:9">
      <c r="A6800" s="5">
        <v>2320071281</v>
      </c>
      <c r="B6800" s="5" t="s">
        <v>5268</v>
      </c>
      <c r="C6800" s="5" t="s">
        <v>699</v>
      </c>
      <c r="D6800" s="5" t="s">
        <v>700</v>
      </c>
      <c r="E6800" s="33">
        <v>270</v>
      </c>
      <c r="F6800" s="5" t="s">
        <v>2598</v>
      </c>
      <c r="G6800" s="31">
        <v>0</v>
      </c>
      <c r="H6800" s="32">
        <v>0</v>
      </c>
      <c r="I6800" s="5">
        <v>2.7E-2</v>
      </c>
    </row>
    <row r="6801" spans="1:9">
      <c r="A6801" s="5">
        <v>2320071282</v>
      </c>
      <c r="B6801" s="5" t="s">
        <v>5269</v>
      </c>
      <c r="C6801" s="5" t="s">
        <v>699</v>
      </c>
      <c r="D6801" s="5" t="s">
        <v>700</v>
      </c>
      <c r="E6801" s="33">
        <v>365</v>
      </c>
      <c r="F6801" s="5" t="s">
        <v>2598</v>
      </c>
      <c r="G6801" s="31">
        <v>0</v>
      </c>
      <c r="H6801" s="32">
        <v>0</v>
      </c>
      <c r="I6801" s="5">
        <v>2.6932000000000001E-2</v>
      </c>
    </row>
    <row r="6802" spans="1:9">
      <c r="A6802" s="5">
        <v>2320071283</v>
      </c>
      <c r="B6802" s="5" t="s">
        <v>5270</v>
      </c>
      <c r="C6802" s="5" t="s">
        <v>699</v>
      </c>
      <c r="D6802" s="5" t="s">
        <v>700</v>
      </c>
      <c r="E6802" s="33">
        <v>90</v>
      </c>
      <c r="F6802" s="5" t="s">
        <v>2598</v>
      </c>
      <c r="G6802" s="31">
        <v>0</v>
      </c>
      <c r="H6802" s="32">
        <v>0</v>
      </c>
      <c r="I6802" s="5">
        <v>3.5888999999999997E-2</v>
      </c>
    </row>
    <row r="6803" spans="1:9">
      <c r="A6803" s="5">
        <v>2320071284</v>
      </c>
      <c r="B6803" s="5" t="s">
        <v>5271</v>
      </c>
      <c r="C6803" s="5" t="s">
        <v>699</v>
      </c>
      <c r="D6803" s="5" t="s">
        <v>700</v>
      </c>
      <c r="E6803" s="33">
        <v>145</v>
      </c>
      <c r="F6803" s="5" t="s">
        <v>2598</v>
      </c>
      <c r="G6803" s="31">
        <v>0</v>
      </c>
      <c r="H6803" s="32">
        <v>0</v>
      </c>
      <c r="I6803" s="5">
        <v>9.3448000000000003E-2</v>
      </c>
    </row>
    <row r="6804" spans="1:9">
      <c r="A6804" s="5">
        <v>2320071291</v>
      </c>
      <c r="B6804" s="5" t="s">
        <v>5272</v>
      </c>
      <c r="C6804" s="5" t="s">
        <v>248</v>
      </c>
      <c r="D6804" s="5" t="s">
        <v>249</v>
      </c>
      <c r="E6804" s="33">
        <v>149000</v>
      </c>
      <c r="F6804" s="5" t="s">
        <v>2598</v>
      </c>
      <c r="G6804" s="31">
        <v>0</v>
      </c>
      <c r="H6804" s="32">
        <v>0</v>
      </c>
      <c r="I6804" s="5">
        <v>2.6433999999999999E-2</v>
      </c>
    </row>
    <row r="6805" spans="1:9">
      <c r="A6805" s="5">
        <v>2320071293</v>
      </c>
      <c r="B6805" s="5" t="s">
        <v>5273</v>
      </c>
      <c r="C6805" s="5" t="s">
        <v>699</v>
      </c>
      <c r="D6805" s="5" t="s">
        <v>700</v>
      </c>
      <c r="E6805" s="33">
        <v>1636</v>
      </c>
      <c r="F6805" s="5" t="s">
        <v>2598</v>
      </c>
      <c r="G6805" s="31">
        <v>0</v>
      </c>
      <c r="H6805" s="32">
        <v>0</v>
      </c>
      <c r="I6805" s="5">
        <v>3.6008999999999999E-2</v>
      </c>
    </row>
    <row r="6806" spans="1:9">
      <c r="A6806" s="5">
        <v>2320071294</v>
      </c>
      <c r="B6806" s="5" t="s">
        <v>5274</v>
      </c>
      <c r="C6806" s="5" t="s">
        <v>699</v>
      </c>
      <c r="D6806" s="5" t="s">
        <v>700</v>
      </c>
      <c r="E6806" s="33">
        <v>570</v>
      </c>
      <c r="F6806" s="5" t="s">
        <v>2598</v>
      </c>
      <c r="G6806" s="31">
        <v>0</v>
      </c>
      <c r="H6806" s="32">
        <v>0</v>
      </c>
      <c r="I6806" s="5">
        <v>5.7105000000000003E-2</v>
      </c>
    </row>
    <row r="6807" spans="1:9">
      <c r="A6807" s="5">
        <v>2320071295</v>
      </c>
      <c r="B6807" s="5" t="s">
        <v>5275</v>
      </c>
      <c r="C6807" s="5" t="s">
        <v>699</v>
      </c>
      <c r="D6807" s="5" t="s">
        <v>700</v>
      </c>
      <c r="E6807" s="33">
        <v>770</v>
      </c>
      <c r="F6807" s="5" t="s">
        <v>2598</v>
      </c>
      <c r="G6807" s="31">
        <v>0</v>
      </c>
      <c r="H6807" s="32">
        <v>0</v>
      </c>
      <c r="I6807" s="5">
        <v>8.2116999999999996E-2</v>
      </c>
    </row>
    <row r="6808" spans="1:9">
      <c r="A6808" s="5">
        <v>2320071300</v>
      </c>
      <c r="B6808" s="5" t="s">
        <v>5276</v>
      </c>
      <c r="C6808" s="5" t="s">
        <v>248</v>
      </c>
      <c r="D6808" s="5" t="s">
        <v>249</v>
      </c>
      <c r="E6808" s="33">
        <v>109882</v>
      </c>
      <c r="F6808" s="5" t="s">
        <v>2598</v>
      </c>
      <c r="G6808" s="31">
        <v>0</v>
      </c>
      <c r="H6808" s="32">
        <v>0</v>
      </c>
      <c r="I6808" s="5">
        <v>3.8462999999999997E-2</v>
      </c>
    </row>
    <row r="6809" spans="1:9">
      <c r="A6809" s="5">
        <v>2320071307</v>
      </c>
      <c r="B6809" s="5" t="s">
        <v>5277</v>
      </c>
      <c r="C6809" s="5" t="s">
        <v>699</v>
      </c>
      <c r="D6809" s="5" t="s">
        <v>700</v>
      </c>
      <c r="E6809" s="33">
        <v>1999</v>
      </c>
      <c r="F6809" s="5" t="s">
        <v>2598</v>
      </c>
      <c r="G6809" s="31">
        <v>0</v>
      </c>
      <c r="H6809" s="32">
        <v>0</v>
      </c>
      <c r="I6809" s="5">
        <v>0.265878</v>
      </c>
    </row>
    <row r="6810" spans="1:9">
      <c r="A6810" s="5">
        <v>2320071335</v>
      </c>
      <c r="B6810" s="5" t="s">
        <v>5278</v>
      </c>
      <c r="C6810" s="5" t="s">
        <v>248</v>
      </c>
      <c r="D6810" s="5" t="s">
        <v>249</v>
      </c>
      <c r="E6810" s="33">
        <v>4133</v>
      </c>
      <c r="F6810" s="5" t="s">
        <v>2598</v>
      </c>
      <c r="G6810" s="31">
        <v>0</v>
      </c>
      <c r="H6810" s="32">
        <v>0</v>
      </c>
      <c r="I6810" s="5">
        <v>0.17092199999999999</v>
      </c>
    </row>
    <row r="6811" spans="1:9">
      <c r="A6811" s="5">
        <v>2320071336</v>
      </c>
      <c r="B6811" s="5" t="s">
        <v>5279</v>
      </c>
      <c r="C6811" s="5" t="s">
        <v>248</v>
      </c>
      <c r="D6811" s="5" t="s">
        <v>249</v>
      </c>
      <c r="E6811" s="33">
        <v>3100</v>
      </c>
      <c r="F6811" s="5" t="s">
        <v>2598</v>
      </c>
      <c r="G6811" s="31">
        <v>0</v>
      </c>
      <c r="H6811" s="32">
        <v>0</v>
      </c>
      <c r="I6811" s="5">
        <v>9.3210000000000001E-2</v>
      </c>
    </row>
    <row r="6812" spans="1:9">
      <c r="A6812" s="5">
        <v>2320071341</v>
      </c>
      <c r="B6812" s="5" t="s">
        <v>5280</v>
      </c>
      <c r="C6812" s="5" t="s">
        <v>248</v>
      </c>
      <c r="D6812" s="5" t="s">
        <v>249</v>
      </c>
      <c r="E6812" s="33">
        <v>33859</v>
      </c>
      <c r="F6812" s="5" t="s">
        <v>2598</v>
      </c>
      <c r="G6812" s="31">
        <v>0</v>
      </c>
      <c r="H6812" s="32">
        <v>0</v>
      </c>
      <c r="I6812" s="5">
        <v>8.1961999999999993E-2</v>
      </c>
    </row>
    <row r="6813" spans="1:9">
      <c r="A6813" s="5">
        <v>2320071352</v>
      </c>
      <c r="B6813" s="5" t="s">
        <v>5281</v>
      </c>
      <c r="C6813" s="5" t="s">
        <v>699</v>
      </c>
      <c r="D6813" s="5" t="s">
        <v>700</v>
      </c>
      <c r="E6813" s="33">
        <v>226</v>
      </c>
      <c r="F6813" s="5" t="s">
        <v>2598</v>
      </c>
      <c r="G6813" s="31">
        <v>0</v>
      </c>
      <c r="H6813" s="32">
        <v>0</v>
      </c>
      <c r="I6813" s="5">
        <v>0.120044</v>
      </c>
    </row>
    <row r="6814" spans="1:9">
      <c r="A6814" s="5">
        <v>2320071353</v>
      </c>
      <c r="B6814" s="5" t="s">
        <v>5282</v>
      </c>
      <c r="C6814" s="5" t="s">
        <v>699</v>
      </c>
      <c r="D6814" s="5" t="s">
        <v>700</v>
      </c>
      <c r="E6814" s="33">
        <v>201</v>
      </c>
      <c r="F6814" s="5" t="s">
        <v>2598</v>
      </c>
      <c r="G6814" s="31">
        <v>0</v>
      </c>
      <c r="H6814" s="32">
        <v>0</v>
      </c>
      <c r="I6814" s="5">
        <v>0.113085</v>
      </c>
    </row>
    <row r="6815" spans="1:9">
      <c r="A6815" s="5">
        <v>2320071354</v>
      </c>
      <c r="B6815" s="5" t="s">
        <v>5283</v>
      </c>
      <c r="C6815" s="5" t="s">
        <v>699</v>
      </c>
      <c r="D6815" s="5" t="s">
        <v>700</v>
      </c>
      <c r="E6815" s="33">
        <v>213</v>
      </c>
      <c r="F6815" s="5" t="s">
        <v>2598</v>
      </c>
      <c r="G6815" s="31">
        <v>0</v>
      </c>
      <c r="H6815" s="32">
        <v>0</v>
      </c>
      <c r="I6815" s="5">
        <v>0.118357</v>
      </c>
    </row>
    <row r="6816" spans="1:9">
      <c r="A6816" s="5">
        <v>2320071355</v>
      </c>
      <c r="B6816" s="5" t="s">
        <v>5284</v>
      </c>
      <c r="C6816" s="5" t="s">
        <v>699</v>
      </c>
      <c r="D6816" s="5" t="s">
        <v>700</v>
      </c>
      <c r="E6816" s="33">
        <v>150</v>
      </c>
      <c r="F6816" s="5" t="s">
        <v>2598</v>
      </c>
      <c r="G6816" s="31">
        <v>0</v>
      </c>
      <c r="H6816" s="32">
        <v>0</v>
      </c>
      <c r="I6816" s="5">
        <v>0.10573299999999999</v>
      </c>
    </row>
    <row r="6817" spans="1:9">
      <c r="A6817" s="5">
        <v>2320071356</v>
      </c>
      <c r="B6817" s="5" t="s">
        <v>5285</v>
      </c>
      <c r="C6817" s="5" t="s">
        <v>699</v>
      </c>
      <c r="D6817" s="5" t="s">
        <v>700</v>
      </c>
      <c r="E6817" s="33">
        <v>212</v>
      </c>
      <c r="F6817" s="5" t="s">
        <v>2598</v>
      </c>
      <c r="G6817" s="31">
        <v>0</v>
      </c>
      <c r="H6817" s="32">
        <v>0</v>
      </c>
      <c r="I6817" s="5">
        <v>0.108538</v>
      </c>
    </row>
    <row r="6818" spans="1:9">
      <c r="A6818" s="5">
        <v>2320071357</v>
      </c>
      <c r="B6818" s="5" t="s">
        <v>5286</v>
      </c>
      <c r="C6818" s="5" t="s">
        <v>699</v>
      </c>
      <c r="D6818" s="5" t="s">
        <v>700</v>
      </c>
      <c r="E6818" s="33">
        <v>195</v>
      </c>
      <c r="F6818" s="5" t="s">
        <v>2598</v>
      </c>
      <c r="G6818" s="31">
        <v>0</v>
      </c>
      <c r="H6818" s="32">
        <v>0</v>
      </c>
      <c r="I6818" s="5">
        <v>0.10856399999999999</v>
      </c>
    </row>
    <row r="6819" spans="1:9">
      <c r="A6819" s="5">
        <v>2320071358</v>
      </c>
      <c r="B6819" s="5" t="s">
        <v>5287</v>
      </c>
      <c r="C6819" s="5" t="s">
        <v>248</v>
      </c>
      <c r="D6819" s="5" t="s">
        <v>249</v>
      </c>
      <c r="E6819" s="33">
        <v>1600</v>
      </c>
      <c r="F6819" s="5" t="s">
        <v>2598</v>
      </c>
      <c r="G6819" s="31">
        <v>0</v>
      </c>
      <c r="H6819" s="32">
        <v>0</v>
      </c>
      <c r="I6819" s="5">
        <v>0.30275600000000003</v>
      </c>
    </row>
    <row r="6820" spans="1:9">
      <c r="A6820" s="5">
        <v>2320071359</v>
      </c>
      <c r="B6820" s="5" t="s">
        <v>5288</v>
      </c>
      <c r="C6820" s="5" t="s">
        <v>248</v>
      </c>
      <c r="D6820" s="5" t="s">
        <v>249</v>
      </c>
      <c r="E6820" s="33">
        <v>1600</v>
      </c>
      <c r="F6820" s="5" t="s">
        <v>2598</v>
      </c>
      <c r="G6820" s="31">
        <v>0</v>
      </c>
      <c r="H6820" s="32">
        <v>0</v>
      </c>
      <c r="I6820" s="5">
        <v>0.30275600000000003</v>
      </c>
    </row>
    <row r="6821" spans="1:9">
      <c r="A6821" s="5">
        <v>2320071360</v>
      </c>
      <c r="B6821" s="5" t="s">
        <v>5289</v>
      </c>
      <c r="C6821" s="5" t="s">
        <v>248</v>
      </c>
      <c r="D6821" s="5" t="s">
        <v>249</v>
      </c>
      <c r="E6821" s="33">
        <v>1600</v>
      </c>
      <c r="F6821" s="5" t="s">
        <v>2598</v>
      </c>
      <c r="G6821" s="31">
        <v>0</v>
      </c>
      <c r="H6821" s="32">
        <v>0</v>
      </c>
      <c r="I6821" s="5">
        <v>0.30275600000000003</v>
      </c>
    </row>
    <row r="6822" spans="1:9">
      <c r="A6822" s="5">
        <v>2320071361</v>
      </c>
      <c r="B6822" s="5" t="s">
        <v>5290</v>
      </c>
      <c r="C6822" s="5" t="s">
        <v>248</v>
      </c>
      <c r="D6822" s="5" t="s">
        <v>249</v>
      </c>
      <c r="E6822" s="33">
        <v>1600</v>
      </c>
      <c r="F6822" s="5" t="s">
        <v>2598</v>
      </c>
      <c r="G6822" s="31">
        <v>0</v>
      </c>
      <c r="H6822" s="32">
        <v>0</v>
      </c>
      <c r="I6822" s="5">
        <v>0.30275600000000003</v>
      </c>
    </row>
    <row r="6823" spans="1:9">
      <c r="A6823" s="5">
        <v>2320071362</v>
      </c>
      <c r="B6823" s="5" t="s">
        <v>5291</v>
      </c>
      <c r="C6823" s="5" t="s">
        <v>248</v>
      </c>
      <c r="D6823" s="5" t="s">
        <v>249</v>
      </c>
      <c r="E6823" s="33">
        <v>1600</v>
      </c>
      <c r="F6823" s="5" t="s">
        <v>2598</v>
      </c>
      <c r="G6823" s="31">
        <v>0</v>
      </c>
      <c r="H6823" s="32">
        <v>0</v>
      </c>
      <c r="I6823" s="5">
        <v>0.30275600000000003</v>
      </c>
    </row>
    <row r="6824" spans="1:9">
      <c r="A6824" s="5">
        <v>2320071363</v>
      </c>
      <c r="B6824" s="5" t="s">
        <v>5292</v>
      </c>
      <c r="C6824" s="5" t="s">
        <v>248</v>
      </c>
      <c r="D6824" s="5" t="s">
        <v>249</v>
      </c>
      <c r="E6824" s="33">
        <v>1600</v>
      </c>
      <c r="F6824" s="5" t="s">
        <v>2598</v>
      </c>
      <c r="G6824" s="31">
        <v>0</v>
      </c>
      <c r="H6824" s="32">
        <v>0</v>
      </c>
      <c r="I6824" s="5">
        <v>0.30388799999999999</v>
      </c>
    </row>
    <row r="6825" spans="1:9">
      <c r="A6825" s="5">
        <v>2320071364</v>
      </c>
      <c r="B6825" s="5" t="s">
        <v>5293</v>
      </c>
      <c r="C6825" s="5" t="s">
        <v>699</v>
      </c>
      <c r="D6825" s="5" t="s">
        <v>700</v>
      </c>
      <c r="E6825" s="33">
        <v>359</v>
      </c>
      <c r="F6825" s="5" t="s">
        <v>2598</v>
      </c>
      <c r="G6825" s="31">
        <v>0</v>
      </c>
      <c r="H6825" s="32">
        <v>0</v>
      </c>
      <c r="I6825" s="5">
        <v>0.117604</v>
      </c>
    </row>
    <row r="6826" spans="1:9">
      <c r="A6826" s="5">
        <v>2320071371</v>
      </c>
      <c r="B6826" s="5" t="s">
        <v>5294</v>
      </c>
      <c r="C6826" s="5" t="s">
        <v>248</v>
      </c>
      <c r="D6826" s="5" t="s">
        <v>249</v>
      </c>
      <c r="E6826" s="33">
        <v>4069</v>
      </c>
      <c r="F6826" s="5" t="s">
        <v>2598</v>
      </c>
      <c r="G6826" s="31">
        <v>0</v>
      </c>
      <c r="H6826" s="32">
        <v>0</v>
      </c>
      <c r="I6826" s="5">
        <v>8.9189000000000004E-2</v>
      </c>
    </row>
    <row r="6827" spans="1:9">
      <c r="A6827" s="5">
        <v>2320071372</v>
      </c>
      <c r="B6827" s="5" t="s">
        <v>5295</v>
      </c>
      <c r="C6827" s="5" t="s">
        <v>248</v>
      </c>
      <c r="D6827" s="5" t="s">
        <v>249</v>
      </c>
      <c r="E6827" s="33">
        <v>3121</v>
      </c>
      <c r="F6827" s="5" t="s">
        <v>2598</v>
      </c>
      <c r="G6827" s="31">
        <v>0</v>
      </c>
      <c r="H6827" s="32">
        <v>0</v>
      </c>
      <c r="I6827" s="5">
        <v>0.104293</v>
      </c>
    </row>
    <row r="6828" spans="1:9">
      <c r="A6828" s="5">
        <v>2320071375</v>
      </c>
      <c r="B6828" s="5" t="s">
        <v>5296</v>
      </c>
      <c r="C6828" s="5" t="s">
        <v>248</v>
      </c>
      <c r="D6828" s="5" t="s">
        <v>249</v>
      </c>
      <c r="E6828" s="33">
        <v>1185</v>
      </c>
      <c r="F6828" s="5" t="s">
        <v>2598</v>
      </c>
      <c r="G6828" s="31">
        <v>0</v>
      </c>
      <c r="H6828" s="32">
        <v>0</v>
      </c>
      <c r="I6828" s="5">
        <v>0.12297</v>
      </c>
    </row>
    <row r="6829" spans="1:9">
      <c r="A6829" s="5">
        <v>2320071396</v>
      </c>
      <c r="B6829" s="5" t="s">
        <v>5297</v>
      </c>
      <c r="C6829" s="5" t="s">
        <v>699</v>
      </c>
      <c r="D6829" s="5" t="s">
        <v>700</v>
      </c>
      <c r="E6829" s="33">
        <v>461</v>
      </c>
      <c r="F6829" s="5" t="s">
        <v>2598</v>
      </c>
      <c r="G6829" s="31">
        <v>0</v>
      </c>
      <c r="H6829" s="32">
        <v>0</v>
      </c>
      <c r="I6829" s="5">
        <v>0.76878500000000005</v>
      </c>
    </row>
    <row r="6830" spans="1:9">
      <c r="A6830" s="5">
        <v>2320071397</v>
      </c>
      <c r="B6830" s="5" t="s">
        <v>5298</v>
      </c>
      <c r="C6830" s="5" t="s">
        <v>699</v>
      </c>
      <c r="D6830" s="5" t="s">
        <v>700</v>
      </c>
      <c r="E6830" s="33">
        <v>3054</v>
      </c>
      <c r="F6830" s="5" t="s">
        <v>2598</v>
      </c>
      <c r="G6830" s="31">
        <v>0</v>
      </c>
      <c r="H6830" s="32">
        <v>0</v>
      </c>
      <c r="I6830" s="5">
        <v>0.83404699999999998</v>
      </c>
    </row>
    <row r="6831" spans="1:9">
      <c r="A6831" s="5">
        <v>2320071398</v>
      </c>
      <c r="B6831" s="5" t="s">
        <v>5299</v>
      </c>
      <c r="C6831" s="5" t="s">
        <v>699</v>
      </c>
      <c r="D6831" s="5" t="s">
        <v>700</v>
      </c>
      <c r="E6831" s="33">
        <v>684</v>
      </c>
      <c r="F6831" s="5" t="s">
        <v>2598</v>
      </c>
      <c r="G6831" s="31">
        <v>0</v>
      </c>
      <c r="H6831" s="32">
        <v>0</v>
      </c>
      <c r="I6831" s="5">
        <v>0.83951799999999999</v>
      </c>
    </row>
    <row r="6832" spans="1:9">
      <c r="A6832" s="5">
        <v>2320071399</v>
      </c>
      <c r="B6832" s="5" t="s">
        <v>5300</v>
      </c>
      <c r="C6832" s="5" t="s">
        <v>699</v>
      </c>
      <c r="D6832" s="5" t="s">
        <v>700</v>
      </c>
      <c r="E6832" s="33">
        <v>1239</v>
      </c>
      <c r="F6832" s="5" t="s">
        <v>2598</v>
      </c>
      <c r="G6832" s="31">
        <v>0</v>
      </c>
      <c r="H6832" s="32">
        <v>0</v>
      </c>
      <c r="I6832" s="5">
        <v>0.90454400000000001</v>
      </c>
    </row>
    <row r="6833" spans="1:9">
      <c r="A6833" s="5">
        <v>2320071412</v>
      </c>
      <c r="B6833" s="5" t="s">
        <v>5301</v>
      </c>
      <c r="C6833" s="5" t="s">
        <v>699</v>
      </c>
      <c r="D6833" s="5" t="s">
        <v>700</v>
      </c>
      <c r="E6833" s="33">
        <v>1788</v>
      </c>
      <c r="F6833" s="5" t="s">
        <v>2598</v>
      </c>
      <c r="G6833" s="31">
        <v>0</v>
      </c>
      <c r="H6833" s="32">
        <v>0</v>
      </c>
      <c r="I6833" s="5">
        <v>4.9854999999999997E-2</v>
      </c>
    </row>
    <row r="6834" spans="1:9">
      <c r="A6834" s="5">
        <v>2320071438</v>
      </c>
      <c r="B6834" s="5" t="s">
        <v>5302</v>
      </c>
      <c r="C6834" s="5" t="s">
        <v>699</v>
      </c>
      <c r="D6834" s="5" t="s">
        <v>700</v>
      </c>
      <c r="E6834" s="33">
        <v>3352</v>
      </c>
      <c r="F6834" s="5" t="s">
        <v>2598</v>
      </c>
      <c r="G6834" s="31">
        <v>0</v>
      </c>
      <c r="H6834" s="32">
        <v>0</v>
      </c>
      <c r="I6834" s="5">
        <v>0.56777999999999995</v>
      </c>
    </row>
    <row r="6835" spans="1:9">
      <c r="A6835" s="5">
        <v>2320071439</v>
      </c>
      <c r="B6835" s="5" t="s">
        <v>5303</v>
      </c>
      <c r="C6835" s="5" t="s">
        <v>699</v>
      </c>
      <c r="D6835" s="5" t="s">
        <v>700</v>
      </c>
      <c r="E6835" s="33">
        <v>397</v>
      </c>
      <c r="F6835" s="5" t="s">
        <v>2598</v>
      </c>
      <c r="G6835" s="31">
        <v>0</v>
      </c>
      <c r="H6835" s="32">
        <v>0</v>
      </c>
      <c r="I6835" s="5">
        <v>1.942393</v>
      </c>
    </row>
    <row r="6836" spans="1:9">
      <c r="A6836" s="5">
        <v>2320071441</v>
      </c>
      <c r="B6836" s="5" t="s">
        <v>5304</v>
      </c>
      <c r="C6836" s="5" t="s">
        <v>699</v>
      </c>
      <c r="D6836" s="5" t="s">
        <v>700</v>
      </c>
      <c r="E6836" s="33">
        <v>1425</v>
      </c>
      <c r="F6836" s="5" t="s">
        <v>2598</v>
      </c>
      <c r="G6836" s="31">
        <v>0</v>
      </c>
      <c r="H6836" s="32">
        <v>0</v>
      </c>
      <c r="I6836" s="5">
        <v>1.3116350000000001</v>
      </c>
    </row>
    <row r="6837" spans="1:9">
      <c r="A6837" s="5">
        <v>2320071442</v>
      </c>
      <c r="B6837" s="5" t="s">
        <v>5305</v>
      </c>
      <c r="C6837" s="5" t="s">
        <v>699</v>
      </c>
      <c r="D6837" s="5" t="s">
        <v>700</v>
      </c>
      <c r="E6837" s="33">
        <v>775</v>
      </c>
      <c r="F6837" s="5" t="s">
        <v>2598</v>
      </c>
      <c r="G6837" s="31">
        <v>0</v>
      </c>
      <c r="H6837" s="32">
        <v>0</v>
      </c>
      <c r="I6837" s="5">
        <v>6.2833160000000001</v>
      </c>
    </row>
    <row r="6838" spans="1:9">
      <c r="A6838" s="5">
        <v>2320071447</v>
      </c>
      <c r="B6838" s="5" t="s">
        <v>5306</v>
      </c>
      <c r="C6838" s="5" t="s">
        <v>248</v>
      </c>
      <c r="D6838" s="5" t="s">
        <v>249</v>
      </c>
      <c r="E6838" s="33">
        <v>1200</v>
      </c>
      <c r="F6838" s="5" t="s">
        <v>2598</v>
      </c>
      <c r="G6838" s="31">
        <v>0</v>
      </c>
      <c r="H6838" s="32">
        <v>0</v>
      </c>
      <c r="I6838" s="5">
        <v>9.3583E-2</v>
      </c>
    </row>
    <row r="6839" spans="1:9">
      <c r="A6839" s="5">
        <v>2320071448</v>
      </c>
      <c r="B6839" s="5" t="s">
        <v>5307</v>
      </c>
      <c r="C6839" s="5" t="s">
        <v>248</v>
      </c>
      <c r="D6839" s="5" t="s">
        <v>249</v>
      </c>
      <c r="E6839" s="33">
        <v>800</v>
      </c>
      <c r="F6839" s="5" t="s">
        <v>2598</v>
      </c>
      <c r="G6839" s="31">
        <v>0</v>
      </c>
      <c r="H6839" s="32">
        <v>0</v>
      </c>
      <c r="I6839" s="5">
        <v>9.3575000000000005E-2</v>
      </c>
    </row>
    <row r="6840" spans="1:9">
      <c r="A6840" s="5">
        <v>2320071449</v>
      </c>
      <c r="B6840" s="5" t="s">
        <v>5308</v>
      </c>
      <c r="C6840" s="5" t="s">
        <v>248</v>
      </c>
      <c r="D6840" s="5" t="s">
        <v>249</v>
      </c>
      <c r="E6840" s="33">
        <v>1200</v>
      </c>
      <c r="F6840" s="5" t="s">
        <v>2598</v>
      </c>
      <c r="G6840" s="31">
        <v>0</v>
      </c>
      <c r="H6840" s="32">
        <v>0</v>
      </c>
      <c r="I6840" s="5">
        <v>9.3583E-2</v>
      </c>
    </row>
    <row r="6841" spans="1:9">
      <c r="A6841" s="5">
        <v>2320071450</v>
      </c>
      <c r="B6841" s="5" t="s">
        <v>5309</v>
      </c>
      <c r="C6841" s="5" t="s">
        <v>699</v>
      </c>
      <c r="D6841" s="5" t="s">
        <v>700</v>
      </c>
      <c r="E6841" s="33">
        <v>140</v>
      </c>
      <c r="F6841" s="5" t="s">
        <v>2598</v>
      </c>
      <c r="G6841" s="31">
        <v>0</v>
      </c>
      <c r="H6841" s="32">
        <v>0</v>
      </c>
      <c r="I6841" s="5">
        <v>0.1285</v>
      </c>
    </row>
    <row r="6842" spans="1:9">
      <c r="A6842" s="5">
        <v>2320071451</v>
      </c>
      <c r="B6842" s="5" t="s">
        <v>5310</v>
      </c>
      <c r="C6842" s="5" t="s">
        <v>699</v>
      </c>
      <c r="D6842" s="5" t="s">
        <v>700</v>
      </c>
      <c r="E6842" s="33">
        <v>463</v>
      </c>
      <c r="F6842" s="5" t="s">
        <v>2598</v>
      </c>
      <c r="G6842" s="31">
        <v>0</v>
      </c>
      <c r="H6842" s="32">
        <v>0</v>
      </c>
      <c r="I6842" s="5">
        <v>0.16306699999999999</v>
      </c>
    </row>
    <row r="6843" spans="1:9">
      <c r="A6843" s="5">
        <v>2320071452</v>
      </c>
      <c r="B6843" s="5" t="s">
        <v>5311</v>
      </c>
      <c r="C6843" s="5" t="s">
        <v>699</v>
      </c>
      <c r="D6843" s="5" t="s">
        <v>700</v>
      </c>
      <c r="E6843" s="33">
        <v>337</v>
      </c>
      <c r="F6843" s="5" t="s">
        <v>2598</v>
      </c>
      <c r="G6843" s="31">
        <v>0</v>
      </c>
      <c r="H6843" s="32">
        <v>0</v>
      </c>
      <c r="I6843" s="5">
        <v>0.20442099999999999</v>
      </c>
    </row>
    <row r="6844" spans="1:9">
      <c r="A6844" s="5">
        <v>2320071457</v>
      </c>
      <c r="B6844" s="5" t="s">
        <v>5312</v>
      </c>
      <c r="C6844" s="5" t="s">
        <v>248</v>
      </c>
      <c r="D6844" s="5" t="s">
        <v>249</v>
      </c>
      <c r="E6844" s="33">
        <v>4346</v>
      </c>
      <c r="F6844" s="5" t="s">
        <v>2598</v>
      </c>
      <c r="G6844" s="31">
        <v>0</v>
      </c>
      <c r="H6844" s="32">
        <v>0</v>
      </c>
      <c r="I6844" s="5">
        <v>0.12723699999999999</v>
      </c>
    </row>
    <row r="6845" spans="1:9">
      <c r="A6845" s="5">
        <v>2320071458</v>
      </c>
      <c r="B6845" s="5" t="s">
        <v>5313</v>
      </c>
      <c r="C6845" s="5" t="s">
        <v>248</v>
      </c>
      <c r="D6845" s="5" t="s">
        <v>249</v>
      </c>
      <c r="E6845" s="33">
        <v>1450</v>
      </c>
      <c r="F6845" s="5" t="s">
        <v>2598</v>
      </c>
      <c r="G6845" s="31">
        <v>0</v>
      </c>
      <c r="H6845" s="32">
        <v>0</v>
      </c>
      <c r="I6845" s="5">
        <v>0.13020000000000001</v>
      </c>
    </row>
    <row r="6846" spans="1:9">
      <c r="A6846" s="5">
        <v>2320071459</v>
      </c>
      <c r="B6846" s="5" t="s">
        <v>5314</v>
      </c>
      <c r="C6846" s="5" t="s">
        <v>248</v>
      </c>
      <c r="D6846" s="5" t="s">
        <v>249</v>
      </c>
      <c r="E6846" s="33">
        <v>1300</v>
      </c>
      <c r="F6846" s="5" t="s">
        <v>2598</v>
      </c>
      <c r="G6846" s="31">
        <v>0</v>
      </c>
      <c r="H6846" s="32">
        <v>0</v>
      </c>
      <c r="I6846" s="5">
        <v>0.13020000000000001</v>
      </c>
    </row>
    <row r="6847" spans="1:9">
      <c r="A6847" s="5">
        <v>2320071460</v>
      </c>
      <c r="B6847" s="5" t="s">
        <v>5315</v>
      </c>
      <c r="C6847" s="5" t="s">
        <v>248</v>
      </c>
      <c r="D6847" s="5" t="s">
        <v>249</v>
      </c>
      <c r="E6847" s="33">
        <v>38000</v>
      </c>
      <c r="F6847" s="5" t="s">
        <v>2598</v>
      </c>
      <c r="G6847" s="31">
        <v>0</v>
      </c>
      <c r="H6847" s="32">
        <v>0</v>
      </c>
      <c r="I6847" s="5">
        <v>2.598E-3</v>
      </c>
    </row>
    <row r="6848" spans="1:9">
      <c r="A6848" s="5">
        <v>2320071461</v>
      </c>
      <c r="B6848" s="5" t="s">
        <v>5316</v>
      </c>
      <c r="C6848" s="5" t="s">
        <v>248</v>
      </c>
      <c r="D6848" s="5" t="s">
        <v>249</v>
      </c>
      <c r="E6848" s="33">
        <v>31900</v>
      </c>
      <c r="F6848" s="5" t="s">
        <v>2598</v>
      </c>
      <c r="G6848" s="31">
        <v>0</v>
      </c>
      <c r="H6848" s="32">
        <v>0</v>
      </c>
      <c r="I6848" s="5">
        <v>3.1350000000000002E-3</v>
      </c>
    </row>
    <row r="6849" spans="1:9">
      <c r="A6849" s="5">
        <v>2320071462</v>
      </c>
      <c r="B6849" s="5" t="s">
        <v>5317</v>
      </c>
      <c r="C6849" s="5" t="s">
        <v>248</v>
      </c>
      <c r="D6849" s="5" t="s">
        <v>249</v>
      </c>
      <c r="E6849" s="33">
        <v>3000</v>
      </c>
      <c r="F6849" s="5" t="s">
        <v>2598</v>
      </c>
      <c r="G6849" s="31">
        <v>0</v>
      </c>
      <c r="H6849" s="32">
        <v>0</v>
      </c>
      <c r="I6849" s="5">
        <v>2.153E-3</v>
      </c>
    </row>
    <row r="6850" spans="1:9">
      <c r="A6850" s="5">
        <v>2320071463</v>
      </c>
      <c r="B6850" s="5" t="s">
        <v>5318</v>
      </c>
      <c r="C6850" s="5" t="s">
        <v>248</v>
      </c>
      <c r="D6850" s="5" t="s">
        <v>249</v>
      </c>
      <c r="E6850" s="33">
        <v>27000</v>
      </c>
      <c r="F6850" s="5" t="s">
        <v>2598</v>
      </c>
      <c r="G6850" s="31">
        <v>0</v>
      </c>
      <c r="H6850" s="32">
        <v>0</v>
      </c>
      <c r="I6850" s="5">
        <v>2.797E-3</v>
      </c>
    </row>
    <row r="6851" spans="1:9">
      <c r="A6851" s="5">
        <v>2320071464</v>
      </c>
      <c r="B6851" s="5" t="s">
        <v>5319</v>
      </c>
      <c r="C6851" s="5" t="s">
        <v>248</v>
      </c>
      <c r="D6851" s="5" t="s">
        <v>249</v>
      </c>
      <c r="E6851" s="33">
        <v>11000</v>
      </c>
      <c r="F6851" s="5" t="s">
        <v>2598</v>
      </c>
      <c r="G6851" s="31">
        <v>0</v>
      </c>
      <c r="H6851" s="32">
        <v>0</v>
      </c>
      <c r="I6851" s="5">
        <v>2.1580000000000002E-3</v>
      </c>
    </row>
    <row r="6852" spans="1:9">
      <c r="A6852" s="5">
        <v>2320071465</v>
      </c>
      <c r="B6852" s="5" t="s">
        <v>5320</v>
      </c>
      <c r="C6852" s="5" t="s">
        <v>248</v>
      </c>
      <c r="D6852" s="5" t="s">
        <v>249</v>
      </c>
      <c r="E6852" s="33">
        <v>10900</v>
      </c>
      <c r="F6852" s="5" t="s">
        <v>2598</v>
      </c>
      <c r="G6852" s="31">
        <v>0</v>
      </c>
      <c r="H6852" s="32">
        <v>0</v>
      </c>
      <c r="I6852" s="5">
        <v>2.1589999999999999E-3</v>
      </c>
    </row>
    <row r="6853" spans="1:9">
      <c r="A6853" s="5">
        <v>2320071466</v>
      </c>
      <c r="B6853" s="5" t="s">
        <v>5321</v>
      </c>
      <c r="C6853" s="5" t="s">
        <v>248</v>
      </c>
      <c r="D6853" s="5" t="s">
        <v>249</v>
      </c>
      <c r="E6853" s="33">
        <v>21000</v>
      </c>
      <c r="F6853" s="5" t="s">
        <v>2598</v>
      </c>
      <c r="G6853" s="31">
        <v>0</v>
      </c>
      <c r="H6853" s="32">
        <v>0</v>
      </c>
      <c r="I6853" s="5">
        <v>2.2079999999999999E-3</v>
      </c>
    </row>
    <row r="6854" spans="1:9">
      <c r="A6854" s="5">
        <v>2320071467</v>
      </c>
      <c r="B6854" s="5" t="s">
        <v>5322</v>
      </c>
      <c r="C6854" s="5" t="s">
        <v>248</v>
      </c>
      <c r="D6854" s="5" t="s">
        <v>249</v>
      </c>
      <c r="E6854" s="33">
        <v>7750</v>
      </c>
      <c r="F6854" s="5" t="s">
        <v>2598</v>
      </c>
      <c r="G6854" s="31">
        <v>0</v>
      </c>
      <c r="H6854" s="32">
        <v>0</v>
      </c>
      <c r="I6854" s="5">
        <v>2.163E-3</v>
      </c>
    </row>
    <row r="6855" spans="1:9">
      <c r="A6855" s="5">
        <v>2320071468</v>
      </c>
      <c r="B6855" s="5" t="s">
        <v>5323</v>
      </c>
      <c r="C6855" s="5" t="s">
        <v>248</v>
      </c>
      <c r="D6855" s="5" t="s">
        <v>249</v>
      </c>
      <c r="E6855" s="33">
        <v>31200</v>
      </c>
      <c r="F6855" s="5" t="s">
        <v>2598</v>
      </c>
      <c r="G6855" s="31">
        <v>0</v>
      </c>
      <c r="H6855" s="32">
        <v>0</v>
      </c>
      <c r="I6855" s="5">
        <v>2.9880000000000002E-3</v>
      </c>
    </row>
    <row r="6856" spans="1:9">
      <c r="A6856" s="5">
        <v>2320071469</v>
      </c>
      <c r="B6856" s="5" t="s">
        <v>5324</v>
      </c>
      <c r="C6856" s="5" t="s">
        <v>248</v>
      </c>
      <c r="D6856" s="5" t="s">
        <v>249</v>
      </c>
      <c r="E6856" s="33">
        <v>13700</v>
      </c>
      <c r="F6856" s="5" t="s">
        <v>2598</v>
      </c>
      <c r="G6856" s="31">
        <v>0</v>
      </c>
      <c r="H6856" s="32">
        <v>0</v>
      </c>
      <c r="I6856" s="5">
        <v>2.1220000000000002E-3</v>
      </c>
    </row>
    <row r="6857" spans="1:9">
      <c r="A6857" s="5">
        <v>2320071470</v>
      </c>
      <c r="B6857" s="5" t="s">
        <v>5325</v>
      </c>
      <c r="C6857" s="5" t="s">
        <v>248</v>
      </c>
      <c r="D6857" s="5" t="s">
        <v>249</v>
      </c>
      <c r="E6857" s="33">
        <v>11600</v>
      </c>
      <c r="F6857" s="5" t="s">
        <v>2598</v>
      </c>
      <c r="G6857" s="31">
        <v>0</v>
      </c>
      <c r="H6857" s="32">
        <v>0</v>
      </c>
      <c r="I6857" s="5">
        <v>2.1199999999999999E-3</v>
      </c>
    </row>
    <row r="6858" spans="1:9">
      <c r="A6858" s="5">
        <v>2320071471</v>
      </c>
      <c r="B6858" s="5" t="s">
        <v>5326</v>
      </c>
      <c r="C6858" s="5" t="s">
        <v>248</v>
      </c>
      <c r="D6858" s="5" t="s">
        <v>249</v>
      </c>
      <c r="E6858" s="33">
        <v>17500</v>
      </c>
      <c r="F6858" s="5" t="s">
        <v>2598</v>
      </c>
      <c r="G6858" s="31">
        <v>0</v>
      </c>
      <c r="H6858" s="32">
        <v>0</v>
      </c>
      <c r="I6858" s="5">
        <v>2.4220000000000001E-3</v>
      </c>
    </row>
    <row r="6859" spans="1:9">
      <c r="A6859" s="5">
        <v>2320071474</v>
      </c>
      <c r="B6859" s="5" t="s">
        <v>5327</v>
      </c>
      <c r="C6859" s="5" t="s">
        <v>248</v>
      </c>
      <c r="D6859" s="5" t="s">
        <v>249</v>
      </c>
      <c r="E6859" s="33">
        <v>1790</v>
      </c>
      <c r="F6859" s="5" t="s">
        <v>2598</v>
      </c>
      <c r="G6859" s="31">
        <v>0</v>
      </c>
      <c r="H6859" s="32">
        <v>0</v>
      </c>
      <c r="I6859" s="5">
        <v>9.6972000000000003E-2</v>
      </c>
    </row>
    <row r="6860" spans="1:9">
      <c r="A6860" s="5">
        <v>2320071475</v>
      </c>
      <c r="B6860" s="5" t="s">
        <v>5328</v>
      </c>
      <c r="C6860" s="5" t="s">
        <v>248</v>
      </c>
      <c r="D6860" s="5" t="s">
        <v>249</v>
      </c>
      <c r="E6860" s="33">
        <v>2840</v>
      </c>
      <c r="F6860" s="5" t="s">
        <v>2598</v>
      </c>
      <c r="G6860" s="31">
        <v>0</v>
      </c>
      <c r="H6860" s="32">
        <v>0</v>
      </c>
      <c r="I6860" s="5">
        <v>9.6189999999999998E-2</v>
      </c>
    </row>
    <row r="6861" spans="1:9">
      <c r="A6861" s="5">
        <v>2320071476</v>
      </c>
      <c r="B6861" s="5" t="s">
        <v>5329</v>
      </c>
      <c r="C6861" s="5" t="s">
        <v>248</v>
      </c>
      <c r="D6861" s="5" t="s">
        <v>249</v>
      </c>
      <c r="E6861" s="33">
        <v>2110</v>
      </c>
      <c r="F6861" s="5" t="s">
        <v>2598</v>
      </c>
      <c r="G6861" s="31">
        <v>0</v>
      </c>
      <c r="H6861" s="32">
        <v>0</v>
      </c>
      <c r="I6861" s="5">
        <v>0.19114200000000001</v>
      </c>
    </row>
    <row r="6862" spans="1:9">
      <c r="A6862" s="5">
        <v>2320071477</v>
      </c>
      <c r="B6862" s="5" t="s">
        <v>5330</v>
      </c>
      <c r="C6862" s="5" t="s">
        <v>248</v>
      </c>
      <c r="D6862" s="5" t="s">
        <v>249</v>
      </c>
      <c r="E6862" s="33">
        <v>1975</v>
      </c>
      <c r="F6862" s="5" t="s">
        <v>2598</v>
      </c>
      <c r="G6862" s="31">
        <v>0</v>
      </c>
      <c r="H6862" s="32">
        <v>0</v>
      </c>
      <c r="I6862" s="5">
        <v>0.139347</v>
      </c>
    </row>
    <row r="6863" spans="1:9">
      <c r="A6863" s="5">
        <v>2320071477</v>
      </c>
      <c r="B6863" s="5" t="s">
        <v>5330</v>
      </c>
      <c r="C6863" s="5" t="s">
        <v>2614</v>
      </c>
      <c r="D6863" s="5" t="s">
        <v>2615</v>
      </c>
      <c r="E6863" s="33">
        <v>900</v>
      </c>
      <c r="F6863" s="5" t="s">
        <v>2598</v>
      </c>
      <c r="G6863" s="31">
        <v>0</v>
      </c>
      <c r="H6863" s="32">
        <v>0</v>
      </c>
      <c r="I6863" s="5">
        <v>0.13935600000000001</v>
      </c>
    </row>
    <row r="6864" spans="1:9">
      <c r="A6864" s="5">
        <v>2320071478</v>
      </c>
      <c r="B6864" s="5" t="s">
        <v>5331</v>
      </c>
      <c r="C6864" s="5" t="s">
        <v>699</v>
      </c>
      <c r="D6864" s="5" t="s">
        <v>700</v>
      </c>
      <c r="E6864" s="33">
        <v>1138</v>
      </c>
      <c r="F6864" s="5" t="s">
        <v>2598</v>
      </c>
      <c r="G6864" s="31">
        <v>0</v>
      </c>
      <c r="H6864" s="32">
        <v>0</v>
      </c>
      <c r="I6864" s="5">
        <v>0.198822</v>
      </c>
    </row>
    <row r="6865" spans="1:9">
      <c r="A6865" s="5">
        <v>2320071479</v>
      </c>
      <c r="B6865" s="5" t="s">
        <v>5332</v>
      </c>
      <c r="C6865" s="5" t="s">
        <v>699</v>
      </c>
      <c r="D6865" s="5" t="s">
        <v>700</v>
      </c>
      <c r="E6865" s="33">
        <v>623</v>
      </c>
      <c r="F6865" s="5" t="s">
        <v>2598</v>
      </c>
      <c r="G6865" s="31">
        <v>0</v>
      </c>
      <c r="H6865" s="32">
        <v>0</v>
      </c>
      <c r="I6865" s="5">
        <v>7.4077000000000004E-2</v>
      </c>
    </row>
    <row r="6866" spans="1:9">
      <c r="A6866" s="5">
        <v>2320071483</v>
      </c>
      <c r="B6866" s="5" t="s">
        <v>5333</v>
      </c>
      <c r="C6866" s="5" t="s">
        <v>248</v>
      </c>
      <c r="D6866" s="5" t="s">
        <v>249</v>
      </c>
      <c r="E6866" s="33">
        <v>44980</v>
      </c>
      <c r="F6866" s="5" t="s">
        <v>2598</v>
      </c>
      <c r="G6866" s="31">
        <v>0</v>
      </c>
      <c r="H6866" s="32">
        <v>0</v>
      </c>
      <c r="I6866" s="5">
        <v>7.3619999999999996E-3</v>
      </c>
    </row>
    <row r="6867" spans="1:9">
      <c r="A6867" s="5">
        <v>2320071484</v>
      </c>
      <c r="B6867" s="5" t="s">
        <v>5334</v>
      </c>
      <c r="C6867" s="5" t="s">
        <v>699</v>
      </c>
      <c r="D6867" s="5" t="s">
        <v>700</v>
      </c>
      <c r="E6867" s="33">
        <v>220</v>
      </c>
      <c r="F6867" s="5" t="s">
        <v>2598</v>
      </c>
      <c r="G6867" s="31">
        <v>0</v>
      </c>
      <c r="H6867" s="32">
        <v>0</v>
      </c>
      <c r="I6867" s="5">
        <v>0.30136400000000002</v>
      </c>
    </row>
    <row r="6868" spans="1:9">
      <c r="A6868" s="5">
        <v>2320071485</v>
      </c>
      <c r="B6868" s="5" t="s">
        <v>5335</v>
      </c>
      <c r="C6868" s="5" t="s">
        <v>699</v>
      </c>
      <c r="D6868" s="5" t="s">
        <v>700</v>
      </c>
      <c r="E6868" s="33">
        <v>560</v>
      </c>
      <c r="F6868" s="5" t="s">
        <v>2598</v>
      </c>
      <c r="G6868" s="31">
        <v>0</v>
      </c>
      <c r="H6868" s="32">
        <v>0</v>
      </c>
      <c r="I6868" s="5">
        <v>8.3554000000000003E-2</v>
      </c>
    </row>
    <row r="6869" spans="1:9">
      <c r="A6869" s="5">
        <v>2320071493</v>
      </c>
      <c r="B6869" s="5" t="s">
        <v>5336</v>
      </c>
      <c r="C6869" s="5" t="s">
        <v>248</v>
      </c>
      <c r="D6869" s="5" t="s">
        <v>249</v>
      </c>
      <c r="E6869" s="33">
        <v>8500</v>
      </c>
      <c r="F6869" s="5" t="s">
        <v>2598</v>
      </c>
      <c r="G6869" s="31">
        <v>0</v>
      </c>
      <c r="H6869" s="32">
        <v>0</v>
      </c>
      <c r="I6869" s="5">
        <v>8.0199000000000006E-2</v>
      </c>
    </row>
    <row r="6870" spans="1:9">
      <c r="A6870" s="5">
        <v>2320071494</v>
      </c>
      <c r="B6870" s="5" t="s">
        <v>5337</v>
      </c>
      <c r="C6870" s="5" t="s">
        <v>699</v>
      </c>
      <c r="D6870" s="5" t="s">
        <v>700</v>
      </c>
      <c r="E6870" s="33">
        <v>307</v>
      </c>
      <c r="F6870" s="5" t="s">
        <v>2598</v>
      </c>
      <c r="G6870" s="31">
        <v>0</v>
      </c>
      <c r="H6870" s="32">
        <v>0</v>
      </c>
      <c r="I6870" s="5">
        <v>3.2030940000000001</v>
      </c>
    </row>
    <row r="6871" spans="1:9">
      <c r="A6871" s="5">
        <v>2320071495</v>
      </c>
      <c r="B6871" s="5" t="s">
        <v>5338</v>
      </c>
      <c r="C6871" s="5" t="s">
        <v>248</v>
      </c>
      <c r="D6871" s="5" t="s">
        <v>249</v>
      </c>
      <c r="E6871" s="33">
        <v>257</v>
      </c>
      <c r="F6871" s="5" t="s">
        <v>2598</v>
      </c>
      <c r="G6871" s="31">
        <v>0</v>
      </c>
      <c r="H6871" s="32">
        <v>0</v>
      </c>
      <c r="I6871" s="5">
        <v>0.23108899999999999</v>
      </c>
    </row>
    <row r="6872" spans="1:9">
      <c r="A6872" s="5">
        <v>2320071496</v>
      </c>
      <c r="B6872" s="5" t="s">
        <v>5339</v>
      </c>
      <c r="C6872" s="5" t="s">
        <v>248</v>
      </c>
      <c r="D6872" s="5" t="s">
        <v>249</v>
      </c>
      <c r="E6872" s="33">
        <v>515</v>
      </c>
      <c r="F6872" s="5" t="s">
        <v>2598</v>
      </c>
      <c r="G6872" s="31">
        <v>0</v>
      </c>
      <c r="H6872" s="32">
        <v>0</v>
      </c>
      <c r="I6872" s="5">
        <v>0.33306799999999998</v>
      </c>
    </row>
    <row r="6873" spans="1:9">
      <c r="A6873" s="5">
        <v>2320071497</v>
      </c>
      <c r="B6873" s="5" t="s">
        <v>5340</v>
      </c>
      <c r="C6873" s="5" t="s">
        <v>248</v>
      </c>
      <c r="D6873" s="5" t="s">
        <v>249</v>
      </c>
      <c r="E6873" s="33">
        <v>1260</v>
      </c>
      <c r="F6873" s="5" t="s">
        <v>2598</v>
      </c>
      <c r="G6873" s="31">
        <v>0</v>
      </c>
      <c r="H6873" s="32">
        <v>0</v>
      </c>
      <c r="I6873" s="5">
        <v>0.75081699999999996</v>
      </c>
    </row>
    <row r="6874" spans="1:9">
      <c r="A6874" s="5">
        <v>2320071499</v>
      </c>
      <c r="B6874" s="5" t="s">
        <v>5341</v>
      </c>
      <c r="C6874" s="5" t="s">
        <v>248</v>
      </c>
      <c r="D6874" s="5" t="s">
        <v>249</v>
      </c>
      <c r="E6874" s="33">
        <v>1900</v>
      </c>
      <c r="F6874" s="5" t="s">
        <v>2598</v>
      </c>
      <c r="G6874" s="31">
        <v>0</v>
      </c>
      <c r="H6874" s="32">
        <v>0</v>
      </c>
      <c r="I6874" s="5">
        <v>0.18104200000000001</v>
      </c>
    </row>
    <row r="6875" spans="1:9">
      <c r="A6875" s="5">
        <v>2320071503</v>
      </c>
      <c r="B6875" s="5" t="s">
        <v>5342</v>
      </c>
      <c r="C6875" s="5" t="s">
        <v>248</v>
      </c>
      <c r="D6875" s="5" t="s">
        <v>249</v>
      </c>
      <c r="E6875" s="33">
        <v>130</v>
      </c>
      <c r="F6875" s="5" t="s">
        <v>2598</v>
      </c>
      <c r="G6875" s="31">
        <v>0</v>
      </c>
      <c r="H6875" s="32">
        <v>0</v>
      </c>
      <c r="I6875" s="5">
        <v>0.229462</v>
      </c>
    </row>
    <row r="6876" spans="1:9">
      <c r="A6876" s="5">
        <v>2320071505</v>
      </c>
      <c r="B6876" s="5" t="s">
        <v>5343</v>
      </c>
      <c r="C6876" s="5" t="s">
        <v>248</v>
      </c>
      <c r="D6876" s="5" t="s">
        <v>249</v>
      </c>
      <c r="E6876" s="33">
        <v>2566</v>
      </c>
      <c r="F6876" s="5" t="s">
        <v>2598</v>
      </c>
      <c r="G6876" s="31">
        <v>0</v>
      </c>
      <c r="H6876" s="32">
        <v>0</v>
      </c>
      <c r="I6876" s="5">
        <v>9.3592999999999996E-2</v>
      </c>
    </row>
    <row r="6877" spans="1:9">
      <c r="A6877" s="5">
        <v>2320071509</v>
      </c>
      <c r="B6877" s="5" t="s">
        <v>5344</v>
      </c>
      <c r="C6877" s="5" t="s">
        <v>248</v>
      </c>
      <c r="D6877" s="5" t="s">
        <v>249</v>
      </c>
      <c r="E6877" s="33">
        <v>3700</v>
      </c>
      <c r="F6877" s="5" t="s">
        <v>2598</v>
      </c>
      <c r="G6877" s="31">
        <v>0</v>
      </c>
      <c r="H6877" s="32">
        <v>0</v>
      </c>
      <c r="I6877" s="5">
        <v>7.1269999999999997E-3</v>
      </c>
    </row>
    <row r="6878" spans="1:9">
      <c r="A6878" s="5">
        <v>2320071510</v>
      </c>
      <c r="B6878" s="5" t="s">
        <v>5345</v>
      </c>
      <c r="C6878" s="5" t="s">
        <v>248</v>
      </c>
      <c r="D6878" s="5" t="s">
        <v>249</v>
      </c>
      <c r="E6878" s="33">
        <v>3700</v>
      </c>
      <c r="F6878" s="5" t="s">
        <v>2598</v>
      </c>
      <c r="G6878" s="31">
        <v>0</v>
      </c>
      <c r="H6878" s="32">
        <v>0</v>
      </c>
      <c r="I6878" s="5">
        <v>7.1269999999999997E-3</v>
      </c>
    </row>
    <row r="6879" spans="1:9">
      <c r="A6879" s="5">
        <v>2320071511</v>
      </c>
      <c r="B6879" s="5" t="s">
        <v>5346</v>
      </c>
      <c r="C6879" s="5" t="s">
        <v>248</v>
      </c>
      <c r="D6879" s="5" t="s">
        <v>249</v>
      </c>
      <c r="E6879" s="33">
        <v>3600</v>
      </c>
      <c r="F6879" s="5" t="s">
        <v>2598</v>
      </c>
      <c r="G6879" s="31">
        <v>0</v>
      </c>
      <c r="H6879" s="32">
        <v>0</v>
      </c>
      <c r="I6879" s="5">
        <v>7.1279999999999998E-3</v>
      </c>
    </row>
    <row r="6880" spans="1:9">
      <c r="A6880" s="5">
        <v>2320071512</v>
      </c>
      <c r="B6880" s="5" t="s">
        <v>5347</v>
      </c>
      <c r="C6880" s="5" t="s">
        <v>248</v>
      </c>
      <c r="D6880" s="5" t="s">
        <v>249</v>
      </c>
      <c r="E6880" s="33">
        <v>3700</v>
      </c>
      <c r="F6880" s="5" t="s">
        <v>2598</v>
      </c>
      <c r="G6880" s="31">
        <v>0</v>
      </c>
      <c r="H6880" s="32">
        <v>0</v>
      </c>
      <c r="I6880" s="5">
        <v>7.1269999999999997E-3</v>
      </c>
    </row>
    <row r="6881" spans="1:9">
      <c r="A6881" s="5">
        <v>2320071513</v>
      </c>
      <c r="B6881" s="5" t="s">
        <v>5348</v>
      </c>
      <c r="C6881" s="5" t="s">
        <v>248</v>
      </c>
      <c r="D6881" s="5" t="s">
        <v>249</v>
      </c>
      <c r="E6881" s="33">
        <v>3300</v>
      </c>
      <c r="F6881" s="5" t="s">
        <v>2598</v>
      </c>
      <c r="G6881" s="31">
        <v>0</v>
      </c>
      <c r="H6881" s="32">
        <v>0</v>
      </c>
      <c r="I6881" s="5">
        <v>7.1269999999999997E-3</v>
      </c>
    </row>
    <row r="6882" spans="1:9">
      <c r="A6882" s="5">
        <v>2320071514</v>
      </c>
      <c r="B6882" s="5" t="s">
        <v>5349</v>
      </c>
      <c r="C6882" s="5" t="s">
        <v>248</v>
      </c>
      <c r="D6882" s="5" t="s">
        <v>249</v>
      </c>
      <c r="E6882" s="33">
        <v>3700</v>
      </c>
      <c r="F6882" s="5" t="s">
        <v>2598</v>
      </c>
      <c r="G6882" s="31">
        <v>0</v>
      </c>
      <c r="H6882" s="32">
        <v>0</v>
      </c>
      <c r="I6882" s="5">
        <v>7.1269999999999997E-3</v>
      </c>
    </row>
    <row r="6883" spans="1:9">
      <c r="A6883" s="5">
        <v>2320071515</v>
      </c>
      <c r="B6883" s="5" t="s">
        <v>5350</v>
      </c>
      <c r="C6883" s="5" t="s">
        <v>248</v>
      </c>
      <c r="D6883" s="5" t="s">
        <v>249</v>
      </c>
      <c r="E6883" s="33">
        <v>3200</v>
      </c>
      <c r="F6883" s="5" t="s">
        <v>2598</v>
      </c>
      <c r="G6883" s="31">
        <v>0</v>
      </c>
      <c r="H6883" s="32">
        <v>0</v>
      </c>
      <c r="I6883" s="5">
        <v>7.1279999999999998E-3</v>
      </c>
    </row>
    <row r="6884" spans="1:9">
      <c r="A6884" s="5">
        <v>2320071516</v>
      </c>
      <c r="B6884" s="5" t="s">
        <v>5351</v>
      </c>
      <c r="C6884" s="5" t="s">
        <v>248</v>
      </c>
      <c r="D6884" s="5" t="s">
        <v>249</v>
      </c>
      <c r="E6884" s="33">
        <v>3700</v>
      </c>
      <c r="F6884" s="5" t="s">
        <v>2598</v>
      </c>
      <c r="G6884" s="31">
        <v>0</v>
      </c>
      <c r="H6884" s="32">
        <v>0</v>
      </c>
      <c r="I6884" s="5">
        <v>7.1269999999999997E-3</v>
      </c>
    </row>
    <row r="6885" spans="1:9">
      <c r="A6885" s="5">
        <v>2320071517</v>
      </c>
      <c r="B6885" s="5" t="s">
        <v>5352</v>
      </c>
      <c r="C6885" s="5" t="s">
        <v>248</v>
      </c>
      <c r="D6885" s="5" t="s">
        <v>249</v>
      </c>
      <c r="E6885" s="33">
        <v>3600</v>
      </c>
      <c r="F6885" s="5" t="s">
        <v>2598</v>
      </c>
      <c r="G6885" s="31">
        <v>0</v>
      </c>
      <c r="H6885" s="32">
        <v>0</v>
      </c>
      <c r="I6885" s="5">
        <v>7.1279999999999998E-3</v>
      </c>
    </row>
    <row r="6886" spans="1:9">
      <c r="A6886" s="5">
        <v>2320071518</v>
      </c>
      <c r="B6886" s="5" t="s">
        <v>5353</v>
      </c>
      <c r="C6886" s="5" t="s">
        <v>248</v>
      </c>
      <c r="D6886" s="5" t="s">
        <v>249</v>
      </c>
      <c r="E6886" s="33">
        <v>3600</v>
      </c>
      <c r="F6886" s="5" t="s">
        <v>2598</v>
      </c>
      <c r="G6886" s="31">
        <v>0</v>
      </c>
      <c r="H6886" s="32">
        <v>0</v>
      </c>
      <c r="I6886" s="5">
        <v>7.1279999999999998E-3</v>
      </c>
    </row>
    <row r="6887" spans="1:9">
      <c r="A6887" s="5">
        <v>2320071519</v>
      </c>
      <c r="B6887" s="5" t="s">
        <v>5354</v>
      </c>
      <c r="C6887" s="5" t="s">
        <v>248</v>
      </c>
      <c r="D6887" s="5" t="s">
        <v>249</v>
      </c>
      <c r="E6887" s="33">
        <v>3600</v>
      </c>
      <c r="F6887" s="5" t="s">
        <v>2598</v>
      </c>
      <c r="G6887" s="31">
        <v>0</v>
      </c>
      <c r="H6887" s="32">
        <v>0</v>
      </c>
      <c r="I6887" s="5">
        <v>7.1279999999999998E-3</v>
      </c>
    </row>
    <row r="6888" spans="1:9">
      <c r="A6888" s="5">
        <v>2320071520</v>
      </c>
      <c r="B6888" s="5" t="s">
        <v>5355</v>
      </c>
      <c r="C6888" s="5" t="s">
        <v>248</v>
      </c>
      <c r="D6888" s="5" t="s">
        <v>249</v>
      </c>
      <c r="E6888" s="33">
        <v>3700</v>
      </c>
      <c r="F6888" s="5" t="s">
        <v>2598</v>
      </c>
      <c r="G6888" s="31">
        <v>0</v>
      </c>
      <c r="H6888" s="32">
        <v>0</v>
      </c>
      <c r="I6888" s="5">
        <v>7.1269999999999997E-3</v>
      </c>
    </row>
    <row r="6889" spans="1:9">
      <c r="A6889" s="5">
        <v>2320071523</v>
      </c>
      <c r="B6889" s="5" t="s">
        <v>5356</v>
      </c>
      <c r="C6889" s="5" t="s">
        <v>699</v>
      </c>
      <c r="D6889" s="5" t="s">
        <v>700</v>
      </c>
      <c r="E6889" s="33">
        <v>100</v>
      </c>
      <c r="F6889" s="5" t="s">
        <v>2598</v>
      </c>
      <c r="G6889" s="31">
        <v>0</v>
      </c>
      <c r="H6889" s="32">
        <v>0</v>
      </c>
      <c r="I6889" s="5">
        <v>4.9700000000000001E-2</v>
      </c>
    </row>
    <row r="6890" spans="1:9">
      <c r="A6890" s="5">
        <v>2320071524</v>
      </c>
      <c r="B6890" s="5" t="s">
        <v>5357</v>
      </c>
      <c r="C6890" s="5" t="s">
        <v>2675</v>
      </c>
      <c r="D6890" s="5" t="s">
        <v>2676</v>
      </c>
      <c r="E6890" s="33">
        <v>0</v>
      </c>
      <c r="F6890" s="5" t="s">
        <v>2598</v>
      </c>
      <c r="G6890" s="31">
        <v>0</v>
      </c>
      <c r="H6890" s="32">
        <v>2000</v>
      </c>
      <c r="I6890" s="5">
        <v>0.123825</v>
      </c>
    </row>
    <row r="6891" spans="1:9">
      <c r="A6891" s="5">
        <v>2320071524</v>
      </c>
      <c r="B6891" s="5" t="s">
        <v>5357</v>
      </c>
      <c r="C6891" s="5" t="s">
        <v>248</v>
      </c>
      <c r="D6891" s="5" t="s">
        <v>249</v>
      </c>
      <c r="E6891" s="33">
        <v>4780</v>
      </c>
      <c r="F6891" s="5" t="s">
        <v>2598</v>
      </c>
      <c r="G6891" s="31">
        <v>2000</v>
      </c>
      <c r="H6891" s="32">
        <v>0</v>
      </c>
      <c r="I6891" s="5">
        <v>0.123822</v>
      </c>
    </row>
    <row r="6892" spans="1:9">
      <c r="A6892" s="5">
        <v>2320071525</v>
      </c>
      <c r="B6892" s="5" t="s">
        <v>5358</v>
      </c>
      <c r="C6892" s="5" t="s">
        <v>248</v>
      </c>
      <c r="D6892" s="5" t="s">
        <v>249</v>
      </c>
      <c r="E6892" s="33">
        <v>21780</v>
      </c>
      <c r="F6892" s="5" t="s">
        <v>2598</v>
      </c>
      <c r="G6892" s="31">
        <v>0</v>
      </c>
      <c r="H6892" s="32">
        <v>0</v>
      </c>
      <c r="I6892" s="5">
        <v>9.7725000000000006E-2</v>
      </c>
    </row>
    <row r="6893" spans="1:9">
      <c r="A6893" s="5">
        <v>2320071526</v>
      </c>
      <c r="B6893" s="5" t="s">
        <v>5359</v>
      </c>
      <c r="C6893" s="5" t="s">
        <v>248</v>
      </c>
      <c r="D6893" s="5" t="s">
        <v>249</v>
      </c>
      <c r="E6893" s="33">
        <v>3370</v>
      </c>
      <c r="F6893" s="5" t="s">
        <v>2598</v>
      </c>
      <c r="G6893" s="31">
        <v>0</v>
      </c>
      <c r="H6893" s="32">
        <v>0</v>
      </c>
      <c r="I6893" s="5">
        <v>0.160751</v>
      </c>
    </row>
    <row r="6894" spans="1:9">
      <c r="A6894" s="5">
        <v>2320071527</v>
      </c>
      <c r="B6894" s="5" t="s">
        <v>5360</v>
      </c>
      <c r="C6894" s="5" t="s">
        <v>248</v>
      </c>
      <c r="D6894" s="5" t="s">
        <v>249</v>
      </c>
      <c r="E6894" s="33">
        <v>990</v>
      </c>
      <c r="F6894" s="5" t="s">
        <v>2598</v>
      </c>
      <c r="G6894" s="31">
        <v>0</v>
      </c>
      <c r="H6894" s="32">
        <v>0</v>
      </c>
      <c r="I6894" s="5">
        <v>0.160747</v>
      </c>
    </row>
    <row r="6895" spans="1:9">
      <c r="A6895" s="5">
        <v>2320071528</v>
      </c>
      <c r="B6895" s="5" t="s">
        <v>5361</v>
      </c>
      <c r="C6895" s="5" t="s">
        <v>248</v>
      </c>
      <c r="D6895" s="5" t="s">
        <v>249</v>
      </c>
      <c r="E6895" s="33">
        <v>210</v>
      </c>
      <c r="F6895" s="5" t="s">
        <v>2598</v>
      </c>
      <c r="G6895" s="31">
        <v>0</v>
      </c>
      <c r="H6895" s="32">
        <v>0</v>
      </c>
      <c r="I6895" s="5">
        <v>0.123762</v>
      </c>
    </row>
    <row r="6896" spans="1:9">
      <c r="A6896" s="5">
        <v>2320071528</v>
      </c>
      <c r="B6896" s="5" t="s">
        <v>5361</v>
      </c>
      <c r="C6896" s="5" t="s">
        <v>2614</v>
      </c>
      <c r="D6896" s="5" t="s">
        <v>2615</v>
      </c>
      <c r="E6896" s="33">
        <v>1000</v>
      </c>
      <c r="F6896" s="5" t="s">
        <v>2598</v>
      </c>
      <c r="G6896" s="31">
        <v>0</v>
      </c>
      <c r="H6896" s="32">
        <v>0</v>
      </c>
      <c r="I6896" s="5">
        <v>0.12378</v>
      </c>
    </row>
    <row r="6897" spans="1:9">
      <c r="A6897" s="5">
        <v>2320071535</v>
      </c>
      <c r="B6897" s="5" t="s">
        <v>5362</v>
      </c>
      <c r="C6897" s="5" t="s">
        <v>248</v>
      </c>
      <c r="D6897" s="5" t="s">
        <v>249</v>
      </c>
      <c r="E6897" s="33">
        <v>830</v>
      </c>
      <c r="F6897" s="5" t="s">
        <v>2598</v>
      </c>
      <c r="G6897" s="31">
        <v>0</v>
      </c>
      <c r="H6897" s="32">
        <v>0</v>
      </c>
      <c r="I6897" s="5">
        <v>0.41604799999999997</v>
      </c>
    </row>
    <row r="6898" spans="1:9">
      <c r="A6898" s="5">
        <v>2320071536</v>
      </c>
      <c r="B6898" s="5" t="s">
        <v>5363</v>
      </c>
      <c r="C6898" s="5" t="s">
        <v>248</v>
      </c>
      <c r="D6898" s="5" t="s">
        <v>249</v>
      </c>
      <c r="E6898" s="33">
        <v>1000</v>
      </c>
      <c r="F6898" s="5" t="s">
        <v>2598</v>
      </c>
      <c r="G6898" s="31">
        <v>0</v>
      </c>
      <c r="H6898" s="32">
        <v>0</v>
      </c>
      <c r="I6898" s="5">
        <v>7.689E-2</v>
      </c>
    </row>
    <row r="6899" spans="1:9">
      <c r="A6899" s="5">
        <v>2320071537</v>
      </c>
      <c r="B6899" s="5" t="s">
        <v>5364</v>
      </c>
      <c r="C6899" s="5" t="s">
        <v>248</v>
      </c>
      <c r="D6899" s="5" t="s">
        <v>249</v>
      </c>
      <c r="E6899" s="33">
        <v>1800</v>
      </c>
      <c r="F6899" s="5" t="s">
        <v>2598</v>
      </c>
      <c r="G6899" s="31">
        <v>0</v>
      </c>
      <c r="H6899" s="32">
        <v>0</v>
      </c>
      <c r="I6899" s="5">
        <v>3.6789000000000002E-2</v>
      </c>
    </row>
    <row r="6900" spans="1:9">
      <c r="A6900" s="5">
        <v>2320080049</v>
      </c>
      <c r="B6900" s="5" t="s">
        <v>5365</v>
      </c>
      <c r="C6900" s="5" t="s">
        <v>699</v>
      </c>
      <c r="D6900" s="5" t="s">
        <v>700</v>
      </c>
      <c r="E6900" s="33">
        <v>750</v>
      </c>
      <c r="F6900" s="5" t="s">
        <v>2598</v>
      </c>
      <c r="G6900" s="31">
        <v>0</v>
      </c>
      <c r="H6900" s="32">
        <v>0</v>
      </c>
      <c r="I6900" s="5">
        <v>1.5625469999999999</v>
      </c>
    </row>
    <row r="6901" spans="1:9">
      <c r="A6901" s="5">
        <v>2320080049</v>
      </c>
      <c r="B6901" s="5" t="s">
        <v>5365</v>
      </c>
      <c r="C6901" s="5" t="s">
        <v>248</v>
      </c>
      <c r="D6901" s="5" t="s">
        <v>249</v>
      </c>
      <c r="E6901" s="33">
        <v>100</v>
      </c>
      <c r="F6901" s="5" t="s">
        <v>2598</v>
      </c>
      <c r="G6901" s="31">
        <v>0</v>
      </c>
      <c r="H6901" s="32">
        <v>0</v>
      </c>
      <c r="I6901" s="5">
        <v>1.5626</v>
      </c>
    </row>
    <row r="6902" spans="1:9">
      <c r="A6902" s="5">
        <v>2320080071</v>
      </c>
      <c r="B6902" s="5" t="s">
        <v>5366</v>
      </c>
      <c r="C6902" s="5" t="s">
        <v>2623</v>
      </c>
      <c r="D6902" s="5" t="s">
        <v>2624</v>
      </c>
      <c r="E6902" s="33">
        <v>997</v>
      </c>
      <c r="F6902" s="5" t="s">
        <v>2598</v>
      </c>
      <c r="G6902" s="31">
        <v>0</v>
      </c>
      <c r="H6902" s="32">
        <v>0</v>
      </c>
      <c r="I6902" s="5">
        <v>2.4827080000000001</v>
      </c>
    </row>
    <row r="6903" spans="1:9">
      <c r="A6903" s="5">
        <v>2320080077</v>
      </c>
      <c r="B6903" s="5" t="s">
        <v>5367</v>
      </c>
      <c r="C6903" s="5" t="s">
        <v>2623</v>
      </c>
      <c r="D6903" s="5" t="s">
        <v>2624</v>
      </c>
      <c r="E6903" s="33">
        <v>2430</v>
      </c>
      <c r="F6903" s="5" t="s">
        <v>2598</v>
      </c>
      <c r="G6903" s="31">
        <v>0</v>
      </c>
      <c r="H6903" s="32">
        <v>0</v>
      </c>
      <c r="I6903" s="5">
        <v>2.29365</v>
      </c>
    </row>
    <row r="6904" spans="1:9">
      <c r="A6904" s="5">
        <v>2320080081</v>
      </c>
      <c r="B6904" s="5" t="s">
        <v>5368</v>
      </c>
      <c r="C6904" s="5" t="s">
        <v>2623</v>
      </c>
      <c r="D6904" s="5" t="s">
        <v>2624</v>
      </c>
      <c r="E6904" s="33">
        <v>2238</v>
      </c>
      <c r="F6904" s="5" t="s">
        <v>2598</v>
      </c>
      <c r="G6904" s="31">
        <v>0</v>
      </c>
      <c r="H6904" s="32">
        <v>0</v>
      </c>
      <c r="I6904" s="5">
        <v>0.87609000000000004</v>
      </c>
    </row>
    <row r="6905" spans="1:9">
      <c r="A6905" s="5">
        <v>2320080082</v>
      </c>
      <c r="B6905" s="5" t="s">
        <v>5369</v>
      </c>
      <c r="C6905" s="5" t="s">
        <v>2623</v>
      </c>
      <c r="D6905" s="5" t="s">
        <v>2624</v>
      </c>
      <c r="E6905" s="33">
        <v>3150</v>
      </c>
      <c r="F6905" s="5" t="s">
        <v>2598</v>
      </c>
      <c r="G6905" s="31">
        <v>0</v>
      </c>
      <c r="H6905" s="32">
        <v>0</v>
      </c>
      <c r="I6905" s="5">
        <v>1.610889</v>
      </c>
    </row>
    <row r="6906" spans="1:9">
      <c r="A6906" s="5">
        <v>2320080085</v>
      </c>
      <c r="B6906" s="5" t="s">
        <v>5370</v>
      </c>
      <c r="C6906" s="5" t="s">
        <v>2623</v>
      </c>
      <c r="D6906" s="5" t="s">
        <v>2624</v>
      </c>
      <c r="E6906" s="33">
        <v>1887</v>
      </c>
      <c r="F6906" s="5" t="s">
        <v>2598</v>
      </c>
      <c r="G6906" s="31">
        <v>0</v>
      </c>
      <c r="H6906" s="32">
        <v>0</v>
      </c>
      <c r="I6906" s="5">
        <v>8.4927080000000004</v>
      </c>
    </row>
    <row r="6907" spans="1:9">
      <c r="A6907" s="5">
        <v>2320080091</v>
      </c>
      <c r="B6907" s="5" t="s">
        <v>5371</v>
      </c>
      <c r="C6907" s="5" t="s">
        <v>5058</v>
      </c>
      <c r="D6907" s="5" t="s">
        <v>5059</v>
      </c>
      <c r="E6907" s="33">
        <v>1386</v>
      </c>
      <c r="F6907" s="5" t="s">
        <v>2598</v>
      </c>
      <c r="G6907" s="31">
        <v>0</v>
      </c>
      <c r="H6907" s="32">
        <v>0</v>
      </c>
      <c r="I6907" s="5">
        <v>6.8396749999999997</v>
      </c>
    </row>
    <row r="6908" spans="1:9">
      <c r="A6908" s="5">
        <v>2320080091</v>
      </c>
      <c r="B6908" s="5" t="s">
        <v>5371</v>
      </c>
      <c r="C6908" s="5" t="s">
        <v>2623</v>
      </c>
      <c r="D6908" s="5" t="s">
        <v>2624</v>
      </c>
      <c r="E6908" s="33">
        <v>365</v>
      </c>
      <c r="F6908" s="5" t="s">
        <v>2598</v>
      </c>
      <c r="G6908" s="31">
        <v>0</v>
      </c>
      <c r="H6908" s="32">
        <v>0</v>
      </c>
      <c r="I6908" s="5">
        <v>6.8396710000000001</v>
      </c>
    </row>
    <row r="6909" spans="1:9">
      <c r="A6909" s="5">
        <v>2320080092</v>
      </c>
      <c r="B6909" s="5" t="s">
        <v>5372</v>
      </c>
      <c r="C6909" s="5" t="s">
        <v>5058</v>
      </c>
      <c r="D6909" s="5" t="s">
        <v>5059</v>
      </c>
      <c r="E6909" s="33">
        <v>4660</v>
      </c>
      <c r="F6909" s="5" t="s">
        <v>2598</v>
      </c>
      <c r="G6909" s="31">
        <v>0</v>
      </c>
      <c r="H6909" s="32">
        <v>0</v>
      </c>
      <c r="I6909" s="5">
        <v>2.4272640000000001</v>
      </c>
    </row>
    <row r="6910" spans="1:9">
      <c r="A6910" s="5">
        <v>2320080092</v>
      </c>
      <c r="B6910" s="5" t="s">
        <v>5372</v>
      </c>
      <c r="C6910" s="5" t="s">
        <v>2623</v>
      </c>
      <c r="D6910" s="5" t="s">
        <v>2624</v>
      </c>
      <c r="E6910" s="33">
        <v>50</v>
      </c>
      <c r="F6910" s="5" t="s">
        <v>2598</v>
      </c>
      <c r="G6910" s="31">
        <v>1</v>
      </c>
      <c r="H6910" s="32">
        <v>0</v>
      </c>
      <c r="I6910" s="5">
        <v>2.4272</v>
      </c>
    </row>
    <row r="6911" spans="1:9">
      <c r="A6911" s="5">
        <v>2320080092</v>
      </c>
      <c r="B6911" s="5" t="s">
        <v>5372</v>
      </c>
      <c r="C6911" s="5" t="s">
        <v>2609</v>
      </c>
      <c r="D6911" s="5" t="s">
        <v>2610</v>
      </c>
      <c r="E6911" s="33">
        <v>0</v>
      </c>
      <c r="F6911" s="5" t="s">
        <v>2598</v>
      </c>
      <c r="G6911" s="31">
        <v>0</v>
      </c>
      <c r="H6911" s="32">
        <v>1</v>
      </c>
      <c r="I6911" s="5">
        <v>2.4272629999999999</v>
      </c>
    </row>
    <row r="6912" spans="1:9">
      <c r="A6912" s="5">
        <v>2320080093</v>
      </c>
      <c r="B6912" s="5" t="s">
        <v>5373</v>
      </c>
      <c r="C6912" s="5" t="s">
        <v>699</v>
      </c>
      <c r="D6912" s="5" t="s">
        <v>700</v>
      </c>
      <c r="E6912" s="33">
        <v>0</v>
      </c>
      <c r="F6912" s="5" t="s">
        <v>2598</v>
      </c>
      <c r="G6912" s="31">
        <v>1440</v>
      </c>
      <c r="H6912" s="32">
        <v>0</v>
      </c>
      <c r="I6912" s="5">
        <v>9.0357800000000008</v>
      </c>
    </row>
    <row r="6913" spans="1:9">
      <c r="A6913" s="5">
        <v>2320080093</v>
      </c>
      <c r="B6913" s="5" t="s">
        <v>5373</v>
      </c>
      <c r="C6913" s="5" t="s">
        <v>248</v>
      </c>
      <c r="D6913" s="5" t="s">
        <v>249</v>
      </c>
      <c r="E6913" s="33">
        <v>0</v>
      </c>
      <c r="F6913" s="5" t="s">
        <v>2598</v>
      </c>
      <c r="G6913" s="31">
        <v>512</v>
      </c>
      <c r="H6913" s="32">
        <v>1440</v>
      </c>
      <c r="I6913" s="5">
        <v>6.3469470000000001</v>
      </c>
    </row>
    <row r="6914" spans="1:9">
      <c r="A6914" s="5">
        <v>2320080093</v>
      </c>
      <c r="B6914" s="5" t="s">
        <v>5373</v>
      </c>
      <c r="C6914" s="5" t="s">
        <v>5058</v>
      </c>
      <c r="D6914" s="5" t="s">
        <v>5059</v>
      </c>
      <c r="E6914" s="33">
        <v>884</v>
      </c>
      <c r="F6914" s="5" t="s">
        <v>2598</v>
      </c>
      <c r="G6914" s="31">
        <v>0</v>
      </c>
      <c r="H6914" s="32">
        <v>0</v>
      </c>
      <c r="I6914" s="5">
        <v>7.8379750000000001</v>
      </c>
    </row>
    <row r="6915" spans="1:9">
      <c r="A6915" s="5">
        <v>2320080093</v>
      </c>
      <c r="B6915" s="5" t="s">
        <v>5373</v>
      </c>
      <c r="C6915" s="5" t="s">
        <v>2623</v>
      </c>
      <c r="D6915" s="5" t="s">
        <v>2624</v>
      </c>
      <c r="E6915" s="33">
        <v>130</v>
      </c>
      <c r="F6915" s="5" t="s">
        <v>2598</v>
      </c>
      <c r="G6915" s="31">
        <v>0</v>
      </c>
      <c r="H6915" s="32">
        <v>0</v>
      </c>
      <c r="I6915" s="5">
        <v>6.3476150000000002</v>
      </c>
    </row>
    <row r="6916" spans="1:9">
      <c r="A6916" s="5">
        <v>2320080093</v>
      </c>
      <c r="B6916" s="5" t="s">
        <v>5373</v>
      </c>
      <c r="C6916" s="5" t="s">
        <v>2609</v>
      </c>
      <c r="D6916" s="5" t="s">
        <v>2610</v>
      </c>
      <c r="E6916" s="33">
        <v>0</v>
      </c>
      <c r="F6916" s="5" t="s">
        <v>2598</v>
      </c>
      <c r="G6916" s="31">
        <v>0</v>
      </c>
      <c r="H6916" s="32">
        <v>512</v>
      </c>
      <c r="I6916" s="5">
        <v>5.758121</v>
      </c>
    </row>
    <row r="6917" spans="1:9">
      <c r="A6917" s="5">
        <v>2320080094</v>
      </c>
      <c r="B6917" s="5" t="s">
        <v>5374</v>
      </c>
      <c r="C6917" s="5" t="s">
        <v>5058</v>
      </c>
      <c r="D6917" s="5" t="s">
        <v>5059</v>
      </c>
      <c r="E6917" s="33">
        <v>1320</v>
      </c>
      <c r="F6917" s="5" t="s">
        <v>2598</v>
      </c>
      <c r="G6917" s="31">
        <v>0</v>
      </c>
      <c r="H6917" s="32">
        <v>0</v>
      </c>
      <c r="I6917" s="5">
        <v>1.3410230000000001</v>
      </c>
    </row>
    <row r="6918" spans="1:9">
      <c r="A6918" s="5">
        <v>2320080095</v>
      </c>
      <c r="B6918" s="5" t="s">
        <v>5375</v>
      </c>
      <c r="C6918" s="5" t="s">
        <v>5058</v>
      </c>
      <c r="D6918" s="5" t="s">
        <v>5059</v>
      </c>
      <c r="E6918" s="33">
        <v>5040</v>
      </c>
      <c r="F6918" s="5" t="s">
        <v>2598</v>
      </c>
      <c r="G6918" s="31">
        <v>0</v>
      </c>
      <c r="H6918" s="32">
        <v>0</v>
      </c>
      <c r="I6918" s="5">
        <v>1.384452</v>
      </c>
    </row>
    <row r="6919" spans="1:9">
      <c r="A6919" s="5">
        <v>2320080095</v>
      </c>
      <c r="B6919" s="5" t="s">
        <v>5375</v>
      </c>
      <c r="C6919" s="5" t="s">
        <v>2623</v>
      </c>
      <c r="D6919" s="5" t="s">
        <v>2624</v>
      </c>
      <c r="E6919" s="33">
        <v>1248</v>
      </c>
      <c r="F6919" s="5" t="s">
        <v>2598</v>
      </c>
      <c r="G6919" s="31">
        <v>0</v>
      </c>
      <c r="H6919" s="32">
        <v>0</v>
      </c>
      <c r="I6919" s="5">
        <v>1.44028</v>
      </c>
    </row>
    <row r="6920" spans="1:9">
      <c r="A6920" s="5">
        <v>2320110002</v>
      </c>
      <c r="B6920" s="5" t="s">
        <v>5376</v>
      </c>
      <c r="C6920" s="5" t="s">
        <v>248</v>
      </c>
      <c r="D6920" s="5" t="s">
        <v>249</v>
      </c>
      <c r="E6920" s="33">
        <v>51</v>
      </c>
      <c r="F6920" s="5" t="s">
        <v>3790</v>
      </c>
      <c r="G6920" s="31">
        <v>0</v>
      </c>
      <c r="H6920" s="32">
        <v>0</v>
      </c>
      <c r="I6920" s="5">
        <v>10.462353</v>
      </c>
    </row>
    <row r="6921" spans="1:9">
      <c r="A6921" s="5">
        <v>2320110010</v>
      </c>
      <c r="B6921" s="5" t="s">
        <v>5377</v>
      </c>
      <c r="C6921" s="5" t="s">
        <v>699</v>
      </c>
      <c r="D6921" s="5" t="s">
        <v>700</v>
      </c>
      <c r="E6921" s="33">
        <v>520</v>
      </c>
      <c r="F6921" s="5" t="s">
        <v>3790</v>
      </c>
      <c r="G6921" s="31">
        <v>0</v>
      </c>
      <c r="H6921" s="32">
        <v>0</v>
      </c>
      <c r="I6921" s="5">
        <v>2.5017499999999999</v>
      </c>
    </row>
    <row r="6922" spans="1:9">
      <c r="A6922" s="5">
        <v>2320110010</v>
      </c>
      <c r="B6922" s="5" t="s">
        <v>5377</v>
      </c>
      <c r="C6922" s="5" t="s">
        <v>248</v>
      </c>
      <c r="D6922" s="5" t="s">
        <v>249</v>
      </c>
      <c r="E6922" s="33">
        <v>100</v>
      </c>
      <c r="F6922" s="5" t="s">
        <v>3790</v>
      </c>
      <c r="G6922" s="31">
        <v>0</v>
      </c>
      <c r="H6922" s="32">
        <v>0</v>
      </c>
      <c r="I6922" s="5">
        <v>2.5017999999999998</v>
      </c>
    </row>
    <row r="6923" spans="1:9">
      <c r="A6923" s="5">
        <v>2320110016</v>
      </c>
      <c r="B6923" s="5" t="s">
        <v>5378</v>
      </c>
      <c r="C6923" s="5" t="s">
        <v>699</v>
      </c>
      <c r="D6923" s="5" t="s">
        <v>700</v>
      </c>
      <c r="E6923" s="33">
        <v>42</v>
      </c>
      <c r="F6923" s="5" t="s">
        <v>3790</v>
      </c>
      <c r="G6923" s="31">
        <v>0</v>
      </c>
      <c r="H6923" s="32">
        <v>0</v>
      </c>
      <c r="I6923" s="5">
        <v>5.8121429999999998</v>
      </c>
    </row>
    <row r="6924" spans="1:9">
      <c r="A6924" s="5">
        <v>2320110020</v>
      </c>
      <c r="B6924" s="5" t="s">
        <v>5379</v>
      </c>
      <c r="C6924" s="5" t="s">
        <v>699</v>
      </c>
      <c r="D6924" s="5" t="s">
        <v>700</v>
      </c>
      <c r="E6924" s="33">
        <v>5</v>
      </c>
      <c r="F6924" s="5" t="s">
        <v>3790</v>
      </c>
      <c r="G6924" s="31">
        <v>0</v>
      </c>
      <c r="H6924" s="32">
        <v>0</v>
      </c>
      <c r="I6924" s="5">
        <v>30.085999999999999</v>
      </c>
    </row>
    <row r="6925" spans="1:9">
      <c r="A6925" s="5">
        <v>2320110039</v>
      </c>
      <c r="B6925" s="5" t="s">
        <v>5380</v>
      </c>
      <c r="C6925" s="5" t="s">
        <v>699</v>
      </c>
      <c r="D6925" s="5" t="s">
        <v>700</v>
      </c>
      <c r="E6925" s="33">
        <v>20</v>
      </c>
      <c r="F6925" s="5" t="s">
        <v>3790</v>
      </c>
      <c r="G6925" s="31">
        <v>0</v>
      </c>
      <c r="H6925" s="32">
        <v>0</v>
      </c>
      <c r="I6925" s="5">
        <v>34.926000000000002</v>
      </c>
    </row>
    <row r="6926" spans="1:9">
      <c r="A6926" s="5">
        <v>2320110047</v>
      </c>
      <c r="B6926" s="5" t="s">
        <v>5381</v>
      </c>
      <c r="C6926" s="5" t="s">
        <v>699</v>
      </c>
      <c r="D6926" s="5" t="s">
        <v>700</v>
      </c>
      <c r="E6926" s="33">
        <v>32</v>
      </c>
      <c r="F6926" s="5" t="s">
        <v>3790</v>
      </c>
      <c r="G6926" s="31">
        <v>0</v>
      </c>
      <c r="H6926" s="32">
        <v>0</v>
      </c>
      <c r="I6926" s="5">
        <v>9.5937999999999996E-2</v>
      </c>
    </row>
    <row r="6927" spans="1:9">
      <c r="A6927" s="5">
        <v>2320110053</v>
      </c>
      <c r="B6927" s="5" t="s">
        <v>5382</v>
      </c>
      <c r="C6927" s="5" t="s">
        <v>699</v>
      </c>
      <c r="D6927" s="5" t="s">
        <v>700</v>
      </c>
      <c r="E6927" s="33">
        <v>60</v>
      </c>
      <c r="F6927" s="5" t="s">
        <v>3790</v>
      </c>
      <c r="G6927" s="31">
        <v>0</v>
      </c>
      <c r="H6927" s="32">
        <v>0</v>
      </c>
      <c r="I6927" s="5">
        <v>9.1373329999999999</v>
      </c>
    </row>
    <row r="6928" spans="1:9">
      <c r="A6928" s="5">
        <v>2320110071</v>
      </c>
      <c r="B6928" s="5" t="s">
        <v>5383</v>
      </c>
      <c r="C6928" s="5" t="s">
        <v>699</v>
      </c>
      <c r="D6928" s="5" t="s">
        <v>700</v>
      </c>
      <c r="E6928" s="33">
        <v>80</v>
      </c>
      <c r="F6928" s="5" t="s">
        <v>3790</v>
      </c>
      <c r="G6928" s="31">
        <v>0</v>
      </c>
      <c r="H6928" s="32">
        <v>0</v>
      </c>
      <c r="I6928" s="5">
        <v>11.22625</v>
      </c>
    </row>
    <row r="6929" spans="1:9">
      <c r="A6929" s="5">
        <v>2320110100</v>
      </c>
      <c r="B6929" s="5" t="s">
        <v>5384</v>
      </c>
      <c r="C6929" s="5" t="s">
        <v>2623</v>
      </c>
      <c r="D6929" s="5" t="s">
        <v>2624</v>
      </c>
      <c r="E6929" s="33">
        <v>1473</v>
      </c>
      <c r="F6929" s="5" t="s">
        <v>2598</v>
      </c>
      <c r="G6929" s="31">
        <v>0</v>
      </c>
      <c r="H6929" s="32">
        <v>0</v>
      </c>
      <c r="I6929" s="5">
        <v>0.17626600000000001</v>
      </c>
    </row>
    <row r="6930" spans="1:9">
      <c r="A6930" s="5">
        <v>2320110101</v>
      </c>
      <c r="B6930" s="5" t="s">
        <v>5385</v>
      </c>
      <c r="C6930" s="5" t="s">
        <v>699</v>
      </c>
      <c r="D6930" s="5" t="s">
        <v>700</v>
      </c>
      <c r="E6930" s="33">
        <v>11000</v>
      </c>
      <c r="F6930" s="5" t="s">
        <v>2598</v>
      </c>
      <c r="G6930" s="31">
        <v>0</v>
      </c>
      <c r="H6930" s="32">
        <v>0</v>
      </c>
      <c r="I6930" s="5">
        <v>5.3964999999999999E-2</v>
      </c>
    </row>
    <row r="6931" spans="1:9">
      <c r="A6931" s="5">
        <v>2320110101</v>
      </c>
      <c r="B6931" s="5" t="s">
        <v>5385</v>
      </c>
      <c r="C6931" s="5" t="s">
        <v>248</v>
      </c>
      <c r="D6931" s="5" t="s">
        <v>249</v>
      </c>
      <c r="E6931" s="33">
        <v>3000</v>
      </c>
      <c r="F6931" s="5" t="s">
        <v>2598</v>
      </c>
      <c r="G6931" s="31">
        <v>0</v>
      </c>
      <c r="H6931" s="32">
        <v>0</v>
      </c>
      <c r="I6931" s="5">
        <v>0.105647</v>
      </c>
    </row>
    <row r="6932" spans="1:9">
      <c r="A6932" s="5">
        <v>2320110112</v>
      </c>
      <c r="B6932" s="5" t="s">
        <v>5386</v>
      </c>
      <c r="C6932" s="5" t="s">
        <v>699</v>
      </c>
      <c r="D6932" s="5" t="s">
        <v>700</v>
      </c>
      <c r="E6932" s="33">
        <v>15</v>
      </c>
      <c r="F6932" s="5" t="s">
        <v>3790</v>
      </c>
      <c r="G6932" s="31">
        <v>0</v>
      </c>
      <c r="H6932" s="32">
        <v>0</v>
      </c>
      <c r="I6932" s="5">
        <v>5.257333</v>
      </c>
    </row>
    <row r="6933" spans="1:9">
      <c r="A6933" s="5">
        <v>2320110112</v>
      </c>
      <c r="B6933" s="5" t="s">
        <v>5386</v>
      </c>
      <c r="C6933" s="5" t="s">
        <v>2623</v>
      </c>
      <c r="D6933" s="5" t="s">
        <v>2624</v>
      </c>
      <c r="E6933" s="33">
        <v>160</v>
      </c>
      <c r="F6933" s="5" t="s">
        <v>3790</v>
      </c>
      <c r="G6933" s="31">
        <v>0</v>
      </c>
      <c r="H6933" s="32">
        <v>0</v>
      </c>
      <c r="I6933" s="5">
        <v>5.2574379999999996</v>
      </c>
    </row>
    <row r="6934" spans="1:9">
      <c r="A6934" s="5">
        <v>2320110114</v>
      </c>
      <c r="B6934" s="5" t="s">
        <v>5387</v>
      </c>
      <c r="C6934" s="5" t="s">
        <v>2623</v>
      </c>
      <c r="D6934" s="5" t="s">
        <v>2624</v>
      </c>
      <c r="E6934" s="33">
        <v>47</v>
      </c>
      <c r="F6934" s="5" t="s">
        <v>3790</v>
      </c>
      <c r="G6934" s="31">
        <v>0</v>
      </c>
      <c r="H6934" s="32">
        <v>0</v>
      </c>
      <c r="I6934" s="5">
        <v>15.302128</v>
      </c>
    </row>
    <row r="6935" spans="1:9">
      <c r="A6935" s="5">
        <v>2320110128</v>
      </c>
      <c r="B6935" s="5" t="s">
        <v>5388</v>
      </c>
      <c r="C6935" s="5" t="s">
        <v>2623</v>
      </c>
      <c r="D6935" s="5" t="s">
        <v>2624</v>
      </c>
      <c r="E6935" s="33">
        <v>155</v>
      </c>
      <c r="F6935" s="5" t="s">
        <v>3790</v>
      </c>
      <c r="G6935" s="31">
        <v>0</v>
      </c>
      <c r="H6935" s="32">
        <v>0</v>
      </c>
      <c r="I6935" s="5">
        <v>3.5054189999999998</v>
      </c>
    </row>
    <row r="6936" spans="1:9">
      <c r="A6936" s="5">
        <v>2320110155</v>
      </c>
      <c r="B6936" s="5" t="s">
        <v>5389</v>
      </c>
      <c r="C6936" s="5" t="s">
        <v>248</v>
      </c>
      <c r="D6936" s="5" t="s">
        <v>249</v>
      </c>
      <c r="E6936" s="33">
        <v>16</v>
      </c>
      <c r="F6936" s="5" t="s">
        <v>3790</v>
      </c>
      <c r="G6936" s="31">
        <v>0</v>
      </c>
      <c r="H6936" s="32">
        <v>0</v>
      </c>
      <c r="I6936" s="5">
        <v>18.682500000000001</v>
      </c>
    </row>
    <row r="6937" spans="1:9">
      <c r="A6937" s="5">
        <v>2320110161</v>
      </c>
      <c r="B6937" s="5" t="s">
        <v>5390</v>
      </c>
      <c r="C6937" s="5" t="s">
        <v>2623</v>
      </c>
      <c r="D6937" s="5" t="s">
        <v>2624</v>
      </c>
      <c r="E6937" s="33">
        <v>103</v>
      </c>
      <c r="F6937" s="5" t="s">
        <v>3790</v>
      </c>
      <c r="G6937" s="31">
        <v>0</v>
      </c>
      <c r="H6937" s="32">
        <v>0</v>
      </c>
      <c r="I6937" s="5">
        <v>13.960388</v>
      </c>
    </row>
    <row r="6938" spans="1:9">
      <c r="A6938" s="5">
        <v>2320110166</v>
      </c>
      <c r="B6938" s="5" t="s">
        <v>5391</v>
      </c>
      <c r="C6938" s="5" t="s">
        <v>699</v>
      </c>
      <c r="D6938" s="5" t="s">
        <v>700</v>
      </c>
      <c r="E6938" s="33">
        <v>13</v>
      </c>
      <c r="F6938" s="5" t="s">
        <v>3790</v>
      </c>
      <c r="G6938" s="31">
        <v>0</v>
      </c>
      <c r="H6938" s="32">
        <v>0</v>
      </c>
      <c r="I6938" s="5">
        <v>16.402308000000001</v>
      </c>
    </row>
    <row r="6939" spans="1:9">
      <c r="A6939" s="5">
        <v>2320110167</v>
      </c>
      <c r="B6939" s="5" t="s">
        <v>5392</v>
      </c>
      <c r="C6939" s="5" t="s">
        <v>699</v>
      </c>
      <c r="D6939" s="5" t="s">
        <v>700</v>
      </c>
      <c r="E6939" s="33">
        <v>4</v>
      </c>
      <c r="F6939" s="5" t="s">
        <v>3790</v>
      </c>
      <c r="G6939" s="31">
        <v>0</v>
      </c>
      <c r="H6939" s="32">
        <v>0</v>
      </c>
      <c r="I6939" s="5">
        <v>14.4825</v>
      </c>
    </row>
    <row r="6940" spans="1:9">
      <c r="A6940" s="5">
        <v>2320110169</v>
      </c>
      <c r="B6940" s="5" t="s">
        <v>8557</v>
      </c>
      <c r="C6940" s="5" t="s">
        <v>248</v>
      </c>
      <c r="D6940" s="5" t="s">
        <v>249</v>
      </c>
      <c r="E6940" s="33">
        <v>100</v>
      </c>
      <c r="F6940" s="5" t="s">
        <v>3790</v>
      </c>
      <c r="G6940" s="31">
        <v>0</v>
      </c>
      <c r="H6940" s="32">
        <v>0</v>
      </c>
      <c r="I6940" s="5">
        <v>5.6</v>
      </c>
    </row>
    <row r="6941" spans="1:9">
      <c r="A6941" s="5">
        <v>2320120040</v>
      </c>
      <c r="B6941" s="5" t="s">
        <v>5393</v>
      </c>
      <c r="C6941" s="5" t="s">
        <v>699</v>
      </c>
      <c r="D6941" s="5" t="s">
        <v>700</v>
      </c>
      <c r="E6941" s="33">
        <v>2886</v>
      </c>
      <c r="F6941" s="5" t="s">
        <v>2598</v>
      </c>
      <c r="G6941" s="31">
        <v>0</v>
      </c>
      <c r="H6941" s="32">
        <v>0</v>
      </c>
      <c r="I6941" s="5">
        <v>0.46477099999999999</v>
      </c>
    </row>
    <row r="6942" spans="1:9">
      <c r="A6942" s="5">
        <v>2320120040</v>
      </c>
      <c r="B6942" s="5" t="s">
        <v>5393</v>
      </c>
      <c r="C6942" s="5" t="s">
        <v>646</v>
      </c>
      <c r="D6942" s="5" t="s">
        <v>647</v>
      </c>
      <c r="E6942" s="33">
        <v>3</v>
      </c>
      <c r="F6942" s="5" t="s">
        <v>2598</v>
      </c>
      <c r="G6942" s="31">
        <v>0</v>
      </c>
      <c r="H6942" s="32">
        <v>0</v>
      </c>
      <c r="I6942" s="5">
        <v>0.46333299999999999</v>
      </c>
    </row>
    <row r="6943" spans="1:9">
      <c r="A6943" s="5">
        <v>2320120041</v>
      </c>
      <c r="B6943" s="5" t="s">
        <v>5394</v>
      </c>
      <c r="C6943" s="5" t="s">
        <v>699</v>
      </c>
      <c r="D6943" s="5" t="s">
        <v>700</v>
      </c>
      <c r="E6943" s="33">
        <v>3299</v>
      </c>
      <c r="F6943" s="5" t="s">
        <v>2598</v>
      </c>
      <c r="G6943" s="31">
        <v>0</v>
      </c>
      <c r="H6943" s="32">
        <v>0</v>
      </c>
      <c r="I6943" s="5">
        <v>0.491064</v>
      </c>
    </row>
    <row r="6944" spans="1:9">
      <c r="A6944" s="5">
        <v>2320120046</v>
      </c>
      <c r="B6944" s="5" t="s">
        <v>5395</v>
      </c>
      <c r="C6944" s="5" t="s">
        <v>2623</v>
      </c>
      <c r="D6944" s="5" t="s">
        <v>2624</v>
      </c>
      <c r="E6944" s="33">
        <v>1700</v>
      </c>
      <c r="F6944" s="5" t="s">
        <v>2598</v>
      </c>
      <c r="G6944" s="31">
        <v>0</v>
      </c>
      <c r="H6944" s="32">
        <v>0</v>
      </c>
      <c r="I6944" s="5">
        <v>1.2107239999999999</v>
      </c>
    </row>
    <row r="6945" spans="1:9">
      <c r="A6945" s="5">
        <v>2320130033</v>
      </c>
      <c r="B6945" s="5" t="s">
        <v>5396</v>
      </c>
      <c r="C6945" s="5" t="s">
        <v>699</v>
      </c>
      <c r="D6945" s="5" t="s">
        <v>700</v>
      </c>
      <c r="E6945" s="33">
        <v>100</v>
      </c>
      <c r="F6945" s="5" t="s">
        <v>2598</v>
      </c>
      <c r="G6945" s="31">
        <v>0</v>
      </c>
      <c r="H6945" s="32">
        <v>0</v>
      </c>
      <c r="I6945" s="5">
        <v>0.2165</v>
      </c>
    </row>
    <row r="6946" spans="1:9">
      <c r="A6946" s="5">
        <v>2320130061</v>
      </c>
      <c r="B6946" s="5" t="s">
        <v>5397</v>
      </c>
      <c r="C6946" s="5" t="s">
        <v>2623</v>
      </c>
      <c r="D6946" s="5" t="s">
        <v>2624</v>
      </c>
      <c r="E6946" s="33">
        <v>74600</v>
      </c>
      <c r="F6946" s="5" t="s">
        <v>2598</v>
      </c>
      <c r="G6946" s="31">
        <v>0</v>
      </c>
      <c r="H6946" s="32">
        <v>0</v>
      </c>
      <c r="I6946" s="5">
        <v>4.3764999999999998E-2</v>
      </c>
    </row>
    <row r="6947" spans="1:9">
      <c r="A6947" s="5">
        <v>2320130074</v>
      </c>
      <c r="B6947" s="5" t="s">
        <v>5398</v>
      </c>
      <c r="C6947" s="5" t="s">
        <v>248</v>
      </c>
      <c r="D6947" s="5" t="s">
        <v>249</v>
      </c>
      <c r="E6947" s="33">
        <v>1616</v>
      </c>
      <c r="F6947" s="5" t="s">
        <v>2598</v>
      </c>
      <c r="G6947" s="31">
        <v>0</v>
      </c>
      <c r="H6947" s="32">
        <v>0</v>
      </c>
      <c r="I6947" s="5">
        <v>0.89393599999999995</v>
      </c>
    </row>
    <row r="6948" spans="1:9">
      <c r="A6948" s="5">
        <v>2320130074</v>
      </c>
      <c r="B6948" s="5" t="s">
        <v>5398</v>
      </c>
      <c r="C6948" s="5" t="s">
        <v>5058</v>
      </c>
      <c r="D6948" s="5" t="s">
        <v>5059</v>
      </c>
      <c r="E6948" s="33">
        <v>1050</v>
      </c>
      <c r="F6948" s="5" t="s">
        <v>2598</v>
      </c>
      <c r="G6948" s="31">
        <v>0</v>
      </c>
      <c r="H6948" s="32">
        <v>0</v>
      </c>
      <c r="I6948" s="5">
        <v>0.89393299999999998</v>
      </c>
    </row>
    <row r="6949" spans="1:9">
      <c r="A6949" s="5">
        <v>2320130129</v>
      </c>
      <c r="B6949" s="5" t="s">
        <v>5399</v>
      </c>
      <c r="C6949" s="5" t="s">
        <v>699</v>
      </c>
      <c r="D6949" s="5" t="s">
        <v>700</v>
      </c>
      <c r="E6949" s="33">
        <v>900</v>
      </c>
      <c r="F6949" s="5" t="s">
        <v>2598</v>
      </c>
      <c r="G6949" s="31">
        <v>0</v>
      </c>
      <c r="H6949" s="32">
        <v>0</v>
      </c>
      <c r="I6949" s="5">
        <v>8.6611220000000007</v>
      </c>
    </row>
    <row r="6950" spans="1:9">
      <c r="A6950" s="5">
        <v>2320130131</v>
      </c>
      <c r="B6950" s="5" t="s">
        <v>5400</v>
      </c>
      <c r="C6950" s="5" t="s">
        <v>699</v>
      </c>
      <c r="D6950" s="5" t="s">
        <v>700</v>
      </c>
      <c r="E6950" s="33">
        <v>2200</v>
      </c>
      <c r="F6950" s="5" t="s">
        <v>2598</v>
      </c>
      <c r="G6950" s="31">
        <v>0</v>
      </c>
      <c r="H6950" s="32">
        <v>0</v>
      </c>
      <c r="I6950" s="5">
        <v>2.9363640000000002</v>
      </c>
    </row>
    <row r="6951" spans="1:9">
      <c r="A6951" s="5">
        <v>2320130139</v>
      </c>
      <c r="B6951" s="5" t="s">
        <v>5401</v>
      </c>
      <c r="C6951" s="5" t="s">
        <v>2623</v>
      </c>
      <c r="D6951" s="5" t="s">
        <v>2624</v>
      </c>
      <c r="E6951" s="33">
        <v>6240</v>
      </c>
      <c r="F6951" s="5" t="s">
        <v>2598</v>
      </c>
      <c r="G6951" s="31">
        <v>0</v>
      </c>
      <c r="H6951" s="32">
        <v>0</v>
      </c>
      <c r="I6951" s="5">
        <v>0.89344199999999996</v>
      </c>
    </row>
    <row r="6952" spans="1:9">
      <c r="A6952" s="5">
        <v>2320130165</v>
      </c>
      <c r="B6952" s="5" t="s">
        <v>5402</v>
      </c>
      <c r="C6952" s="5" t="s">
        <v>699</v>
      </c>
      <c r="D6952" s="5" t="s">
        <v>700</v>
      </c>
      <c r="E6952" s="33">
        <v>152</v>
      </c>
      <c r="F6952" s="5" t="s">
        <v>2598</v>
      </c>
      <c r="G6952" s="31">
        <v>0</v>
      </c>
      <c r="H6952" s="32">
        <v>0</v>
      </c>
      <c r="I6952" s="5">
        <v>4.8584209999999999</v>
      </c>
    </row>
    <row r="6953" spans="1:9">
      <c r="A6953" s="5">
        <v>2320130166</v>
      </c>
      <c r="B6953" s="5" t="s">
        <v>5403</v>
      </c>
      <c r="C6953" s="5" t="s">
        <v>699</v>
      </c>
      <c r="D6953" s="5" t="s">
        <v>700</v>
      </c>
      <c r="E6953" s="33">
        <v>1050</v>
      </c>
      <c r="F6953" s="5" t="s">
        <v>2598</v>
      </c>
      <c r="G6953" s="31">
        <v>0</v>
      </c>
      <c r="H6953" s="32">
        <v>0</v>
      </c>
      <c r="I6953" s="5">
        <v>8.6864100000000004</v>
      </c>
    </row>
    <row r="6954" spans="1:9">
      <c r="A6954" s="5">
        <v>2320130187</v>
      </c>
      <c r="B6954" s="5" t="s">
        <v>5404</v>
      </c>
      <c r="C6954" s="5" t="s">
        <v>2623</v>
      </c>
      <c r="D6954" s="5" t="s">
        <v>2624</v>
      </c>
      <c r="E6954" s="33">
        <v>2864</v>
      </c>
      <c r="F6954" s="5" t="s">
        <v>2598</v>
      </c>
      <c r="G6954" s="31">
        <v>0</v>
      </c>
      <c r="H6954" s="32">
        <v>0</v>
      </c>
      <c r="I6954" s="5">
        <v>4.3275000000000001E-2</v>
      </c>
    </row>
    <row r="6955" spans="1:9">
      <c r="A6955" s="5">
        <v>2320130191</v>
      </c>
      <c r="B6955" s="5" t="s">
        <v>5405</v>
      </c>
      <c r="C6955" s="5" t="s">
        <v>699</v>
      </c>
      <c r="D6955" s="5" t="s">
        <v>700</v>
      </c>
      <c r="E6955" s="33">
        <v>2000</v>
      </c>
      <c r="F6955" s="5" t="s">
        <v>2598</v>
      </c>
      <c r="G6955" s="31">
        <v>0</v>
      </c>
      <c r="H6955" s="32">
        <v>0</v>
      </c>
      <c r="I6955" s="5">
        <v>0.16800999999999999</v>
      </c>
    </row>
    <row r="6956" spans="1:9">
      <c r="A6956" s="5">
        <v>2320130192</v>
      </c>
      <c r="B6956" s="5" t="s">
        <v>5406</v>
      </c>
      <c r="C6956" s="5" t="s">
        <v>699</v>
      </c>
      <c r="D6956" s="5" t="s">
        <v>700</v>
      </c>
      <c r="E6956" s="33">
        <v>2000</v>
      </c>
      <c r="F6956" s="5" t="s">
        <v>2598</v>
      </c>
      <c r="G6956" s="31">
        <v>0</v>
      </c>
      <c r="H6956" s="32">
        <v>0</v>
      </c>
      <c r="I6956" s="5">
        <v>0.10269</v>
      </c>
    </row>
    <row r="6957" spans="1:9">
      <c r="A6957" s="5">
        <v>2320130207</v>
      </c>
      <c r="B6957" s="5" t="s">
        <v>5407</v>
      </c>
      <c r="C6957" s="5" t="s">
        <v>2623</v>
      </c>
      <c r="D6957" s="5" t="s">
        <v>2624</v>
      </c>
      <c r="E6957" s="33">
        <v>9423</v>
      </c>
      <c r="F6957" s="5" t="s">
        <v>2598</v>
      </c>
      <c r="G6957" s="31">
        <v>0</v>
      </c>
      <c r="H6957" s="32">
        <v>0</v>
      </c>
      <c r="I6957" s="5">
        <v>0.92410899999999996</v>
      </c>
    </row>
    <row r="6958" spans="1:9">
      <c r="A6958" s="5">
        <v>2320130237</v>
      </c>
      <c r="B6958" s="5" t="s">
        <v>5408</v>
      </c>
      <c r="C6958" s="5" t="s">
        <v>699</v>
      </c>
      <c r="D6958" s="5" t="s">
        <v>700</v>
      </c>
      <c r="E6958" s="33">
        <v>1099</v>
      </c>
      <c r="F6958" s="5" t="s">
        <v>2598</v>
      </c>
      <c r="G6958" s="31">
        <v>0</v>
      </c>
      <c r="H6958" s="32">
        <v>0</v>
      </c>
      <c r="I6958" s="5">
        <v>0.198717</v>
      </c>
    </row>
    <row r="6959" spans="1:9">
      <c r="A6959" s="5">
        <v>2320130246</v>
      </c>
      <c r="B6959" s="5" t="s">
        <v>5409</v>
      </c>
      <c r="C6959" s="5" t="s">
        <v>2631</v>
      </c>
      <c r="D6959" s="5" t="s">
        <v>2632</v>
      </c>
      <c r="E6959" s="33">
        <v>351400</v>
      </c>
      <c r="F6959" s="5" t="s">
        <v>2598</v>
      </c>
      <c r="G6959" s="31">
        <v>0</v>
      </c>
      <c r="H6959" s="32">
        <v>0</v>
      </c>
      <c r="I6959" s="5">
        <v>0.150313</v>
      </c>
    </row>
    <row r="6960" spans="1:9">
      <c r="A6960" s="5">
        <v>2320130266</v>
      </c>
      <c r="B6960" s="5" t="s">
        <v>5410</v>
      </c>
      <c r="C6960" s="5" t="s">
        <v>2601</v>
      </c>
      <c r="D6960" s="5" t="s">
        <v>2602</v>
      </c>
      <c r="E6960" s="33">
        <v>13200</v>
      </c>
      <c r="F6960" s="5" t="s">
        <v>2598</v>
      </c>
      <c r="G6960" s="31">
        <v>0</v>
      </c>
      <c r="H6960" s="32">
        <v>0</v>
      </c>
      <c r="I6960" s="5">
        <v>0.217835</v>
      </c>
    </row>
    <row r="6961" spans="1:9">
      <c r="A6961" s="5">
        <v>2320130269</v>
      </c>
      <c r="B6961" s="5" t="s">
        <v>5411</v>
      </c>
      <c r="C6961" s="5" t="s">
        <v>2631</v>
      </c>
      <c r="D6961" s="5" t="s">
        <v>2632</v>
      </c>
      <c r="E6961" s="33">
        <v>36300</v>
      </c>
      <c r="F6961" s="5" t="s">
        <v>2598</v>
      </c>
      <c r="G6961" s="31">
        <v>0</v>
      </c>
      <c r="H6961" s="32">
        <v>0</v>
      </c>
      <c r="I6961" s="5">
        <v>0.17635899999999999</v>
      </c>
    </row>
    <row r="6962" spans="1:9">
      <c r="A6962" s="5">
        <v>2320130273</v>
      </c>
      <c r="B6962" s="5" t="s">
        <v>5412</v>
      </c>
      <c r="C6962" s="5" t="s">
        <v>248</v>
      </c>
      <c r="D6962" s="5" t="s">
        <v>249</v>
      </c>
      <c r="E6962" s="33">
        <v>4764</v>
      </c>
      <c r="F6962" s="5" t="s">
        <v>2598</v>
      </c>
      <c r="G6962" s="31">
        <v>50760</v>
      </c>
      <c r="H6962" s="32">
        <v>0</v>
      </c>
      <c r="I6962" s="5">
        <v>0.94336100000000001</v>
      </c>
    </row>
    <row r="6963" spans="1:9">
      <c r="A6963" s="5">
        <v>2320130273</v>
      </c>
      <c r="B6963" s="5" t="s">
        <v>5412</v>
      </c>
      <c r="C6963" s="5" t="s">
        <v>2601</v>
      </c>
      <c r="D6963" s="5" t="s">
        <v>2602</v>
      </c>
      <c r="E6963" s="33">
        <v>6300</v>
      </c>
      <c r="F6963" s="5" t="s">
        <v>2598</v>
      </c>
      <c r="G6963" s="31">
        <v>0</v>
      </c>
      <c r="H6963" s="32">
        <v>0</v>
      </c>
      <c r="I6963" s="5">
        <v>0.37927499999999997</v>
      </c>
    </row>
    <row r="6964" spans="1:9">
      <c r="A6964" s="5">
        <v>2320130273</v>
      </c>
      <c r="B6964" s="5" t="s">
        <v>5412</v>
      </c>
      <c r="C6964" s="5" t="s">
        <v>2614</v>
      </c>
      <c r="D6964" s="5" t="s">
        <v>2615</v>
      </c>
      <c r="E6964" s="33">
        <v>46496</v>
      </c>
      <c r="F6964" s="5" t="s">
        <v>2598</v>
      </c>
      <c r="G6964" s="31">
        <v>0</v>
      </c>
      <c r="H6964" s="32">
        <v>50760</v>
      </c>
      <c r="I6964" s="5">
        <v>0.94295799999999996</v>
      </c>
    </row>
    <row r="6965" spans="1:9">
      <c r="A6965" s="5">
        <v>2320130274</v>
      </c>
      <c r="B6965" s="5" t="s">
        <v>5413</v>
      </c>
      <c r="C6965" s="5" t="s">
        <v>248</v>
      </c>
      <c r="D6965" s="5" t="s">
        <v>249</v>
      </c>
      <c r="E6965" s="33">
        <v>12870.000099999999</v>
      </c>
      <c r="F6965" s="5" t="s">
        <v>2598</v>
      </c>
      <c r="G6965" s="31">
        <v>0</v>
      </c>
      <c r="H6965" s="32">
        <v>0</v>
      </c>
      <c r="I6965" s="5">
        <v>0.87254500000000002</v>
      </c>
    </row>
    <row r="6966" spans="1:9">
      <c r="A6966" s="5">
        <v>2320130274</v>
      </c>
      <c r="B6966" s="5" t="s">
        <v>5413</v>
      </c>
      <c r="C6966" s="5" t="s">
        <v>2601</v>
      </c>
      <c r="D6966" s="5" t="s">
        <v>2602</v>
      </c>
      <c r="E6966" s="33">
        <v>36600</v>
      </c>
      <c r="F6966" s="5" t="s">
        <v>2598</v>
      </c>
      <c r="G6966" s="31">
        <v>0</v>
      </c>
      <c r="H6966" s="32">
        <v>0</v>
      </c>
      <c r="I6966" s="5">
        <v>0.36945299999999998</v>
      </c>
    </row>
    <row r="6967" spans="1:9">
      <c r="A6967" s="5">
        <v>2320130274</v>
      </c>
      <c r="B6967" s="5" t="s">
        <v>5413</v>
      </c>
      <c r="C6967" s="5" t="s">
        <v>2614</v>
      </c>
      <c r="D6967" s="5" t="s">
        <v>2615</v>
      </c>
      <c r="E6967" s="33">
        <v>60000</v>
      </c>
      <c r="F6967" s="5" t="s">
        <v>2598</v>
      </c>
      <c r="G6967" s="31">
        <v>0</v>
      </c>
      <c r="H6967" s="32">
        <v>0</v>
      </c>
      <c r="I6967" s="5">
        <v>0.87254500000000002</v>
      </c>
    </row>
    <row r="6968" spans="1:9">
      <c r="A6968" s="5">
        <v>2320130275</v>
      </c>
      <c r="B6968" s="5" t="s">
        <v>5414</v>
      </c>
      <c r="C6968" s="5" t="s">
        <v>248</v>
      </c>
      <c r="D6968" s="5" t="s">
        <v>249</v>
      </c>
      <c r="E6968" s="33">
        <v>218309</v>
      </c>
      <c r="F6968" s="5" t="s">
        <v>2598</v>
      </c>
      <c r="G6968" s="31">
        <v>0</v>
      </c>
      <c r="H6968" s="32">
        <v>0</v>
      </c>
      <c r="I6968" s="5">
        <v>0.41733100000000001</v>
      </c>
    </row>
    <row r="6969" spans="1:9">
      <c r="A6969" s="5">
        <v>2320130347</v>
      </c>
      <c r="B6969" s="5" t="s">
        <v>5415</v>
      </c>
      <c r="C6969" s="5" t="s">
        <v>248</v>
      </c>
      <c r="D6969" s="5" t="s">
        <v>249</v>
      </c>
      <c r="E6969" s="33">
        <v>7485</v>
      </c>
      <c r="F6969" s="5" t="s">
        <v>2598</v>
      </c>
      <c r="G6969" s="31">
        <v>0</v>
      </c>
      <c r="H6969" s="32">
        <v>0</v>
      </c>
      <c r="I6969" s="5">
        <v>0.194933</v>
      </c>
    </row>
    <row r="6970" spans="1:9">
      <c r="A6970" s="5">
        <v>2320130347</v>
      </c>
      <c r="B6970" s="5" t="s">
        <v>5415</v>
      </c>
      <c r="C6970" s="5" t="s">
        <v>109</v>
      </c>
      <c r="D6970" s="5" t="s">
        <v>110</v>
      </c>
      <c r="E6970" s="33">
        <v>3.3E-3</v>
      </c>
      <c r="F6970" s="5" t="s">
        <v>2598</v>
      </c>
      <c r="G6970" s="31">
        <v>0</v>
      </c>
      <c r="H6970" s="32">
        <v>0</v>
      </c>
      <c r="I6970" s="5">
        <v>0</v>
      </c>
    </row>
    <row r="6971" spans="1:9">
      <c r="A6971" s="5">
        <v>2320130397</v>
      </c>
      <c r="B6971" s="5" t="s">
        <v>5416</v>
      </c>
      <c r="C6971" s="5" t="s">
        <v>248</v>
      </c>
      <c r="D6971" s="5" t="s">
        <v>249</v>
      </c>
      <c r="E6971" s="33">
        <v>4510</v>
      </c>
      <c r="F6971" s="5" t="s">
        <v>2598</v>
      </c>
      <c r="G6971" s="31">
        <v>0</v>
      </c>
      <c r="H6971" s="32">
        <v>0</v>
      </c>
      <c r="I6971" s="5">
        <v>1.0455540000000001</v>
      </c>
    </row>
    <row r="6972" spans="1:9">
      <c r="A6972" s="5">
        <v>2320130431</v>
      </c>
      <c r="B6972" s="5" t="s">
        <v>5417</v>
      </c>
      <c r="C6972" s="5" t="s">
        <v>248</v>
      </c>
      <c r="D6972" s="5" t="s">
        <v>249</v>
      </c>
      <c r="E6972" s="33">
        <v>2760</v>
      </c>
      <c r="F6972" s="5" t="s">
        <v>2598</v>
      </c>
      <c r="G6972" s="31">
        <v>0</v>
      </c>
      <c r="H6972" s="32">
        <v>0</v>
      </c>
      <c r="I6972" s="5">
        <v>0.32717800000000002</v>
      </c>
    </row>
    <row r="6973" spans="1:9">
      <c r="A6973" s="5">
        <v>2320130442</v>
      </c>
      <c r="B6973" s="5" t="s">
        <v>5418</v>
      </c>
      <c r="C6973" s="5" t="s">
        <v>248</v>
      </c>
      <c r="D6973" s="5" t="s">
        <v>249</v>
      </c>
      <c r="E6973" s="33">
        <v>68400</v>
      </c>
      <c r="F6973" s="5" t="s">
        <v>2598</v>
      </c>
      <c r="G6973" s="31">
        <v>0</v>
      </c>
      <c r="H6973" s="32">
        <v>0</v>
      </c>
      <c r="I6973" s="5">
        <v>1.6129000000000001E-2</v>
      </c>
    </row>
    <row r="6974" spans="1:9">
      <c r="A6974" s="5">
        <v>2320130456</v>
      </c>
      <c r="B6974" s="5" t="s">
        <v>5419</v>
      </c>
      <c r="C6974" s="5" t="s">
        <v>2623</v>
      </c>
      <c r="D6974" s="5" t="s">
        <v>2624</v>
      </c>
      <c r="E6974" s="33">
        <v>139500</v>
      </c>
      <c r="F6974" s="5" t="s">
        <v>2598</v>
      </c>
      <c r="G6974" s="31">
        <v>0</v>
      </c>
      <c r="H6974" s="32">
        <v>0</v>
      </c>
      <c r="I6974" s="5">
        <v>4.7189000000000002E-2</v>
      </c>
    </row>
    <row r="6975" spans="1:9">
      <c r="A6975" s="5">
        <v>2320130456</v>
      </c>
      <c r="B6975" s="5" t="s">
        <v>5419</v>
      </c>
      <c r="C6975" s="5" t="s">
        <v>2609</v>
      </c>
      <c r="D6975" s="5" t="s">
        <v>2610</v>
      </c>
      <c r="E6975" s="33">
        <v>3000</v>
      </c>
      <c r="F6975" s="5" t="s">
        <v>2598</v>
      </c>
      <c r="G6975" s="31">
        <v>0</v>
      </c>
      <c r="H6975" s="32">
        <v>0</v>
      </c>
      <c r="I6975" s="5">
        <v>4.7190000000000003E-2</v>
      </c>
    </row>
    <row r="6976" spans="1:9">
      <c r="A6976" s="5">
        <v>2320130459</v>
      </c>
      <c r="B6976" s="5" t="s">
        <v>5420</v>
      </c>
      <c r="C6976" s="5" t="s">
        <v>248</v>
      </c>
      <c r="D6976" s="5" t="s">
        <v>249</v>
      </c>
      <c r="E6976" s="33">
        <v>9666</v>
      </c>
      <c r="F6976" s="5" t="s">
        <v>2598</v>
      </c>
      <c r="G6976" s="31">
        <v>0</v>
      </c>
      <c r="H6976" s="32">
        <v>0</v>
      </c>
      <c r="I6976" s="5">
        <v>0.342696</v>
      </c>
    </row>
    <row r="6977" spans="1:9">
      <c r="A6977" s="5">
        <v>2320130473</v>
      </c>
      <c r="B6977" s="5" t="s">
        <v>5421</v>
      </c>
      <c r="C6977" s="5" t="s">
        <v>2631</v>
      </c>
      <c r="D6977" s="5" t="s">
        <v>2632</v>
      </c>
      <c r="E6977" s="33">
        <v>30000</v>
      </c>
      <c r="F6977" s="5" t="s">
        <v>2598</v>
      </c>
      <c r="G6977" s="31">
        <v>0</v>
      </c>
      <c r="H6977" s="32">
        <v>0</v>
      </c>
      <c r="I6977" s="5">
        <v>1.8156890000000001</v>
      </c>
    </row>
    <row r="6978" spans="1:9">
      <c r="A6978" s="5">
        <v>2320130474</v>
      </c>
      <c r="B6978" s="5" t="s">
        <v>5422</v>
      </c>
      <c r="C6978" s="5" t="s">
        <v>699</v>
      </c>
      <c r="D6978" s="5" t="s">
        <v>700</v>
      </c>
      <c r="E6978" s="33">
        <v>400</v>
      </c>
      <c r="F6978" s="5" t="s">
        <v>2598</v>
      </c>
      <c r="G6978" s="31">
        <v>0</v>
      </c>
      <c r="H6978" s="32">
        <v>0</v>
      </c>
      <c r="I6978" s="5">
        <v>34.528975000000003</v>
      </c>
    </row>
    <row r="6979" spans="1:9">
      <c r="A6979" s="5">
        <v>2320130526</v>
      </c>
      <c r="B6979" s="5" t="s">
        <v>5423</v>
      </c>
      <c r="C6979" s="5" t="s">
        <v>248</v>
      </c>
      <c r="D6979" s="5" t="s">
        <v>249</v>
      </c>
      <c r="E6979" s="33">
        <v>15826</v>
      </c>
      <c r="F6979" s="5" t="s">
        <v>2598</v>
      </c>
      <c r="G6979" s="31">
        <v>0</v>
      </c>
      <c r="H6979" s="32">
        <v>0</v>
      </c>
      <c r="I6979" s="5">
        <v>0.36721500000000001</v>
      </c>
    </row>
    <row r="6980" spans="1:9">
      <c r="A6980" s="5">
        <v>2320130544</v>
      </c>
      <c r="B6980" s="5" t="s">
        <v>5424</v>
      </c>
      <c r="C6980" s="5" t="s">
        <v>699</v>
      </c>
      <c r="D6980" s="5" t="s">
        <v>700</v>
      </c>
      <c r="E6980" s="33">
        <v>1050</v>
      </c>
      <c r="F6980" s="5" t="s">
        <v>2598</v>
      </c>
      <c r="G6980" s="31">
        <v>0</v>
      </c>
      <c r="H6980" s="32">
        <v>0</v>
      </c>
      <c r="I6980" s="5">
        <v>10.316095000000001</v>
      </c>
    </row>
    <row r="6981" spans="1:9">
      <c r="A6981" s="5">
        <v>2320130544</v>
      </c>
      <c r="B6981" s="5" t="s">
        <v>5424</v>
      </c>
      <c r="C6981" s="5" t="s">
        <v>5058</v>
      </c>
      <c r="D6981" s="5" t="s">
        <v>5059</v>
      </c>
      <c r="E6981" s="33">
        <v>100</v>
      </c>
      <c r="F6981" s="5" t="s">
        <v>2598</v>
      </c>
      <c r="G6981" s="31">
        <v>0</v>
      </c>
      <c r="H6981" s="32">
        <v>0</v>
      </c>
      <c r="I6981" s="5">
        <v>10.3161</v>
      </c>
    </row>
    <row r="6982" spans="1:9">
      <c r="A6982" s="5">
        <v>2320130547</v>
      </c>
      <c r="B6982" s="5" t="s">
        <v>898</v>
      </c>
      <c r="C6982" s="5" t="s">
        <v>248</v>
      </c>
      <c r="D6982" s="5" t="s">
        <v>249</v>
      </c>
      <c r="E6982" s="33">
        <v>38294</v>
      </c>
      <c r="F6982" s="5" t="s">
        <v>2598</v>
      </c>
      <c r="G6982" s="31">
        <v>999</v>
      </c>
      <c r="H6982" s="32">
        <v>0</v>
      </c>
      <c r="I6982" s="5">
        <v>0.78652500000000003</v>
      </c>
    </row>
    <row r="6983" spans="1:9">
      <c r="A6983" s="5">
        <v>2320130547</v>
      </c>
      <c r="B6983" s="5" t="s">
        <v>898</v>
      </c>
      <c r="C6983" s="5" t="s">
        <v>2601</v>
      </c>
      <c r="D6983" s="5" t="s">
        <v>2602</v>
      </c>
      <c r="E6983" s="33">
        <v>15000</v>
      </c>
      <c r="F6983" s="5" t="s">
        <v>2598</v>
      </c>
      <c r="G6983" s="31">
        <v>0</v>
      </c>
      <c r="H6983" s="32">
        <v>0</v>
      </c>
      <c r="I6983" s="5">
        <v>0.29089799999999999</v>
      </c>
    </row>
    <row r="6984" spans="1:9">
      <c r="A6984" s="5">
        <v>2320130547</v>
      </c>
      <c r="B6984" s="5" t="s">
        <v>898</v>
      </c>
      <c r="C6984" s="5" t="s">
        <v>2614</v>
      </c>
      <c r="D6984" s="5" t="s">
        <v>2615</v>
      </c>
      <c r="E6984" s="33">
        <v>0</v>
      </c>
      <c r="F6984" s="5" t="s">
        <v>2598</v>
      </c>
      <c r="G6984" s="31">
        <v>0</v>
      </c>
      <c r="H6984" s="32">
        <v>999</v>
      </c>
      <c r="I6984" s="5">
        <v>0.76230600000000004</v>
      </c>
    </row>
    <row r="6985" spans="1:9">
      <c r="A6985" s="5">
        <v>2320130564</v>
      </c>
      <c r="B6985" s="5" t="s">
        <v>5425</v>
      </c>
      <c r="C6985" s="5" t="s">
        <v>2601</v>
      </c>
      <c r="D6985" s="5" t="s">
        <v>2602</v>
      </c>
      <c r="E6985" s="33">
        <v>5550</v>
      </c>
      <c r="F6985" s="5" t="s">
        <v>2598</v>
      </c>
      <c r="G6985" s="31">
        <v>0</v>
      </c>
      <c r="H6985" s="32">
        <v>0</v>
      </c>
      <c r="I6985" s="5">
        <v>0.46518399999999999</v>
      </c>
    </row>
    <row r="6986" spans="1:9">
      <c r="A6986" s="5">
        <v>2320130577</v>
      </c>
      <c r="B6986" s="5" t="s">
        <v>5426</v>
      </c>
      <c r="C6986" s="5" t="s">
        <v>248</v>
      </c>
      <c r="D6986" s="5" t="s">
        <v>249</v>
      </c>
      <c r="E6986" s="33">
        <v>1500</v>
      </c>
      <c r="F6986" s="5" t="s">
        <v>2598</v>
      </c>
      <c r="G6986" s="31">
        <v>0</v>
      </c>
      <c r="H6986" s="32">
        <v>0</v>
      </c>
      <c r="I6986" s="5">
        <v>0.279553</v>
      </c>
    </row>
    <row r="6987" spans="1:9">
      <c r="A6987" s="5">
        <v>2320130587</v>
      </c>
      <c r="B6987" s="5" t="s">
        <v>5427</v>
      </c>
      <c r="C6987" s="5" t="s">
        <v>248</v>
      </c>
      <c r="D6987" s="5" t="s">
        <v>249</v>
      </c>
      <c r="E6987" s="33">
        <v>7652.9966000000004</v>
      </c>
      <c r="F6987" s="5" t="s">
        <v>2598</v>
      </c>
      <c r="G6987" s="31">
        <v>0</v>
      </c>
      <c r="H6987" s="32">
        <v>0</v>
      </c>
      <c r="I6987" s="5">
        <v>0.155749</v>
      </c>
    </row>
    <row r="6988" spans="1:9">
      <c r="A6988" s="5">
        <v>2320130587</v>
      </c>
      <c r="B6988" s="5" t="s">
        <v>5427</v>
      </c>
      <c r="C6988" s="5" t="s">
        <v>2601</v>
      </c>
      <c r="D6988" s="5" t="s">
        <v>2602</v>
      </c>
      <c r="E6988" s="33">
        <v>85000</v>
      </c>
      <c r="F6988" s="5" t="s">
        <v>2598</v>
      </c>
      <c r="G6988" s="31">
        <v>0</v>
      </c>
      <c r="H6988" s="32">
        <v>0</v>
      </c>
      <c r="I6988" s="5">
        <v>0.155748</v>
      </c>
    </row>
    <row r="6989" spans="1:9">
      <c r="A6989" s="5">
        <v>2320130589</v>
      </c>
      <c r="B6989" s="5" t="s">
        <v>5428</v>
      </c>
      <c r="C6989" s="5" t="s">
        <v>248</v>
      </c>
      <c r="D6989" s="5" t="s">
        <v>249</v>
      </c>
      <c r="E6989" s="33">
        <v>5600</v>
      </c>
      <c r="F6989" s="5" t="s">
        <v>2598</v>
      </c>
      <c r="G6989" s="31">
        <v>0</v>
      </c>
      <c r="H6989" s="32">
        <v>0</v>
      </c>
      <c r="I6989" s="5">
        <v>0.69279800000000002</v>
      </c>
    </row>
    <row r="6990" spans="1:9">
      <c r="A6990" s="5">
        <v>2320130591</v>
      </c>
      <c r="B6990" s="5" t="s">
        <v>5429</v>
      </c>
      <c r="C6990" s="5" t="s">
        <v>248</v>
      </c>
      <c r="D6990" s="5" t="s">
        <v>249</v>
      </c>
      <c r="E6990" s="33">
        <v>3800</v>
      </c>
      <c r="F6990" s="5" t="s">
        <v>2598</v>
      </c>
      <c r="G6990" s="31">
        <v>0</v>
      </c>
      <c r="H6990" s="32">
        <v>0</v>
      </c>
      <c r="I6990" s="5">
        <v>0.131879</v>
      </c>
    </row>
    <row r="6991" spans="1:9">
      <c r="A6991" s="5">
        <v>2320130593</v>
      </c>
      <c r="B6991" s="5" t="s">
        <v>5430</v>
      </c>
      <c r="C6991" s="5" t="s">
        <v>248</v>
      </c>
      <c r="D6991" s="5" t="s">
        <v>249</v>
      </c>
      <c r="E6991" s="33">
        <v>22189</v>
      </c>
      <c r="F6991" s="5" t="s">
        <v>2598</v>
      </c>
      <c r="G6991" s="31">
        <v>0</v>
      </c>
      <c r="H6991" s="32">
        <v>0</v>
      </c>
      <c r="I6991" s="5">
        <v>0.73980000000000001</v>
      </c>
    </row>
    <row r="6992" spans="1:9">
      <c r="A6992" s="5">
        <v>2320130594</v>
      </c>
      <c r="B6992" s="5" t="s">
        <v>5431</v>
      </c>
      <c r="C6992" s="5" t="s">
        <v>248</v>
      </c>
      <c r="D6992" s="5" t="s">
        <v>249</v>
      </c>
      <c r="E6992" s="33">
        <v>8298</v>
      </c>
      <c r="F6992" s="5" t="s">
        <v>2598</v>
      </c>
      <c r="G6992" s="31">
        <v>0</v>
      </c>
      <c r="H6992" s="32">
        <v>0</v>
      </c>
      <c r="I6992" s="5">
        <v>0.74674700000000005</v>
      </c>
    </row>
    <row r="6993" spans="1:9">
      <c r="A6993" s="5">
        <v>2320130603</v>
      </c>
      <c r="B6993" s="5" t="s">
        <v>5432</v>
      </c>
      <c r="C6993" s="5" t="s">
        <v>699</v>
      </c>
      <c r="D6993" s="5" t="s">
        <v>700</v>
      </c>
      <c r="E6993" s="33">
        <v>775</v>
      </c>
      <c r="F6993" s="5" t="s">
        <v>2598</v>
      </c>
      <c r="G6993" s="31">
        <v>0</v>
      </c>
      <c r="H6993" s="32">
        <v>0</v>
      </c>
      <c r="I6993" s="5">
        <v>4.686439</v>
      </c>
    </row>
    <row r="6994" spans="1:9">
      <c r="A6994" s="5">
        <v>2320130608</v>
      </c>
      <c r="B6994" s="5" t="s">
        <v>5433</v>
      </c>
      <c r="C6994" s="5" t="s">
        <v>248</v>
      </c>
      <c r="D6994" s="5" t="s">
        <v>249</v>
      </c>
      <c r="E6994" s="33">
        <v>93378.33</v>
      </c>
      <c r="F6994" s="5" t="s">
        <v>2598</v>
      </c>
      <c r="G6994" s="31">
        <v>0</v>
      </c>
      <c r="H6994" s="32">
        <v>0</v>
      </c>
      <c r="I6994" s="5">
        <v>0.96487599999999996</v>
      </c>
    </row>
    <row r="6995" spans="1:9">
      <c r="A6995" s="5">
        <v>2320130608</v>
      </c>
      <c r="B6995" s="5" t="s">
        <v>5433</v>
      </c>
      <c r="C6995" s="5" t="s">
        <v>109</v>
      </c>
      <c r="D6995" s="5" t="s">
        <v>110</v>
      </c>
      <c r="E6995" s="33">
        <v>1641.6667</v>
      </c>
      <c r="F6995" s="5" t="s">
        <v>2598</v>
      </c>
      <c r="G6995" s="31">
        <v>0</v>
      </c>
      <c r="H6995" s="32">
        <v>0</v>
      </c>
      <c r="I6995" s="5">
        <v>0.96487299999999998</v>
      </c>
    </row>
    <row r="6996" spans="1:9">
      <c r="A6996" s="5">
        <v>2320130623</v>
      </c>
      <c r="B6996" s="5" t="s">
        <v>5434</v>
      </c>
      <c r="C6996" s="5" t="s">
        <v>248</v>
      </c>
      <c r="D6996" s="5" t="s">
        <v>249</v>
      </c>
      <c r="E6996" s="33">
        <v>21000</v>
      </c>
      <c r="F6996" s="5" t="s">
        <v>2598</v>
      </c>
      <c r="G6996" s="31">
        <v>0</v>
      </c>
      <c r="H6996" s="32">
        <v>0</v>
      </c>
      <c r="I6996" s="5">
        <v>0.31851499999999999</v>
      </c>
    </row>
    <row r="6997" spans="1:9">
      <c r="A6997" s="5">
        <v>2320130624</v>
      </c>
      <c r="B6997" s="5" t="s">
        <v>5435</v>
      </c>
      <c r="C6997" s="5" t="s">
        <v>248</v>
      </c>
      <c r="D6997" s="5" t="s">
        <v>249</v>
      </c>
      <c r="E6997" s="33">
        <v>6000</v>
      </c>
      <c r="F6997" s="5" t="s">
        <v>2598</v>
      </c>
      <c r="G6997" s="31">
        <v>0</v>
      </c>
      <c r="H6997" s="32">
        <v>0</v>
      </c>
      <c r="I6997" s="5">
        <v>0.32672000000000001</v>
      </c>
    </row>
    <row r="6998" spans="1:9">
      <c r="A6998" s="5">
        <v>2320130626</v>
      </c>
      <c r="B6998" s="5" t="s">
        <v>5436</v>
      </c>
      <c r="C6998" s="5" t="s">
        <v>248</v>
      </c>
      <c r="D6998" s="5" t="s">
        <v>249</v>
      </c>
      <c r="E6998" s="33">
        <v>8550</v>
      </c>
      <c r="F6998" s="5" t="s">
        <v>2598</v>
      </c>
      <c r="G6998" s="31">
        <v>0</v>
      </c>
      <c r="H6998" s="32">
        <v>0</v>
      </c>
      <c r="I6998" s="5">
        <v>0.26543699999999998</v>
      </c>
    </row>
    <row r="6999" spans="1:9">
      <c r="A6999" s="5">
        <v>2320130629</v>
      </c>
      <c r="B6999" s="5" t="s">
        <v>5437</v>
      </c>
      <c r="C6999" s="5" t="s">
        <v>248</v>
      </c>
      <c r="D6999" s="5" t="s">
        <v>249</v>
      </c>
      <c r="E6999" s="33">
        <v>1041</v>
      </c>
      <c r="F6999" s="5" t="s">
        <v>2598</v>
      </c>
      <c r="G6999" s="31">
        <v>0</v>
      </c>
      <c r="H6999" s="32">
        <v>0</v>
      </c>
      <c r="I6999" s="5">
        <v>0.26403500000000002</v>
      </c>
    </row>
    <row r="7000" spans="1:9">
      <c r="A7000" s="5">
        <v>2320130630</v>
      </c>
      <c r="B7000" s="5" t="s">
        <v>5438</v>
      </c>
      <c r="C7000" s="5" t="s">
        <v>248</v>
      </c>
      <c r="D7000" s="5" t="s">
        <v>249</v>
      </c>
      <c r="E7000" s="33">
        <v>789</v>
      </c>
      <c r="F7000" s="5" t="s">
        <v>2598</v>
      </c>
      <c r="G7000" s="31">
        <v>0</v>
      </c>
      <c r="H7000" s="32">
        <v>0</v>
      </c>
      <c r="I7000" s="5">
        <v>0.26384000000000002</v>
      </c>
    </row>
    <row r="7001" spans="1:9">
      <c r="A7001" s="5">
        <v>2320130631</v>
      </c>
      <c r="B7001" s="5" t="s">
        <v>5439</v>
      </c>
      <c r="C7001" s="5" t="s">
        <v>248</v>
      </c>
      <c r="D7001" s="5" t="s">
        <v>249</v>
      </c>
      <c r="E7001" s="33">
        <v>869</v>
      </c>
      <c r="F7001" s="5" t="s">
        <v>2598</v>
      </c>
      <c r="G7001" s="31">
        <v>0</v>
      </c>
      <c r="H7001" s="32">
        <v>0</v>
      </c>
      <c r="I7001" s="5">
        <v>0.26525900000000002</v>
      </c>
    </row>
    <row r="7002" spans="1:9">
      <c r="A7002" s="5">
        <v>2320130632</v>
      </c>
      <c r="B7002" s="5" t="s">
        <v>5440</v>
      </c>
      <c r="C7002" s="5" t="s">
        <v>248</v>
      </c>
      <c r="D7002" s="5" t="s">
        <v>249</v>
      </c>
      <c r="E7002" s="33">
        <v>548</v>
      </c>
      <c r="F7002" s="5" t="s">
        <v>2598</v>
      </c>
      <c r="G7002" s="31">
        <v>0</v>
      </c>
      <c r="H7002" s="32">
        <v>0</v>
      </c>
      <c r="I7002" s="5">
        <v>0.339617</v>
      </c>
    </row>
    <row r="7003" spans="1:9">
      <c r="A7003" s="5">
        <v>2320130634</v>
      </c>
      <c r="B7003" s="5" t="s">
        <v>5441</v>
      </c>
      <c r="C7003" s="5" t="s">
        <v>248</v>
      </c>
      <c r="D7003" s="5" t="s">
        <v>249</v>
      </c>
      <c r="E7003" s="33">
        <v>10180</v>
      </c>
      <c r="F7003" s="5" t="s">
        <v>2598</v>
      </c>
      <c r="G7003" s="31">
        <v>0</v>
      </c>
      <c r="H7003" s="32">
        <v>0</v>
      </c>
      <c r="I7003" s="5">
        <v>0.26439299999999999</v>
      </c>
    </row>
    <row r="7004" spans="1:9">
      <c r="A7004" s="5">
        <v>2320130637</v>
      </c>
      <c r="B7004" s="5" t="s">
        <v>5442</v>
      </c>
      <c r="C7004" s="5" t="s">
        <v>248</v>
      </c>
      <c r="D7004" s="5" t="s">
        <v>249</v>
      </c>
      <c r="E7004" s="33">
        <v>2000</v>
      </c>
      <c r="F7004" s="5" t="s">
        <v>2598</v>
      </c>
      <c r="G7004" s="31">
        <v>0</v>
      </c>
      <c r="H7004" s="32">
        <v>0</v>
      </c>
      <c r="I7004" s="5">
        <v>0.25940999999999997</v>
      </c>
    </row>
    <row r="7005" spans="1:9">
      <c r="A7005" s="5">
        <v>2320130639</v>
      </c>
      <c r="B7005" s="5" t="s">
        <v>5443</v>
      </c>
      <c r="C7005" s="5" t="s">
        <v>248</v>
      </c>
      <c r="D7005" s="5" t="s">
        <v>249</v>
      </c>
      <c r="E7005" s="33">
        <v>6000</v>
      </c>
      <c r="F7005" s="5" t="s">
        <v>2598</v>
      </c>
      <c r="G7005" s="31">
        <v>0</v>
      </c>
      <c r="H7005" s="32">
        <v>0</v>
      </c>
      <c r="I7005" s="5">
        <v>0.33962300000000001</v>
      </c>
    </row>
    <row r="7006" spans="1:9">
      <c r="A7006" s="5">
        <v>2320130640</v>
      </c>
      <c r="B7006" s="5" t="s">
        <v>5444</v>
      </c>
      <c r="C7006" s="5" t="s">
        <v>248</v>
      </c>
      <c r="D7006" s="5" t="s">
        <v>249</v>
      </c>
      <c r="E7006" s="33">
        <v>4800</v>
      </c>
      <c r="F7006" s="5" t="s">
        <v>2598</v>
      </c>
      <c r="G7006" s="31">
        <v>0</v>
      </c>
      <c r="H7006" s="32">
        <v>0</v>
      </c>
      <c r="I7006" s="5">
        <v>0.33571699999999999</v>
      </c>
    </row>
    <row r="7007" spans="1:9">
      <c r="A7007" s="5">
        <v>2320130641</v>
      </c>
      <c r="B7007" s="5" t="s">
        <v>5445</v>
      </c>
      <c r="C7007" s="5" t="s">
        <v>248</v>
      </c>
      <c r="D7007" s="5" t="s">
        <v>249</v>
      </c>
      <c r="E7007" s="33">
        <v>312</v>
      </c>
      <c r="F7007" s="5" t="s">
        <v>2598</v>
      </c>
      <c r="G7007" s="31">
        <v>0</v>
      </c>
      <c r="H7007" s="32">
        <v>0</v>
      </c>
      <c r="I7007" s="5">
        <v>0.835897</v>
      </c>
    </row>
    <row r="7008" spans="1:9">
      <c r="A7008" s="5">
        <v>2320130653</v>
      </c>
      <c r="B7008" s="5" t="s">
        <v>5446</v>
      </c>
      <c r="C7008" s="5" t="s">
        <v>2601</v>
      </c>
      <c r="D7008" s="5" t="s">
        <v>2602</v>
      </c>
      <c r="E7008" s="33">
        <v>1000</v>
      </c>
      <c r="F7008" s="5" t="s">
        <v>2598</v>
      </c>
      <c r="G7008" s="31">
        <v>0</v>
      </c>
      <c r="H7008" s="32">
        <v>0</v>
      </c>
      <c r="I7008" s="5">
        <v>0.89361999999999997</v>
      </c>
    </row>
    <row r="7009" spans="1:9">
      <c r="A7009" s="5">
        <v>2320130654</v>
      </c>
      <c r="B7009" s="5" t="s">
        <v>5447</v>
      </c>
      <c r="C7009" s="5" t="s">
        <v>248</v>
      </c>
      <c r="D7009" s="5" t="s">
        <v>249</v>
      </c>
      <c r="E7009" s="33">
        <v>3400</v>
      </c>
      <c r="F7009" s="5" t="s">
        <v>2598</v>
      </c>
      <c r="G7009" s="31">
        <v>0</v>
      </c>
      <c r="H7009" s="32">
        <v>0</v>
      </c>
      <c r="I7009" s="5">
        <v>0.23988499999999999</v>
      </c>
    </row>
    <row r="7010" spans="1:9">
      <c r="A7010" s="5">
        <v>2320130657</v>
      </c>
      <c r="B7010" s="5" t="s">
        <v>5448</v>
      </c>
      <c r="C7010" s="5" t="s">
        <v>2601</v>
      </c>
      <c r="D7010" s="5" t="s">
        <v>2602</v>
      </c>
      <c r="E7010" s="33">
        <v>3500</v>
      </c>
      <c r="F7010" s="5" t="s">
        <v>2598</v>
      </c>
      <c r="G7010" s="31">
        <v>0</v>
      </c>
      <c r="H7010" s="32">
        <v>0</v>
      </c>
      <c r="I7010" s="5">
        <v>0.34888599999999997</v>
      </c>
    </row>
    <row r="7011" spans="1:9">
      <c r="A7011" s="5">
        <v>2320130658</v>
      </c>
      <c r="B7011" s="5" t="s">
        <v>5449</v>
      </c>
      <c r="C7011" s="5" t="s">
        <v>2623</v>
      </c>
      <c r="D7011" s="5" t="s">
        <v>2624</v>
      </c>
      <c r="E7011" s="33">
        <v>2000</v>
      </c>
      <c r="F7011" s="5" t="s">
        <v>2598</v>
      </c>
      <c r="G7011" s="31">
        <v>0</v>
      </c>
      <c r="H7011" s="32">
        <v>0</v>
      </c>
      <c r="I7011" s="5">
        <v>0.22359499999999999</v>
      </c>
    </row>
    <row r="7012" spans="1:9">
      <c r="A7012" s="5">
        <v>2320130662</v>
      </c>
      <c r="B7012" s="5" t="s">
        <v>5450</v>
      </c>
      <c r="C7012" s="5" t="s">
        <v>248</v>
      </c>
      <c r="D7012" s="5" t="s">
        <v>249</v>
      </c>
      <c r="E7012" s="33">
        <v>50375</v>
      </c>
      <c r="F7012" s="5" t="s">
        <v>2598</v>
      </c>
      <c r="G7012" s="31">
        <v>0</v>
      </c>
      <c r="H7012" s="32">
        <v>0</v>
      </c>
      <c r="I7012" s="5">
        <v>0.114397</v>
      </c>
    </row>
    <row r="7013" spans="1:9">
      <c r="A7013" s="5">
        <v>2320130662</v>
      </c>
      <c r="B7013" s="5" t="s">
        <v>5450</v>
      </c>
      <c r="C7013" s="5" t="s">
        <v>2601</v>
      </c>
      <c r="D7013" s="5" t="s">
        <v>2602</v>
      </c>
      <c r="E7013" s="33">
        <v>30000</v>
      </c>
      <c r="F7013" s="5" t="s">
        <v>2598</v>
      </c>
      <c r="G7013" s="31">
        <v>0</v>
      </c>
      <c r="H7013" s="32">
        <v>0</v>
      </c>
      <c r="I7013" s="5">
        <v>9.3007000000000006E-2</v>
      </c>
    </row>
    <row r="7014" spans="1:9">
      <c r="A7014" s="5">
        <v>2320130662</v>
      </c>
      <c r="B7014" s="5" t="s">
        <v>5450</v>
      </c>
      <c r="C7014" s="5" t="s">
        <v>109</v>
      </c>
      <c r="D7014" s="5" t="s">
        <v>110</v>
      </c>
      <c r="E7014" s="33">
        <v>25000.6666</v>
      </c>
      <c r="F7014" s="5" t="s">
        <v>2598</v>
      </c>
      <c r="G7014" s="31">
        <v>0</v>
      </c>
      <c r="H7014" s="32">
        <v>0</v>
      </c>
      <c r="I7014" s="5">
        <v>0.114397</v>
      </c>
    </row>
    <row r="7015" spans="1:9">
      <c r="A7015" s="5">
        <v>2320130664</v>
      </c>
      <c r="B7015" s="5" t="s">
        <v>5451</v>
      </c>
      <c r="C7015" s="5" t="s">
        <v>248</v>
      </c>
      <c r="D7015" s="5" t="s">
        <v>249</v>
      </c>
      <c r="E7015" s="33">
        <v>500</v>
      </c>
      <c r="F7015" s="5" t="s">
        <v>2598</v>
      </c>
      <c r="G7015" s="31">
        <v>0</v>
      </c>
      <c r="H7015" s="32">
        <v>0</v>
      </c>
      <c r="I7015" s="5">
        <v>1.36158</v>
      </c>
    </row>
    <row r="7016" spans="1:9">
      <c r="A7016" s="5">
        <v>2320130665</v>
      </c>
      <c r="B7016" s="5" t="s">
        <v>5452</v>
      </c>
      <c r="C7016" s="5" t="s">
        <v>248</v>
      </c>
      <c r="D7016" s="5" t="s">
        <v>249</v>
      </c>
      <c r="E7016" s="33">
        <v>500</v>
      </c>
      <c r="F7016" s="5" t="s">
        <v>2598</v>
      </c>
      <c r="G7016" s="31">
        <v>0</v>
      </c>
      <c r="H7016" s="32">
        <v>0</v>
      </c>
      <c r="I7016" s="5">
        <v>1.36158</v>
      </c>
    </row>
    <row r="7017" spans="1:9">
      <c r="A7017" s="5">
        <v>2320130668</v>
      </c>
      <c r="B7017" s="5" t="s">
        <v>5453</v>
      </c>
      <c r="C7017" s="5" t="s">
        <v>2601</v>
      </c>
      <c r="D7017" s="5" t="s">
        <v>2602</v>
      </c>
      <c r="E7017" s="33">
        <v>550</v>
      </c>
      <c r="F7017" s="5" t="s">
        <v>2598</v>
      </c>
      <c r="G7017" s="31">
        <v>0</v>
      </c>
      <c r="H7017" s="32">
        <v>0</v>
      </c>
      <c r="I7017" s="5">
        <v>1.3615820000000001</v>
      </c>
    </row>
    <row r="7018" spans="1:9">
      <c r="A7018" s="5">
        <v>2320130669</v>
      </c>
      <c r="B7018" s="5" t="s">
        <v>5454</v>
      </c>
      <c r="C7018" s="5" t="s">
        <v>2601</v>
      </c>
      <c r="D7018" s="5" t="s">
        <v>2602</v>
      </c>
      <c r="E7018" s="33">
        <v>550</v>
      </c>
      <c r="F7018" s="5" t="s">
        <v>2598</v>
      </c>
      <c r="G7018" s="31">
        <v>0</v>
      </c>
      <c r="H7018" s="32">
        <v>0</v>
      </c>
      <c r="I7018" s="5">
        <v>1.3615820000000001</v>
      </c>
    </row>
    <row r="7019" spans="1:9">
      <c r="A7019" s="5">
        <v>2320130672</v>
      </c>
      <c r="B7019" s="5" t="s">
        <v>5455</v>
      </c>
      <c r="C7019" s="5" t="s">
        <v>248</v>
      </c>
      <c r="D7019" s="5" t="s">
        <v>249</v>
      </c>
      <c r="E7019" s="33">
        <v>225</v>
      </c>
      <c r="F7019" s="5" t="s">
        <v>2598</v>
      </c>
      <c r="G7019" s="31">
        <v>0</v>
      </c>
      <c r="H7019" s="32">
        <v>0</v>
      </c>
      <c r="I7019" s="5">
        <v>1.3615999999999999</v>
      </c>
    </row>
    <row r="7020" spans="1:9">
      <c r="A7020" s="5">
        <v>2320130673</v>
      </c>
      <c r="B7020" s="5" t="s">
        <v>5456</v>
      </c>
      <c r="C7020" s="5" t="s">
        <v>248</v>
      </c>
      <c r="D7020" s="5" t="s">
        <v>249</v>
      </c>
      <c r="E7020" s="33">
        <v>225</v>
      </c>
      <c r="F7020" s="5" t="s">
        <v>2598</v>
      </c>
      <c r="G7020" s="31">
        <v>0</v>
      </c>
      <c r="H7020" s="32">
        <v>0</v>
      </c>
      <c r="I7020" s="5">
        <v>1.3615999999999999</v>
      </c>
    </row>
    <row r="7021" spans="1:9">
      <c r="A7021" s="5">
        <v>2320130674</v>
      </c>
      <c r="B7021" s="5" t="s">
        <v>5457</v>
      </c>
      <c r="C7021" s="5" t="s">
        <v>248</v>
      </c>
      <c r="D7021" s="5" t="s">
        <v>249</v>
      </c>
      <c r="E7021" s="33">
        <v>650</v>
      </c>
      <c r="F7021" s="5" t="s">
        <v>2598</v>
      </c>
      <c r="G7021" s="31">
        <v>0</v>
      </c>
      <c r="H7021" s="32">
        <v>0</v>
      </c>
      <c r="I7021" s="5">
        <v>1.361585</v>
      </c>
    </row>
    <row r="7022" spans="1:9">
      <c r="A7022" s="5">
        <v>2320130675</v>
      </c>
      <c r="B7022" s="5" t="s">
        <v>5458</v>
      </c>
      <c r="C7022" s="5" t="s">
        <v>248</v>
      </c>
      <c r="D7022" s="5" t="s">
        <v>249</v>
      </c>
      <c r="E7022" s="33">
        <v>650</v>
      </c>
      <c r="F7022" s="5" t="s">
        <v>2598</v>
      </c>
      <c r="G7022" s="31">
        <v>0</v>
      </c>
      <c r="H7022" s="32">
        <v>0</v>
      </c>
      <c r="I7022" s="5">
        <v>1.361585</v>
      </c>
    </row>
    <row r="7023" spans="1:9">
      <c r="A7023" s="5">
        <v>2320130676</v>
      </c>
      <c r="B7023" s="5" t="s">
        <v>5459</v>
      </c>
      <c r="C7023" s="5" t="s">
        <v>248</v>
      </c>
      <c r="D7023" s="5" t="s">
        <v>249</v>
      </c>
      <c r="E7023" s="33">
        <v>1500</v>
      </c>
      <c r="F7023" s="5" t="s">
        <v>2598</v>
      </c>
      <c r="G7023" s="31">
        <v>0</v>
      </c>
      <c r="H7023" s="32">
        <v>0</v>
      </c>
      <c r="I7023" s="5">
        <v>1.3615870000000001</v>
      </c>
    </row>
    <row r="7024" spans="1:9">
      <c r="A7024" s="5">
        <v>2320130677</v>
      </c>
      <c r="B7024" s="5" t="s">
        <v>5460</v>
      </c>
      <c r="C7024" s="5" t="s">
        <v>248</v>
      </c>
      <c r="D7024" s="5" t="s">
        <v>249</v>
      </c>
      <c r="E7024" s="33">
        <v>1500</v>
      </c>
      <c r="F7024" s="5" t="s">
        <v>2598</v>
      </c>
      <c r="G7024" s="31">
        <v>0</v>
      </c>
      <c r="H7024" s="32">
        <v>0</v>
      </c>
      <c r="I7024" s="5">
        <v>1.3615870000000001</v>
      </c>
    </row>
    <row r="7025" spans="1:9">
      <c r="A7025" s="5">
        <v>2320130682</v>
      </c>
      <c r="B7025" s="5" t="s">
        <v>5461</v>
      </c>
      <c r="C7025" s="5" t="s">
        <v>248</v>
      </c>
      <c r="D7025" s="5" t="s">
        <v>249</v>
      </c>
      <c r="E7025" s="33">
        <v>500</v>
      </c>
      <c r="F7025" s="5" t="s">
        <v>2598</v>
      </c>
      <c r="G7025" s="31">
        <v>0</v>
      </c>
      <c r="H7025" s="32">
        <v>0</v>
      </c>
      <c r="I7025" s="5">
        <v>1.4561599999999999</v>
      </c>
    </row>
    <row r="7026" spans="1:9">
      <c r="A7026" s="5">
        <v>2320130683</v>
      </c>
      <c r="B7026" s="5" t="s">
        <v>5462</v>
      </c>
      <c r="C7026" s="5" t="s">
        <v>248</v>
      </c>
      <c r="D7026" s="5" t="s">
        <v>249</v>
      </c>
      <c r="E7026" s="33">
        <v>40670</v>
      </c>
      <c r="F7026" s="5" t="s">
        <v>2598</v>
      </c>
      <c r="G7026" s="31">
        <v>0</v>
      </c>
      <c r="H7026" s="32">
        <v>0</v>
      </c>
      <c r="I7026" s="5">
        <v>0.90953300000000004</v>
      </c>
    </row>
    <row r="7027" spans="1:9">
      <c r="A7027" s="5">
        <v>2320130686</v>
      </c>
      <c r="B7027" s="5" t="s">
        <v>5463</v>
      </c>
      <c r="C7027" s="5" t="s">
        <v>248</v>
      </c>
      <c r="D7027" s="5" t="s">
        <v>249</v>
      </c>
      <c r="E7027" s="33">
        <v>6600</v>
      </c>
      <c r="F7027" s="5" t="s">
        <v>2598</v>
      </c>
      <c r="G7027" s="31">
        <v>0</v>
      </c>
      <c r="H7027" s="32">
        <v>0</v>
      </c>
      <c r="I7027" s="5">
        <v>0.33918500000000001</v>
      </c>
    </row>
    <row r="7028" spans="1:9">
      <c r="A7028" s="5">
        <v>2320130687</v>
      </c>
      <c r="B7028" s="5" t="s">
        <v>5464</v>
      </c>
      <c r="C7028" s="5" t="s">
        <v>248</v>
      </c>
      <c r="D7028" s="5" t="s">
        <v>249</v>
      </c>
      <c r="E7028" s="33">
        <v>205647.99669999999</v>
      </c>
      <c r="F7028" s="5" t="s">
        <v>2598</v>
      </c>
      <c r="G7028" s="31">
        <v>0</v>
      </c>
      <c r="H7028" s="32">
        <v>0</v>
      </c>
      <c r="I7028" s="5">
        <v>0.192556</v>
      </c>
    </row>
    <row r="7029" spans="1:9">
      <c r="A7029" s="5">
        <v>2320130689</v>
      </c>
      <c r="B7029" s="5" t="s">
        <v>5465</v>
      </c>
      <c r="C7029" s="5" t="s">
        <v>248</v>
      </c>
      <c r="D7029" s="5" t="s">
        <v>249</v>
      </c>
      <c r="E7029" s="33">
        <v>5865</v>
      </c>
      <c r="F7029" s="5" t="s">
        <v>2598</v>
      </c>
      <c r="G7029" s="31">
        <v>0</v>
      </c>
      <c r="H7029" s="32">
        <v>0</v>
      </c>
      <c r="I7029" s="5">
        <v>0.184645</v>
      </c>
    </row>
    <row r="7030" spans="1:9">
      <c r="A7030" s="5">
        <v>2320130690</v>
      </c>
      <c r="B7030" s="5" t="s">
        <v>5466</v>
      </c>
      <c r="C7030" s="5" t="s">
        <v>699</v>
      </c>
      <c r="D7030" s="5" t="s">
        <v>700</v>
      </c>
      <c r="E7030" s="33">
        <v>0</v>
      </c>
      <c r="F7030" s="5" t="s">
        <v>2598</v>
      </c>
      <c r="G7030" s="31">
        <v>72000</v>
      </c>
      <c r="H7030" s="32">
        <v>0</v>
      </c>
      <c r="I7030" s="5">
        <v>0.91718699999999997</v>
      </c>
    </row>
    <row r="7031" spans="1:9">
      <c r="A7031" s="5">
        <v>2320130690</v>
      </c>
      <c r="B7031" s="5" t="s">
        <v>5466</v>
      </c>
      <c r="C7031" s="5" t="s">
        <v>248</v>
      </c>
      <c r="D7031" s="5" t="s">
        <v>249</v>
      </c>
      <c r="E7031" s="33">
        <v>2674</v>
      </c>
      <c r="F7031" s="5" t="s">
        <v>2598</v>
      </c>
      <c r="G7031" s="31">
        <v>0</v>
      </c>
      <c r="H7031" s="32">
        <v>72000</v>
      </c>
      <c r="I7031" s="5">
        <v>0.91422199999999998</v>
      </c>
    </row>
    <row r="7032" spans="1:9">
      <c r="A7032" s="5">
        <v>2320130690</v>
      </c>
      <c r="B7032" s="5" t="s">
        <v>5466</v>
      </c>
      <c r="C7032" s="5" t="s">
        <v>109</v>
      </c>
      <c r="D7032" s="5" t="s">
        <v>110</v>
      </c>
      <c r="E7032" s="33">
        <v>0.33329999999999999</v>
      </c>
      <c r="F7032" s="5" t="s">
        <v>2598</v>
      </c>
      <c r="G7032" s="31">
        <v>0</v>
      </c>
      <c r="H7032" s="32">
        <v>0</v>
      </c>
      <c r="I7032" s="5">
        <v>0.90008999999999995</v>
      </c>
    </row>
    <row r="7033" spans="1:9">
      <c r="A7033" s="5">
        <v>2320130690</v>
      </c>
      <c r="B7033" s="5" t="s">
        <v>5466</v>
      </c>
      <c r="C7033" s="5" t="s">
        <v>2611</v>
      </c>
      <c r="D7033" s="5" t="s">
        <v>2612</v>
      </c>
      <c r="E7033" s="33">
        <v>29000</v>
      </c>
      <c r="F7033" s="5" t="s">
        <v>2598</v>
      </c>
      <c r="G7033" s="31">
        <v>0</v>
      </c>
      <c r="H7033" s="32">
        <v>0</v>
      </c>
      <c r="I7033" s="5">
        <v>0.91422300000000001</v>
      </c>
    </row>
    <row r="7034" spans="1:9">
      <c r="A7034" s="5">
        <v>2320130690</v>
      </c>
      <c r="B7034" s="5" t="s">
        <v>5466</v>
      </c>
      <c r="C7034" s="5" t="s">
        <v>2614</v>
      </c>
      <c r="D7034" s="5" t="s">
        <v>2615</v>
      </c>
      <c r="E7034" s="33">
        <v>80000</v>
      </c>
      <c r="F7034" s="5" t="s">
        <v>2598</v>
      </c>
      <c r="G7034" s="31">
        <v>0</v>
      </c>
      <c r="H7034" s="32">
        <v>0</v>
      </c>
      <c r="I7034" s="5">
        <v>0.91422300000000001</v>
      </c>
    </row>
    <row r="7035" spans="1:9">
      <c r="A7035" s="5">
        <v>2320130691</v>
      </c>
      <c r="B7035" s="5" t="s">
        <v>5467</v>
      </c>
      <c r="C7035" s="5" t="s">
        <v>699</v>
      </c>
      <c r="D7035" s="5" t="s">
        <v>700</v>
      </c>
      <c r="E7035" s="33">
        <v>0</v>
      </c>
      <c r="F7035" s="5" t="s">
        <v>2598</v>
      </c>
      <c r="G7035" s="31">
        <v>49200</v>
      </c>
      <c r="H7035" s="32">
        <v>0</v>
      </c>
      <c r="I7035" s="5">
        <v>0.921759</v>
      </c>
    </row>
    <row r="7036" spans="1:9">
      <c r="A7036" s="5">
        <v>2320130691</v>
      </c>
      <c r="B7036" s="5" t="s">
        <v>5467</v>
      </c>
      <c r="C7036" s="5" t="s">
        <v>248</v>
      </c>
      <c r="D7036" s="5" t="s">
        <v>249</v>
      </c>
      <c r="E7036" s="33">
        <v>28625</v>
      </c>
      <c r="F7036" s="5" t="s">
        <v>2598</v>
      </c>
      <c r="G7036" s="31">
        <v>0</v>
      </c>
      <c r="H7036" s="32">
        <v>49200</v>
      </c>
      <c r="I7036" s="5">
        <v>0.91175499999999998</v>
      </c>
    </row>
    <row r="7037" spans="1:9">
      <c r="A7037" s="5">
        <v>2320130692</v>
      </c>
      <c r="B7037" s="5" t="s">
        <v>5468</v>
      </c>
      <c r="C7037" s="5" t="s">
        <v>248</v>
      </c>
      <c r="D7037" s="5" t="s">
        <v>249</v>
      </c>
      <c r="E7037" s="33">
        <v>11610</v>
      </c>
      <c r="F7037" s="5" t="s">
        <v>2598</v>
      </c>
      <c r="G7037" s="31">
        <v>0</v>
      </c>
      <c r="H7037" s="32">
        <v>0</v>
      </c>
      <c r="I7037" s="5">
        <v>0.90745699999999996</v>
      </c>
    </row>
    <row r="7038" spans="1:9">
      <c r="A7038" s="5">
        <v>2320130692</v>
      </c>
      <c r="B7038" s="5" t="s">
        <v>5468</v>
      </c>
      <c r="C7038" s="5" t="s">
        <v>109</v>
      </c>
      <c r="D7038" s="5" t="s">
        <v>110</v>
      </c>
      <c r="E7038" s="33">
        <v>1313</v>
      </c>
      <c r="F7038" s="5" t="s">
        <v>2598</v>
      </c>
      <c r="G7038" s="31">
        <v>0</v>
      </c>
      <c r="H7038" s="32">
        <v>0</v>
      </c>
      <c r="I7038" s="5">
        <v>0.90745600000000004</v>
      </c>
    </row>
    <row r="7039" spans="1:9">
      <c r="A7039" s="5">
        <v>2320130693</v>
      </c>
      <c r="B7039" s="5" t="s">
        <v>5469</v>
      </c>
      <c r="C7039" s="5" t="s">
        <v>2611</v>
      </c>
      <c r="D7039" s="5" t="s">
        <v>2612</v>
      </c>
      <c r="E7039" s="33">
        <v>78000</v>
      </c>
      <c r="F7039" s="5" t="s">
        <v>2598</v>
      </c>
      <c r="G7039" s="31">
        <v>0</v>
      </c>
      <c r="H7039" s="32">
        <v>0</v>
      </c>
      <c r="I7039" s="5">
        <v>0.75717800000000002</v>
      </c>
    </row>
    <row r="7040" spans="1:9">
      <c r="A7040" s="5">
        <v>2320130694</v>
      </c>
      <c r="B7040" s="5" t="s">
        <v>5470</v>
      </c>
      <c r="C7040" s="5" t="s">
        <v>248</v>
      </c>
      <c r="D7040" s="5" t="s">
        <v>249</v>
      </c>
      <c r="E7040" s="33">
        <v>7700</v>
      </c>
      <c r="F7040" s="5" t="s">
        <v>2598</v>
      </c>
      <c r="G7040" s="31">
        <v>0</v>
      </c>
      <c r="H7040" s="32">
        <v>0</v>
      </c>
      <c r="I7040" s="5">
        <v>0.335781</v>
      </c>
    </row>
    <row r="7041" spans="1:9">
      <c r="A7041" s="5">
        <v>2320130695</v>
      </c>
      <c r="B7041" s="5" t="s">
        <v>5471</v>
      </c>
      <c r="C7041" s="5" t="s">
        <v>699</v>
      </c>
      <c r="D7041" s="5" t="s">
        <v>700</v>
      </c>
      <c r="E7041" s="33">
        <v>0</v>
      </c>
      <c r="F7041" s="5" t="s">
        <v>2598</v>
      </c>
      <c r="G7041" s="31">
        <v>900</v>
      </c>
      <c r="H7041" s="32">
        <v>0</v>
      </c>
      <c r="I7041" s="5">
        <v>0.33962199999999998</v>
      </c>
    </row>
    <row r="7042" spans="1:9">
      <c r="A7042" s="5">
        <v>2320130695</v>
      </c>
      <c r="B7042" s="5" t="s">
        <v>5471</v>
      </c>
      <c r="C7042" s="5" t="s">
        <v>248</v>
      </c>
      <c r="D7042" s="5" t="s">
        <v>249</v>
      </c>
      <c r="E7042" s="33">
        <v>4500</v>
      </c>
      <c r="F7042" s="5" t="s">
        <v>2598</v>
      </c>
      <c r="G7042" s="31">
        <v>0</v>
      </c>
      <c r="H7042" s="32">
        <v>900</v>
      </c>
      <c r="I7042" s="5">
        <v>0.33962199999999998</v>
      </c>
    </row>
    <row r="7043" spans="1:9">
      <c r="A7043" s="5">
        <v>2320130696</v>
      </c>
      <c r="B7043" s="5" t="s">
        <v>5472</v>
      </c>
      <c r="C7043" s="5" t="s">
        <v>248</v>
      </c>
      <c r="D7043" s="5" t="s">
        <v>249</v>
      </c>
      <c r="E7043" s="33">
        <v>2982</v>
      </c>
      <c r="F7043" s="5" t="s">
        <v>2598</v>
      </c>
      <c r="G7043" s="31">
        <v>0</v>
      </c>
      <c r="H7043" s="32">
        <v>0</v>
      </c>
      <c r="I7043" s="5">
        <v>0.33962100000000001</v>
      </c>
    </row>
    <row r="7044" spans="1:9">
      <c r="A7044" s="5">
        <v>2320130697</v>
      </c>
      <c r="B7044" s="5" t="s">
        <v>5473</v>
      </c>
      <c r="C7044" s="5" t="s">
        <v>248</v>
      </c>
      <c r="D7044" s="5" t="s">
        <v>249</v>
      </c>
      <c r="E7044" s="33">
        <v>350</v>
      </c>
      <c r="F7044" s="5" t="s">
        <v>2598</v>
      </c>
      <c r="G7044" s="31">
        <v>0</v>
      </c>
      <c r="H7044" s="32">
        <v>0</v>
      </c>
      <c r="I7044" s="5">
        <v>0.33962900000000001</v>
      </c>
    </row>
    <row r="7045" spans="1:9">
      <c r="A7045" s="5">
        <v>2320130698</v>
      </c>
      <c r="B7045" s="5" t="s">
        <v>5474</v>
      </c>
      <c r="C7045" s="5" t="s">
        <v>248</v>
      </c>
      <c r="D7045" s="5" t="s">
        <v>249</v>
      </c>
      <c r="E7045" s="33">
        <v>4906</v>
      </c>
      <c r="F7045" s="5" t="s">
        <v>2598</v>
      </c>
      <c r="G7045" s="31">
        <v>0</v>
      </c>
      <c r="H7045" s="32">
        <v>0</v>
      </c>
      <c r="I7045" s="5">
        <v>0.33857300000000001</v>
      </c>
    </row>
    <row r="7046" spans="1:9">
      <c r="A7046" s="5">
        <v>2320130699</v>
      </c>
      <c r="B7046" s="5" t="s">
        <v>5475</v>
      </c>
      <c r="C7046" s="5" t="s">
        <v>248</v>
      </c>
      <c r="D7046" s="5" t="s">
        <v>249</v>
      </c>
      <c r="E7046" s="33">
        <v>4000</v>
      </c>
      <c r="F7046" s="5" t="s">
        <v>2598</v>
      </c>
      <c r="G7046" s="31">
        <v>0</v>
      </c>
      <c r="H7046" s="32">
        <v>0</v>
      </c>
      <c r="I7046" s="5">
        <v>2.2651080000000001</v>
      </c>
    </row>
    <row r="7047" spans="1:9">
      <c r="A7047" s="5">
        <v>2320130700</v>
      </c>
      <c r="B7047" s="5" t="s">
        <v>5476</v>
      </c>
      <c r="C7047" s="5" t="s">
        <v>248</v>
      </c>
      <c r="D7047" s="5" t="s">
        <v>249</v>
      </c>
      <c r="E7047" s="33">
        <v>199234</v>
      </c>
      <c r="F7047" s="5" t="s">
        <v>2598</v>
      </c>
      <c r="G7047" s="31">
        <v>0</v>
      </c>
      <c r="H7047" s="32">
        <v>0</v>
      </c>
      <c r="I7047" s="5">
        <v>0.49397099999999999</v>
      </c>
    </row>
    <row r="7048" spans="1:9">
      <c r="A7048" s="5">
        <v>2320130700</v>
      </c>
      <c r="B7048" s="5" t="s">
        <v>5476</v>
      </c>
      <c r="C7048" s="5" t="s">
        <v>109</v>
      </c>
      <c r="D7048" s="5" t="s">
        <v>110</v>
      </c>
      <c r="E7048" s="33">
        <v>10441</v>
      </c>
      <c r="F7048" s="5" t="s">
        <v>2598</v>
      </c>
      <c r="G7048" s="31">
        <v>0</v>
      </c>
      <c r="H7048" s="32">
        <v>0</v>
      </c>
      <c r="I7048" s="5">
        <v>0.49397099999999999</v>
      </c>
    </row>
    <row r="7049" spans="1:9">
      <c r="A7049" s="5">
        <v>2320130701</v>
      </c>
      <c r="B7049" s="5" t="s">
        <v>5477</v>
      </c>
      <c r="C7049" s="5" t="s">
        <v>248</v>
      </c>
      <c r="D7049" s="5" t="s">
        <v>249</v>
      </c>
      <c r="E7049" s="33">
        <v>11529</v>
      </c>
      <c r="F7049" s="5" t="s">
        <v>2598</v>
      </c>
      <c r="G7049" s="31">
        <v>0</v>
      </c>
      <c r="H7049" s="32">
        <v>0</v>
      </c>
      <c r="I7049" s="5">
        <v>0.53328100000000001</v>
      </c>
    </row>
    <row r="7050" spans="1:9">
      <c r="A7050" s="5">
        <v>2320130702</v>
      </c>
      <c r="B7050" s="5" t="s">
        <v>5478</v>
      </c>
      <c r="C7050" s="5" t="s">
        <v>248</v>
      </c>
      <c r="D7050" s="5" t="s">
        <v>249</v>
      </c>
      <c r="E7050" s="33">
        <v>25766</v>
      </c>
      <c r="F7050" s="5" t="s">
        <v>2598</v>
      </c>
      <c r="G7050" s="31">
        <v>0</v>
      </c>
      <c r="H7050" s="32">
        <v>0</v>
      </c>
      <c r="I7050" s="5">
        <v>0.60996700000000004</v>
      </c>
    </row>
    <row r="7051" spans="1:9">
      <c r="A7051" s="5">
        <v>2320130703</v>
      </c>
      <c r="B7051" s="5" t="s">
        <v>5479</v>
      </c>
      <c r="C7051" s="5" t="s">
        <v>248</v>
      </c>
      <c r="D7051" s="5" t="s">
        <v>249</v>
      </c>
      <c r="E7051" s="33">
        <v>3182</v>
      </c>
      <c r="F7051" s="5" t="s">
        <v>2598</v>
      </c>
      <c r="G7051" s="31">
        <v>0</v>
      </c>
      <c r="H7051" s="32">
        <v>0</v>
      </c>
      <c r="I7051" s="5">
        <v>0.46821800000000002</v>
      </c>
    </row>
    <row r="7052" spans="1:9">
      <c r="A7052" s="5">
        <v>2320130704</v>
      </c>
      <c r="B7052" s="5" t="s">
        <v>5480</v>
      </c>
      <c r="C7052" s="5" t="s">
        <v>248</v>
      </c>
      <c r="D7052" s="5" t="s">
        <v>249</v>
      </c>
      <c r="E7052" s="33">
        <v>2180</v>
      </c>
      <c r="F7052" s="5" t="s">
        <v>2598</v>
      </c>
      <c r="G7052" s="31">
        <v>0</v>
      </c>
      <c r="H7052" s="32">
        <v>0</v>
      </c>
      <c r="I7052" s="5">
        <v>0.46809200000000001</v>
      </c>
    </row>
    <row r="7053" spans="1:9">
      <c r="A7053" s="5">
        <v>2320130704</v>
      </c>
      <c r="B7053" s="5" t="s">
        <v>5480</v>
      </c>
      <c r="C7053" s="5" t="s">
        <v>109</v>
      </c>
      <c r="D7053" s="5" t="s">
        <v>110</v>
      </c>
      <c r="E7053" s="33">
        <v>1507</v>
      </c>
      <c r="F7053" s="5" t="s">
        <v>2598</v>
      </c>
      <c r="G7053" s="31">
        <v>0</v>
      </c>
      <c r="H7053" s="32">
        <v>0</v>
      </c>
      <c r="I7053" s="5">
        <v>0.46809600000000001</v>
      </c>
    </row>
    <row r="7054" spans="1:9">
      <c r="A7054" s="5">
        <v>2320130705</v>
      </c>
      <c r="B7054" s="5" t="s">
        <v>5481</v>
      </c>
      <c r="C7054" s="5" t="s">
        <v>248</v>
      </c>
      <c r="D7054" s="5" t="s">
        <v>249</v>
      </c>
      <c r="E7054" s="33">
        <v>123352</v>
      </c>
      <c r="F7054" s="5" t="s">
        <v>2598</v>
      </c>
      <c r="G7054" s="31">
        <v>0</v>
      </c>
      <c r="H7054" s="32">
        <v>0</v>
      </c>
      <c r="I7054" s="5">
        <v>0.48055799999999999</v>
      </c>
    </row>
    <row r="7055" spans="1:9">
      <c r="A7055" s="5">
        <v>2320130706</v>
      </c>
      <c r="B7055" s="5" t="s">
        <v>5482</v>
      </c>
      <c r="C7055" s="5" t="s">
        <v>248</v>
      </c>
      <c r="D7055" s="5" t="s">
        <v>249</v>
      </c>
      <c r="E7055" s="33">
        <v>74249</v>
      </c>
      <c r="F7055" s="5" t="s">
        <v>2598</v>
      </c>
      <c r="G7055" s="31">
        <v>0</v>
      </c>
      <c r="H7055" s="32">
        <v>0</v>
      </c>
      <c r="I7055" s="5">
        <v>0.47953800000000002</v>
      </c>
    </row>
    <row r="7056" spans="1:9">
      <c r="A7056" s="5">
        <v>2320130707</v>
      </c>
      <c r="B7056" s="5" t="s">
        <v>5483</v>
      </c>
      <c r="C7056" s="5" t="s">
        <v>248</v>
      </c>
      <c r="D7056" s="5" t="s">
        <v>249</v>
      </c>
      <c r="E7056" s="33">
        <v>2844</v>
      </c>
      <c r="F7056" s="5" t="s">
        <v>2598</v>
      </c>
      <c r="G7056" s="31">
        <v>0</v>
      </c>
      <c r="H7056" s="32">
        <v>0</v>
      </c>
      <c r="I7056" s="5">
        <v>0.46809400000000001</v>
      </c>
    </row>
    <row r="7057" spans="1:9">
      <c r="A7057" s="5">
        <v>2320130709</v>
      </c>
      <c r="B7057" s="5" t="s">
        <v>5484</v>
      </c>
      <c r="C7057" s="5" t="s">
        <v>248</v>
      </c>
      <c r="D7057" s="5" t="s">
        <v>249</v>
      </c>
      <c r="E7057" s="33">
        <v>3440</v>
      </c>
      <c r="F7057" s="5" t="s">
        <v>2598</v>
      </c>
      <c r="G7057" s="31">
        <v>0</v>
      </c>
      <c r="H7057" s="32">
        <v>0</v>
      </c>
      <c r="I7057" s="5">
        <v>0.47799999999999998</v>
      </c>
    </row>
    <row r="7058" spans="1:9">
      <c r="A7058" s="5">
        <v>2320130711</v>
      </c>
      <c r="B7058" s="5" t="s">
        <v>5485</v>
      </c>
      <c r="C7058" s="5" t="s">
        <v>248</v>
      </c>
      <c r="D7058" s="5" t="s">
        <v>249</v>
      </c>
      <c r="E7058" s="33">
        <v>3846</v>
      </c>
      <c r="F7058" s="5" t="s">
        <v>2598</v>
      </c>
      <c r="G7058" s="31">
        <v>0</v>
      </c>
      <c r="H7058" s="32">
        <v>0</v>
      </c>
      <c r="I7058" s="5">
        <v>0.49041299999999999</v>
      </c>
    </row>
    <row r="7059" spans="1:9">
      <c r="A7059" s="5">
        <v>2320130712</v>
      </c>
      <c r="B7059" s="5" t="s">
        <v>5486</v>
      </c>
      <c r="C7059" s="5" t="s">
        <v>248</v>
      </c>
      <c r="D7059" s="5" t="s">
        <v>249</v>
      </c>
      <c r="E7059" s="33">
        <v>7029</v>
      </c>
      <c r="F7059" s="5" t="s">
        <v>2598</v>
      </c>
      <c r="G7059" s="31">
        <v>0</v>
      </c>
      <c r="H7059" s="32">
        <v>0</v>
      </c>
      <c r="I7059" s="5">
        <v>0.49867400000000001</v>
      </c>
    </row>
    <row r="7060" spans="1:9">
      <c r="A7060" s="5">
        <v>2320130713</v>
      </c>
      <c r="B7060" s="5" t="s">
        <v>5487</v>
      </c>
      <c r="C7060" s="5" t="s">
        <v>248</v>
      </c>
      <c r="D7060" s="5" t="s">
        <v>249</v>
      </c>
      <c r="E7060" s="33">
        <v>8844</v>
      </c>
      <c r="F7060" s="5" t="s">
        <v>2598</v>
      </c>
      <c r="G7060" s="31">
        <v>0</v>
      </c>
      <c r="H7060" s="32">
        <v>0</v>
      </c>
      <c r="I7060" s="5">
        <v>0.50549999999999995</v>
      </c>
    </row>
    <row r="7061" spans="1:9">
      <c r="A7061" s="5">
        <v>2320130714</v>
      </c>
      <c r="B7061" s="5" t="s">
        <v>5488</v>
      </c>
      <c r="C7061" s="5" t="s">
        <v>248</v>
      </c>
      <c r="D7061" s="5" t="s">
        <v>249</v>
      </c>
      <c r="E7061" s="33">
        <v>2620</v>
      </c>
      <c r="F7061" s="5" t="s">
        <v>2598</v>
      </c>
      <c r="G7061" s="31">
        <v>0</v>
      </c>
      <c r="H7061" s="32">
        <v>0</v>
      </c>
      <c r="I7061" s="5">
        <v>0.47096199999999999</v>
      </c>
    </row>
    <row r="7062" spans="1:9">
      <c r="A7062" s="5">
        <v>2320130715</v>
      </c>
      <c r="B7062" s="5" t="s">
        <v>727</v>
      </c>
      <c r="C7062" s="5" t="s">
        <v>248</v>
      </c>
      <c r="D7062" s="5" t="s">
        <v>249</v>
      </c>
      <c r="E7062" s="33">
        <v>30501</v>
      </c>
      <c r="F7062" s="5" t="s">
        <v>2598</v>
      </c>
      <c r="G7062" s="31">
        <v>0</v>
      </c>
      <c r="H7062" s="32">
        <v>0</v>
      </c>
      <c r="I7062" s="5">
        <v>0.145423</v>
      </c>
    </row>
    <row r="7063" spans="1:9">
      <c r="A7063" s="5">
        <v>2320130715</v>
      </c>
      <c r="B7063" s="5" t="s">
        <v>727</v>
      </c>
      <c r="C7063" s="5" t="s">
        <v>47</v>
      </c>
      <c r="D7063" s="5" t="s">
        <v>48</v>
      </c>
      <c r="E7063" s="33">
        <v>4900</v>
      </c>
      <c r="F7063" s="5" t="s">
        <v>2598</v>
      </c>
      <c r="G7063" s="31">
        <v>0</v>
      </c>
      <c r="H7063" s="32">
        <v>0</v>
      </c>
      <c r="I7063" s="5">
        <v>0.145422</v>
      </c>
    </row>
    <row r="7064" spans="1:9">
      <c r="A7064" s="5">
        <v>2320130716</v>
      </c>
      <c r="B7064" s="5" t="s">
        <v>728</v>
      </c>
      <c r="C7064" s="5" t="s">
        <v>248</v>
      </c>
      <c r="D7064" s="5" t="s">
        <v>249</v>
      </c>
      <c r="E7064" s="33">
        <v>30000</v>
      </c>
      <c r="F7064" s="5" t="s">
        <v>2598</v>
      </c>
      <c r="G7064" s="31">
        <v>0</v>
      </c>
      <c r="H7064" s="32">
        <v>0</v>
      </c>
      <c r="I7064" s="5">
        <v>0.14754900000000001</v>
      </c>
    </row>
    <row r="7065" spans="1:9">
      <c r="A7065" s="5">
        <v>2320130716</v>
      </c>
      <c r="B7065" s="5" t="s">
        <v>728</v>
      </c>
      <c r="C7065" s="5" t="s">
        <v>47</v>
      </c>
      <c r="D7065" s="5" t="s">
        <v>48</v>
      </c>
      <c r="E7065" s="33">
        <v>5100</v>
      </c>
      <c r="F7065" s="5" t="s">
        <v>2598</v>
      </c>
      <c r="G7065" s="31">
        <v>0</v>
      </c>
      <c r="H7065" s="32">
        <v>0</v>
      </c>
      <c r="I7065" s="5">
        <v>0.14754900000000001</v>
      </c>
    </row>
    <row r="7066" spans="1:9">
      <c r="A7066" s="5">
        <v>2320130717</v>
      </c>
      <c r="B7066" s="5" t="s">
        <v>729</v>
      </c>
      <c r="C7066" s="5" t="s">
        <v>248</v>
      </c>
      <c r="D7066" s="5" t="s">
        <v>249</v>
      </c>
      <c r="E7066" s="33">
        <v>58000</v>
      </c>
      <c r="F7066" s="5" t="s">
        <v>2598</v>
      </c>
      <c r="G7066" s="31">
        <v>0</v>
      </c>
      <c r="H7066" s="32">
        <v>0</v>
      </c>
      <c r="I7066" s="5">
        <v>0.145875</v>
      </c>
    </row>
    <row r="7067" spans="1:9">
      <c r="A7067" s="5">
        <v>2320130720</v>
      </c>
      <c r="B7067" s="5" t="s">
        <v>5489</v>
      </c>
      <c r="C7067" s="5" t="s">
        <v>699</v>
      </c>
      <c r="D7067" s="5" t="s">
        <v>700</v>
      </c>
      <c r="E7067" s="33">
        <v>0</v>
      </c>
      <c r="F7067" s="5" t="s">
        <v>2598</v>
      </c>
      <c r="G7067" s="31">
        <v>80000</v>
      </c>
      <c r="H7067" s="32">
        <v>0</v>
      </c>
      <c r="I7067" s="5">
        <v>0.19025500000000001</v>
      </c>
    </row>
    <row r="7068" spans="1:9">
      <c r="A7068" s="5">
        <v>2320130720</v>
      </c>
      <c r="B7068" s="5" t="s">
        <v>5489</v>
      </c>
      <c r="C7068" s="5" t="s">
        <v>248</v>
      </c>
      <c r="D7068" s="5" t="s">
        <v>249</v>
      </c>
      <c r="E7068" s="33">
        <v>95665.003400000001</v>
      </c>
      <c r="F7068" s="5" t="s">
        <v>2598</v>
      </c>
      <c r="G7068" s="31">
        <v>0</v>
      </c>
      <c r="H7068" s="32">
        <v>80000</v>
      </c>
      <c r="I7068" s="5">
        <v>0.19509899999999999</v>
      </c>
    </row>
    <row r="7069" spans="1:9">
      <c r="A7069" s="5">
        <v>2320130721</v>
      </c>
      <c r="B7069" s="5" t="s">
        <v>5490</v>
      </c>
      <c r="C7069" s="5" t="s">
        <v>248</v>
      </c>
      <c r="D7069" s="5" t="s">
        <v>249</v>
      </c>
      <c r="E7069" s="33">
        <v>66405</v>
      </c>
      <c r="F7069" s="5" t="s">
        <v>2598</v>
      </c>
      <c r="G7069" s="31">
        <v>0</v>
      </c>
      <c r="H7069" s="32">
        <v>0</v>
      </c>
      <c r="I7069" s="5">
        <v>0.202685</v>
      </c>
    </row>
    <row r="7070" spans="1:9">
      <c r="A7070" s="5">
        <v>2320130721</v>
      </c>
      <c r="B7070" s="5" t="s">
        <v>5490</v>
      </c>
      <c r="C7070" s="5" t="s">
        <v>109</v>
      </c>
      <c r="D7070" s="5" t="s">
        <v>110</v>
      </c>
      <c r="E7070" s="33">
        <v>7540.0002000000004</v>
      </c>
      <c r="F7070" s="5" t="s">
        <v>2598</v>
      </c>
      <c r="G7070" s="31">
        <v>0</v>
      </c>
      <c r="H7070" s="32">
        <v>0</v>
      </c>
      <c r="I7070" s="5">
        <v>0.202684</v>
      </c>
    </row>
    <row r="7071" spans="1:9">
      <c r="A7071" s="5">
        <v>2320130722</v>
      </c>
      <c r="B7071" s="5" t="s">
        <v>5491</v>
      </c>
      <c r="C7071" s="5" t="s">
        <v>248</v>
      </c>
      <c r="D7071" s="5" t="s">
        <v>249</v>
      </c>
      <c r="E7071" s="33">
        <v>10000</v>
      </c>
      <c r="F7071" s="5" t="s">
        <v>2598</v>
      </c>
      <c r="G7071" s="31">
        <v>0</v>
      </c>
      <c r="H7071" s="32">
        <v>0</v>
      </c>
      <c r="I7071" s="5">
        <v>0.31299100000000002</v>
      </c>
    </row>
    <row r="7072" spans="1:9">
      <c r="A7072" s="5">
        <v>2320130723</v>
      </c>
      <c r="B7072" s="5" t="s">
        <v>5492</v>
      </c>
      <c r="C7072" s="5" t="s">
        <v>248</v>
      </c>
      <c r="D7072" s="5" t="s">
        <v>249</v>
      </c>
      <c r="E7072" s="33">
        <v>11000</v>
      </c>
      <c r="F7072" s="5" t="s">
        <v>2598</v>
      </c>
      <c r="G7072" s="31">
        <v>0</v>
      </c>
      <c r="H7072" s="32">
        <v>0</v>
      </c>
      <c r="I7072" s="5">
        <v>0.177671</v>
      </c>
    </row>
    <row r="7073" spans="1:9">
      <c r="A7073" s="5">
        <v>2320130733</v>
      </c>
      <c r="B7073" s="5" t="s">
        <v>5493</v>
      </c>
      <c r="C7073" s="5" t="s">
        <v>248</v>
      </c>
      <c r="D7073" s="5" t="s">
        <v>249</v>
      </c>
      <c r="E7073" s="33">
        <v>29470</v>
      </c>
      <c r="F7073" s="5" t="s">
        <v>2598</v>
      </c>
      <c r="G7073" s="31">
        <v>0</v>
      </c>
      <c r="H7073" s="32">
        <v>1</v>
      </c>
      <c r="I7073" s="5">
        <v>0.87687000000000004</v>
      </c>
    </row>
    <row r="7074" spans="1:9">
      <c r="A7074" s="5">
        <v>2320130733</v>
      </c>
      <c r="B7074" s="5" t="s">
        <v>5493</v>
      </c>
      <c r="C7074" s="5" t="s">
        <v>109</v>
      </c>
      <c r="D7074" s="5" t="s">
        <v>110</v>
      </c>
      <c r="E7074" s="33">
        <v>0</v>
      </c>
      <c r="F7074" s="5" t="s">
        <v>2598</v>
      </c>
      <c r="G7074" s="31">
        <v>1</v>
      </c>
      <c r="H7074" s="32">
        <v>0</v>
      </c>
      <c r="I7074" s="5">
        <v>0.88059699999999996</v>
      </c>
    </row>
    <row r="7075" spans="1:9">
      <c r="A7075" s="5">
        <v>2320130734</v>
      </c>
      <c r="B7075" s="5" t="s">
        <v>842</v>
      </c>
      <c r="C7075" s="5" t="s">
        <v>248</v>
      </c>
      <c r="D7075" s="5" t="s">
        <v>249</v>
      </c>
      <c r="E7075" s="33">
        <v>38900</v>
      </c>
      <c r="F7075" s="5" t="s">
        <v>2598</v>
      </c>
      <c r="G7075" s="31">
        <v>0</v>
      </c>
      <c r="H7075" s="32">
        <v>0</v>
      </c>
      <c r="I7075" s="5">
        <v>0.75598600000000005</v>
      </c>
    </row>
    <row r="7076" spans="1:9">
      <c r="A7076" s="5">
        <v>2320130735</v>
      </c>
      <c r="B7076" s="5" t="s">
        <v>5494</v>
      </c>
      <c r="C7076" s="5" t="s">
        <v>699</v>
      </c>
      <c r="D7076" s="5" t="s">
        <v>700</v>
      </c>
      <c r="E7076" s="33">
        <v>0</v>
      </c>
      <c r="F7076" s="5" t="s">
        <v>2598</v>
      </c>
      <c r="G7076" s="31">
        <v>60600</v>
      </c>
      <c r="H7076" s="32">
        <v>0</v>
      </c>
      <c r="I7076" s="5">
        <v>0.758046</v>
      </c>
    </row>
    <row r="7077" spans="1:9">
      <c r="A7077" s="5">
        <v>2320130735</v>
      </c>
      <c r="B7077" s="5" t="s">
        <v>5494</v>
      </c>
      <c r="C7077" s="5" t="s">
        <v>248</v>
      </c>
      <c r="D7077" s="5" t="s">
        <v>249</v>
      </c>
      <c r="E7077" s="33">
        <v>873.00329999999997</v>
      </c>
      <c r="F7077" s="5" t="s">
        <v>2598</v>
      </c>
      <c r="G7077" s="31">
        <v>0</v>
      </c>
      <c r="H7077" s="32">
        <v>60601</v>
      </c>
      <c r="I7077" s="5">
        <v>0.75805</v>
      </c>
    </row>
    <row r="7078" spans="1:9">
      <c r="A7078" s="5">
        <v>2320130735</v>
      </c>
      <c r="B7078" s="5" t="s">
        <v>5494</v>
      </c>
      <c r="C7078" s="5" t="s">
        <v>2601</v>
      </c>
      <c r="D7078" s="5" t="s">
        <v>2602</v>
      </c>
      <c r="E7078" s="33">
        <v>4800</v>
      </c>
      <c r="F7078" s="5" t="s">
        <v>2598</v>
      </c>
      <c r="G7078" s="31">
        <v>0</v>
      </c>
      <c r="H7078" s="32">
        <v>0</v>
      </c>
      <c r="I7078" s="5">
        <v>0.82234399999999996</v>
      </c>
    </row>
    <row r="7079" spans="1:9">
      <c r="A7079" s="5">
        <v>2320130735</v>
      </c>
      <c r="B7079" s="5" t="s">
        <v>5494</v>
      </c>
      <c r="C7079" s="5" t="s">
        <v>109</v>
      </c>
      <c r="D7079" s="5" t="s">
        <v>110</v>
      </c>
      <c r="E7079" s="33">
        <v>0</v>
      </c>
      <c r="F7079" s="5" t="s">
        <v>2598</v>
      </c>
      <c r="G7079" s="31">
        <v>1</v>
      </c>
      <c r="H7079" s="32">
        <v>0</v>
      </c>
      <c r="I7079" s="5">
        <v>0.753807</v>
      </c>
    </row>
    <row r="7080" spans="1:9">
      <c r="A7080" s="5">
        <v>2320130736</v>
      </c>
      <c r="B7080" s="5" t="s">
        <v>5495</v>
      </c>
      <c r="C7080" s="5" t="s">
        <v>248</v>
      </c>
      <c r="D7080" s="5" t="s">
        <v>249</v>
      </c>
      <c r="E7080" s="33">
        <v>3994.0019000000002</v>
      </c>
      <c r="F7080" s="5" t="s">
        <v>5496</v>
      </c>
      <c r="G7080" s="31">
        <v>0</v>
      </c>
      <c r="H7080" s="32">
        <v>0</v>
      </c>
      <c r="I7080" s="5">
        <v>0.46809200000000001</v>
      </c>
    </row>
    <row r="7081" spans="1:9">
      <c r="A7081" s="5">
        <v>2320130738</v>
      </c>
      <c r="B7081" s="5" t="s">
        <v>5497</v>
      </c>
      <c r="C7081" s="5" t="s">
        <v>248</v>
      </c>
      <c r="D7081" s="5" t="s">
        <v>249</v>
      </c>
      <c r="E7081" s="33">
        <v>27000</v>
      </c>
      <c r="F7081" s="5" t="s">
        <v>2598</v>
      </c>
      <c r="G7081" s="31">
        <v>0</v>
      </c>
      <c r="H7081" s="32">
        <v>0</v>
      </c>
      <c r="I7081" s="5">
        <v>1.3594E-2</v>
      </c>
    </row>
    <row r="7082" spans="1:9">
      <c r="A7082" s="5">
        <v>2320130738</v>
      </c>
      <c r="B7082" s="5" t="s">
        <v>5497</v>
      </c>
      <c r="C7082" s="5" t="s">
        <v>109</v>
      </c>
      <c r="D7082" s="5" t="s">
        <v>110</v>
      </c>
      <c r="E7082" s="33">
        <v>3750</v>
      </c>
      <c r="F7082" s="5" t="s">
        <v>2598</v>
      </c>
      <c r="G7082" s="31">
        <v>0</v>
      </c>
      <c r="H7082" s="32">
        <v>0</v>
      </c>
      <c r="I7082" s="5">
        <v>1.3594999999999999E-2</v>
      </c>
    </row>
    <row r="7083" spans="1:9">
      <c r="A7083" s="5">
        <v>2320130740</v>
      </c>
      <c r="B7083" s="5" t="s">
        <v>5498</v>
      </c>
      <c r="C7083" s="5" t="s">
        <v>248</v>
      </c>
      <c r="D7083" s="5" t="s">
        <v>249</v>
      </c>
      <c r="E7083" s="33">
        <v>420</v>
      </c>
      <c r="F7083" s="5" t="s">
        <v>2598</v>
      </c>
      <c r="G7083" s="31">
        <v>0</v>
      </c>
      <c r="H7083" s="32">
        <v>0</v>
      </c>
      <c r="I7083" s="5">
        <v>0.22209499999999999</v>
      </c>
    </row>
    <row r="7084" spans="1:9">
      <c r="A7084" s="5">
        <v>2320130740</v>
      </c>
      <c r="B7084" s="5" t="s">
        <v>5498</v>
      </c>
      <c r="C7084" s="5" t="s">
        <v>109</v>
      </c>
      <c r="D7084" s="5" t="s">
        <v>110</v>
      </c>
      <c r="E7084" s="33">
        <v>1813.3333</v>
      </c>
      <c r="F7084" s="5" t="s">
        <v>2598</v>
      </c>
      <c r="G7084" s="31">
        <v>0</v>
      </c>
      <c r="H7084" s="32">
        <v>0</v>
      </c>
      <c r="I7084" s="5">
        <v>0.222105</v>
      </c>
    </row>
    <row r="7085" spans="1:9">
      <c r="A7085" s="5">
        <v>2320140017</v>
      </c>
      <c r="B7085" s="5" t="s">
        <v>5499</v>
      </c>
      <c r="C7085" s="5" t="s">
        <v>248</v>
      </c>
      <c r="D7085" s="5" t="s">
        <v>249</v>
      </c>
      <c r="E7085" s="33">
        <v>3880</v>
      </c>
      <c r="F7085" s="5" t="s">
        <v>2598</v>
      </c>
      <c r="G7085" s="31">
        <v>0</v>
      </c>
      <c r="H7085" s="32">
        <v>0</v>
      </c>
      <c r="I7085" s="5">
        <v>0.57882199999999995</v>
      </c>
    </row>
    <row r="7086" spans="1:9">
      <c r="A7086" s="5">
        <v>2320160025</v>
      </c>
      <c r="B7086" s="5" t="s">
        <v>5500</v>
      </c>
      <c r="C7086" s="5" t="s">
        <v>2623</v>
      </c>
      <c r="D7086" s="5" t="s">
        <v>2624</v>
      </c>
      <c r="E7086" s="33">
        <v>295</v>
      </c>
      <c r="F7086" s="5" t="s">
        <v>2598</v>
      </c>
      <c r="G7086" s="31">
        <v>0</v>
      </c>
      <c r="H7086" s="32">
        <v>0</v>
      </c>
      <c r="I7086" s="5">
        <v>2.0301019999999999</v>
      </c>
    </row>
    <row r="7087" spans="1:9">
      <c r="A7087" s="5">
        <v>2320160036</v>
      </c>
      <c r="B7087" s="5" t="s">
        <v>5501</v>
      </c>
      <c r="C7087" s="5" t="s">
        <v>2623</v>
      </c>
      <c r="D7087" s="5" t="s">
        <v>2624</v>
      </c>
      <c r="E7087" s="33">
        <v>435</v>
      </c>
      <c r="F7087" s="5" t="s">
        <v>2598</v>
      </c>
      <c r="G7087" s="31">
        <v>0</v>
      </c>
      <c r="H7087" s="32">
        <v>0</v>
      </c>
      <c r="I7087" s="5">
        <v>27.133126000000001</v>
      </c>
    </row>
    <row r="7088" spans="1:9">
      <c r="A7088" s="5">
        <v>2320180001</v>
      </c>
      <c r="B7088" s="5" t="s">
        <v>5502</v>
      </c>
      <c r="C7088" s="5" t="s">
        <v>2623</v>
      </c>
      <c r="D7088" s="5" t="s">
        <v>2624</v>
      </c>
      <c r="E7088" s="33">
        <v>900</v>
      </c>
      <c r="F7088" s="5" t="s">
        <v>2598</v>
      </c>
      <c r="G7088" s="31">
        <v>0</v>
      </c>
      <c r="H7088" s="32">
        <v>0</v>
      </c>
      <c r="I7088" s="5">
        <v>1.271433</v>
      </c>
    </row>
    <row r="7089" spans="1:9">
      <c r="A7089" s="5">
        <v>2320200014</v>
      </c>
      <c r="B7089" s="5" t="s">
        <v>5503</v>
      </c>
      <c r="C7089" s="5" t="s">
        <v>248</v>
      </c>
      <c r="D7089" s="5" t="s">
        <v>249</v>
      </c>
      <c r="E7089" s="33">
        <v>2800</v>
      </c>
      <c r="F7089" s="5" t="s">
        <v>2598</v>
      </c>
      <c r="G7089" s="31">
        <v>100</v>
      </c>
      <c r="H7089" s="32">
        <v>0</v>
      </c>
      <c r="I7089" s="5">
        <v>0.58638900000000005</v>
      </c>
    </row>
    <row r="7090" spans="1:9">
      <c r="A7090" s="5">
        <v>2320200014</v>
      </c>
      <c r="B7090" s="5" t="s">
        <v>5503</v>
      </c>
      <c r="C7090" s="5" t="s">
        <v>5058</v>
      </c>
      <c r="D7090" s="5" t="s">
        <v>5059</v>
      </c>
      <c r="E7090" s="33">
        <v>2000</v>
      </c>
      <c r="F7090" s="5" t="s">
        <v>2598</v>
      </c>
      <c r="G7090" s="31">
        <v>0</v>
      </c>
      <c r="H7090" s="32">
        <v>0</v>
      </c>
      <c r="I7090" s="5">
        <v>0.58638999999999997</v>
      </c>
    </row>
    <row r="7091" spans="1:9">
      <c r="A7091" s="5">
        <v>2320200014</v>
      </c>
      <c r="B7091" s="5" t="s">
        <v>5503</v>
      </c>
      <c r="C7091" s="5" t="s">
        <v>2623</v>
      </c>
      <c r="D7091" s="5" t="s">
        <v>2624</v>
      </c>
      <c r="E7091" s="33">
        <v>1700</v>
      </c>
      <c r="F7091" s="5" t="s">
        <v>2598</v>
      </c>
      <c r="G7091" s="31">
        <v>0</v>
      </c>
      <c r="H7091" s="32">
        <v>0</v>
      </c>
      <c r="I7091" s="5">
        <v>0.58638800000000002</v>
      </c>
    </row>
    <row r="7092" spans="1:9">
      <c r="A7092" s="5">
        <v>2320200014</v>
      </c>
      <c r="B7092" s="5" t="s">
        <v>5503</v>
      </c>
      <c r="C7092" s="5" t="s">
        <v>2609</v>
      </c>
      <c r="D7092" s="5" t="s">
        <v>2610</v>
      </c>
      <c r="E7092" s="33">
        <v>0</v>
      </c>
      <c r="F7092" s="5" t="s">
        <v>2598</v>
      </c>
      <c r="G7092" s="31">
        <v>0</v>
      </c>
      <c r="H7092" s="32">
        <v>100</v>
      </c>
      <c r="I7092" s="5">
        <v>0.58638599999999996</v>
      </c>
    </row>
    <row r="7093" spans="1:9">
      <c r="A7093" s="5">
        <v>2320210008</v>
      </c>
      <c r="B7093" s="5" t="s">
        <v>5504</v>
      </c>
      <c r="C7093" s="5" t="s">
        <v>2623</v>
      </c>
      <c r="D7093" s="5" t="s">
        <v>2624</v>
      </c>
      <c r="E7093" s="33">
        <v>4080</v>
      </c>
      <c r="F7093" s="5" t="s">
        <v>2598</v>
      </c>
      <c r="G7093" s="31">
        <v>0</v>
      </c>
      <c r="H7093" s="32">
        <v>0</v>
      </c>
      <c r="I7093" s="5">
        <v>0.120936</v>
      </c>
    </row>
    <row r="7094" spans="1:9">
      <c r="A7094" s="5">
        <v>2320250038</v>
      </c>
      <c r="B7094" s="5" t="s">
        <v>5505</v>
      </c>
      <c r="C7094" s="5" t="s">
        <v>2623</v>
      </c>
      <c r="D7094" s="5" t="s">
        <v>2624</v>
      </c>
      <c r="E7094" s="33">
        <v>72886</v>
      </c>
      <c r="F7094" s="5" t="s">
        <v>2598</v>
      </c>
      <c r="G7094" s="31">
        <v>0</v>
      </c>
      <c r="H7094" s="32">
        <v>0</v>
      </c>
      <c r="I7094" s="5">
        <v>0.110722</v>
      </c>
    </row>
    <row r="7095" spans="1:9">
      <c r="A7095" s="5">
        <v>2320250044</v>
      </c>
      <c r="B7095" s="5" t="s">
        <v>2162</v>
      </c>
      <c r="C7095" s="5" t="s">
        <v>248</v>
      </c>
      <c r="D7095" s="5" t="s">
        <v>249</v>
      </c>
      <c r="E7095" s="33">
        <v>75120</v>
      </c>
      <c r="F7095" s="5" t="s">
        <v>2598</v>
      </c>
      <c r="G7095" s="31">
        <v>10200</v>
      </c>
      <c r="H7095" s="32">
        <v>0</v>
      </c>
      <c r="I7095" s="5">
        <v>3.0034000000000002E-2</v>
      </c>
    </row>
    <row r="7096" spans="1:9">
      <c r="A7096" s="5">
        <v>2320250044</v>
      </c>
      <c r="B7096" s="5" t="s">
        <v>2162</v>
      </c>
      <c r="C7096" s="5" t="s">
        <v>47</v>
      </c>
      <c r="D7096" s="5" t="s">
        <v>48</v>
      </c>
      <c r="E7096" s="33">
        <v>0</v>
      </c>
      <c r="F7096" s="5" t="s">
        <v>2598</v>
      </c>
      <c r="G7096" s="31">
        <v>0</v>
      </c>
      <c r="H7096" s="32">
        <v>10200</v>
      </c>
      <c r="I7096" s="5">
        <v>3.0034000000000002E-2</v>
      </c>
    </row>
    <row r="7097" spans="1:9">
      <c r="A7097" s="5">
        <v>2320250045</v>
      </c>
      <c r="B7097" s="5" t="s">
        <v>5506</v>
      </c>
      <c r="C7097" s="5" t="s">
        <v>699</v>
      </c>
      <c r="D7097" s="5" t="s">
        <v>700</v>
      </c>
      <c r="E7097" s="33">
        <v>2040</v>
      </c>
      <c r="F7097" s="5" t="s">
        <v>2598</v>
      </c>
      <c r="G7097" s="31">
        <v>0</v>
      </c>
      <c r="H7097" s="32">
        <v>0</v>
      </c>
      <c r="I7097" s="5">
        <v>0.34031899999999998</v>
      </c>
    </row>
    <row r="7098" spans="1:9">
      <c r="A7098" s="5">
        <v>2320250049</v>
      </c>
      <c r="B7098" s="5" t="s">
        <v>5507</v>
      </c>
      <c r="C7098" s="5" t="s">
        <v>699</v>
      </c>
      <c r="D7098" s="5" t="s">
        <v>700</v>
      </c>
      <c r="E7098" s="33">
        <v>2450</v>
      </c>
      <c r="F7098" s="5" t="s">
        <v>2598</v>
      </c>
      <c r="G7098" s="31">
        <v>0</v>
      </c>
      <c r="H7098" s="32">
        <v>0</v>
      </c>
      <c r="I7098" s="5">
        <v>4.6428120000000002</v>
      </c>
    </row>
    <row r="7099" spans="1:9">
      <c r="A7099" s="5">
        <v>2320250050</v>
      </c>
      <c r="B7099" s="5" t="s">
        <v>5508</v>
      </c>
      <c r="C7099" s="5" t="s">
        <v>699</v>
      </c>
      <c r="D7099" s="5" t="s">
        <v>700</v>
      </c>
      <c r="E7099" s="33">
        <v>1700</v>
      </c>
      <c r="F7099" s="5" t="s">
        <v>2598</v>
      </c>
      <c r="G7099" s="31">
        <v>0</v>
      </c>
      <c r="H7099" s="32">
        <v>0</v>
      </c>
      <c r="I7099" s="5">
        <v>9.099729</v>
      </c>
    </row>
    <row r="7100" spans="1:9">
      <c r="A7100" s="5">
        <v>2320250050</v>
      </c>
      <c r="B7100" s="5" t="s">
        <v>5508</v>
      </c>
      <c r="C7100" s="5" t="s">
        <v>5058</v>
      </c>
      <c r="D7100" s="5" t="s">
        <v>5059</v>
      </c>
      <c r="E7100" s="33">
        <v>100</v>
      </c>
      <c r="F7100" s="5" t="s">
        <v>2598</v>
      </c>
      <c r="G7100" s="31">
        <v>0</v>
      </c>
      <c r="H7100" s="32">
        <v>0</v>
      </c>
      <c r="I7100" s="5">
        <v>9.0997000000000003</v>
      </c>
    </row>
    <row r="7101" spans="1:9">
      <c r="A7101" s="5">
        <v>2320260005</v>
      </c>
      <c r="B7101" s="5" t="s">
        <v>5509</v>
      </c>
      <c r="C7101" s="5" t="s">
        <v>2623</v>
      </c>
      <c r="D7101" s="5" t="s">
        <v>2624</v>
      </c>
      <c r="E7101" s="33">
        <v>13204</v>
      </c>
      <c r="F7101" s="5" t="s">
        <v>2598</v>
      </c>
      <c r="G7101" s="31">
        <v>0</v>
      </c>
      <c r="H7101" s="32">
        <v>0</v>
      </c>
      <c r="I7101" s="5">
        <v>0.10324899999999999</v>
      </c>
    </row>
    <row r="7102" spans="1:9">
      <c r="A7102" s="5">
        <v>2320270007</v>
      </c>
      <c r="B7102" s="5" t="s">
        <v>5510</v>
      </c>
      <c r="C7102" s="5" t="s">
        <v>699</v>
      </c>
      <c r="D7102" s="5" t="s">
        <v>700</v>
      </c>
      <c r="E7102" s="33">
        <v>1470</v>
      </c>
      <c r="F7102" s="5" t="s">
        <v>2598</v>
      </c>
      <c r="G7102" s="31">
        <v>0</v>
      </c>
      <c r="H7102" s="32">
        <v>0</v>
      </c>
      <c r="I7102" s="5">
        <v>3.8270409999999999</v>
      </c>
    </row>
    <row r="7103" spans="1:9">
      <c r="A7103" s="5">
        <v>2320280008</v>
      </c>
      <c r="B7103" s="5" t="s">
        <v>5511</v>
      </c>
      <c r="C7103" s="5" t="s">
        <v>699</v>
      </c>
      <c r="D7103" s="5" t="s">
        <v>700</v>
      </c>
      <c r="E7103" s="33">
        <v>9</v>
      </c>
      <c r="F7103" s="5" t="s">
        <v>3790</v>
      </c>
      <c r="G7103" s="31">
        <v>0</v>
      </c>
      <c r="H7103" s="32">
        <v>0</v>
      </c>
      <c r="I7103" s="5">
        <v>5.9566670000000004</v>
      </c>
    </row>
    <row r="7104" spans="1:9">
      <c r="A7104" s="5">
        <v>2320280019</v>
      </c>
      <c r="B7104" s="5" t="s">
        <v>5512</v>
      </c>
      <c r="C7104" s="5" t="s">
        <v>699</v>
      </c>
      <c r="D7104" s="5" t="s">
        <v>700</v>
      </c>
      <c r="E7104" s="33">
        <v>1010</v>
      </c>
      <c r="F7104" s="5" t="s">
        <v>2598</v>
      </c>
      <c r="G7104" s="31">
        <v>0</v>
      </c>
      <c r="H7104" s="32">
        <v>0</v>
      </c>
      <c r="I7104" s="5">
        <v>2.9894059999999998</v>
      </c>
    </row>
    <row r="7105" spans="1:9">
      <c r="A7105" s="5">
        <v>2320280019</v>
      </c>
      <c r="B7105" s="5" t="s">
        <v>5512</v>
      </c>
      <c r="C7105" s="5" t="s">
        <v>248</v>
      </c>
      <c r="D7105" s="5" t="s">
        <v>249</v>
      </c>
      <c r="E7105" s="33">
        <v>350</v>
      </c>
      <c r="F7105" s="5" t="s">
        <v>2598</v>
      </c>
      <c r="G7105" s="31">
        <v>0</v>
      </c>
      <c r="H7105" s="32">
        <v>0</v>
      </c>
      <c r="I7105" s="5">
        <v>2.9893999999999998</v>
      </c>
    </row>
    <row r="7106" spans="1:9">
      <c r="A7106" s="5">
        <v>2320280023</v>
      </c>
      <c r="B7106" s="5" t="s">
        <v>5513</v>
      </c>
      <c r="C7106" s="5" t="s">
        <v>699</v>
      </c>
      <c r="D7106" s="5" t="s">
        <v>700</v>
      </c>
      <c r="E7106" s="33">
        <v>7</v>
      </c>
      <c r="F7106" s="5" t="s">
        <v>3790</v>
      </c>
      <c r="G7106" s="31">
        <v>0</v>
      </c>
      <c r="H7106" s="32">
        <v>0</v>
      </c>
      <c r="I7106" s="5">
        <v>50.697142999999997</v>
      </c>
    </row>
    <row r="7107" spans="1:9">
      <c r="A7107" s="5">
        <v>2320290001</v>
      </c>
      <c r="B7107" s="5" t="s">
        <v>5514</v>
      </c>
      <c r="C7107" s="5" t="s">
        <v>2623</v>
      </c>
      <c r="D7107" s="5" t="s">
        <v>2624</v>
      </c>
      <c r="E7107" s="33">
        <v>803</v>
      </c>
      <c r="F7107" s="5" t="s">
        <v>2598</v>
      </c>
      <c r="G7107" s="31">
        <v>0</v>
      </c>
      <c r="H7107" s="32">
        <v>0</v>
      </c>
      <c r="I7107" s="5">
        <v>3.7280069999999998</v>
      </c>
    </row>
    <row r="7108" spans="1:9">
      <c r="A7108" s="5">
        <v>2320290008</v>
      </c>
      <c r="B7108" s="5" t="s">
        <v>5515</v>
      </c>
      <c r="C7108" s="5" t="s">
        <v>2623</v>
      </c>
      <c r="D7108" s="5" t="s">
        <v>2624</v>
      </c>
      <c r="E7108" s="33">
        <v>273</v>
      </c>
      <c r="F7108" s="5" t="s">
        <v>2598</v>
      </c>
      <c r="G7108" s="31">
        <v>0</v>
      </c>
      <c r="H7108" s="32">
        <v>0</v>
      </c>
      <c r="I7108" s="5">
        <v>0.25923099999999999</v>
      </c>
    </row>
    <row r="7109" spans="1:9">
      <c r="A7109" s="5">
        <v>2320290012</v>
      </c>
      <c r="B7109" s="5" t="s">
        <v>5516</v>
      </c>
      <c r="C7109" s="5" t="s">
        <v>2623</v>
      </c>
      <c r="D7109" s="5" t="s">
        <v>2624</v>
      </c>
      <c r="E7109" s="33">
        <v>0</v>
      </c>
      <c r="F7109" s="5" t="s">
        <v>2598</v>
      </c>
      <c r="G7109" s="31">
        <v>100</v>
      </c>
      <c r="H7109" s="32">
        <v>0</v>
      </c>
      <c r="I7109" s="5">
        <v>0</v>
      </c>
    </row>
    <row r="7110" spans="1:9">
      <c r="A7110" s="5">
        <v>2320290012</v>
      </c>
      <c r="B7110" s="5" t="s">
        <v>5516</v>
      </c>
      <c r="C7110" s="5" t="s">
        <v>2609</v>
      </c>
      <c r="D7110" s="5" t="s">
        <v>2610</v>
      </c>
      <c r="E7110" s="33">
        <v>0</v>
      </c>
      <c r="F7110" s="5" t="s">
        <v>2598</v>
      </c>
      <c r="G7110" s="31">
        <v>0</v>
      </c>
      <c r="H7110" s="32">
        <v>100</v>
      </c>
      <c r="I7110" s="5">
        <v>0</v>
      </c>
    </row>
    <row r="7111" spans="1:9">
      <c r="A7111" s="5">
        <v>2320300001</v>
      </c>
      <c r="B7111" s="5" t="s">
        <v>5517</v>
      </c>
      <c r="C7111" s="5" t="s">
        <v>699</v>
      </c>
      <c r="D7111" s="5" t="s">
        <v>700</v>
      </c>
      <c r="E7111" s="33">
        <v>26000</v>
      </c>
      <c r="F7111" s="5" t="s">
        <v>2598</v>
      </c>
      <c r="G7111" s="31">
        <v>0</v>
      </c>
      <c r="H7111" s="32">
        <v>0</v>
      </c>
      <c r="I7111" s="5">
        <v>1.1845E-2</v>
      </c>
    </row>
    <row r="7112" spans="1:9">
      <c r="A7112" s="5">
        <v>2320300002</v>
      </c>
      <c r="B7112" s="5" t="s">
        <v>5518</v>
      </c>
      <c r="C7112" s="5" t="s">
        <v>699</v>
      </c>
      <c r="D7112" s="5" t="s">
        <v>700</v>
      </c>
      <c r="E7112" s="33">
        <v>928</v>
      </c>
      <c r="F7112" s="5" t="s">
        <v>2598</v>
      </c>
      <c r="G7112" s="31">
        <v>0</v>
      </c>
      <c r="H7112" s="32">
        <v>0</v>
      </c>
      <c r="I7112" s="5">
        <v>5.679E-3</v>
      </c>
    </row>
    <row r="7113" spans="1:9">
      <c r="A7113" s="5">
        <v>2320300004</v>
      </c>
      <c r="B7113" s="5" t="s">
        <v>5519</v>
      </c>
      <c r="C7113" s="5" t="s">
        <v>699</v>
      </c>
      <c r="D7113" s="5" t="s">
        <v>700</v>
      </c>
      <c r="E7113" s="33">
        <v>3550</v>
      </c>
      <c r="F7113" s="5" t="s">
        <v>2598</v>
      </c>
      <c r="G7113" s="31">
        <v>0</v>
      </c>
      <c r="H7113" s="32">
        <v>0</v>
      </c>
      <c r="I7113" s="5">
        <v>2.4149E-2</v>
      </c>
    </row>
    <row r="7114" spans="1:9">
      <c r="A7114" s="5">
        <v>2320300005</v>
      </c>
      <c r="B7114" s="5" t="s">
        <v>5520</v>
      </c>
      <c r="C7114" s="5" t="s">
        <v>699</v>
      </c>
      <c r="D7114" s="5" t="s">
        <v>700</v>
      </c>
      <c r="E7114" s="33">
        <v>18000</v>
      </c>
      <c r="F7114" s="5" t="s">
        <v>2598</v>
      </c>
      <c r="G7114" s="31">
        <v>0</v>
      </c>
      <c r="H7114" s="32">
        <v>0</v>
      </c>
      <c r="I7114" s="5">
        <v>1.5640000000000001E-2</v>
      </c>
    </row>
    <row r="7115" spans="1:9">
      <c r="A7115" s="5">
        <v>2320300006</v>
      </c>
      <c r="B7115" s="5" t="s">
        <v>5521</v>
      </c>
      <c r="C7115" s="5" t="s">
        <v>699</v>
      </c>
      <c r="D7115" s="5" t="s">
        <v>700</v>
      </c>
      <c r="E7115" s="33">
        <v>26100</v>
      </c>
      <c r="F7115" s="5" t="s">
        <v>2598</v>
      </c>
      <c r="G7115" s="31">
        <v>0</v>
      </c>
      <c r="H7115" s="32">
        <v>0</v>
      </c>
      <c r="I7115" s="5">
        <v>2.4681999999999999E-2</v>
      </c>
    </row>
    <row r="7116" spans="1:9">
      <c r="A7116" s="5">
        <v>2320310001</v>
      </c>
      <c r="B7116" s="5" t="s">
        <v>5522</v>
      </c>
      <c r="C7116" s="5" t="s">
        <v>2623</v>
      </c>
      <c r="D7116" s="5" t="s">
        <v>2624</v>
      </c>
      <c r="E7116" s="33">
        <v>1950</v>
      </c>
      <c r="F7116" s="5" t="s">
        <v>2598</v>
      </c>
      <c r="G7116" s="31">
        <v>0</v>
      </c>
      <c r="H7116" s="32">
        <v>0</v>
      </c>
      <c r="I7116" s="5">
        <v>0.23400000000000001</v>
      </c>
    </row>
    <row r="7117" spans="1:9">
      <c r="A7117" s="5">
        <v>2320310006</v>
      </c>
      <c r="B7117" s="5" t="s">
        <v>5523</v>
      </c>
      <c r="C7117" s="5" t="s">
        <v>2623</v>
      </c>
      <c r="D7117" s="5" t="s">
        <v>2624</v>
      </c>
      <c r="E7117" s="33">
        <v>14800</v>
      </c>
      <c r="F7117" s="5" t="s">
        <v>2598</v>
      </c>
      <c r="G7117" s="31">
        <v>0</v>
      </c>
      <c r="H7117" s="32">
        <v>0</v>
      </c>
      <c r="I7117" s="5">
        <v>0.14061599999999999</v>
      </c>
    </row>
    <row r="7118" spans="1:9">
      <c r="A7118" s="5">
        <v>2320310008</v>
      </c>
      <c r="B7118" s="5" t="s">
        <v>5524</v>
      </c>
      <c r="C7118" s="5" t="s">
        <v>2623</v>
      </c>
      <c r="D7118" s="5" t="s">
        <v>2624</v>
      </c>
      <c r="E7118" s="33">
        <v>80500</v>
      </c>
      <c r="F7118" s="5" t="s">
        <v>2598</v>
      </c>
      <c r="G7118" s="31">
        <v>0</v>
      </c>
      <c r="H7118" s="32">
        <v>0</v>
      </c>
      <c r="I7118" s="5">
        <v>7.9618999999999995E-2</v>
      </c>
    </row>
    <row r="7119" spans="1:9">
      <c r="A7119" s="5">
        <v>2320310009</v>
      </c>
      <c r="B7119" s="5" t="s">
        <v>5525</v>
      </c>
      <c r="C7119" s="5" t="s">
        <v>2623</v>
      </c>
      <c r="D7119" s="5" t="s">
        <v>2624</v>
      </c>
      <c r="E7119" s="33">
        <v>9570</v>
      </c>
      <c r="F7119" s="5" t="s">
        <v>2598</v>
      </c>
      <c r="G7119" s="31">
        <v>0</v>
      </c>
      <c r="H7119" s="32">
        <v>0</v>
      </c>
      <c r="I7119" s="5">
        <v>2.3441649999999998</v>
      </c>
    </row>
    <row r="7120" spans="1:9">
      <c r="A7120" s="5">
        <v>2320310010</v>
      </c>
      <c r="B7120" s="5" t="s">
        <v>5526</v>
      </c>
      <c r="C7120" s="5" t="s">
        <v>2623</v>
      </c>
      <c r="D7120" s="5" t="s">
        <v>2624</v>
      </c>
      <c r="E7120" s="33">
        <v>7362</v>
      </c>
      <c r="F7120" s="5" t="s">
        <v>2598</v>
      </c>
      <c r="G7120" s="31">
        <v>0</v>
      </c>
      <c r="H7120" s="32">
        <v>0</v>
      </c>
      <c r="I7120" s="5">
        <v>6.701E-2</v>
      </c>
    </row>
    <row r="7121" spans="1:9">
      <c r="A7121" s="5">
        <v>2320310011</v>
      </c>
      <c r="B7121" s="5" t="s">
        <v>5527</v>
      </c>
      <c r="C7121" s="5" t="s">
        <v>2623</v>
      </c>
      <c r="D7121" s="5" t="s">
        <v>2624</v>
      </c>
      <c r="E7121" s="33">
        <v>5847</v>
      </c>
      <c r="F7121" s="5" t="s">
        <v>2598</v>
      </c>
      <c r="G7121" s="31">
        <v>0</v>
      </c>
      <c r="H7121" s="32">
        <v>0</v>
      </c>
      <c r="I7121" s="5">
        <v>0.96597699999999997</v>
      </c>
    </row>
    <row r="7122" spans="1:9">
      <c r="A7122" s="5">
        <v>2320310011</v>
      </c>
      <c r="B7122" s="5" t="s">
        <v>5527</v>
      </c>
      <c r="C7122" s="5" t="s">
        <v>2609</v>
      </c>
      <c r="D7122" s="5" t="s">
        <v>2610</v>
      </c>
      <c r="E7122" s="33">
        <v>200</v>
      </c>
      <c r="F7122" s="5" t="s">
        <v>2598</v>
      </c>
      <c r="G7122" s="31">
        <v>0</v>
      </c>
      <c r="H7122" s="32">
        <v>0</v>
      </c>
      <c r="I7122" s="5">
        <v>0.96599999999999997</v>
      </c>
    </row>
    <row r="7123" spans="1:9">
      <c r="A7123" s="5">
        <v>2320310012</v>
      </c>
      <c r="B7123" s="5" t="s">
        <v>5528</v>
      </c>
      <c r="C7123" s="5" t="s">
        <v>2623</v>
      </c>
      <c r="D7123" s="5" t="s">
        <v>2624</v>
      </c>
      <c r="E7123" s="33">
        <v>739</v>
      </c>
      <c r="F7123" s="5" t="s">
        <v>2598</v>
      </c>
      <c r="G7123" s="31">
        <v>0</v>
      </c>
      <c r="H7123" s="32">
        <v>0</v>
      </c>
      <c r="I7123" s="5">
        <v>2.0294050000000001</v>
      </c>
    </row>
    <row r="7124" spans="1:9">
      <c r="A7124" s="5">
        <v>2320310012</v>
      </c>
      <c r="B7124" s="5" t="s">
        <v>5528</v>
      </c>
      <c r="C7124" s="5" t="s">
        <v>2609</v>
      </c>
      <c r="D7124" s="5" t="s">
        <v>2610</v>
      </c>
      <c r="E7124" s="33">
        <v>200</v>
      </c>
      <c r="F7124" s="5" t="s">
        <v>2598</v>
      </c>
      <c r="G7124" s="31">
        <v>0</v>
      </c>
      <c r="H7124" s="32">
        <v>0</v>
      </c>
      <c r="I7124" s="5">
        <v>2.0293999999999999</v>
      </c>
    </row>
    <row r="7125" spans="1:9">
      <c r="A7125" s="5">
        <v>2320310013</v>
      </c>
      <c r="B7125" s="5" t="s">
        <v>5529</v>
      </c>
      <c r="C7125" s="5" t="s">
        <v>2623</v>
      </c>
      <c r="D7125" s="5" t="s">
        <v>2624</v>
      </c>
      <c r="E7125" s="33">
        <v>1011</v>
      </c>
      <c r="F7125" s="5" t="s">
        <v>2598</v>
      </c>
      <c r="G7125" s="31">
        <v>0</v>
      </c>
      <c r="H7125" s="32">
        <v>0</v>
      </c>
      <c r="I7125" s="5">
        <v>1.1071709999999999</v>
      </c>
    </row>
    <row r="7126" spans="1:9">
      <c r="A7126" s="5">
        <v>2320310016</v>
      </c>
      <c r="B7126" s="5" t="s">
        <v>5530</v>
      </c>
      <c r="C7126" s="5" t="s">
        <v>2623</v>
      </c>
      <c r="D7126" s="5" t="s">
        <v>2624</v>
      </c>
      <c r="E7126" s="33">
        <v>595</v>
      </c>
      <c r="F7126" s="5" t="s">
        <v>2598</v>
      </c>
      <c r="G7126" s="31">
        <v>0</v>
      </c>
      <c r="H7126" s="32">
        <v>0</v>
      </c>
      <c r="I7126" s="5">
        <v>0.54196599999999995</v>
      </c>
    </row>
    <row r="7127" spans="1:9">
      <c r="A7127" s="5">
        <v>2320310020</v>
      </c>
      <c r="B7127" s="5" t="s">
        <v>5531</v>
      </c>
      <c r="C7127" s="5" t="s">
        <v>248</v>
      </c>
      <c r="D7127" s="5" t="s">
        <v>249</v>
      </c>
      <c r="E7127" s="33">
        <v>1000</v>
      </c>
      <c r="F7127" s="5" t="s">
        <v>2598</v>
      </c>
      <c r="G7127" s="31">
        <v>0</v>
      </c>
      <c r="H7127" s="32">
        <v>0</v>
      </c>
      <c r="I7127" s="5">
        <v>0.64671000000000001</v>
      </c>
    </row>
    <row r="7128" spans="1:9">
      <c r="A7128" s="5">
        <v>2320310021</v>
      </c>
      <c r="B7128" s="5" t="s">
        <v>5532</v>
      </c>
      <c r="C7128" s="5" t="s">
        <v>2623</v>
      </c>
      <c r="D7128" s="5" t="s">
        <v>2624</v>
      </c>
      <c r="E7128" s="33">
        <v>8690</v>
      </c>
      <c r="F7128" s="5" t="s">
        <v>2598</v>
      </c>
      <c r="G7128" s="31">
        <v>0</v>
      </c>
      <c r="H7128" s="32">
        <v>0</v>
      </c>
      <c r="I7128" s="5">
        <v>8.9327000000000004E-2</v>
      </c>
    </row>
    <row r="7129" spans="1:9">
      <c r="A7129" s="5">
        <v>2320310021</v>
      </c>
      <c r="B7129" s="5" t="s">
        <v>5532</v>
      </c>
      <c r="C7129" s="5" t="s">
        <v>2609</v>
      </c>
      <c r="D7129" s="5" t="s">
        <v>2610</v>
      </c>
      <c r="E7129" s="33">
        <v>1800</v>
      </c>
      <c r="F7129" s="5" t="s">
        <v>2598</v>
      </c>
      <c r="G7129" s="31">
        <v>0</v>
      </c>
      <c r="H7129" s="32">
        <v>0</v>
      </c>
      <c r="I7129" s="5">
        <v>8.9328000000000005E-2</v>
      </c>
    </row>
    <row r="7130" spans="1:9">
      <c r="A7130" s="5">
        <v>2320330001</v>
      </c>
      <c r="B7130" s="5" t="s">
        <v>138</v>
      </c>
      <c r="C7130" s="5" t="s">
        <v>248</v>
      </c>
      <c r="D7130" s="5" t="s">
        <v>249</v>
      </c>
      <c r="E7130" s="33">
        <v>2600</v>
      </c>
      <c r="F7130" s="5" t="s">
        <v>2598</v>
      </c>
      <c r="G7130" s="31">
        <v>0</v>
      </c>
      <c r="H7130" s="32">
        <v>0</v>
      </c>
      <c r="I7130" s="5">
        <v>2.3769269999999998</v>
      </c>
    </row>
    <row r="7131" spans="1:9">
      <c r="A7131" s="5">
        <v>2320330002</v>
      </c>
      <c r="B7131" s="5" t="s">
        <v>139</v>
      </c>
      <c r="C7131" s="5" t="s">
        <v>248</v>
      </c>
      <c r="D7131" s="5" t="s">
        <v>249</v>
      </c>
      <c r="E7131" s="33">
        <v>2600</v>
      </c>
      <c r="F7131" s="5" t="s">
        <v>2598</v>
      </c>
      <c r="G7131" s="31">
        <v>0</v>
      </c>
      <c r="H7131" s="32">
        <v>0</v>
      </c>
      <c r="I7131" s="5">
        <v>2.4761920000000002</v>
      </c>
    </row>
    <row r="7132" spans="1:9">
      <c r="A7132" s="5">
        <v>2320330003</v>
      </c>
      <c r="B7132" s="5" t="s">
        <v>119</v>
      </c>
      <c r="C7132" s="5" t="s">
        <v>248</v>
      </c>
      <c r="D7132" s="5" t="s">
        <v>249</v>
      </c>
      <c r="E7132" s="33">
        <v>1552</v>
      </c>
      <c r="F7132" s="5" t="s">
        <v>2598</v>
      </c>
      <c r="G7132" s="31">
        <v>0</v>
      </c>
      <c r="H7132" s="32">
        <v>0</v>
      </c>
      <c r="I7132" s="5">
        <v>1.2264429999999999</v>
      </c>
    </row>
    <row r="7133" spans="1:9">
      <c r="A7133" s="5">
        <v>2320330004</v>
      </c>
      <c r="B7133" s="5" t="s">
        <v>120</v>
      </c>
      <c r="C7133" s="5" t="s">
        <v>248</v>
      </c>
      <c r="D7133" s="5" t="s">
        <v>249</v>
      </c>
      <c r="E7133" s="33">
        <v>1286</v>
      </c>
      <c r="F7133" s="5" t="s">
        <v>2598</v>
      </c>
      <c r="G7133" s="31">
        <v>0</v>
      </c>
      <c r="H7133" s="32">
        <v>0</v>
      </c>
      <c r="I7133" s="5">
        <v>2.194051</v>
      </c>
    </row>
    <row r="7134" spans="1:9">
      <c r="A7134" s="5">
        <v>2320330005</v>
      </c>
      <c r="B7134" s="5" t="s">
        <v>123</v>
      </c>
      <c r="C7134" s="5" t="s">
        <v>248</v>
      </c>
      <c r="D7134" s="5" t="s">
        <v>249</v>
      </c>
      <c r="E7134" s="33">
        <v>450</v>
      </c>
      <c r="F7134" s="5" t="s">
        <v>2598</v>
      </c>
      <c r="G7134" s="31">
        <v>0</v>
      </c>
      <c r="H7134" s="32">
        <v>0</v>
      </c>
      <c r="I7134" s="5">
        <v>2.8404219999999998</v>
      </c>
    </row>
    <row r="7135" spans="1:9">
      <c r="A7135" s="5">
        <v>2320330006</v>
      </c>
      <c r="B7135" s="5" t="s">
        <v>124</v>
      </c>
      <c r="C7135" s="5" t="s">
        <v>248</v>
      </c>
      <c r="D7135" s="5" t="s">
        <v>249</v>
      </c>
      <c r="E7135" s="33">
        <v>600</v>
      </c>
      <c r="F7135" s="5" t="s">
        <v>2598</v>
      </c>
      <c r="G7135" s="31">
        <v>0</v>
      </c>
      <c r="H7135" s="32">
        <v>0</v>
      </c>
      <c r="I7135" s="5">
        <v>2.8416000000000001</v>
      </c>
    </row>
    <row r="7136" spans="1:9">
      <c r="A7136" s="5">
        <v>2320330007</v>
      </c>
      <c r="B7136" s="5" t="s">
        <v>132</v>
      </c>
      <c r="C7136" s="5" t="s">
        <v>248</v>
      </c>
      <c r="D7136" s="5" t="s">
        <v>249</v>
      </c>
      <c r="E7136" s="33">
        <v>2788</v>
      </c>
      <c r="F7136" s="5" t="s">
        <v>2598</v>
      </c>
      <c r="G7136" s="31">
        <v>0</v>
      </c>
      <c r="H7136" s="32">
        <v>0</v>
      </c>
      <c r="I7136" s="5">
        <v>1.5311939999999999</v>
      </c>
    </row>
    <row r="7137" spans="1:9">
      <c r="A7137" s="5">
        <v>2320330008</v>
      </c>
      <c r="B7137" s="5" t="s">
        <v>133</v>
      </c>
      <c r="C7137" s="5" t="s">
        <v>248</v>
      </c>
      <c r="D7137" s="5" t="s">
        <v>249</v>
      </c>
      <c r="E7137" s="33">
        <v>3000</v>
      </c>
      <c r="F7137" s="5" t="s">
        <v>2598</v>
      </c>
      <c r="G7137" s="31">
        <v>0</v>
      </c>
      <c r="H7137" s="32">
        <v>0</v>
      </c>
      <c r="I7137" s="5">
        <v>1.5283199999999999</v>
      </c>
    </row>
    <row r="7138" spans="1:9">
      <c r="A7138" s="5">
        <v>2320330009</v>
      </c>
      <c r="B7138" s="5" t="s">
        <v>134</v>
      </c>
      <c r="C7138" s="5" t="s">
        <v>248</v>
      </c>
      <c r="D7138" s="5" t="s">
        <v>249</v>
      </c>
      <c r="E7138" s="33">
        <v>2100</v>
      </c>
      <c r="F7138" s="5" t="s">
        <v>2598</v>
      </c>
      <c r="G7138" s="31">
        <v>0</v>
      </c>
      <c r="H7138" s="32">
        <v>0</v>
      </c>
      <c r="I7138" s="5">
        <v>2.3959760000000001</v>
      </c>
    </row>
    <row r="7139" spans="1:9">
      <c r="A7139" s="5">
        <v>2320330010</v>
      </c>
      <c r="B7139" s="5" t="s">
        <v>135</v>
      </c>
      <c r="C7139" s="5" t="s">
        <v>248</v>
      </c>
      <c r="D7139" s="5" t="s">
        <v>249</v>
      </c>
      <c r="E7139" s="33">
        <v>2250</v>
      </c>
      <c r="F7139" s="5" t="s">
        <v>2598</v>
      </c>
      <c r="G7139" s="31">
        <v>0</v>
      </c>
      <c r="H7139" s="32">
        <v>0</v>
      </c>
      <c r="I7139" s="5">
        <v>2.4374440000000002</v>
      </c>
    </row>
    <row r="7140" spans="1:9">
      <c r="A7140" s="5">
        <v>2320330011</v>
      </c>
      <c r="B7140" s="5" t="s">
        <v>136</v>
      </c>
      <c r="C7140" s="5" t="s">
        <v>248</v>
      </c>
      <c r="D7140" s="5" t="s">
        <v>249</v>
      </c>
      <c r="E7140" s="33">
        <v>1220</v>
      </c>
      <c r="F7140" s="5" t="s">
        <v>2598</v>
      </c>
      <c r="G7140" s="31">
        <v>0</v>
      </c>
      <c r="H7140" s="32">
        <v>0</v>
      </c>
      <c r="I7140" s="5">
        <v>1.53132</v>
      </c>
    </row>
    <row r="7141" spans="1:9">
      <c r="A7141" s="5">
        <v>2320330012</v>
      </c>
      <c r="B7141" s="5" t="s">
        <v>137</v>
      </c>
      <c r="C7141" s="5" t="s">
        <v>248</v>
      </c>
      <c r="D7141" s="5" t="s">
        <v>249</v>
      </c>
      <c r="E7141" s="33">
        <v>1540</v>
      </c>
      <c r="F7141" s="5" t="s">
        <v>2598</v>
      </c>
      <c r="G7141" s="31">
        <v>0</v>
      </c>
      <c r="H7141" s="32">
        <v>0</v>
      </c>
      <c r="I7141" s="5">
        <v>1.5315319999999999</v>
      </c>
    </row>
    <row r="7142" spans="1:9">
      <c r="A7142" s="5">
        <v>2320330013</v>
      </c>
      <c r="B7142" s="5" t="s">
        <v>125</v>
      </c>
      <c r="C7142" s="5" t="s">
        <v>248</v>
      </c>
      <c r="D7142" s="5" t="s">
        <v>249</v>
      </c>
      <c r="E7142" s="33">
        <v>600</v>
      </c>
      <c r="F7142" s="5" t="s">
        <v>2598</v>
      </c>
      <c r="G7142" s="31">
        <v>0</v>
      </c>
      <c r="H7142" s="32">
        <v>0</v>
      </c>
      <c r="I7142" s="5">
        <v>0.49516700000000002</v>
      </c>
    </row>
    <row r="7143" spans="1:9">
      <c r="A7143" s="5">
        <v>2320330015</v>
      </c>
      <c r="B7143" s="5" t="s">
        <v>127</v>
      </c>
      <c r="C7143" s="5" t="s">
        <v>248</v>
      </c>
      <c r="D7143" s="5" t="s">
        <v>249</v>
      </c>
      <c r="E7143" s="33">
        <v>1680</v>
      </c>
      <c r="F7143" s="5" t="s">
        <v>2598</v>
      </c>
      <c r="G7143" s="31">
        <v>0</v>
      </c>
      <c r="H7143" s="32">
        <v>0</v>
      </c>
      <c r="I7143" s="5">
        <v>1.5327740000000001</v>
      </c>
    </row>
    <row r="7144" spans="1:9">
      <c r="A7144" s="5">
        <v>2320330015</v>
      </c>
      <c r="B7144" s="5" t="s">
        <v>127</v>
      </c>
      <c r="C7144" s="5" t="s">
        <v>109</v>
      </c>
      <c r="D7144" s="5" t="s">
        <v>110</v>
      </c>
      <c r="E7144" s="33">
        <v>1603</v>
      </c>
      <c r="F7144" s="5" t="s">
        <v>2598</v>
      </c>
      <c r="G7144" s="31">
        <v>0</v>
      </c>
      <c r="H7144" s="32">
        <v>0</v>
      </c>
      <c r="I7144" s="5">
        <v>1.5327759999999999</v>
      </c>
    </row>
    <row r="7145" spans="1:9">
      <c r="A7145" s="5">
        <v>2320330016</v>
      </c>
      <c r="B7145" s="5" t="s">
        <v>128</v>
      </c>
      <c r="C7145" s="5" t="s">
        <v>248</v>
      </c>
      <c r="D7145" s="5" t="s">
        <v>249</v>
      </c>
      <c r="E7145" s="33">
        <v>1620</v>
      </c>
      <c r="F7145" s="5" t="s">
        <v>2598</v>
      </c>
      <c r="G7145" s="31">
        <v>0</v>
      </c>
      <c r="H7145" s="32">
        <v>0</v>
      </c>
      <c r="I7145" s="5">
        <v>0.53506200000000004</v>
      </c>
    </row>
    <row r="7146" spans="1:9">
      <c r="A7146" s="5">
        <v>2320330016</v>
      </c>
      <c r="B7146" s="5" t="s">
        <v>128</v>
      </c>
      <c r="C7146" s="5" t="s">
        <v>2601</v>
      </c>
      <c r="D7146" s="5" t="s">
        <v>2602</v>
      </c>
      <c r="E7146" s="33">
        <v>9200</v>
      </c>
      <c r="F7146" s="5" t="s">
        <v>2598</v>
      </c>
      <c r="G7146" s="31">
        <v>0</v>
      </c>
      <c r="H7146" s="32">
        <v>0</v>
      </c>
      <c r="I7146" s="5">
        <v>1.581715</v>
      </c>
    </row>
    <row r="7147" spans="1:9">
      <c r="A7147" s="5">
        <v>2320330016</v>
      </c>
      <c r="B7147" s="5" t="s">
        <v>128</v>
      </c>
      <c r="C7147" s="5" t="s">
        <v>109</v>
      </c>
      <c r="D7147" s="5" t="s">
        <v>110</v>
      </c>
      <c r="E7147" s="33">
        <v>1453</v>
      </c>
      <c r="F7147" s="5" t="s">
        <v>2598</v>
      </c>
      <c r="G7147" s="31">
        <v>0</v>
      </c>
      <c r="H7147" s="32">
        <v>0</v>
      </c>
      <c r="I7147" s="5">
        <v>0.53505800000000003</v>
      </c>
    </row>
    <row r="7148" spans="1:9">
      <c r="A7148" s="5">
        <v>2320330017</v>
      </c>
      <c r="B7148" s="5" t="s">
        <v>130</v>
      </c>
      <c r="C7148" s="5" t="s">
        <v>248</v>
      </c>
      <c r="D7148" s="5" t="s">
        <v>249</v>
      </c>
      <c r="E7148" s="33">
        <v>3514</v>
      </c>
      <c r="F7148" s="5" t="s">
        <v>2598</v>
      </c>
      <c r="G7148" s="31">
        <v>0</v>
      </c>
      <c r="H7148" s="32">
        <v>0</v>
      </c>
      <c r="I7148" s="5">
        <v>1.493884</v>
      </c>
    </row>
    <row r="7149" spans="1:9">
      <c r="A7149" s="5">
        <v>2320330018</v>
      </c>
      <c r="B7149" s="5" t="s">
        <v>131</v>
      </c>
      <c r="C7149" s="5" t="s">
        <v>248</v>
      </c>
      <c r="D7149" s="5" t="s">
        <v>249</v>
      </c>
      <c r="E7149" s="33">
        <v>3618</v>
      </c>
      <c r="F7149" s="5" t="s">
        <v>2598</v>
      </c>
      <c r="G7149" s="31">
        <v>0</v>
      </c>
      <c r="H7149" s="32">
        <v>0</v>
      </c>
      <c r="I7149" s="5">
        <v>1.4946379999999999</v>
      </c>
    </row>
    <row r="7150" spans="1:9">
      <c r="A7150" s="5">
        <v>2320330019</v>
      </c>
      <c r="B7150" s="5" t="s">
        <v>754</v>
      </c>
      <c r="C7150" s="5" t="s">
        <v>248</v>
      </c>
      <c r="D7150" s="5" t="s">
        <v>249</v>
      </c>
      <c r="E7150" s="33">
        <v>78403</v>
      </c>
      <c r="F7150" s="5" t="s">
        <v>2598</v>
      </c>
      <c r="G7150" s="31">
        <v>0</v>
      </c>
      <c r="H7150" s="32">
        <v>0</v>
      </c>
      <c r="I7150" s="5">
        <v>0.96698399999999995</v>
      </c>
    </row>
    <row r="7151" spans="1:9">
      <c r="A7151" s="5">
        <v>2320330020</v>
      </c>
      <c r="B7151" s="5" t="s">
        <v>553</v>
      </c>
      <c r="C7151" s="5" t="s">
        <v>248</v>
      </c>
      <c r="D7151" s="5" t="s">
        <v>249</v>
      </c>
      <c r="E7151" s="33">
        <v>63104</v>
      </c>
      <c r="F7151" s="5" t="s">
        <v>2598</v>
      </c>
      <c r="G7151" s="31">
        <v>0</v>
      </c>
      <c r="H7151" s="32">
        <v>0</v>
      </c>
      <c r="I7151" s="5">
        <v>0.80051899999999998</v>
      </c>
    </row>
    <row r="7152" spans="1:9">
      <c r="A7152" s="5">
        <v>2320330020</v>
      </c>
      <c r="B7152" s="5" t="s">
        <v>553</v>
      </c>
      <c r="C7152" s="5" t="s">
        <v>109</v>
      </c>
      <c r="D7152" s="5" t="s">
        <v>110</v>
      </c>
      <c r="E7152" s="33">
        <v>2087.663</v>
      </c>
      <c r="F7152" s="5" t="s">
        <v>2598</v>
      </c>
      <c r="G7152" s="31">
        <v>0</v>
      </c>
      <c r="H7152" s="32">
        <v>0</v>
      </c>
      <c r="I7152" s="5">
        <v>0.78437000000000001</v>
      </c>
    </row>
    <row r="7153" spans="1:9">
      <c r="A7153" s="5">
        <v>2320330021</v>
      </c>
      <c r="B7153" s="5" t="s">
        <v>107</v>
      </c>
      <c r="C7153" s="5" t="s">
        <v>248</v>
      </c>
      <c r="D7153" s="5" t="s">
        <v>249</v>
      </c>
      <c r="E7153" s="33">
        <v>17470</v>
      </c>
      <c r="F7153" s="5" t="s">
        <v>2598</v>
      </c>
      <c r="G7153" s="31">
        <v>0</v>
      </c>
      <c r="H7153" s="32">
        <v>0</v>
      </c>
      <c r="I7153" s="5">
        <v>0.49730099999999999</v>
      </c>
    </row>
    <row r="7154" spans="1:9">
      <c r="A7154" s="5">
        <v>2320330022</v>
      </c>
      <c r="B7154" s="5" t="s">
        <v>168</v>
      </c>
      <c r="C7154" s="5" t="s">
        <v>248</v>
      </c>
      <c r="D7154" s="5" t="s">
        <v>249</v>
      </c>
      <c r="E7154" s="33">
        <v>126990</v>
      </c>
      <c r="F7154" s="5" t="s">
        <v>2598</v>
      </c>
      <c r="G7154" s="31">
        <v>0</v>
      </c>
      <c r="H7154" s="32">
        <v>0</v>
      </c>
      <c r="I7154" s="5">
        <v>1.060802</v>
      </c>
    </row>
    <row r="7155" spans="1:9">
      <c r="A7155" s="5">
        <v>2320330023</v>
      </c>
      <c r="B7155" s="5" t="s">
        <v>687</v>
      </c>
      <c r="C7155" s="5" t="s">
        <v>248</v>
      </c>
      <c r="D7155" s="5" t="s">
        <v>249</v>
      </c>
      <c r="E7155" s="33">
        <v>1762</v>
      </c>
      <c r="F7155" s="5" t="s">
        <v>2598</v>
      </c>
      <c r="G7155" s="31">
        <v>0</v>
      </c>
      <c r="H7155" s="32">
        <v>0</v>
      </c>
      <c r="I7155" s="5">
        <v>1.139904</v>
      </c>
    </row>
    <row r="7156" spans="1:9">
      <c r="A7156" s="5">
        <v>2320330023</v>
      </c>
      <c r="B7156" s="5" t="s">
        <v>687</v>
      </c>
      <c r="C7156" s="5" t="s">
        <v>109</v>
      </c>
      <c r="D7156" s="5" t="s">
        <v>110</v>
      </c>
      <c r="E7156" s="33">
        <v>10326.6633</v>
      </c>
      <c r="F7156" s="5" t="s">
        <v>2598</v>
      </c>
      <c r="G7156" s="31">
        <v>0</v>
      </c>
      <c r="H7156" s="32">
        <v>0</v>
      </c>
      <c r="I7156" s="5">
        <v>1.1384179999999999</v>
      </c>
    </row>
    <row r="7157" spans="1:9">
      <c r="A7157" s="5">
        <v>2320330024</v>
      </c>
      <c r="B7157" s="5" t="s">
        <v>686</v>
      </c>
      <c r="C7157" s="5" t="s">
        <v>248</v>
      </c>
      <c r="D7157" s="5" t="s">
        <v>249</v>
      </c>
      <c r="E7157" s="33">
        <v>2130</v>
      </c>
      <c r="F7157" s="5" t="s">
        <v>2598</v>
      </c>
      <c r="G7157" s="31">
        <v>0</v>
      </c>
      <c r="H7157" s="32">
        <v>0</v>
      </c>
      <c r="I7157" s="5">
        <v>0.94955400000000001</v>
      </c>
    </row>
    <row r="7158" spans="1:9">
      <c r="A7158" s="5">
        <v>2320330025</v>
      </c>
      <c r="B7158" s="5" t="s">
        <v>371</v>
      </c>
      <c r="C7158" s="5" t="s">
        <v>248</v>
      </c>
      <c r="D7158" s="5" t="s">
        <v>249</v>
      </c>
      <c r="E7158" s="33">
        <v>883</v>
      </c>
      <c r="F7158" s="5" t="s">
        <v>2598</v>
      </c>
      <c r="G7158" s="31">
        <v>0</v>
      </c>
      <c r="H7158" s="32">
        <v>0</v>
      </c>
      <c r="I7158" s="5">
        <v>0.99806300000000003</v>
      </c>
    </row>
    <row r="7159" spans="1:9">
      <c r="A7159" s="5">
        <v>2320330025</v>
      </c>
      <c r="B7159" s="5" t="s">
        <v>371</v>
      </c>
      <c r="C7159" s="5" t="s">
        <v>109</v>
      </c>
      <c r="D7159" s="5" t="s">
        <v>110</v>
      </c>
      <c r="E7159" s="33">
        <v>1898.6667</v>
      </c>
      <c r="F7159" s="5" t="s">
        <v>2598</v>
      </c>
      <c r="G7159" s="31">
        <v>0</v>
      </c>
      <c r="H7159" s="32">
        <v>0</v>
      </c>
      <c r="I7159" s="5">
        <v>0.998058</v>
      </c>
    </row>
    <row r="7160" spans="1:9">
      <c r="A7160" s="5">
        <v>2320330026</v>
      </c>
      <c r="B7160" s="5" t="s">
        <v>5533</v>
      </c>
      <c r="C7160" s="5" t="s">
        <v>248</v>
      </c>
      <c r="D7160" s="5" t="s">
        <v>249</v>
      </c>
      <c r="E7160" s="33">
        <v>1244.6885</v>
      </c>
      <c r="F7160" s="5" t="s">
        <v>2598</v>
      </c>
      <c r="G7160" s="31">
        <v>0</v>
      </c>
      <c r="H7160" s="32">
        <v>0</v>
      </c>
      <c r="I7160" s="5">
        <v>0.83532499999999998</v>
      </c>
    </row>
    <row r="7161" spans="1:9">
      <c r="A7161" s="5">
        <v>2320330027</v>
      </c>
      <c r="B7161" s="5" t="s">
        <v>5534</v>
      </c>
      <c r="C7161" s="5" t="s">
        <v>248</v>
      </c>
      <c r="D7161" s="5" t="s">
        <v>249</v>
      </c>
      <c r="E7161" s="33">
        <v>904.00329999999997</v>
      </c>
      <c r="F7161" s="5" t="s">
        <v>2598</v>
      </c>
      <c r="G7161" s="31">
        <v>0</v>
      </c>
      <c r="H7161" s="32">
        <v>0</v>
      </c>
      <c r="I7161" s="5">
        <v>0.74899099999999996</v>
      </c>
    </row>
    <row r="7162" spans="1:9">
      <c r="A7162" s="5">
        <v>2320330028</v>
      </c>
      <c r="B7162" s="5" t="s">
        <v>5535</v>
      </c>
      <c r="C7162" s="5" t="s">
        <v>248</v>
      </c>
      <c r="D7162" s="5" t="s">
        <v>249</v>
      </c>
      <c r="E7162" s="33">
        <v>67800</v>
      </c>
      <c r="F7162" s="5" t="s">
        <v>2598</v>
      </c>
      <c r="G7162" s="31">
        <v>0</v>
      </c>
      <c r="H7162" s="32">
        <v>0</v>
      </c>
      <c r="I7162" s="5">
        <v>0.79165700000000006</v>
      </c>
    </row>
    <row r="7163" spans="1:9">
      <c r="A7163" s="5">
        <v>2320330030</v>
      </c>
      <c r="B7163" s="5" t="s">
        <v>843</v>
      </c>
      <c r="C7163" s="5" t="s">
        <v>109</v>
      </c>
      <c r="D7163" s="5" t="s">
        <v>110</v>
      </c>
      <c r="E7163" s="33">
        <v>1533.3333</v>
      </c>
      <c r="F7163" s="5" t="s">
        <v>2598</v>
      </c>
      <c r="G7163" s="31">
        <v>0</v>
      </c>
      <c r="H7163" s="32">
        <v>0</v>
      </c>
      <c r="I7163" s="5">
        <v>0.86601499999999998</v>
      </c>
    </row>
    <row r="7164" spans="1:9">
      <c r="A7164" s="5">
        <v>2320340002</v>
      </c>
      <c r="B7164" s="5" t="s">
        <v>210</v>
      </c>
      <c r="C7164" s="5" t="s">
        <v>248</v>
      </c>
      <c r="D7164" s="5" t="s">
        <v>249</v>
      </c>
      <c r="E7164" s="33">
        <v>4239</v>
      </c>
      <c r="F7164" s="5" t="s">
        <v>2598</v>
      </c>
      <c r="G7164" s="31">
        <v>0</v>
      </c>
      <c r="H7164" s="32">
        <v>0</v>
      </c>
      <c r="I7164" s="5">
        <v>0.34225499999999998</v>
      </c>
    </row>
    <row r="7165" spans="1:9">
      <c r="A7165" s="5">
        <v>2320340003</v>
      </c>
      <c r="B7165" s="5" t="s">
        <v>206</v>
      </c>
      <c r="C7165" s="5" t="s">
        <v>248</v>
      </c>
      <c r="D7165" s="5" t="s">
        <v>249</v>
      </c>
      <c r="E7165" s="33">
        <v>10681</v>
      </c>
      <c r="F7165" s="5" t="s">
        <v>2598</v>
      </c>
      <c r="G7165" s="31">
        <v>0</v>
      </c>
      <c r="H7165" s="32">
        <v>0</v>
      </c>
      <c r="I7165" s="5">
        <v>0.175208</v>
      </c>
    </row>
    <row r="7166" spans="1:9">
      <c r="A7166" s="5">
        <v>2320340004</v>
      </c>
      <c r="B7166" s="5" t="s">
        <v>209</v>
      </c>
      <c r="C7166" s="5" t="s">
        <v>248</v>
      </c>
      <c r="D7166" s="5" t="s">
        <v>249</v>
      </c>
      <c r="E7166" s="33">
        <v>871</v>
      </c>
      <c r="F7166" s="5" t="s">
        <v>2598</v>
      </c>
      <c r="G7166" s="31">
        <v>0</v>
      </c>
      <c r="H7166" s="32">
        <v>0</v>
      </c>
      <c r="I7166" s="5">
        <v>0.18901299999999999</v>
      </c>
    </row>
    <row r="7167" spans="1:9">
      <c r="A7167" s="5">
        <v>2320340005</v>
      </c>
      <c r="B7167" s="5" t="s">
        <v>207</v>
      </c>
      <c r="C7167" s="5" t="s">
        <v>248</v>
      </c>
      <c r="D7167" s="5" t="s">
        <v>249</v>
      </c>
      <c r="E7167" s="33">
        <v>15975</v>
      </c>
      <c r="F7167" s="5" t="s">
        <v>2598</v>
      </c>
      <c r="G7167" s="31">
        <v>0</v>
      </c>
      <c r="H7167" s="32">
        <v>0</v>
      </c>
      <c r="I7167" s="5">
        <v>0.18183199999999999</v>
      </c>
    </row>
    <row r="7168" spans="1:9">
      <c r="A7168" s="5">
        <v>2320340006</v>
      </c>
      <c r="B7168" s="5" t="s">
        <v>213</v>
      </c>
      <c r="C7168" s="5" t="s">
        <v>248</v>
      </c>
      <c r="D7168" s="5" t="s">
        <v>249</v>
      </c>
      <c r="E7168" s="33">
        <v>9808</v>
      </c>
      <c r="F7168" s="5" t="s">
        <v>2598</v>
      </c>
      <c r="G7168" s="31">
        <v>0</v>
      </c>
      <c r="H7168" s="32">
        <v>0</v>
      </c>
      <c r="I7168" s="5">
        <v>0.35162599999999999</v>
      </c>
    </row>
    <row r="7169" spans="1:9">
      <c r="A7169" s="5">
        <v>2320340007</v>
      </c>
      <c r="B7169" s="5" t="s">
        <v>211</v>
      </c>
      <c r="C7169" s="5" t="s">
        <v>248</v>
      </c>
      <c r="D7169" s="5" t="s">
        <v>249</v>
      </c>
      <c r="E7169" s="33">
        <v>742</v>
      </c>
      <c r="F7169" s="5" t="s">
        <v>2598</v>
      </c>
      <c r="G7169" s="31">
        <v>0</v>
      </c>
      <c r="H7169" s="32">
        <v>0</v>
      </c>
      <c r="I7169" s="5">
        <v>0.22119900000000001</v>
      </c>
    </row>
    <row r="7170" spans="1:9">
      <c r="A7170" s="5">
        <v>2320340008</v>
      </c>
      <c r="B7170" s="5" t="s">
        <v>212</v>
      </c>
      <c r="C7170" s="5" t="s">
        <v>248</v>
      </c>
      <c r="D7170" s="5" t="s">
        <v>249</v>
      </c>
      <c r="E7170" s="33">
        <v>1297</v>
      </c>
      <c r="F7170" s="5" t="s">
        <v>2598</v>
      </c>
      <c r="G7170" s="31">
        <v>0</v>
      </c>
      <c r="H7170" s="32">
        <v>0</v>
      </c>
      <c r="I7170" s="5">
        <v>0.216561</v>
      </c>
    </row>
    <row r="7171" spans="1:9">
      <c r="A7171" s="5">
        <v>2320340009</v>
      </c>
      <c r="B7171" s="5" t="s">
        <v>215</v>
      </c>
      <c r="C7171" s="5" t="s">
        <v>47</v>
      </c>
      <c r="D7171" s="5" t="s">
        <v>48</v>
      </c>
      <c r="E7171" s="33">
        <v>6913</v>
      </c>
      <c r="F7171" s="5" t="s">
        <v>2598</v>
      </c>
      <c r="G7171" s="31">
        <v>0</v>
      </c>
      <c r="H7171" s="32">
        <v>0</v>
      </c>
      <c r="I7171" s="5">
        <v>0.49162299999999998</v>
      </c>
    </row>
    <row r="7172" spans="1:9">
      <c r="A7172" s="5">
        <v>2320340010</v>
      </c>
      <c r="B7172" s="5" t="s">
        <v>214</v>
      </c>
      <c r="C7172" s="5" t="s">
        <v>248</v>
      </c>
      <c r="D7172" s="5" t="s">
        <v>249</v>
      </c>
      <c r="E7172" s="33">
        <v>11471</v>
      </c>
      <c r="F7172" s="5" t="s">
        <v>2598</v>
      </c>
      <c r="G7172" s="31">
        <v>0</v>
      </c>
      <c r="H7172" s="32">
        <v>0</v>
      </c>
      <c r="I7172" s="5">
        <v>0.44302900000000001</v>
      </c>
    </row>
    <row r="7173" spans="1:9">
      <c r="A7173" s="5">
        <v>2320340010</v>
      </c>
      <c r="B7173" s="5" t="s">
        <v>214</v>
      </c>
      <c r="C7173" s="5" t="s">
        <v>47</v>
      </c>
      <c r="D7173" s="5" t="s">
        <v>48</v>
      </c>
      <c r="E7173" s="33">
        <v>8546</v>
      </c>
      <c r="F7173" s="5" t="s">
        <v>2598</v>
      </c>
      <c r="G7173" s="31">
        <v>0</v>
      </c>
      <c r="H7173" s="32">
        <v>0</v>
      </c>
      <c r="I7173" s="5">
        <v>0.44302900000000001</v>
      </c>
    </row>
    <row r="7174" spans="1:9">
      <c r="A7174" s="5">
        <v>2320340011</v>
      </c>
      <c r="B7174" s="5" t="s">
        <v>216</v>
      </c>
      <c r="C7174" s="5" t="s">
        <v>47</v>
      </c>
      <c r="D7174" s="5" t="s">
        <v>48</v>
      </c>
      <c r="E7174" s="33">
        <v>6883</v>
      </c>
      <c r="F7174" s="5" t="s">
        <v>2598</v>
      </c>
      <c r="G7174" s="31">
        <v>0</v>
      </c>
      <c r="H7174" s="32">
        <v>0</v>
      </c>
      <c r="I7174" s="5">
        <v>0.44525799999999999</v>
      </c>
    </row>
    <row r="7175" spans="1:9">
      <c r="A7175" s="5">
        <v>2320340012</v>
      </c>
      <c r="B7175" s="5" t="s">
        <v>220</v>
      </c>
      <c r="C7175" s="5" t="s">
        <v>248</v>
      </c>
      <c r="D7175" s="5" t="s">
        <v>249</v>
      </c>
      <c r="E7175" s="33">
        <v>2951</v>
      </c>
      <c r="F7175" s="5" t="s">
        <v>2598</v>
      </c>
      <c r="G7175" s="31">
        <v>0</v>
      </c>
      <c r="H7175" s="32">
        <v>0</v>
      </c>
      <c r="I7175" s="5">
        <v>0.199929</v>
      </c>
    </row>
    <row r="7176" spans="1:9">
      <c r="A7176" s="5">
        <v>2320340013</v>
      </c>
      <c r="B7176" s="5" t="s">
        <v>222</v>
      </c>
      <c r="C7176" s="5" t="s">
        <v>248</v>
      </c>
      <c r="D7176" s="5" t="s">
        <v>249</v>
      </c>
      <c r="E7176" s="33">
        <v>13192</v>
      </c>
      <c r="F7176" s="5" t="s">
        <v>2598</v>
      </c>
      <c r="G7176" s="31">
        <v>0</v>
      </c>
      <c r="H7176" s="32">
        <v>0</v>
      </c>
      <c r="I7176" s="5">
        <v>0.37599900000000003</v>
      </c>
    </row>
    <row r="7177" spans="1:9">
      <c r="A7177" s="5">
        <v>2320340014</v>
      </c>
      <c r="B7177" s="5" t="s">
        <v>218</v>
      </c>
      <c r="C7177" s="5" t="s">
        <v>248</v>
      </c>
      <c r="D7177" s="5" t="s">
        <v>249</v>
      </c>
      <c r="E7177" s="33">
        <v>9926</v>
      </c>
      <c r="F7177" s="5" t="s">
        <v>2598</v>
      </c>
      <c r="G7177" s="31">
        <v>0</v>
      </c>
      <c r="H7177" s="32">
        <v>0</v>
      </c>
      <c r="I7177" s="5">
        <v>0.207511</v>
      </c>
    </row>
    <row r="7178" spans="1:9">
      <c r="A7178" s="5">
        <v>2320340015</v>
      </c>
      <c r="B7178" s="5" t="s">
        <v>221</v>
      </c>
      <c r="C7178" s="5" t="s">
        <v>248</v>
      </c>
      <c r="D7178" s="5" t="s">
        <v>249</v>
      </c>
      <c r="E7178" s="33">
        <v>11694</v>
      </c>
      <c r="F7178" s="5" t="s">
        <v>2598</v>
      </c>
      <c r="G7178" s="31">
        <v>1000</v>
      </c>
      <c r="H7178" s="32">
        <v>0</v>
      </c>
      <c r="I7178" s="5">
        <v>0.20209199999999999</v>
      </c>
    </row>
    <row r="7179" spans="1:9">
      <c r="A7179" s="5">
        <v>2320340015</v>
      </c>
      <c r="B7179" s="5" t="s">
        <v>221</v>
      </c>
      <c r="C7179" s="5" t="s">
        <v>47</v>
      </c>
      <c r="D7179" s="5" t="s">
        <v>48</v>
      </c>
      <c r="E7179" s="5">
        <v>0</v>
      </c>
      <c r="F7179" s="5" t="s">
        <v>2598</v>
      </c>
      <c r="G7179" s="31">
        <v>0</v>
      </c>
      <c r="H7179" s="32">
        <v>1000</v>
      </c>
      <c r="I7179" s="5">
        <v>0.20209199999999999</v>
      </c>
    </row>
    <row r="7180" spans="1:9">
      <c r="A7180" s="5">
        <v>2320340016</v>
      </c>
      <c r="B7180" s="5" t="s">
        <v>219</v>
      </c>
      <c r="C7180" s="5" t="s">
        <v>248</v>
      </c>
      <c r="D7180" s="5" t="s">
        <v>249</v>
      </c>
      <c r="E7180" s="33">
        <v>18124</v>
      </c>
      <c r="F7180" s="5" t="s">
        <v>2598</v>
      </c>
      <c r="G7180" s="31">
        <v>0</v>
      </c>
      <c r="H7180" s="32">
        <v>0</v>
      </c>
      <c r="I7180" s="5">
        <v>0.200262</v>
      </c>
    </row>
    <row r="7181" spans="1:9">
      <c r="A7181" s="5">
        <v>2320340017</v>
      </c>
      <c r="B7181" s="5" t="s">
        <v>224</v>
      </c>
      <c r="C7181" s="5" t="s">
        <v>248</v>
      </c>
      <c r="D7181" s="5" t="s">
        <v>249</v>
      </c>
      <c r="E7181" s="33">
        <v>5244</v>
      </c>
      <c r="F7181" s="5" t="s">
        <v>2598</v>
      </c>
      <c r="G7181" s="31">
        <v>0</v>
      </c>
      <c r="H7181" s="32">
        <v>0</v>
      </c>
      <c r="I7181" s="5">
        <v>0.24778</v>
      </c>
    </row>
    <row r="7182" spans="1:9">
      <c r="A7182" s="5">
        <v>2320340018</v>
      </c>
      <c r="B7182" s="5" t="s">
        <v>225</v>
      </c>
      <c r="C7182" s="5" t="s">
        <v>248</v>
      </c>
      <c r="D7182" s="5" t="s">
        <v>249</v>
      </c>
      <c r="E7182" s="33">
        <v>13938</v>
      </c>
      <c r="F7182" s="5" t="s">
        <v>2598</v>
      </c>
      <c r="G7182" s="31">
        <v>0</v>
      </c>
      <c r="H7182" s="32">
        <v>0</v>
      </c>
      <c r="I7182" s="5">
        <v>0.385606</v>
      </c>
    </row>
    <row r="7183" spans="1:9">
      <c r="A7183" s="5">
        <v>2320340019</v>
      </c>
      <c r="B7183" s="5" t="s">
        <v>223</v>
      </c>
      <c r="C7183" s="5" t="s">
        <v>248</v>
      </c>
      <c r="D7183" s="5" t="s">
        <v>249</v>
      </c>
      <c r="E7183" s="33">
        <v>6937</v>
      </c>
      <c r="F7183" s="5" t="s">
        <v>2598</v>
      </c>
      <c r="G7183" s="31">
        <v>0</v>
      </c>
      <c r="H7183" s="32">
        <v>0</v>
      </c>
      <c r="I7183" s="5">
        <v>0.24132500000000001</v>
      </c>
    </row>
    <row r="7184" spans="1:9">
      <c r="A7184" s="5">
        <v>2320340020</v>
      </c>
      <c r="B7184" s="5" t="s">
        <v>227</v>
      </c>
      <c r="C7184" s="5" t="s">
        <v>248</v>
      </c>
      <c r="D7184" s="5" t="s">
        <v>249</v>
      </c>
      <c r="E7184" s="33">
        <v>11481</v>
      </c>
      <c r="F7184" s="5" t="s">
        <v>2598</v>
      </c>
      <c r="G7184" s="31">
        <v>0</v>
      </c>
      <c r="H7184" s="32">
        <v>0</v>
      </c>
      <c r="I7184" s="5">
        <v>0.44483600000000001</v>
      </c>
    </row>
    <row r="7185" spans="1:9">
      <c r="A7185" s="5">
        <v>2320340021</v>
      </c>
      <c r="B7185" s="5" t="s">
        <v>226</v>
      </c>
      <c r="C7185" s="5" t="s">
        <v>248</v>
      </c>
      <c r="D7185" s="5" t="s">
        <v>249</v>
      </c>
      <c r="E7185" s="33">
        <v>19525</v>
      </c>
      <c r="F7185" s="5" t="s">
        <v>2598</v>
      </c>
      <c r="G7185" s="31">
        <v>0</v>
      </c>
      <c r="H7185" s="32">
        <v>0</v>
      </c>
      <c r="I7185" s="5">
        <v>0.40992899999999999</v>
      </c>
    </row>
    <row r="7186" spans="1:9">
      <c r="A7186" s="5">
        <v>2320340022</v>
      </c>
      <c r="B7186" s="5" t="s">
        <v>228</v>
      </c>
      <c r="C7186" s="5" t="s">
        <v>248</v>
      </c>
      <c r="D7186" s="5" t="s">
        <v>249</v>
      </c>
      <c r="E7186" s="33">
        <v>15327</v>
      </c>
      <c r="F7186" s="5" t="s">
        <v>2598</v>
      </c>
      <c r="G7186" s="31">
        <v>0</v>
      </c>
      <c r="H7186" s="32">
        <v>0</v>
      </c>
      <c r="I7186" s="5">
        <v>0.38514100000000001</v>
      </c>
    </row>
    <row r="7187" spans="1:9">
      <c r="A7187" s="5">
        <v>2320340023</v>
      </c>
      <c r="B7187" s="5" t="s">
        <v>217</v>
      </c>
      <c r="C7187" s="5" t="s">
        <v>47</v>
      </c>
      <c r="D7187" s="5" t="s">
        <v>48</v>
      </c>
      <c r="E7187" s="33">
        <v>4968</v>
      </c>
      <c r="F7187" s="5" t="s">
        <v>2598</v>
      </c>
      <c r="G7187" s="31">
        <v>0</v>
      </c>
      <c r="H7187" s="32">
        <v>0</v>
      </c>
      <c r="I7187" s="5">
        <v>0.59560599999999997</v>
      </c>
    </row>
    <row r="7188" spans="1:9">
      <c r="A7188" s="5">
        <v>2320340024</v>
      </c>
      <c r="B7188" s="5" t="s">
        <v>229</v>
      </c>
      <c r="C7188" s="5" t="s">
        <v>248</v>
      </c>
      <c r="D7188" s="5" t="s">
        <v>249</v>
      </c>
      <c r="E7188" s="33">
        <v>8284</v>
      </c>
      <c r="F7188" s="5" t="s">
        <v>2598</v>
      </c>
      <c r="G7188" s="31">
        <v>0</v>
      </c>
      <c r="H7188" s="32">
        <v>0</v>
      </c>
      <c r="I7188" s="5">
        <v>0.42495100000000002</v>
      </c>
    </row>
    <row r="7189" spans="1:9">
      <c r="A7189" s="5">
        <v>2330450003</v>
      </c>
      <c r="B7189" s="5" t="s">
        <v>5536</v>
      </c>
      <c r="C7189" s="5" t="s">
        <v>699</v>
      </c>
      <c r="D7189" s="5" t="s">
        <v>700</v>
      </c>
      <c r="E7189" s="33">
        <v>94</v>
      </c>
      <c r="F7189" s="5" t="s">
        <v>4407</v>
      </c>
      <c r="G7189" s="31">
        <v>0</v>
      </c>
      <c r="H7189" s="32">
        <v>0</v>
      </c>
      <c r="I7189" s="5">
        <v>3.5887229999999999</v>
      </c>
    </row>
    <row r="7190" spans="1:9">
      <c r="A7190" s="5">
        <v>2330450003</v>
      </c>
      <c r="B7190" s="5" t="s">
        <v>5536</v>
      </c>
      <c r="C7190" s="5" t="s">
        <v>909</v>
      </c>
      <c r="D7190" s="5" t="s">
        <v>910</v>
      </c>
      <c r="E7190" s="33">
        <v>9</v>
      </c>
      <c r="F7190" s="5" t="s">
        <v>4407</v>
      </c>
      <c r="G7190" s="31">
        <v>0</v>
      </c>
      <c r="H7190" s="32">
        <v>0</v>
      </c>
      <c r="I7190" s="5">
        <v>3.6166670000000001</v>
      </c>
    </row>
    <row r="7191" spans="1:9">
      <c r="A7191" s="5">
        <v>2330450004</v>
      </c>
      <c r="B7191" s="5" t="s">
        <v>5537</v>
      </c>
      <c r="C7191" s="5" t="s">
        <v>248</v>
      </c>
      <c r="D7191" s="5" t="s">
        <v>249</v>
      </c>
      <c r="E7191" s="33">
        <v>18</v>
      </c>
      <c r="F7191" s="5" t="s">
        <v>5538</v>
      </c>
      <c r="G7191" s="31">
        <v>0</v>
      </c>
      <c r="H7191" s="32">
        <v>0</v>
      </c>
      <c r="I7191" s="5">
        <v>12.498889</v>
      </c>
    </row>
    <row r="7192" spans="1:9">
      <c r="A7192" s="5">
        <v>2330580001</v>
      </c>
      <c r="B7192" s="5" t="s">
        <v>5539</v>
      </c>
      <c r="C7192" s="5" t="s">
        <v>699</v>
      </c>
      <c r="D7192" s="5" t="s">
        <v>700</v>
      </c>
      <c r="E7192" s="33">
        <v>21.733000000000001</v>
      </c>
      <c r="F7192" s="5" t="s">
        <v>4407</v>
      </c>
      <c r="G7192" s="31">
        <v>0</v>
      </c>
      <c r="H7192" s="32">
        <v>0</v>
      </c>
      <c r="I7192" s="5">
        <v>16.277550000000002</v>
      </c>
    </row>
    <row r="7193" spans="1:9">
      <c r="A7193" s="5">
        <v>2330580001</v>
      </c>
      <c r="B7193" s="5" t="s">
        <v>5539</v>
      </c>
      <c r="C7193" s="5" t="s">
        <v>646</v>
      </c>
      <c r="D7193" s="5" t="s">
        <v>647</v>
      </c>
      <c r="E7193" s="33">
        <v>0.35</v>
      </c>
      <c r="F7193" s="5" t="s">
        <v>4407</v>
      </c>
      <c r="G7193" s="31">
        <v>0</v>
      </c>
      <c r="H7193" s="32">
        <v>0</v>
      </c>
      <c r="I7193" s="5">
        <v>16.285713999999999</v>
      </c>
    </row>
    <row r="7194" spans="1:9">
      <c r="A7194" s="5">
        <v>2330600001</v>
      </c>
      <c r="B7194" s="5" t="s">
        <v>5540</v>
      </c>
      <c r="C7194" s="5" t="s">
        <v>699</v>
      </c>
      <c r="D7194" s="5" t="s">
        <v>700</v>
      </c>
      <c r="E7194" s="33">
        <v>22.2</v>
      </c>
      <c r="F7194" s="5" t="s">
        <v>4407</v>
      </c>
      <c r="G7194" s="31">
        <v>0</v>
      </c>
      <c r="H7194" s="32">
        <v>0</v>
      </c>
      <c r="I7194" s="5">
        <v>20.664414000000001</v>
      </c>
    </row>
    <row r="7195" spans="1:9">
      <c r="A7195" s="5">
        <v>2330600001</v>
      </c>
      <c r="B7195" s="5" t="s">
        <v>5540</v>
      </c>
      <c r="C7195" s="5" t="s">
        <v>646</v>
      </c>
      <c r="D7195" s="5" t="s">
        <v>647</v>
      </c>
      <c r="E7195" s="33">
        <v>11.32</v>
      </c>
      <c r="F7195" s="5" t="s">
        <v>4407</v>
      </c>
      <c r="G7195" s="31">
        <v>0</v>
      </c>
      <c r="H7195" s="32">
        <v>0</v>
      </c>
      <c r="I7195" s="5">
        <v>23.024735</v>
      </c>
    </row>
    <row r="7196" spans="1:9">
      <c r="A7196" s="5">
        <v>2330600002</v>
      </c>
      <c r="B7196" s="5" t="s">
        <v>5541</v>
      </c>
      <c r="C7196" s="5" t="s">
        <v>699</v>
      </c>
      <c r="D7196" s="5" t="s">
        <v>700</v>
      </c>
      <c r="E7196" s="33">
        <v>70.685000000000002</v>
      </c>
      <c r="F7196" s="5" t="s">
        <v>4407</v>
      </c>
      <c r="G7196" s="31">
        <v>0</v>
      </c>
      <c r="H7196" s="32">
        <v>0</v>
      </c>
      <c r="I7196" s="5">
        <v>2.5977220000000001</v>
      </c>
    </row>
    <row r="7197" spans="1:9">
      <c r="A7197" s="5">
        <v>2330600002</v>
      </c>
      <c r="B7197" s="5" t="s">
        <v>5541</v>
      </c>
      <c r="C7197" s="5" t="s">
        <v>646</v>
      </c>
      <c r="D7197" s="5" t="s">
        <v>647</v>
      </c>
      <c r="E7197" s="33">
        <v>14.4</v>
      </c>
      <c r="F7197" s="5" t="s">
        <v>4407</v>
      </c>
      <c r="G7197" s="31">
        <v>0</v>
      </c>
      <c r="H7197" s="32">
        <v>0</v>
      </c>
      <c r="I7197" s="5">
        <v>2.598611</v>
      </c>
    </row>
    <row r="7198" spans="1:9">
      <c r="A7198" s="5">
        <v>2330610001</v>
      </c>
      <c r="B7198" s="5" t="s">
        <v>5542</v>
      </c>
      <c r="C7198" s="5" t="s">
        <v>699</v>
      </c>
      <c r="D7198" s="5" t="s">
        <v>700</v>
      </c>
      <c r="E7198" s="33">
        <v>7.07</v>
      </c>
      <c r="F7198" s="5" t="s">
        <v>4407</v>
      </c>
      <c r="G7198" s="31">
        <v>0</v>
      </c>
      <c r="H7198" s="32">
        <v>0</v>
      </c>
      <c r="I7198" s="5">
        <v>31.595473999999999</v>
      </c>
    </row>
    <row r="7199" spans="1:9">
      <c r="A7199" s="5">
        <v>2330640001</v>
      </c>
      <c r="B7199" s="5" t="s">
        <v>5543</v>
      </c>
      <c r="C7199" s="5" t="s">
        <v>699</v>
      </c>
      <c r="D7199" s="5" t="s">
        <v>700</v>
      </c>
      <c r="E7199" s="33">
        <v>15.07</v>
      </c>
      <c r="F7199" s="5" t="s">
        <v>4407</v>
      </c>
      <c r="G7199" s="31">
        <v>0</v>
      </c>
      <c r="H7199" s="32">
        <v>0</v>
      </c>
      <c r="I7199" s="5">
        <v>20.612475</v>
      </c>
    </row>
    <row r="7200" spans="1:9">
      <c r="A7200" s="5">
        <v>2330640001</v>
      </c>
      <c r="B7200" s="5" t="s">
        <v>5543</v>
      </c>
      <c r="C7200" s="5" t="s">
        <v>646</v>
      </c>
      <c r="D7200" s="5" t="s">
        <v>647</v>
      </c>
      <c r="E7200" s="33">
        <v>0.05</v>
      </c>
      <c r="F7200" s="5" t="s">
        <v>4407</v>
      </c>
      <c r="G7200" s="31">
        <v>0</v>
      </c>
      <c r="H7200" s="32">
        <v>0</v>
      </c>
      <c r="I7200" s="5">
        <v>20.6</v>
      </c>
    </row>
    <row r="7201" spans="1:9">
      <c r="A7201" s="5">
        <v>2330660001</v>
      </c>
      <c r="B7201" s="5" t="s">
        <v>5544</v>
      </c>
      <c r="C7201" s="5" t="s">
        <v>699</v>
      </c>
      <c r="D7201" s="5" t="s">
        <v>700</v>
      </c>
      <c r="E7201" s="33">
        <v>32.055</v>
      </c>
      <c r="F7201" s="5" t="s">
        <v>4407</v>
      </c>
      <c r="G7201" s="31">
        <v>0</v>
      </c>
      <c r="H7201" s="32">
        <v>0</v>
      </c>
      <c r="I7201" s="5">
        <v>7.4113239999999996</v>
      </c>
    </row>
    <row r="7202" spans="1:9">
      <c r="A7202" s="5">
        <v>2330660002</v>
      </c>
      <c r="B7202" s="5" t="s">
        <v>5545</v>
      </c>
      <c r="C7202" s="5" t="s">
        <v>699</v>
      </c>
      <c r="D7202" s="5" t="s">
        <v>700</v>
      </c>
      <c r="E7202" s="33">
        <v>21.274999999999999</v>
      </c>
      <c r="F7202" s="5" t="s">
        <v>4407</v>
      </c>
      <c r="G7202" s="31">
        <v>0</v>
      </c>
      <c r="H7202" s="32">
        <v>0</v>
      </c>
      <c r="I7202" s="5">
        <v>16.764277</v>
      </c>
    </row>
    <row r="7203" spans="1:9">
      <c r="A7203" s="5">
        <v>2330660002</v>
      </c>
      <c r="B7203" s="5" t="s">
        <v>5545</v>
      </c>
      <c r="C7203" s="5" t="s">
        <v>646</v>
      </c>
      <c r="D7203" s="5" t="s">
        <v>647</v>
      </c>
      <c r="E7203" s="33">
        <v>0.57099999999999995</v>
      </c>
      <c r="F7203" s="5" t="s">
        <v>4407</v>
      </c>
      <c r="G7203" s="31">
        <v>0</v>
      </c>
      <c r="H7203" s="32">
        <v>0</v>
      </c>
      <c r="I7203" s="5">
        <v>16.760069999999999</v>
      </c>
    </row>
    <row r="7204" spans="1:9">
      <c r="A7204" s="5">
        <v>2330680002</v>
      </c>
      <c r="B7204" s="5" t="s">
        <v>5546</v>
      </c>
      <c r="C7204" s="5" t="s">
        <v>699</v>
      </c>
      <c r="D7204" s="5" t="s">
        <v>700</v>
      </c>
      <c r="E7204" s="5">
        <v>3.66</v>
      </c>
      <c r="F7204" s="5" t="s">
        <v>4407</v>
      </c>
      <c r="G7204" s="31">
        <v>0</v>
      </c>
      <c r="H7204" s="32">
        <v>0</v>
      </c>
      <c r="I7204" s="5">
        <v>7.6120219999999996</v>
      </c>
    </row>
    <row r="7205" spans="1:9">
      <c r="A7205" s="5">
        <v>2330690001</v>
      </c>
      <c r="B7205" s="5" t="s">
        <v>5547</v>
      </c>
      <c r="C7205" s="5" t="s">
        <v>699</v>
      </c>
      <c r="D7205" s="5" t="s">
        <v>700</v>
      </c>
      <c r="E7205" s="5">
        <v>12.975</v>
      </c>
      <c r="F7205" s="5" t="s">
        <v>4407</v>
      </c>
      <c r="G7205" s="31">
        <v>0</v>
      </c>
      <c r="H7205" s="32">
        <v>0</v>
      </c>
      <c r="I7205" s="5">
        <v>86.975723000000002</v>
      </c>
    </row>
    <row r="7206" spans="1:9">
      <c r="A7206" s="5">
        <v>2330690001</v>
      </c>
      <c r="B7206" s="5" t="s">
        <v>5547</v>
      </c>
      <c r="C7206" s="5" t="s">
        <v>646</v>
      </c>
      <c r="D7206" s="5" t="s">
        <v>647</v>
      </c>
      <c r="E7206" s="5">
        <v>5.0000000000000001E-3</v>
      </c>
      <c r="F7206" s="5" t="s">
        <v>4407</v>
      </c>
      <c r="G7206" s="31">
        <v>0</v>
      </c>
      <c r="H7206" s="32">
        <v>0</v>
      </c>
      <c r="I7206" s="5">
        <v>92</v>
      </c>
    </row>
    <row r="7207" spans="1:9">
      <c r="A7207" s="5">
        <v>2330710001</v>
      </c>
      <c r="B7207" s="5" t="s">
        <v>5548</v>
      </c>
      <c r="C7207" s="5" t="s">
        <v>699</v>
      </c>
      <c r="D7207" s="5" t="s">
        <v>700</v>
      </c>
      <c r="E7207" s="5">
        <v>14.39</v>
      </c>
      <c r="F7207" s="5" t="s">
        <v>4407</v>
      </c>
      <c r="G7207" s="31">
        <v>0</v>
      </c>
      <c r="H7207" s="32">
        <v>0</v>
      </c>
      <c r="I7207" s="5">
        <v>32.039611000000001</v>
      </c>
    </row>
    <row r="7208" spans="1:9">
      <c r="A7208" s="5">
        <v>2330760002</v>
      </c>
      <c r="B7208" s="5" t="s">
        <v>5549</v>
      </c>
      <c r="C7208" s="5" t="s">
        <v>699</v>
      </c>
      <c r="D7208" s="5" t="s">
        <v>700</v>
      </c>
      <c r="E7208" s="5">
        <v>4.0449999999999999</v>
      </c>
      <c r="F7208" s="5" t="s">
        <v>4407</v>
      </c>
      <c r="G7208" s="31">
        <v>0</v>
      </c>
      <c r="H7208" s="32">
        <v>0</v>
      </c>
      <c r="I7208" s="5">
        <v>105.065513</v>
      </c>
    </row>
    <row r="7209" spans="1:9">
      <c r="A7209" s="5">
        <v>2330840001</v>
      </c>
      <c r="B7209" s="5" t="s">
        <v>5550</v>
      </c>
      <c r="C7209" s="5" t="s">
        <v>699</v>
      </c>
      <c r="D7209" s="5" t="s">
        <v>700</v>
      </c>
      <c r="E7209" s="5">
        <v>14.13</v>
      </c>
      <c r="F7209" s="5" t="s">
        <v>4407</v>
      </c>
      <c r="G7209" s="31">
        <v>0</v>
      </c>
      <c r="H7209" s="32">
        <v>0</v>
      </c>
      <c r="I7209" s="5">
        <v>7.1026189999999998</v>
      </c>
    </row>
    <row r="7210" spans="1:9">
      <c r="A7210" s="5">
        <v>2330840001</v>
      </c>
      <c r="B7210" s="5" t="s">
        <v>5550</v>
      </c>
      <c r="C7210" s="5" t="s">
        <v>646</v>
      </c>
      <c r="D7210" s="5" t="s">
        <v>647</v>
      </c>
      <c r="E7210" s="5">
        <v>1.5</v>
      </c>
      <c r="F7210" s="5" t="s">
        <v>4407</v>
      </c>
      <c r="G7210" s="31">
        <v>0</v>
      </c>
      <c r="H7210" s="32">
        <v>0</v>
      </c>
      <c r="I7210" s="5">
        <v>7.1</v>
      </c>
    </row>
    <row r="7211" spans="1:9">
      <c r="A7211" s="5">
        <v>2330850001</v>
      </c>
      <c r="B7211" s="5" t="s">
        <v>5551</v>
      </c>
      <c r="C7211" s="5" t="s">
        <v>699</v>
      </c>
      <c r="D7211" s="5" t="s">
        <v>700</v>
      </c>
      <c r="E7211" s="33">
        <v>17.8</v>
      </c>
      <c r="F7211" s="5" t="s">
        <v>4407</v>
      </c>
      <c r="G7211" s="31">
        <v>0</v>
      </c>
      <c r="H7211" s="32">
        <v>0</v>
      </c>
      <c r="I7211" s="5">
        <v>3.379213</v>
      </c>
    </row>
    <row r="7212" spans="1:9">
      <c r="A7212" s="5">
        <v>2330860031</v>
      </c>
      <c r="B7212" s="5" t="s">
        <v>5552</v>
      </c>
      <c r="C7212" s="5" t="s">
        <v>699</v>
      </c>
      <c r="D7212" s="5" t="s">
        <v>700</v>
      </c>
      <c r="E7212" s="33">
        <v>109.6</v>
      </c>
      <c r="F7212" s="5" t="s">
        <v>4407</v>
      </c>
      <c r="G7212" s="31">
        <v>0</v>
      </c>
      <c r="H7212" s="32">
        <v>0</v>
      </c>
      <c r="I7212" s="5">
        <v>30.495619999999999</v>
      </c>
    </row>
    <row r="7213" spans="1:9">
      <c r="A7213" s="5">
        <v>2330860047</v>
      </c>
      <c r="B7213" s="5" t="s">
        <v>5553</v>
      </c>
      <c r="C7213" s="5" t="s">
        <v>699</v>
      </c>
      <c r="D7213" s="5" t="s">
        <v>700</v>
      </c>
      <c r="E7213" s="33">
        <v>87.5</v>
      </c>
      <c r="F7213" s="5" t="s">
        <v>4407</v>
      </c>
      <c r="G7213" s="31">
        <v>0</v>
      </c>
      <c r="H7213" s="32">
        <v>0</v>
      </c>
      <c r="I7213" s="5">
        <v>6.8360000000000003</v>
      </c>
    </row>
    <row r="7214" spans="1:9">
      <c r="A7214" s="5">
        <v>2330860050</v>
      </c>
      <c r="B7214" s="5" t="s">
        <v>5554</v>
      </c>
      <c r="C7214" s="5" t="s">
        <v>699</v>
      </c>
      <c r="D7214" s="5" t="s">
        <v>700</v>
      </c>
      <c r="E7214" s="33">
        <v>298</v>
      </c>
      <c r="F7214" s="5" t="s">
        <v>4407</v>
      </c>
      <c r="G7214" s="31">
        <v>0</v>
      </c>
      <c r="H7214" s="32">
        <v>0</v>
      </c>
      <c r="I7214" s="5">
        <v>22.135301999999999</v>
      </c>
    </row>
    <row r="7215" spans="1:9">
      <c r="A7215" s="5">
        <v>2330860051</v>
      </c>
      <c r="B7215" s="5" t="s">
        <v>5555</v>
      </c>
      <c r="C7215" s="5" t="s">
        <v>699</v>
      </c>
      <c r="D7215" s="5" t="s">
        <v>700</v>
      </c>
      <c r="E7215" s="5">
        <v>77.599999999999994</v>
      </c>
      <c r="F7215" s="5" t="s">
        <v>4407</v>
      </c>
      <c r="G7215" s="31">
        <v>0</v>
      </c>
      <c r="H7215" s="32">
        <v>0</v>
      </c>
      <c r="I7215" s="5">
        <v>4.2461339999999996</v>
      </c>
    </row>
    <row r="7216" spans="1:9">
      <c r="A7216" s="5">
        <v>2330860053</v>
      </c>
      <c r="B7216" s="5" t="s">
        <v>5556</v>
      </c>
      <c r="C7216" s="5" t="s">
        <v>699</v>
      </c>
      <c r="D7216" s="5" t="s">
        <v>700</v>
      </c>
      <c r="E7216" s="33">
        <v>200</v>
      </c>
      <c r="F7216" s="5" t="s">
        <v>4407</v>
      </c>
      <c r="G7216" s="31">
        <v>0</v>
      </c>
      <c r="H7216" s="32">
        <v>0</v>
      </c>
      <c r="I7216" s="5">
        <v>23.062750000000001</v>
      </c>
    </row>
    <row r="7217" spans="1:9">
      <c r="A7217" s="5">
        <v>2330860054</v>
      </c>
      <c r="B7217" s="5" t="s">
        <v>5557</v>
      </c>
      <c r="C7217" s="5" t="s">
        <v>699</v>
      </c>
      <c r="D7217" s="5" t="s">
        <v>700</v>
      </c>
      <c r="E7217" s="33">
        <v>100</v>
      </c>
      <c r="F7217" s="5" t="s">
        <v>4407</v>
      </c>
      <c r="G7217" s="31">
        <v>0</v>
      </c>
      <c r="H7217" s="32">
        <v>0</v>
      </c>
      <c r="I7217" s="5">
        <v>22.491</v>
      </c>
    </row>
    <row r="7218" spans="1:9">
      <c r="A7218" s="5">
        <v>2330860055</v>
      </c>
      <c r="B7218" s="5" t="s">
        <v>5558</v>
      </c>
      <c r="C7218" s="5" t="s">
        <v>699</v>
      </c>
      <c r="D7218" s="5" t="s">
        <v>700</v>
      </c>
      <c r="E7218" s="33">
        <v>145</v>
      </c>
      <c r="F7218" s="5" t="s">
        <v>4407</v>
      </c>
      <c r="G7218" s="31">
        <v>0</v>
      </c>
      <c r="H7218" s="32">
        <v>0</v>
      </c>
      <c r="I7218" s="5">
        <v>22.68131</v>
      </c>
    </row>
    <row r="7219" spans="1:9">
      <c r="A7219" s="5">
        <v>2330860058</v>
      </c>
      <c r="B7219" s="5" t="s">
        <v>5559</v>
      </c>
      <c r="C7219" s="5" t="s">
        <v>699</v>
      </c>
      <c r="D7219" s="5" t="s">
        <v>700</v>
      </c>
      <c r="E7219" s="5">
        <v>640</v>
      </c>
      <c r="F7219" s="5" t="s">
        <v>4407</v>
      </c>
      <c r="G7219" s="31">
        <v>0</v>
      </c>
      <c r="H7219" s="32">
        <v>0</v>
      </c>
      <c r="I7219" s="5">
        <v>1.6662809999999999</v>
      </c>
    </row>
    <row r="7220" spans="1:9">
      <c r="A7220" s="5">
        <v>2330860059</v>
      </c>
      <c r="B7220" s="5" t="s">
        <v>5560</v>
      </c>
      <c r="C7220" s="5" t="s">
        <v>699</v>
      </c>
      <c r="D7220" s="5" t="s">
        <v>700</v>
      </c>
      <c r="E7220" s="33">
        <v>353.1</v>
      </c>
      <c r="F7220" s="5" t="s">
        <v>5561</v>
      </c>
      <c r="G7220" s="31">
        <v>0</v>
      </c>
      <c r="H7220" s="32">
        <v>0</v>
      </c>
      <c r="I7220" s="5">
        <v>1.6675450000000001</v>
      </c>
    </row>
    <row r="7221" spans="1:9">
      <c r="A7221" s="5">
        <v>2330860060</v>
      </c>
      <c r="B7221" s="5" t="s">
        <v>5562</v>
      </c>
      <c r="C7221" s="5" t="s">
        <v>699</v>
      </c>
      <c r="D7221" s="5" t="s">
        <v>700</v>
      </c>
      <c r="E7221" s="33">
        <v>300000</v>
      </c>
      <c r="F7221" s="5" t="s">
        <v>5561</v>
      </c>
      <c r="G7221" s="31">
        <v>0</v>
      </c>
      <c r="H7221" s="32">
        <v>0</v>
      </c>
      <c r="I7221" s="5">
        <v>4.6950000000000004E-3</v>
      </c>
    </row>
    <row r="7222" spans="1:9">
      <c r="A7222" s="5">
        <v>2330860061</v>
      </c>
      <c r="B7222" s="5" t="s">
        <v>5563</v>
      </c>
      <c r="C7222" s="5" t="s">
        <v>699</v>
      </c>
      <c r="D7222" s="5" t="s">
        <v>700</v>
      </c>
      <c r="E7222" s="33">
        <v>20</v>
      </c>
      <c r="F7222" s="5" t="s">
        <v>4407</v>
      </c>
      <c r="G7222" s="31">
        <v>0</v>
      </c>
      <c r="H7222" s="32">
        <v>0</v>
      </c>
      <c r="I7222" s="5">
        <v>23.891500000000001</v>
      </c>
    </row>
    <row r="7223" spans="1:9">
      <c r="A7223" s="5">
        <v>2330860062</v>
      </c>
      <c r="B7223" s="5" t="s">
        <v>5564</v>
      </c>
      <c r="C7223" s="5" t="s">
        <v>646</v>
      </c>
      <c r="D7223" s="5" t="s">
        <v>647</v>
      </c>
      <c r="E7223" s="33">
        <v>750000</v>
      </c>
      <c r="F7223" s="5" t="s">
        <v>5561</v>
      </c>
      <c r="G7223" s="31">
        <v>0</v>
      </c>
      <c r="H7223" s="32">
        <v>0</v>
      </c>
      <c r="I7223" s="5">
        <v>1.0102999999999999E-2</v>
      </c>
    </row>
    <row r="7224" spans="1:9">
      <c r="A7224" s="5">
        <v>2330860063</v>
      </c>
      <c r="B7224" s="5" t="s">
        <v>8361</v>
      </c>
      <c r="C7224" s="5" t="s">
        <v>646</v>
      </c>
      <c r="D7224" s="5" t="s">
        <v>647</v>
      </c>
      <c r="E7224" s="33">
        <v>398</v>
      </c>
      <c r="F7224" s="5" t="s">
        <v>4407</v>
      </c>
      <c r="G7224" s="31">
        <v>0</v>
      </c>
      <c r="H7224" s="32">
        <v>0</v>
      </c>
      <c r="I7224" s="5">
        <v>8.0249500000000005</v>
      </c>
    </row>
    <row r="7225" spans="1:9">
      <c r="A7225" s="5">
        <v>2410010036</v>
      </c>
      <c r="B7225" s="5" t="s">
        <v>5565</v>
      </c>
      <c r="C7225" s="5" t="s">
        <v>248</v>
      </c>
      <c r="D7225" s="5" t="s">
        <v>249</v>
      </c>
      <c r="E7225" s="33">
        <v>499.5</v>
      </c>
      <c r="F7225" s="5" t="s">
        <v>4407</v>
      </c>
      <c r="G7225" s="31">
        <v>0</v>
      </c>
      <c r="H7225" s="32">
        <v>0</v>
      </c>
      <c r="I7225" s="5">
        <v>7.0357960000000004</v>
      </c>
    </row>
    <row r="7226" spans="1:9">
      <c r="A7226" s="5">
        <v>2410020002</v>
      </c>
      <c r="B7226" s="5" t="s">
        <v>5566</v>
      </c>
      <c r="C7226" s="5" t="s">
        <v>699</v>
      </c>
      <c r="D7226" s="5" t="s">
        <v>700</v>
      </c>
      <c r="E7226" s="33">
        <v>25.4</v>
      </c>
      <c r="F7226" s="5" t="s">
        <v>4407</v>
      </c>
      <c r="G7226" s="31">
        <v>0</v>
      </c>
      <c r="H7226" s="32">
        <v>0</v>
      </c>
      <c r="I7226" s="5">
        <v>63.738188999999998</v>
      </c>
    </row>
    <row r="7227" spans="1:9">
      <c r="A7227" s="5">
        <v>2410020025</v>
      </c>
      <c r="B7227" s="5" t="s">
        <v>5567</v>
      </c>
      <c r="C7227" s="5" t="s">
        <v>699</v>
      </c>
      <c r="D7227" s="5" t="s">
        <v>700</v>
      </c>
      <c r="E7227" s="5">
        <v>35.6</v>
      </c>
      <c r="F7227" s="5" t="s">
        <v>4407</v>
      </c>
      <c r="G7227" s="31">
        <v>0</v>
      </c>
      <c r="H7227" s="32">
        <v>0</v>
      </c>
      <c r="I7227" s="5">
        <v>65.589044999999999</v>
      </c>
    </row>
    <row r="7228" spans="1:9">
      <c r="A7228" s="5">
        <v>2410020027</v>
      </c>
      <c r="B7228" s="5" t="s">
        <v>5568</v>
      </c>
      <c r="C7228" s="5" t="s">
        <v>699</v>
      </c>
      <c r="D7228" s="5" t="s">
        <v>700</v>
      </c>
      <c r="E7228" s="33">
        <v>40.799999999999997</v>
      </c>
      <c r="F7228" s="5" t="s">
        <v>4407</v>
      </c>
      <c r="G7228" s="31">
        <v>0</v>
      </c>
      <c r="H7228" s="32">
        <v>0</v>
      </c>
      <c r="I7228" s="5">
        <v>63.642156999999997</v>
      </c>
    </row>
    <row r="7229" spans="1:9">
      <c r="A7229" s="5">
        <v>2410020031</v>
      </c>
      <c r="B7229" s="5" t="s">
        <v>5569</v>
      </c>
      <c r="C7229" s="5" t="s">
        <v>699</v>
      </c>
      <c r="D7229" s="5" t="s">
        <v>700</v>
      </c>
      <c r="E7229" s="33">
        <v>256.60000000000002</v>
      </c>
      <c r="F7229" s="5" t="s">
        <v>4407</v>
      </c>
      <c r="G7229" s="31">
        <v>0</v>
      </c>
      <c r="H7229" s="32">
        <v>0</v>
      </c>
      <c r="I7229" s="5">
        <v>74.936633</v>
      </c>
    </row>
    <row r="7230" spans="1:9">
      <c r="A7230" s="5">
        <v>2410020033</v>
      </c>
      <c r="B7230" s="5" t="s">
        <v>5570</v>
      </c>
      <c r="C7230" s="5" t="s">
        <v>699</v>
      </c>
      <c r="D7230" s="5" t="s">
        <v>700</v>
      </c>
      <c r="E7230" s="33">
        <v>35.4</v>
      </c>
      <c r="F7230" s="5" t="s">
        <v>4407</v>
      </c>
      <c r="G7230" s="31">
        <v>0</v>
      </c>
      <c r="H7230" s="32">
        <v>0</v>
      </c>
      <c r="I7230" s="5">
        <v>65.537006000000005</v>
      </c>
    </row>
    <row r="7231" spans="1:9">
      <c r="A7231" s="5">
        <v>2410020040</v>
      </c>
      <c r="B7231" s="5" t="s">
        <v>5571</v>
      </c>
      <c r="C7231" s="5" t="s">
        <v>699</v>
      </c>
      <c r="D7231" s="5" t="s">
        <v>700</v>
      </c>
      <c r="E7231" s="33">
        <v>33400</v>
      </c>
      <c r="F7231" s="5" t="s">
        <v>2598</v>
      </c>
      <c r="G7231" s="31">
        <v>0</v>
      </c>
      <c r="H7231" s="32">
        <v>0</v>
      </c>
      <c r="I7231" s="5">
        <v>1.5734000000000001E-2</v>
      </c>
    </row>
    <row r="7232" spans="1:9">
      <c r="A7232" s="5">
        <v>2410020041</v>
      </c>
      <c r="B7232" s="5" t="s">
        <v>5572</v>
      </c>
      <c r="C7232" s="5" t="s">
        <v>699</v>
      </c>
      <c r="D7232" s="5" t="s">
        <v>700</v>
      </c>
      <c r="E7232" s="33">
        <v>632000</v>
      </c>
      <c r="F7232" s="5" t="s">
        <v>2598</v>
      </c>
      <c r="G7232" s="31">
        <v>0</v>
      </c>
      <c r="H7232" s="32">
        <v>0</v>
      </c>
      <c r="I7232" s="5">
        <v>1.5176E-2</v>
      </c>
    </row>
    <row r="7233" spans="1:9">
      <c r="A7233" s="5">
        <v>2410020042</v>
      </c>
      <c r="B7233" s="5" t="s">
        <v>5573</v>
      </c>
      <c r="C7233" s="5" t="s">
        <v>699</v>
      </c>
      <c r="D7233" s="5" t="s">
        <v>700</v>
      </c>
      <c r="E7233" s="33">
        <v>161500</v>
      </c>
      <c r="F7233" s="5" t="s">
        <v>2598</v>
      </c>
      <c r="G7233" s="31">
        <v>0</v>
      </c>
      <c r="H7233" s="32">
        <v>0</v>
      </c>
      <c r="I7233" s="5">
        <v>2.0208E-2</v>
      </c>
    </row>
    <row r="7234" spans="1:9">
      <c r="A7234" s="5">
        <v>2410020043</v>
      </c>
      <c r="B7234" s="5" t="s">
        <v>5574</v>
      </c>
      <c r="C7234" s="5" t="s">
        <v>699</v>
      </c>
      <c r="D7234" s="5" t="s">
        <v>700</v>
      </c>
      <c r="E7234" s="33">
        <v>741800</v>
      </c>
      <c r="F7234" s="5" t="s">
        <v>2598</v>
      </c>
      <c r="G7234" s="31">
        <v>0</v>
      </c>
      <c r="H7234" s="32">
        <v>0</v>
      </c>
      <c r="I7234" s="5">
        <v>1.5842999999999999E-2</v>
      </c>
    </row>
    <row r="7235" spans="1:9">
      <c r="A7235" s="5">
        <v>2410030038</v>
      </c>
      <c r="B7235" s="5" t="s">
        <v>5575</v>
      </c>
      <c r="C7235" s="5" t="s">
        <v>248</v>
      </c>
      <c r="D7235" s="5" t="s">
        <v>249</v>
      </c>
      <c r="E7235" s="5">
        <v>61.5</v>
      </c>
      <c r="F7235" s="5" t="s">
        <v>4407</v>
      </c>
      <c r="G7235" s="31">
        <v>0</v>
      </c>
      <c r="H7235" s="32">
        <v>0</v>
      </c>
      <c r="I7235" s="5">
        <v>12.491707</v>
      </c>
    </row>
    <row r="7236" spans="1:9">
      <c r="A7236" s="5">
        <v>2410040004</v>
      </c>
      <c r="B7236" s="5" t="s">
        <v>5576</v>
      </c>
      <c r="C7236" s="5" t="s">
        <v>699</v>
      </c>
      <c r="D7236" s="5" t="s">
        <v>700</v>
      </c>
      <c r="E7236" s="33">
        <v>73509</v>
      </c>
      <c r="F7236" s="5" t="s">
        <v>2598</v>
      </c>
      <c r="G7236" s="31">
        <v>0</v>
      </c>
      <c r="H7236" s="32">
        <v>0</v>
      </c>
      <c r="I7236" s="5">
        <v>0.44372899999999998</v>
      </c>
    </row>
    <row r="7237" spans="1:9">
      <c r="A7237" s="5">
        <v>2410050086</v>
      </c>
      <c r="B7237" s="5" t="s">
        <v>5577</v>
      </c>
      <c r="C7237" s="5" t="s">
        <v>699</v>
      </c>
      <c r="D7237" s="5" t="s">
        <v>700</v>
      </c>
      <c r="E7237" s="5">
        <v>71.400000000000006</v>
      </c>
      <c r="F7237" s="5" t="s">
        <v>4407</v>
      </c>
      <c r="G7237" s="31">
        <v>0</v>
      </c>
      <c r="H7237" s="32">
        <v>0</v>
      </c>
      <c r="I7237" s="5">
        <v>8.9556020000000007</v>
      </c>
    </row>
    <row r="7238" spans="1:9">
      <c r="A7238" s="5">
        <v>2410050098</v>
      </c>
      <c r="B7238" s="5" t="s">
        <v>5578</v>
      </c>
      <c r="C7238" s="5" t="s">
        <v>699</v>
      </c>
      <c r="D7238" s="5" t="s">
        <v>700</v>
      </c>
      <c r="E7238" s="33">
        <v>30.8</v>
      </c>
      <c r="F7238" s="5" t="s">
        <v>4407</v>
      </c>
      <c r="G7238" s="31">
        <v>0</v>
      </c>
      <c r="H7238" s="32">
        <v>0</v>
      </c>
      <c r="I7238" s="5">
        <v>7.084416</v>
      </c>
    </row>
    <row r="7239" spans="1:9">
      <c r="A7239" s="5">
        <v>2410050100</v>
      </c>
      <c r="B7239" s="5" t="s">
        <v>5579</v>
      </c>
      <c r="C7239" s="5" t="s">
        <v>699</v>
      </c>
      <c r="D7239" s="5" t="s">
        <v>700</v>
      </c>
      <c r="E7239" s="33">
        <v>130.19999999999999</v>
      </c>
      <c r="F7239" s="5" t="s">
        <v>4407</v>
      </c>
      <c r="G7239" s="31">
        <v>0</v>
      </c>
      <c r="H7239" s="32">
        <v>0</v>
      </c>
      <c r="I7239" s="5">
        <v>9.9387860000000003</v>
      </c>
    </row>
    <row r="7240" spans="1:9">
      <c r="A7240" s="5">
        <v>2410050101</v>
      </c>
      <c r="B7240" s="5" t="s">
        <v>5580</v>
      </c>
      <c r="C7240" s="5" t="s">
        <v>699</v>
      </c>
      <c r="D7240" s="5" t="s">
        <v>700</v>
      </c>
      <c r="E7240" s="5">
        <v>92.2</v>
      </c>
      <c r="F7240" s="5" t="s">
        <v>4407</v>
      </c>
      <c r="G7240" s="31">
        <v>0</v>
      </c>
      <c r="H7240" s="32">
        <v>0</v>
      </c>
      <c r="I7240" s="5">
        <v>5.6990239999999996</v>
      </c>
    </row>
    <row r="7241" spans="1:9">
      <c r="A7241" s="5">
        <v>2410050102</v>
      </c>
      <c r="B7241" s="5" t="s">
        <v>5581</v>
      </c>
      <c r="C7241" s="5" t="s">
        <v>699</v>
      </c>
      <c r="D7241" s="5" t="s">
        <v>700</v>
      </c>
      <c r="E7241" s="5">
        <v>109.6</v>
      </c>
      <c r="F7241" s="5" t="s">
        <v>4407</v>
      </c>
      <c r="G7241" s="31">
        <v>0</v>
      </c>
      <c r="H7241" s="32">
        <v>0</v>
      </c>
      <c r="I7241" s="5">
        <v>5.8707120000000002</v>
      </c>
    </row>
    <row r="7242" spans="1:9">
      <c r="A7242" s="5">
        <v>2410050103</v>
      </c>
      <c r="B7242" s="5" t="s">
        <v>5582</v>
      </c>
      <c r="C7242" s="5" t="s">
        <v>699</v>
      </c>
      <c r="D7242" s="5" t="s">
        <v>700</v>
      </c>
      <c r="E7242" s="33">
        <v>20</v>
      </c>
      <c r="F7242" s="5" t="s">
        <v>4407</v>
      </c>
      <c r="G7242" s="31">
        <v>0</v>
      </c>
      <c r="H7242" s="32">
        <v>0</v>
      </c>
      <c r="I7242" s="5">
        <v>5.3464999999999998</v>
      </c>
    </row>
    <row r="7243" spans="1:9">
      <c r="A7243" s="5">
        <v>2410050104</v>
      </c>
      <c r="B7243" s="5" t="s">
        <v>5583</v>
      </c>
      <c r="C7243" s="5" t="s">
        <v>699</v>
      </c>
      <c r="D7243" s="5" t="s">
        <v>700</v>
      </c>
      <c r="E7243" s="33">
        <v>79.2</v>
      </c>
      <c r="F7243" s="5" t="s">
        <v>4407</v>
      </c>
      <c r="G7243" s="31">
        <v>0</v>
      </c>
      <c r="H7243" s="32">
        <v>0</v>
      </c>
      <c r="I7243" s="5">
        <v>15.782954999999999</v>
      </c>
    </row>
    <row r="7244" spans="1:9">
      <c r="A7244" s="5">
        <v>2410050105</v>
      </c>
      <c r="B7244" s="5" t="s">
        <v>5584</v>
      </c>
      <c r="C7244" s="5" t="s">
        <v>699</v>
      </c>
      <c r="D7244" s="5" t="s">
        <v>700</v>
      </c>
      <c r="E7244" s="5">
        <v>129.30000000000001</v>
      </c>
      <c r="F7244" s="5" t="s">
        <v>4407</v>
      </c>
      <c r="G7244" s="31">
        <v>0</v>
      </c>
      <c r="H7244" s="32">
        <v>0</v>
      </c>
      <c r="I7244" s="5">
        <v>10.681979999999999</v>
      </c>
    </row>
    <row r="7245" spans="1:9">
      <c r="A7245" s="5">
        <v>2410050107</v>
      </c>
      <c r="B7245" s="5" t="s">
        <v>5585</v>
      </c>
      <c r="C7245" s="5" t="s">
        <v>699</v>
      </c>
      <c r="D7245" s="5" t="s">
        <v>700</v>
      </c>
      <c r="E7245" s="5">
        <v>102.5</v>
      </c>
      <c r="F7245" s="5" t="s">
        <v>4407</v>
      </c>
      <c r="G7245" s="31">
        <v>0</v>
      </c>
      <c r="H7245" s="32">
        <v>0</v>
      </c>
      <c r="I7245" s="5">
        <v>24.055512</v>
      </c>
    </row>
    <row r="7246" spans="1:9">
      <c r="A7246" s="5">
        <v>2410050108</v>
      </c>
      <c r="B7246" s="5" t="s">
        <v>5586</v>
      </c>
      <c r="C7246" s="5" t="s">
        <v>699</v>
      </c>
      <c r="D7246" s="5" t="s">
        <v>700</v>
      </c>
      <c r="E7246" s="5">
        <v>84.35</v>
      </c>
      <c r="F7246" s="5" t="s">
        <v>4407</v>
      </c>
      <c r="G7246" s="31">
        <v>0</v>
      </c>
      <c r="H7246" s="32">
        <v>0</v>
      </c>
      <c r="I7246" s="5">
        <v>24.815411999999998</v>
      </c>
    </row>
    <row r="7247" spans="1:9">
      <c r="A7247" s="5">
        <v>2410050112</v>
      </c>
      <c r="B7247" s="5" t="s">
        <v>5587</v>
      </c>
      <c r="C7247" s="5" t="s">
        <v>699</v>
      </c>
      <c r="D7247" s="5" t="s">
        <v>700</v>
      </c>
      <c r="E7247" s="5">
        <v>117.7</v>
      </c>
      <c r="F7247" s="5" t="s">
        <v>4407</v>
      </c>
      <c r="G7247" s="31">
        <v>0</v>
      </c>
      <c r="H7247" s="32">
        <v>0</v>
      </c>
      <c r="I7247" s="5">
        <v>9.9164829999999995</v>
      </c>
    </row>
    <row r="7248" spans="1:9">
      <c r="A7248" s="5">
        <v>2410050113</v>
      </c>
      <c r="B7248" s="5" t="s">
        <v>5588</v>
      </c>
      <c r="C7248" s="5" t="s">
        <v>699</v>
      </c>
      <c r="D7248" s="5" t="s">
        <v>700</v>
      </c>
      <c r="E7248" s="5">
        <v>150.1</v>
      </c>
      <c r="F7248" s="5" t="s">
        <v>4407</v>
      </c>
      <c r="G7248" s="31">
        <v>0</v>
      </c>
      <c r="H7248" s="32">
        <v>0</v>
      </c>
      <c r="I7248" s="5">
        <v>7.0940709999999996</v>
      </c>
    </row>
    <row r="7249" spans="1:9">
      <c r="A7249" s="5">
        <v>2410050114</v>
      </c>
      <c r="B7249" s="5" t="s">
        <v>5589</v>
      </c>
      <c r="C7249" s="5" t="s">
        <v>699</v>
      </c>
      <c r="D7249" s="5" t="s">
        <v>700</v>
      </c>
      <c r="E7249" s="5">
        <v>41.3</v>
      </c>
      <c r="F7249" s="5" t="s">
        <v>4407</v>
      </c>
      <c r="G7249" s="31">
        <v>0</v>
      </c>
      <c r="H7249" s="32">
        <v>0</v>
      </c>
      <c r="I7249" s="5">
        <v>8.1004839999999998</v>
      </c>
    </row>
    <row r="7250" spans="1:9">
      <c r="A7250" s="5">
        <v>2410050115</v>
      </c>
      <c r="B7250" s="5" t="s">
        <v>5590</v>
      </c>
      <c r="C7250" s="5" t="s">
        <v>699</v>
      </c>
      <c r="D7250" s="5" t="s">
        <v>700</v>
      </c>
      <c r="E7250" s="5">
        <v>136.19999999999999</v>
      </c>
      <c r="F7250" s="5" t="s">
        <v>4407</v>
      </c>
      <c r="G7250" s="31">
        <v>0</v>
      </c>
      <c r="H7250" s="32">
        <v>0</v>
      </c>
      <c r="I7250" s="5">
        <v>6.9631420000000004</v>
      </c>
    </row>
    <row r="7251" spans="1:9">
      <c r="A7251" s="5">
        <v>2410050116</v>
      </c>
      <c r="B7251" s="5" t="s">
        <v>5591</v>
      </c>
      <c r="C7251" s="5" t="s">
        <v>699</v>
      </c>
      <c r="D7251" s="5" t="s">
        <v>700</v>
      </c>
      <c r="E7251" s="5">
        <v>111.1</v>
      </c>
      <c r="F7251" s="5" t="s">
        <v>4407</v>
      </c>
      <c r="G7251" s="31">
        <v>0</v>
      </c>
      <c r="H7251" s="32">
        <v>0</v>
      </c>
      <c r="I7251" s="5">
        <v>8.0270930000000007</v>
      </c>
    </row>
    <row r="7252" spans="1:9">
      <c r="A7252" s="5">
        <v>2410050120</v>
      </c>
      <c r="B7252" s="5" t="s">
        <v>5592</v>
      </c>
      <c r="C7252" s="5" t="s">
        <v>699</v>
      </c>
      <c r="D7252" s="5" t="s">
        <v>700</v>
      </c>
      <c r="E7252" s="5">
        <v>191</v>
      </c>
      <c r="F7252" s="5" t="s">
        <v>4407</v>
      </c>
      <c r="G7252" s="31">
        <v>0</v>
      </c>
      <c r="H7252" s="32">
        <v>0</v>
      </c>
      <c r="I7252" s="5">
        <v>22.976963000000001</v>
      </c>
    </row>
    <row r="7253" spans="1:9">
      <c r="A7253" s="5">
        <v>2410050121</v>
      </c>
      <c r="B7253" s="5" t="s">
        <v>5593</v>
      </c>
      <c r="C7253" s="5" t="s">
        <v>699</v>
      </c>
      <c r="D7253" s="5" t="s">
        <v>700</v>
      </c>
      <c r="E7253" s="5">
        <v>221.5</v>
      </c>
      <c r="F7253" s="5" t="s">
        <v>4407</v>
      </c>
      <c r="G7253" s="31">
        <v>0</v>
      </c>
      <c r="H7253" s="32">
        <v>0</v>
      </c>
      <c r="I7253" s="5">
        <v>24.894537</v>
      </c>
    </row>
    <row r="7254" spans="1:9">
      <c r="A7254" s="5">
        <v>2410050122</v>
      </c>
      <c r="B7254" s="5" t="s">
        <v>5594</v>
      </c>
      <c r="C7254" s="5" t="s">
        <v>699</v>
      </c>
      <c r="D7254" s="5" t="s">
        <v>700</v>
      </c>
      <c r="E7254" s="5">
        <v>185.7</v>
      </c>
      <c r="F7254" s="5" t="s">
        <v>4407</v>
      </c>
      <c r="G7254" s="31">
        <v>0</v>
      </c>
      <c r="H7254" s="32">
        <v>0</v>
      </c>
      <c r="I7254" s="5">
        <v>26.407053999999999</v>
      </c>
    </row>
    <row r="7255" spans="1:9">
      <c r="A7255" s="5">
        <v>2410050123</v>
      </c>
      <c r="B7255" s="5" t="s">
        <v>5595</v>
      </c>
      <c r="C7255" s="5" t="s">
        <v>699</v>
      </c>
      <c r="D7255" s="5" t="s">
        <v>700</v>
      </c>
      <c r="E7255" s="5">
        <v>131.5</v>
      </c>
      <c r="F7255" s="5" t="s">
        <v>4407</v>
      </c>
      <c r="G7255" s="31">
        <v>0</v>
      </c>
      <c r="H7255" s="32">
        <v>0</v>
      </c>
      <c r="I7255" s="5">
        <v>10.919316</v>
      </c>
    </row>
    <row r="7256" spans="1:9">
      <c r="A7256" s="5">
        <v>2410050124</v>
      </c>
      <c r="B7256" s="5" t="s">
        <v>5596</v>
      </c>
      <c r="C7256" s="5" t="s">
        <v>699</v>
      </c>
      <c r="D7256" s="5" t="s">
        <v>700</v>
      </c>
      <c r="E7256" s="5">
        <v>19.3</v>
      </c>
      <c r="F7256" s="5" t="s">
        <v>4407</v>
      </c>
      <c r="G7256" s="31">
        <v>0</v>
      </c>
      <c r="H7256" s="32">
        <v>0</v>
      </c>
      <c r="I7256" s="5">
        <v>12.546632000000001</v>
      </c>
    </row>
    <row r="7257" spans="1:9">
      <c r="A7257" s="5">
        <v>2410050125</v>
      </c>
      <c r="B7257" s="5" t="s">
        <v>5597</v>
      </c>
      <c r="C7257" s="5" t="s">
        <v>699</v>
      </c>
      <c r="D7257" s="5" t="s">
        <v>700</v>
      </c>
      <c r="E7257" s="5">
        <v>186</v>
      </c>
      <c r="F7257" s="5" t="s">
        <v>4407</v>
      </c>
      <c r="G7257" s="31">
        <v>0</v>
      </c>
      <c r="H7257" s="32">
        <v>0</v>
      </c>
      <c r="I7257" s="5">
        <v>13.51957</v>
      </c>
    </row>
    <row r="7258" spans="1:9">
      <c r="A7258" s="5">
        <v>2410050127</v>
      </c>
      <c r="B7258" s="5" t="s">
        <v>5598</v>
      </c>
      <c r="C7258" s="5" t="s">
        <v>699</v>
      </c>
      <c r="D7258" s="5" t="s">
        <v>700</v>
      </c>
      <c r="E7258" s="33">
        <v>140025</v>
      </c>
      <c r="F7258" s="5" t="s">
        <v>2598</v>
      </c>
      <c r="G7258" s="31">
        <v>0</v>
      </c>
      <c r="H7258" s="32">
        <v>0</v>
      </c>
      <c r="I7258" s="5">
        <v>1.0338999999999999E-2</v>
      </c>
    </row>
    <row r="7259" spans="1:9">
      <c r="A7259" s="5">
        <v>2410050128</v>
      </c>
      <c r="B7259" s="5" t="s">
        <v>5582</v>
      </c>
      <c r="C7259" s="5" t="s">
        <v>699</v>
      </c>
      <c r="D7259" s="5" t="s">
        <v>700</v>
      </c>
      <c r="E7259" s="33">
        <v>421488</v>
      </c>
      <c r="F7259" s="5" t="s">
        <v>2598</v>
      </c>
      <c r="G7259" s="31">
        <v>0</v>
      </c>
      <c r="H7259" s="32">
        <v>0</v>
      </c>
      <c r="I7259" s="5">
        <v>7.2439999999999996E-3</v>
      </c>
    </row>
    <row r="7260" spans="1:9">
      <c r="A7260" s="5">
        <v>2410060037</v>
      </c>
      <c r="B7260" s="5" t="s">
        <v>5599</v>
      </c>
      <c r="C7260" s="5" t="s">
        <v>248</v>
      </c>
      <c r="D7260" s="5" t="s">
        <v>249</v>
      </c>
      <c r="E7260" s="5">
        <v>1</v>
      </c>
      <c r="F7260" s="5" t="s">
        <v>5600</v>
      </c>
      <c r="G7260" s="31">
        <v>0</v>
      </c>
      <c r="H7260" s="32">
        <v>0</v>
      </c>
      <c r="I7260" s="5">
        <v>48.22</v>
      </c>
    </row>
    <row r="7261" spans="1:9">
      <c r="A7261" s="5">
        <v>2410060039</v>
      </c>
      <c r="B7261" s="5" t="s">
        <v>8493</v>
      </c>
      <c r="C7261" s="5" t="s">
        <v>248</v>
      </c>
      <c r="D7261" s="5" t="s">
        <v>249</v>
      </c>
      <c r="E7261" s="5">
        <v>2</v>
      </c>
      <c r="F7261" s="5" t="s">
        <v>5600</v>
      </c>
      <c r="G7261" s="31">
        <v>0</v>
      </c>
      <c r="H7261" s="32">
        <v>0</v>
      </c>
      <c r="I7261" s="5">
        <v>55</v>
      </c>
    </row>
    <row r="7262" spans="1:9">
      <c r="A7262" s="5">
        <v>2410070006</v>
      </c>
      <c r="B7262" s="5" t="s">
        <v>5601</v>
      </c>
      <c r="C7262" s="5" t="s">
        <v>699</v>
      </c>
      <c r="D7262" s="5" t="s">
        <v>700</v>
      </c>
      <c r="E7262" s="33">
        <v>75096</v>
      </c>
      <c r="F7262" s="5" t="s">
        <v>2598</v>
      </c>
      <c r="G7262" s="31">
        <v>0</v>
      </c>
      <c r="H7262" s="32">
        <v>0</v>
      </c>
      <c r="I7262" s="5">
        <v>4.1172E-2</v>
      </c>
    </row>
    <row r="7263" spans="1:9">
      <c r="A7263" s="5">
        <v>2410070007</v>
      </c>
      <c r="B7263" s="5" t="s">
        <v>5602</v>
      </c>
      <c r="C7263" s="5" t="s">
        <v>699</v>
      </c>
      <c r="D7263" s="5" t="s">
        <v>700</v>
      </c>
      <c r="E7263" s="33">
        <v>436690</v>
      </c>
      <c r="F7263" s="5" t="s">
        <v>2598</v>
      </c>
      <c r="G7263" s="31">
        <v>0</v>
      </c>
      <c r="H7263" s="32">
        <v>0</v>
      </c>
      <c r="I7263" s="5">
        <v>0.10335999999999999</v>
      </c>
    </row>
    <row r="7264" spans="1:9">
      <c r="A7264" s="5">
        <v>2410080006</v>
      </c>
      <c r="B7264" s="5" t="s">
        <v>5603</v>
      </c>
      <c r="C7264" s="5" t="s">
        <v>699</v>
      </c>
      <c r="D7264" s="5" t="s">
        <v>700</v>
      </c>
      <c r="E7264" s="5">
        <v>54</v>
      </c>
      <c r="F7264" s="5" t="s">
        <v>4407</v>
      </c>
      <c r="G7264" s="31">
        <v>0</v>
      </c>
      <c r="H7264" s="32">
        <v>0</v>
      </c>
      <c r="I7264" s="5">
        <v>23.810925999999998</v>
      </c>
    </row>
    <row r="7265" spans="1:9">
      <c r="A7265" s="5">
        <v>2410080013</v>
      </c>
      <c r="B7265" s="5" t="s">
        <v>5604</v>
      </c>
      <c r="C7265" s="5" t="s">
        <v>699</v>
      </c>
      <c r="D7265" s="5" t="s">
        <v>700</v>
      </c>
      <c r="E7265" s="5">
        <v>177</v>
      </c>
      <c r="F7265" s="5" t="s">
        <v>4407</v>
      </c>
      <c r="G7265" s="31">
        <v>0</v>
      </c>
      <c r="H7265" s="32">
        <v>0</v>
      </c>
      <c r="I7265" s="5">
        <v>22.206610000000001</v>
      </c>
    </row>
    <row r="7266" spans="1:9">
      <c r="A7266" s="5">
        <v>2410080015</v>
      </c>
      <c r="B7266" s="5" t="s">
        <v>5605</v>
      </c>
      <c r="C7266" s="5" t="s">
        <v>699</v>
      </c>
      <c r="D7266" s="5" t="s">
        <v>700</v>
      </c>
      <c r="E7266" s="5">
        <v>63</v>
      </c>
      <c r="F7266" s="5" t="s">
        <v>4407</v>
      </c>
      <c r="G7266" s="31">
        <v>0</v>
      </c>
      <c r="H7266" s="32">
        <v>0</v>
      </c>
      <c r="I7266" s="5">
        <v>28.969048000000001</v>
      </c>
    </row>
    <row r="7267" spans="1:9">
      <c r="A7267" s="5">
        <v>2410080016</v>
      </c>
      <c r="B7267" s="5" t="s">
        <v>5606</v>
      </c>
      <c r="C7267" s="5" t="s">
        <v>699</v>
      </c>
      <c r="D7267" s="5" t="s">
        <v>700</v>
      </c>
      <c r="E7267" s="5">
        <v>24.8</v>
      </c>
      <c r="F7267" s="5" t="s">
        <v>4407</v>
      </c>
      <c r="G7267" s="31">
        <v>0</v>
      </c>
      <c r="H7267" s="32">
        <v>0</v>
      </c>
      <c r="I7267" s="5">
        <v>26.014516</v>
      </c>
    </row>
    <row r="7268" spans="1:9">
      <c r="A7268" s="5">
        <v>2410080017</v>
      </c>
      <c r="B7268" s="5" t="s">
        <v>5607</v>
      </c>
      <c r="C7268" s="5" t="s">
        <v>699</v>
      </c>
      <c r="D7268" s="5" t="s">
        <v>700</v>
      </c>
      <c r="E7268" s="5">
        <v>24</v>
      </c>
      <c r="F7268" s="5" t="s">
        <v>4407</v>
      </c>
      <c r="G7268" s="31">
        <v>0</v>
      </c>
      <c r="H7268" s="32">
        <v>0</v>
      </c>
      <c r="I7268" s="5">
        <v>29.023333000000001</v>
      </c>
    </row>
    <row r="7269" spans="1:9">
      <c r="A7269" s="5">
        <v>2410080018</v>
      </c>
      <c r="B7269" s="5" t="s">
        <v>5608</v>
      </c>
      <c r="C7269" s="5" t="s">
        <v>699</v>
      </c>
      <c r="D7269" s="5" t="s">
        <v>700</v>
      </c>
      <c r="E7269" s="5">
        <v>15</v>
      </c>
      <c r="F7269" s="5" t="s">
        <v>4407</v>
      </c>
      <c r="G7269" s="31">
        <v>0</v>
      </c>
      <c r="H7269" s="32">
        <v>0</v>
      </c>
      <c r="I7269" s="5">
        <v>24.889333000000001</v>
      </c>
    </row>
    <row r="7270" spans="1:9">
      <c r="A7270" s="5">
        <v>2410080019</v>
      </c>
      <c r="B7270" s="5" t="s">
        <v>5609</v>
      </c>
      <c r="C7270" s="5" t="s">
        <v>699</v>
      </c>
      <c r="D7270" s="5" t="s">
        <v>700</v>
      </c>
      <c r="E7270" s="5">
        <v>45</v>
      </c>
      <c r="F7270" s="5" t="s">
        <v>4407</v>
      </c>
      <c r="G7270" s="31">
        <v>0</v>
      </c>
      <c r="H7270" s="32">
        <v>0</v>
      </c>
      <c r="I7270" s="5">
        <v>37.655332999999999</v>
      </c>
    </row>
    <row r="7271" spans="1:9">
      <c r="A7271" s="5">
        <v>2410080022</v>
      </c>
      <c r="B7271" s="5" t="s">
        <v>5610</v>
      </c>
      <c r="C7271" s="5" t="s">
        <v>699</v>
      </c>
      <c r="D7271" s="5" t="s">
        <v>700</v>
      </c>
      <c r="E7271" s="5">
        <v>41.5</v>
      </c>
      <c r="F7271" s="5" t="s">
        <v>4407</v>
      </c>
      <c r="G7271" s="31">
        <v>0</v>
      </c>
      <c r="H7271" s="32">
        <v>0</v>
      </c>
      <c r="I7271" s="5">
        <v>26.70241</v>
      </c>
    </row>
    <row r="7272" spans="1:9">
      <c r="A7272" s="5">
        <v>2410080023</v>
      </c>
      <c r="B7272" s="5" t="s">
        <v>5611</v>
      </c>
      <c r="C7272" s="5" t="s">
        <v>699</v>
      </c>
      <c r="D7272" s="5" t="s">
        <v>700</v>
      </c>
      <c r="E7272" s="5">
        <v>68</v>
      </c>
      <c r="F7272" s="5" t="s">
        <v>4407</v>
      </c>
      <c r="G7272" s="31">
        <v>0</v>
      </c>
      <c r="H7272" s="32">
        <v>0</v>
      </c>
      <c r="I7272" s="5">
        <v>26.616617999999999</v>
      </c>
    </row>
    <row r="7273" spans="1:9">
      <c r="A7273" s="5">
        <v>2410080024</v>
      </c>
      <c r="B7273" s="5" t="s">
        <v>5612</v>
      </c>
      <c r="C7273" s="5" t="s">
        <v>699</v>
      </c>
      <c r="D7273" s="5" t="s">
        <v>700</v>
      </c>
      <c r="E7273" s="5">
        <v>57</v>
      </c>
      <c r="F7273" s="5" t="s">
        <v>4407</v>
      </c>
      <c r="G7273" s="31">
        <v>0</v>
      </c>
      <c r="H7273" s="32">
        <v>0</v>
      </c>
      <c r="I7273" s="5">
        <v>32.393332999999998</v>
      </c>
    </row>
    <row r="7274" spans="1:9">
      <c r="A7274" s="5">
        <v>2410080025</v>
      </c>
      <c r="B7274" s="5" t="s">
        <v>5613</v>
      </c>
      <c r="C7274" s="5" t="s">
        <v>699</v>
      </c>
      <c r="D7274" s="5" t="s">
        <v>700</v>
      </c>
      <c r="E7274" s="5">
        <v>22.5</v>
      </c>
      <c r="F7274" s="5" t="s">
        <v>4407</v>
      </c>
      <c r="G7274" s="31">
        <v>0</v>
      </c>
      <c r="H7274" s="32">
        <v>0</v>
      </c>
      <c r="I7274" s="5">
        <v>34.494222000000001</v>
      </c>
    </row>
    <row r="7275" spans="1:9">
      <c r="A7275" s="5">
        <v>2410080031</v>
      </c>
      <c r="B7275" s="5" t="s">
        <v>5614</v>
      </c>
      <c r="C7275" s="5" t="s">
        <v>699</v>
      </c>
      <c r="D7275" s="5" t="s">
        <v>700</v>
      </c>
      <c r="E7275" s="5">
        <v>1.5</v>
      </c>
      <c r="F7275" s="5" t="s">
        <v>4407</v>
      </c>
      <c r="G7275" s="31">
        <v>0</v>
      </c>
      <c r="H7275" s="32">
        <v>3</v>
      </c>
      <c r="I7275" s="5">
        <v>117.66</v>
      </c>
    </row>
    <row r="7276" spans="1:9">
      <c r="A7276" s="5">
        <v>2410080033</v>
      </c>
      <c r="B7276" s="5" t="s">
        <v>5615</v>
      </c>
      <c r="C7276" s="5" t="s">
        <v>699</v>
      </c>
      <c r="D7276" s="5" t="s">
        <v>700</v>
      </c>
      <c r="E7276" s="5">
        <v>54</v>
      </c>
      <c r="F7276" s="5" t="s">
        <v>4407</v>
      </c>
      <c r="G7276" s="31">
        <v>0</v>
      </c>
      <c r="H7276" s="32">
        <v>0</v>
      </c>
      <c r="I7276" s="5">
        <v>24.335740999999999</v>
      </c>
    </row>
    <row r="7277" spans="1:9">
      <c r="A7277" s="5">
        <v>2410080035</v>
      </c>
      <c r="B7277" s="5" t="s">
        <v>5616</v>
      </c>
      <c r="C7277" s="5" t="s">
        <v>699</v>
      </c>
      <c r="D7277" s="5" t="s">
        <v>700</v>
      </c>
      <c r="E7277" s="5">
        <v>3</v>
      </c>
      <c r="F7277" s="5" t="s">
        <v>3510</v>
      </c>
      <c r="G7277" s="31">
        <v>0</v>
      </c>
      <c r="H7277" s="32">
        <v>0</v>
      </c>
      <c r="I7277" s="5">
        <v>144.22666699999999</v>
      </c>
    </row>
    <row r="7278" spans="1:9">
      <c r="A7278" s="5">
        <v>2410080036</v>
      </c>
      <c r="B7278" s="5" t="s">
        <v>5617</v>
      </c>
      <c r="C7278" s="5" t="s">
        <v>699</v>
      </c>
      <c r="D7278" s="5" t="s">
        <v>700</v>
      </c>
      <c r="E7278" s="5">
        <v>470</v>
      </c>
      <c r="F7278" s="5" t="s">
        <v>3510</v>
      </c>
      <c r="G7278" s="31">
        <v>0</v>
      </c>
      <c r="H7278" s="32">
        <v>0</v>
      </c>
      <c r="I7278" s="5">
        <v>35.321511000000001</v>
      </c>
    </row>
    <row r="7279" spans="1:9">
      <c r="A7279" s="5">
        <v>2410080037</v>
      </c>
      <c r="B7279" s="5" t="s">
        <v>5618</v>
      </c>
      <c r="C7279" s="5" t="s">
        <v>699</v>
      </c>
      <c r="D7279" s="5" t="s">
        <v>700</v>
      </c>
      <c r="E7279" s="5">
        <v>12</v>
      </c>
      <c r="F7279" s="5" t="s">
        <v>4407</v>
      </c>
      <c r="G7279" s="31">
        <v>0</v>
      </c>
      <c r="H7279" s="32">
        <v>0</v>
      </c>
      <c r="I7279" s="5">
        <v>94.356667000000002</v>
      </c>
    </row>
    <row r="7280" spans="1:9">
      <c r="A7280" s="5">
        <v>2410080038</v>
      </c>
      <c r="B7280" s="5" t="s">
        <v>5619</v>
      </c>
      <c r="C7280" s="5" t="s">
        <v>699</v>
      </c>
      <c r="D7280" s="5" t="s">
        <v>700</v>
      </c>
      <c r="E7280" s="5">
        <v>10.5</v>
      </c>
      <c r="F7280" s="5" t="s">
        <v>4407</v>
      </c>
      <c r="G7280" s="31">
        <v>0</v>
      </c>
      <c r="H7280" s="32">
        <v>0</v>
      </c>
      <c r="I7280" s="5">
        <v>109.732381</v>
      </c>
    </row>
    <row r="7281" spans="1:9">
      <c r="A7281" s="5">
        <v>2410090002</v>
      </c>
      <c r="B7281" s="5" t="s">
        <v>5620</v>
      </c>
      <c r="C7281" s="5" t="s">
        <v>699</v>
      </c>
      <c r="D7281" s="5" t="s">
        <v>700</v>
      </c>
      <c r="E7281" s="5">
        <v>5.5</v>
      </c>
      <c r="F7281" s="5" t="s">
        <v>4407</v>
      </c>
      <c r="G7281" s="31">
        <v>0</v>
      </c>
      <c r="H7281" s="32">
        <v>0</v>
      </c>
      <c r="I7281" s="5">
        <v>48.187272999999998</v>
      </c>
    </row>
    <row r="7282" spans="1:9">
      <c r="A7282" s="5">
        <v>2410090003</v>
      </c>
      <c r="B7282" s="5" t="s">
        <v>5621</v>
      </c>
      <c r="C7282" s="5" t="s">
        <v>699</v>
      </c>
      <c r="D7282" s="5" t="s">
        <v>700</v>
      </c>
      <c r="E7282" s="5">
        <v>2.6667000000000001</v>
      </c>
      <c r="F7282" s="5" t="s">
        <v>4407</v>
      </c>
      <c r="G7282" s="31">
        <v>0</v>
      </c>
      <c r="H7282" s="32">
        <v>0</v>
      </c>
      <c r="I7282" s="5">
        <v>53.613079999999997</v>
      </c>
    </row>
    <row r="7283" spans="1:9">
      <c r="A7283" s="5">
        <v>2410090004</v>
      </c>
      <c r="B7283" s="5" t="s">
        <v>1797</v>
      </c>
      <c r="C7283" s="5" t="s">
        <v>699</v>
      </c>
      <c r="D7283" s="5" t="s">
        <v>700</v>
      </c>
      <c r="E7283" s="5">
        <v>14</v>
      </c>
      <c r="F7283" s="5" t="s">
        <v>4407</v>
      </c>
      <c r="G7283" s="31">
        <v>0</v>
      </c>
      <c r="H7283" s="32">
        <v>0</v>
      </c>
      <c r="I7283" s="5">
        <v>41.709285999999999</v>
      </c>
    </row>
    <row r="7284" spans="1:9">
      <c r="A7284" s="5">
        <v>2410090004</v>
      </c>
      <c r="B7284" s="5" t="s">
        <v>1797</v>
      </c>
      <c r="C7284" s="5" t="s">
        <v>248</v>
      </c>
      <c r="D7284" s="5" t="s">
        <v>249</v>
      </c>
      <c r="E7284" s="5">
        <v>143.08799999999999</v>
      </c>
      <c r="F7284" s="5" t="s">
        <v>4407</v>
      </c>
      <c r="G7284" s="31">
        <v>0</v>
      </c>
      <c r="H7284" s="32">
        <v>0</v>
      </c>
      <c r="I7284" s="5">
        <v>41.709577000000003</v>
      </c>
    </row>
    <row r="7285" spans="1:9">
      <c r="A7285" s="5">
        <v>2410090004</v>
      </c>
      <c r="B7285" s="5" t="s">
        <v>1797</v>
      </c>
      <c r="C7285" s="5" t="s">
        <v>14</v>
      </c>
      <c r="D7285" s="5" t="s">
        <v>15</v>
      </c>
      <c r="E7285" s="5">
        <v>0.58069999999999999</v>
      </c>
      <c r="F7285" s="5" t="s">
        <v>4407</v>
      </c>
      <c r="G7285" s="31">
        <v>0</v>
      </c>
      <c r="H7285" s="32">
        <v>0</v>
      </c>
      <c r="I7285" s="5">
        <v>41.708283000000002</v>
      </c>
    </row>
    <row r="7286" spans="1:9">
      <c r="A7286" s="5">
        <v>2410090005</v>
      </c>
      <c r="B7286" s="5" t="s">
        <v>5622</v>
      </c>
      <c r="C7286" s="5" t="s">
        <v>699</v>
      </c>
      <c r="D7286" s="5" t="s">
        <v>700</v>
      </c>
      <c r="E7286" s="5">
        <v>16.2</v>
      </c>
      <c r="F7286" s="5" t="s">
        <v>4407</v>
      </c>
      <c r="G7286" s="31">
        <v>0</v>
      </c>
      <c r="H7286" s="32">
        <v>0</v>
      </c>
      <c r="I7286" s="5">
        <v>74.402468999999996</v>
      </c>
    </row>
    <row r="7287" spans="1:9">
      <c r="A7287" s="5">
        <v>2410090006</v>
      </c>
      <c r="B7287" s="5" t="s">
        <v>5623</v>
      </c>
      <c r="C7287" s="5" t="s">
        <v>699</v>
      </c>
      <c r="D7287" s="5" t="s">
        <v>700</v>
      </c>
      <c r="E7287" s="5">
        <v>46.6</v>
      </c>
      <c r="F7287" s="5" t="s">
        <v>4407</v>
      </c>
      <c r="G7287" s="31">
        <v>0</v>
      </c>
      <c r="H7287" s="32">
        <v>0</v>
      </c>
      <c r="I7287" s="5">
        <v>45.051501999999999</v>
      </c>
    </row>
    <row r="7288" spans="1:9">
      <c r="A7288" s="5">
        <v>2410090032</v>
      </c>
      <c r="B7288" s="5" t="s">
        <v>5624</v>
      </c>
      <c r="C7288" s="5" t="s">
        <v>699</v>
      </c>
      <c r="D7288" s="5" t="s">
        <v>700</v>
      </c>
      <c r="E7288" s="5">
        <v>28</v>
      </c>
      <c r="F7288" s="5" t="s">
        <v>4407</v>
      </c>
      <c r="G7288" s="31">
        <v>0</v>
      </c>
      <c r="H7288" s="32">
        <v>0</v>
      </c>
      <c r="I7288" s="5">
        <v>26.096429000000001</v>
      </c>
    </row>
    <row r="7289" spans="1:9">
      <c r="A7289" s="5">
        <v>2410090033</v>
      </c>
      <c r="B7289" s="5" t="s">
        <v>5625</v>
      </c>
      <c r="C7289" s="5" t="s">
        <v>699</v>
      </c>
      <c r="D7289" s="5" t="s">
        <v>700</v>
      </c>
      <c r="E7289" s="5">
        <v>10.4</v>
      </c>
      <c r="F7289" s="5" t="s">
        <v>4407</v>
      </c>
      <c r="G7289" s="31">
        <v>0</v>
      </c>
      <c r="H7289" s="32">
        <v>0</v>
      </c>
      <c r="I7289" s="5">
        <v>13.920192</v>
      </c>
    </row>
    <row r="7290" spans="1:9">
      <c r="A7290" s="5">
        <v>2410090040</v>
      </c>
      <c r="B7290" s="5" t="s">
        <v>5626</v>
      </c>
      <c r="C7290" s="5" t="s">
        <v>699</v>
      </c>
      <c r="D7290" s="5" t="s">
        <v>700</v>
      </c>
      <c r="E7290" s="5">
        <v>3.0840000000000001</v>
      </c>
      <c r="F7290" s="5" t="s">
        <v>4407</v>
      </c>
      <c r="G7290" s="31">
        <v>0</v>
      </c>
      <c r="H7290" s="32">
        <v>0</v>
      </c>
      <c r="I7290" s="5">
        <v>51.245136000000002</v>
      </c>
    </row>
    <row r="7291" spans="1:9">
      <c r="A7291" s="5">
        <v>2410090040</v>
      </c>
      <c r="B7291" s="5" t="s">
        <v>5626</v>
      </c>
      <c r="C7291" s="5" t="s">
        <v>248</v>
      </c>
      <c r="D7291" s="5" t="s">
        <v>249</v>
      </c>
      <c r="E7291" s="5">
        <v>6</v>
      </c>
      <c r="F7291" s="5" t="s">
        <v>4407</v>
      </c>
      <c r="G7291" s="31">
        <v>0</v>
      </c>
      <c r="H7291" s="32">
        <v>0</v>
      </c>
      <c r="I7291" s="5">
        <v>51.244999999999997</v>
      </c>
    </row>
    <row r="7292" spans="1:9">
      <c r="A7292" s="5">
        <v>2410090042</v>
      </c>
      <c r="B7292" s="5" t="s">
        <v>5627</v>
      </c>
      <c r="C7292" s="5" t="s">
        <v>699</v>
      </c>
      <c r="D7292" s="5" t="s">
        <v>700</v>
      </c>
      <c r="E7292" s="5">
        <v>5.367</v>
      </c>
      <c r="F7292" s="5" t="s">
        <v>4407</v>
      </c>
      <c r="G7292" s="31">
        <v>0</v>
      </c>
      <c r="H7292" s="32">
        <v>0</v>
      </c>
      <c r="I7292" s="5">
        <v>145.98844800000001</v>
      </c>
    </row>
    <row r="7293" spans="1:9">
      <c r="A7293" s="5">
        <v>2410090050</v>
      </c>
      <c r="B7293" s="5" t="s">
        <v>5628</v>
      </c>
      <c r="C7293" s="5" t="s">
        <v>248</v>
      </c>
      <c r="D7293" s="5" t="s">
        <v>249</v>
      </c>
      <c r="E7293" s="5">
        <v>207.89</v>
      </c>
      <c r="F7293" s="5" t="s">
        <v>4407</v>
      </c>
      <c r="G7293" s="31">
        <v>0</v>
      </c>
      <c r="H7293" s="32">
        <v>0</v>
      </c>
      <c r="I7293" s="5">
        <v>29.074173999999999</v>
      </c>
    </row>
    <row r="7294" spans="1:9">
      <c r="A7294" s="5">
        <v>2410090057</v>
      </c>
      <c r="B7294" s="5" t="s">
        <v>1722</v>
      </c>
      <c r="C7294" s="5" t="s">
        <v>248</v>
      </c>
      <c r="D7294" s="5" t="s">
        <v>249</v>
      </c>
      <c r="E7294" s="5">
        <v>7.5</v>
      </c>
      <c r="F7294" s="5" t="s">
        <v>4407</v>
      </c>
      <c r="G7294" s="31">
        <v>0</v>
      </c>
      <c r="H7294" s="32">
        <v>0</v>
      </c>
      <c r="I7294" s="5">
        <v>43.082667000000001</v>
      </c>
    </row>
    <row r="7295" spans="1:9">
      <c r="A7295" s="5">
        <v>2410090066</v>
      </c>
      <c r="B7295" s="5" t="s">
        <v>5629</v>
      </c>
      <c r="C7295" s="5" t="s">
        <v>699</v>
      </c>
      <c r="D7295" s="5" t="s">
        <v>700</v>
      </c>
      <c r="E7295" s="5">
        <v>15.167999999999999</v>
      </c>
      <c r="F7295" s="5" t="s">
        <v>4407</v>
      </c>
      <c r="G7295" s="31">
        <v>0</v>
      </c>
      <c r="H7295" s="32">
        <v>0</v>
      </c>
      <c r="I7295" s="5">
        <v>34.945279999999997</v>
      </c>
    </row>
    <row r="7296" spans="1:9">
      <c r="A7296" s="5">
        <v>2410090067</v>
      </c>
      <c r="B7296" s="5" t="s">
        <v>5630</v>
      </c>
      <c r="C7296" s="5" t="s">
        <v>699</v>
      </c>
      <c r="D7296" s="5" t="s">
        <v>700</v>
      </c>
      <c r="E7296" s="5">
        <v>18.273</v>
      </c>
      <c r="F7296" s="5" t="s">
        <v>4407</v>
      </c>
      <c r="G7296" s="31">
        <v>0</v>
      </c>
      <c r="H7296" s="32">
        <v>0</v>
      </c>
      <c r="I7296" s="5">
        <v>47.482624999999999</v>
      </c>
    </row>
    <row r="7297" spans="1:9">
      <c r="A7297" s="5">
        <v>2410090075</v>
      </c>
      <c r="B7297" s="5" t="s">
        <v>5631</v>
      </c>
      <c r="C7297" s="5" t="s">
        <v>699</v>
      </c>
      <c r="D7297" s="5" t="s">
        <v>700</v>
      </c>
      <c r="E7297" s="5">
        <v>59.45</v>
      </c>
      <c r="F7297" s="5" t="s">
        <v>4407</v>
      </c>
      <c r="G7297" s="31">
        <v>0</v>
      </c>
      <c r="H7297" s="32">
        <v>0</v>
      </c>
      <c r="I7297" s="5">
        <v>16.460387000000001</v>
      </c>
    </row>
    <row r="7298" spans="1:9">
      <c r="A7298" s="5">
        <v>2410090076</v>
      </c>
      <c r="B7298" s="5" t="s">
        <v>5632</v>
      </c>
      <c r="C7298" s="5" t="s">
        <v>248</v>
      </c>
      <c r="D7298" s="5" t="s">
        <v>249</v>
      </c>
      <c r="E7298" s="5">
        <v>19.13</v>
      </c>
      <c r="F7298" s="5" t="s">
        <v>4407</v>
      </c>
      <c r="G7298" s="31">
        <v>0</v>
      </c>
      <c r="H7298" s="32">
        <v>0</v>
      </c>
      <c r="I7298" s="5">
        <v>50</v>
      </c>
    </row>
    <row r="7299" spans="1:9">
      <c r="A7299" s="5">
        <v>2410090079</v>
      </c>
      <c r="B7299" s="5" t="s">
        <v>1814</v>
      </c>
      <c r="C7299" s="5" t="s">
        <v>248</v>
      </c>
      <c r="D7299" s="5" t="s">
        <v>249</v>
      </c>
      <c r="E7299" s="5">
        <v>127.33</v>
      </c>
      <c r="F7299" s="5" t="s">
        <v>4407</v>
      </c>
      <c r="G7299" s="31">
        <v>0</v>
      </c>
      <c r="H7299" s="32">
        <v>0</v>
      </c>
      <c r="I7299" s="5">
        <v>66.496741</v>
      </c>
    </row>
    <row r="7300" spans="1:9">
      <c r="A7300" s="5">
        <v>2410090079</v>
      </c>
      <c r="B7300" s="5" t="s">
        <v>1814</v>
      </c>
      <c r="C7300" s="5" t="s">
        <v>91</v>
      </c>
      <c r="D7300" s="5" t="s">
        <v>92</v>
      </c>
      <c r="E7300" s="5">
        <v>12.661</v>
      </c>
      <c r="F7300" s="5" t="s">
        <v>4407</v>
      </c>
      <c r="G7300" s="31">
        <v>0</v>
      </c>
      <c r="H7300" s="32">
        <v>0</v>
      </c>
      <c r="I7300" s="5">
        <v>66.496326999999994</v>
      </c>
    </row>
    <row r="7301" spans="1:9">
      <c r="A7301" s="5">
        <v>2410090083</v>
      </c>
      <c r="B7301" s="5" t="s">
        <v>5633</v>
      </c>
      <c r="C7301" s="5" t="s">
        <v>248</v>
      </c>
      <c r="D7301" s="5" t="s">
        <v>249</v>
      </c>
      <c r="E7301" s="5">
        <v>451.23</v>
      </c>
      <c r="F7301" s="5" t="s">
        <v>4407</v>
      </c>
      <c r="G7301" s="31">
        <v>0</v>
      </c>
      <c r="H7301" s="32">
        <v>0</v>
      </c>
      <c r="I7301" s="5">
        <v>22.423863999999998</v>
      </c>
    </row>
    <row r="7302" spans="1:9">
      <c r="A7302" s="5">
        <v>2410090084</v>
      </c>
      <c r="B7302" s="5" t="s">
        <v>5634</v>
      </c>
      <c r="C7302" s="5" t="s">
        <v>248</v>
      </c>
      <c r="D7302" s="5" t="s">
        <v>249</v>
      </c>
      <c r="E7302" s="5">
        <v>49.12</v>
      </c>
      <c r="F7302" s="5" t="s">
        <v>4407</v>
      </c>
      <c r="G7302" s="31">
        <v>0</v>
      </c>
      <c r="H7302" s="32">
        <v>0</v>
      </c>
      <c r="I7302" s="5">
        <v>49.017915000000002</v>
      </c>
    </row>
    <row r="7303" spans="1:9">
      <c r="A7303" s="5">
        <v>2410090097</v>
      </c>
      <c r="B7303" s="5" t="s">
        <v>5635</v>
      </c>
      <c r="C7303" s="5" t="s">
        <v>248</v>
      </c>
      <c r="D7303" s="5" t="s">
        <v>249</v>
      </c>
      <c r="E7303" s="5">
        <v>78.91</v>
      </c>
      <c r="F7303" s="5" t="s">
        <v>4407</v>
      </c>
      <c r="G7303" s="31">
        <v>0</v>
      </c>
      <c r="H7303" s="32">
        <v>0</v>
      </c>
      <c r="I7303" s="5">
        <v>19.405525000000001</v>
      </c>
    </row>
    <row r="7304" spans="1:9">
      <c r="A7304" s="5">
        <v>2410090101</v>
      </c>
      <c r="B7304" s="5" t="s">
        <v>5636</v>
      </c>
      <c r="C7304" s="5" t="s">
        <v>699</v>
      </c>
      <c r="D7304" s="5" t="s">
        <v>700</v>
      </c>
      <c r="E7304" s="5">
        <v>4.867</v>
      </c>
      <c r="F7304" s="5" t="s">
        <v>4407</v>
      </c>
      <c r="G7304" s="31">
        <v>0</v>
      </c>
      <c r="H7304" s="32">
        <v>0</v>
      </c>
      <c r="I7304" s="5">
        <v>54.56955</v>
      </c>
    </row>
    <row r="7305" spans="1:9">
      <c r="A7305" s="5">
        <v>2410090102</v>
      </c>
      <c r="B7305" s="5" t="s">
        <v>5637</v>
      </c>
      <c r="C7305" s="5" t="s">
        <v>699</v>
      </c>
      <c r="D7305" s="5" t="s">
        <v>700</v>
      </c>
      <c r="E7305" s="5">
        <v>19.2</v>
      </c>
      <c r="F7305" s="5" t="s">
        <v>4407</v>
      </c>
      <c r="G7305" s="31">
        <v>0</v>
      </c>
      <c r="H7305" s="32">
        <v>0</v>
      </c>
      <c r="I7305" s="5">
        <v>58.816146000000003</v>
      </c>
    </row>
    <row r="7306" spans="1:9">
      <c r="A7306" s="5">
        <v>2410090103</v>
      </c>
      <c r="B7306" s="5" t="s">
        <v>5638</v>
      </c>
      <c r="C7306" s="5" t="s">
        <v>699</v>
      </c>
      <c r="D7306" s="5" t="s">
        <v>700</v>
      </c>
      <c r="E7306" s="5">
        <v>25</v>
      </c>
      <c r="F7306" s="5" t="s">
        <v>4407</v>
      </c>
      <c r="G7306" s="31">
        <v>0</v>
      </c>
      <c r="H7306" s="32">
        <v>0</v>
      </c>
      <c r="I7306" s="5">
        <v>45.933599999999998</v>
      </c>
    </row>
    <row r="7307" spans="1:9">
      <c r="A7307" s="5">
        <v>2410090104</v>
      </c>
      <c r="B7307" s="5" t="s">
        <v>5639</v>
      </c>
      <c r="C7307" s="5" t="s">
        <v>699</v>
      </c>
      <c r="D7307" s="5" t="s">
        <v>700</v>
      </c>
      <c r="E7307" s="33">
        <v>22.9</v>
      </c>
      <c r="F7307" s="5" t="s">
        <v>4407</v>
      </c>
      <c r="G7307" s="31">
        <v>0</v>
      </c>
      <c r="H7307" s="32">
        <v>0</v>
      </c>
      <c r="I7307" s="5">
        <v>44.603493</v>
      </c>
    </row>
    <row r="7308" spans="1:9">
      <c r="A7308" s="5">
        <v>2410090105</v>
      </c>
      <c r="B7308" s="5" t="s">
        <v>5640</v>
      </c>
      <c r="C7308" s="5" t="s">
        <v>699</v>
      </c>
      <c r="D7308" s="5" t="s">
        <v>700</v>
      </c>
      <c r="E7308" s="33">
        <v>10.38</v>
      </c>
      <c r="F7308" s="5" t="s">
        <v>4407</v>
      </c>
      <c r="G7308" s="31">
        <v>0</v>
      </c>
      <c r="H7308" s="32">
        <v>0</v>
      </c>
      <c r="I7308" s="5">
        <v>38.402697000000003</v>
      </c>
    </row>
    <row r="7309" spans="1:9">
      <c r="A7309" s="5">
        <v>2410090106</v>
      </c>
      <c r="B7309" s="5" t="s">
        <v>1795</v>
      </c>
      <c r="C7309" s="5" t="s">
        <v>699</v>
      </c>
      <c r="D7309" s="5" t="s">
        <v>700</v>
      </c>
      <c r="E7309" s="5">
        <v>0.55000000000000004</v>
      </c>
      <c r="F7309" s="5" t="s">
        <v>4407</v>
      </c>
      <c r="G7309" s="31">
        <v>0</v>
      </c>
      <c r="H7309" s="32">
        <v>0</v>
      </c>
      <c r="I7309" s="5">
        <v>73.309090999999995</v>
      </c>
    </row>
    <row r="7310" spans="1:9">
      <c r="A7310" s="5">
        <v>2410090106</v>
      </c>
      <c r="B7310" s="5" t="s">
        <v>1795</v>
      </c>
      <c r="C7310" s="5" t="s">
        <v>248</v>
      </c>
      <c r="D7310" s="5" t="s">
        <v>249</v>
      </c>
      <c r="E7310" s="5">
        <v>198.71100000000001</v>
      </c>
      <c r="F7310" s="5" t="s">
        <v>4407</v>
      </c>
      <c r="G7310" s="31">
        <v>0</v>
      </c>
      <c r="H7310" s="32">
        <v>0</v>
      </c>
      <c r="I7310" s="5">
        <v>75.070278000000002</v>
      </c>
    </row>
    <row r="7311" spans="1:9">
      <c r="A7311" s="5">
        <v>2410090106</v>
      </c>
      <c r="B7311" s="5" t="s">
        <v>1795</v>
      </c>
      <c r="C7311" s="5" t="s">
        <v>91</v>
      </c>
      <c r="D7311" s="5" t="s">
        <v>92</v>
      </c>
      <c r="E7311" s="5">
        <v>9.5760000000000005</v>
      </c>
      <c r="F7311" s="5" t="s">
        <v>4407</v>
      </c>
      <c r="G7311" s="31">
        <v>0</v>
      </c>
      <c r="H7311" s="32">
        <v>0</v>
      </c>
      <c r="I7311" s="5">
        <v>75.069967000000005</v>
      </c>
    </row>
    <row r="7312" spans="1:9">
      <c r="A7312" s="5">
        <v>2410090110</v>
      </c>
      <c r="B7312" s="5" t="s">
        <v>1800</v>
      </c>
      <c r="C7312" s="5" t="s">
        <v>699</v>
      </c>
      <c r="D7312" s="5" t="s">
        <v>700</v>
      </c>
      <c r="E7312" s="5">
        <v>2.617</v>
      </c>
      <c r="F7312" s="5" t="s">
        <v>4407</v>
      </c>
      <c r="G7312" s="31">
        <v>0</v>
      </c>
      <c r="H7312" s="32">
        <v>0</v>
      </c>
      <c r="I7312" s="5">
        <v>54.149790000000003</v>
      </c>
    </row>
    <row r="7313" spans="1:9">
      <c r="A7313" s="5">
        <v>2410090115</v>
      </c>
      <c r="B7313" s="5" t="s">
        <v>5641</v>
      </c>
      <c r="C7313" s="5" t="s">
        <v>699</v>
      </c>
      <c r="D7313" s="5" t="s">
        <v>700</v>
      </c>
      <c r="E7313" s="5">
        <v>33.68</v>
      </c>
      <c r="F7313" s="5" t="s">
        <v>4407</v>
      </c>
      <c r="G7313" s="31">
        <v>0</v>
      </c>
      <c r="H7313" s="32">
        <v>0</v>
      </c>
      <c r="I7313" s="5">
        <v>31.813835999999998</v>
      </c>
    </row>
    <row r="7314" spans="1:9">
      <c r="A7314" s="5">
        <v>2410090117</v>
      </c>
      <c r="B7314" s="5" t="s">
        <v>5642</v>
      </c>
      <c r="C7314" s="5" t="s">
        <v>699</v>
      </c>
      <c r="D7314" s="5" t="s">
        <v>700</v>
      </c>
      <c r="E7314" s="5">
        <v>23</v>
      </c>
      <c r="F7314" s="5" t="s">
        <v>4407</v>
      </c>
      <c r="G7314" s="31">
        <v>0</v>
      </c>
      <c r="H7314" s="32">
        <v>0</v>
      </c>
      <c r="I7314" s="5">
        <v>255.86956499999999</v>
      </c>
    </row>
    <row r="7315" spans="1:9">
      <c r="A7315" s="5">
        <v>2410090120</v>
      </c>
      <c r="B7315" s="5" t="s">
        <v>5643</v>
      </c>
      <c r="C7315" s="5" t="s">
        <v>14</v>
      </c>
      <c r="D7315" s="5" t="s">
        <v>15</v>
      </c>
      <c r="E7315" s="5">
        <v>3.92</v>
      </c>
      <c r="F7315" s="5" t="s">
        <v>4407</v>
      </c>
      <c r="G7315" s="31">
        <v>0</v>
      </c>
      <c r="H7315" s="32">
        <v>0</v>
      </c>
      <c r="I7315" s="5">
        <v>10.247449</v>
      </c>
    </row>
    <row r="7316" spans="1:9">
      <c r="A7316" s="5">
        <v>2410090127</v>
      </c>
      <c r="B7316" s="5" t="s">
        <v>1815</v>
      </c>
      <c r="C7316" s="5" t="s">
        <v>248</v>
      </c>
      <c r="D7316" s="5" t="s">
        <v>249</v>
      </c>
      <c r="E7316" s="5">
        <v>5.4927000000000001</v>
      </c>
      <c r="F7316" s="5" t="s">
        <v>4407</v>
      </c>
      <c r="G7316" s="31">
        <v>0</v>
      </c>
      <c r="H7316" s="32">
        <v>0</v>
      </c>
      <c r="I7316" s="5">
        <v>42.722158999999998</v>
      </c>
    </row>
    <row r="7317" spans="1:9">
      <c r="A7317" s="5">
        <v>2410090127</v>
      </c>
      <c r="B7317" s="5" t="s">
        <v>1815</v>
      </c>
      <c r="C7317" s="5" t="s">
        <v>14</v>
      </c>
      <c r="D7317" s="5" t="s">
        <v>15</v>
      </c>
      <c r="E7317" s="5">
        <v>2.323</v>
      </c>
      <c r="F7317" s="5" t="s">
        <v>4407</v>
      </c>
      <c r="G7317" s="31">
        <v>0</v>
      </c>
      <c r="H7317" s="32">
        <v>0</v>
      </c>
      <c r="I7317" s="5">
        <v>42.720619999999997</v>
      </c>
    </row>
    <row r="7318" spans="1:9">
      <c r="A7318" s="5">
        <v>2410090129</v>
      </c>
      <c r="B7318" s="5" t="s">
        <v>1816</v>
      </c>
      <c r="C7318" s="5" t="s">
        <v>248</v>
      </c>
      <c r="D7318" s="5" t="s">
        <v>249</v>
      </c>
      <c r="E7318" s="5">
        <v>53.094799999999999</v>
      </c>
      <c r="F7318" s="5" t="s">
        <v>4407</v>
      </c>
      <c r="G7318" s="31">
        <v>0</v>
      </c>
      <c r="H7318" s="32">
        <v>0</v>
      </c>
      <c r="I7318" s="5">
        <v>37.139794999999999</v>
      </c>
    </row>
    <row r="7319" spans="1:9">
      <c r="A7319" s="5">
        <v>2410090131</v>
      </c>
      <c r="B7319" s="5" t="s">
        <v>1818</v>
      </c>
      <c r="C7319" s="5" t="s">
        <v>248</v>
      </c>
      <c r="D7319" s="5" t="s">
        <v>249</v>
      </c>
      <c r="E7319" s="5">
        <v>80.2</v>
      </c>
      <c r="F7319" s="5" t="s">
        <v>4407</v>
      </c>
      <c r="G7319" s="31">
        <v>0</v>
      </c>
      <c r="H7319" s="32">
        <v>0</v>
      </c>
      <c r="I7319" s="5">
        <v>60.951994999999997</v>
      </c>
    </row>
    <row r="7320" spans="1:9">
      <c r="A7320" s="5">
        <v>2410090152</v>
      </c>
      <c r="B7320" s="5" t="s">
        <v>1823</v>
      </c>
      <c r="C7320" s="5" t="s">
        <v>14</v>
      </c>
      <c r="D7320" s="5" t="s">
        <v>15</v>
      </c>
      <c r="E7320" s="5">
        <v>1.5135000000000001</v>
      </c>
      <c r="F7320" s="5" t="s">
        <v>4407</v>
      </c>
      <c r="G7320" s="31">
        <v>0</v>
      </c>
      <c r="H7320" s="32">
        <v>0</v>
      </c>
      <c r="I7320" s="5">
        <v>50.003304</v>
      </c>
    </row>
    <row r="7321" spans="1:9">
      <c r="A7321" s="5">
        <v>2410090163</v>
      </c>
      <c r="B7321" s="5" t="s">
        <v>1749</v>
      </c>
      <c r="C7321" s="5" t="s">
        <v>248</v>
      </c>
      <c r="D7321" s="5" t="s">
        <v>249</v>
      </c>
      <c r="E7321" s="5">
        <v>17.149999999999999</v>
      </c>
      <c r="F7321" s="5" t="s">
        <v>4407</v>
      </c>
      <c r="G7321" s="31">
        <v>0</v>
      </c>
      <c r="H7321" s="32">
        <v>100</v>
      </c>
      <c r="I7321" s="5">
        <v>50.462974000000003</v>
      </c>
    </row>
    <row r="7322" spans="1:9">
      <c r="A7322" s="5">
        <v>2410090163</v>
      </c>
      <c r="B7322" s="5" t="s">
        <v>1749</v>
      </c>
      <c r="C7322" s="5" t="s">
        <v>14</v>
      </c>
      <c r="D7322" s="5" t="s">
        <v>15</v>
      </c>
      <c r="E7322" s="5">
        <v>20.274000000000001</v>
      </c>
      <c r="F7322" s="5" t="s">
        <v>4407</v>
      </c>
      <c r="G7322" s="31">
        <v>0</v>
      </c>
      <c r="H7322" s="32">
        <v>0</v>
      </c>
      <c r="I7322" s="5">
        <v>50.463155</v>
      </c>
    </row>
    <row r="7323" spans="1:9">
      <c r="A7323" s="5">
        <v>2410090166</v>
      </c>
      <c r="B7323" s="5" t="s">
        <v>1757</v>
      </c>
      <c r="C7323" s="5" t="s">
        <v>248</v>
      </c>
      <c r="D7323" s="5" t="s">
        <v>249</v>
      </c>
      <c r="E7323" s="5">
        <v>3.9</v>
      </c>
      <c r="F7323" s="5" t="s">
        <v>4407</v>
      </c>
      <c r="G7323" s="31">
        <v>0</v>
      </c>
      <c r="H7323" s="32">
        <v>75</v>
      </c>
      <c r="I7323" s="5">
        <v>53.902563999999998</v>
      </c>
    </row>
    <row r="7324" spans="1:9">
      <c r="A7324" s="5">
        <v>2410090166</v>
      </c>
      <c r="B7324" s="5" t="s">
        <v>1757</v>
      </c>
      <c r="C7324" s="5" t="s">
        <v>14</v>
      </c>
      <c r="D7324" s="5" t="s">
        <v>15</v>
      </c>
      <c r="E7324" s="5">
        <v>2.61</v>
      </c>
      <c r="F7324" s="5" t="s">
        <v>4407</v>
      </c>
      <c r="G7324" s="31">
        <v>0</v>
      </c>
      <c r="H7324" s="32">
        <v>0</v>
      </c>
      <c r="I7324" s="5">
        <v>53.900382999999998</v>
      </c>
    </row>
    <row r="7325" spans="1:9">
      <c r="A7325" s="5">
        <v>2410090167</v>
      </c>
      <c r="B7325" s="5" t="s">
        <v>5644</v>
      </c>
      <c r="C7325" s="5" t="s">
        <v>248</v>
      </c>
      <c r="D7325" s="5" t="s">
        <v>249</v>
      </c>
      <c r="E7325" s="5">
        <v>4.0999999999999996</v>
      </c>
      <c r="F7325" s="5" t="s">
        <v>4407</v>
      </c>
      <c r="G7325" s="31">
        <v>0</v>
      </c>
      <c r="H7325" s="32">
        <v>0</v>
      </c>
      <c r="I7325" s="5">
        <v>31.243901999999999</v>
      </c>
    </row>
    <row r="7326" spans="1:9">
      <c r="A7326" s="5">
        <v>2410090168</v>
      </c>
      <c r="B7326" s="5" t="s">
        <v>1750</v>
      </c>
      <c r="C7326" s="5" t="s">
        <v>248</v>
      </c>
      <c r="D7326" s="5" t="s">
        <v>249</v>
      </c>
      <c r="E7326" s="5">
        <v>16.059999999999999</v>
      </c>
      <c r="F7326" s="5" t="s">
        <v>4407</v>
      </c>
      <c r="G7326" s="31">
        <v>0</v>
      </c>
      <c r="H7326" s="32">
        <v>75</v>
      </c>
      <c r="I7326" s="5">
        <v>80.451431999999997</v>
      </c>
    </row>
    <row r="7327" spans="1:9">
      <c r="A7327" s="5">
        <v>2410090168</v>
      </c>
      <c r="B7327" s="5" t="s">
        <v>1750</v>
      </c>
      <c r="C7327" s="5" t="s">
        <v>14</v>
      </c>
      <c r="D7327" s="5" t="s">
        <v>15</v>
      </c>
      <c r="E7327" s="5">
        <v>29.010999999999999</v>
      </c>
      <c r="F7327" s="5" t="s">
        <v>4407</v>
      </c>
      <c r="G7327" s="31">
        <v>0</v>
      </c>
      <c r="H7327" s="32">
        <v>0</v>
      </c>
      <c r="I7327" s="5">
        <v>80.451207999999994</v>
      </c>
    </row>
    <row r="7328" spans="1:9">
      <c r="A7328" s="5">
        <v>2410090171</v>
      </c>
      <c r="B7328" s="5" t="s">
        <v>1653</v>
      </c>
      <c r="C7328" s="5" t="s">
        <v>248</v>
      </c>
      <c r="D7328" s="5" t="s">
        <v>249</v>
      </c>
      <c r="E7328" s="5">
        <v>750</v>
      </c>
      <c r="F7328" s="5" t="s">
        <v>4407</v>
      </c>
      <c r="G7328" s="31">
        <v>0</v>
      </c>
      <c r="H7328" s="32">
        <v>0</v>
      </c>
      <c r="I7328" s="5">
        <v>12.295067</v>
      </c>
    </row>
    <row r="7329" spans="1:9">
      <c r="A7329" s="5">
        <v>2410090171</v>
      </c>
      <c r="B7329" s="5" t="s">
        <v>1653</v>
      </c>
      <c r="C7329" s="5" t="s">
        <v>14</v>
      </c>
      <c r="D7329" s="5" t="s">
        <v>15</v>
      </c>
      <c r="E7329" s="5">
        <v>11.067</v>
      </c>
      <c r="F7329" s="5" t="s">
        <v>4407</v>
      </c>
      <c r="G7329" s="31">
        <v>0</v>
      </c>
      <c r="H7329" s="32">
        <v>0</v>
      </c>
      <c r="I7329" s="5">
        <v>12.295112</v>
      </c>
    </row>
    <row r="7330" spans="1:9">
      <c r="A7330" s="5">
        <v>2410090172</v>
      </c>
      <c r="B7330" s="5" t="s">
        <v>1746</v>
      </c>
      <c r="C7330" s="5" t="s">
        <v>248</v>
      </c>
      <c r="D7330" s="5" t="s">
        <v>249</v>
      </c>
      <c r="E7330" s="33">
        <v>85.061899999999994</v>
      </c>
      <c r="F7330" s="5" t="s">
        <v>4407</v>
      </c>
      <c r="G7330" s="31">
        <v>0</v>
      </c>
      <c r="H7330" s="32">
        <v>50</v>
      </c>
      <c r="I7330" s="5">
        <v>55.284210999999999</v>
      </c>
    </row>
    <row r="7331" spans="1:9">
      <c r="A7331" s="5">
        <v>2410090172</v>
      </c>
      <c r="B7331" s="5" t="s">
        <v>1746</v>
      </c>
      <c r="C7331" s="5" t="s">
        <v>14</v>
      </c>
      <c r="D7331" s="5" t="s">
        <v>15</v>
      </c>
      <c r="E7331" s="33">
        <v>18.8401</v>
      </c>
      <c r="F7331" s="5" t="s">
        <v>4407</v>
      </c>
      <c r="G7331" s="31">
        <v>0</v>
      </c>
      <c r="H7331" s="32">
        <v>0</v>
      </c>
      <c r="I7331" s="5">
        <v>55.284737999999997</v>
      </c>
    </row>
    <row r="7332" spans="1:9">
      <c r="A7332" s="5">
        <v>2410090173</v>
      </c>
      <c r="B7332" s="5" t="s">
        <v>1825</v>
      </c>
      <c r="C7332" s="5" t="s">
        <v>248</v>
      </c>
      <c r="D7332" s="5" t="s">
        <v>249</v>
      </c>
      <c r="E7332" s="5">
        <v>99.072000000000003</v>
      </c>
      <c r="F7332" s="5" t="s">
        <v>4407</v>
      </c>
      <c r="G7332" s="31">
        <v>0</v>
      </c>
      <c r="H7332" s="32">
        <v>0</v>
      </c>
      <c r="I7332" s="5">
        <v>72.419653999999994</v>
      </c>
    </row>
    <row r="7333" spans="1:9">
      <c r="A7333" s="5">
        <v>2410090173</v>
      </c>
      <c r="B7333" s="5" t="s">
        <v>1825</v>
      </c>
      <c r="C7333" s="5" t="s">
        <v>14</v>
      </c>
      <c r="D7333" s="5" t="s">
        <v>15</v>
      </c>
      <c r="E7333" s="33">
        <v>0.40050000000000002</v>
      </c>
      <c r="F7333" s="5" t="s">
        <v>4407</v>
      </c>
      <c r="G7333" s="31">
        <v>0</v>
      </c>
      <c r="H7333" s="32">
        <v>0</v>
      </c>
      <c r="I7333" s="5">
        <v>72.434456999999995</v>
      </c>
    </row>
    <row r="7334" spans="1:9">
      <c r="A7334" s="5">
        <v>2410090176</v>
      </c>
      <c r="B7334" s="5" t="s">
        <v>2181</v>
      </c>
      <c r="C7334" s="5" t="s">
        <v>248</v>
      </c>
      <c r="D7334" s="5" t="s">
        <v>249</v>
      </c>
      <c r="E7334" s="33">
        <v>8.73</v>
      </c>
      <c r="F7334" s="5" t="s">
        <v>4407</v>
      </c>
      <c r="G7334" s="31">
        <v>0</v>
      </c>
      <c r="H7334" s="32">
        <v>0</v>
      </c>
      <c r="I7334" s="5">
        <v>62.030928000000003</v>
      </c>
    </row>
    <row r="7335" spans="1:9">
      <c r="A7335" s="5">
        <v>2410090176</v>
      </c>
      <c r="B7335" s="5" t="s">
        <v>2181</v>
      </c>
      <c r="C7335" s="5" t="s">
        <v>14</v>
      </c>
      <c r="D7335" s="5" t="s">
        <v>15</v>
      </c>
      <c r="E7335" s="5">
        <v>0.215</v>
      </c>
      <c r="F7335" s="5" t="s">
        <v>4407</v>
      </c>
      <c r="G7335" s="31">
        <v>0</v>
      </c>
      <c r="H7335" s="32">
        <v>0</v>
      </c>
      <c r="I7335" s="5">
        <v>62.046512</v>
      </c>
    </row>
    <row r="7336" spans="1:9">
      <c r="A7336" s="5">
        <v>2410090180</v>
      </c>
      <c r="B7336" s="5" t="s">
        <v>5645</v>
      </c>
      <c r="C7336" s="5" t="s">
        <v>248</v>
      </c>
      <c r="D7336" s="5" t="s">
        <v>249</v>
      </c>
      <c r="E7336" s="5">
        <v>0.45</v>
      </c>
      <c r="F7336" s="5" t="s">
        <v>4407</v>
      </c>
      <c r="G7336" s="31">
        <v>0</v>
      </c>
      <c r="H7336" s="32">
        <v>0</v>
      </c>
      <c r="I7336" s="5">
        <v>21.311111</v>
      </c>
    </row>
    <row r="7337" spans="1:9">
      <c r="A7337" s="5">
        <v>2410090182</v>
      </c>
      <c r="B7337" s="5" t="s">
        <v>5646</v>
      </c>
      <c r="C7337" s="5" t="s">
        <v>248</v>
      </c>
      <c r="D7337" s="5" t="s">
        <v>249</v>
      </c>
      <c r="E7337" s="5">
        <v>1.32</v>
      </c>
      <c r="F7337" s="5" t="s">
        <v>4407</v>
      </c>
      <c r="G7337" s="31">
        <v>0</v>
      </c>
      <c r="H7337" s="32">
        <v>0</v>
      </c>
      <c r="I7337" s="5">
        <v>27.136364</v>
      </c>
    </row>
    <row r="7338" spans="1:9">
      <c r="A7338" s="5">
        <v>2410090236</v>
      </c>
      <c r="B7338" s="5" t="s">
        <v>5647</v>
      </c>
      <c r="C7338" s="5" t="s">
        <v>248</v>
      </c>
      <c r="D7338" s="5" t="s">
        <v>249</v>
      </c>
      <c r="E7338" s="5">
        <v>23.4</v>
      </c>
      <c r="F7338" s="5" t="s">
        <v>4407</v>
      </c>
      <c r="G7338" s="31">
        <v>0</v>
      </c>
      <c r="H7338" s="32">
        <v>0</v>
      </c>
      <c r="I7338" s="5">
        <v>111.041026</v>
      </c>
    </row>
    <row r="7339" spans="1:9">
      <c r="A7339" s="5">
        <v>2410090237</v>
      </c>
      <c r="B7339" s="5" t="s">
        <v>5648</v>
      </c>
      <c r="C7339" s="5" t="s">
        <v>248</v>
      </c>
      <c r="D7339" s="5" t="s">
        <v>249</v>
      </c>
      <c r="E7339" s="5">
        <v>2.52</v>
      </c>
      <c r="F7339" s="5" t="s">
        <v>4407</v>
      </c>
      <c r="G7339" s="31">
        <v>0</v>
      </c>
      <c r="H7339" s="32">
        <v>0</v>
      </c>
      <c r="I7339" s="5">
        <v>78.793650999999997</v>
      </c>
    </row>
    <row r="7340" spans="1:9">
      <c r="A7340" s="5">
        <v>2410090239</v>
      </c>
      <c r="B7340" s="5" t="s">
        <v>5649</v>
      </c>
      <c r="C7340" s="5" t="s">
        <v>2631</v>
      </c>
      <c r="D7340" s="5" t="s">
        <v>2632</v>
      </c>
      <c r="E7340" s="5">
        <v>27.5</v>
      </c>
      <c r="F7340" s="5" t="s">
        <v>4407</v>
      </c>
      <c r="G7340" s="31">
        <v>0</v>
      </c>
      <c r="H7340" s="32">
        <v>0</v>
      </c>
      <c r="I7340" s="5">
        <v>301.50545499999998</v>
      </c>
    </row>
    <row r="7341" spans="1:9">
      <c r="A7341" s="5">
        <v>2410090240</v>
      </c>
      <c r="B7341" s="5" t="s">
        <v>5650</v>
      </c>
      <c r="C7341" s="5" t="s">
        <v>248</v>
      </c>
      <c r="D7341" s="5" t="s">
        <v>249</v>
      </c>
      <c r="E7341" s="5">
        <v>12.3</v>
      </c>
      <c r="F7341" s="5" t="s">
        <v>4407</v>
      </c>
      <c r="G7341" s="31">
        <v>0</v>
      </c>
      <c r="H7341" s="32">
        <v>0</v>
      </c>
      <c r="I7341" s="5">
        <v>45.373984</v>
      </c>
    </row>
    <row r="7342" spans="1:9">
      <c r="A7342" s="5">
        <v>2410090245</v>
      </c>
      <c r="B7342" s="5" t="s">
        <v>1826</v>
      </c>
      <c r="C7342" s="5" t="s">
        <v>248</v>
      </c>
      <c r="D7342" s="5" t="s">
        <v>249</v>
      </c>
      <c r="E7342" s="33">
        <v>1.44</v>
      </c>
      <c r="F7342" s="5" t="s">
        <v>4407</v>
      </c>
      <c r="G7342" s="31">
        <v>0</v>
      </c>
      <c r="H7342" s="32">
        <v>0</v>
      </c>
      <c r="I7342" s="5">
        <v>83.125</v>
      </c>
    </row>
    <row r="7343" spans="1:9">
      <c r="A7343" s="5">
        <v>2410090246</v>
      </c>
      <c r="B7343" s="5" t="s">
        <v>2192</v>
      </c>
      <c r="C7343" s="5" t="s">
        <v>248</v>
      </c>
      <c r="D7343" s="5" t="s">
        <v>249</v>
      </c>
      <c r="E7343" s="5">
        <v>10.540100000000001</v>
      </c>
      <c r="F7343" s="5" t="s">
        <v>4407</v>
      </c>
      <c r="G7343" s="31">
        <v>0</v>
      </c>
      <c r="H7343" s="32">
        <v>0</v>
      </c>
      <c r="I7343" s="5">
        <v>147.971082</v>
      </c>
    </row>
    <row r="7344" spans="1:9">
      <c r="A7344" s="5">
        <v>2410090246</v>
      </c>
      <c r="B7344" s="5" t="s">
        <v>2192</v>
      </c>
      <c r="C7344" s="5" t="s">
        <v>91</v>
      </c>
      <c r="D7344" s="5" t="s">
        <v>92</v>
      </c>
      <c r="E7344" s="5">
        <v>0.28000000000000003</v>
      </c>
      <c r="F7344" s="5" t="s">
        <v>4407</v>
      </c>
      <c r="G7344" s="31">
        <v>0</v>
      </c>
      <c r="H7344" s="32">
        <v>0</v>
      </c>
      <c r="I7344" s="5">
        <v>147.96428599999999</v>
      </c>
    </row>
    <row r="7345" spans="1:9">
      <c r="A7345" s="5">
        <v>2410090250</v>
      </c>
      <c r="B7345" s="5" t="s">
        <v>5651</v>
      </c>
      <c r="C7345" s="5" t="s">
        <v>248</v>
      </c>
      <c r="D7345" s="5" t="s">
        <v>249</v>
      </c>
      <c r="E7345" s="5">
        <v>48</v>
      </c>
      <c r="F7345" s="5" t="s">
        <v>4407</v>
      </c>
      <c r="G7345" s="31">
        <v>0</v>
      </c>
      <c r="H7345" s="32">
        <v>0</v>
      </c>
      <c r="I7345" s="5">
        <v>45.632083000000002</v>
      </c>
    </row>
    <row r="7346" spans="1:9">
      <c r="A7346" s="5">
        <v>2410090252</v>
      </c>
      <c r="B7346" s="5" t="s">
        <v>5652</v>
      </c>
      <c r="C7346" s="5" t="s">
        <v>248</v>
      </c>
      <c r="D7346" s="5" t="s">
        <v>249</v>
      </c>
      <c r="E7346" s="5">
        <v>410.70100000000002</v>
      </c>
      <c r="F7346" s="5" t="s">
        <v>4407</v>
      </c>
      <c r="G7346" s="31">
        <v>0</v>
      </c>
      <c r="H7346" s="32">
        <v>0</v>
      </c>
      <c r="I7346" s="5">
        <v>8.5374029999999994</v>
      </c>
    </row>
    <row r="7347" spans="1:9">
      <c r="A7347" s="5">
        <v>2410090254</v>
      </c>
      <c r="B7347" s="5" t="s">
        <v>1785</v>
      </c>
      <c r="C7347" s="5" t="s">
        <v>248</v>
      </c>
      <c r="D7347" s="5" t="s">
        <v>249</v>
      </c>
      <c r="E7347" s="5">
        <v>7.6459999999999999</v>
      </c>
      <c r="F7347" s="5" t="s">
        <v>4407</v>
      </c>
      <c r="G7347" s="31">
        <v>0</v>
      </c>
      <c r="H7347" s="32">
        <v>0</v>
      </c>
      <c r="I7347" s="5">
        <v>29.840439</v>
      </c>
    </row>
    <row r="7348" spans="1:9">
      <c r="A7348" s="5">
        <v>2410090255</v>
      </c>
      <c r="B7348" s="5" t="s">
        <v>1788</v>
      </c>
      <c r="C7348" s="5" t="s">
        <v>248</v>
      </c>
      <c r="D7348" s="5" t="s">
        <v>249</v>
      </c>
      <c r="E7348" s="5">
        <v>19.071999999999999</v>
      </c>
      <c r="F7348" s="5" t="s">
        <v>4407</v>
      </c>
      <c r="G7348" s="31">
        <v>0</v>
      </c>
      <c r="H7348" s="32">
        <v>0</v>
      </c>
      <c r="I7348" s="5">
        <v>268.116086</v>
      </c>
    </row>
    <row r="7349" spans="1:9">
      <c r="A7349" s="5">
        <v>2410090256</v>
      </c>
      <c r="B7349" s="5" t="s">
        <v>1790</v>
      </c>
      <c r="C7349" s="5" t="s">
        <v>248</v>
      </c>
      <c r="D7349" s="5" t="s">
        <v>249</v>
      </c>
      <c r="E7349" s="5">
        <v>13.129</v>
      </c>
      <c r="F7349" s="5" t="s">
        <v>4407</v>
      </c>
      <c r="G7349" s="31">
        <v>0</v>
      </c>
      <c r="H7349" s="32">
        <v>0</v>
      </c>
      <c r="I7349" s="5">
        <v>52.310153</v>
      </c>
    </row>
    <row r="7350" spans="1:9">
      <c r="A7350" s="5">
        <v>2410090257</v>
      </c>
      <c r="B7350" s="5" t="s">
        <v>5653</v>
      </c>
      <c r="C7350" s="5" t="s">
        <v>699</v>
      </c>
      <c r="D7350" s="5" t="s">
        <v>700</v>
      </c>
      <c r="E7350" s="5">
        <v>3.4830000000000001</v>
      </c>
      <c r="F7350" s="5" t="s">
        <v>4407</v>
      </c>
      <c r="G7350" s="31">
        <v>0</v>
      </c>
      <c r="H7350" s="32">
        <v>0</v>
      </c>
      <c r="I7350" s="5">
        <v>61.016365</v>
      </c>
    </row>
    <row r="7351" spans="1:9">
      <c r="A7351" s="5">
        <v>2410090258</v>
      </c>
      <c r="B7351" s="5" t="s">
        <v>5654</v>
      </c>
      <c r="C7351" s="5" t="s">
        <v>248</v>
      </c>
      <c r="D7351" s="5" t="s">
        <v>249</v>
      </c>
      <c r="E7351" s="5">
        <v>16.5</v>
      </c>
      <c r="F7351" s="5" t="s">
        <v>4407</v>
      </c>
      <c r="G7351" s="31">
        <v>0</v>
      </c>
      <c r="H7351" s="32">
        <v>0</v>
      </c>
      <c r="I7351" s="5">
        <v>41.090302999999999</v>
      </c>
    </row>
    <row r="7352" spans="1:9">
      <c r="A7352" s="5">
        <v>2410090265</v>
      </c>
      <c r="B7352" s="5" t="s">
        <v>1743</v>
      </c>
      <c r="C7352" s="5" t="s">
        <v>248</v>
      </c>
      <c r="D7352" s="5" t="s">
        <v>249</v>
      </c>
      <c r="E7352" s="5">
        <v>64.688999999999993</v>
      </c>
      <c r="F7352" s="5" t="s">
        <v>4407</v>
      </c>
      <c r="G7352" s="31">
        <v>0</v>
      </c>
      <c r="H7352" s="32">
        <v>175</v>
      </c>
      <c r="I7352" s="5">
        <v>88.803815</v>
      </c>
    </row>
    <row r="7353" spans="1:9">
      <c r="A7353" s="5">
        <v>2410090265</v>
      </c>
      <c r="B7353" s="5" t="s">
        <v>1743</v>
      </c>
      <c r="C7353" s="5" t="s">
        <v>91</v>
      </c>
      <c r="D7353" s="5" t="s">
        <v>92</v>
      </c>
      <c r="E7353" s="5">
        <v>25</v>
      </c>
      <c r="F7353" s="5" t="s">
        <v>4407</v>
      </c>
      <c r="G7353" s="31">
        <v>0</v>
      </c>
      <c r="H7353" s="32">
        <v>0</v>
      </c>
      <c r="I7353" s="5">
        <v>88.803600000000003</v>
      </c>
    </row>
    <row r="7354" spans="1:9">
      <c r="A7354" s="5">
        <v>2410090265</v>
      </c>
      <c r="B7354" s="5" t="s">
        <v>1743</v>
      </c>
      <c r="C7354" s="5" t="s">
        <v>692</v>
      </c>
      <c r="D7354" s="5" t="s">
        <v>693</v>
      </c>
      <c r="E7354" s="33">
        <v>174.63</v>
      </c>
      <c r="F7354" s="5" t="s">
        <v>4407</v>
      </c>
      <c r="G7354" s="31">
        <v>174.63</v>
      </c>
      <c r="H7354" s="32">
        <v>0</v>
      </c>
      <c r="I7354" s="5">
        <v>85.449979999999996</v>
      </c>
    </row>
    <row r="7355" spans="1:9">
      <c r="A7355" s="5">
        <v>2410090266</v>
      </c>
      <c r="B7355" s="5" t="s">
        <v>1742</v>
      </c>
      <c r="C7355" s="5" t="s">
        <v>248</v>
      </c>
      <c r="D7355" s="5" t="s">
        <v>249</v>
      </c>
      <c r="E7355" s="33">
        <v>8.4260000000000002</v>
      </c>
      <c r="F7355" s="5" t="s">
        <v>4407</v>
      </c>
      <c r="G7355" s="31">
        <v>0</v>
      </c>
      <c r="H7355" s="32">
        <v>160</v>
      </c>
      <c r="I7355" s="5">
        <v>163.74436299999999</v>
      </c>
    </row>
    <row r="7356" spans="1:9">
      <c r="A7356" s="5">
        <v>2410090266</v>
      </c>
      <c r="B7356" s="5" t="s">
        <v>1742</v>
      </c>
      <c r="C7356" s="5" t="s">
        <v>91</v>
      </c>
      <c r="D7356" s="5" t="s">
        <v>92</v>
      </c>
      <c r="E7356" s="5">
        <v>20</v>
      </c>
      <c r="F7356" s="5" t="s">
        <v>4407</v>
      </c>
      <c r="G7356" s="31">
        <v>0</v>
      </c>
      <c r="H7356" s="32">
        <v>0</v>
      </c>
      <c r="I7356" s="5">
        <v>163.745</v>
      </c>
    </row>
    <row r="7357" spans="1:9">
      <c r="A7357" s="5">
        <v>2410090266</v>
      </c>
      <c r="B7357" s="5" t="s">
        <v>1742</v>
      </c>
      <c r="C7357" s="5" t="s">
        <v>692</v>
      </c>
      <c r="D7357" s="5" t="s">
        <v>693</v>
      </c>
      <c r="E7357" s="33">
        <v>159.66</v>
      </c>
      <c r="F7357" s="5" t="s">
        <v>4407</v>
      </c>
      <c r="G7357" s="31">
        <v>159.66</v>
      </c>
      <c r="H7357" s="32">
        <v>0</v>
      </c>
      <c r="I7357" s="5">
        <v>160.64599799999999</v>
      </c>
    </row>
    <row r="7358" spans="1:9">
      <c r="A7358" s="5">
        <v>2410090267</v>
      </c>
      <c r="B7358" s="5" t="s">
        <v>1739</v>
      </c>
      <c r="C7358" s="5" t="s">
        <v>248</v>
      </c>
      <c r="D7358" s="5" t="s">
        <v>249</v>
      </c>
      <c r="E7358" s="33">
        <v>0</v>
      </c>
      <c r="F7358" s="5" t="s">
        <v>4407</v>
      </c>
      <c r="G7358" s="31">
        <v>0</v>
      </c>
      <c r="H7358" s="32">
        <v>250</v>
      </c>
      <c r="I7358" s="5">
        <v>125.553264</v>
      </c>
    </row>
    <row r="7359" spans="1:9">
      <c r="A7359" s="5">
        <v>2410090267</v>
      </c>
      <c r="B7359" s="5" t="s">
        <v>1739</v>
      </c>
      <c r="C7359" s="5" t="s">
        <v>91</v>
      </c>
      <c r="D7359" s="5" t="s">
        <v>92</v>
      </c>
      <c r="E7359" s="5">
        <v>33.8446</v>
      </c>
      <c r="F7359" s="5" t="s">
        <v>4407</v>
      </c>
      <c r="G7359" s="31">
        <v>0</v>
      </c>
      <c r="H7359" s="32">
        <v>0</v>
      </c>
      <c r="I7359" s="5">
        <v>125.553264</v>
      </c>
    </row>
    <row r="7360" spans="1:9">
      <c r="A7360" s="5">
        <v>2410090267</v>
      </c>
      <c r="B7360" s="5" t="s">
        <v>1739</v>
      </c>
      <c r="C7360" s="5" t="s">
        <v>692</v>
      </c>
      <c r="D7360" s="5" t="s">
        <v>693</v>
      </c>
      <c r="E7360" s="33">
        <v>249.48</v>
      </c>
      <c r="F7360" s="5" t="s">
        <v>4407</v>
      </c>
      <c r="G7360" s="31">
        <v>249.48</v>
      </c>
      <c r="H7360" s="32">
        <v>0</v>
      </c>
      <c r="I7360" s="5">
        <v>123.04801999999999</v>
      </c>
    </row>
    <row r="7361" spans="1:9">
      <c r="A7361" s="5">
        <v>2410090268</v>
      </c>
      <c r="B7361" s="5" t="s">
        <v>1740</v>
      </c>
      <c r="C7361" s="5" t="s">
        <v>248</v>
      </c>
      <c r="D7361" s="5" t="s">
        <v>249</v>
      </c>
      <c r="E7361" s="33">
        <v>0</v>
      </c>
      <c r="F7361" s="5" t="s">
        <v>4407</v>
      </c>
      <c r="G7361" s="31">
        <v>11.5167</v>
      </c>
      <c r="H7361" s="32">
        <v>274.42</v>
      </c>
      <c r="I7361" s="5">
        <v>138.30666500000001</v>
      </c>
    </row>
    <row r="7362" spans="1:9">
      <c r="A7362" s="5">
        <v>2410090268</v>
      </c>
      <c r="B7362" s="5" t="s">
        <v>1740</v>
      </c>
      <c r="C7362" s="5" t="s">
        <v>91</v>
      </c>
      <c r="D7362" s="5" t="s">
        <v>92</v>
      </c>
      <c r="E7362" s="5">
        <v>9.9932999999999996</v>
      </c>
      <c r="F7362" s="5" t="s">
        <v>4407</v>
      </c>
      <c r="G7362" s="31">
        <v>0</v>
      </c>
      <c r="H7362" s="32">
        <v>11.5167</v>
      </c>
      <c r="I7362" s="5">
        <v>138.30666500000001</v>
      </c>
    </row>
    <row r="7363" spans="1:9">
      <c r="A7363" s="5">
        <v>2410090268</v>
      </c>
      <c r="B7363" s="5" t="s">
        <v>1740</v>
      </c>
      <c r="C7363" s="5" t="s">
        <v>692</v>
      </c>
      <c r="D7363" s="5" t="s">
        <v>693</v>
      </c>
      <c r="E7363" s="33">
        <v>274.42</v>
      </c>
      <c r="F7363" s="5" t="s">
        <v>4407</v>
      </c>
      <c r="G7363" s="31">
        <v>274.42</v>
      </c>
      <c r="H7363" s="32">
        <v>0</v>
      </c>
      <c r="I7363" s="5">
        <v>126.46600100000001</v>
      </c>
    </row>
    <row r="7364" spans="1:9">
      <c r="A7364" s="5">
        <v>2410090269</v>
      </c>
      <c r="B7364" s="5" t="s">
        <v>1741</v>
      </c>
      <c r="C7364" s="5" t="s">
        <v>248</v>
      </c>
      <c r="D7364" s="5" t="s">
        <v>249</v>
      </c>
      <c r="E7364" s="33">
        <v>0</v>
      </c>
      <c r="F7364" s="5" t="s">
        <v>4407</v>
      </c>
      <c r="G7364" s="31">
        <v>4.9634999999999998</v>
      </c>
      <c r="H7364" s="32">
        <v>100</v>
      </c>
      <c r="I7364" s="5">
        <v>323.08288099999999</v>
      </c>
    </row>
    <row r="7365" spans="1:9">
      <c r="A7365" s="5">
        <v>2410090269</v>
      </c>
      <c r="B7365" s="5" t="s">
        <v>1741</v>
      </c>
      <c r="C7365" s="5" t="s">
        <v>91</v>
      </c>
      <c r="D7365" s="5" t="s">
        <v>92</v>
      </c>
      <c r="E7365" s="5">
        <v>1.9365000000000001</v>
      </c>
      <c r="F7365" s="5" t="s">
        <v>4407</v>
      </c>
      <c r="G7365" s="31">
        <v>0</v>
      </c>
      <c r="H7365" s="32">
        <v>4.9634999999999998</v>
      </c>
      <c r="I7365" s="5">
        <v>323.08288099999999</v>
      </c>
    </row>
    <row r="7366" spans="1:9">
      <c r="A7366" s="5">
        <v>2410090269</v>
      </c>
      <c r="B7366" s="5" t="s">
        <v>1741</v>
      </c>
      <c r="C7366" s="5" t="s">
        <v>692</v>
      </c>
      <c r="D7366" s="5" t="s">
        <v>693</v>
      </c>
      <c r="E7366" s="5">
        <v>99.79</v>
      </c>
      <c r="F7366" s="5" t="s">
        <v>4407</v>
      </c>
      <c r="G7366" s="31">
        <v>99.79</v>
      </c>
      <c r="H7366" s="32">
        <v>0</v>
      </c>
      <c r="I7366" s="5">
        <v>341.79998000000001</v>
      </c>
    </row>
    <row r="7367" spans="1:9">
      <c r="A7367" s="5">
        <v>2410090271</v>
      </c>
      <c r="B7367" s="5" t="s">
        <v>2183</v>
      </c>
      <c r="C7367" s="5" t="s">
        <v>248</v>
      </c>
      <c r="D7367" s="5" t="s">
        <v>249</v>
      </c>
      <c r="E7367" s="33">
        <v>203.28</v>
      </c>
      <c r="F7367" s="5" t="s">
        <v>4407</v>
      </c>
      <c r="G7367" s="31">
        <v>0</v>
      </c>
      <c r="H7367" s="32">
        <v>0</v>
      </c>
      <c r="I7367" s="5">
        <v>3.9142070000000002</v>
      </c>
    </row>
    <row r="7368" spans="1:9">
      <c r="A7368" s="5">
        <v>2410090273</v>
      </c>
      <c r="B7368" s="5" t="s">
        <v>1827</v>
      </c>
      <c r="C7368" s="5" t="s">
        <v>248</v>
      </c>
      <c r="D7368" s="5" t="s">
        <v>249</v>
      </c>
      <c r="E7368" s="33">
        <v>157.41</v>
      </c>
      <c r="F7368" s="5" t="s">
        <v>4407</v>
      </c>
      <c r="G7368" s="31">
        <v>0</v>
      </c>
      <c r="H7368" s="32">
        <v>0</v>
      </c>
      <c r="I7368" s="5">
        <v>80.091543999999999</v>
      </c>
    </row>
    <row r="7369" spans="1:9">
      <c r="A7369" s="5">
        <v>2410090274</v>
      </c>
      <c r="B7369" s="5" t="s">
        <v>1828</v>
      </c>
      <c r="C7369" s="5" t="s">
        <v>248</v>
      </c>
      <c r="D7369" s="5" t="s">
        <v>249</v>
      </c>
      <c r="E7369" s="33">
        <v>182.72900000000001</v>
      </c>
      <c r="F7369" s="5" t="s">
        <v>4407</v>
      </c>
      <c r="G7369" s="31">
        <v>6.4820000000000002</v>
      </c>
      <c r="H7369" s="32">
        <v>0</v>
      </c>
      <c r="I7369" s="5">
        <v>74.759398000000004</v>
      </c>
    </row>
    <row r="7370" spans="1:9">
      <c r="A7370" s="5">
        <v>2410090274</v>
      </c>
      <c r="B7370" s="5" t="s">
        <v>1828</v>
      </c>
      <c r="C7370" s="5" t="s">
        <v>14</v>
      </c>
      <c r="D7370" s="5" t="s">
        <v>15</v>
      </c>
      <c r="E7370" s="33">
        <v>0.19</v>
      </c>
      <c r="F7370" s="5" t="s">
        <v>4407</v>
      </c>
      <c r="G7370" s="31">
        <v>0</v>
      </c>
      <c r="H7370" s="32">
        <v>0</v>
      </c>
      <c r="I7370" s="5">
        <v>74.736841999999996</v>
      </c>
    </row>
    <row r="7371" spans="1:9">
      <c r="A7371" s="5">
        <v>2410090274</v>
      </c>
      <c r="B7371" s="5" t="s">
        <v>1828</v>
      </c>
      <c r="C7371" s="5" t="s">
        <v>47</v>
      </c>
      <c r="D7371" s="5" t="s">
        <v>48</v>
      </c>
      <c r="E7371" s="5">
        <v>0</v>
      </c>
      <c r="F7371" s="5" t="s">
        <v>4407</v>
      </c>
      <c r="G7371" s="31">
        <v>0</v>
      </c>
      <c r="H7371" s="32">
        <v>6.4820000000000002</v>
      </c>
      <c r="I7371" s="5">
        <v>0</v>
      </c>
    </row>
    <row r="7372" spans="1:9">
      <c r="A7372" s="5">
        <v>2410090277</v>
      </c>
      <c r="B7372" s="5" t="s">
        <v>5655</v>
      </c>
      <c r="C7372" s="5" t="s">
        <v>248</v>
      </c>
      <c r="D7372" s="5" t="s">
        <v>249</v>
      </c>
      <c r="E7372" s="33">
        <v>1.3</v>
      </c>
      <c r="F7372" s="5" t="s">
        <v>4407</v>
      </c>
      <c r="G7372" s="31">
        <v>0</v>
      </c>
      <c r="H7372" s="32">
        <v>0</v>
      </c>
      <c r="I7372" s="5">
        <v>55.169231000000003</v>
      </c>
    </row>
    <row r="7373" spans="1:9">
      <c r="A7373" s="5">
        <v>2410090289</v>
      </c>
      <c r="B7373" s="5" t="s">
        <v>5656</v>
      </c>
      <c r="C7373" s="5" t="s">
        <v>248</v>
      </c>
      <c r="D7373" s="5" t="s">
        <v>249</v>
      </c>
      <c r="E7373" s="33">
        <v>17.41</v>
      </c>
      <c r="F7373" s="5" t="s">
        <v>4407</v>
      </c>
      <c r="G7373" s="31">
        <v>0</v>
      </c>
      <c r="H7373" s="32">
        <v>0</v>
      </c>
      <c r="I7373" s="5">
        <v>83.375072000000003</v>
      </c>
    </row>
    <row r="7374" spans="1:9">
      <c r="A7374" s="5">
        <v>2410090289</v>
      </c>
      <c r="B7374" s="5" t="s">
        <v>5656</v>
      </c>
      <c r="C7374" s="5" t="s">
        <v>14</v>
      </c>
      <c r="D7374" s="5" t="s">
        <v>15</v>
      </c>
      <c r="E7374" s="33">
        <v>1.514</v>
      </c>
      <c r="F7374" s="5" t="s">
        <v>4407</v>
      </c>
      <c r="G7374" s="31">
        <v>0</v>
      </c>
      <c r="H7374" s="32">
        <v>0</v>
      </c>
      <c r="I7374" s="5">
        <v>83.375164999999996</v>
      </c>
    </row>
    <row r="7375" spans="1:9">
      <c r="A7375" s="5">
        <v>2410090290</v>
      </c>
      <c r="B7375" s="5" t="s">
        <v>5657</v>
      </c>
      <c r="C7375" s="5" t="s">
        <v>248</v>
      </c>
      <c r="D7375" s="5" t="s">
        <v>249</v>
      </c>
      <c r="E7375" s="33">
        <v>16.22</v>
      </c>
      <c r="F7375" s="5" t="s">
        <v>4407</v>
      </c>
      <c r="G7375" s="31">
        <v>0</v>
      </c>
      <c r="H7375" s="32">
        <v>0</v>
      </c>
      <c r="I7375" s="5">
        <v>85.461776</v>
      </c>
    </row>
    <row r="7376" spans="1:9">
      <c r="A7376" s="5">
        <v>2410090291</v>
      </c>
      <c r="B7376" s="5" t="s">
        <v>1829</v>
      </c>
      <c r="C7376" s="5" t="s">
        <v>248</v>
      </c>
      <c r="D7376" s="5" t="s">
        <v>249</v>
      </c>
      <c r="E7376" s="33">
        <v>161.85599999999999</v>
      </c>
      <c r="F7376" s="5" t="s">
        <v>4407</v>
      </c>
      <c r="G7376" s="31">
        <v>14.635</v>
      </c>
      <c r="H7376" s="32">
        <v>0</v>
      </c>
      <c r="I7376" s="5">
        <v>38.34637</v>
      </c>
    </row>
    <row r="7377" spans="1:9">
      <c r="A7377" s="5">
        <v>2410090291</v>
      </c>
      <c r="B7377" s="5" t="s">
        <v>1829</v>
      </c>
      <c r="C7377" s="5" t="s">
        <v>91</v>
      </c>
      <c r="D7377" s="5" t="s">
        <v>92</v>
      </c>
      <c r="E7377" s="33">
        <v>6.0000000000000001E-3</v>
      </c>
      <c r="F7377" s="5" t="s">
        <v>4407</v>
      </c>
      <c r="G7377" s="31">
        <v>0</v>
      </c>
      <c r="H7377" s="32">
        <v>14.635</v>
      </c>
      <c r="I7377" s="5">
        <v>41.666666999999997</v>
      </c>
    </row>
    <row r="7378" spans="1:9">
      <c r="A7378" s="5">
        <v>2410090292</v>
      </c>
      <c r="B7378" s="5" t="s">
        <v>1830</v>
      </c>
      <c r="C7378" s="5" t="s">
        <v>248</v>
      </c>
      <c r="D7378" s="5" t="s">
        <v>249</v>
      </c>
      <c r="E7378" s="5">
        <v>25.064</v>
      </c>
      <c r="F7378" s="5" t="s">
        <v>4407</v>
      </c>
      <c r="G7378" s="31">
        <v>1.8120000000000001</v>
      </c>
      <c r="H7378" s="32">
        <v>0</v>
      </c>
      <c r="I7378" s="5">
        <v>39.567107999999998</v>
      </c>
    </row>
    <row r="7379" spans="1:9">
      <c r="A7379" s="5">
        <v>2410090292</v>
      </c>
      <c r="B7379" s="5" t="s">
        <v>1830</v>
      </c>
      <c r="C7379" s="5" t="s">
        <v>91</v>
      </c>
      <c r="D7379" s="5" t="s">
        <v>92</v>
      </c>
      <c r="E7379" s="33">
        <v>0.4</v>
      </c>
      <c r="F7379" s="5" t="s">
        <v>4407</v>
      </c>
      <c r="G7379" s="31">
        <v>0</v>
      </c>
      <c r="H7379" s="32">
        <v>1.8120000000000001</v>
      </c>
      <c r="I7379" s="5">
        <v>39.575000000000003</v>
      </c>
    </row>
    <row r="7380" spans="1:9">
      <c r="A7380" s="5">
        <v>2410090294</v>
      </c>
      <c r="B7380" s="5" t="s">
        <v>1651</v>
      </c>
      <c r="C7380" s="5" t="s">
        <v>248</v>
      </c>
      <c r="D7380" s="5" t="s">
        <v>249</v>
      </c>
      <c r="E7380" s="5">
        <v>337.9</v>
      </c>
      <c r="F7380" s="5" t="s">
        <v>4407</v>
      </c>
      <c r="G7380" s="31">
        <v>0</v>
      </c>
      <c r="H7380" s="32">
        <v>0</v>
      </c>
      <c r="I7380" s="5">
        <v>21.199586</v>
      </c>
    </row>
    <row r="7381" spans="1:9">
      <c r="A7381" s="5">
        <v>2410090294</v>
      </c>
      <c r="B7381" s="5" t="s">
        <v>1651</v>
      </c>
      <c r="C7381" s="5" t="s">
        <v>14</v>
      </c>
      <c r="D7381" s="5" t="s">
        <v>15</v>
      </c>
      <c r="E7381" s="5">
        <v>34.712000000000003</v>
      </c>
      <c r="F7381" s="5" t="s">
        <v>4407</v>
      </c>
      <c r="G7381" s="31">
        <v>0</v>
      </c>
      <c r="H7381" s="32">
        <v>0</v>
      </c>
      <c r="I7381" s="5">
        <v>21.118921</v>
      </c>
    </row>
    <row r="7382" spans="1:9">
      <c r="A7382" s="5">
        <v>2410090295</v>
      </c>
      <c r="B7382" s="5" t="s">
        <v>1733</v>
      </c>
      <c r="C7382" s="5" t="s">
        <v>248</v>
      </c>
      <c r="D7382" s="5" t="s">
        <v>249</v>
      </c>
      <c r="E7382" s="5">
        <v>143.33920000000001</v>
      </c>
      <c r="F7382" s="5" t="s">
        <v>4407</v>
      </c>
      <c r="G7382" s="31">
        <v>0</v>
      </c>
      <c r="H7382" s="32">
        <v>0</v>
      </c>
      <c r="I7382" s="5">
        <v>18.454965999999999</v>
      </c>
    </row>
    <row r="7383" spans="1:9">
      <c r="A7383" s="5">
        <v>2410090295</v>
      </c>
      <c r="B7383" s="5" t="s">
        <v>1733</v>
      </c>
      <c r="C7383" s="5" t="s">
        <v>14</v>
      </c>
      <c r="D7383" s="5" t="s">
        <v>15</v>
      </c>
      <c r="E7383" s="5">
        <v>14.16</v>
      </c>
      <c r="F7383" s="5" t="s">
        <v>4407</v>
      </c>
      <c r="G7383" s="31">
        <v>0</v>
      </c>
      <c r="H7383" s="32">
        <v>0</v>
      </c>
      <c r="I7383" s="5">
        <v>18.454096</v>
      </c>
    </row>
    <row r="7384" spans="1:9">
      <c r="A7384" s="5">
        <v>2410090295</v>
      </c>
      <c r="B7384" s="5" t="s">
        <v>1733</v>
      </c>
      <c r="C7384" s="5" t="s">
        <v>692</v>
      </c>
      <c r="D7384" s="5" t="s">
        <v>693</v>
      </c>
      <c r="E7384" s="5">
        <v>75</v>
      </c>
      <c r="F7384" s="5" t="s">
        <v>4407</v>
      </c>
      <c r="G7384" s="31">
        <v>0</v>
      </c>
      <c r="H7384" s="32">
        <v>0</v>
      </c>
      <c r="I7384" s="5">
        <v>17.347733000000002</v>
      </c>
    </row>
    <row r="7385" spans="1:9">
      <c r="A7385" s="5">
        <v>2410090296</v>
      </c>
      <c r="B7385" s="5" t="s">
        <v>1718</v>
      </c>
      <c r="C7385" s="5" t="s">
        <v>248</v>
      </c>
      <c r="D7385" s="5" t="s">
        <v>249</v>
      </c>
      <c r="E7385" s="33">
        <v>155.69</v>
      </c>
      <c r="F7385" s="5" t="s">
        <v>4407</v>
      </c>
      <c r="G7385" s="31">
        <v>0</v>
      </c>
      <c r="H7385" s="32">
        <v>0</v>
      </c>
      <c r="I7385" s="5">
        <v>20.895818999999999</v>
      </c>
    </row>
    <row r="7386" spans="1:9">
      <c r="A7386" s="5">
        <v>2410090296</v>
      </c>
      <c r="B7386" s="5" t="s">
        <v>1718</v>
      </c>
      <c r="C7386" s="5" t="s">
        <v>14</v>
      </c>
      <c r="D7386" s="5" t="s">
        <v>15</v>
      </c>
      <c r="E7386" s="5">
        <v>2.7130000000000001</v>
      </c>
      <c r="F7386" s="5" t="s">
        <v>4407</v>
      </c>
      <c r="G7386" s="31">
        <v>0</v>
      </c>
      <c r="H7386" s="32">
        <v>0</v>
      </c>
      <c r="I7386" s="5">
        <v>20.851455999999999</v>
      </c>
    </row>
    <row r="7387" spans="1:9">
      <c r="A7387" s="5">
        <v>2410090297</v>
      </c>
      <c r="B7387" s="5" t="s">
        <v>1745</v>
      </c>
      <c r="C7387" s="5" t="s">
        <v>248</v>
      </c>
      <c r="D7387" s="5" t="s">
        <v>249</v>
      </c>
      <c r="E7387" s="5">
        <v>88.460499999999996</v>
      </c>
      <c r="F7387" s="5" t="s">
        <v>4407</v>
      </c>
      <c r="G7387" s="31">
        <v>0</v>
      </c>
      <c r="H7387" s="32">
        <v>0</v>
      </c>
      <c r="I7387" s="5">
        <v>14.185767</v>
      </c>
    </row>
    <row r="7388" spans="1:9">
      <c r="A7388" s="5">
        <v>2410090297</v>
      </c>
      <c r="B7388" s="5" t="s">
        <v>1745</v>
      </c>
      <c r="C7388" s="5" t="s">
        <v>14</v>
      </c>
      <c r="D7388" s="5" t="s">
        <v>15</v>
      </c>
      <c r="E7388" s="33">
        <v>19.6325</v>
      </c>
      <c r="F7388" s="5" t="s">
        <v>4407</v>
      </c>
      <c r="G7388" s="31">
        <v>0</v>
      </c>
      <c r="H7388" s="32">
        <v>0</v>
      </c>
      <c r="I7388" s="5">
        <v>14.384821000000001</v>
      </c>
    </row>
    <row r="7389" spans="1:9">
      <c r="A7389" s="5">
        <v>2410090298</v>
      </c>
      <c r="B7389" s="5" t="s">
        <v>1751</v>
      </c>
      <c r="C7389" s="5" t="s">
        <v>248</v>
      </c>
      <c r="D7389" s="5" t="s">
        <v>249</v>
      </c>
      <c r="E7389" s="33">
        <v>63.23</v>
      </c>
      <c r="F7389" s="5" t="s">
        <v>4407</v>
      </c>
      <c r="G7389" s="31">
        <v>0</v>
      </c>
      <c r="H7389" s="32">
        <v>0</v>
      </c>
      <c r="I7389" s="5">
        <v>17.216037</v>
      </c>
    </row>
    <row r="7390" spans="1:9">
      <c r="A7390" s="5">
        <v>2410090298</v>
      </c>
      <c r="B7390" s="5" t="s">
        <v>1751</v>
      </c>
      <c r="C7390" s="5" t="s">
        <v>14</v>
      </c>
      <c r="D7390" s="5" t="s">
        <v>15</v>
      </c>
      <c r="E7390" s="33">
        <v>18.818000000000001</v>
      </c>
      <c r="F7390" s="5" t="s">
        <v>4407</v>
      </c>
      <c r="G7390" s="31">
        <v>0</v>
      </c>
      <c r="H7390" s="32">
        <v>0</v>
      </c>
      <c r="I7390" s="5">
        <v>17.220745999999998</v>
      </c>
    </row>
    <row r="7391" spans="1:9">
      <c r="A7391" s="5">
        <v>2410090299</v>
      </c>
      <c r="B7391" s="5" t="s">
        <v>1748</v>
      </c>
      <c r="C7391" s="5" t="s">
        <v>248</v>
      </c>
      <c r="D7391" s="5" t="s">
        <v>249</v>
      </c>
      <c r="E7391" s="33">
        <v>107.19</v>
      </c>
      <c r="F7391" s="5" t="s">
        <v>4407</v>
      </c>
      <c r="G7391" s="31">
        <v>0</v>
      </c>
      <c r="H7391" s="32">
        <v>0</v>
      </c>
      <c r="I7391" s="5">
        <v>12.364959000000001</v>
      </c>
    </row>
    <row r="7392" spans="1:9">
      <c r="A7392" s="5">
        <v>2410090299</v>
      </c>
      <c r="B7392" s="5" t="s">
        <v>1748</v>
      </c>
      <c r="C7392" s="5" t="s">
        <v>14</v>
      </c>
      <c r="D7392" s="5" t="s">
        <v>15</v>
      </c>
      <c r="E7392" s="33">
        <v>8.4120000000000008</v>
      </c>
      <c r="F7392" s="5" t="s">
        <v>4407</v>
      </c>
      <c r="G7392" s="31">
        <v>0</v>
      </c>
      <c r="H7392" s="32">
        <v>0</v>
      </c>
      <c r="I7392" s="5">
        <v>12.369234000000001</v>
      </c>
    </row>
    <row r="7393" spans="1:9">
      <c r="A7393" s="5">
        <v>2410090300</v>
      </c>
      <c r="B7393" s="5" t="s">
        <v>1755</v>
      </c>
      <c r="C7393" s="5" t="s">
        <v>248</v>
      </c>
      <c r="D7393" s="5" t="s">
        <v>249</v>
      </c>
      <c r="E7393" s="33">
        <v>108.6</v>
      </c>
      <c r="F7393" s="5" t="s">
        <v>4407</v>
      </c>
      <c r="G7393" s="31">
        <v>0</v>
      </c>
      <c r="H7393" s="32">
        <v>0</v>
      </c>
      <c r="I7393" s="5">
        <v>16.805064000000002</v>
      </c>
    </row>
    <row r="7394" spans="1:9">
      <c r="A7394" s="5">
        <v>2410090300</v>
      </c>
      <c r="B7394" s="5" t="s">
        <v>1755</v>
      </c>
      <c r="C7394" s="5" t="s">
        <v>14</v>
      </c>
      <c r="D7394" s="5" t="s">
        <v>15</v>
      </c>
      <c r="E7394" s="33">
        <v>1.8520000000000001</v>
      </c>
      <c r="F7394" s="5" t="s">
        <v>4407</v>
      </c>
      <c r="G7394" s="31">
        <v>0</v>
      </c>
      <c r="H7394" s="32">
        <v>0</v>
      </c>
      <c r="I7394" s="5">
        <v>16.879049999999999</v>
      </c>
    </row>
    <row r="7395" spans="1:9">
      <c r="A7395" s="5">
        <v>2410090302</v>
      </c>
      <c r="B7395" s="5" t="s">
        <v>1783</v>
      </c>
      <c r="C7395" s="5" t="s">
        <v>248</v>
      </c>
      <c r="D7395" s="5" t="s">
        <v>249</v>
      </c>
      <c r="E7395" s="5">
        <v>22.4</v>
      </c>
      <c r="F7395" s="5" t="s">
        <v>4407</v>
      </c>
      <c r="G7395" s="31">
        <v>0</v>
      </c>
      <c r="H7395" s="32">
        <v>0</v>
      </c>
      <c r="I7395" s="5">
        <v>40.179017999999999</v>
      </c>
    </row>
    <row r="7396" spans="1:9">
      <c r="A7396" s="5">
        <v>2410090302</v>
      </c>
      <c r="B7396" s="5" t="s">
        <v>1783</v>
      </c>
      <c r="C7396" s="5" t="s">
        <v>14</v>
      </c>
      <c r="D7396" s="5" t="s">
        <v>15</v>
      </c>
      <c r="E7396" s="5">
        <v>0.40899999999999997</v>
      </c>
      <c r="F7396" s="5" t="s">
        <v>4407</v>
      </c>
      <c r="G7396" s="31">
        <v>0</v>
      </c>
      <c r="H7396" s="32">
        <v>0</v>
      </c>
      <c r="I7396" s="5">
        <v>40.171149</v>
      </c>
    </row>
    <row r="7397" spans="1:9">
      <c r="A7397" s="5">
        <v>2410090303</v>
      </c>
      <c r="B7397" s="5" t="s">
        <v>1782</v>
      </c>
      <c r="C7397" s="5" t="s">
        <v>248</v>
      </c>
      <c r="D7397" s="5" t="s">
        <v>249</v>
      </c>
      <c r="E7397" s="33">
        <v>32.796999999999997</v>
      </c>
      <c r="F7397" s="5" t="s">
        <v>4407</v>
      </c>
      <c r="G7397" s="31">
        <v>0</v>
      </c>
      <c r="H7397" s="32">
        <v>0</v>
      </c>
      <c r="I7397" s="5">
        <v>46.534134000000002</v>
      </c>
    </row>
    <row r="7398" spans="1:9">
      <c r="A7398" s="5">
        <v>2410090305</v>
      </c>
      <c r="B7398" s="5" t="s">
        <v>1973</v>
      </c>
      <c r="C7398" s="5" t="s">
        <v>248</v>
      </c>
      <c r="D7398" s="5" t="s">
        <v>249</v>
      </c>
      <c r="E7398" s="33">
        <v>25.716999999999999</v>
      </c>
      <c r="F7398" s="5" t="s">
        <v>4407</v>
      </c>
      <c r="G7398" s="31">
        <v>0</v>
      </c>
      <c r="H7398" s="32">
        <v>0</v>
      </c>
      <c r="I7398" s="5">
        <v>39.245635</v>
      </c>
    </row>
    <row r="7399" spans="1:9">
      <c r="A7399" s="5">
        <v>2410090305</v>
      </c>
      <c r="B7399" s="5" t="s">
        <v>1973</v>
      </c>
      <c r="C7399" s="5" t="s">
        <v>91</v>
      </c>
      <c r="D7399" s="5" t="s">
        <v>92</v>
      </c>
      <c r="E7399" s="33">
        <v>80</v>
      </c>
      <c r="F7399" s="5" t="s">
        <v>4407</v>
      </c>
      <c r="G7399" s="31">
        <v>0</v>
      </c>
      <c r="H7399" s="32">
        <v>0</v>
      </c>
      <c r="I7399" s="5">
        <v>39.245750000000001</v>
      </c>
    </row>
    <row r="7400" spans="1:9">
      <c r="A7400" s="5">
        <v>2410090306</v>
      </c>
      <c r="B7400" s="5" t="s">
        <v>1831</v>
      </c>
      <c r="C7400" s="5" t="s">
        <v>248</v>
      </c>
      <c r="D7400" s="5" t="s">
        <v>249</v>
      </c>
      <c r="E7400" s="33">
        <v>184.672</v>
      </c>
      <c r="F7400" s="5" t="s">
        <v>4407</v>
      </c>
      <c r="G7400" s="31">
        <v>5.0179999999999998</v>
      </c>
      <c r="H7400" s="32">
        <v>0</v>
      </c>
      <c r="I7400" s="5">
        <v>43.042042000000002</v>
      </c>
    </row>
    <row r="7401" spans="1:9">
      <c r="A7401" s="5">
        <v>2410090306</v>
      </c>
      <c r="B7401" s="5" t="s">
        <v>1831</v>
      </c>
      <c r="C7401" s="5" t="s">
        <v>47</v>
      </c>
      <c r="D7401" s="5" t="s">
        <v>48</v>
      </c>
      <c r="E7401" s="33">
        <v>0</v>
      </c>
      <c r="F7401" s="5" t="s">
        <v>4407</v>
      </c>
      <c r="G7401" s="31">
        <v>0</v>
      </c>
      <c r="H7401" s="32">
        <v>5.0179999999999998</v>
      </c>
      <c r="I7401" s="5">
        <v>0</v>
      </c>
    </row>
    <row r="7402" spans="1:9">
      <c r="A7402" s="5">
        <v>2410090307</v>
      </c>
      <c r="B7402" s="5" t="s">
        <v>1832</v>
      </c>
      <c r="C7402" s="5" t="s">
        <v>248</v>
      </c>
      <c r="D7402" s="5" t="s">
        <v>249</v>
      </c>
      <c r="E7402" s="33">
        <v>197.745</v>
      </c>
      <c r="F7402" s="5" t="s">
        <v>4407</v>
      </c>
      <c r="G7402" s="31">
        <v>9.9870000000000001</v>
      </c>
      <c r="H7402" s="32">
        <v>0</v>
      </c>
      <c r="I7402" s="5">
        <v>37.80753</v>
      </c>
    </row>
    <row r="7403" spans="1:9">
      <c r="A7403" s="5">
        <v>2410090307</v>
      </c>
      <c r="B7403" s="5" t="s">
        <v>1832</v>
      </c>
      <c r="C7403" s="5" t="s">
        <v>91</v>
      </c>
      <c r="D7403" s="5" t="s">
        <v>92</v>
      </c>
      <c r="E7403" s="33">
        <v>0.16900000000000001</v>
      </c>
      <c r="F7403" s="5" t="s">
        <v>4407</v>
      </c>
      <c r="G7403" s="31">
        <v>0</v>
      </c>
      <c r="H7403" s="32">
        <v>9.9870000000000001</v>
      </c>
      <c r="I7403" s="5">
        <v>38.106509000000003</v>
      </c>
    </row>
    <row r="7404" spans="1:9">
      <c r="A7404" s="5">
        <v>2410090308</v>
      </c>
      <c r="B7404" s="5" t="s">
        <v>1798</v>
      </c>
      <c r="C7404" s="5" t="s">
        <v>248</v>
      </c>
      <c r="D7404" s="5" t="s">
        <v>249</v>
      </c>
      <c r="E7404" s="5">
        <v>21.85</v>
      </c>
      <c r="F7404" s="5" t="s">
        <v>4407</v>
      </c>
      <c r="G7404" s="31">
        <v>0</v>
      </c>
      <c r="H7404" s="32">
        <v>0</v>
      </c>
      <c r="I7404" s="5">
        <v>42.427002000000002</v>
      </c>
    </row>
    <row r="7405" spans="1:9">
      <c r="A7405" s="5">
        <v>2410090309</v>
      </c>
      <c r="B7405" s="5" t="s">
        <v>1799</v>
      </c>
      <c r="C7405" s="5" t="s">
        <v>248</v>
      </c>
      <c r="D7405" s="5" t="s">
        <v>249</v>
      </c>
      <c r="E7405" s="33">
        <v>19.5</v>
      </c>
      <c r="F7405" s="5" t="s">
        <v>4407</v>
      </c>
      <c r="G7405" s="31">
        <v>0</v>
      </c>
      <c r="H7405" s="32">
        <v>0</v>
      </c>
      <c r="I7405" s="5">
        <v>44.435896999999997</v>
      </c>
    </row>
    <row r="7406" spans="1:9">
      <c r="A7406" s="5">
        <v>2410090310</v>
      </c>
      <c r="B7406" s="5" t="s">
        <v>1710</v>
      </c>
      <c r="C7406" s="5" t="s">
        <v>248</v>
      </c>
      <c r="D7406" s="5" t="s">
        <v>249</v>
      </c>
      <c r="E7406" s="33">
        <v>312.44319999999999</v>
      </c>
      <c r="F7406" s="5" t="s">
        <v>4407</v>
      </c>
      <c r="G7406" s="31">
        <v>0</v>
      </c>
      <c r="H7406" s="32">
        <v>0</v>
      </c>
      <c r="I7406" s="5">
        <v>8.8844949999999994</v>
      </c>
    </row>
    <row r="7407" spans="1:9">
      <c r="A7407" s="5">
        <v>2410090310</v>
      </c>
      <c r="B7407" s="5" t="s">
        <v>1710</v>
      </c>
      <c r="C7407" s="5" t="s">
        <v>14</v>
      </c>
      <c r="D7407" s="5" t="s">
        <v>15</v>
      </c>
      <c r="E7407" s="33">
        <v>28.291</v>
      </c>
      <c r="F7407" s="5" t="s">
        <v>4407</v>
      </c>
      <c r="G7407" s="31">
        <v>0</v>
      </c>
      <c r="H7407" s="32">
        <v>0</v>
      </c>
      <c r="I7407" s="5">
        <v>8.8844510000000003</v>
      </c>
    </row>
    <row r="7408" spans="1:9">
      <c r="A7408" s="5">
        <v>2410090312</v>
      </c>
      <c r="B7408" s="5" t="s">
        <v>5658</v>
      </c>
      <c r="C7408" s="5" t="s">
        <v>248</v>
      </c>
      <c r="D7408" s="5" t="s">
        <v>249</v>
      </c>
      <c r="E7408" s="33">
        <v>0.9</v>
      </c>
      <c r="F7408" s="5" t="s">
        <v>4407</v>
      </c>
      <c r="G7408" s="31">
        <v>0</v>
      </c>
      <c r="H7408" s="32">
        <v>0</v>
      </c>
      <c r="I7408" s="5">
        <v>108.277778</v>
      </c>
    </row>
    <row r="7409" spans="1:9">
      <c r="A7409" s="5">
        <v>2410090317</v>
      </c>
      <c r="B7409" s="5" t="s">
        <v>1833</v>
      </c>
      <c r="C7409" s="5" t="s">
        <v>248</v>
      </c>
      <c r="D7409" s="5" t="s">
        <v>249</v>
      </c>
      <c r="E7409" s="33">
        <v>209.679</v>
      </c>
      <c r="F7409" s="5" t="s">
        <v>4407</v>
      </c>
      <c r="G7409" s="31">
        <v>0</v>
      </c>
      <c r="H7409" s="32">
        <v>0</v>
      </c>
      <c r="I7409" s="5">
        <v>71.582132999999999</v>
      </c>
    </row>
    <row r="7410" spans="1:9">
      <c r="A7410" s="5">
        <v>2410100007</v>
      </c>
      <c r="B7410" s="5" t="s">
        <v>8229</v>
      </c>
      <c r="C7410" s="5" t="s">
        <v>248</v>
      </c>
      <c r="D7410" s="5" t="s">
        <v>249</v>
      </c>
      <c r="E7410" s="5">
        <v>628.70000000000005</v>
      </c>
      <c r="F7410" s="5" t="s">
        <v>4407</v>
      </c>
      <c r="G7410" s="31">
        <v>0</v>
      </c>
      <c r="H7410" s="32">
        <v>0</v>
      </c>
      <c r="I7410" s="5">
        <v>6.4761730000000002</v>
      </c>
    </row>
    <row r="7411" spans="1:9">
      <c r="A7411" s="5">
        <v>2410100010</v>
      </c>
      <c r="B7411" s="5" t="s">
        <v>1834</v>
      </c>
      <c r="C7411" s="5" t="s">
        <v>248</v>
      </c>
      <c r="D7411" s="5" t="s">
        <v>249</v>
      </c>
      <c r="E7411" s="33">
        <v>2875</v>
      </c>
      <c r="F7411" s="5" t="s">
        <v>4407</v>
      </c>
      <c r="G7411" s="31">
        <v>0</v>
      </c>
      <c r="H7411" s="32">
        <v>3000</v>
      </c>
      <c r="I7411" s="5">
        <v>8.98672</v>
      </c>
    </row>
    <row r="7412" spans="1:9">
      <c r="A7412" s="5">
        <v>2410100014</v>
      </c>
      <c r="B7412" s="5" t="s">
        <v>1976</v>
      </c>
      <c r="C7412" s="5" t="s">
        <v>248</v>
      </c>
      <c r="D7412" s="5" t="s">
        <v>249</v>
      </c>
      <c r="E7412" s="33">
        <v>171846</v>
      </c>
      <c r="F7412" s="5" t="s">
        <v>2598</v>
      </c>
      <c r="G7412" s="31">
        <v>0</v>
      </c>
      <c r="H7412" s="32">
        <v>900000</v>
      </c>
      <c r="I7412" s="5">
        <v>6.3468999999999998E-2</v>
      </c>
    </row>
    <row r="7413" spans="1:9">
      <c r="A7413" s="5">
        <v>2410100014</v>
      </c>
      <c r="B7413" s="5" t="s">
        <v>1976</v>
      </c>
      <c r="C7413" s="5" t="s">
        <v>47</v>
      </c>
      <c r="D7413" s="5" t="s">
        <v>48</v>
      </c>
      <c r="E7413" s="33">
        <v>20000</v>
      </c>
      <c r="F7413" s="5" t="s">
        <v>2598</v>
      </c>
      <c r="G7413" s="31">
        <v>0</v>
      </c>
      <c r="H7413" s="32">
        <v>0</v>
      </c>
      <c r="I7413" s="5">
        <v>6.3468999999999998E-2</v>
      </c>
    </row>
    <row r="7414" spans="1:9">
      <c r="A7414" s="5">
        <v>2410110011</v>
      </c>
      <c r="B7414" s="5" t="s">
        <v>5659</v>
      </c>
      <c r="C7414" s="5" t="s">
        <v>699</v>
      </c>
      <c r="D7414" s="5" t="s">
        <v>700</v>
      </c>
      <c r="E7414" s="33">
        <v>1</v>
      </c>
      <c r="F7414" s="5" t="s">
        <v>4407</v>
      </c>
      <c r="G7414" s="31">
        <v>0</v>
      </c>
      <c r="H7414" s="32">
        <v>0</v>
      </c>
      <c r="I7414" s="5">
        <v>21.84</v>
      </c>
    </row>
    <row r="7415" spans="1:9">
      <c r="A7415" s="5">
        <v>2410110027</v>
      </c>
      <c r="B7415" s="5" t="s">
        <v>1835</v>
      </c>
      <c r="C7415" s="5" t="s">
        <v>248</v>
      </c>
      <c r="D7415" s="5" t="s">
        <v>249</v>
      </c>
      <c r="E7415" s="33">
        <v>229.6</v>
      </c>
      <c r="F7415" s="5" t="s">
        <v>4407</v>
      </c>
      <c r="G7415" s="31">
        <v>0</v>
      </c>
      <c r="H7415" s="32">
        <v>0</v>
      </c>
      <c r="I7415" s="5">
        <v>47.467683000000001</v>
      </c>
    </row>
    <row r="7416" spans="1:9">
      <c r="A7416" s="5">
        <v>2410110028</v>
      </c>
      <c r="B7416" s="5" t="s">
        <v>1836</v>
      </c>
      <c r="C7416" s="5" t="s">
        <v>248</v>
      </c>
      <c r="D7416" s="5" t="s">
        <v>249</v>
      </c>
      <c r="E7416" s="33">
        <v>179.6</v>
      </c>
      <c r="F7416" s="5" t="s">
        <v>4407</v>
      </c>
      <c r="G7416" s="31">
        <v>0</v>
      </c>
      <c r="H7416" s="32">
        <v>0</v>
      </c>
      <c r="I7416" s="5">
        <v>60.472884000000001</v>
      </c>
    </row>
    <row r="7417" spans="1:9">
      <c r="A7417" s="5">
        <v>2410110036</v>
      </c>
      <c r="B7417" s="5" t="s">
        <v>5660</v>
      </c>
      <c r="C7417" s="5" t="s">
        <v>248</v>
      </c>
      <c r="D7417" s="5" t="s">
        <v>249</v>
      </c>
      <c r="E7417" s="33">
        <v>315</v>
      </c>
      <c r="F7417" s="5" t="s">
        <v>4407</v>
      </c>
      <c r="G7417" s="31">
        <v>0</v>
      </c>
      <c r="H7417" s="32">
        <v>0</v>
      </c>
      <c r="I7417" s="5">
        <v>66.966127</v>
      </c>
    </row>
    <row r="7418" spans="1:9">
      <c r="A7418" s="5">
        <v>2410110037</v>
      </c>
      <c r="B7418" s="5" t="s">
        <v>1838</v>
      </c>
      <c r="C7418" s="5" t="s">
        <v>248</v>
      </c>
      <c r="D7418" s="5" t="s">
        <v>249</v>
      </c>
      <c r="E7418" s="5">
        <v>40.1</v>
      </c>
      <c r="F7418" s="5" t="s">
        <v>4407</v>
      </c>
      <c r="G7418" s="31">
        <v>0</v>
      </c>
      <c r="H7418" s="32">
        <v>420</v>
      </c>
      <c r="I7418" s="5">
        <v>40.844140000000003</v>
      </c>
    </row>
    <row r="7419" spans="1:9">
      <c r="A7419" s="5">
        <v>2410110038</v>
      </c>
      <c r="B7419" s="5" t="s">
        <v>5661</v>
      </c>
      <c r="C7419" s="5" t="s">
        <v>248</v>
      </c>
      <c r="D7419" s="5" t="s">
        <v>249</v>
      </c>
      <c r="E7419" s="33">
        <v>117</v>
      </c>
      <c r="F7419" s="5" t="s">
        <v>4407</v>
      </c>
      <c r="G7419" s="31">
        <v>0</v>
      </c>
      <c r="H7419" s="32">
        <v>0</v>
      </c>
      <c r="I7419" s="5">
        <v>79.732906</v>
      </c>
    </row>
    <row r="7420" spans="1:9">
      <c r="A7420" s="5">
        <v>2410110039</v>
      </c>
      <c r="B7420" s="5" t="s">
        <v>5662</v>
      </c>
      <c r="C7420" s="5" t="s">
        <v>248</v>
      </c>
      <c r="D7420" s="5" t="s">
        <v>249</v>
      </c>
      <c r="E7420" s="33">
        <v>26</v>
      </c>
      <c r="F7420" s="5" t="s">
        <v>4407</v>
      </c>
      <c r="G7420" s="31">
        <v>0</v>
      </c>
      <c r="H7420" s="32">
        <v>0</v>
      </c>
      <c r="I7420" s="5">
        <v>71.48</v>
      </c>
    </row>
    <row r="7421" spans="1:9">
      <c r="A7421" s="5">
        <v>2410110040</v>
      </c>
      <c r="B7421" s="5" t="s">
        <v>5663</v>
      </c>
      <c r="C7421" s="5" t="s">
        <v>248</v>
      </c>
      <c r="D7421" s="5" t="s">
        <v>249</v>
      </c>
      <c r="E7421" s="33">
        <v>42.6</v>
      </c>
      <c r="F7421" s="5" t="s">
        <v>4407</v>
      </c>
      <c r="G7421" s="31">
        <v>0</v>
      </c>
      <c r="H7421" s="32">
        <v>0</v>
      </c>
      <c r="I7421" s="5">
        <v>71.265493000000006</v>
      </c>
    </row>
    <row r="7422" spans="1:9">
      <c r="A7422" s="5">
        <v>2410110041</v>
      </c>
      <c r="B7422" s="5" t="s">
        <v>5664</v>
      </c>
      <c r="C7422" s="5" t="s">
        <v>248</v>
      </c>
      <c r="D7422" s="5" t="s">
        <v>249</v>
      </c>
      <c r="E7422" s="33">
        <v>34.6</v>
      </c>
      <c r="F7422" s="5" t="s">
        <v>4407</v>
      </c>
      <c r="G7422" s="31">
        <v>0</v>
      </c>
      <c r="H7422" s="32">
        <v>0</v>
      </c>
      <c r="I7422" s="5">
        <v>70.435838000000004</v>
      </c>
    </row>
    <row r="7423" spans="1:9">
      <c r="A7423" s="5">
        <v>2410110043</v>
      </c>
      <c r="B7423" s="5" t="s">
        <v>5665</v>
      </c>
      <c r="C7423" s="5" t="s">
        <v>248</v>
      </c>
      <c r="D7423" s="5" t="s">
        <v>249</v>
      </c>
      <c r="E7423" s="33">
        <v>17.399999999999999</v>
      </c>
      <c r="F7423" s="5" t="s">
        <v>4407</v>
      </c>
      <c r="G7423" s="31">
        <v>0</v>
      </c>
      <c r="H7423" s="32">
        <v>0</v>
      </c>
      <c r="I7423" s="5">
        <v>71.096552000000003</v>
      </c>
    </row>
    <row r="7424" spans="1:9">
      <c r="A7424" s="5">
        <v>2410110044</v>
      </c>
      <c r="B7424" s="5" t="s">
        <v>5666</v>
      </c>
      <c r="C7424" s="5" t="s">
        <v>248</v>
      </c>
      <c r="D7424" s="5" t="s">
        <v>249</v>
      </c>
      <c r="E7424" s="33">
        <v>32.200000000000003</v>
      </c>
      <c r="F7424" s="5" t="s">
        <v>4407</v>
      </c>
      <c r="G7424" s="31">
        <v>0</v>
      </c>
      <c r="H7424" s="32">
        <v>0</v>
      </c>
      <c r="I7424" s="5">
        <v>75.605901000000003</v>
      </c>
    </row>
    <row r="7425" spans="1:9">
      <c r="A7425" s="5">
        <v>2410110046</v>
      </c>
      <c r="B7425" s="5" t="s">
        <v>5667</v>
      </c>
      <c r="C7425" s="5" t="s">
        <v>2631</v>
      </c>
      <c r="D7425" s="5" t="s">
        <v>2632</v>
      </c>
      <c r="E7425" s="33">
        <v>455.5</v>
      </c>
      <c r="F7425" s="5" t="s">
        <v>4407</v>
      </c>
      <c r="G7425" s="31">
        <v>0</v>
      </c>
      <c r="H7425" s="32">
        <v>0</v>
      </c>
      <c r="I7425" s="5">
        <v>27.197299999999998</v>
      </c>
    </row>
    <row r="7426" spans="1:9">
      <c r="A7426" s="5">
        <v>2410110053</v>
      </c>
      <c r="B7426" s="5" t="s">
        <v>5668</v>
      </c>
      <c r="C7426" s="5" t="s">
        <v>248</v>
      </c>
      <c r="D7426" s="5" t="s">
        <v>249</v>
      </c>
      <c r="E7426" s="33">
        <v>178.05</v>
      </c>
      <c r="F7426" s="5" t="s">
        <v>4407</v>
      </c>
      <c r="G7426" s="31">
        <v>0</v>
      </c>
      <c r="H7426" s="32">
        <v>0</v>
      </c>
      <c r="I7426" s="5">
        <v>14.426508999999999</v>
      </c>
    </row>
    <row r="7427" spans="1:9">
      <c r="A7427" s="5">
        <v>2410110053</v>
      </c>
      <c r="B7427" s="5" t="s">
        <v>5668</v>
      </c>
      <c r="C7427" s="5" t="s">
        <v>109</v>
      </c>
      <c r="D7427" s="5" t="s">
        <v>110</v>
      </c>
      <c r="E7427" s="33">
        <v>18.985700000000001</v>
      </c>
      <c r="F7427" s="5" t="s">
        <v>4407</v>
      </c>
      <c r="G7427" s="31">
        <v>0</v>
      </c>
      <c r="H7427" s="32">
        <v>0</v>
      </c>
      <c r="I7427" s="5">
        <v>14.426121</v>
      </c>
    </row>
    <row r="7428" spans="1:9">
      <c r="A7428" s="5">
        <v>2410110063</v>
      </c>
      <c r="B7428" s="5" t="s">
        <v>5669</v>
      </c>
      <c r="C7428" s="5" t="s">
        <v>248</v>
      </c>
      <c r="D7428" s="5" t="s">
        <v>249</v>
      </c>
      <c r="E7428" s="5">
        <v>25.31</v>
      </c>
      <c r="F7428" s="5" t="s">
        <v>4407</v>
      </c>
      <c r="G7428" s="31">
        <v>0</v>
      </c>
      <c r="H7428" s="32">
        <v>0</v>
      </c>
      <c r="I7428" s="5">
        <v>20.775977999999999</v>
      </c>
    </row>
    <row r="7429" spans="1:9">
      <c r="A7429" s="5">
        <v>2410110069</v>
      </c>
      <c r="B7429" s="5" t="s">
        <v>5670</v>
      </c>
      <c r="C7429" s="5" t="s">
        <v>248</v>
      </c>
      <c r="D7429" s="5" t="s">
        <v>249</v>
      </c>
      <c r="E7429" s="33">
        <v>433</v>
      </c>
      <c r="F7429" s="5" t="s">
        <v>4407</v>
      </c>
      <c r="G7429" s="31">
        <v>0</v>
      </c>
      <c r="H7429" s="32">
        <v>0</v>
      </c>
      <c r="I7429" s="5">
        <v>23.328544999999998</v>
      </c>
    </row>
    <row r="7430" spans="1:9">
      <c r="A7430" s="5">
        <v>2410110073</v>
      </c>
      <c r="B7430" s="5" t="s">
        <v>1845</v>
      </c>
      <c r="C7430" s="5" t="s">
        <v>248</v>
      </c>
      <c r="D7430" s="5" t="s">
        <v>249</v>
      </c>
      <c r="E7430" s="33">
        <v>25.8</v>
      </c>
      <c r="F7430" s="5" t="s">
        <v>4407</v>
      </c>
      <c r="G7430" s="31">
        <v>0</v>
      </c>
      <c r="H7430" s="32">
        <v>0</v>
      </c>
      <c r="I7430" s="5">
        <v>44.409689999999998</v>
      </c>
    </row>
    <row r="7431" spans="1:9">
      <c r="A7431" s="5">
        <v>2410110074</v>
      </c>
      <c r="B7431" s="5" t="s">
        <v>1846</v>
      </c>
      <c r="C7431" s="5" t="s">
        <v>248</v>
      </c>
      <c r="D7431" s="5" t="s">
        <v>249</v>
      </c>
      <c r="E7431" s="33">
        <v>26.7</v>
      </c>
      <c r="F7431" s="5" t="s">
        <v>4407</v>
      </c>
      <c r="G7431" s="31">
        <v>0</v>
      </c>
      <c r="H7431" s="32">
        <v>0</v>
      </c>
      <c r="I7431" s="5">
        <v>44.379401000000001</v>
      </c>
    </row>
    <row r="7432" spans="1:9">
      <c r="A7432" s="5">
        <v>2410110075</v>
      </c>
      <c r="B7432" s="5" t="s">
        <v>1847</v>
      </c>
      <c r="C7432" s="5" t="s">
        <v>248</v>
      </c>
      <c r="D7432" s="5" t="s">
        <v>249</v>
      </c>
      <c r="E7432" s="33">
        <v>27.1</v>
      </c>
      <c r="F7432" s="5" t="s">
        <v>4407</v>
      </c>
      <c r="G7432" s="31">
        <v>0</v>
      </c>
      <c r="H7432" s="32">
        <v>0</v>
      </c>
      <c r="I7432" s="5">
        <v>44.333947999999999</v>
      </c>
    </row>
    <row r="7433" spans="1:9">
      <c r="A7433" s="5">
        <v>2410110076</v>
      </c>
      <c r="B7433" s="5" t="s">
        <v>1848</v>
      </c>
      <c r="C7433" s="5" t="s">
        <v>248</v>
      </c>
      <c r="D7433" s="5" t="s">
        <v>249</v>
      </c>
      <c r="E7433" s="33">
        <v>25.6</v>
      </c>
      <c r="F7433" s="5" t="s">
        <v>4407</v>
      </c>
      <c r="G7433" s="31">
        <v>0</v>
      </c>
      <c r="H7433" s="32">
        <v>0</v>
      </c>
      <c r="I7433" s="5">
        <v>44.502733999999997</v>
      </c>
    </row>
    <row r="7434" spans="1:9">
      <c r="A7434" s="5">
        <v>2410110077</v>
      </c>
      <c r="B7434" s="5" t="s">
        <v>1849</v>
      </c>
      <c r="C7434" s="5" t="s">
        <v>248</v>
      </c>
      <c r="D7434" s="5" t="s">
        <v>249</v>
      </c>
      <c r="E7434" s="33">
        <v>24.6</v>
      </c>
      <c r="F7434" s="5" t="s">
        <v>4407</v>
      </c>
      <c r="G7434" s="31">
        <v>0</v>
      </c>
      <c r="H7434" s="32">
        <v>0</v>
      </c>
      <c r="I7434" s="5">
        <v>44.55</v>
      </c>
    </row>
    <row r="7435" spans="1:9">
      <c r="A7435" s="5">
        <v>2410110078</v>
      </c>
      <c r="B7435" s="5" t="s">
        <v>1850</v>
      </c>
      <c r="C7435" s="5" t="s">
        <v>248</v>
      </c>
      <c r="D7435" s="5" t="s">
        <v>249</v>
      </c>
      <c r="E7435" s="33">
        <v>25.3</v>
      </c>
      <c r="F7435" s="5" t="s">
        <v>4407</v>
      </c>
      <c r="G7435" s="31">
        <v>0</v>
      </c>
      <c r="H7435" s="32">
        <v>0</v>
      </c>
      <c r="I7435" s="5">
        <v>44.565612999999999</v>
      </c>
    </row>
    <row r="7436" spans="1:9">
      <c r="A7436" s="5">
        <v>2410110079</v>
      </c>
      <c r="B7436" s="5" t="s">
        <v>1851</v>
      </c>
      <c r="C7436" s="5" t="s">
        <v>248</v>
      </c>
      <c r="D7436" s="5" t="s">
        <v>249</v>
      </c>
      <c r="E7436" s="5">
        <v>26.2</v>
      </c>
      <c r="F7436" s="5" t="s">
        <v>4407</v>
      </c>
      <c r="G7436" s="31">
        <v>0</v>
      </c>
      <c r="H7436" s="32">
        <v>0</v>
      </c>
      <c r="I7436" s="5">
        <v>44.487405000000003</v>
      </c>
    </row>
    <row r="7437" spans="1:9">
      <c r="A7437" s="5">
        <v>2410110080</v>
      </c>
      <c r="B7437" s="5" t="s">
        <v>1852</v>
      </c>
      <c r="C7437" s="5" t="s">
        <v>248</v>
      </c>
      <c r="D7437" s="5" t="s">
        <v>249</v>
      </c>
      <c r="E7437" s="33">
        <v>25.8</v>
      </c>
      <c r="F7437" s="5" t="s">
        <v>4407</v>
      </c>
      <c r="G7437" s="31">
        <v>0</v>
      </c>
      <c r="H7437" s="32">
        <v>0</v>
      </c>
      <c r="I7437" s="5">
        <v>44.518605000000001</v>
      </c>
    </row>
    <row r="7438" spans="1:9">
      <c r="A7438" s="5">
        <v>2410110081</v>
      </c>
      <c r="B7438" s="5" t="s">
        <v>1853</v>
      </c>
      <c r="C7438" s="5" t="s">
        <v>248</v>
      </c>
      <c r="D7438" s="5" t="s">
        <v>249</v>
      </c>
      <c r="E7438" s="33">
        <v>24.3</v>
      </c>
      <c r="F7438" s="5" t="s">
        <v>4407</v>
      </c>
      <c r="G7438" s="31">
        <v>0</v>
      </c>
      <c r="H7438" s="32">
        <v>0</v>
      </c>
      <c r="I7438" s="5">
        <v>45.124690999999999</v>
      </c>
    </row>
    <row r="7439" spans="1:9">
      <c r="A7439" s="5">
        <v>2410110082</v>
      </c>
      <c r="B7439" s="5" t="s">
        <v>1854</v>
      </c>
      <c r="C7439" s="5" t="s">
        <v>248</v>
      </c>
      <c r="D7439" s="5" t="s">
        <v>249</v>
      </c>
      <c r="E7439" s="33">
        <v>18.399999999999999</v>
      </c>
      <c r="F7439" s="5" t="s">
        <v>4407</v>
      </c>
      <c r="G7439" s="31">
        <v>0</v>
      </c>
      <c r="H7439" s="32">
        <v>0</v>
      </c>
      <c r="I7439" s="5">
        <v>32.21087</v>
      </c>
    </row>
    <row r="7440" spans="1:9">
      <c r="A7440" s="5">
        <v>2410110083</v>
      </c>
      <c r="B7440" s="5" t="s">
        <v>5671</v>
      </c>
      <c r="C7440" s="5" t="s">
        <v>248</v>
      </c>
      <c r="D7440" s="5" t="s">
        <v>249</v>
      </c>
      <c r="E7440" s="33">
        <v>91.1</v>
      </c>
      <c r="F7440" s="5" t="s">
        <v>4407</v>
      </c>
      <c r="G7440" s="31">
        <v>0</v>
      </c>
      <c r="H7440" s="32">
        <v>0</v>
      </c>
      <c r="I7440" s="5">
        <v>20.746762</v>
      </c>
    </row>
    <row r="7441" spans="1:9">
      <c r="A7441" s="5">
        <v>2410110087</v>
      </c>
      <c r="B7441" s="5" t="s">
        <v>5672</v>
      </c>
      <c r="C7441" s="5" t="s">
        <v>248</v>
      </c>
      <c r="D7441" s="5" t="s">
        <v>249</v>
      </c>
      <c r="E7441" s="33">
        <v>220</v>
      </c>
      <c r="F7441" s="5" t="s">
        <v>4407</v>
      </c>
      <c r="G7441" s="31">
        <v>0</v>
      </c>
      <c r="H7441" s="32">
        <v>1150</v>
      </c>
      <c r="I7441" s="5">
        <v>18.007818</v>
      </c>
    </row>
    <row r="7442" spans="1:9">
      <c r="A7442" s="5">
        <v>2410110087</v>
      </c>
      <c r="B7442" s="5" t="s">
        <v>5672</v>
      </c>
      <c r="C7442" s="5" t="s">
        <v>109</v>
      </c>
      <c r="D7442" s="5" t="s">
        <v>110</v>
      </c>
      <c r="E7442" s="33">
        <v>78.897900000000007</v>
      </c>
      <c r="F7442" s="5" t="s">
        <v>4407</v>
      </c>
      <c r="G7442" s="31">
        <v>0</v>
      </c>
      <c r="H7442" s="32">
        <v>0</v>
      </c>
      <c r="I7442" s="5">
        <v>18.026589000000001</v>
      </c>
    </row>
    <row r="7443" spans="1:9">
      <c r="A7443" s="5">
        <v>2410110088</v>
      </c>
      <c r="B7443" s="5" t="s">
        <v>1719</v>
      </c>
      <c r="C7443" s="5" t="s">
        <v>248</v>
      </c>
      <c r="D7443" s="5" t="s">
        <v>249</v>
      </c>
      <c r="E7443" s="33">
        <v>42.34</v>
      </c>
      <c r="F7443" s="5" t="s">
        <v>4407</v>
      </c>
      <c r="G7443" s="31">
        <v>0</v>
      </c>
      <c r="H7443" s="32">
        <v>1100</v>
      </c>
      <c r="I7443" s="5">
        <v>26.582899999999999</v>
      </c>
    </row>
    <row r="7444" spans="1:9">
      <c r="A7444" s="5">
        <v>2410110089</v>
      </c>
      <c r="B7444" s="5" t="s">
        <v>1716</v>
      </c>
      <c r="C7444" s="5" t="s">
        <v>248</v>
      </c>
      <c r="D7444" s="5" t="s">
        <v>249</v>
      </c>
      <c r="E7444" s="33">
        <v>966.28399999999999</v>
      </c>
      <c r="F7444" s="5" t="s">
        <v>4407</v>
      </c>
      <c r="G7444" s="31">
        <v>0</v>
      </c>
      <c r="H7444" s="32">
        <v>1700</v>
      </c>
      <c r="I7444" s="5">
        <v>28.889849999999999</v>
      </c>
    </row>
    <row r="7445" spans="1:9">
      <c r="A7445" s="5">
        <v>2410110090</v>
      </c>
      <c r="B7445" s="5" t="s">
        <v>1711</v>
      </c>
      <c r="C7445" s="5" t="s">
        <v>248</v>
      </c>
      <c r="D7445" s="5" t="s">
        <v>249</v>
      </c>
      <c r="E7445" s="33">
        <v>2325.8000000000002</v>
      </c>
      <c r="F7445" s="5" t="s">
        <v>4407</v>
      </c>
      <c r="G7445" s="31">
        <v>0</v>
      </c>
      <c r="H7445" s="32">
        <v>700</v>
      </c>
      <c r="I7445" s="5">
        <v>25.098856000000001</v>
      </c>
    </row>
    <row r="7446" spans="1:9">
      <c r="A7446" s="5">
        <v>2410110091</v>
      </c>
      <c r="B7446" s="5" t="s">
        <v>1763</v>
      </c>
      <c r="C7446" s="5" t="s">
        <v>248</v>
      </c>
      <c r="D7446" s="5" t="s">
        <v>249</v>
      </c>
      <c r="E7446" s="33">
        <v>741.2</v>
      </c>
      <c r="F7446" s="5" t="s">
        <v>4407</v>
      </c>
      <c r="G7446" s="31">
        <v>0</v>
      </c>
      <c r="H7446" s="32">
        <v>3000</v>
      </c>
      <c r="I7446" s="5">
        <v>26.960915</v>
      </c>
    </row>
    <row r="7447" spans="1:9">
      <c r="A7447" s="5">
        <v>2410110092</v>
      </c>
      <c r="B7447" s="5" t="s">
        <v>5673</v>
      </c>
      <c r="C7447" s="5" t="s">
        <v>248</v>
      </c>
      <c r="D7447" s="5" t="s">
        <v>249</v>
      </c>
      <c r="E7447" s="33">
        <v>31.64</v>
      </c>
      <c r="F7447" s="5" t="s">
        <v>4407</v>
      </c>
      <c r="G7447" s="31">
        <v>0</v>
      </c>
      <c r="H7447" s="32">
        <v>0</v>
      </c>
      <c r="I7447" s="5">
        <v>17.556258</v>
      </c>
    </row>
    <row r="7448" spans="1:9">
      <c r="A7448" s="5">
        <v>2410110093</v>
      </c>
      <c r="B7448" s="5" t="s">
        <v>5674</v>
      </c>
      <c r="C7448" s="5" t="s">
        <v>248</v>
      </c>
      <c r="D7448" s="5" t="s">
        <v>249</v>
      </c>
      <c r="E7448" s="33">
        <v>23.91</v>
      </c>
      <c r="F7448" s="5" t="s">
        <v>4407</v>
      </c>
      <c r="G7448" s="31">
        <v>0</v>
      </c>
      <c r="H7448" s="32">
        <v>0</v>
      </c>
      <c r="I7448" s="5">
        <v>17.598493999999999</v>
      </c>
    </row>
    <row r="7449" spans="1:9">
      <c r="A7449" s="5">
        <v>2410110094</v>
      </c>
      <c r="B7449" s="5" t="s">
        <v>5675</v>
      </c>
      <c r="C7449" s="5" t="s">
        <v>248</v>
      </c>
      <c r="D7449" s="5" t="s">
        <v>249</v>
      </c>
      <c r="E7449" s="33">
        <v>40</v>
      </c>
      <c r="F7449" s="5" t="s">
        <v>4407</v>
      </c>
      <c r="G7449" s="31">
        <v>0</v>
      </c>
      <c r="H7449" s="32">
        <v>0</v>
      </c>
      <c r="I7449" s="5">
        <v>16.545000000000002</v>
      </c>
    </row>
    <row r="7450" spans="1:9">
      <c r="A7450" s="5">
        <v>2410110095</v>
      </c>
      <c r="B7450" s="5" t="s">
        <v>5676</v>
      </c>
      <c r="C7450" s="5" t="s">
        <v>248</v>
      </c>
      <c r="D7450" s="5" t="s">
        <v>249</v>
      </c>
      <c r="E7450" s="33">
        <v>31.6</v>
      </c>
      <c r="F7450" s="5" t="s">
        <v>4407</v>
      </c>
      <c r="G7450" s="31">
        <v>0</v>
      </c>
      <c r="H7450" s="32">
        <v>0</v>
      </c>
      <c r="I7450" s="5">
        <v>23.908543999999999</v>
      </c>
    </row>
    <row r="7451" spans="1:9">
      <c r="A7451" s="5">
        <v>2410110099</v>
      </c>
      <c r="B7451" s="5" t="s">
        <v>5677</v>
      </c>
      <c r="C7451" s="5" t="s">
        <v>248</v>
      </c>
      <c r="D7451" s="5" t="s">
        <v>249</v>
      </c>
      <c r="E7451" s="33">
        <v>32.81</v>
      </c>
      <c r="F7451" s="5" t="s">
        <v>4407</v>
      </c>
      <c r="G7451" s="31">
        <v>0</v>
      </c>
      <c r="H7451" s="32">
        <v>0</v>
      </c>
      <c r="I7451" s="5">
        <v>26.054556999999999</v>
      </c>
    </row>
    <row r="7452" spans="1:9">
      <c r="A7452" s="5">
        <v>2410110100</v>
      </c>
      <c r="B7452" s="5" t="s">
        <v>5678</v>
      </c>
      <c r="C7452" s="5" t="s">
        <v>248</v>
      </c>
      <c r="D7452" s="5" t="s">
        <v>249</v>
      </c>
      <c r="E7452" s="33">
        <v>39.700000000000003</v>
      </c>
      <c r="F7452" s="5" t="s">
        <v>4407</v>
      </c>
      <c r="G7452" s="31">
        <v>0</v>
      </c>
      <c r="H7452" s="32">
        <v>0</v>
      </c>
      <c r="I7452" s="5">
        <v>24.792694999999998</v>
      </c>
    </row>
    <row r="7453" spans="1:9">
      <c r="A7453" s="5">
        <v>2410110101</v>
      </c>
      <c r="B7453" s="5" t="s">
        <v>5679</v>
      </c>
      <c r="C7453" s="5" t="s">
        <v>248</v>
      </c>
      <c r="D7453" s="5" t="s">
        <v>249</v>
      </c>
      <c r="E7453" s="33">
        <v>20</v>
      </c>
      <c r="F7453" s="5" t="s">
        <v>4407</v>
      </c>
      <c r="G7453" s="31">
        <v>0</v>
      </c>
      <c r="H7453" s="32">
        <v>0</v>
      </c>
      <c r="I7453" s="5">
        <v>19.03</v>
      </c>
    </row>
    <row r="7454" spans="1:9">
      <c r="A7454" s="5">
        <v>2410110102</v>
      </c>
      <c r="B7454" s="5" t="s">
        <v>5680</v>
      </c>
      <c r="C7454" s="5" t="s">
        <v>248</v>
      </c>
      <c r="D7454" s="5" t="s">
        <v>249</v>
      </c>
      <c r="E7454" s="33">
        <v>10</v>
      </c>
      <c r="F7454" s="5" t="s">
        <v>4407</v>
      </c>
      <c r="G7454" s="31">
        <v>0</v>
      </c>
      <c r="H7454" s="32">
        <v>0</v>
      </c>
      <c r="I7454" s="5">
        <v>22.343</v>
      </c>
    </row>
    <row r="7455" spans="1:9">
      <c r="A7455" s="5">
        <v>2410110103</v>
      </c>
      <c r="B7455" s="5" t="s">
        <v>1980</v>
      </c>
      <c r="C7455" s="5" t="s">
        <v>248</v>
      </c>
      <c r="D7455" s="5" t="s">
        <v>249</v>
      </c>
      <c r="E7455" s="33">
        <v>512.1</v>
      </c>
      <c r="F7455" s="5" t="s">
        <v>4407</v>
      </c>
      <c r="G7455" s="31">
        <v>0</v>
      </c>
      <c r="H7455" s="32">
        <v>0</v>
      </c>
      <c r="I7455" s="5">
        <v>33.156747000000003</v>
      </c>
    </row>
    <row r="7456" spans="1:9">
      <c r="A7456" s="5">
        <v>2410110104</v>
      </c>
      <c r="B7456" s="5" t="s">
        <v>1979</v>
      </c>
      <c r="C7456" s="5" t="s">
        <v>248</v>
      </c>
      <c r="D7456" s="5" t="s">
        <v>249</v>
      </c>
      <c r="E7456" s="33">
        <v>512.5</v>
      </c>
      <c r="F7456" s="5" t="s">
        <v>4407</v>
      </c>
      <c r="G7456" s="31">
        <v>0</v>
      </c>
      <c r="H7456" s="32">
        <v>0</v>
      </c>
      <c r="I7456" s="5">
        <v>33.171745999999999</v>
      </c>
    </row>
    <row r="7457" spans="1:9">
      <c r="A7457" s="5">
        <v>2410110105</v>
      </c>
      <c r="B7457" s="5" t="s">
        <v>1978</v>
      </c>
      <c r="C7457" s="5" t="s">
        <v>248</v>
      </c>
      <c r="D7457" s="5" t="s">
        <v>249</v>
      </c>
      <c r="E7457" s="33">
        <v>512.20000000000005</v>
      </c>
      <c r="F7457" s="5" t="s">
        <v>4407</v>
      </c>
      <c r="G7457" s="31">
        <v>0</v>
      </c>
      <c r="H7457" s="32">
        <v>0</v>
      </c>
      <c r="I7457" s="5">
        <v>39.455818000000001</v>
      </c>
    </row>
    <row r="7458" spans="1:9">
      <c r="A7458" s="5">
        <v>2410110106</v>
      </c>
      <c r="B7458" s="5" t="s">
        <v>1977</v>
      </c>
      <c r="C7458" s="5" t="s">
        <v>248</v>
      </c>
      <c r="D7458" s="5" t="s">
        <v>249</v>
      </c>
      <c r="E7458" s="33">
        <v>510.4</v>
      </c>
      <c r="F7458" s="5" t="s">
        <v>4407</v>
      </c>
      <c r="G7458" s="31">
        <v>0</v>
      </c>
      <c r="H7458" s="32">
        <v>0</v>
      </c>
      <c r="I7458" s="5">
        <v>34.117260999999999</v>
      </c>
    </row>
    <row r="7459" spans="1:9">
      <c r="A7459" s="5">
        <v>2410110108</v>
      </c>
      <c r="B7459" s="5" t="s">
        <v>2164</v>
      </c>
      <c r="C7459" s="5" t="s">
        <v>248</v>
      </c>
      <c r="D7459" s="5" t="s">
        <v>249</v>
      </c>
      <c r="E7459" s="33">
        <v>2</v>
      </c>
      <c r="F7459" s="5" t="s">
        <v>4407</v>
      </c>
      <c r="G7459" s="31">
        <v>0</v>
      </c>
      <c r="H7459" s="32">
        <v>0</v>
      </c>
      <c r="I7459" s="5">
        <v>89.025000000000006</v>
      </c>
    </row>
    <row r="7460" spans="1:9">
      <c r="A7460" s="5">
        <v>2410110108</v>
      </c>
      <c r="B7460" s="5" t="s">
        <v>2164</v>
      </c>
      <c r="C7460" s="5" t="s">
        <v>47</v>
      </c>
      <c r="D7460" s="5" t="s">
        <v>48</v>
      </c>
      <c r="E7460" s="33">
        <v>1</v>
      </c>
      <c r="F7460" s="5" t="s">
        <v>4407</v>
      </c>
      <c r="G7460" s="31">
        <v>0</v>
      </c>
      <c r="H7460" s="32">
        <v>0</v>
      </c>
      <c r="I7460" s="5">
        <v>89.02</v>
      </c>
    </row>
    <row r="7461" spans="1:9">
      <c r="A7461" s="5">
        <v>2410110110</v>
      </c>
      <c r="B7461" s="5" t="s">
        <v>8267</v>
      </c>
      <c r="C7461" s="5" t="s">
        <v>248</v>
      </c>
      <c r="D7461" s="5" t="s">
        <v>249</v>
      </c>
      <c r="E7461" s="33">
        <v>0</v>
      </c>
      <c r="F7461" s="5" t="s">
        <v>4407</v>
      </c>
      <c r="G7461" s="31">
        <v>0</v>
      </c>
      <c r="H7461" s="32">
        <v>100</v>
      </c>
      <c r="I7461" s="5">
        <v>0</v>
      </c>
    </row>
    <row r="7462" spans="1:9">
      <c r="A7462" s="5">
        <v>2410110111</v>
      </c>
      <c r="B7462" s="5" t="s">
        <v>8268</v>
      </c>
      <c r="C7462" s="5" t="s">
        <v>248</v>
      </c>
      <c r="D7462" s="5" t="s">
        <v>249</v>
      </c>
      <c r="E7462" s="33">
        <v>0</v>
      </c>
      <c r="F7462" s="5" t="s">
        <v>4407</v>
      </c>
      <c r="G7462" s="31">
        <v>0</v>
      </c>
      <c r="H7462" s="32">
        <v>100</v>
      </c>
      <c r="I7462" s="5">
        <v>0</v>
      </c>
    </row>
    <row r="7463" spans="1:9">
      <c r="A7463" s="5">
        <v>2410110112</v>
      </c>
      <c r="B7463" s="5" t="s">
        <v>8269</v>
      </c>
      <c r="C7463" s="5" t="s">
        <v>248</v>
      </c>
      <c r="D7463" s="5" t="s">
        <v>249</v>
      </c>
      <c r="E7463" s="33">
        <v>0</v>
      </c>
      <c r="F7463" s="5" t="s">
        <v>4407</v>
      </c>
      <c r="G7463" s="31">
        <v>0</v>
      </c>
      <c r="H7463" s="32">
        <v>100</v>
      </c>
      <c r="I7463" s="5">
        <v>0</v>
      </c>
    </row>
    <row r="7464" spans="1:9">
      <c r="A7464" s="5">
        <v>2410110113</v>
      </c>
      <c r="B7464" s="5" t="s">
        <v>8270</v>
      </c>
      <c r="C7464" s="5" t="s">
        <v>248</v>
      </c>
      <c r="D7464" s="5" t="s">
        <v>249</v>
      </c>
      <c r="E7464" s="33">
        <v>0</v>
      </c>
      <c r="F7464" s="5" t="s">
        <v>4407</v>
      </c>
      <c r="G7464" s="31">
        <v>0</v>
      </c>
      <c r="H7464" s="32">
        <v>100</v>
      </c>
      <c r="I7464" s="5">
        <v>0</v>
      </c>
    </row>
    <row r="7465" spans="1:9">
      <c r="A7465" s="5">
        <v>2410110114</v>
      </c>
      <c r="B7465" s="5" t="s">
        <v>8599</v>
      </c>
      <c r="C7465" s="5" t="s">
        <v>248</v>
      </c>
      <c r="D7465" s="5" t="s">
        <v>249</v>
      </c>
      <c r="E7465" s="33">
        <v>0</v>
      </c>
      <c r="F7465" s="5" t="s">
        <v>4407</v>
      </c>
      <c r="G7465" s="31">
        <v>0</v>
      </c>
      <c r="H7465" s="32">
        <v>3300</v>
      </c>
      <c r="I7465" s="5">
        <v>0</v>
      </c>
    </row>
    <row r="7466" spans="1:9">
      <c r="A7466" s="5">
        <v>2410120004</v>
      </c>
      <c r="B7466" s="5" t="s">
        <v>5681</v>
      </c>
      <c r="C7466" s="5" t="s">
        <v>699</v>
      </c>
      <c r="D7466" s="5" t="s">
        <v>700</v>
      </c>
      <c r="E7466" s="33">
        <v>3.7</v>
      </c>
      <c r="F7466" s="5" t="s">
        <v>4407</v>
      </c>
      <c r="G7466" s="31">
        <v>0</v>
      </c>
      <c r="H7466" s="32">
        <v>0</v>
      </c>
      <c r="I7466" s="5">
        <v>13.586486000000001</v>
      </c>
    </row>
    <row r="7467" spans="1:9">
      <c r="A7467" s="5">
        <v>2410120008</v>
      </c>
      <c r="B7467" s="5" t="s">
        <v>5682</v>
      </c>
      <c r="C7467" s="5" t="s">
        <v>2631</v>
      </c>
      <c r="D7467" s="5" t="s">
        <v>2632</v>
      </c>
      <c r="E7467" s="33">
        <v>2519.4</v>
      </c>
      <c r="F7467" s="5" t="s">
        <v>4407</v>
      </c>
      <c r="G7467" s="31">
        <v>0</v>
      </c>
      <c r="H7467" s="32">
        <v>0</v>
      </c>
      <c r="I7467" s="5">
        <v>3.9141140000000001</v>
      </c>
    </row>
    <row r="7468" spans="1:9">
      <c r="A7468" s="5">
        <v>2410120010</v>
      </c>
      <c r="B7468" s="5" t="s">
        <v>5683</v>
      </c>
      <c r="C7468" s="5" t="s">
        <v>699</v>
      </c>
      <c r="D7468" s="5" t="s">
        <v>700</v>
      </c>
      <c r="E7468" s="33">
        <v>45</v>
      </c>
      <c r="F7468" s="5" t="s">
        <v>4407</v>
      </c>
      <c r="G7468" s="31">
        <v>0</v>
      </c>
      <c r="H7468" s="32">
        <v>0</v>
      </c>
      <c r="I7468" s="5">
        <v>33.655332999999999</v>
      </c>
    </row>
    <row r="7469" spans="1:9">
      <c r="A7469" s="5">
        <v>2410120011</v>
      </c>
      <c r="B7469" s="5" t="s">
        <v>5684</v>
      </c>
      <c r="C7469" s="5" t="s">
        <v>699</v>
      </c>
      <c r="D7469" s="5" t="s">
        <v>700</v>
      </c>
      <c r="E7469" s="33">
        <v>208.9</v>
      </c>
      <c r="F7469" s="5" t="s">
        <v>4407</v>
      </c>
      <c r="G7469" s="31">
        <v>0</v>
      </c>
      <c r="H7469" s="32">
        <v>0</v>
      </c>
      <c r="I7469" s="5">
        <v>21.899951999999999</v>
      </c>
    </row>
    <row r="7470" spans="1:9">
      <c r="A7470" s="5">
        <v>2410120015</v>
      </c>
      <c r="B7470" s="5" t="s">
        <v>5685</v>
      </c>
      <c r="C7470" s="5" t="s">
        <v>699</v>
      </c>
      <c r="D7470" s="5" t="s">
        <v>700</v>
      </c>
      <c r="E7470" s="33">
        <v>46.1</v>
      </c>
      <c r="F7470" s="5" t="s">
        <v>4407</v>
      </c>
      <c r="G7470" s="31">
        <v>0</v>
      </c>
      <c r="H7470" s="32">
        <v>0</v>
      </c>
      <c r="I7470" s="5">
        <v>12.541432</v>
      </c>
    </row>
    <row r="7471" spans="1:9">
      <c r="A7471" s="5">
        <v>2410120015</v>
      </c>
      <c r="B7471" s="5" t="s">
        <v>5685</v>
      </c>
      <c r="C7471" s="5" t="s">
        <v>248</v>
      </c>
      <c r="D7471" s="5" t="s">
        <v>249</v>
      </c>
      <c r="E7471" s="33">
        <v>31.4</v>
      </c>
      <c r="F7471" s="5" t="s">
        <v>4407</v>
      </c>
      <c r="G7471" s="31">
        <v>0</v>
      </c>
      <c r="H7471" s="32">
        <v>0</v>
      </c>
      <c r="I7471" s="5">
        <v>12.541401</v>
      </c>
    </row>
    <row r="7472" spans="1:9">
      <c r="A7472" s="5">
        <v>2410120031</v>
      </c>
      <c r="B7472" s="5" t="s">
        <v>798</v>
      </c>
      <c r="C7472" s="5" t="s">
        <v>248</v>
      </c>
      <c r="D7472" s="5" t="s">
        <v>249</v>
      </c>
      <c r="E7472" s="33">
        <v>1179</v>
      </c>
      <c r="F7472" s="5" t="s">
        <v>4407</v>
      </c>
      <c r="G7472" s="31">
        <v>0</v>
      </c>
      <c r="H7472" s="32">
        <v>0</v>
      </c>
      <c r="I7472" s="5">
        <v>4.0202119999999999</v>
      </c>
    </row>
    <row r="7473" spans="1:9">
      <c r="A7473" s="5">
        <v>2410120035</v>
      </c>
      <c r="B7473" s="5" t="s">
        <v>5686</v>
      </c>
      <c r="C7473" s="5" t="s">
        <v>248</v>
      </c>
      <c r="D7473" s="5" t="s">
        <v>249</v>
      </c>
      <c r="E7473" s="33">
        <v>3.45</v>
      </c>
      <c r="F7473" s="5" t="s">
        <v>4407</v>
      </c>
      <c r="G7473" s="31">
        <v>0</v>
      </c>
      <c r="H7473" s="32">
        <v>0</v>
      </c>
      <c r="I7473" s="5">
        <v>8.5130429999999997</v>
      </c>
    </row>
    <row r="7474" spans="1:9">
      <c r="A7474" s="5">
        <v>2410120036</v>
      </c>
      <c r="B7474" s="5" t="s">
        <v>1778</v>
      </c>
      <c r="C7474" s="5" t="s">
        <v>248</v>
      </c>
      <c r="D7474" s="5" t="s">
        <v>249</v>
      </c>
      <c r="E7474" s="33">
        <v>54.792000000000002</v>
      </c>
      <c r="F7474" s="5" t="s">
        <v>4407</v>
      </c>
      <c r="G7474" s="31">
        <v>0</v>
      </c>
      <c r="H7474" s="32">
        <v>0</v>
      </c>
      <c r="I7474" s="5">
        <v>15.371040000000001</v>
      </c>
    </row>
    <row r="7475" spans="1:9">
      <c r="A7475" s="5">
        <v>2410120036</v>
      </c>
      <c r="B7475" s="5" t="s">
        <v>1778</v>
      </c>
      <c r="C7475" s="5" t="s">
        <v>91</v>
      </c>
      <c r="D7475" s="5" t="s">
        <v>92</v>
      </c>
      <c r="E7475" s="33">
        <v>42.6</v>
      </c>
      <c r="F7475" s="5" t="s">
        <v>4407</v>
      </c>
      <c r="G7475" s="31">
        <v>0</v>
      </c>
      <c r="H7475" s="32">
        <v>0</v>
      </c>
      <c r="I7475" s="5">
        <v>15.370892</v>
      </c>
    </row>
    <row r="7476" spans="1:9">
      <c r="A7476" s="5">
        <v>2410120037</v>
      </c>
      <c r="B7476" s="5" t="s">
        <v>1794</v>
      </c>
      <c r="C7476" s="5" t="s">
        <v>466</v>
      </c>
      <c r="D7476" s="5" t="s">
        <v>467</v>
      </c>
      <c r="E7476" s="33">
        <v>80</v>
      </c>
      <c r="F7476" s="5" t="s">
        <v>4407</v>
      </c>
      <c r="G7476" s="31">
        <v>0</v>
      </c>
      <c r="H7476" s="32">
        <v>0</v>
      </c>
      <c r="I7476" s="5">
        <v>5.9638749999999998</v>
      </c>
    </row>
    <row r="7477" spans="1:9">
      <c r="A7477" s="5">
        <v>2410120037</v>
      </c>
      <c r="B7477" s="5" t="s">
        <v>1794</v>
      </c>
      <c r="C7477" s="5" t="s">
        <v>699</v>
      </c>
      <c r="D7477" s="5" t="s">
        <v>700</v>
      </c>
      <c r="E7477" s="33">
        <v>762.20730000000003</v>
      </c>
      <c r="F7477" s="5" t="s">
        <v>4407</v>
      </c>
      <c r="G7477" s="31">
        <v>0</v>
      </c>
      <c r="H7477" s="32">
        <v>0</v>
      </c>
      <c r="I7477" s="5">
        <v>5.9639160000000002</v>
      </c>
    </row>
    <row r="7478" spans="1:9">
      <c r="A7478" s="5">
        <v>2410120037</v>
      </c>
      <c r="B7478" s="5" t="s">
        <v>1794</v>
      </c>
      <c r="C7478" s="5" t="s">
        <v>248</v>
      </c>
      <c r="D7478" s="5" t="s">
        <v>249</v>
      </c>
      <c r="E7478" s="33">
        <v>3.1920000000000002</v>
      </c>
      <c r="F7478" s="5" t="s">
        <v>4407</v>
      </c>
      <c r="G7478" s="31">
        <v>0</v>
      </c>
      <c r="H7478" s="32">
        <v>0</v>
      </c>
      <c r="I7478" s="5">
        <v>5.1535089999999997</v>
      </c>
    </row>
    <row r="7479" spans="1:9">
      <c r="A7479" s="5">
        <v>2410120039</v>
      </c>
      <c r="B7479" s="5" t="s">
        <v>5687</v>
      </c>
      <c r="C7479" s="5" t="s">
        <v>248</v>
      </c>
      <c r="D7479" s="5" t="s">
        <v>249</v>
      </c>
      <c r="E7479" s="33">
        <v>710.2</v>
      </c>
      <c r="F7479" s="5" t="s">
        <v>4407</v>
      </c>
      <c r="G7479" s="31">
        <v>0</v>
      </c>
      <c r="H7479" s="32">
        <v>0</v>
      </c>
      <c r="I7479" s="5">
        <v>4.7412000000000001</v>
      </c>
    </row>
    <row r="7480" spans="1:9">
      <c r="A7480" s="5">
        <v>2410120046</v>
      </c>
      <c r="B7480" s="5" t="s">
        <v>5688</v>
      </c>
      <c r="C7480" s="5" t="s">
        <v>2611</v>
      </c>
      <c r="D7480" s="5" t="s">
        <v>2612</v>
      </c>
      <c r="E7480" s="33">
        <v>4288.7</v>
      </c>
      <c r="F7480" s="5" t="s">
        <v>4407</v>
      </c>
      <c r="G7480" s="31">
        <v>0</v>
      </c>
      <c r="H7480" s="32">
        <v>0</v>
      </c>
      <c r="I7480" s="5">
        <v>3.7559559999999999</v>
      </c>
    </row>
    <row r="7481" spans="1:9">
      <c r="A7481" s="5">
        <v>2410120048</v>
      </c>
      <c r="B7481" s="5" t="s">
        <v>5689</v>
      </c>
      <c r="C7481" s="5" t="s">
        <v>699</v>
      </c>
      <c r="D7481" s="5" t="s">
        <v>700</v>
      </c>
      <c r="E7481" s="33">
        <v>0.5</v>
      </c>
      <c r="F7481" s="5" t="s">
        <v>4407</v>
      </c>
      <c r="G7481" s="31">
        <v>0</v>
      </c>
      <c r="H7481" s="32">
        <v>0</v>
      </c>
      <c r="I7481" s="5">
        <v>15.46</v>
      </c>
    </row>
    <row r="7482" spans="1:9">
      <c r="A7482" s="5">
        <v>2410120050</v>
      </c>
      <c r="B7482" s="5" t="s">
        <v>5690</v>
      </c>
      <c r="C7482" s="5" t="s">
        <v>699</v>
      </c>
      <c r="D7482" s="5" t="s">
        <v>700</v>
      </c>
      <c r="E7482" s="33">
        <v>85</v>
      </c>
      <c r="F7482" s="5" t="s">
        <v>4407</v>
      </c>
      <c r="G7482" s="31">
        <v>0</v>
      </c>
      <c r="H7482" s="32">
        <v>0</v>
      </c>
      <c r="I7482" s="5">
        <v>15.933059</v>
      </c>
    </row>
    <row r="7483" spans="1:9">
      <c r="A7483" s="5">
        <v>2410120051</v>
      </c>
      <c r="B7483" s="5" t="s">
        <v>1855</v>
      </c>
      <c r="C7483" s="5" t="s">
        <v>248</v>
      </c>
      <c r="D7483" s="5" t="s">
        <v>249</v>
      </c>
      <c r="E7483" s="33">
        <v>2571.1242000000002</v>
      </c>
      <c r="F7483" s="5" t="s">
        <v>4407</v>
      </c>
      <c r="G7483" s="31">
        <v>116.779</v>
      </c>
      <c r="H7483" s="32">
        <v>3840</v>
      </c>
      <c r="I7483" s="5">
        <v>31.756436000000001</v>
      </c>
    </row>
    <row r="7484" spans="1:9">
      <c r="A7484" s="5">
        <v>2410120051</v>
      </c>
      <c r="B7484" s="5" t="s">
        <v>1855</v>
      </c>
      <c r="C7484" s="5" t="s">
        <v>47</v>
      </c>
      <c r="D7484" s="5" t="s">
        <v>48</v>
      </c>
      <c r="E7484" s="33">
        <v>0</v>
      </c>
      <c r="F7484" s="5" t="s">
        <v>4407</v>
      </c>
      <c r="G7484" s="31">
        <v>0</v>
      </c>
      <c r="H7484" s="32">
        <v>57.918999999999997</v>
      </c>
      <c r="I7484" s="5">
        <v>31.756416999999999</v>
      </c>
    </row>
    <row r="7485" spans="1:9">
      <c r="A7485" s="5">
        <v>2410120051</v>
      </c>
      <c r="B7485" s="5" t="s">
        <v>1855</v>
      </c>
      <c r="C7485" s="5" t="s">
        <v>91</v>
      </c>
      <c r="D7485" s="5" t="s">
        <v>92</v>
      </c>
      <c r="E7485" s="33">
        <v>234.44300000000001</v>
      </c>
      <c r="F7485" s="5" t="s">
        <v>4407</v>
      </c>
      <c r="G7485" s="31">
        <v>0</v>
      </c>
      <c r="H7485" s="32">
        <v>58.86</v>
      </c>
      <c r="I7485" s="5">
        <v>31.756461000000002</v>
      </c>
    </row>
    <row r="7486" spans="1:9">
      <c r="A7486" s="5">
        <v>2410120052</v>
      </c>
      <c r="B7486" s="5" t="s">
        <v>8494</v>
      </c>
      <c r="C7486" s="5" t="s">
        <v>248</v>
      </c>
      <c r="D7486" s="5" t="s">
        <v>249</v>
      </c>
      <c r="E7486" s="33">
        <v>750</v>
      </c>
      <c r="F7486" s="5" t="s">
        <v>4407</v>
      </c>
      <c r="G7486" s="31">
        <v>0</v>
      </c>
      <c r="H7486" s="32">
        <v>0</v>
      </c>
      <c r="I7486" s="5">
        <v>14.217907</v>
      </c>
    </row>
    <row r="7487" spans="1:9">
      <c r="A7487" s="5">
        <v>2410120053</v>
      </c>
      <c r="B7487" s="5" t="s">
        <v>1779</v>
      </c>
      <c r="C7487" s="5" t="s">
        <v>248</v>
      </c>
      <c r="D7487" s="5" t="s">
        <v>249</v>
      </c>
      <c r="E7487" s="33">
        <v>1926.0844999999999</v>
      </c>
      <c r="F7487" s="5" t="s">
        <v>5538</v>
      </c>
      <c r="G7487" s="31">
        <v>616.83879999999999</v>
      </c>
      <c r="H7487" s="32">
        <v>0</v>
      </c>
      <c r="I7487" s="5">
        <v>7.6890859999999996</v>
      </c>
    </row>
    <row r="7488" spans="1:9">
      <c r="A7488" s="5">
        <v>2410120053</v>
      </c>
      <c r="B7488" s="5" t="s">
        <v>1779</v>
      </c>
      <c r="C7488" s="5" t="s">
        <v>47</v>
      </c>
      <c r="D7488" s="5" t="s">
        <v>48</v>
      </c>
      <c r="E7488" s="33">
        <v>0</v>
      </c>
      <c r="F7488" s="5" t="s">
        <v>5538</v>
      </c>
      <c r="G7488" s="31">
        <v>0</v>
      </c>
      <c r="H7488" s="32">
        <v>141.28399999999999</v>
      </c>
      <c r="I7488" s="5">
        <v>7.801571</v>
      </c>
    </row>
    <row r="7489" spans="1:9">
      <c r="A7489" s="5">
        <v>2410120053</v>
      </c>
      <c r="B7489" s="5" t="s">
        <v>1779</v>
      </c>
      <c r="C7489" s="5" t="s">
        <v>91</v>
      </c>
      <c r="D7489" s="5" t="s">
        <v>92</v>
      </c>
      <c r="E7489" s="33">
        <v>240</v>
      </c>
      <c r="F7489" s="5" t="s">
        <v>5538</v>
      </c>
      <c r="G7489" s="31">
        <v>0</v>
      </c>
      <c r="H7489" s="32">
        <v>475.5548</v>
      </c>
      <c r="I7489" s="5">
        <v>7.6891670000000003</v>
      </c>
    </row>
    <row r="7490" spans="1:9">
      <c r="A7490" s="5">
        <v>2410120055</v>
      </c>
      <c r="B7490" s="5" t="s">
        <v>5691</v>
      </c>
      <c r="C7490" s="5" t="s">
        <v>699</v>
      </c>
      <c r="D7490" s="5" t="s">
        <v>700</v>
      </c>
      <c r="E7490" s="33">
        <v>14.5</v>
      </c>
      <c r="F7490" s="5" t="s">
        <v>4407</v>
      </c>
      <c r="G7490" s="31">
        <v>0</v>
      </c>
      <c r="H7490" s="32">
        <v>0</v>
      </c>
      <c r="I7490" s="5">
        <v>8.028276</v>
      </c>
    </row>
    <row r="7491" spans="1:9">
      <c r="A7491" s="5">
        <v>2410120056</v>
      </c>
      <c r="B7491" s="5" t="s">
        <v>5692</v>
      </c>
      <c r="C7491" s="5" t="s">
        <v>699</v>
      </c>
      <c r="D7491" s="5" t="s">
        <v>700</v>
      </c>
      <c r="E7491" s="33">
        <v>24.5</v>
      </c>
      <c r="F7491" s="5" t="s">
        <v>4407</v>
      </c>
      <c r="G7491" s="31">
        <v>0</v>
      </c>
      <c r="H7491" s="32">
        <v>0</v>
      </c>
      <c r="I7491" s="5">
        <v>17.741633</v>
      </c>
    </row>
    <row r="7492" spans="1:9">
      <c r="A7492" s="5">
        <v>2410120057</v>
      </c>
      <c r="B7492" s="5" t="s">
        <v>5693</v>
      </c>
      <c r="C7492" s="5" t="s">
        <v>699</v>
      </c>
      <c r="D7492" s="5" t="s">
        <v>700</v>
      </c>
      <c r="E7492" s="33">
        <v>1</v>
      </c>
      <c r="F7492" s="5" t="s">
        <v>4407</v>
      </c>
      <c r="G7492" s="31">
        <v>0</v>
      </c>
      <c r="H7492" s="32">
        <v>0</v>
      </c>
      <c r="I7492" s="5">
        <v>97.16</v>
      </c>
    </row>
    <row r="7493" spans="1:9">
      <c r="A7493" s="5">
        <v>2410120057</v>
      </c>
      <c r="B7493" s="5" t="s">
        <v>5693</v>
      </c>
      <c r="C7493" s="5" t="s">
        <v>248</v>
      </c>
      <c r="D7493" s="5" t="s">
        <v>249</v>
      </c>
      <c r="E7493" s="33">
        <v>99</v>
      </c>
      <c r="F7493" s="5" t="s">
        <v>4407</v>
      </c>
      <c r="G7493" s="31">
        <v>0</v>
      </c>
      <c r="H7493" s="32">
        <v>0</v>
      </c>
      <c r="I7493" s="5">
        <v>97.157475000000005</v>
      </c>
    </row>
    <row r="7494" spans="1:9">
      <c r="A7494" s="5">
        <v>2410120058</v>
      </c>
      <c r="B7494" s="5" t="s">
        <v>1971</v>
      </c>
      <c r="C7494" s="5" t="s">
        <v>248</v>
      </c>
      <c r="D7494" s="5" t="s">
        <v>249</v>
      </c>
      <c r="E7494" s="33">
        <v>2.5499999999999998</v>
      </c>
      <c r="F7494" s="5" t="s">
        <v>4407</v>
      </c>
      <c r="G7494" s="31">
        <v>0</v>
      </c>
      <c r="H7494" s="32">
        <v>0</v>
      </c>
      <c r="I7494" s="5">
        <v>49.580392000000003</v>
      </c>
    </row>
    <row r="7495" spans="1:9">
      <c r="A7495" s="5">
        <v>2410120059</v>
      </c>
      <c r="B7495" s="5" t="s">
        <v>5694</v>
      </c>
      <c r="C7495" s="5" t="s">
        <v>699</v>
      </c>
      <c r="D7495" s="5" t="s">
        <v>700</v>
      </c>
      <c r="E7495" s="33">
        <v>2203.0300000000002</v>
      </c>
      <c r="F7495" s="5" t="s">
        <v>4407</v>
      </c>
      <c r="G7495" s="31">
        <v>0</v>
      </c>
      <c r="H7495" s="32">
        <v>380</v>
      </c>
      <c r="I7495" s="5">
        <v>9.7161729999999995</v>
      </c>
    </row>
    <row r="7496" spans="1:9">
      <c r="A7496" s="5">
        <v>2410120059</v>
      </c>
      <c r="B7496" s="5" t="s">
        <v>5694</v>
      </c>
      <c r="C7496" s="5" t="s">
        <v>248</v>
      </c>
      <c r="D7496" s="5" t="s">
        <v>249</v>
      </c>
      <c r="E7496" s="33">
        <v>5207</v>
      </c>
      <c r="F7496" s="5" t="s">
        <v>4407</v>
      </c>
      <c r="G7496" s="31">
        <v>0</v>
      </c>
      <c r="H7496" s="32">
        <v>43</v>
      </c>
      <c r="I7496" s="5">
        <v>9.9323490000000003</v>
      </c>
    </row>
    <row r="7497" spans="1:9">
      <c r="A7497" s="5">
        <v>2410120060</v>
      </c>
      <c r="B7497" s="5" t="s">
        <v>5695</v>
      </c>
      <c r="C7497" s="5" t="s">
        <v>699</v>
      </c>
      <c r="D7497" s="5" t="s">
        <v>700</v>
      </c>
      <c r="E7497" s="33">
        <v>38.56</v>
      </c>
      <c r="F7497" s="5" t="s">
        <v>4407</v>
      </c>
      <c r="G7497" s="31">
        <v>0</v>
      </c>
      <c r="H7497" s="32">
        <v>136</v>
      </c>
      <c r="I7497" s="5">
        <v>12.669086999999999</v>
      </c>
    </row>
    <row r="7498" spans="1:9">
      <c r="A7498" s="5">
        <v>2410120060</v>
      </c>
      <c r="B7498" s="5" t="s">
        <v>5695</v>
      </c>
      <c r="C7498" s="5" t="s">
        <v>248</v>
      </c>
      <c r="D7498" s="5" t="s">
        <v>249</v>
      </c>
      <c r="E7498" s="33">
        <v>4756</v>
      </c>
      <c r="F7498" s="5" t="s">
        <v>4407</v>
      </c>
      <c r="G7498" s="31">
        <v>0</v>
      </c>
      <c r="H7498" s="32">
        <v>494</v>
      </c>
      <c r="I7498" s="5">
        <v>12.788322000000001</v>
      </c>
    </row>
    <row r="7499" spans="1:9">
      <c r="A7499" s="5">
        <v>2410130015</v>
      </c>
      <c r="B7499" s="5" t="s">
        <v>1856</v>
      </c>
      <c r="C7499" s="5" t="s">
        <v>248</v>
      </c>
      <c r="D7499" s="5" t="s">
        <v>249</v>
      </c>
      <c r="E7499" s="33">
        <v>5600</v>
      </c>
      <c r="F7499" s="5" t="s">
        <v>2598</v>
      </c>
      <c r="G7499" s="31">
        <v>0</v>
      </c>
      <c r="H7499" s="32">
        <v>0</v>
      </c>
      <c r="I7499" s="5">
        <v>1.8933999999999999E-2</v>
      </c>
    </row>
    <row r="7500" spans="1:9">
      <c r="A7500" s="5">
        <v>2410130015</v>
      </c>
      <c r="B7500" s="5" t="s">
        <v>1856</v>
      </c>
      <c r="C7500" s="5" t="s">
        <v>47</v>
      </c>
      <c r="D7500" s="5" t="s">
        <v>48</v>
      </c>
      <c r="E7500" s="33">
        <v>300000</v>
      </c>
      <c r="F7500" s="5" t="s">
        <v>2598</v>
      </c>
      <c r="G7500" s="31">
        <v>0</v>
      </c>
      <c r="H7500" s="32">
        <v>0</v>
      </c>
      <c r="I7500" s="5">
        <v>1.8932999999999998E-2</v>
      </c>
    </row>
    <row r="7501" spans="1:9">
      <c r="A7501" s="5">
        <v>2410130017</v>
      </c>
      <c r="B7501" s="5" t="s">
        <v>1809</v>
      </c>
      <c r="C7501" s="5" t="s">
        <v>248</v>
      </c>
      <c r="D7501" s="5" t="s">
        <v>249</v>
      </c>
      <c r="E7501" s="33">
        <v>5538427</v>
      </c>
      <c r="F7501" s="5" t="s">
        <v>2598</v>
      </c>
      <c r="G7501" s="31">
        <v>0</v>
      </c>
      <c r="H7501" s="32">
        <v>9000000</v>
      </c>
      <c r="I7501" s="5">
        <v>7.2129999999999998E-3</v>
      </c>
    </row>
    <row r="7502" spans="1:9">
      <c r="A7502" s="5">
        <v>2410130017</v>
      </c>
      <c r="B7502" s="5" t="s">
        <v>1809</v>
      </c>
      <c r="C7502" s="5" t="s">
        <v>2601</v>
      </c>
      <c r="D7502" s="5" t="s">
        <v>2602</v>
      </c>
      <c r="E7502" s="33">
        <v>139000</v>
      </c>
      <c r="F7502" s="5" t="s">
        <v>2598</v>
      </c>
      <c r="G7502" s="31">
        <v>0</v>
      </c>
      <c r="H7502" s="32">
        <v>0</v>
      </c>
      <c r="I7502" s="5">
        <v>7.5389999999999997E-3</v>
      </c>
    </row>
    <row r="7503" spans="1:9">
      <c r="A7503" s="5">
        <v>2410140015</v>
      </c>
      <c r="B7503" s="5" t="s">
        <v>5696</v>
      </c>
      <c r="C7503" s="5" t="s">
        <v>248</v>
      </c>
      <c r="D7503" s="5" t="s">
        <v>249</v>
      </c>
      <c r="E7503" s="33">
        <v>44.72</v>
      </c>
      <c r="F7503" s="5" t="s">
        <v>4407</v>
      </c>
      <c r="G7503" s="31">
        <v>0</v>
      </c>
      <c r="H7503" s="32">
        <v>0</v>
      </c>
      <c r="I7503" s="5">
        <v>14.796958999999999</v>
      </c>
    </row>
    <row r="7504" spans="1:9">
      <c r="A7504" s="5">
        <v>2410140022</v>
      </c>
      <c r="B7504" s="5" t="s">
        <v>5697</v>
      </c>
      <c r="C7504" s="5" t="s">
        <v>699</v>
      </c>
      <c r="D7504" s="5" t="s">
        <v>700</v>
      </c>
      <c r="E7504" s="33">
        <v>1739</v>
      </c>
      <c r="F7504" s="5" t="s">
        <v>4407</v>
      </c>
      <c r="G7504" s="31">
        <v>0</v>
      </c>
      <c r="H7504" s="32">
        <v>0</v>
      </c>
      <c r="I7504" s="5">
        <v>7.6395799999999996</v>
      </c>
    </row>
    <row r="7505" spans="1:9">
      <c r="A7505" s="5">
        <v>2410150001</v>
      </c>
      <c r="B7505" s="5" t="s">
        <v>5698</v>
      </c>
      <c r="C7505" s="5" t="s">
        <v>699</v>
      </c>
      <c r="D7505" s="5" t="s">
        <v>700</v>
      </c>
      <c r="E7505" s="5">
        <v>810.24</v>
      </c>
      <c r="F7505" s="5" t="s">
        <v>4407</v>
      </c>
      <c r="G7505" s="31">
        <v>0</v>
      </c>
      <c r="H7505" s="32">
        <v>0</v>
      </c>
      <c r="I7505" s="5">
        <v>0.65021499999999999</v>
      </c>
    </row>
    <row r="7506" spans="1:9">
      <c r="A7506" s="5">
        <v>2410150001</v>
      </c>
      <c r="B7506" s="5" t="s">
        <v>5698</v>
      </c>
      <c r="C7506" s="5" t="s">
        <v>248</v>
      </c>
      <c r="D7506" s="5" t="s">
        <v>249</v>
      </c>
      <c r="E7506" s="5">
        <v>39.479999999999997</v>
      </c>
      <c r="F7506" s="5" t="s">
        <v>4407</v>
      </c>
      <c r="G7506" s="31">
        <v>0</v>
      </c>
      <c r="H7506" s="32">
        <v>0</v>
      </c>
      <c r="I7506" s="5">
        <v>0.64007099999999995</v>
      </c>
    </row>
    <row r="7507" spans="1:9">
      <c r="A7507" s="5">
        <v>2410150008</v>
      </c>
      <c r="B7507" s="5" t="s">
        <v>1656</v>
      </c>
      <c r="C7507" s="5" t="s">
        <v>699</v>
      </c>
      <c r="D7507" s="5" t="s">
        <v>700</v>
      </c>
      <c r="E7507" s="33">
        <v>750.06</v>
      </c>
      <c r="F7507" s="5" t="s">
        <v>4407</v>
      </c>
      <c r="G7507" s="31">
        <v>0</v>
      </c>
      <c r="H7507" s="32">
        <v>0</v>
      </c>
      <c r="I7507" s="5">
        <v>2.2172230000000002</v>
      </c>
    </row>
    <row r="7508" spans="1:9">
      <c r="A7508" s="5">
        <v>2410150008</v>
      </c>
      <c r="B7508" s="5" t="s">
        <v>1656</v>
      </c>
      <c r="C7508" s="5" t="s">
        <v>248</v>
      </c>
      <c r="D7508" s="5" t="s">
        <v>249</v>
      </c>
      <c r="E7508" s="33">
        <v>1431.12</v>
      </c>
      <c r="F7508" s="5" t="s">
        <v>4407</v>
      </c>
      <c r="G7508" s="31">
        <v>0</v>
      </c>
      <c r="H7508" s="32">
        <v>0</v>
      </c>
      <c r="I7508" s="5">
        <v>2.2208549999999998</v>
      </c>
    </row>
    <row r="7509" spans="1:9">
      <c r="A7509" s="5">
        <v>2410150015</v>
      </c>
      <c r="B7509" s="5" t="s">
        <v>5699</v>
      </c>
      <c r="C7509" s="5" t="s">
        <v>699</v>
      </c>
      <c r="D7509" s="5" t="s">
        <v>700</v>
      </c>
      <c r="E7509" s="33">
        <v>2606.5</v>
      </c>
      <c r="F7509" s="5" t="s">
        <v>4407</v>
      </c>
      <c r="G7509" s="31">
        <v>0</v>
      </c>
      <c r="H7509" s="32">
        <v>0</v>
      </c>
      <c r="I7509" s="5">
        <v>4.8977709999999997</v>
      </c>
    </row>
    <row r="7510" spans="1:9">
      <c r="A7510" s="5">
        <v>2410150022</v>
      </c>
      <c r="B7510" s="5" t="s">
        <v>5700</v>
      </c>
      <c r="C7510" s="5" t="s">
        <v>248</v>
      </c>
      <c r="D7510" s="5" t="s">
        <v>249</v>
      </c>
      <c r="E7510" s="33">
        <v>86.92</v>
      </c>
      <c r="F7510" s="5" t="s">
        <v>4407</v>
      </c>
      <c r="G7510" s="31">
        <v>0</v>
      </c>
      <c r="H7510" s="32">
        <v>0</v>
      </c>
      <c r="I7510" s="5">
        <v>1.1048089999999999</v>
      </c>
    </row>
    <row r="7511" spans="1:9">
      <c r="A7511" s="5">
        <v>2410160001</v>
      </c>
      <c r="B7511" s="5" t="s">
        <v>5701</v>
      </c>
      <c r="C7511" s="5" t="s">
        <v>2631</v>
      </c>
      <c r="D7511" s="5" t="s">
        <v>2632</v>
      </c>
      <c r="E7511" s="33">
        <v>270000</v>
      </c>
      <c r="F7511" s="5" t="s">
        <v>2598</v>
      </c>
      <c r="G7511" s="31">
        <v>0</v>
      </c>
      <c r="H7511" s="32">
        <v>0</v>
      </c>
      <c r="I7511" s="5">
        <v>1.4478E-2</v>
      </c>
    </row>
    <row r="7512" spans="1:9">
      <c r="A7512" s="5">
        <v>2410160010</v>
      </c>
      <c r="B7512" s="5" t="s">
        <v>1727</v>
      </c>
      <c r="C7512" s="5" t="s">
        <v>248</v>
      </c>
      <c r="D7512" s="5" t="s">
        <v>249</v>
      </c>
      <c r="E7512" s="33">
        <v>10020</v>
      </c>
      <c r="F7512" s="5" t="s">
        <v>2598</v>
      </c>
      <c r="G7512" s="31">
        <v>0</v>
      </c>
      <c r="H7512" s="32">
        <v>10000</v>
      </c>
      <c r="I7512" s="5">
        <v>6.5050000000000004E-3</v>
      </c>
    </row>
    <row r="7513" spans="1:9">
      <c r="A7513" s="5">
        <v>2410170035</v>
      </c>
      <c r="B7513" s="5" t="s">
        <v>1859</v>
      </c>
      <c r="C7513" s="5" t="s">
        <v>248</v>
      </c>
      <c r="D7513" s="5" t="s">
        <v>249</v>
      </c>
      <c r="E7513" s="33">
        <v>253.87200000000001</v>
      </c>
      <c r="F7513" s="5" t="s">
        <v>4407</v>
      </c>
      <c r="G7513" s="31">
        <v>0</v>
      </c>
      <c r="H7513" s="32">
        <v>0</v>
      </c>
      <c r="I7513" s="5">
        <v>13.100498999999999</v>
      </c>
    </row>
    <row r="7514" spans="1:9">
      <c r="A7514" s="5">
        <v>2410170036</v>
      </c>
      <c r="B7514" s="5" t="s">
        <v>1860</v>
      </c>
      <c r="C7514" s="5" t="s">
        <v>248</v>
      </c>
      <c r="D7514" s="5" t="s">
        <v>249</v>
      </c>
      <c r="E7514" s="33">
        <v>8.3000000000000007</v>
      </c>
      <c r="F7514" s="5" t="s">
        <v>4407</v>
      </c>
      <c r="G7514" s="31">
        <v>0</v>
      </c>
      <c r="H7514" s="32">
        <v>0</v>
      </c>
      <c r="I7514" s="5">
        <v>12.16506</v>
      </c>
    </row>
    <row r="7515" spans="1:9">
      <c r="A7515" s="5">
        <v>2410170036</v>
      </c>
      <c r="B7515" s="5" t="s">
        <v>1860</v>
      </c>
      <c r="C7515" s="5" t="s">
        <v>2601</v>
      </c>
      <c r="D7515" s="5" t="s">
        <v>2602</v>
      </c>
      <c r="E7515" s="33">
        <v>99.09</v>
      </c>
      <c r="F7515" s="5" t="s">
        <v>4407</v>
      </c>
      <c r="G7515" s="31">
        <v>0</v>
      </c>
      <c r="H7515" s="32">
        <v>0</v>
      </c>
      <c r="I7515" s="5">
        <v>12.164901</v>
      </c>
    </row>
    <row r="7516" spans="1:9">
      <c r="A7516" s="5">
        <v>2410170037</v>
      </c>
      <c r="B7516" s="5" t="s">
        <v>1712</v>
      </c>
      <c r="C7516" s="5" t="s">
        <v>248</v>
      </c>
      <c r="D7516" s="5" t="s">
        <v>249</v>
      </c>
      <c r="E7516" s="33">
        <v>885544</v>
      </c>
      <c r="F7516" s="5" t="s">
        <v>2598</v>
      </c>
      <c r="G7516" s="31">
        <v>0</v>
      </c>
      <c r="H7516" s="32">
        <v>6532920</v>
      </c>
      <c r="I7516" s="5">
        <v>4.2382999999999997E-2</v>
      </c>
    </row>
    <row r="7517" spans="1:9">
      <c r="A7517" s="5">
        <v>2410170037</v>
      </c>
      <c r="B7517" s="5" t="s">
        <v>1712</v>
      </c>
      <c r="C7517" s="5" t="s">
        <v>2601</v>
      </c>
      <c r="D7517" s="5" t="s">
        <v>2602</v>
      </c>
      <c r="E7517" s="33">
        <v>8280</v>
      </c>
      <c r="F7517" s="5" t="s">
        <v>2598</v>
      </c>
      <c r="G7517" s="31">
        <v>0</v>
      </c>
      <c r="H7517" s="32">
        <v>0</v>
      </c>
      <c r="I7517" s="5">
        <v>4.2777000000000003E-2</v>
      </c>
    </row>
    <row r="7518" spans="1:9">
      <c r="A7518" s="5">
        <v>2410170038</v>
      </c>
      <c r="B7518" s="5" t="s">
        <v>1861</v>
      </c>
      <c r="C7518" s="5" t="s">
        <v>248</v>
      </c>
      <c r="D7518" s="5" t="s">
        <v>249</v>
      </c>
      <c r="E7518" s="33">
        <v>41151</v>
      </c>
      <c r="F7518" s="5" t="s">
        <v>2598</v>
      </c>
      <c r="G7518" s="31">
        <v>0</v>
      </c>
      <c r="H7518" s="32">
        <v>120000</v>
      </c>
      <c r="I7518" s="5">
        <v>3.3688999999999997E-2</v>
      </c>
    </row>
    <row r="7519" spans="1:9">
      <c r="A7519" s="5">
        <v>2410170050</v>
      </c>
      <c r="B7519" s="5" t="s">
        <v>1713</v>
      </c>
      <c r="C7519" s="5" t="s">
        <v>248</v>
      </c>
      <c r="D7519" s="5" t="s">
        <v>249</v>
      </c>
      <c r="E7519" s="33">
        <v>2794430</v>
      </c>
      <c r="F7519" s="5" t="s">
        <v>2598</v>
      </c>
      <c r="G7519" s="31">
        <v>0</v>
      </c>
      <c r="H7519" s="32">
        <v>0</v>
      </c>
      <c r="I7519" s="5">
        <v>6.8033999999999997E-2</v>
      </c>
    </row>
    <row r="7520" spans="1:9">
      <c r="A7520" s="5">
        <v>2410170055</v>
      </c>
      <c r="B7520" s="5" t="s">
        <v>5702</v>
      </c>
      <c r="C7520" s="5" t="s">
        <v>248</v>
      </c>
      <c r="D7520" s="5" t="s">
        <v>249</v>
      </c>
      <c r="E7520" s="33">
        <v>408.79</v>
      </c>
      <c r="F7520" s="5" t="s">
        <v>4407</v>
      </c>
      <c r="G7520" s="31">
        <v>0</v>
      </c>
      <c r="H7520" s="32">
        <v>0</v>
      </c>
      <c r="I7520" s="5">
        <v>50.265931000000002</v>
      </c>
    </row>
    <row r="7521" spans="1:9">
      <c r="A7521" s="5">
        <v>2410170056</v>
      </c>
      <c r="B7521" s="5" t="s">
        <v>1862</v>
      </c>
      <c r="C7521" s="5" t="s">
        <v>248</v>
      </c>
      <c r="D7521" s="5" t="s">
        <v>249</v>
      </c>
      <c r="E7521" s="33">
        <v>273.5</v>
      </c>
      <c r="F7521" s="5" t="s">
        <v>4407</v>
      </c>
      <c r="G7521" s="31">
        <v>0</v>
      </c>
      <c r="H7521" s="32">
        <v>0</v>
      </c>
      <c r="I7521" s="5">
        <v>34.893967000000004</v>
      </c>
    </row>
    <row r="7522" spans="1:9">
      <c r="A7522" s="5">
        <v>2410170057</v>
      </c>
      <c r="B7522" s="5" t="s">
        <v>8271</v>
      </c>
      <c r="C7522" s="5" t="s">
        <v>248</v>
      </c>
      <c r="D7522" s="5" t="s">
        <v>249</v>
      </c>
      <c r="E7522" s="33">
        <v>49.2</v>
      </c>
      <c r="F7522" s="5" t="s">
        <v>4407</v>
      </c>
      <c r="G7522" s="31">
        <v>0</v>
      </c>
      <c r="H7522" s="32">
        <v>420</v>
      </c>
      <c r="I7522" s="5">
        <v>38.073779999999999</v>
      </c>
    </row>
    <row r="7523" spans="1:9">
      <c r="A7523" s="5">
        <v>2410170058</v>
      </c>
      <c r="B7523" s="5" t="s">
        <v>8272</v>
      </c>
      <c r="C7523" s="5" t="s">
        <v>248</v>
      </c>
      <c r="D7523" s="5" t="s">
        <v>249</v>
      </c>
      <c r="E7523" s="33">
        <v>109.5</v>
      </c>
      <c r="F7523" s="5" t="s">
        <v>4407</v>
      </c>
      <c r="G7523" s="31">
        <v>0</v>
      </c>
      <c r="H7523" s="32">
        <v>140</v>
      </c>
      <c r="I7523" s="5">
        <v>29.906666999999999</v>
      </c>
    </row>
    <row r="7524" spans="1:9">
      <c r="A7524" s="5">
        <v>2410170071</v>
      </c>
      <c r="B7524" s="5" t="s">
        <v>1807</v>
      </c>
      <c r="C7524" s="5" t="s">
        <v>248</v>
      </c>
      <c r="D7524" s="5" t="s">
        <v>249</v>
      </c>
      <c r="E7524" s="33">
        <v>1407713</v>
      </c>
      <c r="F7524" s="5" t="s">
        <v>2598</v>
      </c>
      <c r="G7524" s="31">
        <v>0</v>
      </c>
      <c r="H7524" s="32">
        <v>9164660</v>
      </c>
      <c r="I7524" s="5">
        <v>1.4323000000000001E-2</v>
      </c>
    </row>
    <row r="7525" spans="1:9">
      <c r="A7525" s="5">
        <v>2410170091</v>
      </c>
      <c r="B7525" s="5" t="s">
        <v>1865</v>
      </c>
      <c r="C7525" s="5" t="s">
        <v>248</v>
      </c>
      <c r="D7525" s="5" t="s">
        <v>249</v>
      </c>
      <c r="E7525" s="33">
        <v>166540</v>
      </c>
      <c r="F7525" s="5" t="s">
        <v>2598</v>
      </c>
      <c r="G7525" s="31">
        <v>0</v>
      </c>
      <c r="H7525" s="32">
        <v>0</v>
      </c>
      <c r="I7525" s="5">
        <v>2.5811000000000001E-2</v>
      </c>
    </row>
    <row r="7526" spans="1:9">
      <c r="A7526" s="5">
        <v>2410170092</v>
      </c>
      <c r="B7526" s="5" t="s">
        <v>1866</v>
      </c>
      <c r="C7526" s="5" t="s">
        <v>248</v>
      </c>
      <c r="D7526" s="5" t="s">
        <v>249</v>
      </c>
      <c r="E7526" s="33">
        <v>157020</v>
      </c>
      <c r="F7526" s="5" t="s">
        <v>2598</v>
      </c>
      <c r="G7526" s="31">
        <v>0</v>
      </c>
      <c r="H7526" s="32">
        <v>0</v>
      </c>
      <c r="I7526" s="5">
        <v>2.9576000000000002E-2</v>
      </c>
    </row>
    <row r="7527" spans="1:9">
      <c r="A7527" s="5">
        <v>2410170093</v>
      </c>
      <c r="B7527" s="5" t="s">
        <v>5703</v>
      </c>
      <c r="C7527" s="5" t="s">
        <v>248</v>
      </c>
      <c r="D7527" s="5" t="s">
        <v>249</v>
      </c>
      <c r="E7527" s="33">
        <v>5.5</v>
      </c>
      <c r="F7527" s="5" t="s">
        <v>4407</v>
      </c>
      <c r="G7527" s="31">
        <v>0</v>
      </c>
      <c r="H7527" s="32">
        <v>0</v>
      </c>
      <c r="I7527" s="5">
        <v>14.523636</v>
      </c>
    </row>
    <row r="7528" spans="1:9">
      <c r="A7528" s="5">
        <v>2410170096</v>
      </c>
      <c r="B7528" s="5" t="s">
        <v>5704</v>
      </c>
      <c r="C7528" s="5" t="s">
        <v>248</v>
      </c>
      <c r="D7528" s="5" t="s">
        <v>249</v>
      </c>
      <c r="E7528" s="33">
        <v>62.1</v>
      </c>
      <c r="F7528" s="5" t="s">
        <v>4407</v>
      </c>
      <c r="G7528" s="31">
        <v>0</v>
      </c>
      <c r="H7528" s="32">
        <v>0</v>
      </c>
      <c r="I7528" s="5">
        <v>14.244605</v>
      </c>
    </row>
    <row r="7529" spans="1:9">
      <c r="A7529" s="5">
        <v>2410170102</v>
      </c>
      <c r="B7529" s="5" t="s">
        <v>5705</v>
      </c>
      <c r="C7529" s="5" t="s">
        <v>248</v>
      </c>
      <c r="D7529" s="5" t="s">
        <v>249</v>
      </c>
      <c r="E7529" s="33">
        <v>36370</v>
      </c>
      <c r="F7529" s="5" t="s">
        <v>2598</v>
      </c>
      <c r="G7529" s="31">
        <v>0</v>
      </c>
      <c r="H7529" s="32">
        <v>0</v>
      </c>
      <c r="I7529" s="5">
        <v>3.5963000000000002E-2</v>
      </c>
    </row>
    <row r="7530" spans="1:9">
      <c r="A7530" s="5">
        <v>2410170205</v>
      </c>
      <c r="B7530" s="5" t="s">
        <v>1761</v>
      </c>
      <c r="C7530" s="5" t="s">
        <v>248</v>
      </c>
      <c r="D7530" s="5" t="s">
        <v>249</v>
      </c>
      <c r="E7530" s="33">
        <v>228230</v>
      </c>
      <c r="F7530" s="5" t="s">
        <v>2598</v>
      </c>
      <c r="G7530" s="31">
        <v>0</v>
      </c>
      <c r="H7530" s="32">
        <v>0</v>
      </c>
      <c r="I7530" s="5">
        <v>2.8088999999999999E-2</v>
      </c>
    </row>
    <row r="7531" spans="1:9">
      <c r="A7531" s="5">
        <v>2410170209</v>
      </c>
      <c r="B7531" s="5" t="s">
        <v>2156</v>
      </c>
      <c r="C7531" s="5" t="s">
        <v>248</v>
      </c>
      <c r="D7531" s="5" t="s">
        <v>249</v>
      </c>
      <c r="E7531" s="33">
        <v>245250</v>
      </c>
      <c r="F7531" s="5" t="s">
        <v>2598</v>
      </c>
      <c r="G7531" s="31">
        <v>0</v>
      </c>
      <c r="H7531" s="32">
        <v>0</v>
      </c>
      <c r="I7531" s="5">
        <v>2.4322E-2</v>
      </c>
    </row>
    <row r="7532" spans="1:9">
      <c r="A7532" s="5">
        <v>2410170227</v>
      </c>
      <c r="B7532" s="5" t="s">
        <v>5706</v>
      </c>
      <c r="C7532" s="5" t="s">
        <v>248</v>
      </c>
      <c r="D7532" s="5" t="s">
        <v>249</v>
      </c>
      <c r="E7532" s="33">
        <v>417264</v>
      </c>
      <c r="F7532" s="5" t="s">
        <v>2598</v>
      </c>
      <c r="G7532" s="31">
        <v>0</v>
      </c>
      <c r="H7532" s="32">
        <v>0</v>
      </c>
      <c r="I7532" s="5">
        <v>5.3254999999999997E-2</v>
      </c>
    </row>
    <row r="7533" spans="1:9">
      <c r="A7533" s="5">
        <v>2410170233</v>
      </c>
      <c r="B7533" s="5" t="s">
        <v>1737</v>
      </c>
      <c r="C7533" s="5" t="s">
        <v>248</v>
      </c>
      <c r="D7533" s="5" t="s">
        <v>249</v>
      </c>
      <c r="E7533" s="33">
        <v>670107</v>
      </c>
      <c r="F7533" s="5" t="s">
        <v>2598</v>
      </c>
      <c r="G7533" s="31">
        <v>0</v>
      </c>
      <c r="H7533" s="32">
        <v>4500000</v>
      </c>
      <c r="I7533" s="5">
        <v>2.9669999999999998E-2</v>
      </c>
    </row>
    <row r="7534" spans="1:9">
      <c r="A7534" s="5">
        <v>2410170234</v>
      </c>
      <c r="B7534" s="5" t="s">
        <v>5707</v>
      </c>
      <c r="C7534" s="5" t="s">
        <v>248</v>
      </c>
      <c r="D7534" s="5" t="s">
        <v>249</v>
      </c>
      <c r="E7534" s="33">
        <v>206490</v>
      </c>
      <c r="F7534" s="5" t="s">
        <v>2598</v>
      </c>
      <c r="G7534" s="31">
        <v>0</v>
      </c>
      <c r="H7534" s="32">
        <v>0</v>
      </c>
      <c r="I7534" s="5">
        <v>4.9916000000000002E-2</v>
      </c>
    </row>
    <row r="7535" spans="1:9">
      <c r="A7535" s="5">
        <v>2410170238</v>
      </c>
      <c r="B7535" s="5" t="s">
        <v>1951</v>
      </c>
      <c r="C7535" s="5" t="s">
        <v>248</v>
      </c>
      <c r="D7535" s="5" t="s">
        <v>249</v>
      </c>
      <c r="E7535" s="33">
        <v>0</v>
      </c>
      <c r="F7535" s="5" t="s">
        <v>2598</v>
      </c>
      <c r="G7535" s="31">
        <v>0</v>
      </c>
      <c r="H7535" s="32">
        <v>390000</v>
      </c>
      <c r="I7535" s="5">
        <v>2.1987E-2</v>
      </c>
    </row>
    <row r="7536" spans="1:9">
      <c r="A7536" s="5">
        <v>2410170239</v>
      </c>
      <c r="B7536" s="5" t="s">
        <v>1953</v>
      </c>
      <c r="C7536" s="5" t="s">
        <v>248</v>
      </c>
      <c r="D7536" s="5" t="s">
        <v>249</v>
      </c>
      <c r="E7536" s="33">
        <v>38080</v>
      </c>
      <c r="F7536" s="5" t="s">
        <v>2598</v>
      </c>
      <c r="G7536" s="31">
        <v>0</v>
      </c>
      <c r="H7536" s="32">
        <v>400000</v>
      </c>
      <c r="I7536" s="5">
        <v>2.3816E-2</v>
      </c>
    </row>
    <row r="7537" spans="1:9">
      <c r="A7537" s="5">
        <v>2410170240</v>
      </c>
      <c r="B7537" s="5" t="s">
        <v>1952</v>
      </c>
      <c r="C7537" s="5" t="s">
        <v>248</v>
      </c>
      <c r="D7537" s="5" t="s">
        <v>249</v>
      </c>
      <c r="E7537" s="33">
        <v>116995</v>
      </c>
      <c r="F7537" s="5" t="s">
        <v>2598</v>
      </c>
      <c r="G7537" s="31">
        <v>0</v>
      </c>
      <c r="H7537" s="32">
        <v>260000</v>
      </c>
      <c r="I7537" s="5">
        <v>2.3335999999999999E-2</v>
      </c>
    </row>
    <row r="7538" spans="1:9">
      <c r="A7538" s="5">
        <v>2410170241</v>
      </c>
      <c r="B7538" s="5" t="s">
        <v>1954</v>
      </c>
      <c r="C7538" s="5" t="s">
        <v>248</v>
      </c>
      <c r="D7538" s="5" t="s">
        <v>249</v>
      </c>
      <c r="E7538" s="33">
        <v>863</v>
      </c>
      <c r="F7538" s="5" t="s">
        <v>2598</v>
      </c>
      <c r="G7538" s="31">
        <v>0</v>
      </c>
      <c r="H7538" s="32">
        <v>158730</v>
      </c>
      <c r="I7538" s="5">
        <v>2.6686000000000001E-2</v>
      </c>
    </row>
    <row r="7539" spans="1:9">
      <c r="A7539" s="5">
        <v>2410170241</v>
      </c>
      <c r="B7539" s="5" t="s">
        <v>1954</v>
      </c>
      <c r="C7539" s="5" t="s">
        <v>2601</v>
      </c>
      <c r="D7539" s="5" t="s">
        <v>2602</v>
      </c>
      <c r="E7539" s="33">
        <v>10000</v>
      </c>
      <c r="F7539" s="5" t="s">
        <v>2598</v>
      </c>
      <c r="G7539" s="31">
        <v>0</v>
      </c>
      <c r="H7539" s="32">
        <v>0</v>
      </c>
      <c r="I7539" s="5">
        <v>2.6681E-2</v>
      </c>
    </row>
    <row r="7540" spans="1:9">
      <c r="A7540" s="5">
        <v>2410170242</v>
      </c>
      <c r="B7540" s="5" t="s">
        <v>1955</v>
      </c>
      <c r="C7540" s="5" t="s">
        <v>248</v>
      </c>
      <c r="D7540" s="5" t="s">
        <v>249</v>
      </c>
      <c r="E7540" s="33">
        <v>154306</v>
      </c>
      <c r="F7540" s="5" t="s">
        <v>2598</v>
      </c>
      <c r="G7540" s="31">
        <v>0</v>
      </c>
      <c r="H7540" s="32">
        <v>630000</v>
      </c>
      <c r="I7540" s="5">
        <v>2.6702E-2</v>
      </c>
    </row>
    <row r="7541" spans="1:9">
      <c r="A7541" s="5">
        <v>2410170243</v>
      </c>
      <c r="B7541" s="5" t="s">
        <v>1957</v>
      </c>
      <c r="C7541" s="5" t="s">
        <v>248</v>
      </c>
      <c r="D7541" s="5" t="s">
        <v>249</v>
      </c>
      <c r="E7541" s="33">
        <v>183001</v>
      </c>
      <c r="F7541" s="5" t="s">
        <v>2598</v>
      </c>
      <c r="G7541" s="31">
        <v>0</v>
      </c>
      <c r="H7541" s="32">
        <v>370000</v>
      </c>
      <c r="I7541" s="5">
        <v>2.4511000000000002E-2</v>
      </c>
    </row>
    <row r="7542" spans="1:9">
      <c r="A7542" s="5">
        <v>2410170244</v>
      </c>
      <c r="B7542" s="5" t="s">
        <v>1956</v>
      </c>
      <c r="C7542" s="5" t="s">
        <v>248</v>
      </c>
      <c r="D7542" s="5" t="s">
        <v>249</v>
      </c>
      <c r="E7542" s="33">
        <v>209060</v>
      </c>
      <c r="F7542" s="5" t="s">
        <v>2598</v>
      </c>
      <c r="G7542" s="31">
        <v>0</v>
      </c>
      <c r="H7542" s="32">
        <v>390000</v>
      </c>
      <c r="I7542" s="5">
        <v>2.6086999999999999E-2</v>
      </c>
    </row>
    <row r="7543" spans="1:9">
      <c r="A7543" s="5">
        <v>2410170245</v>
      </c>
      <c r="B7543" s="5" t="s">
        <v>1958</v>
      </c>
      <c r="C7543" s="5" t="s">
        <v>248</v>
      </c>
      <c r="D7543" s="5" t="s">
        <v>249</v>
      </c>
      <c r="E7543" s="33">
        <v>77700</v>
      </c>
      <c r="F7543" s="5" t="s">
        <v>2598</v>
      </c>
      <c r="G7543" s="31">
        <v>0</v>
      </c>
      <c r="H7543" s="32">
        <v>200000</v>
      </c>
      <c r="I7543" s="5">
        <v>3.0096000000000001E-2</v>
      </c>
    </row>
    <row r="7544" spans="1:9">
      <c r="A7544" s="5">
        <v>2410170254</v>
      </c>
      <c r="B7544" s="5" t="s">
        <v>8278</v>
      </c>
      <c r="C7544" s="5" t="s">
        <v>248</v>
      </c>
      <c r="D7544" s="5" t="s">
        <v>249</v>
      </c>
      <c r="E7544" s="33">
        <v>0</v>
      </c>
      <c r="F7544" s="5" t="s">
        <v>2598</v>
      </c>
      <c r="G7544" s="31">
        <v>0</v>
      </c>
      <c r="H7544" s="32">
        <v>200000</v>
      </c>
      <c r="I7544" s="5">
        <v>0</v>
      </c>
    </row>
    <row r="7545" spans="1:9">
      <c r="A7545" s="5">
        <v>2410190001</v>
      </c>
      <c r="B7545" s="5" t="s">
        <v>5708</v>
      </c>
      <c r="C7545" s="5" t="s">
        <v>699</v>
      </c>
      <c r="D7545" s="5" t="s">
        <v>700</v>
      </c>
      <c r="E7545" s="33">
        <v>22.7</v>
      </c>
      <c r="F7545" s="5" t="s">
        <v>4407</v>
      </c>
      <c r="G7545" s="31">
        <v>0</v>
      </c>
      <c r="H7545" s="32">
        <v>0</v>
      </c>
      <c r="I7545" s="5">
        <v>71.715418999999997</v>
      </c>
    </row>
    <row r="7546" spans="1:9">
      <c r="A7546" s="5">
        <v>2410190003</v>
      </c>
      <c r="B7546" s="5" t="s">
        <v>5709</v>
      </c>
      <c r="C7546" s="5" t="s">
        <v>699</v>
      </c>
      <c r="D7546" s="5" t="s">
        <v>700</v>
      </c>
      <c r="E7546" s="33">
        <v>4</v>
      </c>
      <c r="F7546" s="5" t="s">
        <v>4407</v>
      </c>
      <c r="G7546" s="31">
        <v>0</v>
      </c>
      <c r="H7546" s="32">
        <v>5</v>
      </c>
      <c r="I7546" s="5">
        <v>10.6225</v>
      </c>
    </row>
    <row r="7547" spans="1:9">
      <c r="A7547" s="5">
        <v>2410190003</v>
      </c>
      <c r="B7547" s="5" t="s">
        <v>5709</v>
      </c>
      <c r="C7547" s="5" t="s">
        <v>248</v>
      </c>
      <c r="D7547" s="5" t="s">
        <v>249</v>
      </c>
      <c r="E7547" s="33">
        <v>19.8</v>
      </c>
      <c r="F7547" s="5" t="s">
        <v>4407</v>
      </c>
      <c r="G7547" s="31">
        <v>0</v>
      </c>
      <c r="H7547" s="32">
        <v>0</v>
      </c>
      <c r="I7547" s="5">
        <v>10.132323</v>
      </c>
    </row>
    <row r="7548" spans="1:9">
      <c r="A7548" s="5">
        <v>2410190009</v>
      </c>
      <c r="B7548" s="5" t="s">
        <v>1986</v>
      </c>
      <c r="C7548" s="5" t="s">
        <v>248</v>
      </c>
      <c r="D7548" s="5" t="s">
        <v>249</v>
      </c>
      <c r="E7548" s="33">
        <v>682.51</v>
      </c>
      <c r="F7548" s="5" t="s">
        <v>4407</v>
      </c>
      <c r="G7548" s="31">
        <v>0</v>
      </c>
      <c r="H7548" s="32">
        <v>2000</v>
      </c>
      <c r="I7548" s="5">
        <v>22.171192000000001</v>
      </c>
    </row>
    <row r="7549" spans="1:9">
      <c r="A7549" s="5">
        <v>2410190011</v>
      </c>
      <c r="B7549" s="5" t="s">
        <v>1963</v>
      </c>
      <c r="C7549" s="5" t="s">
        <v>248</v>
      </c>
      <c r="D7549" s="5" t="s">
        <v>249</v>
      </c>
      <c r="E7549" s="33">
        <v>15489.34</v>
      </c>
      <c r="F7549" s="5" t="s">
        <v>4407</v>
      </c>
      <c r="G7549" s="31">
        <v>0</v>
      </c>
      <c r="H7549" s="32">
        <v>6475</v>
      </c>
      <c r="I7549" s="5">
        <v>6.6059850000000004</v>
      </c>
    </row>
    <row r="7550" spans="1:9">
      <c r="A7550" s="5">
        <v>2410200005</v>
      </c>
      <c r="B7550" s="5" t="s">
        <v>2163</v>
      </c>
      <c r="C7550" s="5" t="s">
        <v>248</v>
      </c>
      <c r="D7550" s="5" t="s">
        <v>249</v>
      </c>
      <c r="E7550" s="33">
        <v>8</v>
      </c>
      <c r="F7550" s="5" t="s">
        <v>5538</v>
      </c>
      <c r="G7550" s="31">
        <v>0</v>
      </c>
      <c r="H7550" s="32">
        <v>0</v>
      </c>
      <c r="I7550" s="5">
        <v>26.802499999999998</v>
      </c>
    </row>
    <row r="7551" spans="1:9">
      <c r="A7551" s="5">
        <v>2410200005</v>
      </c>
      <c r="B7551" s="5" t="s">
        <v>2163</v>
      </c>
      <c r="C7551" s="5" t="s">
        <v>47</v>
      </c>
      <c r="D7551" s="5" t="s">
        <v>48</v>
      </c>
      <c r="E7551" s="5">
        <v>0.53280000000000005</v>
      </c>
      <c r="F7551" s="5" t="s">
        <v>5538</v>
      </c>
      <c r="G7551" s="31">
        <v>0</v>
      </c>
      <c r="H7551" s="32">
        <v>0</v>
      </c>
      <c r="I7551" s="5">
        <v>26.37012</v>
      </c>
    </row>
    <row r="7552" spans="1:9">
      <c r="A7552" s="5">
        <v>2410200012</v>
      </c>
      <c r="B7552" s="5" t="s">
        <v>5710</v>
      </c>
      <c r="C7552" s="5" t="s">
        <v>248</v>
      </c>
      <c r="D7552" s="5" t="s">
        <v>249</v>
      </c>
      <c r="E7552" s="33">
        <v>4</v>
      </c>
      <c r="F7552" s="5" t="s">
        <v>4407</v>
      </c>
      <c r="G7552" s="31">
        <v>0</v>
      </c>
      <c r="H7552" s="32">
        <v>0</v>
      </c>
      <c r="I7552" s="5">
        <v>18.395</v>
      </c>
    </row>
    <row r="7553" spans="1:9">
      <c r="A7553" s="5">
        <v>2410200020</v>
      </c>
      <c r="B7553" s="5" t="s">
        <v>1974</v>
      </c>
      <c r="C7553" s="5" t="s">
        <v>248</v>
      </c>
      <c r="D7553" s="5" t="s">
        <v>249</v>
      </c>
      <c r="E7553" s="33">
        <v>57.738</v>
      </c>
      <c r="F7553" s="5" t="s">
        <v>4407</v>
      </c>
      <c r="G7553" s="31">
        <v>0</v>
      </c>
      <c r="H7553" s="32">
        <v>0</v>
      </c>
      <c r="I7553" s="5">
        <v>2.883197</v>
      </c>
    </row>
    <row r="7554" spans="1:9">
      <c r="A7554" s="5">
        <v>2410200020</v>
      </c>
      <c r="B7554" s="5" t="s">
        <v>1974</v>
      </c>
      <c r="C7554" s="5" t="s">
        <v>91</v>
      </c>
      <c r="D7554" s="5" t="s">
        <v>92</v>
      </c>
      <c r="E7554" s="33">
        <v>13.625</v>
      </c>
      <c r="F7554" s="5" t="s">
        <v>4407</v>
      </c>
      <c r="G7554" s="31">
        <v>0</v>
      </c>
      <c r="H7554" s="32">
        <v>0</v>
      </c>
      <c r="I7554" s="5">
        <v>2.88367</v>
      </c>
    </row>
    <row r="7555" spans="1:9">
      <c r="A7555" s="5">
        <v>2410200021</v>
      </c>
      <c r="B7555" s="5" t="s">
        <v>2155</v>
      </c>
      <c r="C7555" s="5" t="s">
        <v>248</v>
      </c>
      <c r="D7555" s="5" t="s">
        <v>249</v>
      </c>
      <c r="E7555" s="33">
        <v>29.963000000000001</v>
      </c>
      <c r="F7555" s="5" t="s">
        <v>4407</v>
      </c>
      <c r="G7555" s="31">
        <v>0</v>
      </c>
      <c r="H7555" s="32">
        <v>0</v>
      </c>
      <c r="I7555" s="5">
        <v>17.368421000000001</v>
      </c>
    </row>
    <row r="7556" spans="1:9">
      <c r="A7556" s="5">
        <v>2410210003</v>
      </c>
      <c r="B7556" s="5" t="s">
        <v>1677</v>
      </c>
      <c r="C7556" s="5" t="s">
        <v>699</v>
      </c>
      <c r="D7556" s="5" t="s">
        <v>700</v>
      </c>
      <c r="E7556" s="33">
        <v>31.15</v>
      </c>
      <c r="F7556" s="5" t="s">
        <v>4407</v>
      </c>
      <c r="G7556" s="31">
        <v>7.2</v>
      </c>
      <c r="H7556" s="32">
        <v>0</v>
      </c>
      <c r="I7556" s="5">
        <v>4.9325840000000003</v>
      </c>
    </row>
    <row r="7557" spans="1:9">
      <c r="A7557" s="5">
        <v>2410210003</v>
      </c>
      <c r="B7557" s="5" t="s">
        <v>1677</v>
      </c>
      <c r="C7557" s="5" t="s">
        <v>248</v>
      </c>
      <c r="D7557" s="5" t="s">
        <v>249</v>
      </c>
      <c r="E7557" s="33">
        <v>2361.8330000000001</v>
      </c>
      <c r="F7557" s="5" t="s">
        <v>4407</v>
      </c>
      <c r="G7557" s="31">
        <v>84.180999999999997</v>
      </c>
      <c r="H7557" s="32">
        <v>0</v>
      </c>
      <c r="I7557" s="5">
        <v>5.2519669999999996</v>
      </c>
    </row>
    <row r="7558" spans="1:9">
      <c r="A7558" s="5">
        <v>2410210003</v>
      </c>
      <c r="B7558" s="5" t="s">
        <v>1677</v>
      </c>
      <c r="C7558" s="5" t="s">
        <v>91</v>
      </c>
      <c r="D7558" s="5" t="s">
        <v>92</v>
      </c>
      <c r="E7558" s="33">
        <v>1612.9459999999999</v>
      </c>
      <c r="F7558" s="5" t="s">
        <v>4407</v>
      </c>
      <c r="G7558" s="31">
        <v>0</v>
      </c>
      <c r="H7558" s="32">
        <v>84.180999999999997</v>
      </c>
      <c r="I7558" s="5">
        <v>5.2330769999999998</v>
      </c>
    </row>
    <row r="7559" spans="1:9">
      <c r="A7559" s="5">
        <v>2410210003</v>
      </c>
      <c r="B7559" s="5" t="s">
        <v>1677</v>
      </c>
      <c r="C7559" s="5" t="s">
        <v>646</v>
      </c>
      <c r="D7559" s="5" t="s">
        <v>647</v>
      </c>
      <c r="E7559" s="33">
        <v>0.95</v>
      </c>
      <c r="F7559" s="5" t="s">
        <v>4407</v>
      </c>
      <c r="G7559" s="31">
        <v>0</v>
      </c>
      <c r="H7559" s="32">
        <v>7.2</v>
      </c>
      <c r="I7559" s="5">
        <v>4.9368420000000004</v>
      </c>
    </row>
    <row r="7560" spans="1:9">
      <c r="A7560" s="5">
        <v>2410210004</v>
      </c>
      <c r="B7560" s="5" t="s">
        <v>5711</v>
      </c>
      <c r="C7560" s="5" t="s">
        <v>248</v>
      </c>
      <c r="D7560" s="5" t="s">
        <v>249</v>
      </c>
      <c r="E7560" s="33">
        <v>97.0976</v>
      </c>
      <c r="F7560" s="5" t="s">
        <v>4407</v>
      </c>
      <c r="G7560" s="31">
        <v>0</v>
      </c>
      <c r="H7560" s="32">
        <v>0</v>
      </c>
      <c r="I7560" s="5">
        <v>13.126379999999999</v>
      </c>
    </row>
    <row r="7561" spans="1:9">
      <c r="A7561" s="5">
        <v>2410210013</v>
      </c>
      <c r="B7561" s="5" t="s">
        <v>5712</v>
      </c>
      <c r="C7561" s="5" t="s">
        <v>248</v>
      </c>
      <c r="D7561" s="5" t="s">
        <v>249</v>
      </c>
      <c r="E7561" s="33">
        <v>19.8</v>
      </c>
      <c r="F7561" s="5" t="s">
        <v>4407</v>
      </c>
      <c r="G7561" s="31">
        <v>0</v>
      </c>
      <c r="H7561" s="32">
        <v>0</v>
      </c>
      <c r="I7561" s="5">
        <v>34.370707000000003</v>
      </c>
    </row>
    <row r="7562" spans="1:9">
      <c r="A7562" s="5">
        <v>2410210017</v>
      </c>
      <c r="B7562" s="5" t="s">
        <v>5713</v>
      </c>
      <c r="C7562" s="5" t="s">
        <v>248</v>
      </c>
      <c r="D7562" s="5" t="s">
        <v>249</v>
      </c>
      <c r="E7562" s="33">
        <v>161.75</v>
      </c>
      <c r="F7562" s="5" t="s">
        <v>4407</v>
      </c>
      <c r="G7562" s="31">
        <v>0</v>
      </c>
      <c r="H7562" s="32">
        <v>0</v>
      </c>
      <c r="I7562" s="5">
        <v>16.089521000000001</v>
      </c>
    </row>
    <row r="7563" spans="1:9">
      <c r="A7563" s="5">
        <v>2410210019</v>
      </c>
      <c r="B7563" s="5" t="s">
        <v>1681</v>
      </c>
      <c r="C7563" s="5" t="s">
        <v>248</v>
      </c>
      <c r="D7563" s="5" t="s">
        <v>249</v>
      </c>
      <c r="E7563" s="33">
        <v>721.91499999999996</v>
      </c>
      <c r="F7563" s="5" t="s">
        <v>4407</v>
      </c>
      <c r="G7563" s="31">
        <v>34.232999999999997</v>
      </c>
      <c r="H7563" s="32">
        <v>0</v>
      </c>
      <c r="I7563" s="5">
        <v>7.756869</v>
      </c>
    </row>
    <row r="7564" spans="1:9">
      <c r="A7564" s="5">
        <v>2410210019</v>
      </c>
      <c r="B7564" s="5" t="s">
        <v>1681</v>
      </c>
      <c r="C7564" s="5" t="s">
        <v>91</v>
      </c>
      <c r="D7564" s="5" t="s">
        <v>92</v>
      </c>
      <c r="E7564" s="33">
        <v>185.88499999999999</v>
      </c>
      <c r="F7564" s="5" t="s">
        <v>4407</v>
      </c>
      <c r="G7564" s="31">
        <v>0</v>
      </c>
      <c r="H7564" s="32">
        <v>34.232999999999997</v>
      </c>
      <c r="I7564" s="5">
        <v>7.7568929999999998</v>
      </c>
    </row>
    <row r="7565" spans="1:9">
      <c r="A7565" s="5">
        <v>2410210022</v>
      </c>
      <c r="B7565" s="5" t="s">
        <v>5714</v>
      </c>
      <c r="C7565" s="5" t="s">
        <v>248</v>
      </c>
      <c r="D7565" s="5" t="s">
        <v>249</v>
      </c>
      <c r="E7565" s="33">
        <v>20</v>
      </c>
      <c r="F7565" s="5" t="s">
        <v>4407</v>
      </c>
      <c r="G7565" s="31">
        <v>0</v>
      </c>
      <c r="H7565" s="32">
        <v>0</v>
      </c>
      <c r="I7565" s="5">
        <v>29.544499999999999</v>
      </c>
    </row>
    <row r="7566" spans="1:9">
      <c r="A7566" s="5">
        <v>2410210022</v>
      </c>
      <c r="B7566" s="5" t="s">
        <v>5714</v>
      </c>
      <c r="C7566" s="5" t="s">
        <v>14</v>
      </c>
      <c r="D7566" s="5" t="s">
        <v>15</v>
      </c>
      <c r="E7566" s="33">
        <v>4.28</v>
      </c>
      <c r="F7566" s="5" t="s">
        <v>4407</v>
      </c>
      <c r="G7566" s="31">
        <v>0</v>
      </c>
      <c r="H7566" s="32">
        <v>0</v>
      </c>
      <c r="I7566" s="5">
        <v>29.544392999999999</v>
      </c>
    </row>
    <row r="7567" spans="1:9">
      <c r="A7567" s="5">
        <v>2410220004</v>
      </c>
      <c r="B7567" s="5" t="s">
        <v>1672</v>
      </c>
      <c r="C7567" s="5" t="s">
        <v>248</v>
      </c>
      <c r="D7567" s="5" t="s">
        <v>249</v>
      </c>
      <c r="E7567" s="33">
        <v>87.463999999999999</v>
      </c>
      <c r="F7567" s="5" t="s">
        <v>4407</v>
      </c>
      <c r="G7567" s="31">
        <v>2.3769999999999998</v>
      </c>
      <c r="H7567" s="32">
        <v>0</v>
      </c>
      <c r="I7567" s="5">
        <v>144.334812</v>
      </c>
    </row>
    <row r="7568" spans="1:9">
      <c r="A7568" s="5">
        <v>2410220004</v>
      </c>
      <c r="B7568" s="5" t="s">
        <v>1672</v>
      </c>
      <c r="C7568" s="5" t="s">
        <v>91</v>
      </c>
      <c r="D7568" s="5" t="s">
        <v>92</v>
      </c>
      <c r="E7568" s="33">
        <v>12.053000000000001</v>
      </c>
      <c r="F7568" s="5" t="s">
        <v>4407</v>
      </c>
      <c r="G7568" s="31">
        <v>0</v>
      </c>
      <c r="H7568" s="32">
        <v>2.3769999999999998</v>
      </c>
      <c r="I7568" s="5">
        <v>144.33501999999999</v>
      </c>
    </row>
    <row r="7569" spans="1:9">
      <c r="A7569" s="5">
        <v>2410250001</v>
      </c>
      <c r="B7569" s="5" t="s">
        <v>5715</v>
      </c>
      <c r="C7569" s="5" t="s">
        <v>248</v>
      </c>
      <c r="D7569" s="5" t="s">
        <v>249</v>
      </c>
      <c r="E7569" s="33">
        <v>34.542999999999999</v>
      </c>
      <c r="F7569" s="5" t="s">
        <v>4407</v>
      </c>
      <c r="G7569" s="31">
        <v>0</v>
      </c>
      <c r="H7569" s="32">
        <v>0</v>
      </c>
      <c r="I7569" s="5">
        <v>127.754683</v>
      </c>
    </row>
    <row r="7570" spans="1:9">
      <c r="A7570" s="5">
        <v>2410250004</v>
      </c>
      <c r="B7570" s="5" t="s">
        <v>5716</v>
      </c>
      <c r="C7570" s="5" t="s">
        <v>248</v>
      </c>
      <c r="D7570" s="5" t="s">
        <v>249</v>
      </c>
      <c r="E7570" s="33">
        <v>3.46</v>
      </c>
      <c r="F7570" s="5" t="s">
        <v>4407</v>
      </c>
      <c r="G7570" s="31">
        <v>0</v>
      </c>
      <c r="H7570" s="32">
        <v>0</v>
      </c>
      <c r="I7570" s="5">
        <v>99.780347000000006</v>
      </c>
    </row>
    <row r="7571" spans="1:9">
      <c r="A7571" s="5">
        <v>2410250005</v>
      </c>
      <c r="B7571" s="5" t="s">
        <v>5717</v>
      </c>
      <c r="C7571" s="5" t="s">
        <v>248</v>
      </c>
      <c r="D7571" s="5" t="s">
        <v>249</v>
      </c>
      <c r="E7571" s="33">
        <v>1.5</v>
      </c>
      <c r="F7571" s="5" t="s">
        <v>4407</v>
      </c>
      <c r="G7571" s="31">
        <v>0</v>
      </c>
      <c r="H7571" s="32">
        <v>0</v>
      </c>
      <c r="I7571" s="5">
        <v>42.486666999999997</v>
      </c>
    </row>
    <row r="7572" spans="1:9">
      <c r="A7572" s="5">
        <v>2410260002</v>
      </c>
      <c r="B7572" s="5" t="s">
        <v>5718</v>
      </c>
      <c r="C7572" s="5" t="s">
        <v>248</v>
      </c>
      <c r="D7572" s="5" t="s">
        <v>249</v>
      </c>
      <c r="E7572" s="33">
        <v>2600</v>
      </c>
      <c r="F7572" s="5" t="s">
        <v>4407</v>
      </c>
      <c r="G7572" s="31">
        <v>0</v>
      </c>
      <c r="H7572" s="32">
        <v>0</v>
      </c>
      <c r="I7572" s="5">
        <v>0.49285800000000002</v>
      </c>
    </row>
    <row r="7573" spans="1:9">
      <c r="A7573" s="5">
        <v>2410260003</v>
      </c>
      <c r="B7573" s="5" t="s">
        <v>1969</v>
      </c>
      <c r="C7573" s="5" t="s">
        <v>248</v>
      </c>
      <c r="D7573" s="5" t="s">
        <v>249</v>
      </c>
      <c r="E7573" s="33">
        <v>17.170000000000002</v>
      </c>
      <c r="F7573" s="5" t="s">
        <v>4407</v>
      </c>
      <c r="G7573" s="31">
        <v>0</v>
      </c>
      <c r="H7573" s="32">
        <v>0</v>
      </c>
      <c r="I7573" s="5">
        <v>9.1863720000000004</v>
      </c>
    </row>
    <row r="7574" spans="1:9">
      <c r="A7574" s="5">
        <v>2410260006</v>
      </c>
      <c r="B7574" s="5" t="s">
        <v>5719</v>
      </c>
      <c r="C7574" s="5" t="s">
        <v>248</v>
      </c>
      <c r="D7574" s="5" t="s">
        <v>249</v>
      </c>
      <c r="E7574" s="33">
        <v>9.5</v>
      </c>
      <c r="F7574" s="5" t="s">
        <v>4407</v>
      </c>
      <c r="G7574" s="31">
        <v>0</v>
      </c>
      <c r="H7574" s="32">
        <v>0</v>
      </c>
      <c r="I7574" s="5">
        <v>6.6947369999999999</v>
      </c>
    </row>
    <row r="7575" spans="1:9">
      <c r="A7575" s="5">
        <v>2410260013</v>
      </c>
      <c r="B7575" s="5" t="s">
        <v>1666</v>
      </c>
      <c r="C7575" s="5" t="s">
        <v>248</v>
      </c>
      <c r="D7575" s="5" t="s">
        <v>249</v>
      </c>
      <c r="E7575" s="5">
        <v>0.26119999999999999</v>
      </c>
      <c r="F7575" s="5" t="s">
        <v>4407</v>
      </c>
      <c r="G7575" s="31">
        <v>7.3999999999999996E-2</v>
      </c>
      <c r="H7575" s="32">
        <v>0</v>
      </c>
      <c r="I7575" s="5">
        <v>33.575803999999998</v>
      </c>
    </row>
    <row r="7576" spans="1:9">
      <c r="A7576" s="5">
        <v>2410260013</v>
      </c>
      <c r="B7576" s="5" t="s">
        <v>1666</v>
      </c>
      <c r="C7576" s="5" t="s">
        <v>47</v>
      </c>
      <c r="D7576" s="5" t="s">
        <v>48</v>
      </c>
      <c r="E7576" s="33">
        <v>0</v>
      </c>
      <c r="F7576" s="5" t="s">
        <v>4407</v>
      </c>
      <c r="G7576" s="31">
        <v>0</v>
      </c>
      <c r="H7576" s="32">
        <v>7.3999999999999996E-2</v>
      </c>
      <c r="I7576" s="5">
        <v>33.571429000000002</v>
      </c>
    </row>
    <row r="7577" spans="1:9">
      <c r="A7577" s="5">
        <v>2410260014</v>
      </c>
      <c r="B7577" s="5" t="s">
        <v>5720</v>
      </c>
      <c r="C7577" s="5" t="s">
        <v>248</v>
      </c>
      <c r="D7577" s="5" t="s">
        <v>249</v>
      </c>
      <c r="E7577" s="33">
        <v>122</v>
      </c>
      <c r="F7577" s="5" t="s">
        <v>4407</v>
      </c>
      <c r="G7577" s="31">
        <v>0</v>
      </c>
      <c r="H7577" s="32">
        <v>0</v>
      </c>
      <c r="I7577" s="5">
        <v>26.390409999999999</v>
      </c>
    </row>
    <row r="7578" spans="1:9">
      <c r="A7578" s="5">
        <v>2410260028</v>
      </c>
      <c r="B7578" s="5" t="s">
        <v>1780</v>
      </c>
      <c r="C7578" s="5" t="s">
        <v>248</v>
      </c>
      <c r="D7578" s="5" t="s">
        <v>249</v>
      </c>
      <c r="E7578" s="33">
        <v>3.714</v>
      </c>
      <c r="F7578" s="5" t="s">
        <v>4407</v>
      </c>
      <c r="G7578" s="31">
        <v>0</v>
      </c>
      <c r="H7578" s="32">
        <v>0</v>
      </c>
      <c r="I7578" s="5">
        <v>48.858373999999998</v>
      </c>
    </row>
    <row r="7579" spans="1:9">
      <c r="A7579" s="5">
        <v>2410290002</v>
      </c>
      <c r="B7579" s="5" t="s">
        <v>1982</v>
      </c>
      <c r="C7579" s="5" t="s">
        <v>248</v>
      </c>
      <c r="D7579" s="5" t="s">
        <v>249</v>
      </c>
      <c r="E7579" s="33">
        <v>10</v>
      </c>
      <c r="F7579" s="5" t="s">
        <v>5721</v>
      </c>
      <c r="G7579" s="31">
        <v>0</v>
      </c>
      <c r="H7579" s="32">
        <v>0</v>
      </c>
      <c r="I7579" s="5">
        <v>202.566</v>
      </c>
    </row>
    <row r="7580" spans="1:9">
      <c r="A7580" s="5">
        <v>2410290046</v>
      </c>
      <c r="B7580" s="5" t="s">
        <v>8230</v>
      </c>
      <c r="C7580" s="5" t="s">
        <v>248</v>
      </c>
      <c r="D7580" s="5" t="s">
        <v>249</v>
      </c>
      <c r="E7580" s="33">
        <v>3425.4</v>
      </c>
      <c r="F7580" s="5" t="s">
        <v>4407</v>
      </c>
      <c r="G7580" s="31">
        <v>0</v>
      </c>
      <c r="H7580" s="32">
        <v>10025</v>
      </c>
      <c r="I7580" s="5">
        <v>6.2228469999999998</v>
      </c>
    </row>
    <row r="7581" spans="1:9">
      <c r="A7581" s="5">
        <v>2410290046</v>
      </c>
      <c r="B7581" s="5" t="s">
        <v>8230</v>
      </c>
      <c r="C7581" s="5" t="s">
        <v>14</v>
      </c>
      <c r="D7581" s="5" t="s">
        <v>15</v>
      </c>
      <c r="E7581" s="33">
        <v>857.8</v>
      </c>
      <c r="F7581" s="5" t="s">
        <v>4407</v>
      </c>
      <c r="G7581" s="31">
        <v>0</v>
      </c>
      <c r="H7581" s="32">
        <v>0</v>
      </c>
      <c r="I7581" s="5">
        <v>6.222429</v>
      </c>
    </row>
    <row r="7582" spans="1:9">
      <c r="A7582" s="5">
        <v>2410290061</v>
      </c>
      <c r="B7582" s="5" t="s">
        <v>5722</v>
      </c>
      <c r="C7582" s="5" t="s">
        <v>2675</v>
      </c>
      <c r="D7582" s="5" t="s">
        <v>2676</v>
      </c>
      <c r="E7582" s="33">
        <v>5</v>
      </c>
      <c r="F7582" s="5" t="s">
        <v>4407</v>
      </c>
      <c r="G7582" s="31">
        <v>0</v>
      </c>
      <c r="H7582" s="32">
        <v>0</v>
      </c>
      <c r="I7582" s="5">
        <v>1.89</v>
      </c>
    </row>
    <row r="7583" spans="1:9">
      <c r="A7583" s="5">
        <v>2410290061</v>
      </c>
      <c r="B7583" s="5" t="s">
        <v>5722</v>
      </c>
      <c r="C7583" s="5" t="s">
        <v>699</v>
      </c>
      <c r="D7583" s="5" t="s">
        <v>700</v>
      </c>
      <c r="E7583" s="33">
        <v>40</v>
      </c>
      <c r="F7583" s="5" t="s">
        <v>4407</v>
      </c>
      <c r="G7583" s="31">
        <v>0</v>
      </c>
      <c r="H7583" s="32">
        <v>0</v>
      </c>
      <c r="I7583" s="5">
        <v>1.889</v>
      </c>
    </row>
    <row r="7584" spans="1:9">
      <c r="A7584" s="5">
        <v>2410290061</v>
      </c>
      <c r="B7584" s="5" t="s">
        <v>5722</v>
      </c>
      <c r="C7584" s="5" t="s">
        <v>248</v>
      </c>
      <c r="D7584" s="5" t="s">
        <v>249</v>
      </c>
      <c r="E7584" s="33">
        <v>462.9</v>
      </c>
      <c r="F7584" s="5" t="s">
        <v>4407</v>
      </c>
      <c r="G7584" s="31">
        <v>0</v>
      </c>
      <c r="H7584" s="32">
        <v>0</v>
      </c>
      <c r="I7584" s="5">
        <v>1.8890469999999999</v>
      </c>
    </row>
    <row r="7585" spans="1:9">
      <c r="A7585" s="5">
        <v>2410290066</v>
      </c>
      <c r="B7585" s="5" t="s">
        <v>1736</v>
      </c>
      <c r="C7585" s="5" t="s">
        <v>248</v>
      </c>
      <c r="D7585" s="5" t="s">
        <v>249</v>
      </c>
      <c r="E7585" s="33">
        <v>4</v>
      </c>
      <c r="F7585" s="5" t="s">
        <v>5538</v>
      </c>
      <c r="G7585" s="31">
        <v>0</v>
      </c>
      <c r="H7585" s="32">
        <v>0</v>
      </c>
      <c r="I7585" s="5">
        <v>31.997499999999999</v>
      </c>
    </row>
    <row r="7586" spans="1:9">
      <c r="A7586" s="5">
        <v>2410290067</v>
      </c>
      <c r="B7586" s="5" t="s">
        <v>1735</v>
      </c>
      <c r="C7586" s="5" t="s">
        <v>248</v>
      </c>
      <c r="D7586" s="5" t="s">
        <v>249</v>
      </c>
      <c r="E7586" s="33">
        <v>2</v>
      </c>
      <c r="F7586" s="5" t="s">
        <v>4407</v>
      </c>
      <c r="G7586" s="31">
        <v>0</v>
      </c>
      <c r="H7586" s="32">
        <v>0</v>
      </c>
      <c r="I7586" s="5">
        <v>83.375</v>
      </c>
    </row>
    <row r="7587" spans="1:9">
      <c r="A7587" s="5">
        <v>2410290068</v>
      </c>
      <c r="B7587" s="5" t="s">
        <v>1734</v>
      </c>
      <c r="C7587" s="5" t="s">
        <v>248</v>
      </c>
      <c r="D7587" s="5" t="s">
        <v>249</v>
      </c>
      <c r="E7587" s="33">
        <v>25.7987</v>
      </c>
      <c r="F7587" s="5" t="s">
        <v>4407</v>
      </c>
      <c r="G7587" s="31">
        <v>0</v>
      </c>
      <c r="H7587" s="32">
        <v>0</v>
      </c>
      <c r="I7587" s="5">
        <v>67.057254999999998</v>
      </c>
    </row>
    <row r="7588" spans="1:9">
      <c r="A7588" s="5">
        <v>2410290068</v>
      </c>
      <c r="B7588" s="5" t="s">
        <v>1734</v>
      </c>
      <c r="C7588" s="5" t="s">
        <v>2601</v>
      </c>
      <c r="D7588" s="5" t="s">
        <v>2602</v>
      </c>
      <c r="E7588" s="33">
        <v>98.9</v>
      </c>
      <c r="F7588" s="5" t="s">
        <v>4407</v>
      </c>
      <c r="G7588" s="31">
        <v>0</v>
      </c>
      <c r="H7588" s="32">
        <v>0</v>
      </c>
      <c r="I7588" s="5">
        <v>61.481901000000001</v>
      </c>
    </row>
    <row r="7589" spans="1:9">
      <c r="A7589" s="5">
        <v>2410290069</v>
      </c>
      <c r="B7589" s="5" t="s">
        <v>5723</v>
      </c>
      <c r="C7589" s="5" t="s">
        <v>248</v>
      </c>
      <c r="D7589" s="5" t="s">
        <v>249</v>
      </c>
      <c r="E7589" s="33">
        <v>0.9</v>
      </c>
      <c r="F7589" s="5" t="s">
        <v>4407</v>
      </c>
      <c r="G7589" s="31">
        <v>0</v>
      </c>
      <c r="H7589" s="32">
        <v>0</v>
      </c>
      <c r="I7589" s="5">
        <v>61.155555999999997</v>
      </c>
    </row>
    <row r="7590" spans="1:9">
      <c r="A7590" s="5">
        <v>2410290090</v>
      </c>
      <c r="B7590" s="5" t="s">
        <v>1983</v>
      </c>
      <c r="C7590" s="5" t="s">
        <v>248</v>
      </c>
      <c r="D7590" s="5" t="s">
        <v>249</v>
      </c>
      <c r="E7590" s="33">
        <v>2</v>
      </c>
      <c r="F7590" s="5" t="s">
        <v>5721</v>
      </c>
      <c r="G7590" s="31">
        <v>0</v>
      </c>
      <c r="H7590" s="32">
        <v>0</v>
      </c>
      <c r="I7590" s="5">
        <v>32.274999999999999</v>
      </c>
    </row>
    <row r="7591" spans="1:9">
      <c r="A7591" s="5">
        <v>2410290109</v>
      </c>
      <c r="B7591" s="5" t="s">
        <v>1981</v>
      </c>
      <c r="C7591" s="5" t="s">
        <v>248</v>
      </c>
      <c r="D7591" s="5" t="s">
        <v>249</v>
      </c>
      <c r="E7591" s="33">
        <v>1</v>
      </c>
      <c r="F7591" s="5" t="s">
        <v>2598</v>
      </c>
      <c r="G7591" s="31">
        <v>0</v>
      </c>
      <c r="H7591" s="32">
        <v>0</v>
      </c>
      <c r="I7591" s="5">
        <v>77.34</v>
      </c>
    </row>
    <row r="7592" spans="1:9">
      <c r="A7592" s="5">
        <v>2410290111</v>
      </c>
      <c r="B7592" s="5" t="s">
        <v>1697</v>
      </c>
      <c r="C7592" s="5" t="s">
        <v>699</v>
      </c>
      <c r="D7592" s="5" t="s">
        <v>700</v>
      </c>
      <c r="E7592" s="33">
        <v>350</v>
      </c>
      <c r="F7592" s="5" t="s">
        <v>2598</v>
      </c>
      <c r="G7592" s="31">
        <v>0</v>
      </c>
      <c r="H7592" s="32">
        <v>0</v>
      </c>
      <c r="I7592" s="5">
        <v>0.10585700000000001</v>
      </c>
    </row>
    <row r="7593" spans="1:9">
      <c r="A7593" s="5">
        <v>2410290111</v>
      </c>
      <c r="B7593" s="5" t="s">
        <v>1697</v>
      </c>
      <c r="C7593" s="5" t="s">
        <v>248</v>
      </c>
      <c r="D7593" s="5" t="s">
        <v>249</v>
      </c>
      <c r="E7593" s="33">
        <v>140814</v>
      </c>
      <c r="F7593" s="5" t="s">
        <v>2598</v>
      </c>
      <c r="G7593" s="31">
        <v>0</v>
      </c>
      <c r="H7593" s="32">
        <v>1000000</v>
      </c>
      <c r="I7593" s="5">
        <v>0.10156900000000001</v>
      </c>
    </row>
    <row r="7594" spans="1:9">
      <c r="A7594" s="5">
        <v>2410290111</v>
      </c>
      <c r="B7594" s="5" t="s">
        <v>1697</v>
      </c>
      <c r="C7594" s="5" t="s">
        <v>47</v>
      </c>
      <c r="D7594" s="5" t="s">
        <v>48</v>
      </c>
      <c r="E7594" s="33">
        <v>20000.998500000002</v>
      </c>
      <c r="F7594" s="5" t="s">
        <v>2598</v>
      </c>
      <c r="G7594" s="31">
        <v>0</v>
      </c>
      <c r="H7594" s="32">
        <v>0</v>
      </c>
      <c r="I7594" s="5">
        <v>0.10156900000000001</v>
      </c>
    </row>
    <row r="7595" spans="1:9">
      <c r="A7595" s="5">
        <v>2410290124</v>
      </c>
      <c r="B7595" s="5" t="s">
        <v>5724</v>
      </c>
      <c r="C7595" s="5" t="s">
        <v>248</v>
      </c>
      <c r="D7595" s="5" t="s">
        <v>249</v>
      </c>
      <c r="E7595" s="33">
        <v>223.3</v>
      </c>
      <c r="F7595" s="5" t="s">
        <v>4407</v>
      </c>
      <c r="G7595" s="31">
        <v>0</v>
      </c>
      <c r="H7595" s="32">
        <v>0</v>
      </c>
      <c r="I7595" s="5">
        <v>5.146261</v>
      </c>
    </row>
    <row r="7596" spans="1:9">
      <c r="A7596" s="5">
        <v>2410290140</v>
      </c>
      <c r="B7596" s="5" t="s">
        <v>5725</v>
      </c>
      <c r="C7596" s="5" t="s">
        <v>699</v>
      </c>
      <c r="D7596" s="5" t="s">
        <v>700</v>
      </c>
      <c r="E7596" s="33">
        <v>272500</v>
      </c>
      <c r="F7596" s="5" t="s">
        <v>2598</v>
      </c>
      <c r="G7596" s="31">
        <v>0</v>
      </c>
      <c r="H7596" s="32">
        <v>0</v>
      </c>
      <c r="I7596" s="5">
        <v>0.137459</v>
      </c>
    </row>
    <row r="7597" spans="1:9">
      <c r="A7597" s="5">
        <v>2410290141</v>
      </c>
      <c r="B7597" s="5" t="s">
        <v>5726</v>
      </c>
      <c r="C7597" s="5" t="s">
        <v>699</v>
      </c>
      <c r="D7597" s="5" t="s">
        <v>700</v>
      </c>
      <c r="E7597" s="33">
        <v>26400</v>
      </c>
      <c r="F7597" s="5" t="s">
        <v>2598</v>
      </c>
      <c r="G7597" s="31">
        <v>0</v>
      </c>
      <c r="H7597" s="32">
        <v>0</v>
      </c>
      <c r="I7597" s="5">
        <v>0.14690900000000001</v>
      </c>
    </row>
    <row r="7598" spans="1:9">
      <c r="A7598" s="5">
        <v>2410290142</v>
      </c>
      <c r="B7598" s="5" t="s">
        <v>1708</v>
      </c>
      <c r="C7598" s="5" t="s">
        <v>248</v>
      </c>
      <c r="D7598" s="5" t="s">
        <v>249</v>
      </c>
      <c r="E7598" s="33">
        <v>2325</v>
      </c>
      <c r="F7598" s="5" t="s">
        <v>4407</v>
      </c>
      <c r="G7598" s="31">
        <v>0</v>
      </c>
      <c r="H7598" s="32">
        <v>24200</v>
      </c>
      <c r="I7598" s="5">
        <v>6.1459700000000002</v>
      </c>
    </row>
    <row r="7599" spans="1:9">
      <c r="A7599" s="5">
        <v>2410290142</v>
      </c>
      <c r="B7599" s="5" t="s">
        <v>1708</v>
      </c>
      <c r="C7599" s="5" t="s">
        <v>14</v>
      </c>
      <c r="D7599" s="5" t="s">
        <v>15</v>
      </c>
      <c r="E7599" s="33">
        <v>885.85599999999999</v>
      </c>
      <c r="F7599" s="5" t="s">
        <v>4407</v>
      </c>
      <c r="G7599" s="31">
        <v>0</v>
      </c>
      <c r="H7599" s="32">
        <v>0</v>
      </c>
      <c r="I7599" s="5">
        <v>6.1388870000000004</v>
      </c>
    </row>
    <row r="7600" spans="1:9">
      <c r="A7600" s="5">
        <v>2410290152</v>
      </c>
      <c r="B7600" s="5" t="s">
        <v>8231</v>
      </c>
      <c r="C7600" s="5" t="s">
        <v>248</v>
      </c>
      <c r="D7600" s="5" t="s">
        <v>249</v>
      </c>
      <c r="E7600" s="33">
        <v>700</v>
      </c>
      <c r="F7600" s="5" t="s">
        <v>4407</v>
      </c>
      <c r="G7600" s="31">
        <v>0</v>
      </c>
      <c r="H7600" s="32">
        <v>0</v>
      </c>
      <c r="I7600" s="5">
        <v>7.0850999999999997</v>
      </c>
    </row>
    <row r="7601" spans="1:9">
      <c r="A7601" s="5">
        <v>2410290152</v>
      </c>
      <c r="B7601" s="5" t="s">
        <v>8231</v>
      </c>
      <c r="C7601" s="5" t="s">
        <v>47</v>
      </c>
      <c r="D7601" s="5" t="s">
        <v>48</v>
      </c>
      <c r="E7601" s="33">
        <v>142</v>
      </c>
      <c r="F7601" s="5" t="s">
        <v>4407</v>
      </c>
      <c r="G7601" s="31">
        <v>0</v>
      </c>
      <c r="H7601" s="32">
        <v>0</v>
      </c>
      <c r="I7601" s="5">
        <v>7.08507</v>
      </c>
    </row>
    <row r="7602" spans="1:9">
      <c r="A7602" s="5">
        <v>2410290153</v>
      </c>
      <c r="B7602" s="5" t="s">
        <v>1806</v>
      </c>
      <c r="C7602" s="5" t="s">
        <v>248</v>
      </c>
      <c r="D7602" s="5" t="s">
        <v>249</v>
      </c>
      <c r="E7602" s="33">
        <v>2600</v>
      </c>
      <c r="F7602" s="5" t="s">
        <v>4407</v>
      </c>
      <c r="G7602" s="31">
        <v>25</v>
      </c>
      <c r="H7602" s="32">
        <v>19400</v>
      </c>
      <c r="I7602" s="5">
        <v>6.4309310000000002</v>
      </c>
    </row>
    <row r="7603" spans="1:9">
      <c r="A7603" s="5">
        <v>2410290153</v>
      </c>
      <c r="B7603" s="5" t="s">
        <v>1806</v>
      </c>
      <c r="C7603" s="5" t="s">
        <v>14</v>
      </c>
      <c r="D7603" s="5" t="s">
        <v>15</v>
      </c>
      <c r="E7603" s="33">
        <v>1009.852</v>
      </c>
      <c r="F7603" s="5" t="s">
        <v>4407</v>
      </c>
      <c r="G7603" s="31">
        <v>0</v>
      </c>
      <c r="H7603" s="32">
        <v>25</v>
      </c>
      <c r="I7603" s="5">
        <v>6.379143</v>
      </c>
    </row>
    <row r="7604" spans="1:9">
      <c r="A7604" s="5">
        <v>2410290156</v>
      </c>
      <c r="B7604" s="5" t="s">
        <v>1808</v>
      </c>
      <c r="C7604" s="5" t="s">
        <v>248</v>
      </c>
      <c r="D7604" s="5" t="s">
        <v>249</v>
      </c>
      <c r="E7604" s="33">
        <v>19</v>
      </c>
      <c r="F7604" s="5" t="s">
        <v>3510</v>
      </c>
      <c r="G7604" s="31">
        <v>0</v>
      </c>
      <c r="H7604" s="32">
        <v>0</v>
      </c>
      <c r="I7604" s="5">
        <v>23.787368000000001</v>
      </c>
    </row>
    <row r="7605" spans="1:9">
      <c r="A7605" s="5">
        <v>2410290157</v>
      </c>
      <c r="B7605" s="5" t="s">
        <v>5727</v>
      </c>
      <c r="C7605" s="5" t="s">
        <v>248</v>
      </c>
      <c r="D7605" s="5" t="s">
        <v>249</v>
      </c>
      <c r="E7605" s="33">
        <v>144</v>
      </c>
      <c r="F7605" s="5" t="s">
        <v>3510</v>
      </c>
      <c r="G7605" s="31">
        <v>0</v>
      </c>
      <c r="H7605" s="32">
        <v>0</v>
      </c>
      <c r="I7605" s="5">
        <v>19.556180999999999</v>
      </c>
    </row>
    <row r="7606" spans="1:9">
      <c r="A7606" s="5">
        <v>2410290209</v>
      </c>
      <c r="B7606" s="5" t="s">
        <v>5728</v>
      </c>
      <c r="C7606" s="5" t="s">
        <v>248</v>
      </c>
      <c r="D7606" s="5" t="s">
        <v>249</v>
      </c>
      <c r="E7606" s="33">
        <v>278</v>
      </c>
      <c r="F7606" s="5" t="s">
        <v>3510</v>
      </c>
      <c r="G7606" s="31">
        <v>0</v>
      </c>
      <c r="H7606" s="32">
        <v>0</v>
      </c>
      <c r="I7606" s="5">
        <v>41.2</v>
      </c>
    </row>
    <row r="7607" spans="1:9">
      <c r="A7607" s="5">
        <v>2410290210</v>
      </c>
      <c r="B7607" s="5" t="s">
        <v>1658</v>
      </c>
      <c r="C7607" s="5" t="s">
        <v>248</v>
      </c>
      <c r="D7607" s="5" t="s">
        <v>249</v>
      </c>
      <c r="E7607" s="33">
        <v>61.54</v>
      </c>
      <c r="F7607" s="5" t="s">
        <v>4407</v>
      </c>
      <c r="G7607" s="31">
        <v>0</v>
      </c>
      <c r="H7607" s="32">
        <v>0</v>
      </c>
      <c r="I7607" s="5">
        <v>16.150145999999999</v>
      </c>
    </row>
    <row r="7608" spans="1:9">
      <c r="A7608" s="5">
        <v>2410290214</v>
      </c>
      <c r="B7608" s="5" t="s">
        <v>5729</v>
      </c>
      <c r="C7608" s="5" t="s">
        <v>248</v>
      </c>
      <c r="D7608" s="5" t="s">
        <v>249</v>
      </c>
      <c r="E7608" s="33">
        <v>410.6311</v>
      </c>
      <c r="F7608" s="5" t="s">
        <v>4407</v>
      </c>
      <c r="G7608" s="31">
        <v>0</v>
      </c>
      <c r="H7608" s="32">
        <v>0</v>
      </c>
      <c r="I7608" s="5">
        <v>16.999979</v>
      </c>
    </row>
    <row r="7609" spans="1:9">
      <c r="A7609" s="5">
        <v>2410290214</v>
      </c>
      <c r="B7609" s="5" t="s">
        <v>5729</v>
      </c>
      <c r="C7609" s="5" t="s">
        <v>2601</v>
      </c>
      <c r="D7609" s="5" t="s">
        <v>2602</v>
      </c>
      <c r="E7609" s="33">
        <v>75.3</v>
      </c>
      <c r="F7609" s="5" t="s">
        <v>4407</v>
      </c>
      <c r="G7609" s="31">
        <v>0</v>
      </c>
      <c r="H7609" s="32">
        <v>0</v>
      </c>
      <c r="I7609" s="5">
        <v>16.999336</v>
      </c>
    </row>
    <row r="7610" spans="1:9">
      <c r="A7610" s="5">
        <v>2410290214</v>
      </c>
      <c r="B7610" s="5" t="s">
        <v>5729</v>
      </c>
      <c r="C7610" s="5" t="s">
        <v>109</v>
      </c>
      <c r="D7610" s="5" t="s">
        <v>110</v>
      </c>
      <c r="E7610" s="33">
        <v>1.74</v>
      </c>
      <c r="F7610" s="5" t="s">
        <v>4407</v>
      </c>
      <c r="G7610" s="31">
        <v>0</v>
      </c>
      <c r="H7610" s="32">
        <v>0</v>
      </c>
      <c r="I7610" s="5">
        <v>17</v>
      </c>
    </row>
    <row r="7611" spans="1:9">
      <c r="A7611" s="5">
        <v>2410290215</v>
      </c>
      <c r="B7611" s="5" t="s">
        <v>1709</v>
      </c>
      <c r="C7611" s="5" t="s">
        <v>248</v>
      </c>
      <c r="D7611" s="5" t="s">
        <v>249</v>
      </c>
      <c r="E7611" s="33">
        <v>7526.5834000000004</v>
      </c>
      <c r="F7611" s="5" t="s">
        <v>4407</v>
      </c>
      <c r="G7611" s="31">
        <v>0</v>
      </c>
      <c r="H7611" s="32">
        <v>2500</v>
      </c>
      <c r="I7611" s="5">
        <v>6.9057969999999997</v>
      </c>
    </row>
    <row r="7612" spans="1:9">
      <c r="A7612" s="5">
        <v>2410290215</v>
      </c>
      <c r="B7612" s="5" t="s">
        <v>1709</v>
      </c>
      <c r="C7612" s="5" t="s">
        <v>14</v>
      </c>
      <c r="D7612" s="5" t="s">
        <v>15</v>
      </c>
      <c r="E7612" s="33">
        <v>769.1</v>
      </c>
      <c r="F7612" s="5" t="s">
        <v>4407</v>
      </c>
      <c r="G7612" s="31">
        <v>0</v>
      </c>
      <c r="H7612" s="32">
        <v>0</v>
      </c>
      <c r="I7612" s="5">
        <v>6.905799</v>
      </c>
    </row>
    <row r="7613" spans="1:9">
      <c r="A7613" s="5">
        <v>2410290432</v>
      </c>
      <c r="B7613" s="5" t="s">
        <v>5730</v>
      </c>
      <c r="C7613" s="5" t="s">
        <v>248</v>
      </c>
      <c r="D7613" s="5" t="s">
        <v>249</v>
      </c>
      <c r="E7613" s="33">
        <v>131</v>
      </c>
      <c r="F7613" s="5" t="s">
        <v>2598</v>
      </c>
      <c r="G7613" s="31">
        <v>0</v>
      </c>
      <c r="H7613" s="32">
        <v>0</v>
      </c>
      <c r="I7613" s="5">
        <v>9.6206110000000002</v>
      </c>
    </row>
    <row r="7614" spans="1:9">
      <c r="A7614" s="5">
        <v>2410290467</v>
      </c>
      <c r="B7614" s="5" t="s">
        <v>1870</v>
      </c>
      <c r="C7614" s="5" t="s">
        <v>248</v>
      </c>
      <c r="D7614" s="5" t="s">
        <v>249</v>
      </c>
      <c r="E7614" s="33">
        <v>7.56</v>
      </c>
      <c r="F7614" s="5" t="s">
        <v>5538</v>
      </c>
      <c r="G7614" s="31">
        <v>0</v>
      </c>
      <c r="H7614" s="32">
        <v>0</v>
      </c>
      <c r="I7614" s="5">
        <v>6.2949739999999998</v>
      </c>
    </row>
    <row r="7615" spans="1:9">
      <c r="A7615" s="5">
        <v>2410290469</v>
      </c>
      <c r="B7615" s="5" t="s">
        <v>5731</v>
      </c>
      <c r="C7615" s="5" t="s">
        <v>248</v>
      </c>
      <c r="D7615" s="5" t="s">
        <v>249</v>
      </c>
      <c r="E7615" s="33">
        <v>124.5</v>
      </c>
      <c r="F7615" s="5" t="s">
        <v>4407</v>
      </c>
      <c r="G7615" s="31">
        <v>0</v>
      </c>
      <c r="H7615" s="32">
        <v>0</v>
      </c>
      <c r="I7615" s="5">
        <v>74.260000000000005</v>
      </c>
    </row>
    <row r="7616" spans="1:9">
      <c r="A7616" s="5">
        <v>2410290474</v>
      </c>
      <c r="B7616" s="5" t="s">
        <v>5732</v>
      </c>
      <c r="C7616" s="5" t="s">
        <v>248</v>
      </c>
      <c r="D7616" s="5" t="s">
        <v>249</v>
      </c>
      <c r="E7616" s="33">
        <v>48.16</v>
      </c>
      <c r="F7616" s="5" t="s">
        <v>4407</v>
      </c>
      <c r="G7616" s="31">
        <v>0</v>
      </c>
      <c r="H7616" s="32">
        <v>0</v>
      </c>
      <c r="I7616" s="5">
        <v>64.470723000000007</v>
      </c>
    </row>
    <row r="7617" spans="1:9">
      <c r="A7617" s="5">
        <v>2410290494</v>
      </c>
      <c r="B7617" s="5" t="s">
        <v>5733</v>
      </c>
      <c r="C7617" s="5" t="s">
        <v>2631</v>
      </c>
      <c r="D7617" s="5" t="s">
        <v>2632</v>
      </c>
      <c r="E7617" s="33">
        <v>574</v>
      </c>
      <c r="F7617" s="5" t="s">
        <v>4407</v>
      </c>
      <c r="G7617" s="31">
        <v>0</v>
      </c>
      <c r="H7617" s="32">
        <v>0</v>
      </c>
      <c r="I7617" s="5">
        <v>3.2135889999999998</v>
      </c>
    </row>
    <row r="7618" spans="1:9">
      <c r="A7618" s="5">
        <v>2410290508</v>
      </c>
      <c r="B7618" s="5" t="s">
        <v>1871</v>
      </c>
      <c r="C7618" s="5" t="s">
        <v>248</v>
      </c>
      <c r="D7618" s="5" t="s">
        <v>249</v>
      </c>
      <c r="E7618" s="33">
        <v>1750</v>
      </c>
      <c r="F7618" s="5" t="s">
        <v>4407</v>
      </c>
      <c r="G7618" s="31">
        <v>0</v>
      </c>
      <c r="H7618" s="32">
        <v>500</v>
      </c>
      <c r="I7618" s="5">
        <v>7.1812399999999998</v>
      </c>
    </row>
    <row r="7619" spans="1:9">
      <c r="A7619" s="5">
        <v>2410290508</v>
      </c>
      <c r="B7619" s="5" t="s">
        <v>1871</v>
      </c>
      <c r="C7619" s="5" t="s">
        <v>14</v>
      </c>
      <c r="D7619" s="5" t="s">
        <v>15</v>
      </c>
      <c r="E7619" s="33">
        <v>20</v>
      </c>
      <c r="F7619" s="5" t="s">
        <v>4407</v>
      </c>
      <c r="G7619" s="31">
        <v>0</v>
      </c>
      <c r="H7619" s="32">
        <v>0</v>
      </c>
      <c r="I7619" s="5">
        <v>7.1535000000000002</v>
      </c>
    </row>
    <row r="7620" spans="1:9">
      <c r="A7620" s="5">
        <v>2410290511</v>
      </c>
      <c r="B7620" s="5" t="s">
        <v>5734</v>
      </c>
      <c r="C7620" s="5" t="s">
        <v>248</v>
      </c>
      <c r="D7620" s="5" t="s">
        <v>249</v>
      </c>
      <c r="E7620" s="33">
        <v>50</v>
      </c>
      <c r="F7620" s="5" t="s">
        <v>4407</v>
      </c>
      <c r="G7620" s="31">
        <v>0</v>
      </c>
      <c r="H7620" s="32">
        <v>0</v>
      </c>
      <c r="I7620" s="5">
        <v>6.7859999999999996</v>
      </c>
    </row>
    <row r="7621" spans="1:9">
      <c r="A7621" s="5">
        <v>2410290516</v>
      </c>
      <c r="B7621" s="5" t="s">
        <v>1683</v>
      </c>
      <c r="C7621" s="5" t="s">
        <v>248</v>
      </c>
      <c r="D7621" s="5" t="s">
        <v>249</v>
      </c>
      <c r="E7621" s="33">
        <v>13680</v>
      </c>
      <c r="F7621" s="5" t="s">
        <v>4407</v>
      </c>
      <c r="G7621" s="31">
        <v>0</v>
      </c>
      <c r="H7621" s="32">
        <v>0</v>
      </c>
      <c r="I7621" s="5">
        <v>6.3744370000000004</v>
      </c>
    </row>
    <row r="7622" spans="1:9">
      <c r="A7622" s="5">
        <v>2410290516</v>
      </c>
      <c r="B7622" s="5" t="s">
        <v>1683</v>
      </c>
      <c r="C7622" s="5" t="s">
        <v>91</v>
      </c>
      <c r="D7622" s="5" t="s">
        <v>92</v>
      </c>
      <c r="E7622" s="33">
        <v>2280</v>
      </c>
      <c r="F7622" s="5" t="s">
        <v>4407</v>
      </c>
      <c r="G7622" s="31">
        <v>0</v>
      </c>
      <c r="H7622" s="32">
        <v>0</v>
      </c>
      <c r="I7622" s="5">
        <v>5.4139559999999998</v>
      </c>
    </row>
    <row r="7623" spans="1:9">
      <c r="A7623" s="5">
        <v>2410290517</v>
      </c>
      <c r="B7623" s="5" t="s">
        <v>1662</v>
      </c>
      <c r="C7623" s="5" t="s">
        <v>248</v>
      </c>
      <c r="D7623" s="5" t="s">
        <v>249</v>
      </c>
      <c r="E7623" s="33">
        <v>96.96</v>
      </c>
      <c r="F7623" s="5" t="s">
        <v>4407</v>
      </c>
      <c r="G7623" s="31">
        <v>0</v>
      </c>
      <c r="H7623" s="32">
        <v>0</v>
      </c>
      <c r="I7623" s="5">
        <v>5.2653670000000004</v>
      </c>
    </row>
    <row r="7624" spans="1:9">
      <c r="A7624" s="5">
        <v>2410290517</v>
      </c>
      <c r="B7624" s="5" t="s">
        <v>1662</v>
      </c>
      <c r="C7624" s="5" t="s">
        <v>91</v>
      </c>
      <c r="D7624" s="5" t="s">
        <v>92</v>
      </c>
      <c r="E7624" s="33">
        <v>14</v>
      </c>
      <c r="F7624" s="5" t="s">
        <v>4407</v>
      </c>
      <c r="G7624" s="31">
        <v>0</v>
      </c>
      <c r="H7624" s="32">
        <v>0</v>
      </c>
      <c r="I7624" s="5">
        <v>5.265714</v>
      </c>
    </row>
    <row r="7625" spans="1:9">
      <c r="A7625" s="5">
        <v>2410290518</v>
      </c>
      <c r="B7625" s="5" t="s">
        <v>1663</v>
      </c>
      <c r="C7625" s="5" t="s">
        <v>248</v>
      </c>
      <c r="D7625" s="5" t="s">
        <v>249</v>
      </c>
      <c r="E7625" s="33">
        <v>114.66</v>
      </c>
      <c r="F7625" s="5" t="s">
        <v>4407</v>
      </c>
      <c r="G7625" s="31">
        <v>0</v>
      </c>
      <c r="H7625" s="32">
        <v>0</v>
      </c>
      <c r="I7625" s="5">
        <v>4.2086170000000003</v>
      </c>
    </row>
    <row r="7626" spans="1:9">
      <c r="A7626" s="5">
        <v>2410290518</v>
      </c>
      <c r="B7626" s="5" t="s">
        <v>1663</v>
      </c>
      <c r="C7626" s="5" t="s">
        <v>91</v>
      </c>
      <c r="D7626" s="5" t="s">
        <v>92</v>
      </c>
      <c r="E7626" s="33">
        <v>19</v>
      </c>
      <c r="F7626" s="5" t="s">
        <v>4407</v>
      </c>
      <c r="G7626" s="31">
        <v>0</v>
      </c>
      <c r="H7626" s="32">
        <v>0</v>
      </c>
      <c r="I7626" s="5">
        <v>4.2084210000000004</v>
      </c>
    </row>
    <row r="7627" spans="1:9">
      <c r="A7627" s="5">
        <v>2410290520</v>
      </c>
      <c r="B7627" s="5" t="s">
        <v>5735</v>
      </c>
      <c r="C7627" s="5" t="s">
        <v>2631</v>
      </c>
      <c r="D7627" s="5" t="s">
        <v>2632</v>
      </c>
      <c r="E7627" s="33">
        <v>21296</v>
      </c>
      <c r="F7627" s="5" t="s">
        <v>2598</v>
      </c>
      <c r="G7627" s="31">
        <v>0</v>
      </c>
      <c r="H7627" s="32">
        <v>0</v>
      </c>
      <c r="I7627" s="5">
        <v>0.25298599999999999</v>
      </c>
    </row>
    <row r="7628" spans="1:9">
      <c r="A7628" s="5">
        <v>2410290521</v>
      </c>
      <c r="B7628" s="5" t="s">
        <v>5736</v>
      </c>
      <c r="C7628" s="5" t="s">
        <v>2631</v>
      </c>
      <c r="D7628" s="5" t="s">
        <v>2632</v>
      </c>
      <c r="E7628" s="33">
        <v>26044</v>
      </c>
      <c r="F7628" s="5" t="s">
        <v>2598</v>
      </c>
      <c r="G7628" s="31">
        <v>0</v>
      </c>
      <c r="H7628" s="32">
        <v>0</v>
      </c>
      <c r="I7628" s="5">
        <v>9.6127000000000004E-2</v>
      </c>
    </row>
    <row r="7629" spans="1:9">
      <c r="A7629" s="5">
        <v>2410290544</v>
      </c>
      <c r="B7629" s="5" t="s">
        <v>1659</v>
      </c>
      <c r="C7629" s="5" t="s">
        <v>248</v>
      </c>
      <c r="D7629" s="5" t="s">
        <v>249</v>
      </c>
      <c r="E7629" s="33">
        <v>48.75</v>
      </c>
      <c r="F7629" s="5" t="s">
        <v>4407</v>
      </c>
      <c r="G7629" s="31">
        <v>0</v>
      </c>
      <c r="H7629" s="32">
        <v>0</v>
      </c>
      <c r="I7629" s="5">
        <v>19.648409999999998</v>
      </c>
    </row>
    <row r="7630" spans="1:9">
      <c r="A7630" s="5">
        <v>2410290545</v>
      </c>
      <c r="B7630" s="5" t="s">
        <v>5737</v>
      </c>
      <c r="C7630" s="5" t="s">
        <v>248</v>
      </c>
      <c r="D7630" s="5" t="s">
        <v>249</v>
      </c>
      <c r="E7630" s="33">
        <v>1081</v>
      </c>
      <c r="F7630" s="5" t="s">
        <v>4407</v>
      </c>
      <c r="G7630" s="31">
        <v>1</v>
      </c>
      <c r="H7630" s="32">
        <v>300000</v>
      </c>
      <c r="I7630" s="5">
        <v>3.6984919999999999</v>
      </c>
    </row>
    <row r="7631" spans="1:9">
      <c r="A7631" s="5">
        <v>2410290545</v>
      </c>
      <c r="B7631" s="5" t="s">
        <v>5737</v>
      </c>
      <c r="C7631" s="5" t="s">
        <v>109</v>
      </c>
      <c r="D7631" s="5" t="s">
        <v>110</v>
      </c>
      <c r="E7631" s="33">
        <v>7290.6</v>
      </c>
      <c r="F7631" s="5" t="s">
        <v>4407</v>
      </c>
      <c r="G7631" s="31">
        <v>0</v>
      </c>
      <c r="H7631" s="32">
        <v>1</v>
      </c>
      <c r="I7631" s="5">
        <v>3.6984970000000001</v>
      </c>
    </row>
    <row r="7632" spans="1:9">
      <c r="A7632" s="5">
        <v>2410290545</v>
      </c>
      <c r="B7632" s="5" t="s">
        <v>5737</v>
      </c>
      <c r="C7632" s="5" t="s">
        <v>2611</v>
      </c>
      <c r="D7632" s="5" t="s">
        <v>2612</v>
      </c>
      <c r="E7632" s="33">
        <v>488</v>
      </c>
      <c r="F7632" s="5" t="s">
        <v>4407</v>
      </c>
      <c r="G7632" s="31">
        <v>0</v>
      </c>
      <c r="H7632" s="32">
        <v>0</v>
      </c>
      <c r="I7632" s="5">
        <v>3.6985039999999998</v>
      </c>
    </row>
    <row r="7633" spans="1:9">
      <c r="A7633" s="5">
        <v>2410290549</v>
      </c>
      <c r="B7633" s="5" t="s">
        <v>5738</v>
      </c>
      <c r="C7633" s="5" t="s">
        <v>248</v>
      </c>
      <c r="D7633" s="5" t="s">
        <v>249</v>
      </c>
      <c r="E7633" s="33">
        <v>41</v>
      </c>
      <c r="F7633" s="5" t="s">
        <v>4407</v>
      </c>
      <c r="G7633" s="31">
        <v>0</v>
      </c>
      <c r="H7633" s="32">
        <v>0</v>
      </c>
      <c r="I7633" s="5">
        <v>3.598293</v>
      </c>
    </row>
    <row r="7634" spans="1:9">
      <c r="A7634" s="5">
        <v>2410290567</v>
      </c>
      <c r="B7634" s="5" t="s">
        <v>5739</v>
      </c>
      <c r="C7634" s="5" t="s">
        <v>248</v>
      </c>
      <c r="D7634" s="5" t="s">
        <v>249</v>
      </c>
      <c r="E7634" s="33">
        <v>63.32</v>
      </c>
      <c r="F7634" s="5" t="s">
        <v>4407</v>
      </c>
      <c r="G7634" s="31">
        <v>0</v>
      </c>
      <c r="H7634" s="32">
        <v>0</v>
      </c>
      <c r="I7634" s="5">
        <v>21.707516999999999</v>
      </c>
    </row>
    <row r="7635" spans="1:9">
      <c r="A7635" s="5">
        <v>2410290568</v>
      </c>
      <c r="B7635" s="5" t="s">
        <v>5740</v>
      </c>
      <c r="C7635" s="5" t="s">
        <v>248</v>
      </c>
      <c r="D7635" s="5" t="s">
        <v>249</v>
      </c>
      <c r="E7635" s="33">
        <v>12</v>
      </c>
      <c r="F7635" s="5" t="s">
        <v>3510</v>
      </c>
      <c r="G7635" s="31">
        <v>0</v>
      </c>
      <c r="H7635" s="32">
        <v>0</v>
      </c>
      <c r="I7635" s="5">
        <v>34.324167000000003</v>
      </c>
    </row>
    <row r="7636" spans="1:9">
      <c r="A7636" s="5">
        <v>2410290569</v>
      </c>
      <c r="B7636" s="5" t="s">
        <v>5741</v>
      </c>
      <c r="C7636" s="5" t="s">
        <v>248</v>
      </c>
      <c r="D7636" s="5" t="s">
        <v>249</v>
      </c>
      <c r="E7636" s="33">
        <v>252.6</v>
      </c>
      <c r="F7636" s="5" t="s">
        <v>4407</v>
      </c>
      <c r="G7636" s="31">
        <v>0</v>
      </c>
      <c r="H7636" s="32">
        <v>0</v>
      </c>
      <c r="I7636" s="5">
        <v>32.449010000000001</v>
      </c>
    </row>
    <row r="7637" spans="1:9">
      <c r="A7637" s="5">
        <v>2410290570</v>
      </c>
      <c r="B7637" s="5" t="s">
        <v>5742</v>
      </c>
      <c r="C7637" s="5" t="s">
        <v>248</v>
      </c>
      <c r="D7637" s="5" t="s">
        <v>249</v>
      </c>
      <c r="E7637" s="33">
        <v>13.24</v>
      </c>
      <c r="F7637" s="5" t="s">
        <v>4407</v>
      </c>
      <c r="G7637" s="31">
        <v>0</v>
      </c>
      <c r="H7637" s="32">
        <v>0</v>
      </c>
      <c r="I7637" s="5">
        <v>8.5845920000000007</v>
      </c>
    </row>
    <row r="7638" spans="1:9">
      <c r="A7638" s="5">
        <v>2410290572</v>
      </c>
      <c r="B7638" s="5" t="s">
        <v>5743</v>
      </c>
      <c r="C7638" s="5" t="s">
        <v>248</v>
      </c>
      <c r="D7638" s="5" t="s">
        <v>249</v>
      </c>
      <c r="E7638" s="33">
        <v>110.1</v>
      </c>
      <c r="F7638" s="5" t="s">
        <v>4407</v>
      </c>
      <c r="G7638" s="31">
        <v>0</v>
      </c>
      <c r="H7638" s="32">
        <v>0</v>
      </c>
      <c r="I7638" s="5">
        <v>21.815259000000001</v>
      </c>
    </row>
    <row r="7639" spans="1:9">
      <c r="A7639" s="5">
        <v>2410290574</v>
      </c>
      <c r="B7639" s="5" t="s">
        <v>5744</v>
      </c>
      <c r="C7639" s="5" t="s">
        <v>2631</v>
      </c>
      <c r="D7639" s="5" t="s">
        <v>2632</v>
      </c>
      <c r="E7639" s="33">
        <v>79253</v>
      </c>
      <c r="F7639" s="5" t="s">
        <v>2598</v>
      </c>
      <c r="G7639" s="31">
        <v>0</v>
      </c>
      <c r="H7639" s="32">
        <v>0</v>
      </c>
      <c r="I7639" s="5">
        <v>0.42884299999999997</v>
      </c>
    </row>
    <row r="7640" spans="1:9">
      <c r="A7640" s="5">
        <v>2410290575</v>
      </c>
      <c r="B7640" s="5" t="s">
        <v>1696</v>
      </c>
      <c r="C7640" s="5" t="s">
        <v>248</v>
      </c>
      <c r="D7640" s="5" t="s">
        <v>249</v>
      </c>
      <c r="E7640" s="33">
        <v>15450</v>
      </c>
      <c r="F7640" s="5" t="s">
        <v>4407</v>
      </c>
      <c r="G7640" s="31">
        <v>0</v>
      </c>
      <c r="H7640" s="32">
        <v>25850</v>
      </c>
      <c r="I7640" s="5">
        <v>6.2486309999999996</v>
      </c>
    </row>
    <row r="7641" spans="1:9">
      <c r="A7641" s="5">
        <v>2410290575</v>
      </c>
      <c r="B7641" s="5" t="s">
        <v>1696</v>
      </c>
      <c r="C7641" s="5" t="s">
        <v>14</v>
      </c>
      <c r="D7641" s="5" t="s">
        <v>15</v>
      </c>
      <c r="E7641" s="33">
        <v>1545.9</v>
      </c>
      <c r="F7641" s="5" t="s">
        <v>4407</v>
      </c>
      <c r="G7641" s="31">
        <v>0</v>
      </c>
      <c r="H7641" s="32">
        <v>0</v>
      </c>
      <c r="I7641" s="5">
        <v>6.1407850000000002</v>
      </c>
    </row>
    <row r="7642" spans="1:9">
      <c r="A7642" s="5">
        <v>2410290576</v>
      </c>
      <c r="B7642" s="5" t="s">
        <v>1872</v>
      </c>
      <c r="C7642" s="5" t="s">
        <v>47</v>
      </c>
      <c r="D7642" s="5" t="s">
        <v>48</v>
      </c>
      <c r="E7642" s="33">
        <v>136087</v>
      </c>
      <c r="F7642" s="5" t="s">
        <v>2598</v>
      </c>
      <c r="G7642" s="31">
        <v>0</v>
      </c>
      <c r="H7642" s="32">
        <v>0</v>
      </c>
      <c r="I7642" s="5">
        <v>6.2160000000000002E-3</v>
      </c>
    </row>
    <row r="7643" spans="1:9">
      <c r="A7643" s="5">
        <v>2410290579</v>
      </c>
      <c r="B7643" s="5" t="s">
        <v>5745</v>
      </c>
      <c r="C7643" s="5" t="s">
        <v>699</v>
      </c>
      <c r="D7643" s="5" t="s">
        <v>700</v>
      </c>
      <c r="E7643" s="33">
        <v>3</v>
      </c>
      <c r="F7643" s="5" t="s">
        <v>2598</v>
      </c>
      <c r="G7643" s="31">
        <v>0</v>
      </c>
      <c r="H7643" s="32">
        <v>0</v>
      </c>
      <c r="I7643" s="5">
        <v>31.9</v>
      </c>
    </row>
    <row r="7644" spans="1:9">
      <c r="A7644" s="5">
        <v>2410290592</v>
      </c>
      <c r="B7644" s="5" t="s">
        <v>5746</v>
      </c>
      <c r="C7644" s="5" t="s">
        <v>699</v>
      </c>
      <c r="D7644" s="5" t="s">
        <v>700</v>
      </c>
      <c r="E7644" s="33">
        <v>10925</v>
      </c>
      <c r="F7644" s="5" t="s">
        <v>2598</v>
      </c>
      <c r="G7644" s="31">
        <v>0</v>
      </c>
      <c r="H7644" s="32">
        <v>0</v>
      </c>
      <c r="I7644" s="5">
        <v>1.1595740000000001</v>
      </c>
    </row>
    <row r="7645" spans="1:9">
      <c r="A7645" s="5">
        <v>2410290593</v>
      </c>
      <c r="B7645" s="5" t="s">
        <v>1873</v>
      </c>
      <c r="C7645" s="5" t="s">
        <v>248</v>
      </c>
      <c r="D7645" s="5" t="s">
        <v>249</v>
      </c>
      <c r="E7645" s="33">
        <v>3656</v>
      </c>
      <c r="F7645" s="5" t="s">
        <v>2598</v>
      </c>
      <c r="G7645" s="31">
        <v>0</v>
      </c>
      <c r="H7645" s="32">
        <v>0</v>
      </c>
      <c r="I7645" s="5">
        <v>0.32427</v>
      </c>
    </row>
    <row r="7646" spans="1:9">
      <c r="A7646" s="5">
        <v>2410290595</v>
      </c>
      <c r="B7646" s="5" t="s">
        <v>5747</v>
      </c>
      <c r="C7646" s="5" t="s">
        <v>699</v>
      </c>
      <c r="D7646" s="5" t="s">
        <v>700</v>
      </c>
      <c r="E7646" s="5">
        <v>91.7</v>
      </c>
      <c r="F7646" s="5" t="s">
        <v>4407</v>
      </c>
      <c r="G7646" s="31">
        <v>0</v>
      </c>
      <c r="H7646" s="32">
        <v>0</v>
      </c>
      <c r="I7646" s="5">
        <v>46.208396999999998</v>
      </c>
    </row>
    <row r="7647" spans="1:9">
      <c r="A7647" s="5">
        <v>2410290595</v>
      </c>
      <c r="B7647" s="5" t="s">
        <v>5747</v>
      </c>
      <c r="C7647" s="5" t="s">
        <v>248</v>
      </c>
      <c r="D7647" s="5" t="s">
        <v>249</v>
      </c>
      <c r="E7647" s="33">
        <v>4.9000000000000004</v>
      </c>
      <c r="F7647" s="5" t="s">
        <v>4407</v>
      </c>
      <c r="G7647" s="31">
        <v>0</v>
      </c>
      <c r="H7647" s="32">
        <v>0</v>
      </c>
      <c r="I7647" s="5">
        <v>46.210203999999997</v>
      </c>
    </row>
    <row r="7648" spans="1:9">
      <c r="A7648" s="5">
        <v>2410290596</v>
      </c>
      <c r="B7648" s="5" t="s">
        <v>1682</v>
      </c>
      <c r="C7648" s="5" t="s">
        <v>248</v>
      </c>
      <c r="D7648" s="5" t="s">
        <v>249</v>
      </c>
      <c r="E7648" s="33">
        <v>3538.4</v>
      </c>
      <c r="F7648" s="5" t="s">
        <v>4407</v>
      </c>
      <c r="G7648" s="31">
        <v>0</v>
      </c>
      <c r="H7648" s="32">
        <v>0</v>
      </c>
      <c r="I7648" s="5">
        <v>5.3067520000000004</v>
      </c>
    </row>
    <row r="7649" spans="1:9">
      <c r="A7649" s="5">
        <v>2410290596</v>
      </c>
      <c r="B7649" s="5" t="s">
        <v>1682</v>
      </c>
      <c r="C7649" s="5" t="s">
        <v>91</v>
      </c>
      <c r="D7649" s="5" t="s">
        <v>92</v>
      </c>
      <c r="E7649" s="33">
        <v>540</v>
      </c>
      <c r="F7649" s="5" t="s">
        <v>4407</v>
      </c>
      <c r="G7649" s="31">
        <v>0</v>
      </c>
      <c r="H7649" s="32">
        <v>0</v>
      </c>
      <c r="I7649" s="5">
        <v>5.3067589999999996</v>
      </c>
    </row>
    <row r="7650" spans="1:9">
      <c r="A7650" s="5">
        <v>2410290608</v>
      </c>
      <c r="B7650" s="5" t="s">
        <v>5748</v>
      </c>
      <c r="C7650" s="5" t="s">
        <v>248</v>
      </c>
      <c r="D7650" s="5" t="s">
        <v>249</v>
      </c>
      <c r="E7650" s="33">
        <v>3296</v>
      </c>
      <c r="F7650" s="5" t="s">
        <v>4407</v>
      </c>
      <c r="G7650" s="31">
        <v>0</v>
      </c>
      <c r="H7650" s="32">
        <v>0</v>
      </c>
      <c r="I7650" s="5">
        <v>3.7799299999999998</v>
      </c>
    </row>
    <row r="7651" spans="1:9">
      <c r="A7651" s="5">
        <v>2410290608</v>
      </c>
      <c r="B7651" s="5" t="s">
        <v>5748</v>
      </c>
      <c r="C7651" s="5" t="s">
        <v>2611</v>
      </c>
      <c r="D7651" s="5" t="s">
        <v>2612</v>
      </c>
      <c r="E7651" s="33">
        <v>5242</v>
      </c>
      <c r="F7651" s="5" t="s">
        <v>4407</v>
      </c>
      <c r="G7651" s="31">
        <v>0</v>
      </c>
      <c r="H7651" s="32">
        <v>0</v>
      </c>
      <c r="I7651" s="5">
        <v>3.7799290000000001</v>
      </c>
    </row>
    <row r="7652" spans="1:9">
      <c r="A7652" s="5">
        <v>2410290609</v>
      </c>
      <c r="B7652" s="5" t="s">
        <v>8034</v>
      </c>
      <c r="C7652" s="5" t="s">
        <v>248</v>
      </c>
      <c r="D7652" s="5" t="s">
        <v>249</v>
      </c>
      <c r="E7652" s="33">
        <v>0</v>
      </c>
      <c r="F7652" s="5" t="s">
        <v>4407</v>
      </c>
      <c r="G7652" s="31">
        <v>0</v>
      </c>
      <c r="H7652" s="32">
        <v>581000</v>
      </c>
      <c r="I7652" s="5">
        <v>3.4176639999999998</v>
      </c>
    </row>
    <row r="7653" spans="1:9">
      <c r="A7653" s="5">
        <v>2410290610</v>
      </c>
      <c r="B7653" s="5" t="s">
        <v>5749</v>
      </c>
      <c r="C7653" s="5" t="s">
        <v>248</v>
      </c>
      <c r="D7653" s="5" t="s">
        <v>249</v>
      </c>
      <c r="E7653" s="33">
        <v>1752</v>
      </c>
      <c r="F7653" s="5" t="s">
        <v>4407</v>
      </c>
      <c r="G7653" s="31">
        <v>0</v>
      </c>
      <c r="H7653" s="32">
        <v>200000</v>
      </c>
      <c r="I7653" s="5">
        <v>3.5969060000000002</v>
      </c>
    </row>
    <row r="7654" spans="1:9">
      <c r="A7654" s="5">
        <v>2410290610</v>
      </c>
      <c r="B7654" s="5" t="s">
        <v>5749</v>
      </c>
      <c r="C7654" s="5" t="s">
        <v>2611</v>
      </c>
      <c r="D7654" s="5" t="s">
        <v>2612</v>
      </c>
      <c r="E7654" s="33">
        <v>102148</v>
      </c>
      <c r="F7654" s="5" t="s">
        <v>4407</v>
      </c>
      <c r="G7654" s="31">
        <v>0</v>
      </c>
      <c r="H7654" s="32">
        <v>0</v>
      </c>
      <c r="I7654" s="5">
        <v>2.7688440000000001</v>
      </c>
    </row>
    <row r="7655" spans="1:9">
      <c r="A7655" s="5">
        <v>2410290611</v>
      </c>
      <c r="B7655" s="5" t="s">
        <v>1725</v>
      </c>
      <c r="C7655" s="5" t="s">
        <v>248</v>
      </c>
      <c r="D7655" s="5" t="s">
        <v>249</v>
      </c>
      <c r="E7655" s="33">
        <v>0</v>
      </c>
      <c r="F7655" s="5" t="s">
        <v>2598</v>
      </c>
      <c r="G7655" s="31">
        <v>0</v>
      </c>
      <c r="H7655" s="32">
        <v>2100</v>
      </c>
      <c r="I7655" s="5">
        <v>0.69868200000000003</v>
      </c>
    </row>
    <row r="7656" spans="1:9">
      <c r="A7656" s="5">
        <v>2410290614</v>
      </c>
      <c r="B7656" s="5" t="s">
        <v>5750</v>
      </c>
      <c r="C7656" s="5" t="s">
        <v>248</v>
      </c>
      <c r="D7656" s="5" t="s">
        <v>249</v>
      </c>
      <c r="E7656" s="33">
        <v>6854</v>
      </c>
      <c r="F7656" s="5" t="s">
        <v>4407</v>
      </c>
      <c r="G7656" s="31">
        <v>0</v>
      </c>
      <c r="H7656" s="32">
        <v>107751</v>
      </c>
      <c r="I7656" s="5">
        <v>3.415597</v>
      </c>
    </row>
    <row r="7657" spans="1:9">
      <c r="A7657" s="5">
        <v>2410290614</v>
      </c>
      <c r="B7657" s="5" t="s">
        <v>5750</v>
      </c>
      <c r="C7657" s="5" t="s">
        <v>109</v>
      </c>
      <c r="D7657" s="5" t="s">
        <v>110</v>
      </c>
      <c r="E7657" s="33">
        <v>12005.023999999999</v>
      </c>
      <c r="F7657" s="5" t="s">
        <v>4407</v>
      </c>
      <c r="G7657" s="31">
        <v>0</v>
      </c>
      <c r="H7657" s="32">
        <v>0</v>
      </c>
      <c r="I7657" s="5">
        <v>3.4155980000000001</v>
      </c>
    </row>
    <row r="7658" spans="1:9">
      <c r="A7658" s="5">
        <v>2410290614</v>
      </c>
      <c r="B7658" s="5" t="s">
        <v>5750</v>
      </c>
      <c r="C7658" s="5" t="s">
        <v>2611</v>
      </c>
      <c r="D7658" s="5" t="s">
        <v>2612</v>
      </c>
      <c r="E7658" s="33">
        <v>24222</v>
      </c>
      <c r="F7658" s="5" t="s">
        <v>4407</v>
      </c>
      <c r="G7658" s="31">
        <v>6429</v>
      </c>
      <c r="H7658" s="32">
        <v>0</v>
      </c>
      <c r="I7658" s="5">
        <v>3.146347</v>
      </c>
    </row>
    <row r="7659" spans="1:9">
      <c r="A7659" s="5">
        <v>2410290614</v>
      </c>
      <c r="B7659" s="5" t="s">
        <v>5750</v>
      </c>
      <c r="C7659" s="5" t="s">
        <v>3079</v>
      </c>
      <c r="D7659" s="5" t="s">
        <v>3080</v>
      </c>
      <c r="E7659" s="33">
        <v>74456</v>
      </c>
      <c r="F7659" s="5" t="s">
        <v>4407</v>
      </c>
      <c r="G7659" s="31">
        <v>0</v>
      </c>
      <c r="H7659" s="32">
        <v>0</v>
      </c>
      <c r="I7659" s="5">
        <v>2.8383600000000002</v>
      </c>
    </row>
    <row r="7660" spans="1:9">
      <c r="A7660" s="5">
        <v>2410290615</v>
      </c>
      <c r="B7660" s="5" t="s">
        <v>5751</v>
      </c>
      <c r="C7660" s="5" t="s">
        <v>699</v>
      </c>
      <c r="D7660" s="5" t="s">
        <v>700</v>
      </c>
      <c r="E7660" s="33">
        <v>423</v>
      </c>
      <c r="F7660" s="5" t="s">
        <v>4407</v>
      </c>
      <c r="G7660" s="31">
        <v>2977</v>
      </c>
      <c r="H7660" s="32">
        <v>0</v>
      </c>
      <c r="I7660" s="5">
        <v>4.3582510000000001</v>
      </c>
    </row>
    <row r="7661" spans="1:9">
      <c r="A7661" s="5">
        <v>2410290615</v>
      </c>
      <c r="B7661" s="5" t="s">
        <v>5751</v>
      </c>
      <c r="C7661" s="5" t="s">
        <v>248</v>
      </c>
      <c r="D7661" s="5" t="s">
        <v>249</v>
      </c>
      <c r="E7661" s="33">
        <v>0</v>
      </c>
      <c r="F7661" s="5" t="s">
        <v>4407</v>
      </c>
      <c r="G7661" s="31">
        <v>0</v>
      </c>
      <c r="H7661" s="32">
        <v>3974</v>
      </c>
      <c r="I7661" s="5">
        <v>4.3449540000000004</v>
      </c>
    </row>
    <row r="7662" spans="1:9">
      <c r="A7662" s="5">
        <v>2410290615</v>
      </c>
      <c r="B7662" s="5" t="s">
        <v>5751</v>
      </c>
      <c r="C7662" s="5" t="s">
        <v>109</v>
      </c>
      <c r="D7662" s="5" t="s">
        <v>110</v>
      </c>
      <c r="E7662" s="33">
        <v>3082.7249999999999</v>
      </c>
      <c r="F7662" s="5" t="s">
        <v>4407</v>
      </c>
      <c r="G7662" s="31">
        <v>0</v>
      </c>
      <c r="H7662" s="32">
        <v>0</v>
      </c>
      <c r="I7662" s="5">
        <v>3.6843569999999999</v>
      </c>
    </row>
    <row r="7663" spans="1:9">
      <c r="A7663" s="5">
        <v>2410290615</v>
      </c>
      <c r="B7663" s="5" t="s">
        <v>5751</v>
      </c>
      <c r="C7663" s="5" t="s">
        <v>909</v>
      </c>
      <c r="D7663" s="5" t="s">
        <v>910</v>
      </c>
      <c r="E7663" s="33">
        <v>0</v>
      </c>
      <c r="F7663" s="5" t="s">
        <v>4407</v>
      </c>
      <c r="G7663" s="31">
        <v>0</v>
      </c>
      <c r="H7663" s="32">
        <v>2977</v>
      </c>
      <c r="I7663" s="5">
        <v>4.4012000000000002</v>
      </c>
    </row>
    <row r="7664" spans="1:9">
      <c r="A7664" s="5">
        <v>2410290617</v>
      </c>
      <c r="B7664" s="5" t="s">
        <v>5752</v>
      </c>
      <c r="C7664" s="5" t="s">
        <v>2675</v>
      </c>
      <c r="D7664" s="5" t="s">
        <v>2676</v>
      </c>
      <c r="E7664" s="33">
        <v>4029</v>
      </c>
      <c r="F7664" s="5" t="s">
        <v>4407</v>
      </c>
      <c r="G7664" s="31">
        <v>0</v>
      </c>
      <c r="H7664" s="32">
        <v>0</v>
      </c>
      <c r="I7664" s="5">
        <v>4.2661850000000001</v>
      </c>
    </row>
    <row r="7665" spans="1:9">
      <c r="A7665" s="5">
        <v>2410290617</v>
      </c>
      <c r="B7665" s="5" t="s">
        <v>5752</v>
      </c>
      <c r="C7665" s="5" t="s">
        <v>699</v>
      </c>
      <c r="D7665" s="5" t="s">
        <v>700</v>
      </c>
      <c r="E7665" s="33">
        <v>46068.6</v>
      </c>
      <c r="F7665" s="5" t="s">
        <v>4407</v>
      </c>
      <c r="G7665" s="31">
        <v>0</v>
      </c>
      <c r="H7665" s="32">
        <v>0</v>
      </c>
      <c r="I7665" s="5">
        <v>4.2425499999999996</v>
      </c>
    </row>
    <row r="7666" spans="1:9">
      <c r="A7666" s="5">
        <v>2410290617</v>
      </c>
      <c r="B7666" s="5" t="s">
        <v>5752</v>
      </c>
      <c r="C7666" s="5" t="s">
        <v>248</v>
      </c>
      <c r="D7666" s="5" t="s">
        <v>249</v>
      </c>
      <c r="E7666" s="33">
        <v>474</v>
      </c>
      <c r="F7666" s="5" t="s">
        <v>4407</v>
      </c>
      <c r="G7666" s="31">
        <v>0</v>
      </c>
      <c r="H7666" s="32">
        <v>4637</v>
      </c>
      <c r="I7666" s="5">
        <v>4.2661809999999996</v>
      </c>
    </row>
    <row r="7667" spans="1:9">
      <c r="A7667" s="5">
        <v>2410290624</v>
      </c>
      <c r="B7667" s="5" t="s">
        <v>8232</v>
      </c>
      <c r="C7667" s="5" t="s">
        <v>248</v>
      </c>
      <c r="D7667" s="5" t="s">
        <v>249</v>
      </c>
      <c r="E7667" s="33">
        <v>725</v>
      </c>
      <c r="F7667" s="5" t="s">
        <v>4407</v>
      </c>
      <c r="G7667" s="31">
        <v>0</v>
      </c>
      <c r="H7667" s="32">
        <v>14725</v>
      </c>
      <c r="I7667" s="5">
        <v>6.9373659999999999</v>
      </c>
    </row>
    <row r="7668" spans="1:9">
      <c r="A7668" s="5">
        <v>2410290626</v>
      </c>
      <c r="B7668" s="5" t="s">
        <v>8273</v>
      </c>
      <c r="C7668" s="5" t="s">
        <v>248</v>
      </c>
      <c r="D7668" s="5" t="s">
        <v>249</v>
      </c>
      <c r="E7668" s="33">
        <v>3379</v>
      </c>
      <c r="F7668" s="5" t="s">
        <v>4407</v>
      </c>
      <c r="G7668" s="31">
        <v>0</v>
      </c>
      <c r="H7668" s="32">
        <v>0</v>
      </c>
      <c r="I7668" s="5">
        <v>6.3063659999999997</v>
      </c>
    </row>
    <row r="7669" spans="1:9">
      <c r="A7669" s="5">
        <v>2410290626</v>
      </c>
      <c r="B7669" s="5" t="s">
        <v>8273</v>
      </c>
      <c r="C7669" s="5" t="s">
        <v>14</v>
      </c>
      <c r="D7669" s="5" t="s">
        <v>15</v>
      </c>
      <c r="E7669" s="33">
        <v>1474.5440000000001</v>
      </c>
      <c r="F7669" s="5" t="s">
        <v>4407</v>
      </c>
      <c r="G7669" s="31">
        <v>0</v>
      </c>
      <c r="H7669" s="32">
        <v>0</v>
      </c>
      <c r="I7669" s="5">
        <v>6.3007210000000002</v>
      </c>
    </row>
    <row r="7670" spans="1:9">
      <c r="A7670" s="5">
        <v>2410290629</v>
      </c>
      <c r="B7670" s="5" t="s">
        <v>5753</v>
      </c>
      <c r="C7670" s="5" t="s">
        <v>2611</v>
      </c>
      <c r="D7670" s="5" t="s">
        <v>2612</v>
      </c>
      <c r="E7670" s="33">
        <v>612</v>
      </c>
      <c r="F7670" s="5" t="s">
        <v>4407</v>
      </c>
      <c r="G7670" s="31">
        <v>0</v>
      </c>
      <c r="H7670" s="32">
        <v>0</v>
      </c>
      <c r="I7670" s="5">
        <v>4.2571899999999996</v>
      </c>
    </row>
    <row r="7671" spans="1:9">
      <c r="A7671" s="5">
        <v>2410290631</v>
      </c>
      <c r="B7671" s="5" t="s">
        <v>5754</v>
      </c>
      <c r="C7671" s="5" t="s">
        <v>248</v>
      </c>
      <c r="D7671" s="5" t="s">
        <v>249</v>
      </c>
      <c r="E7671" s="33">
        <v>196</v>
      </c>
      <c r="F7671" s="5" t="s">
        <v>4407</v>
      </c>
      <c r="G7671" s="31">
        <v>0</v>
      </c>
      <c r="H7671" s="32">
        <v>0</v>
      </c>
      <c r="I7671" s="5">
        <v>4.6931630000000002</v>
      </c>
    </row>
    <row r="7672" spans="1:9">
      <c r="A7672" s="5">
        <v>2410290633</v>
      </c>
      <c r="B7672" s="5" t="s">
        <v>5755</v>
      </c>
      <c r="C7672" s="5" t="s">
        <v>2631</v>
      </c>
      <c r="D7672" s="5" t="s">
        <v>2632</v>
      </c>
      <c r="E7672" s="33">
        <v>4743</v>
      </c>
      <c r="F7672" s="5" t="s">
        <v>4407</v>
      </c>
      <c r="G7672" s="31">
        <v>0</v>
      </c>
      <c r="H7672" s="32">
        <v>0</v>
      </c>
      <c r="I7672" s="5">
        <v>2.6844359999999998</v>
      </c>
    </row>
    <row r="7673" spans="1:9">
      <c r="A7673" s="5">
        <v>2410290655</v>
      </c>
      <c r="B7673" s="5" t="s">
        <v>5756</v>
      </c>
      <c r="C7673" s="5" t="s">
        <v>248</v>
      </c>
      <c r="D7673" s="5" t="s">
        <v>249</v>
      </c>
      <c r="E7673" s="33">
        <v>14</v>
      </c>
      <c r="F7673" s="5" t="s">
        <v>2598</v>
      </c>
      <c r="G7673" s="31">
        <v>0</v>
      </c>
      <c r="H7673" s="32">
        <v>0</v>
      </c>
      <c r="I7673" s="5">
        <v>12.814285999999999</v>
      </c>
    </row>
    <row r="7674" spans="1:9">
      <c r="A7674" s="5">
        <v>2410290658</v>
      </c>
      <c r="B7674" s="5" t="s">
        <v>5757</v>
      </c>
      <c r="C7674" s="5" t="s">
        <v>248</v>
      </c>
      <c r="D7674" s="5" t="s">
        <v>249</v>
      </c>
      <c r="E7674" s="5">
        <v>230</v>
      </c>
      <c r="F7674" s="5" t="s">
        <v>2598</v>
      </c>
      <c r="G7674" s="31">
        <v>0</v>
      </c>
      <c r="H7674" s="32">
        <v>0</v>
      </c>
      <c r="I7674" s="5">
        <v>0.52512999999999999</v>
      </c>
    </row>
    <row r="7675" spans="1:9">
      <c r="A7675" s="5">
        <v>2410290659</v>
      </c>
      <c r="B7675" s="5" t="s">
        <v>5758</v>
      </c>
      <c r="C7675" s="5" t="s">
        <v>248</v>
      </c>
      <c r="D7675" s="5" t="s">
        <v>249</v>
      </c>
      <c r="E7675" s="33">
        <v>185</v>
      </c>
      <c r="F7675" s="5" t="s">
        <v>2598</v>
      </c>
      <c r="G7675" s="31">
        <v>0</v>
      </c>
      <c r="H7675" s="32">
        <v>0</v>
      </c>
      <c r="I7675" s="5">
        <v>0.52924300000000002</v>
      </c>
    </row>
    <row r="7676" spans="1:9">
      <c r="A7676" s="5">
        <v>2410290660</v>
      </c>
      <c r="B7676" s="5" t="s">
        <v>5759</v>
      </c>
      <c r="C7676" s="5" t="s">
        <v>248</v>
      </c>
      <c r="D7676" s="5" t="s">
        <v>249</v>
      </c>
      <c r="E7676" s="33">
        <v>225</v>
      </c>
      <c r="F7676" s="5" t="s">
        <v>2598</v>
      </c>
      <c r="G7676" s="31">
        <v>0</v>
      </c>
      <c r="H7676" s="32">
        <v>0</v>
      </c>
      <c r="I7676" s="5">
        <v>0.51724400000000004</v>
      </c>
    </row>
    <row r="7677" spans="1:9">
      <c r="A7677" s="5">
        <v>2410290661</v>
      </c>
      <c r="B7677" s="5" t="s">
        <v>5760</v>
      </c>
      <c r="C7677" s="5" t="s">
        <v>248</v>
      </c>
      <c r="D7677" s="5" t="s">
        <v>249</v>
      </c>
      <c r="E7677" s="33">
        <v>126</v>
      </c>
      <c r="F7677" s="5" t="s">
        <v>2598</v>
      </c>
      <c r="G7677" s="31">
        <v>0</v>
      </c>
      <c r="H7677" s="32">
        <v>0</v>
      </c>
      <c r="I7677" s="5">
        <v>0.53865099999999999</v>
      </c>
    </row>
    <row r="7678" spans="1:9">
      <c r="A7678" s="5">
        <v>2410290662</v>
      </c>
      <c r="B7678" s="5" t="s">
        <v>5761</v>
      </c>
      <c r="C7678" s="5" t="s">
        <v>248</v>
      </c>
      <c r="D7678" s="5" t="s">
        <v>249</v>
      </c>
      <c r="E7678" s="33">
        <v>2193</v>
      </c>
      <c r="F7678" s="5" t="s">
        <v>2598</v>
      </c>
      <c r="G7678" s="31">
        <v>0</v>
      </c>
      <c r="H7678" s="32">
        <v>0</v>
      </c>
      <c r="I7678" s="5">
        <v>0.222002</v>
      </c>
    </row>
    <row r="7679" spans="1:9">
      <c r="A7679" s="5">
        <v>2410290663</v>
      </c>
      <c r="B7679" s="5" t="s">
        <v>5762</v>
      </c>
      <c r="C7679" s="5" t="s">
        <v>248</v>
      </c>
      <c r="D7679" s="5" t="s">
        <v>249</v>
      </c>
      <c r="E7679" s="33">
        <v>2250</v>
      </c>
      <c r="F7679" s="5" t="s">
        <v>2598</v>
      </c>
      <c r="G7679" s="31">
        <v>0</v>
      </c>
      <c r="H7679" s="32">
        <v>0</v>
      </c>
      <c r="I7679" s="5">
        <v>0.222222</v>
      </c>
    </row>
    <row r="7680" spans="1:9">
      <c r="A7680" s="5">
        <v>2410290664</v>
      </c>
      <c r="B7680" s="5" t="s">
        <v>5763</v>
      </c>
      <c r="C7680" s="5" t="s">
        <v>248</v>
      </c>
      <c r="D7680" s="5" t="s">
        <v>249</v>
      </c>
      <c r="E7680" s="33">
        <v>458</v>
      </c>
      <c r="F7680" s="5" t="s">
        <v>2598</v>
      </c>
      <c r="G7680" s="31">
        <v>0</v>
      </c>
      <c r="H7680" s="32">
        <v>0</v>
      </c>
      <c r="I7680" s="5">
        <v>0.24628800000000001</v>
      </c>
    </row>
    <row r="7681" spans="1:9">
      <c r="A7681" s="5">
        <v>2410290665</v>
      </c>
      <c r="B7681" s="5" t="s">
        <v>5764</v>
      </c>
      <c r="C7681" s="5" t="s">
        <v>248</v>
      </c>
      <c r="D7681" s="5" t="s">
        <v>249</v>
      </c>
      <c r="E7681" s="33">
        <v>2191</v>
      </c>
      <c r="F7681" s="5" t="s">
        <v>2598</v>
      </c>
      <c r="G7681" s="31">
        <v>0</v>
      </c>
      <c r="H7681" s="32">
        <v>0</v>
      </c>
      <c r="I7681" s="5">
        <v>0.22182099999999999</v>
      </c>
    </row>
    <row r="7682" spans="1:9">
      <c r="A7682" s="5">
        <v>2410290666</v>
      </c>
      <c r="B7682" s="5" t="s">
        <v>5765</v>
      </c>
      <c r="C7682" s="5" t="s">
        <v>248</v>
      </c>
      <c r="D7682" s="5" t="s">
        <v>249</v>
      </c>
      <c r="E7682" s="33">
        <v>100</v>
      </c>
      <c r="F7682" s="5" t="s">
        <v>2598</v>
      </c>
      <c r="G7682" s="31">
        <v>0</v>
      </c>
      <c r="H7682" s="32">
        <v>0</v>
      </c>
      <c r="I7682" s="5">
        <v>0.38140000000000002</v>
      </c>
    </row>
    <row r="7683" spans="1:9">
      <c r="A7683" s="5">
        <v>2410290667</v>
      </c>
      <c r="B7683" s="5" t="s">
        <v>5766</v>
      </c>
      <c r="C7683" s="5" t="s">
        <v>248</v>
      </c>
      <c r="D7683" s="5" t="s">
        <v>249</v>
      </c>
      <c r="E7683" s="33">
        <v>0</v>
      </c>
      <c r="F7683" s="5" t="s">
        <v>2598</v>
      </c>
      <c r="G7683" s="31">
        <v>3200</v>
      </c>
      <c r="H7683" s="32">
        <v>0</v>
      </c>
      <c r="I7683" s="5">
        <v>0.16805999999999999</v>
      </c>
    </row>
    <row r="7684" spans="1:9">
      <c r="A7684" s="5">
        <v>2410290667</v>
      </c>
      <c r="B7684" s="5" t="s">
        <v>5766</v>
      </c>
      <c r="C7684" s="5" t="s">
        <v>47</v>
      </c>
      <c r="D7684" s="5" t="s">
        <v>48</v>
      </c>
      <c r="E7684" s="33">
        <v>5800</v>
      </c>
      <c r="F7684" s="5" t="s">
        <v>2598</v>
      </c>
      <c r="G7684" s="31">
        <v>0</v>
      </c>
      <c r="H7684" s="32">
        <v>3200</v>
      </c>
      <c r="I7684" s="5">
        <v>0.16805999999999999</v>
      </c>
    </row>
    <row r="7685" spans="1:9">
      <c r="A7685" s="5">
        <v>2410290668</v>
      </c>
      <c r="B7685" s="5" t="s">
        <v>5767</v>
      </c>
      <c r="C7685" s="5" t="s">
        <v>248</v>
      </c>
      <c r="D7685" s="5" t="s">
        <v>249</v>
      </c>
      <c r="E7685" s="33">
        <v>778</v>
      </c>
      <c r="F7685" s="5" t="s">
        <v>2598</v>
      </c>
      <c r="G7685" s="31">
        <v>0</v>
      </c>
      <c r="H7685" s="32">
        <v>0</v>
      </c>
      <c r="I7685" s="5">
        <v>0.53128500000000001</v>
      </c>
    </row>
    <row r="7686" spans="1:9">
      <c r="A7686" s="5">
        <v>2410290669</v>
      </c>
      <c r="B7686" s="5" t="s">
        <v>5768</v>
      </c>
      <c r="C7686" s="5" t="s">
        <v>47</v>
      </c>
      <c r="D7686" s="5" t="s">
        <v>48</v>
      </c>
      <c r="E7686" s="33">
        <v>1800</v>
      </c>
      <c r="F7686" s="5" t="s">
        <v>2598</v>
      </c>
      <c r="G7686" s="31">
        <v>0</v>
      </c>
      <c r="H7686" s="32">
        <v>0</v>
      </c>
      <c r="I7686" s="5">
        <v>0.554311</v>
      </c>
    </row>
    <row r="7687" spans="1:9">
      <c r="A7687" s="5">
        <v>2410290670</v>
      </c>
      <c r="B7687" s="5" t="s">
        <v>5769</v>
      </c>
      <c r="C7687" s="5" t="s">
        <v>248</v>
      </c>
      <c r="D7687" s="5" t="s">
        <v>249</v>
      </c>
      <c r="E7687" s="33">
        <v>50</v>
      </c>
      <c r="F7687" s="5" t="s">
        <v>2598</v>
      </c>
      <c r="G7687" s="31">
        <v>0</v>
      </c>
      <c r="H7687" s="32">
        <v>0</v>
      </c>
      <c r="I7687" s="5">
        <v>0.62</v>
      </c>
    </row>
    <row r="7688" spans="1:9">
      <c r="A7688" s="5">
        <v>2410290672</v>
      </c>
      <c r="B7688" s="5" t="s">
        <v>5770</v>
      </c>
      <c r="C7688" s="5" t="s">
        <v>248</v>
      </c>
      <c r="D7688" s="5" t="s">
        <v>249</v>
      </c>
      <c r="E7688" s="33">
        <v>57</v>
      </c>
      <c r="F7688" s="5" t="s">
        <v>2598</v>
      </c>
      <c r="G7688" s="31">
        <v>0</v>
      </c>
      <c r="H7688" s="32">
        <v>0</v>
      </c>
      <c r="I7688" s="5">
        <v>0.62473699999999999</v>
      </c>
    </row>
    <row r="7689" spans="1:9">
      <c r="A7689" s="5">
        <v>2410290673</v>
      </c>
      <c r="B7689" s="5" t="s">
        <v>5771</v>
      </c>
      <c r="C7689" s="5" t="s">
        <v>248</v>
      </c>
      <c r="D7689" s="5" t="s">
        <v>249</v>
      </c>
      <c r="E7689" s="33">
        <v>20</v>
      </c>
      <c r="F7689" s="5" t="s">
        <v>2598</v>
      </c>
      <c r="G7689" s="31">
        <v>0</v>
      </c>
      <c r="H7689" s="32">
        <v>0</v>
      </c>
      <c r="I7689" s="5">
        <v>0.61</v>
      </c>
    </row>
    <row r="7690" spans="1:9">
      <c r="A7690" s="5">
        <v>2410290674</v>
      </c>
      <c r="B7690" s="5" t="s">
        <v>5772</v>
      </c>
      <c r="C7690" s="5" t="s">
        <v>248</v>
      </c>
      <c r="D7690" s="5" t="s">
        <v>249</v>
      </c>
      <c r="E7690" s="33">
        <v>52</v>
      </c>
      <c r="F7690" s="5" t="s">
        <v>2598</v>
      </c>
      <c r="G7690" s="31">
        <v>0</v>
      </c>
      <c r="H7690" s="32">
        <v>0</v>
      </c>
      <c r="I7690" s="5">
        <v>0.61826899999999996</v>
      </c>
    </row>
    <row r="7691" spans="1:9">
      <c r="A7691" s="5">
        <v>2410290676</v>
      </c>
      <c r="B7691" s="5" t="s">
        <v>5773</v>
      </c>
      <c r="C7691" s="5" t="s">
        <v>248</v>
      </c>
      <c r="D7691" s="5" t="s">
        <v>249</v>
      </c>
      <c r="E7691" s="33">
        <v>108</v>
      </c>
      <c r="F7691" s="5" t="s">
        <v>2598</v>
      </c>
      <c r="G7691" s="31">
        <v>0</v>
      </c>
      <c r="H7691" s="32">
        <v>0</v>
      </c>
      <c r="I7691" s="5">
        <v>0.61324100000000004</v>
      </c>
    </row>
    <row r="7692" spans="1:9">
      <c r="A7692" s="5">
        <v>2410290677</v>
      </c>
      <c r="B7692" s="5" t="s">
        <v>5774</v>
      </c>
      <c r="C7692" s="5" t="s">
        <v>248</v>
      </c>
      <c r="D7692" s="5" t="s">
        <v>249</v>
      </c>
      <c r="E7692" s="33">
        <v>20</v>
      </c>
      <c r="F7692" s="5" t="s">
        <v>2598</v>
      </c>
      <c r="G7692" s="31">
        <v>0</v>
      </c>
      <c r="H7692" s="32">
        <v>0</v>
      </c>
      <c r="I7692" s="5">
        <v>0.60050000000000003</v>
      </c>
    </row>
    <row r="7693" spans="1:9">
      <c r="A7693" s="5">
        <v>2410290678</v>
      </c>
      <c r="B7693" s="5" t="s">
        <v>5775</v>
      </c>
      <c r="C7693" s="5" t="s">
        <v>248</v>
      </c>
      <c r="D7693" s="5" t="s">
        <v>249</v>
      </c>
      <c r="E7693" s="33">
        <v>5</v>
      </c>
      <c r="F7693" s="5" t="s">
        <v>2598</v>
      </c>
      <c r="G7693" s="31">
        <v>0</v>
      </c>
      <c r="H7693" s="32">
        <v>0</v>
      </c>
      <c r="I7693" s="5">
        <v>0.90200000000000002</v>
      </c>
    </row>
    <row r="7694" spans="1:9">
      <c r="A7694" s="5">
        <v>2410290684</v>
      </c>
      <c r="B7694" s="5" t="s">
        <v>5776</v>
      </c>
      <c r="C7694" s="5" t="s">
        <v>248</v>
      </c>
      <c r="D7694" s="5" t="s">
        <v>249</v>
      </c>
      <c r="E7694" s="33">
        <v>1500</v>
      </c>
      <c r="F7694" s="5" t="s">
        <v>2598</v>
      </c>
      <c r="G7694" s="31">
        <v>0</v>
      </c>
      <c r="H7694" s="32">
        <v>0</v>
      </c>
      <c r="I7694" s="5">
        <v>1.101693</v>
      </c>
    </row>
    <row r="7695" spans="1:9">
      <c r="A7695" s="5">
        <v>2410290685</v>
      </c>
      <c r="B7695" s="5" t="s">
        <v>8255</v>
      </c>
      <c r="C7695" s="5" t="s">
        <v>248</v>
      </c>
      <c r="D7695" s="5" t="s">
        <v>249</v>
      </c>
      <c r="E7695" s="33">
        <v>1000</v>
      </c>
      <c r="F7695" s="5" t="s">
        <v>2598</v>
      </c>
      <c r="G7695" s="31">
        <v>0</v>
      </c>
      <c r="H7695" s="32">
        <v>0</v>
      </c>
      <c r="I7695" s="5">
        <v>0.25424000000000002</v>
      </c>
    </row>
    <row r="7696" spans="1:9">
      <c r="A7696" s="5">
        <v>2410290686</v>
      </c>
      <c r="B7696" s="5" t="s">
        <v>8256</v>
      </c>
      <c r="C7696" s="5" t="s">
        <v>248</v>
      </c>
      <c r="D7696" s="5" t="s">
        <v>249</v>
      </c>
      <c r="E7696" s="33">
        <v>1000</v>
      </c>
      <c r="F7696" s="5" t="s">
        <v>2598</v>
      </c>
      <c r="G7696" s="31">
        <v>0</v>
      </c>
      <c r="H7696" s="32">
        <v>0</v>
      </c>
      <c r="I7696" s="5">
        <v>0.15390000000000001</v>
      </c>
    </row>
    <row r="7697" spans="1:9">
      <c r="A7697" s="5">
        <v>2410290687</v>
      </c>
      <c r="B7697" s="5" t="s">
        <v>5777</v>
      </c>
      <c r="C7697" s="5" t="s">
        <v>248</v>
      </c>
      <c r="D7697" s="5" t="s">
        <v>249</v>
      </c>
      <c r="E7697" s="33">
        <v>1</v>
      </c>
      <c r="F7697" s="5" t="s">
        <v>2598</v>
      </c>
      <c r="G7697" s="31">
        <v>0</v>
      </c>
      <c r="H7697" s="32">
        <v>0</v>
      </c>
      <c r="I7697" s="5">
        <v>0.22</v>
      </c>
    </row>
    <row r="7698" spans="1:9">
      <c r="A7698" s="5">
        <v>2410290688</v>
      </c>
      <c r="B7698" s="5" t="s">
        <v>5778</v>
      </c>
      <c r="C7698" s="5" t="s">
        <v>248</v>
      </c>
      <c r="D7698" s="5" t="s">
        <v>249</v>
      </c>
      <c r="E7698" s="33">
        <v>69</v>
      </c>
      <c r="F7698" s="5" t="s">
        <v>2598</v>
      </c>
      <c r="G7698" s="31">
        <v>0</v>
      </c>
      <c r="H7698" s="32">
        <v>0</v>
      </c>
      <c r="I7698" s="5">
        <v>0.25420300000000001</v>
      </c>
    </row>
    <row r="7699" spans="1:9">
      <c r="A7699" s="5">
        <v>2410290689</v>
      </c>
      <c r="B7699" s="5" t="s">
        <v>5779</v>
      </c>
      <c r="C7699" s="5" t="s">
        <v>248</v>
      </c>
      <c r="D7699" s="5" t="s">
        <v>249</v>
      </c>
      <c r="E7699" s="33">
        <v>122</v>
      </c>
      <c r="F7699" s="5" t="s">
        <v>2598</v>
      </c>
      <c r="G7699" s="31">
        <v>0</v>
      </c>
      <c r="H7699" s="32">
        <v>0</v>
      </c>
      <c r="I7699" s="5">
        <v>0.23204900000000001</v>
      </c>
    </row>
    <row r="7700" spans="1:9">
      <c r="A7700" s="5">
        <v>2410290690</v>
      </c>
      <c r="B7700" s="5" t="s">
        <v>5780</v>
      </c>
      <c r="C7700" s="5" t="s">
        <v>248</v>
      </c>
      <c r="D7700" s="5" t="s">
        <v>249</v>
      </c>
      <c r="E7700" s="33">
        <v>271</v>
      </c>
      <c r="F7700" s="5" t="s">
        <v>2598</v>
      </c>
      <c r="G7700" s="31">
        <v>0</v>
      </c>
      <c r="H7700" s="32">
        <v>0</v>
      </c>
      <c r="I7700" s="5">
        <v>0.26468599999999998</v>
      </c>
    </row>
    <row r="7701" spans="1:9">
      <c r="A7701" s="5">
        <v>2410290691</v>
      </c>
      <c r="B7701" s="5" t="s">
        <v>5781</v>
      </c>
      <c r="C7701" s="5" t="s">
        <v>248</v>
      </c>
      <c r="D7701" s="5" t="s">
        <v>249</v>
      </c>
      <c r="E7701" s="33">
        <v>64</v>
      </c>
      <c r="F7701" s="5" t="s">
        <v>2598</v>
      </c>
      <c r="G7701" s="31">
        <v>0</v>
      </c>
      <c r="H7701" s="32">
        <v>0</v>
      </c>
      <c r="I7701" s="5">
        <v>0.39687499999999998</v>
      </c>
    </row>
    <row r="7702" spans="1:9">
      <c r="A7702" s="5">
        <v>2410290692</v>
      </c>
      <c r="B7702" s="5" t="s">
        <v>5782</v>
      </c>
      <c r="C7702" s="5" t="s">
        <v>248</v>
      </c>
      <c r="D7702" s="5" t="s">
        <v>249</v>
      </c>
      <c r="E7702" s="33">
        <v>471</v>
      </c>
      <c r="F7702" s="5" t="s">
        <v>2598</v>
      </c>
      <c r="G7702" s="31">
        <v>0</v>
      </c>
      <c r="H7702" s="32">
        <v>0</v>
      </c>
      <c r="I7702" s="5">
        <v>0.25473499999999999</v>
      </c>
    </row>
    <row r="7703" spans="1:9">
      <c r="A7703" s="5">
        <v>2410290693</v>
      </c>
      <c r="B7703" s="5" t="s">
        <v>5783</v>
      </c>
      <c r="C7703" s="5" t="s">
        <v>248</v>
      </c>
      <c r="D7703" s="5" t="s">
        <v>249</v>
      </c>
      <c r="E7703" s="33">
        <v>503</v>
      </c>
      <c r="F7703" s="5" t="s">
        <v>2598</v>
      </c>
      <c r="G7703" s="31">
        <v>0</v>
      </c>
      <c r="H7703" s="32">
        <v>0</v>
      </c>
      <c r="I7703" s="5">
        <v>0.159026</v>
      </c>
    </row>
    <row r="7704" spans="1:9">
      <c r="A7704" s="5">
        <v>2410290694</v>
      </c>
      <c r="B7704" s="5" t="s">
        <v>5784</v>
      </c>
      <c r="C7704" s="5" t="s">
        <v>248</v>
      </c>
      <c r="D7704" s="5" t="s">
        <v>249</v>
      </c>
      <c r="E7704" s="33">
        <v>350</v>
      </c>
      <c r="F7704" s="5" t="s">
        <v>2598</v>
      </c>
      <c r="G7704" s="31">
        <v>1000</v>
      </c>
      <c r="H7704" s="32">
        <v>0</v>
      </c>
      <c r="I7704" s="5">
        <v>0.48317100000000002</v>
      </c>
    </row>
    <row r="7705" spans="1:9">
      <c r="A7705" s="5">
        <v>2410290694</v>
      </c>
      <c r="B7705" s="5" t="s">
        <v>5784</v>
      </c>
      <c r="C7705" s="5" t="s">
        <v>47</v>
      </c>
      <c r="D7705" s="5" t="s">
        <v>48</v>
      </c>
      <c r="E7705" s="33">
        <v>0</v>
      </c>
      <c r="F7705" s="5" t="s">
        <v>2598</v>
      </c>
      <c r="G7705" s="31">
        <v>0</v>
      </c>
      <c r="H7705" s="32">
        <v>1000</v>
      </c>
      <c r="I7705" s="5">
        <v>0.48317100000000002</v>
      </c>
    </row>
    <row r="7706" spans="1:9">
      <c r="A7706" s="5">
        <v>2410290696</v>
      </c>
      <c r="B7706" s="5" t="s">
        <v>5785</v>
      </c>
      <c r="C7706" s="5" t="s">
        <v>248</v>
      </c>
      <c r="D7706" s="5" t="s">
        <v>249</v>
      </c>
      <c r="E7706" s="33">
        <v>11999</v>
      </c>
      <c r="F7706" s="5" t="s">
        <v>2598</v>
      </c>
      <c r="G7706" s="31">
        <v>0</v>
      </c>
      <c r="H7706" s="32">
        <v>0</v>
      </c>
      <c r="I7706" s="5">
        <v>0.15254300000000001</v>
      </c>
    </row>
    <row r="7707" spans="1:9">
      <c r="A7707" s="5">
        <v>2410290696</v>
      </c>
      <c r="B7707" s="5" t="s">
        <v>5785</v>
      </c>
      <c r="C7707" s="5" t="s">
        <v>2601</v>
      </c>
      <c r="D7707" s="5" t="s">
        <v>2602</v>
      </c>
      <c r="E7707" s="33">
        <v>1500</v>
      </c>
      <c r="F7707" s="5" t="s">
        <v>2598</v>
      </c>
      <c r="G7707" s="31">
        <v>0</v>
      </c>
      <c r="H7707" s="32">
        <v>0</v>
      </c>
      <c r="I7707" s="5">
        <v>0.16378000000000001</v>
      </c>
    </row>
    <row r="7708" spans="1:9">
      <c r="A7708" s="5">
        <v>2410290696</v>
      </c>
      <c r="B7708" s="5" t="s">
        <v>5785</v>
      </c>
      <c r="C7708" s="5" t="s">
        <v>47</v>
      </c>
      <c r="D7708" s="5" t="s">
        <v>48</v>
      </c>
      <c r="E7708" s="33">
        <v>9000</v>
      </c>
      <c r="F7708" s="5" t="s">
        <v>2598</v>
      </c>
      <c r="G7708" s="31">
        <v>0</v>
      </c>
      <c r="H7708" s="32">
        <v>0</v>
      </c>
      <c r="I7708" s="5">
        <v>0.15254200000000001</v>
      </c>
    </row>
    <row r="7709" spans="1:9">
      <c r="A7709" s="5">
        <v>2410290697</v>
      </c>
      <c r="B7709" s="5" t="s">
        <v>5786</v>
      </c>
      <c r="C7709" s="5" t="s">
        <v>248</v>
      </c>
      <c r="D7709" s="5" t="s">
        <v>249</v>
      </c>
      <c r="E7709" s="33">
        <v>50</v>
      </c>
      <c r="F7709" s="5" t="s">
        <v>2598</v>
      </c>
      <c r="G7709" s="31">
        <v>0</v>
      </c>
      <c r="H7709" s="32">
        <v>0</v>
      </c>
      <c r="I7709" s="5">
        <v>0.37280000000000002</v>
      </c>
    </row>
    <row r="7710" spans="1:9">
      <c r="A7710" s="5">
        <v>2410290698</v>
      </c>
      <c r="B7710" s="5" t="s">
        <v>5787</v>
      </c>
      <c r="C7710" s="5" t="s">
        <v>248</v>
      </c>
      <c r="D7710" s="5" t="s">
        <v>249</v>
      </c>
      <c r="E7710" s="33">
        <v>125</v>
      </c>
      <c r="F7710" s="5" t="s">
        <v>2598</v>
      </c>
      <c r="G7710" s="31">
        <v>0</v>
      </c>
      <c r="H7710" s="32">
        <v>0</v>
      </c>
      <c r="I7710" s="5">
        <v>0.37287999999999999</v>
      </c>
    </row>
    <row r="7711" spans="1:9">
      <c r="A7711" s="5">
        <v>2410290699</v>
      </c>
      <c r="B7711" s="5" t="s">
        <v>5788</v>
      </c>
      <c r="C7711" s="5" t="s">
        <v>248</v>
      </c>
      <c r="D7711" s="5" t="s">
        <v>249</v>
      </c>
      <c r="E7711" s="33">
        <v>125</v>
      </c>
      <c r="F7711" s="5" t="s">
        <v>2598</v>
      </c>
      <c r="G7711" s="31">
        <v>0</v>
      </c>
      <c r="H7711" s="32">
        <v>0</v>
      </c>
      <c r="I7711" s="5">
        <v>0.35687999999999998</v>
      </c>
    </row>
    <row r="7712" spans="1:9">
      <c r="A7712" s="5">
        <v>2410290700</v>
      </c>
      <c r="B7712" s="5" t="s">
        <v>5789</v>
      </c>
      <c r="C7712" s="5" t="s">
        <v>248</v>
      </c>
      <c r="D7712" s="5" t="s">
        <v>249</v>
      </c>
      <c r="E7712" s="33">
        <v>75</v>
      </c>
      <c r="F7712" s="5" t="s">
        <v>2598</v>
      </c>
      <c r="G7712" s="31">
        <v>0</v>
      </c>
      <c r="H7712" s="32">
        <v>0</v>
      </c>
      <c r="I7712" s="5">
        <v>0.35653299999999999</v>
      </c>
    </row>
    <row r="7713" spans="1:9">
      <c r="A7713" s="5">
        <v>2410290701</v>
      </c>
      <c r="B7713" s="5" t="s">
        <v>5790</v>
      </c>
      <c r="C7713" s="5" t="s">
        <v>248</v>
      </c>
      <c r="D7713" s="5" t="s">
        <v>249</v>
      </c>
      <c r="E7713" s="33">
        <v>125</v>
      </c>
      <c r="F7713" s="5" t="s">
        <v>2598</v>
      </c>
      <c r="G7713" s="31">
        <v>0</v>
      </c>
      <c r="H7713" s="32">
        <v>0</v>
      </c>
      <c r="I7713" s="5">
        <v>0.37287999999999999</v>
      </c>
    </row>
    <row r="7714" spans="1:9">
      <c r="A7714" s="5">
        <v>2410290704</v>
      </c>
      <c r="B7714" s="5" t="s">
        <v>5791</v>
      </c>
      <c r="C7714" s="5" t="s">
        <v>248</v>
      </c>
      <c r="D7714" s="5" t="s">
        <v>249</v>
      </c>
      <c r="E7714" s="33">
        <v>410</v>
      </c>
      <c r="F7714" s="5" t="s">
        <v>2598</v>
      </c>
      <c r="G7714" s="31">
        <v>0</v>
      </c>
      <c r="H7714" s="32">
        <v>0</v>
      </c>
      <c r="I7714" s="5">
        <v>7.4999999999999997E-2</v>
      </c>
    </row>
    <row r="7715" spans="1:9">
      <c r="A7715" s="5">
        <v>2410290705</v>
      </c>
      <c r="B7715" s="5" t="s">
        <v>5792</v>
      </c>
      <c r="C7715" s="5" t="s">
        <v>248</v>
      </c>
      <c r="D7715" s="5" t="s">
        <v>249</v>
      </c>
      <c r="E7715" s="33">
        <v>120</v>
      </c>
      <c r="F7715" s="5" t="s">
        <v>2598</v>
      </c>
      <c r="G7715" s="31">
        <v>0</v>
      </c>
      <c r="H7715" s="32">
        <v>0</v>
      </c>
      <c r="I7715" s="5">
        <v>7.7667E-2</v>
      </c>
    </row>
    <row r="7716" spans="1:9">
      <c r="A7716" s="5">
        <v>2410290706</v>
      </c>
      <c r="B7716" s="5" t="s">
        <v>5793</v>
      </c>
      <c r="C7716" s="5" t="s">
        <v>248</v>
      </c>
      <c r="D7716" s="5" t="s">
        <v>249</v>
      </c>
      <c r="E7716" s="33">
        <v>180</v>
      </c>
      <c r="F7716" s="5" t="s">
        <v>2598</v>
      </c>
      <c r="G7716" s="31">
        <v>0</v>
      </c>
      <c r="H7716" s="32">
        <v>0</v>
      </c>
      <c r="I7716" s="5">
        <v>7.7667E-2</v>
      </c>
    </row>
    <row r="7717" spans="1:9">
      <c r="A7717" s="5">
        <v>2410290707</v>
      </c>
      <c r="B7717" s="5" t="s">
        <v>5794</v>
      </c>
      <c r="C7717" s="5" t="s">
        <v>248</v>
      </c>
      <c r="D7717" s="5" t="s">
        <v>249</v>
      </c>
      <c r="E7717" s="33">
        <v>290</v>
      </c>
      <c r="F7717" s="5" t="s">
        <v>2598</v>
      </c>
      <c r="G7717" s="31">
        <v>0</v>
      </c>
      <c r="H7717" s="32">
        <v>0</v>
      </c>
      <c r="I7717" s="5">
        <v>7.7689999999999995E-2</v>
      </c>
    </row>
    <row r="7718" spans="1:9">
      <c r="A7718" s="5">
        <v>2410290709</v>
      </c>
      <c r="B7718" s="5" t="s">
        <v>5795</v>
      </c>
      <c r="C7718" s="5" t="s">
        <v>248</v>
      </c>
      <c r="D7718" s="5" t="s">
        <v>249</v>
      </c>
      <c r="E7718" s="33">
        <v>910</v>
      </c>
      <c r="F7718" s="5" t="s">
        <v>2598</v>
      </c>
      <c r="G7718" s="31">
        <v>0</v>
      </c>
      <c r="H7718" s="32">
        <v>0</v>
      </c>
      <c r="I7718" s="5">
        <v>7.8801999999999997E-2</v>
      </c>
    </row>
    <row r="7719" spans="1:9">
      <c r="A7719" s="5">
        <v>2410290711</v>
      </c>
      <c r="B7719" s="5" t="s">
        <v>5796</v>
      </c>
      <c r="C7719" s="5" t="s">
        <v>248</v>
      </c>
      <c r="D7719" s="5" t="s">
        <v>249</v>
      </c>
      <c r="E7719" s="33">
        <v>90</v>
      </c>
      <c r="F7719" s="5" t="s">
        <v>2598</v>
      </c>
      <c r="G7719" s="31">
        <v>0</v>
      </c>
      <c r="H7719" s="32">
        <v>0</v>
      </c>
      <c r="I7719" s="5">
        <v>7.7667E-2</v>
      </c>
    </row>
    <row r="7720" spans="1:9">
      <c r="A7720" s="5">
        <v>2410290712</v>
      </c>
      <c r="B7720" s="5" t="s">
        <v>5797</v>
      </c>
      <c r="C7720" s="5" t="s">
        <v>248</v>
      </c>
      <c r="D7720" s="5" t="s">
        <v>249</v>
      </c>
      <c r="E7720" s="33">
        <v>440</v>
      </c>
      <c r="F7720" s="5" t="s">
        <v>2598</v>
      </c>
      <c r="G7720" s="31">
        <v>0</v>
      </c>
      <c r="H7720" s="32">
        <v>0</v>
      </c>
      <c r="I7720" s="5">
        <v>7.7682000000000001E-2</v>
      </c>
    </row>
    <row r="7721" spans="1:9">
      <c r="A7721" s="5">
        <v>2410290713</v>
      </c>
      <c r="B7721" s="5" t="s">
        <v>5798</v>
      </c>
      <c r="C7721" s="5" t="s">
        <v>248</v>
      </c>
      <c r="D7721" s="5" t="s">
        <v>249</v>
      </c>
      <c r="E7721" s="33">
        <v>380</v>
      </c>
      <c r="F7721" s="5" t="s">
        <v>2598</v>
      </c>
      <c r="G7721" s="31">
        <v>0</v>
      </c>
      <c r="H7721" s="32">
        <v>0</v>
      </c>
      <c r="I7721" s="5">
        <v>9.7104999999999997E-2</v>
      </c>
    </row>
    <row r="7722" spans="1:9">
      <c r="A7722" s="5">
        <v>2410290714</v>
      </c>
      <c r="B7722" s="5" t="s">
        <v>5799</v>
      </c>
      <c r="C7722" s="5" t="s">
        <v>248</v>
      </c>
      <c r="D7722" s="5" t="s">
        <v>249</v>
      </c>
      <c r="E7722" s="33">
        <v>500</v>
      </c>
      <c r="F7722" s="5" t="s">
        <v>2598</v>
      </c>
      <c r="G7722" s="31">
        <v>0</v>
      </c>
      <c r="H7722" s="32">
        <v>0</v>
      </c>
      <c r="I7722" s="5">
        <v>7.7679999999999999E-2</v>
      </c>
    </row>
    <row r="7723" spans="1:9">
      <c r="A7723" s="5">
        <v>2410290716</v>
      </c>
      <c r="B7723" s="5" t="s">
        <v>5800</v>
      </c>
      <c r="C7723" s="5" t="s">
        <v>248</v>
      </c>
      <c r="D7723" s="5" t="s">
        <v>249</v>
      </c>
      <c r="E7723" s="33">
        <v>669</v>
      </c>
      <c r="F7723" s="5" t="s">
        <v>2598</v>
      </c>
      <c r="G7723" s="31">
        <v>0</v>
      </c>
      <c r="H7723" s="32">
        <v>0</v>
      </c>
      <c r="I7723" s="5">
        <v>7.7683000000000002E-2</v>
      </c>
    </row>
    <row r="7724" spans="1:9">
      <c r="A7724" s="5">
        <v>2410290717</v>
      </c>
      <c r="B7724" s="5" t="s">
        <v>5801</v>
      </c>
      <c r="C7724" s="5" t="s">
        <v>248</v>
      </c>
      <c r="D7724" s="5" t="s">
        <v>249</v>
      </c>
      <c r="E7724" s="33">
        <v>386</v>
      </c>
      <c r="F7724" s="5" t="s">
        <v>2598</v>
      </c>
      <c r="G7724" s="31">
        <v>0</v>
      </c>
      <c r="H7724" s="32">
        <v>0</v>
      </c>
      <c r="I7724" s="5">
        <v>7.8031000000000003E-2</v>
      </c>
    </row>
    <row r="7725" spans="1:9">
      <c r="A7725" s="5">
        <v>2410290718</v>
      </c>
      <c r="B7725" s="5" t="s">
        <v>5802</v>
      </c>
      <c r="C7725" s="5" t="s">
        <v>248</v>
      </c>
      <c r="D7725" s="5" t="s">
        <v>249</v>
      </c>
      <c r="E7725" s="33">
        <v>250</v>
      </c>
      <c r="F7725" s="5" t="s">
        <v>2598</v>
      </c>
      <c r="G7725" s="31">
        <v>0</v>
      </c>
      <c r="H7725" s="32">
        <v>0</v>
      </c>
      <c r="I7725" s="5">
        <v>7.7679999999999999E-2</v>
      </c>
    </row>
    <row r="7726" spans="1:9">
      <c r="A7726" s="5">
        <v>2410290727</v>
      </c>
      <c r="B7726" s="5" t="s">
        <v>5803</v>
      </c>
      <c r="C7726" s="5" t="s">
        <v>248</v>
      </c>
      <c r="D7726" s="5" t="s">
        <v>249</v>
      </c>
      <c r="E7726" s="33">
        <v>240</v>
      </c>
      <c r="F7726" s="5" t="s">
        <v>2598</v>
      </c>
      <c r="G7726" s="31">
        <v>0</v>
      </c>
      <c r="H7726" s="32">
        <v>0</v>
      </c>
      <c r="I7726" s="5">
        <v>1.101667</v>
      </c>
    </row>
    <row r="7727" spans="1:9">
      <c r="A7727" s="5">
        <v>2410290728</v>
      </c>
      <c r="B7727" s="5" t="s">
        <v>5804</v>
      </c>
      <c r="C7727" s="5" t="s">
        <v>248</v>
      </c>
      <c r="D7727" s="5" t="s">
        <v>249</v>
      </c>
      <c r="E7727" s="33">
        <v>67</v>
      </c>
      <c r="F7727" s="5" t="s">
        <v>2598</v>
      </c>
      <c r="G7727" s="31">
        <v>0</v>
      </c>
      <c r="H7727" s="32">
        <v>0</v>
      </c>
      <c r="I7727" s="5">
        <v>0.25417899999999999</v>
      </c>
    </row>
    <row r="7728" spans="1:9">
      <c r="A7728" s="5">
        <v>2410290740</v>
      </c>
      <c r="B7728" s="5" t="s">
        <v>5805</v>
      </c>
      <c r="C7728" s="5" t="s">
        <v>248</v>
      </c>
      <c r="D7728" s="5" t="s">
        <v>249</v>
      </c>
      <c r="E7728" s="33">
        <v>620</v>
      </c>
      <c r="F7728" s="5" t="s">
        <v>4407</v>
      </c>
      <c r="G7728" s="31">
        <v>0</v>
      </c>
      <c r="H7728" s="32">
        <v>0</v>
      </c>
      <c r="I7728" s="5">
        <v>3.7874029999999999</v>
      </c>
    </row>
    <row r="7729" spans="1:9">
      <c r="A7729" s="5">
        <v>2410290740</v>
      </c>
      <c r="B7729" s="5" t="s">
        <v>5805</v>
      </c>
      <c r="C7729" s="5" t="s">
        <v>2611</v>
      </c>
      <c r="D7729" s="5" t="s">
        <v>2612</v>
      </c>
      <c r="E7729" s="33">
        <v>306</v>
      </c>
      <c r="F7729" s="5" t="s">
        <v>4407</v>
      </c>
      <c r="G7729" s="31">
        <v>0</v>
      </c>
      <c r="H7729" s="32">
        <v>0</v>
      </c>
      <c r="I7729" s="5">
        <v>3.7873860000000001</v>
      </c>
    </row>
    <row r="7730" spans="1:9">
      <c r="A7730" s="5">
        <v>2410290750</v>
      </c>
      <c r="B7730" s="5" t="s">
        <v>5806</v>
      </c>
      <c r="C7730" s="5" t="s">
        <v>248</v>
      </c>
      <c r="D7730" s="5" t="s">
        <v>249</v>
      </c>
      <c r="E7730" s="33">
        <v>47</v>
      </c>
      <c r="F7730" s="5" t="s">
        <v>2598</v>
      </c>
      <c r="G7730" s="31">
        <v>0</v>
      </c>
      <c r="H7730" s="32">
        <v>0</v>
      </c>
      <c r="I7730" s="5">
        <v>0.55085099999999998</v>
      </c>
    </row>
    <row r="7731" spans="1:9">
      <c r="A7731" s="5">
        <v>2410290754</v>
      </c>
      <c r="B7731" s="5" t="s">
        <v>5807</v>
      </c>
      <c r="C7731" s="5" t="s">
        <v>248</v>
      </c>
      <c r="D7731" s="5" t="s">
        <v>249</v>
      </c>
      <c r="E7731" s="33">
        <v>70</v>
      </c>
      <c r="F7731" s="5" t="s">
        <v>2598</v>
      </c>
      <c r="G7731" s="31">
        <v>0</v>
      </c>
      <c r="H7731" s="32">
        <v>0</v>
      </c>
      <c r="I7731" s="5">
        <v>0.82499999999999996</v>
      </c>
    </row>
    <row r="7732" spans="1:9">
      <c r="A7732" s="5">
        <v>2410290754</v>
      </c>
      <c r="B7732" s="5" t="s">
        <v>5807</v>
      </c>
      <c r="C7732" s="5" t="s">
        <v>2631</v>
      </c>
      <c r="D7732" s="5" t="s">
        <v>2632</v>
      </c>
      <c r="E7732" s="33">
        <v>20</v>
      </c>
      <c r="F7732" s="5" t="s">
        <v>2598</v>
      </c>
      <c r="G7732" s="31">
        <v>0</v>
      </c>
      <c r="H7732" s="32">
        <v>0</v>
      </c>
      <c r="I7732" s="5">
        <v>0.82499999999999996</v>
      </c>
    </row>
    <row r="7733" spans="1:9">
      <c r="A7733" s="5">
        <v>2410290761</v>
      </c>
      <c r="B7733" s="5" t="s">
        <v>5808</v>
      </c>
      <c r="C7733" s="5" t="s">
        <v>248</v>
      </c>
      <c r="D7733" s="5" t="s">
        <v>249</v>
      </c>
      <c r="E7733" s="33">
        <v>150</v>
      </c>
      <c r="F7733" s="5" t="s">
        <v>2598</v>
      </c>
      <c r="G7733" s="31">
        <v>0</v>
      </c>
      <c r="H7733" s="32">
        <v>0</v>
      </c>
      <c r="I7733" s="5">
        <v>1.1864669999999999</v>
      </c>
    </row>
    <row r="7734" spans="1:9">
      <c r="A7734" s="5">
        <v>2410290763</v>
      </c>
      <c r="B7734" s="5" t="s">
        <v>5809</v>
      </c>
      <c r="C7734" s="5" t="s">
        <v>248</v>
      </c>
      <c r="D7734" s="5" t="s">
        <v>249</v>
      </c>
      <c r="E7734" s="33">
        <v>57</v>
      </c>
      <c r="F7734" s="5" t="s">
        <v>2598</v>
      </c>
      <c r="G7734" s="31">
        <v>0</v>
      </c>
      <c r="H7734" s="32">
        <v>0</v>
      </c>
      <c r="I7734" s="5">
        <v>0.25421100000000002</v>
      </c>
    </row>
    <row r="7735" spans="1:9">
      <c r="A7735" s="5">
        <v>2410290764</v>
      </c>
      <c r="B7735" s="5" t="s">
        <v>5810</v>
      </c>
      <c r="C7735" s="5" t="s">
        <v>248</v>
      </c>
      <c r="D7735" s="5" t="s">
        <v>249</v>
      </c>
      <c r="E7735" s="33">
        <v>2060</v>
      </c>
      <c r="F7735" s="5" t="s">
        <v>2598</v>
      </c>
      <c r="G7735" s="31">
        <v>0</v>
      </c>
      <c r="H7735" s="32">
        <v>0</v>
      </c>
      <c r="I7735" s="5">
        <v>0.146782</v>
      </c>
    </row>
    <row r="7736" spans="1:9">
      <c r="A7736" s="5">
        <v>2410290764</v>
      </c>
      <c r="B7736" s="5" t="s">
        <v>5810</v>
      </c>
      <c r="C7736" s="5" t="s">
        <v>47</v>
      </c>
      <c r="D7736" s="5" t="s">
        <v>48</v>
      </c>
      <c r="E7736" s="33">
        <v>4200</v>
      </c>
      <c r="F7736" s="5" t="s">
        <v>2598</v>
      </c>
      <c r="G7736" s="31">
        <v>0</v>
      </c>
      <c r="H7736" s="32">
        <v>0</v>
      </c>
      <c r="I7736" s="5">
        <v>0.14677899999999999</v>
      </c>
    </row>
    <row r="7737" spans="1:9">
      <c r="A7737" s="5">
        <v>2410290765</v>
      </c>
      <c r="B7737" s="5" t="s">
        <v>5811</v>
      </c>
      <c r="C7737" s="5" t="s">
        <v>248</v>
      </c>
      <c r="D7737" s="5" t="s">
        <v>249</v>
      </c>
      <c r="E7737" s="33">
        <v>7066</v>
      </c>
      <c r="F7737" s="5" t="s">
        <v>2598</v>
      </c>
      <c r="G7737" s="31">
        <v>0</v>
      </c>
      <c r="H7737" s="32">
        <v>0</v>
      </c>
      <c r="I7737" s="5">
        <v>0.14707000000000001</v>
      </c>
    </row>
    <row r="7738" spans="1:9">
      <c r="A7738" s="5">
        <v>2410290766</v>
      </c>
      <c r="B7738" s="5" t="s">
        <v>5812</v>
      </c>
      <c r="C7738" s="5" t="s">
        <v>248</v>
      </c>
      <c r="D7738" s="5" t="s">
        <v>249</v>
      </c>
      <c r="E7738" s="33">
        <v>3100</v>
      </c>
      <c r="F7738" s="5" t="s">
        <v>2598</v>
      </c>
      <c r="G7738" s="31">
        <v>0</v>
      </c>
      <c r="H7738" s="32">
        <v>0</v>
      </c>
      <c r="I7738" s="5">
        <v>0.14831900000000001</v>
      </c>
    </row>
    <row r="7739" spans="1:9">
      <c r="A7739" s="5">
        <v>2410290767</v>
      </c>
      <c r="B7739" s="5" t="s">
        <v>5813</v>
      </c>
      <c r="C7739" s="5" t="s">
        <v>248</v>
      </c>
      <c r="D7739" s="5" t="s">
        <v>249</v>
      </c>
      <c r="E7739" s="33">
        <v>987</v>
      </c>
      <c r="F7739" s="5" t="s">
        <v>2598</v>
      </c>
      <c r="G7739" s="31">
        <v>0</v>
      </c>
      <c r="H7739" s="32">
        <v>0</v>
      </c>
      <c r="I7739" s="5">
        <v>0.14802399999999999</v>
      </c>
    </row>
    <row r="7740" spans="1:9">
      <c r="A7740" s="5">
        <v>2410290767</v>
      </c>
      <c r="B7740" s="5" t="s">
        <v>5813</v>
      </c>
      <c r="C7740" s="5" t="s">
        <v>692</v>
      </c>
      <c r="D7740" s="5" t="s">
        <v>693</v>
      </c>
      <c r="E7740" s="33">
        <v>3000</v>
      </c>
      <c r="F7740" s="5" t="s">
        <v>2598</v>
      </c>
      <c r="G7740" s="31">
        <v>0</v>
      </c>
      <c r="H7740" s="32">
        <v>0</v>
      </c>
      <c r="I7740" s="5">
        <v>0.14802000000000001</v>
      </c>
    </row>
    <row r="7741" spans="1:9">
      <c r="A7741" s="5">
        <v>2410290768</v>
      </c>
      <c r="B7741" s="5" t="s">
        <v>5814</v>
      </c>
      <c r="C7741" s="5" t="s">
        <v>248</v>
      </c>
      <c r="D7741" s="5" t="s">
        <v>249</v>
      </c>
      <c r="E7741" s="33">
        <v>412</v>
      </c>
      <c r="F7741" s="5" t="s">
        <v>2598</v>
      </c>
      <c r="G7741" s="31">
        <v>0</v>
      </c>
      <c r="H7741" s="32">
        <v>0</v>
      </c>
      <c r="I7741" s="5">
        <v>0.161019</v>
      </c>
    </row>
    <row r="7742" spans="1:9">
      <c r="A7742" s="5">
        <v>2410290769</v>
      </c>
      <c r="B7742" s="5" t="s">
        <v>8239</v>
      </c>
      <c r="C7742" s="5" t="s">
        <v>248</v>
      </c>
      <c r="D7742" s="5" t="s">
        <v>249</v>
      </c>
      <c r="E7742" s="33">
        <v>1000</v>
      </c>
      <c r="F7742" s="5" t="s">
        <v>2598</v>
      </c>
      <c r="G7742" s="31">
        <v>0</v>
      </c>
      <c r="H7742" s="32">
        <v>0</v>
      </c>
      <c r="I7742" s="5">
        <v>0.14831</v>
      </c>
    </row>
    <row r="7743" spans="1:9">
      <c r="A7743" s="5">
        <v>2410290770</v>
      </c>
      <c r="B7743" s="5" t="s">
        <v>5815</v>
      </c>
      <c r="C7743" s="5" t="s">
        <v>248</v>
      </c>
      <c r="D7743" s="5" t="s">
        <v>249</v>
      </c>
      <c r="E7743" s="33">
        <v>8050</v>
      </c>
      <c r="F7743" s="5" t="s">
        <v>2598</v>
      </c>
      <c r="G7743" s="31">
        <v>0</v>
      </c>
      <c r="H7743" s="32">
        <v>0</v>
      </c>
      <c r="I7743" s="5">
        <v>0.14838999999999999</v>
      </c>
    </row>
    <row r="7744" spans="1:9">
      <c r="A7744" s="5">
        <v>2410290770</v>
      </c>
      <c r="B7744" s="5" t="s">
        <v>5815</v>
      </c>
      <c r="C7744" s="5" t="s">
        <v>47</v>
      </c>
      <c r="D7744" s="5" t="s">
        <v>48</v>
      </c>
      <c r="E7744" s="33">
        <v>3000</v>
      </c>
      <c r="F7744" s="5" t="s">
        <v>2598</v>
      </c>
      <c r="G7744" s="31">
        <v>0</v>
      </c>
      <c r="H7744" s="32">
        <v>0</v>
      </c>
      <c r="I7744" s="5">
        <v>0.14838999999999999</v>
      </c>
    </row>
    <row r="7745" spans="1:9">
      <c r="A7745" s="5">
        <v>2410290771</v>
      </c>
      <c r="B7745" s="5" t="s">
        <v>5816</v>
      </c>
      <c r="C7745" s="5" t="s">
        <v>248</v>
      </c>
      <c r="D7745" s="5" t="s">
        <v>249</v>
      </c>
      <c r="E7745" s="33">
        <v>2211</v>
      </c>
      <c r="F7745" s="5" t="s">
        <v>2598</v>
      </c>
      <c r="G7745" s="31">
        <v>0</v>
      </c>
      <c r="H7745" s="32">
        <v>0</v>
      </c>
      <c r="I7745" s="5">
        <v>0.14691499999999999</v>
      </c>
    </row>
    <row r="7746" spans="1:9">
      <c r="A7746" s="5">
        <v>2410290771</v>
      </c>
      <c r="B7746" s="5" t="s">
        <v>5816</v>
      </c>
      <c r="C7746" s="5" t="s">
        <v>47</v>
      </c>
      <c r="D7746" s="5" t="s">
        <v>48</v>
      </c>
      <c r="E7746" s="33">
        <v>2300</v>
      </c>
      <c r="F7746" s="5" t="s">
        <v>2598</v>
      </c>
      <c r="G7746" s="31">
        <v>0</v>
      </c>
      <c r="H7746" s="32">
        <v>0</v>
      </c>
      <c r="I7746" s="5">
        <v>0.14691699999999999</v>
      </c>
    </row>
    <row r="7747" spans="1:9">
      <c r="A7747" s="5">
        <v>2410290772</v>
      </c>
      <c r="B7747" s="5" t="s">
        <v>7915</v>
      </c>
      <c r="C7747" s="5" t="s">
        <v>47</v>
      </c>
      <c r="D7747" s="5" t="s">
        <v>48</v>
      </c>
      <c r="E7747" s="33">
        <v>3000</v>
      </c>
      <c r="F7747" s="5" t="s">
        <v>2598</v>
      </c>
      <c r="G7747" s="31">
        <v>0</v>
      </c>
      <c r="H7747" s="32">
        <v>0</v>
      </c>
      <c r="I7747" s="5">
        <v>0.14831</v>
      </c>
    </row>
    <row r="7748" spans="1:9">
      <c r="A7748" s="5">
        <v>2410290773</v>
      </c>
      <c r="B7748" s="5" t="s">
        <v>5817</v>
      </c>
      <c r="C7748" s="5" t="s">
        <v>248</v>
      </c>
      <c r="D7748" s="5" t="s">
        <v>249</v>
      </c>
      <c r="E7748" s="33">
        <v>7761</v>
      </c>
      <c r="F7748" s="5" t="s">
        <v>2598</v>
      </c>
      <c r="G7748" s="31">
        <v>0</v>
      </c>
      <c r="H7748" s="32">
        <v>0</v>
      </c>
      <c r="I7748" s="5">
        <v>0.14806</v>
      </c>
    </row>
    <row r="7749" spans="1:9">
      <c r="A7749" s="5">
        <v>2410290774</v>
      </c>
      <c r="B7749" s="5" t="s">
        <v>8240</v>
      </c>
      <c r="C7749" s="5" t="s">
        <v>248</v>
      </c>
      <c r="D7749" s="5" t="s">
        <v>249</v>
      </c>
      <c r="E7749" s="33">
        <v>1000</v>
      </c>
      <c r="F7749" s="5" t="s">
        <v>2598</v>
      </c>
      <c r="G7749" s="31">
        <v>0</v>
      </c>
      <c r="H7749" s="32">
        <v>0</v>
      </c>
      <c r="I7749" s="5">
        <v>0.14831</v>
      </c>
    </row>
    <row r="7750" spans="1:9">
      <c r="A7750" s="5">
        <v>2410290775</v>
      </c>
      <c r="B7750" s="5" t="s">
        <v>5818</v>
      </c>
      <c r="C7750" s="5" t="s">
        <v>248</v>
      </c>
      <c r="D7750" s="5" t="s">
        <v>249</v>
      </c>
      <c r="E7750" s="33">
        <v>2600</v>
      </c>
      <c r="F7750" s="5" t="s">
        <v>2598</v>
      </c>
      <c r="G7750" s="31">
        <v>0</v>
      </c>
      <c r="H7750" s="32">
        <v>0</v>
      </c>
      <c r="I7750" s="5">
        <v>0.145873</v>
      </c>
    </row>
    <row r="7751" spans="1:9">
      <c r="A7751" s="5">
        <v>2410290776</v>
      </c>
      <c r="B7751" s="5" t="s">
        <v>616</v>
      </c>
      <c r="C7751" s="5" t="s">
        <v>248</v>
      </c>
      <c r="D7751" s="5" t="s">
        <v>249</v>
      </c>
      <c r="E7751" s="33">
        <v>3868</v>
      </c>
      <c r="F7751" s="5" t="s">
        <v>2598</v>
      </c>
      <c r="G7751" s="31">
        <v>0</v>
      </c>
      <c r="H7751" s="32">
        <v>0</v>
      </c>
      <c r="I7751" s="5">
        <v>0.14788299999999999</v>
      </c>
    </row>
    <row r="7752" spans="1:9">
      <c r="A7752" s="5">
        <v>2410290784</v>
      </c>
      <c r="B7752" s="5" t="s">
        <v>5819</v>
      </c>
      <c r="C7752" s="5" t="s">
        <v>248</v>
      </c>
      <c r="D7752" s="5" t="s">
        <v>249</v>
      </c>
      <c r="E7752" s="33">
        <v>1877</v>
      </c>
      <c r="F7752" s="5" t="s">
        <v>4407</v>
      </c>
      <c r="G7752" s="31">
        <v>0</v>
      </c>
      <c r="H7752" s="32">
        <v>516935</v>
      </c>
      <c r="I7752" s="5">
        <v>3.1981090000000001</v>
      </c>
    </row>
    <row r="7753" spans="1:9">
      <c r="A7753" s="5">
        <v>2410290784</v>
      </c>
      <c r="B7753" s="5" t="s">
        <v>5819</v>
      </c>
      <c r="C7753" s="5" t="s">
        <v>109</v>
      </c>
      <c r="D7753" s="5" t="s">
        <v>110</v>
      </c>
      <c r="E7753" s="33">
        <v>1020.4853000000001</v>
      </c>
      <c r="F7753" s="5" t="s">
        <v>4407</v>
      </c>
      <c r="G7753" s="31">
        <v>0</v>
      </c>
      <c r="H7753" s="32">
        <v>0</v>
      </c>
      <c r="I7753" s="5">
        <v>3.1981160000000002</v>
      </c>
    </row>
    <row r="7754" spans="1:9">
      <c r="A7754" s="5">
        <v>2410290784</v>
      </c>
      <c r="B7754" s="5" t="s">
        <v>5819</v>
      </c>
      <c r="C7754" s="5" t="s">
        <v>2611</v>
      </c>
      <c r="D7754" s="5" t="s">
        <v>2612</v>
      </c>
      <c r="E7754" s="33">
        <v>162200</v>
      </c>
      <c r="F7754" s="5" t="s">
        <v>4407</v>
      </c>
      <c r="G7754" s="31">
        <v>5513</v>
      </c>
      <c r="H7754" s="32">
        <v>0</v>
      </c>
      <c r="I7754" s="5">
        <v>3.1981120000000001</v>
      </c>
    </row>
    <row r="7755" spans="1:9">
      <c r="A7755" s="5">
        <v>2410290785</v>
      </c>
      <c r="B7755" s="5" t="s">
        <v>5820</v>
      </c>
      <c r="C7755" s="5" t="s">
        <v>248</v>
      </c>
      <c r="D7755" s="5" t="s">
        <v>249</v>
      </c>
      <c r="E7755" s="33">
        <v>7024</v>
      </c>
      <c r="F7755" s="5" t="s">
        <v>4407</v>
      </c>
      <c r="G7755" s="31">
        <v>0</v>
      </c>
      <c r="H7755" s="32">
        <v>208000</v>
      </c>
      <c r="I7755" s="5">
        <v>3.1892779999999998</v>
      </c>
    </row>
    <row r="7756" spans="1:9">
      <c r="A7756" s="5">
        <v>2410290785</v>
      </c>
      <c r="B7756" s="5" t="s">
        <v>5820</v>
      </c>
      <c r="C7756" s="5" t="s">
        <v>909</v>
      </c>
      <c r="D7756" s="5" t="s">
        <v>910</v>
      </c>
      <c r="E7756" s="33">
        <v>496</v>
      </c>
      <c r="F7756" s="5" t="s">
        <v>4407</v>
      </c>
      <c r="G7756" s="31">
        <v>0</v>
      </c>
      <c r="H7756" s="32">
        <v>0</v>
      </c>
      <c r="I7756" s="5">
        <v>3.1893150000000001</v>
      </c>
    </row>
    <row r="7757" spans="1:9">
      <c r="A7757" s="5">
        <v>2410290785</v>
      </c>
      <c r="B7757" s="5" t="s">
        <v>5820</v>
      </c>
      <c r="C7757" s="5" t="s">
        <v>2611</v>
      </c>
      <c r="D7757" s="5" t="s">
        <v>2612</v>
      </c>
      <c r="E7757" s="33">
        <v>106961</v>
      </c>
      <c r="F7757" s="5" t="s">
        <v>4407</v>
      </c>
      <c r="G7757" s="31">
        <v>0</v>
      </c>
      <c r="H7757" s="32">
        <v>0</v>
      </c>
      <c r="I7757" s="5">
        <v>3.1892770000000001</v>
      </c>
    </row>
    <row r="7758" spans="1:9">
      <c r="A7758" s="5">
        <v>2410290790</v>
      </c>
      <c r="B7758" s="5" t="s">
        <v>5821</v>
      </c>
      <c r="C7758" s="5" t="s">
        <v>248</v>
      </c>
      <c r="D7758" s="5" t="s">
        <v>249</v>
      </c>
      <c r="E7758" s="33">
        <v>20</v>
      </c>
      <c r="F7758" s="5" t="s">
        <v>2598</v>
      </c>
      <c r="G7758" s="31">
        <v>0</v>
      </c>
      <c r="H7758" s="32">
        <v>0</v>
      </c>
      <c r="I7758" s="5">
        <v>2.9620000000000002</v>
      </c>
    </row>
    <row r="7759" spans="1:9">
      <c r="A7759" s="5">
        <v>2410290791</v>
      </c>
      <c r="B7759" s="5" t="s">
        <v>5822</v>
      </c>
      <c r="C7759" s="5" t="s">
        <v>248</v>
      </c>
      <c r="D7759" s="5" t="s">
        <v>249</v>
      </c>
      <c r="E7759" s="33">
        <v>78.5</v>
      </c>
      <c r="F7759" s="5" t="s">
        <v>4407</v>
      </c>
      <c r="G7759" s="31">
        <v>0</v>
      </c>
      <c r="H7759" s="32">
        <v>0</v>
      </c>
      <c r="I7759" s="5">
        <v>4.8219110000000001</v>
      </c>
    </row>
    <row r="7760" spans="1:9">
      <c r="A7760" s="5">
        <v>2410290792</v>
      </c>
      <c r="B7760" s="5" t="s">
        <v>5823</v>
      </c>
      <c r="C7760" s="5" t="s">
        <v>248</v>
      </c>
      <c r="D7760" s="5" t="s">
        <v>249</v>
      </c>
      <c r="E7760" s="33">
        <v>3.15</v>
      </c>
      <c r="F7760" s="5" t="s">
        <v>4407</v>
      </c>
      <c r="G7760" s="31">
        <v>0</v>
      </c>
      <c r="H7760" s="32">
        <v>0</v>
      </c>
      <c r="I7760" s="5">
        <v>148.27936500000001</v>
      </c>
    </row>
    <row r="7761" spans="1:9">
      <c r="A7761" s="5">
        <v>2410290793</v>
      </c>
      <c r="B7761" s="5" t="s">
        <v>5824</v>
      </c>
      <c r="C7761" s="5" t="s">
        <v>248</v>
      </c>
      <c r="D7761" s="5" t="s">
        <v>249</v>
      </c>
      <c r="E7761" s="33">
        <v>508</v>
      </c>
      <c r="F7761" s="5" t="s">
        <v>2598</v>
      </c>
      <c r="G7761" s="31">
        <v>0</v>
      </c>
      <c r="H7761" s="32">
        <v>0</v>
      </c>
      <c r="I7761" s="5">
        <v>0.346024</v>
      </c>
    </row>
    <row r="7762" spans="1:9">
      <c r="A7762" s="5">
        <v>2410290794</v>
      </c>
      <c r="B7762" s="5" t="s">
        <v>5825</v>
      </c>
      <c r="C7762" s="5" t="s">
        <v>248</v>
      </c>
      <c r="D7762" s="5" t="s">
        <v>249</v>
      </c>
      <c r="E7762" s="33">
        <v>830</v>
      </c>
      <c r="F7762" s="5" t="s">
        <v>2598</v>
      </c>
      <c r="G7762" s="31">
        <v>0</v>
      </c>
      <c r="H7762" s="32">
        <v>0</v>
      </c>
      <c r="I7762" s="5">
        <v>4.7964E-2</v>
      </c>
    </row>
    <row r="7763" spans="1:9">
      <c r="A7763" s="5">
        <v>2410290795</v>
      </c>
      <c r="B7763" s="5" t="s">
        <v>5826</v>
      </c>
      <c r="C7763" s="5" t="s">
        <v>248</v>
      </c>
      <c r="D7763" s="5" t="s">
        <v>249</v>
      </c>
      <c r="E7763" s="33">
        <v>440</v>
      </c>
      <c r="F7763" s="5" t="s">
        <v>2598</v>
      </c>
      <c r="G7763" s="31">
        <v>0</v>
      </c>
      <c r="H7763" s="32">
        <v>0</v>
      </c>
      <c r="I7763" s="5">
        <v>1.6955000000000001E-2</v>
      </c>
    </row>
    <row r="7764" spans="1:9">
      <c r="A7764" s="5">
        <v>2410290796</v>
      </c>
      <c r="B7764" s="5" t="s">
        <v>5827</v>
      </c>
      <c r="C7764" s="5" t="s">
        <v>248</v>
      </c>
      <c r="D7764" s="5" t="s">
        <v>249</v>
      </c>
      <c r="E7764" s="33">
        <v>1</v>
      </c>
      <c r="F7764" s="5" t="s">
        <v>3510</v>
      </c>
      <c r="G7764" s="31">
        <v>0</v>
      </c>
      <c r="H7764" s="32">
        <v>0</v>
      </c>
      <c r="I7764" s="5">
        <v>294.67</v>
      </c>
    </row>
    <row r="7765" spans="1:9">
      <c r="A7765" s="5">
        <v>2410290797</v>
      </c>
      <c r="B7765" s="5" t="s">
        <v>5828</v>
      </c>
      <c r="C7765" s="5" t="s">
        <v>248</v>
      </c>
      <c r="D7765" s="5" t="s">
        <v>249</v>
      </c>
      <c r="E7765" s="33">
        <v>362</v>
      </c>
      <c r="F7765" s="5" t="s">
        <v>2598</v>
      </c>
      <c r="G7765" s="31">
        <v>0</v>
      </c>
      <c r="H7765" s="32">
        <v>0</v>
      </c>
      <c r="I7765" s="5">
        <v>0.17502799999999999</v>
      </c>
    </row>
    <row r="7766" spans="1:9">
      <c r="A7766" s="5">
        <v>2410290800</v>
      </c>
      <c r="B7766" s="5" t="s">
        <v>5829</v>
      </c>
      <c r="C7766" s="5" t="s">
        <v>699</v>
      </c>
      <c r="D7766" s="5" t="s">
        <v>700</v>
      </c>
      <c r="E7766" s="33">
        <v>1463.1</v>
      </c>
      <c r="F7766" s="5" t="s">
        <v>4407</v>
      </c>
      <c r="G7766" s="31">
        <v>0</v>
      </c>
      <c r="H7766" s="32">
        <v>0</v>
      </c>
      <c r="I7766" s="5">
        <v>3.4679310000000001</v>
      </c>
    </row>
    <row r="7767" spans="1:9">
      <c r="A7767" s="5">
        <v>2410290808</v>
      </c>
      <c r="B7767" s="5" t="s">
        <v>5830</v>
      </c>
      <c r="C7767" s="5" t="s">
        <v>699</v>
      </c>
      <c r="D7767" s="5" t="s">
        <v>700</v>
      </c>
      <c r="E7767" s="33">
        <v>407</v>
      </c>
      <c r="F7767" s="5" t="s">
        <v>4407</v>
      </c>
      <c r="G7767" s="31">
        <v>0</v>
      </c>
      <c r="H7767" s="32">
        <v>0</v>
      </c>
      <c r="I7767" s="5">
        <v>4.5715479999999999</v>
      </c>
    </row>
    <row r="7768" spans="1:9">
      <c r="A7768" s="5">
        <v>2410290808</v>
      </c>
      <c r="B7768" s="5" t="s">
        <v>5830</v>
      </c>
      <c r="C7768" s="5" t="s">
        <v>909</v>
      </c>
      <c r="D7768" s="5" t="s">
        <v>910</v>
      </c>
      <c r="E7768" s="33">
        <v>514.4</v>
      </c>
      <c r="F7768" s="5" t="s">
        <v>4407</v>
      </c>
      <c r="G7768" s="31">
        <v>0</v>
      </c>
      <c r="H7768" s="32">
        <v>0</v>
      </c>
      <c r="I7768" s="5">
        <v>4.5715589999999997</v>
      </c>
    </row>
    <row r="7769" spans="1:9">
      <c r="A7769" s="5">
        <v>2410290810</v>
      </c>
      <c r="B7769" s="5" t="s">
        <v>5831</v>
      </c>
      <c r="C7769" s="5" t="s">
        <v>248</v>
      </c>
      <c r="D7769" s="5" t="s">
        <v>249</v>
      </c>
      <c r="E7769" s="33">
        <v>10.77</v>
      </c>
      <c r="F7769" s="5" t="s">
        <v>4407</v>
      </c>
      <c r="G7769" s="31">
        <v>0</v>
      </c>
      <c r="H7769" s="32">
        <v>0</v>
      </c>
      <c r="I7769" s="5">
        <v>62.550604</v>
      </c>
    </row>
    <row r="7770" spans="1:9">
      <c r="A7770" s="5">
        <v>2410290811</v>
      </c>
      <c r="B7770" s="5" t="s">
        <v>5832</v>
      </c>
      <c r="C7770" s="5" t="s">
        <v>248</v>
      </c>
      <c r="D7770" s="5" t="s">
        <v>249</v>
      </c>
      <c r="E7770" s="33">
        <v>11</v>
      </c>
      <c r="F7770" s="5" t="s">
        <v>4407</v>
      </c>
      <c r="G7770" s="31">
        <v>0</v>
      </c>
      <c r="H7770" s="32">
        <v>0</v>
      </c>
      <c r="I7770" s="5">
        <v>51.968181999999999</v>
      </c>
    </row>
    <row r="7771" spans="1:9">
      <c r="A7771" s="5">
        <v>2410290812</v>
      </c>
      <c r="B7771" s="5" t="s">
        <v>5833</v>
      </c>
      <c r="C7771" s="5" t="s">
        <v>248</v>
      </c>
      <c r="D7771" s="5" t="s">
        <v>249</v>
      </c>
      <c r="E7771" s="33">
        <v>10.92</v>
      </c>
      <c r="F7771" s="5" t="s">
        <v>4407</v>
      </c>
      <c r="G7771" s="31">
        <v>0</v>
      </c>
      <c r="H7771" s="32">
        <v>0</v>
      </c>
      <c r="I7771" s="5">
        <v>51.968864000000004</v>
      </c>
    </row>
    <row r="7772" spans="1:9">
      <c r="A7772" s="5">
        <v>2410290813</v>
      </c>
      <c r="B7772" s="5" t="s">
        <v>5834</v>
      </c>
      <c r="C7772" s="5" t="s">
        <v>248</v>
      </c>
      <c r="D7772" s="5" t="s">
        <v>249</v>
      </c>
      <c r="E7772" s="33">
        <v>11</v>
      </c>
      <c r="F7772" s="5" t="s">
        <v>4407</v>
      </c>
      <c r="G7772" s="31">
        <v>0</v>
      </c>
      <c r="H7772" s="32">
        <v>0</v>
      </c>
      <c r="I7772" s="5">
        <v>51.968181999999999</v>
      </c>
    </row>
    <row r="7773" spans="1:9">
      <c r="A7773" s="5">
        <v>2410290815</v>
      </c>
      <c r="B7773" s="5" t="s">
        <v>5835</v>
      </c>
      <c r="C7773" s="5" t="s">
        <v>248</v>
      </c>
      <c r="D7773" s="5" t="s">
        <v>249</v>
      </c>
      <c r="E7773" s="33">
        <v>100</v>
      </c>
      <c r="F7773" s="5" t="s">
        <v>4407</v>
      </c>
      <c r="G7773" s="31">
        <v>0</v>
      </c>
      <c r="H7773" s="32">
        <v>0</v>
      </c>
      <c r="I7773" s="5">
        <v>5.8719999999999999</v>
      </c>
    </row>
    <row r="7774" spans="1:9">
      <c r="A7774" s="5">
        <v>2410290816</v>
      </c>
      <c r="B7774" s="5" t="s">
        <v>5836</v>
      </c>
      <c r="C7774" s="5" t="s">
        <v>248</v>
      </c>
      <c r="D7774" s="5" t="s">
        <v>249</v>
      </c>
      <c r="E7774" s="33">
        <v>25</v>
      </c>
      <c r="F7774" s="5" t="s">
        <v>4407</v>
      </c>
      <c r="G7774" s="31">
        <v>0</v>
      </c>
      <c r="H7774" s="32">
        <v>0</v>
      </c>
      <c r="I7774" s="5">
        <v>6.7847999999999997</v>
      </c>
    </row>
    <row r="7775" spans="1:9">
      <c r="A7775" s="5">
        <v>2410290819</v>
      </c>
      <c r="B7775" s="5" t="s">
        <v>5837</v>
      </c>
      <c r="C7775" s="5" t="s">
        <v>248</v>
      </c>
      <c r="D7775" s="5" t="s">
        <v>249</v>
      </c>
      <c r="E7775" s="33">
        <v>40000</v>
      </c>
      <c r="F7775" s="5" t="s">
        <v>2598</v>
      </c>
      <c r="G7775" s="31">
        <v>0</v>
      </c>
      <c r="H7775" s="32">
        <v>0</v>
      </c>
      <c r="I7775" s="5">
        <v>9.8796999999999996E-2</v>
      </c>
    </row>
    <row r="7776" spans="1:9">
      <c r="A7776" s="5">
        <v>2410290820</v>
      </c>
      <c r="B7776" s="5" t="s">
        <v>5838</v>
      </c>
      <c r="C7776" s="5" t="s">
        <v>248</v>
      </c>
      <c r="D7776" s="5" t="s">
        <v>249</v>
      </c>
      <c r="E7776" s="33">
        <v>272.24</v>
      </c>
      <c r="F7776" s="5" t="s">
        <v>4407</v>
      </c>
      <c r="G7776" s="31">
        <v>0</v>
      </c>
      <c r="H7776" s="32">
        <v>0</v>
      </c>
      <c r="I7776" s="5">
        <v>4.5417649999999998</v>
      </c>
    </row>
    <row r="7777" spans="1:9">
      <c r="A7777" s="5">
        <v>2410290820</v>
      </c>
      <c r="B7777" s="5" t="s">
        <v>5838</v>
      </c>
      <c r="C7777" s="5" t="s">
        <v>2614</v>
      </c>
      <c r="D7777" s="5" t="s">
        <v>2615</v>
      </c>
      <c r="E7777" s="33">
        <v>226.8</v>
      </c>
      <c r="F7777" s="5" t="s">
        <v>4407</v>
      </c>
      <c r="G7777" s="31">
        <v>0</v>
      </c>
      <c r="H7777" s="32">
        <v>0</v>
      </c>
      <c r="I7777" s="5">
        <v>4.5417990000000001</v>
      </c>
    </row>
    <row r="7778" spans="1:9">
      <c r="A7778" s="5">
        <v>2410290824</v>
      </c>
      <c r="B7778" s="5" t="s">
        <v>5839</v>
      </c>
      <c r="C7778" s="5" t="s">
        <v>248</v>
      </c>
      <c r="D7778" s="5" t="s">
        <v>249</v>
      </c>
      <c r="E7778" s="33">
        <v>11000</v>
      </c>
      <c r="F7778" s="5" t="s">
        <v>2598</v>
      </c>
      <c r="G7778" s="31">
        <v>0</v>
      </c>
      <c r="H7778" s="32">
        <v>0</v>
      </c>
      <c r="I7778" s="5">
        <v>0.144068</v>
      </c>
    </row>
    <row r="7779" spans="1:9">
      <c r="A7779" s="5">
        <v>2410290825</v>
      </c>
      <c r="B7779" s="5" t="s">
        <v>5840</v>
      </c>
      <c r="C7779" s="5" t="s">
        <v>248</v>
      </c>
      <c r="D7779" s="5" t="s">
        <v>249</v>
      </c>
      <c r="E7779" s="33">
        <v>500</v>
      </c>
      <c r="F7779" s="5" t="s">
        <v>2598</v>
      </c>
      <c r="G7779" s="31">
        <v>0</v>
      </c>
      <c r="H7779" s="32">
        <v>0</v>
      </c>
      <c r="I7779" s="5">
        <v>0.14405999999999999</v>
      </c>
    </row>
    <row r="7780" spans="1:9">
      <c r="A7780" s="5">
        <v>2410290826</v>
      </c>
      <c r="B7780" s="5" t="s">
        <v>5841</v>
      </c>
      <c r="C7780" s="5" t="s">
        <v>699</v>
      </c>
      <c r="D7780" s="5" t="s">
        <v>700</v>
      </c>
      <c r="E7780" s="33">
        <v>4230</v>
      </c>
      <c r="F7780" s="5" t="s">
        <v>4407</v>
      </c>
      <c r="G7780" s="31">
        <v>0</v>
      </c>
      <c r="H7780" s="32">
        <v>0</v>
      </c>
      <c r="I7780" s="5">
        <v>3.4307850000000002</v>
      </c>
    </row>
    <row r="7781" spans="1:9">
      <c r="A7781" s="5">
        <v>2410290826</v>
      </c>
      <c r="B7781" s="5" t="s">
        <v>5841</v>
      </c>
      <c r="C7781" s="5" t="s">
        <v>248</v>
      </c>
      <c r="D7781" s="5" t="s">
        <v>249</v>
      </c>
      <c r="E7781" s="33">
        <v>5348.875</v>
      </c>
      <c r="F7781" s="5" t="s">
        <v>4407</v>
      </c>
      <c r="G7781" s="31">
        <v>0</v>
      </c>
      <c r="H7781" s="32">
        <v>193633</v>
      </c>
      <c r="I7781" s="5">
        <v>3.4307850000000002</v>
      </c>
    </row>
    <row r="7782" spans="1:9">
      <c r="A7782" s="5">
        <v>2410290826</v>
      </c>
      <c r="B7782" s="5" t="s">
        <v>5841</v>
      </c>
      <c r="C7782" s="5" t="s">
        <v>2601</v>
      </c>
      <c r="D7782" s="5" t="s">
        <v>2602</v>
      </c>
      <c r="E7782" s="33">
        <v>10521</v>
      </c>
      <c r="F7782" s="5" t="s">
        <v>4407</v>
      </c>
      <c r="G7782" s="31">
        <v>0</v>
      </c>
      <c r="H7782" s="32">
        <v>0</v>
      </c>
      <c r="I7782" s="5">
        <v>3.4307850000000002</v>
      </c>
    </row>
    <row r="7783" spans="1:9">
      <c r="A7783" s="5">
        <v>2410290826</v>
      </c>
      <c r="B7783" s="5" t="s">
        <v>5841</v>
      </c>
      <c r="C7783" s="5" t="s">
        <v>909</v>
      </c>
      <c r="D7783" s="5" t="s">
        <v>910</v>
      </c>
      <c r="E7783" s="33">
        <v>46</v>
      </c>
      <c r="F7783" s="5" t="s">
        <v>4407</v>
      </c>
      <c r="G7783" s="31">
        <v>0</v>
      </c>
      <c r="H7783" s="32">
        <v>0</v>
      </c>
      <c r="I7783" s="5">
        <v>3.4308700000000001</v>
      </c>
    </row>
    <row r="7784" spans="1:9">
      <c r="A7784" s="5">
        <v>2410290826</v>
      </c>
      <c r="B7784" s="5" t="s">
        <v>5841</v>
      </c>
      <c r="C7784" s="5" t="s">
        <v>2611</v>
      </c>
      <c r="D7784" s="5" t="s">
        <v>2612</v>
      </c>
      <c r="E7784" s="33">
        <v>54935</v>
      </c>
      <c r="F7784" s="5" t="s">
        <v>4407</v>
      </c>
      <c r="G7784" s="31">
        <v>0</v>
      </c>
      <c r="H7784" s="32">
        <v>0</v>
      </c>
      <c r="I7784" s="5">
        <v>3.3000579999999999</v>
      </c>
    </row>
    <row r="7785" spans="1:9">
      <c r="A7785" s="5">
        <v>2410290826</v>
      </c>
      <c r="B7785" s="5" t="s">
        <v>5841</v>
      </c>
      <c r="C7785" s="5" t="s">
        <v>3079</v>
      </c>
      <c r="D7785" s="5" t="s">
        <v>3080</v>
      </c>
      <c r="E7785" s="33">
        <v>50119</v>
      </c>
      <c r="F7785" s="5" t="s">
        <v>4407</v>
      </c>
      <c r="G7785" s="31">
        <v>0</v>
      </c>
      <c r="H7785" s="32">
        <v>0</v>
      </c>
      <c r="I7785" s="5">
        <v>2.8383600000000002</v>
      </c>
    </row>
    <row r="7786" spans="1:9">
      <c r="A7786" s="5">
        <v>2410290827</v>
      </c>
      <c r="B7786" s="5" t="s">
        <v>1972</v>
      </c>
      <c r="C7786" s="5" t="s">
        <v>248</v>
      </c>
      <c r="D7786" s="5" t="s">
        <v>249</v>
      </c>
      <c r="E7786" s="33">
        <v>413.1</v>
      </c>
      <c r="F7786" s="5" t="s">
        <v>4407</v>
      </c>
      <c r="G7786" s="31">
        <v>0</v>
      </c>
      <c r="H7786" s="32">
        <v>0</v>
      </c>
      <c r="I7786" s="5">
        <v>8.7862019999999994</v>
      </c>
    </row>
    <row r="7787" spans="1:9">
      <c r="A7787" s="5">
        <v>2410290827</v>
      </c>
      <c r="B7787" s="5" t="s">
        <v>1972</v>
      </c>
      <c r="C7787" s="5" t="s">
        <v>91</v>
      </c>
      <c r="D7787" s="5" t="s">
        <v>92</v>
      </c>
      <c r="E7787" s="33">
        <v>89.6</v>
      </c>
      <c r="F7787" s="5" t="s">
        <v>4407</v>
      </c>
      <c r="G7787" s="31">
        <v>0</v>
      </c>
      <c r="H7787" s="32">
        <v>0</v>
      </c>
      <c r="I7787" s="5">
        <v>8.7861609999999999</v>
      </c>
    </row>
    <row r="7788" spans="1:9">
      <c r="A7788" s="5">
        <v>2410290828</v>
      </c>
      <c r="B7788" s="5" t="s">
        <v>5842</v>
      </c>
      <c r="C7788" s="5" t="s">
        <v>248</v>
      </c>
      <c r="D7788" s="5" t="s">
        <v>249</v>
      </c>
      <c r="E7788" s="33">
        <v>569</v>
      </c>
      <c r="F7788" s="5" t="s">
        <v>2598</v>
      </c>
      <c r="G7788" s="31">
        <v>0</v>
      </c>
      <c r="H7788" s="32">
        <v>0</v>
      </c>
      <c r="I7788" s="5">
        <v>0.15254799999999999</v>
      </c>
    </row>
    <row r="7789" spans="1:9">
      <c r="A7789" s="5">
        <v>2410290831</v>
      </c>
      <c r="B7789" s="5" t="s">
        <v>5843</v>
      </c>
      <c r="C7789" s="5" t="s">
        <v>248</v>
      </c>
      <c r="D7789" s="5" t="s">
        <v>249</v>
      </c>
      <c r="E7789" s="33">
        <v>0</v>
      </c>
      <c r="F7789" s="5" t="s">
        <v>4407</v>
      </c>
      <c r="G7789" s="31">
        <v>0</v>
      </c>
      <c r="H7789" s="32">
        <v>7204</v>
      </c>
      <c r="I7789" s="5">
        <v>3.2148059999999998</v>
      </c>
    </row>
    <row r="7790" spans="1:9">
      <c r="A7790" s="5">
        <v>2410290831</v>
      </c>
      <c r="B7790" s="5" t="s">
        <v>5843</v>
      </c>
      <c r="C7790" s="5" t="s">
        <v>2611</v>
      </c>
      <c r="D7790" s="5" t="s">
        <v>2612</v>
      </c>
      <c r="E7790" s="33">
        <v>645</v>
      </c>
      <c r="F7790" s="5" t="s">
        <v>4407</v>
      </c>
      <c r="G7790" s="31">
        <v>0</v>
      </c>
      <c r="H7790" s="32">
        <v>0</v>
      </c>
      <c r="I7790" s="5">
        <v>3.2148059999999998</v>
      </c>
    </row>
    <row r="7791" spans="1:9">
      <c r="A7791" s="5">
        <v>2410290832</v>
      </c>
      <c r="B7791" s="5" t="s">
        <v>1964</v>
      </c>
      <c r="C7791" s="5" t="s">
        <v>248</v>
      </c>
      <c r="D7791" s="5" t="s">
        <v>249</v>
      </c>
      <c r="E7791" s="33">
        <v>26.33</v>
      </c>
      <c r="F7791" s="5" t="s">
        <v>4407</v>
      </c>
      <c r="G7791" s="31">
        <v>0</v>
      </c>
      <c r="H7791" s="32">
        <v>0</v>
      </c>
      <c r="I7791" s="5">
        <v>0.32814300000000002</v>
      </c>
    </row>
    <row r="7792" spans="1:9">
      <c r="A7792" s="5">
        <v>2410290833</v>
      </c>
      <c r="B7792" s="5" t="s">
        <v>5844</v>
      </c>
      <c r="C7792" s="5" t="s">
        <v>248</v>
      </c>
      <c r="D7792" s="5" t="s">
        <v>249</v>
      </c>
      <c r="E7792" s="33">
        <v>4100</v>
      </c>
      <c r="F7792" s="5" t="s">
        <v>4407</v>
      </c>
      <c r="G7792" s="31">
        <v>0</v>
      </c>
      <c r="H7792" s="32">
        <v>15717</v>
      </c>
      <c r="I7792" s="5">
        <v>3.3037200000000002</v>
      </c>
    </row>
    <row r="7793" spans="1:9">
      <c r="A7793" s="5">
        <v>2410290833</v>
      </c>
      <c r="B7793" s="5" t="s">
        <v>5844</v>
      </c>
      <c r="C7793" s="5" t="s">
        <v>909</v>
      </c>
      <c r="D7793" s="5" t="s">
        <v>910</v>
      </c>
      <c r="E7793" s="33">
        <v>1099</v>
      </c>
      <c r="F7793" s="5" t="s">
        <v>4407</v>
      </c>
      <c r="G7793" s="31">
        <v>0</v>
      </c>
      <c r="H7793" s="32">
        <v>0</v>
      </c>
      <c r="I7793" s="5">
        <v>3.267671</v>
      </c>
    </row>
    <row r="7794" spans="1:9">
      <c r="A7794" s="5">
        <v>2410290833</v>
      </c>
      <c r="B7794" s="5" t="s">
        <v>5844</v>
      </c>
      <c r="C7794" s="5" t="s">
        <v>2611</v>
      </c>
      <c r="D7794" s="5" t="s">
        <v>2612</v>
      </c>
      <c r="E7794" s="33">
        <v>18183</v>
      </c>
      <c r="F7794" s="5" t="s">
        <v>4407</v>
      </c>
      <c r="G7794" s="31">
        <v>0</v>
      </c>
      <c r="H7794" s="32">
        <v>0</v>
      </c>
      <c r="I7794" s="5">
        <v>3.2731669999999999</v>
      </c>
    </row>
    <row r="7795" spans="1:9">
      <c r="A7795" s="5">
        <v>2410290835</v>
      </c>
      <c r="B7795" s="5" t="s">
        <v>5845</v>
      </c>
      <c r="C7795" s="5" t="s">
        <v>248</v>
      </c>
      <c r="D7795" s="5" t="s">
        <v>249</v>
      </c>
      <c r="E7795" s="33">
        <v>5126</v>
      </c>
      <c r="F7795" s="5" t="s">
        <v>4407</v>
      </c>
      <c r="G7795" s="31">
        <v>0</v>
      </c>
      <c r="H7795" s="32">
        <v>55000</v>
      </c>
      <c r="I7795" s="5">
        <v>2.9870459999999999</v>
      </c>
    </row>
    <row r="7796" spans="1:9">
      <c r="A7796" s="5">
        <v>2410290835</v>
      </c>
      <c r="B7796" s="5" t="s">
        <v>5845</v>
      </c>
      <c r="C7796" s="5" t="s">
        <v>2611</v>
      </c>
      <c r="D7796" s="5" t="s">
        <v>2612</v>
      </c>
      <c r="E7796" s="33">
        <v>45191</v>
      </c>
      <c r="F7796" s="5" t="s">
        <v>4407</v>
      </c>
      <c r="G7796" s="31">
        <v>0</v>
      </c>
      <c r="H7796" s="32">
        <v>0</v>
      </c>
      <c r="I7796" s="5">
        <v>2.9870459999999999</v>
      </c>
    </row>
    <row r="7797" spans="1:9">
      <c r="A7797" s="5">
        <v>2410290837</v>
      </c>
      <c r="B7797" s="5" t="s">
        <v>5846</v>
      </c>
      <c r="C7797" s="5" t="s">
        <v>248</v>
      </c>
      <c r="D7797" s="5" t="s">
        <v>249</v>
      </c>
      <c r="E7797" s="33">
        <v>89</v>
      </c>
      <c r="F7797" s="5" t="s">
        <v>4407</v>
      </c>
      <c r="G7797" s="31">
        <v>0</v>
      </c>
      <c r="H7797" s="32">
        <v>0</v>
      </c>
      <c r="I7797" s="5">
        <v>17</v>
      </c>
    </row>
    <row r="7798" spans="1:9">
      <c r="A7798" s="5">
        <v>2410290838</v>
      </c>
      <c r="B7798" s="5" t="s">
        <v>5847</v>
      </c>
      <c r="C7798" s="5" t="s">
        <v>248</v>
      </c>
      <c r="D7798" s="5" t="s">
        <v>249</v>
      </c>
      <c r="E7798" s="33">
        <v>240</v>
      </c>
      <c r="F7798" s="5" t="s">
        <v>2598</v>
      </c>
      <c r="G7798" s="31">
        <v>0</v>
      </c>
      <c r="H7798" s="32">
        <v>0</v>
      </c>
      <c r="I7798" s="5">
        <v>2.1583000000000001E-2</v>
      </c>
    </row>
    <row r="7799" spans="1:9">
      <c r="A7799" s="5">
        <v>2410290838</v>
      </c>
      <c r="B7799" s="5" t="s">
        <v>5847</v>
      </c>
      <c r="C7799" s="5" t="s">
        <v>692</v>
      </c>
      <c r="D7799" s="5" t="s">
        <v>693</v>
      </c>
      <c r="E7799" s="33">
        <v>3000</v>
      </c>
      <c r="F7799" s="5" t="s">
        <v>2598</v>
      </c>
      <c r="G7799" s="31">
        <v>0</v>
      </c>
      <c r="H7799" s="32">
        <v>0</v>
      </c>
      <c r="I7799" s="5">
        <v>3.9366999999999999E-2</v>
      </c>
    </row>
    <row r="7800" spans="1:9">
      <c r="A7800" s="5">
        <v>2410290839</v>
      </c>
      <c r="B7800" s="5" t="s">
        <v>8237</v>
      </c>
      <c r="C7800" s="5" t="s">
        <v>248</v>
      </c>
      <c r="D7800" s="5" t="s">
        <v>249</v>
      </c>
      <c r="E7800" s="33">
        <v>0</v>
      </c>
      <c r="F7800" s="5" t="s">
        <v>2598</v>
      </c>
      <c r="G7800" s="31">
        <v>0</v>
      </c>
      <c r="H7800" s="32">
        <v>7000</v>
      </c>
      <c r="I7800" s="5">
        <v>0.37288100000000002</v>
      </c>
    </row>
    <row r="7801" spans="1:9">
      <c r="A7801" s="5">
        <v>2410290840</v>
      </c>
      <c r="B7801" s="5" t="s">
        <v>8279</v>
      </c>
      <c r="C7801" s="5" t="s">
        <v>248</v>
      </c>
      <c r="D7801" s="5" t="s">
        <v>249</v>
      </c>
      <c r="E7801" s="33">
        <v>20600</v>
      </c>
      <c r="F7801" s="5" t="s">
        <v>4407</v>
      </c>
      <c r="G7801" s="31">
        <v>0</v>
      </c>
      <c r="H7801" s="32">
        <v>0</v>
      </c>
      <c r="I7801" s="5">
        <v>6.7071459999999998</v>
      </c>
    </row>
    <row r="7802" spans="1:9">
      <c r="A7802" s="5">
        <v>2410290840</v>
      </c>
      <c r="B7802" s="5" t="s">
        <v>8279</v>
      </c>
      <c r="C7802" s="5" t="s">
        <v>14</v>
      </c>
      <c r="D7802" s="5" t="s">
        <v>15</v>
      </c>
      <c r="E7802" s="33">
        <v>2573.7516999999998</v>
      </c>
      <c r="F7802" s="5" t="s">
        <v>4407</v>
      </c>
      <c r="G7802" s="31">
        <v>0</v>
      </c>
      <c r="H7802" s="32">
        <v>0</v>
      </c>
      <c r="I7802" s="5">
        <v>6.707147</v>
      </c>
    </row>
    <row r="7803" spans="1:9">
      <c r="A7803" s="5">
        <v>2410290841</v>
      </c>
      <c r="B7803" s="5" t="s">
        <v>8527</v>
      </c>
      <c r="C7803" s="5" t="s">
        <v>248</v>
      </c>
      <c r="D7803" s="5" t="s">
        <v>249</v>
      </c>
      <c r="E7803" s="33">
        <v>0</v>
      </c>
      <c r="F7803" s="5" t="s">
        <v>4407</v>
      </c>
      <c r="G7803" s="31">
        <v>0</v>
      </c>
      <c r="H7803" s="32">
        <v>25000</v>
      </c>
      <c r="I7803" s="5">
        <v>0</v>
      </c>
    </row>
    <row r="7804" spans="1:9">
      <c r="A7804" s="5">
        <v>2410360001</v>
      </c>
      <c r="B7804" s="5" t="s">
        <v>1644</v>
      </c>
      <c r="C7804" s="5" t="s">
        <v>248</v>
      </c>
      <c r="D7804" s="5" t="s">
        <v>249</v>
      </c>
      <c r="E7804" s="33">
        <v>23360</v>
      </c>
      <c r="F7804" s="5" t="s">
        <v>2598</v>
      </c>
      <c r="G7804" s="31">
        <v>0</v>
      </c>
      <c r="H7804" s="32">
        <v>0</v>
      </c>
      <c r="I7804" s="5">
        <v>0.57639899999999999</v>
      </c>
    </row>
    <row r="7805" spans="1:9">
      <c r="A7805" s="5">
        <v>2410360001</v>
      </c>
      <c r="B7805" s="5" t="s">
        <v>1644</v>
      </c>
      <c r="C7805" s="5" t="s">
        <v>2601</v>
      </c>
      <c r="D7805" s="5" t="s">
        <v>2602</v>
      </c>
      <c r="E7805" s="33">
        <v>119</v>
      </c>
      <c r="F7805" s="5" t="s">
        <v>2598</v>
      </c>
      <c r="G7805" s="31">
        <v>0</v>
      </c>
      <c r="H7805" s="32">
        <v>0</v>
      </c>
      <c r="I7805" s="5">
        <v>0.57638699999999998</v>
      </c>
    </row>
    <row r="7806" spans="1:9">
      <c r="A7806" s="5">
        <v>2410360001</v>
      </c>
      <c r="B7806" s="5" t="s">
        <v>1644</v>
      </c>
      <c r="C7806" s="5" t="s">
        <v>47</v>
      </c>
      <c r="D7806" s="5" t="s">
        <v>48</v>
      </c>
      <c r="E7806" s="33">
        <v>797</v>
      </c>
      <c r="F7806" s="5" t="s">
        <v>2598</v>
      </c>
      <c r="G7806" s="31">
        <v>0</v>
      </c>
      <c r="H7806" s="32">
        <v>0</v>
      </c>
      <c r="I7806" s="5">
        <v>0.57639899999999999</v>
      </c>
    </row>
    <row r="7807" spans="1:9">
      <c r="A7807" s="5">
        <v>2410360001</v>
      </c>
      <c r="B7807" s="5" t="s">
        <v>1644</v>
      </c>
      <c r="C7807" s="5" t="s">
        <v>2631</v>
      </c>
      <c r="D7807" s="5" t="s">
        <v>2632</v>
      </c>
      <c r="E7807" s="33">
        <v>1587</v>
      </c>
      <c r="F7807" s="5" t="s">
        <v>2598</v>
      </c>
      <c r="G7807" s="31">
        <v>0</v>
      </c>
      <c r="H7807" s="32">
        <v>0</v>
      </c>
      <c r="I7807" s="5">
        <v>0.57640199999999997</v>
      </c>
    </row>
    <row r="7808" spans="1:9">
      <c r="A7808" s="5">
        <v>2410360001</v>
      </c>
      <c r="B7808" s="5" t="s">
        <v>1644</v>
      </c>
      <c r="C7808" s="5" t="s">
        <v>2611</v>
      </c>
      <c r="D7808" s="5" t="s">
        <v>2612</v>
      </c>
      <c r="E7808" s="33">
        <v>24000</v>
      </c>
      <c r="F7808" s="5" t="s">
        <v>2598</v>
      </c>
      <c r="G7808" s="31">
        <v>0</v>
      </c>
      <c r="H7808" s="32">
        <v>0</v>
      </c>
      <c r="I7808" s="5">
        <v>0.57639799999999997</v>
      </c>
    </row>
    <row r="7809" spans="1:9">
      <c r="A7809" s="5">
        <v>2410360011</v>
      </c>
      <c r="B7809" s="5" t="s">
        <v>1647</v>
      </c>
      <c r="C7809" s="5" t="s">
        <v>248</v>
      </c>
      <c r="D7809" s="5" t="s">
        <v>249</v>
      </c>
      <c r="E7809" s="33">
        <v>38864</v>
      </c>
      <c r="F7809" s="5" t="s">
        <v>2598</v>
      </c>
      <c r="G7809" s="31">
        <v>0</v>
      </c>
      <c r="H7809" s="32">
        <v>0</v>
      </c>
      <c r="I7809" s="5">
        <v>0.117489</v>
      </c>
    </row>
    <row r="7810" spans="1:9">
      <c r="A7810" s="5">
        <v>2410360011</v>
      </c>
      <c r="B7810" s="5" t="s">
        <v>1647</v>
      </c>
      <c r="C7810" s="5" t="s">
        <v>2601</v>
      </c>
      <c r="D7810" s="5" t="s">
        <v>2602</v>
      </c>
      <c r="E7810" s="33">
        <v>9736</v>
      </c>
      <c r="F7810" s="5" t="s">
        <v>2598</v>
      </c>
      <c r="G7810" s="31">
        <v>0</v>
      </c>
      <c r="H7810" s="32">
        <v>0</v>
      </c>
      <c r="I7810" s="5">
        <v>0.117488</v>
      </c>
    </row>
    <row r="7811" spans="1:9">
      <c r="A7811" s="5">
        <v>2410360011</v>
      </c>
      <c r="B7811" s="5" t="s">
        <v>1647</v>
      </c>
      <c r="C7811" s="5" t="s">
        <v>47</v>
      </c>
      <c r="D7811" s="5" t="s">
        <v>48</v>
      </c>
      <c r="E7811" s="33">
        <v>1447</v>
      </c>
      <c r="F7811" s="5" t="s">
        <v>2598</v>
      </c>
      <c r="G7811" s="31">
        <v>0</v>
      </c>
      <c r="H7811" s="32">
        <v>0</v>
      </c>
      <c r="I7811" s="5">
        <v>0.11748400000000001</v>
      </c>
    </row>
    <row r="7812" spans="1:9">
      <c r="A7812" s="5">
        <v>2410360011</v>
      </c>
      <c r="B7812" s="5" t="s">
        <v>1647</v>
      </c>
      <c r="C7812" s="5" t="s">
        <v>2631</v>
      </c>
      <c r="D7812" s="5" t="s">
        <v>2632</v>
      </c>
      <c r="E7812" s="33">
        <v>1473</v>
      </c>
      <c r="F7812" s="5" t="s">
        <v>2598</v>
      </c>
      <c r="G7812" s="31">
        <v>0</v>
      </c>
      <c r="H7812" s="32">
        <v>0</v>
      </c>
      <c r="I7812" s="5">
        <v>0.117488</v>
      </c>
    </row>
    <row r="7813" spans="1:9">
      <c r="A7813" s="5">
        <v>2410360012</v>
      </c>
      <c r="B7813" s="5" t="s">
        <v>1645</v>
      </c>
      <c r="C7813" s="5" t="s">
        <v>248</v>
      </c>
      <c r="D7813" s="5" t="s">
        <v>249</v>
      </c>
      <c r="E7813" s="33">
        <v>27421</v>
      </c>
      <c r="F7813" s="5" t="s">
        <v>2598</v>
      </c>
      <c r="G7813" s="31">
        <v>0</v>
      </c>
      <c r="H7813" s="32">
        <v>0</v>
      </c>
      <c r="I7813" s="5">
        <v>2.0146000000000001E-2</v>
      </c>
    </row>
    <row r="7814" spans="1:9">
      <c r="A7814" s="5">
        <v>2410360012</v>
      </c>
      <c r="B7814" s="5" t="s">
        <v>1645</v>
      </c>
      <c r="C7814" s="5" t="s">
        <v>2601</v>
      </c>
      <c r="D7814" s="5" t="s">
        <v>2602</v>
      </c>
      <c r="E7814" s="33">
        <v>4432</v>
      </c>
      <c r="F7814" s="5" t="s">
        <v>2598</v>
      </c>
      <c r="G7814" s="31">
        <v>0</v>
      </c>
      <c r="H7814" s="32">
        <v>0</v>
      </c>
      <c r="I7814" s="5">
        <v>2.0147000000000002E-2</v>
      </c>
    </row>
    <row r="7815" spans="1:9">
      <c r="A7815" s="5">
        <v>2410360012</v>
      </c>
      <c r="B7815" s="5" t="s">
        <v>1645</v>
      </c>
      <c r="C7815" s="5" t="s">
        <v>47</v>
      </c>
      <c r="D7815" s="5" t="s">
        <v>48</v>
      </c>
      <c r="E7815" s="33">
        <v>1306</v>
      </c>
      <c r="F7815" s="5" t="s">
        <v>2598</v>
      </c>
      <c r="G7815" s="31">
        <v>0</v>
      </c>
      <c r="H7815" s="32">
        <v>0</v>
      </c>
      <c r="I7815" s="5">
        <v>2.0145E-2</v>
      </c>
    </row>
    <row r="7816" spans="1:9">
      <c r="A7816" s="5">
        <v>2410360012</v>
      </c>
      <c r="B7816" s="5" t="s">
        <v>1645</v>
      </c>
      <c r="C7816" s="5" t="s">
        <v>2631</v>
      </c>
      <c r="D7816" s="5" t="s">
        <v>2632</v>
      </c>
      <c r="E7816" s="33">
        <v>2397</v>
      </c>
      <c r="F7816" s="5" t="s">
        <v>2598</v>
      </c>
      <c r="G7816" s="31">
        <v>0</v>
      </c>
      <c r="H7816" s="32">
        <v>0</v>
      </c>
      <c r="I7816" s="5">
        <v>2.0146000000000001E-2</v>
      </c>
    </row>
    <row r="7817" spans="1:9">
      <c r="A7817" s="5">
        <v>2410360013</v>
      </c>
      <c r="B7817" s="5" t="s">
        <v>1642</v>
      </c>
      <c r="C7817" s="5" t="s">
        <v>248</v>
      </c>
      <c r="D7817" s="5" t="s">
        <v>249</v>
      </c>
      <c r="E7817" s="33">
        <v>22260</v>
      </c>
      <c r="F7817" s="5" t="s">
        <v>2598</v>
      </c>
      <c r="G7817" s="31">
        <v>0</v>
      </c>
      <c r="H7817" s="32">
        <v>340000</v>
      </c>
      <c r="I7817" s="5">
        <v>1.3658760000000001</v>
      </c>
    </row>
    <row r="7818" spans="1:9">
      <c r="A7818" s="5">
        <v>2410360013</v>
      </c>
      <c r="B7818" s="5" t="s">
        <v>1642</v>
      </c>
      <c r="C7818" s="5" t="s">
        <v>2601</v>
      </c>
      <c r="D7818" s="5" t="s">
        <v>2602</v>
      </c>
      <c r="E7818" s="33">
        <v>12733</v>
      </c>
      <c r="F7818" s="5" t="s">
        <v>2598</v>
      </c>
      <c r="G7818" s="31">
        <v>0</v>
      </c>
      <c r="H7818" s="32">
        <v>0</v>
      </c>
      <c r="I7818" s="5">
        <v>1.3783240000000001</v>
      </c>
    </row>
    <row r="7819" spans="1:9">
      <c r="A7819" s="5">
        <v>2410360013</v>
      </c>
      <c r="B7819" s="5" t="s">
        <v>1642</v>
      </c>
      <c r="C7819" s="5" t="s">
        <v>47</v>
      </c>
      <c r="D7819" s="5" t="s">
        <v>48</v>
      </c>
      <c r="E7819" s="33">
        <v>1587</v>
      </c>
      <c r="F7819" s="5" t="s">
        <v>2598</v>
      </c>
      <c r="G7819" s="31">
        <v>0</v>
      </c>
      <c r="H7819" s="32">
        <v>0</v>
      </c>
      <c r="I7819" s="5">
        <v>1.365866</v>
      </c>
    </row>
    <row r="7820" spans="1:9">
      <c r="A7820" s="5">
        <v>2410360013</v>
      </c>
      <c r="B7820" s="5" t="s">
        <v>1642</v>
      </c>
      <c r="C7820" s="5" t="s">
        <v>2631</v>
      </c>
      <c r="D7820" s="5" t="s">
        <v>2632</v>
      </c>
      <c r="E7820" s="33">
        <v>6302</v>
      </c>
      <c r="F7820" s="5" t="s">
        <v>2598</v>
      </c>
      <c r="G7820" s="31">
        <v>0</v>
      </c>
      <c r="H7820" s="32">
        <v>0</v>
      </c>
      <c r="I7820" s="5">
        <v>1.3783240000000001</v>
      </c>
    </row>
    <row r="7821" spans="1:9">
      <c r="A7821" s="5">
        <v>2410360013</v>
      </c>
      <c r="B7821" s="5" t="s">
        <v>1642</v>
      </c>
      <c r="C7821" s="5" t="s">
        <v>2611</v>
      </c>
      <c r="D7821" s="5" t="s">
        <v>2612</v>
      </c>
      <c r="E7821" s="33">
        <v>6550</v>
      </c>
      <c r="F7821" s="5" t="s">
        <v>2598</v>
      </c>
      <c r="G7821" s="31">
        <v>0</v>
      </c>
      <c r="H7821" s="32">
        <v>0</v>
      </c>
      <c r="I7821" s="5">
        <v>1.36591</v>
      </c>
    </row>
    <row r="7822" spans="1:9">
      <c r="A7822" s="5">
        <v>2410360014</v>
      </c>
      <c r="B7822" s="5" t="s">
        <v>1646</v>
      </c>
      <c r="C7822" s="5" t="s">
        <v>248</v>
      </c>
      <c r="D7822" s="5" t="s">
        <v>249</v>
      </c>
      <c r="E7822" s="33">
        <v>382556</v>
      </c>
      <c r="F7822" s="5" t="s">
        <v>2598</v>
      </c>
      <c r="G7822" s="31">
        <v>0</v>
      </c>
      <c r="H7822" s="32">
        <v>0</v>
      </c>
      <c r="I7822" s="5">
        <v>5.3940000000000004E-3</v>
      </c>
    </row>
    <row r="7823" spans="1:9">
      <c r="A7823" s="5">
        <v>2410360014</v>
      </c>
      <c r="B7823" s="5" t="s">
        <v>1646</v>
      </c>
      <c r="C7823" s="5" t="s">
        <v>47</v>
      </c>
      <c r="D7823" s="5" t="s">
        <v>48</v>
      </c>
      <c r="E7823" s="33">
        <v>22286</v>
      </c>
      <c r="F7823" s="5" t="s">
        <v>2598</v>
      </c>
      <c r="G7823" s="31">
        <v>0</v>
      </c>
      <c r="H7823" s="32">
        <v>0</v>
      </c>
      <c r="I7823" s="5">
        <v>5.3940000000000004E-3</v>
      </c>
    </row>
    <row r="7824" spans="1:9">
      <c r="A7824" s="5">
        <v>2410360014</v>
      </c>
      <c r="B7824" s="5" t="s">
        <v>1646</v>
      </c>
      <c r="C7824" s="5" t="s">
        <v>2631</v>
      </c>
      <c r="D7824" s="5" t="s">
        <v>2632</v>
      </c>
      <c r="E7824" s="33">
        <v>1900</v>
      </c>
      <c r="F7824" s="5" t="s">
        <v>2598</v>
      </c>
      <c r="G7824" s="31">
        <v>0</v>
      </c>
      <c r="H7824" s="32">
        <v>0</v>
      </c>
      <c r="I7824" s="5">
        <v>5.3949999999999996E-3</v>
      </c>
    </row>
    <row r="7825" spans="1:9">
      <c r="A7825" s="5">
        <v>2410360015</v>
      </c>
      <c r="B7825" s="5" t="s">
        <v>1875</v>
      </c>
      <c r="C7825" s="5" t="s">
        <v>248</v>
      </c>
      <c r="D7825" s="5" t="s">
        <v>249</v>
      </c>
      <c r="E7825" s="33">
        <v>3000</v>
      </c>
      <c r="F7825" s="5" t="s">
        <v>2598</v>
      </c>
      <c r="G7825" s="31">
        <v>0</v>
      </c>
      <c r="H7825" s="32">
        <v>10000</v>
      </c>
      <c r="I7825" s="5">
        <v>2.222877</v>
      </c>
    </row>
    <row r="7826" spans="1:9">
      <c r="A7826" s="5">
        <v>2410360015</v>
      </c>
      <c r="B7826" s="5" t="s">
        <v>1875</v>
      </c>
      <c r="C7826" s="5" t="s">
        <v>2601</v>
      </c>
      <c r="D7826" s="5" t="s">
        <v>2602</v>
      </c>
      <c r="E7826" s="33">
        <v>83</v>
      </c>
      <c r="F7826" s="5" t="s">
        <v>2598</v>
      </c>
      <c r="G7826" s="31">
        <v>0</v>
      </c>
      <c r="H7826" s="32">
        <v>0</v>
      </c>
      <c r="I7826" s="5">
        <v>2.2183130000000002</v>
      </c>
    </row>
    <row r="7827" spans="1:9">
      <c r="A7827" s="5">
        <v>2410360016</v>
      </c>
      <c r="B7827" s="5" t="s">
        <v>1876</v>
      </c>
      <c r="C7827" s="5" t="s">
        <v>248</v>
      </c>
      <c r="D7827" s="5" t="s">
        <v>249</v>
      </c>
      <c r="E7827" s="33">
        <v>15993</v>
      </c>
      <c r="F7827" s="5" t="s">
        <v>2598</v>
      </c>
      <c r="G7827" s="31">
        <v>0</v>
      </c>
      <c r="H7827" s="32">
        <v>60000</v>
      </c>
      <c r="I7827" s="5">
        <v>0.350134</v>
      </c>
    </row>
    <row r="7828" spans="1:9">
      <c r="A7828" s="5">
        <v>2410360017</v>
      </c>
      <c r="B7828" s="5" t="s">
        <v>1877</v>
      </c>
      <c r="C7828" s="5" t="s">
        <v>248</v>
      </c>
      <c r="D7828" s="5" t="s">
        <v>249</v>
      </c>
      <c r="E7828" s="33">
        <v>47880</v>
      </c>
      <c r="F7828" s="5" t="s">
        <v>2598</v>
      </c>
      <c r="G7828" s="31">
        <v>0</v>
      </c>
      <c r="H7828" s="32">
        <v>160000</v>
      </c>
      <c r="I7828" s="5">
        <v>2.2502999999999999E-2</v>
      </c>
    </row>
    <row r="7829" spans="1:9">
      <c r="A7829" s="5">
        <v>2410360018</v>
      </c>
      <c r="B7829" s="5" t="s">
        <v>1878</v>
      </c>
      <c r="C7829" s="5" t="s">
        <v>248</v>
      </c>
      <c r="D7829" s="5" t="s">
        <v>249</v>
      </c>
      <c r="E7829" s="33">
        <v>9200</v>
      </c>
      <c r="F7829" s="5" t="s">
        <v>2598</v>
      </c>
      <c r="G7829" s="31">
        <v>0</v>
      </c>
      <c r="H7829" s="32">
        <v>20000</v>
      </c>
      <c r="I7829" s="5">
        <v>1.9458960000000001</v>
      </c>
    </row>
    <row r="7830" spans="1:9">
      <c r="A7830" s="5">
        <v>2410360019</v>
      </c>
      <c r="B7830" s="5" t="s">
        <v>1879</v>
      </c>
      <c r="C7830" s="5" t="s">
        <v>248</v>
      </c>
      <c r="D7830" s="5" t="s">
        <v>249</v>
      </c>
      <c r="E7830" s="33">
        <v>2800</v>
      </c>
      <c r="F7830" s="5" t="s">
        <v>2598</v>
      </c>
      <c r="G7830" s="31">
        <v>0</v>
      </c>
      <c r="H7830" s="32">
        <v>30000</v>
      </c>
      <c r="I7830" s="5">
        <v>1.9458930000000001</v>
      </c>
    </row>
    <row r="7831" spans="1:9">
      <c r="A7831" s="5">
        <v>2410360020</v>
      </c>
      <c r="B7831" s="5" t="s">
        <v>1880</v>
      </c>
      <c r="C7831" s="5" t="s">
        <v>248</v>
      </c>
      <c r="D7831" s="5" t="s">
        <v>249</v>
      </c>
      <c r="E7831" s="33">
        <v>2200</v>
      </c>
      <c r="F7831" s="5" t="s">
        <v>2598</v>
      </c>
      <c r="G7831" s="31">
        <v>0</v>
      </c>
      <c r="H7831" s="32">
        <v>30000</v>
      </c>
      <c r="I7831" s="5">
        <v>1.9458949999999999</v>
      </c>
    </row>
    <row r="7832" spans="1:9">
      <c r="A7832" s="5">
        <v>2410360021</v>
      </c>
      <c r="B7832" s="5" t="s">
        <v>1881</v>
      </c>
      <c r="C7832" s="5" t="s">
        <v>248</v>
      </c>
      <c r="D7832" s="5" t="s">
        <v>249</v>
      </c>
      <c r="E7832" s="33">
        <v>3632</v>
      </c>
      <c r="F7832" s="5" t="s">
        <v>2598</v>
      </c>
      <c r="G7832" s="31">
        <v>0</v>
      </c>
      <c r="H7832" s="32">
        <v>10240</v>
      </c>
      <c r="I7832" s="5">
        <v>0.58278600000000003</v>
      </c>
    </row>
    <row r="7833" spans="1:9">
      <c r="A7833" s="5">
        <v>2410360021</v>
      </c>
      <c r="B7833" s="5" t="s">
        <v>1881</v>
      </c>
      <c r="C7833" s="5" t="s">
        <v>2601</v>
      </c>
      <c r="D7833" s="5" t="s">
        <v>2602</v>
      </c>
      <c r="E7833" s="33">
        <v>4</v>
      </c>
      <c r="F7833" s="5" t="s">
        <v>2598</v>
      </c>
      <c r="G7833" s="31">
        <v>0</v>
      </c>
      <c r="H7833" s="32">
        <v>0</v>
      </c>
      <c r="I7833" s="5">
        <v>0.7</v>
      </c>
    </row>
    <row r="7834" spans="1:9">
      <c r="A7834" s="5">
        <v>2420010006</v>
      </c>
      <c r="B7834" s="5" t="s">
        <v>5848</v>
      </c>
      <c r="C7834" s="5" t="s">
        <v>699</v>
      </c>
      <c r="D7834" s="5" t="s">
        <v>700</v>
      </c>
      <c r="E7834" s="33">
        <v>532</v>
      </c>
      <c r="F7834" s="5" t="s">
        <v>2598</v>
      </c>
      <c r="G7834" s="31">
        <v>0</v>
      </c>
      <c r="H7834" s="32">
        <v>0</v>
      </c>
      <c r="I7834" s="5">
        <v>0.219944</v>
      </c>
    </row>
    <row r="7835" spans="1:9">
      <c r="A7835" s="5">
        <v>2420010007</v>
      </c>
      <c r="B7835" s="5" t="s">
        <v>5849</v>
      </c>
      <c r="C7835" s="5" t="s">
        <v>699</v>
      </c>
      <c r="D7835" s="5" t="s">
        <v>700</v>
      </c>
      <c r="E7835" s="33">
        <v>822</v>
      </c>
      <c r="F7835" s="5" t="s">
        <v>2598</v>
      </c>
      <c r="G7835" s="31">
        <v>0</v>
      </c>
      <c r="H7835" s="32">
        <v>0</v>
      </c>
      <c r="I7835" s="5">
        <v>0.22566900000000001</v>
      </c>
    </row>
    <row r="7836" spans="1:9">
      <c r="A7836" s="5">
        <v>2420010009</v>
      </c>
      <c r="B7836" s="5" t="s">
        <v>5850</v>
      </c>
      <c r="C7836" s="5" t="s">
        <v>699</v>
      </c>
      <c r="D7836" s="5" t="s">
        <v>700</v>
      </c>
      <c r="E7836" s="33">
        <v>556</v>
      </c>
      <c r="F7836" s="5" t="s">
        <v>2598</v>
      </c>
      <c r="G7836" s="31">
        <v>0</v>
      </c>
      <c r="H7836" s="32">
        <v>0</v>
      </c>
      <c r="I7836" s="5">
        <v>0.241061</v>
      </c>
    </row>
    <row r="7837" spans="1:9">
      <c r="A7837" s="5">
        <v>2420010010</v>
      </c>
      <c r="B7837" s="5" t="s">
        <v>5851</v>
      </c>
      <c r="C7837" s="5" t="s">
        <v>699</v>
      </c>
      <c r="D7837" s="5" t="s">
        <v>700</v>
      </c>
      <c r="E7837" s="33">
        <v>114</v>
      </c>
      <c r="F7837" s="5" t="s">
        <v>2598</v>
      </c>
      <c r="G7837" s="31">
        <v>0</v>
      </c>
      <c r="H7837" s="32">
        <v>0</v>
      </c>
      <c r="I7837" s="5">
        <v>0.21193000000000001</v>
      </c>
    </row>
    <row r="7838" spans="1:9">
      <c r="A7838" s="5">
        <v>2420010011</v>
      </c>
      <c r="B7838" s="5" t="s">
        <v>5852</v>
      </c>
      <c r="C7838" s="5" t="s">
        <v>699</v>
      </c>
      <c r="D7838" s="5" t="s">
        <v>700</v>
      </c>
      <c r="E7838" s="33">
        <v>504</v>
      </c>
      <c r="F7838" s="5" t="s">
        <v>2598</v>
      </c>
      <c r="G7838" s="31">
        <v>0</v>
      </c>
      <c r="H7838" s="32">
        <v>0</v>
      </c>
      <c r="I7838" s="5">
        <v>0.233929</v>
      </c>
    </row>
    <row r="7839" spans="1:9">
      <c r="A7839" s="5">
        <v>2420020007</v>
      </c>
      <c r="B7839" s="5" t="s">
        <v>5853</v>
      </c>
      <c r="C7839" s="5" t="s">
        <v>699</v>
      </c>
      <c r="D7839" s="5" t="s">
        <v>700</v>
      </c>
      <c r="E7839" s="33">
        <v>349</v>
      </c>
      <c r="F7839" s="5" t="s">
        <v>2598</v>
      </c>
      <c r="G7839" s="31">
        <v>0</v>
      </c>
      <c r="H7839" s="32">
        <v>0</v>
      </c>
      <c r="I7839" s="5">
        <v>0.21802299999999999</v>
      </c>
    </row>
    <row r="7840" spans="1:9">
      <c r="A7840" s="5">
        <v>2420020090</v>
      </c>
      <c r="B7840" s="5" t="s">
        <v>5854</v>
      </c>
      <c r="C7840" s="5" t="s">
        <v>699</v>
      </c>
      <c r="D7840" s="5" t="s">
        <v>700</v>
      </c>
      <c r="E7840" s="33">
        <v>60</v>
      </c>
      <c r="F7840" s="5" t="s">
        <v>2598</v>
      </c>
      <c r="G7840" s="31">
        <v>0</v>
      </c>
      <c r="H7840" s="32">
        <v>0</v>
      </c>
      <c r="I7840" s="5">
        <v>4.29</v>
      </c>
    </row>
    <row r="7841" spans="1:9">
      <c r="A7841" s="5">
        <v>2420020098</v>
      </c>
      <c r="B7841" s="5" t="s">
        <v>5855</v>
      </c>
      <c r="C7841" s="5" t="s">
        <v>699</v>
      </c>
      <c r="D7841" s="5" t="s">
        <v>700</v>
      </c>
      <c r="E7841" s="33">
        <v>263</v>
      </c>
      <c r="F7841" s="5" t="s">
        <v>2598</v>
      </c>
      <c r="G7841" s="31">
        <v>0</v>
      </c>
      <c r="H7841" s="32">
        <v>0</v>
      </c>
      <c r="I7841" s="5">
        <v>2.8059319999999999</v>
      </c>
    </row>
    <row r="7842" spans="1:9">
      <c r="A7842" s="5">
        <v>2420020104</v>
      </c>
      <c r="B7842" s="5" t="s">
        <v>5856</v>
      </c>
      <c r="C7842" s="5" t="s">
        <v>699</v>
      </c>
      <c r="D7842" s="5" t="s">
        <v>700</v>
      </c>
      <c r="E7842" s="33">
        <v>1245</v>
      </c>
      <c r="F7842" s="5" t="s">
        <v>2598</v>
      </c>
      <c r="G7842" s="31">
        <v>0</v>
      </c>
      <c r="H7842" s="32">
        <v>0</v>
      </c>
      <c r="I7842" s="5">
        <v>2.456378</v>
      </c>
    </row>
    <row r="7843" spans="1:9">
      <c r="A7843" s="5">
        <v>2420020117</v>
      </c>
      <c r="B7843" s="5" t="s">
        <v>5857</v>
      </c>
      <c r="C7843" s="5" t="s">
        <v>699</v>
      </c>
      <c r="D7843" s="5" t="s">
        <v>700</v>
      </c>
      <c r="E7843" s="33">
        <v>15</v>
      </c>
      <c r="F7843" s="5" t="s">
        <v>2598</v>
      </c>
      <c r="G7843" s="31">
        <v>0</v>
      </c>
      <c r="H7843" s="32">
        <v>0</v>
      </c>
      <c r="I7843" s="5">
        <v>4.3906669999999997</v>
      </c>
    </row>
    <row r="7844" spans="1:9">
      <c r="A7844" s="5">
        <v>2420020127</v>
      </c>
      <c r="B7844" s="5" t="s">
        <v>5858</v>
      </c>
      <c r="C7844" s="5" t="s">
        <v>699</v>
      </c>
      <c r="D7844" s="5" t="s">
        <v>700</v>
      </c>
      <c r="E7844" s="33">
        <v>490</v>
      </c>
      <c r="F7844" s="5" t="s">
        <v>2598</v>
      </c>
      <c r="G7844" s="31">
        <v>0</v>
      </c>
      <c r="H7844" s="32">
        <v>0</v>
      </c>
      <c r="I7844" s="5">
        <v>4.4575310000000004</v>
      </c>
    </row>
    <row r="7845" spans="1:9">
      <c r="A7845" s="5">
        <v>2420020128</v>
      </c>
      <c r="B7845" s="5" t="s">
        <v>5859</v>
      </c>
      <c r="C7845" s="5" t="s">
        <v>699</v>
      </c>
      <c r="D7845" s="5" t="s">
        <v>700</v>
      </c>
      <c r="E7845" s="33">
        <v>6992</v>
      </c>
      <c r="F7845" s="5" t="s">
        <v>2598</v>
      </c>
      <c r="G7845" s="31">
        <v>0</v>
      </c>
      <c r="H7845" s="32">
        <v>0</v>
      </c>
      <c r="I7845" s="5">
        <v>2.1511659999999999</v>
      </c>
    </row>
    <row r="7846" spans="1:9">
      <c r="A7846" s="5">
        <v>2420020131</v>
      </c>
      <c r="B7846" s="5" t="s">
        <v>5860</v>
      </c>
      <c r="C7846" s="5" t="s">
        <v>2675</v>
      </c>
      <c r="D7846" s="5" t="s">
        <v>2676</v>
      </c>
      <c r="E7846" s="33">
        <v>1000</v>
      </c>
      <c r="F7846" s="5" t="s">
        <v>2598</v>
      </c>
      <c r="G7846" s="31">
        <v>0</v>
      </c>
      <c r="H7846" s="32">
        <v>0</v>
      </c>
      <c r="I7846" s="5">
        <v>0.74209000000000003</v>
      </c>
    </row>
    <row r="7847" spans="1:9">
      <c r="A7847" s="5">
        <v>2420020131</v>
      </c>
      <c r="B7847" s="5" t="s">
        <v>5860</v>
      </c>
      <c r="C7847" s="5" t="s">
        <v>699</v>
      </c>
      <c r="D7847" s="5" t="s">
        <v>700</v>
      </c>
      <c r="E7847" s="5">
        <v>0</v>
      </c>
      <c r="F7847" s="5" t="s">
        <v>2598</v>
      </c>
      <c r="G7847" s="31">
        <v>650</v>
      </c>
      <c r="H7847" s="32">
        <v>0</v>
      </c>
      <c r="I7847" s="5">
        <v>0.81120000000000003</v>
      </c>
    </row>
    <row r="7848" spans="1:9">
      <c r="A7848" s="5">
        <v>2420020131</v>
      </c>
      <c r="B7848" s="5" t="s">
        <v>5860</v>
      </c>
      <c r="C7848" s="5" t="s">
        <v>909</v>
      </c>
      <c r="D7848" s="5" t="s">
        <v>910</v>
      </c>
      <c r="E7848" s="33">
        <v>0</v>
      </c>
      <c r="F7848" s="5" t="s">
        <v>2598</v>
      </c>
      <c r="G7848" s="31">
        <v>0</v>
      </c>
      <c r="H7848" s="32">
        <v>650</v>
      </c>
      <c r="I7848" s="5">
        <v>0.81120000000000003</v>
      </c>
    </row>
    <row r="7849" spans="1:9">
      <c r="A7849" s="5">
        <v>2420020137</v>
      </c>
      <c r="B7849" s="5" t="s">
        <v>5861</v>
      </c>
      <c r="C7849" s="5" t="s">
        <v>699</v>
      </c>
      <c r="D7849" s="5" t="s">
        <v>700</v>
      </c>
      <c r="E7849" s="33">
        <v>1180</v>
      </c>
      <c r="F7849" s="5" t="s">
        <v>2598</v>
      </c>
      <c r="G7849" s="31">
        <v>0</v>
      </c>
      <c r="H7849" s="32">
        <v>0</v>
      </c>
      <c r="I7849" s="5">
        <v>2.3152119999999998</v>
      </c>
    </row>
    <row r="7850" spans="1:9">
      <c r="A7850" s="5">
        <v>2420020143</v>
      </c>
      <c r="B7850" s="5" t="s">
        <v>5862</v>
      </c>
      <c r="C7850" s="5" t="s">
        <v>699</v>
      </c>
      <c r="D7850" s="5" t="s">
        <v>700</v>
      </c>
      <c r="E7850" s="33">
        <v>25</v>
      </c>
      <c r="F7850" s="5" t="s">
        <v>2598</v>
      </c>
      <c r="G7850" s="31">
        <v>0</v>
      </c>
      <c r="H7850" s="32">
        <v>0</v>
      </c>
      <c r="I7850" s="5">
        <v>1.3480000000000001</v>
      </c>
    </row>
    <row r="7851" spans="1:9">
      <c r="A7851" s="5">
        <v>2420020144</v>
      </c>
      <c r="B7851" s="5" t="s">
        <v>5863</v>
      </c>
      <c r="C7851" s="5" t="s">
        <v>699</v>
      </c>
      <c r="D7851" s="5" t="s">
        <v>700</v>
      </c>
      <c r="E7851" s="33">
        <v>3009</v>
      </c>
      <c r="F7851" s="5" t="s">
        <v>2598</v>
      </c>
      <c r="G7851" s="31">
        <v>0</v>
      </c>
      <c r="H7851" s="32">
        <v>0</v>
      </c>
      <c r="I7851" s="5">
        <v>0.44249300000000003</v>
      </c>
    </row>
    <row r="7852" spans="1:9">
      <c r="A7852" s="5">
        <v>2420020144</v>
      </c>
      <c r="B7852" s="5" t="s">
        <v>5863</v>
      </c>
      <c r="C7852" s="5" t="s">
        <v>909</v>
      </c>
      <c r="D7852" s="5" t="s">
        <v>910</v>
      </c>
      <c r="E7852" s="33">
        <v>4.5999999999999999E-3</v>
      </c>
      <c r="F7852" s="5" t="s">
        <v>2598</v>
      </c>
      <c r="G7852" s="31">
        <v>0</v>
      </c>
      <c r="H7852" s="32">
        <v>0</v>
      </c>
      <c r="I7852" s="5">
        <v>0</v>
      </c>
    </row>
    <row r="7853" spans="1:9">
      <c r="A7853" s="5">
        <v>2420020149</v>
      </c>
      <c r="B7853" s="5" t="s">
        <v>5864</v>
      </c>
      <c r="C7853" s="5" t="s">
        <v>699</v>
      </c>
      <c r="D7853" s="5" t="s">
        <v>700</v>
      </c>
      <c r="E7853" s="33">
        <v>636</v>
      </c>
      <c r="F7853" s="5" t="s">
        <v>2598</v>
      </c>
      <c r="G7853" s="31">
        <v>0</v>
      </c>
      <c r="H7853" s="32">
        <v>0</v>
      </c>
      <c r="I7853" s="5">
        <v>5.1038519999999998</v>
      </c>
    </row>
    <row r="7854" spans="1:9">
      <c r="A7854" s="5">
        <v>2420020150</v>
      </c>
      <c r="B7854" s="5" t="s">
        <v>5865</v>
      </c>
      <c r="C7854" s="5" t="s">
        <v>699</v>
      </c>
      <c r="D7854" s="5" t="s">
        <v>700</v>
      </c>
      <c r="E7854" s="33">
        <v>148</v>
      </c>
      <c r="F7854" s="5" t="s">
        <v>2598</v>
      </c>
      <c r="G7854" s="31">
        <v>0</v>
      </c>
      <c r="H7854" s="32">
        <v>0</v>
      </c>
      <c r="I7854" s="5">
        <v>1.888919</v>
      </c>
    </row>
    <row r="7855" spans="1:9">
      <c r="A7855" s="5">
        <v>2420020153</v>
      </c>
      <c r="B7855" s="5" t="s">
        <v>8226</v>
      </c>
      <c r="C7855" s="5" t="s">
        <v>2675</v>
      </c>
      <c r="D7855" s="5" t="s">
        <v>2676</v>
      </c>
      <c r="E7855" s="33">
        <v>24000</v>
      </c>
      <c r="F7855" s="5" t="s">
        <v>2598</v>
      </c>
      <c r="G7855" s="31">
        <v>0</v>
      </c>
      <c r="H7855" s="32">
        <v>0</v>
      </c>
      <c r="I7855" s="5">
        <v>1.016186</v>
      </c>
    </row>
    <row r="7856" spans="1:9">
      <c r="A7856" s="5">
        <v>2420020154</v>
      </c>
      <c r="B7856" s="5" t="s">
        <v>5866</v>
      </c>
      <c r="C7856" s="5" t="s">
        <v>699</v>
      </c>
      <c r="D7856" s="5" t="s">
        <v>700</v>
      </c>
      <c r="E7856" s="33">
        <v>634</v>
      </c>
      <c r="F7856" s="5" t="s">
        <v>2598</v>
      </c>
      <c r="G7856" s="31">
        <v>0</v>
      </c>
      <c r="H7856" s="32">
        <v>0</v>
      </c>
      <c r="I7856" s="5">
        <v>1.813312</v>
      </c>
    </row>
    <row r="7857" spans="1:9">
      <c r="A7857" s="5">
        <v>2420020155</v>
      </c>
      <c r="B7857" s="5" t="s">
        <v>5867</v>
      </c>
      <c r="C7857" s="5" t="s">
        <v>699</v>
      </c>
      <c r="D7857" s="5" t="s">
        <v>700</v>
      </c>
      <c r="E7857" s="33">
        <v>0</v>
      </c>
      <c r="F7857" s="5" t="s">
        <v>2598</v>
      </c>
      <c r="G7857" s="31">
        <v>0</v>
      </c>
      <c r="H7857" s="32">
        <v>10</v>
      </c>
      <c r="I7857" s="5">
        <v>0.53761899999999996</v>
      </c>
    </row>
    <row r="7858" spans="1:9">
      <c r="A7858" s="5">
        <v>2420020155</v>
      </c>
      <c r="B7858" s="5" t="s">
        <v>5867</v>
      </c>
      <c r="C7858" s="5" t="s">
        <v>909</v>
      </c>
      <c r="D7858" s="5" t="s">
        <v>910</v>
      </c>
      <c r="E7858" s="33">
        <v>10</v>
      </c>
      <c r="F7858" s="5" t="s">
        <v>2598</v>
      </c>
      <c r="G7858" s="31">
        <v>10</v>
      </c>
      <c r="H7858" s="32">
        <v>0</v>
      </c>
      <c r="I7858" s="5">
        <v>0.53800000000000003</v>
      </c>
    </row>
    <row r="7859" spans="1:9">
      <c r="A7859" s="5">
        <v>2420020156</v>
      </c>
      <c r="B7859" s="5" t="s">
        <v>5868</v>
      </c>
      <c r="C7859" s="5" t="s">
        <v>699</v>
      </c>
      <c r="D7859" s="5" t="s">
        <v>700</v>
      </c>
      <c r="E7859" s="33">
        <v>198</v>
      </c>
      <c r="F7859" s="5" t="s">
        <v>2598</v>
      </c>
      <c r="G7859" s="31">
        <v>0</v>
      </c>
      <c r="H7859" s="32">
        <v>0</v>
      </c>
      <c r="I7859" s="5">
        <v>2.3105560000000001</v>
      </c>
    </row>
    <row r="7860" spans="1:9">
      <c r="A7860" s="5">
        <v>2420020157</v>
      </c>
      <c r="B7860" s="5" t="s">
        <v>5869</v>
      </c>
      <c r="C7860" s="5" t="s">
        <v>699</v>
      </c>
      <c r="D7860" s="5" t="s">
        <v>700</v>
      </c>
      <c r="E7860" s="33">
        <v>133</v>
      </c>
      <c r="F7860" s="5" t="s">
        <v>2598</v>
      </c>
      <c r="G7860" s="31">
        <v>0</v>
      </c>
      <c r="H7860" s="32">
        <v>0</v>
      </c>
      <c r="I7860" s="5">
        <v>6.7879699999999996</v>
      </c>
    </row>
    <row r="7861" spans="1:9">
      <c r="A7861" s="5">
        <v>2420020158</v>
      </c>
      <c r="B7861" s="5" t="s">
        <v>5870</v>
      </c>
      <c r="C7861" s="5" t="s">
        <v>699</v>
      </c>
      <c r="D7861" s="5" t="s">
        <v>700</v>
      </c>
      <c r="E7861" s="33">
        <v>278</v>
      </c>
      <c r="F7861" s="5" t="s">
        <v>2598</v>
      </c>
      <c r="G7861" s="31">
        <v>0</v>
      </c>
      <c r="H7861" s="32">
        <v>0</v>
      </c>
      <c r="I7861" s="5">
        <v>3.4148559999999999</v>
      </c>
    </row>
    <row r="7862" spans="1:9">
      <c r="A7862" s="5">
        <v>2420020159</v>
      </c>
      <c r="B7862" s="5" t="s">
        <v>5871</v>
      </c>
      <c r="C7862" s="5" t="s">
        <v>699</v>
      </c>
      <c r="D7862" s="5" t="s">
        <v>700</v>
      </c>
      <c r="E7862" s="33">
        <v>39</v>
      </c>
      <c r="F7862" s="5" t="s">
        <v>2598</v>
      </c>
      <c r="G7862" s="31">
        <v>0</v>
      </c>
      <c r="H7862" s="32">
        <v>0</v>
      </c>
      <c r="I7862" s="5">
        <v>1.0415380000000001</v>
      </c>
    </row>
    <row r="7863" spans="1:9">
      <c r="A7863" s="5">
        <v>2420020160</v>
      </c>
      <c r="B7863" s="5" t="s">
        <v>5872</v>
      </c>
      <c r="C7863" s="5" t="s">
        <v>699</v>
      </c>
      <c r="D7863" s="5" t="s">
        <v>700</v>
      </c>
      <c r="E7863" s="33">
        <v>510</v>
      </c>
      <c r="F7863" s="5" t="s">
        <v>2598</v>
      </c>
      <c r="G7863" s="31">
        <v>0</v>
      </c>
      <c r="H7863" s="32">
        <v>0</v>
      </c>
      <c r="I7863" s="5">
        <v>0.600275</v>
      </c>
    </row>
    <row r="7864" spans="1:9">
      <c r="A7864" s="5">
        <v>2420020435</v>
      </c>
      <c r="B7864" s="5" t="s">
        <v>5873</v>
      </c>
      <c r="C7864" s="5" t="s">
        <v>699</v>
      </c>
      <c r="D7864" s="5" t="s">
        <v>700</v>
      </c>
      <c r="E7864" s="33">
        <v>254</v>
      </c>
      <c r="F7864" s="5" t="s">
        <v>2598</v>
      </c>
      <c r="G7864" s="31">
        <v>0</v>
      </c>
      <c r="H7864" s="32">
        <v>0</v>
      </c>
      <c r="I7864" s="5">
        <v>0.38905499999999998</v>
      </c>
    </row>
    <row r="7865" spans="1:9">
      <c r="A7865" s="5">
        <v>2420030009</v>
      </c>
      <c r="B7865" s="5" t="s">
        <v>5874</v>
      </c>
      <c r="C7865" s="5" t="s">
        <v>909</v>
      </c>
      <c r="D7865" s="5" t="s">
        <v>910</v>
      </c>
      <c r="E7865" s="33">
        <v>654</v>
      </c>
      <c r="F7865" s="5" t="s">
        <v>4407</v>
      </c>
      <c r="G7865" s="31">
        <v>0</v>
      </c>
      <c r="H7865" s="32">
        <v>0</v>
      </c>
      <c r="I7865" s="5">
        <v>4.7629359999999998</v>
      </c>
    </row>
    <row r="7866" spans="1:9">
      <c r="A7866" s="5">
        <v>2420030030</v>
      </c>
      <c r="B7866" s="5" t="s">
        <v>5875</v>
      </c>
      <c r="C7866" s="5" t="s">
        <v>909</v>
      </c>
      <c r="D7866" s="5" t="s">
        <v>910</v>
      </c>
      <c r="E7866" s="33">
        <v>570</v>
      </c>
      <c r="F7866" s="5" t="s">
        <v>4407</v>
      </c>
      <c r="G7866" s="31">
        <v>0</v>
      </c>
      <c r="H7866" s="32">
        <v>0</v>
      </c>
      <c r="I7866" s="5">
        <v>4.6169820000000001</v>
      </c>
    </row>
    <row r="7867" spans="1:9">
      <c r="A7867" s="5">
        <v>2420030031</v>
      </c>
      <c r="B7867" s="5" t="s">
        <v>5876</v>
      </c>
      <c r="C7867" s="5" t="s">
        <v>699</v>
      </c>
      <c r="D7867" s="5" t="s">
        <v>700</v>
      </c>
      <c r="E7867" s="33">
        <v>0</v>
      </c>
      <c r="F7867" s="5" t="s">
        <v>4407</v>
      </c>
      <c r="G7867" s="31">
        <v>0</v>
      </c>
      <c r="H7867" s="32">
        <v>261</v>
      </c>
      <c r="I7867" s="5">
        <v>4.5708440000000001</v>
      </c>
    </row>
    <row r="7868" spans="1:9">
      <c r="A7868" s="5">
        <v>2420030031</v>
      </c>
      <c r="B7868" s="5" t="s">
        <v>5876</v>
      </c>
      <c r="C7868" s="5" t="s">
        <v>909</v>
      </c>
      <c r="D7868" s="5" t="s">
        <v>910</v>
      </c>
      <c r="E7868" s="33">
        <v>757</v>
      </c>
      <c r="F7868" s="5" t="s">
        <v>4407</v>
      </c>
      <c r="G7868" s="31">
        <v>0</v>
      </c>
      <c r="H7868" s="32">
        <v>0</v>
      </c>
      <c r="I7868" s="5">
        <v>4.5708450000000003</v>
      </c>
    </row>
    <row r="7869" spans="1:9">
      <c r="A7869" s="5">
        <v>2420030032</v>
      </c>
      <c r="B7869" s="5" t="s">
        <v>5877</v>
      </c>
      <c r="C7869" s="5" t="s">
        <v>699</v>
      </c>
      <c r="D7869" s="5" t="s">
        <v>700</v>
      </c>
      <c r="E7869" s="33">
        <v>500</v>
      </c>
      <c r="F7869" s="5" t="s">
        <v>2598</v>
      </c>
      <c r="G7869" s="31">
        <v>0</v>
      </c>
      <c r="H7869" s="32">
        <v>0</v>
      </c>
      <c r="I7869" s="5">
        <v>0.99531999999999998</v>
      </c>
    </row>
    <row r="7870" spans="1:9">
      <c r="A7870" s="5">
        <v>2420030036</v>
      </c>
      <c r="B7870" s="5" t="s">
        <v>5878</v>
      </c>
      <c r="C7870" s="5" t="s">
        <v>699</v>
      </c>
      <c r="D7870" s="5" t="s">
        <v>700</v>
      </c>
      <c r="E7870" s="33">
        <v>1446</v>
      </c>
      <c r="F7870" s="5" t="s">
        <v>4407</v>
      </c>
      <c r="G7870" s="31">
        <v>0</v>
      </c>
      <c r="H7870" s="32">
        <v>0</v>
      </c>
      <c r="I7870" s="5">
        <v>6.5800070000000002</v>
      </c>
    </row>
    <row r="7871" spans="1:9">
      <c r="A7871" s="5">
        <v>2420030036</v>
      </c>
      <c r="B7871" s="5" t="s">
        <v>5878</v>
      </c>
      <c r="C7871" s="5" t="s">
        <v>909</v>
      </c>
      <c r="D7871" s="5" t="s">
        <v>910</v>
      </c>
      <c r="E7871" s="33">
        <v>167</v>
      </c>
      <c r="F7871" s="5" t="s">
        <v>4407</v>
      </c>
      <c r="G7871" s="31">
        <v>0</v>
      </c>
      <c r="H7871" s="32">
        <v>0</v>
      </c>
      <c r="I7871" s="5">
        <v>6.58</v>
      </c>
    </row>
    <row r="7872" spans="1:9">
      <c r="A7872" s="5">
        <v>2420030037</v>
      </c>
      <c r="B7872" s="5" t="s">
        <v>5879</v>
      </c>
      <c r="C7872" s="5" t="s">
        <v>699</v>
      </c>
      <c r="D7872" s="5" t="s">
        <v>700</v>
      </c>
      <c r="E7872" s="33">
        <v>1002</v>
      </c>
      <c r="F7872" s="5" t="s">
        <v>4407</v>
      </c>
      <c r="G7872" s="31">
        <v>0</v>
      </c>
      <c r="H7872" s="32">
        <v>614</v>
      </c>
      <c r="I7872" s="5">
        <v>4.5667859999999996</v>
      </c>
    </row>
    <row r="7873" spans="1:9">
      <c r="A7873" s="5">
        <v>2420030037</v>
      </c>
      <c r="B7873" s="5" t="s">
        <v>5879</v>
      </c>
      <c r="C7873" s="5" t="s">
        <v>909</v>
      </c>
      <c r="D7873" s="5" t="s">
        <v>910</v>
      </c>
      <c r="E7873" s="33">
        <v>8357</v>
      </c>
      <c r="F7873" s="5" t="s">
        <v>4407</v>
      </c>
      <c r="G7873" s="31">
        <v>0</v>
      </c>
      <c r="H7873" s="32">
        <v>0</v>
      </c>
      <c r="I7873" s="5">
        <v>4.633534</v>
      </c>
    </row>
    <row r="7874" spans="1:9">
      <c r="A7874" s="5">
        <v>2420030038</v>
      </c>
      <c r="B7874" s="5" t="s">
        <v>5880</v>
      </c>
      <c r="C7874" s="5" t="s">
        <v>699</v>
      </c>
      <c r="D7874" s="5" t="s">
        <v>700</v>
      </c>
      <c r="E7874" s="33">
        <v>161</v>
      </c>
      <c r="F7874" s="5" t="s">
        <v>4407</v>
      </c>
      <c r="G7874" s="31">
        <v>0</v>
      </c>
      <c r="H7874" s="32">
        <v>0</v>
      </c>
      <c r="I7874" s="5">
        <v>5.351553</v>
      </c>
    </row>
    <row r="7875" spans="1:9">
      <c r="A7875" s="5">
        <v>2420030038</v>
      </c>
      <c r="B7875" s="5" t="s">
        <v>5880</v>
      </c>
      <c r="C7875" s="5" t="s">
        <v>909</v>
      </c>
      <c r="D7875" s="5" t="s">
        <v>910</v>
      </c>
      <c r="E7875" s="33">
        <v>26</v>
      </c>
      <c r="F7875" s="5" t="s">
        <v>4407</v>
      </c>
      <c r="G7875" s="31">
        <v>0</v>
      </c>
      <c r="H7875" s="32">
        <v>0</v>
      </c>
      <c r="I7875" s="5">
        <v>5.3515379999999997</v>
      </c>
    </row>
    <row r="7876" spans="1:9">
      <c r="A7876" s="5">
        <v>2420030039</v>
      </c>
      <c r="B7876" s="5" t="s">
        <v>5881</v>
      </c>
      <c r="C7876" s="5" t="s">
        <v>699</v>
      </c>
      <c r="D7876" s="5" t="s">
        <v>700</v>
      </c>
      <c r="E7876" s="33">
        <v>4918</v>
      </c>
      <c r="F7876" s="5" t="s">
        <v>4407</v>
      </c>
      <c r="G7876" s="31">
        <v>0</v>
      </c>
      <c r="H7876" s="32">
        <v>0</v>
      </c>
      <c r="I7876" s="5">
        <v>5.6287739999999999</v>
      </c>
    </row>
    <row r="7877" spans="1:9">
      <c r="A7877" s="5">
        <v>2420030040</v>
      </c>
      <c r="B7877" s="5" t="s">
        <v>5882</v>
      </c>
      <c r="C7877" s="5" t="s">
        <v>699</v>
      </c>
      <c r="D7877" s="5" t="s">
        <v>700</v>
      </c>
      <c r="E7877" s="33">
        <v>1198</v>
      </c>
      <c r="F7877" s="5" t="s">
        <v>4407</v>
      </c>
      <c r="G7877" s="31">
        <v>0</v>
      </c>
      <c r="H7877" s="32">
        <v>0</v>
      </c>
      <c r="I7877" s="5">
        <v>7.9760520000000001</v>
      </c>
    </row>
    <row r="7878" spans="1:9">
      <c r="A7878" s="5">
        <v>2420030040</v>
      </c>
      <c r="B7878" s="5" t="s">
        <v>5882</v>
      </c>
      <c r="C7878" s="5" t="s">
        <v>909</v>
      </c>
      <c r="D7878" s="5" t="s">
        <v>910</v>
      </c>
      <c r="E7878" s="33">
        <v>659</v>
      </c>
      <c r="F7878" s="5" t="s">
        <v>4407</v>
      </c>
      <c r="G7878" s="31">
        <v>0</v>
      </c>
      <c r="H7878" s="32">
        <v>0</v>
      </c>
      <c r="I7878" s="5">
        <v>7.9760549999999997</v>
      </c>
    </row>
    <row r="7879" spans="1:9">
      <c r="A7879" s="5">
        <v>2420030041</v>
      </c>
      <c r="B7879" s="5" t="s">
        <v>5883</v>
      </c>
      <c r="C7879" s="5" t="s">
        <v>699</v>
      </c>
      <c r="D7879" s="5" t="s">
        <v>700</v>
      </c>
      <c r="E7879" s="33">
        <v>4822</v>
      </c>
      <c r="F7879" s="5" t="s">
        <v>4407</v>
      </c>
      <c r="G7879" s="31">
        <v>0</v>
      </c>
      <c r="H7879" s="32">
        <v>0</v>
      </c>
      <c r="I7879" s="5">
        <v>5.2272920000000003</v>
      </c>
    </row>
    <row r="7880" spans="1:9">
      <c r="A7880" s="5">
        <v>2420030041</v>
      </c>
      <c r="B7880" s="5" t="s">
        <v>5883</v>
      </c>
      <c r="C7880" s="5" t="s">
        <v>909</v>
      </c>
      <c r="D7880" s="5" t="s">
        <v>910</v>
      </c>
      <c r="E7880" s="33">
        <v>130</v>
      </c>
      <c r="F7880" s="5" t="s">
        <v>4407</v>
      </c>
      <c r="G7880" s="31">
        <v>0</v>
      </c>
      <c r="H7880" s="32">
        <v>0</v>
      </c>
      <c r="I7880" s="5">
        <v>5.2272309999999997</v>
      </c>
    </row>
    <row r="7881" spans="1:9">
      <c r="A7881" s="5">
        <v>2420030042</v>
      </c>
      <c r="B7881" s="5" t="s">
        <v>5884</v>
      </c>
      <c r="C7881" s="5" t="s">
        <v>699</v>
      </c>
      <c r="D7881" s="5" t="s">
        <v>700</v>
      </c>
      <c r="E7881" s="33">
        <v>2302</v>
      </c>
      <c r="F7881" s="5" t="s">
        <v>4407</v>
      </c>
      <c r="G7881" s="31">
        <v>0</v>
      </c>
      <c r="H7881" s="32">
        <v>0</v>
      </c>
      <c r="I7881" s="5">
        <v>5.2519239999999998</v>
      </c>
    </row>
    <row r="7882" spans="1:9">
      <c r="A7882" s="5">
        <v>2420030042</v>
      </c>
      <c r="B7882" s="5" t="s">
        <v>5884</v>
      </c>
      <c r="C7882" s="5" t="s">
        <v>909</v>
      </c>
      <c r="D7882" s="5" t="s">
        <v>910</v>
      </c>
      <c r="E7882" s="33">
        <v>1050</v>
      </c>
      <c r="F7882" s="5" t="s">
        <v>4407</v>
      </c>
      <c r="G7882" s="31">
        <v>0</v>
      </c>
      <c r="H7882" s="32">
        <v>0</v>
      </c>
      <c r="I7882" s="5">
        <v>5.2519239999999998</v>
      </c>
    </row>
    <row r="7883" spans="1:9">
      <c r="A7883" s="5">
        <v>2420030043</v>
      </c>
      <c r="B7883" s="5" t="s">
        <v>5885</v>
      </c>
      <c r="C7883" s="5" t="s">
        <v>699</v>
      </c>
      <c r="D7883" s="5" t="s">
        <v>700</v>
      </c>
      <c r="E7883" s="5">
        <v>586</v>
      </c>
      <c r="F7883" s="5" t="s">
        <v>4407</v>
      </c>
      <c r="G7883" s="31">
        <v>0</v>
      </c>
      <c r="H7883" s="32">
        <v>0</v>
      </c>
      <c r="I7883" s="5">
        <v>6.1698979999999999</v>
      </c>
    </row>
    <row r="7884" spans="1:9">
      <c r="A7884" s="5">
        <v>2420030046</v>
      </c>
      <c r="B7884" s="5" t="s">
        <v>5886</v>
      </c>
      <c r="C7884" s="5" t="s">
        <v>909</v>
      </c>
      <c r="D7884" s="5" t="s">
        <v>910</v>
      </c>
      <c r="E7884" s="33">
        <v>1672</v>
      </c>
      <c r="F7884" s="5" t="s">
        <v>4407</v>
      </c>
      <c r="G7884" s="31">
        <v>0</v>
      </c>
      <c r="H7884" s="32">
        <v>0</v>
      </c>
      <c r="I7884" s="5">
        <v>3.1465489999999998</v>
      </c>
    </row>
    <row r="7885" spans="1:9">
      <c r="A7885" s="5">
        <v>2420030049</v>
      </c>
      <c r="B7885" s="5" t="s">
        <v>5887</v>
      </c>
      <c r="C7885" s="5" t="s">
        <v>699</v>
      </c>
      <c r="D7885" s="5" t="s">
        <v>700</v>
      </c>
      <c r="E7885" s="33">
        <v>16410</v>
      </c>
      <c r="F7885" s="5" t="s">
        <v>4407</v>
      </c>
      <c r="G7885" s="31">
        <v>0</v>
      </c>
      <c r="H7885" s="32">
        <v>52206</v>
      </c>
      <c r="I7885" s="5">
        <v>3.1993580000000001</v>
      </c>
    </row>
    <row r="7886" spans="1:9">
      <c r="A7886" s="5">
        <v>2420030049</v>
      </c>
      <c r="B7886" s="5" t="s">
        <v>5887</v>
      </c>
      <c r="C7886" s="5" t="s">
        <v>909</v>
      </c>
      <c r="D7886" s="5" t="s">
        <v>910</v>
      </c>
      <c r="E7886" s="33">
        <v>540</v>
      </c>
      <c r="F7886" s="5" t="s">
        <v>4407</v>
      </c>
      <c r="G7886" s="31">
        <v>0</v>
      </c>
      <c r="H7886" s="32">
        <v>0</v>
      </c>
      <c r="I7886" s="5">
        <v>3.19937</v>
      </c>
    </row>
    <row r="7887" spans="1:9">
      <c r="A7887" s="5">
        <v>2420030054</v>
      </c>
      <c r="B7887" s="5" t="s">
        <v>5888</v>
      </c>
      <c r="C7887" s="5" t="s">
        <v>699</v>
      </c>
      <c r="D7887" s="5" t="s">
        <v>700</v>
      </c>
      <c r="E7887" s="5">
        <v>765</v>
      </c>
      <c r="F7887" s="5" t="s">
        <v>4407</v>
      </c>
      <c r="G7887" s="31">
        <v>0</v>
      </c>
      <c r="H7887" s="32">
        <v>0</v>
      </c>
      <c r="I7887" s="5">
        <v>7.8450069999999998</v>
      </c>
    </row>
    <row r="7888" spans="1:9">
      <c r="A7888" s="5">
        <v>2420030054</v>
      </c>
      <c r="B7888" s="5" t="s">
        <v>5888</v>
      </c>
      <c r="C7888" s="5" t="s">
        <v>909</v>
      </c>
      <c r="D7888" s="5" t="s">
        <v>910</v>
      </c>
      <c r="E7888" s="33">
        <v>2.6749999999999998</v>
      </c>
      <c r="F7888" s="5" t="s">
        <v>4407</v>
      </c>
      <c r="G7888" s="31">
        <v>0</v>
      </c>
      <c r="H7888" s="32">
        <v>0</v>
      </c>
      <c r="I7888" s="5">
        <v>7.8467289999999998</v>
      </c>
    </row>
    <row r="7889" spans="1:9">
      <c r="A7889" s="5">
        <v>2420030055</v>
      </c>
      <c r="B7889" s="5" t="s">
        <v>5889</v>
      </c>
      <c r="C7889" s="5" t="s">
        <v>909</v>
      </c>
      <c r="D7889" s="5" t="s">
        <v>910</v>
      </c>
      <c r="E7889" s="33">
        <v>159</v>
      </c>
      <c r="F7889" s="5" t="s">
        <v>4407</v>
      </c>
      <c r="G7889" s="31">
        <v>0</v>
      </c>
      <c r="H7889" s="32">
        <v>0</v>
      </c>
      <c r="I7889" s="5">
        <v>4.2495599999999998</v>
      </c>
    </row>
    <row r="7890" spans="1:9">
      <c r="A7890" s="5">
        <v>2420030057</v>
      </c>
      <c r="B7890" s="5" t="s">
        <v>5890</v>
      </c>
      <c r="C7890" s="5" t="s">
        <v>909</v>
      </c>
      <c r="D7890" s="5" t="s">
        <v>910</v>
      </c>
      <c r="E7890" s="33">
        <v>539</v>
      </c>
      <c r="F7890" s="5" t="s">
        <v>4407</v>
      </c>
      <c r="G7890" s="31">
        <v>0</v>
      </c>
      <c r="H7890" s="32">
        <v>0</v>
      </c>
      <c r="I7890" s="5">
        <v>4.2958439999999998</v>
      </c>
    </row>
    <row r="7891" spans="1:9">
      <c r="A7891" s="5">
        <v>2420030061</v>
      </c>
      <c r="B7891" s="5" t="s">
        <v>5891</v>
      </c>
      <c r="C7891" s="5" t="s">
        <v>909</v>
      </c>
      <c r="D7891" s="5" t="s">
        <v>910</v>
      </c>
      <c r="E7891" s="33">
        <v>641</v>
      </c>
      <c r="F7891" s="5" t="s">
        <v>4407</v>
      </c>
      <c r="G7891" s="31">
        <v>76</v>
      </c>
      <c r="H7891" s="32">
        <v>0</v>
      </c>
      <c r="I7891" s="5">
        <v>5.0756319999999997</v>
      </c>
    </row>
    <row r="7892" spans="1:9">
      <c r="A7892" s="5">
        <v>2420030061</v>
      </c>
      <c r="B7892" s="5" t="s">
        <v>5891</v>
      </c>
      <c r="C7892" s="5" t="s">
        <v>5892</v>
      </c>
      <c r="D7892" s="5" t="s">
        <v>5893</v>
      </c>
      <c r="E7892" s="33">
        <v>0</v>
      </c>
      <c r="F7892" s="5" t="s">
        <v>4407</v>
      </c>
      <c r="G7892" s="31">
        <v>0</v>
      </c>
      <c r="H7892" s="32">
        <v>76</v>
      </c>
      <c r="I7892" s="5">
        <v>5.0756579999999998</v>
      </c>
    </row>
    <row r="7893" spans="1:9">
      <c r="A7893" s="5">
        <v>2420030063</v>
      </c>
      <c r="B7893" s="5" t="s">
        <v>8222</v>
      </c>
      <c r="C7893" s="5" t="s">
        <v>248</v>
      </c>
      <c r="D7893" s="5" t="s">
        <v>249</v>
      </c>
      <c r="E7893" s="33">
        <v>0</v>
      </c>
      <c r="F7893" s="5" t="s">
        <v>4407</v>
      </c>
      <c r="G7893" s="31">
        <v>0</v>
      </c>
      <c r="H7893" s="32">
        <v>225000</v>
      </c>
      <c r="I7893" s="5">
        <v>0</v>
      </c>
    </row>
    <row r="7894" spans="1:9">
      <c r="A7894" s="5">
        <v>2420030064</v>
      </c>
      <c r="B7894" s="5" t="s">
        <v>8495</v>
      </c>
      <c r="C7894" s="5" t="s">
        <v>248</v>
      </c>
      <c r="D7894" s="5" t="s">
        <v>249</v>
      </c>
      <c r="E7894" s="33">
        <v>0</v>
      </c>
      <c r="F7894" s="5" t="s">
        <v>4407</v>
      </c>
      <c r="G7894" s="31">
        <v>0</v>
      </c>
      <c r="H7894" s="32">
        <v>25000</v>
      </c>
      <c r="I7894" s="5">
        <v>0</v>
      </c>
    </row>
    <row r="7895" spans="1:9">
      <c r="A7895" s="5">
        <v>2420040001</v>
      </c>
      <c r="B7895" s="5" t="s">
        <v>5894</v>
      </c>
      <c r="C7895" s="5" t="s">
        <v>699</v>
      </c>
      <c r="D7895" s="5" t="s">
        <v>700</v>
      </c>
      <c r="E7895" s="33">
        <v>1443</v>
      </c>
      <c r="F7895" s="5" t="s">
        <v>4407</v>
      </c>
      <c r="G7895" s="31">
        <v>0</v>
      </c>
      <c r="H7895" s="32">
        <v>0</v>
      </c>
      <c r="I7895" s="5">
        <v>10.618358000000001</v>
      </c>
    </row>
    <row r="7896" spans="1:9">
      <c r="A7896" s="5">
        <v>2420040017</v>
      </c>
      <c r="B7896" s="5" t="s">
        <v>5895</v>
      </c>
      <c r="C7896" s="5" t="s">
        <v>699</v>
      </c>
      <c r="D7896" s="5" t="s">
        <v>700</v>
      </c>
      <c r="E7896" s="33">
        <v>4255</v>
      </c>
      <c r="F7896" s="5" t="s">
        <v>4407</v>
      </c>
      <c r="G7896" s="31">
        <v>0</v>
      </c>
      <c r="H7896" s="32">
        <v>0</v>
      </c>
      <c r="I7896" s="5">
        <v>11.020663000000001</v>
      </c>
    </row>
    <row r="7897" spans="1:9">
      <c r="A7897" s="5">
        <v>2420040018</v>
      </c>
      <c r="B7897" s="5" t="s">
        <v>5896</v>
      </c>
      <c r="C7897" s="5" t="s">
        <v>699</v>
      </c>
      <c r="D7897" s="5" t="s">
        <v>700</v>
      </c>
      <c r="E7897" s="33">
        <v>1026</v>
      </c>
      <c r="F7897" s="5" t="s">
        <v>4407</v>
      </c>
      <c r="G7897" s="31">
        <v>0</v>
      </c>
      <c r="H7897" s="32">
        <v>0</v>
      </c>
      <c r="I7897" s="5">
        <v>9.293704</v>
      </c>
    </row>
    <row r="7898" spans="1:9">
      <c r="A7898" s="5">
        <v>2420040018</v>
      </c>
      <c r="B7898" s="5" t="s">
        <v>5896</v>
      </c>
      <c r="C7898" s="5" t="s">
        <v>909</v>
      </c>
      <c r="D7898" s="5" t="s">
        <v>910</v>
      </c>
      <c r="E7898" s="33">
        <v>417.2</v>
      </c>
      <c r="F7898" s="5" t="s">
        <v>4407</v>
      </c>
      <c r="G7898" s="31">
        <v>0</v>
      </c>
      <c r="H7898" s="32">
        <v>0</v>
      </c>
      <c r="I7898" s="5">
        <v>9.2937200000000004</v>
      </c>
    </row>
    <row r="7899" spans="1:9">
      <c r="A7899" s="5">
        <v>2420040025</v>
      </c>
      <c r="B7899" s="5" t="s">
        <v>5897</v>
      </c>
      <c r="C7899" s="5" t="s">
        <v>699</v>
      </c>
      <c r="D7899" s="5" t="s">
        <v>700</v>
      </c>
      <c r="E7899" s="33">
        <v>7</v>
      </c>
      <c r="F7899" s="5" t="s">
        <v>2598</v>
      </c>
      <c r="G7899" s="31">
        <v>0</v>
      </c>
      <c r="H7899" s="32">
        <v>0</v>
      </c>
      <c r="I7899" s="5">
        <v>2.754286</v>
      </c>
    </row>
    <row r="7900" spans="1:9">
      <c r="A7900" s="5">
        <v>2420060002</v>
      </c>
      <c r="B7900" s="5" t="s">
        <v>5898</v>
      </c>
      <c r="C7900" s="5" t="s">
        <v>699</v>
      </c>
      <c r="D7900" s="5" t="s">
        <v>700</v>
      </c>
      <c r="E7900" s="33">
        <v>2079</v>
      </c>
      <c r="F7900" s="5" t="s">
        <v>2598</v>
      </c>
      <c r="G7900" s="31">
        <v>0</v>
      </c>
      <c r="H7900" s="32">
        <v>0</v>
      </c>
      <c r="I7900" s="5">
        <v>1.5693600000000001</v>
      </c>
    </row>
    <row r="7901" spans="1:9">
      <c r="A7901" s="5">
        <v>2420060010</v>
      </c>
      <c r="B7901" s="5" t="s">
        <v>5899</v>
      </c>
      <c r="C7901" s="5" t="s">
        <v>2631</v>
      </c>
      <c r="D7901" s="5" t="s">
        <v>2632</v>
      </c>
      <c r="E7901" s="33">
        <v>15000</v>
      </c>
      <c r="F7901" s="5" t="s">
        <v>2598</v>
      </c>
      <c r="G7901" s="31">
        <v>0</v>
      </c>
      <c r="H7901" s="32">
        <v>0</v>
      </c>
      <c r="I7901" s="5">
        <v>1.0753900000000001</v>
      </c>
    </row>
    <row r="7902" spans="1:9">
      <c r="A7902" s="5">
        <v>2420060014</v>
      </c>
      <c r="B7902" s="5" t="s">
        <v>5900</v>
      </c>
      <c r="C7902" s="5" t="s">
        <v>699</v>
      </c>
      <c r="D7902" s="5" t="s">
        <v>700</v>
      </c>
      <c r="E7902" s="5">
        <v>10</v>
      </c>
      <c r="F7902" s="5" t="s">
        <v>2598</v>
      </c>
      <c r="G7902" s="31">
        <v>0</v>
      </c>
      <c r="H7902" s="32">
        <v>0</v>
      </c>
      <c r="I7902" s="5">
        <v>1.669</v>
      </c>
    </row>
    <row r="7903" spans="1:9">
      <c r="A7903" s="5">
        <v>2420060015</v>
      </c>
      <c r="B7903" s="5" t="s">
        <v>5901</v>
      </c>
      <c r="C7903" s="5" t="s">
        <v>248</v>
      </c>
      <c r="D7903" s="5" t="s">
        <v>249</v>
      </c>
      <c r="E7903" s="33">
        <v>1739</v>
      </c>
      <c r="F7903" s="5" t="s">
        <v>2598</v>
      </c>
      <c r="G7903" s="31">
        <v>0</v>
      </c>
      <c r="H7903" s="32">
        <v>560000</v>
      </c>
      <c r="I7903" s="5">
        <v>1.00414</v>
      </c>
    </row>
    <row r="7904" spans="1:9">
      <c r="A7904" s="5">
        <v>2420060015</v>
      </c>
      <c r="B7904" s="5" t="s">
        <v>5901</v>
      </c>
      <c r="C7904" s="5" t="s">
        <v>2611</v>
      </c>
      <c r="D7904" s="5" t="s">
        <v>2612</v>
      </c>
      <c r="E7904" s="33">
        <v>115000</v>
      </c>
      <c r="F7904" s="5" t="s">
        <v>2598</v>
      </c>
      <c r="G7904" s="31">
        <v>0</v>
      </c>
      <c r="H7904" s="32">
        <v>0</v>
      </c>
      <c r="I7904" s="5">
        <v>1.004141</v>
      </c>
    </row>
    <row r="7905" spans="1:9">
      <c r="A7905" s="5">
        <v>2420060016</v>
      </c>
      <c r="B7905" s="5" t="s">
        <v>5902</v>
      </c>
      <c r="C7905" s="5" t="s">
        <v>2611</v>
      </c>
      <c r="D7905" s="5" t="s">
        <v>2612</v>
      </c>
      <c r="E7905" s="33">
        <v>14000</v>
      </c>
      <c r="F7905" s="5" t="s">
        <v>2598</v>
      </c>
      <c r="G7905" s="31">
        <v>0</v>
      </c>
      <c r="H7905" s="32">
        <v>0</v>
      </c>
      <c r="I7905" s="5">
        <v>1.171923</v>
      </c>
    </row>
    <row r="7906" spans="1:9">
      <c r="A7906" s="5">
        <v>2420060017</v>
      </c>
      <c r="B7906" s="5" t="s">
        <v>5903</v>
      </c>
      <c r="C7906" s="5" t="s">
        <v>699</v>
      </c>
      <c r="D7906" s="5" t="s">
        <v>700</v>
      </c>
      <c r="E7906" s="33">
        <v>3360</v>
      </c>
      <c r="F7906" s="5" t="s">
        <v>2598</v>
      </c>
      <c r="G7906" s="31">
        <v>0</v>
      </c>
      <c r="H7906" s="32">
        <v>0</v>
      </c>
      <c r="I7906" s="5">
        <v>1.0828390000000001</v>
      </c>
    </row>
    <row r="7907" spans="1:9">
      <c r="A7907" s="5">
        <v>2420060017</v>
      </c>
      <c r="B7907" s="5" t="s">
        <v>5903</v>
      </c>
      <c r="C7907" s="5" t="s">
        <v>909</v>
      </c>
      <c r="D7907" s="5" t="s">
        <v>910</v>
      </c>
      <c r="E7907" s="33">
        <v>6675</v>
      </c>
      <c r="F7907" s="5" t="s">
        <v>2598</v>
      </c>
      <c r="G7907" s="31">
        <v>0</v>
      </c>
      <c r="H7907" s="32">
        <v>0</v>
      </c>
      <c r="I7907" s="5">
        <v>1.0828390000000001</v>
      </c>
    </row>
    <row r="7908" spans="1:9">
      <c r="A7908" s="5">
        <v>2420060018</v>
      </c>
      <c r="B7908" s="5" t="s">
        <v>5904</v>
      </c>
      <c r="C7908" s="5" t="s">
        <v>699</v>
      </c>
      <c r="D7908" s="5" t="s">
        <v>700</v>
      </c>
      <c r="E7908" s="33">
        <v>13875</v>
      </c>
      <c r="F7908" s="5" t="s">
        <v>2598</v>
      </c>
      <c r="G7908" s="31">
        <v>0</v>
      </c>
      <c r="H7908" s="32">
        <v>0</v>
      </c>
      <c r="I7908" s="5">
        <v>1.2398659999999999</v>
      </c>
    </row>
    <row r="7909" spans="1:9">
      <c r="A7909" s="5">
        <v>2420060018</v>
      </c>
      <c r="B7909" s="5" t="s">
        <v>5904</v>
      </c>
      <c r="C7909" s="5" t="s">
        <v>2611</v>
      </c>
      <c r="D7909" s="5" t="s">
        <v>2612</v>
      </c>
      <c r="E7909" s="33">
        <v>49200</v>
      </c>
      <c r="F7909" s="5" t="s">
        <v>2598</v>
      </c>
      <c r="G7909" s="31">
        <v>0</v>
      </c>
      <c r="H7909" s="32">
        <v>0</v>
      </c>
      <c r="I7909" s="5">
        <v>1.2398659999999999</v>
      </c>
    </row>
    <row r="7910" spans="1:9">
      <c r="A7910" s="5">
        <v>2420070006</v>
      </c>
      <c r="B7910" s="5" t="s">
        <v>5905</v>
      </c>
      <c r="C7910" s="5" t="s">
        <v>699</v>
      </c>
      <c r="D7910" s="5" t="s">
        <v>700</v>
      </c>
      <c r="E7910" s="5">
        <v>885</v>
      </c>
      <c r="F7910" s="5" t="s">
        <v>2598</v>
      </c>
      <c r="G7910" s="31">
        <v>0</v>
      </c>
      <c r="H7910" s="32">
        <v>0</v>
      </c>
      <c r="I7910" s="5">
        <v>0.29301700000000003</v>
      </c>
    </row>
    <row r="7911" spans="1:9">
      <c r="A7911" s="5">
        <v>2420070008</v>
      </c>
      <c r="B7911" s="5" t="s">
        <v>5906</v>
      </c>
      <c r="C7911" s="5" t="s">
        <v>699</v>
      </c>
      <c r="D7911" s="5" t="s">
        <v>700</v>
      </c>
      <c r="E7911" s="33">
        <v>4411</v>
      </c>
      <c r="F7911" s="5" t="s">
        <v>2598</v>
      </c>
      <c r="G7911" s="31">
        <v>0</v>
      </c>
      <c r="H7911" s="32">
        <v>0</v>
      </c>
      <c r="I7911" s="5">
        <v>0.32674500000000001</v>
      </c>
    </row>
    <row r="7912" spans="1:9">
      <c r="A7912" s="5">
        <v>2420070008</v>
      </c>
      <c r="B7912" s="5" t="s">
        <v>5906</v>
      </c>
      <c r="C7912" s="5" t="s">
        <v>909</v>
      </c>
      <c r="D7912" s="5" t="s">
        <v>910</v>
      </c>
      <c r="E7912" s="5">
        <v>692</v>
      </c>
      <c r="F7912" s="5" t="s">
        <v>2598</v>
      </c>
      <c r="G7912" s="31">
        <v>0</v>
      </c>
      <c r="H7912" s="32">
        <v>0</v>
      </c>
      <c r="I7912" s="5">
        <v>0.32674900000000001</v>
      </c>
    </row>
    <row r="7913" spans="1:9">
      <c r="A7913" s="5">
        <v>2420070010</v>
      </c>
      <c r="B7913" s="5" t="s">
        <v>5907</v>
      </c>
      <c r="C7913" s="5" t="s">
        <v>699</v>
      </c>
      <c r="D7913" s="5" t="s">
        <v>700</v>
      </c>
      <c r="E7913" s="5">
        <v>590</v>
      </c>
      <c r="F7913" s="5" t="s">
        <v>2598</v>
      </c>
      <c r="G7913" s="31">
        <v>0</v>
      </c>
      <c r="H7913" s="32">
        <v>0</v>
      </c>
      <c r="I7913" s="5">
        <v>0.26652500000000001</v>
      </c>
    </row>
    <row r="7914" spans="1:9">
      <c r="A7914" s="5">
        <v>2420070019</v>
      </c>
      <c r="B7914" s="5" t="s">
        <v>5908</v>
      </c>
      <c r="C7914" s="5" t="s">
        <v>699</v>
      </c>
      <c r="D7914" s="5" t="s">
        <v>700</v>
      </c>
      <c r="E7914" s="5">
        <v>0</v>
      </c>
      <c r="F7914" s="5" t="s">
        <v>2598</v>
      </c>
      <c r="G7914" s="31">
        <v>0</v>
      </c>
      <c r="H7914" s="32">
        <v>30</v>
      </c>
      <c r="I7914" s="5">
        <v>0.20316699999999999</v>
      </c>
    </row>
    <row r="7915" spans="1:9">
      <c r="A7915" s="5">
        <v>2420080004</v>
      </c>
      <c r="B7915" s="5" t="s">
        <v>5909</v>
      </c>
      <c r="C7915" s="5" t="s">
        <v>699</v>
      </c>
      <c r="D7915" s="5" t="s">
        <v>700</v>
      </c>
      <c r="E7915" s="33">
        <v>1870</v>
      </c>
      <c r="F7915" s="5" t="s">
        <v>2598</v>
      </c>
      <c r="G7915" s="31">
        <v>0</v>
      </c>
      <c r="H7915" s="32">
        <v>5000</v>
      </c>
      <c r="I7915" s="5">
        <v>0.29526200000000002</v>
      </c>
    </row>
    <row r="7916" spans="1:9">
      <c r="A7916" s="5">
        <v>2420080004</v>
      </c>
      <c r="B7916" s="5" t="s">
        <v>5909</v>
      </c>
      <c r="C7916" s="5" t="s">
        <v>909</v>
      </c>
      <c r="D7916" s="5" t="s">
        <v>910</v>
      </c>
      <c r="E7916" s="33">
        <v>4325</v>
      </c>
      <c r="F7916" s="5" t="s">
        <v>2598</v>
      </c>
      <c r="G7916" s="31">
        <v>0</v>
      </c>
      <c r="H7916" s="32">
        <v>0</v>
      </c>
      <c r="I7916" s="5">
        <v>0.29526000000000002</v>
      </c>
    </row>
    <row r="7917" spans="1:9">
      <c r="A7917" s="5">
        <v>2420080005</v>
      </c>
      <c r="B7917" s="5" t="s">
        <v>5910</v>
      </c>
      <c r="C7917" s="5" t="s">
        <v>699</v>
      </c>
      <c r="D7917" s="5" t="s">
        <v>700</v>
      </c>
      <c r="E7917" s="33">
        <v>5350</v>
      </c>
      <c r="F7917" s="5" t="s">
        <v>2598</v>
      </c>
      <c r="G7917" s="31">
        <v>0</v>
      </c>
      <c r="H7917" s="32">
        <v>0</v>
      </c>
      <c r="I7917" s="5">
        <v>0.21849199999999999</v>
      </c>
    </row>
    <row r="7918" spans="1:9">
      <c r="A7918" s="5">
        <v>2420080008</v>
      </c>
      <c r="B7918" s="5" t="s">
        <v>8233</v>
      </c>
      <c r="C7918" s="5" t="s">
        <v>699</v>
      </c>
      <c r="D7918" s="5" t="s">
        <v>700</v>
      </c>
      <c r="E7918" s="33">
        <v>4866</v>
      </c>
      <c r="F7918" s="5" t="s">
        <v>2598</v>
      </c>
      <c r="G7918" s="31">
        <v>0</v>
      </c>
      <c r="H7918" s="32">
        <v>0</v>
      </c>
      <c r="I7918" s="5">
        <v>0.19253400000000001</v>
      </c>
    </row>
    <row r="7919" spans="1:9">
      <c r="A7919" s="5">
        <v>2420080008</v>
      </c>
      <c r="B7919" s="5" t="s">
        <v>8233</v>
      </c>
      <c r="C7919" s="5" t="s">
        <v>909</v>
      </c>
      <c r="D7919" s="5" t="s">
        <v>910</v>
      </c>
      <c r="E7919" s="33">
        <v>10378</v>
      </c>
      <c r="F7919" s="5" t="s">
        <v>2598</v>
      </c>
      <c r="G7919" s="31">
        <v>0</v>
      </c>
      <c r="H7919" s="32">
        <v>0</v>
      </c>
      <c r="I7919" s="5">
        <v>0.19384599999999999</v>
      </c>
    </row>
    <row r="7920" spans="1:9">
      <c r="A7920" s="5">
        <v>2420080009</v>
      </c>
      <c r="B7920" s="5" t="s">
        <v>5911</v>
      </c>
      <c r="C7920" s="5" t="s">
        <v>699</v>
      </c>
      <c r="D7920" s="5" t="s">
        <v>700</v>
      </c>
      <c r="E7920" s="5">
        <v>930</v>
      </c>
      <c r="F7920" s="5" t="s">
        <v>2598</v>
      </c>
      <c r="G7920" s="31">
        <v>0</v>
      </c>
      <c r="H7920" s="32">
        <v>140</v>
      </c>
      <c r="I7920" s="5">
        <v>0.20005400000000001</v>
      </c>
    </row>
    <row r="7921" spans="1:9">
      <c r="A7921" s="5">
        <v>2420080009</v>
      </c>
      <c r="B7921" s="5" t="s">
        <v>5911</v>
      </c>
      <c r="C7921" s="5" t="s">
        <v>909</v>
      </c>
      <c r="D7921" s="5" t="s">
        <v>910</v>
      </c>
      <c r="E7921" s="33">
        <v>2000</v>
      </c>
      <c r="F7921" s="5" t="s">
        <v>2598</v>
      </c>
      <c r="G7921" s="31">
        <v>0</v>
      </c>
      <c r="H7921" s="32">
        <v>0</v>
      </c>
      <c r="I7921" s="5">
        <v>0.20005000000000001</v>
      </c>
    </row>
    <row r="7922" spans="1:9">
      <c r="A7922" s="5">
        <v>2420080010</v>
      </c>
      <c r="B7922" s="5" t="s">
        <v>5912</v>
      </c>
      <c r="C7922" s="5" t="s">
        <v>699</v>
      </c>
      <c r="D7922" s="5" t="s">
        <v>700</v>
      </c>
      <c r="E7922" s="33">
        <v>4768</v>
      </c>
      <c r="F7922" s="5" t="s">
        <v>2598</v>
      </c>
      <c r="G7922" s="31">
        <v>0</v>
      </c>
      <c r="H7922" s="32">
        <v>2500</v>
      </c>
      <c r="I7922" s="5">
        <v>0.16205700000000001</v>
      </c>
    </row>
    <row r="7923" spans="1:9">
      <c r="A7923" s="5">
        <v>2420080010</v>
      </c>
      <c r="B7923" s="5" t="s">
        <v>5912</v>
      </c>
      <c r="C7923" s="5" t="s">
        <v>909</v>
      </c>
      <c r="D7923" s="5" t="s">
        <v>910</v>
      </c>
      <c r="E7923" s="33">
        <v>5406</v>
      </c>
      <c r="F7923" s="5" t="s">
        <v>2598</v>
      </c>
      <c r="G7923" s="31">
        <v>0</v>
      </c>
      <c r="H7923" s="32">
        <v>0</v>
      </c>
      <c r="I7923" s="5">
        <v>0.16205900000000001</v>
      </c>
    </row>
    <row r="7924" spans="1:9">
      <c r="A7924" s="5">
        <v>2420080018</v>
      </c>
      <c r="B7924" s="5" t="s">
        <v>5913</v>
      </c>
      <c r="C7924" s="5" t="s">
        <v>699</v>
      </c>
      <c r="D7924" s="5" t="s">
        <v>700</v>
      </c>
      <c r="E7924" s="5">
        <v>370</v>
      </c>
      <c r="F7924" s="5" t="s">
        <v>2598</v>
      </c>
      <c r="G7924" s="31">
        <v>0</v>
      </c>
      <c r="H7924" s="32">
        <v>0</v>
      </c>
      <c r="I7924" s="5">
        <v>0.50648599999999999</v>
      </c>
    </row>
    <row r="7925" spans="1:9">
      <c r="A7925" s="5">
        <v>2420080018</v>
      </c>
      <c r="B7925" s="5" t="s">
        <v>5913</v>
      </c>
      <c r="C7925" s="5" t="s">
        <v>909</v>
      </c>
      <c r="D7925" s="5" t="s">
        <v>910</v>
      </c>
      <c r="E7925" s="33">
        <v>144</v>
      </c>
      <c r="F7925" s="5" t="s">
        <v>2598</v>
      </c>
      <c r="G7925" s="31">
        <v>0</v>
      </c>
      <c r="H7925" s="32">
        <v>0</v>
      </c>
      <c r="I7925" s="5">
        <v>0.51027800000000001</v>
      </c>
    </row>
    <row r="7926" spans="1:9">
      <c r="A7926" s="5">
        <v>2420080026</v>
      </c>
      <c r="B7926" s="5" t="s">
        <v>5914</v>
      </c>
      <c r="C7926" s="5" t="s">
        <v>699</v>
      </c>
      <c r="D7926" s="5" t="s">
        <v>700</v>
      </c>
      <c r="E7926" s="5">
        <v>100</v>
      </c>
      <c r="F7926" s="5" t="s">
        <v>2598</v>
      </c>
      <c r="G7926" s="31">
        <v>0</v>
      </c>
      <c r="H7926" s="32">
        <v>0</v>
      </c>
      <c r="I7926" s="5">
        <v>0.87690000000000001</v>
      </c>
    </row>
    <row r="7927" spans="1:9">
      <c r="A7927" s="5">
        <v>2420080028</v>
      </c>
      <c r="B7927" s="5" t="s">
        <v>5915</v>
      </c>
      <c r="C7927" s="5" t="s">
        <v>699</v>
      </c>
      <c r="D7927" s="5" t="s">
        <v>700</v>
      </c>
      <c r="E7927" s="33">
        <v>1346</v>
      </c>
      <c r="F7927" s="5" t="s">
        <v>2598</v>
      </c>
      <c r="G7927" s="31">
        <v>0</v>
      </c>
      <c r="H7927" s="32">
        <v>0</v>
      </c>
      <c r="I7927" s="5">
        <v>0.54985099999999998</v>
      </c>
    </row>
    <row r="7928" spans="1:9">
      <c r="A7928" s="5">
        <v>2420080033</v>
      </c>
      <c r="B7928" s="5" t="s">
        <v>5916</v>
      </c>
      <c r="C7928" s="5" t="s">
        <v>699</v>
      </c>
      <c r="D7928" s="5" t="s">
        <v>700</v>
      </c>
      <c r="E7928" s="33">
        <v>0</v>
      </c>
      <c r="F7928" s="5" t="s">
        <v>2598</v>
      </c>
      <c r="G7928" s="31">
        <v>0</v>
      </c>
      <c r="H7928" s="32">
        <v>12</v>
      </c>
      <c r="I7928" s="5">
        <v>0.36970599999999998</v>
      </c>
    </row>
    <row r="7929" spans="1:9">
      <c r="A7929" s="5">
        <v>2420080035</v>
      </c>
      <c r="B7929" s="5" t="s">
        <v>5917</v>
      </c>
      <c r="C7929" s="5" t="s">
        <v>699</v>
      </c>
      <c r="D7929" s="5" t="s">
        <v>700</v>
      </c>
      <c r="E7929" s="33">
        <v>1277</v>
      </c>
      <c r="F7929" s="5" t="s">
        <v>2598</v>
      </c>
      <c r="G7929" s="31">
        <v>0</v>
      </c>
      <c r="H7929" s="32">
        <v>0</v>
      </c>
      <c r="I7929" s="5">
        <v>0.78001600000000004</v>
      </c>
    </row>
    <row r="7930" spans="1:9">
      <c r="A7930" s="5">
        <v>2420080040</v>
      </c>
      <c r="B7930" s="5" t="s">
        <v>5918</v>
      </c>
      <c r="C7930" s="5" t="s">
        <v>699</v>
      </c>
      <c r="D7930" s="5" t="s">
        <v>700</v>
      </c>
      <c r="E7930" s="5">
        <v>994</v>
      </c>
      <c r="F7930" s="5" t="s">
        <v>2598</v>
      </c>
      <c r="G7930" s="31">
        <v>17</v>
      </c>
      <c r="H7930" s="32">
        <v>0</v>
      </c>
      <c r="I7930" s="5">
        <v>0.50666999999999995</v>
      </c>
    </row>
    <row r="7931" spans="1:9">
      <c r="A7931" s="5">
        <v>2420080040</v>
      </c>
      <c r="B7931" s="5" t="s">
        <v>5918</v>
      </c>
      <c r="C7931" s="5" t="s">
        <v>909</v>
      </c>
      <c r="D7931" s="5" t="s">
        <v>910</v>
      </c>
      <c r="E7931" s="33">
        <v>1415</v>
      </c>
      <c r="F7931" s="5" t="s">
        <v>2598</v>
      </c>
      <c r="G7931" s="31">
        <v>0</v>
      </c>
      <c r="H7931" s="32">
        <v>17</v>
      </c>
      <c r="I7931" s="5">
        <v>0.50667099999999998</v>
      </c>
    </row>
    <row r="7932" spans="1:9">
      <c r="A7932" s="5">
        <v>2420080046</v>
      </c>
      <c r="B7932" s="5" t="s">
        <v>5919</v>
      </c>
      <c r="C7932" s="5" t="s">
        <v>699</v>
      </c>
      <c r="D7932" s="5" t="s">
        <v>700</v>
      </c>
      <c r="E7932" s="5">
        <v>950</v>
      </c>
      <c r="F7932" s="5" t="s">
        <v>2598</v>
      </c>
      <c r="G7932" s="31">
        <v>0</v>
      </c>
      <c r="H7932" s="32">
        <v>0</v>
      </c>
      <c r="I7932" s="5">
        <v>0.98843199999999998</v>
      </c>
    </row>
    <row r="7933" spans="1:9">
      <c r="A7933" s="5">
        <v>2420080059</v>
      </c>
      <c r="B7933" s="5" t="s">
        <v>5920</v>
      </c>
      <c r="C7933" s="5" t="s">
        <v>699</v>
      </c>
      <c r="D7933" s="5" t="s">
        <v>700</v>
      </c>
      <c r="E7933" s="33">
        <v>3251</v>
      </c>
      <c r="F7933" s="5" t="s">
        <v>2598</v>
      </c>
      <c r="G7933" s="31">
        <v>0</v>
      </c>
      <c r="H7933" s="32">
        <v>0</v>
      </c>
      <c r="I7933" s="5">
        <v>0.35884700000000003</v>
      </c>
    </row>
    <row r="7934" spans="1:9">
      <c r="A7934" s="5">
        <v>2420080071</v>
      </c>
      <c r="B7934" s="5" t="s">
        <v>5921</v>
      </c>
      <c r="C7934" s="5" t="s">
        <v>699</v>
      </c>
      <c r="D7934" s="5" t="s">
        <v>700</v>
      </c>
      <c r="E7934" s="33">
        <v>18866</v>
      </c>
      <c r="F7934" s="5" t="s">
        <v>4407</v>
      </c>
      <c r="G7934" s="31">
        <v>0</v>
      </c>
      <c r="H7934" s="32">
        <v>0</v>
      </c>
      <c r="I7934" s="5">
        <v>4.3202069999999999</v>
      </c>
    </row>
    <row r="7935" spans="1:9">
      <c r="A7935" s="5">
        <v>2420080075</v>
      </c>
      <c r="B7935" s="5" t="s">
        <v>5922</v>
      </c>
      <c r="C7935" s="5" t="s">
        <v>2631</v>
      </c>
      <c r="D7935" s="5" t="s">
        <v>2632</v>
      </c>
      <c r="E7935" s="33">
        <v>448.4</v>
      </c>
      <c r="F7935" s="5" t="s">
        <v>4407</v>
      </c>
      <c r="G7935" s="31">
        <v>0</v>
      </c>
      <c r="H7935" s="32">
        <v>0</v>
      </c>
      <c r="I7935" s="5">
        <v>4.3214090000000001</v>
      </c>
    </row>
    <row r="7936" spans="1:9">
      <c r="A7936" s="5">
        <v>2420080077</v>
      </c>
      <c r="B7936" s="5" t="s">
        <v>5923</v>
      </c>
      <c r="C7936" s="5" t="s">
        <v>699</v>
      </c>
      <c r="D7936" s="5" t="s">
        <v>700</v>
      </c>
      <c r="E7936" s="5">
        <v>27.347999999999999</v>
      </c>
      <c r="F7936" s="5" t="s">
        <v>4407</v>
      </c>
      <c r="G7936" s="31">
        <v>0</v>
      </c>
      <c r="H7936" s="32">
        <v>0</v>
      </c>
      <c r="I7936" s="5">
        <v>4.4789380000000003</v>
      </c>
    </row>
    <row r="7937" spans="1:9">
      <c r="A7937" s="5">
        <v>2420080077</v>
      </c>
      <c r="B7937" s="5" t="s">
        <v>5923</v>
      </c>
      <c r="C7937" s="5" t="s">
        <v>2631</v>
      </c>
      <c r="D7937" s="5" t="s">
        <v>2632</v>
      </c>
      <c r="E7937" s="33">
        <v>8624</v>
      </c>
      <c r="F7937" s="5" t="s">
        <v>4407</v>
      </c>
      <c r="G7937" s="31">
        <v>0</v>
      </c>
      <c r="H7937" s="32">
        <v>0</v>
      </c>
      <c r="I7937" s="5">
        <v>4.4791040000000004</v>
      </c>
    </row>
    <row r="7938" spans="1:9">
      <c r="A7938" s="5">
        <v>2420080084</v>
      </c>
      <c r="B7938" s="5" t="s">
        <v>5924</v>
      </c>
      <c r="C7938" s="5" t="s">
        <v>699</v>
      </c>
      <c r="D7938" s="5" t="s">
        <v>700</v>
      </c>
      <c r="E7938" s="33">
        <v>188750</v>
      </c>
      <c r="F7938" s="5" t="s">
        <v>2598</v>
      </c>
      <c r="G7938" s="31">
        <v>0</v>
      </c>
      <c r="H7938" s="32">
        <v>0</v>
      </c>
      <c r="I7938" s="5">
        <v>0.25497900000000001</v>
      </c>
    </row>
    <row r="7939" spans="1:9">
      <c r="A7939" s="5">
        <v>2420080089</v>
      </c>
      <c r="B7939" s="5" t="s">
        <v>5925</v>
      </c>
      <c r="C7939" s="5" t="s">
        <v>699</v>
      </c>
      <c r="D7939" s="5" t="s">
        <v>700</v>
      </c>
      <c r="E7939" s="33">
        <v>350</v>
      </c>
      <c r="F7939" s="5" t="s">
        <v>2598</v>
      </c>
      <c r="G7939" s="31">
        <v>0</v>
      </c>
      <c r="H7939" s="32">
        <v>0</v>
      </c>
      <c r="I7939" s="5">
        <v>0.42748599999999998</v>
      </c>
    </row>
    <row r="7940" spans="1:9">
      <c r="A7940" s="5">
        <v>2420080090</v>
      </c>
      <c r="B7940" s="5" t="s">
        <v>5926</v>
      </c>
      <c r="C7940" s="5" t="s">
        <v>2611</v>
      </c>
      <c r="D7940" s="5" t="s">
        <v>2612</v>
      </c>
      <c r="E7940" s="33">
        <v>80000</v>
      </c>
      <c r="F7940" s="5" t="s">
        <v>2598</v>
      </c>
      <c r="G7940" s="31">
        <v>0</v>
      </c>
      <c r="H7940" s="32">
        <v>0</v>
      </c>
      <c r="I7940" s="5">
        <v>0.39946300000000001</v>
      </c>
    </row>
    <row r="7941" spans="1:9">
      <c r="A7941" s="5">
        <v>2420100001</v>
      </c>
      <c r="B7941" s="5" t="s">
        <v>5927</v>
      </c>
      <c r="C7941" s="5" t="s">
        <v>699</v>
      </c>
      <c r="D7941" s="5" t="s">
        <v>700</v>
      </c>
      <c r="E7941" s="33">
        <v>3000</v>
      </c>
      <c r="F7941" s="5" t="s">
        <v>2598</v>
      </c>
      <c r="G7941" s="31">
        <v>0</v>
      </c>
      <c r="H7941" s="32">
        <v>9500</v>
      </c>
      <c r="I7941" s="5">
        <v>0.22711700000000001</v>
      </c>
    </row>
    <row r="7942" spans="1:9">
      <c r="A7942" s="5">
        <v>2420100001</v>
      </c>
      <c r="B7942" s="5" t="s">
        <v>5927</v>
      </c>
      <c r="C7942" s="5" t="s">
        <v>909</v>
      </c>
      <c r="D7942" s="5" t="s">
        <v>910</v>
      </c>
      <c r="E7942" s="33">
        <v>532</v>
      </c>
      <c r="F7942" s="5" t="s">
        <v>2598</v>
      </c>
      <c r="G7942" s="31">
        <v>0</v>
      </c>
      <c r="H7942" s="32">
        <v>0</v>
      </c>
      <c r="I7942" s="5">
        <v>0.22688</v>
      </c>
    </row>
    <row r="7943" spans="1:9">
      <c r="A7943" s="5">
        <v>2420100009</v>
      </c>
      <c r="B7943" s="5" t="s">
        <v>5928</v>
      </c>
      <c r="C7943" s="5" t="s">
        <v>699</v>
      </c>
      <c r="D7943" s="5" t="s">
        <v>700</v>
      </c>
      <c r="E7943" s="33">
        <v>2801</v>
      </c>
      <c r="F7943" s="5" t="s">
        <v>2598</v>
      </c>
      <c r="G7943" s="31">
        <v>0</v>
      </c>
      <c r="H7943" s="32">
        <v>0</v>
      </c>
      <c r="I7943" s="5">
        <v>1.4401820000000001</v>
      </c>
    </row>
    <row r="7944" spans="1:9">
      <c r="A7944" s="5">
        <v>2420110002</v>
      </c>
      <c r="B7944" s="5" t="s">
        <v>5929</v>
      </c>
      <c r="C7944" s="5" t="s">
        <v>699</v>
      </c>
      <c r="D7944" s="5" t="s">
        <v>700</v>
      </c>
      <c r="E7944" s="5">
        <v>550</v>
      </c>
      <c r="F7944" s="5" t="s">
        <v>2598</v>
      </c>
      <c r="G7944" s="31">
        <v>0</v>
      </c>
      <c r="H7944" s="32">
        <v>0</v>
      </c>
      <c r="I7944" s="5">
        <v>0.12934499999999999</v>
      </c>
    </row>
    <row r="7945" spans="1:9">
      <c r="A7945" s="5">
        <v>2420110003</v>
      </c>
      <c r="B7945" s="5" t="s">
        <v>5930</v>
      </c>
      <c r="C7945" s="5" t="s">
        <v>699</v>
      </c>
      <c r="D7945" s="5" t="s">
        <v>700</v>
      </c>
      <c r="E7945" s="5">
        <v>350</v>
      </c>
      <c r="F7945" s="5" t="s">
        <v>2598</v>
      </c>
      <c r="G7945" s="31">
        <v>0</v>
      </c>
      <c r="H7945" s="32">
        <v>0</v>
      </c>
      <c r="I7945" s="5">
        <v>0.18188599999999999</v>
      </c>
    </row>
    <row r="7946" spans="1:9">
      <c r="A7946" s="5">
        <v>2420110005</v>
      </c>
      <c r="B7946" s="5" t="s">
        <v>5931</v>
      </c>
      <c r="C7946" s="5" t="s">
        <v>699</v>
      </c>
      <c r="D7946" s="5" t="s">
        <v>700</v>
      </c>
      <c r="E7946" s="5">
        <v>60</v>
      </c>
      <c r="F7946" s="5" t="s">
        <v>2598</v>
      </c>
      <c r="G7946" s="31">
        <v>0</v>
      </c>
      <c r="H7946" s="32">
        <v>0</v>
      </c>
      <c r="I7946" s="5">
        <v>8.5666999999999993E-2</v>
      </c>
    </row>
    <row r="7947" spans="1:9">
      <c r="A7947" s="5">
        <v>2420110007</v>
      </c>
      <c r="B7947" s="5" t="s">
        <v>5932</v>
      </c>
      <c r="C7947" s="5" t="s">
        <v>699</v>
      </c>
      <c r="D7947" s="5" t="s">
        <v>700</v>
      </c>
      <c r="E7947" s="33">
        <v>235</v>
      </c>
      <c r="F7947" s="5" t="s">
        <v>2598</v>
      </c>
      <c r="G7947" s="31">
        <v>0</v>
      </c>
      <c r="H7947" s="32">
        <v>0</v>
      </c>
      <c r="I7947" s="5">
        <v>8.5064000000000001E-2</v>
      </c>
    </row>
    <row r="7948" spans="1:9">
      <c r="A7948" s="5">
        <v>2420120003</v>
      </c>
      <c r="B7948" s="5" t="s">
        <v>5933</v>
      </c>
      <c r="C7948" s="5" t="s">
        <v>699</v>
      </c>
      <c r="D7948" s="5" t="s">
        <v>700</v>
      </c>
      <c r="E7948" s="33">
        <v>18</v>
      </c>
      <c r="F7948" s="5" t="s">
        <v>4407</v>
      </c>
      <c r="G7948" s="31">
        <v>0</v>
      </c>
      <c r="H7948" s="32">
        <v>0</v>
      </c>
      <c r="I7948" s="5">
        <v>28.587778</v>
      </c>
    </row>
    <row r="7949" spans="1:9">
      <c r="A7949" s="5">
        <v>2420120003</v>
      </c>
      <c r="B7949" s="5" t="s">
        <v>5933</v>
      </c>
      <c r="C7949" s="5" t="s">
        <v>909</v>
      </c>
      <c r="D7949" s="5" t="s">
        <v>910</v>
      </c>
      <c r="E7949" s="5">
        <v>3</v>
      </c>
      <c r="F7949" s="5" t="s">
        <v>4407</v>
      </c>
      <c r="G7949" s="31">
        <v>0</v>
      </c>
      <c r="H7949" s="32">
        <v>0</v>
      </c>
      <c r="I7949" s="5">
        <v>28.346667</v>
      </c>
    </row>
    <row r="7950" spans="1:9">
      <c r="A7950" s="5">
        <v>2420120004</v>
      </c>
      <c r="B7950" s="5" t="s">
        <v>5934</v>
      </c>
      <c r="C7950" s="5" t="s">
        <v>699</v>
      </c>
      <c r="D7950" s="5" t="s">
        <v>700</v>
      </c>
      <c r="E7950" s="5">
        <v>30</v>
      </c>
      <c r="F7950" s="5" t="s">
        <v>4407</v>
      </c>
      <c r="G7950" s="31">
        <v>0</v>
      </c>
      <c r="H7950" s="32">
        <v>78</v>
      </c>
      <c r="I7950" s="5">
        <v>24.962333000000001</v>
      </c>
    </row>
    <row r="7951" spans="1:9">
      <c r="A7951" s="5">
        <v>2420120004</v>
      </c>
      <c r="B7951" s="5" t="s">
        <v>5934</v>
      </c>
      <c r="C7951" s="5" t="s">
        <v>909</v>
      </c>
      <c r="D7951" s="5" t="s">
        <v>910</v>
      </c>
      <c r="E7951" s="33">
        <v>3.7</v>
      </c>
      <c r="F7951" s="5" t="s">
        <v>4407</v>
      </c>
      <c r="G7951" s="31">
        <v>8</v>
      </c>
      <c r="H7951" s="32">
        <v>0</v>
      </c>
      <c r="I7951" s="5">
        <v>24.964865</v>
      </c>
    </row>
    <row r="7952" spans="1:9">
      <c r="A7952" s="5">
        <v>2420120009</v>
      </c>
      <c r="B7952" s="5" t="s">
        <v>5935</v>
      </c>
      <c r="C7952" s="5" t="s">
        <v>699</v>
      </c>
      <c r="D7952" s="5" t="s">
        <v>700</v>
      </c>
      <c r="E7952" s="5">
        <v>6</v>
      </c>
      <c r="F7952" s="5" t="s">
        <v>4407</v>
      </c>
      <c r="G7952" s="31">
        <v>1</v>
      </c>
      <c r="H7952" s="32">
        <v>0</v>
      </c>
      <c r="I7952" s="5">
        <v>62.756667</v>
      </c>
    </row>
    <row r="7953" spans="1:9">
      <c r="A7953" s="5">
        <v>2420120009</v>
      </c>
      <c r="B7953" s="5" t="s">
        <v>5935</v>
      </c>
      <c r="C7953" s="5" t="s">
        <v>909</v>
      </c>
      <c r="D7953" s="5" t="s">
        <v>910</v>
      </c>
      <c r="E7953" s="5">
        <v>0</v>
      </c>
      <c r="F7953" s="5" t="s">
        <v>4407</v>
      </c>
      <c r="G7953" s="31">
        <v>0</v>
      </c>
      <c r="H7953" s="32">
        <v>1</v>
      </c>
      <c r="I7953" s="5">
        <v>62.762500000000003</v>
      </c>
    </row>
    <row r="7954" spans="1:9">
      <c r="A7954" s="5">
        <v>2420120013</v>
      </c>
      <c r="B7954" s="5" t="s">
        <v>5936</v>
      </c>
      <c r="C7954" s="5" t="s">
        <v>699</v>
      </c>
      <c r="D7954" s="5" t="s">
        <v>700</v>
      </c>
      <c r="E7954" s="33">
        <v>1</v>
      </c>
      <c r="F7954" s="5" t="s">
        <v>4407</v>
      </c>
      <c r="G7954" s="31">
        <v>0</v>
      </c>
      <c r="H7954" s="32">
        <v>0</v>
      </c>
      <c r="I7954" s="5">
        <v>53.25</v>
      </c>
    </row>
    <row r="7955" spans="1:9">
      <c r="A7955" s="5">
        <v>2420120014</v>
      </c>
      <c r="B7955" s="5" t="s">
        <v>5937</v>
      </c>
      <c r="C7955" s="5" t="s">
        <v>699</v>
      </c>
      <c r="D7955" s="5" t="s">
        <v>700</v>
      </c>
      <c r="E7955" s="33">
        <v>1</v>
      </c>
      <c r="F7955" s="5" t="s">
        <v>4407</v>
      </c>
      <c r="G7955" s="31">
        <v>0</v>
      </c>
      <c r="H7955" s="32">
        <v>0</v>
      </c>
      <c r="I7955" s="5">
        <v>114.38</v>
      </c>
    </row>
    <row r="7956" spans="1:9">
      <c r="A7956" s="5">
        <v>2420120015</v>
      </c>
      <c r="B7956" s="5" t="s">
        <v>5938</v>
      </c>
      <c r="C7956" s="5" t="s">
        <v>699</v>
      </c>
      <c r="D7956" s="5" t="s">
        <v>700</v>
      </c>
      <c r="E7956" s="33">
        <v>15</v>
      </c>
      <c r="F7956" s="5" t="s">
        <v>4407</v>
      </c>
      <c r="G7956" s="31">
        <v>1</v>
      </c>
      <c r="H7956" s="32">
        <v>0</v>
      </c>
      <c r="I7956" s="5">
        <v>46.564667</v>
      </c>
    </row>
    <row r="7957" spans="1:9">
      <c r="A7957" s="5">
        <v>2420120015</v>
      </c>
      <c r="B7957" s="5" t="s">
        <v>5938</v>
      </c>
      <c r="C7957" s="5" t="s">
        <v>909</v>
      </c>
      <c r="D7957" s="5" t="s">
        <v>910</v>
      </c>
      <c r="E7957" s="5">
        <v>8.5399999999999991</v>
      </c>
      <c r="F7957" s="5" t="s">
        <v>4407</v>
      </c>
      <c r="G7957" s="31">
        <v>0</v>
      </c>
      <c r="H7957" s="32">
        <v>1</v>
      </c>
      <c r="I7957" s="5">
        <v>46.761124000000002</v>
      </c>
    </row>
    <row r="7958" spans="1:9">
      <c r="A7958" s="5">
        <v>2420120017</v>
      </c>
      <c r="B7958" s="5" t="s">
        <v>5939</v>
      </c>
      <c r="C7958" s="5" t="s">
        <v>699</v>
      </c>
      <c r="D7958" s="5" t="s">
        <v>700</v>
      </c>
      <c r="E7958" s="33">
        <v>5</v>
      </c>
      <c r="F7958" s="5" t="s">
        <v>4407</v>
      </c>
      <c r="G7958" s="31">
        <v>0</v>
      </c>
      <c r="H7958" s="32">
        <v>0</v>
      </c>
      <c r="I7958" s="5">
        <v>24.494</v>
      </c>
    </row>
    <row r="7959" spans="1:9">
      <c r="A7959" s="5">
        <v>2420120018</v>
      </c>
      <c r="B7959" s="5" t="s">
        <v>5940</v>
      </c>
      <c r="C7959" s="5" t="s">
        <v>699</v>
      </c>
      <c r="D7959" s="5" t="s">
        <v>700</v>
      </c>
      <c r="E7959" s="33">
        <v>0.6</v>
      </c>
      <c r="F7959" s="5" t="s">
        <v>4407</v>
      </c>
      <c r="G7959" s="31">
        <v>0</v>
      </c>
      <c r="H7959" s="32">
        <v>0</v>
      </c>
      <c r="I7959" s="5">
        <v>80.900000000000006</v>
      </c>
    </row>
    <row r="7960" spans="1:9">
      <c r="A7960" s="5">
        <v>2420120021</v>
      </c>
      <c r="B7960" s="5" t="s">
        <v>5941</v>
      </c>
      <c r="C7960" s="5" t="s">
        <v>699</v>
      </c>
      <c r="D7960" s="5" t="s">
        <v>700</v>
      </c>
      <c r="E7960" s="5">
        <v>1</v>
      </c>
      <c r="F7960" s="5" t="s">
        <v>4407</v>
      </c>
      <c r="G7960" s="31">
        <v>0</v>
      </c>
      <c r="H7960" s="32">
        <v>0</v>
      </c>
      <c r="I7960" s="5">
        <v>142.38999999999999</v>
      </c>
    </row>
    <row r="7961" spans="1:9">
      <c r="A7961" s="5">
        <v>2420120024</v>
      </c>
      <c r="B7961" s="5" t="s">
        <v>5942</v>
      </c>
      <c r="C7961" s="5" t="s">
        <v>699</v>
      </c>
      <c r="D7961" s="5" t="s">
        <v>700</v>
      </c>
      <c r="E7961" s="5">
        <v>1</v>
      </c>
      <c r="F7961" s="5" t="s">
        <v>4407</v>
      </c>
      <c r="G7961" s="31">
        <v>0</v>
      </c>
      <c r="H7961" s="32">
        <v>0</v>
      </c>
      <c r="I7961" s="5">
        <v>52.67</v>
      </c>
    </row>
    <row r="7962" spans="1:9">
      <c r="A7962" s="5">
        <v>2420120026</v>
      </c>
      <c r="B7962" s="5" t="s">
        <v>5943</v>
      </c>
      <c r="C7962" s="5" t="s">
        <v>699</v>
      </c>
      <c r="D7962" s="5" t="s">
        <v>700</v>
      </c>
      <c r="E7962" s="33">
        <v>24</v>
      </c>
      <c r="F7962" s="5" t="s">
        <v>4407</v>
      </c>
      <c r="G7962" s="31">
        <v>0</v>
      </c>
      <c r="H7962" s="32">
        <v>0</v>
      </c>
      <c r="I7962" s="5">
        <v>148.560417</v>
      </c>
    </row>
    <row r="7963" spans="1:9">
      <c r="A7963" s="5">
        <v>2420120028</v>
      </c>
      <c r="B7963" s="5" t="s">
        <v>5944</v>
      </c>
      <c r="C7963" s="5" t="s">
        <v>699</v>
      </c>
      <c r="D7963" s="5" t="s">
        <v>700</v>
      </c>
      <c r="E7963" s="33">
        <v>66</v>
      </c>
      <c r="F7963" s="5" t="s">
        <v>4407</v>
      </c>
      <c r="G7963" s="31">
        <v>0</v>
      </c>
      <c r="H7963" s="32">
        <v>0.4</v>
      </c>
      <c r="I7963" s="5">
        <v>37.667575999999997</v>
      </c>
    </row>
    <row r="7964" spans="1:9">
      <c r="A7964" s="5">
        <v>2420120029</v>
      </c>
      <c r="B7964" s="5" t="s">
        <v>5945</v>
      </c>
      <c r="C7964" s="5" t="s">
        <v>699</v>
      </c>
      <c r="D7964" s="5" t="s">
        <v>700</v>
      </c>
      <c r="E7964" s="5">
        <v>4</v>
      </c>
      <c r="F7964" s="5" t="s">
        <v>4407</v>
      </c>
      <c r="G7964" s="31">
        <v>0</v>
      </c>
      <c r="H7964" s="32">
        <v>0</v>
      </c>
      <c r="I7964" s="5">
        <v>102.83750000000001</v>
      </c>
    </row>
    <row r="7965" spans="1:9">
      <c r="A7965" s="5">
        <v>2420120030</v>
      </c>
      <c r="B7965" s="5" t="s">
        <v>5946</v>
      </c>
      <c r="C7965" s="5" t="s">
        <v>699</v>
      </c>
      <c r="D7965" s="5" t="s">
        <v>700</v>
      </c>
      <c r="E7965" s="5">
        <v>14</v>
      </c>
      <c r="F7965" s="5" t="s">
        <v>4407</v>
      </c>
      <c r="G7965" s="31">
        <v>0</v>
      </c>
      <c r="H7965" s="32">
        <v>50</v>
      </c>
      <c r="I7965" s="5">
        <v>38.527856999999997</v>
      </c>
    </row>
    <row r="7966" spans="1:9">
      <c r="A7966" s="5">
        <v>2420120033</v>
      </c>
      <c r="B7966" s="5" t="s">
        <v>5947</v>
      </c>
      <c r="C7966" s="5" t="s">
        <v>699</v>
      </c>
      <c r="D7966" s="5" t="s">
        <v>700</v>
      </c>
      <c r="E7966" s="33">
        <v>22</v>
      </c>
      <c r="F7966" s="5" t="s">
        <v>4407</v>
      </c>
      <c r="G7966" s="31">
        <v>0</v>
      </c>
      <c r="H7966" s="32">
        <v>0</v>
      </c>
      <c r="I7966" s="5">
        <v>100.700909</v>
      </c>
    </row>
    <row r="7967" spans="1:9">
      <c r="A7967" s="5">
        <v>2420120034</v>
      </c>
      <c r="B7967" s="5" t="s">
        <v>5948</v>
      </c>
      <c r="C7967" s="5" t="s">
        <v>699</v>
      </c>
      <c r="D7967" s="5" t="s">
        <v>700</v>
      </c>
      <c r="E7967" s="33">
        <v>1</v>
      </c>
      <c r="F7967" s="5" t="s">
        <v>4407</v>
      </c>
      <c r="G7967" s="31">
        <v>0</v>
      </c>
      <c r="H7967" s="32">
        <v>0</v>
      </c>
      <c r="I7967" s="5">
        <v>57.87</v>
      </c>
    </row>
    <row r="7968" spans="1:9">
      <c r="A7968" s="5">
        <v>2420120034</v>
      </c>
      <c r="B7968" s="5" t="s">
        <v>5948</v>
      </c>
      <c r="C7968" s="5" t="s">
        <v>909</v>
      </c>
      <c r="D7968" s="5" t="s">
        <v>910</v>
      </c>
      <c r="E7968" s="5">
        <v>0.72</v>
      </c>
      <c r="F7968" s="5" t="s">
        <v>4407</v>
      </c>
      <c r="G7968" s="31">
        <v>0</v>
      </c>
      <c r="H7968" s="32">
        <v>0</v>
      </c>
      <c r="I7968" s="5">
        <v>57.888888999999999</v>
      </c>
    </row>
    <row r="7969" spans="1:9">
      <c r="A7969" s="5">
        <v>2420120036</v>
      </c>
      <c r="B7969" s="5" t="s">
        <v>5949</v>
      </c>
      <c r="C7969" s="5" t="s">
        <v>699</v>
      </c>
      <c r="D7969" s="5" t="s">
        <v>700</v>
      </c>
      <c r="E7969" s="5">
        <v>60</v>
      </c>
      <c r="F7969" s="5" t="s">
        <v>4407</v>
      </c>
      <c r="G7969" s="31">
        <v>0</v>
      </c>
      <c r="H7969" s="32">
        <v>0</v>
      </c>
      <c r="I7969" s="5">
        <v>52.152332999999999</v>
      </c>
    </row>
    <row r="7970" spans="1:9">
      <c r="A7970" s="5">
        <v>2420120041</v>
      </c>
      <c r="B7970" s="5" t="s">
        <v>5950</v>
      </c>
      <c r="C7970" s="5" t="s">
        <v>699</v>
      </c>
      <c r="D7970" s="5" t="s">
        <v>700</v>
      </c>
      <c r="E7970" s="33">
        <v>2</v>
      </c>
      <c r="F7970" s="5" t="s">
        <v>4407</v>
      </c>
      <c r="G7970" s="31">
        <v>0</v>
      </c>
      <c r="H7970" s="32">
        <v>0</v>
      </c>
      <c r="I7970" s="5">
        <v>76.209999999999994</v>
      </c>
    </row>
    <row r="7971" spans="1:9">
      <c r="A7971" s="5">
        <v>2420120042</v>
      </c>
      <c r="B7971" s="5" t="s">
        <v>5951</v>
      </c>
      <c r="C7971" s="5" t="s">
        <v>699</v>
      </c>
      <c r="D7971" s="5" t="s">
        <v>700</v>
      </c>
      <c r="E7971" s="33">
        <v>2</v>
      </c>
      <c r="F7971" s="5" t="s">
        <v>4407</v>
      </c>
      <c r="G7971" s="31">
        <v>0</v>
      </c>
      <c r="H7971" s="32">
        <v>0</v>
      </c>
      <c r="I7971" s="5">
        <v>52.265000000000001</v>
      </c>
    </row>
    <row r="7972" spans="1:9">
      <c r="A7972" s="5">
        <v>2420120042</v>
      </c>
      <c r="B7972" s="5" t="s">
        <v>5951</v>
      </c>
      <c r="C7972" s="5" t="s">
        <v>909</v>
      </c>
      <c r="D7972" s="5" t="s">
        <v>910</v>
      </c>
      <c r="E7972" s="33">
        <v>1.1399999999999999</v>
      </c>
      <c r="F7972" s="5" t="s">
        <v>4407</v>
      </c>
      <c r="G7972" s="31">
        <v>0</v>
      </c>
      <c r="H7972" s="32">
        <v>0</v>
      </c>
      <c r="I7972" s="5">
        <v>52.271929999999998</v>
      </c>
    </row>
    <row r="7973" spans="1:9">
      <c r="A7973" s="5">
        <v>2420120050</v>
      </c>
      <c r="B7973" s="5" t="s">
        <v>5952</v>
      </c>
      <c r="C7973" s="5" t="s">
        <v>699</v>
      </c>
      <c r="D7973" s="5" t="s">
        <v>700</v>
      </c>
      <c r="E7973" s="33">
        <v>2.5</v>
      </c>
      <c r="F7973" s="5" t="s">
        <v>4407</v>
      </c>
      <c r="G7973" s="31">
        <v>0</v>
      </c>
      <c r="H7973" s="32">
        <v>0</v>
      </c>
      <c r="I7973" s="5">
        <v>75.888000000000005</v>
      </c>
    </row>
    <row r="7974" spans="1:9">
      <c r="A7974" s="5">
        <v>2420120050</v>
      </c>
      <c r="B7974" s="5" t="s">
        <v>5952</v>
      </c>
      <c r="C7974" s="5" t="s">
        <v>909</v>
      </c>
      <c r="D7974" s="5" t="s">
        <v>910</v>
      </c>
      <c r="E7974" s="33">
        <v>1.92</v>
      </c>
      <c r="F7974" s="5" t="s">
        <v>4407</v>
      </c>
      <c r="G7974" s="31">
        <v>0</v>
      </c>
      <c r="H7974" s="32">
        <v>0</v>
      </c>
      <c r="I7974" s="5">
        <v>75.885417000000004</v>
      </c>
    </row>
    <row r="7975" spans="1:9">
      <c r="A7975" s="5">
        <v>2420120055</v>
      </c>
      <c r="B7975" s="5" t="s">
        <v>5953</v>
      </c>
      <c r="C7975" s="5" t="s">
        <v>699</v>
      </c>
      <c r="D7975" s="5" t="s">
        <v>700</v>
      </c>
      <c r="E7975" s="33">
        <v>7.5</v>
      </c>
      <c r="F7975" s="5" t="s">
        <v>4407</v>
      </c>
      <c r="G7975" s="31">
        <v>0</v>
      </c>
      <c r="H7975" s="32">
        <v>0</v>
      </c>
      <c r="I7975" s="5">
        <v>27.469332999999999</v>
      </c>
    </row>
    <row r="7976" spans="1:9">
      <c r="A7976" s="5">
        <v>2420120059</v>
      </c>
      <c r="B7976" s="5" t="s">
        <v>5954</v>
      </c>
      <c r="C7976" s="5" t="s">
        <v>699</v>
      </c>
      <c r="D7976" s="5" t="s">
        <v>700</v>
      </c>
      <c r="E7976" s="33">
        <v>30</v>
      </c>
      <c r="F7976" s="5" t="s">
        <v>4407</v>
      </c>
      <c r="G7976" s="31">
        <v>0</v>
      </c>
      <c r="H7976" s="32">
        <v>0</v>
      </c>
      <c r="I7976" s="5">
        <v>139.26933299999999</v>
      </c>
    </row>
    <row r="7977" spans="1:9">
      <c r="A7977" s="5">
        <v>2420120059</v>
      </c>
      <c r="B7977" s="5" t="s">
        <v>5954</v>
      </c>
      <c r="C7977" s="5" t="s">
        <v>909</v>
      </c>
      <c r="D7977" s="5" t="s">
        <v>910</v>
      </c>
      <c r="E7977" s="33">
        <v>0.11</v>
      </c>
      <c r="F7977" s="5" t="s">
        <v>4407</v>
      </c>
      <c r="G7977" s="31">
        <v>0</v>
      </c>
      <c r="H7977" s="32">
        <v>0</v>
      </c>
      <c r="I7977" s="5">
        <v>140.545455</v>
      </c>
    </row>
    <row r="7978" spans="1:9">
      <c r="A7978" s="5">
        <v>2420120063</v>
      </c>
      <c r="B7978" s="5" t="s">
        <v>5955</v>
      </c>
      <c r="C7978" s="5" t="s">
        <v>699</v>
      </c>
      <c r="D7978" s="5" t="s">
        <v>700</v>
      </c>
      <c r="E7978" s="5">
        <v>10</v>
      </c>
      <c r="F7978" s="5" t="s">
        <v>4407</v>
      </c>
      <c r="G7978" s="31">
        <v>0</v>
      </c>
      <c r="H7978" s="32">
        <v>0</v>
      </c>
      <c r="I7978" s="5">
        <v>33.768000000000001</v>
      </c>
    </row>
    <row r="7979" spans="1:9">
      <c r="A7979" s="5">
        <v>2420120064</v>
      </c>
      <c r="B7979" s="5" t="s">
        <v>5956</v>
      </c>
      <c r="C7979" s="5" t="s">
        <v>699</v>
      </c>
      <c r="D7979" s="5" t="s">
        <v>700</v>
      </c>
      <c r="E7979" s="33">
        <v>4</v>
      </c>
      <c r="F7979" s="5" t="s">
        <v>4407</v>
      </c>
      <c r="G7979" s="31">
        <v>0</v>
      </c>
      <c r="H7979" s="32">
        <v>0</v>
      </c>
      <c r="I7979" s="5">
        <v>43.172499999999999</v>
      </c>
    </row>
    <row r="7980" spans="1:9">
      <c r="A7980" s="5">
        <v>2420120067</v>
      </c>
      <c r="B7980" s="5" t="s">
        <v>5957</v>
      </c>
      <c r="C7980" s="5" t="s">
        <v>699</v>
      </c>
      <c r="D7980" s="5" t="s">
        <v>700</v>
      </c>
      <c r="E7980" s="5">
        <v>10</v>
      </c>
      <c r="F7980" s="5" t="s">
        <v>4407</v>
      </c>
      <c r="G7980" s="31">
        <v>0</v>
      </c>
      <c r="H7980" s="32">
        <v>0</v>
      </c>
      <c r="I7980" s="5">
        <v>50.945</v>
      </c>
    </row>
    <row r="7981" spans="1:9">
      <c r="A7981" s="5">
        <v>2420120073</v>
      </c>
      <c r="B7981" s="5" t="s">
        <v>5958</v>
      </c>
      <c r="C7981" s="5" t="s">
        <v>699</v>
      </c>
      <c r="D7981" s="5" t="s">
        <v>700</v>
      </c>
      <c r="E7981" s="33">
        <v>12.5</v>
      </c>
      <c r="F7981" s="5" t="s">
        <v>4407</v>
      </c>
      <c r="G7981" s="31">
        <v>0</v>
      </c>
      <c r="H7981" s="32">
        <v>0</v>
      </c>
      <c r="I7981" s="5">
        <v>99.064800000000005</v>
      </c>
    </row>
    <row r="7982" spans="1:9">
      <c r="A7982" s="5">
        <v>2420120078</v>
      </c>
      <c r="B7982" s="5" t="s">
        <v>5959</v>
      </c>
      <c r="C7982" s="5" t="s">
        <v>699</v>
      </c>
      <c r="D7982" s="5" t="s">
        <v>700</v>
      </c>
      <c r="E7982" s="33">
        <v>8.5</v>
      </c>
      <c r="F7982" s="5" t="s">
        <v>4407</v>
      </c>
      <c r="G7982" s="31">
        <v>0</v>
      </c>
      <c r="H7982" s="32">
        <v>0</v>
      </c>
      <c r="I7982" s="5">
        <v>85.741175999999996</v>
      </c>
    </row>
    <row r="7983" spans="1:9">
      <c r="A7983" s="5">
        <v>2420120079</v>
      </c>
      <c r="B7983" s="5" t="s">
        <v>5960</v>
      </c>
      <c r="C7983" s="5" t="s">
        <v>699</v>
      </c>
      <c r="D7983" s="5" t="s">
        <v>700</v>
      </c>
      <c r="E7983" s="33">
        <v>9</v>
      </c>
      <c r="F7983" s="5" t="s">
        <v>4407</v>
      </c>
      <c r="G7983" s="31">
        <v>0</v>
      </c>
      <c r="H7983" s="32">
        <v>0</v>
      </c>
      <c r="I7983" s="5">
        <v>80.217777999999996</v>
      </c>
    </row>
    <row r="7984" spans="1:9">
      <c r="A7984" s="5">
        <v>2420120081</v>
      </c>
      <c r="B7984" s="5" t="s">
        <v>5961</v>
      </c>
      <c r="C7984" s="5" t="s">
        <v>2675</v>
      </c>
      <c r="D7984" s="5" t="s">
        <v>2676</v>
      </c>
      <c r="E7984" s="5">
        <v>2</v>
      </c>
      <c r="F7984" s="5" t="s">
        <v>4407</v>
      </c>
      <c r="G7984" s="31">
        <v>0</v>
      </c>
      <c r="H7984" s="32">
        <v>0</v>
      </c>
      <c r="I7984" s="5">
        <v>124.2</v>
      </c>
    </row>
    <row r="7985" spans="1:9">
      <c r="A7985" s="5">
        <v>2420120081</v>
      </c>
      <c r="B7985" s="5" t="s">
        <v>5961</v>
      </c>
      <c r="C7985" s="5" t="s">
        <v>909</v>
      </c>
      <c r="D7985" s="5" t="s">
        <v>910</v>
      </c>
      <c r="E7985" s="5">
        <v>0.95</v>
      </c>
      <c r="F7985" s="5" t="s">
        <v>4407</v>
      </c>
      <c r="G7985" s="31">
        <v>0</v>
      </c>
      <c r="H7985" s="32">
        <v>0</v>
      </c>
      <c r="I7985" s="5">
        <v>122.4</v>
      </c>
    </row>
    <row r="7986" spans="1:9">
      <c r="A7986" s="5">
        <v>2420120083</v>
      </c>
      <c r="B7986" s="5" t="s">
        <v>5962</v>
      </c>
      <c r="C7986" s="5" t="s">
        <v>699</v>
      </c>
      <c r="D7986" s="5" t="s">
        <v>700</v>
      </c>
      <c r="E7986" s="33">
        <v>3</v>
      </c>
      <c r="F7986" s="5" t="s">
        <v>4407</v>
      </c>
      <c r="G7986" s="31">
        <v>0</v>
      </c>
      <c r="H7986" s="32">
        <v>0</v>
      </c>
      <c r="I7986" s="5">
        <v>112.526667</v>
      </c>
    </row>
    <row r="7987" spans="1:9">
      <c r="A7987" s="5">
        <v>2420120087</v>
      </c>
      <c r="B7987" s="5" t="s">
        <v>5963</v>
      </c>
      <c r="C7987" s="5" t="s">
        <v>699</v>
      </c>
      <c r="D7987" s="5" t="s">
        <v>700</v>
      </c>
      <c r="E7987" s="33">
        <v>10</v>
      </c>
      <c r="F7987" s="5" t="s">
        <v>4407</v>
      </c>
      <c r="G7987" s="31">
        <v>0</v>
      </c>
      <c r="H7987" s="32">
        <v>0</v>
      </c>
      <c r="I7987" s="5">
        <v>77.616</v>
      </c>
    </row>
    <row r="7988" spans="1:9">
      <c r="A7988" s="5">
        <v>2420120088</v>
      </c>
      <c r="B7988" s="5" t="s">
        <v>5964</v>
      </c>
      <c r="C7988" s="5" t="s">
        <v>699</v>
      </c>
      <c r="D7988" s="5" t="s">
        <v>700</v>
      </c>
      <c r="E7988" s="5">
        <v>69</v>
      </c>
      <c r="F7988" s="5" t="s">
        <v>4407</v>
      </c>
      <c r="G7988" s="31">
        <v>0</v>
      </c>
      <c r="H7988" s="32">
        <v>0</v>
      </c>
      <c r="I7988" s="5">
        <v>49.275506999999998</v>
      </c>
    </row>
    <row r="7989" spans="1:9">
      <c r="A7989" s="5">
        <v>2420120088</v>
      </c>
      <c r="B7989" s="5" t="s">
        <v>5964</v>
      </c>
      <c r="C7989" s="5" t="s">
        <v>909</v>
      </c>
      <c r="D7989" s="5" t="s">
        <v>910</v>
      </c>
      <c r="E7989" s="33">
        <v>0.2</v>
      </c>
      <c r="F7989" s="5" t="s">
        <v>4407</v>
      </c>
      <c r="G7989" s="31">
        <v>0</v>
      </c>
      <c r="H7989" s="32">
        <v>0</v>
      </c>
      <c r="I7989" s="5">
        <v>49.3</v>
      </c>
    </row>
    <row r="7990" spans="1:9">
      <c r="A7990" s="5">
        <v>2420120089</v>
      </c>
      <c r="B7990" s="5" t="s">
        <v>5965</v>
      </c>
      <c r="C7990" s="5" t="s">
        <v>699</v>
      </c>
      <c r="D7990" s="5" t="s">
        <v>700</v>
      </c>
      <c r="E7990" s="5">
        <v>8</v>
      </c>
      <c r="F7990" s="5" t="s">
        <v>4407</v>
      </c>
      <c r="G7990" s="31">
        <v>0</v>
      </c>
      <c r="H7990" s="32">
        <v>0</v>
      </c>
      <c r="I7990" s="5">
        <v>90.548749999999998</v>
      </c>
    </row>
    <row r="7991" spans="1:9">
      <c r="A7991" s="5">
        <v>2420120092</v>
      </c>
      <c r="B7991" s="5" t="s">
        <v>5966</v>
      </c>
      <c r="C7991" s="5" t="s">
        <v>699</v>
      </c>
      <c r="D7991" s="5" t="s">
        <v>700</v>
      </c>
      <c r="E7991" s="5">
        <v>15</v>
      </c>
      <c r="F7991" s="5" t="s">
        <v>4407</v>
      </c>
      <c r="G7991" s="31">
        <v>0</v>
      </c>
      <c r="H7991" s="32">
        <v>0</v>
      </c>
      <c r="I7991" s="5">
        <v>67.977333000000002</v>
      </c>
    </row>
    <row r="7992" spans="1:9">
      <c r="A7992" s="5">
        <v>2420120093</v>
      </c>
      <c r="B7992" s="5" t="s">
        <v>5967</v>
      </c>
      <c r="C7992" s="5" t="s">
        <v>699</v>
      </c>
      <c r="D7992" s="5" t="s">
        <v>700</v>
      </c>
      <c r="E7992" s="5">
        <v>48</v>
      </c>
      <c r="F7992" s="5" t="s">
        <v>4407</v>
      </c>
      <c r="G7992" s="31">
        <v>0</v>
      </c>
      <c r="H7992" s="32">
        <v>0</v>
      </c>
      <c r="I7992" s="5">
        <v>46.607708000000002</v>
      </c>
    </row>
    <row r="7993" spans="1:9">
      <c r="A7993" s="5">
        <v>2420120094</v>
      </c>
      <c r="B7993" s="5" t="s">
        <v>5968</v>
      </c>
      <c r="C7993" s="5" t="s">
        <v>699</v>
      </c>
      <c r="D7993" s="5" t="s">
        <v>700</v>
      </c>
      <c r="E7993" s="33">
        <v>2.5</v>
      </c>
      <c r="F7993" s="5" t="s">
        <v>4407</v>
      </c>
      <c r="G7993" s="31">
        <v>0</v>
      </c>
      <c r="H7993" s="32">
        <v>0</v>
      </c>
      <c r="I7993" s="5">
        <v>94.171999999999997</v>
      </c>
    </row>
    <row r="7994" spans="1:9">
      <c r="A7994" s="5">
        <v>2420120096</v>
      </c>
      <c r="B7994" s="5" t="s">
        <v>5969</v>
      </c>
      <c r="C7994" s="5" t="s">
        <v>699</v>
      </c>
      <c r="D7994" s="5" t="s">
        <v>700</v>
      </c>
      <c r="E7994" s="33">
        <v>10</v>
      </c>
      <c r="F7994" s="5" t="s">
        <v>4407</v>
      </c>
      <c r="G7994" s="31">
        <v>0</v>
      </c>
      <c r="H7994" s="32">
        <v>0</v>
      </c>
      <c r="I7994" s="5">
        <v>59.781999999999996</v>
      </c>
    </row>
    <row r="7995" spans="1:9">
      <c r="A7995" s="5">
        <v>2420120097</v>
      </c>
      <c r="B7995" s="5" t="s">
        <v>5970</v>
      </c>
      <c r="C7995" s="5" t="s">
        <v>699</v>
      </c>
      <c r="D7995" s="5" t="s">
        <v>700</v>
      </c>
      <c r="E7995" s="33">
        <v>8</v>
      </c>
      <c r="F7995" s="5" t="s">
        <v>4407</v>
      </c>
      <c r="G7995" s="31">
        <v>0</v>
      </c>
      <c r="H7995" s="32">
        <v>0</v>
      </c>
      <c r="I7995" s="5">
        <v>82.227500000000006</v>
      </c>
    </row>
    <row r="7996" spans="1:9">
      <c r="A7996" s="5">
        <v>2420120098</v>
      </c>
      <c r="B7996" s="5" t="s">
        <v>5971</v>
      </c>
      <c r="C7996" s="5" t="s">
        <v>699</v>
      </c>
      <c r="D7996" s="5" t="s">
        <v>700</v>
      </c>
      <c r="E7996" s="33">
        <v>10</v>
      </c>
      <c r="F7996" s="5" t="s">
        <v>4407</v>
      </c>
      <c r="G7996" s="31">
        <v>0</v>
      </c>
      <c r="H7996" s="32">
        <v>0</v>
      </c>
      <c r="I7996" s="5">
        <v>103.068</v>
      </c>
    </row>
    <row r="7997" spans="1:9">
      <c r="A7997" s="5">
        <v>2420120099</v>
      </c>
      <c r="B7997" s="5" t="s">
        <v>5972</v>
      </c>
      <c r="C7997" s="5" t="s">
        <v>699</v>
      </c>
      <c r="D7997" s="5" t="s">
        <v>700</v>
      </c>
      <c r="E7997" s="33">
        <v>0</v>
      </c>
      <c r="F7997" s="5" t="s">
        <v>4407</v>
      </c>
      <c r="G7997" s="31">
        <v>0</v>
      </c>
      <c r="H7997" s="32">
        <v>10</v>
      </c>
      <c r="I7997" s="5">
        <v>74.192499999999995</v>
      </c>
    </row>
    <row r="7998" spans="1:9">
      <c r="A7998" s="5">
        <v>2420120099</v>
      </c>
      <c r="B7998" s="5" t="s">
        <v>5972</v>
      </c>
      <c r="C7998" s="5" t="s">
        <v>909</v>
      </c>
      <c r="D7998" s="5" t="s">
        <v>910</v>
      </c>
      <c r="E7998" s="5">
        <v>4</v>
      </c>
      <c r="F7998" s="5" t="s">
        <v>4407</v>
      </c>
      <c r="G7998" s="31">
        <v>0</v>
      </c>
      <c r="H7998" s="32">
        <v>0</v>
      </c>
      <c r="I7998" s="5">
        <v>74.192499999999995</v>
      </c>
    </row>
    <row r="7999" spans="1:9">
      <c r="A7999" s="5">
        <v>2420140003</v>
      </c>
      <c r="B7999" s="5" t="s">
        <v>5973</v>
      </c>
      <c r="C7999" s="5" t="s">
        <v>699</v>
      </c>
      <c r="D7999" s="5" t="s">
        <v>700</v>
      </c>
      <c r="E7999" s="5">
        <v>105</v>
      </c>
      <c r="F7999" s="5" t="s">
        <v>5721</v>
      </c>
      <c r="G7999" s="31">
        <v>0</v>
      </c>
      <c r="H7999" s="32">
        <v>0</v>
      </c>
      <c r="I7999" s="5">
        <v>14.72381</v>
      </c>
    </row>
    <row r="8000" spans="1:9">
      <c r="A8000" s="5">
        <v>2420140003</v>
      </c>
      <c r="B8000" s="5" t="s">
        <v>5973</v>
      </c>
      <c r="C8000" s="5" t="s">
        <v>909</v>
      </c>
      <c r="D8000" s="5" t="s">
        <v>910</v>
      </c>
      <c r="E8000" s="5">
        <v>135</v>
      </c>
      <c r="F8000" s="5" t="s">
        <v>5721</v>
      </c>
      <c r="G8000" s="31">
        <v>0</v>
      </c>
      <c r="H8000" s="32">
        <v>0</v>
      </c>
      <c r="I8000" s="5">
        <v>14.723777999999999</v>
      </c>
    </row>
    <row r="8001" spans="1:9">
      <c r="A8001" s="5">
        <v>2420140004</v>
      </c>
      <c r="B8001" s="5" t="s">
        <v>5974</v>
      </c>
      <c r="C8001" s="5" t="s">
        <v>909</v>
      </c>
      <c r="D8001" s="5" t="s">
        <v>910</v>
      </c>
      <c r="E8001" s="33">
        <v>40.54</v>
      </c>
      <c r="F8001" s="5" t="s">
        <v>5721</v>
      </c>
      <c r="G8001" s="31">
        <v>0</v>
      </c>
      <c r="H8001" s="32">
        <v>0</v>
      </c>
      <c r="I8001" s="5">
        <v>7.3416379999999997</v>
      </c>
    </row>
    <row r="8002" spans="1:9">
      <c r="A8002" s="5">
        <v>2420140008</v>
      </c>
      <c r="B8002" s="5" t="s">
        <v>5975</v>
      </c>
      <c r="C8002" s="5" t="s">
        <v>699</v>
      </c>
      <c r="D8002" s="5" t="s">
        <v>700</v>
      </c>
      <c r="E8002" s="33">
        <v>98.6</v>
      </c>
      <c r="F8002" s="5" t="s">
        <v>5721</v>
      </c>
      <c r="G8002" s="31">
        <v>0</v>
      </c>
      <c r="H8002" s="32">
        <v>0</v>
      </c>
      <c r="I8002" s="5">
        <v>5.971095</v>
      </c>
    </row>
    <row r="8003" spans="1:9">
      <c r="A8003" s="5">
        <v>2420140013</v>
      </c>
      <c r="B8003" s="5" t="s">
        <v>5976</v>
      </c>
      <c r="C8003" s="5" t="s">
        <v>699</v>
      </c>
      <c r="D8003" s="5" t="s">
        <v>700</v>
      </c>
      <c r="E8003" s="33">
        <v>54.18</v>
      </c>
      <c r="F8003" s="5" t="s">
        <v>5721</v>
      </c>
      <c r="G8003" s="31">
        <v>0</v>
      </c>
      <c r="H8003" s="32">
        <v>0</v>
      </c>
      <c r="I8003" s="5">
        <v>7.6698040000000001</v>
      </c>
    </row>
    <row r="8004" spans="1:9">
      <c r="A8004" s="5">
        <v>2420150007</v>
      </c>
      <c r="B8004" s="5" t="s">
        <v>5977</v>
      </c>
      <c r="C8004" s="5" t="s">
        <v>699</v>
      </c>
      <c r="D8004" s="5" t="s">
        <v>700</v>
      </c>
      <c r="E8004" s="33">
        <v>17</v>
      </c>
      <c r="F8004" s="5" t="s">
        <v>4407</v>
      </c>
      <c r="G8004" s="31">
        <v>0</v>
      </c>
      <c r="H8004" s="32">
        <v>0</v>
      </c>
      <c r="I8004" s="5">
        <v>22.467646999999999</v>
      </c>
    </row>
    <row r="8005" spans="1:9">
      <c r="A8005" s="5">
        <v>2420150007</v>
      </c>
      <c r="B8005" s="5" t="s">
        <v>5977</v>
      </c>
      <c r="C8005" s="5" t="s">
        <v>909</v>
      </c>
      <c r="D8005" s="5" t="s">
        <v>910</v>
      </c>
      <c r="E8005" s="33">
        <v>13.5</v>
      </c>
      <c r="F8005" s="5" t="s">
        <v>4407</v>
      </c>
      <c r="G8005" s="31">
        <v>0</v>
      </c>
      <c r="H8005" s="32">
        <v>0</v>
      </c>
      <c r="I8005" s="5">
        <v>22.467407000000001</v>
      </c>
    </row>
    <row r="8006" spans="1:9">
      <c r="A8006" s="5">
        <v>2420150024</v>
      </c>
      <c r="B8006" s="5" t="s">
        <v>5978</v>
      </c>
      <c r="C8006" s="5" t="s">
        <v>699</v>
      </c>
      <c r="D8006" s="5" t="s">
        <v>700</v>
      </c>
      <c r="E8006" s="33">
        <v>59.2</v>
      </c>
      <c r="F8006" s="5" t="s">
        <v>4407</v>
      </c>
      <c r="G8006" s="31">
        <v>0</v>
      </c>
      <c r="H8006" s="32">
        <v>0</v>
      </c>
      <c r="I8006" s="5">
        <v>20.59375</v>
      </c>
    </row>
    <row r="8007" spans="1:9">
      <c r="A8007" s="5">
        <v>2420150024</v>
      </c>
      <c r="B8007" s="5" t="s">
        <v>5978</v>
      </c>
      <c r="C8007" s="5" t="s">
        <v>909</v>
      </c>
      <c r="D8007" s="5" t="s">
        <v>910</v>
      </c>
      <c r="E8007" s="5">
        <v>35</v>
      </c>
      <c r="F8007" s="5" t="s">
        <v>4407</v>
      </c>
      <c r="G8007" s="31">
        <v>0</v>
      </c>
      <c r="H8007" s="32">
        <v>0</v>
      </c>
      <c r="I8007" s="5">
        <v>20.593713999999999</v>
      </c>
    </row>
    <row r="8008" spans="1:9">
      <c r="A8008" s="5">
        <v>2420180003</v>
      </c>
      <c r="B8008" s="5" t="s">
        <v>5979</v>
      </c>
      <c r="C8008" s="5" t="s">
        <v>699</v>
      </c>
      <c r="D8008" s="5" t="s">
        <v>700</v>
      </c>
      <c r="E8008" s="33">
        <v>1240</v>
      </c>
      <c r="F8008" s="5" t="s">
        <v>4407</v>
      </c>
      <c r="G8008" s="31">
        <v>0</v>
      </c>
      <c r="H8008" s="32">
        <v>0</v>
      </c>
      <c r="I8008" s="5">
        <v>5.1365239999999996</v>
      </c>
    </row>
    <row r="8009" spans="1:9">
      <c r="A8009" s="5">
        <v>2420180003</v>
      </c>
      <c r="B8009" s="5" t="s">
        <v>5979</v>
      </c>
      <c r="C8009" s="5" t="s">
        <v>909</v>
      </c>
      <c r="D8009" s="5" t="s">
        <v>910</v>
      </c>
      <c r="E8009" s="33">
        <v>132.34</v>
      </c>
      <c r="F8009" s="5" t="s">
        <v>4407</v>
      </c>
      <c r="G8009" s="31">
        <v>0</v>
      </c>
      <c r="H8009" s="32">
        <v>0</v>
      </c>
      <c r="I8009" s="5">
        <v>5.1364669999999997</v>
      </c>
    </row>
    <row r="8010" spans="1:9">
      <c r="A8010" s="5">
        <v>2420190010</v>
      </c>
      <c r="B8010" s="5" t="s">
        <v>5980</v>
      </c>
      <c r="C8010" s="5" t="s">
        <v>699</v>
      </c>
      <c r="D8010" s="5" t="s">
        <v>700</v>
      </c>
      <c r="E8010" s="33">
        <v>150</v>
      </c>
      <c r="F8010" s="5" t="s">
        <v>2598</v>
      </c>
      <c r="G8010" s="31">
        <v>0</v>
      </c>
      <c r="H8010" s="32">
        <v>150</v>
      </c>
      <c r="I8010" s="5">
        <v>15.150532999999999</v>
      </c>
    </row>
    <row r="8011" spans="1:9">
      <c r="A8011" s="5">
        <v>2420190010</v>
      </c>
      <c r="B8011" s="5" t="s">
        <v>5980</v>
      </c>
      <c r="C8011" s="5" t="s">
        <v>909</v>
      </c>
      <c r="D8011" s="5" t="s">
        <v>910</v>
      </c>
      <c r="E8011" s="33">
        <v>217.6</v>
      </c>
      <c r="F8011" s="5" t="s">
        <v>2598</v>
      </c>
      <c r="G8011" s="31">
        <v>0</v>
      </c>
      <c r="H8011" s="32">
        <v>0</v>
      </c>
      <c r="I8011" s="5">
        <v>15.148713000000001</v>
      </c>
    </row>
    <row r="8012" spans="1:9">
      <c r="A8012" s="5">
        <v>2420190011</v>
      </c>
      <c r="B8012" s="5" t="s">
        <v>5981</v>
      </c>
      <c r="C8012" s="5" t="s">
        <v>699</v>
      </c>
      <c r="D8012" s="5" t="s">
        <v>700</v>
      </c>
      <c r="E8012" s="33">
        <v>132</v>
      </c>
      <c r="F8012" s="5" t="s">
        <v>2598</v>
      </c>
      <c r="G8012" s="31">
        <v>0</v>
      </c>
      <c r="H8012" s="32">
        <v>0</v>
      </c>
      <c r="I8012" s="5">
        <v>7.3590910000000003</v>
      </c>
    </row>
    <row r="8013" spans="1:9">
      <c r="A8013" s="5">
        <v>2420190012</v>
      </c>
      <c r="B8013" s="5" t="s">
        <v>5982</v>
      </c>
      <c r="C8013" s="5" t="s">
        <v>699</v>
      </c>
      <c r="D8013" s="5" t="s">
        <v>700</v>
      </c>
      <c r="E8013" s="33">
        <v>150</v>
      </c>
      <c r="F8013" s="5" t="s">
        <v>2598</v>
      </c>
      <c r="G8013" s="31">
        <v>0</v>
      </c>
      <c r="H8013" s="32">
        <v>0</v>
      </c>
      <c r="I8013" s="5">
        <v>16.032733</v>
      </c>
    </row>
    <row r="8014" spans="1:9">
      <c r="A8014" s="5">
        <v>2420190012</v>
      </c>
      <c r="B8014" s="5" t="s">
        <v>5982</v>
      </c>
      <c r="C8014" s="5" t="s">
        <v>909</v>
      </c>
      <c r="D8014" s="5" t="s">
        <v>910</v>
      </c>
      <c r="E8014" s="33">
        <v>13.8</v>
      </c>
      <c r="F8014" s="5" t="s">
        <v>2598</v>
      </c>
      <c r="G8014" s="31">
        <v>0</v>
      </c>
      <c r="H8014" s="32">
        <v>0</v>
      </c>
      <c r="I8014" s="5">
        <v>17.034058000000002</v>
      </c>
    </row>
    <row r="8015" spans="1:9">
      <c r="A8015" s="5">
        <v>2420190013</v>
      </c>
      <c r="B8015" s="5" t="s">
        <v>5983</v>
      </c>
      <c r="C8015" s="5" t="s">
        <v>699</v>
      </c>
      <c r="D8015" s="5" t="s">
        <v>700</v>
      </c>
      <c r="E8015" s="5">
        <v>350</v>
      </c>
      <c r="F8015" s="5" t="s">
        <v>2598</v>
      </c>
      <c r="G8015" s="31">
        <v>50</v>
      </c>
      <c r="H8015" s="32">
        <v>150</v>
      </c>
      <c r="I8015" s="5">
        <v>27.381285999999999</v>
      </c>
    </row>
    <row r="8016" spans="1:9">
      <c r="A8016" s="5">
        <v>2420190013</v>
      </c>
      <c r="B8016" s="5" t="s">
        <v>5983</v>
      </c>
      <c r="C8016" s="5" t="s">
        <v>909</v>
      </c>
      <c r="D8016" s="5" t="s">
        <v>910</v>
      </c>
      <c r="E8016" s="33">
        <v>69</v>
      </c>
      <c r="F8016" s="5" t="s">
        <v>2598</v>
      </c>
      <c r="G8016" s="31">
        <v>0</v>
      </c>
      <c r="H8016" s="32">
        <v>46</v>
      </c>
      <c r="I8016" s="5">
        <v>27.180145</v>
      </c>
    </row>
    <row r="8017" spans="1:9">
      <c r="A8017" s="5">
        <v>2420210001</v>
      </c>
      <c r="B8017" s="5" t="s">
        <v>5984</v>
      </c>
      <c r="C8017" s="5" t="s">
        <v>699</v>
      </c>
      <c r="D8017" s="5" t="s">
        <v>700</v>
      </c>
      <c r="E8017" s="33">
        <v>6000</v>
      </c>
      <c r="F8017" s="5" t="s">
        <v>2598</v>
      </c>
      <c r="G8017" s="31">
        <v>0</v>
      </c>
      <c r="H8017" s="32">
        <v>0</v>
      </c>
      <c r="I8017" s="5">
        <v>0.17508699999999999</v>
      </c>
    </row>
    <row r="8018" spans="1:9">
      <c r="A8018" s="5">
        <v>2420220003</v>
      </c>
      <c r="B8018" s="5" t="s">
        <v>5985</v>
      </c>
      <c r="C8018" s="5" t="s">
        <v>699</v>
      </c>
      <c r="D8018" s="5" t="s">
        <v>700</v>
      </c>
      <c r="E8018" s="33">
        <v>67.5</v>
      </c>
      <c r="F8018" s="5" t="s">
        <v>4407</v>
      </c>
      <c r="G8018" s="31">
        <v>0</v>
      </c>
      <c r="H8018" s="32">
        <v>0</v>
      </c>
      <c r="I8018" s="5">
        <v>34.883259000000002</v>
      </c>
    </row>
    <row r="8019" spans="1:9">
      <c r="A8019" s="5">
        <v>2420220004</v>
      </c>
      <c r="B8019" s="5" t="s">
        <v>5986</v>
      </c>
      <c r="C8019" s="5" t="s">
        <v>699</v>
      </c>
      <c r="D8019" s="5" t="s">
        <v>700</v>
      </c>
      <c r="E8019" s="33">
        <v>70</v>
      </c>
      <c r="F8019" s="5" t="s">
        <v>4407</v>
      </c>
      <c r="G8019" s="31">
        <v>0</v>
      </c>
      <c r="H8019" s="32">
        <v>0</v>
      </c>
      <c r="I8019" s="5">
        <v>36.624000000000002</v>
      </c>
    </row>
    <row r="8020" spans="1:9">
      <c r="A8020" s="5">
        <v>2420220005</v>
      </c>
      <c r="B8020" s="5" t="s">
        <v>5987</v>
      </c>
      <c r="C8020" s="5" t="s">
        <v>699</v>
      </c>
      <c r="D8020" s="5" t="s">
        <v>700</v>
      </c>
      <c r="E8020" s="33">
        <v>152.5</v>
      </c>
      <c r="F8020" s="5" t="s">
        <v>4407</v>
      </c>
      <c r="G8020" s="31">
        <v>0</v>
      </c>
      <c r="H8020" s="32">
        <v>0</v>
      </c>
      <c r="I8020" s="5">
        <v>34.480066000000001</v>
      </c>
    </row>
    <row r="8021" spans="1:9">
      <c r="A8021" s="5">
        <v>2420220006</v>
      </c>
      <c r="B8021" s="5" t="s">
        <v>5988</v>
      </c>
      <c r="C8021" s="5" t="s">
        <v>699</v>
      </c>
      <c r="D8021" s="5" t="s">
        <v>700</v>
      </c>
      <c r="E8021" s="33">
        <v>32.5</v>
      </c>
      <c r="F8021" s="5" t="s">
        <v>4407</v>
      </c>
      <c r="G8021" s="31">
        <v>0</v>
      </c>
      <c r="H8021" s="32">
        <v>0</v>
      </c>
      <c r="I8021" s="5">
        <v>35.133845999999998</v>
      </c>
    </row>
    <row r="8022" spans="1:9">
      <c r="A8022" s="5">
        <v>2420220006</v>
      </c>
      <c r="B8022" s="5" t="s">
        <v>5988</v>
      </c>
      <c r="C8022" s="5" t="s">
        <v>909</v>
      </c>
      <c r="D8022" s="5" t="s">
        <v>910</v>
      </c>
      <c r="E8022" s="33">
        <v>1.93</v>
      </c>
      <c r="F8022" s="5" t="s">
        <v>4407</v>
      </c>
      <c r="G8022" s="31">
        <v>0</v>
      </c>
      <c r="H8022" s="32">
        <v>-0.05</v>
      </c>
      <c r="I8022" s="5">
        <v>35.129534</v>
      </c>
    </row>
    <row r="8023" spans="1:9">
      <c r="A8023" s="5">
        <v>2420220010</v>
      </c>
      <c r="B8023" s="5" t="s">
        <v>5989</v>
      </c>
      <c r="C8023" s="5" t="s">
        <v>699</v>
      </c>
      <c r="D8023" s="5" t="s">
        <v>700</v>
      </c>
      <c r="E8023" s="33">
        <v>2.5</v>
      </c>
      <c r="F8023" s="5" t="s">
        <v>4407</v>
      </c>
      <c r="G8023" s="31">
        <v>0</v>
      </c>
      <c r="H8023" s="32">
        <v>0</v>
      </c>
      <c r="I8023" s="5">
        <v>38.171999999999997</v>
      </c>
    </row>
    <row r="8024" spans="1:9">
      <c r="A8024" s="5">
        <v>2420220011</v>
      </c>
      <c r="B8024" s="5" t="s">
        <v>5990</v>
      </c>
      <c r="C8024" s="5" t="s">
        <v>699</v>
      </c>
      <c r="D8024" s="5" t="s">
        <v>700</v>
      </c>
      <c r="E8024" s="33">
        <v>10</v>
      </c>
      <c r="F8024" s="5" t="s">
        <v>4407</v>
      </c>
      <c r="G8024" s="31">
        <v>0</v>
      </c>
      <c r="H8024" s="32">
        <v>0</v>
      </c>
      <c r="I8024" s="5">
        <v>38.170999999999999</v>
      </c>
    </row>
    <row r="8025" spans="1:9">
      <c r="A8025" s="5">
        <v>2420220012</v>
      </c>
      <c r="B8025" s="5" t="s">
        <v>5991</v>
      </c>
      <c r="C8025" s="5" t="s">
        <v>699</v>
      </c>
      <c r="D8025" s="5" t="s">
        <v>700</v>
      </c>
      <c r="E8025" s="5">
        <v>15</v>
      </c>
      <c r="F8025" s="5" t="s">
        <v>4407</v>
      </c>
      <c r="G8025" s="31">
        <v>0</v>
      </c>
      <c r="H8025" s="32">
        <v>0</v>
      </c>
      <c r="I8025" s="5">
        <v>38.172666999999997</v>
      </c>
    </row>
    <row r="8026" spans="1:9">
      <c r="A8026" s="5">
        <v>2420220013</v>
      </c>
      <c r="B8026" s="5" t="s">
        <v>5992</v>
      </c>
      <c r="C8026" s="5" t="s">
        <v>699</v>
      </c>
      <c r="D8026" s="5" t="s">
        <v>700</v>
      </c>
      <c r="E8026" s="33">
        <v>5</v>
      </c>
      <c r="F8026" s="5" t="s">
        <v>4407</v>
      </c>
      <c r="G8026" s="31">
        <v>0</v>
      </c>
      <c r="H8026" s="32">
        <v>0</v>
      </c>
      <c r="I8026" s="5">
        <v>38.171999999999997</v>
      </c>
    </row>
    <row r="8027" spans="1:9">
      <c r="A8027" s="5">
        <v>2420220071</v>
      </c>
      <c r="B8027" s="5" t="s">
        <v>5993</v>
      </c>
      <c r="C8027" s="5" t="s">
        <v>699</v>
      </c>
      <c r="D8027" s="5" t="s">
        <v>700</v>
      </c>
      <c r="E8027" s="33">
        <v>32.5</v>
      </c>
      <c r="F8027" s="5" t="s">
        <v>4407</v>
      </c>
      <c r="G8027" s="31">
        <v>0</v>
      </c>
      <c r="H8027" s="32">
        <v>0</v>
      </c>
      <c r="I8027" s="5">
        <v>27.281846000000002</v>
      </c>
    </row>
    <row r="8028" spans="1:9">
      <c r="A8028" s="5">
        <v>2420220072</v>
      </c>
      <c r="B8028" s="5" t="s">
        <v>5994</v>
      </c>
      <c r="C8028" s="5" t="s">
        <v>699</v>
      </c>
      <c r="D8028" s="5" t="s">
        <v>700</v>
      </c>
      <c r="E8028" s="33">
        <v>32.5</v>
      </c>
      <c r="F8028" s="5" t="s">
        <v>4407</v>
      </c>
      <c r="G8028" s="31">
        <v>0</v>
      </c>
      <c r="H8028" s="32">
        <v>0</v>
      </c>
      <c r="I8028" s="5">
        <v>27.550462</v>
      </c>
    </row>
    <row r="8029" spans="1:9">
      <c r="A8029" s="5">
        <v>2420220073</v>
      </c>
      <c r="B8029" s="5" t="s">
        <v>5995</v>
      </c>
      <c r="C8029" s="5" t="s">
        <v>699</v>
      </c>
      <c r="D8029" s="5" t="s">
        <v>700</v>
      </c>
      <c r="E8029" s="33">
        <v>20</v>
      </c>
      <c r="F8029" s="5" t="s">
        <v>4407</v>
      </c>
      <c r="G8029" s="31">
        <v>0</v>
      </c>
      <c r="H8029" s="32">
        <v>0</v>
      </c>
      <c r="I8029" s="5">
        <v>26.850999999999999</v>
      </c>
    </row>
    <row r="8030" spans="1:9">
      <c r="A8030" s="5">
        <v>2420220074</v>
      </c>
      <c r="B8030" s="5" t="s">
        <v>5996</v>
      </c>
      <c r="C8030" s="5" t="s">
        <v>699</v>
      </c>
      <c r="D8030" s="5" t="s">
        <v>700</v>
      </c>
      <c r="E8030" s="33">
        <v>37.5</v>
      </c>
      <c r="F8030" s="5" t="s">
        <v>4407</v>
      </c>
      <c r="G8030" s="31">
        <v>0</v>
      </c>
      <c r="H8030" s="32">
        <v>25</v>
      </c>
      <c r="I8030" s="5">
        <v>24.404</v>
      </c>
    </row>
    <row r="8031" spans="1:9">
      <c r="A8031" s="5">
        <v>2420220075</v>
      </c>
      <c r="B8031" s="5" t="s">
        <v>5997</v>
      </c>
      <c r="C8031" s="5" t="s">
        <v>2675</v>
      </c>
      <c r="D8031" s="5" t="s">
        <v>2676</v>
      </c>
      <c r="E8031" s="33">
        <v>20</v>
      </c>
      <c r="F8031" s="5" t="s">
        <v>4407</v>
      </c>
      <c r="G8031" s="31">
        <v>0</v>
      </c>
      <c r="H8031" s="32">
        <v>0</v>
      </c>
      <c r="I8031" s="5">
        <v>27.52</v>
      </c>
    </row>
    <row r="8032" spans="1:9">
      <c r="A8032" s="5">
        <v>2420220075</v>
      </c>
      <c r="B8032" s="5" t="s">
        <v>5997</v>
      </c>
      <c r="C8032" s="5" t="s">
        <v>699</v>
      </c>
      <c r="D8032" s="5" t="s">
        <v>700</v>
      </c>
      <c r="E8032" s="33">
        <v>15</v>
      </c>
      <c r="F8032" s="5" t="s">
        <v>4407</v>
      </c>
      <c r="G8032" s="31">
        <v>0</v>
      </c>
      <c r="H8032" s="32">
        <v>25</v>
      </c>
      <c r="I8032" s="5">
        <v>24.494</v>
      </c>
    </row>
    <row r="8033" spans="1:9">
      <c r="A8033" s="5">
        <v>2420220075</v>
      </c>
      <c r="B8033" s="5" t="s">
        <v>5997</v>
      </c>
      <c r="C8033" s="5" t="s">
        <v>909</v>
      </c>
      <c r="D8033" s="5" t="s">
        <v>910</v>
      </c>
      <c r="E8033" s="33">
        <v>0.33</v>
      </c>
      <c r="F8033" s="5" t="s">
        <v>4407</v>
      </c>
      <c r="G8033" s="31">
        <v>0</v>
      </c>
      <c r="H8033" s="32">
        <v>0</v>
      </c>
      <c r="I8033" s="5">
        <v>24.484848</v>
      </c>
    </row>
    <row r="8034" spans="1:9">
      <c r="A8034" s="5">
        <v>2420220076</v>
      </c>
      <c r="B8034" s="5" t="s">
        <v>5998</v>
      </c>
      <c r="C8034" s="5" t="s">
        <v>2675</v>
      </c>
      <c r="D8034" s="5" t="s">
        <v>2676</v>
      </c>
      <c r="E8034" s="5">
        <v>30</v>
      </c>
      <c r="F8034" s="5" t="s">
        <v>4407</v>
      </c>
      <c r="G8034" s="31">
        <v>0</v>
      </c>
      <c r="H8034" s="32">
        <v>0</v>
      </c>
      <c r="I8034" s="5">
        <v>27.52</v>
      </c>
    </row>
    <row r="8035" spans="1:9">
      <c r="A8035" s="5">
        <v>2420220076</v>
      </c>
      <c r="B8035" s="5" t="s">
        <v>5998</v>
      </c>
      <c r="C8035" s="5" t="s">
        <v>699</v>
      </c>
      <c r="D8035" s="5" t="s">
        <v>700</v>
      </c>
      <c r="E8035" s="33">
        <v>12.5</v>
      </c>
      <c r="F8035" s="5" t="s">
        <v>4407</v>
      </c>
      <c r="G8035" s="31">
        <v>2.5</v>
      </c>
      <c r="H8035" s="32">
        <v>50</v>
      </c>
      <c r="I8035" s="5">
        <v>24.500800000000002</v>
      </c>
    </row>
    <row r="8036" spans="1:9">
      <c r="A8036" s="5">
        <v>2420220076</v>
      </c>
      <c r="B8036" s="5" t="s">
        <v>5998</v>
      </c>
      <c r="C8036" s="5" t="s">
        <v>909</v>
      </c>
      <c r="D8036" s="5" t="s">
        <v>910</v>
      </c>
      <c r="E8036" s="33">
        <v>6.75</v>
      </c>
      <c r="F8036" s="5" t="s">
        <v>4407</v>
      </c>
      <c r="G8036" s="31">
        <v>0</v>
      </c>
      <c r="H8036" s="32">
        <v>2.5</v>
      </c>
      <c r="I8036" s="5">
        <v>24.499258999999999</v>
      </c>
    </row>
    <row r="8037" spans="1:9">
      <c r="A8037" s="5">
        <v>2420220077</v>
      </c>
      <c r="B8037" s="5" t="s">
        <v>5999</v>
      </c>
      <c r="C8037" s="5" t="s">
        <v>699</v>
      </c>
      <c r="D8037" s="5" t="s">
        <v>700</v>
      </c>
      <c r="E8037" s="5">
        <v>17.5</v>
      </c>
      <c r="F8037" s="5" t="s">
        <v>4407</v>
      </c>
      <c r="G8037" s="31">
        <v>0</v>
      </c>
      <c r="H8037" s="32">
        <v>10</v>
      </c>
      <c r="I8037" s="5">
        <v>26.330857000000002</v>
      </c>
    </row>
    <row r="8038" spans="1:9">
      <c r="A8038" s="5">
        <v>2420220077</v>
      </c>
      <c r="B8038" s="5" t="s">
        <v>5999</v>
      </c>
      <c r="C8038" s="5" t="s">
        <v>909</v>
      </c>
      <c r="D8038" s="5" t="s">
        <v>910</v>
      </c>
      <c r="E8038" s="33">
        <v>0.93</v>
      </c>
      <c r="F8038" s="5" t="s">
        <v>4407</v>
      </c>
      <c r="G8038" s="31">
        <v>0</v>
      </c>
      <c r="H8038" s="32">
        <v>0</v>
      </c>
      <c r="I8038" s="5">
        <v>24.430108000000001</v>
      </c>
    </row>
    <row r="8039" spans="1:9">
      <c r="A8039" s="5">
        <v>2420230001</v>
      </c>
      <c r="B8039" s="5" t="s">
        <v>6000</v>
      </c>
      <c r="C8039" s="5" t="s">
        <v>699</v>
      </c>
      <c r="D8039" s="5" t="s">
        <v>700</v>
      </c>
      <c r="E8039" s="33">
        <v>6.5</v>
      </c>
      <c r="F8039" s="5" t="s">
        <v>4407</v>
      </c>
      <c r="G8039" s="31">
        <v>0</v>
      </c>
      <c r="H8039" s="32">
        <v>0</v>
      </c>
      <c r="I8039" s="5">
        <v>12.792308</v>
      </c>
    </row>
    <row r="8040" spans="1:9">
      <c r="A8040" s="5">
        <v>2420230002</v>
      </c>
      <c r="B8040" s="5" t="s">
        <v>6001</v>
      </c>
      <c r="C8040" s="5" t="s">
        <v>699</v>
      </c>
      <c r="D8040" s="5" t="s">
        <v>700</v>
      </c>
      <c r="E8040" s="5">
        <v>29</v>
      </c>
      <c r="F8040" s="5" t="s">
        <v>4407</v>
      </c>
      <c r="G8040" s="31">
        <v>0</v>
      </c>
      <c r="H8040" s="32">
        <v>0</v>
      </c>
      <c r="I8040" s="5">
        <v>15.443792999999999</v>
      </c>
    </row>
    <row r="8041" spans="1:9">
      <c r="A8041" s="5">
        <v>2420230002</v>
      </c>
      <c r="B8041" s="5" t="s">
        <v>6001</v>
      </c>
      <c r="C8041" s="5" t="s">
        <v>909</v>
      </c>
      <c r="D8041" s="5" t="s">
        <v>910</v>
      </c>
      <c r="E8041" s="5">
        <v>12</v>
      </c>
      <c r="F8041" s="5" t="s">
        <v>4407</v>
      </c>
      <c r="G8041" s="31">
        <v>0</v>
      </c>
      <c r="H8041" s="32">
        <v>0</v>
      </c>
      <c r="I8041" s="5">
        <v>15.4175</v>
      </c>
    </row>
    <row r="8042" spans="1:9">
      <c r="A8042" s="5">
        <v>2420230003</v>
      </c>
      <c r="B8042" s="5" t="s">
        <v>6002</v>
      </c>
      <c r="C8042" s="5" t="s">
        <v>699</v>
      </c>
      <c r="D8042" s="5" t="s">
        <v>700</v>
      </c>
      <c r="E8042" s="33">
        <v>37</v>
      </c>
      <c r="F8042" s="5" t="s">
        <v>4407</v>
      </c>
      <c r="G8042" s="31">
        <v>0</v>
      </c>
      <c r="H8042" s="32">
        <v>0</v>
      </c>
      <c r="I8042" s="5">
        <v>7.7429730000000001</v>
      </c>
    </row>
    <row r="8043" spans="1:9">
      <c r="A8043" s="5">
        <v>2420230003</v>
      </c>
      <c r="B8043" s="5" t="s">
        <v>6002</v>
      </c>
      <c r="C8043" s="5" t="s">
        <v>909</v>
      </c>
      <c r="D8043" s="5" t="s">
        <v>910</v>
      </c>
      <c r="E8043" s="5">
        <v>10.64</v>
      </c>
      <c r="F8043" s="5" t="s">
        <v>4407</v>
      </c>
      <c r="G8043" s="31">
        <v>0</v>
      </c>
      <c r="H8043" s="32">
        <v>0</v>
      </c>
      <c r="I8043" s="5">
        <v>7.8007520000000001</v>
      </c>
    </row>
    <row r="8044" spans="1:9">
      <c r="A8044" s="5">
        <v>2420230006</v>
      </c>
      <c r="B8044" s="5" t="s">
        <v>6003</v>
      </c>
      <c r="C8044" s="5" t="s">
        <v>699</v>
      </c>
      <c r="D8044" s="5" t="s">
        <v>700</v>
      </c>
      <c r="E8044" s="5">
        <v>32</v>
      </c>
      <c r="F8044" s="5" t="s">
        <v>4407</v>
      </c>
      <c r="G8044" s="31">
        <v>0</v>
      </c>
      <c r="H8044" s="32">
        <v>24</v>
      </c>
      <c r="I8044" s="5">
        <v>10.021563</v>
      </c>
    </row>
    <row r="8045" spans="1:9">
      <c r="A8045" s="5">
        <v>2420230006</v>
      </c>
      <c r="B8045" s="5" t="s">
        <v>6003</v>
      </c>
      <c r="C8045" s="5" t="s">
        <v>909</v>
      </c>
      <c r="D8045" s="5" t="s">
        <v>910</v>
      </c>
      <c r="E8045" s="33">
        <v>0.35</v>
      </c>
      <c r="F8045" s="5" t="s">
        <v>4407</v>
      </c>
      <c r="G8045" s="31">
        <v>0</v>
      </c>
      <c r="H8045" s="32">
        <v>0</v>
      </c>
      <c r="I8045" s="5">
        <v>10.028570999999999</v>
      </c>
    </row>
    <row r="8046" spans="1:9">
      <c r="A8046" s="5">
        <v>2420240005</v>
      </c>
      <c r="B8046" s="5" t="s">
        <v>6004</v>
      </c>
      <c r="C8046" s="5" t="s">
        <v>699</v>
      </c>
      <c r="D8046" s="5" t="s">
        <v>700</v>
      </c>
      <c r="E8046" s="33">
        <v>60</v>
      </c>
      <c r="F8046" s="5" t="s">
        <v>5721</v>
      </c>
      <c r="G8046" s="31">
        <v>0</v>
      </c>
      <c r="H8046" s="32">
        <v>0</v>
      </c>
      <c r="I8046" s="5">
        <v>4.6609999999999996</v>
      </c>
    </row>
    <row r="8047" spans="1:9">
      <c r="A8047" s="5">
        <v>2420240015</v>
      </c>
      <c r="B8047" s="5" t="s">
        <v>6005</v>
      </c>
      <c r="C8047" s="5" t="s">
        <v>699</v>
      </c>
      <c r="D8047" s="5" t="s">
        <v>700</v>
      </c>
      <c r="E8047" s="33">
        <v>170</v>
      </c>
      <c r="F8047" s="5" t="s">
        <v>4407</v>
      </c>
      <c r="G8047" s="31">
        <v>0</v>
      </c>
      <c r="H8047" s="32">
        <v>100</v>
      </c>
      <c r="I8047" s="5">
        <v>12.202</v>
      </c>
    </row>
    <row r="8048" spans="1:9">
      <c r="A8048" s="5">
        <v>2420240015</v>
      </c>
      <c r="B8048" s="5" t="s">
        <v>6005</v>
      </c>
      <c r="C8048" s="5" t="s">
        <v>909</v>
      </c>
      <c r="D8048" s="5" t="s">
        <v>910</v>
      </c>
      <c r="E8048" s="33">
        <v>5.8</v>
      </c>
      <c r="F8048" s="5" t="s">
        <v>4407</v>
      </c>
      <c r="G8048" s="31">
        <v>0</v>
      </c>
      <c r="H8048" s="32">
        <v>0</v>
      </c>
      <c r="I8048" s="5">
        <v>12.696552000000001</v>
      </c>
    </row>
    <row r="8049" spans="1:9">
      <c r="A8049" s="5">
        <v>2420250002</v>
      </c>
      <c r="B8049" s="5" t="s">
        <v>6006</v>
      </c>
      <c r="C8049" s="5" t="s">
        <v>699</v>
      </c>
      <c r="D8049" s="5" t="s">
        <v>700</v>
      </c>
      <c r="E8049" s="33">
        <v>1500</v>
      </c>
      <c r="F8049" s="5" t="s">
        <v>2598</v>
      </c>
      <c r="G8049" s="31">
        <v>0</v>
      </c>
      <c r="H8049" s="32">
        <v>0</v>
      </c>
      <c r="I8049" s="5">
        <v>0.19284000000000001</v>
      </c>
    </row>
    <row r="8050" spans="1:9">
      <c r="A8050" s="5">
        <v>2420250003</v>
      </c>
      <c r="B8050" s="5" t="s">
        <v>6007</v>
      </c>
      <c r="C8050" s="5" t="s">
        <v>699</v>
      </c>
      <c r="D8050" s="5" t="s">
        <v>700</v>
      </c>
      <c r="E8050" s="33">
        <v>19088</v>
      </c>
      <c r="F8050" s="5" t="s">
        <v>2598</v>
      </c>
      <c r="G8050" s="31">
        <v>0</v>
      </c>
      <c r="H8050" s="32">
        <v>20500</v>
      </c>
      <c r="I8050" s="5">
        <v>0.112835</v>
      </c>
    </row>
    <row r="8051" spans="1:9">
      <c r="A8051" s="5">
        <v>2420250003</v>
      </c>
      <c r="B8051" s="5" t="s">
        <v>6007</v>
      </c>
      <c r="C8051" s="5" t="s">
        <v>909</v>
      </c>
      <c r="D8051" s="5" t="s">
        <v>910</v>
      </c>
      <c r="E8051" s="33">
        <v>52</v>
      </c>
      <c r="F8051" s="5" t="s">
        <v>2598</v>
      </c>
      <c r="G8051" s="31">
        <v>0</v>
      </c>
      <c r="H8051" s="32">
        <v>0</v>
      </c>
      <c r="I8051" s="5">
        <v>0.1125</v>
      </c>
    </row>
    <row r="8052" spans="1:9">
      <c r="A8052" s="5">
        <v>2420270006</v>
      </c>
      <c r="B8052" s="5" t="s">
        <v>6008</v>
      </c>
      <c r="C8052" s="5" t="s">
        <v>699</v>
      </c>
      <c r="D8052" s="5" t="s">
        <v>700</v>
      </c>
      <c r="E8052" s="33">
        <v>374.4</v>
      </c>
      <c r="F8052" s="5" t="s">
        <v>4407</v>
      </c>
      <c r="G8052" s="31">
        <v>0</v>
      </c>
      <c r="H8052" s="32">
        <v>0</v>
      </c>
      <c r="I8052" s="5">
        <v>51.611966000000002</v>
      </c>
    </row>
    <row r="8053" spans="1:9">
      <c r="A8053" s="5">
        <v>2420270017</v>
      </c>
      <c r="B8053" s="5" t="s">
        <v>6009</v>
      </c>
      <c r="C8053" s="5" t="s">
        <v>699</v>
      </c>
      <c r="D8053" s="5" t="s">
        <v>700</v>
      </c>
      <c r="E8053" s="5">
        <v>0.2</v>
      </c>
      <c r="F8053" s="5" t="s">
        <v>4407</v>
      </c>
      <c r="G8053" s="31">
        <v>0</v>
      </c>
      <c r="H8053" s="32">
        <v>0</v>
      </c>
      <c r="I8053" s="5">
        <v>423.7</v>
      </c>
    </row>
    <row r="8054" spans="1:9">
      <c r="A8054" s="5">
        <v>2420270029</v>
      </c>
      <c r="B8054" s="5" t="s">
        <v>6010</v>
      </c>
      <c r="C8054" s="5" t="s">
        <v>699</v>
      </c>
      <c r="D8054" s="5" t="s">
        <v>700</v>
      </c>
      <c r="E8054" s="33">
        <v>5</v>
      </c>
      <c r="F8054" s="5" t="s">
        <v>6011</v>
      </c>
      <c r="G8054" s="31">
        <v>0</v>
      </c>
      <c r="H8054" s="32">
        <v>0</v>
      </c>
      <c r="I8054" s="5">
        <v>75.834000000000003</v>
      </c>
    </row>
    <row r="8055" spans="1:9">
      <c r="A8055" s="5">
        <v>2420270030</v>
      </c>
      <c r="B8055" s="5" t="s">
        <v>6012</v>
      </c>
      <c r="C8055" s="5" t="s">
        <v>699</v>
      </c>
      <c r="D8055" s="5" t="s">
        <v>700</v>
      </c>
      <c r="E8055" s="33">
        <v>4000</v>
      </c>
      <c r="F8055" s="5" t="s">
        <v>2598</v>
      </c>
      <c r="G8055" s="31">
        <v>0</v>
      </c>
      <c r="H8055" s="32">
        <v>5000</v>
      </c>
      <c r="I8055" s="5">
        <v>3.2493000000000001E-2</v>
      </c>
    </row>
    <row r="8056" spans="1:9">
      <c r="A8056" s="5">
        <v>2420270049</v>
      </c>
      <c r="B8056" s="5" t="s">
        <v>8223</v>
      </c>
      <c r="C8056" s="5" t="s">
        <v>699</v>
      </c>
      <c r="D8056" s="5" t="s">
        <v>700</v>
      </c>
      <c r="E8056" s="33">
        <v>20</v>
      </c>
      <c r="F8056" s="5" t="s">
        <v>4407</v>
      </c>
      <c r="G8056" s="31">
        <v>0</v>
      </c>
      <c r="H8056" s="32">
        <v>0</v>
      </c>
      <c r="I8056" s="5">
        <v>12.236499999999999</v>
      </c>
    </row>
    <row r="8057" spans="1:9">
      <c r="A8057" s="5">
        <v>2420270053</v>
      </c>
      <c r="B8057" s="5" t="s">
        <v>6013</v>
      </c>
      <c r="C8057" s="5" t="s">
        <v>699</v>
      </c>
      <c r="D8057" s="5" t="s">
        <v>700</v>
      </c>
      <c r="E8057" s="33">
        <v>18</v>
      </c>
      <c r="F8057" s="5" t="s">
        <v>2598</v>
      </c>
      <c r="G8057" s="31">
        <v>0</v>
      </c>
      <c r="H8057" s="32">
        <v>0</v>
      </c>
      <c r="I8057" s="5">
        <v>2.2994439999999998</v>
      </c>
    </row>
    <row r="8058" spans="1:9">
      <c r="A8058" s="5">
        <v>2420270054</v>
      </c>
      <c r="B8058" s="5" t="s">
        <v>6014</v>
      </c>
      <c r="C8058" s="5" t="s">
        <v>699</v>
      </c>
      <c r="D8058" s="5" t="s">
        <v>700</v>
      </c>
      <c r="E8058" s="5">
        <v>2</v>
      </c>
      <c r="F8058" s="5" t="s">
        <v>2598</v>
      </c>
      <c r="G8058" s="31">
        <v>0</v>
      </c>
      <c r="H8058" s="32">
        <v>0</v>
      </c>
      <c r="I8058" s="5">
        <v>96.48</v>
      </c>
    </row>
    <row r="8059" spans="1:9">
      <c r="A8059" s="5">
        <v>2420270055</v>
      </c>
      <c r="B8059" s="5" t="s">
        <v>6015</v>
      </c>
      <c r="C8059" s="5" t="s">
        <v>699</v>
      </c>
      <c r="D8059" s="5" t="s">
        <v>700</v>
      </c>
      <c r="E8059" s="33">
        <v>3</v>
      </c>
      <c r="F8059" s="5" t="s">
        <v>2598</v>
      </c>
      <c r="G8059" s="31">
        <v>0</v>
      </c>
      <c r="H8059" s="32">
        <v>0</v>
      </c>
      <c r="I8059" s="5">
        <v>143.94999999999999</v>
      </c>
    </row>
    <row r="8060" spans="1:9">
      <c r="A8060" s="5">
        <v>2420270056</v>
      </c>
      <c r="B8060" s="5" t="s">
        <v>6016</v>
      </c>
      <c r="C8060" s="5" t="s">
        <v>699</v>
      </c>
      <c r="D8060" s="5" t="s">
        <v>700</v>
      </c>
      <c r="E8060" s="33">
        <v>6</v>
      </c>
      <c r="F8060" s="5" t="s">
        <v>2598</v>
      </c>
      <c r="G8060" s="31">
        <v>0</v>
      </c>
      <c r="H8060" s="32">
        <v>0</v>
      </c>
      <c r="I8060" s="5">
        <v>185.935</v>
      </c>
    </row>
    <row r="8061" spans="1:9">
      <c r="A8061" s="5">
        <v>2420300004</v>
      </c>
      <c r="B8061" s="5" t="s">
        <v>6017</v>
      </c>
      <c r="C8061" s="5" t="s">
        <v>699</v>
      </c>
      <c r="D8061" s="5" t="s">
        <v>700</v>
      </c>
      <c r="E8061" s="33">
        <v>17</v>
      </c>
      <c r="F8061" s="5" t="s">
        <v>4407</v>
      </c>
      <c r="G8061" s="31">
        <v>0</v>
      </c>
      <c r="H8061" s="32">
        <v>0</v>
      </c>
      <c r="I8061" s="5">
        <v>50.576470999999998</v>
      </c>
    </row>
    <row r="8062" spans="1:9">
      <c r="A8062" s="5">
        <v>2420300006</v>
      </c>
      <c r="B8062" s="5" t="s">
        <v>6018</v>
      </c>
      <c r="C8062" s="5" t="s">
        <v>699</v>
      </c>
      <c r="D8062" s="5" t="s">
        <v>700</v>
      </c>
      <c r="E8062" s="5">
        <v>7.5</v>
      </c>
      <c r="F8062" s="5" t="s">
        <v>4407</v>
      </c>
      <c r="G8062" s="31">
        <v>0</v>
      </c>
      <c r="H8062" s="32">
        <v>0</v>
      </c>
      <c r="I8062" s="5">
        <v>39.945332999999998</v>
      </c>
    </row>
    <row r="8063" spans="1:9">
      <c r="A8063" s="5">
        <v>2420300009</v>
      </c>
      <c r="B8063" s="5" t="s">
        <v>6019</v>
      </c>
      <c r="C8063" s="5" t="s">
        <v>2675</v>
      </c>
      <c r="D8063" s="5" t="s">
        <v>2676</v>
      </c>
      <c r="E8063" s="33">
        <v>800</v>
      </c>
      <c r="F8063" s="5" t="s">
        <v>4407</v>
      </c>
      <c r="G8063" s="31">
        <v>0</v>
      </c>
      <c r="H8063" s="32">
        <v>0</v>
      </c>
      <c r="I8063" s="5">
        <v>37.438049999999997</v>
      </c>
    </row>
    <row r="8064" spans="1:9">
      <c r="A8064" s="5">
        <v>2420300009</v>
      </c>
      <c r="B8064" s="5" t="s">
        <v>6019</v>
      </c>
      <c r="C8064" s="5" t="s">
        <v>699</v>
      </c>
      <c r="D8064" s="5" t="s">
        <v>700</v>
      </c>
      <c r="E8064" s="33">
        <v>1100</v>
      </c>
      <c r="F8064" s="5" t="s">
        <v>4407</v>
      </c>
      <c r="G8064" s="31">
        <v>0</v>
      </c>
      <c r="H8064" s="32">
        <v>4000</v>
      </c>
      <c r="I8064" s="5">
        <v>36.832881999999998</v>
      </c>
    </row>
    <row r="8065" spans="1:9">
      <c r="A8065" s="5">
        <v>2420300009</v>
      </c>
      <c r="B8065" s="5" t="s">
        <v>6019</v>
      </c>
      <c r="C8065" s="5" t="s">
        <v>909</v>
      </c>
      <c r="D8065" s="5" t="s">
        <v>910</v>
      </c>
      <c r="E8065" s="33">
        <v>2.5</v>
      </c>
      <c r="F8065" s="5" t="s">
        <v>4407</v>
      </c>
      <c r="G8065" s="31">
        <v>0</v>
      </c>
      <c r="H8065" s="32">
        <v>0</v>
      </c>
      <c r="I8065" s="5">
        <v>36.832000000000001</v>
      </c>
    </row>
    <row r="8066" spans="1:9">
      <c r="A8066" s="5">
        <v>2420300015</v>
      </c>
      <c r="B8066" s="5" t="s">
        <v>6020</v>
      </c>
      <c r="C8066" s="5" t="s">
        <v>699</v>
      </c>
      <c r="D8066" s="5" t="s">
        <v>700</v>
      </c>
      <c r="E8066" s="33">
        <v>52.5</v>
      </c>
      <c r="F8066" s="5" t="s">
        <v>4407</v>
      </c>
      <c r="G8066" s="31">
        <v>0</v>
      </c>
      <c r="H8066" s="32">
        <v>0</v>
      </c>
      <c r="I8066" s="5">
        <v>39.797905</v>
      </c>
    </row>
    <row r="8067" spans="1:9">
      <c r="A8067" s="5">
        <v>2420300017</v>
      </c>
      <c r="B8067" s="5" t="s">
        <v>6021</v>
      </c>
      <c r="C8067" s="5" t="s">
        <v>699</v>
      </c>
      <c r="D8067" s="5" t="s">
        <v>700</v>
      </c>
      <c r="E8067" s="5">
        <v>240</v>
      </c>
      <c r="F8067" s="5" t="s">
        <v>4407</v>
      </c>
      <c r="G8067" s="31">
        <v>0</v>
      </c>
      <c r="H8067" s="32">
        <v>0</v>
      </c>
      <c r="I8067" s="5">
        <v>23.676625000000001</v>
      </c>
    </row>
    <row r="8068" spans="1:9">
      <c r="A8068" s="5">
        <v>2420300017</v>
      </c>
      <c r="B8068" s="5" t="s">
        <v>6021</v>
      </c>
      <c r="C8068" s="5" t="s">
        <v>909</v>
      </c>
      <c r="D8068" s="5" t="s">
        <v>910</v>
      </c>
      <c r="E8068" s="33">
        <v>33.799999999999997</v>
      </c>
      <c r="F8068" s="5" t="s">
        <v>4407</v>
      </c>
      <c r="G8068" s="31">
        <v>0</v>
      </c>
      <c r="H8068" s="32">
        <v>0</v>
      </c>
      <c r="I8068" s="5">
        <v>23.676331000000001</v>
      </c>
    </row>
    <row r="8069" spans="1:9">
      <c r="A8069" s="5">
        <v>2430100001</v>
      </c>
      <c r="B8069" s="5" t="s">
        <v>6022</v>
      </c>
      <c r="C8069" s="5" t="s">
        <v>699</v>
      </c>
      <c r="D8069" s="5" t="s">
        <v>700</v>
      </c>
      <c r="E8069" s="5">
        <v>12.5</v>
      </c>
      <c r="F8069" s="5" t="s">
        <v>4407</v>
      </c>
      <c r="G8069" s="31">
        <v>0</v>
      </c>
      <c r="H8069" s="32">
        <v>0</v>
      </c>
      <c r="I8069" s="5">
        <v>7.484</v>
      </c>
    </row>
    <row r="8070" spans="1:9">
      <c r="A8070" s="5">
        <v>2430100001</v>
      </c>
      <c r="B8070" s="5" t="s">
        <v>6022</v>
      </c>
      <c r="C8070" s="5" t="s">
        <v>646</v>
      </c>
      <c r="D8070" s="5" t="s">
        <v>647</v>
      </c>
      <c r="E8070" s="33">
        <v>6</v>
      </c>
      <c r="F8070" s="5" t="s">
        <v>4407</v>
      </c>
      <c r="G8070" s="31">
        <v>0</v>
      </c>
      <c r="H8070" s="32">
        <v>0</v>
      </c>
      <c r="I8070" s="5">
        <v>7.4850000000000003</v>
      </c>
    </row>
    <row r="8071" spans="1:9">
      <c r="A8071" s="5">
        <v>2430100002</v>
      </c>
      <c r="B8071" s="5" t="s">
        <v>6023</v>
      </c>
      <c r="C8071" s="5" t="s">
        <v>699</v>
      </c>
      <c r="D8071" s="5" t="s">
        <v>700</v>
      </c>
      <c r="E8071" s="33">
        <v>219.02199999999999</v>
      </c>
      <c r="F8071" s="5" t="s">
        <v>4407</v>
      </c>
      <c r="G8071" s="31">
        <v>0</v>
      </c>
      <c r="H8071" s="32">
        <v>0</v>
      </c>
      <c r="I8071" s="5">
        <v>1.971811</v>
      </c>
    </row>
    <row r="8072" spans="1:9">
      <c r="A8072" s="5">
        <v>2430220001</v>
      </c>
      <c r="B8072" s="5" t="s">
        <v>6024</v>
      </c>
      <c r="C8072" s="5" t="s">
        <v>699</v>
      </c>
      <c r="D8072" s="5" t="s">
        <v>700</v>
      </c>
      <c r="E8072" s="33">
        <v>745.6</v>
      </c>
      <c r="F8072" s="5" t="s">
        <v>4407</v>
      </c>
      <c r="G8072" s="31">
        <v>0</v>
      </c>
      <c r="H8072" s="32">
        <v>390</v>
      </c>
      <c r="I8072" s="5">
        <v>7.9028029999999996</v>
      </c>
    </row>
    <row r="8073" spans="1:9">
      <c r="A8073" s="5">
        <v>2430220001</v>
      </c>
      <c r="B8073" s="5" t="s">
        <v>6024</v>
      </c>
      <c r="C8073" s="5" t="s">
        <v>646</v>
      </c>
      <c r="D8073" s="5" t="s">
        <v>647</v>
      </c>
      <c r="E8073" s="33">
        <v>190</v>
      </c>
      <c r="F8073" s="5" t="s">
        <v>4407</v>
      </c>
      <c r="G8073" s="31">
        <v>0</v>
      </c>
      <c r="H8073" s="32">
        <v>0</v>
      </c>
      <c r="I8073" s="5">
        <v>7.9027890000000003</v>
      </c>
    </row>
    <row r="8074" spans="1:9">
      <c r="A8074" s="5">
        <v>2430230003</v>
      </c>
      <c r="B8074" s="5" t="s">
        <v>6025</v>
      </c>
      <c r="C8074" s="5" t="s">
        <v>699</v>
      </c>
      <c r="D8074" s="5" t="s">
        <v>700</v>
      </c>
      <c r="E8074" s="33">
        <v>3082.7</v>
      </c>
      <c r="F8074" s="5" t="s">
        <v>4407</v>
      </c>
      <c r="G8074" s="31">
        <v>0</v>
      </c>
      <c r="H8074" s="32">
        <v>0</v>
      </c>
      <c r="I8074" s="5">
        <v>6.6373179999999996</v>
      </c>
    </row>
    <row r="8075" spans="1:9">
      <c r="A8075" s="5">
        <v>2430230003</v>
      </c>
      <c r="B8075" s="5" t="s">
        <v>6025</v>
      </c>
      <c r="C8075" s="5" t="s">
        <v>646</v>
      </c>
      <c r="D8075" s="5" t="s">
        <v>647</v>
      </c>
      <c r="E8075" s="33">
        <v>165</v>
      </c>
      <c r="F8075" s="5" t="s">
        <v>4407</v>
      </c>
      <c r="G8075" s="31">
        <v>0</v>
      </c>
      <c r="H8075" s="32">
        <v>0</v>
      </c>
      <c r="I8075" s="5">
        <v>6.6372730000000004</v>
      </c>
    </row>
    <row r="8076" spans="1:9">
      <c r="A8076" s="5">
        <v>2430260001</v>
      </c>
      <c r="B8076" s="5" t="s">
        <v>6026</v>
      </c>
      <c r="C8076" s="5" t="s">
        <v>699</v>
      </c>
      <c r="D8076" s="5" t="s">
        <v>700</v>
      </c>
      <c r="E8076" s="33">
        <v>282.5</v>
      </c>
      <c r="F8076" s="5" t="s">
        <v>4407</v>
      </c>
      <c r="G8076" s="31">
        <v>0</v>
      </c>
      <c r="H8076" s="32">
        <v>0</v>
      </c>
      <c r="I8076" s="5">
        <v>10.029310000000001</v>
      </c>
    </row>
    <row r="8077" spans="1:9">
      <c r="A8077" s="5">
        <v>2430270002</v>
      </c>
      <c r="B8077" s="5" t="s">
        <v>6027</v>
      </c>
      <c r="C8077" s="5" t="s">
        <v>248</v>
      </c>
      <c r="D8077" s="5" t="s">
        <v>249</v>
      </c>
      <c r="E8077" s="33">
        <v>400</v>
      </c>
      <c r="F8077" s="5" t="s">
        <v>4407</v>
      </c>
      <c r="G8077" s="31">
        <v>0</v>
      </c>
      <c r="H8077" s="32">
        <v>0</v>
      </c>
      <c r="I8077" s="5">
        <v>7.6221500000000004</v>
      </c>
    </row>
    <row r="8078" spans="1:9">
      <c r="A8078" s="5">
        <v>2430280001</v>
      </c>
      <c r="B8078" s="5" t="s">
        <v>6028</v>
      </c>
      <c r="C8078" s="5" t="s">
        <v>699</v>
      </c>
      <c r="D8078" s="5" t="s">
        <v>700</v>
      </c>
      <c r="E8078" s="33">
        <v>231.72499999999999</v>
      </c>
      <c r="F8078" s="5" t="s">
        <v>4407</v>
      </c>
      <c r="G8078" s="31">
        <v>5.79</v>
      </c>
      <c r="H8078" s="32">
        <v>0</v>
      </c>
      <c r="I8078" s="5">
        <v>9.3904409999999991</v>
      </c>
    </row>
    <row r="8079" spans="1:9">
      <c r="A8079" s="5">
        <v>2430280001</v>
      </c>
      <c r="B8079" s="5" t="s">
        <v>6028</v>
      </c>
      <c r="C8079" s="5" t="s">
        <v>646</v>
      </c>
      <c r="D8079" s="5" t="s">
        <v>647</v>
      </c>
      <c r="E8079" s="5">
        <v>3.2749999999999999</v>
      </c>
      <c r="F8079" s="5" t="s">
        <v>4407</v>
      </c>
      <c r="G8079" s="31">
        <v>0</v>
      </c>
      <c r="H8079" s="32">
        <v>5.79</v>
      </c>
      <c r="I8079" s="5">
        <v>9.3893129999999996</v>
      </c>
    </row>
    <row r="8080" spans="1:9">
      <c r="A8080" s="5">
        <v>2430300005</v>
      </c>
      <c r="B8080" s="5" t="s">
        <v>6029</v>
      </c>
      <c r="C8080" s="5" t="s">
        <v>248</v>
      </c>
      <c r="D8080" s="5" t="s">
        <v>249</v>
      </c>
      <c r="E8080" s="5">
        <v>74.938000000000002</v>
      </c>
      <c r="F8080" s="5" t="s">
        <v>4407</v>
      </c>
      <c r="G8080" s="31">
        <v>0</v>
      </c>
      <c r="H8080" s="32">
        <v>0</v>
      </c>
      <c r="I8080" s="5">
        <v>16.978569</v>
      </c>
    </row>
    <row r="8081" spans="1:9">
      <c r="A8081" s="5">
        <v>2430310001</v>
      </c>
      <c r="B8081" s="5" t="s">
        <v>6030</v>
      </c>
      <c r="C8081" s="5" t="s">
        <v>699</v>
      </c>
      <c r="D8081" s="5" t="s">
        <v>700</v>
      </c>
      <c r="E8081" s="5">
        <v>38.4</v>
      </c>
      <c r="F8081" s="5" t="s">
        <v>4407</v>
      </c>
      <c r="G8081" s="31">
        <v>0</v>
      </c>
      <c r="H8081" s="32">
        <v>0</v>
      </c>
      <c r="I8081" s="5">
        <v>4.7703129999999998</v>
      </c>
    </row>
    <row r="8082" spans="1:9">
      <c r="A8082" s="5">
        <v>2430310004</v>
      </c>
      <c r="B8082" s="5" t="s">
        <v>6031</v>
      </c>
      <c r="C8082" s="5" t="s">
        <v>248</v>
      </c>
      <c r="D8082" s="5" t="s">
        <v>249</v>
      </c>
      <c r="E8082" s="5">
        <v>20.100000000000001</v>
      </c>
      <c r="F8082" s="5" t="s">
        <v>4407</v>
      </c>
      <c r="G8082" s="31">
        <v>0</v>
      </c>
      <c r="H8082" s="32">
        <v>0</v>
      </c>
      <c r="I8082" s="5">
        <v>71.874128999999996</v>
      </c>
    </row>
    <row r="8083" spans="1:9">
      <c r="A8083" s="5">
        <v>2430310007</v>
      </c>
      <c r="B8083" s="5" t="s">
        <v>6032</v>
      </c>
      <c r="C8083" s="5" t="s">
        <v>699</v>
      </c>
      <c r="D8083" s="5" t="s">
        <v>700</v>
      </c>
      <c r="E8083" s="33">
        <v>2278.9</v>
      </c>
      <c r="F8083" s="5" t="s">
        <v>4407</v>
      </c>
      <c r="G8083" s="31">
        <v>0</v>
      </c>
      <c r="H8083" s="32">
        <v>0</v>
      </c>
      <c r="I8083" s="5">
        <v>4.8011010000000001</v>
      </c>
    </row>
    <row r="8084" spans="1:9">
      <c r="A8084" s="5">
        <v>2430310007</v>
      </c>
      <c r="B8084" s="5" t="s">
        <v>6032</v>
      </c>
      <c r="C8084" s="5" t="s">
        <v>248</v>
      </c>
      <c r="D8084" s="5" t="s">
        <v>249</v>
      </c>
      <c r="E8084" s="33">
        <v>170.7</v>
      </c>
      <c r="F8084" s="5" t="s">
        <v>4407</v>
      </c>
      <c r="G8084" s="31">
        <v>0</v>
      </c>
      <c r="H8084" s="32">
        <v>0</v>
      </c>
      <c r="I8084" s="5">
        <v>4.7510250000000003</v>
      </c>
    </row>
    <row r="8085" spans="1:9">
      <c r="A8085" s="5">
        <v>2430330001</v>
      </c>
      <c r="B8085" s="5" t="s">
        <v>6033</v>
      </c>
      <c r="C8085" s="5" t="s">
        <v>699</v>
      </c>
      <c r="D8085" s="5" t="s">
        <v>700</v>
      </c>
      <c r="E8085" s="5">
        <v>54</v>
      </c>
      <c r="F8085" s="5" t="s">
        <v>4407</v>
      </c>
      <c r="G8085" s="31">
        <v>0</v>
      </c>
      <c r="H8085" s="32">
        <v>0</v>
      </c>
      <c r="I8085" s="5">
        <v>21.978704</v>
      </c>
    </row>
    <row r="8086" spans="1:9">
      <c r="A8086" s="5">
        <v>2430330004</v>
      </c>
      <c r="B8086" s="5" t="s">
        <v>1883</v>
      </c>
      <c r="C8086" s="5" t="s">
        <v>248</v>
      </c>
      <c r="D8086" s="5" t="s">
        <v>249</v>
      </c>
      <c r="E8086" s="33">
        <v>4943.0551999999998</v>
      </c>
      <c r="F8086" s="5" t="s">
        <v>4407</v>
      </c>
      <c r="G8086" s="31">
        <v>164.41900000000001</v>
      </c>
      <c r="H8086" s="32">
        <v>0</v>
      </c>
      <c r="I8086" s="5">
        <v>14.39495</v>
      </c>
    </row>
    <row r="8087" spans="1:9">
      <c r="A8087" s="5">
        <v>2430330004</v>
      </c>
      <c r="B8087" s="5" t="s">
        <v>1883</v>
      </c>
      <c r="C8087" s="5" t="s">
        <v>47</v>
      </c>
      <c r="D8087" s="5" t="s">
        <v>48</v>
      </c>
      <c r="E8087" s="5">
        <v>0</v>
      </c>
      <c r="F8087" s="5" t="s">
        <v>4407</v>
      </c>
      <c r="G8087" s="31">
        <v>0</v>
      </c>
      <c r="H8087" s="32">
        <v>81.546999999999997</v>
      </c>
      <c r="I8087" s="5">
        <v>14.394966999999999</v>
      </c>
    </row>
    <row r="8088" spans="1:9">
      <c r="A8088" s="5">
        <v>2430330004</v>
      </c>
      <c r="B8088" s="5" t="s">
        <v>1883</v>
      </c>
      <c r="C8088" s="5" t="s">
        <v>91</v>
      </c>
      <c r="D8088" s="5" t="s">
        <v>92</v>
      </c>
      <c r="E8088" s="33">
        <v>330.08100000000002</v>
      </c>
      <c r="F8088" s="5" t="s">
        <v>4407</v>
      </c>
      <c r="G8088" s="31">
        <v>0</v>
      </c>
      <c r="H8088" s="32">
        <v>82.872</v>
      </c>
      <c r="I8088" s="5">
        <v>14.394952</v>
      </c>
    </row>
    <row r="8089" spans="1:9">
      <c r="A8089" s="5">
        <v>2430330005</v>
      </c>
      <c r="B8089" s="5" t="s">
        <v>1968</v>
      </c>
      <c r="C8089" s="5" t="s">
        <v>248</v>
      </c>
      <c r="D8089" s="5" t="s">
        <v>249</v>
      </c>
      <c r="E8089" s="33">
        <v>39.738999999999997</v>
      </c>
      <c r="F8089" s="5" t="s">
        <v>4407</v>
      </c>
      <c r="G8089" s="31">
        <v>0</v>
      </c>
      <c r="H8089" s="32">
        <v>0</v>
      </c>
      <c r="I8089" s="5">
        <v>10.012079</v>
      </c>
    </row>
    <row r="8090" spans="1:9">
      <c r="A8090" s="5">
        <v>2430330006</v>
      </c>
      <c r="B8090" s="5" t="s">
        <v>6034</v>
      </c>
      <c r="C8090" s="5" t="s">
        <v>248</v>
      </c>
      <c r="D8090" s="5" t="s">
        <v>249</v>
      </c>
      <c r="E8090" s="33">
        <v>1.5</v>
      </c>
      <c r="F8090" s="5" t="s">
        <v>4407</v>
      </c>
      <c r="G8090" s="31">
        <v>0</v>
      </c>
      <c r="H8090" s="32">
        <v>0</v>
      </c>
      <c r="I8090" s="5">
        <v>6.7133330000000004</v>
      </c>
    </row>
    <row r="8091" spans="1:9">
      <c r="A8091" s="5">
        <v>2430330008</v>
      </c>
      <c r="B8091" s="5" t="s">
        <v>6035</v>
      </c>
      <c r="C8091" s="5" t="s">
        <v>248</v>
      </c>
      <c r="D8091" s="5" t="s">
        <v>249</v>
      </c>
      <c r="E8091" s="33">
        <v>70.849999999999994</v>
      </c>
      <c r="F8091" s="5" t="s">
        <v>4407</v>
      </c>
      <c r="G8091" s="31">
        <v>0</v>
      </c>
      <c r="H8091" s="32">
        <v>0</v>
      </c>
      <c r="I8091" s="5">
        <v>14.272689</v>
      </c>
    </row>
    <row r="8092" spans="1:9">
      <c r="A8092" s="5">
        <v>2430330010</v>
      </c>
      <c r="B8092" s="5" t="s">
        <v>6036</v>
      </c>
      <c r="C8092" s="5" t="s">
        <v>248</v>
      </c>
      <c r="D8092" s="5" t="s">
        <v>249</v>
      </c>
      <c r="E8092" s="33">
        <v>54.984000000000002</v>
      </c>
      <c r="F8092" s="5" t="s">
        <v>4407</v>
      </c>
      <c r="G8092" s="31">
        <v>0</v>
      </c>
      <c r="H8092" s="32">
        <v>0</v>
      </c>
      <c r="I8092" s="5">
        <v>33.497563</v>
      </c>
    </row>
    <row r="8093" spans="1:9">
      <c r="A8093" s="5">
        <v>2430350001</v>
      </c>
      <c r="B8093" s="5" t="s">
        <v>1679</v>
      </c>
      <c r="C8093" s="5" t="s">
        <v>248</v>
      </c>
      <c r="D8093" s="5" t="s">
        <v>249</v>
      </c>
      <c r="E8093" s="33">
        <v>816.43010000000004</v>
      </c>
      <c r="F8093" s="5" t="s">
        <v>4407</v>
      </c>
      <c r="G8093" s="31">
        <v>26.811</v>
      </c>
      <c r="H8093" s="32">
        <v>0</v>
      </c>
      <c r="I8093" s="5">
        <v>8.4358599999999999</v>
      </c>
    </row>
    <row r="8094" spans="1:9">
      <c r="A8094" s="5">
        <v>2430350001</v>
      </c>
      <c r="B8094" s="5" t="s">
        <v>1679</v>
      </c>
      <c r="C8094" s="5" t="s">
        <v>91</v>
      </c>
      <c r="D8094" s="5" t="s">
        <v>92</v>
      </c>
      <c r="E8094" s="33">
        <v>212.96799999999999</v>
      </c>
      <c r="F8094" s="5" t="s">
        <v>4407</v>
      </c>
      <c r="G8094" s="31">
        <v>0</v>
      </c>
      <c r="H8094" s="32">
        <v>26.811</v>
      </c>
      <c r="I8094" s="5">
        <v>8.077833</v>
      </c>
    </row>
    <row r="8095" spans="1:9">
      <c r="A8095" s="5">
        <v>2430350002</v>
      </c>
      <c r="B8095" s="5" t="s">
        <v>6037</v>
      </c>
      <c r="C8095" s="5" t="s">
        <v>699</v>
      </c>
      <c r="D8095" s="5" t="s">
        <v>700</v>
      </c>
      <c r="E8095" s="33">
        <v>80.900000000000006</v>
      </c>
      <c r="F8095" s="5" t="s">
        <v>4407</v>
      </c>
      <c r="G8095" s="31">
        <v>0</v>
      </c>
      <c r="H8095" s="32">
        <v>0</v>
      </c>
      <c r="I8095" s="5">
        <v>5.9574780000000001</v>
      </c>
    </row>
    <row r="8096" spans="1:9">
      <c r="A8096" s="5">
        <v>2430350011</v>
      </c>
      <c r="B8096" s="5" t="s">
        <v>6038</v>
      </c>
      <c r="C8096" s="5" t="s">
        <v>699</v>
      </c>
      <c r="D8096" s="5" t="s">
        <v>700</v>
      </c>
      <c r="E8096" s="33">
        <v>615.5</v>
      </c>
      <c r="F8096" s="5" t="s">
        <v>4407</v>
      </c>
      <c r="G8096" s="31">
        <v>0</v>
      </c>
      <c r="H8096" s="32">
        <v>0</v>
      </c>
      <c r="I8096" s="5">
        <v>19.033794</v>
      </c>
    </row>
    <row r="8097" spans="1:9">
      <c r="A8097" s="5">
        <v>2430350013</v>
      </c>
      <c r="B8097" s="5" t="s">
        <v>6039</v>
      </c>
      <c r="C8097" s="5" t="s">
        <v>699</v>
      </c>
      <c r="D8097" s="5" t="s">
        <v>700</v>
      </c>
      <c r="E8097" s="33">
        <v>530</v>
      </c>
      <c r="F8097" s="5" t="s">
        <v>4407</v>
      </c>
      <c r="G8097" s="31">
        <v>0</v>
      </c>
      <c r="H8097" s="32">
        <v>0</v>
      </c>
      <c r="I8097" s="5">
        <v>6.3953959999999999</v>
      </c>
    </row>
    <row r="8098" spans="1:9">
      <c r="A8098" s="5">
        <v>2430350014</v>
      </c>
      <c r="B8098" s="5" t="s">
        <v>6040</v>
      </c>
      <c r="C8098" s="5" t="s">
        <v>699</v>
      </c>
      <c r="D8098" s="5" t="s">
        <v>700</v>
      </c>
      <c r="E8098" s="5">
        <v>421.4</v>
      </c>
      <c r="F8098" s="5" t="s">
        <v>4407</v>
      </c>
      <c r="G8098" s="31">
        <v>0</v>
      </c>
      <c r="H8098" s="32">
        <v>0</v>
      </c>
      <c r="I8098" s="5">
        <v>8.4806120000000007</v>
      </c>
    </row>
    <row r="8099" spans="1:9">
      <c r="A8099" s="5">
        <v>2430350014</v>
      </c>
      <c r="B8099" s="5" t="s">
        <v>6040</v>
      </c>
      <c r="C8099" s="5" t="s">
        <v>646</v>
      </c>
      <c r="D8099" s="5" t="s">
        <v>647</v>
      </c>
      <c r="E8099" s="33">
        <v>4</v>
      </c>
      <c r="F8099" s="5" t="s">
        <v>4407</v>
      </c>
      <c r="G8099" s="31">
        <v>0</v>
      </c>
      <c r="H8099" s="32">
        <v>0</v>
      </c>
      <c r="I8099" s="5">
        <v>8.48</v>
      </c>
    </row>
    <row r="8100" spans="1:9">
      <c r="A8100" s="5">
        <v>2430350015</v>
      </c>
      <c r="B8100" s="5" t="s">
        <v>6041</v>
      </c>
      <c r="C8100" s="5" t="s">
        <v>699</v>
      </c>
      <c r="D8100" s="5" t="s">
        <v>700</v>
      </c>
      <c r="E8100" s="5">
        <v>804</v>
      </c>
      <c r="F8100" s="5" t="s">
        <v>4407</v>
      </c>
      <c r="G8100" s="31">
        <v>0</v>
      </c>
      <c r="H8100" s="32">
        <v>0</v>
      </c>
      <c r="I8100" s="5">
        <v>8.6443030000000007</v>
      </c>
    </row>
    <row r="8101" spans="1:9">
      <c r="A8101" s="5">
        <v>2430350018</v>
      </c>
      <c r="B8101" s="5" t="s">
        <v>8496</v>
      </c>
      <c r="C8101" s="5" t="s">
        <v>699</v>
      </c>
      <c r="D8101" s="5" t="s">
        <v>700</v>
      </c>
      <c r="E8101" s="33">
        <v>0</v>
      </c>
      <c r="F8101" s="5" t="s">
        <v>4407</v>
      </c>
      <c r="G8101" s="31">
        <v>0</v>
      </c>
      <c r="H8101" s="32">
        <v>200</v>
      </c>
      <c r="I8101" s="5">
        <v>0</v>
      </c>
    </row>
    <row r="8102" spans="1:9">
      <c r="A8102" s="5">
        <v>2430350019</v>
      </c>
      <c r="B8102" s="5" t="s">
        <v>6042</v>
      </c>
      <c r="C8102" s="5" t="s">
        <v>699</v>
      </c>
      <c r="D8102" s="5" t="s">
        <v>700</v>
      </c>
      <c r="E8102" s="33">
        <v>24.91</v>
      </c>
      <c r="F8102" s="5" t="s">
        <v>4407</v>
      </c>
      <c r="G8102" s="31">
        <v>0.5</v>
      </c>
      <c r="H8102" s="32">
        <v>0</v>
      </c>
      <c r="I8102" s="5">
        <v>24.810116000000001</v>
      </c>
    </row>
    <row r="8103" spans="1:9">
      <c r="A8103" s="5">
        <v>2430350019</v>
      </c>
      <c r="B8103" s="5" t="s">
        <v>6042</v>
      </c>
      <c r="C8103" s="5" t="s">
        <v>646</v>
      </c>
      <c r="D8103" s="5" t="s">
        <v>647</v>
      </c>
      <c r="E8103" s="5">
        <v>0</v>
      </c>
      <c r="F8103" s="5" t="s">
        <v>4407</v>
      </c>
      <c r="G8103" s="31">
        <v>0</v>
      </c>
      <c r="H8103" s="32">
        <v>0.5</v>
      </c>
      <c r="I8103" s="5">
        <v>24.828571</v>
      </c>
    </row>
    <row r="8104" spans="1:9">
      <c r="A8104" s="5">
        <v>2430360001</v>
      </c>
      <c r="B8104" s="5" t="s">
        <v>6043</v>
      </c>
      <c r="C8104" s="5" t="s">
        <v>699</v>
      </c>
      <c r="D8104" s="5" t="s">
        <v>700</v>
      </c>
      <c r="E8104" s="5">
        <v>104.5</v>
      </c>
      <c r="F8104" s="5" t="s">
        <v>4407</v>
      </c>
      <c r="G8104" s="31">
        <v>0</v>
      </c>
      <c r="H8104" s="32">
        <v>0</v>
      </c>
      <c r="I8104" s="5">
        <v>2.0027750000000002</v>
      </c>
    </row>
    <row r="8105" spans="1:9">
      <c r="A8105" s="5">
        <v>2430360003</v>
      </c>
      <c r="B8105" s="5" t="s">
        <v>6044</v>
      </c>
      <c r="C8105" s="5" t="s">
        <v>699</v>
      </c>
      <c r="D8105" s="5" t="s">
        <v>700</v>
      </c>
      <c r="E8105" s="33">
        <v>217.41</v>
      </c>
      <c r="F8105" s="5" t="s">
        <v>4407</v>
      </c>
      <c r="G8105" s="31">
        <v>0</v>
      </c>
      <c r="H8105" s="32">
        <v>0</v>
      </c>
      <c r="I8105" s="5">
        <v>9.4791869999999996</v>
      </c>
    </row>
    <row r="8106" spans="1:9">
      <c r="A8106" s="5">
        <v>2430360005</v>
      </c>
      <c r="B8106" s="5" t="s">
        <v>6045</v>
      </c>
      <c r="C8106" s="5" t="s">
        <v>248</v>
      </c>
      <c r="D8106" s="5" t="s">
        <v>249</v>
      </c>
      <c r="E8106" s="5">
        <v>63.5</v>
      </c>
      <c r="F8106" s="5" t="s">
        <v>4407</v>
      </c>
      <c r="G8106" s="31">
        <v>0</v>
      </c>
      <c r="H8106" s="32">
        <v>0</v>
      </c>
      <c r="I8106" s="5">
        <v>7.3744880000000004</v>
      </c>
    </row>
    <row r="8107" spans="1:9">
      <c r="A8107" s="5">
        <v>2430380005</v>
      </c>
      <c r="B8107" s="5" t="s">
        <v>6046</v>
      </c>
      <c r="C8107" s="5" t="s">
        <v>699</v>
      </c>
      <c r="D8107" s="5" t="s">
        <v>700</v>
      </c>
      <c r="E8107" s="5">
        <v>55.15</v>
      </c>
      <c r="F8107" s="5" t="s">
        <v>4407</v>
      </c>
      <c r="G8107" s="31">
        <v>0</v>
      </c>
      <c r="H8107" s="32">
        <v>0</v>
      </c>
      <c r="I8107" s="5">
        <v>21.405076999999999</v>
      </c>
    </row>
    <row r="8108" spans="1:9">
      <c r="A8108" s="5">
        <v>2430380006</v>
      </c>
      <c r="B8108" s="5" t="s">
        <v>6047</v>
      </c>
      <c r="C8108" s="5" t="s">
        <v>699</v>
      </c>
      <c r="D8108" s="5" t="s">
        <v>700</v>
      </c>
      <c r="E8108" s="33">
        <v>37.450000000000003</v>
      </c>
      <c r="F8108" s="5" t="s">
        <v>4407</v>
      </c>
      <c r="G8108" s="31">
        <v>0</v>
      </c>
      <c r="H8108" s="32">
        <v>0</v>
      </c>
      <c r="I8108" s="5">
        <v>22.055007</v>
      </c>
    </row>
    <row r="8109" spans="1:9">
      <c r="A8109" s="5">
        <v>2430380013</v>
      </c>
      <c r="B8109" s="5" t="s">
        <v>6048</v>
      </c>
      <c r="C8109" s="5" t="s">
        <v>699</v>
      </c>
      <c r="D8109" s="5" t="s">
        <v>700</v>
      </c>
      <c r="E8109" s="33">
        <v>0</v>
      </c>
      <c r="F8109" s="5" t="s">
        <v>4407</v>
      </c>
      <c r="G8109" s="31">
        <v>0</v>
      </c>
      <c r="H8109" s="32">
        <v>825</v>
      </c>
      <c r="I8109" s="5">
        <v>35.455973</v>
      </c>
    </row>
    <row r="8110" spans="1:9">
      <c r="A8110" s="5">
        <v>2430380013</v>
      </c>
      <c r="B8110" s="5" t="s">
        <v>6048</v>
      </c>
      <c r="C8110" s="5" t="s">
        <v>646</v>
      </c>
      <c r="D8110" s="5" t="s">
        <v>647</v>
      </c>
      <c r="E8110" s="33">
        <v>19</v>
      </c>
      <c r="F8110" s="5" t="s">
        <v>4407</v>
      </c>
      <c r="G8110" s="31">
        <v>0</v>
      </c>
      <c r="H8110" s="32">
        <v>0</v>
      </c>
      <c r="I8110" s="5">
        <v>35.456316000000001</v>
      </c>
    </row>
    <row r="8111" spans="1:9">
      <c r="A8111" s="5">
        <v>2430390001</v>
      </c>
      <c r="B8111" s="5" t="s">
        <v>6049</v>
      </c>
      <c r="C8111" s="5" t="s">
        <v>699</v>
      </c>
      <c r="D8111" s="5" t="s">
        <v>700</v>
      </c>
      <c r="E8111" s="33">
        <v>8880.9</v>
      </c>
      <c r="F8111" s="5" t="s">
        <v>4407</v>
      </c>
      <c r="G8111" s="31">
        <v>0</v>
      </c>
      <c r="H8111" s="32">
        <v>0</v>
      </c>
      <c r="I8111" s="5">
        <v>2.3384809999999998</v>
      </c>
    </row>
    <row r="8112" spans="1:9">
      <c r="A8112" s="5">
        <v>2430390001</v>
      </c>
      <c r="B8112" s="5" t="s">
        <v>6049</v>
      </c>
      <c r="C8112" s="5" t="s">
        <v>248</v>
      </c>
      <c r="D8112" s="5" t="s">
        <v>249</v>
      </c>
      <c r="E8112" s="5">
        <v>107.5</v>
      </c>
      <c r="F8112" s="5" t="s">
        <v>4407</v>
      </c>
      <c r="G8112" s="31">
        <v>0</v>
      </c>
      <c r="H8112" s="32">
        <v>0</v>
      </c>
      <c r="I8112" s="5">
        <v>2.4335810000000002</v>
      </c>
    </row>
    <row r="8113" spans="1:9">
      <c r="A8113" s="5">
        <v>2430390001</v>
      </c>
      <c r="B8113" s="5" t="s">
        <v>6049</v>
      </c>
      <c r="C8113" s="5" t="s">
        <v>646</v>
      </c>
      <c r="D8113" s="5" t="s">
        <v>647</v>
      </c>
      <c r="E8113" s="5">
        <v>20</v>
      </c>
      <c r="F8113" s="5" t="s">
        <v>4407</v>
      </c>
      <c r="G8113" s="31">
        <v>0</v>
      </c>
      <c r="H8113" s="32">
        <v>0</v>
      </c>
      <c r="I8113" s="5">
        <v>2.339</v>
      </c>
    </row>
    <row r="8114" spans="1:9">
      <c r="A8114" s="5">
        <v>2430390002</v>
      </c>
      <c r="B8114" s="5" t="s">
        <v>6050</v>
      </c>
      <c r="C8114" s="5" t="s">
        <v>699</v>
      </c>
      <c r="D8114" s="5" t="s">
        <v>700</v>
      </c>
      <c r="E8114" s="33">
        <v>30.277999999999999</v>
      </c>
      <c r="F8114" s="5" t="s">
        <v>4407</v>
      </c>
      <c r="G8114" s="31">
        <v>1.1000000000000001</v>
      </c>
      <c r="H8114" s="32">
        <v>0</v>
      </c>
      <c r="I8114" s="5">
        <v>30.590858000000001</v>
      </c>
    </row>
    <row r="8115" spans="1:9">
      <c r="A8115" s="5">
        <v>2430390002</v>
      </c>
      <c r="B8115" s="5" t="s">
        <v>6050</v>
      </c>
      <c r="C8115" s="5" t="s">
        <v>646</v>
      </c>
      <c r="D8115" s="5" t="s">
        <v>647</v>
      </c>
      <c r="E8115" s="5">
        <v>0</v>
      </c>
      <c r="F8115" s="5" t="s">
        <v>4407</v>
      </c>
      <c r="G8115" s="31">
        <v>0</v>
      </c>
      <c r="H8115" s="32">
        <v>1.1000000000000001</v>
      </c>
      <c r="I8115" s="5">
        <v>30.586207000000002</v>
      </c>
    </row>
    <row r="8116" spans="1:9">
      <c r="A8116" s="5">
        <v>2430390003</v>
      </c>
      <c r="B8116" s="5" t="s">
        <v>6051</v>
      </c>
      <c r="C8116" s="5" t="s">
        <v>699</v>
      </c>
      <c r="D8116" s="5" t="s">
        <v>700</v>
      </c>
      <c r="E8116" s="33">
        <v>36.700000000000003</v>
      </c>
      <c r="F8116" s="5" t="s">
        <v>4407</v>
      </c>
      <c r="G8116" s="31">
        <v>0</v>
      </c>
      <c r="H8116" s="32">
        <v>0</v>
      </c>
      <c r="I8116" s="5">
        <v>62.802452000000002</v>
      </c>
    </row>
    <row r="8117" spans="1:9">
      <c r="A8117" s="5">
        <v>2430390004</v>
      </c>
      <c r="B8117" s="5" t="s">
        <v>6052</v>
      </c>
      <c r="C8117" s="5" t="s">
        <v>699</v>
      </c>
      <c r="D8117" s="5" t="s">
        <v>700</v>
      </c>
      <c r="E8117" s="5">
        <v>187.1259</v>
      </c>
      <c r="F8117" s="5" t="s">
        <v>4407</v>
      </c>
      <c r="G8117" s="31">
        <v>3.45</v>
      </c>
      <c r="H8117" s="32">
        <v>0</v>
      </c>
      <c r="I8117" s="5">
        <v>14.787157000000001</v>
      </c>
    </row>
    <row r="8118" spans="1:9">
      <c r="A8118" s="5">
        <v>2430390004</v>
      </c>
      <c r="B8118" s="5" t="s">
        <v>6052</v>
      </c>
      <c r="C8118" s="5" t="s">
        <v>646</v>
      </c>
      <c r="D8118" s="5" t="s">
        <v>647</v>
      </c>
      <c r="E8118" s="5">
        <v>2.4300000000000002</v>
      </c>
      <c r="F8118" s="5" t="s">
        <v>4407</v>
      </c>
      <c r="G8118" s="31">
        <v>0</v>
      </c>
      <c r="H8118" s="32">
        <v>3.45</v>
      </c>
      <c r="I8118" s="5">
        <v>14.786008000000001</v>
      </c>
    </row>
    <row r="8119" spans="1:9">
      <c r="A8119" s="5">
        <v>2430390006</v>
      </c>
      <c r="B8119" s="5" t="s">
        <v>6053</v>
      </c>
      <c r="C8119" s="5" t="s">
        <v>248</v>
      </c>
      <c r="D8119" s="5" t="s">
        <v>249</v>
      </c>
      <c r="E8119" s="5">
        <v>56.9</v>
      </c>
      <c r="F8119" s="5" t="s">
        <v>4407</v>
      </c>
      <c r="G8119" s="31">
        <v>0</v>
      </c>
      <c r="H8119" s="32">
        <v>0</v>
      </c>
      <c r="I8119" s="5">
        <v>45.736555000000003</v>
      </c>
    </row>
    <row r="8120" spans="1:9">
      <c r="A8120" s="5">
        <v>2430390013</v>
      </c>
      <c r="B8120" s="5" t="s">
        <v>1678</v>
      </c>
      <c r="C8120" s="5" t="s">
        <v>248</v>
      </c>
      <c r="D8120" s="5" t="s">
        <v>249</v>
      </c>
      <c r="E8120" s="5">
        <v>594.36699999999996</v>
      </c>
      <c r="F8120" s="5" t="s">
        <v>4407</v>
      </c>
      <c r="G8120" s="31">
        <v>91.774000000000001</v>
      </c>
      <c r="H8120" s="32">
        <v>0</v>
      </c>
      <c r="I8120" s="5">
        <v>27.214718000000001</v>
      </c>
    </row>
    <row r="8121" spans="1:9">
      <c r="A8121" s="5">
        <v>2430390013</v>
      </c>
      <c r="B8121" s="5" t="s">
        <v>1678</v>
      </c>
      <c r="C8121" s="5" t="s">
        <v>91</v>
      </c>
      <c r="D8121" s="5" t="s">
        <v>92</v>
      </c>
      <c r="E8121" s="5">
        <v>383.70299999999997</v>
      </c>
      <c r="F8121" s="5" t="s">
        <v>4407</v>
      </c>
      <c r="G8121" s="31">
        <v>0</v>
      </c>
      <c r="H8121" s="32">
        <v>91.774000000000001</v>
      </c>
      <c r="I8121" s="5">
        <v>27.214746999999999</v>
      </c>
    </row>
    <row r="8122" spans="1:9">
      <c r="A8122" s="5">
        <v>2430410001</v>
      </c>
      <c r="B8122" s="5" t="s">
        <v>6054</v>
      </c>
      <c r="C8122" s="5" t="s">
        <v>699</v>
      </c>
      <c r="D8122" s="5" t="s">
        <v>700</v>
      </c>
      <c r="E8122" s="5">
        <v>154.02000000000001</v>
      </c>
      <c r="F8122" s="5" t="s">
        <v>4407</v>
      </c>
      <c r="G8122" s="31">
        <v>0</v>
      </c>
      <c r="H8122" s="32">
        <v>0</v>
      </c>
      <c r="I8122" s="5">
        <v>16.750357000000001</v>
      </c>
    </row>
    <row r="8123" spans="1:9">
      <c r="A8123" s="5">
        <v>2430410002</v>
      </c>
      <c r="B8123" s="5" t="s">
        <v>6055</v>
      </c>
      <c r="C8123" s="5" t="s">
        <v>699</v>
      </c>
      <c r="D8123" s="5" t="s">
        <v>700</v>
      </c>
      <c r="E8123" s="5">
        <v>29</v>
      </c>
      <c r="F8123" s="5" t="s">
        <v>4407</v>
      </c>
      <c r="G8123" s="31">
        <v>0</v>
      </c>
      <c r="H8123" s="32">
        <v>0</v>
      </c>
      <c r="I8123" s="5">
        <v>10.304482999999999</v>
      </c>
    </row>
    <row r="8124" spans="1:9">
      <c r="A8124" s="5">
        <v>2430430002</v>
      </c>
      <c r="B8124" s="5" t="s">
        <v>6056</v>
      </c>
      <c r="C8124" s="5" t="s">
        <v>699</v>
      </c>
      <c r="D8124" s="5" t="s">
        <v>700</v>
      </c>
      <c r="E8124" s="33">
        <v>14.4</v>
      </c>
      <c r="F8124" s="5" t="s">
        <v>4407</v>
      </c>
      <c r="G8124" s="31">
        <v>0</v>
      </c>
      <c r="H8124" s="32">
        <v>0</v>
      </c>
      <c r="I8124" s="5">
        <v>15.911111</v>
      </c>
    </row>
    <row r="8125" spans="1:9">
      <c r="A8125" s="5">
        <v>2430430002</v>
      </c>
      <c r="B8125" s="5" t="s">
        <v>6056</v>
      </c>
      <c r="C8125" s="5" t="s">
        <v>248</v>
      </c>
      <c r="D8125" s="5" t="s">
        <v>249</v>
      </c>
      <c r="E8125" s="5">
        <v>17.600000000000001</v>
      </c>
      <c r="F8125" s="5" t="s">
        <v>4407</v>
      </c>
      <c r="G8125" s="31">
        <v>0</v>
      </c>
      <c r="H8125" s="32">
        <v>0</v>
      </c>
      <c r="I8125" s="5">
        <v>15.911364000000001</v>
      </c>
    </row>
    <row r="8126" spans="1:9">
      <c r="A8126" s="5">
        <v>2430440001</v>
      </c>
      <c r="B8126" s="5" t="s">
        <v>6057</v>
      </c>
      <c r="C8126" s="5" t="s">
        <v>699</v>
      </c>
      <c r="D8126" s="5" t="s">
        <v>700</v>
      </c>
      <c r="E8126" s="5">
        <v>119.676</v>
      </c>
      <c r="F8126" s="5" t="s">
        <v>4407</v>
      </c>
      <c r="G8126" s="31">
        <v>0</v>
      </c>
      <c r="H8126" s="32">
        <v>0</v>
      </c>
      <c r="I8126" s="5">
        <v>7.6199909999999997</v>
      </c>
    </row>
    <row r="8127" spans="1:9">
      <c r="A8127" s="5">
        <v>2430440002</v>
      </c>
      <c r="B8127" s="5" t="s">
        <v>6058</v>
      </c>
      <c r="C8127" s="5" t="s">
        <v>248</v>
      </c>
      <c r="D8127" s="5" t="s">
        <v>249</v>
      </c>
      <c r="E8127" s="33">
        <v>141.71</v>
      </c>
      <c r="F8127" s="5" t="s">
        <v>4407</v>
      </c>
      <c r="G8127" s="31">
        <v>0</v>
      </c>
      <c r="H8127" s="32">
        <v>0</v>
      </c>
      <c r="I8127" s="5">
        <v>29.297297</v>
      </c>
    </row>
    <row r="8128" spans="1:9">
      <c r="A8128" s="5">
        <v>2430450001</v>
      </c>
      <c r="B8128" s="5" t="s">
        <v>1690</v>
      </c>
      <c r="C8128" s="5" t="s">
        <v>248</v>
      </c>
      <c r="D8128" s="5" t="s">
        <v>249</v>
      </c>
      <c r="E8128" s="33">
        <v>1477.6289999999999</v>
      </c>
      <c r="F8128" s="5" t="s">
        <v>4407</v>
      </c>
      <c r="G8128" s="31">
        <v>74.457999999999998</v>
      </c>
      <c r="H8128" s="32">
        <v>0</v>
      </c>
      <c r="I8128" s="5">
        <v>6.0336119999999998</v>
      </c>
    </row>
    <row r="8129" spans="1:9">
      <c r="A8129" s="5">
        <v>2430450001</v>
      </c>
      <c r="B8129" s="5" t="s">
        <v>1690</v>
      </c>
      <c r="C8129" s="5" t="s">
        <v>91</v>
      </c>
      <c r="D8129" s="5" t="s">
        <v>92</v>
      </c>
      <c r="E8129" s="5">
        <v>487.346</v>
      </c>
      <c r="F8129" s="5" t="s">
        <v>4407</v>
      </c>
      <c r="G8129" s="31">
        <v>0</v>
      </c>
      <c r="H8129" s="32">
        <v>74.457999999999998</v>
      </c>
      <c r="I8129" s="5">
        <v>5.8632679999999997</v>
      </c>
    </row>
    <row r="8130" spans="1:9">
      <c r="A8130" s="5">
        <v>2430470004</v>
      </c>
      <c r="B8130" s="5" t="s">
        <v>6059</v>
      </c>
      <c r="C8130" s="5" t="s">
        <v>248</v>
      </c>
      <c r="D8130" s="5" t="s">
        <v>249</v>
      </c>
      <c r="E8130" s="5">
        <v>325</v>
      </c>
      <c r="F8130" s="5" t="s">
        <v>4407</v>
      </c>
      <c r="G8130" s="31">
        <v>0</v>
      </c>
      <c r="H8130" s="32">
        <v>0</v>
      </c>
      <c r="I8130" s="5">
        <v>10.754892</v>
      </c>
    </row>
    <row r="8131" spans="1:9">
      <c r="A8131" s="5">
        <v>2430480002</v>
      </c>
      <c r="B8131" s="5" t="s">
        <v>8497</v>
      </c>
      <c r="C8131" s="5" t="s">
        <v>248</v>
      </c>
      <c r="D8131" s="5" t="s">
        <v>249</v>
      </c>
      <c r="E8131" s="5">
        <v>0</v>
      </c>
      <c r="F8131" s="5" t="s">
        <v>4407</v>
      </c>
      <c r="G8131" s="31">
        <v>0</v>
      </c>
      <c r="H8131" s="32">
        <v>11725</v>
      </c>
      <c r="I8131" s="5">
        <v>6.8365</v>
      </c>
    </row>
    <row r="8132" spans="1:9">
      <c r="A8132" s="5">
        <v>2430480002</v>
      </c>
      <c r="B8132" s="5" t="s">
        <v>8497</v>
      </c>
      <c r="C8132" s="5" t="s">
        <v>14</v>
      </c>
      <c r="D8132" s="5" t="s">
        <v>15</v>
      </c>
      <c r="E8132" s="5">
        <v>582.5</v>
      </c>
      <c r="F8132" s="5" t="s">
        <v>4407</v>
      </c>
      <c r="G8132" s="31">
        <v>0</v>
      </c>
      <c r="H8132" s="32">
        <v>0</v>
      </c>
      <c r="I8132" s="5">
        <v>6.6073649999999997</v>
      </c>
    </row>
    <row r="8133" spans="1:9">
      <c r="A8133" s="5">
        <v>2430500001</v>
      </c>
      <c r="B8133" s="5" t="s">
        <v>1965</v>
      </c>
      <c r="C8133" s="5" t="s">
        <v>248</v>
      </c>
      <c r="D8133" s="5" t="s">
        <v>249</v>
      </c>
      <c r="E8133" s="5">
        <v>24.12</v>
      </c>
      <c r="F8133" s="5" t="s">
        <v>4407</v>
      </c>
      <c r="G8133" s="31">
        <v>0</v>
      </c>
      <c r="H8133" s="32">
        <v>250</v>
      </c>
      <c r="I8133" s="5">
        <v>3.1214759999999999</v>
      </c>
    </row>
    <row r="8134" spans="1:9">
      <c r="A8134" s="5">
        <v>2430520001</v>
      </c>
      <c r="B8134" s="5" t="s">
        <v>6060</v>
      </c>
      <c r="C8134" s="5" t="s">
        <v>699</v>
      </c>
      <c r="D8134" s="5" t="s">
        <v>700</v>
      </c>
      <c r="E8134" s="5">
        <v>108</v>
      </c>
      <c r="F8134" s="5" t="s">
        <v>4407</v>
      </c>
      <c r="G8134" s="31">
        <v>0</v>
      </c>
      <c r="H8134" s="32">
        <v>0</v>
      </c>
      <c r="I8134" s="5">
        <v>14.198981</v>
      </c>
    </row>
    <row r="8135" spans="1:9">
      <c r="A8135" s="5">
        <v>2430520004</v>
      </c>
      <c r="B8135" s="5" t="s">
        <v>1884</v>
      </c>
      <c r="C8135" s="5" t="s">
        <v>699</v>
      </c>
      <c r="D8135" s="5" t="s">
        <v>700</v>
      </c>
      <c r="E8135" s="33">
        <v>2503.6550000000002</v>
      </c>
      <c r="F8135" s="5" t="s">
        <v>4407</v>
      </c>
      <c r="G8135" s="31">
        <v>22</v>
      </c>
      <c r="H8135" s="32">
        <v>0</v>
      </c>
      <c r="I8135" s="5">
        <v>9.0006450000000005</v>
      </c>
    </row>
    <row r="8136" spans="1:9">
      <c r="A8136" s="5">
        <v>2430520004</v>
      </c>
      <c r="B8136" s="5" t="s">
        <v>1884</v>
      </c>
      <c r="C8136" s="5" t="s">
        <v>646</v>
      </c>
      <c r="D8136" s="5" t="s">
        <v>647</v>
      </c>
      <c r="E8136" s="5">
        <v>19</v>
      </c>
      <c r="F8136" s="5" t="s">
        <v>4407</v>
      </c>
      <c r="G8136" s="31">
        <v>0</v>
      </c>
      <c r="H8136" s="32">
        <v>22</v>
      </c>
      <c r="I8136" s="5">
        <v>9.0005260000000007</v>
      </c>
    </row>
    <row r="8137" spans="1:9">
      <c r="A8137" s="5">
        <v>2430520005</v>
      </c>
      <c r="B8137" s="5" t="s">
        <v>1786</v>
      </c>
      <c r="C8137" s="5" t="s">
        <v>248</v>
      </c>
      <c r="D8137" s="5" t="s">
        <v>249</v>
      </c>
      <c r="E8137" s="33">
        <v>1352.5129999999999</v>
      </c>
      <c r="F8137" s="5" t="s">
        <v>4407</v>
      </c>
      <c r="G8137" s="31">
        <v>284.94400000000002</v>
      </c>
      <c r="H8137" s="32">
        <v>0</v>
      </c>
      <c r="I8137" s="5">
        <v>11.219389</v>
      </c>
    </row>
    <row r="8138" spans="1:9">
      <c r="A8138" s="5">
        <v>2430520005</v>
      </c>
      <c r="B8138" s="5" t="s">
        <v>1786</v>
      </c>
      <c r="C8138" s="5" t="s">
        <v>14</v>
      </c>
      <c r="D8138" s="5" t="s">
        <v>15</v>
      </c>
      <c r="E8138" s="5">
        <v>2.89</v>
      </c>
      <c r="F8138" s="5" t="s">
        <v>4407</v>
      </c>
      <c r="G8138" s="31">
        <v>0</v>
      </c>
      <c r="H8138" s="32">
        <v>0</v>
      </c>
      <c r="I8138" s="5">
        <v>10.934256</v>
      </c>
    </row>
    <row r="8139" spans="1:9">
      <c r="A8139" s="5">
        <v>2430520005</v>
      </c>
      <c r="B8139" s="5" t="s">
        <v>1786</v>
      </c>
      <c r="C8139" s="5" t="s">
        <v>91</v>
      </c>
      <c r="D8139" s="5" t="s">
        <v>92</v>
      </c>
      <c r="E8139" s="5">
        <v>443.69799999999998</v>
      </c>
      <c r="F8139" s="5" t="s">
        <v>4407</v>
      </c>
      <c r="G8139" s="31">
        <v>0</v>
      </c>
      <c r="H8139" s="32">
        <v>284.94400000000002</v>
      </c>
      <c r="I8139" s="5">
        <v>11.152766</v>
      </c>
    </row>
    <row r="8140" spans="1:9">
      <c r="A8140" s="5">
        <v>2430520008</v>
      </c>
      <c r="B8140" s="5" t="s">
        <v>6061</v>
      </c>
      <c r="C8140" s="5" t="s">
        <v>699</v>
      </c>
      <c r="D8140" s="5" t="s">
        <v>700</v>
      </c>
      <c r="E8140" s="33">
        <v>1896.15</v>
      </c>
      <c r="F8140" s="5" t="s">
        <v>4407</v>
      </c>
      <c r="G8140" s="31">
        <v>0</v>
      </c>
      <c r="H8140" s="32">
        <v>0</v>
      </c>
      <c r="I8140" s="5">
        <v>11.960473</v>
      </c>
    </row>
    <row r="8141" spans="1:9">
      <c r="A8141" s="5">
        <v>2430530001</v>
      </c>
      <c r="B8141" s="5" t="s">
        <v>6062</v>
      </c>
      <c r="C8141" s="5" t="s">
        <v>699</v>
      </c>
      <c r="D8141" s="5" t="s">
        <v>700</v>
      </c>
      <c r="E8141" s="33">
        <v>3691.1</v>
      </c>
      <c r="F8141" s="5" t="s">
        <v>4407</v>
      </c>
      <c r="G8141" s="31">
        <v>0</v>
      </c>
      <c r="H8141" s="32">
        <v>0</v>
      </c>
      <c r="I8141" s="5">
        <v>0.54883400000000004</v>
      </c>
    </row>
    <row r="8142" spans="1:9">
      <c r="A8142" s="5">
        <v>2430530001</v>
      </c>
      <c r="B8142" s="5" t="s">
        <v>6062</v>
      </c>
      <c r="C8142" s="5" t="s">
        <v>646</v>
      </c>
      <c r="D8142" s="5" t="s">
        <v>647</v>
      </c>
      <c r="E8142" s="5">
        <v>100</v>
      </c>
      <c r="F8142" s="5" t="s">
        <v>4407</v>
      </c>
      <c r="G8142" s="31">
        <v>0</v>
      </c>
      <c r="H8142" s="32">
        <v>0</v>
      </c>
      <c r="I8142" s="5">
        <v>0.54879999999999995</v>
      </c>
    </row>
    <row r="8143" spans="1:9">
      <c r="A8143" s="5">
        <v>2430530002</v>
      </c>
      <c r="B8143" s="5" t="s">
        <v>6063</v>
      </c>
      <c r="C8143" s="5" t="s">
        <v>699</v>
      </c>
      <c r="D8143" s="5" t="s">
        <v>700</v>
      </c>
      <c r="E8143" s="33">
        <v>10219.200000000001</v>
      </c>
      <c r="F8143" s="5" t="s">
        <v>4407</v>
      </c>
      <c r="G8143" s="31">
        <v>285</v>
      </c>
      <c r="H8143" s="32">
        <v>0</v>
      </c>
      <c r="I8143" s="5">
        <v>0.797512</v>
      </c>
    </row>
    <row r="8144" spans="1:9">
      <c r="A8144" s="5">
        <v>2430530002</v>
      </c>
      <c r="B8144" s="5" t="s">
        <v>6063</v>
      </c>
      <c r="C8144" s="5" t="s">
        <v>646</v>
      </c>
      <c r="D8144" s="5" t="s">
        <v>647</v>
      </c>
      <c r="E8144" s="5">
        <v>0</v>
      </c>
      <c r="F8144" s="5" t="s">
        <v>4407</v>
      </c>
      <c r="G8144" s="31">
        <v>0</v>
      </c>
      <c r="H8144" s="32">
        <v>285</v>
      </c>
      <c r="I8144" s="5">
        <v>0.79747400000000002</v>
      </c>
    </row>
    <row r="8145" spans="1:9">
      <c r="A8145" s="5">
        <v>2430530004</v>
      </c>
      <c r="B8145" s="5" t="s">
        <v>1885</v>
      </c>
      <c r="C8145" s="5" t="s">
        <v>699</v>
      </c>
      <c r="D8145" s="5" t="s">
        <v>700</v>
      </c>
      <c r="E8145" s="33">
        <v>35649</v>
      </c>
      <c r="F8145" s="5" t="s">
        <v>4407</v>
      </c>
      <c r="G8145" s="31">
        <v>0</v>
      </c>
      <c r="H8145" s="32">
        <v>20000</v>
      </c>
      <c r="I8145" s="5">
        <v>0.30013800000000002</v>
      </c>
    </row>
    <row r="8146" spans="1:9">
      <c r="A8146" s="5">
        <v>2430530004</v>
      </c>
      <c r="B8146" s="5" t="s">
        <v>1885</v>
      </c>
      <c r="C8146" s="5" t="s">
        <v>248</v>
      </c>
      <c r="D8146" s="5" t="s">
        <v>249</v>
      </c>
      <c r="E8146" s="33">
        <v>2122.9789999999998</v>
      </c>
      <c r="F8146" s="5" t="s">
        <v>4407</v>
      </c>
      <c r="G8146" s="31">
        <v>221.249</v>
      </c>
      <c r="H8146" s="32">
        <v>3640</v>
      </c>
      <c r="I8146" s="5">
        <v>0.34124700000000002</v>
      </c>
    </row>
    <row r="8147" spans="1:9">
      <c r="A8147" s="5">
        <v>2430530004</v>
      </c>
      <c r="B8147" s="5" t="s">
        <v>1885</v>
      </c>
      <c r="C8147" s="5" t="s">
        <v>47</v>
      </c>
      <c r="D8147" s="5" t="s">
        <v>48</v>
      </c>
      <c r="E8147" s="5">
        <v>0</v>
      </c>
      <c r="F8147" s="5" t="s">
        <v>4407</v>
      </c>
      <c r="G8147" s="31">
        <v>0</v>
      </c>
      <c r="H8147" s="32">
        <v>115.003</v>
      </c>
      <c r="I8147" s="5">
        <v>0.492311</v>
      </c>
    </row>
    <row r="8148" spans="1:9">
      <c r="A8148" s="5">
        <v>2430530004</v>
      </c>
      <c r="B8148" s="5" t="s">
        <v>1885</v>
      </c>
      <c r="C8148" s="5" t="s">
        <v>91</v>
      </c>
      <c r="D8148" s="5" t="s">
        <v>92</v>
      </c>
      <c r="E8148" s="5">
        <v>423.18099999999998</v>
      </c>
      <c r="F8148" s="5" t="s">
        <v>4407</v>
      </c>
      <c r="G8148" s="31">
        <v>0</v>
      </c>
      <c r="H8148" s="32">
        <v>106.246</v>
      </c>
      <c r="I8148" s="5">
        <v>0.34127200000000002</v>
      </c>
    </row>
    <row r="8149" spans="1:9">
      <c r="A8149" s="5">
        <v>2430530004</v>
      </c>
      <c r="B8149" s="5" t="s">
        <v>1885</v>
      </c>
      <c r="C8149" s="5" t="s">
        <v>646</v>
      </c>
      <c r="D8149" s="5" t="s">
        <v>647</v>
      </c>
      <c r="E8149" s="5">
        <v>420</v>
      </c>
      <c r="F8149" s="5" t="s">
        <v>4407</v>
      </c>
      <c r="G8149" s="31">
        <v>0</v>
      </c>
      <c r="H8149" s="32">
        <v>0</v>
      </c>
      <c r="I8149" s="5">
        <v>0.30016700000000002</v>
      </c>
    </row>
    <row r="8150" spans="1:9">
      <c r="A8150" s="5">
        <v>2430530005</v>
      </c>
      <c r="B8150" s="5" t="s">
        <v>6064</v>
      </c>
      <c r="C8150" s="5" t="s">
        <v>699</v>
      </c>
      <c r="D8150" s="5" t="s">
        <v>700</v>
      </c>
      <c r="E8150" s="5">
        <v>314.7</v>
      </c>
      <c r="F8150" s="5" t="s">
        <v>4407</v>
      </c>
      <c r="G8150" s="31">
        <v>0</v>
      </c>
      <c r="H8150" s="32">
        <v>3000</v>
      </c>
      <c r="I8150" s="5">
        <v>0.82418199999999997</v>
      </c>
    </row>
    <row r="8151" spans="1:9">
      <c r="A8151" s="5">
        <v>2430530007</v>
      </c>
      <c r="B8151" s="5" t="s">
        <v>6065</v>
      </c>
      <c r="C8151" s="5" t="s">
        <v>699</v>
      </c>
      <c r="D8151" s="5" t="s">
        <v>700</v>
      </c>
      <c r="E8151" s="33">
        <v>4226.5</v>
      </c>
      <c r="F8151" s="5" t="s">
        <v>4407</v>
      </c>
      <c r="G8151" s="31">
        <v>0</v>
      </c>
      <c r="H8151" s="32">
        <v>0</v>
      </c>
      <c r="I8151" s="5">
        <v>0.474466</v>
      </c>
    </row>
    <row r="8152" spans="1:9">
      <c r="A8152" s="5">
        <v>2430530007</v>
      </c>
      <c r="B8152" s="5" t="s">
        <v>6065</v>
      </c>
      <c r="C8152" s="5" t="s">
        <v>646</v>
      </c>
      <c r="D8152" s="5" t="s">
        <v>647</v>
      </c>
      <c r="E8152" s="5">
        <v>2</v>
      </c>
      <c r="F8152" s="5" t="s">
        <v>4407</v>
      </c>
      <c r="G8152" s="31">
        <v>0</v>
      </c>
      <c r="H8152" s="32">
        <v>0</v>
      </c>
      <c r="I8152" s="5">
        <v>0.47499999999999998</v>
      </c>
    </row>
    <row r="8153" spans="1:9">
      <c r="A8153" s="5">
        <v>2430530010</v>
      </c>
      <c r="B8153" s="5" t="s">
        <v>1675</v>
      </c>
      <c r="C8153" s="5" t="s">
        <v>248</v>
      </c>
      <c r="D8153" s="5" t="s">
        <v>249</v>
      </c>
      <c r="E8153" s="33">
        <v>38560.07</v>
      </c>
      <c r="F8153" s="5" t="s">
        <v>4407</v>
      </c>
      <c r="G8153" s="31">
        <v>2813.25</v>
      </c>
      <c r="H8153" s="32">
        <v>46850</v>
      </c>
      <c r="I8153" s="5">
        <v>0.69330999999999998</v>
      </c>
    </row>
    <row r="8154" spans="1:9">
      <c r="A8154" s="5">
        <v>2430530010</v>
      </c>
      <c r="B8154" s="5" t="s">
        <v>1675</v>
      </c>
      <c r="C8154" s="5" t="s">
        <v>91</v>
      </c>
      <c r="D8154" s="5" t="s">
        <v>92</v>
      </c>
      <c r="E8154" s="33">
        <v>10799.328</v>
      </c>
      <c r="F8154" s="5" t="s">
        <v>4407</v>
      </c>
      <c r="G8154" s="31">
        <v>0</v>
      </c>
      <c r="H8154" s="32">
        <v>2813.25</v>
      </c>
      <c r="I8154" s="5">
        <v>0.67027099999999995</v>
      </c>
    </row>
    <row r="8155" spans="1:9">
      <c r="A8155" s="5">
        <v>2430540001</v>
      </c>
      <c r="B8155" s="5" t="s">
        <v>1768</v>
      </c>
      <c r="C8155" s="5" t="s">
        <v>699</v>
      </c>
      <c r="D8155" s="5" t="s">
        <v>700</v>
      </c>
      <c r="E8155" s="33">
        <v>738.01</v>
      </c>
      <c r="F8155" s="5" t="s">
        <v>4407</v>
      </c>
      <c r="G8155" s="31">
        <v>90</v>
      </c>
      <c r="H8155" s="32">
        <v>0</v>
      </c>
      <c r="I8155" s="5">
        <v>1.7093259999999999</v>
      </c>
    </row>
    <row r="8156" spans="1:9">
      <c r="A8156" s="5">
        <v>2430540001</v>
      </c>
      <c r="B8156" s="5" t="s">
        <v>1768</v>
      </c>
      <c r="C8156" s="5" t="s">
        <v>248</v>
      </c>
      <c r="D8156" s="5" t="s">
        <v>249</v>
      </c>
      <c r="E8156" s="5">
        <v>695.16</v>
      </c>
      <c r="F8156" s="5" t="s">
        <v>4407</v>
      </c>
      <c r="G8156" s="31">
        <v>134.78800000000001</v>
      </c>
      <c r="H8156" s="32">
        <v>1000</v>
      </c>
      <c r="I8156" s="5">
        <v>1.654223</v>
      </c>
    </row>
    <row r="8157" spans="1:9">
      <c r="A8157" s="5">
        <v>2430540001</v>
      </c>
      <c r="B8157" s="5" t="s">
        <v>1768</v>
      </c>
      <c r="C8157" s="5" t="s">
        <v>91</v>
      </c>
      <c r="D8157" s="5" t="s">
        <v>92</v>
      </c>
      <c r="E8157" s="5">
        <v>0</v>
      </c>
      <c r="F8157" s="5" t="s">
        <v>4407</v>
      </c>
      <c r="G8157" s="31">
        <v>0</v>
      </c>
      <c r="H8157" s="32">
        <v>134.78800000000001</v>
      </c>
      <c r="I8157" s="5">
        <v>1.66</v>
      </c>
    </row>
    <row r="8158" spans="1:9">
      <c r="A8158" s="5">
        <v>2430540001</v>
      </c>
      <c r="B8158" s="5" t="s">
        <v>1768</v>
      </c>
      <c r="C8158" s="5" t="s">
        <v>646</v>
      </c>
      <c r="D8158" s="5" t="s">
        <v>647</v>
      </c>
      <c r="E8158" s="5">
        <v>3</v>
      </c>
      <c r="F8158" s="5" t="s">
        <v>4407</v>
      </c>
      <c r="G8158" s="31">
        <v>0</v>
      </c>
      <c r="H8158" s="32">
        <v>90</v>
      </c>
      <c r="I8158" s="5">
        <v>1.71</v>
      </c>
    </row>
    <row r="8159" spans="1:9">
      <c r="A8159" s="5">
        <v>2430540002</v>
      </c>
      <c r="B8159" s="5" t="s">
        <v>6066</v>
      </c>
      <c r="C8159" s="5" t="s">
        <v>699</v>
      </c>
      <c r="D8159" s="5" t="s">
        <v>700</v>
      </c>
      <c r="E8159" s="5">
        <v>705</v>
      </c>
      <c r="F8159" s="5" t="s">
        <v>4407</v>
      </c>
      <c r="G8159" s="31">
        <v>0</v>
      </c>
      <c r="H8159" s="32">
        <v>0</v>
      </c>
      <c r="I8159" s="5">
        <v>0.90554599999999996</v>
      </c>
    </row>
    <row r="8160" spans="1:9">
      <c r="A8160" s="5">
        <v>2430550002</v>
      </c>
      <c r="B8160" s="5" t="s">
        <v>6067</v>
      </c>
      <c r="C8160" s="5" t="s">
        <v>699</v>
      </c>
      <c r="D8160" s="5" t="s">
        <v>700</v>
      </c>
      <c r="E8160" s="5">
        <v>135.65</v>
      </c>
      <c r="F8160" s="5" t="s">
        <v>4407</v>
      </c>
      <c r="G8160" s="31">
        <v>0</v>
      </c>
      <c r="H8160" s="32">
        <v>0</v>
      </c>
      <c r="I8160" s="5">
        <v>5.5249540000000001</v>
      </c>
    </row>
    <row r="8161" spans="1:9">
      <c r="A8161" s="5">
        <v>2430550003</v>
      </c>
      <c r="B8161" s="5" t="s">
        <v>6068</v>
      </c>
      <c r="C8161" s="5" t="s">
        <v>699</v>
      </c>
      <c r="D8161" s="5" t="s">
        <v>700</v>
      </c>
      <c r="E8161" s="5">
        <v>265.66000000000003</v>
      </c>
      <c r="F8161" s="5" t="s">
        <v>4407</v>
      </c>
      <c r="G8161" s="31">
        <v>2.25</v>
      </c>
      <c r="H8161" s="32">
        <v>0</v>
      </c>
      <c r="I8161" s="5">
        <v>3.4087179999999999</v>
      </c>
    </row>
    <row r="8162" spans="1:9">
      <c r="A8162" s="5">
        <v>2430550003</v>
      </c>
      <c r="B8162" s="5" t="s">
        <v>6068</v>
      </c>
      <c r="C8162" s="5" t="s">
        <v>646</v>
      </c>
      <c r="D8162" s="5" t="s">
        <v>647</v>
      </c>
      <c r="E8162" s="5">
        <v>0.84</v>
      </c>
      <c r="F8162" s="5" t="s">
        <v>4407</v>
      </c>
      <c r="G8162" s="31">
        <v>0</v>
      </c>
      <c r="H8162" s="32">
        <v>2.25</v>
      </c>
      <c r="I8162" s="5">
        <v>3.4047619999999998</v>
      </c>
    </row>
    <row r="8163" spans="1:9">
      <c r="A8163" s="5">
        <v>2430550004</v>
      </c>
      <c r="B8163" s="5" t="s">
        <v>6069</v>
      </c>
      <c r="C8163" s="5" t="s">
        <v>699</v>
      </c>
      <c r="D8163" s="5" t="s">
        <v>700</v>
      </c>
      <c r="E8163" s="5">
        <v>179.2</v>
      </c>
      <c r="F8163" s="5" t="s">
        <v>4407</v>
      </c>
      <c r="G8163" s="31">
        <v>0</v>
      </c>
      <c r="H8163" s="32">
        <v>0</v>
      </c>
      <c r="I8163" s="5">
        <v>8.602176</v>
      </c>
    </row>
    <row r="8164" spans="1:9">
      <c r="A8164" s="5">
        <v>2430550007</v>
      </c>
      <c r="B8164" s="5" t="s">
        <v>6070</v>
      </c>
      <c r="C8164" s="5" t="s">
        <v>699</v>
      </c>
      <c r="D8164" s="5" t="s">
        <v>700</v>
      </c>
      <c r="E8164" s="5">
        <v>165.74</v>
      </c>
      <c r="F8164" s="5" t="s">
        <v>4407</v>
      </c>
      <c r="G8164" s="31">
        <v>8</v>
      </c>
      <c r="H8164" s="32">
        <v>5.16</v>
      </c>
      <c r="I8164" s="5">
        <v>6.0678169999999998</v>
      </c>
    </row>
    <row r="8165" spans="1:9">
      <c r="A8165" s="5">
        <v>2430550007</v>
      </c>
      <c r="B8165" s="5" t="s">
        <v>6070</v>
      </c>
      <c r="C8165" s="5" t="s">
        <v>646</v>
      </c>
      <c r="D8165" s="5" t="s">
        <v>647</v>
      </c>
      <c r="E8165" s="5">
        <v>6</v>
      </c>
      <c r="F8165" s="5" t="s">
        <v>4407</v>
      </c>
      <c r="G8165" s="31">
        <v>0</v>
      </c>
      <c r="H8165" s="32">
        <v>8</v>
      </c>
      <c r="I8165" s="5">
        <v>6.068333</v>
      </c>
    </row>
    <row r="8166" spans="1:9">
      <c r="A8166" s="5">
        <v>2430550008</v>
      </c>
      <c r="B8166" s="5" t="s">
        <v>6071</v>
      </c>
      <c r="C8166" s="5" t="s">
        <v>699</v>
      </c>
      <c r="D8166" s="5" t="s">
        <v>700</v>
      </c>
      <c r="E8166" s="5">
        <v>669.24</v>
      </c>
      <c r="F8166" s="5" t="s">
        <v>4407</v>
      </c>
      <c r="G8166" s="31">
        <v>12.5</v>
      </c>
      <c r="H8166" s="32">
        <v>2.08</v>
      </c>
      <c r="I8166" s="5">
        <v>4.7449199999999996</v>
      </c>
    </row>
    <row r="8167" spans="1:9">
      <c r="A8167" s="5">
        <v>2430550008</v>
      </c>
      <c r="B8167" s="5" t="s">
        <v>6071</v>
      </c>
      <c r="C8167" s="5" t="s">
        <v>646</v>
      </c>
      <c r="D8167" s="5" t="s">
        <v>647</v>
      </c>
      <c r="E8167" s="5">
        <v>0</v>
      </c>
      <c r="F8167" s="5" t="s">
        <v>4407</v>
      </c>
      <c r="G8167" s="31">
        <v>0</v>
      </c>
      <c r="H8167" s="32">
        <v>12.5</v>
      </c>
      <c r="I8167" s="5">
        <v>4.7451429999999997</v>
      </c>
    </row>
    <row r="8168" spans="1:9">
      <c r="A8168" s="5">
        <v>2430550009</v>
      </c>
      <c r="B8168" s="5" t="s">
        <v>1777</v>
      </c>
      <c r="C8168" s="5" t="s">
        <v>248</v>
      </c>
      <c r="D8168" s="5" t="s">
        <v>249</v>
      </c>
      <c r="E8168" s="5">
        <v>777.93979999999999</v>
      </c>
      <c r="F8168" s="5" t="s">
        <v>4407</v>
      </c>
      <c r="G8168" s="31">
        <v>421.58800000000002</v>
      </c>
      <c r="H8168" s="32">
        <v>4875</v>
      </c>
      <c r="I8168" s="5">
        <v>1.6416949999999999</v>
      </c>
    </row>
    <row r="8169" spans="1:9">
      <c r="A8169" s="5">
        <v>2430550009</v>
      </c>
      <c r="B8169" s="5" t="s">
        <v>1777</v>
      </c>
      <c r="C8169" s="5" t="s">
        <v>47</v>
      </c>
      <c r="D8169" s="5" t="s">
        <v>48</v>
      </c>
      <c r="E8169" s="5">
        <v>0</v>
      </c>
      <c r="F8169" s="5" t="s">
        <v>4407</v>
      </c>
      <c r="G8169" s="31">
        <v>0</v>
      </c>
      <c r="H8169" s="32">
        <v>209.096</v>
      </c>
      <c r="I8169" s="5">
        <v>1.641716</v>
      </c>
    </row>
    <row r="8170" spans="1:9">
      <c r="A8170" s="5">
        <v>2430550009</v>
      </c>
      <c r="B8170" s="5" t="s">
        <v>1777</v>
      </c>
      <c r="C8170" s="5" t="s">
        <v>91</v>
      </c>
      <c r="D8170" s="5" t="s">
        <v>92</v>
      </c>
      <c r="E8170" s="5">
        <v>636.03599999999994</v>
      </c>
      <c r="F8170" s="5" t="s">
        <v>4407</v>
      </c>
      <c r="G8170" s="31">
        <v>0</v>
      </c>
      <c r="H8170" s="32">
        <v>212.49199999999999</v>
      </c>
      <c r="I8170" s="5">
        <v>1.6416999999999999</v>
      </c>
    </row>
    <row r="8171" spans="1:9">
      <c r="A8171" s="5">
        <v>2430550010</v>
      </c>
      <c r="B8171" s="5" t="s">
        <v>1886</v>
      </c>
      <c r="C8171" s="5" t="s">
        <v>248</v>
      </c>
      <c r="D8171" s="5" t="s">
        <v>249</v>
      </c>
      <c r="E8171" s="33">
        <v>1651.9169999999999</v>
      </c>
      <c r="F8171" s="5" t="s">
        <v>4407</v>
      </c>
      <c r="G8171" s="31">
        <v>0</v>
      </c>
      <c r="H8171" s="32">
        <v>0</v>
      </c>
      <c r="I8171" s="5">
        <v>0.98691399999999996</v>
      </c>
    </row>
    <row r="8172" spans="1:9">
      <c r="A8172" s="5">
        <v>2430550010</v>
      </c>
      <c r="B8172" s="5" t="s">
        <v>1886</v>
      </c>
      <c r="C8172" s="5" t="s">
        <v>91</v>
      </c>
      <c r="D8172" s="5" t="s">
        <v>92</v>
      </c>
      <c r="E8172" s="5">
        <v>360.32400000000001</v>
      </c>
      <c r="F8172" s="5" t="s">
        <v>4407</v>
      </c>
      <c r="G8172" s="31">
        <v>0</v>
      </c>
      <c r="H8172" s="32">
        <v>0</v>
      </c>
      <c r="I8172" s="5">
        <v>0.98691700000000004</v>
      </c>
    </row>
    <row r="8173" spans="1:9">
      <c r="A8173" s="5">
        <v>2430560001</v>
      </c>
      <c r="B8173" s="5" t="s">
        <v>6072</v>
      </c>
      <c r="C8173" s="5" t="s">
        <v>699</v>
      </c>
      <c r="D8173" s="5" t="s">
        <v>700</v>
      </c>
      <c r="E8173" s="5">
        <v>1.5</v>
      </c>
      <c r="F8173" s="5" t="s">
        <v>4407</v>
      </c>
      <c r="G8173" s="31">
        <v>0</v>
      </c>
      <c r="H8173" s="32">
        <v>0</v>
      </c>
      <c r="I8173" s="5">
        <v>0.73333300000000001</v>
      </c>
    </row>
    <row r="8174" spans="1:9">
      <c r="A8174" s="5">
        <v>2430560002</v>
      </c>
      <c r="B8174" s="5" t="s">
        <v>6073</v>
      </c>
      <c r="C8174" s="5" t="s">
        <v>699</v>
      </c>
      <c r="D8174" s="5" t="s">
        <v>700</v>
      </c>
      <c r="E8174" s="5">
        <v>749</v>
      </c>
      <c r="F8174" s="5" t="s">
        <v>4407</v>
      </c>
      <c r="G8174" s="31">
        <v>0</v>
      </c>
      <c r="H8174" s="32">
        <v>0</v>
      </c>
      <c r="I8174" s="5">
        <v>0.70440599999999998</v>
      </c>
    </row>
    <row r="8175" spans="1:9">
      <c r="A8175" s="5">
        <v>2430570001</v>
      </c>
      <c r="B8175" s="5" t="s">
        <v>6074</v>
      </c>
      <c r="C8175" s="5" t="s">
        <v>699</v>
      </c>
      <c r="D8175" s="5" t="s">
        <v>700</v>
      </c>
      <c r="E8175" s="5">
        <v>210.66800000000001</v>
      </c>
      <c r="F8175" s="5" t="s">
        <v>4407</v>
      </c>
      <c r="G8175" s="31">
        <v>0</v>
      </c>
      <c r="H8175" s="32">
        <v>0</v>
      </c>
      <c r="I8175" s="5">
        <v>1.9073610000000001</v>
      </c>
    </row>
    <row r="8176" spans="1:9">
      <c r="A8176" s="5">
        <v>2430580001</v>
      </c>
      <c r="B8176" s="5" t="s">
        <v>1676</v>
      </c>
      <c r="C8176" s="5" t="s">
        <v>699</v>
      </c>
      <c r="D8176" s="5" t="s">
        <v>700</v>
      </c>
      <c r="E8176" s="5">
        <v>30.623000000000001</v>
      </c>
      <c r="F8176" s="5" t="s">
        <v>4407</v>
      </c>
      <c r="G8176" s="31">
        <v>0</v>
      </c>
      <c r="H8176" s="32">
        <v>0</v>
      </c>
      <c r="I8176" s="5">
        <v>20.019919999999999</v>
      </c>
    </row>
    <row r="8177" spans="1:9">
      <c r="A8177" s="5">
        <v>2430580001</v>
      </c>
      <c r="B8177" s="5" t="s">
        <v>1676</v>
      </c>
      <c r="C8177" s="5" t="s">
        <v>248</v>
      </c>
      <c r="D8177" s="5" t="s">
        <v>249</v>
      </c>
      <c r="E8177" s="33">
        <v>800.41399999999999</v>
      </c>
      <c r="F8177" s="5" t="s">
        <v>4407</v>
      </c>
      <c r="G8177" s="31">
        <v>1.9E-2</v>
      </c>
      <c r="H8177" s="32">
        <v>1540</v>
      </c>
      <c r="I8177" s="5">
        <v>17.399746</v>
      </c>
    </row>
    <row r="8178" spans="1:9">
      <c r="A8178" s="5">
        <v>2430580001</v>
      </c>
      <c r="B8178" s="5" t="s">
        <v>1676</v>
      </c>
      <c r="C8178" s="5" t="s">
        <v>91</v>
      </c>
      <c r="D8178" s="5" t="s">
        <v>92</v>
      </c>
      <c r="E8178" s="5">
        <v>142.89599999999999</v>
      </c>
      <c r="F8178" s="5" t="s">
        <v>4407</v>
      </c>
      <c r="G8178" s="31">
        <v>0</v>
      </c>
      <c r="H8178" s="32">
        <v>1.9E-2</v>
      </c>
      <c r="I8178" s="5">
        <v>17.399716999999999</v>
      </c>
    </row>
    <row r="8179" spans="1:9">
      <c r="A8179" s="5">
        <v>2430580002</v>
      </c>
      <c r="B8179" s="5" t="s">
        <v>1789</v>
      </c>
      <c r="C8179" s="5" t="s">
        <v>699</v>
      </c>
      <c r="D8179" s="5" t="s">
        <v>700</v>
      </c>
      <c r="E8179" s="5">
        <v>69.266999999999996</v>
      </c>
      <c r="F8179" s="5" t="s">
        <v>4407</v>
      </c>
      <c r="G8179" s="31">
        <v>0</v>
      </c>
      <c r="H8179" s="32">
        <v>0</v>
      </c>
      <c r="I8179" s="5">
        <v>12.185745000000001</v>
      </c>
    </row>
    <row r="8180" spans="1:9">
      <c r="A8180" s="5">
        <v>2430580002</v>
      </c>
      <c r="B8180" s="5" t="s">
        <v>1789</v>
      </c>
      <c r="C8180" s="5" t="s">
        <v>248</v>
      </c>
      <c r="D8180" s="5" t="s">
        <v>249</v>
      </c>
      <c r="E8180" s="5">
        <v>63.9039</v>
      </c>
      <c r="F8180" s="5" t="s">
        <v>4407</v>
      </c>
      <c r="G8180" s="31">
        <v>0</v>
      </c>
      <c r="H8180" s="32">
        <v>0</v>
      </c>
      <c r="I8180" s="5">
        <v>12.029313</v>
      </c>
    </row>
    <row r="8181" spans="1:9">
      <c r="A8181" s="5">
        <v>2430580002</v>
      </c>
      <c r="B8181" s="5" t="s">
        <v>1789</v>
      </c>
      <c r="C8181" s="5" t="s">
        <v>14</v>
      </c>
      <c r="D8181" s="5" t="s">
        <v>15</v>
      </c>
      <c r="E8181" s="5">
        <v>0.17899999999999999</v>
      </c>
      <c r="F8181" s="5" t="s">
        <v>4407</v>
      </c>
      <c r="G8181" s="31">
        <v>0</v>
      </c>
      <c r="H8181" s="32">
        <v>0</v>
      </c>
      <c r="I8181" s="5">
        <v>12.067038999999999</v>
      </c>
    </row>
    <row r="8182" spans="1:9">
      <c r="A8182" s="5">
        <v>2430580002</v>
      </c>
      <c r="B8182" s="5" t="s">
        <v>1789</v>
      </c>
      <c r="C8182" s="5" t="s">
        <v>646</v>
      </c>
      <c r="D8182" s="5" t="s">
        <v>647</v>
      </c>
      <c r="E8182" s="5">
        <v>0.2</v>
      </c>
      <c r="F8182" s="5" t="s">
        <v>4407</v>
      </c>
      <c r="G8182" s="31">
        <v>0</v>
      </c>
      <c r="H8182" s="32">
        <v>0</v>
      </c>
      <c r="I8182" s="5">
        <v>12.2</v>
      </c>
    </row>
    <row r="8183" spans="1:9">
      <c r="A8183" s="5">
        <v>2430580003</v>
      </c>
      <c r="B8183" s="5" t="s">
        <v>6075</v>
      </c>
      <c r="C8183" s="5" t="s">
        <v>699</v>
      </c>
      <c r="D8183" s="5" t="s">
        <v>700</v>
      </c>
      <c r="E8183" s="5">
        <v>8</v>
      </c>
      <c r="F8183" s="5" t="s">
        <v>4407</v>
      </c>
      <c r="G8183" s="31">
        <v>0</v>
      </c>
      <c r="H8183" s="32">
        <v>0</v>
      </c>
      <c r="I8183" s="5">
        <v>176.44374999999999</v>
      </c>
    </row>
    <row r="8184" spans="1:9">
      <c r="A8184" s="5">
        <v>2430590001</v>
      </c>
      <c r="B8184" s="5" t="s">
        <v>6076</v>
      </c>
      <c r="C8184" s="5" t="s">
        <v>699</v>
      </c>
      <c r="D8184" s="5" t="s">
        <v>700</v>
      </c>
      <c r="E8184" s="5">
        <v>28.8</v>
      </c>
      <c r="F8184" s="5" t="s">
        <v>4407</v>
      </c>
      <c r="G8184" s="31">
        <v>0</v>
      </c>
      <c r="H8184" s="32">
        <v>0</v>
      </c>
      <c r="I8184" s="5">
        <v>71.505903000000004</v>
      </c>
    </row>
    <row r="8185" spans="1:9">
      <c r="A8185" s="5">
        <v>2430590002</v>
      </c>
      <c r="B8185" s="5" t="s">
        <v>6077</v>
      </c>
      <c r="C8185" s="5" t="s">
        <v>699</v>
      </c>
      <c r="D8185" s="5" t="s">
        <v>700</v>
      </c>
      <c r="E8185" s="5">
        <v>37</v>
      </c>
      <c r="F8185" s="5" t="s">
        <v>4407</v>
      </c>
      <c r="G8185" s="31">
        <v>0</v>
      </c>
      <c r="H8185" s="32">
        <v>0</v>
      </c>
      <c r="I8185" s="5">
        <v>21.618107999999999</v>
      </c>
    </row>
    <row r="8186" spans="1:9">
      <c r="A8186" s="5">
        <v>2430590003</v>
      </c>
      <c r="B8186" s="5" t="s">
        <v>6078</v>
      </c>
      <c r="C8186" s="5" t="s">
        <v>699</v>
      </c>
      <c r="D8186" s="5" t="s">
        <v>700</v>
      </c>
      <c r="E8186" s="5">
        <v>5.0999999999999996</v>
      </c>
      <c r="F8186" s="5" t="s">
        <v>4407</v>
      </c>
      <c r="G8186" s="31">
        <v>0</v>
      </c>
      <c r="H8186" s="32">
        <v>0</v>
      </c>
      <c r="I8186" s="5">
        <v>26.588235000000001</v>
      </c>
    </row>
    <row r="8187" spans="1:9">
      <c r="A8187" s="5">
        <v>2430590004</v>
      </c>
      <c r="B8187" s="5" t="s">
        <v>6079</v>
      </c>
      <c r="C8187" s="5" t="s">
        <v>699</v>
      </c>
      <c r="D8187" s="5" t="s">
        <v>700</v>
      </c>
      <c r="E8187" s="5">
        <v>394.8</v>
      </c>
      <c r="F8187" s="5" t="s">
        <v>4407</v>
      </c>
      <c r="G8187" s="31">
        <v>0</v>
      </c>
      <c r="H8187" s="32">
        <v>0</v>
      </c>
      <c r="I8187" s="5">
        <v>10.564894000000001</v>
      </c>
    </row>
    <row r="8188" spans="1:9">
      <c r="A8188" s="5">
        <v>2430590005</v>
      </c>
      <c r="B8188" s="5" t="s">
        <v>6080</v>
      </c>
      <c r="C8188" s="5" t="s">
        <v>699</v>
      </c>
      <c r="D8188" s="5" t="s">
        <v>700</v>
      </c>
      <c r="E8188" s="5">
        <v>38.700000000000003</v>
      </c>
      <c r="F8188" s="5" t="s">
        <v>4407</v>
      </c>
      <c r="G8188" s="31">
        <v>0</v>
      </c>
      <c r="H8188" s="32">
        <v>0</v>
      </c>
      <c r="I8188" s="5">
        <v>22.566407999999999</v>
      </c>
    </row>
    <row r="8189" spans="1:9">
      <c r="A8189" s="5">
        <v>2430590007</v>
      </c>
      <c r="B8189" s="5" t="s">
        <v>6081</v>
      </c>
      <c r="C8189" s="5" t="s">
        <v>699</v>
      </c>
      <c r="D8189" s="5" t="s">
        <v>700</v>
      </c>
      <c r="E8189" s="5">
        <v>24.5</v>
      </c>
      <c r="F8189" s="5" t="s">
        <v>4407</v>
      </c>
      <c r="G8189" s="31">
        <v>0</v>
      </c>
      <c r="H8189" s="32">
        <v>0</v>
      </c>
      <c r="I8189" s="5">
        <v>48.476734999999998</v>
      </c>
    </row>
    <row r="8190" spans="1:9">
      <c r="A8190" s="5">
        <v>2430600001</v>
      </c>
      <c r="B8190" s="5" t="s">
        <v>6082</v>
      </c>
      <c r="C8190" s="5" t="s">
        <v>699</v>
      </c>
      <c r="D8190" s="5" t="s">
        <v>700</v>
      </c>
      <c r="E8190" s="5">
        <v>78.046000000000006</v>
      </c>
      <c r="F8190" s="5" t="s">
        <v>4407</v>
      </c>
      <c r="G8190" s="31">
        <v>0.9</v>
      </c>
      <c r="H8190" s="32">
        <v>400</v>
      </c>
      <c r="I8190" s="5">
        <v>6.5348639999999998</v>
      </c>
    </row>
    <row r="8191" spans="1:9">
      <c r="A8191" s="5">
        <v>2430600001</v>
      </c>
      <c r="B8191" s="5" t="s">
        <v>6082</v>
      </c>
      <c r="C8191" s="5" t="s">
        <v>646</v>
      </c>
      <c r="D8191" s="5" t="s">
        <v>647</v>
      </c>
      <c r="E8191" s="5">
        <v>9.5</v>
      </c>
      <c r="F8191" s="5" t="s">
        <v>4407</v>
      </c>
      <c r="G8191" s="31">
        <v>0</v>
      </c>
      <c r="H8191" s="32">
        <v>0.9</v>
      </c>
      <c r="I8191" s="5">
        <v>6.5347369999999998</v>
      </c>
    </row>
    <row r="8192" spans="1:9">
      <c r="A8192" s="5">
        <v>2430600003</v>
      </c>
      <c r="B8192" s="5" t="s">
        <v>6083</v>
      </c>
      <c r="C8192" s="5" t="s">
        <v>699</v>
      </c>
      <c r="D8192" s="5" t="s">
        <v>700</v>
      </c>
      <c r="E8192" s="5">
        <v>17.100000000000001</v>
      </c>
      <c r="F8192" s="5" t="s">
        <v>4407</v>
      </c>
      <c r="G8192" s="31">
        <v>0</v>
      </c>
      <c r="H8192" s="32">
        <v>0</v>
      </c>
      <c r="I8192" s="5">
        <v>55.031579000000001</v>
      </c>
    </row>
    <row r="8193" spans="1:9">
      <c r="A8193" s="5">
        <v>2430600005</v>
      </c>
      <c r="B8193" s="5" t="s">
        <v>1689</v>
      </c>
      <c r="C8193" s="5" t="s">
        <v>699</v>
      </c>
      <c r="D8193" s="5" t="s">
        <v>700</v>
      </c>
      <c r="E8193" s="5">
        <v>122.85</v>
      </c>
      <c r="F8193" s="5" t="s">
        <v>4407</v>
      </c>
      <c r="G8193" s="31">
        <v>0</v>
      </c>
      <c r="H8193" s="32">
        <v>0</v>
      </c>
      <c r="I8193" s="5">
        <v>6.512251</v>
      </c>
    </row>
    <row r="8194" spans="1:9">
      <c r="A8194" s="5">
        <v>2430600005</v>
      </c>
      <c r="B8194" s="5" t="s">
        <v>1689</v>
      </c>
      <c r="C8194" s="5" t="s">
        <v>248</v>
      </c>
      <c r="D8194" s="5" t="s">
        <v>249</v>
      </c>
      <c r="E8194" s="5">
        <v>128.46019999999999</v>
      </c>
      <c r="F8194" s="5" t="s">
        <v>4407</v>
      </c>
      <c r="G8194" s="31">
        <v>0</v>
      </c>
      <c r="H8194" s="32">
        <v>0</v>
      </c>
      <c r="I8194" s="5">
        <v>6.0273919999999999</v>
      </c>
    </row>
    <row r="8195" spans="1:9">
      <c r="A8195" s="5">
        <v>2430600005</v>
      </c>
      <c r="B8195" s="5" t="s">
        <v>1689</v>
      </c>
      <c r="C8195" s="5" t="s">
        <v>91</v>
      </c>
      <c r="D8195" s="5" t="s">
        <v>92</v>
      </c>
      <c r="E8195" s="5">
        <v>9.4339999999999993</v>
      </c>
      <c r="F8195" s="5" t="s">
        <v>4407</v>
      </c>
      <c r="G8195" s="31">
        <v>0</v>
      </c>
      <c r="H8195" s="32">
        <v>0</v>
      </c>
      <c r="I8195" s="5">
        <v>6.0271359999999996</v>
      </c>
    </row>
    <row r="8196" spans="1:9">
      <c r="A8196" s="5">
        <v>2430600005</v>
      </c>
      <c r="B8196" s="5" t="s">
        <v>1689</v>
      </c>
      <c r="C8196" s="5" t="s">
        <v>646</v>
      </c>
      <c r="D8196" s="5" t="s">
        <v>647</v>
      </c>
      <c r="E8196" s="33">
        <v>25</v>
      </c>
      <c r="F8196" s="5" t="s">
        <v>4407</v>
      </c>
      <c r="G8196" s="31">
        <v>0</v>
      </c>
      <c r="H8196" s="32">
        <v>0</v>
      </c>
      <c r="I8196" s="5">
        <v>6.5124000000000004</v>
      </c>
    </row>
    <row r="8197" spans="1:9">
      <c r="A8197" s="5">
        <v>2430600006</v>
      </c>
      <c r="B8197" s="5" t="s">
        <v>6084</v>
      </c>
      <c r="C8197" s="5" t="s">
        <v>248</v>
      </c>
      <c r="D8197" s="5" t="s">
        <v>249</v>
      </c>
      <c r="E8197" s="5">
        <v>443.01</v>
      </c>
      <c r="F8197" s="5" t="s">
        <v>4407</v>
      </c>
      <c r="G8197" s="31">
        <v>0</v>
      </c>
      <c r="H8197" s="32">
        <v>0</v>
      </c>
      <c r="I8197" s="5">
        <v>24.221304</v>
      </c>
    </row>
    <row r="8198" spans="1:9">
      <c r="A8198" s="5">
        <v>2430610001</v>
      </c>
      <c r="B8198" s="5" t="s">
        <v>6085</v>
      </c>
      <c r="C8198" s="5" t="s">
        <v>699</v>
      </c>
      <c r="D8198" s="5" t="s">
        <v>700</v>
      </c>
      <c r="E8198" s="5">
        <v>6.85</v>
      </c>
      <c r="F8198" s="5" t="s">
        <v>4407</v>
      </c>
      <c r="G8198" s="31">
        <v>0</v>
      </c>
      <c r="H8198" s="32">
        <v>0</v>
      </c>
      <c r="I8198" s="5">
        <v>13.691971000000001</v>
      </c>
    </row>
    <row r="8199" spans="1:9">
      <c r="A8199" s="5">
        <v>2430610002</v>
      </c>
      <c r="B8199" s="5" t="s">
        <v>6086</v>
      </c>
      <c r="C8199" s="5" t="s">
        <v>699</v>
      </c>
      <c r="D8199" s="5" t="s">
        <v>700</v>
      </c>
      <c r="E8199" s="5">
        <v>0.66500000000000004</v>
      </c>
      <c r="F8199" s="5" t="s">
        <v>4407</v>
      </c>
      <c r="G8199" s="31">
        <v>0</v>
      </c>
      <c r="H8199" s="32">
        <v>200</v>
      </c>
      <c r="I8199" s="5">
        <v>20.962406000000001</v>
      </c>
    </row>
    <row r="8200" spans="1:9">
      <c r="A8200" s="5">
        <v>2430610002</v>
      </c>
      <c r="B8200" s="5" t="s">
        <v>6086</v>
      </c>
      <c r="C8200" s="5" t="s">
        <v>646</v>
      </c>
      <c r="D8200" s="5" t="s">
        <v>647</v>
      </c>
      <c r="E8200" s="5">
        <v>7.2</v>
      </c>
      <c r="F8200" s="5" t="s">
        <v>4407</v>
      </c>
      <c r="G8200" s="31">
        <v>0</v>
      </c>
      <c r="H8200" s="32">
        <v>0</v>
      </c>
      <c r="I8200" s="5">
        <v>20.966667000000001</v>
      </c>
    </row>
    <row r="8201" spans="1:9">
      <c r="A8201" s="5">
        <v>2430610003</v>
      </c>
      <c r="B8201" s="5" t="s">
        <v>6087</v>
      </c>
      <c r="C8201" s="5" t="s">
        <v>699</v>
      </c>
      <c r="D8201" s="5" t="s">
        <v>700</v>
      </c>
      <c r="E8201" s="5">
        <v>23.55</v>
      </c>
      <c r="F8201" s="5" t="s">
        <v>4407</v>
      </c>
      <c r="G8201" s="31">
        <v>0</v>
      </c>
      <c r="H8201" s="32">
        <v>0</v>
      </c>
      <c r="I8201" s="5">
        <v>24.661570999999999</v>
      </c>
    </row>
    <row r="8202" spans="1:9">
      <c r="A8202" s="5">
        <v>2430610007</v>
      </c>
      <c r="B8202" s="5" t="s">
        <v>6088</v>
      </c>
      <c r="C8202" s="5" t="s">
        <v>699</v>
      </c>
      <c r="D8202" s="5" t="s">
        <v>700</v>
      </c>
      <c r="E8202" s="5">
        <v>61.6</v>
      </c>
      <c r="F8202" s="5" t="s">
        <v>4407</v>
      </c>
      <c r="G8202" s="31">
        <v>0</v>
      </c>
      <c r="H8202" s="32">
        <v>0</v>
      </c>
      <c r="I8202" s="5">
        <v>16.026623000000001</v>
      </c>
    </row>
    <row r="8203" spans="1:9">
      <c r="A8203" s="5">
        <v>2430620001</v>
      </c>
      <c r="B8203" s="5" t="s">
        <v>1688</v>
      </c>
      <c r="C8203" s="5" t="s">
        <v>699</v>
      </c>
      <c r="D8203" s="5" t="s">
        <v>700</v>
      </c>
      <c r="E8203" s="5">
        <v>13.561999999999999</v>
      </c>
      <c r="F8203" s="5" t="s">
        <v>4407</v>
      </c>
      <c r="G8203" s="31">
        <v>0</v>
      </c>
      <c r="H8203" s="32">
        <v>0</v>
      </c>
      <c r="I8203" s="5">
        <v>40.443886999999997</v>
      </c>
    </row>
    <row r="8204" spans="1:9">
      <c r="A8204" s="5">
        <v>2430620001</v>
      </c>
      <c r="B8204" s="5" t="s">
        <v>1688</v>
      </c>
      <c r="C8204" s="5" t="s">
        <v>248</v>
      </c>
      <c r="D8204" s="5" t="s">
        <v>249</v>
      </c>
      <c r="E8204" s="5">
        <v>742.0598</v>
      </c>
      <c r="F8204" s="5" t="s">
        <v>4407</v>
      </c>
      <c r="G8204" s="31">
        <v>2.37</v>
      </c>
      <c r="H8204" s="32">
        <v>1135</v>
      </c>
      <c r="I8204" s="5">
        <v>34.545732999999998</v>
      </c>
    </row>
    <row r="8205" spans="1:9">
      <c r="A8205" s="5">
        <v>2430620001</v>
      </c>
      <c r="B8205" s="5" t="s">
        <v>1688</v>
      </c>
      <c r="C8205" s="5" t="s">
        <v>91</v>
      </c>
      <c r="D8205" s="5" t="s">
        <v>92</v>
      </c>
      <c r="E8205" s="5">
        <v>140</v>
      </c>
      <c r="F8205" s="5" t="s">
        <v>4407</v>
      </c>
      <c r="G8205" s="31">
        <v>0</v>
      </c>
      <c r="H8205" s="32">
        <v>2.37</v>
      </c>
      <c r="I8205" s="5">
        <v>34.545713999999997</v>
      </c>
    </row>
    <row r="8206" spans="1:9">
      <c r="A8206" s="5">
        <v>2430620002</v>
      </c>
      <c r="B8206" s="5" t="s">
        <v>6089</v>
      </c>
      <c r="C8206" s="5" t="s">
        <v>699</v>
      </c>
      <c r="D8206" s="5" t="s">
        <v>700</v>
      </c>
      <c r="E8206" s="5">
        <v>2.9</v>
      </c>
      <c r="F8206" s="5" t="s">
        <v>4407</v>
      </c>
      <c r="G8206" s="31">
        <v>0</v>
      </c>
      <c r="H8206" s="32">
        <v>0</v>
      </c>
      <c r="I8206" s="5">
        <v>78.310344999999998</v>
      </c>
    </row>
    <row r="8207" spans="1:9">
      <c r="A8207" s="5">
        <v>2430620005</v>
      </c>
      <c r="B8207" s="5" t="s">
        <v>6090</v>
      </c>
      <c r="C8207" s="5" t="s">
        <v>699</v>
      </c>
      <c r="D8207" s="5" t="s">
        <v>700</v>
      </c>
      <c r="E8207" s="5">
        <v>0.8</v>
      </c>
      <c r="F8207" s="5" t="s">
        <v>4407</v>
      </c>
      <c r="G8207" s="31">
        <v>0</v>
      </c>
      <c r="H8207" s="32">
        <v>0</v>
      </c>
      <c r="I8207" s="5">
        <v>26.9375</v>
      </c>
    </row>
    <row r="8208" spans="1:9">
      <c r="A8208" s="5">
        <v>2430620009</v>
      </c>
      <c r="B8208" s="5" t="s">
        <v>6091</v>
      </c>
      <c r="C8208" s="5" t="s">
        <v>699</v>
      </c>
      <c r="D8208" s="5" t="s">
        <v>700</v>
      </c>
      <c r="E8208" s="5">
        <v>0.35</v>
      </c>
      <c r="F8208" s="5" t="s">
        <v>4407</v>
      </c>
      <c r="G8208" s="31">
        <v>0</v>
      </c>
      <c r="H8208" s="32">
        <v>0</v>
      </c>
      <c r="I8208" s="5">
        <v>50.2</v>
      </c>
    </row>
    <row r="8209" spans="1:9">
      <c r="A8209" s="5">
        <v>2430620010</v>
      </c>
      <c r="B8209" s="5" t="s">
        <v>6092</v>
      </c>
      <c r="C8209" s="5" t="s">
        <v>699</v>
      </c>
      <c r="D8209" s="5" t="s">
        <v>700</v>
      </c>
      <c r="E8209" s="5">
        <v>9.6359999999999992</v>
      </c>
      <c r="F8209" s="5" t="s">
        <v>4407</v>
      </c>
      <c r="G8209" s="31">
        <v>0</v>
      </c>
      <c r="H8209" s="32">
        <v>0</v>
      </c>
      <c r="I8209" s="5">
        <v>112.89643</v>
      </c>
    </row>
    <row r="8210" spans="1:9">
      <c r="A8210" s="5">
        <v>2430620015</v>
      </c>
      <c r="B8210" s="5" t="s">
        <v>2167</v>
      </c>
      <c r="C8210" s="5" t="s">
        <v>248</v>
      </c>
      <c r="D8210" s="5" t="s">
        <v>249</v>
      </c>
      <c r="E8210" s="5">
        <v>5</v>
      </c>
      <c r="F8210" s="5" t="s">
        <v>4407</v>
      </c>
      <c r="G8210" s="31">
        <v>0</v>
      </c>
      <c r="H8210" s="32">
        <v>0</v>
      </c>
      <c r="I8210" s="5">
        <v>75.787999999999997</v>
      </c>
    </row>
    <row r="8211" spans="1:9">
      <c r="A8211" s="5">
        <v>2430620015</v>
      </c>
      <c r="B8211" s="5" t="s">
        <v>2167</v>
      </c>
      <c r="C8211" s="5" t="s">
        <v>14</v>
      </c>
      <c r="D8211" s="5" t="s">
        <v>15</v>
      </c>
      <c r="E8211" s="33">
        <v>2.8359999999999999</v>
      </c>
      <c r="F8211" s="5" t="s">
        <v>4407</v>
      </c>
      <c r="G8211" s="31">
        <v>0</v>
      </c>
      <c r="H8211" s="32">
        <v>0</v>
      </c>
      <c r="I8211" s="5">
        <v>75.782792999999998</v>
      </c>
    </row>
    <row r="8212" spans="1:9">
      <c r="A8212" s="5">
        <v>2430620016</v>
      </c>
      <c r="B8212" s="5" t="s">
        <v>2168</v>
      </c>
      <c r="C8212" s="5" t="s">
        <v>248</v>
      </c>
      <c r="D8212" s="5" t="s">
        <v>249</v>
      </c>
      <c r="E8212" s="5">
        <v>5</v>
      </c>
      <c r="F8212" s="5" t="s">
        <v>4407</v>
      </c>
      <c r="G8212" s="31">
        <v>0</v>
      </c>
      <c r="H8212" s="32">
        <v>0</v>
      </c>
      <c r="I8212" s="5">
        <v>53.228000000000002</v>
      </c>
    </row>
    <row r="8213" spans="1:9">
      <c r="A8213" s="5">
        <v>2430620016</v>
      </c>
      <c r="B8213" s="5" t="s">
        <v>2168</v>
      </c>
      <c r="C8213" s="5" t="s">
        <v>14</v>
      </c>
      <c r="D8213" s="5" t="s">
        <v>15</v>
      </c>
      <c r="E8213" s="5">
        <v>3.0470000000000002</v>
      </c>
      <c r="F8213" s="5" t="s">
        <v>4407</v>
      </c>
      <c r="G8213" s="31">
        <v>0</v>
      </c>
      <c r="H8213" s="32">
        <v>0</v>
      </c>
      <c r="I8213" s="5">
        <v>53.229405999999997</v>
      </c>
    </row>
    <row r="8214" spans="1:9">
      <c r="A8214" s="5">
        <v>2430630001</v>
      </c>
      <c r="B8214" s="5" t="s">
        <v>2174</v>
      </c>
      <c r="C8214" s="5" t="s">
        <v>248</v>
      </c>
      <c r="D8214" s="5" t="s">
        <v>249</v>
      </c>
      <c r="E8214" s="5">
        <v>5</v>
      </c>
      <c r="F8214" s="5" t="s">
        <v>4407</v>
      </c>
      <c r="G8214" s="31">
        <v>0</v>
      </c>
      <c r="H8214" s="32">
        <v>0</v>
      </c>
      <c r="I8214" s="5">
        <v>40.29</v>
      </c>
    </row>
    <row r="8215" spans="1:9">
      <c r="A8215" s="5">
        <v>2430630001</v>
      </c>
      <c r="B8215" s="5" t="s">
        <v>2174</v>
      </c>
      <c r="C8215" s="5" t="s">
        <v>14</v>
      </c>
      <c r="D8215" s="5" t="s">
        <v>15</v>
      </c>
      <c r="E8215" s="5">
        <v>3.0670000000000002</v>
      </c>
      <c r="F8215" s="5" t="s">
        <v>4407</v>
      </c>
      <c r="G8215" s="31">
        <v>0</v>
      </c>
      <c r="H8215" s="32">
        <v>0</v>
      </c>
      <c r="I8215" s="5">
        <v>40.290185999999999</v>
      </c>
    </row>
    <row r="8216" spans="1:9">
      <c r="A8216" s="5">
        <v>2430640001</v>
      </c>
      <c r="B8216" s="5" t="s">
        <v>6093</v>
      </c>
      <c r="C8216" s="5" t="s">
        <v>699</v>
      </c>
      <c r="D8216" s="5" t="s">
        <v>700</v>
      </c>
      <c r="E8216" s="5">
        <v>157.34299999999999</v>
      </c>
      <c r="F8216" s="5" t="s">
        <v>4407</v>
      </c>
      <c r="G8216" s="31">
        <v>9</v>
      </c>
      <c r="H8216" s="32">
        <v>0</v>
      </c>
      <c r="I8216" s="5">
        <v>31.926936999999999</v>
      </c>
    </row>
    <row r="8217" spans="1:9">
      <c r="A8217" s="5">
        <v>2430640001</v>
      </c>
      <c r="B8217" s="5" t="s">
        <v>6093</v>
      </c>
      <c r="C8217" s="5" t="s">
        <v>646</v>
      </c>
      <c r="D8217" s="5" t="s">
        <v>647</v>
      </c>
      <c r="E8217" s="5">
        <v>1.9</v>
      </c>
      <c r="F8217" s="5" t="s">
        <v>4407</v>
      </c>
      <c r="G8217" s="31">
        <v>0</v>
      </c>
      <c r="H8217" s="32">
        <v>9</v>
      </c>
      <c r="I8217" s="5">
        <v>31.926316</v>
      </c>
    </row>
    <row r="8218" spans="1:9">
      <c r="A8218" s="5">
        <v>2430640003</v>
      </c>
      <c r="B8218" s="5" t="s">
        <v>1767</v>
      </c>
      <c r="C8218" s="5" t="s">
        <v>699</v>
      </c>
      <c r="D8218" s="5" t="s">
        <v>700</v>
      </c>
      <c r="E8218" s="5">
        <v>12.2</v>
      </c>
      <c r="F8218" s="5" t="s">
        <v>4407</v>
      </c>
      <c r="G8218" s="31">
        <v>0</v>
      </c>
      <c r="H8218" s="32">
        <v>0</v>
      </c>
      <c r="I8218" s="5">
        <v>50.032786999999999</v>
      </c>
    </row>
    <row r="8219" spans="1:9">
      <c r="A8219" s="5">
        <v>2430640003</v>
      </c>
      <c r="B8219" s="5" t="s">
        <v>1767</v>
      </c>
      <c r="C8219" s="5" t="s">
        <v>248</v>
      </c>
      <c r="D8219" s="5" t="s">
        <v>249</v>
      </c>
      <c r="E8219" s="5">
        <v>88.956999999999994</v>
      </c>
      <c r="F8219" s="5" t="s">
        <v>4407</v>
      </c>
      <c r="G8219" s="31">
        <v>8.2949999999999999</v>
      </c>
      <c r="H8219" s="32">
        <v>110</v>
      </c>
      <c r="I8219" s="5">
        <v>44.769607999999998</v>
      </c>
    </row>
    <row r="8220" spans="1:9">
      <c r="A8220" s="5">
        <v>2430640003</v>
      </c>
      <c r="B8220" s="5" t="s">
        <v>1767</v>
      </c>
      <c r="C8220" s="5" t="s">
        <v>91</v>
      </c>
      <c r="D8220" s="5" t="s">
        <v>92</v>
      </c>
      <c r="E8220" s="5">
        <v>0</v>
      </c>
      <c r="F8220" s="5" t="s">
        <v>4407</v>
      </c>
      <c r="G8220" s="31">
        <v>0</v>
      </c>
      <c r="H8220" s="32">
        <v>8.2949999999999999</v>
      </c>
      <c r="I8220" s="5">
        <v>44.788952000000002</v>
      </c>
    </row>
    <row r="8221" spans="1:9">
      <c r="A8221" s="5">
        <v>2430640004</v>
      </c>
      <c r="B8221" s="5" t="s">
        <v>6094</v>
      </c>
      <c r="C8221" s="5" t="s">
        <v>248</v>
      </c>
      <c r="D8221" s="5" t="s">
        <v>249</v>
      </c>
      <c r="E8221" s="5">
        <v>41.1</v>
      </c>
      <c r="F8221" s="5" t="s">
        <v>4407</v>
      </c>
      <c r="G8221" s="31">
        <v>0</v>
      </c>
      <c r="H8221" s="32">
        <v>0</v>
      </c>
      <c r="I8221" s="5">
        <v>70.462287000000003</v>
      </c>
    </row>
    <row r="8222" spans="1:9">
      <c r="A8222" s="5">
        <v>2430640005</v>
      </c>
      <c r="B8222" s="5" t="s">
        <v>6095</v>
      </c>
      <c r="C8222" s="5" t="s">
        <v>248</v>
      </c>
      <c r="D8222" s="5" t="s">
        <v>249</v>
      </c>
      <c r="E8222" s="5">
        <v>19.920000000000002</v>
      </c>
      <c r="F8222" s="5" t="s">
        <v>4407</v>
      </c>
      <c r="G8222" s="31">
        <v>0</v>
      </c>
      <c r="H8222" s="32">
        <v>0</v>
      </c>
      <c r="I8222" s="5">
        <v>131.712851</v>
      </c>
    </row>
    <row r="8223" spans="1:9">
      <c r="A8223" s="5">
        <v>2430640007</v>
      </c>
      <c r="B8223" s="5" t="s">
        <v>2170</v>
      </c>
      <c r="C8223" s="5" t="s">
        <v>248</v>
      </c>
      <c r="D8223" s="5" t="s">
        <v>249</v>
      </c>
      <c r="E8223" s="5">
        <v>5</v>
      </c>
      <c r="F8223" s="5" t="s">
        <v>4407</v>
      </c>
      <c r="G8223" s="31">
        <v>0</v>
      </c>
      <c r="H8223" s="32">
        <v>0</v>
      </c>
      <c r="I8223" s="5">
        <v>53.323999999999998</v>
      </c>
    </row>
    <row r="8224" spans="1:9">
      <c r="A8224" s="5">
        <v>2430640007</v>
      </c>
      <c r="B8224" s="5" t="s">
        <v>2170</v>
      </c>
      <c r="C8224" s="5" t="s">
        <v>14</v>
      </c>
      <c r="D8224" s="5" t="s">
        <v>15</v>
      </c>
      <c r="E8224" s="5">
        <v>2.7368000000000001</v>
      </c>
      <c r="F8224" s="5" t="s">
        <v>4407</v>
      </c>
      <c r="G8224" s="31">
        <v>0</v>
      </c>
      <c r="H8224" s="32">
        <v>0</v>
      </c>
      <c r="I8224" s="5">
        <v>53.325051000000002</v>
      </c>
    </row>
    <row r="8225" spans="1:9">
      <c r="A8225" s="5">
        <v>2430660001</v>
      </c>
      <c r="B8225" s="5" t="s">
        <v>6096</v>
      </c>
      <c r="C8225" s="5" t="s">
        <v>699</v>
      </c>
      <c r="D8225" s="5" t="s">
        <v>700</v>
      </c>
      <c r="E8225" s="5">
        <v>0.25</v>
      </c>
      <c r="F8225" s="5" t="s">
        <v>4407</v>
      </c>
      <c r="G8225" s="31">
        <v>0</v>
      </c>
      <c r="H8225" s="32">
        <v>0</v>
      </c>
      <c r="I8225" s="5">
        <v>2.6</v>
      </c>
    </row>
    <row r="8226" spans="1:9">
      <c r="A8226" s="5">
        <v>2430660002</v>
      </c>
      <c r="B8226" s="5" t="s">
        <v>6097</v>
      </c>
      <c r="C8226" s="5" t="s">
        <v>699</v>
      </c>
      <c r="D8226" s="5" t="s">
        <v>700</v>
      </c>
      <c r="E8226" s="5">
        <v>256.39499999999998</v>
      </c>
      <c r="F8226" s="5" t="s">
        <v>4407</v>
      </c>
      <c r="G8226" s="31">
        <v>0</v>
      </c>
      <c r="H8226" s="32">
        <v>0</v>
      </c>
      <c r="I8226" s="5">
        <v>6.8443610000000001</v>
      </c>
    </row>
    <row r="8227" spans="1:9">
      <c r="A8227" s="5">
        <v>2430660002</v>
      </c>
      <c r="B8227" s="5" t="s">
        <v>6097</v>
      </c>
      <c r="C8227" s="5" t="s">
        <v>646</v>
      </c>
      <c r="D8227" s="5" t="s">
        <v>647</v>
      </c>
      <c r="E8227" s="5">
        <v>3.57</v>
      </c>
      <c r="F8227" s="5" t="s">
        <v>4407</v>
      </c>
      <c r="G8227" s="31">
        <v>0</v>
      </c>
      <c r="H8227" s="32">
        <v>0</v>
      </c>
      <c r="I8227" s="5">
        <v>6.8431369999999996</v>
      </c>
    </row>
    <row r="8228" spans="1:9">
      <c r="A8228" s="5">
        <v>2430660005</v>
      </c>
      <c r="B8228" s="5" t="s">
        <v>6098</v>
      </c>
      <c r="C8228" s="5" t="s">
        <v>699</v>
      </c>
      <c r="D8228" s="5" t="s">
        <v>700</v>
      </c>
      <c r="E8228" s="5">
        <v>16.399999999999999</v>
      </c>
      <c r="F8228" s="5" t="s">
        <v>4407</v>
      </c>
      <c r="G8228" s="31">
        <v>0</v>
      </c>
      <c r="H8228" s="32">
        <v>0</v>
      </c>
      <c r="I8228" s="5">
        <v>69.75</v>
      </c>
    </row>
    <row r="8229" spans="1:9">
      <c r="A8229" s="5">
        <v>2430660006</v>
      </c>
      <c r="B8229" s="5" t="s">
        <v>1695</v>
      </c>
      <c r="C8229" s="5" t="s">
        <v>699</v>
      </c>
      <c r="D8229" s="5" t="s">
        <v>700</v>
      </c>
      <c r="E8229" s="5">
        <v>178.245</v>
      </c>
      <c r="F8229" s="5" t="s">
        <v>4407</v>
      </c>
      <c r="G8229" s="31">
        <v>0</v>
      </c>
      <c r="H8229" s="32">
        <v>0</v>
      </c>
      <c r="I8229" s="5">
        <v>5.8565459999999998</v>
      </c>
    </row>
    <row r="8230" spans="1:9">
      <c r="A8230" s="5">
        <v>2430660006</v>
      </c>
      <c r="B8230" s="5" t="s">
        <v>1695</v>
      </c>
      <c r="C8230" s="5" t="s">
        <v>248</v>
      </c>
      <c r="D8230" s="5" t="s">
        <v>249</v>
      </c>
      <c r="E8230" s="5">
        <v>319.69600000000003</v>
      </c>
      <c r="F8230" s="5" t="s">
        <v>4407</v>
      </c>
      <c r="G8230" s="31">
        <v>0</v>
      </c>
      <c r="H8230" s="32">
        <v>0</v>
      </c>
      <c r="I8230" s="5">
        <v>5.0693469999999996</v>
      </c>
    </row>
    <row r="8231" spans="1:9">
      <c r="A8231" s="5">
        <v>2430660006</v>
      </c>
      <c r="B8231" s="5" t="s">
        <v>1695</v>
      </c>
      <c r="C8231" s="5" t="s">
        <v>14</v>
      </c>
      <c r="D8231" s="5" t="s">
        <v>15</v>
      </c>
      <c r="E8231" s="5">
        <v>1.05</v>
      </c>
      <c r="F8231" s="5" t="s">
        <v>4407</v>
      </c>
      <c r="G8231" s="31">
        <v>0</v>
      </c>
      <c r="H8231" s="32">
        <v>0</v>
      </c>
      <c r="I8231" s="5">
        <v>5.0857140000000003</v>
      </c>
    </row>
    <row r="8232" spans="1:9">
      <c r="A8232" s="5">
        <v>2430660006</v>
      </c>
      <c r="B8232" s="5" t="s">
        <v>1695</v>
      </c>
      <c r="C8232" s="5" t="s">
        <v>91</v>
      </c>
      <c r="D8232" s="5" t="s">
        <v>92</v>
      </c>
      <c r="E8232" s="5">
        <v>10.834</v>
      </c>
      <c r="F8232" s="5" t="s">
        <v>4407</v>
      </c>
      <c r="G8232" s="31">
        <v>0</v>
      </c>
      <c r="H8232" s="32">
        <v>0</v>
      </c>
      <c r="I8232" s="5">
        <v>5.0692269999999997</v>
      </c>
    </row>
    <row r="8233" spans="1:9">
      <c r="A8233" s="5">
        <v>2430660008</v>
      </c>
      <c r="B8233" s="5" t="s">
        <v>6099</v>
      </c>
      <c r="C8233" s="5" t="s">
        <v>699</v>
      </c>
      <c r="D8233" s="5" t="s">
        <v>700</v>
      </c>
      <c r="E8233" s="33">
        <v>59.375</v>
      </c>
      <c r="F8233" s="5" t="s">
        <v>4407</v>
      </c>
      <c r="G8233" s="31">
        <v>0</v>
      </c>
      <c r="H8233" s="32">
        <v>0</v>
      </c>
      <c r="I8233" s="5">
        <v>40.226021000000003</v>
      </c>
    </row>
    <row r="8234" spans="1:9">
      <c r="A8234" s="5">
        <v>2430670001</v>
      </c>
      <c r="B8234" s="5" t="s">
        <v>6100</v>
      </c>
      <c r="C8234" s="5" t="s">
        <v>699</v>
      </c>
      <c r="D8234" s="5" t="s">
        <v>700</v>
      </c>
      <c r="E8234" s="5">
        <v>21.1</v>
      </c>
      <c r="F8234" s="5" t="s">
        <v>4407</v>
      </c>
      <c r="G8234" s="31">
        <v>0</v>
      </c>
      <c r="H8234" s="32">
        <v>0</v>
      </c>
      <c r="I8234" s="5">
        <v>56.550237000000003</v>
      </c>
    </row>
    <row r="8235" spans="1:9">
      <c r="A8235" s="5">
        <v>2430670002</v>
      </c>
      <c r="B8235" s="5" t="s">
        <v>6101</v>
      </c>
      <c r="C8235" s="5" t="s">
        <v>248</v>
      </c>
      <c r="D8235" s="5" t="s">
        <v>249</v>
      </c>
      <c r="E8235" s="33">
        <v>0.16</v>
      </c>
      <c r="F8235" s="5" t="s">
        <v>4407</v>
      </c>
      <c r="G8235" s="31">
        <v>0</v>
      </c>
      <c r="H8235" s="32">
        <v>0</v>
      </c>
      <c r="I8235" s="5">
        <v>54.875</v>
      </c>
    </row>
    <row r="8236" spans="1:9">
      <c r="A8236" s="5">
        <v>2430680001</v>
      </c>
      <c r="B8236" s="5" t="s">
        <v>6102</v>
      </c>
      <c r="C8236" s="5" t="s">
        <v>699</v>
      </c>
      <c r="D8236" s="5" t="s">
        <v>700</v>
      </c>
      <c r="E8236" s="33">
        <v>12.195</v>
      </c>
      <c r="F8236" s="5" t="s">
        <v>4407</v>
      </c>
      <c r="G8236" s="31">
        <v>0</v>
      </c>
      <c r="H8236" s="32">
        <v>0</v>
      </c>
      <c r="I8236" s="5">
        <v>79.590816000000004</v>
      </c>
    </row>
    <row r="8237" spans="1:9">
      <c r="A8237" s="5">
        <v>2430680002</v>
      </c>
      <c r="B8237" s="5" t="s">
        <v>1781</v>
      </c>
      <c r="C8237" s="5" t="s">
        <v>699</v>
      </c>
      <c r="D8237" s="5" t="s">
        <v>700</v>
      </c>
      <c r="E8237" s="33">
        <v>44.447000000000003</v>
      </c>
      <c r="F8237" s="5" t="s">
        <v>4407</v>
      </c>
      <c r="G8237" s="31">
        <v>0</v>
      </c>
      <c r="H8237" s="32">
        <v>0</v>
      </c>
      <c r="I8237" s="5">
        <v>37.581614000000002</v>
      </c>
    </row>
    <row r="8238" spans="1:9">
      <c r="A8238" s="5">
        <v>2430680002</v>
      </c>
      <c r="B8238" s="5" t="s">
        <v>1781</v>
      </c>
      <c r="C8238" s="5" t="s">
        <v>248</v>
      </c>
      <c r="D8238" s="5" t="s">
        <v>249</v>
      </c>
      <c r="E8238" s="33">
        <v>52.107999999999997</v>
      </c>
      <c r="F8238" s="5" t="s">
        <v>4407</v>
      </c>
      <c r="G8238" s="31">
        <v>0</v>
      </c>
      <c r="H8238" s="32">
        <v>0</v>
      </c>
      <c r="I8238" s="5">
        <v>41.234551000000003</v>
      </c>
    </row>
    <row r="8239" spans="1:9">
      <c r="A8239" s="5">
        <v>2430680002</v>
      </c>
      <c r="B8239" s="5" t="s">
        <v>1781</v>
      </c>
      <c r="C8239" s="5" t="s">
        <v>646</v>
      </c>
      <c r="D8239" s="5" t="s">
        <v>647</v>
      </c>
      <c r="E8239" s="5">
        <v>0.8</v>
      </c>
      <c r="F8239" s="5" t="s">
        <v>4407</v>
      </c>
      <c r="G8239" s="31">
        <v>0</v>
      </c>
      <c r="H8239" s="32">
        <v>0</v>
      </c>
      <c r="I8239" s="5">
        <v>37.587499999999999</v>
      </c>
    </row>
    <row r="8240" spans="1:9">
      <c r="A8240" s="5">
        <v>2430680003</v>
      </c>
      <c r="B8240" s="5" t="s">
        <v>1691</v>
      </c>
      <c r="C8240" s="5" t="s">
        <v>699</v>
      </c>
      <c r="D8240" s="5" t="s">
        <v>700</v>
      </c>
      <c r="E8240" s="5">
        <v>34.484000000000002</v>
      </c>
      <c r="F8240" s="5" t="s">
        <v>4407</v>
      </c>
      <c r="G8240" s="31">
        <v>0</v>
      </c>
      <c r="H8240" s="32">
        <v>0</v>
      </c>
      <c r="I8240" s="5">
        <v>43.858021000000001</v>
      </c>
    </row>
    <row r="8241" spans="1:9">
      <c r="A8241" s="5">
        <v>2430680003</v>
      </c>
      <c r="B8241" s="5" t="s">
        <v>1691</v>
      </c>
      <c r="C8241" s="5" t="s">
        <v>248</v>
      </c>
      <c r="D8241" s="5" t="s">
        <v>249</v>
      </c>
      <c r="E8241" s="33">
        <v>1034.4309000000001</v>
      </c>
      <c r="F8241" s="5" t="s">
        <v>4407</v>
      </c>
      <c r="G8241" s="31">
        <v>0.51</v>
      </c>
      <c r="H8241" s="32">
        <v>1260</v>
      </c>
      <c r="I8241" s="5">
        <v>37.209136000000001</v>
      </c>
    </row>
    <row r="8242" spans="1:9">
      <c r="A8242" s="5">
        <v>2430680003</v>
      </c>
      <c r="B8242" s="5" t="s">
        <v>1691</v>
      </c>
      <c r="C8242" s="5" t="s">
        <v>91</v>
      </c>
      <c r="D8242" s="5" t="s">
        <v>92</v>
      </c>
      <c r="E8242" s="5">
        <v>180</v>
      </c>
      <c r="F8242" s="5" t="s">
        <v>4407</v>
      </c>
      <c r="G8242" s="31">
        <v>0</v>
      </c>
      <c r="H8242" s="32">
        <v>0.51</v>
      </c>
      <c r="I8242" s="5">
        <v>37.209167000000001</v>
      </c>
    </row>
    <row r="8243" spans="1:9">
      <c r="A8243" s="5">
        <v>2430680005</v>
      </c>
      <c r="B8243" s="5" t="s">
        <v>1888</v>
      </c>
      <c r="C8243" s="5" t="s">
        <v>699</v>
      </c>
      <c r="D8243" s="5" t="s">
        <v>700</v>
      </c>
      <c r="E8243" s="5">
        <v>13.5</v>
      </c>
      <c r="F8243" s="5" t="s">
        <v>4407</v>
      </c>
      <c r="G8243" s="31">
        <v>0</v>
      </c>
      <c r="H8243" s="32">
        <v>0</v>
      </c>
      <c r="I8243" s="5">
        <v>67.262221999999994</v>
      </c>
    </row>
    <row r="8244" spans="1:9">
      <c r="A8244" s="5">
        <v>2430680005</v>
      </c>
      <c r="B8244" s="5" t="s">
        <v>1888</v>
      </c>
      <c r="C8244" s="5" t="s">
        <v>248</v>
      </c>
      <c r="D8244" s="5" t="s">
        <v>249</v>
      </c>
      <c r="E8244" s="33">
        <v>9.6425999999999998</v>
      </c>
      <c r="F8244" s="5" t="s">
        <v>4407</v>
      </c>
      <c r="G8244" s="31">
        <v>0</v>
      </c>
      <c r="H8244" s="32">
        <v>0</v>
      </c>
      <c r="I8244" s="5">
        <v>67.261942000000005</v>
      </c>
    </row>
    <row r="8245" spans="1:9">
      <c r="A8245" s="5">
        <v>2430680005</v>
      </c>
      <c r="B8245" s="5" t="s">
        <v>1888</v>
      </c>
      <c r="C8245" s="5" t="s">
        <v>14</v>
      </c>
      <c r="D8245" s="5" t="s">
        <v>15</v>
      </c>
      <c r="E8245" s="5">
        <v>0.72740000000000005</v>
      </c>
      <c r="F8245" s="5" t="s">
        <v>4407</v>
      </c>
      <c r="G8245" s="31">
        <v>0</v>
      </c>
      <c r="H8245" s="32">
        <v>0</v>
      </c>
      <c r="I8245" s="5">
        <v>67.266977999999995</v>
      </c>
    </row>
    <row r="8246" spans="1:9">
      <c r="A8246" s="5">
        <v>2430680011</v>
      </c>
      <c r="B8246" s="5" t="s">
        <v>6103</v>
      </c>
      <c r="C8246" s="5" t="s">
        <v>248</v>
      </c>
      <c r="D8246" s="5" t="s">
        <v>249</v>
      </c>
      <c r="E8246" s="5">
        <v>28</v>
      </c>
      <c r="F8246" s="5" t="s">
        <v>4407</v>
      </c>
      <c r="G8246" s="31">
        <v>0</v>
      </c>
      <c r="H8246" s="32">
        <v>0</v>
      </c>
      <c r="I8246" s="5">
        <v>72.215356999999997</v>
      </c>
    </row>
    <row r="8247" spans="1:9">
      <c r="A8247" s="5">
        <v>2430680012</v>
      </c>
      <c r="B8247" s="5" t="s">
        <v>6104</v>
      </c>
      <c r="C8247" s="5" t="s">
        <v>699</v>
      </c>
      <c r="D8247" s="5" t="s">
        <v>700</v>
      </c>
      <c r="E8247" s="5">
        <v>44.74</v>
      </c>
      <c r="F8247" s="5" t="s">
        <v>4407</v>
      </c>
      <c r="G8247" s="31">
        <v>0</v>
      </c>
      <c r="H8247" s="32">
        <v>0</v>
      </c>
      <c r="I8247" s="5">
        <v>47.602592999999999</v>
      </c>
    </row>
    <row r="8248" spans="1:9">
      <c r="A8248" s="5">
        <v>2430680013</v>
      </c>
      <c r="B8248" s="5" t="s">
        <v>6105</v>
      </c>
      <c r="C8248" s="5" t="s">
        <v>699</v>
      </c>
      <c r="D8248" s="5" t="s">
        <v>700</v>
      </c>
      <c r="E8248" s="5">
        <v>11.5</v>
      </c>
      <c r="F8248" s="5" t="s">
        <v>4407</v>
      </c>
      <c r="G8248" s="31">
        <v>0</v>
      </c>
      <c r="H8248" s="32">
        <v>0</v>
      </c>
      <c r="I8248" s="5">
        <v>308.99739099999999</v>
      </c>
    </row>
    <row r="8249" spans="1:9">
      <c r="A8249" s="5">
        <v>2430690001</v>
      </c>
      <c r="B8249" s="5" t="s">
        <v>6106</v>
      </c>
      <c r="C8249" s="5" t="s">
        <v>699</v>
      </c>
      <c r="D8249" s="5" t="s">
        <v>700</v>
      </c>
      <c r="E8249" s="5">
        <v>15.99</v>
      </c>
      <c r="F8249" s="5" t="s">
        <v>4407</v>
      </c>
      <c r="G8249" s="31">
        <v>0</v>
      </c>
      <c r="H8249" s="32">
        <v>0</v>
      </c>
      <c r="I8249" s="5">
        <v>26.626642</v>
      </c>
    </row>
    <row r="8250" spans="1:9">
      <c r="A8250" s="5">
        <v>2430690004</v>
      </c>
      <c r="B8250" s="5" t="s">
        <v>6107</v>
      </c>
      <c r="C8250" s="5" t="s">
        <v>699</v>
      </c>
      <c r="D8250" s="5" t="s">
        <v>700</v>
      </c>
      <c r="E8250" s="5">
        <v>8.3650000000000002</v>
      </c>
      <c r="F8250" s="5" t="s">
        <v>4407</v>
      </c>
      <c r="G8250" s="31">
        <v>0</v>
      </c>
      <c r="H8250" s="32">
        <v>0</v>
      </c>
      <c r="I8250" s="5">
        <v>71.876868000000002</v>
      </c>
    </row>
    <row r="8251" spans="1:9">
      <c r="A8251" s="5">
        <v>2430690004</v>
      </c>
      <c r="B8251" s="5" t="s">
        <v>6107</v>
      </c>
      <c r="C8251" s="5" t="s">
        <v>646</v>
      </c>
      <c r="D8251" s="5" t="s">
        <v>647</v>
      </c>
      <c r="E8251" s="5">
        <v>0.3</v>
      </c>
      <c r="F8251" s="5" t="s">
        <v>4407</v>
      </c>
      <c r="G8251" s="31">
        <v>0</v>
      </c>
      <c r="H8251" s="32">
        <v>0</v>
      </c>
      <c r="I8251" s="5">
        <v>71.866667000000007</v>
      </c>
    </row>
    <row r="8252" spans="1:9">
      <c r="A8252" s="5">
        <v>2430690005</v>
      </c>
      <c r="B8252" s="5" t="s">
        <v>6108</v>
      </c>
      <c r="C8252" s="5" t="s">
        <v>699</v>
      </c>
      <c r="D8252" s="5" t="s">
        <v>700</v>
      </c>
      <c r="E8252" s="33">
        <v>18.547999999999998</v>
      </c>
      <c r="F8252" s="5" t="s">
        <v>4407</v>
      </c>
      <c r="G8252" s="31">
        <v>0</v>
      </c>
      <c r="H8252" s="32">
        <v>0</v>
      </c>
      <c r="I8252" s="5">
        <v>184.39292599999999</v>
      </c>
    </row>
    <row r="8253" spans="1:9">
      <c r="A8253" s="5">
        <v>2430690010</v>
      </c>
      <c r="B8253" s="5" t="s">
        <v>6109</v>
      </c>
      <c r="C8253" s="5" t="s">
        <v>699</v>
      </c>
      <c r="D8253" s="5" t="s">
        <v>700</v>
      </c>
      <c r="E8253" s="5">
        <v>1.4</v>
      </c>
      <c r="F8253" s="5" t="s">
        <v>4407</v>
      </c>
      <c r="G8253" s="31">
        <v>0</v>
      </c>
      <c r="H8253" s="32">
        <v>0</v>
      </c>
      <c r="I8253" s="5">
        <v>33.214286000000001</v>
      </c>
    </row>
    <row r="8254" spans="1:9">
      <c r="A8254" s="5">
        <v>2430690011</v>
      </c>
      <c r="B8254" s="5" t="s">
        <v>6110</v>
      </c>
      <c r="C8254" s="5" t="s">
        <v>699</v>
      </c>
      <c r="D8254" s="5" t="s">
        <v>700</v>
      </c>
      <c r="E8254" s="33">
        <v>28.4</v>
      </c>
      <c r="F8254" s="5" t="s">
        <v>4407</v>
      </c>
      <c r="G8254" s="31">
        <v>0</v>
      </c>
      <c r="H8254" s="32">
        <v>0</v>
      </c>
      <c r="I8254" s="5">
        <v>240.33274599999999</v>
      </c>
    </row>
    <row r="8255" spans="1:9">
      <c r="A8255" s="5">
        <v>2430690012</v>
      </c>
      <c r="B8255" s="5" t="s">
        <v>2176</v>
      </c>
      <c r="C8255" s="5" t="s">
        <v>248</v>
      </c>
      <c r="D8255" s="5" t="s">
        <v>249</v>
      </c>
      <c r="E8255" s="5">
        <v>5</v>
      </c>
      <c r="F8255" s="5" t="s">
        <v>4407</v>
      </c>
      <c r="G8255" s="31">
        <v>0</v>
      </c>
      <c r="H8255" s="32">
        <v>0</v>
      </c>
      <c r="I8255" s="5">
        <v>68.918000000000006</v>
      </c>
    </row>
    <row r="8256" spans="1:9">
      <c r="A8256" s="5">
        <v>2430690012</v>
      </c>
      <c r="B8256" s="5" t="s">
        <v>2176</v>
      </c>
      <c r="C8256" s="5" t="s">
        <v>14</v>
      </c>
      <c r="D8256" s="5" t="s">
        <v>15</v>
      </c>
      <c r="E8256" s="5">
        <v>3.0670000000000002</v>
      </c>
      <c r="F8256" s="5" t="s">
        <v>4407</v>
      </c>
      <c r="G8256" s="31">
        <v>0</v>
      </c>
      <c r="H8256" s="32">
        <v>0</v>
      </c>
      <c r="I8256" s="5">
        <v>68.920769000000007</v>
      </c>
    </row>
    <row r="8257" spans="1:9">
      <c r="A8257" s="5">
        <v>2430690013</v>
      </c>
      <c r="B8257" s="5" t="s">
        <v>2177</v>
      </c>
      <c r="C8257" s="5" t="s">
        <v>248</v>
      </c>
      <c r="D8257" s="5" t="s">
        <v>249</v>
      </c>
      <c r="E8257" s="5">
        <v>5</v>
      </c>
      <c r="F8257" s="5" t="s">
        <v>4407</v>
      </c>
      <c r="G8257" s="31">
        <v>0</v>
      </c>
      <c r="H8257" s="32">
        <v>0</v>
      </c>
      <c r="I8257" s="5">
        <v>85.682000000000002</v>
      </c>
    </row>
    <row r="8258" spans="1:9">
      <c r="A8258" s="5">
        <v>2430690013</v>
      </c>
      <c r="B8258" s="5" t="s">
        <v>2177</v>
      </c>
      <c r="C8258" s="5" t="s">
        <v>14</v>
      </c>
      <c r="D8258" s="5" t="s">
        <v>15</v>
      </c>
      <c r="E8258" s="33">
        <v>2.6280000000000001</v>
      </c>
      <c r="F8258" s="5" t="s">
        <v>4407</v>
      </c>
      <c r="G8258" s="31">
        <v>0</v>
      </c>
      <c r="H8258" s="32">
        <v>0</v>
      </c>
      <c r="I8258" s="5">
        <v>85.681126000000006</v>
      </c>
    </row>
    <row r="8259" spans="1:9">
      <c r="A8259" s="5">
        <v>2430700001</v>
      </c>
      <c r="B8259" s="5" t="s">
        <v>1694</v>
      </c>
      <c r="C8259" s="5" t="s">
        <v>699</v>
      </c>
      <c r="D8259" s="5" t="s">
        <v>700</v>
      </c>
      <c r="E8259" s="5">
        <v>80.28</v>
      </c>
      <c r="F8259" s="5" t="s">
        <v>4407</v>
      </c>
      <c r="G8259" s="31">
        <v>0</v>
      </c>
      <c r="H8259" s="32">
        <v>0</v>
      </c>
      <c r="I8259" s="5">
        <v>21.102765000000002</v>
      </c>
    </row>
    <row r="8260" spans="1:9">
      <c r="A8260" s="5">
        <v>2430700001</v>
      </c>
      <c r="B8260" s="5" t="s">
        <v>1694</v>
      </c>
      <c r="C8260" s="5" t="s">
        <v>248</v>
      </c>
      <c r="D8260" s="5" t="s">
        <v>249</v>
      </c>
      <c r="E8260" s="5">
        <v>109.6238</v>
      </c>
      <c r="F8260" s="5" t="s">
        <v>4407</v>
      </c>
      <c r="G8260" s="31">
        <v>6.9000000000000006E-2</v>
      </c>
      <c r="H8260" s="32">
        <v>0</v>
      </c>
      <c r="I8260" s="5">
        <v>21.535378000000001</v>
      </c>
    </row>
    <row r="8261" spans="1:9">
      <c r="A8261" s="5">
        <v>2430700001</v>
      </c>
      <c r="B8261" s="5" t="s">
        <v>1694</v>
      </c>
      <c r="C8261" s="5" t="s">
        <v>14</v>
      </c>
      <c r="D8261" s="5" t="s">
        <v>15</v>
      </c>
      <c r="E8261" s="5">
        <v>1.462</v>
      </c>
      <c r="F8261" s="5" t="s">
        <v>4407</v>
      </c>
      <c r="G8261" s="31">
        <v>0</v>
      </c>
      <c r="H8261" s="32">
        <v>0</v>
      </c>
      <c r="I8261" s="5">
        <v>21.538988</v>
      </c>
    </row>
    <row r="8262" spans="1:9">
      <c r="A8262" s="5">
        <v>2430700001</v>
      </c>
      <c r="B8262" s="5" t="s">
        <v>1694</v>
      </c>
      <c r="C8262" s="5" t="s">
        <v>91</v>
      </c>
      <c r="D8262" s="5" t="s">
        <v>92</v>
      </c>
      <c r="E8262" s="33">
        <v>9.9489999999999998</v>
      </c>
      <c r="F8262" s="5" t="s">
        <v>4407</v>
      </c>
      <c r="G8262" s="31">
        <v>0</v>
      </c>
      <c r="H8262" s="32">
        <v>6.9000000000000006E-2</v>
      </c>
      <c r="I8262" s="5">
        <v>21.534828000000001</v>
      </c>
    </row>
    <row r="8263" spans="1:9">
      <c r="A8263" s="5">
        <v>2430700002</v>
      </c>
      <c r="B8263" s="5" t="s">
        <v>6111</v>
      </c>
      <c r="C8263" s="5" t="s">
        <v>699</v>
      </c>
      <c r="D8263" s="5" t="s">
        <v>700</v>
      </c>
      <c r="E8263" s="33">
        <v>210.4</v>
      </c>
      <c r="F8263" s="5" t="s">
        <v>4407</v>
      </c>
      <c r="G8263" s="31">
        <v>0</v>
      </c>
      <c r="H8263" s="32">
        <v>0</v>
      </c>
      <c r="I8263" s="5">
        <v>4.2552760000000003</v>
      </c>
    </row>
    <row r="8264" spans="1:9">
      <c r="A8264" s="5">
        <v>2430700003</v>
      </c>
      <c r="B8264" s="5" t="s">
        <v>6112</v>
      </c>
      <c r="C8264" s="5" t="s">
        <v>248</v>
      </c>
      <c r="D8264" s="5" t="s">
        <v>249</v>
      </c>
      <c r="E8264" s="5">
        <v>49.9</v>
      </c>
      <c r="F8264" s="5" t="s">
        <v>4407</v>
      </c>
      <c r="G8264" s="31">
        <v>0</v>
      </c>
      <c r="H8264" s="32">
        <v>0</v>
      </c>
      <c r="I8264" s="5">
        <v>17.904609000000001</v>
      </c>
    </row>
    <row r="8265" spans="1:9">
      <c r="A8265" s="5">
        <v>2430700004</v>
      </c>
      <c r="B8265" s="5" t="s">
        <v>6113</v>
      </c>
      <c r="C8265" s="5" t="s">
        <v>248</v>
      </c>
      <c r="D8265" s="5" t="s">
        <v>249</v>
      </c>
      <c r="E8265" s="33">
        <v>24.6</v>
      </c>
      <c r="F8265" s="5" t="s">
        <v>4407</v>
      </c>
      <c r="G8265" s="31">
        <v>0</v>
      </c>
      <c r="H8265" s="32">
        <v>0</v>
      </c>
      <c r="I8265" s="5">
        <v>211.073984</v>
      </c>
    </row>
    <row r="8266" spans="1:9">
      <c r="A8266" s="5">
        <v>2430700006</v>
      </c>
      <c r="B8266" s="5" t="s">
        <v>2172</v>
      </c>
      <c r="C8266" s="5" t="s">
        <v>248</v>
      </c>
      <c r="D8266" s="5" t="s">
        <v>249</v>
      </c>
      <c r="E8266" s="5">
        <v>5</v>
      </c>
      <c r="F8266" s="5" t="s">
        <v>4407</v>
      </c>
      <c r="G8266" s="31">
        <v>0</v>
      </c>
      <c r="H8266" s="32">
        <v>0</v>
      </c>
      <c r="I8266" s="5">
        <v>47.281999999999996</v>
      </c>
    </row>
    <row r="8267" spans="1:9">
      <c r="A8267" s="5">
        <v>2430700006</v>
      </c>
      <c r="B8267" s="5" t="s">
        <v>2172</v>
      </c>
      <c r="C8267" s="5" t="s">
        <v>14</v>
      </c>
      <c r="D8267" s="5" t="s">
        <v>15</v>
      </c>
      <c r="E8267" s="5">
        <v>3.0659999999999998</v>
      </c>
      <c r="F8267" s="5" t="s">
        <v>4407</v>
      </c>
      <c r="G8267" s="31">
        <v>0</v>
      </c>
      <c r="H8267" s="32">
        <v>0</v>
      </c>
      <c r="I8267" s="5">
        <v>47.279843</v>
      </c>
    </row>
    <row r="8268" spans="1:9">
      <c r="A8268" s="5">
        <v>2430700007</v>
      </c>
      <c r="B8268" s="5" t="s">
        <v>2173</v>
      </c>
      <c r="C8268" s="5" t="s">
        <v>248</v>
      </c>
      <c r="D8268" s="5" t="s">
        <v>249</v>
      </c>
      <c r="E8268" s="5">
        <v>5</v>
      </c>
      <c r="F8268" s="5" t="s">
        <v>4407</v>
      </c>
      <c r="G8268" s="31">
        <v>0</v>
      </c>
      <c r="H8268" s="32">
        <v>0</v>
      </c>
      <c r="I8268" s="5">
        <v>42.66</v>
      </c>
    </row>
    <row r="8269" spans="1:9">
      <c r="A8269" s="5">
        <v>2430700007</v>
      </c>
      <c r="B8269" s="5" t="s">
        <v>2173</v>
      </c>
      <c r="C8269" s="5" t="s">
        <v>14</v>
      </c>
      <c r="D8269" s="5" t="s">
        <v>15</v>
      </c>
      <c r="E8269" s="5">
        <v>3.085</v>
      </c>
      <c r="F8269" s="5" t="s">
        <v>4407</v>
      </c>
      <c r="G8269" s="31">
        <v>0</v>
      </c>
      <c r="H8269" s="32">
        <v>0</v>
      </c>
      <c r="I8269" s="5">
        <v>42.658023</v>
      </c>
    </row>
    <row r="8270" spans="1:9">
      <c r="A8270" s="5">
        <v>2430710001</v>
      </c>
      <c r="B8270" s="5" t="s">
        <v>844</v>
      </c>
      <c r="C8270" s="5" t="s">
        <v>699</v>
      </c>
      <c r="D8270" s="5" t="s">
        <v>700</v>
      </c>
      <c r="E8270" s="33">
        <v>18.566500000000001</v>
      </c>
      <c r="F8270" s="5" t="s">
        <v>4407</v>
      </c>
      <c r="G8270" s="31">
        <v>0</v>
      </c>
      <c r="H8270" s="32">
        <v>0</v>
      </c>
      <c r="I8270" s="5">
        <v>38.971265000000002</v>
      </c>
    </row>
    <row r="8271" spans="1:9">
      <c r="A8271" s="5">
        <v>2430710001</v>
      </c>
      <c r="B8271" s="5" t="s">
        <v>844</v>
      </c>
      <c r="C8271" s="5" t="s">
        <v>248</v>
      </c>
      <c r="D8271" s="5" t="s">
        <v>249</v>
      </c>
      <c r="E8271" s="33">
        <v>63.34</v>
      </c>
      <c r="F8271" s="5" t="s">
        <v>4407</v>
      </c>
      <c r="G8271" s="31">
        <v>0</v>
      </c>
      <c r="H8271" s="32">
        <v>0</v>
      </c>
      <c r="I8271" s="5">
        <v>38.970950000000002</v>
      </c>
    </row>
    <row r="8272" spans="1:9">
      <c r="A8272" s="5">
        <v>2430710002</v>
      </c>
      <c r="B8272" s="5" t="s">
        <v>1889</v>
      </c>
      <c r="C8272" s="5" t="s">
        <v>699</v>
      </c>
      <c r="D8272" s="5" t="s">
        <v>700</v>
      </c>
      <c r="E8272" s="33">
        <v>31.492000000000001</v>
      </c>
      <c r="F8272" s="5" t="s">
        <v>4407</v>
      </c>
      <c r="G8272" s="31">
        <v>0</v>
      </c>
      <c r="H8272" s="32">
        <v>0</v>
      </c>
      <c r="I8272" s="5">
        <v>29.790423000000001</v>
      </c>
    </row>
    <row r="8273" spans="1:9">
      <c r="A8273" s="5">
        <v>2430710003</v>
      </c>
      <c r="B8273" s="5" t="s">
        <v>1975</v>
      </c>
      <c r="C8273" s="5" t="s">
        <v>699</v>
      </c>
      <c r="D8273" s="5" t="s">
        <v>700</v>
      </c>
      <c r="E8273" s="5">
        <v>27.885999999999999</v>
      </c>
      <c r="F8273" s="5" t="s">
        <v>4407</v>
      </c>
      <c r="G8273" s="31">
        <v>0</v>
      </c>
      <c r="H8273" s="32">
        <v>0</v>
      </c>
      <c r="I8273" s="5">
        <v>31.680772000000001</v>
      </c>
    </row>
    <row r="8274" spans="1:9">
      <c r="A8274" s="5">
        <v>2430710003</v>
      </c>
      <c r="B8274" s="5" t="s">
        <v>1975</v>
      </c>
      <c r="C8274" s="5" t="s">
        <v>248</v>
      </c>
      <c r="D8274" s="5" t="s">
        <v>249</v>
      </c>
      <c r="E8274" s="5">
        <v>301.07799999999997</v>
      </c>
      <c r="F8274" s="5" t="s">
        <v>4407</v>
      </c>
      <c r="G8274" s="31">
        <v>0</v>
      </c>
      <c r="H8274" s="32">
        <v>0</v>
      </c>
      <c r="I8274" s="5">
        <v>37.526055999999997</v>
      </c>
    </row>
    <row r="8275" spans="1:9">
      <c r="A8275" s="5">
        <v>2430710006</v>
      </c>
      <c r="B8275" s="5" t="s">
        <v>2193</v>
      </c>
      <c r="C8275" s="5" t="s">
        <v>699</v>
      </c>
      <c r="D8275" s="5" t="s">
        <v>700</v>
      </c>
      <c r="E8275" s="5">
        <v>29.61</v>
      </c>
      <c r="F8275" s="5" t="s">
        <v>4407</v>
      </c>
      <c r="G8275" s="31">
        <v>0</v>
      </c>
      <c r="H8275" s="32">
        <v>0</v>
      </c>
      <c r="I8275" s="5">
        <v>38.610605</v>
      </c>
    </row>
    <row r="8276" spans="1:9">
      <c r="A8276" s="5">
        <v>2430710006</v>
      </c>
      <c r="B8276" s="5" t="s">
        <v>2193</v>
      </c>
      <c r="C8276" s="5" t="s">
        <v>248</v>
      </c>
      <c r="D8276" s="5" t="s">
        <v>249</v>
      </c>
      <c r="E8276" s="33">
        <v>21.867000000000001</v>
      </c>
      <c r="F8276" s="5" t="s">
        <v>4407</v>
      </c>
      <c r="G8276" s="31">
        <v>0</v>
      </c>
      <c r="H8276" s="32">
        <v>5</v>
      </c>
      <c r="I8276" s="5">
        <v>35.509214999999998</v>
      </c>
    </row>
    <row r="8277" spans="1:9">
      <c r="A8277" s="5">
        <v>2430710006</v>
      </c>
      <c r="B8277" s="5" t="s">
        <v>2193</v>
      </c>
      <c r="C8277" s="5" t="s">
        <v>91</v>
      </c>
      <c r="D8277" s="5" t="s">
        <v>92</v>
      </c>
      <c r="E8277" s="5">
        <v>3.5000000000000003E-2</v>
      </c>
      <c r="F8277" s="5" t="s">
        <v>4407</v>
      </c>
      <c r="G8277" s="31">
        <v>0</v>
      </c>
      <c r="H8277" s="32">
        <v>0</v>
      </c>
      <c r="I8277" s="5">
        <v>38.571429000000002</v>
      </c>
    </row>
    <row r="8278" spans="1:9">
      <c r="A8278" s="5">
        <v>2430710006</v>
      </c>
      <c r="B8278" s="5" t="s">
        <v>2193</v>
      </c>
      <c r="C8278" s="5" t="s">
        <v>646</v>
      </c>
      <c r="D8278" s="5" t="s">
        <v>647</v>
      </c>
      <c r="E8278" s="5">
        <v>0.89</v>
      </c>
      <c r="F8278" s="5" t="s">
        <v>4407</v>
      </c>
      <c r="G8278" s="31">
        <v>0</v>
      </c>
      <c r="H8278" s="32">
        <v>0</v>
      </c>
      <c r="I8278" s="5">
        <v>38.606741999999997</v>
      </c>
    </row>
    <row r="8279" spans="1:9">
      <c r="A8279" s="5">
        <v>2430710007</v>
      </c>
      <c r="B8279" s="5" t="s">
        <v>6114</v>
      </c>
      <c r="C8279" s="5" t="s">
        <v>248</v>
      </c>
      <c r="D8279" s="5" t="s">
        <v>249</v>
      </c>
      <c r="E8279" s="33">
        <v>19.100000000000001</v>
      </c>
      <c r="F8279" s="5" t="s">
        <v>4407</v>
      </c>
      <c r="G8279" s="31">
        <v>0</v>
      </c>
      <c r="H8279" s="32">
        <v>0</v>
      </c>
      <c r="I8279" s="5">
        <v>59.069634000000001</v>
      </c>
    </row>
    <row r="8280" spans="1:9">
      <c r="A8280" s="5">
        <v>2430710008</v>
      </c>
      <c r="B8280" s="5" t="s">
        <v>6115</v>
      </c>
      <c r="C8280" s="5" t="s">
        <v>248</v>
      </c>
      <c r="D8280" s="5" t="s">
        <v>249</v>
      </c>
      <c r="E8280" s="5">
        <v>3.6</v>
      </c>
      <c r="F8280" s="5" t="s">
        <v>4407</v>
      </c>
      <c r="G8280" s="31">
        <v>0</v>
      </c>
      <c r="H8280" s="32">
        <v>0</v>
      </c>
      <c r="I8280" s="5">
        <v>92.513889000000006</v>
      </c>
    </row>
    <row r="8281" spans="1:9">
      <c r="A8281" s="5">
        <v>2430710009</v>
      </c>
      <c r="B8281" s="5" t="s">
        <v>6116</v>
      </c>
      <c r="C8281" s="5" t="s">
        <v>699</v>
      </c>
      <c r="D8281" s="5" t="s">
        <v>700</v>
      </c>
      <c r="E8281" s="33">
        <v>13.994999999999999</v>
      </c>
      <c r="F8281" s="5" t="s">
        <v>4407</v>
      </c>
      <c r="G8281" s="31">
        <v>0</v>
      </c>
      <c r="H8281" s="32">
        <v>0</v>
      </c>
      <c r="I8281" s="5">
        <v>42.322972</v>
      </c>
    </row>
    <row r="8282" spans="1:9">
      <c r="A8282" s="5">
        <v>2430710009</v>
      </c>
      <c r="B8282" s="5" t="s">
        <v>6116</v>
      </c>
      <c r="C8282" s="5" t="s">
        <v>646</v>
      </c>
      <c r="D8282" s="5" t="s">
        <v>647</v>
      </c>
      <c r="E8282" s="5">
        <v>0.3</v>
      </c>
      <c r="F8282" s="5" t="s">
        <v>4407</v>
      </c>
      <c r="G8282" s="31">
        <v>0</v>
      </c>
      <c r="H8282" s="32">
        <v>0</v>
      </c>
      <c r="I8282" s="5">
        <v>42.3</v>
      </c>
    </row>
    <row r="8283" spans="1:9">
      <c r="A8283" s="5">
        <v>2430740001</v>
      </c>
      <c r="B8283" s="5" t="s">
        <v>1692</v>
      </c>
      <c r="C8283" s="5" t="s">
        <v>699</v>
      </c>
      <c r="D8283" s="5" t="s">
        <v>700</v>
      </c>
      <c r="E8283" s="33">
        <v>11.035</v>
      </c>
      <c r="F8283" s="5" t="s">
        <v>4407</v>
      </c>
      <c r="G8283" s="31">
        <v>0</v>
      </c>
      <c r="H8283" s="32">
        <v>0</v>
      </c>
      <c r="I8283" s="5">
        <v>38.350701999999998</v>
      </c>
    </row>
    <row r="8284" spans="1:9">
      <c r="A8284" s="5">
        <v>2430740001</v>
      </c>
      <c r="B8284" s="5" t="s">
        <v>1692</v>
      </c>
      <c r="C8284" s="5" t="s">
        <v>248</v>
      </c>
      <c r="D8284" s="5" t="s">
        <v>249</v>
      </c>
      <c r="E8284" s="33">
        <v>44.37</v>
      </c>
      <c r="F8284" s="5" t="s">
        <v>4407</v>
      </c>
      <c r="G8284" s="31">
        <v>0</v>
      </c>
      <c r="H8284" s="32">
        <v>0</v>
      </c>
      <c r="I8284" s="5">
        <v>38.350462</v>
      </c>
    </row>
    <row r="8285" spans="1:9">
      <c r="A8285" s="5">
        <v>2430740002</v>
      </c>
      <c r="B8285" s="5" t="s">
        <v>1890</v>
      </c>
      <c r="C8285" s="5" t="s">
        <v>699</v>
      </c>
      <c r="D8285" s="5" t="s">
        <v>700</v>
      </c>
      <c r="E8285" s="33">
        <v>35.228000000000002</v>
      </c>
      <c r="F8285" s="5" t="s">
        <v>4407</v>
      </c>
      <c r="G8285" s="31">
        <v>0</v>
      </c>
      <c r="H8285" s="32">
        <v>0</v>
      </c>
      <c r="I8285" s="5">
        <v>42.224651000000001</v>
      </c>
    </row>
    <row r="8286" spans="1:9">
      <c r="A8286" s="5">
        <v>2430740002</v>
      </c>
      <c r="B8286" s="5" t="s">
        <v>1890</v>
      </c>
      <c r="C8286" s="5" t="s">
        <v>248</v>
      </c>
      <c r="D8286" s="5" t="s">
        <v>249</v>
      </c>
      <c r="E8286" s="33">
        <v>10.405799999999999</v>
      </c>
      <c r="F8286" s="5" t="s">
        <v>4407</v>
      </c>
      <c r="G8286" s="31">
        <v>0</v>
      </c>
      <c r="H8286" s="32">
        <v>0</v>
      </c>
      <c r="I8286" s="5">
        <v>42.227412000000001</v>
      </c>
    </row>
    <row r="8287" spans="1:9">
      <c r="A8287" s="5">
        <v>2430740002</v>
      </c>
      <c r="B8287" s="5" t="s">
        <v>1890</v>
      </c>
      <c r="C8287" s="5" t="s">
        <v>91</v>
      </c>
      <c r="D8287" s="5" t="s">
        <v>92</v>
      </c>
      <c r="E8287" s="33">
        <v>0.505</v>
      </c>
      <c r="F8287" s="5" t="s">
        <v>4407</v>
      </c>
      <c r="G8287" s="31">
        <v>0</v>
      </c>
      <c r="H8287" s="32">
        <v>0</v>
      </c>
      <c r="I8287" s="5">
        <v>42.237623999999997</v>
      </c>
    </row>
    <row r="8288" spans="1:9">
      <c r="A8288" s="5">
        <v>2430740003</v>
      </c>
      <c r="B8288" s="5" t="s">
        <v>6117</v>
      </c>
      <c r="C8288" s="5" t="s">
        <v>699</v>
      </c>
      <c r="D8288" s="5" t="s">
        <v>700</v>
      </c>
      <c r="E8288" s="5">
        <v>21.9</v>
      </c>
      <c r="F8288" s="5" t="s">
        <v>4407</v>
      </c>
      <c r="G8288" s="31">
        <v>0</v>
      </c>
      <c r="H8288" s="32">
        <v>0</v>
      </c>
      <c r="I8288" s="5">
        <v>88.921004999999994</v>
      </c>
    </row>
    <row r="8289" spans="1:9">
      <c r="A8289" s="5">
        <v>2430740007</v>
      </c>
      <c r="B8289" s="5" t="s">
        <v>6118</v>
      </c>
      <c r="C8289" s="5" t="s">
        <v>699</v>
      </c>
      <c r="D8289" s="5" t="s">
        <v>700</v>
      </c>
      <c r="E8289" s="5">
        <v>8.3000000000000007</v>
      </c>
      <c r="F8289" s="5" t="s">
        <v>4407</v>
      </c>
      <c r="G8289" s="31">
        <v>0</v>
      </c>
      <c r="H8289" s="32">
        <v>0</v>
      </c>
      <c r="I8289" s="5">
        <v>6.0638550000000002</v>
      </c>
    </row>
    <row r="8290" spans="1:9">
      <c r="A8290" s="5">
        <v>2430740008</v>
      </c>
      <c r="B8290" s="5" t="s">
        <v>6119</v>
      </c>
      <c r="C8290" s="5" t="s">
        <v>248</v>
      </c>
      <c r="D8290" s="5" t="s">
        <v>249</v>
      </c>
      <c r="E8290" s="33">
        <v>25.72</v>
      </c>
      <c r="F8290" s="5" t="s">
        <v>4407</v>
      </c>
      <c r="G8290" s="31">
        <v>0</v>
      </c>
      <c r="H8290" s="32">
        <v>0</v>
      </c>
      <c r="I8290" s="5">
        <v>80.846423000000001</v>
      </c>
    </row>
    <row r="8291" spans="1:9">
      <c r="A8291" s="5">
        <v>2430740010</v>
      </c>
      <c r="B8291" s="5" t="s">
        <v>2166</v>
      </c>
      <c r="C8291" s="5" t="s">
        <v>248</v>
      </c>
      <c r="D8291" s="5" t="s">
        <v>249</v>
      </c>
      <c r="E8291" s="5">
        <v>5</v>
      </c>
      <c r="F8291" s="5" t="s">
        <v>4407</v>
      </c>
      <c r="G8291" s="31">
        <v>0</v>
      </c>
      <c r="H8291" s="32">
        <v>0</v>
      </c>
      <c r="I8291" s="5">
        <v>40.322000000000003</v>
      </c>
    </row>
    <row r="8292" spans="1:9">
      <c r="A8292" s="5">
        <v>2430740010</v>
      </c>
      <c r="B8292" s="5" t="s">
        <v>2166</v>
      </c>
      <c r="C8292" s="5" t="s">
        <v>14</v>
      </c>
      <c r="D8292" s="5" t="s">
        <v>15</v>
      </c>
      <c r="E8292" s="5">
        <v>3.3123999999999998</v>
      </c>
      <c r="F8292" s="5" t="s">
        <v>4407</v>
      </c>
      <c r="G8292" s="31">
        <v>0</v>
      </c>
      <c r="H8292" s="32">
        <v>0</v>
      </c>
      <c r="I8292" s="5">
        <v>40.327255000000001</v>
      </c>
    </row>
    <row r="8293" spans="1:9">
      <c r="A8293" s="5">
        <v>2430740011</v>
      </c>
      <c r="B8293" s="5" t="s">
        <v>2169</v>
      </c>
      <c r="C8293" s="5" t="s">
        <v>248</v>
      </c>
      <c r="D8293" s="5" t="s">
        <v>249</v>
      </c>
      <c r="E8293" s="33">
        <v>5</v>
      </c>
      <c r="F8293" s="5" t="s">
        <v>4407</v>
      </c>
      <c r="G8293" s="31">
        <v>0</v>
      </c>
      <c r="H8293" s="32">
        <v>0</v>
      </c>
      <c r="I8293" s="5">
        <v>52.7</v>
      </c>
    </row>
    <row r="8294" spans="1:9">
      <c r="A8294" s="5">
        <v>2430740011</v>
      </c>
      <c r="B8294" s="5" t="s">
        <v>2169</v>
      </c>
      <c r="C8294" s="5" t="s">
        <v>14</v>
      </c>
      <c r="D8294" s="5" t="s">
        <v>15</v>
      </c>
      <c r="E8294" s="5">
        <v>2.48</v>
      </c>
      <c r="F8294" s="5" t="s">
        <v>4407</v>
      </c>
      <c r="G8294" s="31">
        <v>0</v>
      </c>
      <c r="H8294" s="32">
        <v>0</v>
      </c>
      <c r="I8294" s="5">
        <v>52.697581</v>
      </c>
    </row>
    <row r="8295" spans="1:9">
      <c r="A8295" s="5">
        <v>2430760001</v>
      </c>
      <c r="B8295" s="5" t="s">
        <v>6120</v>
      </c>
      <c r="C8295" s="5" t="s">
        <v>699</v>
      </c>
      <c r="D8295" s="5" t="s">
        <v>700</v>
      </c>
      <c r="E8295" s="33">
        <v>21.036000000000001</v>
      </c>
      <c r="F8295" s="5" t="s">
        <v>4407</v>
      </c>
      <c r="G8295" s="31">
        <v>0</v>
      </c>
      <c r="H8295" s="32">
        <v>0</v>
      </c>
      <c r="I8295" s="5">
        <v>231.996577</v>
      </c>
    </row>
    <row r="8296" spans="1:9">
      <c r="A8296" s="5">
        <v>2430760003</v>
      </c>
      <c r="B8296" s="5" t="s">
        <v>1706</v>
      </c>
      <c r="C8296" s="5" t="s">
        <v>248</v>
      </c>
      <c r="D8296" s="5" t="s">
        <v>249</v>
      </c>
      <c r="E8296" s="5">
        <v>55.277000000000001</v>
      </c>
      <c r="F8296" s="5" t="s">
        <v>4407</v>
      </c>
      <c r="G8296" s="31">
        <v>8.81</v>
      </c>
      <c r="H8296" s="32">
        <v>60</v>
      </c>
      <c r="I8296" s="5">
        <v>149.48513800000001</v>
      </c>
    </row>
    <row r="8297" spans="1:9">
      <c r="A8297" s="5">
        <v>2430760003</v>
      </c>
      <c r="B8297" s="5" t="s">
        <v>1706</v>
      </c>
      <c r="C8297" s="5" t="s">
        <v>91</v>
      </c>
      <c r="D8297" s="5" t="s">
        <v>92</v>
      </c>
      <c r="E8297" s="33">
        <v>0</v>
      </c>
      <c r="F8297" s="5" t="s">
        <v>4407</v>
      </c>
      <c r="G8297" s="31">
        <v>0</v>
      </c>
      <c r="H8297" s="32">
        <v>8.81</v>
      </c>
      <c r="I8297" s="5">
        <v>149.6</v>
      </c>
    </row>
    <row r="8298" spans="1:9">
      <c r="A8298" s="5">
        <v>2430760004</v>
      </c>
      <c r="B8298" s="5" t="s">
        <v>6121</v>
      </c>
      <c r="C8298" s="5" t="s">
        <v>248</v>
      </c>
      <c r="D8298" s="5" t="s">
        <v>249</v>
      </c>
      <c r="E8298" s="5">
        <v>30.01</v>
      </c>
      <c r="F8298" s="5" t="s">
        <v>4407</v>
      </c>
      <c r="G8298" s="31">
        <v>0</v>
      </c>
      <c r="H8298" s="32">
        <v>0</v>
      </c>
      <c r="I8298" s="5">
        <v>76.148284000000004</v>
      </c>
    </row>
    <row r="8299" spans="1:9">
      <c r="A8299" s="5">
        <v>2430760005</v>
      </c>
      <c r="B8299" s="5" t="s">
        <v>6122</v>
      </c>
      <c r="C8299" s="5" t="s">
        <v>248</v>
      </c>
      <c r="D8299" s="5" t="s">
        <v>249</v>
      </c>
      <c r="E8299" s="33">
        <v>24</v>
      </c>
      <c r="F8299" s="5" t="s">
        <v>4407</v>
      </c>
      <c r="G8299" s="31">
        <v>0</v>
      </c>
      <c r="H8299" s="32">
        <v>0</v>
      </c>
      <c r="I8299" s="5">
        <v>86.995417000000003</v>
      </c>
    </row>
    <row r="8300" spans="1:9">
      <c r="A8300" s="5">
        <v>2430760006</v>
      </c>
      <c r="B8300" s="5" t="s">
        <v>6123</v>
      </c>
      <c r="C8300" s="5" t="s">
        <v>248</v>
      </c>
      <c r="D8300" s="5" t="s">
        <v>249</v>
      </c>
      <c r="E8300" s="33">
        <v>19.100000000000001</v>
      </c>
      <c r="F8300" s="5" t="s">
        <v>4407</v>
      </c>
      <c r="G8300" s="31">
        <v>0</v>
      </c>
      <c r="H8300" s="32">
        <v>0</v>
      </c>
      <c r="I8300" s="5">
        <v>41.646597</v>
      </c>
    </row>
    <row r="8301" spans="1:9">
      <c r="A8301" s="5">
        <v>2430760008</v>
      </c>
      <c r="B8301" s="5" t="s">
        <v>2175</v>
      </c>
      <c r="C8301" s="5" t="s">
        <v>14</v>
      </c>
      <c r="D8301" s="5" t="s">
        <v>15</v>
      </c>
      <c r="E8301" s="33">
        <v>0.254</v>
      </c>
      <c r="F8301" s="5" t="s">
        <v>4407</v>
      </c>
      <c r="G8301" s="31">
        <v>0</v>
      </c>
      <c r="H8301" s="32">
        <v>0</v>
      </c>
      <c r="I8301" s="5">
        <v>125.19685</v>
      </c>
    </row>
    <row r="8302" spans="1:9">
      <c r="A8302" s="5">
        <v>2430760009</v>
      </c>
      <c r="B8302" s="5" t="s">
        <v>2171</v>
      </c>
      <c r="C8302" s="5" t="s">
        <v>14</v>
      </c>
      <c r="D8302" s="5" t="s">
        <v>15</v>
      </c>
      <c r="E8302" s="5">
        <v>8.1000000000000003E-2</v>
      </c>
      <c r="F8302" s="5" t="s">
        <v>4407</v>
      </c>
      <c r="G8302" s="31">
        <v>0</v>
      </c>
      <c r="H8302" s="32">
        <v>0</v>
      </c>
      <c r="I8302" s="5">
        <v>67.037036999999998</v>
      </c>
    </row>
    <row r="8303" spans="1:9">
      <c r="A8303" s="5">
        <v>2430760009</v>
      </c>
      <c r="B8303" s="5" t="s">
        <v>2171</v>
      </c>
      <c r="C8303" s="5" t="s">
        <v>692</v>
      </c>
      <c r="D8303" s="5" t="s">
        <v>693</v>
      </c>
      <c r="E8303" s="5">
        <v>8</v>
      </c>
      <c r="F8303" s="5" t="s">
        <v>4407</v>
      </c>
      <c r="G8303" s="31">
        <v>0</v>
      </c>
      <c r="H8303" s="32">
        <v>0</v>
      </c>
      <c r="I8303" s="5">
        <v>65.242500000000007</v>
      </c>
    </row>
    <row r="8304" spans="1:9">
      <c r="A8304" s="5">
        <v>2430770001</v>
      </c>
      <c r="B8304" s="5" t="s">
        <v>6124</v>
      </c>
      <c r="C8304" s="5" t="s">
        <v>699</v>
      </c>
      <c r="D8304" s="5" t="s">
        <v>700</v>
      </c>
      <c r="E8304" s="33">
        <v>2.5</v>
      </c>
      <c r="F8304" s="5" t="s">
        <v>4407</v>
      </c>
      <c r="G8304" s="31">
        <v>0</v>
      </c>
      <c r="H8304" s="32">
        <v>0</v>
      </c>
      <c r="I8304" s="5">
        <v>17.696000000000002</v>
      </c>
    </row>
    <row r="8305" spans="1:9">
      <c r="A8305" s="5">
        <v>2430770002</v>
      </c>
      <c r="B8305" s="5" t="s">
        <v>6125</v>
      </c>
      <c r="C8305" s="5" t="s">
        <v>699</v>
      </c>
      <c r="D8305" s="5" t="s">
        <v>700</v>
      </c>
      <c r="E8305" s="5">
        <v>10</v>
      </c>
      <c r="F8305" s="5" t="s">
        <v>4407</v>
      </c>
      <c r="G8305" s="31">
        <v>0</v>
      </c>
      <c r="H8305" s="32">
        <v>0</v>
      </c>
      <c r="I8305" s="5">
        <v>49.420999999999999</v>
      </c>
    </row>
    <row r="8306" spans="1:9">
      <c r="A8306" s="5">
        <v>2430770003</v>
      </c>
      <c r="B8306" s="5" t="s">
        <v>6126</v>
      </c>
      <c r="C8306" s="5" t="s">
        <v>699</v>
      </c>
      <c r="D8306" s="5" t="s">
        <v>700</v>
      </c>
      <c r="E8306" s="33">
        <v>10</v>
      </c>
      <c r="F8306" s="5" t="s">
        <v>4407</v>
      </c>
      <c r="G8306" s="31">
        <v>0</v>
      </c>
      <c r="H8306" s="32">
        <v>0</v>
      </c>
      <c r="I8306" s="5">
        <v>43.405000000000001</v>
      </c>
    </row>
    <row r="8307" spans="1:9">
      <c r="A8307" s="5">
        <v>2430770004</v>
      </c>
      <c r="B8307" s="5" t="s">
        <v>6127</v>
      </c>
      <c r="C8307" s="5" t="s">
        <v>699</v>
      </c>
      <c r="D8307" s="5" t="s">
        <v>700</v>
      </c>
      <c r="E8307" s="5">
        <v>10</v>
      </c>
      <c r="F8307" s="5" t="s">
        <v>4407</v>
      </c>
      <c r="G8307" s="31">
        <v>0</v>
      </c>
      <c r="H8307" s="32">
        <v>0</v>
      </c>
      <c r="I8307" s="5">
        <v>46.75</v>
      </c>
    </row>
    <row r="8308" spans="1:9">
      <c r="A8308" s="5">
        <v>2430770005</v>
      </c>
      <c r="B8308" s="5" t="s">
        <v>6128</v>
      </c>
      <c r="C8308" s="5" t="s">
        <v>699</v>
      </c>
      <c r="D8308" s="5" t="s">
        <v>700</v>
      </c>
      <c r="E8308" s="5">
        <v>17.5</v>
      </c>
      <c r="F8308" s="5" t="s">
        <v>4407</v>
      </c>
      <c r="G8308" s="31">
        <v>0</v>
      </c>
      <c r="H8308" s="32">
        <v>0</v>
      </c>
      <c r="I8308" s="5">
        <v>35.462285999999999</v>
      </c>
    </row>
    <row r="8309" spans="1:9">
      <c r="A8309" s="5">
        <v>2430770006</v>
      </c>
      <c r="B8309" s="5" t="s">
        <v>6129</v>
      </c>
      <c r="C8309" s="5" t="s">
        <v>699</v>
      </c>
      <c r="D8309" s="5" t="s">
        <v>700</v>
      </c>
      <c r="E8309" s="5">
        <v>10</v>
      </c>
      <c r="F8309" s="5" t="s">
        <v>4407</v>
      </c>
      <c r="G8309" s="31">
        <v>0</v>
      </c>
      <c r="H8309" s="32">
        <v>0</v>
      </c>
      <c r="I8309" s="5">
        <v>42.165999999999997</v>
      </c>
    </row>
    <row r="8310" spans="1:9">
      <c r="A8310" s="5">
        <v>2430800005</v>
      </c>
      <c r="B8310" s="5" t="s">
        <v>6130</v>
      </c>
      <c r="C8310" s="5" t="s">
        <v>699</v>
      </c>
      <c r="D8310" s="5" t="s">
        <v>700</v>
      </c>
      <c r="E8310" s="33">
        <v>27.055</v>
      </c>
      <c r="F8310" s="5" t="s">
        <v>4407</v>
      </c>
      <c r="G8310" s="31">
        <v>0</v>
      </c>
      <c r="H8310" s="32">
        <v>0</v>
      </c>
      <c r="I8310" s="5">
        <v>35.124746000000002</v>
      </c>
    </row>
    <row r="8311" spans="1:9">
      <c r="A8311" s="5">
        <v>2430800005</v>
      </c>
      <c r="B8311" s="5" t="s">
        <v>6130</v>
      </c>
      <c r="C8311" s="5" t="s">
        <v>646</v>
      </c>
      <c r="D8311" s="5" t="s">
        <v>647</v>
      </c>
      <c r="E8311" s="33">
        <v>1.8</v>
      </c>
      <c r="F8311" s="5" t="s">
        <v>4407</v>
      </c>
      <c r="G8311" s="31">
        <v>0</v>
      </c>
      <c r="H8311" s="32">
        <v>0</v>
      </c>
      <c r="I8311" s="5">
        <v>35.122222000000001</v>
      </c>
    </row>
    <row r="8312" spans="1:9">
      <c r="A8312" s="5">
        <v>2430800006</v>
      </c>
      <c r="B8312" s="5" t="s">
        <v>6131</v>
      </c>
      <c r="C8312" s="5" t="s">
        <v>699</v>
      </c>
      <c r="D8312" s="5" t="s">
        <v>700</v>
      </c>
      <c r="E8312" s="33">
        <v>47.868000000000002</v>
      </c>
      <c r="F8312" s="5" t="s">
        <v>4407</v>
      </c>
      <c r="G8312" s="31">
        <v>0</v>
      </c>
      <c r="H8312" s="32">
        <v>0</v>
      </c>
      <c r="I8312" s="5">
        <v>14.562965</v>
      </c>
    </row>
    <row r="8313" spans="1:9">
      <c r="A8313" s="5">
        <v>2430800006</v>
      </c>
      <c r="B8313" s="5" t="s">
        <v>6131</v>
      </c>
      <c r="C8313" s="5" t="s">
        <v>646</v>
      </c>
      <c r="D8313" s="5" t="s">
        <v>647</v>
      </c>
      <c r="E8313" s="33">
        <v>0.8</v>
      </c>
      <c r="F8313" s="5" t="s">
        <v>4407</v>
      </c>
      <c r="G8313" s="31">
        <v>0</v>
      </c>
      <c r="H8313" s="32">
        <v>0</v>
      </c>
      <c r="I8313" s="5">
        <v>14.5625</v>
      </c>
    </row>
    <row r="8314" spans="1:9">
      <c r="A8314" s="5">
        <v>2430800012</v>
      </c>
      <c r="B8314" s="5" t="s">
        <v>6132</v>
      </c>
      <c r="C8314" s="5" t="s">
        <v>699</v>
      </c>
      <c r="D8314" s="5" t="s">
        <v>700</v>
      </c>
      <c r="E8314" s="33">
        <v>24.768999999999998</v>
      </c>
      <c r="F8314" s="5" t="s">
        <v>4407</v>
      </c>
      <c r="G8314" s="31">
        <v>0</v>
      </c>
      <c r="H8314" s="32">
        <v>25</v>
      </c>
      <c r="I8314" s="5">
        <v>26.838387000000001</v>
      </c>
    </row>
    <row r="8315" spans="1:9">
      <c r="A8315" s="5">
        <v>2430800012</v>
      </c>
      <c r="B8315" s="5" t="s">
        <v>6132</v>
      </c>
      <c r="C8315" s="5" t="s">
        <v>646</v>
      </c>
      <c r="D8315" s="5" t="s">
        <v>647</v>
      </c>
      <c r="E8315" s="5">
        <v>0.8</v>
      </c>
      <c r="F8315" s="5" t="s">
        <v>4407</v>
      </c>
      <c r="G8315" s="31">
        <v>0</v>
      </c>
      <c r="H8315" s="32">
        <v>0</v>
      </c>
      <c r="I8315" s="5">
        <v>26.837499999999999</v>
      </c>
    </row>
    <row r="8316" spans="1:9">
      <c r="A8316" s="5">
        <v>2430800013</v>
      </c>
      <c r="B8316" s="5" t="s">
        <v>6133</v>
      </c>
      <c r="C8316" s="5" t="s">
        <v>699</v>
      </c>
      <c r="D8316" s="5" t="s">
        <v>700</v>
      </c>
      <c r="E8316" s="5">
        <v>33.034999999999997</v>
      </c>
      <c r="F8316" s="5" t="s">
        <v>4407</v>
      </c>
      <c r="G8316" s="31">
        <v>0</v>
      </c>
      <c r="H8316" s="32">
        <v>0</v>
      </c>
      <c r="I8316" s="5">
        <v>17.228999999999999</v>
      </c>
    </row>
    <row r="8317" spans="1:9">
      <c r="A8317" s="5">
        <v>2430810004</v>
      </c>
      <c r="B8317" s="5" t="s">
        <v>1680</v>
      </c>
      <c r="C8317" s="5" t="s">
        <v>248</v>
      </c>
      <c r="D8317" s="5" t="s">
        <v>249</v>
      </c>
      <c r="E8317" s="33">
        <v>717.12099999999998</v>
      </c>
      <c r="F8317" s="5" t="s">
        <v>4407</v>
      </c>
      <c r="G8317" s="31">
        <v>16.771000000000001</v>
      </c>
      <c r="H8317" s="32">
        <v>0</v>
      </c>
      <c r="I8317" s="5">
        <v>6.728307</v>
      </c>
    </row>
    <row r="8318" spans="1:9">
      <c r="A8318" s="5">
        <v>2430810004</v>
      </c>
      <c r="B8318" s="5" t="s">
        <v>1680</v>
      </c>
      <c r="C8318" s="5" t="s">
        <v>91</v>
      </c>
      <c r="D8318" s="5" t="s">
        <v>92</v>
      </c>
      <c r="E8318" s="33">
        <v>218.148</v>
      </c>
      <c r="F8318" s="5" t="s">
        <v>4407</v>
      </c>
      <c r="G8318" s="31">
        <v>0</v>
      </c>
      <c r="H8318" s="32">
        <v>16.771000000000001</v>
      </c>
      <c r="I8318" s="5">
        <v>6.6587820000000004</v>
      </c>
    </row>
    <row r="8319" spans="1:9">
      <c r="A8319" s="5">
        <v>2430820001</v>
      </c>
      <c r="B8319" s="5" t="s">
        <v>6134</v>
      </c>
      <c r="C8319" s="5" t="s">
        <v>248</v>
      </c>
      <c r="D8319" s="5" t="s">
        <v>249</v>
      </c>
      <c r="E8319" s="33">
        <v>28.89</v>
      </c>
      <c r="F8319" s="5" t="s">
        <v>4407</v>
      </c>
      <c r="G8319" s="31">
        <v>0</v>
      </c>
      <c r="H8319" s="32">
        <v>0</v>
      </c>
      <c r="I8319" s="5">
        <v>5.8999649999999999</v>
      </c>
    </row>
    <row r="8320" spans="1:9">
      <c r="A8320" s="5">
        <v>2430820004</v>
      </c>
      <c r="B8320" s="5" t="s">
        <v>6135</v>
      </c>
      <c r="C8320" s="5" t="s">
        <v>2675</v>
      </c>
      <c r="D8320" s="5" t="s">
        <v>2676</v>
      </c>
      <c r="E8320" s="33">
        <v>240</v>
      </c>
      <c r="F8320" s="5" t="s">
        <v>4407</v>
      </c>
      <c r="G8320" s="31">
        <v>0</v>
      </c>
      <c r="H8320" s="32">
        <v>0</v>
      </c>
      <c r="I8320" s="5">
        <v>16.466667000000001</v>
      </c>
    </row>
    <row r="8321" spans="1:9">
      <c r="A8321" s="5">
        <v>2430820004</v>
      </c>
      <c r="B8321" s="5" t="s">
        <v>6135</v>
      </c>
      <c r="C8321" s="5" t="s">
        <v>248</v>
      </c>
      <c r="D8321" s="5" t="s">
        <v>249</v>
      </c>
      <c r="E8321" s="33">
        <v>56.3</v>
      </c>
      <c r="F8321" s="5" t="s">
        <v>4407</v>
      </c>
      <c r="G8321" s="31">
        <v>0</v>
      </c>
      <c r="H8321" s="32">
        <v>0</v>
      </c>
      <c r="I8321" s="5">
        <v>16.466607</v>
      </c>
    </row>
    <row r="8322" spans="1:9">
      <c r="A8322" s="5">
        <v>2430820004</v>
      </c>
      <c r="B8322" s="5" t="s">
        <v>6135</v>
      </c>
      <c r="C8322" s="5" t="s">
        <v>646</v>
      </c>
      <c r="D8322" s="5" t="s">
        <v>647</v>
      </c>
      <c r="E8322" s="33">
        <v>1.51</v>
      </c>
      <c r="F8322" s="5" t="s">
        <v>4407</v>
      </c>
      <c r="G8322" s="31">
        <v>0</v>
      </c>
      <c r="H8322" s="32">
        <v>0</v>
      </c>
      <c r="I8322" s="5">
        <v>19.470199000000001</v>
      </c>
    </row>
    <row r="8323" spans="1:9">
      <c r="A8323" s="5">
        <v>2430840001</v>
      </c>
      <c r="B8323" s="5" t="s">
        <v>6136</v>
      </c>
      <c r="C8323" s="5" t="s">
        <v>699</v>
      </c>
      <c r="D8323" s="5" t="s">
        <v>700</v>
      </c>
      <c r="E8323" s="5">
        <v>2.7</v>
      </c>
      <c r="F8323" s="5" t="s">
        <v>4407</v>
      </c>
      <c r="G8323" s="31">
        <v>0</v>
      </c>
      <c r="H8323" s="32">
        <v>0</v>
      </c>
      <c r="I8323" s="5">
        <v>62.111111000000001</v>
      </c>
    </row>
    <row r="8324" spans="1:9">
      <c r="A8324" s="5">
        <v>2430840003</v>
      </c>
      <c r="B8324" s="5" t="s">
        <v>1728</v>
      </c>
      <c r="C8324" s="5" t="s">
        <v>248</v>
      </c>
      <c r="D8324" s="5" t="s">
        <v>249</v>
      </c>
      <c r="E8324" s="33">
        <v>160</v>
      </c>
      <c r="F8324" s="5" t="s">
        <v>4407</v>
      </c>
      <c r="G8324" s="31">
        <v>0</v>
      </c>
      <c r="H8324" s="32">
        <v>0</v>
      </c>
      <c r="I8324" s="5">
        <v>28.158812999999999</v>
      </c>
    </row>
    <row r="8325" spans="1:9">
      <c r="A8325" s="5">
        <v>2430840005</v>
      </c>
      <c r="B8325" s="5" t="s">
        <v>1959</v>
      </c>
      <c r="C8325" s="5" t="s">
        <v>248</v>
      </c>
      <c r="D8325" s="5" t="s">
        <v>249</v>
      </c>
      <c r="E8325" s="33">
        <v>40</v>
      </c>
      <c r="F8325" s="5" t="s">
        <v>4407</v>
      </c>
      <c r="G8325" s="31">
        <v>0</v>
      </c>
      <c r="H8325" s="32">
        <v>0</v>
      </c>
      <c r="I8325" s="5">
        <v>37.857250000000001</v>
      </c>
    </row>
    <row r="8326" spans="1:9">
      <c r="A8326" s="5">
        <v>2430840005</v>
      </c>
      <c r="B8326" s="5" t="s">
        <v>1959</v>
      </c>
      <c r="C8326" s="5" t="s">
        <v>692</v>
      </c>
      <c r="D8326" s="5" t="s">
        <v>693</v>
      </c>
      <c r="E8326" s="33">
        <v>200</v>
      </c>
      <c r="F8326" s="5" t="s">
        <v>4407</v>
      </c>
      <c r="G8326" s="31">
        <v>0</v>
      </c>
      <c r="H8326" s="32">
        <v>0</v>
      </c>
      <c r="I8326" s="5">
        <v>38.472000000000001</v>
      </c>
    </row>
    <row r="8327" spans="1:9">
      <c r="A8327" s="5">
        <v>2430850005</v>
      </c>
      <c r="B8327" s="5" t="s">
        <v>6137</v>
      </c>
      <c r="C8327" s="5" t="s">
        <v>699</v>
      </c>
      <c r="D8327" s="5" t="s">
        <v>700</v>
      </c>
      <c r="E8327" s="33">
        <v>114.337</v>
      </c>
      <c r="F8327" s="5" t="s">
        <v>4407</v>
      </c>
      <c r="G8327" s="31">
        <v>4.8000000000000001E-2</v>
      </c>
      <c r="H8327" s="32">
        <v>0</v>
      </c>
      <c r="I8327" s="5">
        <v>5.5523579999999999</v>
      </c>
    </row>
    <row r="8328" spans="1:9">
      <c r="A8328" s="5">
        <v>2430850005</v>
      </c>
      <c r="B8328" s="5" t="s">
        <v>6137</v>
      </c>
      <c r="C8328" s="5" t="s">
        <v>646</v>
      </c>
      <c r="D8328" s="5" t="s">
        <v>647</v>
      </c>
      <c r="E8328" s="33">
        <v>2.4700000000000002</v>
      </c>
      <c r="F8328" s="5" t="s">
        <v>4407</v>
      </c>
      <c r="G8328" s="31">
        <v>0</v>
      </c>
      <c r="H8328" s="32">
        <v>4.8000000000000001E-2</v>
      </c>
      <c r="I8328" s="5">
        <v>5.5546559999999996</v>
      </c>
    </row>
    <row r="8329" spans="1:9">
      <c r="A8329" s="5">
        <v>2430850006</v>
      </c>
      <c r="B8329" s="5" t="s">
        <v>6138</v>
      </c>
      <c r="C8329" s="5" t="s">
        <v>699</v>
      </c>
      <c r="D8329" s="5" t="s">
        <v>700</v>
      </c>
      <c r="E8329" s="33">
        <v>106.001</v>
      </c>
      <c r="F8329" s="5" t="s">
        <v>4407</v>
      </c>
      <c r="G8329" s="31">
        <v>8.1000000000000003E-2</v>
      </c>
      <c r="H8329" s="32">
        <v>0</v>
      </c>
      <c r="I8329" s="5">
        <v>10.949707999999999</v>
      </c>
    </row>
    <row r="8330" spans="1:9">
      <c r="A8330" s="5">
        <v>2430850006</v>
      </c>
      <c r="B8330" s="5" t="s">
        <v>6138</v>
      </c>
      <c r="C8330" s="5" t="s">
        <v>646</v>
      </c>
      <c r="D8330" s="5" t="s">
        <v>647</v>
      </c>
      <c r="E8330" s="33">
        <v>0.85</v>
      </c>
      <c r="F8330" s="5" t="s">
        <v>4407</v>
      </c>
      <c r="G8330" s="31">
        <v>0</v>
      </c>
      <c r="H8330" s="32">
        <v>8.1000000000000003E-2</v>
      </c>
      <c r="I8330" s="5">
        <v>10.952940999999999</v>
      </c>
    </row>
    <row r="8331" spans="1:9">
      <c r="A8331" s="5">
        <v>2430850008</v>
      </c>
      <c r="B8331" s="5" t="s">
        <v>6139</v>
      </c>
      <c r="C8331" s="5" t="s">
        <v>699</v>
      </c>
      <c r="D8331" s="5" t="s">
        <v>700</v>
      </c>
      <c r="E8331" s="33">
        <v>4.3</v>
      </c>
      <c r="F8331" s="5" t="s">
        <v>4407</v>
      </c>
      <c r="G8331" s="31">
        <v>0</v>
      </c>
      <c r="H8331" s="32">
        <v>0</v>
      </c>
      <c r="I8331" s="5">
        <v>45.067442</v>
      </c>
    </row>
    <row r="8332" spans="1:9">
      <c r="A8332" s="5">
        <v>2430850010</v>
      </c>
      <c r="B8332" s="5" t="s">
        <v>6140</v>
      </c>
      <c r="C8332" s="5" t="s">
        <v>699</v>
      </c>
      <c r="D8332" s="5" t="s">
        <v>700</v>
      </c>
      <c r="E8332" s="33">
        <v>185.672</v>
      </c>
      <c r="F8332" s="5" t="s">
        <v>4407</v>
      </c>
      <c r="G8332" s="31">
        <v>0.3</v>
      </c>
      <c r="H8332" s="32">
        <v>18.98</v>
      </c>
      <c r="I8332" s="5">
        <v>25.930997000000001</v>
      </c>
    </row>
    <row r="8333" spans="1:9">
      <c r="A8333" s="5">
        <v>2430850010</v>
      </c>
      <c r="B8333" s="5" t="s">
        <v>6140</v>
      </c>
      <c r="C8333" s="5" t="s">
        <v>646</v>
      </c>
      <c r="D8333" s="5" t="s">
        <v>647</v>
      </c>
      <c r="E8333" s="33">
        <v>3.7</v>
      </c>
      <c r="F8333" s="5" t="s">
        <v>4407</v>
      </c>
      <c r="G8333" s="31">
        <v>0</v>
      </c>
      <c r="H8333" s="32">
        <v>0.3</v>
      </c>
      <c r="I8333" s="5">
        <v>25.932431999999999</v>
      </c>
    </row>
    <row r="8334" spans="1:9">
      <c r="A8334" s="5">
        <v>2430850011</v>
      </c>
      <c r="B8334" s="5" t="s">
        <v>1891</v>
      </c>
      <c r="C8334" s="5" t="s">
        <v>699</v>
      </c>
      <c r="D8334" s="5" t="s">
        <v>700</v>
      </c>
      <c r="E8334" s="5">
        <v>119.535</v>
      </c>
      <c r="F8334" s="5" t="s">
        <v>4407</v>
      </c>
      <c r="G8334" s="31">
        <v>1.25</v>
      </c>
      <c r="H8334" s="32">
        <v>0</v>
      </c>
      <c r="I8334" s="5">
        <v>7.0317480000000003</v>
      </c>
    </row>
    <row r="8335" spans="1:9">
      <c r="A8335" s="5">
        <v>2430850011</v>
      </c>
      <c r="B8335" s="5" t="s">
        <v>1891</v>
      </c>
      <c r="C8335" s="5" t="s">
        <v>646</v>
      </c>
      <c r="D8335" s="5" t="s">
        <v>647</v>
      </c>
      <c r="E8335" s="33">
        <v>1.2</v>
      </c>
      <c r="F8335" s="5" t="s">
        <v>4407</v>
      </c>
      <c r="G8335" s="31">
        <v>0</v>
      </c>
      <c r="H8335" s="32">
        <v>1.25</v>
      </c>
      <c r="I8335" s="5">
        <v>7.0333329999999998</v>
      </c>
    </row>
    <row r="8336" spans="1:9">
      <c r="A8336" s="5">
        <v>2430850012</v>
      </c>
      <c r="B8336" s="5" t="s">
        <v>1660</v>
      </c>
      <c r="C8336" s="5" t="s">
        <v>699</v>
      </c>
      <c r="D8336" s="5" t="s">
        <v>700</v>
      </c>
      <c r="E8336" s="33">
        <v>276.33699999999999</v>
      </c>
      <c r="F8336" s="5" t="s">
        <v>4407</v>
      </c>
      <c r="G8336" s="31">
        <v>2.4</v>
      </c>
      <c r="H8336" s="32">
        <v>0</v>
      </c>
      <c r="I8336" s="5">
        <v>15.485621</v>
      </c>
    </row>
    <row r="8337" spans="1:9">
      <c r="A8337" s="5">
        <v>2430850012</v>
      </c>
      <c r="B8337" s="5" t="s">
        <v>1660</v>
      </c>
      <c r="C8337" s="5" t="s">
        <v>248</v>
      </c>
      <c r="D8337" s="5" t="s">
        <v>249</v>
      </c>
      <c r="E8337" s="33">
        <v>187.80099999999999</v>
      </c>
      <c r="F8337" s="5" t="s">
        <v>4407</v>
      </c>
      <c r="G8337" s="31">
        <v>8.7799999999999994</v>
      </c>
      <c r="H8337" s="32">
        <v>0</v>
      </c>
      <c r="I8337" s="5">
        <v>13.278044</v>
      </c>
    </row>
    <row r="8338" spans="1:9">
      <c r="A8338" s="5">
        <v>2430850012</v>
      </c>
      <c r="B8338" s="5" t="s">
        <v>1660</v>
      </c>
      <c r="C8338" s="5" t="s">
        <v>91</v>
      </c>
      <c r="D8338" s="5" t="s">
        <v>92</v>
      </c>
      <c r="E8338" s="33">
        <v>104.13200000000001</v>
      </c>
      <c r="F8338" s="5" t="s">
        <v>4407</v>
      </c>
      <c r="G8338" s="31">
        <v>0</v>
      </c>
      <c r="H8338" s="32">
        <v>8.7799999999999994</v>
      </c>
      <c r="I8338" s="5">
        <v>13.278051</v>
      </c>
    </row>
    <row r="8339" spans="1:9">
      <c r="A8339" s="5">
        <v>2430850012</v>
      </c>
      <c r="B8339" s="5" t="s">
        <v>1660</v>
      </c>
      <c r="C8339" s="5" t="s">
        <v>646</v>
      </c>
      <c r="D8339" s="5" t="s">
        <v>647</v>
      </c>
      <c r="E8339" s="33">
        <v>0.9</v>
      </c>
      <c r="F8339" s="5" t="s">
        <v>4407</v>
      </c>
      <c r="G8339" s="31">
        <v>0</v>
      </c>
      <c r="H8339" s="32">
        <v>2.4</v>
      </c>
      <c r="I8339" s="5">
        <v>15.477778000000001</v>
      </c>
    </row>
    <row r="8340" spans="1:9">
      <c r="A8340" s="5">
        <v>2430850013</v>
      </c>
      <c r="B8340" s="5" t="s">
        <v>1674</v>
      </c>
      <c r="C8340" s="5" t="s">
        <v>699</v>
      </c>
      <c r="D8340" s="5" t="s">
        <v>700</v>
      </c>
      <c r="E8340" s="5">
        <v>631.5</v>
      </c>
      <c r="F8340" s="5" t="s">
        <v>4407</v>
      </c>
      <c r="G8340" s="31">
        <v>4.5999999999999996</v>
      </c>
      <c r="H8340" s="32">
        <v>0</v>
      </c>
      <c r="I8340" s="5">
        <v>6.0844810000000003</v>
      </c>
    </row>
    <row r="8341" spans="1:9">
      <c r="A8341" s="5">
        <v>2430850013</v>
      </c>
      <c r="B8341" s="5" t="s">
        <v>1674</v>
      </c>
      <c r="C8341" s="5" t="s">
        <v>248</v>
      </c>
      <c r="D8341" s="5" t="s">
        <v>249</v>
      </c>
      <c r="E8341" s="33">
        <v>415.7758</v>
      </c>
      <c r="F8341" s="5" t="s">
        <v>4407</v>
      </c>
      <c r="G8341" s="31">
        <v>31.788</v>
      </c>
      <c r="H8341" s="32">
        <v>0</v>
      </c>
      <c r="I8341" s="5">
        <v>5.8080819999999997</v>
      </c>
    </row>
    <row r="8342" spans="1:9">
      <c r="A8342" s="5">
        <v>2430850013</v>
      </c>
      <c r="B8342" s="5" t="s">
        <v>1674</v>
      </c>
      <c r="C8342" s="5" t="s">
        <v>91</v>
      </c>
      <c r="D8342" s="5" t="s">
        <v>92</v>
      </c>
      <c r="E8342" s="33">
        <v>193.95</v>
      </c>
      <c r="F8342" s="5" t="s">
        <v>4407</v>
      </c>
      <c r="G8342" s="31">
        <v>0</v>
      </c>
      <c r="H8342" s="32">
        <v>31.788</v>
      </c>
      <c r="I8342" s="5">
        <v>5.3995360000000003</v>
      </c>
    </row>
    <row r="8343" spans="1:9">
      <c r="A8343" s="5">
        <v>2430850013</v>
      </c>
      <c r="B8343" s="5" t="s">
        <v>1674</v>
      </c>
      <c r="C8343" s="5" t="s">
        <v>646</v>
      </c>
      <c r="D8343" s="5" t="s">
        <v>647</v>
      </c>
      <c r="E8343" s="33">
        <v>1.45</v>
      </c>
      <c r="F8343" s="5" t="s">
        <v>4407</v>
      </c>
      <c r="G8343" s="31">
        <v>0</v>
      </c>
      <c r="H8343" s="32">
        <v>4.5999999999999996</v>
      </c>
      <c r="I8343" s="5">
        <v>6.0827590000000002</v>
      </c>
    </row>
    <row r="8344" spans="1:9">
      <c r="A8344" s="5">
        <v>2430850014</v>
      </c>
      <c r="B8344" s="5" t="s">
        <v>6141</v>
      </c>
      <c r="C8344" s="5" t="s">
        <v>2675</v>
      </c>
      <c r="D8344" s="5" t="s">
        <v>2676</v>
      </c>
      <c r="E8344" s="5">
        <v>190.51</v>
      </c>
      <c r="F8344" s="5" t="s">
        <v>4407</v>
      </c>
      <c r="G8344" s="31">
        <v>0</v>
      </c>
      <c r="H8344" s="32">
        <v>0</v>
      </c>
      <c r="I8344" s="5">
        <v>51.125925000000002</v>
      </c>
    </row>
    <row r="8345" spans="1:9">
      <c r="A8345" s="5">
        <v>2430850014</v>
      </c>
      <c r="B8345" s="5" t="s">
        <v>6141</v>
      </c>
      <c r="C8345" s="5" t="s">
        <v>699</v>
      </c>
      <c r="D8345" s="5" t="s">
        <v>700</v>
      </c>
      <c r="E8345" s="33">
        <v>53.924999999999997</v>
      </c>
      <c r="F8345" s="5" t="s">
        <v>4407</v>
      </c>
      <c r="G8345" s="31">
        <v>0.7</v>
      </c>
      <c r="H8345" s="32">
        <v>0</v>
      </c>
      <c r="I8345" s="5">
        <v>53.816968000000003</v>
      </c>
    </row>
    <row r="8346" spans="1:9">
      <c r="A8346" s="5">
        <v>2430850014</v>
      </c>
      <c r="B8346" s="5" t="s">
        <v>6141</v>
      </c>
      <c r="C8346" s="5" t="s">
        <v>646</v>
      </c>
      <c r="D8346" s="5" t="s">
        <v>647</v>
      </c>
      <c r="E8346" s="33">
        <v>0.2</v>
      </c>
      <c r="F8346" s="5" t="s">
        <v>4407</v>
      </c>
      <c r="G8346" s="31">
        <v>0</v>
      </c>
      <c r="H8346" s="32">
        <v>0.7</v>
      </c>
      <c r="I8346" s="5">
        <v>53.8</v>
      </c>
    </row>
    <row r="8347" spans="1:9">
      <c r="A8347" s="5">
        <v>2430850015</v>
      </c>
      <c r="B8347" s="5" t="s">
        <v>1985</v>
      </c>
      <c r="C8347" s="5" t="s">
        <v>248</v>
      </c>
      <c r="D8347" s="5" t="s">
        <v>249</v>
      </c>
      <c r="E8347" s="33">
        <v>50.1</v>
      </c>
      <c r="F8347" s="5" t="s">
        <v>4407</v>
      </c>
      <c r="G8347" s="31">
        <v>0</v>
      </c>
      <c r="H8347" s="32">
        <v>0</v>
      </c>
      <c r="I8347" s="5">
        <v>6.6019959999999998</v>
      </c>
    </row>
    <row r="8348" spans="1:9">
      <c r="A8348" s="5">
        <v>2430850017</v>
      </c>
      <c r="B8348" s="5" t="s">
        <v>6142</v>
      </c>
      <c r="C8348" s="5" t="s">
        <v>699</v>
      </c>
      <c r="D8348" s="5" t="s">
        <v>700</v>
      </c>
      <c r="E8348" s="33">
        <v>13.32</v>
      </c>
      <c r="F8348" s="5" t="s">
        <v>4407</v>
      </c>
      <c r="G8348" s="31">
        <v>0</v>
      </c>
      <c r="H8348" s="32">
        <v>0</v>
      </c>
      <c r="I8348" s="5">
        <v>40.195945999999999</v>
      </c>
    </row>
    <row r="8349" spans="1:9">
      <c r="A8349" s="5">
        <v>2430850019</v>
      </c>
      <c r="B8349" s="5" t="s">
        <v>6143</v>
      </c>
      <c r="C8349" s="5" t="s">
        <v>699</v>
      </c>
      <c r="D8349" s="5" t="s">
        <v>700</v>
      </c>
      <c r="E8349" s="33">
        <v>0.3</v>
      </c>
      <c r="F8349" s="5" t="s">
        <v>4407</v>
      </c>
      <c r="G8349" s="31">
        <v>0</v>
      </c>
      <c r="H8349" s="32">
        <v>0</v>
      </c>
      <c r="I8349" s="5">
        <v>68.066666999999995</v>
      </c>
    </row>
    <row r="8350" spans="1:9">
      <c r="A8350" s="5">
        <v>2430850021</v>
      </c>
      <c r="B8350" s="5" t="s">
        <v>6144</v>
      </c>
      <c r="C8350" s="5" t="s">
        <v>248</v>
      </c>
      <c r="D8350" s="5" t="s">
        <v>249</v>
      </c>
      <c r="E8350" s="33">
        <v>46</v>
      </c>
      <c r="F8350" s="5" t="s">
        <v>4407</v>
      </c>
      <c r="G8350" s="31">
        <v>0</v>
      </c>
      <c r="H8350" s="32">
        <v>0</v>
      </c>
      <c r="I8350" s="5">
        <v>4.7923910000000003</v>
      </c>
    </row>
    <row r="8351" spans="1:9">
      <c r="A8351" s="5">
        <v>2430850022</v>
      </c>
      <c r="B8351" s="5" t="s">
        <v>1970</v>
      </c>
      <c r="C8351" s="5" t="s">
        <v>248</v>
      </c>
      <c r="D8351" s="5" t="s">
        <v>249</v>
      </c>
      <c r="E8351" s="5">
        <v>0.4</v>
      </c>
      <c r="F8351" s="5" t="s">
        <v>4407</v>
      </c>
      <c r="G8351" s="31">
        <v>0</v>
      </c>
      <c r="H8351" s="32">
        <v>0</v>
      </c>
      <c r="I8351" s="5">
        <v>15.175000000000001</v>
      </c>
    </row>
    <row r="8352" spans="1:9">
      <c r="A8352" s="5">
        <v>2430850025</v>
      </c>
      <c r="B8352" s="5" t="s">
        <v>6145</v>
      </c>
      <c r="C8352" s="5" t="s">
        <v>248</v>
      </c>
      <c r="D8352" s="5" t="s">
        <v>249</v>
      </c>
      <c r="E8352" s="33">
        <v>2.4900000000000002</v>
      </c>
      <c r="F8352" s="5" t="s">
        <v>4407</v>
      </c>
      <c r="G8352" s="31">
        <v>0</v>
      </c>
      <c r="H8352" s="32">
        <v>0</v>
      </c>
      <c r="I8352" s="5">
        <v>65</v>
      </c>
    </row>
    <row r="8353" spans="1:9">
      <c r="A8353" s="5">
        <v>2430850028</v>
      </c>
      <c r="B8353" s="5" t="s">
        <v>6146</v>
      </c>
      <c r="C8353" s="5" t="s">
        <v>699</v>
      </c>
      <c r="D8353" s="5" t="s">
        <v>700</v>
      </c>
      <c r="E8353" s="33">
        <v>2.597</v>
      </c>
      <c r="F8353" s="5" t="s">
        <v>4407</v>
      </c>
      <c r="G8353" s="31">
        <v>0</v>
      </c>
      <c r="H8353" s="32">
        <v>0</v>
      </c>
      <c r="I8353" s="5">
        <v>50.650751</v>
      </c>
    </row>
    <row r="8354" spans="1:9">
      <c r="A8354" s="5">
        <v>2430850031</v>
      </c>
      <c r="B8354" s="5" t="s">
        <v>6147</v>
      </c>
      <c r="C8354" s="5" t="s">
        <v>699</v>
      </c>
      <c r="D8354" s="5" t="s">
        <v>700</v>
      </c>
      <c r="E8354" s="5">
        <v>46.66</v>
      </c>
      <c r="F8354" s="5" t="s">
        <v>4407</v>
      </c>
      <c r="G8354" s="31">
        <v>0.15</v>
      </c>
      <c r="H8354" s="32">
        <v>0</v>
      </c>
      <c r="I8354" s="5">
        <v>21.362622999999999</v>
      </c>
    </row>
    <row r="8355" spans="1:9">
      <c r="A8355" s="5">
        <v>2430850031</v>
      </c>
      <c r="B8355" s="5" t="s">
        <v>6147</v>
      </c>
      <c r="C8355" s="5" t="s">
        <v>646</v>
      </c>
      <c r="D8355" s="5" t="s">
        <v>647</v>
      </c>
      <c r="E8355" s="33">
        <v>0.3</v>
      </c>
      <c r="F8355" s="5" t="s">
        <v>4407</v>
      </c>
      <c r="G8355" s="31">
        <v>0</v>
      </c>
      <c r="H8355" s="32">
        <v>0.15</v>
      </c>
      <c r="I8355" s="5">
        <v>21.366667</v>
      </c>
    </row>
    <row r="8356" spans="1:9">
      <c r="A8356" s="5">
        <v>2430850033</v>
      </c>
      <c r="B8356" s="5" t="s">
        <v>6148</v>
      </c>
      <c r="C8356" s="5" t="s">
        <v>699</v>
      </c>
      <c r="D8356" s="5" t="s">
        <v>700</v>
      </c>
      <c r="E8356" s="5">
        <v>16.87</v>
      </c>
      <c r="F8356" s="5" t="s">
        <v>4407</v>
      </c>
      <c r="G8356" s="31">
        <v>0</v>
      </c>
      <c r="H8356" s="32">
        <v>0</v>
      </c>
      <c r="I8356" s="5">
        <v>160.94724400000001</v>
      </c>
    </row>
    <row r="8357" spans="1:9">
      <c r="A8357" s="5">
        <v>2430850034</v>
      </c>
      <c r="B8357" s="5" t="s">
        <v>6149</v>
      </c>
      <c r="C8357" s="5" t="s">
        <v>699</v>
      </c>
      <c r="D8357" s="5" t="s">
        <v>700</v>
      </c>
      <c r="E8357" s="33">
        <v>22.79</v>
      </c>
      <c r="F8357" s="5" t="s">
        <v>4407</v>
      </c>
      <c r="G8357" s="31">
        <v>0</v>
      </c>
      <c r="H8357" s="32">
        <v>0</v>
      </c>
      <c r="I8357" s="5">
        <v>67.969284999999999</v>
      </c>
    </row>
    <row r="8358" spans="1:9">
      <c r="A8358" s="5">
        <v>2430850037</v>
      </c>
      <c r="B8358" s="5" t="s">
        <v>1685</v>
      </c>
      <c r="C8358" s="5" t="s">
        <v>248</v>
      </c>
      <c r="D8358" s="5" t="s">
        <v>249</v>
      </c>
      <c r="E8358" s="33">
        <v>306.89999999999998</v>
      </c>
      <c r="F8358" s="5" t="s">
        <v>4407</v>
      </c>
      <c r="G8358" s="31">
        <v>0</v>
      </c>
      <c r="H8358" s="32">
        <v>0</v>
      </c>
      <c r="I8358" s="5">
        <v>5.1567610000000004</v>
      </c>
    </row>
    <row r="8359" spans="1:9">
      <c r="A8359" s="5">
        <v>2430850037</v>
      </c>
      <c r="B8359" s="5" t="s">
        <v>1685</v>
      </c>
      <c r="C8359" s="5" t="s">
        <v>91</v>
      </c>
      <c r="D8359" s="5" t="s">
        <v>92</v>
      </c>
      <c r="E8359" s="33">
        <v>48.6</v>
      </c>
      <c r="F8359" s="5" t="s">
        <v>4407</v>
      </c>
      <c r="G8359" s="31">
        <v>0</v>
      </c>
      <c r="H8359" s="32">
        <v>0</v>
      </c>
      <c r="I8359" s="5">
        <v>5.15679</v>
      </c>
    </row>
    <row r="8360" spans="1:9">
      <c r="A8360" s="5">
        <v>2430850039</v>
      </c>
      <c r="B8360" s="5" t="s">
        <v>6150</v>
      </c>
      <c r="C8360" s="5" t="s">
        <v>699</v>
      </c>
      <c r="D8360" s="5" t="s">
        <v>700</v>
      </c>
      <c r="E8360" s="33">
        <v>15.05</v>
      </c>
      <c r="F8360" s="5" t="s">
        <v>4407</v>
      </c>
      <c r="G8360" s="31">
        <v>0</v>
      </c>
      <c r="H8360" s="32">
        <v>0</v>
      </c>
      <c r="I8360" s="5">
        <v>88.379401999999999</v>
      </c>
    </row>
    <row r="8361" spans="1:9">
      <c r="A8361" s="5">
        <v>2430850040</v>
      </c>
      <c r="B8361" s="5" t="s">
        <v>2100</v>
      </c>
      <c r="C8361" s="5" t="s">
        <v>248</v>
      </c>
      <c r="D8361" s="5" t="s">
        <v>249</v>
      </c>
      <c r="E8361" s="33">
        <v>44.655000000000001</v>
      </c>
      <c r="F8361" s="5" t="s">
        <v>4407</v>
      </c>
      <c r="G8361" s="31">
        <v>0</v>
      </c>
      <c r="H8361" s="32">
        <v>0</v>
      </c>
      <c r="I8361" s="5">
        <v>14.855670999999999</v>
      </c>
    </row>
    <row r="8362" spans="1:9">
      <c r="A8362" s="5">
        <v>2430850042</v>
      </c>
      <c r="B8362" s="5" t="s">
        <v>6151</v>
      </c>
      <c r="C8362" s="5" t="s">
        <v>699</v>
      </c>
      <c r="D8362" s="5" t="s">
        <v>700</v>
      </c>
      <c r="E8362" s="33">
        <v>68.2</v>
      </c>
      <c r="F8362" s="5" t="s">
        <v>4407</v>
      </c>
      <c r="G8362" s="31">
        <v>0</v>
      </c>
      <c r="H8362" s="32">
        <v>0</v>
      </c>
      <c r="I8362" s="5">
        <v>9.5469209999999993</v>
      </c>
    </row>
    <row r="8363" spans="1:9">
      <c r="A8363" s="5">
        <v>2430850042</v>
      </c>
      <c r="B8363" s="5" t="s">
        <v>6151</v>
      </c>
      <c r="C8363" s="5" t="s">
        <v>646</v>
      </c>
      <c r="D8363" s="5" t="s">
        <v>647</v>
      </c>
      <c r="E8363" s="33">
        <v>0.8</v>
      </c>
      <c r="F8363" s="5" t="s">
        <v>4407</v>
      </c>
      <c r="G8363" s="31">
        <v>0</v>
      </c>
      <c r="H8363" s="32">
        <v>0</v>
      </c>
      <c r="I8363" s="5">
        <v>9.5500000000000007</v>
      </c>
    </row>
    <row r="8364" spans="1:9">
      <c r="A8364" s="5">
        <v>2430850043</v>
      </c>
      <c r="B8364" s="5" t="s">
        <v>6152</v>
      </c>
      <c r="C8364" s="5" t="s">
        <v>699</v>
      </c>
      <c r="D8364" s="5" t="s">
        <v>700</v>
      </c>
      <c r="E8364" s="33">
        <v>17.75</v>
      </c>
      <c r="F8364" s="5" t="s">
        <v>4407</v>
      </c>
      <c r="G8364" s="31">
        <v>0</v>
      </c>
      <c r="H8364" s="32">
        <v>0</v>
      </c>
      <c r="I8364" s="5">
        <v>68.68338</v>
      </c>
    </row>
    <row r="8365" spans="1:9">
      <c r="A8365" s="5">
        <v>2430850044</v>
      </c>
      <c r="B8365" s="5" t="s">
        <v>6153</v>
      </c>
      <c r="C8365" s="5" t="s">
        <v>699</v>
      </c>
      <c r="D8365" s="5" t="s">
        <v>700</v>
      </c>
      <c r="E8365" s="5">
        <v>54.69</v>
      </c>
      <c r="F8365" s="5" t="s">
        <v>4407</v>
      </c>
      <c r="G8365" s="31">
        <v>0</v>
      </c>
      <c r="H8365" s="32">
        <v>0</v>
      </c>
      <c r="I8365" s="5">
        <v>31.324922000000001</v>
      </c>
    </row>
    <row r="8366" spans="1:9">
      <c r="A8366" s="5">
        <v>2430860001</v>
      </c>
      <c r="B8366" s="5" t="s">
        <v>1892</v>
      </c>
      <c r="C8366" s="5" t="s">
        <v>699</v>
      </c>
      <c r="D8366" s="5" t="s">
        <v>700</v>
      </c>
      <c r="E8366" s="33">
        <v>60.85</v>
      </c>
      <c r="F8366" s="5" t="s">
        <v>4407</v>
      </c>
      <c r="G8366" s="31">
        <v>0</v>
      </c>
      <c r="H8366" s="32">
        <v>0</v>
      </c>
      <c r="I8366" s="5">
        <v>15.967461</v>
      </c>
    </row>
    <row r="8367" spans="1:9">
      <c r="A8367" s="5">
        <v>2430860001</v>
      </c>
      <c r="B8367" s="5" t="s">
        <v>1892</v>
      </c>
      <c r="C8367" s="5" t="s">
        <v>248</v>
      </c>
      <c r="D8367" s="5" t="s">
        <v>249</v>
      </c>
      <c r="E8367" s="33">
        <v>18</v>
      </c>
      <c r="F8367" s="5" t="s">
        <v>4407</v>
      </c>
      <c r="G8367" s="31">
        <v>0</v>
      </c>
      <c r="H8367" s="32">
        <v>0</v>
      </c>
      <c r="I8367" s="5">
        <v>17.489999999999998</v>
      </c>
    </row>
    <row r="8368" spans="1:9">
      <c r="A8368" s="5">
        <v>2430860001</v>
      </c>
      <c r="B8368" s="5" t="s">
        <v>1892</v>
      </c>
      <c r="C8368" s="5" t="s">
        <v>14</v>
      </c>
      <c r="D8368" s="5" t="s">
        <v>15</v>
      </c>
      <c r="E8368" s="33">
        <v>1.62</v>
      </c>
      <c r="F8368" s="5" t="s">
        <v>4407</v>
      </c>
      <c r="G8368" s="31">
        <v>0</v>
      </c>
      <c r="H8368" s="32">
        <v>0</v>
      </c>
      <c r="I8368" s="5">
        <v>17.493827</v>
      </c>
    </row>
    <row r="8369" spans="1:9">
      <c r="A8369" s="5">
        <v>2430870001</v>
      </c>
      <c r="B8369" s="5" t="s">
        <v>6154</v>
      </c>
      <c r="C8369" s="5" t="s">
        <v>699</v>
      </c>
      <c r="D8369" s="5" t="s">
        <v>700</v>
      </c>
      <c r="E8369" s="33">
        <v>2028.5</v>
      </c>
      <c r="F8369" s="5" t="s">
        <v>4407</v>
      </c>
      <c r="G8369" s="31">
        <v>18</v>
      </c>
      <c r="H8369" s="32">
        <v>1000</v>
      </c>
      <c r="I8369" s="5">
        <v>1.9918260000000001</v>
      </c>
    </row>
    <row r="8370" spans="1:9">
      <c r="A8370" s="5">
        <v>2430870001</v>
      </c>
      <c r="B8370" s="5" t="s">
        <v>6154</v>
      </c>
      <c r="C8370" s="5" t="s">
        <v>646</v>
      </c>
      <c r="D8370" s="5" t="s">
        <v>647</v>
      </c>
      <c r="E8370" s="33">
        <v>3</v>
      </c>
      <c r="F8370" s="5" t="s">
        <v>4407</v>
      </c>
      <c r="G8370" s="31">
        <v>0</v>
      </c>
      <c r="H8370" s="32">
        <v>18</v>
      </c>
      <c r="I8370" s="5">
        <v>1.99</v>
      </c>
    </row>
    <row r="8371" spans="1:9">
      <c r="A8371" s="5">
        <v>2430870003</v>
      </c>
      <c r="B8371" s="5" t="s">
        <v>6155</v>
      </c>
      <c r="C8371" s="5" t="s">
        <v>699</v>
      </c>
      <c r="D8371" s="5" t="s">
        <v>700</v>
      </c>
      <c r="E8371" s="33">
        <v>38.200000000000003</v>
      </c>
      <c r="F8371" s="5" t="s">
        <v>4407</v>
      </c>
      <c r="G8371" s="31">
        <v>0</v>
      </c>
      <c r="H8371" s="32">
        <v>0</v>
      </c>
      <c r="I8371" s="5">
        <v>25.159424000000001</v>
      </c>
    </row>
    <row r="8372" spans="1:9">
      <c r="A8372" s="5">
        <v>2430870003</v>
      </c>
      <c r="B8372" s="5" t="s">
        <v>6155</v>
      </c>
      <c r="C8372" s="5" t="s">
        <v>646</v>
      </c>
      <c r="D8372" s="5" t="s">
        <v>647</v>
      </c>
      <c r="E8372" s="5">
        <v>0.28000000000000003</v>
      </c>
      <c r="F8372" s="5" t="s">
        <v>4407</v>
      </c>
      <c r="G8372" s="31">
        <v>0</v>
      </c>
      <c r="H8372" s="32">
        <v>0</v>
      </c>
      <c r="I8372" s="5">
        <v>25.178571000000002</v>
      </c>
    </row>
    <row r="8373" spans="1:9">
      <c r="A8373" s="5">
        <v>2430870004</v>
      </c>
      <c r="B8373" s="5" t="s">
        <v>1673</v>
      </c>
      <c r="C8373" s="5" t="s">
        <v>699</v>
      </c>
      <c r="D8373" s="5" t="s">
        <v>700</v>
      </c>
      <c r="E8373" s="33">
        <v>23.251000000000001</v>
      </c>
      <c r="F8373" s="5" t="s">
        <v>4407</v>
      </c>
      <c r="G8373" s="31">
        <v>1</v>
      </c>
      <c r="H8373" s="32">
        <v>0</v>
      </c>
      <c r="I8373" s="5">
        <v>5.9206060000000003</v>
      </c>
    </row>
    <row r="8374" spans="1:9">
      <c r="A8374" s="5">
        <v>2430870004</v>
      </c>
      <c r="B8374" s="5" t="s">
        <v>1673</v>
      </c>
      <c r="C8374" s="5" t="s">
        <v>248</v>
      </c>
      <c r="D8374" s="5" t="s">
        <v>249</v>
      </c>
      <c r="E8374" s="33">
        <v>74.31</v>
      </c>
      <c r="F8374" s="5" t="s">
        <v>4407</v>
      </c>
      <c r="G8374" s="31">
        <v>3.0179999999999998</v>
      </c>
      <c r="H8374" s="32">
        <v>0</v>
      </c>
      <c r="I8374" s="5">
        <v>11.101198</v>
      </c>
    </row>
    <row r="8375" spans="1:9">
      <c r="A8375" s="5">
        <v>2430870004</v>
      </c>
      <c r="B8375" s="5" t="s">
        <v>1673</v>
      </c>
      <c r="C8375" s="5" t="s">
        <v>91</v>
      </c>
      <c r="D8375" s="5" t="s">
        <v>92</v>
      </c>
      <c r="E8375" s="33">
        <v>23.31</v>
      </c>
      <c r="F8375" s="5" t="s">
        <v>4407</v>
      </c>
      <c r="G8375" s="31">
        <v>0</v>
      </c>
      <c r="H8375" s="32">
        <v>3.0179999999999998</v>
      </c>
      <c r="I8375" s="5">
        <v>11.101243999999999</v>
      </c>
    </row>
    <row r="8376" spans="1:9">
      <c r="A8376" s="5">
        <v>2430870004</v>
      </c>
      <c r="B8376" s="5" t="s">
        <v>1673</v>
      </c>
      <c r="C8376" s="5" t="s">
        <v>646</v>
      </c>
      <c r="D8376" s="5" t="s">
        <v>647</v>
      </c>
      <c r="E8376" s="33">
        <v>0.25</v>
      </c>
      <c r="F8376" s="5" t="s">
        <v>4407</v>
      </c>
      <c r="G8376" s="31">
        <v>0</v>
      </c>
      <c r="H8376" s="32">
        <v>1</v>
      </c>
      <c r="I8376" s="5">
        <v>5.92</v>
      </c>
    </row>
    <row r="8377" spans="1:9">
      <c r="A8377" s="5">
        <v>2430870005</v>
      </c>
      <c r="B8377" s="5" t="s">
        <v>6156</v>
      </c>
      <c r="C8377" s="5" t="s">
        <v>699</v>
      </c>
      <c r="D8377" s="5" t="s">
        <v>700</v>
      </c>
      <c r="E8377" s="33">
        <v>176.5</v>
      </c>
      <c r="F8377" s="5" t="s">
        <v>4407</v>
      </c>
      <c r="G8377" s="31">
        <v>0</v>
      </c>
      <c r="H8377" s="32">
        <v>0</v>
      </c>
      <c r="I8377" s="5">
        <v>1.324986</v>
      </c>
    </row>
    <row r="8378" spans="1:9">
      <c r="A8378" s="5">
        <v>2430870007</v>
      </c>
      <c r="B8378" s="5" t="s">
        <v>6157</v>
      </c>
      <c r="C8378" s="5" t="s">
        <v>699</v>
      </c>
      <c r="D8378" s="5" t="s">
        <v>700</v>
      </c>
      <c r="E8378" s="33">
        <v>45</v>
      </c>
      <c r="F8378" s="5" t="s">
        <v>4407</v>
      </c>
      <c r="G8378" s="31">
        <v>0</v>
      </c>
      <c r="H8378" s="32">
        <v>5</v>
      </c>
      <c r="I8378" s="5">
        <v>5.9208889999999998</v>
      </c>
    </row>
    <row r="8379" spans="1:9">
      <c r="A8379" s="5">
        <v>2430880003</v>
      </c>
      <c r="B8379" s="5" t="s">
        <v>1893</v>
      </c>
      <c r="C8379" s="5" t="s">
        <v>248</v>
      </c>
      <c r="D8379" s="5" t="s">
        <v>249</v>
      </c>
      <c r="E8379" s="33">
        <v>108.4</v>
      </c>
      <c r="F8379" s="5" t="s">
        <v>4407</v>
      </c>
      <c r="G8379" s="31">
        <v>0</v>
      </c>
      <c r="H8379" s="32">
        <v>0</v>
      </c>
      <c r="I8379" s="5">
        <v>7.2504609999999996</v>
      </c>
    </row>
    <row r="8380" spans="1:9">
      <c r="A8380" s="5">
        <v>2430880005</v>
      </c>
      <c r="B8380" s="5" t="s">
        <v>1966</v>
      </c>
      <c r="C8380" s="5" t="s">
        <v>248</v>
      </c>
      <c r="D8380" s="5" t="s">
        <v>249</v>
      </c>
      <c r="E8380" s="33">
        <v>129.80000000000001</v>
      </c>
      <c r="F8380" s="5" t="s">
        <v>4407</v>
      </c>
      <c r="G8380" s="31">
        <v>0</v>
      </c>
      <c r="H8380" s="32">
        <v>0</v>
      </c>
      <c r="I8380" s="5">
        <v>4.0673339999999998</v>
      </c>
    </row>
    <row r="8381" spans="1:9">
      <c r="A8381" s="5">
        <v>2430880007</v>
      </c>
      <c r="B8381" s="5" t="s">
        <v>8498</v>
      </c>
      <c r="C8381" s="5" t="s">
        <v>2675</v>
      </c>
      <c r="D8381" s="5" t="s">
        <v>2676</v>
      </c>
      <c r="E8381" s="33">
        <v>210</v>
      </c>
      <c r="F8381" s="5" t="s">
        <v>4407</v>
      </c>
      <c r="G8381" s="31">
        <v>0</v>
      </c>
      <c r="H8381" s="32">
        <v>0</v>
      </c>
      <c r="I8381" s="5">
        <v>6.1231900000000001</v>
      </c>
    </row>
    <row r="8382" spans="1:9">
      <c r="A8382" s="5">
        <v>2430880010</v>
      </c>
      <c r="B8382" s="5" t="s">
        <v>6158</v>
      </c>
      <c r="C8382" s="5" t="s">
        <v>699</v>
      </c>
      <c r="D8382" s="5" t="s">
        <v>700</v>
      </c>
      <c r="E8382" s="33">
        <v>40.779000000000003</v>
      </c>
      <c r="F8382" s="5" t="s">
        <v>4407</v>
      </c>
      <c r="G8382" s="31">
        <v>3</v>
      </c>
      <c r="H8382" s="32">
        <v>0</v>
      </c>
      <c r="I8382" s="5">
        <v>7.3133229999999996</v>
      </c>
    </row>
    <row r="8383" spans="1:9">
      <c r="A8383" s="5">
        <v>2430880010</v>
      </c>
      <c r="B8383" s="5" t="s">
        <v>6158</v>
      </c>
      <c r="C8383" s="5" t="s">
        <v>646</v>
      </c>
      <c r="D8383" s="5" t="s">
        <v>647</v>
      </c>
      <c r="E8383" s="33">
        <v>1.3</v>
      </c>
      <c r="F8383" s="5" t="s">
        <v>4407</v>
      </c>
      <c r="G8383" s="31">
        <v>0</v>
      </c>
      <c r="H8383" s="32">
        <v>3</v>
      </c>
      <c r="I8383" s="5">
        <v>7.315385</v>
      </c>
    </row>
    <row r="8384" spans="1:9">
      <c r="A8384" s="5">
        <v>2430880019</v>
      </c>
      <c r="B8384" s="5" t="s">
        <v>6159</v>
      </c>
      <c r="C8384" s="5" t="s">
        <v>699</v>
      </c>
      <c r="D8384" s="5" t="s">
        <v>700</v>
      </c>
      <c r="E8384" s="33">
        <v>77.05</v>
      </c>
      <c r="F8384" s="5" t="s">
        <v>4407</v>
      </c>
      <c r="G8384" s="31">
        <v>0.25</v>
      </c>
      <c r="H8384" s="32">
        <v>0</v>
      </c>
      <c r="I8384" s="5">
        <v>30.895263</v>
      </c>
    </row>
    <row r="8385" spans="1:9">
      <c r="A8385" s="5">
        <v>2430880019</v>
      </c>
      <c r="B8385" s="5" t="s">
        <v>6159</v>
      </c>
      <c r="C8385" s="5" t="s">
        <v>646</v>
      </c>
      <c r="D8385" s="5" t="s">
        <v>647</v>
      </c>
      <c r="E8385" s="33">
        <v>0</v>
      </c>
      <c r="F8385" s="5" t="s">
        <v>4407</v>
      </c>
      <c r="G8385" s="31">
        <v>0</v>
      </c>
      <c r="H8385" s="32">
        <v>0.25</v>
      </c>
      <c r="I8385" s="5">
        <v>30.857143000000001</v>
      </c>
    </row>
    <row r="8386" spans="1:9">
      <c r="A8386" s="5">
        <v>2430880022</v>
      </c>
      <c r="B8386" s="5" t="s">
        <v>1664</v>
      </c>
      <c r="C8386" s="5" t="s">
        <v>248</v>
      </c>
      <c r="D8386" s="5" t="s">
        <v>249</v>
      </c>
      <c r="E8386" s="33">
        <v>201.256</v>
      </c>
      <c r="F8386" s="5" t="s">
        <v>4407</v>
      </c>
      <c r="G8386" s="31">
        <v>129.25800000000001</v>
      </c>
      <c r="H8386" s="32">
        <v>0</v>
      </c>
      <c r="I8386" s="5">
        <v>6.192412</v>
      </c>
    </row>
    <row r="8387" spans="1:9">
      <c r="A8387" s="5">
        <v>2430880022</v>
      </c>
      <c r="B8387" s="5" t="s">
        <v>1664</v>
      </c>
      <c r="C8387" s="5" t="s">
        <v>47</v>
      </c>
      <c r="D8387" s="5" t="s">
        <v>48</v>
      </c>
      <c r="E8387" s="33">
        <v>0</v>
      </c>
      <c r="F8387" s="5" t="s">
        <v>4407</v>
      </c>
      <c r="G8387" s="31">
        <v>0</v>
      </c>
      <c r="H8387" s="32">
        <v>80</v>
      </c>
      <c r="I8387" s="5">
        <v>5.3983999999999996</v>
      </c>
    </row>
    <row r="8388" spans="1:9">
      <c r="A8388" s="5">
        <v>2430880022</v>
      </c>
      <c r="B8388" s="5" t="s">
        <v>1664</v>
      </c>
      <c r="C8388" s="5" t="s">
        <v>91</v>
      </c>
      <c r="D8388" s="5" t="s">
        <v>92</v>
      </c>
      <c r="E8388" s="33">
        <v>115.068</v>
      </c>
      <c r="F8388" s="5" t="s">
        <v>4407</v>
      </c>
      <c r="G8388" s="31">
        <v>0</v>
      </c>
      <c r="H8388" s="32">
        <v>49.258000000000003</v>
      </c>
      <c r="I8388" s="5">
        <v>6.1924250000000001</v>
      </c>
    </row>
    <row r="8389" spans="1:9">
      <c r="A8389" s="5">
        <v>2430880024</v>
      </c>
      <c r="B8389" s="5" t="s">
        <v>6160</v>
      </c>
      <c r="C8389" s="5" t="s">
        <v>699</v>
      </c>
      <c r="D8389" s="5" t="s">
        <v>700</v>
      </c>
      <c r="E8389" s="33">
        <v>446.09</v>
      </c>
      <c r="F8389" s="5" t="s">
        <v>4407</v>
      </c>
      <c r="G8389" s="31">
        <v>0</v>
      </c>
      <c r="H8389" s="32">
        <v>0</v>
      </c>
      <c r="I8389" s="5">
        <v>6.7183299999999999</v>
      </c>
    </row>
    <row r="8390" spans="1:9">
      <c r="A8390" s="5">
        <v>2430880024</v>
      </c>
      <c r="B8390" s="5" t="s">
        <v>6160</v>
      </c>
      <c r="C8390" s="5" t="s">
        <v>646</v>
      </c>
      <c r="D8390" s="5" t="s">
        <v>647</v>
      </c>
      <c r="E8390" s="33">
        <v>2.5</v>
      </c>
      <c r="F8390" s="5" t="s">
        <v>4407</v>
      </c>
      <c r="G8390" s="31">
        <v>0</v>
      </c>
      <c r="H8390" s="32">
        <v>0</v>
      </c>
      <c r="I8390" s="5">
        <v>6.7160000000000002</v>
      </c>
    </row>
    <row r="8391" spans="1:9">
      <c r="A8391" s="5">
        <v>2430880025</v>
      </c>
      <c r="B8391" s="5" t="s">
        <v>6161</v>
      </c>
      <c r="C8391" s="5" t="s">
        <v>699</v>
      </c>
      <c r="D8391" s="5" t="s">
        <v>700</v>
      </c>
      <c r="E8391" s="33">
        <v>107.78</v>
      </c>
      <c r="F8391" s="5" t="s">
        <v>4407</v>
      </c>
      <c r="G8391" s="31">
        <v>0</v>
      </c>
      <c r="H8391" s="32">
        <v>0</v>
      </c>
      <c r="I8391" s="5">
        <v>30.887640999999999</v>
      </c>
    </row>
    <row r="8392" spans="1:9">
      <c r="A8392" s="5">
        <v>2430880026</v>
      </c>
      <c r="B8392" s="5" t="s">
        <v>2154</v>
      </c>
      <c r="C8392" s="5" t="s">
        <v>248</v>
      </c>
      <c r="D8392" s="5" t="s">
        <v>249</v>
      </c>
      <c r="E8392" s="33">
        <v>1158.5</v>
      </c>
      <c r="F8392" s="5" t="s">
        <v>4407</v>
      </c>
      <c r="G8392" s="31">
        <v>0</v>
      </c>
      <c r="H8392" s="32">
        <v>0</v>
      </c>
      <c r="I8392" s="5">
        <v>6.6873969999999998</v>
      </c>
    </row>
    <row r="8393" spans="1:9">
      <c r="A8393" s="5">
        <v>2430880026</v>
      </c>
      <c r="B8393" s="5" t="s">
        <v>2154</v>
      </c>
      <c r="C8393" s="5" t="s">
        <v>91</v>
      </c>
      <c r="D8393" s="5" t="s">
        <v>92</v>
      </c>
      <c r="E8393" s="33">
        <v>99.4</v>
      </c>
      <c r="F8393" s="5" t="s">
        <v>4407</v>
      </c>
      <c r="G8393" s="31">
        <v>0</v>
      </c>
      <c r="H8393" s="32">
        <v>0</v>
      </c>
      <c r="I8393" s="5">
        <v>6.6874250000000002</v>
      </c>
    </row>
    <row r="8394" spans="1:9">
      <c r="A8394" s="5">
        <v>2430890002</v>
      </c>
      <c r="B8394" s="5" t="s">
        <v>6162</v>
      </c>
      <c r="C8394" s="5" t="s">
        <v>699</v>
      </c>
      <c r="D8394" s="5" t="s">
        <v>700</v>
      </c>
      <c r="E8394" s="33">
        <v>20</v>
      </c>
      <c r="F8394" s="5" t="s">
        <v>4407</v>
      </c>
      <c r="G8394" s="31">
        <v>0</v>
      </c>
      <c r="H8394" s="32">
        <v>0</v>
      </c>
      <c r="I8394" s="5">
        <v>24.8705</v>
      </c>
    </row>
    <row r="8395" spans="1:9">
      <c r="A8395" s="5">
        <v>2430890005</v>
      </c>
      <c r="B8395" s="5" t="s">
        <v>1776</v>
      </c>
      <c r="C8395" s="5" t="s">
        <v>699</v>
      </c>
      <c r="D8395" s="5" t="s">
        <v>700</v>
      </c>
      <c r="E8395" s="33">
        <v>117.85</v>
      </c>
      <c r="F8395" s="5" t="s">
        <v>4407</v>
      </c>
      <c r="G8395" s="31">
        <v>8</v>
      </c>
      <c r="H8395" s="32">
        <v>0</v>
      </c>
      <c r="I8395" s="5">
        <v>5.688078</v>
      </c>
    </row>
    <row r="8396" spans="1:9">
      <c r="A8396" s="5">
        <v>2430890005</v>
      </c>
      <c r="B8396" s="5" t="s">
        <v>1776</v>
      </c>
      <c r="C8396" s="5" t="s">
        <v>248</v>
      </c>
      <c r="D8396" s="5" t="s">
        <v>249</v>
      </c>
      <c r="E8396" s="33">
        <v>2077.0990000000002</v>
      </c>
      <c r="F8396" s="5" t="s">
        <v>4407</v>
      </c>
      <c r="G8396" s="31">
        <v>0</v>
      </c>
      <c r="H8396" s="32">
        <v>0</v>
      </c>
      <c r="I8396" s="5">
        <v>5.6899699999999998</v>
      </c>
    </row>
    <row r="8397" spans="1:9">
      <c r="A8397" s="5">
        <v>2430890005</v>
      </c>
      <c r="B8397" s="5" t="s">
        <v>1776</v>
      </c>
      <c r="C8397" s="5" t="s">
        <v>91</v>
      </c>
      <c r="D8397" s="5" t="s">
        <v>92</v>
      </c>
      <c r="E8397" s="33">
        <v>900</v>
      </c>
      <c r="F8397" s="5" t="s">
        <v>4407</v>
      </c>
      <c r="G8397" s="31">
        <v>0</v>
      </c>
      <c r="H8397" s="32">
        <v>0</v>
      </c>
      <c r="I8397" s="5">
        <v>5.6899670000000002</v>
      </c>
    </row>
    <row r="8398" spans="1:9">
      <c r="A8398" s="5">
        <v>2430890005</v>
      </c>
      <c r="B8398" s="5" t="s">
        <v>1776</v>
      </c>
      <c r="C8398" s="5" t="s">
        <v>628</v>
      </c>
      <c r="D8398" s="5" t="s">
        <v>629</v>
      </c>
      <c r="E8398" s="33">
        <v>0</v>
      </c>
      <c r="F8398" s="5" t="s">
        <v>4407</v>
      </c>
      <c r="G8398" s="31">
        <v>0</v>
      </c>
      <c r="H8398" s="32">
        <v>8</v>
      </c>
      <c r="I8398" s="5">
        <v>5.6880850000000001</v>
      </c>
    </row>
    <row r="8399" spans="1:9">
      <c r="A8399" s="5">
        <v>2430890005</v>
      </c>
      <c r="B8399" s="5" t="s">
        <v>1776</v>
      </c>
      <c r="C8399" s="5" t="s">
        <v>2611</v>
      </c>
      <c r="D8399" s="5" t="s">
        <v>2612</v>
      </c>
      <c r="E8399" s="33">
        <v>28000</v>
      </c>
      <c r="F8399" s="5" t="s">
        <v>4407</v>
      </c>
      <c r="G8399" s="31">
        <v>0</v>
      </c>
      <c r="H8399" s="32">
        <v>0</v>
      </c>
      <c r="I8399" s="5">
        <v>4.1456949999999999</v>
      </c>
    </row>
    <row r="8400" spans="1:9">
      <c r="A8400" s="5">
        <v>2430890006</v>
      </c>
      <c r="B8400" s="5" t="s">
        <v>6163</v>
      </c>
      <c r="C8400" s="5" t="s">
        <v>248</v>
      </c>
      <c r="D8400" s="5" t="s">
        <v>249</v>
      </c>
      <c r="E8400" s="33">
        <v>7.5</v>
      </c>
      <c r="F8400" s="5" t="s">
        <v>4407</v>
      </c>
      <c r="G8400" s="31">
        <v>0</v>
      </c>
      <c r="H8400" s="32">
        <v>0</v>
      </c>
      <c r="I8400" s="5">
        <v>44.386667000000003</v>
      </c>
    </row>
    <row r="8401" spans="1:9">
      <c r="A8401" s="5">
        <v>2430900001</v>
      </c>
      <c r="B8401" s="5" t="s">
        <v>6164</v>
      </c>
      <c r="C8401" s="5" t="s">
        <v>699</v>
      </c>
      <c r="D8401" s="5" t="s">
        <v>700</v>
      </c>
      <c r="E8401" s="33">
        <v>893.5</v>
      </c>
      <c r="F8401" s="5" t="s">
        <v>4407</v>
      </c>
      <c r="G8401" s="31">
        <v>0</v>
      </c>
      <c r="H8401" s="32">
        <v>0</v>
      </c>
      <c r="I8401" s="5">
        <v>0.88993800000000001</v>
      </c>
    </row>
    <row r="8402" spans="1:9">
      <c r="A8402" s="5">
        <v>2430900001</v>
      </c>
      <c r="B8402" s="5" t="s">
        <v>6164</v>
      </c>
      <c r="C8402" s="5" t="s">
        <v>646</v>
      </c>
      <c r="D8402" s="5" t="s">
        <v>647</v>
      </c>
      <c r="E8402" s="33">
        <v>1</v>
      </c>
      <c r="F8402" s="5" t="s">
        <v>4407</v>
      </c>
      <c r="G8402" s="31">
        <v>0</v>
      </c>
      <c r="H8402" s="32">
        <v>0</v>
      </c>
      <c r="I8402" s="5">
        <v>0.89</v>
      </c>
    </row>
    <row r="8403" spans="1:9">
      <c r="A8403" s="5">
        <v>2430900003</v>
      </c>
      <c r="B8403" s="5" t="s">
        <v>6165</v>
      </c>
      <c r="C8403" s="5" t="s">
        <v>699</v>
      </c>
      <c r="D8403" s="5" t="s">
        <v>700</v>
      </c>
      <c r="E8403" s="33">
        <v>18.795000000000002</v>
      </c>
      <c r="F8403" s="5" t="s">
        <v>4407</v>
      </c>
      <c r="G8403" s="31">
        <v>0</v>
      </c>
      <c r="H8403" s="32">
        <v>0</v>
      </c>
      <c r="I8403" s="5">
        <v>25.365788999999999</v>
      </c>
    </row>
    <row r="8404" spans="1:9">
      <c r="A8404" s="5">
        <v>2430900008</v>
      </c>
      <c r="B8404" s="5" t="s">
        <v>6166</v>
      </c>
      <c r="C8404" s="5" t="s">
        <v>699</v>
      </c>
      <c r="D8404" s="5" t="s">
        <v>700</v>
      </c>
      <c r="E8404" s="33">
        <v>600.25</v>
      </c>
      <c r="F8404" s="5" t="s">
        <v>4407</v>
      </c>
      <c r="G8404" s="31">
        <v>0</v>
      </c>
      <c r="H8404" s="32">
        <v>0</v>
      </c>
      <c r="I8404" s="5">
        <v>31.527913000000002</v>
      </c>
    </row>
    <row r="8405" spans="1:9">
      <c r="A8405" s="5">
        <v>2430900008</v>
      </c>
      <c r="B8405" s="5" t="s">
        <v>6166</v>
      </c>
      <c r="C8405" s="5" t="s">
        <v>646</v>
      </c>
      <c r="D8405" s="5" t="s">
        <v>647</v>
      </c>
      <c r="E8405" s="33">
        <v>3</v>
      </c>
      <c r="F8405" s="5" t="s">
        <v>4407</v>
      </c>
      <c r="G8405" s="31">
        <v>0</v>
      </c>
      <c r="H8405" s="32">
        <v>0</v>
      </c>
      <c r="I8405" s="5">
        <v>31.526667</v>
      </c>
    </row>
    <row r="8406" spans="1:9">
      <c r="A8406" s="5">
        <v>2430910001</v>
      </c>
      <c r="B8406" s="5" t="s">
        <v>6167</v>
      </c>
      <c r="C8406" s="5" t="s">
        <v>699</v>
      </c>
      <c r="D8406" s="5" t="s">
        <v>700</v>
      </c>
      <c r="E8406" s="33">
        <v>1033.7</v>
      </c>
      <c r="F8406" s="5" t="s">
        <v>4407</v>
      </c>
      <c r="G8406" s="31">
        <v>0</v>
      </c>
      <c r="H8406" s="32">
        <v>0</v>
      </c>
      <c r="I8406" s="5">
        <v>4.1321079999999997</v>
      </c>
    </row>
    <row r="8407" spans="1:9">
      <c r="A8407" s="5">
        <v>2430910001</v>
      </c>
      <c r="B8407" s="5" t="s">
        <v>6167</v>
      </c>
      <c r="C8407" s="5" t="s">
        <v>646</v>
      </c>
      <c r="D8407" s="5" t="s">
        <v>647</v>
      </c>
      <c r="E8407" s="33">
        <v>83</v>
      </c>
      <c r="F8407" s="5" t="s">
        <v>4407</v>
      </c>
      <c r="G8407" s="31">
        <v>0</v>
      </c>
      <c r="H8407" s="32">
        <v>0</v>
      </c>
      <c r="I8407" s="5">
        <v>4.1321690000000002</v>
      </c>
    </row>
    <row r="8408" spans="1:9">
      <c r="A8408" s="5">
        <v>2430910002</v>
      </c>
      <c r="B8408" s="5" t="s">
        <v>6168</v>
      </c>
      <c r="C8408" s="5" t="s">
        <v>699</v>
      </c>
      <c r="D8408" s="5" t="s">
        <v>700</v>
      </c>
      <c r="E8408" s="33">
        <v>801.5</v>
      </c>
      <c r="F8408" s="5" t="s">
        <v>4407</v>
      </c>
      <c r="G8408" s="31">
        <v>2.7</v>
      </c>
      <c r="H8408" s="32">
        <v>142</v>
      </c>
      <c r="I8408" s="5">
        <v>6.4264749999999999</v>
      </c>
    </row>
    <row r="8409" spans="1:9">
      <c r="A8409" s="5">
        <v>2430910002</v>
      </c>
      <c r="B8409" s="5" t="s">
        <v>6168</v>
      </c>
      <c r="C8409" s="5" t="s">
        <v>646</v>
      </c>
      <c r="D8409" s="5" t="s">
        <v>647</v>
      </c>
      <c r="E8409" s="33">
        <v>136.27500000000001</v>
      </c>
      <c r="F8409" s="5" t="s">
        <v>4407</v>
      </c>
      <c r="G8409" s="31">
        <v>0</v>
      </c>
      <c r="H8409" s="32">
        <v>2.7</v>
      </c>
      <c r="I8409" s="5">
        <v>6.4264910000000004</v>
      </c>
    </row>
    <row r="8410" spans="1:9">
      <c r="A8410" s="5">
        <v>2430920001</v>
      </c>
      <c r="B8410" s="5" t="s">
        <v>6169</v>
      </c>
      <c r="C8410" s="5" t="s">
        <v>699</v>
      </c>
      <c r="D8410" s="5" t="s">
        <v>700</v>
      </c>
      <c r="E8410" s="33">
        <v>78.849999999999994</v>
      </c>
      <c r="F8410" s="5" t="s">
        <v>4407</v>
      </c>
      <c r="G8410" s="31">
        <v>0</v>
      </c>
      <c r="H8410" s="32">
        <v>0</v>
      </c>
      <c r="I8410" s="5">
        <v>6.5923910000000001</v>
      </c>
    </row>
    <row r="8411" spans="1:9">
      <c r="A8411" s="5">
        <v>2430920002</v>
      </c>
      <c r="B8411" s="5" t="s">
        <v>6170</v>
      </c>
      <c r="C8411" s="5" t="s">
        <v>699</v>
      </c>
      <c r="D8411" s="5" t="s">
        <v>700</v>
      </c>
      <c r="E8411" s="33">
        <v>1753.4</v>
      </c>
      <c r="F8411" s="5" t="s">
        <v>4407</v>
      </c>
      <c r="G8411" s="31">
        <v>0</v>
      </c>
      <c r="H8411" s="32">
        <v>1600</v>
      </c>
      <c r="I8411" s="5">
        <v>5.8086399999999996</v>
      </c>
    </row>
    <row r="8412" spans="1:9">
      <c r="A8412" s="5">
        <v>2430920002</v>
      </c>
      <c r="B8412" s="5" t="s">
        <v>6170</v>
      </c>
      <c r="C8412" s="5" t="s">
        <v>248</v>
      </c>
      <c r="D8412" s="5" t="s">
        <v>249</v>
      </c>
      <c r="E8412" s="33">
        <v>446</v>
      </c>
      <c r="F8412" s="5" t="s">
        <v>4407</v>
      </c>
      <c r="G8412" s="31">
        <v>0</v>
      </c>
      <c r="H8412" s="32">
        <v>0</v>
      </c>
      <c r="I8412" s="5">
        <v>6.1013900000000003</v>
      </c>
    </row>
    <row r="8413" spans="1:9">
      <c r="A8413" s="5">
        <v>2430920002</v>
      </c>
      <c r="B8413" s="5" t="s">
        <v>6170</v>
      </c>
      <c r="C8413" s="5" t="s">
        <v>646</v>
      </c>
      <c r="D8413" s="5" t="s">
        <v>647</v>
      </c>
      <c r="E8413" s="33">
        <v>75</v>
      </c>
      <c r="F8413" s="5" t="s">
        <v>4407</v>
      </c>
      <c r="G8413" s="31">
        <v>0</v>
      </c>
      <c r="H8413" s="32">
        <v>0</v>
      </c>
      <c r="I8413" s="5">
        <v>5.5670669999999998</v>
      </c>
    </row>
    <row r="8414" spans="1:9">
      <c r="A8414" s="5">
        <v>2430920003</v>
      </c>
      <c r="B8414" s="5" t="s">
        <v>6171</v>
      </c>
      <c r="C8414" s="5" t="s">
        <v>699</v>
      </c>
      <c r="D8414" s="5" t="s">
        <v>700</v>
      </c>
      <c r="E8414" s="33">
        <v>13.64</v>
      </c>
      <c r="F8414" s="5" t="s">
        <v>4407</v>
      </c>
      <c r="G8414" s="31">
        <v>0</v>
      </c>
      <c r="H8414" s="32">
        <v>0</v>
      </c>
      <c r="I8414" s="5">
        <v>5.9222869999999999</v>
      </c>
    </row>
    <row r="8415" spans="1:9">
      <c r="A8415" s="5">
        <v>2430930001</v>
      </c>
      <c r="B8415" s="5" t="s">
        <v>1738</v>
      </c>
      <c r="C8415" s="5" t="s">
        <v>699</v>
      </c>
      <c r="D8415" s="5" t="s">
        <v>700</v>
      </c>
      <c r="E8415" s="33">
        <v>27</v>
      </c>
      <c r="F8415" s="5" t="s">
        <v>4407</v>
      </c>
      <c r="G8415" s="31">
        <v>0</v>
      </c>
      <c r="H8415" s="32">
        <v>30</v>
      </c>
      <c r="I8415" s="5">
        <v>5.7966670000000002</v>
      </c>
    </row>
    <row r="8416" spans="1:9">
      <c r="A8416" s="5">
        <v>2430930001</v>
      </c>
      <c r="B8416" s="5" t="s">
        <v>1738</v>
      </c>
      <c r="C8416" s="5" t="s">
        <v>248</v>
      </c>
      <c r="D8416" s="5" t="s">
        <v>249</v>
      </c>
      <c r="E8416" s="33">
        <v>2.64</v>
      </c>
      <c r="F8416" s="5" t="s">
        <v>4407</v>
      </c>
      <c r="G8416" s="31">
        <v>0</v>
      </c>
      <c r="H8416" s="32">
        <v>0</v>
      </c>
      <c r="I8416" s="5">
        <v>4.7689389999999996</v>
      </c>
    </row>
    <row r="8417" spans="1:9">
      <c r="A8417" s="5">
        <v>2430930001</v>
      </c>
      <c r="B8417" s="5" t="s">
        <v>1738</v>
      </c>
      <c r="C8417" s="5" t="s">
        <v>91</v>
      </c>
      <c r="D8417" s="5" t="s">
        <v>92</v>
      </c>
      <c r="E8417" s="33">
        <v>33</v>
      </c>
      <c r="F8417" s="5" t="s">
        <v>4407</v>
      </c>
      <c r="G8417" s="31">
        <v>0</v>
      </c>
      <c r="H8417" s="32">
        <v>0</v>
      </c>
      <c r="I8417" s="5">
        <v>4.7684850000000001</v>
      </c>
    </row>
    <row r="8418" spans="1:9">
      <c r="A8418" s="5">
        <v>2430930002</v>
      </c>
      <c r="B8418" s="5" t="s">
        <v>6172</v>
      </c>
      <c r="C8418" s="5" t="s">
        <v>699</v>
      </c>
      <c r="D8418" s="5" t="s">
        <v>700</v>
      </c>
      <c r="E8418" s="33">
        <v>295</v>
      </c>
      <c r="F8418" s="5" t="s">
        <v>4407</v>
      </c>
      <c r="G8418" s="31">
        <v>0</v>
      </c>
      <c r="H8418" s="32">
        <v>20</v>
      </c>
      <c r="I8418" s="5">
        <v>5.0062369999999996</v>
      </c>
    </row>
    <row r="8419" spans="1:9">
      <c r="A8419" s="5">
        <v>2430930002</v>
      </c>
      <c r="B8419" s="5" t="s">
        <v>6172</v>
      </c>
      <c r="C8419" s="5" t="s">
        <v>248</v>
      </c>
      <c r="D8419" s="5" t="s">
        <v>249</v>
      </c>
      <c r="E8419" s="33">
        <v>99.6</v>
      </c>
      <c r="F8419" s="5" t="s">
        <v>4407</v>
      </c>
      <c r="G8419" s="31">
        <v>0</v>
      </c>
      <c r="H8419" s="32">
        <v>0</v>
      </c>
      <c r="I8419" s="5">
        <v>5.0615459999999999</v>
      </c>
    </row>
    <row r="8420" spans="1:9">
      <c r="A8420" s="5">
        <v>2430930002</v>
      </c>
      <c r="B8420" s="5" t="s">
        <v>6172</v>
      </c>
      <c r="C8420" s="5" t="s">
        <v>909</v>
      </c>
      <c r="D8420" s="5" t="s">
        <v>910</v>
      </c>
      <c r="E8420" s="33">
        <v>43.4</v>
      </c>
      <c r="F8420" s="5" t="s">
        <v>4407</v>
      </c>
      <c r="G8420" s="31">
        <v>0</v>
      </c>
      <c r="H8420" s="32">
        <v>0</v>
      </c>
      <c r="I8420" s="5">
        <v>4.9032260000000001</v>
      </c>
    </row>
    <row r="8421" spans="1:9">
      <c r="A8421" s="5">
        <v>2430930003</v>
      </c>
      <c r="B8421" s="5" t="s">
        <v>6173</v>
      </c>
      <c r="C8421" s="5" t="s">
        <v>699</v>
      </c>
      <c r="D8421" s="5" t="s">
        <v>700</v>
      </c>
      <c r="E8421" s="33">
        <v>190.19</v>
      </c>
      <c r="F8421" s="5" t="s">
        <v>4407</v>
      </c>
      <c r="G8421" s="31">
        <v>0</v>
      </c>
      <c r="H8421" s="32">
        <v>0</v>
      </c>
      <c r="I8421" s="5">
        <v>5.0722440000000004</v>
      </c>
    </row>
    <row r="8422" spans="1:9">
      <c r="A8422" s="5">
        <v>2430930004</v>
      </c>
      <c r="B8422" s="5" t="s">
        <v>6174</v>
      </c>
      <c r="C8422" s="5" t="s">
        <v>699</v>
      </c>
      <c r="D8422" s="5" t="s">
        <v>700</v>
      </c>
      <c r="E8422" s="33">
        <v>945.6</v>
      </c>
      <c r="F8422" s="5" t="s">
        <v>4407</v>
      </c>
      <c r="G8422" s="31">
        <v>0</v>
      </c>
      <c r="H8422" s="32">
        <v>109.9</v>
      </c>
      <c r="I8422" s="5">
        <v>2.3807529999999999</v>
      </c>
    </row>
    <row r="8423" spans="1:9">
      <c r="A8423" s="5">
        <v>2430930004</v>
      </c>
      <c r="B8423" s="5" t="s">
        <v>6174</v>
      </c>
      <c r="C8423" s="5" t="s">
        <v>248</v>
      </c>
      <c r="D8423" s="5" t="s">
        <v>249</v>
      </c>
      <c r="E8423" s="33">
        <v>0</v>
      </c>
      <c r="F8423" s="5" t="s">
        <v>4407</v>
      </c>
      <c r="G8423" s="31">
        <v>108.3</v>
      </c>
      <c r="H8423" s="32">
        <v>0</v>
      </c>
      <c r="I8423" s="5">
        <v>2.3646349999999998</v>
      </c>
    </row>
    <row r="8424" spans="1:9">
      <c r="A8424" s="5">
        <v>2430930004</v>
      </c>
      <c r="B8424" s="5" t="s">
        <v>6174</v>
      </c>
      <c r="C8424" s="5" t="s">
        <v>646</v>
      </c>
      <c r="D8424" s="5" t="s">
        <v>647</v>
      </c>
      <c r="E8424" s="33">
        <v>87</v>
      </c>
      <c r="F8424" s="5" t="s">
        <v>4407</v>
      </c>
      <c r="G8424" s="31">
        <v>2</v>
      </c>
      <c r="H8424" s="32">
        <v>0</v>
      </c>
      <c r="I8424" s="5">
        <v>2.3808050000000001</v>
      </c>
    </row>
    <row r="8425" spans="1:9">
      <c r="A8425" s="5">
        <v>2430930005</v>
      </c>
      <c r="B8425" s="5" t="s">
        <v>6175</v>
      </c>
      <c r="C8425" s="5" t="s">
        <v>248</v>
      </c>
      <c r="D8425" s="5" t="s">
        <v>249</v>
      </c>
      <c r="E8425" s="33">
        <v>14</v>
      </c>
      <c r="F8425" s="5" t="s">
        <v>4407</v>
      </c>
      <c r="G8425" s="31">
        <v>0</v>
      </c>
      <c r="H8425" s="32">
        <v>0</v>
      </c>
      <c r="I8425" s="5">
        <v>4.9850000000000003</v>
      </c>
    </row>
    <row r="8426" spans="1:9">
      <c r="A8426" s="5">
        <v>2430940001</v>
      </c>
      <c r="B8426" s="5" t="s">
        <v>6176</v>
      </c>
      <c r="C8426" s="5" t="s">
        <v>699</v>
      </c>
      <c r="D8426" s="5" t="s">
        <v>700</v>
      </c>
      <c r="E8426" s="33">
        <v>155.87</v>
      </c>
      <c r="F8426" s="5" t="s">
        <v>4407</v>
      </c>
      <c r="G8426" s="31">
        <v>0</v>
      </c>
      <c r="H8426" s="32">
        <v>0</v>
      </c>
      <c r="I8426" s="5">
        <v>6.8104189999999996</v>
      </c>
    </row>
    <row r="8427" spans="1:9">
      <c r="A8427" s="5">
        <v>2430940004</v>
      </c>
      <c r="B8427" s="5" t="s">
        <v>6177</v>
      </c>
      <c r="C8427" s="5" t="s">
        <v>699</v>
      </c>
      <c r="D8427" s="5" t="s">
        <v>700</v>
      </c>
      <c r="E8427" s="33">
        <v>98.94</v>
      </c>
      <c r="F8427" s="5" t="s">
        <v>4407</v>
      </c>
      <c r="G8427" s="31">
        <v>0</v>
      </c>
      <c r="H8427" s="32">
        <v>0</v>
      </c>
      <c r="I8427" s="5">
        <v>8.7927029999999995</v>
      </c>
    </row>
    <row r="8428" spans="1:9">
      <c r="A8428" s="5">
        <v>2430950001</v>
      </c>
      <c r="B8428" s="5" t="s">
        <v>6178</v>
      </c>
      <c r="C8428" s="5" t="s">
        <v>699</v>
      </c>
      <c r="D8428" s="5" t="s">
        <v>700</v>
      </c>
      <c r="E8428" s="33">
        <v>392.47300000000001</v>
      </c>
      <c r="F8428" s="5" t="s">
        <v>4407</v>
      </c>
      <c r="G8428" s="31">
        <v>0</v>
      </c>
      <c r="H8428" s="32">
        <v>0</v>
      </c>
      <c r="I8428" s="5">
        <v>8.6097900000000003</v>
      </c>
    </row>
    <row r="8429" spans="1:9">
      <c r="A8429" s="5">
        <v>2430950001</v>
      </c>
      <c r="B8429" s="5" t="s">
        <v>6178</v>
      </c>
      <c r="C8429" s="5" t="s">
        <v>248</v>
      </c>
      <c r="D8429" s="5" t="s">
        <v>249</v>
      </c>
      <c r="E8429" s="33">
        <v>77.400000000000006</v>
      </c>
      <c r="F8429" s="5" t="s">
        <v>4407</v>
      </c>
      <c r="G8429" s="31">
        <v>0</v>
      </c>
      <c r="H8429" s="32">
        <v>0</v>
      </c>
      <c r="I8429" s="5">
        <v>8.6098189999999999</v>
      </c>
    </row>
    <row r="8430" spans="1:9">
      <c r="A8430" s="5">
        <v>2430950002</v>
      </c>
      <c r="B8430" s="5" t="s">
        <v>1687</v>
      </c>
      <c r="C8430" s="5" t="s">
        <v>699</v>
      </c>
      <c r="D8430" s="5" t="s">
        <v>700</v>
      </c>
      <c r="E8430" s="33">
        <v>196.51</v>
      </c>
      <c r="F8430" s="5" t="s">
        <v>4407</v>
      </c>
      <c r="G8430" s="31">
        <v>0</v>
      </c>
      <c r="H8430" s="32">
        <v>0</v>
      </c>
      <c r="I8430" s="5">
        <v>16.036435999999998</v>
      </c>
    </row>
    <row r="8431" spans="1:9">
      <c r="A8431" s="5">
        <v>2430950002</v>
      </c>
      <c r="B8431" s="5" t="s">
        <v>1687</v>
      </c>
      <c r="C8431" s="5" t="s">
        <v>248</v>
      </c>
      <c r="D8431" s="5" t="s">
        <v>249</v>
      </c>
      <c r="E8431" s="33">
        <v>167.55099999999999</v>
      </c>
      <c r="F8431" s="5" t="s">
        <v>4407</v>
      </c>
      <c r="G8431" s="31">
        <v>0</v>
      </c>
      <c r="H8431" s="32">
        <v>0</v>
      </c>
      <c r="I8431" s="5">
        <v>13.935696999999999</v>
      </c>
    </row>
    <row r="8432" spans="1:9">
      <c r="A8432" s="5">
        <v>2430950002</v>
      </c>
      <c r="B8432" s="5" t="s">
        <v>1687</v>
      </c>
      <c r="C8432" s="5" t="s">
        <v>91</v>
      </c>
      <c r="D8432" s="5" t="s">
        <v>92</v>
      </c>
      <c r="E8432" s="33">
        <v>34.249000000000002</v>
      </c>
      <c r="F8432" s="5" t="s">
        <v>4407</v>
      </c>
      <c r="G8432" s="31">
        <v>0</v>
      </c>
      <c r="H8432" s="32">
        <v>0</v>
      </c>
      <c r="I8432" s="5">
        <v>13.935589</v>
      </c>
    </row>
    <row r="8433" spans="1:9">
      <c r="A8433" s="5">
        <v>2430950002</v>
      </c>
      <c r="B8433" s="5" t="s">
        <v>1687</v>
      </c>
      <c r="C8433" s="5" t="s">
        <v>646</v>
      </c>
      <c r="D8433" s="5" t="s">
        <v>647</v>
      </c>
      <c r="E8433" s="33">
        <v>0.16800000000000001</v>
      </c>
      <c r="F8433" s="5" t="s">
        <v>4407</v>
      </c>
      <c r="G8433" s="31">
        <v>0</v>
      </c>
      <c r="H8433" s="32">
        <v>0</v>
      </c>
      <c r="I8433" s="5">
        <v>16.011904999999999</v>
      </c>
    </row>
    <row r="8434" spans="1:9">
      <c r="A8434" s="5">
        <v>2430950003</v>
      </c>
      <c r="B8434" s="5" t="s">
        <v>6179</v>
      </c>
      <c r="C8434" s="5" t="s">
        <v>699</v>
      </c>
      <c r="D8434" s="5" t="s">
        <v>700</v>
      </c>
      <c r="E8434" s="33">
        <v>200</v>
      </c>
      <c r="F8434" s="5" t="s">
        <v>4407</v>
      </c>
      <c r="G8434" s="31">
        <v>0</v>
      </c>
      <c r="H8434" s="32">
        <v>0</v>
      </c>
      <c r="I8434" s="5">
        <v>8.5032499999999995</v>
      </c>
    </row>
    <row r="8435" spans="1:9">
      <c r="A8435" s="5">
        <v>2430950005</v>
      </c>
      <c r="B8435" s="5" t="s">
        <v>6180</v>
      </c>
      <c r="C8435" s="5" t="s">
        <v>699</v>
      </c>
      <c r="D8435" s="5" t="s">
        <v>700</v>
      </c>
      <c r="E8435" s="33">
        <v>171.5</v>
      </c>
      <c r="F8435" s="5" t="s">
        <v>4407</v>
      </c>
      <c r="G8435" s="31">
        <v>0</v>
      </c>
      <c r="H8435" s="32">
        <v>0</v>
      </c>
      <c r="I8435" s="5">
        <v>6.0560349999999996</v>
      </c>
    </row>
    <row r="8436" spans="1:9">
      <c r="A8436" s="5">
        <v>2430950007</v>
      </c>
      <c r="B8436" s="5" t="s">
        <v>6181</v>
      </c>
      <c r="C8436" s="5" t="s">
        <v>699</v>
      </c>
      <c r="D8436" s="5" t="s">
        <v>700</v>
      </c>
      <c r="E8436" s="33">
        <v>2486.4</v>
      </c>
      <c r="F8436" s="5" t="s">
        <v>4407</v>
      </c>
      <c r="G8436" s="31">
        <v>0</v>
      </c>
      <c r="H8436" s="32">
        <v>3000</v>
      </c>
      <c r="I8436" s="5">
        <v>3.7949929999999998</v>
      </c>
    </row>
    <row r="8437" spans="1:9">
      <c r="A8437" s="5">
        <v>2430950007</v>
      </c>
      <c r="B8437" s="5" t="s">
        <v>6181</v>
      </c>
      <c r="C8437" s="5" t="s">
        <v>646</v>
      </c>
      <c r="D8437" s="5" t="s">
        <v>647</v>
      </c>
      <c r="E8437" s="33">
        <v>78</v>
      </c>
      <c r="F8437" s="5" t="s">
        <v>4407</v>
      </c>
      <c r="G8437" s="31">
        <v>0</v>
      </c>
      <c r="H8437" s="32">
        <v>0</v>
      </c>
      <c r="I8437" s="5">
        <v>3.7948719999999998</v>
      </c>
    </row>
    <row r="8438" spans="1:9">
      <c r="A8438" s="5">
        <v>2430960001</v>
      </c>
      <c r="B8438" s="5" t="s">
        <v>6182</v>
      </c>
      <c r="C8438" s="5" t="s">
        <v>248</v>
      </c>
      <c r="D8438" s="5" t="s">
        <v>249</v>
      </c>
      <c r="E8438" s="33">
        <v>27.1</v>
      </c>
      <c r="F8438" s="5" t="s">
        <v>4407</v>
      </c>
      <c r="G8438" s="31">
        <v>0</v>
      </c>
      <c r="H8438" s="32">
        <v>0</v>
      </c>
      <c r="I8438" s="5">
        <v>7.1464939999999997</v>
      </c>
    </row>
    <row r="8439" spans="1:9">
      <c r="A8439" s="5">
        <v>2430960002</v>
      </c>
      <c r="B8439" s="5" t="s">
        <v>6183</v>
      </c>
      <c r="C8439" s="5" t="s">
        <v>248</v>
      </c>
      <c r="D8439" s="5" t="s">
        <v>249</v>
      </c>
      <c r="E8439" s="33">
        <v>38.299999999999997</v>
      </c>
      <c r="F8439" s="5" t="s">
        <v>4407</v>
      </c>
      <c r="G8439" s="31">
        <v>0</v>
      </c>
      <c r="H8439" s="32">
        <v>0</v>
      </c>
      <c r="I8439" s="5">
        <v>7.4830290000000002</v>
      </c>
    </row>
    <row r="8440" spans="1:9">
      <c r="A8440" s="5">
        <v>2430960003</v>
      </c>
      <c r="B8440" s="5" t="s">
        <v>6184</v>
      </c>
      <c r="C8440" s="5" t="s">
        <v>699</v>
      </c>
      <c r="D8440" s="5" t="s">
        <v>700</v>
      </c>
      <c r="E8440" s="33">
        <v>498.3</v>
      </c>
      <c r="F8440" s="5" t="s">
        <v>4407</v>
      </c>
      <c r="G8440" s="31">
        <v>0</v>
      </c>
      <c r="H8440" s="32">
        <v>0</v>
      </c>
      <c r="I8440" s="5">
        <v>6.413907</v>
      </c>
    </row>
    <row r="8441" spans="1:9">
      <c r="A8441" s="5">
        <v>2430960003</v>
      </c>
      <c r="B8441" s="5" t="s">
        <v>6184</v>
      </c>
      <c r="C8441" s="5" t="s">
        <v>646</v>
      </c>
      <c r="D8441" s="5" t="s">
        <v>647</v>
      </c>
      <c r="E8441" s="33">
        <v>7.5</v>
      </c>
      <c r="F8441" s="5" t="s">
        <v>4407</v>
      </c>
      <c r="G8441" s="31">
        <v>0</v>
      </c>
      <c r="H8441" s="32">
        <v>0</v>
      </c>
      <c r="I8441" s="5">
        <v>6.4133329999999997</v>
      </c>
    </row>
    <row r="8442" spans="1:9">
      <c r="A8442" s="5">
        <v>2430960005</v>
      </c>
      <c r="B8442" s="5" t="s">
        <v>6185</v>
      </c>
      <c r="C8442" s="5" t="s">
        <v>699</v>
      </c>
      <c r="D8442" s="5" t="s">
        <v>700</v>
      </c>
      <c r="E8442" s="33">
        <v>261.78800000000001</v>
      </c>
      <c r="F8442" s="5" t="s">
        <v>4407</v>
      </c>
      <c r="G8442" s="31">
        <v>0</v>
      </c>
      <c r="H8442" s="32">
        <v>0</v>
      </c>
      <c r="I8442" s="5">
        <v>5.2884399999999996</v>
      </c>
    </row>
    <row r="8443" spans="1:9">
      <c r="A8443" s="5">
        <v>2430960005</v>
      </c>
      <c r="B8443" s="5" t="s">
        <v>6185</v>
      </c>
      <c r="C8443" s="5" t="s">
        <v>248</v>
      </c>
      <c r="D8443" s="5" t="s">
        <v>249</v>
      </c>
      <c r="E8443" s="33">
        <v>142.30000000000001</v>
      </c>
      <c r="F8443" s="5" t="s">
        <v>4407</v>
      </c>
      <c r="G8443" s="31">
        <v>0</v>
      </c>
      <c r="H8443" s="32">
        <v>0</v>
      </c>
      <c r="I8443" s="5">
        <v>5.288475</v>
      </c>
    </row>
    <row r="8444" spans="1:9">
      <c r="A8444" s="5">
        <v>2430980001</v>
      </c>
      <c r="B8444" s="5" t="s">
        <v>6186</v>
      </c>
      <c r="C8444" s="5" t="s">
        <v>699</v>
      </c>
      <c r="D8444" s="5" t="s">
        <v>700</v>
      </c>
      <c r="E8444" s="33">
        <v>131.5</v>
      </c>
      <c r="F8444" s="5" t="s">
        <v>4407</v>
      </c>
      <c r="G8444" s="31">
        <v>0</v>
      </c>
      <c r="H8444" s="32">
        <v>0</v>
      </c>
      <c r="I8444" s="5">
        <v>8.7525480000000009</v>
      </c>
    </row>
    <row r="8445" spans="1:9">
      <c r="A8445" s="5">
        <v>2430980002</v>
      </c>
      <c r="B8445" s="5" t="s">
        <v>6187</v>
      </c>
      <c r="C8445" s="5" t="s">
        <v>248</v>
      </c>
      <c r="D8445" s="5" t="s">
        <v>249</v>
      </c>
      <c r="E8445" s="33">
        <v>6</v>
      </c>
      <c r="F8445" s="5" t="s">
        <v>4407</v>
      </c>
      <c r="G8445" s="31">
        <v>0</v>
      </c>
      <c r="H8445" s="32">
        <v>0</v>
      </c>
      <c r="I8445" s="5">
        <v>9.7550000000000008</v>
      </c>
    </row>
    <row r="8446" spans="1:9">
      <c r="A8446" s="5">
        <v>2500010075</v>
      </c>
      <c r="B8446" s="5" t="s">
        <v>6188</v>
      </c>
      <c r="C8446" s="5" t="s">
        <v>2601</v>
      </c>
      <c r="D8446" s="5" t="s">
        <v>2602</v>
      </c>
      <c r="E8446" s="33">
        <v>314</v>
      </c>
      <c r="F8446" s="5" t="s">
        <v>2598</v>
      </c>
      <c r="G8446" s="31">
        <v>0</v>
      </c>
      <c r="H8446" s="32">
        <v>0</v>
      </c>
      <c r="I8446" s="5">
        <v>0.43598700000000001</v>
      </c>
    </row>
    <row r="8447" spans="1:9">
      <c r="A8447" s="5">
        <v>2500010089</v>
      </c>
      <c r="B8447" s="5" t="s">
        <v>6189</v>
      </c>
      <c r="C8447" s="5" t="s">
        <v>248</v>
      </c>
      <c r="D8447" s="5" t="s">
        <v>249</v>
      </c>
      <c r="E8447" s="33">
        <v>8340</v>
      </c>
      <c r="F8447" s="5" t="s">
        <v>2598</v>
      </c>
      <c r="G8447" s="31">
        <v>0</v>
      </c>
      <c r="H8447" s="32">
        <v>0</v>
      </c>
      <c r="I8447" s="5">
        <v>0.364477</v>
      </c>
    </row>
    <row r="8448" spans="1:9">
      <c r="A8448" s="5">
        <v>2500010090</v>
      </c>
      <c r="B8448" s="5" t="s">
        <v>6190</v>
      </c>
      <c r="C8448" s="5" t="s">
        <v>248</v>
      </c>
      <c r="D8448" s="5" t="s">
        <v>249</v>
      </c>
      <c r="E8448" s="33">
        <v>5270</v>
      </c>
      <c r="F8448" s="5" t="s">
        <v>2598</v>
      </c>
      <c r="G8448" s="31">
        <v>0</v>
      </c>
      <c r="H8448" s="32">
        <v>0</v>
      </c>
      <c r="I8448" s="5">
        <v>0.36499399999999999</v>
      </c>
    </row>
    <row r="8449" spans="1:9">
      <c r="A8449" s="5">
        <v>2500010130</v>
      </c>
      <c r="B8449" s="5" t="s">
        <v>6191</v>
      </c>
      <c r="C8449" s="5" t="s">
        <v>2601</v>
      </c>
      <c r="D8449" s="5" t="s">
        <v>2602</v>
      </c>
      <c r="E8449" s="33">
        <v>2100</v>
      </c>
      <c r="F8449" s="5" t="s">
        <v>2598</v>
      </c>
      <c r="G8449" s="31">
        <v>0</v>
      </c>
      <c r="H8449" s="32">
        <v>0</v>
      </c>
      <c r="I8449" s="5">
        <v>0.15440999999999999</v>
      </c>
    </row>
    <row r="8450" spans="1:9">
      <c r="A8450" s="5">
        <v>2500010131</v>
      </c>
      <c r="B8450" s="5" t="s">
        <v>6192</v>
      </c>
      <c r="C8450" s="5" t="s">
        <v>2623</v>
      </c>
      <c r="D8450" s="5" t="s">
        <v>2624</v>
      </c>
      <c r="E8450" s="33">
        <v>700</v>
      </c>
      <c r="F8450" s="5" t="s">
        <v>2598</v>
      </c>
      <c r="G8450" s="31">
        <v>0</v>
      </c>
      <c r="H8450" s="32">
        <v>0</v>
      </c>
      <c r="I8450" s="5">
        <v>1.145</v>
      </c>
    </row>
    <row r="8451" spans="1:9">
      <c r="A8451" s="5">
        <v>2500010132</v>
      </c>
      <c r="B8451" s="5" t="s">
        <v>6193</v>
      </c>
      <c r="C8451" s="5" t="s">
        <v>2623</v>
      </c>
      <c r="D8451" s="5" t="s">
        <v>2624</v>
      </c>
      <c r="E8451" s="33">
        <v>800</v>
      </c>
      <c r="F8451" s="5" t="s">
        <v>2598</v>
      </c>
      <c r="G8451" s="31">
        <v>0</v>
      </c>
      <c r="H8451" s="32">
        <v>0</v>
      </c>
      <c r="I8451" s="5">
        <v>1.145</v>
      </c>
    </row>
    <row r="8452" spans="1:9">
      <c r="A8452" s="5">
        <v>2500010133</v>
      </c>
      <c r="B8452" s="5" t="s">
        <v>6194</v>
      </c>
      <c r="C8452" s="5" t="s">
        <v>2623</v>
      </c>
      <c r="D8452" s="5" t="s">
        <v>2624</v>
      </c>
      <c r="E8452" s="33">
        <v>900</v>
      </c>
      <c r="F8452" s="5" t="s">
        <v>2598</v>
      </c>
      <c r="G8452" s="31">
        <v>0</v>
      </c>
      <c r="H8452" s="32">
        <v>0</v>
      </c>
      <c r="I8452" s="5">
        <v>1.4950000000000001</v>
      </c>
    </row>
    <row r="8453" spans="1:9">
      <c r="A8453" s="5">
        <v>2500010134</v>
      </c>
      <c r="B8453" s="5" t="s">
        <v>6195</v>
      </c>
      <c r="C8453" s="5" t="s">
        <v>2623</v>
      </c>
      <c r="D8453" s="5" t="s">
        <v>2624</v>
      </c>
      <c r="E8453" s="33">
        <v>900</v>
      </c>
      <c r="F8453" s="5" t="s">
        <v>2598</v>
      </c>
      <c r="G8453" s="31">
        <v>0</v>
      </c>
      <c r="H8453" s="32">
        <v>0</v>
      </c>
      <c r="I8453" s="5">
        <v>1.4950000000000001</v>
      </c>
    </row>
    <row r="8454" spans="1:9">
      <c r="A8454" s="5">
        <v>2500010151</v>
      </c>
      <c r="B8454" s="5" t="s">
        <v>5170</v>
      </c>
      <c r="C8454" s="5" t="s">
        <v>699</v>
      </c>
      <c r="D8454" s="5" t="s">
        <v>700</v>
      </c>
      <c r="E8454" s="33">
        <v>1000</v>
      </c>
      <c r="F8454" s="5" t="s">
        <v>2598</v>
      </c>
      <c r="G8454" s="31">
        <v>0</v>
      </c>
      <c r="H8454" s="32">
        <v>0</v>
      </c>
      <c r="I8454" s="5">
        <v>0.35136000000000001</v>
      </c>
    </row>
    <row r="8455" spans="1:9">
      <c r="A8455" s="5">
        <v>2500010152</v>
      </c>
      <c r="B8455" s="5" t="s">
        <v>1720</v>
      </c>
      <c r="C8455" s="5" t="s">
        <v>248</v>
      </c>
      <c r="D8455" s="5" t="s">
        <v>249</v>
      </c>
      <c r="E8455" s="33">
        <v>708</v>
      </c>
      <c r="F8455" s="5" t="s">
        <v>2598</v>
      </c>
      <c r="G8455" s="31">
        <v>0</v>
      </c>
      <c r="H8455" s="32">
        <v>0</v>
      </c>
      <c r="I8455" s="5">
        <v>0.30850300000000003</v>
      </c>
    </row>
    <row r="8456" spans="1:9">
      <c r="A8456" s="5">
        <v>2500010153</v>
      </c>
      <c r="B8456" s="5" t="s">
        <v>6196</v>
      </c>
      <c r="C8456" s="5" t="s">
        <v>2601</v>
      </c>
      <c r="D8456" s="5" t="s">
        <v>2602</v>
      </c>
      <c r="E8456" s="33">
        <v>100</v>
      </c>
      <c r="F8456" s="5" t="s">
        <v>2598</v>
      </c>
      <c r="G8456" s="31">
        <v>0</v>
      </c>
      <c r="H8456" s="32">
        <v>0</v>
      </c>
      <c r="I8456" s="5">
        <v>1.88</v>
      </c>
    </row>
    <row r="8457" spans="1:9">
      <c r="A8457" s="5">
        <v>2500010154</v>
      </c>
      <c r="B8457" s="5" t="s">
        <v>6197</v>
      </c>
      <c r="C8457" s="5" t="s">
        <v>248</v>
      </c>
      <c r="D8457" s="5" t="s">
        <v>249</v>
      </c>
      <c r="E8457" s="33">
        <v>174</v>
      </c>
      <c r="F8457" s="5" t="s">
        <v>2598</v>
      </c>
      <c r="G8457" s="31">
        <v>0</v>
      </c>
      <c r="H8457" s="32">
        <v>0</v>
      </c>
      <c r="I8457" s="5">
        <v>1.840632</v>
      </c>
    </row>
    <row r="8458" spans="1:9">
      <c r="A8458" s="5">
        <v>2500010155</v>
      </c>
      <c r="B8458" s="5" t="s">
        <v>6198</v>
      </c>
      <c r="C8458" s="5" t="s">
        <v>248</v>
      </c>
      <c r="D8458" s="5" t="s">
        <v>249</v>
      </c>
      <c r="E8458" s="33">
        <v>175</v>
      </c>
      <c r="F8458" s="5" t="s">
        <v>2598</v>
      </c>
      <c r="G8458" s="31">
        <v>0</v>
      </c>
      <c r="H8458" s="32">
        <v>0</v>
      </c>
      <c r="I8458" s="5">
        <v>0.715086</v>
      </c>
    </row>
    <row r="8459" spans="1:9">
      <c r="A8459" s="5">
        <v>2500010156</v>
      </c>
      <c r="B8459" s="5" t="s">
        <v>1812</v>
      </c>
      <c r="C8459" s="5" t="s">
        <v>2601</v>
      </c>
      <c r="D8459" s="5" t="s">
        <v>2602</v>
      </c>
      <c r="E8459" s="33">
        <v>4200</v>
      </c>
      <c r="F8459" s="5" t="s">
        <v>2598</v>
      </c>
      <c r="G8459" s="31">
        <v>0</v>
      </c>
      <c r="H8459" s="32">
        <v>0</v>
      </c>
      <c r="I8459" s="5">
        <v>1.04</v>
      </c>
    </row>
    <row r="8460" spans="1:9">
      <c r="A8460" s="5">
        <v>2500010157</v>
      </c>
      <c r="B8460" s="5" t="s">
        <v>6199</v>
      </c>
      <c r="C8460" s="5" t="s">
        <v>2601</v>
      </c>
      <c r="D8460" s="5" t="s">
        <v>2602</v>
      </c>
      <c r="E8460" s="33">
        <v>678</v>
      </c>
      <c r="F8460" s="5" t="s">
        <v>2598</v>
      </c>
      <c r="G8460" s="31">
        <v>0</v>
      </c>
      <c r="H8460" s="32">
        <v>0</v>
      </c>
      <c r="I8460" s="5">
        <v>1.7102059999999999</v>
      </c>
    </row>
    <row r="8461" spans="1:9">
      <c r="A8461" s="5">
        <v>2500010158</v>
      </c>
      <c r="B8461" s="5" t="s">
        <v>6200</v>
      </c>
      <c r="C8461" s="5" t="s">
        <v>2601</v>
      </c>
      <c r="D8461" s="5" t="s">
        <v>2602</v>
      </c>
      <c r="E8461" s="33">
        <v>615</v>
      </c>
      <c r="F8461" s="5" t="s">
        <v>2598</v>
      </c>
      <c r="G8461" s="31">
        <v>0</v>
      </c>
      <c r="H8461" s="32">
        <v>0</v>
      </c>
      <c r="I8461" s="5">
        <v>1.707967</v>
      </c>
    </row>
    <row r="8462" spans="1:9">
      <c r="A8462" s="5">
        <v>2500010159</v>
      </c>
      <c r="B8462" s="5" t="s">
        <v>6201</v>
      </c>
      <c r="C8462" s="5" t="s">
        <v>2601</v>
      </c>
      <c r="D8462" s="5" t="s">
        <v>2602</v>
      </c>
      <c r="E8462" s="33">
        <v>96</v>
      </c>
      <c r="F8462" s="5" t="s">
        <v>2598</v>
      </c>
      <c r="G8462" s="31">
        <v>0</v>
      </c>
      <c r="H8462" s="32">
        <v>0</v>
      </c>
      <c r="I8462" s="5">
        <v>1.7</v>
      </c>
    </row>
    <row r="8463" spans="1:9">
      <c r="A8463" s="5">
        <v>2500010160</v>
      </c>
      <c r="B8463" s="5" t="s">
        <v>6202</v>
      </c>
      <c r="C8463" s="5" t="s">
        <v>2601</v>
      </c>
      <c r="D8463" s="5" t="s">
        <v>2602</v>
      </c>
      <c r="E8463" s="33">
        <v>100</v>
      </c>
      <c r="F8463" s="5" t="s">
        <v>2598</v>
      </c>
      <c r="G8463" s="31">
        <v>0</v>
      </c>
      <c r="H8463" s="32">
        <v>0</v>
      </c>
      <c r="I8463" s="5">
        <v>1.7</v>
      </c>
    </row>
    <row r="8464" spans="1:9">
      <c r="A8464" s="5">
        <v>2500010161</v>
      </c>
      <c r="B8464" s="5" t="s">
        <v>2099</v>
      </c>
      <c r="C8464" s="5" t="s">
        <v>248</v>
      </c>
      <c r="D8464" s="5" t="s">
        <v>249</v>
      </c>
      <c r="E8464" s="33">
        <v>10896</v>
      </c>
      <c r="F8464" s="5" t="s">
        <v>2598</v>
      </c>
      <c r="G8464" s="31">
        <v>0</v>
      </c>
      <c r="H8464" s="32">
        <v>330000</v>
      </c>
      <c r="I8464" s="5">
        <v>1.2272999999999999E-2</v>
      </c>
    </row>
    <row r="8465" spans="1:9">
      <c r="A8465" s="5">
        <v>2500010163</v>
      </c>
      <c r="B8465" s="5" t="s">
        <v>6203</v>
      </c>
      <c r="C8465" s="5" t="s">
        <v>248</v>
      </c>
      <c r="D8465" s="5" t="s">
        <v>249</v>
      </c>
      <c r="E8465" s="33">
        <v>2620</v>
      </c>
      <c r="F8465" s="5" t="s">
        <v>2598</v>
      </c>
      <c r="G8465" s="31">
        <v>0</v>
      </c>
      <c r="H8465" s="32">
        <v>25000</v>
      </c>
      <c r="I8465" s="5">
        <v>3.1843999999999997E-2</v>
      </c>
    </row>
    <row r="8466" spans="1:9">
      <c r="A8466" s="5">
        <v>2500010164</v>
      </c>
      <c r="B8466" s="5" t="s">
        <v>7971</v>
      </c>
      <c r="C8466" s="5" t="s">
        <v>248</v>
      </c>
      <c r="D8466" s="5" t="s">
        <v>249</v>
      </c>
      <c r="E8466" s="33">
        <v>0</v>
      </c>
      <c r="F8466" s="5" t="s">
        <v>2598</v>
      </c>
      <c r="G8466" s="31">
        <v>0</v>
      </c>
      <c r="H8466" s="32">
        <v>10000</v>
      </c>
      <c r="I8466" s="5">
        <v>6.3162999999999997E-2</v>
      </c>
    </row>
    <row r="8467" spans="1:9">
      <c r="A8467" s="5">
        <v>2500010167</v>
      </c>
      <c r="B8467" s="5" t="s">
        <v>6204</v>
      </c>
      <c r="C8467" s="5" t="s">
        <v>248</v>
      </c>
      <c r="D8467" s="5" t="s">
        <v>249</v>
      </c>
      <c r="E8467" s="33">
        <v>395</v>
      </c>
      <c r="F8467" s="5" t="s">
        <v>2598</v>
      </c>
      <c r="G8467" s="31">
        <v>0</v>
      </c>
      <c r="H8467" s="32">
        <v>0</v>
      </c>
      <c r="I8467" s="5">
        <v>5.8000000000000003E-2</v>
      </c>
    </row>
    <row r="8468" spans="1:9">
      <c r="A8468" s="5">
        <v>2500020001</v>
      </c>
      <c r="B8468" s="5" t="s">
        <v>6205</v>
      </c>
      <c r="C8468" s="5" t="s">
        <v>699</v>
      </c>
      <c r="D8468" s="5" t="s">
        <v>700</v>
      </c>
      <c r="E8468" s="33">
        <v>38951</v>
      </c>
      <c r="F8468" s="5" t="s">
        <v>2598</v>
      </c>
      <c r="G8468" s="31">
        <v>0</v>
      </c>
      <c r="H8468" s="32">
        <v>0</v>
      </c>
      <c r="I8468" s="5">
        <v>1.7E-5</v>
      </c>
    </row>
    <row r="8469" spans="1:9">
      <c r="A8469" s="5">
        <v>2500020019</v>
      </c>
      <c r="B8469" s="5" t="s">
        <v>6206</v>
      </c>
      <c r="C8469" s="5" t="s">
        <v>699</v>
      </c>
      <c r="D8469" s="5" t="s">
        <v>700</v>
      </c>
      <c r="E8469" s="33">
        <v>14</v>
      </c>
      <c r="F8469" s="5" t="s">
        <v>2598</v>
      </c>
      <c r="G8469" s="31">
        <v>0</v>
      </c>
      <c r="H8469" s="32">
        <v>0</v>
      </c>
      <c r="I8469" s="5">
        <v>32.94</v>
      </c>
    </row>
    <row r="8470" spans="1:9">
      <c r="A8470" s="5">
        <v>2500030011</v>
      </c>
      <c r="B8470" s="5" t="s">
        <v>6207</v>
      </c>
      <c r="C8470" s="5" t="s">
        <v>699</v>
      </c>
      <c r="D8470" s="5" t="s">
        <v>700</v>
      </c>
      <c r="E8470" s="33">
        <v>100</v>
      </c>
      <c r="F8470" s="5" t="s">
        <v>2598</v>
      </c>
      <c r="G8470" s="31">
        <v>0</v>
      </c>
      <c r="H8470" s="32">
        <v>0</v>
      </c>
      <c r="I8470" s="5">
        <v>1.5612999999999999</v>
      </c>
    </row>
    <row r="8471" spans="1:9">
      <c r="A8471" s="5">
        <v>2500030011</v>
      </c>
      <c r="B8471" s="5" t="s">
        <v>6207</v>
      </c>
      <c r="C8471" s="5" t="s">
        <v>909</v>
      </c>
      <c r="D8471" s="5" t="s">
        <v>910</v>
      </c>
      <c r="E8471" s="33">
        <v>9</v>
      </c>
      <c r="F8471" s="5" t="s">
        <v>2598</v>
      </c>
      <c r="G8471" s="31">
        <v>0</v>
      </c>
      <c r="H8471" s="32">
        <v>0</v>
      </c>
      <c r="I8471" s="5">
        <v>1.562222</v>
      </c>
    </row>
    <row r="8472" spans="1:9">
      <c r="A8472" s="5">
        <v>2500030019</v>
      </c>
      <c r="B8472" s="5" t="s">
        <v>6208</v>
      </c>
      <c r="C8472" s="5" t="s">
        <v>248</v>
      </c>
      <c r="D8472" s="5" t="s">
        <v>249</v>
      </c>
      <c r="E8472" s="33">
        <v>11832</v>
      </c>
      <c r="F8472" s="5" t="s">
        <v>2598</v>
      </c>
      <c r="G8472" s="31">
        <v>0</v>
      </c>
      <c r="H8472" s="32">
        <v>54000</v>
      </c>
      <c r="I8472" s="5">
        <v>1.05</v>
      </c>
    </row>
    <row r="8473" spans="1:9">
      <c r="A8473" s="5">
        <v>2500030019</v>
      </c>
      <c r="B8473" s="5" t="s">
        <v>6208</v>
      </c>
      <c r="C8473" s="5" t="s">
        <v>47</v>
      </c>
      <c r="D8473" s="5" t="s">
        <v>48</v>
      </c>
      <c r="E8473" s="33">
        <v>4.0000000000000001E-3</v>
      </c>
      <c r="F8473" s="5" t="s">
        <v>2598</v>
      </c>
      <c r="G8473" s="31">
        <v>0</v>
      </c>
      <c r="H8473" s="32">
        <v>0</v>
      </c>
      <c r="I8473" s="5">
        <v>0</v>
      </c>
    </row>
    <row r="8474" spans="1:9">
      <c r="A8474" s="5">
        <v>2500030038</v>
      </c>
      <c r="B8474" s="5" t="s">
        <v>6209</v>
      </c>
      <c r="C8474" s="5" t="s">
        <v>248</v>
      </c>
      <c r="D8474" s="5" t="s">
        <v>249</v>
      </c>
      <c r="E8474" s="33">
        <v>978</v>
      </c>
      <c r="F8474" s="5" t="s">
        <v>2598</v>
      </c>
      <c r="G8474" s="31">
        <v>0</v>
      </c>
      <c r="H8474" s="32">
        <v>2000</v>
      </c>
      <c r="I8474" s="5">
        <v>2.5297960000000002</v>
      </c>
    </row>
    <row r="8475" spans="1:9">
      <c r="A8475" s="5">
        <v>2500030045</v>
      </c>
      <c r="B8475" s="5" t="s">
        <v>1913</v>
      </c>
      <c r="C8475" s="5" t="s">
        <v>248</v>
      </c>
      <c r="D8475" s="5" t="s">
        <v>249</v>
      </c>
      <c r="E8475" s="33">
        <v>0</v>
      </c>
      <c r="F8475" s="5" t="s">
        <v>2598</v>
      </c>
      <c r="G8475" s="31">
        <v>0</v>
      </c>
      <c r="H8475" s="32">
        <v>2000</v>
      </c>
      <c r="I8475" s="5">
        <v>2.0163639999999998</v>
      </c>
    </row>
    <row r="8476" spans="1:9">
      <c r="A8476" s="5">
        <v>2500030047</v>
      </c>
      <c r="B8476" s="5" t="s">
        <v>6210</v>
      </c>
      <c r="C8476" s="5" t="s">
        <v>248</v>
      </c>
      <c r="D8476" s="5" t="s">
        <v>249</v>
      </c>
      <c r="E8476" s="33">
        <v>1227</v>
      </c>
      <c r="F8476" s="5" t="s">
        <v>2598</v>
      </c>
      <c r="G8476" s="31">
        <v>240</v>
      </c>
      <c r="H8476" s="32">
        <v>0</v>
      </c>
      <c r="I8476" s="5">
        <v>2.7995839999999999</v>
      </c>
    </row>
    <row r="8477" spans="1:9">
      <c r="A8477" s="5">
        <v>2500030047</v>
      </c>
      <c r="B8477" s="5" t="s">
        <v>6210</v>
      </c>
      <c r="C8477" s="5" t="s">
        <v>47</v>
      </c>
      <c r="D8477" s="5" t="s">
        <v>48</v>
      </c>
      <c r="E8477" s="33">
        <v>0</v>
      </c>
      <c r="F8477" s="5" t="s">
        <v>2598</v>
      </c>
      <c r="G8477" s="31">
        <v>0</v>
      </c>
      <c r="H8477" s="32">
        <v>240</v>
      </c>
      <c r="I8477" s="5">
        <v>2.8</v>
      </c>
    </row>
    <row r="8478" spans="1:9">
      <c r="A8478" s="5">
        <v>2500030047</v>
      </c>
      <c r="B8478" s="5" t="s">
        <v>6210</v>
      </c>
      <c r="C8478" s="5" t="s">
        <v>2614</v>
      </c>
      <c r="D8478" s="5" t="s">
        <v>2615</v>
      </c>
      <c r="E8478" s="33">
        <v>25.741</v>
      </c>
      <c r="F8478" s="5" t="s">
        <v>2598</v>
      </c>
      <c r="G8478" s="31">
        <v>0</v>
      </c>
      <c r="H8478" s="32">
        <v>0</v>
      </c>
      <c r="I8478" s="5">
        <v>2.7994249999999998</v>
      </c>
    </row>
    <row r="8479" spans="1:9">
      <c r="A8479" s="5">
        <v>2500030048</v>
      </c>
      <c r="B8479" s="5" t="s">
        <v>6211</v>
      </c>
      <c r="C8479" s="5" t="s">
        <v>699</v>
      </c>
      <c r="D8479" s="5" t="s">
        <v>700</v>
      </c>
      <c r="E8479" s="33">
        <v>558</v>
      </c>
      <c r="F8479" s="5" t="s">
        <v>2598</v>
      </c>
      <c r="G8479" s="31">
        <v>0</v>
      </c>
      <c r="H8479" s="32">
        <v>0</v>
      </c>
      <c r="I8479" s="5">
        <v>3.1667380000000001</v>
      </c>
    </row>
    <row r="8480" spans="1:9">
      <c r="A8480" s="5">
        <v>2500030048</v>
      </c>
      <c r="B8480" s="5" t="s">
        <v>6211</v>
      </c>
      <c r="C8480" s="5" t="s">
        <v>909</v>
      </c>
      <c r="D8480" s="5" t="s">
        <v>910</v>
      </c>
      <c r="E8480" s="33">
        <v>76</v>
      </c>
      <c r="F8480" s="5" t="s">
        <v>2598</v>
      </c>
      <c r="G8480" s="31">
        <v>0</v>
      </c>
      <c r="H8480" s="32">
        <v>0</v>
      </c>
      <c r="I8480" s="5">
        <v>3.1667109999999998</v>
      </c>
    </row>
    <row r="8481" spans="1:9">
      <c r="A8481" s="5">
        <v>2500030053</v>
      </c>
      <c r="B8481" s="5" t="s">
        <v>1726</v>
      </c>
      <c r="C8481" s="5" t="s">
        <v>248</v>
      </c>
      <c r="D8481" s="5" t="s">
        <v>249</v>
      </c>
      <c r="E8481" s="33">
        <v>446</v>
      </c>
      <c r="F8481" s="5" t="s">
        <v>2598</v>
      </c>
      <c r="G8481" s="31">
        <v>0</v>
      </c>
      <c r="H8481" s="32">
        <v>0</v>
      </c>
      <c r="I8481" s="5">
        <v>3.0339459999999998</v>
      </c>
    </row>
    <row r="8482" spans="1:9">
      <c r="A8482" s="5">
        <v>2500030058</v>
      </c>
      <c r="B8482" s="5" t="s">
        <v>1932</v>
      </c>
      <c r="C8482" s="5" t="s">
        <v>248</v>
      </c>
      <c r="D8482" s="5" t="s">
        <v>249</v>
      </c>
      <c r="E8482" s="33">
        <v>71</v>
      </c>
      <c r="F8482" s="5" t="s">
        <v>2598</v>
      </c>
      <c r="G8482" s="31">
        <v>0</v>
      </c>
      <c r="H8482" s="32">
        <v>1000</v>
      </c>
      <c r="I8482" s="5">
        <v>2.0001410000000002</v>
      </c>
    </row>
    <row r="8483" spans="1:9">
      <c r="A8483" s="5">
        <v>2500030080</v>
      </c>
      <c r="B8483" s="5" t="s">
        <v>1667</v>
      </c>
      <c r="C8483" s="5" t="s">
        <v>248</v>
      </c>
      <c r="D8483" s="5" t="s">
        <v>249</v>
      </c>
      <c r="E8483" s="33">
        <v>3272</v>
      </c>
      <c r="F8483" s="5" t="s">
        <v>2598</v>
      </c>
      <c r="G8483" s="31">
        <v>0</v>
      </c>
      <c r="H8483" s="32">
        <v>4000</v>
      </c>
      <c r="I8483" s="5">
        <v>1.28</v>
      </c>
    </row>
    <row r="8484" spans="1:9">
      <c r="A8484" s="5">
        <v>2500030097</v>
      </c>
      <c r="B8484" s="5" t="s">
        <v>6212</v>
      </c>
      <c r="C8484" s="5" t="s">
        <v>248</v>
      </c>
      <c r="D8484" s="5" t="s">
        <v>249</v>
      </c>
      <c r="E8484" s="33">
        <v>1105</v>
      </c>
      <c r="F8484" s="5" t="s">
        <v>2598</v>
      </c>
      <c r="G8484" s="31">
        <v>0</v>
      </c>
      <c r="H8484" s="32">
        <v>5000</v>
      </c>
      <c r="I8484" s="5">
        <v>1.6700900000000001</v>
      </c>
    </row>
    <row r="8485" spans="1:9">
      <c r="A8485" s="5">
        <v>2500030118</v>
      </c>
      <c r="B8485" s="5" t="s">
        <v>1730</v>
      </c>
      <c r="C8485" s="5" t="s">
        <v>248</v>
      </c>
      <c r="D8485" s="5" t="s">
        <v>249</v>
      </c>
      <c r="E8485" s="33">
        <v>0</v>
      </c>
      <c r="F8485" s="5" t="s">
        <v>2598</v>
      </c>
      <c r="G8485" s="31">
        <v>0</v>
      </c>
      <c r="H8485" s="32">
        <v>1000</v>
      </c>
      <c r="I8485" s="5">
        <v>1.0539259999999999</v>
      </c>
    </row>
    <row r="8486" spans="1:9">
      <c r="A8486" s="5">
        <v>2500030118</v>
      </c>
      <c r="B8486" s="5" t="s">
        <v>1730</v>
      </c>
      <c r="C8486" s="5" t="s">
        <v>2601</v>
      </c>
      <c r="D8486" s="5" t="s">
        <v>2602</v>
      </c>
      <c r="E8486" s="33">
        <v>432</v>
      </c>
      <c r="F8486" s="5" t="s">
        <v>2598</v>
      </c>
      <c r="G8486" s="31">
        <v>0</v>
      </c>
      <c r="H8486" s="32">
        <v>0</v>
      </c>
      <c r="I8486" s="5">
        <v>1.0539350000000001</v>
      </c>
    </row>
    <row r="8487" spans="1:9">
      <c r="A8487" s="5">
        <v>2500030121</v>
      </c>
      <c r="B8487" s="5" t="s">
        <v>6213</v>
      </c>
      <c r="C8487" s="5" t="s">
        <v>699</v>
      </c>
      <c r="D8487" s="5" t="s">
        <v>700</v>
      </c>
      <c r="E8487" s="33">
        <v>69</v>
      </c>
      <c r="F8487" s="5" t="s">
        <v>2598</v>
      </c>
      <c r="G8487" s="31">
        <v>0</v>
      </c>
      <c r="H8487" s="32">
        <v>0</v>
      </c>
      <c r="I8487" s="5">
        <v>1.9547829999999999</v>
      </c>
    </row>
    <row r="8488" spans="1:9">
      <c r="A8488" s="5">
        <v>2500030122</v>
      </c>
      <c r="B8488" s="5" t="s">
        <v>6214</v>
      </c>
      <c r="C8488" s="5" t="s">
        <v>699</v>
      </c>
      <c r="D8488" s="5" t="s">
        <v>700</v>
      </c>
      <c r="E8488" s="33">
        <v>442</v>
      </c>
      <c r="F8488" s="5" t="s">
        <v>2598</v>
      </c>
      <c r="G8488" s="31">
        <v>0</v>
      </c>
      <c r="H8488" s="32">
        <v>0</v>
      </c>
      <c r="I8488" s="5">
        <v>2.198439</v>
      </c>
    </row>
    <row r="8489" spans="1:9">
      <c r="A8489" s="5">
        <v>2500030123</v>
      </c>
      <c r="B8489" s="5" t="s">
        <v>6215</v>
      </c>
      <c r="C8489" s="5" t="s">
        <v>699</v>
      </c>
      <c r="D8489" s="5" t="s">
        <v>700</v>
      </c>
      <c r="E8489" s="33">
        <v>112</v>
      </c>
      <c r="F8489" s="5" t="s">
        <v>2598</v>
      </c>
      <c r="G8489" s="31">
        <v>0</v>
      </c>
      <c r="H8489" s="32">
        <v>0</v>
      </c>
      <c r="I8489" s="5">
        <v>2.1784819999999998</v>
      </c>
    </row>
    <row r="8490" spans="1:9">
      <c r="A8490" s="5">
        <v>2500030152</v>
      </c>
      <c r="B8490" s="5" t="s">
        <v>1930</v>
      </c>
      <c r="C8490" s="5" t="s">
        <v>248</v>
      </c>
      <c r="D8490" s="5" t="s">
        <v>249</v>
      </c>
      <c r="E8490" s="33">
        <v>0</v>
      </c>
      <c r="F8490" s="5" t="s">
        <v>2598</v>
      </c>
      <c r="G8490" s="31">
        <v>0</v>
      </c>
      <c r="H8490" s="32">
        <v>1000</v>
      </c>
      <c r="I8490" s="5">
        <v>1.5049999999999999</v>
      </c>
    </row>
    <row r="8491" spans="1:9">
      <c r="A8491" s="5">
        <v>2500030152</v>
      </c>
      <c r="B8491" s="5" t="s">
        <v>1930</v>
      </c>
      <c r="C8491" s="5" t="s">
        <v>47</v>
      </c>
      <c r="D8491" s="5" t="s">
        <v>48</v>
      </c>
      <c r="E8491" s="33">
        <v>8.0000000000000002E-3</v>
      </c>
      <c r="F8491" s="5" t="s">
        <v>2598</v>
      </c>
      <c r="G8491" s="31">
        <v>0</v>
      </c>
      <c r="H8491" s="32">
        <v>0</v>
      </c>
      <c r="I8491" s="5">
        <v>1.25</v>
      </c>
    </row>
    <row r="8492" spans="1:9">
      <c r="A8492" s="5">
        <v>2500030157</v>
      </c>
      <c r="B8492" s="5" t="s">
        <v>6216</v>
      </c>
      <c r="C8492" s="5" t="s">
        <v>248</v>
      </c>
      <c r="D8492" s="5" t="s">
        <v>249</v>
      </c>
      <c r="E8492" s="33">
        <v>300</v>
      </c>
      <c r="F8492" s="5" t="s">
        <v>2598</v>
      </c>
      <c r="G8492" s="31">
        <v>0</v>
      </c>
      <c r="H8492" s="32">
        <v>0</v>
      </c>
      <c r="I8492" s="5">
        <v>2.2667329999999999</v>
      </c>
    </row>
    <row r="8493" spans="1:9">
      <c r="A8493" s="5">
        <v>2500030178</v>
      </c>
      <c r="B8493" s="5" t="s">
        <v>6217</v>
      </c>
      <c r="C8493" s="5" t="s">
        <v>248</v>
      </c>
      <c r="D8493" s="5" t="s">
        <v>249</v>
      </c>
      <c r="E8493" s="33">
        <v>1176.9960000000001</v>
      </c>
      <c r="F8493" s="5" t="s">
        <v>2598</v>
      </c>
      <c r="G8493" s="31">
        <v>0.996</v>
      </c>
      <c r="H8493" s="32">
        <v>0</v>
      </c>
      <c r="I8493" s="5">
        <v>1.854169</v>
      </c>
    </row>
    <row r="8494" spans="1:9">
      <c r="A8494" s="5">
        <v>2500030178</v>
      </c>
      <c r="B8494" s="5" t="s">
        <v>6217</v>
      </c>
      <c r="C8494" s="5" t="s">
        <v>47</v>
      </c>
      <c r="D8494" s="5" t="s">
        <v>48</v>
      </c>
      <c r="E8494" s="33">
        <v>0</v>
      </c>
      <c r="F8494" s="5" t="s">
        <v>2598</v>
      </c>
      <c r="G8494" s="31">
        <v>0</v>
      </c>
      <c r="H8494" s="32">
        <v>0.996</v>
      </c>
      <c r="I8494" s="5">
        <v>1.8542000000000001</v>
      </c>
    </row>
    <row r="8495" spans="1:9">
      <c r="A8495" s="5">
        <v>2500030179</v>
      </c>
      <c r="B8495" s="5" t="s">
        <v>8499</v>
      </c>
      <c r="C8495" s="5" t="s">
        <v>248</v>
      </c>
      <c r="D8495" s="5" t="s">
        <v>249</v>
      </c>
      <c r="E8495" s="33">
        <v>2700</v>
      </c>
      <c r="F8495" s="5" t="s">
        <v>2598</v>
      </c>
      <c r="G8495" s="31">
        <v>795</v>
      </c>
      <c r="H8495" s="32">
        <v>0</v>
      </c>
      <c r="I8495" s="5">
        <v>1.05</v>
      </c>
    </row>
    <row r="8496" spans="1:9">
      <c r="A8496" s="5">
        <v>2500030179</v>
      </c>
      <c r="B8496" s="5" t="s">
        <v>8499</v>
      </c>
      <c r="C8496" s="5" t="s">
        <v>47</v>
      </c>
      <c r="D8496" s="5" t="s">
        <v>48</v>
      </c>
      <c r="E8496" s="33">
        <v>0</v>
      </c>
      <c r="F8496" s="5" t="s">
        <v>2598</v>
      </c>
      <c r="G8496" s="31">
        <v>0</v>
      </c>
      <c r="H8496" s="32">
        <v>795</v>
      </c>
      <c r="I8496" s="5">
        <v>0</v>
      </c>
    </row>
    <row r="8497" spans="1:9">
      <c r="A8497" s="5">
        <v>2500030188</v>
      </c>
      <c r="B8497" s="5" t="s">
        <v>6218</v>
      </c>
      <c r="C8497" s="5" t="s">
        <v>248</v>
      </c>
      <c r="D8497" s="5" t="s">
        <v>249</v>
      </c>
      <c r="E8497" s="33">
        <v>300</v>
      </c>
      <c r="F8497" s="5" t="s">
        <v>2598</v>
      </c>
      <c r="G8497" s="31">
        <v>0</v>
      </c>
      <c r="H8497" s="32">
        <v>0</v>
      </c>
      <c r="I8497" s="5">
        <v>1.1699329999999999</v>
      </c>
    </row>
    <row r="8498" spans="1:9">
      <c r="A8498" s="5">
        <v>2500030206</v>
      </c>
      <c r="B8498" s="5" t="s">
        <v>1792</v>
      </c>
      <c r="C8498" s="5" t="s">
        <v>248</v>
      </c>
      <c r="D8498" s="5" t="s">
        <v>249</v>
      </c>
      <c r="E8498" s="33">
        <v>1075</v>
      </c>
      <c r="F8498" s="5" t="s">
        <v>2598</v>
      </c>
      <c r="G8498" s="31">
        <v>175</v>
      </c>
      <c r="H8498" s="32">
        <v>4000</v>
      </c>
      <c r="I8498" s="5">
        <v>1.18</v>
      </c>
    </row>
    <row r="8499" spans="1:9">
      <c r="A8499" s="5">
        <v>2500030206</v>
      </c>
      <c r="B8499" s="5" t="s">
        <v>1792</v>
      </c>
      <c r="C8499" s="5" t="s">
        <v>47</v>
      </c>
      <c r="D8499" s="5" t="s">
        <v>48</v>
      </c>
      <c r="E8499" s="33">
        <v>0</v>
      </c>
      <c r="F8499" s="5" t="s">
        <v>2598</v>
      </c>
      <c r="G8499" s="31">
        <v>0</v>
      </c>
      <c r="H8499" s="32">
        <v>175</v>
      </c>
      <c r="I8499" s="5">
        <v>1.1799850000000001</v>
      </c>
    </row>
    <row r="8500" spans="1:9">
      <c r="A8500" s="5">
        <v>2500030207</v>
      </c>
      <c r="B8500" s="5" t="s">
        <v>6219</v>
      </c>
      <c r="C8500" s="5" t="s">
        <v>699</v>
      </c>
      <c r="D8500" s="5" t="s">
        <v>700</v>
      </c>
      <c r="E8500" s="33">
        <v>1077</v>
      </c>
      <c r="F8500" s="5" t="s">
        <v>2598</v>
      </c>
      <c r="G8500" s="31">
        <v>0</v>
      </c>
      <c r="H8500" s="32">
        <v>1100</v>
      </c>
      <c r="I8500" s="5">
        <v>1.4949950000000001</v>
      </c>
    </row>
    <row r="8501" spans="1:9">
      <c r="A8501" s="5">
        <v>2500030215</v>
      </c>
      <c r="B8501" s="5" t="s">
        <v>6220</v>
      </c>
      <c r="C8501" s="5" t="s">
        <v>248</v>
      </c>
      <c r="D8501" s="5" t="s">
        <v>249</v>
      </c>
      <c r="E8501" s="33">
        <v>436</v>
      </c>
      <c r="F8501" s="5" t="s">
        <v>2598</v>
      </c>
      <c r="G8501" s="31">
        <v>0</v>
      </c>
      <c r="H8501" s="32">
        <v>0</v>
      </c>
      <c r="I8501" s="5">
        <v>3.4718580000000001</v>
      </c>
    </row>
    <row r="8502" spans="1:9">
      <c r="A8502" s="5">
        <v>2500030216</v>
      </c>
      <c r="B8502" s="5" t="s">
        <v>6221</v>
      </c>
      <c r="C8502" s="5" t="s">
        <v>248</v>
      </c>
      <c r="D8502" s="5" t="s">
        <v>249</v>
      </c>
      <c r="E8502" s="33">
        <v>1100</v>
      </c>
      <c r="F8502" s="5" t="s">
        <v>2598</v>
      </c>
      <c r="G8502" s="31">
        <v>0</v>
      </c>
      <c r="H8502" s="32">
        <v>7000</v>
      </c>
      <c r="I8502" s="5">
        <v>3.15</v>
      </c>
    </row>
    <row r="8503" spans="1:9">
      <c r="A8503" s="5">
        <v>2500030216</v>
      </c>
      <c r="B8503" s="5" t="s">
        <v>6221</v>
      </c>
      <c r="C8503" s="5" t="s">
        <v>47</v>
      </c>
      <c r="D8503" s="5" t="s">
        <v>48</v>
      </c>
      <c r="E8503" s="33">
        <v>22</v>
      </c>
      <c r="F8503" s="5" t="s">
        <v>2598</v>
      </c>
      <c r="G8503" s="31">
        <v>0</v>
      </c>
      <c r="H8503" s="32">
        <v>0</v>
      </c>
      <c r="I8503" s="5">
        <v>3.15</v>
      </c>
    </row>
    <row r="8504" spans="1:9">
      <c r="A8504" s="5">
        <v>2500030220</v>
      </c>
      <c r="B8504" s="5" t="s">
        <v>6222</v>
      </c>
      <c r="C8504" s="5" t="s">
        <v>248</v>
      </c>
      <c r="D8504" s="5" t="s">
        <v>249</v>
      </c>
      <c r="E8504" s="33">
        <v>133</v>
      </c>
      <c r="F8504" s="5" t="s">
        <v>2598</v>
      </c>
      <c r="G8504" s="31">
        <v>0</v>
      </c>
      <c r="H8504" s="32">
        <v>0</v>
      </c>
      <c r="I8504" s="5">
        <v>1.6199250000000001</v>
      </c>
    </row>
    <row r="8505" spans="1:9">
      <c r="A8505" s="5">
        <v>2500030223</v>
      </c>
      <c r="B8505" s="5" t="s">
        <v>6223</v>
      </c>
      <c r="C8505" s="5" t="s">
        <v>248</v>
      </c>
      <c r="D8505" s="5" t="s">
        <v>249</v>
      </c>
      <c r="E8505" s="33">
        <v>4286</v>
      </c>
      <c r="F8505" s="5" t="s">
        <v>2598</v>
      </c>
      <c r="G8505" s="31">
        <v>0</v>
      </c>
      <c r="H8505" s="32">
        <v>13000</v>
      </c>
      <c r="I8505" s="5">
        <v>1.998577</v>
      </c>
    </row>
    <row r="8506" spans="1:9">
      <c r="A8506" s="5">
        <v>2500030225</v>
      </c>
      <c r="B8506" s="5" t="s">
        <v>6224</v>
      </c>
      <c r="C8506" s="5" t="s">
        <v>248</v>
      </c>
      <c r="D8506" s="5" t="s">
        <v>249</v>
      </c>
      <c r="E8506" s="33">
        <v>466</v>
      </c>
      <c r="F8506" s="5" t="s">
        <v>2598</v>
      </c>
      <c r="G8506" s="31">
        <v>0</v>
      </c>
      <c r="H8506" s="32">
        <v>2000</v>
      </c>
      <c r="I8506" s="5">
        <v>1.6375109999999999</v>
      </c>
    </row>
    <row r="8507" spans="1:9">
      <c r="A8507" s="5">
        <v>2500030226</v>
      </c>
      <c r="B8507" s="5" t="s">
        <v>6225</v>
      </c>
      <c r="C8507" s="5" t="s">
        <v>2675</v>
      </c>
      <c r="D8507" s="5" t="s">
        <v>2676</v>
      </c>
      <c r="E8507" s="33">
        <v>28.285699999999999</v>
      </c>
      <c r="F8507" s="5" t="s">
        <v>2598</v>
      </c>
      <c r="G8507" s="31">
        <v>0</v>
      </c>
      <c r="H8507" s="32">
        <v>80</v>
      </c>
      <c r="I8507" s="5">
        <v>2.0971730000000002</v>
      </c>
    </row>
    <row r="8508" spans="1:9">
      <c r="A8508" s="5">
        <v>2500030226</v>
      </c>
      <c r="B8508" s="5" t="s">
        <v>6225</v>
      </c>
      <c r="C8508" s="5" t="s">
        <v>248</v>
      </c>
      <c r="D8508" s="5" t="s">
        <v>249</v>
      </c>
      <c r="E8508" s="33">
        <v>1716</v>
      </c>
      <c r="F8508" s="5" t="s">
        <v>2598</v>
      </c>
      <c r="G8508" s="31">
        <v>80</v>
      </c>
      <c r="H8508" s="32">
        <v>0</v>
      </c>
      <c r="I8508" s="5">
        <v>2.097226</v>
      </c>
    </row>
    <row r="8509" spans="1:9">
      <c r="A8509" s="5">
        <v>2500030226</v>
      </c>
      <c r="B8509" s="5" t="s">
        <v>6225</v>
      </c>
      <c r="C8509" s="5" t="s">
        <v>47</v>
      </c>
      <c r="D8509" s="5" t="s">
        <v>48</v>
      </c>
      <c r="E8509" s="33">
        <v>240</v>
      </c>
      <c r="F8509" s="5" t="s">
        <v>2598</v>
      </c>
      <c r="G8509" s="31">
        <v>0</v>
      </c>
      <c r="H8509" s="32">
        <v>0</v>
      </c>
      <c r="I8509" s="5">
        <v>2.0972080000000002</v>
      </c>
    </row>
    <row r="8510" spans="1:9">
      <c r="A8510" s="5">
        <v>2500030226</v>
      </c>
      <c r="B8510" s="5" t="s">
        <v>6225</v>
      </c>
      <c r="C8510" s="5" t="s">
        <v>2614</v>
      </c>
      <c r="D8510" s="5" t="s">
        <v>2615</v>
      </c>
      <c r="E8510" s="33">
        <v>127</v>
      </c>
      <c r="F8510" s="5" t="s">
        <v>2598</v>
      </c>
      <c r="G8510" s="31">
        <v>0</v>
      </c>
      <c r="H8510" s="32">
        <v>0</v>
      </c>
      <c r="I8510" s="5">
        <v>2.0972439999999999</v>
      </c>
    </row>
    <row r="8511" spans="1:9">
      <c r="A8511" s="5">
        <v>2500030227</v>
      </c>
      <c r="B8511" s="5" t="s">
        <v>6226</v>
      </c>
      <c r="C8511" s="5" t="s">
        <v>248</v>
      </c>
      <c r="D8511" s="5" t="s">
        <v>249</v>
      </c>
      <c r="E8511" s="33">
        <v>668</v>
      </c>
      <c r="F8511" s="5" t="s">
        <v>2598</v>
      </c>
      <c r="G8511" s="31">
        <v>0</v>
      </c>
      <c r="H8511" s="32">
        <v>0</v>
      </c>
      <c r="I8511" s="5">
        <v>2.19259</v>
      </c>
    </row>
    <row r="8512" spans="1:9">
      <c r="A8512" s="5">
        <v>2500030234</v>
      </c>
      <c r="B8512" s="5" t="s">
        <v>6227</v>
      </c>
      <c r="C8512" s="5" t="s">
        <v>248</v>
      </c>
      <c r="D8512" s="5" t="s">
        <v>249</v>
      </c>
      <c r="E8512" s="33">
        <v>1091</v>
      </c>
      <c r="F8512" s="5" t="s">
        <v>2598</v>
      </c>
      <c r="G8512" s="31">
        <v>0</v>
      </c>
      <c r="H8512" s="32">
        <v>0</v>
      </c>
      <c r="I8512" s="5">
        <v>3.5846930000000001</v>
      </c>
    </row>
    <row r="8513" spans="1:9">
      <c r="A8513" s="5">
        <v>2500030257</v>
      </c>
      <c r="B8513" s="5" t="s">
        <v>6228</v>
      </c>
      <c r="C8513" s="5" t="s">
        <v>248</v>
      </c>
      <c r="D8513" s="5" t="s">
        <v>249</v>
      </c>
      <c r="E8513" s="33">
        <v>845</v>
      </c>
      <c r="F8513" s="5" t="s">
        <v>2598</v>
      </c>
      <c r="G8513" s="31">
        <v>0</v>
      </c>
      <c r="H8513" s="32">
        <v>2000</v>
      </c>
      <c r="I8513" s="5">
        <v>1.9247810000000001</v>
      </c>
    </row>
    <row r="8514" spans="1:9">
      <c r="A8514" s="5">
        <v>2500030258</v>
      </c>
      <c r="B8514" s="5" t="s">
        <v>6229</v>
      </c>
      <c r="C8514" s="5" t="s">
        <v>248</v>
      </c>
      <c r="D8514" s="5" t="s">
        <v>249</v>
      </c>
      <c r="E8514" s="33">
        <v>585</v>
      </c>
      <c r="F8514" s="5" t="s">
        <v>2598</v>
      </c>
      <c r="G8514" s="31">
        <v>0</v>
      </c>
      <c r="H8514" s="32">
        <v>3000</v>
      </c>
      <c r="I8514" s="5">
        <v>2.0778289999999999</v>
      </c>
    </row>
    <row r="8515" spans="1:9">
      <c r="A8515" s="5">
        <v>2500030267</v>
      </c>
      <c r="B8515" s="5" t="s">
        <v>6230</v>
      </c>
      <c r="C8515" s="5" t="s">
        <v>248</v>
      </c>
      <c r="D8515" s="5" t="s">
        <v>249</v>
      </c>
      <c r="E8515" s="33">
        <v>43</v>
      </c>
      <c r="F8515" s="5" t="s">
        <v>2598</v>
      </c>
      <c r="G8515" s="31">
        <v>0</v>
      </c>
      <c r="H8515" s="32">
        <v>0</v>
      </c>
      <c r="I8515" s="5">
        <v>4.9513949999999998</v>
      </c>
    </row>
    <row r="8516" spans="1:9">
      <c r="A8516" s="5">
        <v>2500030273</v>
      </c>
      <c r="B8516" s="5" t="s">
        <v>6231</v>
      </c>
      <c r="C8516" s="5" t="s">
        <v>248</v>
      </c>
      <c r="D8516" s="5" t="s">
        <v>249</v>
      </c>
      <c r="E8516" s="33">
        <v>108</v>
      </c>
      <c r="F8516" s="5" t="s">
        <v>2598</v>
      </c>
      <c r="G8516" s="31">
        <v>0</v>
      </c>
      <c r="H8516" s="32">
        <v>0</v>
      </c>
      <c r="I8516" s="5">
        <v>2.2303700000000002</v>
      </c>
    </row>
    <row r="8517" spans="1:9">
      <c r="A8517" s="5">
        <v>2500030277</v>
      </c>
      <c r="B8517" s="5" t="s">
        <v>6232</v>
      </c>
      <c r="C8517" s="5" t="s">
        <v>248</v>
      </c>
      <c r="D8517" s="5" t="s">
        <v>249</v>
      </c>
      <c r="E8517" s="33">
        <v>122</v>
      </c>
      <c r="F8517" s="5" t="s">
        <v>2598</v>
      </c>
      <c r="G8517" s="31">
        <v>0</v>
      </c>
      <c r="H8517" s="32">
        <v>0</v>
      </c>
      <c r="I8517" s="5">
        <v>1.752623</v>
      </c>
    </row>
    <row r="8518" spans="1:9">
      <c r="A8518" s="5">
        <v>2500030278</v>
      </c>
      <c r="B8518" s="5" t="s">
        <v>6233</v>
      </c>
      <c r="C8518" s="5" t="s">
        <v>248</v>
      </c>
      <c r="D8518" s="5" t="s">
        <v>249</v>
      </c>
      <c r="E8518" s="33">
        <v>248</v>
      </c>
      <c r="F8518" s="5" t="s">
        <v>2598</v>
      </c>
      <c r="G8518" s="31">
        <v>0</v>
      </c>
      <c r="H8518" s="32">
        <v>0</v>
      </c>
      <c r="I8518" s="5">
        <v>1.584516</v>
      </c>
    </row>
    <row r="8519" spans="1:9">
      <c r="A8519" s="5">
        <v>2500030284</v>
      </c>
      <c r="B8519" s="5" t="s">
        <v>1804</v>
      </c>
      <c r="C8519" s="5" t="s">
        <v>248</v>
      </c>
      <c r="D8519" s="5" t="s">
        <v>249</v>
      </c>
      <c r="E8519" s="33">
        <v>1060</v>
      </c>
      <c r="F8519" s="5" t="s">
        <v>2598</v>
      </c>
      <c r="G8519" s="31">
        <v>0</v>
      </c>
      <c r="H8519" s="32">
        <v>14000</v>
      </c>
      <c r="I8519" s="5">
        <v>1.4</v>
      </c>
    </row>
    <row r="8520" spans="1:9">
      <c r="A8520" s="5">
        <v>2500030286</v>
      </c>
      <c r="B8520" s="5" t="s">
        <v>6234</v>
      </c>
      <c r="C8520" s="5" t="s">
        <v>248</v>
      </c>
      <c r="D8520" s="5" t="s">
        <v>249</v>
      </c>
      <c r="E8520" s="33">
        <v>400</v>
      </c>
      <c r="F8520" s="5" t="s">
        <v>2598</v>
      </c>
      <c r="G8520" s="31">
        <v>0</v>
      </c>
      <c r="H8520" s="32">
        <v>0</v>
      </c>
      <c r="I8520" s="5">
        <v>1.79</v>
      </c>
    </row>
    <row r="8521" spans="1:9">
      <c r="A8521" s="5">
        <v>2500030291</v>
      </c>
      <c r="B8521" s="5" t="s">
        <v>6235</v>
      </c>
      <c r="C8521" s="5" t="s">
        <v>248</v>
      </c>
      <c r="D8521" s="5" t="s">
        <v>249</v>
      </c>
      <c r="E8521" s="33">
        <v>284</v>
      </c>
      <c r="F8521" s="5" t="s">
        <v>2598</v>
      </c>
      <c r="G8521" s="31">
        <v>0</v>
      </c>
      <c r="H8521" s="32">
        <v>0</v>
      </c>
      <c r="I8521" s="5">
        <v>4.18</v>
      </c>
    </row>
    <row r="8522" spans="1:9">
      <c r="A8522" s="5">
        <v>2500030292</v>
      </c>
      <c r="B8522" s="5" t="s">
        <v>6236</v>
      </c>
      <c r="C8522" s="5" t="s">
        <v>248</v>
      </c>
      <c r="D8522" s="5" t="s">
        <v>249</v>
      </c>
      <c r="E8522" s="33">
        <v>1192</v>
      </c>
      <c r="F8522" s="5" t="s">
        <v>2598</v>
      </c>
      <c r="G8522" s="31">
        <v>0</v>
      </c>
      <c r="H8522" s="32">
        <v>0</v>
      </c>
      <c r="I8522" s="5">
        <v>1.434153</v>
      </c>
    </row>
    <row r="8523" spans="1:9">
      <c r="A8523" s="5">
        <v>2500030293</v>
      </c>
      <c r="B8523" s="5" t="s">
        <v>6237</v>
      </c>
      <c r="C8523" s="5" t="s">
        <v>248</v>
      </c>
      <c r="D8523" s="5" t="s">
        <v>249</v>
      </c>
      <c r="E8523" s="33">
        <v>593</v>
      </c>
      <c r="F8523" s="5" t="s">
        <v>2598</v>
      </c>
      <c r="G8523" s="31">
        <v>0</v>
      </c>
      <c r="H8523" s="32">
        <v>0</v>
      </c>
      <c r="I8523" s="5">
        <v>1.91597</v>
      </c>
    </row>
    <row r="8524" spans="1:9">
      <c r="A8524" s="5">
        <v>2500030295</v>
      </c>
      <c r="B8524" s="5" t="s">
        <v>6238</v>
      </c>
      <c r="C8524" s="5" t="s">
        <v>248</v>
      </c>
      <c r="D8524" s="5" t="s">
        <v>249</v>
      </c>
      <c r="E8524" s="33">
        <v>2661</v>
      </c>
      <c r="F8524" s="5" t="s">
        <v>2598</v>
      </c>
      <c r="G8524" s="31">
        <v>0</v>
      </c>
      <c r="H8524" s="32">
        <v>0</v>
      </c>
      <c r="I8524" s="5">
        <v>2.325043</v>
      </c>
    </row>
    <row r="8525" spans="1:9">
      <c r="A8525" s="5">
        <v>2500030301</v>
      </c>
      <c r="B8525" s="5" t="s">
        <v>6239</v>
      </c>
      <c r="C8525" s="5" t="s">
        <v>109</v>
      </c>
      <c r="D8525" s="5" t="s">
        <v>110</v>
      </c>
      <c r="E8525" s="33">
        <v>562</v>
      </c>
      <c r="F8525" s="5" t="s">
        <v>2598</v>
      </c>
      <c r="G8525" s="31">
        <v>0</v>
      </c>
      <c r="H8525" s="32">
        <v>0</v>
      </c>
      <c r="I8525" s="5">
        <v>2.2000000000000002</v>
      </c>
    </row>
    <row r="8526" spans="1:9">
      <c r="A8526" s="5">
        <v>2500030302</v>
      </c>
      <c r="B8526" s="5" t="s">
        <v>6240</v>
      </c>
      <c r="C8526" s="5" t="s">
        <v>248</v>
      </c>
      <c r="D8526" s="5" t="s">
        <v>249</v>
      </c>
      <c r="E8526" s="33">
        <v>78</v>
      </c>
      <c r="F8526" s="5" t="s">
        <v>2598</v>
      </c>
      <c r="G8526" s="31">
        <v>0</v>
      </c>
      <c r="H8526" s="32">
        <v>0</v>
      </c>
      <c r="I8526" s="5">
        <v>2.6</v>
      </c>
    </row>
    <row r="8527" spans="1:9">
      <c r="A8527" s="5">
        <v>2500030305</v>
      </c>
      <c r="B8527" s="5" t="s">
        <v>6241</v>
      </c>
      <c r="C8527" s="5" t="s">
        <v>248</v>
      </c>
      <c r="D8527" s="5" t="s">
        <v>249</v>
      </c>
      <c r="E8527" s="33">
        <v>1977</v>
      </c>
      <c r="F8527" s="5" t="s">
        <v>2598</v>
      </c>
      <c r="G8527" s="31">
        <v>0</v>
      </c>
      <c r="H8527" s="32">
        <v>0</v>
      </c>
      <c r="I8527" s="5">
        <v>1.8</v>
      </c>
    </row>
    <row r="8528" spans="1:9">
      <c r="A8528" s="5">
        <v>2500030305</v>
      </c>
      <c r="B8528" s="5" t="s">
        <v>6241</v>
      </c>
      <c r="C8528" s="5" t="s">
        <v>47</v>
      </c>
      <c r="D8528" s="5" t="s">
        <v>48</v>
      </c>
      <c r="E8528" s="33">
        <v>340</v>
      </c>
      <c r="F8528" s="5" t="s">
        <v>2598</v>
      </c>
      <c r="G8528" s="31">
        <v>0</v>
      </c>
      <c r="H8528" s="32">
        <v>0</v>
      </c>
      <c r="I8528" s="5">
        <v>1.8</v>
      </c>
    </row>
    <row r="8529" spans="1:9">
      <c r="A8529" s="5">
        <v>2500030306</v>
      </c>
      <c r="B8529" s="5" t="s">
        <v>6242</v>
      </c>
      <c r="C8529" s="5" t="s">
        <v>248</v>
      </c>
      <c r="D8529" s="5" t="s">
        <v>249</v>
      </c>
      <c r="E8529" s="33">
        <v>403.99599999999998</v>
      </c>
      <c r="F8529" s="5" t="s">
        <v>2598</v>
      </c>
      <c r="G8529" s="31">
        <v>0</v>
      </c>
      <c r="H8529" s="32">
        <v>1000</v>
      </c>
      <c r="I8529" s="5">
        <v>1.8499939999999999</v>
      </c>
    </row>
    <row r="8530" spans="1:9">
      <c r="A8530" s="5">
        <v>2500030307</v>
      </c>
      <c r="B8530" s="5" t="s">
        <v>6243</v>
      </c>
      <c r="C8530" s="5" t="s">
        <v>248</v>
      </c>
      <c r="D8530" s="5" t="s">
        <v>249</v>
      </c>
      <c r="E8530" s="33">
        <v>27389</v>
      </c>
      <c r="F8530" s="5" t="s">
        <v>2598</v>
      </c>
      <c r="G8530" s="31">
        <v>0</v>
      </c>
      <c r="H8530" s="32">
        <v>20000</v>
      </c>
      <c r="I8530" s="5">
        <v>1.230882</v>
      </c>
    </row>
    <row r="8531" spans="1:9">
      <c r="A8531" s="5">
        <v>2500030308</v>
      </c>
      <c r="B8531" s="5" t="s">
        <v>8280</v>
      </c>
      <c r="C8531" s="5" t="s">
        <v>248</v>
      </c>
      <c r="D8531" s="5" t="s">
        <v>249</v>
      </c>
      <c r="E8531" s="33">
        <v>22462</v>
      </c>
      <c r="F8531" s="5" t="s">
        <v>2598</v>
      </c>
      <c r="G8531" s="31">
        <v>0</v>
      </c>
      <c r="H8531" s="32">
        <v>8000</v>
      </c>
      <c r="I8531" s="5">
        <v>0.81359700000000001</v>
      </c>
    </row>
    <row r="8532" spans="1:9">
      <c r="A8532" s="5">
        <v>2500030309</v>
      </c>
      <c r="B8532" s="5" t="s">
        <v>8281</v>
      </c>
      <c r="C8532" s="5" t="s">
        <v>248</v>
      </c>
      <c r="D8532" s="5" t="s">
        <v>249</v>
      </c>
      <c r="E8532" s="33">
        <v>4572</v>
      </c>
      <c r="F8532" s="5" t="s">
        <v>2598</v>
      </c>
      <c r="G8532" s="31">
        <v>0</v>
      </c>
      <c r="H8532" s="32">
        <v>8000</v>
      </c>
      <c r="I8532" s="5">
        <v>0.871699</v>
      </c>
    </row>
    <row r="8533" spans="1:9">
      <c r="A8533" s="5">
        <v>2500030310</v>
      </c>
      <c r="B8533" s="5" t="s">
        <v>8282</v>
      </c>
      <c r="C8533" s="5" t="s">
        <v>248</v>
      </c>
      <c r="D8533" s="5" t="s">
        <v>249</v>
      </c>
      <c r="E8533" s="33">
        <v>8585</v>
      </c>
      <c r="F8533" s="5" t="s">
        <v>2598</v>
      </c>
      <c r="G8533" s="31">
        <v>0</v>
      </c>
      <c r="H8533" s="32">
        <v>8000</v>
      </c>
      <c r="I8533" s="5">
        <v>0.86017500000000002</v>
      </c>
    </row>
    <row r="8534" spans="1:9">
      <c r="A8534" s="5">
        <v>2500030312</v>
      </c>
      <c r="B8534" s="5" t="s">
        <v>6244</v>
      </c>
      <c r="C8534" s="5" t="s">
        <v>248</v>
      </c>
      <c r="D8534" s="5" t="s">
        <v>249</v>
      </c>
      <c r="E8534" s="33">
        <v>3824</v>
      </c>
      <c r="F8534" s="5" t="s">
        <v>2598</v>
      </c>
      <c r="G8534" s="31">
        <v>0</v>
      </c>
      <c r="H8534" s="32">
        <v>0</v>
      </c>
      <c r="I8534" s="5">
        <v>1.0763</v>
      </c>
    </row>
    <row r="8535" spans="1:9">
      <c r="A8535" s="5">
        <v>2500030315</v>
      </c>
      <c r="B8535" s="5" t="s">
        <v>6245</v>
      </c>
      <c r="C8535" s="5" t="s">
        <v>109</v>
      </c>
      <c r="D8535" s="5" t="s">
        <v>110</v>
      </c>
      <c r="E8535" s="33">
        <v>933</v>
      </c>
      <c r="F8535" s="5" t="s">
        <v>2598</v>
      </c>
      <c r="G8535" s="31">
        <v>0</v>
      </c>
      <c r="H8535" s="32">
        <v>0</v>
      </c>
      <c r="I8535" s="5">
        <v>1.29</v>
      </c>
    </row>
    <row r="8536" spans="1:9">
      <c r="A8536" s="5">
        <v>2500030317</v>
      </c>
      <c r="B8536" s="5" t="s">
        <v>6246</v>
      </c>
      <c r="C8536" s="5" t="s">
        <v>248</v>
      </c>
      <c r="D8536" s="5" t="s">
        <v>249</v>
      </c>
      <c r="E8536" s="33">
        <v>680</v>
      </c>
      <c r="F8536" s="5" t="s">
        <v>2598</v>
      </c>
      <c r="G8536" s="31">
        <v>0</v>
      </c>
      <c r="H8536" s="32">
        <v>0</v>
      </c>
      <c r="I8536" s="5">
        <v>2.1</v>
      </c>
    </row>
    <row r="8537" spans="1:9">
      <c r="A8537" s="5">
        <v>2500030318</v>
      </c>
      <c r="B8537" s="5" t="s">
        <v>6247</v>
      </c>
      <c r="C8537" s="5" t="s">
        <v>248</v>
      </c>
      <c r="D8537" s="5" t="s">
        <v>249</v>
      </c>
      <c r="E8537" s="33">
        <v>339</v>
      </c>
      <c r="F8537" s="5" t="s">
        <v>2598</v>
      </c>
      <c r="G8537" s="31">
        <v>0</v>
      </c>
      <c r="H8537" s="32">
        <v>8000</v>
      </c>
      <c r="I8537" s="5">
        <v>1.6</v>
      </c>
    </row>
    <row r="8538" spans="1:9">
      <c r="A8538" s="5">
        <v>2500030319</v>
      </c>
      <c r="B8538" s="5" t="s">
        <v>6248</v>
      </c>
      <c r="C8538" s="5" t="s">
        <v>699</v>
      </c>
      <c r="D8538" s="5" t="s">
        <v>700</v>
      </c>
      <c r="E8538" s="33">
        <v>703</v>
      </c>
      <c r="F8538" s="5" t="s">
        <v>2598</v>
      </c>
      <c r="G8538" s="31">
        <v>0</v>
      </c>
      <c r="H8538" s="32">
        <v>0</v>
      </c>
      <c r="I8538" s="5">
        <v>1.4</v>
      </c>
    </row>
    <row r="8539" spans="1:9">
      <c r="A8539" s="5">
        <v>2500030331</v>
      </c>
      <c r="B8539" s="5" t="s">
        <v>6249</v>
      </c>
      <c r="C8539" s="5" t="s">
        <v>248</v>
      </c>
      <c r="D8539" s="5" t="s">
        <v>249</v>
      </c>
      <c r="E8539" s="33">
        <v>2087</v>
      </c>
      <c r="F8539" s="5" t="s">
        <v>2598</v>
      </c>
      <c r="G8539" s="31">
        <v>0</v>
      </c>
      <c r="H8539" s="32">
        <v>0</v>
      </c>
      <c r="I8539" s="5">
        <v>2.9</v>
      </c>
    </row>
    <row r="8540" spans="1:9">
      <c r="A8540" s="5">
        <v>2500030332</v>
      </c>
      <c r="B8540" s="5" t="s">
        <v>6250</v>
      </c>
      <c r="C8540" s="5" t="s">
        <v>248</v>
      </c>
      <c r="D8540" s="5" t="s">
        <v>249</v>
      </c>
      <c r="E8540" s="33">
        <v>0</v>
      </c>
      <c r="F8540" s="5" t="s">
        <v>2598</v>
      </c>
      <c r="G8540" s="31">
        <v>170</v>
      </c>
      <c r="H8540" s="32">
        <v>13000</v>
      </c>
      <c r="I8540" s="5">
        <v>2.5813739999999998</v>
      </c>
    </row>
    <row r="8541" spans="1:9">
      <c r="A8541" s="5">
        <v>2500030332</v>
      </c>
      <c r="B8541" s="5" t="s">
        <v>6250</v>
      </c>
      <c r="C8541" s="5" t="s">
        <v>109</v>
      </c>
      <c r="D8541" s="5" t="s">
        <v>110</v>
      </c>
      <c r="E8541" s="33">
        <v>179.06</v>
      </c>
      <c r="F8541" s="5" t="s">
        <v>2598</v>
      </c>
      <c r="G8541" s="31">
        <v>0</v>
      </c>
      <c r="H8541" s="32">
        <v>170</v>
      </c>
      <c r="I8541" s="5">
        <v>2.581369</v>
      </c>
    </row>
    <row r="8542" spans="1:9">
      <c r="A8542" s="5">
        <v>2500030333</v>
      </c>
      <c r="B8542" s="5" t="s">
        <v>8283</v>
      </c>
      <c r="C8542" s="5" t="s">
        <v>248</v>
      </c>
      <c r="D8542" s="5" t="s">
        <v>249</v>
      </c>
      <c r="E8542" s="33">
        <v>79</v>
      </c>
      <c r="F8542" s="5" t="s">
        <v>2598</v>
      </c>
      <c r="G8542" s="31">
        <v>0</v>
      </c>
      <c r="H8542" s="32">
        <v>13000</v>
      </c>
      <c r="I8542" s="5">
        <v>1.4636709999999999</v>
      </c>
    </row>
    <row r="8543" spans="1:9">
      <c r="A8543" s="5">
        <v>2500030333</v>
      </c>
      <c r="B8543" s="5" t="s">
        <v>8283</v>
      </c>
      <c r="C8543" s="5" t="s">
        <v>109</v>
      </c>
      <c r="D8543" s="5" t="s">
        <v>110</v>
      </c>
      <c r="E8543" s="33">
        <v>443.06</v>
      </c>
      <c r="F8543" s="5" t="s">
        <v>2598</v>
      </c>
      <c r="G8543" s="31">
        <v>0</v>
      </c>
      <c r="H8543" s="32">
        <v>0</v>
      </c>
      <c r="I8543" s="5">
        <v>1.4635720000000001</v>
      </c>
    </row>
    <row r="8544" spans="1:9">
      <c r="A8544" s="5">
        <v>2500030334</v>
      </c>
      <c r="B8544" s="5" t="s">
        <v>6251</v>
      </c>
      <c r="C8544" s="5" t="s">
        <v>248</v>
      </c>
      <c r="D8544" s="5" t="s">
        <v>249</v>
      </c>
      <c r="E8544" s="33">
        <v>1710</v>
      </c>
      <c r="F8544" s="5" t="s">
        <v>2598</v>
      </c>
      <c r="G8544" s="31">
        <v>0</v>
      </c>
      <c r="H8544" s="32">
        <v>5000</v>
      </c>
      <c r="I8544" s="5">
        <v>1.77</v>
      </c>
    </row>
    <row r="8545" spans="1:9">
      <c r="A8545" s="5">
        <v>2500030335</v>
      </c>
      <c r="B8545" s="5" t="s">
        <v>6252</v>
      </c>
      <c r="C8545" s="5" t="s">
        <v>248</v>
      </c>
      <c r="D8545" s="5" t="s">
        <v>249</v>
      </c>
      <c r="E8545" s="33">
        <v>21498.880000000001</v>
      </c>
      <c r="F8545" s="5" t="s">
        <v>2598</v>
      </c>
      <c r="G8545" s="31">
        <v>0</v>
      </c>
      <c r="H8545" s="32">
        <v>145500</v>
      </c>
      <c r="I8545" s="5">
        <v>1.2365999999999999</v>
      </c>
    </row>
    <row r="8546" spans="1:9">
      <c r="A8546" s="5">
        <v>2500030336</v>
      </c>
      <c r="B8546" s="5" t="s">
        <v>6253</v>
      </c>
      <c r="C8546" s="5" t="s">
        <v>248</v>
      </c>
      <c r="D8546" s="5" t="s">
        <v>249</v>
      </c>
      <c r="E8546" s="33">
        <v>14250</v>
      </c>
      <c r="F8546" s="5" t="s">
        <v>2598</v>
      </c>
      <c r="G8546" s="31">
        <v>0</v>
      </c>
      <c r="H8546" s="32">
        <v>67000</v>
      </c>
      <c r="I8546" s="5">
        <v>0.86009999999999998</v>
      </c>
    </row>
    <row r="8547" spans="1:9">
      <c r="A8547" s="5">
        <v>2500030337</v>
      </c>
      <c r="B8547" s="5" t="s">
        <v>6254</v>
      </c>
      <c r="C8547" s="5" t="s">
        <v>248</v>
      </c>
      <c r="D8547" s="5" t="s">
        <v>249</v>
      </c>
      <c r="E8547" s="33">
        <v>12900</v>
      </c>
      <c r="F8547" s="5" t="s">
        <v>2598</v>
      </c>
      <c r="G8547" s="31">
        <v>0</v>
      </c>
      <c r="H8547" s="32">
        <v>60000</v>
      </c>
      <c r="I8547" s="5">
        <v>0.87270099999999995</v>
      </c>
    </row>
    <row r="8548" spans="1:9">
      <c r="A8548" s="5">
        <v>2500030339</v>
      </c>
      <c r="B8548" s="5" t="s">
        <v>6255</v>
      </c>
      <c r="C8548" s="5" t="s">
        <v>248</v>
      </c>
      <c r="D8548" s="5" t="s">
        <v>249</v>
      </c>
      <c r="E8548" s="33">
        <v>33074</v>
      </c>
      <c r="F8548" s="5" t="s">
        <v>2598</v>
      </c>
      <c r="G8548" s="31">
        <v>0</v>
      </c>
      <c r="H8548" s="32">
        <v>20000</v>
      </c>
      <c r="I8548" s="5">
        <v>1.1725000000000001</v>
      </c>
    </row>
    <row r="8549" spans="1:9">
      <c r="A8549" s="5">
        <v>2500030340</v>
      </c>
      <c r="B8549" s="5" t="s">
        <v>6256</v>
      </c>
      <c r="C8549" s="5" t="s">
        <v>248</v>
      </c>
      <c r="D8549" s="5" t="s">
        <v>249</v>
      </c>
      <c r="E8549" s="33">
        <v>32819</v>
      </c>
      <c r="F8549" s="5" t="s">
        <v>2598</v>
      </c>
      <c r="G8549" s="31">
        <v>0</v>
      </c>
      <c r="H8549" s="32">
        <v>8000</v>
      </c>
      <c r="I8549" s="5">
        <v>0.79327199999999998</v>
      </c>
    </row>
    <row r="8550" spans="1:9">
      <c r="A8550" s="5">
        <v>2500030343</v>
      </c>
      <c r="B8550" s="5" t="s">
        <v>6257</v>
      </c>
      <c r="C8550" s="5" t="s">
        <v>248</v>
      </c>
      <c r="D8550" s="5" t="s">
        <v>249</v>
      </c>
      <c r="E8550" s="33">
        <v>269</v>
      </c>
      <c r="F8550" s="5" t="s">
        <v>2598</v>
      </c>
      <c r="G8550" s="31">
        <v>0</v>
      </c>
      <c r="H8550" s="32">
        <v>0</v>
      </c>
      <c r="I8550" s="5">
        <v>1.45</v>
      </c>
    </row>
    <row r="8551" spans="1:9">
      <c r="A8551" s="5">
        <v>2500030344</v>
      </c>
      <c r="B8551" s="5" t="s">
        <v>8528</v>
      </c>
      <c r="C8551" s="5" t="s">
        <v>248</v>
      </c>
      <c r="D8551" s="5" t="s">
        <v>249</v>
      </c>
      <c r="E8551" s="33">
        <v>0</v>
      </c>
      <c r="F8551" s="5" t="s">
        <v>2598</v>
      </c>
      <c r="G8551" s="31">
        <v>0</v>
      </c>
      <c r="H8551" s="32">
        <v>14000</v>
      </c>
      <c r="I8551" s="5">
        <v>2.15</v>
      </c>
    </row>
    <row r="8552" spans="1:9">
      <c r="A8552" s="5">
        <v>2500030345</v>
      </c>
      <c r="B8552" s="5" t="s">
        <v>8500</v>
      </c>
      <c r="C8552" s="5" t="s">
        <v>248</v>
      </c>
      <c r="D8552" s="5" t="s">
        <v>249</v>
      </c>
      <c r="E8552" s="33">
        <v>0</v>
      </c>
      <c r="F8552" s="5" t="s">
        <v>2598</v>
      </c>
      <c r="G8552" s="31">
        <v>0</v>
      </c>
      <c r="H8552" s="32">
        <v>1000</v>
      </c>
      <c r="I8552" s="5">
        <v>2.15</v>
      </c>
    </row>
    <row r="8553" spans="1:9">
      <c r="A8553" s="5">
        <v>2500030346</v>
      </c>
      <c r="B8553" s="5" t="s">
        <v>6258</v>
      </c>
      <c r="C8553" s="5" t="s">
        <v>248</v>
      </c>
      <c r="D8553" s="5" t="s">
        <v>249</v>
      </c>
      <c r="E8553" s="33">
        <v>180</v>
      </c>
      <c r="F8553" s="5" t="s">
        <v>2598</v>
      </c>
      <c r="G8553" s="31">
        <v>0</v>
      </c>
      <c r="H8553" s="32">
        <v>1000</v>
      </c>
      <c r="I8553" s="5">
        <v>2.4</v>
      </c>
    </row>
    <row r="8554" spans="1:9">
      <c r="A8554" s="5">
        <v>2500030346</v>
      </c>
      <c r="B8554" s="5" t="s">
        <v>6258</v>
      </c>
      <c r="C8554" s="5" t="s">
        <v>47</v>
      </c>
      <c r="D8554" s="5" t="s">
        <v>48</v>
      </c>
      <c r="E8554" s="33">
        <v>4.3E-3</v>
      </c>
      <c r="F8554" s="5" t="s">
        <v>2598</v>
      </c>
      <c r="G8554" s="31">
        <v>0</v>
      </c>
      <c r="H8554" s="32">
        <v>0</v>
      </c>
      <c r="I8554" s="5">
        <v>2.3255810000000001</v>
      </c>
    </row>
    <row r="8555" spans="1:9">
      <c r="A8555" s="5">
        <v>2500030347</v>
      </c>
      <c r="B8555" s="5" t="s">
        <v>6259</v>
      </c>
      <c r="C8555" s="5" t="s">
        <v>248</v>
      </c>
      <c r="D8555" s="5" t="s">
        <v>249</v>
      </c>
      <c r="E8555" s="33">
        <v>4</v>
      </c>
      <c r="F8555" s="5" t="s">
        <v>2598</v>
      </c>
      <c r="G8555" s="31">
        <v>0</v>
      </c>
      <c r="H8555" s="32">
        <v>0</v>
      </c>
      <c r="I8555" s="5">
        <v>1.9</v>
      </c>
    </row>
    <row r="8556" spans="1:9">
      <c r="A8556" s="5">
        <v>2500030348</v>
      </c>
      <c r="B8556" s="5" t="s">
        <v>6260</v>
      </c>
      <c r="C8556" s="5" t="s">
        <v>248</v>
      </c>
      <c r="D8556" s="5" t="s">
        <v>249</v>
      </c>
      <c r="E8556" s="33">
        <v>2247</v>
      </c>
      <c r="F8556" s="5" t="s">
        <v>2598</v>
      </c>
      <c r="G8556" s="31">
        <v>0</v>
      </c>
      <c r="H8556" s="32">
        <v>3000</v>
      </c>
      <c r="I8556" s="5">
        <v>2.0499999999999998</v>
      </c>
    </row>
    <row r="8557" spans="1:9">
      <c r="A8557" s="5">
        <v>2500030348</v>
      </c>
      <c r="B8557" s="5" t="s">
        <v>6260</v>
      </c>
      <c r="C8557" s="5" t="s">
        <v>109</v>
      </c>
      <c r="D8557" s="5" t="s">
        <v>110</v>
      </c>
      <c r="E8557" s="33">
        <v>0.76</v>
      </c>
      <c r="F8557" s="5" t="s">
        <v>2598</v>
      </c>
      <c r="G8557" s="31">
        <v>0</v>
      </c>
      <c r="H8557" s="32">
        <v>0</v>
      </c>
      <c r="I8557" s="5">
        <v>2.052632</v>
      </c>
    </row>
    <row r="8558" spans="1:9">
      <c r="A8558" s="5">
        <v>2500030349</v>
      </c>
      <c r="B8558" s="5" t="s">
        <v>8400</v>
      </c>
      <c r="C8558" s="5" t="s">
        <v>248</v>
      </c>
      <c r="D8558" s="5" t="s">
        <v>249</v>
      </c>
      <c r="E8558" s="33">
        <v>2318</v>
      </c>
      <c r="F8558" s="5" t="s">
        <v>2598</v>
      </c>
      <c r="G8558" s="31">
        <v>0</v>
      </c>
      <c r="H8558" s="32">
        <v>3000</v>
      </c>
      <c r="I8558" s="5">
        <v>1</v>
      </c>
    </row>
    <row r="8559" spans="1:9">
      <c r="A8559" s="5">
        <v>2500030349</v>
      </c>
      <c r="B8559" s="5" t="s">
        <v>8400</v>
      </c>
      <c r="C8559" s="5" t="s">
        <v>109</v>
      </c>
      <c r="D8559" s="5" t="s">
        <v>110</v>
      </c>
      <c r="E8559" s="33">
        <v>0.76</v>
      </c>
      <c r="F8559" s="5" t="s">
        <v>2598</v>
      </c>
      <c r="G8559" s="31">
        <v>0</v>
      </c>
      <c r="H8559" s="32">
        <v>0</v>
      </c>
      <c r="I8559" s="5">
        <v>1</v>
      </c>
    </row>
    <row r="8560" spans="1:9">
      <c r="A8560" s="5">
        <v>2500030353</v>
      </c>
      <c r="B8560" s="5" t="s">
        <v>8501</v>
      </c>
      <c r="C8560" s="5" t="s">
        <v>248</v>
      </c>
      <c r="D8560" s="5" t="s">
        <v>249</v>
      </c>
      <c r="E8560" s="33">
        <v>2195</v>
      </c>
      <c r="F8560" s="5" t="s">
        <v>2598</v>
      </c>
      <c r="G8560" s="31">
        <v>668</v>
      </c>
      <c r="H8560" s="32">
        <v>0</v>
      </c>
      <c r="I8560" s="5">
        <v>1.28</v>
      </c>
    </row>
    <row r="8561" spans="1:9">
      <c r="A8561" s="5">
        <v>2500030353</v>
      </c>
      <c r="B8561" s="5" t="s">
        <v>8501</v>
      </c>
      <c r="C8561" s="5" t="s">
        <v>47</v>
      </c>
      <c r="D8561" s="5" t="s">
        <v>48</v>
      </c>
      <c r="E8561" s="33">
        <v>0</v>
      </c>
      <c r="F8561" s="5" t="s">
        <v>2598</v>
      </c>
      <c r="G8561" s="31">
        <v>0</v>
      </c>
      <c r="H8561" s="32">
        <v>668</v>
      </c>
      <c r="I8561" s="5">
        <v>0</v>
      </c>
    </row>
    <row r="8562" spans="1:9">
      <c r="A8562" s="5">
        <v>2500030354</v>
      </c>
      <c r="B8562" s="5" t="s">
        <v>8502</v>
      </c>
      <c r="C8562" s="5" t="s">
        <v>248</v>
      </c>
      <c r="D8562" s="5" t="s">
        <v>249</v>
      </c>
      <c r="E8562" s="33">
        <v>1359</v>
      </c>
      <c r="F8562" s="5" t="s">
        <v>2598</v>
      </c>
      <c r="G8562" s="31">
        <v>0</v>
      </c>
      <c r="H8562" s="32">
        <v>0</v>
      </c>
      <c r="I8562" s="5">
        <v>2.15</v>
      </c>
    </row>
    <row r="8563" spans="1:9">
      <c r="A8563" s="5">
        <v>2500030354</v>
      </c>
      <c r="B8563" s="5" t="s">
        <v>8502</v>
      </c>
      <c r="C8563" s="5" t="s">
        <v>47</v>
      </c>
      <c r="D8563" s="5" t="s">
        <v>48</v>
      </c>
      <c r="E8563" s="33">
        <v>280</v>
      </c>
      <c r="F8563" s="5" t="s">
        <v>2598</v>
      </c>
      <c r="G8563" s="31">
        <v>0</v>
      </c>
      <c r="H8563" s="32">
        <v>0</v>
      </c>
      <c r="I8563" s="5">
        <v>2.15</v>
      </c>
    </row>
    <row r="8564" spans="1:9">
      <c r="A8564" s="5">
        <v>2500030355</v>
      </c>
      <c r="B8564" s="5" t="s">
        <v>8503</v>
      </c>
      <c r="C8564" s="5" t="s">
        <v>248</v>
      </c>
      <c r="D8564" s="5" t="s">
        <v>249</v>
      </c>
      <c r="E8564" s="33">
        <v>1078</v>
      </c>
      <c r="F8564" s="5" t="s">
        <v>2598</v>
      </c>
      <c r="G8564" s="31">
        <v>0</v>
      </c>
      <c r="H8564" s="32">
        <v>0</v>
      </c>
      <c r="I8564" s="5">
        <v>2</v>
      </c>
    </row>
    <row r="8565" spans="1:9">
      <c r="A8565" s="5">
        <v>2500050001</v>
      </c>
      <c r="B8565" s="5" t="s">
        <v>6261</v>
      </c>
      <c r="C8565" s="5" t="s">
        <v>699</v>
      </c>
      <c r="D8565" s="5" t="s">
        <v>700</v>
      </c>
      <c r="E8565" s="33">
        <v>5720</v>
      </c>
      <c r="F8565" s="5" t="s">
        <v>2598</v>
      </c>
      <c r="G8565" s="31">
        <v>0</v>
      </c>
      <c r="H8565" s="32">
        <v>0</v>
      </c>
      <c r="I8565" s="5">
        <v>2.6173670000000002</v>
      </c>
    </row>
    <row r="8566" spans="1:9">
      <c r="A8566" s="5">
        <v>2500050002</v>
      </c>
      <c r="B8566" s="5" t="s">
        <v>6262</v>
      </c>
      <c r="C8566" s="5" t="s">
        <v>699</v>
      </c>
      <c r="D8566" s="5" t="s">
        <v>700</v>
      </c>
      <c r="E8566" s="33">
        <v>2104</v>
      </c>
      <c r="F8566" s="5" t="s">
        <v>2598</v>
      </c>
      <c r="G8566" s="31">
        <v>0</v>
      </c>
      <c r="H8566" s="32">
        <v>0</v>
      </c>
      <c r="I8566" s="5">
        <v>6.1537829999999998</v>
      </c>
    </row>
    <row r="8567" spans="1:9">
      <c r="A8567" s="5">
        <v>2500060009</v>
      </c>
      <c r="B8567" s="5" t="s">
        <v>5414</v>
      </c>
      <c r="C8567" s="5" t="s">
        <v>248</v>
      </c>
      <c r="D8567" s="5" t="s">
        <v>249</v>
      </c>
      <c r="E8567" s="33">
        <v>23263</v>
      </c>
      <c r="F8567" s="5" t="s">
        <v>2598</v>
      </c>
      <c r="G8567" s="31">
        <v>0</v>
      </c>
      <c r="H8567" s="32">
        <v>0</v>
      </c>
      <c r="I8567" s="5">
        <v>0.89700000000000002</v>
      </c>
    </row>
    <row r="8568" spans="1:9">
      <c r="A8568" s="5">
        <v>2500070021</v>
      </c>
      <c r="B8568" s="5" t="s">
        <v>6263</v>
      </c>
      <c r="C8568" s="5" t="s">
        <v>248</v>
      </c>
      <c r="D8568" s="5" t="s">
        <v>249</v>
      </c>
      <c r="E8568" s="33">
        <v>137300</v>
      </c>
      <c r="F8568" s="5" t="s">
        <v>2598</v>
      </c>
      <c r="G8568" s="31">
        <v>0</v>
      </c>
      <c r="H8568" s="32">
        <v>0</v>
      </c>
      <c r="I8568" s="5">
        <v>6.8110000000000002E-3</v>
      </c>
    </row>
    <row r="8569" spans="1:9">
      <c r="A8569" s="5">
        <v>2500070068</v>
      </c>
      <c r="B8569" s="5" t="s">
        <v>6264</v>
      </c>
      <c r="C8569" s="5" t="s">
        <v>248</v>
      </c>
      <c r="D8569" s="5" t="s">
        <v>249</v>
      </c>
      <c r="E8569" s="33">
        <v>5300</v>
      </c>
      <c r="F8569" s="5" t="s">
        <v>2598</v>
      </c>
      <c r="G8569" s="31">
        <v>0</v>
      </c>
      <c r="H8569" s="32">
        <v>0</v>
      </c>
      <c r="I8569" s="5">
        <v>2.0125000000000001E-2</v>
      </c>
    </row>
    <row r="8570" spans="1:9">
      <c r="A8570" s="5">
        <v>2500070137</v>
      </c>
      <c r="B8570" s="5" t="s">
        <v>8234</v>
      </c>
      <c r="C8570" s="5" t="s">
        <v>248</v>
      </c>
      <c r="D8570" s="5" t="s">
        <v>249</v>
      </c>
      <c r="E8570" s="33">
        <v>1130</v>
      </c>
      <c r="F8570" s="5" t="s">
        <v>2598</v>
      </c>
      <c r="G8570" s="31">
        <v>0</v>
      </c>
      <c r="H8570" s="32">
        <v>125000</v>
      </c>
      <c r="I8570" s="5">
        <v>7.3991000000000001E-2</v>
      </c>
    </row>
    <row r="8571" spans="1:9">
      <c r="A8571" s="5">
        <v>2500070207</v>
      </c>
      <c r="B8571" s="5" t="s">
        <v>1765</v>
      </c>
      <c r="C8571" s="5" t="s">
        <v>248</v>
      </c>
      <c r="D8571" s="5" t="s">
        <v>249</v>
      </c>
      <c r="E8571" s="33">
        <v>2000</v>
      </c>
      <c r="F8571" s="5" t="s">
        <v>2598</v>
      </c>
      <c r="G8571" s="31">
        <v>0</v>
      </c>
      <c r="H8571" s="32">
        <v>75000</v>
      </c>
      <c r="I8571" s="5">
        <v>2.7E-2</v>
      </c>
    </row>
    <row r="8572" spans="1:9">
      <c r="A8572" s="5">
        <v>2500070208</v>
      </c>
      <c r="B8572" s="5" t="s">
        <v>1702</v>
      </c>
      <c r="C8572" s="5" t="s">
        <v>248</v>
      </c>
      <c r="D8572" s="5" t="s">
        <v>249</v>
      </c>
      <c r="E8572" s="33">
        <v>3964</v>
      </c>
      <c r="F8572" s="5" t="s">
        <v>2598</v>
      </c>
      <c r="G8572" s="31">
        <v>0</v>
      </c>
      <c r="H8572" s="32">
        <v>95000</v>
      </c>
      <c r="I8572" s="5">
        <v>2.2207000000000001E-2</v>
      </c>
    </row>
    <row r="8573" spans="1:9">
      <c r="A8573" s="5">
        <v>2500070209</v>
      </c>
      <c r="B8573" s="5" t="s">
        <v>1703</v>
      </c>
      <c r="C8573" s="5" t="s">
        <v>248</v>
      </c>
      <c r="D8573" s="5" t="s">
        <v>249</v>
      </c>
      <c r="E8573" s="33">
        <v>16148</v>
      </c>
      <c r="F8573" s="5" t="s">
        <v>2598</v>
      </c>
      <c r="G8573" s="31">
        <v>0</v>
      </c>
      <c r="H8573" s="32">
        <v>80000</v>
      </c>
      <c r="I8573" s="5">
        <v>2.1659000000000001E-2</v>
      </c>
    </row>
    <row r="8574" spans="1:9">
      <c r="A8574" s="5">
        <v>2500070210</v>
      </c>
      <c r="B8574" s="5" t="s">
        <v>1704</v>
      </c>
      <c r="C8574" s="5" t="s">
        <v>248</v>
      </c>
      <c r="D8574" s="5" t="s">
        <v>249</v>
      </c>
      <c r="E8574" s="33">
        <v>8996</v>
      </c>
      <c r="F8574" s="5" t="s">
        <v>2598</v>
      </c>
      <c r="G8574" s="31">
        <v>0</v>
      </c>
      <c r="H8574" s="32">
        <v>105000</v>
      </c>
      <c r="I8574" s="5">
        <v>2.9732999999999999E-2</v>
      </c>
    </row>
    <row r="8575" spans="1:9">
      <c r="A8575" s="5">
        <v>2500070210</v>
      </c>
      <c r="B8575" s="5" t="s">
        <v>1704</v>
      </c>
      <c r="C8575" s="5" t="s">
        <v>2601</v>
      </c>
      <c r="D8575" s="5" t="s">
        <v>2602</v>
      </c>
      <c r="E8575" s="33">
        <v>4100</v>
      </c>
      <c r="F8575" s="5" t="s">
        <v>2598</v>
      </c>
      <c r="G8575" s="31">
        <v>0</v>
      </c>
      <c r="H8575" s="32">
        <v>0</v>
      </c>
      <c r="I8575" s="5">
        <v>3.0363000000000001E-2</v>
      </c>
    </row>
    <row r="8576" spans="1:9">
      <c r="A8576" s="5">
        <v>2500070211</v>
      </c>
      <c r="B8576" s="5" t="s">
        <v>1766</v>
      </c>
      <c r="C8576" s="5" t="s">
        <v>248</v>
      </c>
      <c r="D8576" s="5" t="s">
        <v>249</v>
      </c>
      <c r="E8576" s="33">
        <v>18660</v>
      </c>
      <c r="F8576" s="5" t="s">
        <v>2598</v>
      </c>
      <c r="G8576" s="31">
        <v>0</v>
      </c>
      <c r="H8576" s="32">
        <v>95000</v>
      </c>
      <c r="I8576" s="5">
        <v>1.9918000000000002E-2</v>
      </c>
    </row>
    <row r="8577" spans="1:9">
      <c r="A8577" s="5">
        <v>2500070211</v>
      </c>
      <c r="B8577" s="5" t="s">
        <v>1766</v>
      </c>
      <c r="C8577" s="5" t="s">
        <v>2601</v>
      </c>
      <c r="D8577" s="5" t="s">
        <v>2602</v>
      </c>
      <c r="E8577" s="33">
        <v>500</v>
      </c>
      <c r="F8577" s="5" t="s">
        <v>2598</v>
      </c>
      <c r="G8577" s="31">
        <v>0</v>
      </c>
      <c r="H8577" s="32">
        <v>0</v>
      </c>
      <c r="I8577" s="5">
        <v>4.0079999999999998E-2</v>
      </c>
    </row>
    <row r="8578" spans="1:9">
      <c r="A8578" s="5">
        <v>2500070212</v>
      </c>
      <c r="B8578" s="5" t="s">
        <v>1769</v>
      </c>
      <c r="C8578" s="5" t="s">
        <v>248</v>
      </c>
      <c r="D8578" s="5" t="s">
        <v>249</v>
      </c>
      <c r="E8578" s="33">
        <v>5000</v>
      </c>
      <c r="F8578" s="5" t="s">
        <v>2598</v>
      </c>
      <c r="G8578" s="31">
        <v>0</v>
      </c>
      <c r="H8578" s="32">
        <v>20000</v>
      </c>
      <c r="I8578" s="5">
        <v>6.0479999999999999E-2</v>
      </c>
    </row>
    <row r="8579" spans="1:9">
      <c r="A8579" s="5">
        <v>2500070213</v>
      </c>
      <c r="B8579" s="5" t="s">
        <v>1895</v>
      </c>
      <c r="C8579" s="5" t="s">
        <v>248</v>
      </c>
      <c r="D8579" s="5" t="s">
        <v>249</v>
      </c>
      <c r="E8579" s="33">
        <v>15140</v>
      </c>
      <c r="F8579" s="5" t="s">
        <v>2598</v>
      </c>
      <c r="G8579" s="31">
        <v>0</v>
      </c>
      <c r="H8579" s="32">
        <v>50000</v>
      </c>
      <c r="I8579" s="5">
        <v>2.3458E-2</v>
      </c>
    </row>
    <row r="8580" spans="1:9">
      <c r="A8580" s="5">
        <v>2500070214</v>
      </c>
      <c r="B8580" s="5" t="s">
        <v>1770</v>
      </c>
      <c r="C8580" s="5" t="s">
        <v>248</v>
      </c>
      <c r="D8580" s="5" t="s">
        <v>249</v>
      </c>
      <c r="E8580" s="33">
        <v>2240</v>
      </c>
      <c r="F8580" s="5" t="s">
        <v>2598</v>
      </c>
      <c r="G8580" s="31">
        <v>0</v>
      </c>
      <c r="H8580" s="32">
        <v>35000</v>
      </c>
      <c r="I8580" s="5">
        <v>5.4772000000000001E-2</v>
      </c>
    </row>
    <row r="8581" spans="1:9">
      <c r="A8581" s="5">
        <v>2500070215</v>
      </c>
      <c r="B8581" s="5" t="s">
        <v>1896</v>
      </c>
      <c r="C8581" s="5" t="s">
        <v>248</v>
      </c>
      <c r="D8581" s="5" t="s">
        <v>249</v>
      </c>
      <c r="E8581" s="33">
        <v>15932</v>
      </c>
      <c r="F8581" s="5" t="s">
        <v>2598</v>
      </c>
      <c r="G8581" s="31">
        <v>0</v>
      </c>
      <c r="H8581" s="32">
        <v>20000</v>
      </c>
      <c r="I8581" s="5">
        <v>3.0884000000000002E-2</v>
      </c>
    </row>
    <row r="8582" spans="1:9">
      <c r="A8582" s="5">
        <v>2500070215</v>
      </c>
      <c r="B8582" s="5" t="s">
        <v>1896</v>
      </c>
      <c r="C8582" s="5" t="s">
        <v>2601</v>
      </c>
      <c r="D8582" s="5" t="s">
        <v>2602</v>
      </c>
      <c r="E8582" s="33">
        <v>600</v>
      </c>
      <c r="F8582" s="5" t="s">
        <v>2598</v>
      </c>
      <c r="G8582" s="31">
        <v>0</v>
      </c>
      <c r="H8582" s="32">
        <v>0</v>
      </c>
      <c r="I8582" s="5">
        <v>4.1300000000000003E-2</v>
      </c>
    </row>
    <row r="8583" spans="1:9">
      <c r="A8583" s="5">
        <v>2500070216</v>
      </c>
      <c r="B8583" s="5" t="s">
        <v>1771</v>
      </c>
      <c r="C8583" s="5" t="s">
        <v>248</v>
      </c>
      <c r="D8583" s="5" t="s">
        <v>249</v>
      </c>
      <c r="E8583" s="33">
        <v>16245</v>
      </c>
      <c r="F8583" s="5" t="s">
        <v>2598</v>
      </c>
      <c r="G8583" s="31">
        <v>0</v>
      </c>
      <c r="H8583" s="32">
        <v>25000</v>
      </c>
      <c r="I8583" s="5">
        <v>4.2894000000000002E-2</v>
      </c>
    </row>
    <row r="8584" spans="1:9">
      <c r="A8584" s="5">
        <v>2500070216</v>
      </c>
      <c r="B8584" s="5" t="s">
        <v>1771</v>
      </c>
      <c r="C8584" s="5" t="s">
        <v>2601</v>
      </c>
      <c r="D8584" s="5" t="s">
        <v>2602</v>
      </c>
      <c r="E8584" s="33">
        <v>1100</v>
      </c>
      <c r="F8584" s="5" t="s">
        <v>2598</v>
      </c>
      <c r="G8584" s="31">
        <v>0</v>
      </c>
      <c r="H8584" s="32">
        <v>0</v>
      </c>
      <c r="I8584" s="5">
        <v>5.5245000000000002E-2</v>
      </c>
    </row>
    <row r="8585" spans="1:9">
      <c r="A8585" s="5">
        <v>2500070217</v>
      </c>
      <c r="B8585" s="5" t="s">
        <v>1772</v>
      </c>
      <c r="C8585" s="5" t="s">
        <v>248</v>
      </c>
      <c r="D8585" s="5" t="s">
        <v>249</v>
      </c>
      <c r="E8585" s="33">
        <v>16020</v>
      </c>
      <c r="F8585" s="5" t="s">
        <v>2598</v>
      </c>
      <c r="G8585" s="31">
        <v>0</v>
      </c>
      <c r="H8585" s="32">
        <v>25000</v>
      </c>
      <c r="I8585" s="5">
        <v>1.7845E-2</v>
      </c>
    </row>
    <row r="8586" spans="1:9">
      <c r="A8586" s="5">
        <v>2500070218</v>
      </c>
      <c r="B8586" s="5" t="s">
        <v>1705</v>
      </c>
      <c r="C8586" s="5" t="s">
        <v>248</v>
      </c>
      <c r="D8586" s="5" t="s">
        <v>249</v>
      </c>
      <c r="E8586" s="33">
        <v>8835</v>
      </c>
      <c r="F8586" s="5" t="s">
        <v>2598</v>
      </c>
      <c r="G8586" s="31">
        <v>0</v>
      </c>
      <c r="H8586" s="32">
        <v>20000</v>
      </c>
      <c r="I8586" s="5">
        <v>5.0526000000000001E-2</v>
      </c>
    </row>
    <row r="8587" spans="1:9">
      <c r="A8587" s="5">
        <v>2500070219</v>
      </c>
      <c r="B8587" s="5" t="s">
        <v>1897</v>
      </c>
      <c r="C8587" s="5" t="s">
        <v>248</v>
      </c>
      <c r="D8587" s="5" t="s">
        <v>249</v>
      </c>
      <c r="E8587" s="33">
        <v>6972</v>
      </c>
      <c r="F8587" s="5" t="s">
        <v>2598</v>
      </c>
      <c r="G8587" s="31">
        <v>0</v>
      </c>
      <c r="H8587" s="32">
        <v>30000</v>
      </c>
      <c r="I8587" s="5">
        <v>5.7654999999999998E-2</v>
      </c>
    </row>
    <row r="8588" spans="1:9">
      <c r="A8588" s="5">
        <v>2500070219</v>
      </c>
      <c r="B8588" s="5" t="s">
        <v>1897</v>
      </c>
      <c r="C8588" s="5" t="s">
        <v>2601</v>
      </c>
      <c r="D8588" s="5" t="s">
        <v>2602</v>
      </c>
      <c r="E8588" s="33">
        <v>8330</v>
      </c>
      <c r="F8588" s="5" t="s">
        <v>2598</v>
      </c>
      <c r="G8588" s="31">
        <v>0</v>
      </c>
      <c r="H8588" s="32">
        <v>0</v>
      </c>
      <c r="I8588" s="5">
        <v>5.7654999999999998E-2</v>
      </c>
    </row>
    <row r="8589" spans="1:9">
      <c r="A8589" s="5">
        <v>2500070220</v>
      </c>
      <c r="B8589" s="5" t="s">
        <v>1773</v>
      </c>
      <c r="C8589" s="5" t="s">
        <v>248</v>
      </c>
      <c r="D8589" s="5" t="s">
        <v>249</v>
      </c>
      <c r="E8589" s="33">
        <v>5810</v>
      </c>
      <c r="F8589" s="5" t="s">
        <v>2598</v>
      </c>
      <c r="G8589" s="31">
        <v>0</v>
      </c>
      <c r="H8589" s="32">
        <v>30000</v>
      </c>
      <c r="I8589" s="5">
        <v>4.6601999999999998E-2</v>
      </c>
    </row>
    <row r="8590" spans="1:9">
      <c r="A8590" s="5">
        <v>2500070221</v>
      </c>
      <c r="B8590" s="5" t="s">
        <v>1898</v>
      </c>
      <c r="C8590" s="5" t="s">
        <v>248</v>
      </c>
      <c r="D8590" s="5" t="s">
        <v>249</v>
      </c>
      <c r="E8590" s="33">
        <v>3736</v>
      </c>
      <c r="F8590" s="5" t="s">
        <v>2598</v>
      </c>
      <c r="G8590" s="31">
        <v>0</v>
      </c>
      <c r="H8590" s="32">
        <v>10000</v>
      </c>
      <c r="I8590" s="5">
        <v>8.8808999999999999E-2</v>
      </c>
    </row>
    <row r="8591" spans="1:9">
      <c r="A8591" s="5">
        <v>2500070221</v>
      </c>
      <c r="B8591" s="5" t="s">
        <v>1898</v>
      </c>
      <c r="C8591" s="5" t="s">
        <v>2601</v>
      </c>
      <c r="D8591" s="5" t="s">
        <v>2602</v>
      </c>
      <c r="E8591" s="33">
        <v>5420</v>
      </c>
      <c r="F8591" s="5" t="s">
        <v>2598</v>
      </c>
      <c r="G8591" s="31">
        <v>0</v>
      </c>
      <c r="H8591" s="32">
        <v>0</v>
      </c>
      <c r="I8591" s="5">
        <v>8.8807999999999998E-2</v>
      </c>
    </row>
    <row r="8592" spans="1:9">
      <c r="A8592" s="5">
        <v>2500070222</v>
      </c>
      <c r="B8592" s="5" t="s">
        <v>1899</v>
      </c>
      <c r="C8592" s="5" t="s">
        <v>248</v>
      </c>
      <c r="D8592" s="5" t="s">
        <v>249</v>
      </c>
      <c r="E8592" s="33">
        <v>3780</v>
      </c>
      <c r="F8592" s="5" t="s">
        <v>2598</v>
      </c>
      <c r="G8592" s="31">
        <v>0</v>
      </c>
      <c r="H8592" s="32">
        <v>10000</v>
      </c>
      <c r="I8592" s="5">
        <v>8.4557999999999994E-2</v>
      </c>
    </row>
    <row r="8593" spans="1:9">
      <c r="A8593" s="5">
        <v>2500070222</v>
      </c>
      <c r="B8593" s="5" t="s">
        <v>1899</v>
      </c>
      <c r="C8593" s="5" t="s">
        <v>2601</v>
      </c>
      <c r="D8593" s="5" t="s">
        <v>2602</v>
      </c>
      <c r="E8593" s="33">
        <v>500</v>
      </c>
      <c r="F8593" s="5" t="s">
        <v>2598</v>
      </c>
      <c r="G8593" s="31">
        <v>0</v>
      </c>
      <c r="H8593" s="32">
        <v>0</v>
      </c>
      <c r="I8593" s="5">
        <v>8.4559999999999996E-2</v>
      </c>
    </row>
    <row r="8594" spans="1:9">
      <c r="A8594" s="5">
        <v>2500070223</v>
      </c>
      <c r="B8594" s="5" t="s">
        <v>1900</v>
      </c>
      <c r="C8594" s="5" t="s">
        <v>248</v>
      </c>
      <c r="D8594" s="5" t="s">
        <v>249</v>
      </c>
      <c r="E8594" s="33">
        <v>5660</v>
      </c>
      <c r="F8594" s="5" t="s">
        <v>2598</v>
      </c>
      <c r="G8594" s="31">
        <v>0</v>
      </c>
      <c r="H8594" s="32">
        <v>10000</v>
      </c>
      <c r="I8594" s="5">
        <v>6.8169999999999994E-2</v>
      </c>
    </row>
    <row r="8595" spans="1:9">
      <c r="A8595" s="5">
        <v>2500070223</v>
      </c>
      <c r="B8595" s="5" t="s">
        <v>1900</v>
      </c>
      <c r="C8595" s="5" t="s">
        <v>2601</v>
      </c>
      <c r="D8595" s="5" t="s">
        <v>2602</v>
      </c>
      <c r="E8595" s="33">
        <v>2220</v>
      </c>
      <c r="F8595" s="5" t="s">
        <v>2598</v>
      </c>
      <c r="G8595" s="31">
        <v>0</v>
      </c>
      <c r="H8595" s="32">
        <v>0</v>
      </c>
      <c r="I8595" s="5">
        <v>6.8170999999999995E-2</v>
      </c>
    </row>
    <row r="8596" spans="1:9">
      <c r="A8596" s="5">
        <v>2500070224</v>
      </c>
      <c r="B8596" s="5" t="s">
        <v>1901</v>
      </c>
      <c r="C8596" s="5" t="s">
        <v>248</v>
      </c>
      <c r="D8596" s="5" t="s">
        <v>249</v>
      </c>
      <c r="E8596" s="33">
        <v>5020</v>
      </c>
      <c r="F8596" s="5" t="s">
        <v>2598</v>
      </c>
      <c r="G8596" s="31">
        <v>0</v>
      </c>
      <c r="H8596" s="32">
        <v>5000</v>
      </c>
      <c r="I8596" s="5">
        <v>8.8220999999999994E-2</v>
      </c>
    </row>
    <row r="8597" spans="1:9">
      <c r="A8597" s="5">
        <v>2500070224</v>
      </c>
      <c r="B8597" s="5" t="s">
        <v>1901</v>
      </c>
      <c r="C8597" s="5" t="s">
        <v>2601</v>
      </c>
      <c r="D8597" s="5" t="s">
        <v>2602</v>
      </c>
      <c r="E8597" s="33">
        <v>2600</v>
      </c>
      <c r="F8597" s="5" t="s">
        <v>2598</v>
      </c>
      <c r="G8597" s="31">
        <v>0</v>
      </c>
      <c r="H8597" s="32">
        <v>0</v>
      </c>
      <c r="I8597" s="5">
        <v>8.8219000000000006E-2</v>
      </c>
    </row>
    <row r="8598" spans="1:9">
      <c r="A8598" s="5">
        <v>2500070225</v>
      </c>
      <c r="B8598" s="5" t="s">
        <v>1902</v>
      </c>
      <c r="C8598" s="5" t="s">
        <v>248</v>
      </c>
      <c r="D8598" s="5" t="s">
        <v>249</v>
      </c>
      <c r="E8598" s="33">
        <v>686</v>
      </c>
      <c r="F8598" s="5" t="s">
        <v>2598</v>
      </c>
      <c r="G8598" s="31">
        <v>0</v>
      </c>
      <c r="H8598" s="32">
        <v>15000</v>
      </c>
      <c r="I8598" s="5">
        <v>9.6851000000000007E-2</v>
      </c>
    </row>
    <row r="8599" spans="1:9">
      <c r="A8599" s="5">
        <v>2500070225</v>
      </c>
      <c r="B8599" s="5" t="s">
        <v>1902</v>
      </c>
      <c r="C8599" s="5" t="s">
        <v>2601</v>
      </c>
      <c r="D8599" s="5" t="s">
        <v>2602</v>
      </c>
      <c r="E8599" s="33">
        <v>3950</v>
      </c>
      <c r="F8599" s="5" t="s">
        <v>2598</v>
      </c>
      <c r="G8599" s="31">
        <v>0</v>
      </c>
      <c r="H8599" s="32">
        <v>0</v>
      </c>
      <c r="I8599" s="5">
        <v>9.6852999999999995E-2</v>
      </c>
    </row>
    <row r="8600" spans="1:9">
      <c r="A8600" s="5">
        <v>2500070226</v>
      </c>
      <c r="B8600" s="5" t="s">
        <v>1668</v>
      </c>
      <c r="C8600" s="5" t="s">
        <v>248</v>
      </c>
      <c r="D8600" s="5" t="s">
        <v>249</v>
      </c>
      <c r="E8600" s="33">
        <v>40232</v>
      </c>
      <c r="F8600" s="5" t="s">
        <v>2598</v>
      </c>
      <c r="G8600" s="31">
        <v>0</v>
      </c>
      <c r="H8600" s="32">
        <v>580000</v>
      </c>
      <c r="I8600" s="5">
        <v>1.6774000000000001E-2</v>
      </c>
    </row>
    <row r="8601" spans="1:9">
      <c r="A8601" s="5">
        <v>2500070227</v>
      </c>
      <c r="B8601" s="5" t="s">
        <v>1654</v>
      </c>
      <c r="C8601" s="5" t="s">
        <v>248</v>
      </c>
      <c r="D8601" s="5" t="s">
        <v>249</v>
      </c>
      <c r="E8601" s="33">
        <v>27000</v>
      </c>
      <c r="F8601" s="5" t="s">
        <v>2598</v>
      </c>
      <c r="G8601" s="31">
        <v>0</v>
      </c>
      <c r="H8601" s="32">
        <v>310000</v>
      </c>
      <c r="I8601" s="5">
        <v>2.0829E-2</v>
      </c>
    </row>
    <row r="8602" spans="1:9">
      <c r="A8602" s="5">
        <v>2500070256</v>
      </c>
      <c r="B8602" s="5" t="s">
        <v>5220</v>
      </c>
      <c r="C8602" s="5" t="s">
        <v>248</v>
      </c>
      <c r="D8602" s="5" t="s">
        <v>249</v>
      </c>
      <c r="E8602" s="33">
        <v>165</v>
      </c>
      <c r="F8602" s="5" t="s">
        <v>2598</v>
      </c>
      <c r="G8602" s="31">
        <v>0</v>
      </c>
      <c r="H8602" s="32">
        <v>0</v>
      </c>
      <c r="I8602" s="5">
        <v>0.22503000000000001</v>
      </c>
    </row>
    <row r="8603" spans="1:9">
      <c r="A8603" s="5">
        <v>2500070363</v>
      </c>
      <c r="B8603" s="5" t="s">
        <v>1670</v>
      </c>
      <c r="C8603" s="5" t="s">
        <v>248</v>
      </c>
      <c r="D8603" s="5" t="s">
        <v>249</v>
      </c>
      <c r="E8603" s="33">
        <v>19650</v>
      </c>
      <c r="F8603" s="5" t="s">
        <v>2598</v>
      </c>
      <c r="G8603" s="31">
        <v>0</v>
      </c>
      <c r="H8603" s="32">
        <v>215000</v>
      </c>
      <c r="I8603" s="5">
        <v>1.0808E-2</v>
      </c>
    </row>
    <row r="8604" spans="1:9">
      <c r="A8604" s="5">
        <v>2500070363</v>
      </c>
      <c r="B8604" s="5" t="s">
        <v>1670</v>
      </c>
      <c r="C8604" s="5" t="s">
        <v>2601</v>
      </c>
      <c r="D8604" s="5" t="s">
        <v>2602</v>
      </c>
      <c r="E8604" s="33">
        <v>30530</v>
      </c>
      <c r="F8604" s="5" t="s">
        <v>2598</v>
      </c>
      <c r="G8604" s="31">
        <v>0</v>
      </c>
      <c r="H8604" s="32">
        <v>0</v>
      </c>
      <c r="I8604" s="5">
        <v>1.2187E-2</v>
      </c>
    </row>
    <row r="8605" spans="1:9">
      <c r="A8605" s="5">
        <v>2500070398</v>
      </c>
      <c r="B8605" s="5" t="s">
        <v>6265</v>
      </c>
      <c r="C8605" s="5" t="s">
        <v>2623</v>
      </c>
      <c r="D8605" s="5" t="s">
        <v>2624</v>
      </c>
      <c r="E8605" s="33">
        <v>900</v>
      </c>
      <c r="F8605" s="5" t="s">
        <v>2598</v>
      </c>
      <c r="G8605" s="31">
        <v>0</v>
      </c>
      <c r="H8605" s="32">
        <v>0</v>
      </c>
      <c r="I8605" s="5">
        <v>0.52500000000000002</v>
      </c>
    </row>
    <row r="8606" spans="1:9">
      <c r="A8606" s="5">
        <v>2500070399</v>
      </c>
      <c r="B8606" s="5" t="s">
        <v>6266</v>
      </c>
      <c r="C8606" s="5" t="s">
        <v>2623</v>
      </c>
      <c r="D8606" s="5" t="s">
        <v>2624</v>
      </c>
      <c r="E8606" s="33">
        <v>900</v>
      </c>
      <c r="F8606" s="5" t="s">
        <v>2598</v>
      </c>
      <c r="G8606" s="31">
        <v>0</v>
      </c>
      <c r="H8606" s="32">
        <v>0</v>
      </c>
      <c r="I8606" s="5">
        <v>0.52500000000000002</v>
      </c>
    </row>
    <row r="8607" spans="1:9">
      <c r="A8607" s="5">
        <v>2500070400</v>
      </c>
      <c r="B8607" s="5" t="s">
        <v>6267</v>
      </c>
      <c r="C8607" s="5" t="s">
        <v>2623</v>
      </c>
      <c r="D8607" s="5" t="s">
        <v>2624</v>
      </c>
      <c r="E8607" s="33">
        <v>900</v>
      </c>
      <c r="F8607" s="5" t="s">
        <v>2598</v>
      </c>
      <c r="G8607" s="31">
        <v>0</v>
      </c>
      <c r="H8607" s="32">
        <v>0</v>
      </c>
      <c r="I8607" s="5">
        <v>0.52500000000000002</v>
      </c>
    </row>
    <row r="8608" spans="1:9">
      <c r="A8608" s="5">
        <v>2500070401</v>
      </c>
      <c r="B8608" s="5" t="s">
        <v>6268</v>
      </c>
      <c r="C8608" s="5" t="s">
        <v>2623</v>
      </c>
      <c r="D8608" s="5" t="s">
        <v>2624</v>
      </c>
      <c r="E8608" s="5">
        <v>900</v>
      </c>
      <c r="F8608" s="5" t="s">
        <v>2598</v>
      </c>
      <c r="G8608" s="31">
        <v>0</v>
      </c>
      <c r="H8608" s="32">
        <v>0</v>
      </c>
      <c r="I8608" s="5">
        <v>0.52500000000000002</v>
      </c>
    </row>
    <row r="8609" spans="1:9">
      <c r="A8609" s="5">
        <v>2500070402</v>
      </c>
      <c r="B8609" s="5" t="s">
        <v>6269</v>
      </c>
      <c r="C8609" s="5" t="s">
        <v>2623</v>
      </c>
      <c r="D8609" s="5" t="s">
        <v>2624</v>
      </c>
      <c r="E8609" s="33">
        <v>899</v>
      </c>
      <c r="F8609" s="5" t="s">
        <v>2598</v>
      </c>
      <c r="G8609" s="31">
        <v>0</v>
      </c>
      <c r="H8609" s="32">
        <v>0</v>
      </c>
      <c r="I8609" s="5">
        <v>0.89</v>
      </c>
    </row>
    <row r="8610" spans="1:9">
      <c r="A8610" s="5">
        <v>2500070402</v>
      </c>
      <c r="B8610" s="5" t="s">
        <v>6269</v>
      </c>
      <c r="C8610" s="5" t="s">
        <v>2609</v>
      </c>
      <c r="D8610" s="5" t="s">
        <v>2610</v>
      </c>
      <c r="E8610" s="33">
        <v>100</v>
      </c>
      <c r="F8610" s="5" t="s">
        <v>2598</v>
      </c>
      <c r="G8610" s="31">
        <v>0</v>
      </c>
      <c r="H8610" s="32">
        <v>0</v>
      </c>
      <c r="I8610" s="5">
        <v>0.89</v>
      </c>
    </row>
    <row r="8611" spans="1:9">
      <c r="A8611" s="5">
        <v>2500070403</v>
      </c>
      <c r="B8611" s="5" t="s">
        <v>6270</v>
      </c>
      <c r="C8611" s="5" t="s">
        <v>2623</v>
      </c>
      <c r="D8611" s="5" t="s">
        <v>2624</v>
      </c>
      <c r="E8611" s="5">
        <v>899</v>
      </c>
      <c r="F8611" s="5" t="s">
        <v>2598</v>
      </c>
      <c r="G8611" s="31">
        <v>0</v>
      </c>
      <c r="H8611" s="32">
        <v>0</v>
      </c>
      <c r="I8611" s="5">
        <v>0.89</v>
      </c>
    </row>
    <row r="8612" spans="1:9">
      <c r="A8612" s="5">
        <v>2500070403</v>
      </c>
      <c r="B8612" s="5" t="s">
        <v>6270</v>
      </c>
      <c r="C8612" s="5" t="s">
        <v>2609</v>
      </c>
      <c r="D8612" s="5" t="s">
        <v>2610</v>
      </c>
      <c r="E8612" s="5">
        <v>100</v>
      </c>
      <c r="F8612" s="5" t="s">
        <v>2598</v>
      </c>
      <c r="G8612" s="31">
        <v>0</v>
      </c>
      <c r="H8612" s="32">
        <v>0</v>
      </c>
      <c r="I8612" s="5">
        <v>0.89</v>
      </c>
    </row>
    <row r="8613" spans="1:9">
      <c r="A8613" s="5">
        <v>2500070404</v>
      </c>
      <c r="B8613" s="5" t="s">
        <v>6271</v>
      </c>
      <c r="C8613" s="5" t="s">
        <v>2623</v>
      </c>
      <c r="D8613" s="5" t="s">
        <v>2624</v>
      </c>
      <c r="E8613" s="33">
        <v>3680</v>
      </c>
      <c r="F8613" s="5" t="s">
        <v>2598</v>
      </c>
      <c r="G8613" s="31">
        <v>0</v>
      </c>
      <c r="H8613" s="32">
        <v>0</v>
      </c>
      <c r="I8613" s="5">
        <v>0.46500000000000002</v>
      </c>
    </row>
    <row r="8614" spans="1:9">
      <c r="A8614" s="5">
        <v>2500070414</v>
      </c>
      <c r="B8614" s="5" t="s">
        <v>1903</v>
      </c>
      <c r="C8614" s="5" t="s">
        <v>248</v>
      </c>
      <c r="D8614" s="5" t="s">
        <v>249</v>
      </c>
      <c r="E8614" s="33">
        <v>142864</v>
      </c>
      <c r="F8614" s="5" t="s">
        <v>2598</v>
      </c>
      <c r="G8614" s="31">
        <v>0</v>
      </c>
      <c r="H8614" s="32">
        <v>0</v>
      </c>
      <c r="I8614" s="5">
        <v>2.6703000000000001E-2</v>
      </c>
    </row>
    <row r="8615" spans="1:9">
      <c r="A8615" s="5">
        <v>2500070426</v>
      </c>
      <c r="B8615" s="5" t="s">
        <v>6272</v>
      </c>
      <c r="C8615" s="5" t="s">
        <v>2601</v>
      </c>
      <c r="D8615" s="5" t="s">
        <v>2602</v>
      </c>
      <c r="E8615" s="33">
        <v>1152</v>
      </c>
      <c r="F8615" s="5" t="s">
        <v>2598</v>
      </c>
      <c r="G8615" s="31">
        <v>0</v>
      </c>
      <c r="H8615" s="32">
        <v>0</v>
      </c>
      <c r="I8615" s="5">
        <v>0.43456600000000001</v>
      </c>
    </row>
    <row r="8616" spans="1:9">
      <c r="A8616" s="5">
        <v>2500070430</v>
      </c>
      <c r="B8616" s="5" t="s">
        <v>6273</v>
      </c>
      <c r="C8616" s="5" t="s">
        <v>248</v>
      </c>
      <c r="D8616" s="5" t="s">
        <v>249</v>
      </c>
      <c r="E8616" s="33">
        <v>1030</v>
      </c>
      <c r="F8616" s="5" t="s">
        <v>2598</v>
      </c>
      <c r="G8616" s="31">
        <v>0</v>
      </c>
      <c r="H8616" s="32">
        <v>40000</v>
      </c>
      <c r="I8616" s="5">
        <v>6.2290999999999999E-2</v>
      </c>
    </row>
    <row r="8617" spans="1:9">
      <c r="A8617" s="5">
        <v>2500070473</v>
      </c>
      <c r="B8617" s="5" t="s">
        <v>6274</v>
      </c>
      <c r="C8617" s="5" t="s">
        <v>248</v>
      </c>
      <c r="D8617" s="5" t="s">
        <v>249</v>
      </c>
      <c r="E8617" s="33">
        <v>38</v>
      </c>
      <c r="F8617" s="5" t="s">
        <v>2598</v>
      </c>
      <c r="G8617" s="31">
        <v>0</v>
      </c>
      <c r="H8617" s="32">
        <v>0</v>
      </c>
      <c r="I8617" s="5">
        <v>3.8157999999999997E-2</v>
      </c>
    </row>
    <row r="8618" spans="1:9">
      <c r="A8618" s="5">
        <v>2500070479</v>
      </c>
      <c r="B8618" s="5" t="s">
        <v>6275</v>
      </c>
      <c r="C8618" s="5" t="s">
        <v>248</v>
      </c>
      <c r="D8618" s="5" t="s">
        <v>249</v>
      </c>
      <c r="E8618" s="33">
        <v>150</v>
      </c>
      <c r="F8618" s="5" t="s">
        <v>2598</v>
      </c>
      <c r="G8618" s="31">
        <v>0</v>
      </c>
      <c r="H8618" s="32">
        <v>0</v>
      </c>
      <c r="I8618" s="5">
        <v>2.3333E-2</v>
      </c>
    </row>
    <row r="8619" spans="1:9">
      <c r="A8619" s="5">
        <v>2500070480</v>
      </c>
      <c r="B8619" s="5" t="s">
        <v>6276</v>
      </c>
      <c r="C8619" s="5" t="s">
        <v>248</v>
      </c>
      <c r="D8619" s="5" t="s">
        <v>249</v>
      </c>
      <c r="E8619" s="33">
        <v>1339</v>
      </c>
      <c r="F8619" s="5" t="s">
        <v>2598</v>
      </c>
      <c r="G8619" s="31">
        <v>0</v>
      </c>
      <c r="H8619" s="32">
        <v>0</v>
      </c>
      <c r="I8619" s="5">
        <v>2.1673000000000001E-2</v>
      </c>
    </row>
    <row r="8620" spans="1:9">
      <c r="A8620" s="5">
        <v>2500070480</v>
      </c>
      <c r="B8620" s="5" t="s">
        <v>6276</v>
      </c>
      <c r="C8620" s="5" t="s">
        <v>47</v>
      </c>
      <c r="D8620" s="5" t="s">
        <v>48</v>
      </c>
      <c r="E8620" s="33">
        <v>1921</v>
      </c>
      <c r="F8620" s="5" t="s">
        <v>2598</v>
      </c>
      <c r="G8620" s="31">
        <v>0</v>
      </c>
      <c r="H8620" s="32">
        <v>0</v>
      </c>
      <c r="I8620" s="5">
        <v>2.1670999999999999E-2</v>
      </c>
    </row>
    <row r="8621" spans="1:9">
      <c r="A8621" s="5">
        <v>2500070482</v>
      </c>
      <c r="B8621" s="5" t="s">
        <v>6277</v>
      </c>
      <c r="C8621" s="5" t="s">
        <v>248</v>
      </c>
      <c r="D8621" s="5" t="s">
        <v>249</v>
      </c>
      <c r="E8621" s="33">
        <v>63</v>
      </c>
      <c r="F8621" s="5" t="s">
        <v>2598</v>
      </c>
      <c r="G8621" s="31">
        <v>0</v>
      </c>
      <c r="H8621" s="32">
        <v>0</v>
      </c>
      <c r="I8621" s="5">
        <v>2.6190000000000001E-2</v>
      </c>
    </row>
    <row r="8622" spans="1:9">
      <c r="A8622" s="5">
        <v>2500070483</v>
      </c>
      <c r="B8622" s="5" t="s">
        <v>6278</v>
      </c>
      <c r="C8622" s="5" t="s">
        <v>248</v>
      </c>
      <c r="D8622" s="5" t="s">
        <v>249</v>
      </c>
      <c r="E8622" s="33">
        <v>919</v>
      </c>
      <c r="F8622" s="5" t="s">
        <v>2598</v>
      </c>
      <c r="G8622" s="31">
        <v>0</v>
      </c>
      <c r="H8622" s="32">
        <v>0</v>
      </c>
      <c r="I8622" s="5">
        <v>2.1926000000000001E-2</v>
      </c>
    </row>
    <row r="8623" spans="1:9">
      <c r="A8623" s="5">
        <v>2500070483</v>
      </c>
      <c r="B8623" s="5" t="s">
        <v>6278</v>
      </c>
      <c r="C8623" s="5" t="s">
        <v>47</v>
      </c>
      <c r="D8623" s="5" t="s">
        <v>48</v>
      </c>
      <c r="E8623" s="33">
        <v>1701</v>
      </c>
      <c r="F8623" s="5" t="s">
        <v>2598</v>
      </c>
      <c r="G8623" s="31">
        <v>0</v>
      </c>
      <c r="H8623" s="32">
        <v>0</v>
      </c>
      <c r="I8623" s="5">
        <v>2.1922000000000001E-2</v>
      </c>
    </row>
    <row r="8624" spans="1:9">
      <c r="A8624" s="5">
        <v>2500070484</v>
      </c>
      <c r="B8624" s="5" t="s">
        <v>6279</v>
      </c>
      <c r="C8624" s="5" t="s">
        <v>248</v>
      </c>
      <c r="D8624" s="5" t="s">
        <v>249</v>
      </c>
      <c r="E8624" s="33">
        <v>2968</v>
      </c>
      <c r="F8624" s="5" t="s">
        <v>2598</v>
      </c>
      <c r="G8624" s="31">
        <v>0</v>
      </c>
      <c r="H8624" s="32">
        <v>0</v>
      </c>
      <c r="I8624" s="5">
        <v>2.5167999999999999E-2</v>
      </c>
    </row>
    <row r="8625" spans="1:9">
      <c r="A8625" s="5">
        <v>2500070486</v>
      </c>
      <c r="B8625" s="5" t="s">
        <v>6280</v>
      </c>
      <c r="C8625" s="5" t="s">
        <v>248</v>
      </c>
      <c r="D8625" s="5" t="s">
        <v>249</v>
      </c>
      <c r="E8625" s="33">
        <v>679</v>
      </c>
      <c r="F8625" s="5" t="s">
        <v>2598</v>
      </c>
      <c r="G8625" s="31">
        <v>0</v>
      </c>
      <c r="H8625" s="32">
        <v>0</v>
      </c>
      <c r="I8625" s="5">
        <v>2.5964999999999998E-2</v>
      </c>
    </row>
    <row r="8626" spans="1:9">
      <c r="A8626" s="5">
        <v>2500070494</v>
      </c>
      <c r="B8626" s="5" t="s">
        <v>6281</v>
      </c>
      <c r="C8626" s="5" t="s">
        <v>248</v>
      </c>
      <c r="D8626" s="5" t="s">
        <v>249</v>
      </c>
      <c r="E8626" s="33">
        <v>301</v>
      </c>
      <c r="F8626" s="5" t="s">
        <v>2598</v>
      </c>
      <c r="G8626" s="31">
        <v>0</v>
      </c>
      <c r="H8626" s="32">
        <v>0</v>
      </c>
      <c r="I8626" s="5">
        <v>2.4485E-2</v>
      </c>
    </row>
    <row r="8627" spans="1:9">
      <c r="A8627" s="5">
        <v>2500070495</v>
      </c>
      <c r="B8627" s="5" t="s">
        <v>6282</v>
      </c>
      <c r="C8627" s="5" t="s">
        <v>248</v>
      </c>
      <c r="D8627" s="5" t="s">
        <v>249</v>
      </c>
      <c r="E8627" s="33">
        <v>208</v>
      </c>
      <c r="F8627" s="5" t="s">
        <v>2598</v>
      </c>
      <c r="G8627" s="31">
        <v>0</v>
      </c>
      <c r="H8627" s="32">
        <v>0</v>
      </c>
      <c r="I8627" s="5">
        <v>5.8221000000000002E-2</v>
      </c>
    </row>
    <row r="8628" spans="1:9">
      <c r="A8628" s="5">
        <v>2500070497</v>
      </c>
      <c r="B8628" s="5" t="s">
        <v>6283</v>
      </c>
      <c r="C8628" s="5" t="s">
        <v>248</v>
      </c>
      <c r="D8628" s="5" t="s">
        <v>249</v>
      </c>
      <c r="E8628" s="33">
        <v>25</v>
      </c>
      <c r="F8628" s="5" t="s">
        <v>2598</v>
      </c>
      <c r="G8628" s="31">
        <v>0</v>
      </c>
      <c r="H8628" s="32">
        <v>0</v>
      </c>
      <c r="I8628" s="5">
        <v>2.7199999999999998E-2</v>
      </c>
    </row>
    <row r="8629" spans="1:9">
      <c r="A8629" s="5">
        <v>2500070498</v>
      </c>
      <c r="B8629" s="5" t="s">
        <v>6284</v>
      </c>
      <c r="C8629" s="5" t="s">
        <v>248</v>
      </c>
      <c r="D8629" s="5" t="s">
        <v>249</v>
      </c>
      <c r="E8629" s="33">
        <v>2173</v>
      </c>
      <c r="F8629" s="5" t="s">
        <v>2598</v>
      </c>
      <c r="G8629" s="31">
        <v>0</v>
      </c>
      <c r="H8629" s="32">
        <v>0</v>
      </c>
      <c r="I8629" s="5">
        <v>2.7598000000000001E-2</v>
      </c>
    </row>
    <row r="8630" spans="1:9">
      <c r="A8630" s="5">
        <v>2500070499</v>
      </c>
      <c r="B8630" s="5" t="s">
        <v>6285</v>
      </c>
      <c r="C8630" s="5" t="s">
        <v>248</v>
      </c>
      <c r="D8630" s="5" t="s">
        <v>249</v>
      </c>
      <c r="E8630" s="33">
        <v>2232</v>
      </c>
      <c r="F8630" s="5" t="s">
        <v>2598</v>
      </c>
      <c r="G8630" s="31">
        <v>0</v>
      </c>
      <c r="H8630" s="32">
        <v>0</v>
      </c>
      <c r="I8630" s="5">
        <v>2.9843000000000001E-2</v>
      </c>
    </row>
    <row r="8631" spans="1:9">
      <c r="A8631" s="5">
        <v>2500070501</v>
      </c>
      <c r="B8631" s="5" t="s">
        <v>6286</v>
      </c>
      <c r="C8631" s="5" t="s">
        <v>248</v>
      </c>
      <c r="D8631" s="5" t="s">
        <v>249</v>
      </c>
      <c r="E8631" s="33">
        <v>0</v>
      </c>
      <c r="F8631" s="5" t="s">
        <v>2598</v>
      </c>
      <c r="G8631" s="31">
        <v>0</v>
      </c>
      <c r="H8631" s="32">
        <v>4000</v>
      </c>
      <c r="I8631" s="5">
        <v>3.8752000000000002E-2</v>
      </c>
    </row>
    <row r="8632" spans="1:9">
      <c r="A8632" s="5">
        <v>2500070501</v>
      </c>
      <c r="B8632" s="5" t="s">
        <v>6286</v>
      </c>
      <c r="C8632" s="5" t="s">
        <v>47</v>
      </c>
      <c r="D8632" s="5" t="s">
        <v>48</v>
      </c>
      <c r="E8632" s="33">
        <v>3148</v>
      </c>
      <c r="F8632" s="5" t="s">
        <v>2598</v>
      </c>
      <c r="G8632" s="31">
        <v>0</v>
      </c>
      <c r="H8632" s="32">
        <v>0</v>
      </c>
      <c r="I8632" s="5">
        <v>3.8752000000000002E-2</v>
      </c>
    </row>
    <row r="8633" spans="1:9">
      <c r="A8633" s="5">
        <v>2500070501</v>
      </c>
      <c r="B8633" s="5" t="s">
        <v>6286</v>
      </c>
      <c r="C8633" s="5" t="s">
        <v>692</v>
      </c>
      <c r="D8633" s="5" t="s">
        <v>693</v>
      </c>
      <c r="E8633" s="33">
        <v>4000</v>
      </c>
      <c r="F8633" s="5" t="s">
        <v>2598</v>
      </c>
      <c r="G8633" s="31">
        <v>4000</v>
      </c>
      <c r="H8633" s="32">
        <v>0</v>
      </c>
      <c r="I8633" s="5">
        <v>3.9368E-2</v>
      </c>
    </row>
    <row r="8634" spans="1:9">
      <c r="A8634" s="5">
        <v>2500070516</v>
      </c>
      <c r="B8634" s="5" t="s">
        <v>6287</v>
      </c>
      <c r="C8634" s="5" t="s">
        <v>248</v>
      </c>
      <c r="D8634" s="5" t="s">
        <v>249</v>
      </c>
      <c r="E8634" s="33">
        <v>24000</v>
      </c>
      <c r="F8634" s="5" t="s">
        <v>2598</v>
      </c>
      <c r="G8634" s="31">
        <v>0</v>
      </c>
      <c r="H8634" s="32">
        <v>0</v>
      </c>
      <c r="I8634" s="5">
        <v>1.0753E-2</v>
      </c>
    </row>
    <row r="8635" spans="1:9">
      <c r="A8635" s="5">
        <v>2500070518</v>
      </c>
      <c r="B8635" s="5" t="s">
        <v>6288</v>
      </c>
      <c r="C8635" s="5" t="s">
        <v>248</v>
      </c>
      <c r="D8635" s="5" t="s">
        <v>249</v>
      </c>
      <c r="E8635" s="33">
        <v>349</v>
      </c>
      <c r="F8635" s="5" t="s">
        <v>2598</v>
      </c>
      <c r="G8635" s="31">
        <v>0</v>
      </c>
      <c r="H8635" s="32">
        <v>0</v>
      </c>
      <c r="I8635" s="5">
        <v>2.1632999999999999E-2</v>
      </c>
    </row>
    <row r="8636" spans="1:9">
      <c r="A8636" s="5">
        <v>2500070518</v>
      </c>
      <c r="B8636" s="5" t="s">
        <v>6288</v>
      </c>
      <c r="C8636" s="5" t="s">
        <v>47</v>
      </c>
      <c r="D8636" s="5" t="s">
        <v>48</v>
      </c>
      <c r="E8636" s="33">
        <v>2083</v>
      </c>
      <c r="F8636" s="5" t="s">
        <v>2598</v>
      </c>
      <c r="G8636" s="31">
        <v>0</v>
      </c>
      <c r="H8636" s="32">
        <v>0</v>
      </c>
      <c r="I8636" s="5">
        <v>2.1647E-2</v>
      </c>
    </row>
    <row r="8637" spans="1:9">
      <c r="A8637" s="5">
        <v>2500070519</v>
      </c>
      <c r="B8637" s="5" t="s">
        <v>6289</v>
      </c>
      <c r="C8637" s="5" t="s">
        <v>248</v>
      </c>
      <c r="D8637" s="5" t="s">
        <v>249</v>
      </c>
      <c r="E8637" s="33">
        <v>533</v>
      </c>
      <c r="F8637" s="5" t="s">
        <v>2598</v>
      </c>
      <c r="G8637" s="31">
        <v>0</v>
      </c>
      <c r="H8637" s="32">
        <v>0</v>
      </c>
      <c r="I8637" s="5">
        <v>2.1651E-2</v>
      </c>
    </row>
    <row r="8638" spans="1:9">
      <c r="A8638" s="5">
        <v>2500070519</v>
      </c>
      <c r="B8638" s="5" t="s">
        <v>6289</v>
      </c>
      <c r="C8638" s="5" t="s">
        <v>47</v>
      </c>
      <c r="D8638" s="5" t="s">
        <v>48</v>
      </c>
      <c r="E8638" s="33">
        <v>1645</v>
      </c>
      <c r="F8638" s="5" t="s">
        <v>2598</v>
      </c>
      <c r="G8638" s="31">
        <v>0</v>
      </c>
      <c r="H8638" s="32">
        <v>0</v>
      </c>
      <c r="I8638" s="5">
        <v>2.1652999999999999E-2</v>
      </c>
    </row>
    <row r="8639" spans="1:9">
      <c r="A8639" s="5">
        <v>2500070520</v>
      </c>
      <c r="B8639" s="5" t="s">
        <v>1905</v>
      </c>
      <c r="C8639" s="5" t="s">
        <v>248</v>
      </c>
      <c r="D8639" s="5" t="s">
        <v>249</v>
      </c>
      <c r="E8639" s="33">
        <v>255600</v>
      </c>
      <c r="F8639" s="5" t="s">
        <v>2598</v>
      </c>
      <c r="G8639" s="31">
        <v>0</v>
      </c>
      <c r="H8639" s="32">
        <v>1545000</v>
      </c>
      <c r="I8639" s="5">
        <v>1.2921999999999999E-2</v>
      </c>
    </row>
    <row r="8640" spans="1:9">
      <c r="A8640" s="5">
        <v>2500070521</v>
      </c>
      <c r="B8640" s="5" t="s">
        <v>6290</v>
      </c>
      <c r="C8640" s="5" t="s">
        <v>2601</v>
      </c>
      <c r="D8640" s="5" t="s">
        <v>2602</v>
      </c>
      <c r="E8640" s="33">
        <v>800</v>
      </c>
      <c r="F8640" s="5" t="s">
        <v>2598</v>
      </c>
      <c r="G8640" s="31">
        <v>0</v>
      </c>
      <c r="H8640" s="32">
        <v>0</v>
      </c>
      <c r="I8640" s="5">
        <v>0.25281300000000001</v>
      </c>
    </row>
    <row r="8641" spans="1:9">
      <c r="A8641" s="5">
        <v>2500070522</v>
      </c>
      <c r="B8641" s="5" t="s">
        <v>6291</v>
      </c>
      <c r="C8641" s="5" t="s">
        <v>2601</v>
      </c>
      <c r="D8641" s="5" t="s">
        <v>2602</v>
      </c>
      <c r="E8641" s="33">
        <v>940</v>
      </c>
      <c r="F8641" s="5" t="s">
        <v>2598</v>
      </c>
      <c r="G8641" s="31">
        <v>0</v>
      </c>
      <c r="H8641" s="32">
        <v>0</v>
      </c>
      <c r="I8641" s="5">
        <v>0.22097900000000001</v>
      </c>
    </row>
    <row r="8642" spans="1:9">
      <c r="A8642" s="5">
        <v>2500070523</v>
      </c>
      <c r="B8642" s="5" t="s">
        <v>6292</v>
      </c>
      <c r="C8642" s="5" t="s">
        <v>2601</v>
      </c>
      <c r="D8642" s="5" t="s">
        <v>2602</v>
      </c>
      <c r="E8642" s="33">
        <v>4670</v>
      </c>
      <c r="F8642" s="5" t="s">
        <v>2598</v>
      </c>
      <c r="G8642" s="31">
        <v>0</v>
      </c>
      <c r="H8642" s="32">
        <v>0</v>
      </c>
      <c r="I8642" s="5">
        <v>7.5569999999999998E-2</v>
      </c>
    </row>
    <row r="8643" spans="1:9">
      <c r="A8643" s="5">
        <v>2500070524</v>
      </c>
      <c r="B8643" s="5" t="s">
        <v>6293</v>
      </c>
      <c r="C8643" s="5" t="s">
        <v>2601</v>
      </c>
      <c r="D8643" s="5" t="s">
        <v>2602</v>
      </c>
      <c r="E8643" s="33">
        <v>4925</v>
      </c>
      <c r="F8643" s="5" t="s">
        <v>2598</v>
      </c>
      <c r="G8643" s="31">
        <v>0</v>
      </c>
      <c r="H8643" s="32">
        <v>0</v>
      </c>
      <c r="I8643" s="5">
        <v>7.5569999999999998E-2</v>
      </c>
    </row>
    <row r="8644" spans="1:9">
      <c r="A8644" s="5">
        <v>2500070525</v>
      </c>
      <c r="B8644" s="5" t="s">
        <v>6294</v>
      </c>
      <c r="C8644" s="5" t="s">
        <v>2601</v>
      </c>
      <c r="D8644" s="5" t="s">
        <v>2602</v>
      </c>
      <c r="E8644" s="33">
        <v>4480</v>
      </c>
      <c r="F8644" s="5" t="s">
        <v>2598</v>
      </c>
      <c r="G8644" s="31">
        <v>0</v>
      </c>
      <c r="H8644" s="32">
        <v>0</v>
      </c>
      <c r="I8644" s="5">
        <v>7.5568999999999997E-2</v>
      </c>
    </row>
    <row r="8645" spans="1:9">
      <c r="A8645" s="5">
        <v>2500070526</v>
      </c>
      <c r="B8645" s="5" t="s">
        <v>6295</v>
      </c>
      <c r="C8645" s="5" t="s">
        <v>2601</v>
      </c>
      <c r="D8645" s="5" t="s">
        <v>2602</v>
      </c>
      <c r="E8645" s="33">
        <v>630</v>
      </c>
      <c r="F8645" s="5" t="s">
        <v>2598</v>
      </c>
      <c r="G8645" s="31">
        <v>0</v>
      </c>
      <c r="H8645" s="32">
        <v>0</v>
      </c>
      <c r="I8645" s="5">
        <v>7.5698000000000001E-2</v>
      </c>
    </row>
    <row r="8646" spans="1:9">
      <c r="A8646" s="5">
        <v>2500070527</v>
      </c>
      <c r="B8646" s="5" t="s">
        <v>6296</v>
      </c>
      <c r="C8646" s="5" t="s">
        <v>2601</v>
      </c>
      <c r="D8646" s="5" t="s">
        <v>2602</v>
      </c>
      <c r="E8646" s="33">
        <v>370</v>
      </c>
      <c r="F8646" s="5" t="s">
        <v>2598</v>
      </c>
      <c r="G8646" s="31">
        <v>0</v>
      </c>
      <c r="H8646" s="32">
        <v>0</v>
      </c>
      <c r="I8646" s="5">
        <v>7.5567999999999996E-2</v>
      </c>
    </row>
    <row r="8647" spans="1:9">
      <c r="A8647" s="5">
        <v>2500070528</v>
      </c>
      <c r="B8647" s="5" t="s">
        <v>6297</v>
      </c>
      <c r="C8647" s="5" t="s">
        <v>2601</v>
      </c>
      <c r="D8647" s="5" t="s">
        <v>2602</v>
      </c>
      <c r="E8647" s="33">
        <v>4580</v>
      </c>
      <c r="F8647" s="5" t="s">
        <v>2598</v>
      </c>
      <c r="G8647" s="31">
        <v>0</v>
      </c>
      <c r="H8647" s="32">
        <v>0</v>
      </c>
      <c r="I8647" s="5">
        <v>7.5569999999999998E-2</v>
      </c>
    </row>
    <row r="8648" spans="1:9">
      <c r="A8648" s="5">
        <v>2500070529</v>
      </c>
      <c r="B8648" s="5" t="s">
        <v>6298</v>
      </c>
      <c r="C8648" s="5" t="s">
        <v>2601</v>
      </c>
      <c r="D8648" s="5" t="s">
        <v>2602</v>
      </c>
      <c r="E8648" s="33">
        <v>1080</v>
      </c>
      <c r="F8648" s="5" t="s">
        <v>2598</v>
      </c>
      <c r="G8648" s="31">
        <v>0</v>
      </c>
      <c r="H8648" s="32">
        <v>0</v>
      </c>
      <c r="I8648" s="5">
        <v>0.15775900000000001</v>
      </c>
    </row>
    <row r="8649" spans="1:9">
      <c r="A8649" s="5">
        <v>2500070531</v>
      </c>
      <c r="B8649" s="5" t="s">
        <v>6299</v>
      </c>
      <c r="C8649" s="5" t="s">
        <v>2601</v>
      </c>
      <c r="D8649" s="5" t="s">
        <v>2602</v>
      </c>
      <c r="E8649" s="33">
        <v>3958</v>
      </c>
      <c r="F8649" s="5" t="s">
        <v>2598</v>
      </c>
      <c r="G8649" s="31">
        <v>0</v>
      </c>
      <c r="H8649" s="32">
        <v>0</v>
      </c>
      <c r="I8649" s="5">
        <v>7.2836999999999999E-2</v>
      </c>
    </row>
    <row r="8650" spans="1:9">
      <c r="A8650" s="5">
        <v>2500070532</v>
      </c>
      <c r="B8650" s="5" t="s">
        <v>5296</v>
      </c>
      <c r="C8650" s="5" t="s">
        <v>248</v>
      </c>
      <c r="D8650" s="5" t="s">
        <v>249</v>
      </c>
      <c r="E8650" s="33">
        <v>460</v>
      </c>
      <c r="F8650" s="5" t="s">
        <v>2598</v>
      </c>
      <c r="G8650" s="31">
        <v>0</v>
      </c>
      <c r="H8650" s="32">
        <v>0</v>
      </c>
      <c r="I8650" s="5">
        <v>0.120674</v>
      </c>
    </row>
    <row r="8651" spans="1:9">
      <c r="A8651" s="5">
        <v>2500070533</v>
      </c>
      <c r="B8651" s="5" t="s">
        <v>5312</v>
      </c>
      <c r="C8651" s="5" t="s">
        <v>248</v>
      </c>
      <c r="D8651" s="5" t="s">
        <v>249</v>
      </c>
      <c r="E8651" s="33">
        <v>110</v>
      </c>
      <c r="F8651" s="5" t="s">
        <v>2598</v>
      </c>
      <c r="G8651" s="31">
        <v>0</v>
      </c>
      <c r="H8651" s="32">
        <v>0</v>
      </c>
      <c r="I8651" s="5">
        <v>0.59</v>
      </c>
    </row>
    <row r="8652" spans="1:9">
      <c r="A8652" s="5">
        <v>2500070534</v>
      </c>
      <c r="B8652" s="5" t="s">
        <v>6300</v>
      </c>
      <c r="C8652" s="5" t="s">
        <v>248</v>
      </c>
      <c r="D8652" s="5" t="s">
        <v>249</v>
      </c>
      <c r="E8652" s="33">
        <v>3433</v>
      </c>
      <c r="F8652" s="5" t="s">
        <v>2598</v>
      </c>
      <c r="G8652" s="31">
        <v>0</v>
      </c>
      <c r="H8652" s="32">
        <v>0</v>
      </c>
      <c r="I8652" s="5">
        <v>2.8174000000000001E-2</v>
      </c>
    </row>
    <row r="8653" spans="1:9">
      <c r="A8653" s="5">
        <v>2500070535</v>
      </c>
      <c r="B8653" s="5" t="s">
        <v>6301</v>
      </c>
      <c r="C8653" s="5" t="s">
        <v>248</v>
      </c>
      <c r="D8653" s="5" t="s">
        <v>249</v>
      </c>
      <c r="E8653" s="33">
        <v>247</v>
      </c>
      <c r="F8653" s="5" t="s">
        <v>2598</v>
      </c>
      <c r="G8653" s="31">
        <v>0</v>
      </c>
      <c r="H8653" s="32">
        <v>0</v>
      </c>
      <c r="I8653" s="5">
        <v>2.4088999999999999E-2</v>
      </c>
    </row>
    <row r="8654" spans="1:9">
      <c r="A8654" s="5">
        <v>2500070536</v>
      </c>
      <c r="B8654" s="5" t="s">
        <v>6302</v>
      </c>
      <c r="C8654" s="5" t="s">
        <v>248</v>
      </c>
      <c r="D8654" s="5" t="s">
        <v>249</v>
      </c>
      <c r="E8654" s="33">
        <v>954</v>
      </c>
      <c r="F8654" s="5" t="s">
        <v>2598</v>
      </c>
      <c r="G8654" s="31">
        <v>0</v>
      </c>
      <c r="H8654" s="32">
        <v>0</v>
      </c>
      <c r="I8654" s="5">
        <v>2.2662000000000002E-2</v>
      </c>
    </row>
    <row r="8655" spans="1:9">
      <c r="A8655" s="5">
        <v>2500070537</v>
      </c>
      <c r="B8655" s="5" t="s">
        <v>6303</v>
      </c>
      <c r="C8655" s="5" t="s">
        <v>248</v>
      </c>
      <c r="D8655" s="5" t="s">
        <v>249</v>
      </c>
      <c r="E8655" s="33">
        <v>451</v>
      </c>
      <c r="F8655" s="5" t="s">
        <v>2598</v>
      </c>
      <c r="G8655" s="31">
        <v>0</v>
      </c>
      <c r="H8655" s="32">
        <v>0</v>
      </c>
      <c r="I8655" s="5">
        <v>2.2638999999999999E-2</v>
      </c>
    </row>
    <row r="8656" spans="1:9">
      <c r="A8656" s="5">
        <v>2500070538</v>
      </c>
      <c r="B8656" s="5" t="s">
        <v>6304</v>
      </c>
      <c r="C8656" s="5" t="s">
        <v>248</v>
      </c>
      <c r="D8656" s="5" t="s">
        <v>249</v>
      </c>
      <c r="E8656" s="33">
        <v>679</v>
      </c>
      <c r="F8656" s="5" t="s">
        <v>2598</v>
      </c>
      <c r="G8656" s="31">
        <v>0</v>
      </c>
      <c r="H8656" s="32">
        <v>0</v>
      </c>
      <c r="I8656" s="5">
        <v>2.8983999999999999E-2</v>
      </c>
    </row>
    <row r="8657" spans="1:9">
      <c r="A8657" s="5">
        <v>2500070539</v>
      </c>
      <c r="B8657" s="5" t="s">
        <v>6305</v>
      </c>
      <c r="C8657" s="5" t="s">
        <v>248</v>
      </c>
      <c r="D8657" s="5" t="s">
        <v>249</v>
      </c>
      <c r="E8657" s="33">
        <v>1000</v>
      </c>
      <c r="F8657" s="5" t="s">
        <v>2598</v>
      </c>
      <c r="G8657" s="31">
        <v>0</v>
      </c>
      <c r="H8657" s="32">
        <v>0</v>
      </c>
      <c r="I8657" s="5">
        <v>3.5569999999999997E-2</v>
      </c>
    </row>
    <row r="8658" spans="1:9">
      <c r="A8658" s="5">
        <v>2500070540</v>
      </c>
      <c r="B8658" s="5" t="s">
        <v>6306</v>
      </c>
      <c r="C8658" s="5" t="s">
        <v>248</v>
      </c>
      <c r="D8658" s="5" t="s">
        <v>249</v>
      </c>
      <c r="E8658" s="33">
        <v>1050</v>
      </c>
      <c r="F8658" s="5" t="s">
        <v>2598</v>
      </c>
      <c r="G8658" s="31">
        <v>0</v>
      </c>
      <c r="H8658" s="32">
        <v>0</v>
      </c>
      <c r="I8658" s="5">
        <v>3.5429000000000002E-2</v>
      </c>
    </row>
    <row r="8659" spans="1:9">
      <c r="A8659" s="5">
        <v>2500070541</v>
      </c>
      <c r="B8659" s="5" t="s">
        <v>6307</v>
      </c>
      <c r="C8659" s="5" t="s">
        <v>248</v>
      </c>
      <c r="D8659" s="5" t="s">
        <v>249</v>
      </c>
      <c r="E8659" s="33">
        <v>425</v>
      </c>
      <c r="F8659" s="5" t="s">
        <v>2598</v>
      </c>
      <c r="G8659" s="31">
        <v>0</v>
      </c>
      <c r="H8659" s="32">
        <v>0</v>
      </c>
      <c r="I8659" s="5">
        <v>3.2000000000000001E-2</v>
      </c>
    </row>
    <row r="8660" spans="1:9">
      <c r="A8660" s="5">
        <v>2500070542</v>
      </c>
      <c r="B8660" s="5" t="s">
        <v>6308</v>
      </c>
      <c r="C8660" s="5" t="s">
        <v>248</v>
      </c>
      <c r="D8660" s="5" t="s">
        <v>249</v>
      </c>
      <c r="E8660" s="33">
        <v>205</v>
      </c>
      <c r="F8660" s="5" t="s">
        <v>2598</v>
      </c>
      <c r="G8660" s="31">
        <v>0</v>
      </c>
      <c r="H8660" s="32">
        <v>0</v>
      </c>
      <c r="I8660" s="5">
        <v>3.2000000000000001E-2</v>
      </c>
    </row>
    <row r="8661" spans="1:9">
      <c r="A8661" s="5">
        <v>2500070543</v>
      </c>
      <c r="B8661" s="5" t="s">
        <v>6309</v>
      </c>
      <c r="C8661" s="5" t="s">
        <v>248</v>
      </c>
      <c r="D8661" s="5" t="s">
        <v>249</v>
      </c>
      <c r="E8661" s="33">
        <v>1070</v>
      </c>
      <c r="F8661" s="5" t="s">
        <v>2598</v>
      </c>
      <c r="G8661" s="31">
        <v>0</v>
      </c>
      <c r="H8661" s="32">
        <v>0</v>
      </c>
      <c r="I8661" s="5">
        <v>3.5206000000000001E-2</v>
      </c>
    </row>
    <row r="8662" spans="1:9">
      <c r="A8662" s="5">
        <v>2500070544</v>
      </c>
      <c r="B8662" s="5" t="s">
        <v>6310</v>
      </c>
      <c r="C8662" s="5" t="s">
        <v>248</v>
      </c>
      <c r="D8662" s="5" t="s">
        <v>249</v>
      </c>
      <c r="E8662" s="33">
        <v>1100</v>
      </c>
      <c r="F8662" s="5" t="s">
        <v>2598</v>
      </c>
      <c r="G8662" s="31">
        <v>0</v>
      </c>
      <c r="H8662" s="32">
        <v>0</v>
      </c>
      <c r="I8662" s="5">
        <v>3.2000000000000001E-2</v>
      </c>
    </row>
    <row r="8663" spans="1:9">
      <c r="A8663" s="5">
        <v>2500070545</v>
      </c>
      <c r="B8663" s="5" t="s">
        <v>6311</v>
      </c>
      <c r="C8663" s="5" t="s">
        <v>248</v>
      </c>
      <c r="D8663" s="5" t="s">
        <v>249</v>
      </c>
      <c r="E8663" s="33">
        <v>5966</v>
      </c>
      <c r="F8663" s="5" t="s">
        <v>2598</v>
      </c>
      <c r="G8663" s="31">
        <v>0</v>
      </c>
      <c r="H8663" s="32">
        <v>0</v>
      </c>
      <c r="I8663" s="5">
        <v>2.1617000000000001E-2</v>
      </c>
    </row>
    <row r="8664" spans="1:9">
      <c r="A8664" s="5">
        <v>2500070546</v>
      </c>
      <c r="B8664" s="5" t="s">
        <v>6312</v>
      </c>
      <c r="C8664" s="5" t="s">
        <v>248</v>
      </c>
      <c r="D8664" s="5" t="s">
        <v>249</v>
      </c>
      <c r="E8664" s="33">
        <v>810</v>
      </c>
      <c r="F8664" s="5" t="s">
        <v>2598</v>
      </c>
      <c r="G8664" s="31">
        <v>0</v>
      </c>
      <c r="H8664" s="32">
        <v>0</v>
      </c>
      <c r="I8664" s="5">
        <v>3.2000000000000001E-2</v>
      </c>
    </row>
    <row r="8665" spans="1:9">
      <c r="A8665" s="5">
        <v>2500070547</v>
      </c>
      <c r="B8665" s="5" t="s">
        <v>6313</v>
      </c>
      <c r="C8665" s="5" t="s">
        <v>248</v>
      </c>
      <c r="D8665" s="5" t="s">
        <v>249</v>
      </c>
      <c r="E8665" s="33">
        <v>820</v>
      </c>
      <c r="F8665" s="5" t="s">
        <v>2598</v>
      </c>
      <c r="G8665" s="31">
        <v>0</v>
      </c>
      <c r="H8665" s="32">
        <v>0</v>
      </c>
      <c r="I8665" s="5">
        <v>3.2000000000000001E-2</v>
      </c>
    </row>
    <row r="8666" spans="1:9">
      <c r="A8666" s="5">
        <v>2500070548</v>
      </c>
      <c r="B8666" s="5" t="s">
        <v>6314</v>
      </c>
      <c r="C8666" s="5" t="s">
        <v>248</v>
      </c>
      <c r="D8666" s="5" t="s">
        <v>249</v>
      </c>
      <c r="E8666" s="5">
        <v>690</v>
      </c>
      <c r="F8666" s="5" t="s">
        <v>2598</v>
      </c>
      <c r="G8666" s="31">
        <v>0</v>
      </c>
      <c r="H8666" s="32">
        <v>0</v>
      </c>
      <c r="I8666" s="5">
        <v>3.2000000000000001E-2</v>
      </c>
    </row>
    <row r="8667" spans="1:9">
      <c r="A8667" s="5">
        <v>2500070549</v>
      </c>
      <c r="B8667" s="5" t="s">
        <v>6315</v>
      </c>
      <c r="C8667" s="5" t="s">
        <v>248</v>
      </c>
      <c r="D8667" s="5" t="s">
        <v>249</v>
      </c>
      <c r="E8667" s="33">
        <v>2000</v>
      </c>
      <c r="F8667" s="5" t="s">
        <v>2598</v>
      </c>
      <c r="G8667" s="31">
        <v>0</v>
      </c>
      <c r="H8667" s="32">
        <v>0</v>
      </c>
      <c r="I8667" s="5">
        <v>3.2000000000000001E-2</v>
      </c>
    </row>
    <row r="8668" spans="1:9">
      <c r="A8668" s="5">
        <v>2500070550</v>
      </c>
      <c r="B8668" s="5" t="s">
        <v>6316</v>
      </c>
      <c r="C8668" s="5" t="s">
        <v>248</v>
      </c>
      <c r="D8668" s="5" t="s">
        <v>249</v>
      </c>
      <c r="E8668" s="33">
        <v>1800</v>
      </c>
      <c r="F8668" s="5" t="s">
        <v>2598</v>
      </c>
      <c r="G8668" s="31">
        <v>0</v>
      </c>
      <c r="H8668" s="32">
        <v>0</v>
      </c>
      <c r="I8668" s="5">
        <v>3.2000000000000001E-2</v>
      </c>
    </row>
    <row r="8669" spans="1:9">
      <c r="A8669" s="5">
        <v>2500070551</v>
      </c>
      <c r="B8669" s="5" t="s">
        <v>6317</v>
      </c>
      <c r="C8669" s="5" t="s">
        <v>248</v>
      </c>
      <c r="D8669" s="5" t="s">
        <v>249</v>
      </c>
      <c r="E8669" s="33">
        <v>983</v>
      </c>
      <c r="F8669" s="5" t="s">
        <v>2598</v>
      </c>
      <c r="G8669" s="31">
        <v>0</v>
      </c>
      <c r="H8669" s="32">
        <v>0</v>
      </c>
      <c r="I8669" s="5">
        <v>3.2003999999999998E-2</v>
      </c>
    </row>
    <row r="8670" spans="1:9">
      <c r="A8670" s="5">
        <v>2500070552</v>
      </c>
      <c r="B8670" s="5" t="s">
        <v>6318</v>
      </c>
      <c r="C8670" s="5" t="s">
        <v>248</v>
      </c>
      <c r="D8670" s="5" t="s">
        <v>249</v>
      </c>
      <c r="E8670" s="33">
        <v>2200</v>
      </c>
      <c r="F8670" s="5" t="s">
        <v>2598</v>
      </c>
      <c r="G8670" s="31">
        <v>0</v>
      </c>
      <c r="H8670" s="32">
        <v>0</v>
      </c>
      <c r="I8670" s="5">
        <v>3.2000000000000001E-2</v>
      </c>
    </row>
    <row r="8671" spans="1:9">
      <c r="A8671" s="5">
        <v>2500070553</v>
      </c>
      <c r="B8671" s="5" t="s">
        <v>6319</v>
      </c>
      <c r="C8671" s="5" t="s">
        <v>248</v>
      </c>
      <c r="D8671" s="5" t="s">
        <v>249</v>
      </c>
      <c r="E8671" s="33">
        <v>1505</v>
      </c>
      <c r="F8671" s="5" t="s">
        <v>2598</v>
      </c>
      <c r="G8671" s="31">
        <v>0</v>
      </c>
      <c r="H8671" s="32">
        <v>0</v>
      </c>
      <c r="I8671" s="5">
        <v>3.2000000000000001E-2</v>
      </c>
    </row>
    <row r="8672" spans="1:9">
      <c r="A8672" s="5">
        <v>2500070554</v>
      </c>
      <c r="B8672" s="5" t="s">
        <v>6320</v>
      </c>
      <c r="C8672" s="5" t="s">
        <v>248</v>
      </c>
      <c r="D8672" s="5" t="s">
        <v>249</v>
      </c>
      <c r="E8672" s="33">
        <v>1770</v>
      </c>
      <c r="F8672" s="5" t="s">
        <v>2598</v>
      </c>
      <c r="G8672" s="31">
        <v>0</v>
      </c>
      <c r="H8672" s="32">
        <v>0</v>
      </c>
      <c r="I8672" s="5">
        <v>3.6068000000000003E-2</v>
      </c>
    </row>
    <row r="8673" spans="1:9">
      <c r="A8673" s="5">
        <v>2500070555</v>
      </c>
      <c r="B8673" s="5" t="s">
        <v>6321</v>
      </c>
      <c r="C8673" s="5" t="s">
        <v>248</v>
      </c>
      <c r="D8673" s="5" t="s">
        <v>249</v>
      </c>
      <c r="E8673" s="33">
        <v>290</v>
      </c>
      <c r="F8673" s="5" t="s">
        <v>2598</v>
      </c>
      <c r="G8673" s="31">
        <v>0</v>
      </c>
      <c r="H8673" s="32">
        <v>0</v>
      </c>
      <c r="I8673" s="5">
        <v>3.2000000000000001E-2</v>
      </c>
    </row>
    <row r="8674" spans="1:9">
      <c r="A8674" s="5">
        <v>2500070556</v>
      </c>
      <c r="B8674" s="5" t="s">
        <v>6322</v>
      </c>
      <c r="C8674" s="5" t="s">
        <v>248</v>
      </c>
      <c r="D8674" s="5" t="s">
        <v>249</v>
      </c>
      <c r="E8674" s="33">
        <v>1145</v>
      </c>
      <c r="F8674" s="5" t="s">
        <v>2598</v>
      </c>
      <c r="G8674" s="31">
        <v>0</v>
      </c>
      <c r="H8674" s="32">
        <v>0</v>
      </c>
      <c r="I8674" s="5">
        <v>3.2000000000000001E-2</v>
      </c>
    </row>
    <row r="8675" spans="1:9">
      <c r="A8675" s="5">
        <v>2500070557</v>
      </c>
      <c r="B8675" s="5" t="s">
        <v>6323</v>
      </c>
      <c r="C8675" s="5" t="s">
        <v>248</v>
      </c>
      <c r="D8675" s="5" t="s">
        <v>249</v>
      </c>
      <c r="E8675" s="33">
        <v>785</v>
      </c>
      <c r="F8675" s="5" t="s">
        <v>2598</v>
      </c>
      <c r="G8675" s="31">
        <v>0</v>
      </c>
      <c r="H8675" s="32">
        <v>0</v>
      </c>
      <c r="I8675" s="5">
        <v>3.4661999999999998E-2</v>
      </c>
    </row>
    <row r="8676" spans="1:9">
      <c r="A8676" s="5">
        <v>2500070558</v>
      </c>
      <c r="B8676" s="5" t="s">
        <v>6324</v>
      </c>
      <c r="C8676" s="5" t="s">
        <v>248</v>
      </c>
      <c r="D8676" s="5" t="s">
        <v>249</v>
      </c>
      <c r="E8676" s="33">
        <v>1093</v>
      </c>
      <c r="F8676" s="5" t="s">
        <v>2598</v>
      </c>
      <c r="G8676" s="31">
        <v>0</v>
      </c>
      <c r="H8676" s="32">
        <v>0</v>
      </c>
      <c r="I8676" s="5">
        <v>3.2003999999999998E-2</v>
      </c>
    </row>
    <row r="8677" spans="1:9">
      <c r="A8677" s="5">
        <v>2500070559</v>
      </c>
      <c r="B8677" s="5" t="s">
        <v>6325</v>
      </c>
      <c r="C8677" s="5" t="s">
        <v>248</v>
      </c>
      <c r="D8677" s="5" t="s">
        <v>249</v>
      </c>
      <c r="E8677" s="33">
        <v>1700</v>
      </c>
      <c r="F8677" s="5" t="s">
        <v>2598</v>
      </c>
      <c r="G8677" s="31">
        <v>0</v>
      </c>
      <c r="H8677" s="32">
        <v>0</v>
      </c>
      <c r="I8677" s="5">
        <v>3.2000000000000001E-2</v>
      </c>
    </row>
    <row r="8678" spans="1:9">
      <c r="A8678" s="5">
        <v>2500070560</v>
      </c>
      <c r="B8678" s="5" t="s">
        <v>6326</v>
      </c>
      <c r="C8678" s="5" t="s">
        <v>248</v>
      </c>
      <c r="D8678" s="5" t="s">
        <v>249</v>
      </c>
      <c r="E8678" s="33">
        <v>2842</v>
      </c>
      <c r="F8678" s="5" t="s">
        <v>2598</v>
      </c>
      <c r="G8678" s="31">
        <v>0</v>
      </c>
      <c r="H8678" s="32">
        <v>0</v>
      </c>
      <c r="I8678" s="5">
        <v>4.0245999999999997E-2</v>
      </c>
    </row>
    <row r="8679" spans="1:9">
      <c r="A8679" s="5">
        <v>2500070561</v>
      </c>
      <c r="B8679" s="5" t="s">
        <v>6327</v>
      </c>
      <c r="C8679" s="5" t="s">
        <v>248</v>
      </c>
      <c r="D8679" s="5" t="s">
        <v>249</v>
      </c>
      <c r="E8679" s="33">
        <v>555</v>
      </c>
      <c r="F8679" s="5" t="s">
        <v>2598</v>
      </c>
      <c r="G8679" s="31">
        <v>0</v>
      </c>
      <c r="H8679" s="32">
        <v>1000</v>
      </c>
      <c r="I8679" s="5">
        <v>3.5441E-2</v>
      </c>
    </row>
    <row r="8680" spans="1:9">
      <c r="A8680" s="5">
        <v>2500070561</v>
      </c>
      <c r="B8680" s="5" t="s">
        <v>6327</v>
      </c>
      <c r="C8680" s="5" t="s">
        <v>692</v>
      </c>
      <c r="D8680" s="5" t="s">
        <v>693</v>
      </c>
      <c r="E8680" s="33">
        <v>1000</v>
      </c>
      <c r="F8680" s="5" t="s">
        <v>2598</v>
      </c>
      <c r="G8680" s="31">
        <v>1000</v>
      </c>
      <c r="H8680" s="32">
        <v>0</v>
      </c>
      <c r="I8680" s="5">
        <v>3.9370000000000002E-2</v>
      </c>
    </row>
    <row r="8681" spans="1:9">
      <c r="A8681" s="5">
        <v>2500070562</v>
      </c>
      <c r="B8681" s="5" t="s">
        <v>6328</v>
      </c>
      <c r="C8681" s="5" t="s">
        <v>248</v>
      </c>
      <c r="D8681" s="5" t="s">
        <v>249</v>
      </c>
      <c r="E8681" s="33">
        <v>559</v>
      </c>
      <c r="F8681" s="5" t="s">
        <v>2598</v>
      </c>
      <c r="G8681" s="31">
        <v>0</v>
      </c>
      <c r="H8681" s="32">
        <v>0</v>
      </c>
      <c r="I8681" s="5">
        <v>3.8818999999999999E-2</v>
      </c>
    </row>
    <row r="8682" spans="1:9">
      <c r="A8682" s="5">
        <v>2500070564</v>
      </c>
      <c r="B8682" s="5" t="s">
        <v>6329</v>
      </c>
      <c r="C8682" s="5" t="s">
        <v>248</v>
      </c>
      <c r="D8682" s="5" t="s">
        <v>249</v>
      </c>
      <c r="E8682" s="33">
        <v>407</v>
      </c>
      <c r="F8682" s="5" t="s">
        <v>2598</v>
      </c>
      <c r="G8682" s="31">
        <v>0</v>
      </c>
      <c r="H8682" s="32">
        <v>0</v>
      </c>
      <c r="I8682" s="5">
        <v>2.7345999999999999E-2</v>
      </c>
    </row>
    <row r="8683" spans="1:9">
      <c r="A8683" s="5">
        <v>2500070564</v>
      </c>
      <c r="B8683" s="5" t="s">
        <v>6329</v>
      </c>
      <c r="C8683" s="5" t="s">
        <v>47</v>
      </c>
      <c r="D8683" s="5" t="s">
        <v>48</v>
      </c>
      <c r="E8683" s="33">
        <v>93</v>
      </c>
      <c r="F8683" s="5" t="s">
        <v>2598</v>
      </c>
      <c r="G8683" s="31">
        <v>0</v>
      </c>
      <c r="H8683" s="32">
        <v>0</v>
      </c>
      <c r="I8683" s="5">
        <v>2.7311999999999999E-2</v>
      </c>
    </row>
    <row r="8684" spans="1:9">
      <c r="A8684" s="5">
        <v>2500070565</v>
      </c>
      <c r="B8684" s="5" t="s">
        <v>6330</v>
      </c>
      <c r="C8684" s="5" t="s">
        <v>248</v>
      </c>
      <c r="D8684" s="5" t="s">
        <v>249</v>
      </c>
      <c r="E8684" s="33">
        <v>316</v>
      </c>
      <c r="F8684" s="5" t="s">
        <v>2598</v>
      </c>
      <c r="G8684" s="31">
        <v>0</v>
      </c>
      <c r="H8684" s="32">
        <v>0</v>
      </c>
      <c r="I8684" s="5">
        <v>2.2467999999999998E-2</v>
      </c>
    </row>
    <row r="8685" spans="1:9">
      <c r="A8685" s="5">
        <v>2500070566</v>
      </c>
      <c r="B8685" s="5" t="s">
        <v>6331</v>
      </c>
      <c r="C8685" s="5" t="s">
        <v>248</v>
      </c>
      <c r="D8685" s="5" t="s">
        <v>249</v>
      </c>
      <c r="E8685" s="33">
        <v>102</v>
      </c>
      <c r="F8685" s="5" t="s">
        <v>2598</v>
      </c>
      <c r="G8685" s="31">
        <v>0</v>
      </c>
      <c r="H8685" s="32">
        <v>0</v>
      </c>
      <c r="I8685" s="5">
        <v>3.2058999999999997E-2</v>
      </c>
    </row>
    <row r="8686" spans="1:9">
      <c r="A8686" s="5">
        <v>2500070566</v>
      </c>
      <c r="B8686" s="5" t="s">
        <v>6331</v>
      </c>
      <c r="C8686" s="5" t="s">
        <v>47</v>
      </c>
      <c r="D8686" s="5" t="s">
        <v>48</v>
      </c>
      <c r="E8686" s="33">
        <v>934</v>
      </c>
      <c r="F8686" s="5" t="s">
        <v>2598</v>
      </c>
      <c r="G8686" s="31">
        <v>0</v>
      </c>
      <c r="H8686" s="32">
        <v>0</v>
      </c>
      <c r="I8686" s="5">
        <v>3.2013E-2</v>
      </c>
    </row>
    <row r="8687" spans="1:9">
      <c r="A8687" s="5">
        <v>2500070567</v>
      </c>
      <c r="B8687" s="5" t="s">
        <v>6332</v>
      </c>
      <c r="C8687" s="5" t="s">
        <v>248</v>
      </c>
      <c r="D8687" s="5" t="s">
        <v>249</v>
      </c>
      <c r="E8687" s="33">
        <v>457</v>
      </c>
      <c r="F8687" s="5" t="s">
        <v>2598</v>
      </c>
      <c r="G8687" s="31">
        <v>0</v>
      </c>
      <c r="H8687" s="32">
        <v>0</v>
      </c>
      <c r="I8687" s="5">
        <v>3.6346000000000003E-2</v>
      </c>
    </row>
    <row r="8688" spans="1:9">
      <c r="A8688" s="5">
        <v>2500070568</v>
      </c>
      <c r="B8688" s="5" t="s">
        <v>6333</v>
      </c>
      <c r="C8688" s="5" t="s">
        <v>248</v>
      </c>
      <c r="D8688" s="5" t="s">
        <v>249</v>
      </c>
      <c r="E8688" s="33">
        <v>1707</v>
      </c>
      <c r="F8688" s="5" t="s">
        <v>2598</v>
      </c>
      <c r="G8688" s="31">
        <v>0</v>
      </c>
      <c r="H8688" s="32">
        <v>0</v>
      </c>
      <c r="I8688" s="5">
        <v>3.9185999999999999E-2</v>
      </c>
    </row>
    <row r="8689" spans="1:9">
      <c r="A8689" s="5">
        <v>2500070569</v>
      </c>
      <c r="B8689" s="5" t="s">
        <v>6334</v>
      </c>
      <c r="C8689" s="5" t="s">
        <v>248</v>
      </c>
      <c r="D8689" s="5" t="s">
        <v>249</v>
      </c>
      <c r="E8689" s="33">
        <v>319</v>
      </c>
      <c r="F8689" s="5" t="s">
        <v>2598</v>
      </c>
      <c r="G8689" s="31">
        <v>0</v>
      </c>
      <c r="H8689" s="32">
        <v>2000</v>
      </c>
      <c r="I8689" s="5">
        <v>2.2068999999999998E-2</v>
      </c>
    </row>
    <row r="8690" spans="1:9">
      <c r="A8690" s="5">
        <v>2500070569</v>
      </c>
      <c r="B8690" s="5" t="s">
        <v>6334</v>
      </c>
      <c r="C8690" s="5" t="s">
        <v>692</v>
      </c>
      <c r="D8690" s="5" t="s">
        <v>693</v>
      </c>
      <c r="E8690" s="33">
        <v>2000</v>
      </c>
      <c r="F8690" s="5" t="s">
        <v>2598</v>
      </c>
      <c r="G8690" s="31">
        <v>2000</v>
      </c>
      <c r="H8690" s="32">
        <v>0</v>
      </c>
      <c r="I8690" s="5">
        <v>3.9370000000000002E-2</v>
      </c>
    </row>
    <row r="8691" spans="1:9">
      <c r="A8691" s="5">
        <v>2500070570</v>
      </c>
      <c r="B8691" s="5" t="s">
        <v>6335</v>
      </c>
      <c r="C8691" s="5" t="s">
        <v>248</v>
      </c>
      <c r="D8691" s="5" t="s">
        <v>249</v>
      </c>
      <c r="E8691" s="33">
        <v>440</v>
      </c>
      <c r="F8691" s="5" t="s">
        <v>2598</v>
      </c>
      <c r="G8691" s="31">
        <v>0</v>
      </c>
      <c r="H8691" s="32">
        <v>0</v>
      </c>
      <c r="I8691" s="5">
        <v>2.6727000000000001E-2</v>
      </c>
    </row>
    <row r="8692" spans="1:9">
      <c r="A8692" s="5">
        <v>2500070571</v>
      </c>
      <c r="B8692" s="5" t="s">
        <v>6336</v>
      </c>
      <c r="C8692" s="5" t="s">
        <v>248</v>
      </c>
      <c r="D8692" s="5" t="s">
        <v>249</v>
      </c>
      <c r="E8692" s="33">
        <v>1027</v>
      </c>
      <c r="F8692" s="5" t="s">
        <v>2598</v>
      </c>
      <c r="G8692" s="31">
        <v>0</v>
      </c>
      <c r="H8692" s="32">
        <v>0</v>
      </c>
      <c r="I8692" s="5">
        <v>2.5822999999999999E-2</v>
      </c>
    </row>
    <row r="8693" spans="1:9">
      <c r="A8693" s="5">
        <v>2500070572</v>
      </c>
      <c r="B8693" s="5" t="s">
        <v>6337</v>
      </c>
      <c r="C8693" s="5" t="s">
        <v>248</v>
      </c>
      <c r="D8693" s="5" t="s">
        <v>249</v>
      </c>
      <c r="E8693" s="33">
        <v>166</v>
      </c>
      <c r="F8693" s="5" t="s">
        <v>2598</v>
      </c>
      <c r="G8693" s="31">
        <v>0</v>
      </c>
      <c r="H8693" s="32">
        <v>3000</v>
      </c>
      <c r="I8693" s="5">
        <v>2.8493999999999998E-2</v>
      </c>
    </row>
    <row r="8694" spans="1:9">
      <c r="A8694" s="5">
        <v>2500070572</v>
      </c>
      <c r="B8694" s="5" t="s">
        <v>6337</v>
      </c>
      <c r="C8694" s="5" t="s">
        <v>47</v>
      </c>
      <c r="D8694" s="5" t="s">
        <v>48</v>
      </c>
      <c r="E8694" s="33">
        <v>940</v>
      </c>
      <c r="F8694" s="5" t="s">
        <v>2598</v>
      </c>
      <c r="G8694" s="31">
        <v>0</v>
      </c>
      <c r="H8694" s="32">
        <v>0</v>
      </c>
      <c r="I8694" s="5">
        <v>2.8489E-2</v>
      </c>
    </row>
    <row r="8695" spans="1:9">
      <c r="A8695" s="5">
        <v>2500070572</v>
      </c>
      <c r="B8695" s="5" t="s">
        <v>6337</v>
      </c>
      <c r="C8695" s="5" t="s">
        <v>692</v>
      </c>
      <c r="D8695" s="5" t="s">
        <v>693</v>
      </c>
      <c r="E8695" s="33">
        <v>3000</v>
      </c>
      <c r="F8695" s="5" t="s">
        <v>2598</v>
      </c>
      <c r="G8695" s="31">
        <v>3000</v>
      </c>
      <c r="H8695" s="32">
        <v>0</v>
      </c>
      <c r="I8695" s="5">
        <v>3.9366999999999999E-2</v>
      </c>
    </row>
    <row r="8696" spans="1:9">
      <c r="A8696" s="5">
        <v>2500070573</v>
      </c>
      <c r="B8696" s="5" t="s">
        <v>6338</v>
      </c>
      <c r="C8696" s="5" t="s">
        <v>248</v>
      </c>
      <c r="D8696" s="5" t="s">
        <v>249</v>
      </c>
      <c r="E8696" s="33">
        <v>248</v>
      </c>
      <c r="F8696" s="5" t="s">
        <v>2598</v>
      </c>
      <c r="G8696" s="31">
        <v>212</v>
      </c>
      <c r="H8696" s="32">
        <v>1000</v>
      </c>
      <c r="I8696" s="5">
        <v>2.1815000000000001E-2</v>
      </c>
    </row>
    <row r="8697" spans="1:9">
      <c r="A8697" s="5">
        <v>2500070573</v>
      </c>
      <c r="B8697" s="5" t="s">
        <v>6338</v>
      </c>
      <c r="C8697" s="5" t="s">
        <v>47</v>
      </c>
      <c r="D8697" s="5" t="s">
        <v>48</v>
      </c>
      <c r="E8697" s="33">
        <v>540</v>
      </c>
      <c r="F8697" s="5" t="s">
        <v>2598</v>
      </c>
      <c r="G8697" s="31">
        <v>0</v>
      </c>
      <c r="H8697" s="32">
        <v>212</v>
      </c>
      <c r="I8697" s="5">
        <v>2.1795999999999999E-2</v>
      </c>
    </row>
    <row r="8698" spans="1:9">
      <c r="A8698" s="5">
        <v>2500070573</v>
      </c>
      <c r="B8698" s="5" t="s">
        <v>6338</v>
      </c>
      <c r="C8698" s="5" t="s">
        <v>692</v>
      </c>
      <c r="D8698" s="5" t="s">
        <v>693</v>
      </c>
      <c r="E8698" s="33">
        <v>1000</v>
      </c>
      <c r="F8698" s="5" t="s">
        <v>2598</v>
      </c>
      <c r="G8698" s="31">
        <v>1000</v>
      </c>
      <c r="H8698" s="32">
        <v>0</v>
      </c>
      <c r="I8698" s="5">
        <v>3.9370000000000002E-2</v>
      </c>
    </row>
    <row r="8699" spans="1:9">
      <c r="A8699" s="5">
        <v>2500070574</v>
      </c>
      <c r="B8699" s="5" t="s">
        <v>6339</v>
      </c>
      <c r="C8699" s="5" t="s">
        <v>248</v>
      </c>
      <c r="D8699" s="5" t="s">
        <v>249</v>
      </c>
      <c r="E8699" s="33">
        <v>143</v>
      </c>
      <c r="F8699" s="5" t="s">
        <v>2598</v>
      </c>
      <c r="G8699" s="31">
        <v>0</v>
      </c>
      <c r="H8699" s="32">
        <v>0</v>
      </c>
      <c r="I8699" s="5">
        <v>3.6083999999999998E-2</v>
      </c>
    </row>
    <row r="8700" spans="1:9">
      <c r="A8700" s="5">
        <v>2500070574</v>
      </c>
      <c r="B8700" s="5" t="s">
        <v>6339</v>
      </c>
      <c r="C8700" s="5" t="s">
        <v>47</v>
      </c>
      <c r="D8700" s="5" t="s">
        <v>48</v>
      </c>
      <c r="E8700" s="33">
        <v>877</v>
      </c>
      <c r="F8700" s="5" t="s">
        <v>2598</v>
      </c>
      <c r="G8700" s="31">
        <v>0</v>
      </c>
      <c r="H8700" s="32">
        <v>0</v>
      </c>
      <c r="I8700" s="5">
        <v>3.61E-2</v>
      </c>
    </row>
    <row r="8701" spans="1:9">
      <c r="A8701" s="5">
        <v>2500070575</v>
      </c>
      <c r="B8701" s="5" t="s">
        <v>6340</v>
      </c>
      <c r="C8701" s="5" t="s">
        <v>248</v>
      </c>
      <c r="D8701" s="5" t="s">
        <v>249</v>
      </c>
      <c r="E8701" s="33">
        <v>1362</v>
      </c>
      <c r="F8701" s="5" t="s">
        <v>2598</v>
      </c>
      <c r="G8701" s="31">
        <v>0</v>
      </c>
      <c r="H8701" s="32">
        <v>1000</v>
      </c>
      <c r="I8701" s="5">
        <v>3.0491999999999998E-2</v>
      </c>
    </row>
    <row r="8702" spans="1:9">
      <c r="A8702" s="5">
        <v>2500070575</v>
      </c>
      <c r="B8702" s="5" t="s">
        <v>6340</v>
      </c>
      <c r="C8702" s="5" t="s">
        <v>692</v>
      </c>
      <c r="D8702" s="5" t="s">
        <v>693</v>
      </c>
      <c r="E8702" s="33">
        <v>1000</v>
      </c>
      <c r="F8702" s="5" t="s">
        <v>2598</v>
      </c>
      <c r="G8702" s="31">
        <v>1000</v>
      </c>
      <c r="H8702" s="32">
        <v>0</v>
      </c>
      <c r="I8702" s="5">
        <v>3.9370000000000002E-2</v>
      </c>
    </row>
    <row r="8703" spans="1:9">
      <c r="A8703" s="5">
        <v>2500070576</v>
      </c>
      <c r="B8703" s="5" t="s">
        <v>6341</v>
      </c>
      <c r="C8703" s="5" t="s">
        <v>248</v>
      </c>
      <c r="D8703" s="5" t="s">
        <v>249</v>
      </c>
      <c r="E8703" s="33">
        <v>604</v>
      </c>
      <c r="F8703" s="5" t="s">
        <v>2598</v>
      </c>
      <c r="G8703" s="31">
        <v>0</v>
      </c>
      <c r="H8703" s="32">
        <v>0</v>
      </c>
      <c r="I8703" s="5">
        <v>2.7963999999999999E-2</v>
      </c>
    </row>
    <row r="8704" spans="1:9">
      <c r="A8704" s="5">
        <v>2500070577</v>
      </c>
      <c r="B8704" s="5" t="s">
        <v>6342</v>
      </c>
      <c r="C8704" s="5" t="s">
        <v>248</v>
      </c>
      <c r="D8704" s="5" t="s">
        <v>249</v>
      </c>
      <c r="E8704" s="33">
        <v>905</v>
      </c>
      <c r="F8704" s="5" t="s">
        <v>2598</v>
      </c>
      <c r="G8704" s="31">
        <v>0</v>
      </c>
      <c r="H8704" s="32">
        <v>0</v>
      </c>
      <c r="I8704" s="5">
        <v>2.1724E-2</v>
      </c>
    </row>
    <row r="8705" spans="1:9">
      <c r="A8705" s="5">
        <v>2500070578</v>
      </c>
      <c r="B8705" s="5" t="s">
        <v>6343</v>
      </c>
      <c r="C8705" s="5" t="s">
        <v>248</v>
      </c>
      <c r="D8705" s="5" t="s">
        <v>249</v>
      </c>
      <c r="E8705" s="33">
        <v>48</v>
      </c>
      <c r="F8705" s="5" t="s">
        <v>2598</v>
      </c>
      <c r="G8705" s="31">
        <v>0</v>
      </c>
      <c r="H8705" s="32">
        <v>1000</v>
      </c>
      <c r="I8705" s="5">
        <v>2.1874999999999999E-2</v>
      </c>
    </row>
    <row r="8706" spans="1:9">
      <c r="A8706" s="5">
        <v>2500070578</v>
      </c>
      <c r="B8706" s="5" t="s">
        <v>6343</v>
      </c>
      <c r="C8706" s="5" t="s">
        <v>692</v>
      </c>
      <c r="D8706" s="5" t="s">
        <v>693</v>
      </c>
      <c r="E8706" s="33">
        <v>1000</v>
      </c>
      <c r="F8706" s="5" t="s">
        <v>2598</v>
      </c>
      <c r="G8706" s="31">
        <v>1000</v>
      </c>
      <c r="H8706" s="32">
        <v>0</v>
      </c>
      <c r="I8706" s="5">
        <v>3.9370000000000002E-2</v>
      </c>
    </row>
    <row r="8707" spans="1:9">
      <c r="A8707" s="5">
        <v>2500070579</v>
      </c>
      <c r="B8707" s="5" t="s">
        <v>6344</v>
      </c>
      <c r="C8707" s="5" t="s">
        <v>248</v>
      </c>
      <c r="D8707" s="5" t="s">
        <v>249</v>
      </c>
      <c r="E8707" s="33">
        <v>516</v>
      </c>
      <c r="F8707" s="5" t="s">
        <v>2598</v>
      </c>
      <c r="G8707" s="31">
        <v>0</v>
      </c>
      <c r="H8707" s="32">
        <v>0</v>
      </c>
      <c r="I8707" s="5">
        <v>3.5735999999999997E-2</v>
      </c>
    </row>
    <row r="8708" spans="1:9">
      <c r="A8708" s="5">
        <v>2500070580</v>
      </c>
      <c r="B8708" s="5" t="s">
        <v>6345</v>
      </c>
      <c r="C8708" s="5" t="s">
        <v>248</v>
      </c>
      <c r="D8708" s="5" t="s">
        <v>249</v>
      </c>
      <c r="E8708" s="33">
        <v>15</v>
      </c>
      <c r="F8708" s="5" t="s">
        <v>2598</v>
      </c>
      <c r="G8708" s="31">
        <v>0</v>
      </c>
      <c r="H8708" s="32">
        <v>0</v>
      </c>
      <c r="I8708" s="5">
        <v>3.5999999999999997E-2</v>
      </c>
    </row>
    <row r="8709" spans="1:9">
      <c r="A8709" s="5">
        <v>2500070581</v>
      </c>
      <c r="B8709" s="5" t="s">
        <v>6346</v>
      </c>
      <c r="C8709" s="5" t="s">
        <v>248</v>
      </c>
      <c r="D8709" s="5" t="s">
        <v>249</v>
      </c>
      <c r="E8709" s="33">
        <v>168</v>
      </c>
      <c r="F8709" s="5" t="s">
        <v>2598</v>
      </c>
      <c r="G8709" s="31">
        <v>0</v>
      </c>
      <c r="H8709" s="32">
        <v>0</v>
      </c>
      <c r="I8709" s="5">
        <v>3.5535999999999998E-2</v>
      </c>
    </row>
    <row r="8710" spans="1:9">
      <c r="A8710" s="5">
        <v>2500070582</v>
      </c>
      <c r="B8710" s="5" t="s">
        <v>6347</v>
      </c>
      <c r="C8710" s="5" t="s">
        <v>248</v>
      </c>
      <c r="D8710" s="5" t="s">
        <v>249</v>
      </c>
      <c r="E8710" s="33">
        <v>1869</v>
      </c>
      <c r="F8710" s="5" t="s">
        <v>2598</v>
      </c>
      <c r="G8710" s="31">
        <v>0</v>
      </c>
      <c r="H8710" s="32">
        <v>0</v>
      </c>
      <c r="I8710" s="5">
        <v>3.2001000000000002E-2</v>
      </c>
    </row>
    <row r="8711" spans="1:9">
      <c r="A8711" s="5">
        <v>2500070583</v>
      </c>
      <c r="B8711" s="5" t="s">
        <v>6348</v>
      </c>
      <c r="C8711" s="5" t="s">
        <v>248</v>
      </c>
      <c r="D8711" s="5" t="s">
        <v>249</v>
      </c>
      <c r="E8711" s="33">
        <v>1518</v>
      </c>
      <c r="F8711" s="5" t="s">
        <v>2598</v>
      </c>
      <c r="G8711" s="31">
        <v>0</v>
      </c>
      <c r="H8711" s="32">
        <v>0</v>
      </c>
      <c r="I8711" s="5">
        <v>3.2002999999999997E-2</v>
      </c>
    </row>
    <row r="8712" spans="1:9">
      <c r="A8712" s="5">
        <v>2500070584</v>
      </c>
      <c r="B8712" s="5" t="s">
        <v>6349</v>
      </c>
      <c r="C8712" s="5" t="s">
        <v>248</v>
      </c>
      <c r="D8712" s="5" t="s">
        <v>249</v>
      </c>
      <c r="E8712" s="33">
        <v>918</v>
      </c>
      <c r="F8712" s="5" t="s">
        <v>2598</v>
      </c>
      <c r="G8712" s="31">
        <v>0</v>
      </c>
      <c r="H8712" s="32">
        <v>0</v>
      </c>
      <c r="I8712" s="5">
        <v>3.4868999999999997E-2</v>
      </c>
    </row>
    <row r="8713" spans="1:9">
      <c r="A8713" s="5">
        <v>2500070585</v>
      </c>
      <c r="B8713" s="5" t="s">
        <v>6350</v>
      </c>
      <c r="C8713" s="5" t="s">
        <v>248</v>
      </c>
      <c r="D8713" s="5" t="s">
        <v>249</v>
      </c>
      <c r="E8713" s="33">
        <v>213</v>
      </c>
      <c r="F8713" s="5" t="s">
        <v>2598</v>
      </c>
      <c r="G8713" s="31">
        <v>0</v>
      </c>
      <c r="H8713" s="32">
        <v>0</v>
      </c>
      <c r="I8713" s="5">
        <v>4.3427E-2</v>
      </c>
    </row>
    <row r="8714" spans="1:9">
      <c r="A8714" s="5">
        <v>2500070586</v>
      </c>
      <c r="B8714" s="5" t="s">
        <v>6351</v>
      </c>
      <c r="C8714" s="5" t="s">
        <v>248</v>
      </c>
      <c r="D8714" s="5" t="s">
        <v>249</v>
      </c>
      <c r="E8714" s="33">
        <v>262</v>
      </c>
      <c r="F8714" s="5" t="s">
        <v>2598</v>
      </c>
      <c r="G8714" s="31">
        <v>0</v>
      </c>
      <c r="H8714" s="32">
        <v>0</v>
      </c>
      <c r="I8714" s="5">
        <v>4.3435000000000001E-2</v>
      </c>
    </row>
    <row r="8715" spans="1:9">
      <c r="A8715" s="5">
        <v>2500070587</v>
      </c>
      <c r="B8715" s="5" t="s">
        <v>6352</v>
      </c>
      <c r="C8715" s="5" t="s">
        <v>248</v>
      </c>
      <c r="D8715" s="5" t="s">
        <v>249</v>
      </c>
      <c r="E8715" s="33">
        <v>731</v>
      </c>
      <c r="F8715" s="5" t="s">
        <v>2598</v>
      </c>
      <c r="G8715" s="31">
        <v>0</v>
      </c>
      <c r="H8715" s="32">
        <v>0</v>
      </c>
      <c r="I8715" s="5">
        <v>3.4869999999999998E-2</v>
      </c>
    </row>
    <row r="8716" spans="1:9">
      <c r="A8716" s="5">
        <v>2500070588</v>
      </c>
      <c r="B8716" s="5" t="s">
        <v>6353</v>
      </c>
      <c r="C8716" s="5" t="s">
        <v>248</v>
      </c>
      <c r="D8716" s="5" t="s">
        <v>249</v>
      </c>
      <c r="E8716" s="33">
        <v>316</v>
      </c>
      <c r="F8716" s="5" t="s">
        <v>2598</v>
      </c>
      <c r="G8716" s="31">
        <v>0</v>
      </c>
      <c r="H8716" s="32">
        <v>0</v>
      </c>
      <c r="I8716" s="5">
        <v>4.3353999999999997E-2</v>
      </c>
    </row>
    <row r="8717" spans="1:9">
      <c r="A8717" s="5">
        <v>2500070589</v>
      </c>
      <c r="B8717" s="5" t="s">
        <v>6354</v>
      </c>
      <c r="C8717" s="5" t="s">
        <v>248</v>
      </c>
      <c r="D8717" s="5" t="s">
        <v>249</v>
      </c>
      <c r="E8717" s="33">
        <v>450</v>
      </c>
      <c r="F8717" s="5" t="s">
        <v>2598</v>
      </c>
      <c r="G8717" s="31">
        <v>0</v>
      </c>
      <c r="H8717" s="32">
        <v>0</v>
      </c>
      <c r="I8717" s="5">
        <v>3.7999999999999999E-2</v>
      </c>
    </row>
    <row r="8718" spans="1:9">
      <c r="A8718" s="5">
        <v>2500070590</v>
      </c>
      <c r="B8718" s="5" t="s">
        <v>6355</v>
      </c>
      <c r="C8718" s="5" t="s">
        <v>248</v>
      </c>
      <c r="D8718" s="5" t="s">
        <v>249</v>
      </c>
      <c r="E8718" s="33">
        <v>653</v>
      </c>
      <c r="F8718" s="5" t="s">
        <v>2598</v>
      </c>
      <c r="G8718" s="31">
        <v>0</v>
      </c>
      <c r="H8718" s="32">
        <v>0</v>
      </c>
      <c r="I8718" s="5">
        <v>3.4701000000000003E-2</v>
      </c>
    </row>
    <row r="8719" spans="1:9">
      <c r="A8719" s="5">
        <v>2500070591</v>
      </c>
      <c r="B8719" s="5" t="s">
        <v>6356</v>
      </c>
      <c r="C8719" s="5" t="s">
        <v>248</v>
      </c>
      <c r="D8719" s="5" t="s">
        <v>249</v>
      </c>
      <c r="E8719" s="33">
        <v>2662</v>
      </c>
      <c r="F8719" s="5" t="s">
        <v>2598</v>
      </c>
      <c r="G8719" s="31">
        <v>0</v>
      </c>
      <c r="H8719" s="32">
        <v>0</v>
      </c>
      <c r="I8719" s="5">
        <v>3.1997999999999999E-2</v>
      </c>
    </row>
    <row r="8720" spans="1:9">
      <c r="A8720" s="5">
        <v>2500070592</v>
      </c>
      <c r="B8720" s="5" t="s">
        <v>6357</v>
      </c>
      <c r="C8720" s="5" t="s">
        <v>248</v>
      </c>
      <c r="D8720" s="5" t="s">
        <v>249</v>
      </c>
      <c r="E8720" s="33">
        <v>734</v>
      </c>
      <c r="F8720" s="5" t="s">
        <v>2598</v>
      </c>
      <c r="G8720" s="31">
        <v>0</v>
      </c>
      <c r="H8720" s="32">
        <v>0</v>
      </c>
      <c r="I8720" s="5">
        <v>3.5436000000000002E-2</v>
      </c>
    </row>
    <row r="8721" spans="1:9">
      <c r="A8721" s="5">
        <v>2500070593</v>
      </c>
      <c r="B8721" s="5" t="s">
        <v>6358</v>
      </c>
      <c r="C8721" s="5" t="s">
        <v>248</v>
      </c>
      <c r="D8721" s="5" t="s">
        <v>249</v>
      </c>
      <c r="E8721" s="33">
        <v>1477</v>
      </c>
      <c r="F8721" s="5" t="s">
        <v>2598</v>
      </c>
      <c r="G8721" s="31">
        <v>0</v>
      </c>
      <c r="H8721" s="32">
        <v>0</v>
      </c>
      <c r="I8721" s="5">
        <v>3.1996999999999998E-2</v>
      </c>
    </row>
    <row r="8722" spans="1:9">
      <c r="A8722" s="5">
        <v>2500070594</v>
      </c>
      <c r="B8722" s="5" t="s">
        <v>6359</v>
      </c>
      <c r="C8722" s="5" t="s">
        <v>248</v>
      </c>
      <c r="D8722" s="5" t="s">
        <v>249</v>
      </c>
      <c r="E8722" s="33">
        <v>994</v>
      </c>
      <c r="F8722" s="5" t="s">
        <v>2598</v>
      </c>
      <c r="G8722" s="31">
        <v>0</v>
      </c>
      <c r="H8722" s="32">
        <v>0</v>
      </c>
      <c r="I8722" s="5">
        <v>3.4497E-2</v>
      </c>
    </row>
    <row r="8723" spans="1:9">
      <c r="A8723" s="5">
        <v>2500070595</v>
      </c>
      <c r="B8723" s="5" t="s">
        <v>6360</v>
      </c>
      <c r="C8723" s="5" t="s">
        <v>248</v>
      </c>
      <c r="D8723" s="5" t="s">
        <v>249</v>
      </c>
      <c r="E8723" s="33">
        <v>918</v>
      </c>
      <c r="F8723" s="5" t="s">
        <v>2598</v>
      </c>
      <c r="G8723" s="31">
        <v>0</v>
      </c>
      <c r="H8723" s="32">
        <v>0</v>
      </c>
      <c r="I8723" s="5">
        <v>3.2003999999999998E-2</v>
      </c>
    </row>
    <row r="8724" spans="1:9">
      <c r="A8724" s="5">
        <v>2500070596</v>
      </c>
      <c r="B8724" s="5" t="s">
        <v>6361</v>
      </c>
      <c r="C8724" s="5" t="s">
        <v>248</v>
      </c>
      <c r="D8724" s="5" t="s">
        <v>249</v>
      </c>
      <c r="E8724" s="33">
        <v>716</v>
      </c>
      <c r="F8724" s="5" t="s">
        <v>2598</v>
      </c>
      <c r="G8724" s="31">
        <v>0</v>
      </c>
      <c r="H8724" s="32">
        <v>0</v>
      </c>
      <c r="I8724" s="5">
        <v>4.3352000000000002E-2</v>
      </c>
    </row>
    <row r="8725" spans="1:9">
      <c r="A8725" s="5">
        <v>2500070597</v>
      </c>
      <c r="B8725" s="5" t="s">
        <v>6362</v>
      </c>
      <c r="C8725" s="5" t="s">
        <v>248</v>
      </c>
      <c r="D8725" s="5" t="s">
        <v>249</v>
      </c>
      <c r="E8725" s="33">
        <v>335</v>
      </c>
      <c r="F8725" s="5" t="s">
        <v>2598</v>
      </c>
      <c r="G8725" s="31">
        <v>0</v>
      </c>
      <c r="H8725" s="32">
        <v>0</v>
      </c>
      <c r="I8725" s="5">
        <v>3.7999999999999999E-2</v>
      </c>
    </row>
    <row r="8726" spans="1:9">
      <c r="A8726" s="5">
        <v>2500070598</v>
      </c>
      <c r="B8726" s="5" t="s">
        <v>6363</v>
      </c>
      <c r="C8726" s="5" t="s">
        <v>248</v>
      </c>
      <c r="D8726" s="5" t="s">
        <v>249</v>
      </c>
      <c r="E8726" s="33">
        <v>707</v>
      </c>
      <c r="F8726" s="5" t="s">
        <v>2598</v>
      </c>
      <c r="G8726" s="31">
        <v>0</v>
      </c>
      <c r="H8726" s="32">
        <v>0</v>
      </c>
      <c r="I8726" s="5">
        <v>3.6082000000000003E-2</v>
      </c>
    </row>
    <row r="8727" spans="1:9">
      <c r="A8727" s="5">
        <v>2500070599</v>
      </c>
      <c r="B8727" s="5" t="s">
        <v>6364</v>
      </c>
      <c r="C8727" s="5" t="s">
        <v>248</v>
      </c>
      <c r="D8727" s="5" t="s">
        <v>249</v>
      </c>
      <c r="E8727" s="33">
        <v>384</v>
      </c>
      <c r="F8727" s="5" t="s">
        <v>2598</v>
      </c>
      <c r="G8727" s="31">
        <v>0</v>
      </c>
      <c r="H8727" s="32">
        <v>0</v>
      </c>
      <c r="I8727" s="5">
        <v>3.2004999999999999E-2</v>
      </c>
    </row>
    <row r="8728" spans="1:9">
      <c r="A8728" s="5">
        <v>2500070600</v>
      </c>
      <c r="B8728" s="5" t="s">
        <v>6365</v>
      </c>
      <c r="C8728" s="5" t="s">
        <v>248</v>
      </c>
      <c r="D8728" s="5" t="s">
        <v>249</v>
      </c>
      <c r="E8728" s="33">
        <v>2163</v>
      </c>
      <c r="F8728" s="5" t="s">
        <v>2598</v>
      </c>
      <c r="G8728" s="31">
        <v>0</v>
      </c>
      <c r="H8728" s="32">
        <v>0</v>
      </c>
      <c r="I8728" s="5">
        <v>4.3685000000000002E-2</v>
      </c>
    </row>
    <row r="8729" spans="1:9">
      <c r="A8729" s="5">
        <v>2500070601</v>
      </c>
      <c r="B8729" s="5" t="s">
        <v>6366</v>
      </c>
      <c r="C8729" s="5" t="s">
        <v>248</v>
      </c>
      <c r="D8729" s="5" t="s">
        <v>249</v>
      </c>
      <c r="E8729" s="33">
        <v>123</v>
      </c>
      <c r="F8729" s="5" t="s">
        <v>2598</v>
      </c>
      <c r="G8729" s="31">
        <v>0</v>
      </c>
      <c r="H8729" s="32">
        <v>0</v>
      </c>
      <c r="I8729" s="5">
        <v>3.2032999999999999E-2</v>
      </c>
    </row>
    <row r="8730" spans="1:9">
      <c r="A8730" s="5">
        <v>2500070605</v>
      </c>
      <c r="B8730" s="5" t="s">
        <v>6367</v>
      </c>
      <c r="C8730" s="5" t="s">
        <v>248</v>
      </c>
      <c r="D8730" s="5" t="s">
        <v>249</v>
      </c>
      <c r="E8730" s="33">
        <v>200</v>
      </c>
      <c r="F8730" s="5" t="s">
        <v>2598</v>
      </c>
      <c r="G8730" s="31">
        <v>0</v>
      </c>
      <c r="H8730" s="32">
        <v>0</v>
      </c>
      <c r="I8730" s="5">
        <v>0.21</v>
      </c>
    </row>
    <row r="8731" spans="1:9">
      <c r="A8731" s="5">
        <v>2500070606</v>
      </c>
      <c r="B8731" s="5" t="s">
        <v>6368</v>
      </c>
      <c r="C8731" s="5" t="s">
        <v>248</v>
      </c>
      <c r="D8731" s="5" t="s">
        <v>249</v>
      </c>
      <c r="E8731" s="33">
        <v>80</v>
      </c>
      <c r="F8731" s="5" t="s">
        <v>2598</v>
      </c>
      <c r="G8731" s="31">
        <v>0</v>
      </c>
      <c r="H8731" s="32">
        <v>0</v>
      </c>
      <c r="I8731" s="5">
        <v>0.372</v>
      </c>
    </row>
    <row r="8732" spans="1:9">
      <c r="A8732" s="5">
        <v>2500070607</v>
      </c>
      <c r="B8732" s="5" t="s">
        <v>6369</v>
      </c>
      <c r="C8732" s="5" t="s">
        <v>248</v>
      </c>
      <c r="D8732" s="5" t="s">
        <v>249</v>
      </c>
      <c r="E8732" s="33">
        <v>2038</v>
      </c>
      <c r="F8732" s="5" t="s">
        <v>2598</v>
      </c>
      <c r="G8732" s="31">
        <v>0</v>
      </c>
      <c r="H8732" s="32">
        <v>0</v>
      </c>
      <c r="I8732" s="5">
        <v>0.20089799999999999</v>
      </c>
    </row>
    <row r="8733" spans="1:9">
      <c r="A8733" s="5">
        <v>2500070613</v>
      </c>
      <c r="B8733" s="5" t="s">
        <v>6370</v>
      </c>
      <c r="C8733" s="5" t="s">
        <v>248</v>
      </c>
      <c r="D8733" s="5" t="s">
        <v>249</v>
      </c>
      <c r="E8733" s="33">
        <v>65</v>
      </c>
      <c r="F8733" s="5" t="s">
        <v>2598</v>
      </c>
      <c r="G8733" s="31">
        <v>0</v>
      </c>
      <c r="H8733" s="32">
        <v>0</v>
      </c>
      <c r="I8733" s="5">
        <v>3.7076999999999999E-2</v>
      </c>
    </row>
    <row r="8734" spans="1:9">
      <c r="A8734" s="5">
        <v>2500070614</v>
      </c>
      <c r="B8734" s="5" t="s">
        <v>6371</v>
      </c>
      <c r="C8734" s="5" t="s">
        <v>248</v>
      </c>
      <c r="D8734" s="5" t="s">
        <v>249</v>
      </c>
      <c r="E8734" s="33">
        <v>195</v>
      </c>
      <c r="F8734" s="5" t="s">
        <v>2598</v>
      </c>
      <c r="G8734" s="31">
        <v>0</v>
      </c>
      <c r="H8734" s="32">
        <v>0</v>
      </c>
      <c r="I8734" s="5">
        <v>2.5026E-2</v>
      </c>
    </row>
    <row r="8735" spans="1:9">
      <c r="A8735" s="5">
        <v>2500070615</v>
      </c>
      <c r="B8735" s="5" t="s">
        <v>6372</v>
      </c>
      <c r="C8735" s="5" t="s">
        <v>248</v>
      </c>
      <c r="D8735" s="5" t="s">
        <v>249</v>
      </c>
      <c r="E8735" s="33">
        <v>95</v>
      </c>
      <c r="F8735" s="5" t="s">
        <v>2598</v>
      </c>
      <c r="G8735" s="31">
        <v>0</v>
      </c>
      <c r="H8735" s="32">
        <v>0</v>
      </c>
      <c r="I8735" s="5">
        <v>2.4947E-2</v>
      </c>
    </row>
    <row r="8736" spans="1:9">
      <c r="A8736" s="5">
        <v>2500070616</v>
      </c>
      <c r="B8736" s="5" t="s">
        <v>6373</v>
      </c>
      <c r="C8736" s="5" t="s">
        <v>248</v>
      </c>
      <c r="D8736" s="5" t="s">
        <v>249</v>
      </c>
      <c r="E8736" s="33">
        <v>119</v>
      </c>
      <c r="F8736" s="5" t="s">
        <v>2598</v>
      </c>
      <c r="G8736" s="31">
        <v>0</v>
      </c>
      <c r="H8736" s="32">
        <v>0</v>
      </c>
      <c r="I8736" s="5">
        <v>2.521E-2</v>
      </c>
    </row>
    <row r="8737" spans="1:9">
      <c r="A8737" s="5">
        <v>2500070617</v>
      </c>
      <c r="B8737" s="5" t="s">
        <v>6374</v>
      </c>
      <c r="C8737" s="5" t="s">
        <v>248</v>
      </c>
      <c r="D8737" s="5" t="s">
        <v>249</v>
      </c>
      <c r="E8737" s="33">
        <v>200</v>
      </c>
      <c r="F8737" s="5" t="s">
        <v>2598</v>
      </c>
      <c r="G8737" s="31">
        <v>0</v>
      </c>
      <c r="H8737" s="32">
        <v>0</v>
      </c>
      <c r="I8737" s="5">
        <v>2.5000000000000001E-2</v>
      </c>
    </row>
    <row r="8738" spans="1:9">
      <c r="A8738" s="5">
        <v>2500070618</v>
      </c>
      <c r="B8738" s="5" t="s">
        <v>6375</v>
      </c>
      <c r="C8738" s="5" t="s">
        <v>248</v>
      </c>
      <c r="D8738" s="5" t="s">
        <v>249</v>
      </c>
      <c r="E8738" s="33">
        <v>95</v>
      </c>
      <c r="F8738" s="5" t="s">
        <v>2598</v>
      </c>
      <c r="G8738" s="31">
        <v>0</v>
      </c>
      <c r="H8738" s="32">
        <v>0</v>
      </c>
      <c r="I8738" s="5">
        <v>2.4316000000000001E-2</v>
      </c>
    </row>
    <row r="8739" spans="1:9">
      <c r="A8739" s="5">
        <v>2500070619</v>
      </c>
      <c r="B8739" s="5" t="s">
        <v>6376</v>
      </c>
      <c r="C8739" s="5" t="s">
        <v>248</v>
      </c>
      <c r="D8739" s="5" t="s">
        <v>249</v>
      </c>
      <c r="E8739" s="33">
        <v>495</v>
      </c>
      <c r="F8739" s="5" t="s">
        <v>2598</v>
      </c>
      <c r="G8739" s="31">
        <v>0</v>
      </c>
      <c r="H8739" s="32">
        <v>0</v>
      </c>
      <c r="I8739" s="5">
        <v>2.3535E-2</v>
      </c>
    </row>
    <row r="8740" spans="1:9">
      <c r="A8740" s="5">
        <v>2500070620</v>
      </c>
      <c r="B8740" s="5" t="s">
        <v>6377</v>
      </c>
      <c r="C8740" s="5" t="s">
        <v>248</v>
      </c>
      <c r="D8740" s="5" t="s">
        <v>249</v>
      </c>
      <c r="E8740" s="33">
        <v>533</v>
      </c>
      <c r="F8740" s="5" t="s">
        <v>2598</v>
      </c>
      <c r="G8740" s="31">
        <v>0</v>
      </c>
      <c r="H8740" s="32">
        <v>0</v>
      </c>
      <c r="I8740" s="5">
        <v>2.2026E-2</v>
      </c>
    </row>
    <row r="8741" spans="1:9">
      <c r="A8741" s="5">
        <v>2500070621</v>
      </c>
      <c r="B8741" s="5" t="s">
        <v>6378</v>
      </c>
      <c r="C8741" s="5" t="s">
        <v>248</v>
      </c>
      <c r="D8741" s="5" t="s">
        <v>249</v>
      </c>
      <c r="E8741" s="33">
        <v>500</v>
      </c>
      <c r="F8741" s="5" t="s">
        <v>2598</v>
      </c>
      <c r="G8741" s="31">
        <v>0</v>
      </c>
      <c r="H8741" s="32">
        <v>0</v>
      </c>
      <c r="I8741" s="5">
        <v>3.7999999999999999E-2</v>
      </c>
    </row>
    <row r="8742" spans="1:9">
      <c r="A8742" s="5">
        <v>2500070622</v>
      </c>
      <c r="B8742" s="5" t="s">
        <v>6379</v>
      </c>
      <c r="C8742" s="5" t="s">
        <v>248</v>
      </c>
      <c r="D8742" s="5" t="s">
        <v>249</v>
      </c>
      <c r="E8742" s="33">
        <v>400</v>
      </c>
      <c r="F8742" s="5" t="s">
        <v>2598</v>
      </c>
      <c r="G8742" s="31">
        <v>0</v>
      </c>
      <c r="H8742" s="32">
        <v>0</v>
      </c>
      <c r="I8742" s="5">
        <v>3.7999999999999999E-2</v>
      </c>
    </row>
    <row r="8743" spans="1:9">
      <c r="A8743" s="5">
        <v>2500070623</v>
      </c>
      <c r="B8743" s="5" t="s">
        <v>6380</v>
      </c>
      <c r="C8743" s="5" t="s">
        <v>248</v>
      </c>
      <c r="D8743" s="5" t="s">
        <v>249</v>
      </c>
      <c r="E8743" s="33">
        <v>295</v>
      </c>
      <c r="F8743" s="5" t="s">
        <v>2598</v>
      </c>
      <c r="G8743" s="31">
        <v>0</v>
      </c>
      <c r="H8743" s="32">
        <v>0</v>
      </c>
      <c r="I8743" s="5">
        <v>3.7999999999999999E-2</v>
      </c>
    </row>
    <row r="8744" spans="1:9">
      <c r="A8744" s="5">
        <v>2500070625</v>
      </c>
      <c r="B8744" s="5" t="s">
        <v>6381</v>
      </c>
      <c r="C8744" s="5" t="s">
        <v>248</v>
      </c>
      <c r="D8744" s="5" t="s">
        <v>249</v>
      </c>
      <c r="E8744" s="33">
        <v>63</v>
      </c>
      <c r="F8744" s="5" t="s">
        <v>2598</v>
      </c>
      <c r="G8744" s="31">
        <v>0</v>
      </c>
      <c r="H8744" s="32">
        <v>1000</v>
      </c>
      <c r="I8744" s="5">
        <v>2.1905000000000001E-2</v>
      </c>
    </row>
    <row r="8745" spans="1:9">
      <c r="A8745" s="5">
        <v>2500070625</v>
      </c>
      <c r="B8745" s="5" t="s">
        <v>6381</v>
      </c>
      <c r="C8745" s="5" t="s">
        <v>47</v>
      </c>
      <c r="D8745" s="5" t="s">
        <v>48</v>
      </c>
      <c r="E8745" s="33">
        <v>1400</v>
      </c>
      <c r="F8745" s="5" t="s">
        <v>2598</v>
      </c>
      <c r="G8745" s="31">
        <v>0</v>
      </c>
      <c r="H8745" s="32">
        <v>0</v>
      </c>
      <c r="I8745" s="5">
        <v>2.1864000000000001E-2</v>
      </c>
    </row>
    <row r="8746" spans="1:9">
      <c r="A8746" s="5">
        <v>2500070625</v>
      </c>
      <c r="B8746" s="5" t="s">
        <v>6381</v>
      </c>
      <c r="C8746" s="5" t="s">
        <v>692</v>
      </c>
      <c r="D8746" s="5" t="s">
        <v>693</v>
      </c>
      <c r="E8746" s="33">
        <v>1000</v>
      </c>
      <c r="F8746" s="5" t="s">
        <v>2598</v>
      </c>
      <c r="G8746" s="31">
        <v>1000</v>
      </c>
      <c r="H8746" s="32">
        <v>0</v>
      </c>
      <c r="I8746" s="5">
        <v>3.9370000000000002E-2</v>
      </c>
    </row>
    <row r="8747" spans="1:9">
      <c r="A8747" s="5">
        <v>2500070626</v>
      </c>
      <c r="B8747" s="5" t="s">
        <v>6382</v>
      </c>
      <c r="C8747" s="5" t="s">
        <v>248</v>
      </c>
      <c r="D8747" s="5" t="s">
        <v>249</v>
      </c>
      <c r="E8747" s="33">
        <v>1197</v>
      </c>
      <c r="F8747" s="5" t="s">
        <v>2598</v>
      </c>
      <c r="G8747" s="31">
        <v>0</v>
      </c>
      <c r="H8747" s="32">
        <v>1000</v>
      </c>
      <c r="I8747" s="5">
        <v>2.1753999999999999E-2</v>
      </c>
    </row>
    <row r="8748" spans="1:9">
      <c r="A8748" s="5">
        <v>2500070626</v>
      </c>
      <c r="B8748" s="5" t="s">
        <v>6382</v>
      </c>
      <c r="C8748" s="5" t="s">
        <v>692</v>
      </c>
      <c r="D8748" s="5" t="s">
        <v>693</v>
      </c>
      <c r="E8748" s="33">
        <v>1000</v>
      </c>
      <c r="F8748" s="5" t="s">
        <v>2598</v>
      </c>
      <c r="G8748" s="31">
        <v>1000</v>
      </c>
      <c r="H8748" s="32">
        <v>0</v>
      </c>
      <c r="I8748" s="5">
        <v>3.9370000000000002E-2</v>
      </c>
    </row>
    <row r="8749" spans="1:9">
      <c r="A8749" s="5">
        <v>2500070627</v>
      </c>
      <c r="B8749" s="5" t="s">
        <v>6383</v>
      </c>
      <c r="C8749" s="5" t="s">
        <v>248</v>
      </c>
      <c r="D8749" s="5" t="s">
        <v>249</v>
      </c>
      <c r="E8749" s="33">
        <v>415</v>
      </c>
      <c r="F8749" s="5" t="s">
        <v>2598</v>
      </c>
      <c r="G8749" s="31">
        <v>0</v>
      </c>
      <c r="H8749" s="32">
        <v>1000</v>
      </c>
      <c r="I8749" s="5">
        <v>2.759E-2</v>
      </c>
    </row>
    <row r="8750" spans="1:9">
      <c r="A8750" s="5">
        <v>2500070627</v>
      </c>
      <c r="B8750" s="5" t="s">
        <v>6383</v>
      </c>
      <c r="C8750" s="5" t="s">
        <v>692</v>
      </c>
      <c r="D8750" s="5" t="s">
        <v>693</v>
      </c>
      <c r="E8750" s="33">
        <v>1000</v>
      </c>
      <c r="F8750" s="5" t="s">
        <v>2598</v>
      </c>
      <c r="G8750" s="31">
        <v>1000</v>
      </c>
      <c r="H8750" s="32">
        <v>0</v>
      </c>
      <c r="I8750" s="5">
        <v>3.9370000000000002E-2</v>
      </c>
    </row>
    <row r="8751" spans="1:9">
      <c r="A8751" s="5">
        <v>2500070628</v>
      </c>
      <c r="B8751" s="5" t="s">
        <v>6384</v>
      </c>
      <c r="C8751" s="5" t="s">
        <v>248</v>
      </c>
      <c r="D8751" s="5" t="s">
        <v>249</v>
      </c>
      <c r="E8751" s="33">
        <v>1105</v>
      </c>
      <c r="F8751" s="5" t="s">
        <v>2598</v>
      </c>
      <c r="G8751" s="31">
        <v>0</v>
      </c>
      <c r="H8751" s="32">
        <v>0</v>
      </c>
      <c r="I8751" s="5">
        <v>3.4488999999999999E-2</v>
      </c>
    </row>
    <row r="8752" spans="1:9">
      <c r="A8752" s="5">
        <v>2500070629</v>
      </c>
      <c r="B8752" s="5" t="s">
        <v>6385</v>
      </c>
      <c r="C8752" s="5" t="s">
        <v>248</v>
      </c>
      <c r="D8752" s="5" t="s">
        <v>249</v>
      </c>
      <c r="E8752" s="33">
        <v>578</v>
      </c>
      <c r="F8752" s="5" t="s">
        <v>2598</v>
      </c>
      <c r="G8752" s="31">
        <v>0</v>
      </c>
      <c r="H8752" s="32">
        <v>0</v>
      </c>
      <c r="I8752" s="5">
        <v>3.7992999999999999E-2</v>
      </c>
    </row>
    <row r="8753" spans="1:9">
      <c r="A8753" s="5">
        <v>2500070630</v>
      </c>
      <c r="B8753" s="5" t="s">
        <v>6386</v>
      </c>
      <c r="C8753" s="5" t="s">
        <v>248</v>
      </c>
      <c r="D8753" s="5" t="s">
        <v>249</v>
      </c>
      <c r="E8753" s="33">
        <v>170</v>
      </c>
      <c r="F8753" s="5" t="s">
        <v>2598</v>
      </c>
      <c r="G8753" s="31">
        <v>0</v>
      </c>
      <c r="H8753" s="32">
        <v>0</v>
      </c>
      <c r="I8753" s="5">
        <v>0.14105899999999999</v>
      </c>
    </row>
    <row r="8754" spans="1:9">
      <c r="A8754" s="5">
        <v>2500070631</v>
      </c>
      <c r="B8754" s="5" t="s">
        <v>6387</v>
      </c>
      <c r="C8754" s="5" t="s">
        <v>248</v>
      </c>
      <c r="D8754" s="5" t="s">
        <v>249</v>
      </c>
      <c r="E8754" s="33">
        <v>115</v>
      </c>
      <c r="F8754" s="5" t="s">
        <v>2598</v>
      </c>
      <c r="G8754" s="31">
        <v>0</v>
      </c>
      <c r="H8754" s="32">
        <v>0</v>
      </c>
      <c r="I8754" s="5">
        <v>0.141043</v>
      </c>
    </row>
    <row r="8755" spans="1:9">
      <c r="A8755" s="5">
        <v>2500070632</v>
      </c>
      <c r="B8755" s="5" t="s">
        <v>6388</v>
      </c>
      <c r="C8755" s="5" t="s">
        <v>248</v>
      </c>
      <c r="D8755" s="5" t="s">
        <v>249</v>
      </c>
      <c r="E8755" s="33">
        <v>68</v>
      </c>
      <c r="F8755" s="5" t="s">
        <v>2598</v>
      </c>
      <c r="G8755" s="31">
        <v>0</v>
      </c>
      <c r="H8755" s="32">
        <v>0</v>
      </c>
      <c r="I8755" s="5">
        <v>0.14102899999999999</v>
      </c>
    </row>
    <row r="8756" spans="1:9">
      <c r="A8756" s="5">
        <v>2500070635</v>
      </c>
      <c r="B8756" s="5" t="s">
        <v>6389</v>
      </c>
      <c r="C8756" s="5" t="s">
        <v>248</v>
      </c>
      <c r="D8756" s="5" t="s">
        <v>249</v>
      </c>
      <c r="E8756" s="33">
        <v>140</v>
      </c>
      <c r="F8756" s="5" t="s">
        <v>2598</v>
      </c>
      <c r="G8756" s="31">
        <v>0</v>
      </c>
      <c r="H8756" s="32">
        <v>0</v>
      </c>
      <c r="I8756" s="5">
        <v>0.141071</v>
      </c>
    </row>
    <row r="8757" spans="1:9">
      <c r="A8757" s="5">
        <v>2500070636</v>
      </c>
      <c r="B8757" s="5" t="s">
        <v>1988</v>
      </c>
      <c r="C8757" s="5" t="s">
        <v>248</v>
      </c>
      <c r="D8757" s="5" t="s">
        <v>249</v>
      </c>
      <c r="E8757" s="33">
        <v>687</v>
      </c>
      <c r="F8757" s="5" t="s">
        <v>2598</v>
      </c>
      <c r="G8757" s="31">
        <v>0</v>
      </c>
      <c r="H8757" s="32">
        <v>0</v>
      </c>
      <c r="I8757" s="5">
        <v>0.18190700000000001</v>
      </c>
    </row>
    <row r="8758" spans="1:9">
      <c r="A8758" s="5">
        <v>2500070637</v>
      </c>
      <c r="B8758" s="5" t="s">
        <v>1989</v>
      </c>
      <c r="C8758" s="5" t="s">
        <v>248</v>
      </c>
      <c r="D8758" s="5" t="s">
        <v>249</v>
      </c>
      <c r="E8758" s="33">
        <v>687</v>
      </c>
      <c r="F8758" s="5" t="s">
        <v>2598</v>
      </c>
      <c r="G8758" s="31">
        <v>0</v>
      </c>
      <c r="H8758" s="32">
        <v>0</v>
      </c>
      <c r="I8758" s="5">
        <v>0.18190700000000001</v>
      </c>
    </row>
    <row r="8759" spans="1:9">
      <c r="A8759" s="5">
        <v>2500070638</v>
      </c>
      <c r="B8759" s="5" t="s">
        <v>1990</v>
      </c>
      <c r="C8759" s="5" t="s">
        <v>248</v>
      </c>
      <c r="D8759" s="5" t="s">
        <v>249</v>
      </c>
      <c r="E8759" s="33">
        <v>687</v>
      </c>
      <c r="F8759" s="5" t="s">
        <v>2598</v>
      </c>
      <c r="G8759" s="31">
        <v>0</v>
      </c>
      <c r="H8759" s="32">
        <v>0</v>
      </c>
      <c r="I8759" s="5">
        <v>0.18190700000000001</v>
      </c>
    </row>
    <row r="8760" spans="1:9">
      <c r="A8760" s="5">
        <v>2500070639</v>
      </c>
      <c r="B8760" s="5" t="s">
        <v>1991</v>
      </c>
      <c r="C8760" s="5" t="s">
        <v>248</v>
      </c>
      <c r="D8760" s="5" t="s">
        <v>249</v>
      </c>
      <c r="E8760" s="33">
        <v>687</v>
      </c>
      <c r="F8760" s="5" t="s">
        <v>2598</v>
      </c>
      <c r="G8760" s="31">
        <v>0</v>
      </c>
      <c r="H8760" s="32">
        <v>0</v>
      </c>
      <c r="I8760" s="5">
        <v>0.18190700000000001</v>
      </c>
    </row>
    <row r="8761" spans="1:9">
      <c r="A8761" s="5">
        <v>2500070640</v>
      </c>
      <c r="B8761" s="5" t="s">
        <v>1992</v>
      </c>
      <c r="C8761" s="5" t="s">
        <v>248</v>
      </c>
      <c r="D8761" s="5" t="s">
        <v>249</v>
      </c>
      <c r="E8761" s="33">
        <v>687</v>
      </c>
      <c r="F8761" s="5" t="s">
        <v>2598</v>
      </c>
      <c r="G8761" s="31">
        <v>0</v>
      </c>
      <c r="H8761" s="32">
        <v>0</v>
      </c>
      <c r="I8761" s="5">
        <v>0.18190700000000001</v>
      </c>
    </row>
    <row r="8762" spans="1:9">
      <c r="A8762" s="5">
        <v>2500070641</v>
      </c>
      <c r="B8762" s="5" t="s">
        <v>1993</v>
      </c>
      <c r="C8762" s="5" t="s">
        <v>248</v>
      </c>
      <c r="D8762" s="5" t="s">
        <v>249</v>
      </c>
      <c r="E8762" s="33">
        <v>687</v>
      </c>
      <c r="F8762" s="5" t="s">
        <v>2598</v>
      </c>
      <c r="G8762" s="31">
        <v>0</v>
      </c>
      <c r="H8762" s="32">
        <v>0</v>
      </c>
      <c r="I8762" s="5">
        <v>0.18190700000000001</v>
      </c>
    </row>
    <row r="8763" spans="1:9">
      <c r="A8763" s="5">
        <v>2500070642</v>
      </c>
      <c r="B8763" s="5" t="s">
        <v>5287</v>
      </c>
      <c r="C8763" s="5" t="s">
        <v>248</v>
      </c>
      <c r="D8763" s="5" t="s">
        <v>249</v>
      </c>
      <c r="E8763" s="33">
        <v>500</v>
      </c>
      <c r="F8763" s="5" t="s">
        <v>2598</v>
      </c>
      <c r="G8763" s="31">
        <v>0</v>
      </c>
      <c r="H8763" s="32">
        <v>0</v>
      </c>
      <c r="I8763" s="5">
        <v>0.21673999999999999</v>
      </c>
    </row>
    <row r="8764" spans="1:9">
      <c r="A8764" s="5">
        <v>2500070643</v>
      </c>
      <c r="B8764" s="5" t="s">
        <v>5288</v>
      </c>
      <c r="C8764" s="5" t="s">
        <v>248</v>
      </c>
      <c r="D8764" s="5" t="s">
        <v>249</v>
      </c>
      <c r="E8764" s="33">
        <v>500</v>
      </c>
      <c r="F8764" s="5" t="s">
        <v>2598</v>
      </c>
      <c r="G8764" s="31">
        <v>0</v>
      </c>
      <c r="H8764" s="32">
        <v>0</v>
      </c>
      <c r="I8764" s="5">
        <v>0.21673999999999999</v>
      </c>
    </row>
    <row r="8765" spans="1:9">
      <c r="A8765" s="5">
        <v>2500070644</v>
      </c>
      <c r="B8765" s="5" t="s">
        <v>5289</v>
      </c>
      <c r="C8765" s="5" t="s">
        <v>248</v>
      </c>
      <c r="D8765" s="5" t="s">
        <v>249</v>
      </c>
      <c r="E8765" s="33">
        <v>500</v>
      </c>
      <c r="F8765" s="5" t="s">
        <v>2598</v>
      </c>
      <c r="G8765" s="31">
        <v>0</v>
      </c>
      <c r="H8765" s="32">
        <v>0</v>
      </c>
      <c r="I8765" s="33">
        <v>0.21673999999999999</v>
      </c>
    </row>
    <row r="8766" spans="1:9">
      <c r="A8766" s="5">
        <v>2500070645</v>
      </c>
      <c r="B8766" s="5" t="s">
        <v>5290</v>
      </c>
      <c r="C8766" s="5" t="s">
        <v>248</v>
      </c>
      <c r="D8766" s="5" t="s">
        <v>249</v>
      </c>
      <c r="E8766" s="33">
        <v>500</v>
      </c>
      <c r="F8766" s="5" t="s">
        <v>2598</v>
      </c>
      <c r="G8766" s="31">
        <v>0</v>
      </c>
      <c r="H8766" s="32">
        <v>0</v>
      </c>
      <c r="I8766" s="33">
        <v>0.21673999999999999</v>
      </c>
    </row>
    <row r="8767" spans="1:9">
      <c r="A8767" s="5">
        <v>2500070646</v>
      </c>
      <c r="B8767" s="5" t="s">
        <v>5291</v>
      </c>
      <c r="C8767" s="5" t="s">
        <v>248</v>
      </c>
      <c r="D8767" s="5" t="s">
        <v>249</v>
      </c>
      <c r="E8767" s="33">
        <v>500</v>
      </c>
      <c r="F8767" s="5" t="s">
        <v>2598</v>
      </c>
      <c r="G8767" s="31">
        <v>0</v>
      </c>
      <c r="H8767" s="32">
        <v>0</v>
      </c>
      <c r="I8767" s="5">
        <v>0.21673999999999999</v>
      </c>
    </row>
    <row r="8768" spans="1:9">
      <c r="A8768" s="5">
        <v>2500070647</v>
      </c>
      <c r="B8768" s="5" t="s">
        <v>5292</v>
      </c>
      <c r="C8768" s="5" t="s">
        <v>248</v>
      </c>
      <c r="D8768" s="5" t="s">
        <v>249</v>
      </c>
      <c r="E8768" s="33">
        <v>500</v>
      </c>
      <c r="F8768" s="5" t="s">
        <v>2598</v>
      </c>
      <c r="G8768" s="31">
        <v>0</v>
      </c>
      <c r="H8768" s="32">
        <v>0</v>
      </c>
      <c r="I8768" s="33">
        <v>0.21686</v>
      </c>
    </row>
    <row r="8769" spans="1:9">
      <c r="A8769" s="5">
        <v>2500070648</v>
      </c>
      <c r="B8769" s="5" t="s">
        <v>6390</v>
      </c>
      <c r="C8769" s="5" t="s">
        <v>248</v>
      </c>
      <c r="D8769" s="5" t="s">
        <v>249</v>
      </c>
      <c r="E8769" s="33">
        <v>30</v>
      </c>
      <c r="F8769" s="5" t="s">
        <v>2598</v>
      </c>
      <c r="G8769" s="31">
        <v>0</v>
      </c>
      <c r="H8769" s="32">
        <v>0</v>
      </c>
      <c r="I8769" s="5">
        <v>0.17</v>
      </c>
    </row>
    <row r="8770" spans="1:9">
      <c r="A8770" s="5">
        <v>2500070649</v>
      </c>
      <c r="B8770" s="5" t="s">
        <v>6391</v>
      </c>
      <c r="C8770" s="5" t="s">
        <v>248</v>
      </c>
      <c r="D8770" s="5" t="s">
        <v>249</v>
      </c>
      <c r="E8770" s="33">
        <v>30</v>
      </c>
      <c r="F8770" s="5" t="s">
        <v>2598</v>
      </c>
      <c r="G8770" s="31">
        <v>0</v>
      </c>
      <c r="H8770" s="32">
        <v>0</v>
      </c>
      <c r="I8770" s="5">
        <v>0.17</v>
      </c>
    </row>
    <row r="8771" spans="1:9">
      <c r="A8771" s="5">
        <v>2500070651</v>
      </c>
      <c r="B8771" s="5" t="s">
        <v>6392</v>
      </c>
      <c r="C8771" s="5" t="s">
        <v>248</v>
      </c>
      <c r="D8771" s="5" t="s">
        <v>249</v>
      </c>
      <c r="E8771" s="33">
        <v>20</v>
      </c>
      <c r="F8771" s="5" t="s">
        <v>2598</v>
      </c>
      <c r="G8771" s="31">
        <v>0</v>
      </c>
      <c r="H8771" s="32">
        <v>0</v>
      </c>
      <c r="I8771" s="5">
        <v>0.17</v>
      </c>
    </row>
    <row r="8772" spans="1:9">
      <c r="A8772" s="5">
        <v>2500070652</v>
      </c>
      <c r="B8772" s="5" t="s">
        <v>6393</v>
      </c>
      <c r="C8772" s="5" t="s">
        <v>248</v>
      </c>
      <c r="D8772" s="5" t="s">
        <v>249</v>
      </c>
      <c r="E8772" s="33">
        <v>30</v>
      </c>
      <c r="F8772" s="5" t="s">
        <v>2598</v>
      </c>
      <c r="G8772" s="31">
        <v>0</v>
      </c>
      <c r="H8772" s="32">
        <v>0</v>
      </c>
      <c r="I8772" s="5">
        <v>0.17</v>
      </c>
    </row>
    <row r="8773" spans="1:9">
      <c r="A8773" s="5">
        <v>2500070653</v>
      </c>
      <c r="B8773" s="5" t="s">
        <v>6394</v>
      </c>
      <c r="C8773" s="5" t="s">
        <v>248</v>
      </c>
      <c r="D8773" s="5" t="s">
        <v>249</v>
      </c>
      <c r="E8773" s="33">
        <v>30</v>
      </c>
      <c r="F8773" s="5" t="s">
        <v>2598</v>
      </c>
      <c r="G8773" s="31">
        <v>0</v>
      </c>
      <c r="H8773" s="32">
        <v>0</v>
      </c>
      <c r="I8773" s="5">
        <v>0.17</v>
      </c>
    </row>
    <row r="8774" spans="1:9">
      <c r="A8774" s="5">
        <v>2500070654</v>
      </c>
      <c r="B8774" s="5" t="s">
        <v>6395</v>
      </c>
      <c r="C8774" s="5" t="s">
        <v>248</v>
      </c>
      <c r="D8774" s="5" t="s">
        <v>249</v>
      </c>
      <c r="E8774" s="33">
        <v>30</v>
      </c>
      <c r="F8774" s="5" t="s">
        <v>2598</v>
      </c>
      <c r="G8774" s="31">
        <v>0</v>
      </c>
      <c r="H8774" s="32">
        <v>0</v>
      </c>
      <c r="I8774" s="5">
        <v>0.17</v>
      </c>
    </row>
    <row r="8775" spans="1:9">
      <c r="A8775" s="5">
        <v>2500070656</v>
      </c>
      <c r="B8775" s="5" t="s">
        <v>6396</v>
      </c>
      <c r="C8775" s="5" t="s">
        <v>248</v>
      </c>
      <c r="D8775" s="5" t="s">
        <v>249</v>
      </c>
      <c r="E8775" s="33">
        <v>30</v>
      </c>
      <c r="F8775" s="5" t="s">
        <v>2598</v>
      </c>
      <c r="G8775" s="31">
        <v>0</v>
      </c>
      <c r="H8775" s="32">
        <v>0</v>
      </c>
      <c r="I8775" s="5">
        <v>0.17</v>
      </c>
    </row>
    <row r="8776" spans="1:9">
      <c r="A8776" s="5">
        <v>2500070657</v>
      </c>
      <c r="B8776" s="5" t="s">
        <v>6397</v>
      </c>
      <c r="C8776" s="5" t="s">
        <v>248</v>
      </c>
      <c r="D8776" s="5" t="s">
        <v>249</v>
      </c>
      <c r="E8776" s="33">
        <v>30</v>
      </c>
      <c r="F8776" s="5" t="s">
        <v>2598</v>
      </c>
      <c r="G8776" s="31">
        <v>0</v>
      </c>
      <c r="H8776" s="32">
        <v>0</v>
      </c>
      <c r="I8776" s="5">
        <v>0.17</v>
      </c>
    </row>
    <row r="8777" spans="1:9">
      <c r="A8777" s="5">
        <v>2500070659</v>
      </c>
      <c r="B8777" s="5" t="s">
        <v>6398</v>
      </c>
      <c r="C8777" s="5" t="s">
        <v>248</v>
      </c>
      <c r="D8777" s="5" t="s">
        <v>249</v>
      </c>
      <c r="E8777" s="33">
        <v>30</v>
      </c>
      <c r="F8777" s="5" t="s">
        <v>2598</v>
      </c>
      <c r="G8777" s="31">
        <v>0</v>
      </c>
      <c r="H8777" s="32">
        <v>0</v>
      </c>
      <c r="I8777" s="5">
        <v>0.17</v>
      </c>
    </row>
    <row r="8778" spans="1:9">
      <c r="A8778" s="5">
        <v>2500070660</v>
      </c>
      <c r="B8778" s="5" t="s">
        <v>6399</v>
      </c>
      <c r="C8778" s="5" t="s">
        <v>248</v>
      </c>
      <c r="D8778" s="5" t="s">
        <v>249</v>
      </c>
      <c r="E8778" s="33">
        <v>30</v>
      </c>
      <c r="F8778" s="5" t="s">
        <v>2598</v>
      </c>
      <c r="G8778" s="31">
        <v>0</v>
      </c>
      <c r="H8778" s="32">
        <v>0</v>
      </c>
      <c r="I8778" s="33">
        <v>0.17</v>
      </c>
    </row>
    <row r="8779" spans="1:9">
      <c r="A8779" s="5">
        <v>2500070661</v>
      </c>
      <c r="B8779" s="5" t="s">
        <v>6400</v>
      </c>
      <c r="C8779" s="5" t="s">
        <v>248</v>
      </c>
      <c r="D8779" s="5" t="s">
        <v>249</v>
      </c>
      <c r="E8779" s="33">
        <v>3000</v>
      </c>
      <c r="F8779" s="5" t="s">
        <v>2598</v>
      </c>
      <c r="G8779" s="31">
        <v>0</v>
      </c>
      <c r="H8779" s="32">
        <v>0</v>
      </c>
      <c r="I8779" s="5">
        <v>2.9503000000000001E-2</v>
      </c>
    </row>
    <row r="8780" spans="1:9">
      <c r="A8780" s="5">
        <v>2500070663</v>
      </c>
      <c r="B8780" s="5" t="s">
        <v>6401</v>
      </c>
      <c r="C8780" s="5" t="s">
        <v>248</v>
      </c>
      <c r="D8780" s="5" t="s">
        <v>249</v>
      </c>
      <c r="E8780" s="33">
        <v>50</v>
      </c>
      <c r="F8780" s="5" t="s">
        <v>2598</v>
      </c>
      <c r="G8780" s="31">
        <v>0</v>
      </c>
      <c r="H8780" s="32">
        <v>0</v>
      </c>
      <c r="I8780" s="33">
        <v>41.741799999999998</v>
      </c>
    </row>
    <row r="8781" spans="1:9">
      <c r="A8781" s="5">
        <v>2500070664</v>
      </c>
      <c r="B8781" s="5" t="s">
        <v>1805</v>
      </c>
      <c r="C8781" s="5" t="s">
        <v>248</v>
      </c>
      <c r="D8781" s="5" t="s">
        <v>249</v>
      </c>
      <c r="E8781" s="33">
        <v>466001</v>
      </c>
      <c r="F8781" s="5" t="s">
        <v>2598</v>
      </c>
      <c r="G8781" s="31">
        <v>0</v>
      </c>
      <c r="H8781" s="32">
        <v>0</v>
      </c>
      <c r="I8781" s="5">
        <v>1.5675000000000001E-2</v>
      </c>
    </row>
    <row r="8782" spans="1:9">
      <c r="A8782" s="5">
        <v>2500070670</v>
      </c>
      <c r="B8782" s="5" t="s">
        <v>2178</v>
      </c>
      <c r="C8782" s="5" t="s">
        <v>248</v>
      </c>
      <c r="D8782" s="5" t="s">
        <v>249</v>
      </c>
      <c r="E8782" s="33">
        <v>0</v>
      </c>
      <c r="F8782" s="5" t="s">
        <v>2598</v>
      </c>
      <c r="G8782" s="31">
        <v>0</v>
      </c>
      <c r="H8782" s="32">
        <v>1135000</v>
      </c>
      <c r="I8782" s="33">
        <v>5.8630000000000002E-3</v>
      </c>
    </row>
    <row r="8783" spans="1:9">
      <c r="A8783" s="5">
        <v>2500070671</v>
      </c>
      <c r="B8783" s="5" t="s">
        <v>6402</v>
      </c>
      <c r="C8783" s="5" t="s">
        <v>248</v>
      </c>
      <c r="D8783" s="5" t="s">
        <v>249</v>
      </c>
      <c r="E8783" s="33">
        <v>1620</v>
      </c>
      <c r="F8783" s="5" t="s">
        <v>2598</v>
      </c>
      <c r="G8783" s="31">
        <v>0</v>
      </c>
      <c r="H8783" s="32">
        <v>0</v>
      </c>
      <c r="I8783" s="5">
        <v>5.3988000000000001E-2</v>
      </c>
    </row>
    <row r="8784" spans="1:9">
      <c r="A8784" s="5">
        <v>2500070672</v>
      </c>
      <c r="B8784" s="5" t="s">
        <v>6403</v>
      </c>
      <c r="C8784" s="5" t="s">
        <v>248</v>
      </c>
      <c r="D8784" s="5" t="s">
        <v>249</v>
      </c>
      <c r="E8784" s="33">
        <v>4000</v>
      </c>
      <c r="F8784" s="5" t="s">
        <v>2598</v>
      </c>
      <c r="G8784" s="31">
        <v>0</v>
      </c>
      <c r="H8784" s="32">
        <v>0</v>
      </c>
      <c r="I8784" s="5">
        <v>6.7320000000000005E-2</v>
      </c>
    </row>
    <row r="8785" spans="1:9">
      <c r="A8785" s="5">
        <v>2500070673</v>
      </c>
      <c r="B8785" s="5" t="s">
        <v>6404</v>
      </c>
      <c r="C8785" s="5" t="s">
        <v>248</v>
      </c>
      <c r="D8785" s="5" t="s">
        <v>249</v>
      </c>
      <c r="E8785" s="33">
        <v>11230</v>
      </c>
      <c r="F8785" s="5" t="s">
        <v>2598</v>
      </c>
      <c r="G8785" s="31">
        <v>0</v>
      </c>
      <c r="H8785" s="32">
        <v>0</v>
      </c>
      <c r="I8785" s="5">
        <v>6.3088000000000005E-2</v>
      </c>
    </row>
    <row r="8786" spans="1:9">
      <c r="A8786" s="5">
        <v>2500070674</v>
      </c>
      <c r="B8786" s="5" t="s">
        <v>6405</v>
      </c>
      <c r="C8786" s="5" t="s">
        <v>248</v>
      </c>
      <c r="D8786" s="5" t="s">
        <v>249</v>
      </c>
      <c r="E8786" s="33">
        <v>1000</v>
      </c>
      <c r="F8786" s="5" t="s">
        <v>2598</v>
      </c>
      <c r="G8786" s="31">
        <v>0</v>
      </c>
      <c r="H8786" s="32">
        <v>0</v>
      </c>
      <c r="I8786" s="5">
        <v>4.1500000000000002E-2</v>
      </c>
    </row>
    <row r="8787" spans="1:9">
      <c r="A8787" s="5">
        <v>2500070675</v>
      </c>
      <c r="B8787" s="5" t="s">
        <v>8274</v>
      </c>
      <c r="C8787" s="5" t="s">
        <v>248</v>
      </c>
      <c r="D8787" s="5" t="s">
        <v>249</v>
      </c>
      <c r="E8787" s="33">
        <v>26807</v>
      </c>
      <c r="F8787" s="5" t="s">
        <v>2598</v>
      </c>
      <c r="G8787" s="31">
        <v>0</v>
      </c>
      <c r="H8787" s="32">
        <v>0</v>
      </c>
      <c r="I8787" s="5">
        <v>4.4667999999999999E-2</v>
      </c>
    </row>
    <row r="8788" spans="1:9">
      <c r="A8788" s="5">
        <v>2500070675</v>
      </c>
      <c r="B8788" s="5" t="s">
        <v>8274</v>
      </c>
      <c r="C8788" s="5" t="s">
        <v>47</v>
      </c>
      <c r="D8788" s="5" t="s">
        <v>48</v>
      </c>
      <c r="E8788" s="33">
        <v>4191</v>
      </c>
      <c r="F8788" s="5" t="s">
        <v>2598</v>
      </c>
      <c r="G8788" s="31">
        <v>0</v>
      </c>
      <c r="H8788" s="32">
        <v>0</v>
      </c>
      <c r="I8788" s="33">
        <v>4.4666999999999998E-2</v>
      </c>
    </row>
    <row r="8789" spans="1:9">
      <c r="A8789" s="5">
        <v>2500070677</v>
      </c>
      <c r="B8789" s="5" t="s">
        <v>8767</v>
      </c>
      <c r="C8789" s="5" t="s">
        <v>248</v>
      </c>
      <c r="D8789" s="5" t="s">
        <v>249</v>
      </c>
      <c r="E8789" s="33">
        <v>12500</v>
      </c>
      <c r="F8789" s="5" t="s">
        <v>2598</v>
      </c>
      <c r="G8789" s="31">
        <v>11000</v>
      </c>
      <c r="H8789" s="32">
        <v>0</v>
      </c>
      <c r="I8789" s="33">
        <v>5.7355000000000003E-2</v>
      </c>
    </row>
    <row r="8790" spans="1:9">
      <c r="A8790" s="5">
        <v>2500070677</v>
      </c>
      <c r="B8790" s="5" t="s">
        <v>8767</v>
      </c>
      <c r="C8790" s="5" t="s">
        <v>47</v>
      </c>
      <c r="D8790" s="5" t="s">
        <v>48</v>
      </c>
      <c r="E8790" s="33">
        <v>0</v>
      </c>
      <c r="F8790" s="5" t="s">
        <v>2598</v>
      </c>
      <c r="G8790" s="31">
        <v>0</v>
      </c>
      <c r="H8790" s="32">
        <v>11000</v>
      </c>
      <c r="I8790" s="5">
        <v>0</v>
      </c>
    </row>
    <row r="8791" spans="1:9">
      <c r="A8791" s="5">
        <v>2500070678</v>
      </c>
      <c r="B8791" s="5" t="s">
        <v>8768</v>
      </c>
      <c r="C8791" s="5" t="s">
        <v>248</v>
      </c>
      <c r="D8791" s="5" t="s">
        <v>249</v>
      </c>
      <c r="E8791" s="33">
        <v>12500</v>
      </c>
      <c r="F8791" s="5" t="s">
        <v>2598</v>
      </c>
      <c r="G8791" s="31">
        <v>11000</v>
      </c>
      <c r="H8791" s="32">
        <v>0</v>
      </c>
      <c r="I8791" s="33">
        <v>5.7355000000000003E-2</v>
      </c>
    </row>
    <row r="8792" spans="1:9">
      <c r="A8792" s="5">
        <v>2500070678</v>
      </c>
      <c r="B8792" s="5" t="s">
        <v>8768</v>
      </c>
      <c r="C8792" s="5" t="s">
        <v>47</v>
      </c>
      <c r="D8792" s="5" t="s">
        <v>48</v>
      </c>
      <c r="E8792" s="33">
        <v>0</v>
      </c>
      <c r="F8792" s="5" t="s">
        <v>2598</v>
      </c>
      <c r="G8792" s="31">
        <v>0</v>
      </c>
      <c r="H8792" s="32">
        <v>11000</v>
      </c>
      <c r="I8792" s="5">
        <v>0</v>
      </c>
    </row>
    <row r="8793" spans="1:9">
      <c r="A8793" s="5">
        <v>2500070679</v>
      </c>
      <c r="B8793" s="5" t="s">
        <v>8769</v>
      </c>
      <c r="C8793" s="5" t="s">
        <v>248</v>
      </c>
      <c r="D8793" s="5" t="s">
        <v>249</v>
      </c>
      <c r="E8793" s="33">
        <v>13000</v>
      </c>
      <c r="F8793" s="5" t="s">
        <v>2598</v>
      </c>
      <c r="G8793" s="31">
        <v>11000</v>
      </c>
      <c r="H8793" s="32">
        <v>0</v>
      </c>
      <c r="I8793" s="5">
        <v>5.7355000000000003E-2</v>
      </c>
    </row>
    <row r="8794" spans="1:9">
      <c r="A8794" s="5">
        <v>2500070679</v>
      </c>
      <c r="B8794" s="5" t="s">
        <v>8769</v>
      </c>
      <c r="C8794" s="5" t="s">
        <v>47</v>
      </c>
      <c r="D8794" s="5" t="s">
        <v>48</v>
      </c>
      <c r="E8794" s="33">
        <v>0</v>
      </c>
      <c r="F8794" s="5" t="s">
        <v>2598</v>
      </c>
      <c r="G8794" s="31">
        <v>0</v>
      </c>
      <c r="H8794" s="32">
        <v>11000</v>
      </c>
      <c r="I8794" s="33">
        <v>0</v>
      </c>
    </row>
    <row r="8795" spans="1:9">
      <c r="A8795" s="5">
        <v>2500070680</v>
      </c>
      <c r="B8795" s="5" t="s">
        <v>8770</v>
      </c>
      <c r="C8795" s="5" t="s">
        <v>248</v>
      </c>
      <c r="D8795" s="5" t="s">
        <v>249</v>
      </c>
      <c r="E8795" s="33">
        <v>10000</v>
      </c>
      <c r="F8795" s="5" t="s">
        <v>2598</v>
      </c>
      <c r="G8795" s="31">
        <v>0</v>
      </c>
      <c r="H8795" s="32">
        <v>0</v>
      </c>
      <c r="I8795" s="33">
        <v>5.9744999999999999E-2</v>
      </c>
    </row>
    <row r="8796" spans="1:9">
      <c r="A8796" s="5">
        <v>2500070681</v>
      </c>
      <c r="B8796" s="5" t="s">
        <v>8771</v>
      </c>
      <c r="C8796" s="5" t="s">
        <v>248</v>
      </c>
      <c r="D8796" s="5" t="s">
        <v>249</v>
      </c>
      <c r="E8796" s="33">
        <v>8000</v>
      </c>
      <c r="F8796" s="5" t="s">
        <v>2598</v>
      </c>
      <c r="G8796" s="31">
        <v>0</v>
      </c>
      <c r="H8796" s="32">
        <v>0</v>
      </c>
      <c r="I8796" s="33">
        <v>5.9744999999999999E-2</v>
      </c>
    </row>
    <row r="8797" spans="1:9">
      <c r="A8797" s="5">
        <v>2500070682</v>
      </c>
      <c r="B8797" s="5" t="s">
        <v>8772</v>
      </c>
      <c r="C8797" s="5" t="s">
        <v>248</v>
      </c>
      <c r="D8797" s="5" t="s">
        <v>249</v>
      </c>
      <c r="E8797" s="33">
        <v>7000</v>
      </c>
      <c r="F8797" s="5" t="s">
        <v>2598</v>
      </c>
      <c r="G8797" s="31">
        <v>0</v>
      </c>
      <c r="H8797" s="32">
        <v>0</v>
      </c>
      <c r="I8797" s="33">
        <v>5.9746E-2</v>
      </c>
    </row>
    <row r="8798" spans="1:9">
      <c r="A8798" s="5">
        <v>2500070683</v>
      </c>
      <c r="B8798" s="5" t="s">
        <v>8773</v>
      </c>
      <c r="C8798" s="5" t="s">
        <v>248</v>
      </c>
      <c r="D8798" s="5" t="s">
        <v>249</v>
      </c>
      <c r="E8798" s="33">
        <v>5000</v>
      </c>
      <c r="F8798" s="5" t="s">
        <v>2598</v>
      </c>
      <c r="G8798" s="31">
        <v>0</v>
      </c>
      <c r="H8798" s="32">
        <v>0</v>
      </c>
      <c r="I8798" s="33">
        <v>7.0667999999999995E-2</v>
      </c>
    </row>
    <row r="8799" spans="1:9">
      <c r="A8799" s="5">
        <v>2500070684</v>
      </c>
      <c r="B8799" s="5" t="s">
        <v>8774</v>
      </c>
      <c r="C8799" s="5" t="s">
        <v>248</v>
      </c>
      <c r="D8799" s="5" t="s">
        <v>249</v>
      </c>
      <c r="E8799" s="33">
        <v>4000</v>
      </c>
      <c r="F8799" s="5" t="s">
        <v>2598</v>
      </c>
      <c r="G8799" s="31">
        <v>0</v>
      </c>
      <c r="H8799" s="32">
        <v>0</v>
      </c>
      <c r="I8799" s="33">
        <v>7.0669999999999997E-2</v>
      </c>
    </row>
    <row r="8800" spans="1:9">
      <c r="A8800" s="5">
        <v>2500070685</v>
      </c>
      <c r="B8800" s="5" t="s">
        <v>8416</v>
      </c>
      <c r="C8800" s="5" t="s">
        <v>248</v>
      </c>
      <c r="D8800" s="5" t="s">
        <v>249</v>
      </c>
      <c r="E8800" s="33">
        <v>0</v>
      </c>
      <c r="F8800" s="5" t="s">
        <v>2598</v>
      </c>
      <c r="G8800" s="31">
        <v>0</v>
      </c>
      <c r="H8800" s="32">
        <v>4400</v>
      </c>
      <c r="I8800" s="33">
        <v>0</v>
      </c>
    </row>
    <row r="8801" spans="1:9">
      <c r="A8801" s="5">
        <v>2500070686</v>
      </c>
      <c r="B8801" s="5" t="s">
        <v>8417</v>
      </c>
      <c r="C8801" s="5" t="s">
        <v>248</v>
      </c>
      <c r="D8801" s="5" t="s">
        <v>249</v>
      </c>
      <c r="E8801" s="33">
        <v>0</v>
      </c>
      <c r="F8801" s="5" t="s">
        <v>2598</v>
      </c>
      <c r="G8801" s="31">
        <v>7000</v>
      </c>
      <c r="H8801" s="32">
        <v>7700</v>
      </c>
      <c r="I8801" s="33">
        <v>0</v>
      </c>
    </row>
    <row r="8802" spans="1:9">
      <c r="A8802" s="5">
        <v>2500070686</v>
      </c>
      <c r="B8802" s="5" t="s">
        <v>8417</v>
      </c>
      <c r="C8802" s="5" t="s">
        <v>47</v>
      </c>
      <c r="D8802" s="5" t="s">
        <v>48</v>
      </c>
      <c r="E8802" s="33">
        <v>0</v>
      </c>
      <c r="F8802" s="5" t="s">
        <v>2598</v>
      </c>
      <c r="G8802" s="31">
        <v>0</v>
      </c>
      <c r="H8802" s="32">
        <v>7000</v>
      </c>
      <c r="I8802" s="33">
        <v>0</v>
      </c>
    </row>
    <row r="8803" spans="1:9">
      <c r="A8803" s="5">
        <v>2500070687</v>
      </c>
      <c r="B8803" s="5" t="s">
        <v>8418</v>
      </c>
      <c r="C8803" s="5" t="s">
        <v>248</v>
      </c>
      <c r="D8803" s="5" t="s">
        <v>249</v>
      </c>
      <c r="E8803" s="33">
        <v>0</v>
      </c>
      <c r="F8803" s="5" t="s">
        <v>2598</v>
      </c>
      <c r="G8803" s="31">
        <v>0</v>
      </c>
      <c r="H8803" s="32">
        <v>7700</v>
      </c>
      <c r="I8803" s="33">
        <v>0</v>
      </c>
    </row>
    <row r="8804" spans="1:9">
      <c r="A8804" s="5">
        <v>2500070688</v>
      </c>
      <c r="B8804" s="5" t="s">
        <v>8419</v>
      </c>
      <c r="C8804" s="5" t="s">
        <v>248</v>
      </c>
      <c r="D8804" s="5" t="s">
        <v>249</v>
      </c>
      <c r="E8804" s="33">
        <v>0</v>
      </c>
      <c r="F8804" s="5" t="s">
        <v>2598</v>
      </c>
      <c r="G8804" s="31">
        <v>8000</v>
      </c>
      <c r="H8804" s="32">
        <v>8800</v>
      </c>
      <c r="I8804" s="33">
        <v>0</v>
      </c>
    </row>
    <row r="8805" spans="1:9">
      <c r="A8805" s="5">
        <v>2500070688</v>
      </c>
      <c r="B8805" s="5" t="s">
        <v>8419</v>
      </c>
      <c r="C8805" s="5" t="s">
        <v>47</v>
      </c>
      <c r="D8805" s="5" t="s">
        <v>48</v>
      </c>
      <c r="E8805" s="33">
        <v>0</v>
      </c>
      <c r="F8805" s="5" t="s">
        <v>2598</v>
      </c>
      <c r="G8805" s="31">
        <v>0</v>
      </c>
      <c r="H8805" s="32">
        <v>8000</v>
      </c>
      <c r="I8805" s="33">
        <v>0</v>
      </c>
    </row>
    <row r="8806" spans="1:9">
      <c r="A8806" s="5">
        <v>2500070689</v>
      </c>
      <c r="B8806" s="5" t="s">
        <v>8420</v>
      </c>
      <c r="C8806" s="5" t="s">
        <v>248</v>
      </c>
      <c r="D8806" s="5" t="s">
        <v>249</v>
      </c>
      <c r="E8806" s="33">
        <v>0</v>
      </c>
      <c r="F8806" s="5" t="s">
        <v>2598</v>
      </c>
      <c r="G8806" s="31">
        <v>9000</v>
      </c>
      <c r="H8806" s="32">
        <v>8800</v>
      </c>
      <c r="I8806" s="5">
        <v>0</v>
      </c>
    </row>
    <row r="8807" spans="1:9">
      <c r="A8807" s="5">
        <v>2500070689</v>
      </c>
      <c r="B8807" s="5" t="s">
        <v>8420</v>
      </c>
      <c r="C8807" s="5" t="s">
        <v>47</v>
      </c>
      <c r="D8807" s="5" t="s">
        <v>48</v>
      </c>
      <c r="E8807" s="33">
        <v>0</v>
      </c>
      <c r="F8807" s="5" t="s">
        <v>2598</v>
      </c>
      <c r="G8807" s="31">
        <v>0</v>
      </c>
      <c r="H8807" s="32">
        <v>9000</v>
      </c>
      <c r="I8807" s="5">
        <v>0</v>
      </c>
    </row>
    <row r="8808" spans="1:9">
      <c r="A8808" s="5">
        <v>2500070690</v>
      </c>
      <c r="B8808" s="5" t="s">
        <v>8421</v>
      </c>
      <c r="C8808" s="5" t="s">
        <v>248</v>
      </c>
      <c r="D8808" s="5" t="s">
        <v>249</v>
      </c>
      <c r="E8808" s="33">
        <v>0</v>
      </c>
      <c r="F8808" s="5" t="s">
        <v>2598</v>
      </c>
      <c r="G8808" s="31">
        <v>0</v>
      </c>
      <c r="H8808" s="32">
        <v>2200</v>
      </c>
      <c r="I8808" s="5">
        <v>0</v>
      </c>
    </row>
    <row r="8809" spans="1:9">
      <c r="A8809" s="5">
        <v>2500070691</v>
      </c>
      <c r="B8809" s="5" t="s">
        <v>8422</v>
      </c>
      <c r="C8809" s="5" t="s">
        <v>248</v>
      </c>
      <c r="D8809" s="5" t="s">
        <v>249</v>
      </c>
      <c r="E8809" s="33">
        <v>0</v>
      </c>
      <c r="F8809" s="5" t="s">
        <v>2598</v>
      </c>
      <c r="G8809" s="31">
        <v>0</v>
      </c>
      <c r="H8809" s="32">
        <v>3300</v>
      </c>
      <c r="I8809" s="5">
        <v>0</v>
      </c>
    </row>
    <row r="8810" spans="1:9">
      <c r="A8810" s="5">
        <v>2500070692</v>
      </c>
      <c r="B8810" s="5" t="s">
        <v>8423</v>
      </c>
      <c r="C8810" s="5" t="s">
        <v>248</v>
      </c>
      <c r="D8810" s="5" t="s">
        <v>249</v>
      </c>
      <c r="E8810" s="5">
        <v>0</v>
      </c>
      <c r="F8810" s="5" t="s">
        <v>2598</v>
      </c>
      <c r="G8810" s="31">
        <v>0</v>
      </c>
      <c r="H8810" s="32">
        <v>5500</v>
      </c>
      <c r="I8810" s="5">
        <v>0</v>
      </c>
    </row>
    <row r="8811" spans="1:9">
      <c r="A8811" s="5">
        <v>2500070693</v>
      </c>
      <c r="B8811" s="5" t="s">
        <v>8424</v>
      </c>
      <c r="C8811" s="5" t="s">
        <v>248</v>
      </c>
      <c r="D8811" s="5" t="s">
        <v>249</v>
      </c>
      <c r="E8811" s="5">
        <v>0</v>
      </c>
      <c r="F8811" s="5" t="s">
        <v>2598</v>
      </c>
      <c r="G8811" s="31">
        <v>0</v>
      </c>
      <c r="H8811" s="32">
        <v>1300</v>
      </c>
      <c r="I8811" s="5">
        <v>0</v>
      </c>
    </row>
    <row r="8812" spans="1:9">
      <c r="A8812" s="5">
        <v>2500070694</v>
      </c>
      <c r="B8812" s="5" t="s">
        <v>8425</v>
      </c>
      <c r="C8812" s="5" t="s">
        <v>248</v>
      </c>
      <c r="D8812" s="5" t="s">
        <v>249</v>
      </c>
      <c r="E8812" s="33">
        <v>0</v>
      </c>
      <c r="F8812" s="5" t="s">
        <v>2598</v>
      </c>
      <c r="G8812" s="31">
        <v>0</v>
      </c>
      <c r="H8812" s="32">
        <v>1300</v>
      </c>
      <c r="I8812" s="5">
        <v>0</v>
      </c>
    </row>
    <row r="8813" spans="1:9">
      <c r="A8813" s="5">
        <v>2500070695</v>
      </c>
      <c r="B8813" s="5" t="s">
        <v>8426</v>
      </c>
      <c r="C8813" s="5" t="s">
        <v>248</v>
      </c>
      <c r="D8813" s="5" t="s">
        <v>249</v>
      </c>
      <c r="E8813" s="33">
        <v>0</v>
      </c>
      <c r="F8813" s="5" t="s">
        <v>2598</v>
      </c>
      <c r="G8813" s="31">
        <v>0</v>
      </c>
      <c r="H8813" s="32">
        <v>1300</v>
      </c>
      <c r="I8813" s="5">
        <v>0</v>
      </c>
    </row>
    <row r="8814" spans="1:9">
      <c r="A8814" s="5">
        <v>2500070696</v>
      </c>
      <c r="B8814" s="5" t="s">
        <v>8427</v>
      </c>
      <c r="C8814" s="5" t="s">
        <v>248</v>
      </c>
      <c r="D8814" s="5" t="s">
        <v>249</v>
      </c>
      <c r="E8814" s="5">
        <v>0</v>
      </c>
      <c r="F8814" s="5" t="s">
        <v>2598</v>
      </c>
      <c r="G8814" s="31">
        <v>0</v>
      </c>
      <c r="H8814" s="32">
        <v>1300</v>
      </c>
      <c r="I8814" s="5">
        <v>0</v>
      </c>
    </row>
    <row r="8815" spans="1:9">
      <c r="A8815" s="5">
        <v>2500070697</v>
      </c>
      <c r="B8815" s="5" t="s">
        <v>8428</v>
      </c>
      <c r="C8815" s="5" t="s">
        <v>248</v>
      </c>
      <c r="D8815" s="5" t="s">
        <v>249</v>
      </c>
      <c r="E8815" s="33">
        <v>0</v>
      </c>
      <c r="F8815" s="5" t="s">
        <v>2598</v>
      </c>
      <c r="G8815" s="31">
        <v>0</v>
      </c>
      <c r="H8815" s="32">
        <v>2200</v>
      </c>
      <c r="I8815" s="33">
        <v>0</v>
      </c>
    </row>
    <row r="8816" spans="1:9">
      <c r="A8816" s="5">
        <v>2500070698</v>
      </c>
      <c r="B8816" s="5" t="s">
        <v>8429</v>
      </c>
      <c r="C8816" s="5" t="s">
        <v>248</v>
      </c>
      <c r="D8816" s="5" t="s">
        <v>249</v>
      </c>
      <c r="E8816" s="33">
        <v>0</v>
      </c>
      <c r="F8816" s="5" t="s">
        <v>2598</v>
      </c>
      <c r="G8816" s="31">
        <v>0</v>
      </c>
      <c r="H8816" s="32">
        <v>2200</v>
      </c>
      <c r="I8816" s="33">
        <v>0</v>
      </c>
    </row>
    <row r="8817" spans="1:9">
      <c r="A8817" s="5">
        <v>2500070699</v>
      </c>
      <c r="B8817" s="5" t="s">
        <v>8430</v>
      </c>
      <c r="C8817" s="5" t="s">
        <v>248</v>
      </c>
      <c r="D8817" s="5" t="s">
        <v>249</v>
      </c>
      <c r="E8817" s="33">
        <v>0</v>
      </c>
      <c r="F8817" s="5" t="s">
        <v>2598</v>
      </c>
      <c r="G8817" s="31">
        <v>0</v>
      </c>
      <c r="H8817" s="32">
        <v>2200</v>
      </c>
      <c r="I8817" s="33">
        <v>0</v>
      </c>
    </row>
    <row r="8818" spans="1:9">
      <c r="A8818" s="5">
        <v>2500070700</v>
      </c>
      <c r="B8818" s="5" t="s">
        <v>8431</v>
      </c>
      <c r="C8818" s="5" t="s">
        <v>248</v>
      </c>
      <c r="D8818" s="5" t="s">
        <v>249</v>
      </c>
      <c r="E8818" s="33">
        <v>0</v>
      </c>
      <c r="F8818" s="5" t="s">
        <v>2598</v>
      </c>
      <c r="G8818" s="31">
        <v>0</v>
      </c>
      <c r="H8818" s="32">
        <v>2200</v>
      </c>
      <c r="I8818" s="33">
        <v>0</v>
      </c>
    </row>
    <row r="8819" spans="1:9">
      <c r="A8819" s="5">
        <v>2500070701</v>
      </c>
      <c r="B8819" s="5" t="s">
        <v>8432</v>
      </c>
      <c r="C8819" s="5" t="s">
        <v>248</v>
      </c>
      <c r="D8819" s="5" t="s">
        <v>249</v>
      </c>
      <c r="E8819" s="33">
        <v>0</v>
      </c>
      <c r="F8819" s="5" t="s">
        <v>2598</v>
      </c>
      <c r="G8819" s="31">
        <v>0</v>
      </c>
      <c r="H8819" s="32">
        <v>1300</v>
      </c>
      <c r="I8819" s="33">
        <v>0</v>
      </c>
    </row>
    <row r="8820" spans="1:9">
      <c r="A8820" s="5">
        <v>2500070702</v>
      </c>
      <c r="B8820" s="5" t="s">
        <v>8433</v>
      </c>
      <c r="C8820" s="5" t="s">
        <v>248</v>
      </c>
      <c r="D8820" s="5" t="s">
        <v>249</v>
      </c>
      <c r="E8820" s="33">
        <v>0</v>
      </c>
      <c r="F8820" s="5" t="s">
        <v>2598</v>
      </c>
      <c r="G8820" s="31">
        <v>0</v>
      </c>
      <c r="H8820" s="32">
        <v>1300</v>
      </c>
      <c r="I8820" s="33">
        <v>0</v>
      </c>
    </row>
    <row r="8821" spans="1:9">
      <c r="A8821" s="5">
        <v>2500070703</v>
      </c>
      <c r="B8821" s="5" t="s">
        <v>8434</v>
      </c>
      <c r="C8821" s="5" t="s">
        <v>248</v>
      </c>
      <c r="D8821" s="5" t="s">
        <v>249</v>
      </c>
      <c r="E8821" s="33">
        <v>0</v>
      </c>
      <c r="F8821" s="5" t="s">
        <v>2598</v>
      </c>
      <c r="G8821" s="31">
        <v>0</v>
      </c>
      <c r="H8821" s="32">
        <v>1100</v>
      </c>
      <c r="I8821" s="33">
        <v>0</v>
      </c>
    </row>
    <row r="8822" spans="1:9">
      <c r="A8822" s="5">
        <v>2500070704</v>
      </c>
      <c r="B8822" s="5" t="s">
        <v>8435</v>
      </c>
      <c r="C8822" s="5" t="s">
        <v>248</v>
      </c>
      <c r="D8822" s="5" t="s">
        <v>249</v>
      </c>
      <c r="E8822" s="33">
        <v>0</v>
      </c>
      <c r="F8822" s="5" t="s">
        <v>2598</v>
      </c>
      <c r="G8822" s="31">
        <v>0</v>
      </c>
      <c r="H8822" s="32">
        <v>1100</v>
      </c>
      <c r="I8822" s="33">
        <v>0</v>
      </c>
    </row>
    <row r="8823" spans="1:9">
      <c r="A8823" s="5">
        <v>2500070705</v>
      </c>
      <c r="B8823" s="5" t="s">
        <v>8436</v>
      </c>
      <c r="C8823" s="5" t="s">
        <v>248</v>
      </c>
      <c r="D8823" s="5" t="s">
        <v>249</v>
      </c>
      <c r="E8823" s="33">
        <v>0</v>
      </c>
      <c r="F8823" s="5" t="s">
        <v>2598</v>
      </c>
      <c r="G8823" s="31">
        <v>0</v>
      </c>
      <c r="H8823" s="32">
        <v>1100</v>
      </c>
      <c r="I8823" s="33">
        <v>0</v>
      </c>
    </row>
    <row r="8824" spans="1:9">
      <c r="A8824" s="5">
        <v>2500070706</v>
      </c>
      <c r="B8824" s="5" t="s">
        <v>8437</v>
      </c>
      <c r="C8824" s="5" t="s">
        <v>248</v>
      </c>
      <c r="D8824" s="5" t="s">
        <v>249</v>
      </c>
      <c r="E8824" s="33">
        <v>0</v>
      </c>
      <c r="F8824" s="5" t="s">
        <v>2598</v>
      </c>
      <c r="G8824" s="31">
        <v>0</v>
      </c>
      <c r="H8824" s="32">
        <v>1100</v>
      </c>
      <c r="I8824" s="33">
        <v>0</v>
      </c>
    </row>
    <row r="8825" spans="1:9">
      <c r="A8825" s="5">
        <v>2500070707</v>
      </c>
      <c r="B8825" s="5" t="s">
        <v>8438</v>
      </c>
      <c r="C8825" s="5" t="s">
        <v>248</v>
      </c>
      <c r="D8825" s="5" t="s">
        <v>249</v>
      </c>
      <c r="E8825" s="33">
        <v>0</v>
      </c>
      <c r="F8825" s="5" t="s">
        <v>2598</v>
      </c>
      <c r="G8825" s="31">
        <v>0</v>
      </c>
      <c r="H8825" s="32">
        <v>1100</v>
      </c>
      <c r="I8825" s="33">
        <v>0</v>
      </c>
    </row>
    <row r="8826" spans="1:9">
      <c r="A8826" s="5">
        <v>2500070708</v>
      </c>
      <c r="B8826" s="5" t="s">
        <v>8439</v>
      </c>
      <c r="C8826" s="5" t="s">
        <v>248</v>
      </c>
      <c r="D8826" s="5" t="s">
        <v>249</v>
      </c>
      <c r="E8826" s="5">
        <v>0</v>
      </c>
      <c r="F8826" s="5" t="s">
        <v>2598</v>
      </c>
      <c r="G8826" s="31">
        <v>0</v>
      </c>
      <c r="H8826" s="32">
        <v>1100</v>
      </c>
      <c r="I8826" s="33">
        <v>0</v>
      </c>
    </row>
    <row r="8827" spans="1:9">
      <c r="A8827" s="5">
        <v>2500090014</v>
      </c>
      <c r="B8827" s="5" t="s">
        <v>1984</v>
      </c>
      <c r="C8827" s="5" t="s">
        <v>248</v>
      </c>
      <c r="D8827" s="5" t="s">
        <v>249</v>
      </c>
      <c r="E8827" s="5">
        <v>805</v>
      </c>
      <c r="F8827" s="5" t="s">
        <v>2598</v>
      </c>
      <c r="G8827" s="31">
        <v>0</v>
      </c>
      <c r="H8827" s="32">
        <v>0</v>
      </c>
      <c r="I8827" s="33">
        <v>0.16898099999999999</v>
      </c>
    </row>
    <row r="8828" spans="1:9">
      <c r="A8828" s="5">
        <v>2500090014</v>
      </c>
      <c r="B8828" s="5" t="s">
        <v>1984</v>
      </c>
      <c r="C8828" s="5" t="s">
        <v>47</v>
      </c>
      <c r="D8828" s="5" t="s">
        <v>48</v>
      </c>
      <c r="E8828" s="5">
        <v>100</v>
      </c>
      <c r="F8828" s="5" t="s">
        <v>2598</v>
      </c>
      <c r="G8828" s="31">
        <v>0</v>
      </c>
      <c r="H8828" s="32">
        <v>0</v>
      </c>
      <c r="I8828" s="33">
        <v>0.16900000000000001</v>
      </c>
    </row>
    <row r="8829" spans="1:9">
      <c r="A8829" s="5">
        <v>2500090015</v>
      </c>
      <c r="B8829" s="5" t="s">
        <v>6406</v>
      </c>
      <c r="C8829" s="5" t="s">
        <v>248</v>
      </c>
      <c r="D8829" s="5" t="s">
        <v>249</v>
      </c>
      <c r="E8829" s="33">
        <v>900</v>
      </c>
      <c r="F8829" s="5" t="s">
        <v>2598</v>
      </c>
      <c r="G8829" s="31">
        <v>0</v>
      </c>
      <c r="H8829" s="32">
        <v>0</v>
      </c>
      <c r="I8829" s="33">
        <v>1.1710999999999999E-2</v>
      </c>
    </row>
    <row r="8830" spans="1:9">
      <c r="A8830" s="5">
        <v>2500090020</v>
      </c>
      <c r="B8830" s="5" t="s">
        <v>6407</v>
      </c>
      <c r="C8830" s="5" t="s">
        <v>248</v>
      </c>
      <c r="D8830" s="5" t="s">
        <v>249</v>
      </c>
      <c r="E8830" s="33">
        <v>950</v>
      </c>
      <c r="F8830" s="5" t="s">
        <v>2598</v>
      </c>
      <c r="G8830" s="31">
        <v>0</v>
      </c>
      <c r="H8830" s="32">
        <v>0</v>
      </c>
      <c r="I8830" s="33">
        <v>5.3126E-2</v>
      </c>
    </row>
    <row r="8831" spans="1:9">
      <c r="A8831" s="5">
        <v>2500090029</v>
      </c>
      <c r="B8831" s="5" t="s">
        <v>1906</v>
      </c>
      <c r="C8831" s="5" t="s">
        <v>248</v>
      </c>
      <c r="D8831" s="5" t="s">
        <v>249</v>
      </c>
      <c r="E8831" s="33">
        <v>638</v>
      </c>
      <c r="F8831" s="5" t="s">
        <v>2598</v>
      </c>
      <c r="G8831" s="31">
        <v>0</v>
      </c>
      <c r="H8831" s="32">
        <v>0</v>
      </c>
      <c r="I8831" s="5">
        <v>5.9718E-2</v>
      </c>
    </row>
    <row r="8832" spans="1:9">
      <c r="A8832" s="5">
        <v>2500090031</v>
      </c>
      <c r="B8832" s="5" t="s">
        <v>6408</v>
      </c>
      <c r="C8832" s="5" t="s">
        <v>2623</v>
      </c>
      <c r="D8832" s="5" t="s">
        <v>2624</v>
      </c>
      <c r="E8832" s="33">
        <v>0</v>
      </c>
      <c r="F8832" s="5" t="s">
        <v>2598</v>
      </c>
      <c r="G8832" s="31">
        <v>200</v>
      </c>
      <c r="H8832" s="32">
        <v>0</v>
      </c>
      <c r="I8832" s="33">
        <v>0</v>
      </c>
    </row>
    <row r="8833" spans="1:9">
      <c r="A8833" s="5">
        <v>2500090031</v>
      </c>
      <c r="B8833" s="5" t="s">
        <v>6408</v>
      </c>
      <c r="C8833" s="5" t="s">
        <v>2609</v>
      </c>
      <c r="D8833" s="5" t="s">
        <v>2610</v>
      </c>
      <c r="E8833" s="33">
        <v>0</v>
      </c>
      <c r="F8833" s="5" t="s">
        <v>2598</v>
      </c>
      <c r="G8833" s="31">
        <v>0</v>
      </c>
      <c r="H8833" s="32">
        <v>200</v>
      </c>
      <c r="I8833" s="5">
        <v>0</v>
      </c>
    </row>
    <row r="8834" spans="1:9">
      <c r="A8834" s="5">
        <v>2500090036</v>
      </c>
      <c r="B8834" s="5" t="s">
        <v>6409</v>
      </c>
      <c r="C8834" s="5" t="s">
        <v>248</v>
      </c>
      <c r="D8834" s="5" t="s">
        <v>249</v>
      </c>
      <c r="E8834" s="33">
        <v>3105</v>
      </c>
      <c r="F8834" s="5" t="s">
        <v>2598</v>
      </c>
      <c r="G8834" s="31">
        <v>0</v>
      </c>
      <c r="H8834" s="32">
        <v>0</v>
      </c>
      <c r="I8834" s="5">
        <v>0.16606799999999999</v>
      </c>
    </row>
    <row r="8835" spans="1:9">
      <c r="A8835" s="5">
        <v>2500090036</v>
      </c>
      <c r="B8835" s="5" t="s">
        <v>6409</v>
      </c>
      <c r="C8835" s="5" t="s">
        <v>2623</v>
      </c>
      <c r="D8835" s="5" t="s">
        <v>2624</v>
      </c>
      <c r="E8835" s="33">
        <v>2396</v>
      </c>
      <c r="F8835" s="5" t="s">
        <v>2598</v>
      </c>
      <c r="G8835" s="31">
        <v>1</v>
      </c>
      <c r="H8835" s="32">
        <v>0</v>
      </c>
      <c r="I8835" s="5">
        <v>0.166073</v>
      </c>
    </row>
    <row r="8836" spans="1:9">
      <c r="A8836" s="5">
        <v>2500090036</v>
      </c>
      <c r="B8836" s="5" t="s">
        <v>6409</v>
      </c>
      <c r="C8836" s="5" t="s">
        <v>2609</v>
      </c>
      <c r="D8836" s="5" t="s">
        <v>2610</v>
      </c>
      <c r="E8836" s="5">
        <v>0</v>
      </c>
      <c r="F8836" s="5" t="s">
        <v>2598</v>
      </c>
      <c r="G8836" s="31">
        <v>0</v>
      </c>
      <c r="H8836" s="32">
        <v>1</v>
      </c>
      <c r="I8836" s="33">
        <v>0.16606699999999999</v>
      </c>
    </row>
    <row r="8837" spans="1:9">
      <c r="A8837" s="5">
        <v>2500090043</v>
      </c>
      <c r="B8837" s="5" t="s">
        <v>6410</v>
      </c>
      <c r="C8837" s="5" t="s">
        <v>248</v>
      </c>
      <c r="D8837" s="5" t="s">
        <v>249</v>
      </c>
      <c r="E8837" s="33">
        <v>31300</v>
      </c>
      <c r="F8837" s="5" t="s">
        <v>2598</v>
      </c>
      <c r="G8837" s="31">
        <v>0</v>
      </c>
      <c r="H8837" s="32">
        <v>0</v>
      </c>
      <c r="I8837" s="5">
        <v>3.2922E-2</v>
      </c>
    </row>
    <row r="8838" spans="1:9">
      <c r="A8838" s="5">
        <v>2500090049</v>
      </c>
      <c r="B8838" s="5" t="s">
        <v>6411</v>
      </c>
      <c r="C8838" s="5" t="s">
        <v>2631</v>
      </c>
      <c r="D8838" s="5" t="s">
        <v>2632</v>
      </c>
      <c r="E8838" s="33">
        <v>24800</v>
      </c>
      <c r="F8838" s="5" t="s">
        <v>2598</v>
      </c>
      <c r="G8838" s="31">
        <v>0</v>
      </c>
      <c r="H8838" s="32">
        <v>0</v>
      </c>
      <c r="I8838" s="33">
        <v>0.113022</v>
      </c>
    </row>
    <row r="8839" spans="1:9">
      <c r="A8839" s="5">
        <v>2500090062</v>
      </c>
      <c r="B8839" s="5" t="s">
        <v>6412</v>
      </c>
      <c r="C8839" s="5" t="s">
        <v>248</v>
      </c>
      <c r="D8839" s="5" t="s">
        <v>249</v>
      </c>
      <c r="E8839" s="33">
        <v>30300</v>
      </c>
      <c r="F8839" s="5" t="s">
        <v>2598</v>
      </c>
      <c r="G8839" s="31">
        <v>0</v>
      </c>
      <c r="H8839" s="32">
        <v>0</v>
      </c>
      <c r="I8839" s="5">
        <v>1.4515999999999999E-2</v>
      </c>
    </row>
    <row r="8840" spans="1:9">
      <c r="A8840" s="5">
        <v>2500090065</v>
      </c>
      <c r="B8840" s="5" t="s">
        <v>6413</v>
      </c>
      <c r="C8840" s="5" t="s">
        <v>2675</v>
      </c>
      <c r="D8840" s="5" t="s">
        <v>2676</v>
      </c>
      <c r="E8840" s="33">
        <v>1514.2856999999999</v>
      </c>
      <c r="F8840" s="5" t="s">
        <v>2598</v>
      </c>
      <c r="G8840" s="31">
        <v>0</v>
      </c>
      <c r="H8840" s="32">
        <v>2000</v>
      </c>
      <c r="I8840" s="33">
        <v>6.5773999999999999E-2</v>
      </c>
    </row>
    <row r="8841" spans="1:9">
      <c r="A8841" s="5">
        <v>2500090065</v>
      </c>
      <c r="B8841" s="5" t="s">
        <v>6413</v>
      </c>
      <c r="C8841" s="5" t="s">
        <v>248</v>
      </c>
      <c r="D8841" s="5" t="s">
        <v>249</v>
      </c>
      <c r="E8841" s="33">
        <v>4928</v>
      </c>
      <c r="F8841" s="5" t="s">
        <v>2598</v>
      </c>
      <c r="G8841" s="31">
        <v>2000</v>
      </c>
      <c r="H8841" s="32">
        <v>0</v>
      </c>
      <c r="I8841" s="5">
        <v>6.5767000000000006E-2</v>
      </c>
    </row>
    <row r="8842" spans="1:9">
      <c r="A8842" s="5">
        <v>2500090065</v>
      </c>
      <c r="B8842" s="5" t="s">
        <v>6413</v>
      </c>
      <c r="C8842" s="5" t="s">
        <v>14</v>
      </c>
      <c r="D8842" s="5" t="s">
        <v>15</v>
      </c>
      <c r="E8842" s="33">
        <v>400</v>
      </c>
      <c r="F8842" s="5" t="s">
        <v>2598</v>
      </c>
      <c r="G8842" s="31">
        <v>0</v>
      </c>
      <c r="H8842" s="32">
        <v>0</v>
      </c>
      <c r="I8842" s="33">
        <v>7.8E-2</v>
      </c>
    </row>
    <row r="8843" spans="1:9">
      <c r="A8843" s="5">
        <v>2500090065</v>
      </c>
      <c r="B8843" s="5" t="s">
        <v>6413</v>
      </c>
      <c r="C8843" s="5" t="s">
        <v>2614</v>
      </c>
      <c r="D8843" s="5" t="s">
        <v>2615</v>
      </c>
      <c r="E8843" s="33">
        <v>46.4</v>
      </c>
      <c r="F8843" s="5" t="s">
        <v>2598</v>
      </c>
      <c r="G8843" s="31">
        <v>0</v>
      </c>
      <c r="H8843" s="32">
        <v>0</v>
      </c>
      <c r="I8843" s="5">
        <v>6.5733E-2</v>
      </c>
    </row>
    <row r="8844" spans="1:9">
      <c r="A8844" s="5">
        <v>2500090067</v>
      </c>
      <c r="B8844" s="5" t="s">
        <v>6414</v>
      </c>
      <c r="C8844" s="5" t="s">
        <v>248</v>
      </c>
      <c r="D8844" s="5" t="s">
        <v>249</v>
      </c>
      <c r="E8844" s="33">
        <v>3600</v>
      </c>
      <c r="F8844" s="5" t="s">
        <v>2598</v>
      </c>
      <c r="G8844" s="31">
        <v>0</v>
      </c>
      <c r="H8844" s="32">
        <v>0</v>
      </c>
      <c r="I8844" s="33">
        <v>0.72533099999999995</v>
      </c>
    </row>
    <row r="8845" spans="1:9">
      <c r="A8845" s="5">
        <v>2500090069</v>
      </c>
      <c r="B8845" s="5" t="s">
        <v>1907</v>
      </c>
      <c r="C8845" s="5" t="s">
        <v>2601</v>
      </c>
      <c r="D8845" s="5" t="s">
        <v>2602</v>
      </c>
      <c r="E8845" s="33">
        <v>3095</v>
      </c>
      <c r="F8845" s="5" t="s">
        <v>2598</v>
      </c>
      <c r="G8845" s="31">
        <v>0</v>
      </c>
      <c r="H8845" s="32">
        <v>0</v>
      </c>
      <c r="I8845" s="33">
        <v>0.59586099999999997</v>
      </c>
    </row>
    <row r="8846" spans="1:9">
      <c r="A8846" s="5">
        <v>2500090070</v>
      </c>
      <c r="B8846" s="5" t="s">
        <v>6415</v>
      </c>
      <c r="C8846" s="5" t="s">
        <v>248</v>
      </c>
      <c r="D8846" s="5" t="s">
        <v>249</v>
      </c>
      <c r="E8846" s="33">
        <v>1390</v>
      </c>
      <c r="F8846" s="5" t="s">
        <v>2598</v>
      </c>
      <c r="G8846" s="31">
        <v>0</v>
      </c>
      <c r="H8846" s="32">
        <v>0</v>
      </c>
      <c r="I8846" s="33">
        <v>0.22236700000000001</v>
      </c>
    </row>
    <row r="8847" spans="1:9">
      <c r="A8847" s="5">
        <v>2500090076</v>
      </c>
      <c r="B8847" s="5" t="s">
        <v>6416</v>
      </c>
      <c r="C8847" s="5" t="s">
        <v>248</v>
      </c>
      <c r="D8847" s="5" t="s">
        <v>249</v>
      </c>
      <c r="E8847" s="33">
        <v>9892</v>
      </c>
      <c r="F8847" s="5" t="s">
        <v>2598</v>
      </c>
      <c r="G8847" s="31">
        <v>0</v>
      </c>
      <c r="H8847" s="32">
        <v>0</v>
      </c>
      <c r="I8847" s="33">
        <v>3.9980000000000002E-2</v>
      </c>
    </row>
    <row r="8848" spans="1:9">
      <c r="A8848" s="5">
        <v>2500090076</v>
      </c>
      <c r="B8848" s="5" t="s">
        <v>6416</v>
      </c>
      <c r="C8848" s="5" t="s">
        <v>47</v>
      </c>
      <c r="D8848" s="5" t="s">
        <v>48</v>
      </c>
      <c r="E8848" s="33">
        <v>3555</v>
      </c>
      <c r="F8848" s="5" t="s">
        <v>2598</v>
      </c>
      <c r="G8848" s="31">
        <v>0</v>
      </c>
      <c r="H8848" s="32">
        <v>0</v>
      </c>
      <c r="I8848" s="33">
        <v>3.9976999999999999E-2</v>
      </c>
    </row>
    <row r="8849" spans="1:9">
      <c r="A8849" s="5">
        <v>2500090077</v>
      </c>
      <c r="B8849" s="5" t="s">
        <v>6417</v>
      </c>
      <c r="C8849" s="5" t="s">
        <v>248</v>
      </c>
      <c r="D8849" s="5" t="s">
        <v>249</v>
      </c>
      <c r="E8849" s="33">
        <v>6995</v>
      </c>
      <c r="F8849" s="5" t="s">
        <v>2598</v>
      </c>
      <c r="G8849" s="31">
        <v>0</v>
      </c>
      <c r="H8849" s="32">
        <v>0</v>
      </c>
      <c r="I8849" s="33">
        <v>2.9467E-2</v>
      </c>
    </row>
    <row r="8850" spans="1:9">
      <c r="A8850" s="5">
        <v>2500090078</v>
      </c>
      <c r="B8850" s="5" t="s">
        <v>6418</v>
      </c>
      <c r="C8850" s="5" t="s">
        <v>248</v>
      </c>
      <c r="D8850" s="5" t="s">
        <v>249</v>
      </c>
      <c r="E8850" s="33">
        <v>18637</v>
      </c>
      <c r="F8850" s="5" t="s">
        <v>2598</v>
      </c>
      <c r="G8850" s="31">
        <v>0</v>
      </c>
      <c r="H8850" s="32">
        <v>0</v>
      </c>
      <c r="I8850" s="33">
        <v>9.3211000000000002E-2</v>
      </c>
    </row>
    <row r="8851" spans="1:9">
      <c r="A8851" s="5">
        <v>2500090078</v>
      </c>
      <c r="B8851" s="5" t="s">
        <v>6418</v>
      </c>
      <c r="C8851" s="5" t="s">
        <v>47</v>
      </c>
      <c r="D8851" s="5" t="s">
        <v>48</v>
      </c>
      <c r="E8851" s="33">
        <v>1210</v>
      </c>
      <c r="F8851" s="5" t="s">
        <v>2598</v>
      </c>
      <c r="G8851" s="31">
        <v>0</v>
      </c>
      <c r="H8851" s="32">
        <v>0</v>
      </c>
      <c r="I8851" s="33">
        <v>9.3215000000000006E-2</v>
      </c>
    </row>
    <row r="8852" spans="1:9">
      <c r="A8852" s="5">
        <v>2500090079</v>
      </c>
      <c r="B8852" s="5" t="s">
        <v>6419</v>
      </c>
      <c r="C8852" s="5" t="s">
        <v>248</v>
      </c>
      <c r="D8852" s="5" t="s">
        <v>249</v>
      </c>
      <c r="E8852" s="33">
        <v>15865</v>
      </c>
      <c r="F8852" s="5" t="s">
        <v>2598</v>
      </c>
      <c r="G8852" s="31">
        <v>0</v>
      </c>
      <c r="H8852" s="32">
        <v>0</v>
      </c>
      <c r="I8852" s="33">
        <v>0.13559599999999999</v>
      </c>
    </row>
    <row r="8853" spans="1:9">
      <c r="A8853" s="5">
        <v>2500090079</v>
      </c>
      <c r="B8853" s="5" t="s">
        <v>6419</v>
      </c>
      <c r="C8853" s="5" t="s">
        <v>47</v>
      </c>
      <c r="D8853" s="5" t="s">
        <v>48</v>
      </c>
      <c r="E8853" s="33">
        <v>3000</v>
      </c>
      <c r="F8853" s="5" t="s">
        <v>2598</v>
      </c>
      <c r="G8853" s="31">
        <v>0</v>
      </c>
      <c r="H8853" s="32">
        <v>0</v>
      </c>
      <c r="I8853" s="33">
        <v>0.135597</v>
      </c>
    </row>
    <row r="8854" spans="1:9">
      <c r="A8854" s="5">
        <v>2500090080</v>
      </c>
      <c r="B8854" s="5" t="s">
        <v>6420</v>
      </c>
      <c r="C8854" s="5" t="s">
        <v>248</v>
      </c>
      <c r="D8854" s="5" t="s">
        <v>249</v>
      </c>
      <c r="E8854" s="33">
        <v>5054</v>
      </c>
      <c r="F8854" s="5" t="s">
        <v>2598</v>
      </c>
      <c r="G8854" s="31">
        <v>0</v>
      </c>
      <c r="H8854" s="32">
        <v>0</v>
      </c>
      <c r="I8854" s="33">
        <v>0.101688</v>
      </c>
    </row>
    <row r="8855" spans="1:9">
      <c r="A8855" s="5">
        <v>2500090081</v>
      </c>
      <c r="B8855" s="5" t="s">
        <v>6421</v>
      </c>
      <c r="C8855" s="5" t="s">
        <v>248</v>
      </c>
      <c r="D8855" s="5" t="s">
        <v>249</v>
      </c>
      <c r="E8855" s="33">
        <v>6887</v>
      </c>
      <c r="F8855" s="5" t="s">
        <v>2598</v>
      </c>
      <c r="G8855" s="31">
        <v>0</v>
      </c>
      <c r="H8855" s="32">
        <v>0</v>
      </c>
      <c r="I8855" s="33">
        <v>4.4505999999999997E-2</v>
      </c>
    </row>
    <row r="8856" spans="1:9">
      <c r="A8856" s="5">
        <v>2500090081</v>
      </c>
      <c r="B8856" s="5" t="s">
        <v>6421</v>
      </c>
      <c r="C8856" s="5" t="s">
        <v>47</v>
      </c>
      <c r="D8856" s="5" t="s">
        <v>48</v>
      </c>
      <c r="E8856" s="33">
        <v>3728</v>
      </c>
      <c r="F8856" s="5" t="s">
        <v>2598</v>
      </c>
      <c r="G8856" s="31">
        <v>0</v>
      </c>
      <c r="H8856" s="32">
        <v>0</v>
      </c>
      <c r="I8856" s="33">
        <v>4.4504000000000002E-2</v>
      </c>
    </row>
    <row r="8857" spans="1:9">
      <c r="A8857" s="5">
        <v>2500090087</v>
      </c>
      <c r="B8857" s="5" t="s">
        <v>1961</v>
      </c>
      <c r="C8857" s="5" t="s">
        <v>248</v>
      </c>
      <c r="D8857" s="5" t="s">
        <v>249</v>
      </c>
      <c r="E8857" s="33">
        <v>48796</v>
      </c>
      <c r="F8857" s="5" t="s">
        <v>2598</v>
      </c>
      <c r="G8857" s="31">
        <v>0</v>
      </c>
      <c r="H8857" s="32">
        <v>0</v>
      </c>
      <c r="I8857" s="33">
        <v>0.25092100000000001</v>
      </c>
    </row>
    <row r="8858" spans="1:9">
      <c r="A8858" s="5">
        <v>2500090088</v>
      </c>
      <c r="B8858" s="5" t="s">
        <v>1752</v>
      </c>
      <c r="C8858" s="5" t="s">
        <v>248</v>
      </c>
      <c r="D8858" s="5" t="s">
        <v>249</v>
      </c>
      <c r="E8858" s="33">
        <v>25670</v>
      </c>
      <c r="F8858" s="5" t="s">
        <v>2598</v>
      </c>
      <c r="G8858" s="31">
        <v>0</v>
      </c>
      <c r="H8858" s="32">
        <v>0</v>
      </c>
      <c r="I8858" s="33">
        <v>0.26105</v>
      </c>
    </row>
    <row r="8859" spans="1:9">
      <c r="A8859" s="5">
        <v>2500090089</v>
      </c>
      <c r="B8859" s="5" t="s">
        <v>1774</v>
      </c>
      <c r="C8859" s="5" t="s">
        <v>248</v>
      </c>
      <c r="D8859" s="5" t="s">
        <v>249</v>
      </c>
      <c r="E8859" s="33">
        <v>47584</v>
      </c>
      <c r="F8859" s="5" t="s">
        <v>2598</v>
      </c>
      <c r="G8859" s="31">
        <v>0</v>
      </c>
      <c r="H8859" s="32">
        <v>0</v>
      </c>
      <c r="I8859" s="33">
        <v>0.209254</v>
      </c>
    </row>
    <row r="8860" spans="1:9">
      <c r="A8860" s="5">
        <v>2500090090</v>
      </c>
      <c r="B8860" s="5" t="s">
        <v>6422</v>
      </c>
      <c r="C8860" s="5" t="s">
        <v>248</v>
      </c>
      <c r="D8860" s="5" t="s">
        <v>249</v>
      </c>
      <c r="E8860" s="33">
        <v>6838</v>
      </c>
      <c r="F8860" s="5" t="s">
        <v>2598</v>
      </c>
      <c r="G8860" s="31">
        <v>0</v>
      </c>
      <c r="H8860" s="32">
        <v>0</v>
      </c>
      <c r="I8860" s="33">
        <v>0.110155</v>
      </c>
    </row>
    <row r="8861" spans="1:9">
      <c r="A8861" s="5">
        <v>2500090091</v>
      </c>
      <c r="B8861" s="5" t="s">
        <v>6423</v>
      </c>
      <c r="C8861" s="5" t="s">
        <v>248</v>
      </c>
      <c r="D8861" s="5" t="s">
        <v>249</v>
      </c>
      <c r="E8861" s="5">
        <v>6</v>
      </c>
      <c r="F8861" s="5" t="s">
        <v>4407</v>
      </c>
      <c r="G8861" s="31">
        <v>0</v>
      </c>
      <c r="H8861" s="32">
        <v>0</v>
      </c>
      <c r="I8861" s="33">
        <v>10.076667</v>
      </c>
    </row>
    <row r="8862" spans="1:9">
      <c r="A8862" s="5">
        <v>2500090093</v>
      </c>
      <c r="B8862" s="5" t="s">
        <v>6424</v>
      </c>
      <c r="C8862" s="5" t="s">
        <v>248</v>
      </c>
      <c r="D8862" s="5" t="s">
        <v>249</v>
      </c>
      <c r="E8862" s="33">
        <v>20288</v>
      </c>
      <c r="F8862" s="5" t="s">
        <v>2598</v>
      </c>
      <c r="G8862" s="31">
        <v>0</v>
      </c>
      <c r="H8862" s="32">
        <v>0</v>
      </c>
      <c r="I8862" s="33">
        <v>3.6468E-2</v>
      </c>
    </row>
    <row r="8863" spans="1:9">
      <c r="A8863" s="5">
        <v>2500090093</v>
      </c>
      <c r="B8863" s="5" t="s">
        <v>6424</v>
      </c>
      <c r="C8863" s="5" t="s">
        <v>47</v>
      </c>
      <c r="D8863" s="5" t="s">
        <v>48</v>
      </c>
      <c r="E8863" s="33">
        <v>4212</v>
      </c>
      <c r="F8863" s="5" t="s">
        <v>2598</v>
      </c>
      <c r="G8863" s="31">
        <v>0</v>
      </c>
      <c r="H8863" s="32">
        <v>0</v>
      </c>
      <c r="I8863" s="33">
        <v>3.6466999999999999E-2</v>
      </c>
    </row>
    <row r="8864" spans="1:9">
      <c r="A8864" s="5">
        <v>2500090096</v>
      </c>
      <c r="B8864" s="5" t="s">
        <v>6425</v>
      </c>
      <c r="C8864" s="5" t="s">
        <v>248</v>
      </c>
      <c r="D8864" s="5" t="s">
        <v>249</v>
      </c>
      <c r="E8864" s="33">
        <v>1935</v>
      </c>
      <c r="F8864" s="5" t="s">
        <v>2598</v>
      </c>
      <c r="G8864" s="31">
        <v>0</v>
      </c>
      <c r="H8864" s="32">
        <v>0</v>
      </c>
      <c r="I8864" s="33">
        <v>8.4945999999999994E-2</v>
      </c>
    </row>
    <row r="8865" spans="1:9">
      <c r="A8865" s="5">
        <v>2500090097</v>
      </c>
      <c r="B8865" s="5" t="s">
        <v>6426</v>
      </c>
      <c r="C8865" s="5" t="s">
        <v>248</v>
      </c>
      <c r="D8865" s="5" t="s">
        <v>249</v>
      </c>
      <c r="E8865" s="33">
        <v>19134</v>
      </c>
      <c r="F8865" s="5" t="s">
        <v>2598</v>
      </c>
      <c r="G8865" s="31">
        <v>0</v>
      </c>
      <c r="H8865" s="32">
        <v>0</v>
      </c>
      <c r="I8865" s="33">
        <v>0.21623000000000001</v>
      </c>
    </row>
    <row r="8866" spans="1:9">
      <c r="A8866" s="5">
        <v>2500090098</v>
      </c>
      <c r="B8866" s="5" t="s">
        <v>6427</v>
      </c>
      <c r="C8866" s="5" t="s">
        <v>248</v>
      </c>
      <c r="D8866" s="5" t="s">
        <v>249</v>
      </c>
      <c r="E8866" s="33">
        <v>2846</v>
      </c>
      <c r="F8866" s="5" t="s">
        <v>2598</v>
      </c>
      <c r="G8866" s="31">
        <v>0</v>
      </c>
      <c r="H8866" s="32">
        <v>0</v>
      </c>
      <c r="I8866" s="33">
        <v>0.19077</v>
      </c>
    </row>
    <row r="8867" spans="1:9">
      <c r="A8867" s="5">
        <v>2500090100</v>
      </c>
      <c r="B8867" s="5" t="s">
        <v>1962</v>
      </c>
      <c r="C8867" s="5" t="s">
        <v>248</v>
      </c>
      <c r="D8867" s="5" t="s">
        <v>249</v>
      </c>
      <c r="E8867" s="33">
        <v>40216</v>
      </c>
      <c r="F8867" s="5" t="s">
        <v>2598</v>
      </c>
      <c r="G8867" s="31">
        <v>0</v>
      </c>
      <c r="H8867" s="32">
        <v>0</v>
      </c>
      <c r="I8867" s="5">
        <v>0.19615299999999999</v>
      </c>
    </row>
    <row r="8868" spans="1:9">
      <c r="A8868" s="5">
        <v>2500090102</v>
      </c>
      <c r="B8868" s="5" t="s">
        <v>6428</v>
      </c>
      <c r="C8868" s="5" t="s">
        <v>248</v>
      </c>
      <c r="D8868" s="5" t="s">
        <v>249</v>
      </c>
      <c r="E8868" s="33">
        <v>34702</v>
      </c>
      <c r="F8868" s="5" t="s">
        <v>2598</v>
      </c>
      <c r="G8868" s="31">
        <v>0</v>
      </c>
      <c r="H8868" s="32">
        <v>0</v>
      </c>
      <c r="I8868" s="33">
        <v>0.26227200000000001</v>
      </c>
    </row>
    <row r="8869" spans="1:9">
      <c r="A8869" s="5">
        <v>2500090104</v>
      </c>
      <c r="B8869" s="5" t="s">
        <v>6429</v>
      </c>
      <c r="C8869" s="5" t="s">
        <v>248</v>
      </c>
      <c r="D8869" s="5" t="s">
        <v>249</v>
      </c>
      <c r="E8869" s="33">
        <v>126</v>
      </c>
      <c r="F8869" s="5" t="s">
        <v>2598</v>
      </c>
      <c r="G8869" s="31">
        <v>0</v>
      </c>
      <c r="H8869" s="32">
        <v>0</v>
      </c>
      <c r="I8869" s="33">
        <v>0.31888899999999998</v>
      </c>
    </row>
    <row r="8870" spans="1:9">
      <c r="A8870" s="5">
        <v>2500090105</v>
      </c>
      <c r="B8870" s="5" t="s">
        <v>6430</v>
      </c>
      <c r="C8870" s="5" t="s">
        <v>248</v>
      </c>
      <c r="D8870" s="5" t="s">
        <v>249</v>
      </c>
      <c r="E8870" s="33">
        <v>86</v>
      </c>
      <c r="F8870" s="5" t="s">
        <v>2598</v>
      </c>
      <c r="G8870" s="31">
        <v>0</v>
      </c>
      <c r="H8870" s="32">
        <v>0</v>
      </c>
      <c r="I8870" s="5">
        <v>0.38139499999999998</v>
      </c>
    </row>
    <row r="8871" spans="1:9">
      <c r="A8871" s="5">
        <v>2500090106</v>
      </c>
      <c r="B8871" s="5" t="s">
        <v>8529</v>
      </c>
      <c r="C8871" s="5" t="s">
        <v>248</v>
      </c>
      <c r="D8871" s="5" t="s">
        <v>249</v>
      </c>
      <c r="E8871" s="5">
        <v>0</v>
      </c>
      <c r="F8871" s="5" t="s">
        <v>2598</v>
      </c>
      <c r="G8871" s="31">
        <v>0</v>
      </c>
      <c r="H8871" s="32">
        <v>25000</v>
      </c>
      <c r="I8871" s="33">
        <v>0</v>
      </c>
    </row>
    <row r="8872" spans="1:9">
      <c r="A8872" s="5">
        <v>2500090107</v>
      </c>
      <c r="B8872" s="5" t="s">
        <v>8530</v>
      </c>
      <c r="C8872" s="5" t="s">
        <v>248</v>
      </c>
      <c r="D8872" s="5" t="s">
        <v>249</v>
      </c>
      <c r="E8872" s="33">
        <v>0</v>
      </c>
      <c r="F8872" s="5" t="s">
        <v>2598</v>
      </c>
      <c r="G8872" s="31">
        <v>0</v>
      </c>
      <c r="H8872" s="32">
        <v>17000</v>
      </c>
      <c r="I8872" s="5">
        <v>0</v>
      </c>
    </row>
    <row r="8873" spans="1:9">
      <c r="A8873" s="5">
        <v>2500100006</v>
      </c>
      <c r="B8873" s="5" t="s">
        <v>1908</v>
      </c>
      <c r="C8873" s="5" t="s">
        <v>248</v>
      </c>
      <c r="D8873" s="5" t="s">
        <v>249</v>
      </c>
      <c r="E8873" s="33">
        <v>59.65</v>
      </c>
      <c r="F8873" s="5" t="s">
        <v>4407</v>
      </c>
      <c r="G8873" s="31">
        <v>0</v>
      </c>
      <c r="H8873" s="32">
        <v>0</v>
      </c>
      <c r="I8873" s="5">
        <v>8.5899409999999996</v>
      </c>
    </row>
    <row r="8874" spans="1:9">
      <c r="A8874" s="5">
        <v>2500100008</v>
      </c>
      <c r="B8874" s="5" t="s">
        <v>6431</v>
      </c>
      <c r="C8874" s="5" t="s">
        <v>248</v>
      </c>
      <c r="D8874" s="5" t="s">
        <v>249</v>
      </c>
      <c r="E8874" s="5">
        <v>50</v>
      </c>
      <c r="F8874" s="5" t="s">
        <v>4407</v>
      </c>
      <c r="G8874" s="31">
        <v>0</v>
      </c>
      <c r="H8874" s="32">
        <v>0</v>
      </c>
      <c r="I8874" s="5">
        <v>5.4960000000000004</v>
      </c>
    </row>
    <row r="8875" spans="1:9">
      <c r="A8875" s="5">
        <v>2500100017</v>
      </c>
      <c r="B8875" s="5" t="s">
        <v>6432</v>
      </c>
      <c r="C8875" s="5" t="s">
        <v>2623</v>
      </c>
      <c r="D8875" s="5" t="s">
        <v>2624</v>
      </c>
      <c r="E8875" s="33">
        <v>1600</v>
      </c>
      <c r="F8875" s="5" t="s">
        <v>2598</v>
      </c>
      <c r="G8875" s="31">
        <v>0</v>
      </c>
      <c r="H8875" s="32">
        <v>0</v>
      </c>
      <c r="I8875" s="5">
        <v>0.36626900000000001</v>
      </c>
    </row>
    <row r="8876" spans="1:9">
      <c r="A8876" s="5">
        <v>2500110006</v>
      </c>
      <c r="B8876" s="5" t="s">
        <v>6433</v>
      </c>
      <c r="C8876" s="5" t="s">
        <v>699</v>
      </c>
      <c r="D8876" s="5" t="s">
        <v>700</v>
      </c>
      <c r="E8876" s="5">
        <v>302.60000000000002</v>
      </c>
      <c r="F8876" s="5" t="s">
        <v>4407</v>
      </c>
      <c r="G8876" s="31">
        <v>0</v>
      </c>
      <c r="H8876" s="32">
        <v>0</v>
      </c>
      <c r="I8876" s="5">
        <v>27.526999</v>
      </c>
    </row>
    <row r="8877" spans="1:9">
      <c r="A8877" s="5">
        <v>2500110007</v>
      </c>
      <c r="B8877" s="5" t="s">
        <v>6434</v>
      </c>
      <c r="C8877" s="5" t="s">
        <v>699</v>
      </c>
      <c r="D8877" s="5" t="s">
        <v>700</v>
      </c>
      <c r="E8877" s="5">
        <v>352.6</v>
      </c>
      <c r="F8877" s="5" t="s">
        <v>4407</v>
      </c>
      <c r="G8877" s="31">
        <v>0</v>
      </c>
      <c r="H8877" s="32">
        <v>0</v>
      </c>
      <c r="I8877" s="5">
        <v>20.103318000000002</v>
      </c>
    </row>
    <row r="8878" spans="1:9">
      <c r="A8878" s="5">
        <v>2500110009</v>
      </c>
      <c r="B8878" s="5" t="s">
        <v>6435</v>
      </c>
      <c r="C8878" s="5" t="s">
        <v>699</v>
      </c>
      <c r="D8878" s="5" t="s">
        <v>700</v>
      </c>
      <c r="E8878" s="5">
        <v>36</v>
      </c>
      <c r="F8878" s="5" t="s">
        <v>3510</v>
      </c>
      <c r="G8878" s="31">
        <v>0</v>
      </c>
      <c r="H8878" s="32">
        <v>0</v>
      </c>
      <c r="I8878" s="33">
        <v>15.228332999999999</v>
      </c>
    </row>
    <row r="8879" spans="1:9">
      <c r="A8879" s="5">
        <v>2500110009</v>
      </c>
      <c r="B8879" s="5" t="s">
        <v>6435</v>
      </c>
      <c r="C8879" s="5" t="s">
        <v>909</v>
      </c>
      <c r="D8879" s="5" t="s">
        <v>910</v>
      </c>
      <c r="E8879" s="5">
        <v>9.4981000000000009</v>
      </c>
      <c r="F8879" s="5" t="s">
        <v>3510</v>
      </c>
      <c r="G8879" s="31">
        <v>0</v>
      </c>
      <c r="H8879" s="32">
        <v>0</v>
      </c>
      <c r="I8879" s="33">
        <v>13.293184999999999</v>
      </c>
    </row>
    <row r="8880" spans="1:9">
      <c r="A8880" s="5">
        <v>2500110009</v>
      </c>
      <c r="B8880" s="5" t="s">
        <v>6435</v>
      </c>
      <c r="C8880" s="5" t="s">
        <v>2623</v>
      </c>
      <c r="D8880" s="5" t="s">
        <v>2624</v>
      </c>
      <c r="E8880" s="33">
        <v>56</v>
      </c>
      <c r="F8880" s="5" t="s">
        <v>3510</v>
      </c>
      <c r="G8880" s="31">
        <v>0</v>
      </c>
      <c r="H8880" s="32">
        <v>0</v>
      </c>
      <c r="I8880" s="33">
        <v>14.638928999999999</v>
      </c>
    </row>
    <row r="8881" spans="1:9">
      <c r="A8881" s="5">
        <v>2500110013</v>
      </c>
      <c r="B8881" s="5" t="s">
        <v>6436</v>
      </c>
      <c r="C8881" s="5" t="s">
        <v>699</v>
      </c>
      <c r="D8881" s="5" t="s">
        <v>700</v>
      </c>
      <c r="E8881" s="33">
        <v>4000</v>
      </c>
      <c r="F8881" s="5" t="s">
        <v>2598</v>
      </c>
      <c r="G8881" s="31">
        <v>0</v>
      </c>
      <c r="H8881" s="32">
        <v>0</v>
      </c>
      <c r="I8881" s="33">
        <v>1.0999999999999999E-2</v>
      </c>
    </row>
    <row r="8882" spans="1:9">
      <c r="A8882" s="5">
        <v>2500110024</v>
      </c>
      <c r="B8882" s="5" t="s">
        <v>1793</v>
      </c>
      <c r="C8882" s="5" t="s">
        <v>248</v>
      </c>
      <c r="D8882" s="5" t="s">
        <v>249</v>
      </c>
      <c r="E8882" s="33">
        <v>111.2</v>
      </c>
      <c r="F8882" s="5" t="s">
        <v>4407</v>
      </c>
      <c r="G8882" s="31">
        <v>0</v>
      </c>
      <c r="H8882" s="32">
        <v>0</v>
      </c>
      <c r="I8882" s="33">
        <v>13.779227000000001</v>
      </c>
    </row>
    <row r="8883" spans="1:9">
      <c r="A8883" s="5">
        <v>2500110024</v>
      </c>
      <c r="B8883" s="5" t="s">
        <v>1793</v>
      </c>
      <c r="C8883" s="5" t="s">
        <v>47</v>
      </c>
      <c r="D8883" s="5" t="s">
        <v>48</v>
      </c>
      <c r="E8883" s="33">
        <v>7.8</v>
      </c>
      <c r="F8883" s="5" t="s">
        <v>4407</v>
      </c>
      <c r="G8883" s="31">
        <v>0</v>
      </c>
      <c r="H8883" s="32">
        <v>0</v>
      </c>
      <c r="I8883" s="33">
        <v>13.779487</v>
      </c>
    </row>
    <row r="8884" spans="1:9">
      <c r="A8884" s="5">
        <v>2500110025</v>
      </c>
      <c r="B8884" s="5" t="s">
        <v>6437</v>
      </c>
      <c r="C8884" s="5" t="s">
        <v>699</v>
      </c>
      <c r="D8884" s="5" t="s">
        <v>700</v>
      </c>
      <c r="E8884" s="33">
        <v>54.15</v>
      </c>
      <c r="F8884" s="5" t="s">
        <v>4407</v>
      </c>
      <c r="G8884" s="31">
        <v>0</v>
      </c>
      <c r="H8884" s="32">
        <v>0</v>
      </c>
      <c r="I8884" s="33">
        <v>15.711357</v>
      </c>
    </row>
    <row r="8885" spans="1:9">
      <c r="A8885" s="5">
        <v>2500110026</v>
      </c>
      <c r="B8885" s="5" t="s">
        <v>6438</v>
      </c>
      <c r="C8885" s="5" t="s">
        <v>248</v>
      </c>
      <c r="D8885" s="5" t="s">
        <v>249</v>
      </c>
      <c r="E8885" s="33">
        <v>170</v>
      </c>
      <c r="F8885" s="5" t="s">
        <v>3510</v>
      </c>
      <c r="G8885" s="31">
        <v>0</v>
      </c>
      <c r="H8885" s="32">
        <v>0</v>
      </c>
      <c r="I8885" s="33">
        <v>15.881118000000001</v>
      </c>
    </row>
    <row r="8886" spans="1:9">
      <c r="A8886" s="5">
        <v>2500110028</v>
      </c>
      <c r="B8886" s="5" t="s">
        <v>6439</v>
      </c>
      <c r="C8886" s="5" t="s">
        <v>248</v>
      </c>
      <c r="D8886" s="5" t="s">
        <v>249</v>
      </c>
      <c r="E8886" s="33">
        <v>2250</v>
      </c>
      <c r="F8886" s="5" t="s">
        <v>2598</v>
      </c>
      <c r="G8886" s="31">
        <v>0</v>
      </c>
      <c r="H8886" s="32">
        <v>0</v>
      </c>
      <c r="I8886" s="33">
        <v>1.0681510000000001</v>
      </c>
    </row>
    <row r="8887" spans="1:9">
      <c r="A8887" s="5">
        <v>2500110030</v>
      </c>
      <c r="B8887" s="5" t="s">
        <v>1909</v>
      </c>
      <c r="C8887" s="5" t="s">
        <v>248</v>
      </c>
      <c r="D8887" s="5" t="s">
        <v>249</v>
      </c>
      <c r="E8887" s="33">
        <v>315.60000000000002</v>
      </c>
      <c r="F8887" s="5" t="s">
        <v>4407</v>
      </c>
      <c r="G8887" s="31">
        <v>0</v>
      </c>
      <c r="H8887" s="32">
        <v>0</v>
      </c>
      <c r="I8887" s="33">
        <v>14.378169</v>
      </c>
    </row>
    <row r="8888" spans="1:9">
      <c r="A8888" s="5">
        <v>2500110031</v>
      </c>
      <c r="B8888" s="5" t="s">
        <v>6440</v>
      </c>
      <c r="C8888" s="5" t="s">
        <v>248</v>
      </c>
      <c r="D8888" s="5" t="s">
        <v>249</v>
      </c>
      <c r="E8888" s="33">
        <v>251</v>
      </c>
      <c r="F8888" s="5" t="s">
        <v>3510</v>
      </c>
      <c r="G8888" s="31">
        <v>0</v>
      </c>
      <c r="H8888" s="32">
        <v>0</v>
      </c>
      <c r="I8888" s="5">
        <v>15.840837000000001</v>
      </c>
    </row>
    <row r="8889" spans="1:9">
      <c r="A8889" s="5">
        <v>2500110031</v>
      </c>
      <c r="B8889" s="5" t="s">
        <v>6440</v>
      </c>
      <c r="C8889" s="5" t="s">
        <v>2611</v>
      </c>
      <c r="D8889" s="5" t="s">
        <v>2612</v>
      </c>
      <c r="E8889" s="33">
        <v>4</v>
      </c>
      <c r="F8889" s="5" t="s">
        <v>3510</v>
      </c>
      <c r="G8889" s="31">
        <v>0</v>
      </c>
      <c r="H8889" s="32">
        <v>0</v>
      </c>
      <c r="I8889" s="33">
        <v>12.855</v>
      </c>
    </row>
    <row r="8890" spans="1:9">
      <c r="A8890" s="5">
        <v>2500120021</v>
      </c>
      <c r="B8890" s="5" t="s">
        <v>6441</v>
      </c>
      <c r="C8890" s="5" t="s">
        <v>699</v>
      </c>
      <c r="D8890" s="5" t="s">
        <v>700</v>
      </c>
      <c r="E8890" s="33">
        <v>4.4000000000000004</v>
      </c>
      <c r="F8890" s="5" t="s">
        <v>4407</v>
      </c>
      <c r="G8890" s="31">
        <v>0</v>
      </c>
      <c r="H8890" s="32">
        <v>0</v>
      </c>
      <c r="I8890" s="33">
        <v>8.3113639999999993</v>
      </c>
    </row>
    <row r="8891" spans="1:9">
      <c r="A8891" s="5">
        <v>2500120028</v>
      </c>
      <c r="B8891" s="5" t="s">
        <v>7988</v>
      </c>
      <c r="C8891" s="5" t="s">
        <v>248</v>
      </c>
      <c r="D8891" s="5" t="s">
        <v>249</v>
      </c>
      <c r="E8891" s="33">
        <v>0</v>
      </c>
      <c r="F8891" s="5" t="s">
        <v>2598</v>
      </c>
      <c r="G8891" s="31">
        <v>0</v>
      </c>
      <c r="H8891" s="32">
        <v>18000</v>
      </c>
      <c r="I8891" s="5">
        <v>0</v>
      </c>
    </row>
    <row r="8892" spans="1:9">
      <c r="A8892" s="5">
        <v>2500120061</v>
      </c>
      <c r="B8892" s="5" t="s">
        <v>6442</v>
      </c>
      <c r="C8892" s="5" t="s">
        <v>699</v>
      </c>
      <c r="D8892" s="5" t="s">
        <v>700</v>
      </c>
      <c r="E8892" s="33">
        <v>2436</v>
      </c>
      <c r="F8892" s="5" t="s">
        <v>2598</v>
      </c>
      <c r="G8892" s="31">
        <v>0</v>
      </c>
      <c r="H8892" s="32">
        <v>0</v>
      </c>
      <c r="I8892" s="33">
        <v>0.66725400000000001</v>
      </c>
    </row>
    <row r="8893" spans="1:9">
      <c r="A8893" s="5">
        <v>2500120062</v>
      </c>
      <c r="B8893" s="5" t="s">
        <v>6443</v>
      </c>
      <c r="C8893" s="5" t="s">
        <v>699</v>
      </c>
      <c r="D8893" s="5" t="s">
        <v>700</v>
      </c>
      <c r="E8893" s="5">
        <v>525</v>
      </c>
      <c r="F8893" s="5" t="s">
        <v>2598</v>
      </c>
      <c r="G8893" s="31">
        <v>0</v>
      </c>
      <c r="H8893" s="32">
        <v>0</v>
      </c>
      <c r="I8893" s="5">
        <v>1.4036949999999999</v>
      </c>
    </row>
    <row r="8894" spans="1:9">
      <c r="A8894" s="5">
        <v>2500120063</v>
      </c>
      <c r="B8894" s="5" t="s">
        <v>6444</v>
      </c>
      <c r="C8894" s="5" t="s">
        <v>699</v>
      </c>
      <c r="D8894" s="5" t="s">
        <v>700</v>
      </c>
      <c r="E8894" s="33">
        <v>180</v>
      </c>
      <c r="F8894" s="5" t="s">
        <v>2598</v>
      </c>
      <c r="G8894" s="31">
        <v>0</v>
      </c>
      <c r="H8894" s="32">
        <v>0</v>
      </c>
      <c r="I8894" s="5">
        <v>0.86772199999999999</v>
      </c>
    </row>
    <row r="8895" spans="1:9">
      <c r="A8895" s="5">
        <v>2500120064</v>
      </c>
      <c r="B8895" s="5" t="s">
        <v>6445</v>
      </c>
      <c r="C8895" s="5" t="s">
        <v>248</v>
      </c>
      <c r="D8895" s="5" t="s">
        <v>249</v>
      </c>
      <c r="E8895" s="33">
        <v>30844</v>
      </c>
      <c r="F8895" s="5" t="s">
        <v>2598</v>
      </c>
      <c r="G8895" s="31">
        <v>0</v>
      </c>
      <c r="H8895" s="32">
        <v>0</v>
      </c>
      <c r="I8895" s="5">
        <v>0.55866700000000002</v>
      </c>
    </row>
    <row r="8896" spans="1:9">
      <c r="A8896" s="5">
        <v>2500120064</v>
      </c>
      <c r="B8896" s="5" t="s">
        <v>6445</v>
      </c>
      <c r="C8896" s="5" t="s">
        <v>47</v>
      </c>
      <c r="D8896" s="5" t="s">
        <v>48</v>
      </c>
      <c r="E8896" s="33">
        <v>4351</v>
      </c>
      <c r="F8896" s="5" t="s">
        <v>2598</v>
      </c>
      <c r="G8896" s="31">
        <v>0</v>
      </c>
      <c r="H8896" s="32">
        <v>0</v>
      </c>
      <c r="I8896" s="5">
        <v>0.51453700000000002</v>
      </c>
    </row>
    <row r="8897" spans="1:9">
      <c r="A8897" s="5">
        <v>2500140006</v>
      </c>
      <c r="B8897" s="5" t="s">
        <v>6447</v>
      </c>
      <c r="C8897" s="5" t="s">
        <v>248</v>
      </c>
      <c r="D8897" s="5" t="s">
        <v>249</v>
      </c>
      <c r="E8897" s="33">
        <v>2</v>
      </c>
      <c r="F8897" s="5" t="s">
        <v>5538</v>
      </c>
      <c r="G8897" s="31">
        <v>0</v>
      </c>
      <c r="H8897" s="32">
        <v>0</v>
      </c>
      <c r="I8897" s="5">
        <v>362.21</v>
      </c>
    </row>
    <row r="8898" spans="1:9">
      <c r="A8898" s="5">
        <v>2500150002</v>
      </c>
      <c r="B8898" s="5" t="s">
        <v>6448</v>
      </c>
      <c r="C8898" s="5" t="s">
        <v>248</v>
      </c>
      <c r="D8898" s="5" t="s">
        <v>249</v>
      </c>
      <c r="E8898" s="33">
        <v>7</v>
      </c>
      <c r="F8898" s="5" t="s">
        <v>2598</v>
      </c>
      <c r="G8898" s="31">
        <v>0</v>
      </c>
      <c r="H8898" s="32">
        <v>0</v>
      </c>
      <c r="I8898" s="5">
        <v>6.2428569999999999</v>
      </c>
    </row>
    <row r="8899" spans="1:9">
      <c r="A8899" s="5">
        <v>2500150003</v>
      </c>
      <c r="B8899" s="5" t="s">
        <v>6449</v>
      </c>
      <c r="C8899" s="5" t="s">
        <v>248</v>
      </c>
      <c r="D8899" s="5" t="s">
        <v>249</v>
      </c>
      <c r="E8899" s="5">
        <v>72</v>
      </c>
      <c r="F8899" s="5" t="s">
        <v>2598</v>
      </c>
      <c r="G8899" s="31">
        <v>0</v>
      </c>
      <c r="H8899" s="32">
        <v>0</v>
      </c>
      <c r="I8899" s="5">
        <v>5</v>
      </c>
    </row>
    <row r="8900" spans="1:9">
      <c r="A8900" s="5">
        <v>2500150004</v>
      </c>
      <c r="B8900" s="5" t="s">
        <v>1732</v>
      </c>
      <c r="C8900" s="5" t="s">
        <v>248</v>
      </c>
      <c r="D8900" s="5" t="s">
        <v>249</v>
      </c>
      <c r="E8900" s="5">
        <v>42</v>
      </c>
      <c r="F8900" s="5" t="s">
        <v>2598</v>
      </c>
      <c r="G8900" s="31">
        <v>5</v>
      </c>
      <c r="H8900" s="32">
        <v>0</v>
      </c>
      <c r="I8900" s="5">
        <v>2.63</v>
      </c>
    </row>
    <row r="8901" spans="1:9">
      <c r="A8901" s="5">
        <v>2500150004</v>
      </c>
      <c r="B8901" s="5" t="s">
        <v>1732</v>
      </c>
      <c r="C8901" s="5" t="s">
        <v>47</v>
      </c>
      <c r="D8901" s="5" t="s">
        <v>48</v>
      </c>
      <c r="E8901" s="5">
        <v>0</v>
      </c>
      <c r="F8901" s="5" t="s">
        <v>2598</v>
      </c>
      <c r="G8901" s="31">
        <v>0</v>
      </c>
      <c r="H8901" s="32">
        <v>5</v>
      </c>
      <c r="I8901" s="5">
        <v>2.6301739999999998</v>
      </c>
    </row>
    <row r="8902" spans="1:9">
      <c r="A8902" s="5">
        <v>2500150004</v>
      </c>
      <c r="B8902" s="5" t="s">
        <v>1732</v>
      </c>
      <c r="C8902" s="5" t="s">
        <v>2614</v>
      </c>
      <c r="D8902" s="5" t="s">
        <v>2615</v>
      </c>
      <c r="E8902" s="5">
        <v>2.7178</v>
      </c>
      <c r="F8902" s="5" t="s">
        <v>2598</v>
      </c>
      <c r="G8902" s="31">
        <v>0</v>
      </c>
      <c r="H8902" s="32">
        <v>0</v>
      </c>
      <c r="I8902" s="33">
        <v>2.6308039999999999</v>
      </c>
    </row>
    <row r="8903" spans="1:9">
      <c r="A8903" s="5">
        <v>2500150007</v>
      </c>
      <c r="B8903" s="5" t="s">
        <v>6450</v>
      </c>
      <c r="C8903" s="5" t="s">
        <v>2623</v>
      </c>
      <c r="D8903" s="5" t="s">
        <v>2624</v>
      </c>
      <c r="E8903" s="5">
        <v>70</v>
      </c>
      <c r="F8903" s="5" t="s">
        <v>3510</v>
      </c>
      <c r="G8903" s="31">
        <v>132</v>
      </c>
      <c r="H8903" s="32">
        <v>0</v>
      </c>
      <c r="I8903" s="5">
        <v>2.0458569999999998</v>
      </c>
    </row>
    <row r="8904" spans="1:9">
      <c r="A8904" s="5">
        <v>2500150007</v>
      </c>
      <c r="B8904" s="5" t="s">
        <v>6450</v>
      </c>
      <c r="C8904" s="5" t="s">
        <v>2609</v>
      </c>
      <c r="D8904" s="5" t="s">
        <v>2610</v>
      </c>
      <c r="E8904" s="5">
        <v>0</v>
      </c>
      <c r="F8904" s="5" t="s">
        <v>3510</v>
      </c>
      <c r="G8904" s="31">
        <v>0</v>
      </c>
      <c r="H8904" s="32">
        <v>132</v>
      </c>
      <c r="I8904" s="33">
        <v>2.0457580000000002</v>
      </c>
    </row>
    <row r="8905" spans="1:9">
      <c r="A8905" s="5">
        <v>2500150008</v>
      </c>
      <c r="B8905" s="5" t="s">
        <v>6451</v>
      </c>
      <c r="C8905" s="5" t="s">
        <v>699</v>
      </c>
      <c r="D8905" s="5" t="s">
        <v>700</v>
      </c>
      <c r="E8905" s="5">
        <v>0</v>
      </c>
      <c r="F8905" s="5" t="s">
        <v>2598</v>
      </c>
      <c r="G8905" s="31">
        <v>391.28</v>
      </c>
      <c r="H8905" s="32">
        <v>0</v>
      </c>
      <c r="I8905" s="33">
        <v>0.88983299999999999</v>
      </c>
    </row>
    <row r="8906" spans="1:9">
      <c r="A8906" s="5">
        <v>2500150008</v>
      </c>
      <c r="B8906" s="5" t="s">
        <v>6451</v>
      </c>
      <c r="C8906" s="5" t="s">
        <v>628</v>
      </c>
      <c r="D8906" s="5" t="s">
        <v>629</v>
      </c>
      <c r="E8906" s="5">
        <v>0</v>
      </c>
      <c r="F8906" s="5" t="s">
        <v>2598</v>
      </c>
      <c r="G8906" s="31">
        <v>0</v>
      </c>
      <c r="H8906" s="32">
        <v>391.28</v>
      </c>
      <c r="I8906" s="33">
        <v>0</v>
      </c>
    </row>
    <row r="8907" spans="1:9">
      <c r="A8907" s="5">
        <v>2500150010</v>
      </c>
      <c r="B8907" s="5" t="s">
        <v>6452</v>
      </c>
      <c r="C8907" s="5" t="s">
        <v>248</v>
      </c>
      <c r="D8907" s="5" t="s">
        <v>249</v>
      </c>
      <c r="E8907" s="5">
        <v>270</v>
      </c>
      <c r="F8907" s="5" t="s">
        <v>3510</v>
      </c>
      <c r="G8907" s="31">
        <v>0</v>
      </c>
      <c r="H8907" s="32">
        <v>0</v>
      </c>
      <c r="I8907" s="5">
        <v>4.0505190000000004</v>
      </c>
    </row>
    <row r="8908" spans="1:9">
      <c r="A8908" s="5">
        <v>2500190001</v>
      </c>
      <c r="B8908" s="5" t="s">
        <v>6453</v>
      </c>
      <c r="C8908" s="5" t="s">
        <v>699</v>
      </c>
      <c r="D8908" s="5" t="s">
        <v>700</v>
      </c>
      <c r="E8908" s="5">
        <v>23.5</v>
      </c>
      <c r="F8908" s="5" t="s">
        <v>4407</v>
      </c>
      <c r="G8908" s="31">
        <v>0</v>
      </c>
      <c r="H8908" s="32">
        <v>1.5</v>
      </c>
      <c r="I8908" s="5">
        <v>23.066808999999999</v>
      </c>
    </row>
    <row r="8909" spans="1:9">
      <c r="A8909" s="5">
        <v>2500190001</v>
      </c>
      <c r="B8909" s="5" t="s">
        <v>6453</v>
      </c>
      <c r="C8909" s="5" t="s">
        <v>909</v>
      </c>
      <c r="D8909" s="5" t="s">
        <v>910</v>
      </c>
      <c r="E8909" s="5">
        <v>12.7</v>
      </c>
      <c r="F8909" s="5" t="s">
        <v>4407</v>
      </c>
      <c r="G8909" s="31">
        <v>0</v>
      </c>
      <c r="H8909" s="32">
        <v>0</v>
      </c>
      <c r="I8909" s="5">
        <v>22.337008000000001</v>
      </c>
    </row>
    <row r="8910" spans="1:9">
      <c r="A8910" s="5">
        <v>2510010001</v>
      </c>
      <c r="B8910" s="5" t="s">
        <v>6454</v>
      </c>
      <c r="C8910" s="5" t="s">
        <v>699</v>
      </c>
      <c r="D8910" s="5" t="s">
        <v>700</v>
      </c>
      <c r="E8910" s="5">
        <v>572</v>
      </c>
      <c r="F8910" s="5" t="s">
        <v>2598</v>
      </c>
      <c r="G8910" s="31">
        <v>0</v>
      </c>
      <c r="H8910" s="32">
        <v>0</v>
      </c>
      <c r="I8910" s="5">
        <v>14.734283</v>
      </c>
    </row>
    <row r="8911" spans="1:9">
      <c r="A8911" s="5">
        <v>2510010002</v>
      </c>
      <c r="B8911" s="5" t="s">
        <v>6455</v>
      </c>
      <c r="C8911" s="5" t="s">
        <v>699</v>
      </c>
      <c r="D8911" s="5" t="s">
        <v>700</v>
      </c>
      <c r="E8911" s="33">
        <v>2755</v>
      </c>
      <c r="F8911" s="5" t="s">
        <v>2598</v>
      </c>
      <c r="G8911" s="31">
        <v>0</v>
      </c>
      <c r="H8911" s="32">
        <v>0</v>
      </c>
      <c r="I8911" s="5">
        <v>0.80851200000000001</v>
      </c>
    </row>
    <row r="8912" spans="1:9">
      <c r="A8912" s="5">
        <v>2510010003</v>
      </c>
      <c r="B8912" s="5" t="s">
        <v>6456</v>
      </c>
      <c r="C8912" s="5" t="s">
        <v>699</v>
      </c>
      <c r="D8912" s="5" t="s">
        <v>700</v>
      </c>
      <c r="E8912" s="5">
        <v>844</v>
      </c>
      <c r="F8912" s="5" t="s">
        <v>2598</v>
      </c>
      <c r="G8912" s="31">
        <v>0</v>
      </c>
      <c r="H8912" s="32">
        <v>0</v>
      </c>
      <c r="I8912" s="5">
        <v>0.80785499999999999</v>
      </c>
    </row>
    <row r="8913" spans="1:9">
      <c r="A8913" s="5">
        <v>2510010007</v>
      </c>
      <c r="B8913" s="5" t="s">
        <v>6457</v>
      </c>
      <c r="C8913" s="5" t="s">
        <v>699</v>
      </c>
      <c r="D8913" s="5" t="s">
        <v>700</v>
      </c>
      <c r="E8913" s="5">
        <v>508</v>
      </c>
      <c r="F8913" s="5" t="s">
        <v>2598</v>
      </c>
      <c r="G8913" s="31">
        <v>0</v>
      </c>
      <c r="H8913" s="32">
        <v>0</v>
      </c>
      <c r="I8913" s="5">
        <v>3.0209649999999999</v>
      </c>
    </row>
    <row r="8914" spans="1:9">
      <c r="A8914" s="5">
        <v>2510010009</v>
      </c>
      <c r="B8914" s="5" t="s">
        <v>6458</v>
      </c>
      <c r="C8914" s="5" t="s">
        <v>699</v>
      </c>
      <c r="D8914" s="5" t="s">
        <v>700</v>
      </c>
      <c r="E8914" s="33">
        <v>1580</v>
      </c>
      <c r="F8914" s="5" t="s">
        <v>2598</v>
      </c>
      <c r="G8914" s="31">
        <v>0</v>
      </c>
      <c r="H8914" s="32">
        <v>0</v>
      </c>
      <c r="I8914" s="5">
        <v>3.5578989999999999</v>
      </c>
    </row>
    <row r="8915" spans="1:9">
      <c r="A8915" s="5">
        <v>2510010013</v>
      </c>
      <c r="B8915" s="5" t="s">
        <v>6459</v>
      </c>
      <c r="C8915" s="5" t="s">
        <v>699</v>
      </c>
      <c r="D8915" s="5" t="s">
        <v>700</v>
      </c>
      <c r="E8915" s="5">
        <v>527</v>
      </c>
      <c r="F8915" s="5" t="s">
        <v>2598</v>
      </c>
      <c r="G8915" s="31">
        <v>0</v>
      </c>
      <c r="H8915" s="32">
        <v>0</v>
      </c>
      <c r="I8915" s="5">
        <v>3.2371539999999999</v>
      </c>
    </row>
    <row r="8916" spans="1:9">
      <c r="A8916" s="5">
        <v>2510010013</v>
      </c>
      <c r="B8916" s="5" t="s">
        <v>6459</v>
      </c>
      <c r="C8916" s="5" t="s">
        <v>646</v>
      </c>
      <c r="D8916" s="5" t="s">
        <v>647</v>
      </c>
      <c r="E8916" s="5">
        <v>100</v>
      </c>
      <c r="F8916" s="5" t="s">
        <v>2598</v>
      </c>
      <c r="G8916" s="31">
        <v>0</v>
      </c>
      <c r="H8916" s="32">
        <v>0</v>
      </c>
      <c r="I8916" s="5">
        <v>3.2372000000000001</v>
      </c>
    </row>
    <row r="8917" spans="1:9">
      <c r="A8917" s="5">
        <v>2510010015</v>
      </c>
      <c r="B8917" s="5" t="s">
        <v>6460</v>
      </c>
      <c r="C8917" s="5" t="s">
        <v>699</v>
      </c>
      <c r="D8917" s="5" t="s">
        <v>700</v>
      </c>
      <c r="E8917" s="5">
        <v>590</v>
      </c>
      <c r="F8917" s="5" t="s">
        <v>2598</v>
      </c>
      <c r="G8917" s="31">
        <v>0</v>
      </c>
      <c r="H8917" s="32">
        <v>0</v>
      </c>
      <c r="I8917" s="5">
        <v>1.558932</v>
      </c>
    </row>
    <row r="8918" spans="1:9">
      <c r="A8918" s="5">
        <v>2510010015</v>
      </c>
      <c r="B8918" s="5" t="s">
        <v>6460</v>
      </c>
      <c r="C8918" s="5" t="s">
        <v>646</v>
      </c>
      <c r="D8918" s="5" t="s">
        <v>647</v>
      </c>
      <c r="E8918" s="5">
        <v>40</v>
      </c>
      <c r="F8918" s="5" t="s">
        <v>2598</v>
      </c>
      <c r="G8918" s="31">
        <v>0</v>
      </c>
      <c r="H8918" s="32">
        <v>0</v>
      </c>
      <c r="I8918" s="5">
        <v>1.5589999999999999</v>
      </c>
    </row>
    <row r="8919" spans="1:9">
      <c r="A8919" s="5">
        <v>2510010016</v>
      </c>
      <c r="B8919" s="5" t="s">
        <v>6461</v>
      </c>
      <c r="C8919" s="5" t="s">
        <v>699</v>
      </c>
      <c r="D8919" s="5" t="s">
        <v>700</v>
      </c>
      <c r="E8919" s="33">
        <v>1040</v>
      </c>
      <c r="F8919" s="5" t="s">
        <v>2598</v>
      </c>
      <c r="G8919" s="31">
        <v>0</v>
      </c>
      <c r="H8919" s="32">
        <v>0</v>
      </c>
      <c r="I8919" s="5">
        <v>1.1001920000000001</v>
      </c>
    </row>
    <row r="8920" spans="1:9">
      <c r="A8920" s="5">
        <v>2510010018</v>
      </c>
      <c r="B8920" s="5" t="s">
        <v>6462</v>
      </c>
      <c r="C8920" s="5" t="s">
        <v>699</v>
      </c>
      <c r="D8920" s="5" t="s">
        <v>700</v>
      </c>
      <c r="E8920" s="5">
        <v>950</v>
      </c>
      <c r="F8920" s="5" t="s">
        <v>2598</v>
      </c>
      <c r="G8920" s="31">
        <v>0</v>
      </c>
      <c r="H8920" s="32">
        <v>0</v>
      </c>
      <c r="I8920" s="33">
        <v>1.3048420000000001</v>
      </c>
    </row>
    <row r="8921" spans="1:9">
      <c r="A8921" s="5">
        <v>2510010019</v>
      </c>
      <c r="B8921" s="5" t="s">
        <v>6463</v>
      </c>
      <c r="C8921" s="5" t="s">
        <v>699</v>
      </c>
      <c r="D8921" s="5" t="s">
        <v>700</v>
      </c>
      <c r="E8921" s="33">
        <v>1041</v>
      </c>
      <c r="F8921" s="5" t="s">
        <v>2598</v>
      </c>
      <c r="G8921" s="31">
        <v>0</v>
      </c>
      <c r="H8921" s="32">
        <v>0</v>
      </c>
      <c r="I8921" s="33">
        <v>0.751892</v>
      </c>
    </row>
    <row r="8922" spans="1:9">
      <c r="A8922" s="5">
        <v>2510010020</v>
      </c>
      <c r="B8922" s="5" t="s">
        <v>6464</v>
      </c>
      <c r="C8922" s="5" t="s">
        <v>699</v>
      </c>
      <c r="D8922" s="5" t="s">
        <v>700</v>
      </c>
      <c r="E8922" s="5">
        <v>9</v>
      </c>
      <c r="F8922" s="5" t="s">
        <v>2598</v>
      </c>
      <c r="G8922" s="31">
        <v>1</v>
      </c>
      <c r="H8922" s="32">
        <v>0</v>
      </c>
      <c r="I8922" s="33">
        <v>10.713333</v>
      </c>
    </row>
    <row r="8923" spans="1:9">
      <c r="A8923" s="5">
        <v>2510010020</v>
      </c>
      <c r="B8923" s="5" t="s">
        <v>6464</v>
      </c>
      <c r="C8923" s="5" t="s">
        <v>646</v>
      </c>
      <c r="D8923" s="5" t="s">
        <v>647</v>
      </c>
      <c r="E8923" s="5">
        <v>2</v>
      </c>
      <c r="F8923" s="5" t="s">
        <v>2598</v>
      </c>
      <c r="G8923" s="31">
        <v>0</v>
      </c>
      <c r="H8923" s="32">
        <v>1</v>
      </c>
      <c r="I8923" s="33">
        <v>10.715</v>
      </c>
    </row>
    <row r="8924" spans="1:9">
      <c r="A8924" s="5">
        <v>2510010021</v>
      </c>
      <c r="B8924" s="5" t="s">
        <v>6465</v>
      </c>
      <c r="C8924" s="5" t="s">
        <v>699</v>
      </c>
      <c r="D8924" s="5" t="s">
        <v>700</v>
      </c>
      <c r="E8924" s="33">
        <v>1500</v>
      </c>
      <c r="F8924" s="5" t="s">
        <v>2598</v>
      </c>
      <c r="G8924" s="31">
        <v>0</v>
      </c>
      <c r="H8924" s="32">
        <v>0</v>
      </c>
      <c r="I8924" s="33">
        <v>1.173467</v>
      </c>
    </row>
    <row r="8925" spans="1:9">
      <c r="A8925" s="5">
        <v>2510010023</v>
      </c>
      <c r="B8925" s="5" t="s">
        <v>6466</v>
      </c>
      <c r="C8925" s="5" t="s">
        <v>699</v>
      </c>
      <c r="D8925" s="5" t="s">
        <v>700</v>
      </c>
      <c r="E8925" s="5">
        <v>242</v>
      </c>
      <c r="F8925" s="5" t="s">
        <v>2598</v>
      </c>
      <c r="G8925" s="31">
        <v>0</v>
      </c>
      <c r="H8925" s="32">
        <v>0</v>
      </c>
      <c r="I8925" s="33">
        <v>3.5890499999999999</v>
      </c>
    </row>
    <row r="8926" spans="1:9">
      <c r="A8926" s="5">
        <v>2510010031</v>
      </c>
      <c r="B8926" s="5" t="s">
        <v>6467</v>
      </c>
      <c r="C8926" s="5" t="s">
        <v>699</v>
      </c>
      <c r="D8926" s="5" t="s">
        <v>700</v>
      </c>
      <c r="E8926" s="33">
        <v>1592</v>
      </c>
      <c r="F8926" s="5" t="s">
        <v>2598</v>
      </c>
      <c r="G8926" s="31">
        <v>0</v>
      </c>
      <c r="H8926" s="32">
        <v>42</v>
      </c>
      <c r="I8926" s="33">
        <v>3.104447</v>
      </c>
    </row>
    <row r="8927" spans="1:9">
      <c r="A8927" s="5">
        <v>2510010033</v>
      </c>
      <c r="B8927" s="5" t="s">
        <v>6468</v>
      </c>
      <c r="C8927" s="5" t="s">
        <v>699</v>
      </c>
      <c r="D8927" s="5" t="s">
        <v>700</v>
      </c>
      <c r="E8927" s="33">
        <v>1227</v>
      </c>
      <c r="F8927" s="5" t="s">
        <v>2598</v>
      </c>
      <c r="G8927" s="31">
        <v>0</v>
      </c>
      <c r="H8927" s="32">
        <v>122</v>
      </c>
      <c r="I8927" s="33">
        <v>3.4858189999999998</v>
      </c>
    </row>
    <row r="8928" spans="1:9">
      <c r="A8928" s="5">
        <v>2510010033</v>
      </c>
      <c r="B8928" s="5" t="s">
        <v>6468</v>
      </c>
      <c r="C8928" s="5" t="s">
        <v>646</v>
      </c>
      <c r="D8928" s="5" t="s">
        <v>647</v>
      </c>
      <c r="E8928" s="5">
        <v>150</v>
      </c>
      <c r="F8928" s="5" t="s">
        <v>2598</v>
      </c>
      <c r="G8928" s="31">
        <v>0</v>
      </c>
      <c r="H8928" s="32">
        <v>0</v>
      </c>
      <c r="I8928" s="33">
        <v>3.4857999999999998</v>
      </c>
    </row>
    <row r="8929" spans="1:9">
      <c r="A8929" s="5">
        <v>2510010035</v>
      </c>
      <c r="B8929" s="5" t="s">
        <v>6469</v>
      </c>
      <c r="C8929" s="5" t="s">
        <v>699</v>
      </c>
      <c r="D8929" s="5" t="s">
        <v>700</v>
      </c>
      <c r="E8929" s="5">
        <v>217</v>
      </c>
      <c r="F8929" s="5" t="s">
        <v>2598</v>
      </c>
      <c r="G8929" s="31">
        <v>0</v>
      </c>
      <c r="H8929" s="32">
        <v>0</v>
      </c>
      <c r="I8929" s="5">
        <v>1.278618</v>
      </c>
    </row>
    <row r="8930" spans="1:9">
      <c r="A8930" s="5">
        <v>2510010038</v>
      </c>
      <c r="B8930" s="5" t="s">
        <v>6470</v>
      </c>
      <c r="C8930" s="5" t="s">
        <v>699</v>
      </c>
      <c r="D8930" s="5" t="s">
        <v>700</v>
      </c>
      <c r="E8930" s="33">
        <v>1027</v>
      </c>
      <c r="F8930" s="5" t="s">
        <v>2598</v>
      </c>
      <c r="G8930" s="31">
        <v>0</v>
      </c>
      <c r="H8930" s="32">
        <v>0</v>
      </c>
      <c r="I8930" s="33">
        <v>2.9666410000000001</v>
      </c>
    </row>
    <row r="8931" spans="1:9">
      <c r="A8931" s="5">
        <v>2510010038</v>
      </c>
      <c r="B8931" s="5" t="s">
        <v>6470</v>
      </c>
      <c r="C8931" s="5" t="s">
        <v>646</v>
      </c>
      <c r="D8931" s="5" t="s">
        <v>647</v>
      </c>
      <c r="E8931" s="5">
        <v>3</v>
      </c>
      <c r="F8931" s="5" t="s">
        <v>2598</v>
      </c>
      <c r="G8931" s="31">
        <v>0</v>
      </c>
      <c r="H8931" s="32">
        <v>0</v>
      </c>
      <c r="I8931" s="33">
        <v>2.9666670000000002</v>
      </c>
    </row>
    <row r="8932" spans="1:9">
      <c r="A8932" s="5">
        <v>2510010040</v>
      </c>
      <c r="B8932" s="5" t="s">
        <v>6471</v>
      </c>
      <c r="C8932" s="5" t="s">
        <v>699</v>
      </c>
      <c r="D8932" s="5" t="s">
        <v>700</v>
      </c>
      <c r="E8932" s="33">
        <v>2022</v>
      </c>
      <c r="F8932" s="5" t="s">
        <v>2598</v>
      </c>
      <c r="G8932" s="31">
        <v>0</v>
      </c>
      <c r="H8932" s="32">
        <v>0</v>
      </c>
      <c r="I8932" s="33">
        <v>1.8791789999999999</v>
      </c>
    </row>
    <row r="8933" spans="1:9">
      <c r="A8933" s="5">
        <v>2510010042</v>
      </c>
      <c r="B8933" s="5" t="s">
        <v>6472</v>
      </c>
      <c r="C8933" s="5" t="s">
        <v>699</v>
      </c>
      <c r="D8933" s="5" t="s">
        <v>700</v>
      </c>
      <c r="E8933" s="33">
        <v>2639</v>
      </c>
      <c r="F8933" s="5" t="s">
        <v>2598</v>
      </c>
      <c r="G8933" s="31">
        <v>75</v>
      </c>
      <c r="H8933" s="32">
        <v>0</v>
      </c>
      <c r="I8933" s="5">
        <v>2.7048999999999999</v>
      </c>
    </row>
    <row r="8934" spans="1:9">
      <c r="A8934" s="5">
        <v>2510010042</v>
      </c>
      <c r="B8934" s="5" t="s">
        <v>6472</v>
      </c>
      <c r="C8934" s="5" t="s">
        <v>646</v>
      </c>
      <c r="D8934" s="5" t="s">
        <v>647</v>
      </c>
      <c r="E8934" s="5">
        <v>58</v>
      </c>
      <c r="F8934" s="5" t="s">
        <v>2598</v>
      </c>
      <c r="G8934" s="31">
        <v>0</v>
      </c>
      <c r="H8934" s="32">
        <v>75</v>
      </c>
      <c r="I8934" s="33">
        <v>2.7050000000000001</v>
      </c>
    </row>
    <row r="8935" spans="1:9">
      <c r="A8935" s="5">
        <v>2510010043</v>
      </c>
      <c r="B8935" s="5" t="s">
        <v>6473</v>
      </c>
      <c r="C8935" s="5" t="s">
        <v>699</v>
      </c>
      <c r="D8935" s="5" t="s">
        <v>700</v>
      </c>
      <c r="E8935" s="5">
        <v>576</v>
      </c>
      <c r="F8935" s="5" t="s">
        <v>2598</v>
      </c>
      <c r="G8935" s="31">
        <v>15</v>
      </c>
      <c r="H8935" s="32">
        <v>0</v>
      </c>
      <c r="I8935" s="5">
        <v>13.299721999999999</v>
      </c>
    </row>
    <row r="8936" spans="1:9">
      <c r="A8936" s="5">
        <v>2510010043</v>
      </c>
      <c r="B8936" s="5" t="s">
        <v>6473</v>
      </c>
      <c r="C8936" s="5" t="s">
        <v>646</v>
      </c>
      <c r="D8936" s="5" t="s">
        <v>647</v>
      </c>
      <c r="E8936" s="5">
        <v>0</v>
      </c>
      <c r="F8936" s="5" t="s">
        <v>2598</v>
      </c>
      <c r="G8936" s="31">
        <v>0</v>
      </c>
      <c r="H8936" s="32">
        <v>15</v>
      </c>
      <c r="I8936" s="5">
        <v>13.3</v>
      </c>
    </row>
    <row r="8937" spans="1:9">
      <c r="A8937" s="5">
        <v>2510010044</v>
      </c>
      <c r="B8937" s="5" t="s">
        <v>6474</v>
      </c>
      <c r="C8937" s="5" t="s">
        <v>699</v>
      </c>
      <c r="D8937" s="5" t="s">
        <v>700</v>
      </c>
      <c r="E8937" s="33">
        <v>1494</v>
      </c>
      <c r="F8937" s="5" t="s">
        <v>2598</v>
      </c>
      <c r="G8937" s="31">
        <v>0</v>
      </c>
      <c r="H8937" s="32">
        <v>0</v>
      </c>
      <c r="I8937" s="5">
        <v>3.9012579999999999</v>
      </c>
    </row>
    <row r="8938" spans="1:9">
      <c r="A8938" s="5">
        <v>2510010045</v>
      </c>
      <c r="B8938" s="5" t="s">
        <v>6475</v>
      </c>
      <c r="C8938" s="5" t="s">
        <v>699</v>
      </c>
      <c r="D8938" s="5" t="s">
        <v>700</v>
      </c>
      <c r="E8938" s="33">
        <v>1596</v>
      </c>
      <c r="F8938" s="5" t="s">
        <v>2598</v>
      </c>
      <c r="G8938" s="31">
        <v>0</v>
      </c>
      <c r="H8938" s="32">
        <v>0</v>
      </c>
      <c r="I8938" s="5">
        <v>1.8851629999999999</v>
      </c>
    </row>
    <row r="8939" spans="1:9">
      <c r="A8939" s="5">
        <v>2510010046</v>
      </c>
      <c r="B8939" s="5" t="s">
        <v>6476</v>
      </c>
      <c r="C8939" s="5" t="s">
        <v>699</v>
      </c>
      <c r="D8939" s="5" t="s">
        <v>700</v>
      </c>
      <c r="E8939" s="33">
        <v>309</v>
      </c>
      <c r="F8939" s="5" t="s">
        <v>2598</v>
      </c>
      <c r="G8939" s="31">
        <v>0</v>
      </c>
      <c r="H8939" s="32">
        <v>0</v>
      </c>
      <c r="I8939" s="5">
        <v>15.773754</v>
      </c>
    </row>
    <row r="8940" spans="1:9">
      <c r="A8940" s="5">
        <v>2510010047</v>
      </c>
      <c r="B8940" s="5" t="s">
        <v>6477</v>
      </c>
      <c r="C8940" s="5" t="s">
        <v>699</v>
      </c>
      <c r="D8940" s="5" t="s">
        <v>700</v>
      </c>
      <c r="E8940" s="33">
        <v>2284</v>
      </c>
      <c r="F8940" s="5" t="s">
        <v>2598</v>
      </c>
      <c r="G8940" s="31">
        <v>50</v>
      </c>
      <c r="H8940" s="32">
        <v>0</v>
      </c>
      <c r="I8940" s="5">
        <v>2.7050830000000001</v>
      </c>
    </row>
    <row r="8941" spans="1:9">
      <c r="A8941" s="5">
        <v>2510010047</v>
      </c>
      <c r="B8941" s="5" t="s">
        <v>6477</v>
      </c>
      <c r="C8941" s="5" t="s">
        <v>646</v>
      </c>
      <c r="D8941" s="5" t="s">
        <v>647</v>
      </c>
      <c r="E8941" s="5">
        <v>0</v>
      </c>
      <c r="F8941" s="5" t="s">
        <v>2598</v>
      </c>
      <c r="G8941" s="31">
        <v>0</v>
      </c>
      <c r="H8941" s="32">
        <v>50</v>
      </c>
      <c r="I8941" s="5">
        <v>2.7051349999999998</v>
      </c>
    </row>
    <row r="8942" spans="1:9">
      <c r="A8942" s="5">
        <v>2510010048</v>
      </c>
      <c r="B8942" s="5" t="s">
        <v>6478</v>
      </c>
      <c r="C8942" s="5" t="s">
        <v>699</v>
      </c>
      <c r="D8942" s="5" t="s">
        <v>700</v>
      </c>
      <c r="E8942" s="5">
        <v>133</v>
      </c>
      <c r="F8942" s="5" t="s">
        <v>2598</v>
      </c>
      <c r="G8942" s="31">
        <v>0</v>
      </c>
      <c r="H8942" s="32">
        <v>0</v>
      </c>
      <c r="I8942" s="5">
        <v>14.352105</v>
      </c>
    </row>
    <row r="8943" spans="1:9">
      <c r="A8943" s="5">
        <v>2510010049</v>
      </c>
      <c r="B8943" s="5" t="s">
        <v>6479</v>
      </c>
      <c r="C8943" s="5" t="s">
        <v>699</v>
      </c>
      <c r="D8943" s="5" t="s">
        <v>700</v>
      </c>
      <c r="E8943" s="5">
        <v>45</v>
      </c>
      <c r="F8943" s="5" t="s">
        <v>2598</v>
      </c>
      <c r="G8943" s="31">
        <v>0</v>
      </c>
      <c r="H8943" s="32">
        <v>0</v>
      </c>
      <c r="I8943" s="5">
        <v>2.9980000000000002</v>
      </c>
    </row>
    <row r="8944" spans="1:9">
      <c r="A8944" s="5">
        <v>2510020040</v>
      </c>
      <c r="B8944" s="5" t="s">
        <v>6480</v>
      </c>
      <c r="C8944" s="5" t="s">
        <v>699</v>
      </c>
      <c r="D8944" s="5" t="s">
        <v>700</v>
      </c>
      <c r="E8944" s="33">
        <v>122500</v>
      </c>
      <c r="F8944" s="5" t="s">
        <v>2598</v>
      </c>
      <c r="G8944" s="31">
        <v>0</v>
      </c>
      <c r="H8944" s="32">
        <v>0</v>
      </c>
      <c r="I8944" s="33">
        <v>2.1679999999999998E-3</v>
      </c>
    </row>
    <row r="8945" spans="1:9">
      <c r="A8945" s="5">
        <v>2510020040</v>
      </c>
      <c r="B8945" s="5" t="s">
        <v>6480</v>
      </c>
      <c r="C8945" s="5" t="s">
        <v>248</v>
      </c>
      <c r="D8945" s="5" t="s">
        <v>249</v>
      </c>
      <c r="E8945" s="33">
        <v>120000</v>
      </c>
      <c r="F8945" s="5" t="s">
        <v>2598</v>
      </c>
      <c r="G8945" s="31">
        <v>0</v>
      </c>
      <c r="H8945" s="32">
        <v>0</v>
      </c>
      <c r="I8945" s="5">
        <v>1.526E-3</v>
      </c>
    </row>
    <row r="8946" spans="1:9">
      <c r="A8946" s="5">
        <v>2510020041</v>
      </c>
      <c r="B8946" s="5" t="s">
        <v>6481</v>
      </c>
      <c r="C8946" s="5" t="s">
        <v>699</v>
      </c>
      <c r="D8946" s="5" t="s">
        <v>700</v>
      </c>
      <c r="E8946" s="33">
        <v>140000</v>
      </c>
      <c r="F8946" s="5" t="s">
        <v>2598</v>
      </c>
      <c r="G8946" s="31">
        <v>0</v>
      </c>
      <c r="H8946" s="32">
        <v>0</v>
      </c>
      <c r="I8946" s="33">
        <v>2.6710000000000002E-3</v>
      </c>
    </row>
    <row r="8947" spans="1:9">
      <c r="A8947" s="5">
        <v>2510020042</v>
      </c>
      <c r="B8947" s="5" t="s">
        <v>6482</v>
      </c>
      <c r="C8947" s="5" t="s">
        <v>699</v>
      </c>
      <c r="D8947" s="5" t="s">
        <v>700</v>
      </c>
      <c r="E8947" s="33">
        <v>51000</v>
      </c>
      <c r="F8947" s="5" t="s">
        <v>2598</v>
      </c>
      <c r="G8947" s="31">
        <v>0</v>
      </c>
      <c r="H8947" s="32">
        <v>0</v>
      </c>
      <c r="I8947" s="5">
        <v>1.1235E-2</v>
      </c>
    </row>
    <row r="8948" spans="1:9">
      <c r="A8948" s="5">
        <v>2510020043</v>
      </c>
      <c r="B8948" s="5" t="s">
        <v>6483</v>
      </c>
      <c r="C8948" s="5" t="s">
        <v>699</v>
      </c>
      <c r="D8948" s="5" t="s">
        <v>700</v>
      </c>
      <c r="E8948" s="33">
        <v>10000</v>
      </c>
      <c r="F8948" s="5" t="s">
        <v>2598</v>
      </c>
      <c r="G8948" s="31">
        <v>0</v>
      </c>
      <c r="H8948" s="32">
        <v>0</v>
      </c>
      <c r="I8948" s="33">
        <v>1.5577000000000001E-2</v>
      </c>
    </row>
    <row r="8949" spans="1:9">
      <c r="A8949" s="5">
        <v>2510020046</v>
      </c>
      <c r="B8949" s="5" t="s">
        <v>1910</v>
      </c>
      <c r="C8949" s="5" t="s">
        <v>248</v>
      </c>
      <c r="D8949" s="5" t="s">
        <v>249</v>
      </c>
      <c r="E8949" s="33">
        <v>50000</v>
      </c>
      <c r="F8949" s="5" t="s">
        <v>2598</v>
      </c>
      <c r="G8949" s="31">
        <v>0</v>
      </c>
      <c r="H8949" s="32">
        <v>35000</v>
      </c>
      <c r="I8949" s="5">
        <v>5.6959999999999997E-3</v>
      </c>
    </row>
    <row r="8950" spans="1:9">
      <c r="A8950" s="5">
        <v>2510020049</v>
      </c>
      <c r="B8950" s="5" t="s">
        <v>8775</v>
      </c>
      <c r="C8950" s="5" t="s">
        <v>248</v>
      </c>
      <c r="D8950" s="5" t="s">
        <v>249</v>
      </c>
      <c r="E8950" s="5">
        <v>0</v>
      </c>
      <c r="F8950" s="5" t="s">
        <v>2598</v>
      </c>
      <c r="G8950" s="31">
        <v>0</v>
      </c>
      <c r="H8950" s="32">
        <v>320000</v>
      </c>
      <c r="I8950" s="5">
        <v>3.3860000000000001E-3</v>
      </c>
    </row>
    <row r="8951" spans="1:9">
      <c r="A8951" s="5">
        <v>2510030032</v>
      </c>
      <c r="B8951" s="5" t="s">
        <v>6484</v>
      </c>
      <c r="C8951" s="5" t="s">
        <v>248</v>
      </c>
      <c r="D8951" s="5" t="s">
        <v>249</v>
      </c>
      <c r="E8951" s="33">
        <v>75204</v>
      </c>
      <c r="F8951" s="5" t="s">
        <v>2598</v>
      </c>
      <c r="G8951" s="31">
        <v>0</v>
      </c>
      <c r="H8951" s="32">
        <v>0</v>
      </c>
      <c r="I8951" s="5">
        <v>0.46809299999999998</v>
      </c>
    </row>
    <row r="8952" spans="1:9">
      <c r="A8952" s="5">
        <v>2510040004</v>
      </c>
      <c r="B8952" s="5" t="s">
        <v>6485</v>
      </c>
      <c r="C8952" s="5" t="s">
        <v>699</v>
      </c>
      <c r="D8952" s="5" t="s">
        <v>700</v>
      </c>
      <c r="E8952" s="33">
        <v>1667</v>
      </c>
      <c r="F8952" s="5" t="s">
        <v>2598</v>
      </c>
      <c r="G8952" s="31">
        <v>0</v>
      </c>
      <c r="H8952" s="32">
        <v>0</v>
      </c>
      <c r="I8952" s="5">
        <v>3.6589619999999998</v>
      </c>
    </row>
    <row r="8953" spans="1:9">
      <c r="A8953" s="5">
        <v>2510040008</v>
      </c>
      <c r="B8953" s="5" t="s">
        <v>6486</v>
      </c>
      <c r="C8953" s="5" t="s">
        <v>699</v>
      </c>
      <c r="D8953" s="5" t="s">
        <v>700</v>
      </c>
      <c r="E8953" s="33">
        <v>18218</v>
      </c>
      <c r="F8953" s="5" t="s">
        <v>2598</v>
      </c>
      <c r="G8953" s="31">
        <v>0</v>
      </c>
      <c r="H8953" s="32">
        <v>55131</v>
      </c>
      <c r="I8953" s="5">
        <v>0.39024799999999998</v>
      </c>
    </row>
    <row r="8954" spans="1:9">
      <c r="A8954" s="5">
        <v>2510040008</v>
      </c>
      <c r="B8954" s="5" t="s">
        <v>6486</v>
      </c>
      <c r="C8954" s="5" t="s">
        <v>646</v>
      </c>
      <c r="D8954" s="5" t="s">
        <v>647</v>
      </c>
      <c r="E8954" s="5">
        <v>70</v>
      </c>
      <c r="F8954" s="5" t="s">
        <v>2598</v>
      </c>
      <c r="G8954" s="31">
        <v>0</v>
      </c>
      <c r="H8954" s="32">
        <v>0</v>
      </c>
      <c r="I8954" s="5">
        <v>0.39028600000000002</v>
      </c>
    </row>
    <row r="8955" spans="1:9">
      <c r="A8955" s="5">
        <v>2510040010</v>
      </c>
      <c r="B8955" s="5" t="s">
        <v>6487</v>
      </c>
      <c r="C8955" s="5" t="s">
        <v>699</v>
      </c>
      <c r="D8955" s="5" t="s">
        <v>700</v>
      </c>
      <c r="E8955" s="33">
        <v>2601</v>
      </c>
      <c r="F8955" s="5" t="s">
        <v>2598</v>
      </c>
      <c r="G8955" s="31">
        <v>0</v>
      </c>
      <c r="H8955" s="32">
        <v>0</v>
      </c>
      <c r="I8955" s="5">
        <v>2.2708729999999999</v>
      </c>
    </row>
    <row r="8956" spans="1:9">
      <c r="A8956" s="5">
        <v>2510040012</v>
      </c>
      <c r="B8956" s="5" t="s">
        <v>6488</v>
      </c>
      <c r="C8956" s="5" t="s">
        <v>699</v>
      </c>
      <c r="D8956" s="5" t="s">
        <v>700</v>
      </c>
      <c r="E8956" s="33">
        <v>7699</v>
      </c>
      <c r="F8956" s="5" t="s">
        <v>2598</v>
      </c>
      <c r="G8956" s="31">
        <v>0</v>
      </c>
      <c r="H8956" s="32">
        <v>0</v>
      </c>
      <c r="I8956" s="5">
        <v>0.56456300000000004</v>
      </c>
    </row>
    <row r="8957" spans="1:9">
      <c r="A8957" s="5">
        <v>2510040013</v>
      </c>
      <c r="B8957" s="5" t="s">
        <v>6489</v>
      </c>
      <c r="C8957" s="5" t="s">
        <v>699</v>
      </c>
      <c r="D8957" s="5" t="s">
        <v>700</v>
      </c>
      <c r="E8957" s="5">
        <v>713</v>
      </c>
      <c r="F8957" s="5" t="s">
        <v>2598</v>
      </c>
      <c r="G8957" s="31">
        <v>0</v>
      </c>
      <c r="H8957" s="32">
        <v>7000</v>
      </c>
      <c r="I8957" s="5">
        <v>1.735414</v>
      </c>
    </row>
    <row r="8958" spans="1:9">
      <c r="A8958" s="5">
        <v>2510070003</v>
      </c>
      <c r="B8958" s="5" t="s">
        <v>6490</v>
      </c>
      <c r="C8958" s="5" t="s">
        <v>699</v>
      </c>
      <c r="D8958" s="5" t="s">
        <v>700</v>
      </c>
      <c r="E8958" s="5">
        <v>100</v>
      </c>
      <c r="F8958" s="5" t="s">
        <v>2598</v>
      </c>
      <c r="G8958" s="31">
        <v>0</v>
      </c>
      <c r="H8958" s="32">
        <v>0</v>
      </c>
      <c r="I8958" s="5">
        <v>9.2758000000000003</v>
      </c>
    </row>
    <row r="8959" spans="1:9">
      <c r="A8959" s="5">
        <v>2510070005</v>
      </c>
      <c r="B8959" s="5" t="s">
        <v>6491</v>
      </c>
      <c r="C8959" s="5" t="s">
        <v>699</v>
      </c>
      <c r="D8959" s="5" t="s">
        <v>700</v>
      </c>
      <c r="E8959" s="33">
        <v>5716</v>
      </c>
      <c r="F8959" s="5" t="s">
        <v>2598</v>
      </c>
      <c r="G8959" s="31">
        <v>32</v>
      </c>
      <c r="H8959" s="32">
        <v>0</v>
      </c>
      <c r="I8959" s="5">
        <v>0.326594</v>
      </c>
    </row>
    <row r="8960" spans="1:9">
      <c r="A8960" s="5">
        <v>2510070005</v>
      </c>
      <c r="B8960" s="5" t="s">
        <v>6491</v>
      </c>
      <c r="C8960" s="5" t="s">
        <v>646</v>
      </c>
      <c r="D8960" s="5" t="s">
        <v>647</v>
      </c>
      <c r="E8960" s="5">
        <v>74</v>
      </c>
      <c r="F8960" s="5" t="s">
        <v>2598</v>
      </c>
      <c r="G8960" s="31">
        <v>0</v>
      </c>
      <c r="H8960" s="32">
        <v>32</v>
      </c>
      <c r="I8960" s="5">
        <v>0.32662200000000002</v>
      </c>
    </row>
    <row r="8961" spans="1:9">
      <c r="A8961" s="5">
        <v>2510070016</v>
      </c>
      <c r="B8961" s="5" t="s">
        <v>6492</v>
      </c>
      <c r="C8961" s="5" t="s">
        <v>699</v>
      </c>
      <c r="D8961" s="5" t="s">
        <v>700</v>
      </c>
      <c r="E8961" s="5">
        <v>327.10379999999998</v>
      </c>
      <c r="F8961" s="5" t="s">
        <v>4407</v>
      </c>
      <c r="G8961" s="31">
        <v>0</v>
      </c>
      <c r="H8961" s="32">
        <v>0</v>
      </c>
      <c r="I8961" s="5">
        <v>9.6545190000000005</v>
      </c>
    </row>
    <row r="8962" spans="1:9">
      <c r="A8962" s="5">
        <v>2510070017</v>
      </c>
      <c r="B8962" s="5" t="s">
        <v>6493</v>
      </c>
      <c r="C8962" s="5" t="s">
        <v>699</v>
      </c>
      <c r="D8962" s="5" t="s">
        <v>700</v>
      </c>
      <c r="E8962" s="5">
        <v>411.7</v>
      </c>
      <c r="F8962" s="5" t="s">
        <v>4407</v>
      </c>
      <c r="G8962" s="31">
        <v>0</v>
      </c>
      <c r="H8962" s="32">
        <v>0.5</v>
      </c>
      <c r="I8962" s="33">
        <v>8.9045419999999993</v>
      </c>
    </row>
    <row r="8963" spans="1:9">
      <c r="A8963" s="5">
        <v>2510070018</v>
      </c>
      <c r="B8963" s="5" t="s">
        <v>6494</v>
      </c>
      <c r="C8963" s="5" t="s">
        <v>699</v>
      </c>
      <c r="D8963" s="5" t="s">
        <v>700</v>
      </c>
      <c r="E8963" s="33">
        <v>2063</v>
      </c>
      <c r="F8963" s="5" t="s">
        <v>2598</v>
      </c>
      <c r="G8963" s="31">
        <v>0</v>
      </c>
      <c r="H8963" s="32">
        <v>0</v>
      </c>
      <c r="I8963" s="33">
        <v>3.4793999999999999E-2</v>
      </c>
    </row>
    <row r="8964" spans="1:9">
      <c r="A8964" s="5">
        <v>2510070018</v>
      </c>
      <c r="B8964" s="5" t="s">
        <v>6494</v>
      </c>
      <c r="C8964" s="5" t="s">
        <v>646</v>
      </c>
      <c r="D8964" s="5" t="s">
        <v>647</v>
      </c>
      <c r="E8964" s="5">
        <v>25</v>
      </c>
      <c r="F8964" s="5" t="s">
        <v>2598</v>
      </c>
      <c r="G8964" s="31">
        <v>0</v>
      </c>
      <c r="H8964" s="32">
        <v>0</v>
      </c>
      <c r="I8964" s="33">
        <v>3.56E-2</v>
      </c>
    </row>
    <row r="8965" spans="1:9">
      <c r="A8965" s="5">
        <v>2600010004</v>
      </c>
      <c r="B8965" s="5" t="s">
        <v>6495</v>
      </c>
      <c r="C8965" s="5" t="s">
        <v>699</v>
      </c>
      <c r="D8965" s="5" t="s">
        <v>700</v>
      </c>
      <c r="E8965" s="5">
        <v>60</v>
      </c>
      <c r="F8965" s="5" t="s">
        <v>4407</v>
      </c>
      <c r="G8965" s="31">
        <v>0</v>
      </c>
      <c r="H8965" s="32">
        <v>0</v>
      </c>
      <c r="I8965" s="33">
        <v>4.5366669999999996</v>
      </c>
    </row>
    <row r="8966" spans="1:9">
      <c r="A8966" s="5">
        <v>2600010008</v>
      </c>
      <c r="B8966" s="5" t="s">
        <v>8531</v>
      </c>
      <c r="C8966" s="5" t="s">
        <v>248</v>
      </c>
      <c r="D8966" s="5" t="s">
        <v>249</v>
      </c>
      <c r="E8966" s="5">
        <v>1</v>
      </c>
      <c r="F8966" s="5" t="s">
        <v>2598</v>
      </c>
      <c r="G8966" s="31">
        <v>0</v>
      </c>
      <c r="H8966" s="32">
        <v>0</v>
      </c>
      <c r="I8966" s="33">
        <v>322.02999999999997</v>
      </c>
    </row>
    <row r="8967" spans="1:9">
      <c r="A8967" s="5">
        <v>2600010009</v>
      </c>
      <c r="B8967" s="5" t="s">
        <v>6496</v>
      </c>
      <c r="C8967" s="5" t="s">
        <v>699</v>
      </c>
      <c r="D8967" s="5" t="s">
        <v>700</v>
      </c>
      <c r="E8967" s="5">
        <v>0</v>
      </c>
      <c r="F8967" s="5" t="s">
        <v>5600</v>
      </c>
      <c r="G8967" s="31">
        <v>0</v>
      </c>
      <c r="H8967" s="32">
        <v>5</v>
      </c>
      <c r="I8967" s="33">
        <v>11.772</v>
      </c>
    </row>
    <row r="8968" spans="1:9">
      <c r="A8968" s="5">
        <v>2600010014</v>
      </c>
      <c r="B8968" s="5" t="s">
        <v>6497</v>
      </c>
      <c r="C8968" s="5" t="s">
        <v>248</v>
      </c>
      <c r="D8968" s="5" t="s">
        <v>249</v>
      </c>
      <c r="E8968" s="5">
        <v>5</v>
      </c>
      <c r="F8968" s="5" t="s">
        <v>2598</v>
      </c>
      <c r="G8968" s="31">
        <v>0</v>
      </c>
      <c r="H8968" s="32">
        <v>4</v>
      </c>
      <c r="I8968" s="33">
        <v>78.816000000000003</v>
      </c>
    </row>
    <row r="8969" spans="1:9">
      <c r="A8969" s="5">
        <v>2600020003</v>
      </c>
      <c r="B8969" s="5" t="s">
        <v>6498</v>
      </c>
      <c r="C8969" s="5" t="s">
        <v>699</v>
      </c>
      <c r="D8969" s="5" t="s">
        <v>700</v>
      </c>
      <c r="E8969" s="5">
        <v>5</v>
      </c>
      <c r="F8969" s="5" t="s">
        <v>5600</v>
      </c>
      <c r="G8969" s="31">
        <v>0</v>
      </c>
      <c r="H8969" s="32">
        <v>0</v>
      </c>
      <c r="I8969" s="33">
        <v>68.537999999999997</v>
      </c>
    </row>
    <row r="8970" spans="1:9">
      <c r="A8970" s="5">
        <v>2600020006</v>
      </c>
      <c r="B8970" s="5" t="s">
        <v>6499</v>
      </c>
      <c r="C8970" s="5" t="s">
        <v>699</v>
      </c>
      <c r="D8970" s="5" t="s">
        <v>700</v>
      </c>
      <c r="E8970" s="5">
        <v>3</v>
      </c>
      <c r="F8970" s="5" t="s">
        <v>5600</v>
      </c>
      <c r="G8970" s="31">
        <v>0</v>
      </c>
      <c r="H8970" s="32">
        <v>0</v>
      </c>
      <c r="I8970" s="33">
        <v>121.433333</v>
      </c>
    </row>
    <row r="8971" spans="1:9">
      <c r="A8971" s="5">
        <v>2600020009</v>
      </c>
      <c r="B8971" s="5" t="s">
        <v>6500</v>
      </c>
      <c r="C8971" s="5" t="s">
        <v>699</v>
      </c>
      <c r="D8971" s="5" t="s">
        <v>700</v>
      </c>
      <c r="E8971" s="5">
        <v>5</v>
      </c>
      <c r="F8971" s="5" t="s">
        <v>5600</v>
      </c>
      <c r="G8971" s="31">
        <v>0</v>
      </c>
      <c r="H8971" s="32">
        <v>0</v>
      </c>
      <c r="I8971" s="5">
        <v>49.902000000000001</v>
      </c>
    </row>
    <row r="8972" spans="1:9">
      <c r="A8972" s="5">
        <v>2600020018</v>
      </c>
      <c r="B8972" s="5" t="s">
        <v>8401</v>
      </c>
      <c r="C8972" s="5" t="s">
        <v>699</v>
      </c>
      <c r="D8972" s="5" t="s">
        <v>700</v>
      </c>
      <c r="E8972" s="5">
        <v>4</v>
      </c>
      <c r="F8972" s="5" t="s">
        <v>2598</v>
      </c>
      <c r="G8972" s="31">
        <v>0</v>
      </c>
      <c r="H8972" s="32">
        <v>0</v>
      </c>
      <c r="I8972" s="33">
        <v>17</v>
      </c>
    </row>
    <row r="8973" spans="1:9">
      <c r="A8973" s="5">
        <v>2600020019</v>
      </c>
      <c r="B8973" s="5" t="s">
        <v>6501</v>
      </c>
      <c r="C8973" s="5" t="s">
        <v>699</v>
      </c>
      <c r="D8973" s="5" t="s">
        <v>700</v>
      </c>
      <c r="E8973" s="5">
        <v>10</v>
      </c>
      <c r="F8973" s="5" t="s">
        <v>4407</v>
      </c>
      <c r="G8973" s="31">
        <v>0</v>
      </c>
      <c r="H8973" s="32">
        <v>0</v>
      </c>
      <c r="I8973" s="33">
        <v>22.986999999999998</v>
      </c>
    </row>
    <row r="8974" spans="1:9">
      <c r="A8974" s="5">
        <v>2600020021</v>
      </c>
      <c r="B8974" s="5" t="s">
        <v>6502</v>
      </c>
      <c r="C8974" s="5" t="s">
        <v>699</v>
      </c>
      <c r="D8974" s="5" t="s">
        <v>700</v>
      </c>
      <c r="E8974" s="33">
        <v>54</v>
      </c>
      <c r="F8974" s="5" t="s">
        <v>5600</v>
      </c>
      <c r="G8974" s="31">
        <v>0</v>
      </c>
      <c r="H8974" s="32">
        <v>0</v>
      </c>
      <c r="I8974" s="5">
        <v>40.853332999999999</v>
      </c>
    </row>
    <row r="8975" spans="1:9">
      <c r="A8975" s="5">
        <v>2600020022</v>
      </c>
      <c r="B8975" s="5" t="s">
        <v>6503</v>
      </c>
      <c r="C8975" s="5" t="s">
        <v>699</v>
      </c>
      <c r="D8975" s="5" t="s">
        <v>700</v>
      </c>
      <c r="E8975" s="5">
        <v>3</v>
      </c>
      <c r="F8975" s="5" t="s">
        <v>5538</v>
      </c>
      <c r="G8975" s="31">
        <v>0</v>
      </c>
      <c r="H8975" s="32">
        <v>0</v>
      </c>
      <c r="I8975" s="5">
        <v>27.646667000000001</v>
      </c>
    </row>
    <row r="8976" spans="1:9">
      <c r="A8976" s="5">
        <v>2600020028</v>
      </c>
      <c r="B8976" s="5" t="s">
        <v>6504</v>
      </c>
      <c r="C8976" s="5" t="s">
        <v>699</v>
      </c>
      <c r="D8976" s="5" t="s">
        <v>700</v>
      </c>
      <c r="E8976" s="5">
        <v>14</v>
      </c>
      <c r="F8976" s="5" t="s">
        <v>5538</v>
      </c>
      <c r="G8976" s="31">
        <v>0</v>
      </c>
      <c r="H8976" s="32">
        <v>0</v>
      </c>
      <c r="I8976" s="5">
        <v>20.045714</v>
      </c>
    </row>
    <row r="8977" spans="1:9">
      <c r="A8977" s="5">
        <v>2600020031</v>
      </c>
      <c r="B8977" s="5" t="s">
        <v>6505</v>
      </c>
      <c r="C8977" s="5" t="s">
        <v>699</v>
      </c>
      <c r="D8977" s="5" t="s">
        <v>700</v>
      </c>
      <c r="E8977" s="5">
        <v>51.5</v>
      </c>
      <c r="F8977" s="5" t="s">
        <v>4407</v>
      </c>
      <c r="G8977" s="31">
        <v>0</v>
      </c>
      <c r="H8977" s="32">
        <v>0</v>
      </c>
      <c r="I8977" s="5">
        <v>8.5217480000000005</v>
      </c>
    </row>
    <row r="8978" spans="1:9">
      <c r="A8978" s="5">
        <v>2600020033</v>
      </c>
      <c r="B8978" s="5" t="s">
        <v>6506</v>
      </c>
      <c r="C8978" s="5" t="s">
        <v>699</v>
      </c>
      <c r="D8978" s="5" t="s">
        <v>700</v>
      </c>
      <c r="E8978" s="5">
        <v>73</v>
      </c>
      <c r="F8978" s="5" t="s">
        <v>5600</v>
      </c>
      <c r="G8978" s="31">
        <v>0</v>
      </c>
      <c r="H8978" s="32">
        <v>0</v>
      </c>
      <c r="I8978" s="5">
        <v>44.754246999999999</v>
      </c>
    </row>
    <row r="8979" spans="1:9">
      <c r="A8979" s="5">
        <v>2600020033</v>
      </c>
      <c r="B8979" s="5" t="s">
        <v>6506</v>
      </c>
      <c r="C8979" s="5" t="s">
        <v>248</v>
      </c>
      <c r="D8979" s="5" t="s">
        <v>249</v>
      </c>
      <c r="E8979" s="5">
        <v>0</v>
      </c>
      <c r="F8979" s="5" t="s">
        <v>5600</v>
      </c>
      <c r="G8979" s="31">
        <v>0</v>
      </c>
      <c r="H8979" s="32">
        <v>5</v>
      </c>
      <c r="I8979" s="5">
        <v>0</v>
      </c>
    </row>
    <row r="8980" spans="1:9">
      <c r="A8980" s="5">
        <v>2600020036</v>
      </c>
      <c r="B8980" s="5" t="s">
        <v>6507</v>
      </c>
      <c r="C8980" s="5" t="s">
        <v>699</v>
      </c>
      <c r="D8980" s="5" t="s">
        <v>700</v>
      </c>
      <c r="E8980" s="5">
        <v>2</v>
      </c>
      <c r="F8980" s="5" t="s">
        <v>4407</v>
      </c>
      <c r="G8980" s="31">
        <v>0</v>
      </c>
      <c r="H8980" s="32">
        <v>0</v>
      </c>
      <c r="I8980" s="5">
        <v>32.295000000000002</v>
      </c>
    </row>
    <row r="8981" spans="1:9">
      <c r="A8981" s="5">
        <v>2600020042</v>
      </c>
      <c r="B8981" s="5" t="s">
        <v>6508</v>
      </c>
      <c r="C8981" s="5" t="s">
        <v>699</v>
      </c>
      <c r="D8981" s="5" t="s">
        <v>700</v>
      </c>
      <c r="E8981" s="5">
        <v>4</v>
      </c>
      <c r="F8981" s="5" t="s">
        <v>5600</v>
      </c>
      <c r="G8981" s="31">
        <v>0</v>
      </c>
      <c r="H8981" s="32">
        <v>0</v>
      </c>
      <c r="I8981" s="5">
        <v>59.89</v>
      </c>
    </row>
    <row r="8982" spans="1:9">
      <c r="A8982" s="5">
        <v>2600020043</v>
      </c>
      <c r="B8982" s="5" t="s">
        <v>6509</v>
      </c>
      <c r="C8982" s="5" t="s">
        <v>699</v>
      </c>
      <c r="D8982" s="5" t="s">
        <v>700</v>
      </c>
      <c r="E8982" s="5">
        <v>12</v>
      </c>
      <c r="F8982" s="5" t="s">
        <v>2598</v>
      </c>
      <c r="G8982" s="31">
        <v>0</v>
      </c>
      <c r="H8982" s="32">
        <v>0</v>
      </c>
      <c r="I8982" s="5">
        <v>14.5</v>
      </c>
    </row>
    <row r="8983" spans="1:9">
      <c r="A8983" s="5">
        <v>2600020047</v>
      </c>
      <c r="B8983" s="5" t="s">
        <v>6510</v>
      </c>
      <c r="C8983" s="5" t="s">
        <v>699</v>
      </c>
      <c r="D8983" s="5" t="s">
        <v>700</v>
      </c>
      <c r="E8983" s="5">
        <v>2</v>
      </c>
      <c r="F8983" s="5" t="s">
        <v>5600</v>
      </c>
      <c r="G8983" s="31">
        <v>0</v>
      </c>
      <c r="H8983" s="32">
        <v>0</v>
      </c>
      <c r="I8983" s="5">
        <v>98.454999999999998</v>
      </c>
    </row>
    <row r="8984" spans="1:9">
      <c r="A8984" s="5">
        <v>2600020054</v>
      </c>
      <c r="B8984" s="5" t="s">
        <v>6511</v>
      </c>
      <c r="C8984" s="5" t="s">
        <v>699</v>
      </c>
      <c r="D8984" s="5" t="s">
        <v>700</v>
      </c>
      <c r="E8984" s="5">
        <v>1</v>
      </c>
      <c r="F8984" s="5" t="s">
        <v>2598</v>
      </c>
      <c r="G8984" s="31">
        <v>0</v>
      </c>
      <c r="H8984" s="32">
        <v>0</v>
      </c>
      <c r="I8984" s="5">
        <v>38.64</v>
      </c>
    </row>
    <row r="8985" spans="1:9">
      <c r="A8985" s="5">
        <v>2600020074</v>
      </c>
      <c r="B8985" s="5" t="s">
        <v>6512</v>
      </c>
      <c r="C8985" s="5" t="s">
        <v>248</v>
      </c>
      <c r="D8985" s="5" t="s">
        <v>249</v>
      </c>
      <c r="E8985" s="5">
        <v>3</v>
      </c>
      <c r="F8985" s="5" t="s">
        <v>5600</v>
      </c>
      <c r="G8985" s="31">
        <v>0</v>
      </c>
      <c r="H8985" s="32">
        <v>0</v>
      </c>
      <c r="I8985" s="5">
        <v>90.073333000000005</v>
      </c>
    </row>
    <row r="8986" spans="1:9">
      <c r="A8986" s="5">
        <v>2600020078</v>
      </c>
      <c r="B8986" s="5" t="s">
        <v>6513</v>
      </c>
      <c r="C8986" s="5" t="s">
        <v>699</v>
      </c>
      <c r="D8986" s="5" t="s">
        <v>700</v>
      </c>
      <c r="E8986" s="5">
        <v>15</v>
      </c>
      <c r="F8986" s="5" t="s">
        <v>5600</v>
      </c>
      <c r="G8986" s="31">
        <v>0</v>
      </c>
      <c r="H8986" s="32">
        <v>0</v>
      </c>
      <c r="I8986" s="5">
        <v>39.71</v>
      </c>
    </row>
    <row r="8987" spans="1:9">
      <c r="A8987" s="5">
        <v>2600020081</v>
      </c>
      <c r="B8987" s="5" t="s">
        <v>8275</v>
      </c>
      <c r="C8987" s="5" t="s">
        <v>248</v>
      </c>
      <c r="D8987" s="5" t="s">
        <v>249</v>
      </c>
      <c r="E8987" s="5">
        <v>0</v>
      </c>
      <c r="F8987" s="5" t="s">
        <v>5538</v>
      </c>
      <c r="G8987" s="31">
        <v>0</v>
      </c>
      <c r="H8987" s="32">
        <v>7.5</v>
      </c>
      <c r="I8987" s="5">
        <v>0</v>
      </c>
    </row>
    <row r="8988" spans="1:9">
      <c r="A8988" s="5">
        <v>2600020082</v>
      </c>
      <c r="B8988" s="5" t="s">
        <v>8402</v>
      </c>
      <c r="C8988" s="5" t="s">
        <v>248</v>
      </c>
      <c r="D8988" s="5" t="s">
        <v>249</v>
      </c>
      <c r="E8988" s="5">
        <v>2</v>
      </c>
      <c r="F8988" s="5" t="s">
        <v>2598</v>
      </c>
      <c r="G8988" s="31">
        <v>0</v>
      </c>
      <c r="H8988" s="32">
        <v>0</v>
      </c>
      <c r="I8988" s="33">
        <v>89</v>
      </c>
    </row>
    <row r="8989" spans="1:9">
      <c r="A8989" s="5">
        <v>2600020083</v>
      </c>
      <c r="B8989" s="5" t="s">
        <v>6514</v>
      </c>
      <c r="C8989" s="5" t="s">
        <v>248</v>
      </c>
      <c r="D8989" s="5" t="s">
        <v>249</v>
      </c>
      <c r="E8989" s="5">
        <v>1</v>
      </c>
      <c r="F8989" s="5" t="s">
        <v>2598</v>
      </c>
      <c r="G8989" s="31">
        <v>0</v>
      </c>
      <c r="H8989" s="32">
        <v>0</v>
      </c>
      <c r="I8989" s="5">
        <v>157.79</v>
      </c>
    </row>
    <row r="8990" spans="1:9">
      <c r="A8990" s="5">
        <v>2600020084</v>
      </c>
      <c r="B8990" s="5" t="s">
        <v>6515</v>
      </c>
      <c r="C8990" s="5" t="s">
        <v>699</v>
      </c>
      <c r="D8990" s="5" t="s">
        <v>700</v>
      </c>
      <c r="E8990" s="5">
        <v>1</v>
      </c>
      <c r="F8990" s="5" t="s">
        <v>5600</v>
      </c>
      <c r="G8990" s="31">
        <v>0</v>
      </c>
      <c r="H8990" s="32">
        <v>0</v>
      </c>
      <c r="I8990" s="5">
        <v>59.67</v>
      </c>
    </row>
    <row r="8991" spans="1:9">
      <c r="A8991" s="5">
        <v>2600020087</v>
      </c>
      <c r="B8991" s="5" t="s">
        <v>6516</v>
      </c>
      <c r="C8991" s="5" t="s">
        <v>699</v>
      </c>
      <c r="D8991" s="5" t="s">
        <v>700</v>
      </c>
      <c r="E8991" s="5">
        <v>55</v>
      </c>
      <c r="F8991" s="5" t="s">
        <v>5600</v>
      </c>
      <c r="G8991" s="31">
        <v>0</v>
      </c>
      <c r="H8991" s="32">
        <v>0</v>
      </c>
      <c r="I8991" s="5">
        <v>76.974545000000006</v>
      </c>
    </row>
    <row r="8992" spans="1:9">
      <c r="A8992" s="5">
        <v>2600020091</v>
      </c>
      <c r="B8992" s="5" t="s">
        <v>6517</v>
      </c>
      <c r="C8992" s="5" t="s">
        <v>699</v>
      </c>
      <c r="D8992" s="5" t="s">
        <v>700</v>
      </c>
      <c r="E8992" s="5">
        <v>12.8</v>
      </c>
      <c r="F8992" s="5" t="s">
        <v>4407</v>
      </c>
      <c r="G8992" s="31">
        <v>0</v>
      </c>
      <c r="H8992" s="32">
        <v>0</v>
      </c>
      <c r="I8992" s="5">
        <v>17.992187999999999</v>
      </c>
    </row>
    <row r="8993" spans="1:9">
      <c r="A8993" s="5">
        <v>2600020094</v>
      </c>
      <c r="B8993" s="5" t="s">
        <v>8776</v>
      </c>
      <c r="C8993" s="5" t="s">
        <v>248</v>
      </c>
      <c r="D8993" s="5" t="s">
        <v>249</v>
      </c>
      <c r="E8993" s="5">
        <v>1</v>
      </c>
      <c r="F8993" s="5" t="s">
        <v>2598</v>
      </c>
      <c r="G8993" s="31">
        <v>0</v>
      </c>
      <c r="H8993" s="32">
        <v>0</v>
      </c>
      <c r="I8993" s="5">
        <v>119.9</v>
      </c>
    </row>
    <row r="8994" spans="1:9">
      <c r="A8994" s="5">
        <v>2600030007</v>
      </c>
      <c r="B8994" s="5" t="s">
        <v>6518</v>
      </c>
      <c r="C8994" s="5" t="s">
        <v>699</v>
      </c>
      <c r="D8994" s="5" t="s">
        <v>700</v>
      </c>
      <c r="E8994" s="5">
        <v>66</v>
      </c>
      <c r="F8994" s="5" t="s">
        <v>2598</v>
      </c>
      <c r="G8994" s="31">
        <v>0</v>
      </c>
      <c r="H8994" s="32">
        <v>0</v>
      </c>
      <c r="I8994" s="5">
        <v>1.3788E-2</v>
      </c>
    </row>
    <row r="8995" spans="1:9">
      <c r="A8995" s="5">
        <v>2600030008</v>
      </c>
      <c r="B8995" s="5" t="s">
        <v>6519</v>
      </c>
      <c r="C8995" s="5" t="s">
        <v>699</v>
      </c>
      <c r="D8995" s="5" t="s">
        <v>700</v>
      </c>
      <c r="E8995" s="5">
        <v>2</v>
      </c>
      <c r="F8995" s="5" t="s">
        <v>6520</v>
      </c>
      <c r="G8995" s="31">
        <v>0</v>
      </c>
      <c r="H8995" s="32">
        <v>0</v>
      </c>
      <c r="I8995" s="33">
        <v>6654.21</v>
      </c>
    </row>
    <row r="8996" spans="1:9">
      <c r="A8996" s="5">
        <v>2600030009</v>
      </c>
      <c r="B8996" s="5" t="s">
        <v>6521</v>
      </c>
      <c r="C8996" s="5" t="s">
        <v>699</v>
      </c>
      <c r="D8996" s="5" t="s">
        <v>700</v>
      </c>
      <c r="E8996" s="5">
        <v>3</v>
      </c>
      <c r="F8996" s="5" t="s">
        <v>6520</v>
      </c>
      <c r="G8996" s="31">
        <v>0</v>
      </c>
      <c r="H8996" s="32">
        <v>0</v>
      </c>
      <c r="I8996" s="33">
        <v>2151.1766670000002</v>
      </c>
    </row>
    <row r="8997" spans="1:9">
      <c r="A8997" s="5">
        <v>2600030015</v>
      </c>
      <c r="B8997" s="5" t="s">
        <v>6522</v>
      </c>
      <c r="C8997" s="5" t="s">
        <v>699</v>
      </c>
      <c r="D8997" s="5" t="s">
        <v>700</v>
      </c>
      <c r="E8997" s="5">
        <v>507</v>
      </c>
      <c r="F8997" s="5" t="s">
        <v>2598</v>
      </c>
      <c r="G8997" s="31">
        <v>0</v>
      </c>
      <c r="H8997" s="32">
        <v>0</v>
      </c>
      <c r="I8997" s="5">
        <v>3.7288950000000001</v>
      </c>
    </row>
    <row r="8998" spans="1:9">
      <c r="A8998" s="5">
        <v>2600030016</v>
      </c>
      <c r="B8998" s="5" t="s">
        <v>6523</v>
      </c>
      <c r="C8998" s="5" t="s">
        <v>699</v>
      </c>
      <c r="D8998" s="5" t="s">
        <v>700</v>
      </c>
      <c r="E8998" s="5">
        <v>1</v>
      </c>
      <c r="F8998" s="5" t="s">
        <v>6520</v>
      </c>
      <c r="G8998" s="31">
        <v>0</v>
      </c>
      <c r="H8998" s="32">
        <v>0</v>
      </c>
      <c r="I8998" s="33">
        <v>8283.35</v>
      </c>
    </row>
    <row r="8999" spans="1:9">
      <c r="A8999" s="5">
        <v>2600030019</v>
      </c>
      <c r="B8999" s="5" t="s">
        <v>6524</v>
      </c>
      <c r="C8999" s="5" t="s">
        <v>248</v>
      </c>
      <c r="D8999" s="5" t="s">
        <v>249</v>
      </c>
      <c r="E8999" s="5">
        <v>1</v>
      </c>
      <c r="F8999" s="5" t="s">
        <v>6520</v>
      </c>
      <c r="G8999" s="31">
        <v>0</v>
      </c>
      <c r="H8999" s="32">
        <v>0</v>
      </c>
      <c r="I8999" s="5">
        <v>0.01</v>
      </c>
    </row>
    <row r="9000" spans="1:9">
      <c r="A9000" s="5">
        <v>2600030021</v>
      </c>
      <c r="B9000" s="5" t="s">
        <v>6525</v>
      </c>
      <c r="C9000" s="5" t="s">
        <v>699</v>
      </c>
      <c r="D9000" s="5" t="s">
        <v>700</v>
      </c>
      <c r="E9000" s="5">
        <v>63</v>
      </c>
      <c r="F9000" s="5" t="s">
        <v>2598</v>
      </c>
      <c r="G9000" s="31">
        <v>0</v>
      </c>
      <c r="H9000" s="32">
        <v>0</v>
      </c>
      <c r="I9000" s="5">
        <v>4.217937</v>
      </c>
    </row>
    <row r="9001" spans="1:9">
      <c r="A9001" s="5">
        <v>2600030023</v>
      </c>
      <c r="B9001" s="5" t="s">
        <v>6526</v>
      </c>
      <c r="C9001" s="5" t="s">
        <v>699</v>
      </c>
      <c r="D9001" s="5" t="s">
        <v>700</v>
      </c>
      <c r="E9001" s="33">
        <v>1828</v>
      </c>
      <c r="F9001" s="5" t="s">
        <v>2598</v>
      </c>
      <c r="G9001" s="31">
        <v>0</v>
      </c>
      <c r="H9001" s="32">
        <v>0</v>
      </c>
      <c r="I9001" s="5">
        <v>0.64747299999999997</v>
      </c>
    </row>
    <row r="9002" spans="1:9">
      <c r="A9002" s="5">
        <v>2600030025</v>
      </c>
      <c r="B9002" s="5" t="s">
        <v>6527</v>
      </c>
      <c r="C9002" s="5" t="s">
        <v>699</v>
      </c>
      <c r="D9002" s="5" t="s">
        <v>700</v>
      </c>
      <c r="E9002" s="5">
        <v>12</v>
      </c>
      <c r="F9002" s="5" t="s">
        <v>2598</v>
      </c>
      <c r="G9002" s="31">
        <v>0</v>
      </c>
      <c r="H9002" s="32">
        <v>0</v>
      </c>
      <c r="I9002" s="5">
        <v>209.16583299999999</v>
      </c>
    </row>
    <row r="9003" spans="1:9">
      <c r="A9003" s="5">
        <v>2600030026</v>
      </c>
      <c r="B9003" s="5" t="s">
        <v>6528</v>
      </c>
      <c r="C9003" s="5" t="s">
        <v>699</v>
      </c>
      <c r="D9003" s="5" t="s">
        <v>700</v>
      </c>
      <c r="E9003" s="33">
        <v>1295</v>
      </c>
      <c r="F9003" s="5" t="s">
        <v>2598</v>
      </c>
      <c r="G9003" s="31">
        <v>0</v>
      </c>
      <c r="H9003" s="32">
        <v>0</v>
      </c>
      <c r="I9003" s="5">
        <v>2.350965</v>
      </c>
    </row>
    <row r="9004" spans="1:9">
      <c r="A9004" s="5">
        <v>2600030040</v>
      </c>
      <c r="B9004" s="5" t="s">
        <v>6529</v>
      </c>
      <c r="C9004" s="5" t="s">
        <v>699</v>
      </c>
      <c r="D9004" s="5" t="s">
        <v>700</v>
      </c>
      <c r="E9004" s="5">
        <v>4</v>
      </c>
      <c r="F9004" s="5" t="s">
        <v>2598</v>
      </c>
      <c r="G9004" s="31">
        <v>0</v>
      </c>
      <c r="H9004" s="32">
        <v>0</v>
      </c>
      <c r="I9004" s="5">
        <v>20.965</v>
      </c>
    </row>
    <row r="9005" spans="1:9">
      <c r="A9005" s="5">
        <v>2600030046</v>
      </c>
      <c r="B9005" s="5" t="s">
        <v>6530</v>
      </c>
      <c r="C9005" s="5" t="s">
        <v>248</v>
      </c>
      <c r="D9005" s="5" t="s">
        <v>249</v>
      </c>
      <c r="E9005" s="5">
        <v>1</v>
      </c>
      <c r="F9005" s="5" t="s">
        <v>2598</v>
      </c>
      <c r="G9005" s="31">
        <v>0</v>
      </c>
      <c r="H9005" s="32">
        <v>0</v>
      </c>
      <c r="I9005" s="5">
        <v>0.01</v>
      </c>
    </row>
    <row r="9006" spans="1:9">
      <c r="A9006" s="5">
        <v>2600030052</v>
      </c>
      <c r="B9006" s="5" t="s">
        <v>6531</v>
      </c>
      <c r="C9006" s="5" t="s">
        <v>699</v>
      </c>
      <c r="D9006" s="5" t="s">
        <v>700</v>
      </c>
      <c r="E9006" s="5">
        <v>10</v>
      </c>
      <c r="F9006" s="5" t="s">
        <v>2598</v>
      </c>
      <c r="G9006" s="31">
        <v>0</v>
      </c>
      <c r="H9006" s="32">
        <v>0</v>
      </c>
      <c r="I9006" s="5">
        <v>4.8840000000000003</v>
      </c>
    </row>
    <row r="9007" spans="1:9">
      <c r="A9007" s="5">
        <v>2600030056</v>
      </c>
      <c r="B9007" s="5" t="s">
        <v>6532</v>
      </c>
      <c r="C9007" s="5" t="s">
        <v>699</v>
      </c>
      <c r="D9007" s="5" t="s">
        <v>700</v>
      </c>
      <c r="E9007" s="5">
        <v>4</v>
      </c>
      <c r="F9007" s="5" t="s">
        <v>2598</v>
      </c>
      <c r="G9007" s="31">
        <v>0</v>
      </c>
      <c r="H9007" s="32">
        <v>0</v>
      </c>
      <c r="I9007" s="5">
        <v>0.01</v>
      </c>
    </row>
    <row r="9008" spans="1:9">
      <c r="A9008" s="5">
        <v>2600030059</v>
      </c>
      <c r="B9008" s="5" t="s">
        <v>6533</v>
      </c>
      <c r="C9008" s="5" t="s">
        <v>699</v>
      </c>
      <c r="D9008" s="5" t="s">
        <v>700</v>
      </c>
      <c r="E9008" s="5">
        <v>1</v>
      </c>
      <c r="F9008" s="5" t="s">
        <v>6520</v>
      </c>
      <c r="G9008" s="31">
        <v>0</v>
      </c>
      <c r="H9008" s="32">
        <v>0</v>
      </c>
      <c r="I9008" s="33">
        <v>2283.21</v>
      </c>
    </row>
    <row r="9009" spans="1:9">
      <c r="A9009" s="5">
        <v>2600030067</v>
      </c>
      <c r="B9009" s="5" t="s">
        <v>6534</v>
      </c>
      <c r="C9009" s="5" t="s">
        <v>699</v>
      </c>
      <c r="D9009" s="5" t="s">
        <v>700</v>
      </c>
      <c r="E9009" s="5">
        <v>4</v>
      </c>
      <c r="F9009" s="5" t="s">
        <v>2598</v>
      </c>
      <c r="G9009" s="31">
        <v>0</v>
      </c>
      <c r="H9009" s="32">
        <v>0</v>
      </c>
      <c r="I9009" s="5">
        <v>270.13749999999999</v>
      </c>
    </row>
    <row r="9010" spans="1:9">
      <c r="A9010" s="5">
        <v>2600030072</v>
      </c>
      <c r="B9010" s="5" t="s">
        <v>6535</v>
      </c>
      <c r="C9010" s="5" t="s">
        <v>699</v>
      </c>
      <c r="D9010" s="5" t="s">
        <v>700</v>
      </c>
      <c r="E9010" s="5">
        <v>1</v>
      </c>
      <c r="F9010" s="5" t="s">
        <v>2598</v>
      </c>
      <c r="G9010" s="31">
        <v>0</v>
      </c>
      <c r="H9010" s="32">
        <v>0</v>
      </c>
      <c r="I9010" s="33">
        <v>4905.0200000000004</v>
      </c>
    </row>
    <row r="9011" spans="1:9">
      <c r="A9011" s="5">
        <v>2600030074</v>
      </c>
      <c r="B9011" s="5" t="s">
        <v>6536</v>
      </c>
      <c r="C9011" s="5" t="s">
        <v>699</v>
      </c>
      <c r="D9011" s="5" t="s">
        <v>700</v>
      </c>
      <c r="E9011" s="5">
        <v>1</v>
      </c>
      <c r="F9011" s="5" t="s">
        <v>2598</v>
      </c>
      <c r="G9011" s="31">
        <v>0</v>
      </c>
      <c r="H9011" s="32">
        <v>0</v>
      </c>
      <c r="I9011" s="5">
        <v>531.85</v>
      </c>
    </row>
    <row r="9012" spans="1:9">
      <c r="A9012" s="5">
        <v>2600030075</v>
      </c>
      <c r="B9012" s="5" t="s">
        <v>6537</v>
      </c>
      <c r="C9012" s="5" t="s">
        <v>699</v>
      </c>
      <c r="D9012" s="5" t="s">
        <v>700</v>
      </c>
      <c r="E9012" s="5">
        <v>5</v>
      </c>
      <c r="F9012" s="5" t="s">
        <v>2598</v>
      </c>
      <c r="G9012" s="31">
        <v>0</v>
      </c>
      <c r="H9012" s="32">
        <v>0</v>
      </c>
      <c r="I9012" s="33">
        <v>1834.5640000000001</v>
      </c>
    </row>
    <row r="9013" spans="1:9">
      <c r="A9013" s="5">
        <v>2600030080</v>
      </c>
      <c r="B9013" s="5" t="s">
        <v>6538</v>
      </c>
      <c r="C9013" s="5" t="s">
        <v>699</v>
      </c>
      <c r="D9013" s="5" t="s">
        <v>700</v>
      </c>
      <c r="E9013" s="5">
        <v>500</v>
      </c>
      <c r="F9013" s="5" t="s">
        <v>5721</v>
      </c>
      <c r="G9013" s="31">
        <v>0</v>
      </c>
      <c r="H9013" s="32">
        <v>0</v>
      </c>
      <c r="I9013" s="5">
        <v>6.7416400000000003</v>
      </c>
    </row>
    <row r="9014" spans="1:9">
      <c r="A9014" s="5">
        <v>2600030081</v>
      </c>
      <c r="B9014" s="5" t="s">
        <v>6539</v>
      </c>
      <c r="C9014" s="5" t="s">
        <v>699</v>
      </c>
      <c r="D9014" s="5" t="s">
        <v>700</v>
      </c>
      <c r="E9014" s="5">
        <v>239.16</v>
      </c>
      <c r="F9014" s="5" t="s">
        <v>5721</v>
      </c>
      <c r="G9014" s="31">
        <v>0</v>
      </c>
      <c r="H9014" s="32">
        <v>0</v>
      </c>
      <c r="I9014" s="5">
        <v>10.056406000000001</v>
      </c>
    </row>
    <row r="9015" spans="1:9">
      <c r="A9015" s="5">
        <v>2600030082</v>
      </c>
      <c r="B9015" s="5" t="s">
        <v>6540</v>
      </c>
      <c r="C9015" s="5" t="s">
        <v>699</v>
      </c>
      <c r="D9015" s="5" t="s">
        <v>700</v>
      </c>
      <c r="E9015" s="5">
        <v>106.42</v>
      </c>
      <c r="F9015" s="5" t="s">
        <v>5721</v>
      </c>
      <c r="G9015" s="31">
        <v>0</v>
      </c>
      <c r="H9015" s="32">
        <v>0</v>
      </c>
      <c r="I9015" s="5">
        <v>12.258316000000001</v>
      </c>
    </row>
    <row r="9016" spans="1:9">
      <c r="A9016" s="5">
        <v>2600030083</v>
      </c>
      <c r="B9016" s="5" t="s">
        <v>6541</v>
      </c>
      <c r="C9016" s="5" t="s">
        <v>699</v>
      </c>
      <c r="D9016" s="5" t="s">
        <v>700</v>
      </c>
      <c r="E9016" s="5">
        <v>1</v>
      </c>
      <c r="F9016" s="5" t="s">
        <v>2598</v>
      </c>
      <c r="G9016" s="31">
        <v>0</v>
      </c>
      <c r="H9016" s="32">
        <v>0</v>
      </c>
      <c r="I9016" s="5">
        <v>40.090000000000003</v>
      </c>
    </row>
    <row r="9017" spans="1:9">
      <c r="A9017" s="5">
        <v>2600030092</v>
      </c>
      <c r="B9017" s="5" t="s">
        <v>8532</v>
      </c>
      <c r="C9017" s="5" t="s">
        <v>248</v>
      </c>
      <c r="D9017" s="5" t="s">
        <v>249</v>
      </c>
      <c r="E9017" s="5">
        <v>20</v>
      </c>
      <c r="F9017" s="5" t="s">
        <v>5600</v>
      </c>
      <c r="G9017" s="31">
        <v>0</v>
      </c>
      <c r="H9017" s="32">
        <v>0</v>
      </c>
      <c r="I9017" s="5">
        <v>17</v>
      </c>
    </row>
    <row r="9018" spans="1:9">
      <c r="A9018" s="5">
        <v>2600030100</v>
      </c>
      <c r="B9018" s="5" t="s">
        <v>6542</v>
      </c>
      <c r="C9018" s="5" t="s">
        <v>699</v>
      </c>
      <c r="D9018" s="5" t="s">
        <v>700</v>
      </c>
      <c r="E9018" s="5">
        <v>2</v>
      </c>
      <c r="F9018" s="5" t="s">
        <v>2598</v>
      </c>
      <c r="G9018" s="31">
        <v>0</v>
      </c>
      <c r="H9018" s="32">
        <v>0</v>
      </c>
      <c r="I9018" s="5">
        <v>3.56</v>
      </c>
    </row>
    <row r="9019" spans="1:9">
      <c r="A9019" s="5">
        <v>2600030108</v>
      </c>
      <c r="B9019" s="5" t="s">
        <v>8403</v>
      </c>
      <c r="C9019" s="5" t="s">
        <v>699</v>
      </c>
      <c r="D9019" s="5" t="s">
        <v>700</v>
      </c>
      <c r="E9019" s="5">
        <v>200</v>
      </c>
      <c r="F9019" s="5" t="s">
        <v>2598</v>
      </c>
      <c r="G9019" s="31">
        <v>0</v>
      </c>
      <c r="H9019" s="32">
        <v>0</v>
      </c>
      <c r="I9019" s="5">
        <v>0.47699999999999998</v>
      </c>
    </row>
    <row r="9020" spans="1:9">
      <c r="A9020" s="5">
        <v>2600030110</v>
      </c>
      <c r="B9020" s="5" t="s">
        <v>6543</v>
      </c>
      <c r="C9020" s="5" t="s">
        <v>699</v>
      </c>
      <c r="D9020" s="5" t="s">
        <v>700</v>
      </c>
      <c r="E9020" s="5">
        <v>3</v>
      </c>
      <c r="F9020" s="5" t="s">
        <v>5600</v>
      </c>
      <c r="G9020" s="31">
        <v>0</v>
      </c>
      <c r="H9020" s="32">
        <v>0</v>
      </c>
      <c r="I9020" s="5">
        <v>6.5733329999999999</v>
      </c>
    </row>
    <row r="9021" spans="1:9">
      <c r="A9021" s="5">
        <v>2600030114</v>
      </c>
      <c r="B9021" s="5" t="s">
        <v>6544</v>
      </c>
      <c r="C9021" s="5" t="s">
        <v>248</v>
      </c>
      <c r="D9021" s="5" t="s">
        <v>249</v>
      </c>
      <c r="E9021" s="5">
        <v>4</v>
      </c>
      <c r="F9021" s="5" t="s">
        <v>2598</v>
      </c>
      <c r="G9021" s="31">
        <v>0</v>
      </c>
      <c r="H9021" s="32">
        <v>0</v>
      </c>
      <c r="I9021" s="5">
        <v>16.385000000000002</v>
      </c>
    </row>
    <row r="9022" spans="1:9">
      <c r="A9022" s="5">
        <v>2600030116</v>
      </c>
      <c r="B9022" s="5" t="s">
        <v>6545</v>
      </c>
      <c r="C9022" s="5" t="s">
        <v>248</v>
      </c>
      <c r="D9022" s="5" t="s">
        <v>249</v>
      </c>
      <c r="E9022" s="5">
        <v>20</v>
      </c>
      <c r="F9022" s="5" t="s">
        <v>2598</v>
      </c>
      <c r="G9022" s="31">
        <v>0</v>
      </c>
      <c r="H9022" s="32">
        <v>0</v>
      </c>
      <c r="I9022" s="5">
        <v>0.84750000000000003</v>
      </c>
    </row>
    <row r="9023" spans="1:9">
      <c r="A9023" s="5">
        <v>2600030126</v>
      </c>
      <c r="B9023" s="5" t="s">
        <v>6546</v>
      </c>
      <c r="C9023" s="5" t="s">
        <v>699</v>
      </c>
      <c r="D9023" s="5" t="s">
        <v>700</v>
      </c>
      <c r="E9023" s="5">
        <v>1</v>
      </c>
      <c r="F9023" s="5" t="s">
        <v>2598</v>
      </c>
      <c r="G9023" s="31">
        <v>0</v>
      </c>
      <c r="H9023" s="32">
        <v>0</v>
      </c>
      <c r="I9023" s="5">
        <v>611.71</v>
      </c>
    </row>
    <row r="9024" spans="1:9">
      <c r="A9024" s="5">
        <v>2600030138</v>
      </c>
      <c r="B9024" s="5" t="s">
        <v>6547</v>
      </c>
      <c r="C9024" s="5" t="s">
        <v>248</v>
      </c>
      <c r="D9024" s="5" t="s">
        <v>249</v>
      </c>
      <c r="E9024" s="5">
        <v>157</v>
      </c>
      <c r="F9024" s="5" t="s">
        <v>2598</v>
      </c>
      <c r="G9024" s="31">
        <v>0</v>
      </c>
      <c r="H9024" s="32">
        <v>0</v>
      </c>
      <c r="I9024" s="5">
        <v>0.64917199999999997</v>
      </c>
    </row>
    <row r="9025" spans="1:9">
      <c r="A9025" s="5">
        <v>2600030140</v>
      </c>
      <c r="B9025" s="5" t="s">
        <v>8504</v>
      </c>
      <c r="C9025" s="5" t="s">
        <v>699</v>
      </c>
      <c r="D9025" s="5" t="s">
        <v>700</v>
      </c>
      <c r="E9025" s="5">
        <v>2</v>
      </c>
      <c r="F9025" s="5" t="s">
        <v>2598</v>
      </c>
      <c r="G9025" s="31">
        <v>0</v>
      </c>
      <c r="H9025" s="32">
        <v>0</v>
      </c>
      <c r="I9025" s="5">
        <v>7.4</v>
      </c>
    </row>
    <row r="9026" spans="1:9">
      <c r="A9026" s="5">
        <v>2600030143</v>
      </c>
      <c r="B9026" s="5" t="s">
        <v>6548</v>
      </c>
      <c r="C9026" s="5" t="s">
        <v>699</v>
      </c>
      <c r="D9026" s="5" t="s">
        <v>700</v>
      </c>
      <c r="E9026" s="5">
        <v>1</v>
      </c>
      <c r="F9026" s="5" t="s">
        <v>6520</v>
      </c>
      <c r="G9026" s="31">
        <v>0</v>
      </c>
      <c r="H9026" s="32">
        <v>0</v>
      </c>
      <c r="I9026" s="33">
        <v>8158.91</v>
      </c>
    </row>
    <row r="9027" spans="1:9">
      <c r="A9027" s="5">
        <v>2600030144</v>
      </c>
      <c r="B9027" s="5" t="s">
        <v>6549</v>
      </c>
      <c r="C9027" s="5" t="s">
        <v>699</v>
      </c>
      <c r="D9027" s="5" t="s">
        <v>700</v>
      </c>
      <c r="E9027" s="5">
        <v>2</v>
      </c>
      <c r="F9027" s="5" t="s">
        <v>6520</v>
      </c>
      <c r="G9027" s="31">
        <v>0</v>
      </c>
      <c r="H9027" s="32">
        <v>0</v>
      </c>
      <c r="I9027" s="33">
        <v>1888.54</v>
      </c>
    </row>
    <row r="9028" spans="1:9">
      <c r="A9028" s="5">
        <v>2600030145</v>
      </c>
      <c r="B9028" s="5" t="s">
        <v>6550</v>
      </c>
      <c r="C9028" s="5" t="s">
        <v>699</v>
      </c>
      <c r="D9028" s="5" t="s">
        <v>700</v>
      </c>
      <c r="E9028" s="5">
        <v>1</v>
      </c>
      <c r="F9028" s="5" t="s">
        <v>6520</v>
      </c>
      <c r="G9028" s="31">
        <v>0</v>
      </c>
      <c r="H9028" s="32">
        <v>0</v>
      </c>
      <c r="I9028" s="33">
        <v>2059.9899999999998</v>
      </c>
    </row>
    <row r="9029" spans="1:9">
      <c r="A9029" s="5">
        <v>2600030146</v>
      </c>
      <c r="B9029" s="5" t="s">
        <v>6551</v>
      </c>
      <c r="C9029" s="5" t="s">
        <v>699</v>
      </c>
      <c r="D9029" s="5" t="s">
        <v>700</v>
      </c>
      <c r="E9029" s="5">
        <v>5</v>
      </c>
      <c r="F9029" s="5" t="s">
        <v>6520</v>
      </c>
      <c r="G9029" s="31">
        <v>0</v>
      </c>
      <c r="H9029" s="32">
        <v>0</v>
      </c>
      <c r="I9029" s="33">
        <v>1888.538</v>
      </c>
    </row>
    <row r="9030" spans="1:9">
      <c r="A9030" s="5">
        <v>2600030147</v>
      </c>
      <c r="B9030" s="5" t="s">
        <v>6552</v>
      </c>
      <c r="C9030" s="5" t="s">
        <v>699</v>
      </c>
      <c r="D9030" s="5" t="s">
        <v>700</v>
      </c>
      <c r="E9030" s="5">
        <v>1</v>
      </c>
      <c r="F9030" s="5" t="s">
        <v>6520</v>
      </c>
      <c r="G9030" s="31">
        <v>0</v>
      </c>
      <c r="H9030" s="32">
        <v>0</v>
      </c>
      <c r="I9030" s="33">
        <v>2421.39</v>
      </c>
    </row>
    <row r="9031" spans="1:9">
      <c r="A9031" s="5">
        <v>2600030148</v>
      </c>
      <c r="B9031" s="5" t="s">
        <v>6553</v>
      </c>
      <c r="C9031" s="5" t="s">
        <v>699</v>
      </c>
      <c r="D9031" s="5" t="s">
        <v>700</v>
      </c>
      <c r="E9031" s="5">
        <v>1</v>
      </c>
      <c r="F9031" s="5" t="s">
        <v>6520</v>
      </c>
      <c r="G9031" s="31">
        <v>0</v>
      </c>
      <c r="H9031" s="32">
        <v>0</v>
      </c>
      <c r="I9031" s="33">
        <v>3419.92</v>
      </c>
    </row>
    <row r="9032" spans="1:9">
      <c r="A9032" s="5">
        <v>2600030149</v>
      </c>
      <c r="B9032" s="5" t="s">
        <v>6554</v>
      </c>
      <c r="C9032" s="5" t="s">
        <v>699</v>
      </c>
      <c r="D9032" s="5" t="s">
        <v>700</v>
      </c>
      <c r="E9032" s="5">
        <v>1</v>
      </c>
      <c r="F9032" s="5" t="s">
        <v>2598</v>
      </c>
      <c r="G9032" s="31">
        <v>0</v>
      </c>
      <c r="H9032" s="32">
        <v>0</v>
      </c>
      <c r="I9032" s="33">
        <v>1273.0999999999999</v>
      </c>
    </row>
    <row r="9033" spans="1:9">
      <c r="A9033" s="5">
        <v>2600030151</v>
      </c>
      <c r="B9033" s="5" t="s">
        <v>6555</v>
      </c>
      <c r="C9033" s="5" t="s">
        <v>699</v>
      </c>
      <c r="D9033" s="5" t="s">
        <v>700</v>
      </c>
      <c r="E9033" s="5">
        <v>1</v>
      </c>
      <c r="F9033" s="5" t="s">
        <v>2598</v>
      </c>
      <c r="G9033" s="31">
        <v>0</v>
      </c>
      <c r="H9033" s="32">
        <v>0</v>
      </c>
      <c r="I9033" s="33">
        <v>1273.0999999999999</v>
      </c>
    </row>
    <row r="9034" spans="1:9">
      <c r="A9034" s="5">
        <v>2600030152</v>
      </c>
      <c r="B9034" s="5" t="s">
        <v>6556</v>
      </c>
      <c r="C9034" s="5" t="s">
        <v>699</v>
      </c>
      <c r="D9034" s="5" t="s">
        <v>700</v>
      </c>
      <c r="E9034" s="5">
        <v>1</v>
      </c>
      <c r="F9034" s="5" t="s">
        <v>2598</v>
      </c>
      <c r="G9034" s="31">
        <v>0</v>
      </c>
      <c r="H9034" s="32">
        <v>0</v>
      </c>
      <c r="I9034" s="33">
        <v>1273.0999999999999</v>
      </c>
    </row>
    <row r="9035" spans="1:9">
      <c r="A9035" s="5">
        <v>2600030169</v>
      </c>
      <c r="B9035" s="5" t="s">
        <v>6557</v>
      </c>
      <c r="C9035" s="5" t="s">
        <v>248</v>
      </c>
      <c r="D9035" s="5" t="s">
        <v>249</v>
      </c>
      <c r="E9035" s="5">
        <v>1</v>
      </c>
      <c r="F9035" s="5" t="s">
        <v>2598</v>
      </c>
      <c r="G9035" s="31">
        <v>0</v>
      </c>
      <c r="H9035" s="32">
        <v>0</v>
      </c>
      <c r="I9035" s="5">
        <v>32.46</v>
      </c>
    </row>
    <row r="9036" spans="1:9">
      <c r="A9036" s="5">
        <v>2600030172</v>
      </c>
      <c r="B9036" s="5" t="s">
        <v>6558</v>
      </c>
      <c r="C9036" s="5" t="s">
        <v>699</v>
      </c>
      <c r="D9036" s="5" t="s">
        <v>700</v>
      </c>
      <c r="E9036" s="5">
        <v>3</v>
      </c>
      <c r="F9036" s="5" t="s">
        <v>6520</v>
      </c>
      <c r="G9036" s="31">
        <v>0</v>
      </c>
      <c r="H9036" s="32">
        <v>0</v>
      </c>
      <c r="I9036" s="33">
        <v>2144.1999999999998</v>
      </c>
    </row>
    <row r="9037" spans="1:9">
      <c r="A9037" s="5">
        <v>2600030174</v>
      </c>
      <c r="B9037" s="5" t="s">
        <v>6559</v>
      </c>
      <c r="C9037" s="5" t="s">
        <v>699</v>
      </c>
      <c r="D9037" s="5" t="s">
        <v>700</v>
      </c>
      <c r="E9037" s="5">
        <v>1</v>
      </c>
      <c r="F9037" s="5" t="s">
        <v>2598</v>
      </c>
      <c r="G9037" s="31">
        <v>0</v>
      </c>
      <c r="H9037" s="32">
        <v>0</v>
      </c>
      <c r="I9037" s="33">
        <v>2785.61</v>
      </c>
    </row>
    <row r="9038" spans="1:9">
      <c r="A9038" s="5">
        <v>2600030175</v>
      </c>
      <c r="B9038" s="5" t="s">
        <v>6560</v>
      </c>
      <c r="C9038" s="5" t="s">
        <v>699</v>
      </c>
      <c r="D9038" s="5" t="s">
        <v>700</v>
      </c>
      <c r="E9038" s="33">
        <v>1403</v>
      </c>
      <c r="F9038" s="5" t="s">
        <v>2598</v>
      </c>
      <c r="G9038" s="31">
        <v>0</v>
      </c>
      <c r="H9038" s="32">
        <v>0</v>
      </c>
      <c r="I9038" s="5">
        <v>1.6985170000000001</v>
      </c>
    </row>
    <row r="9039" spans="1:9">
      <c r="A9039" s="5">
        <v>2600030193</v>
      </c>
      <c r="B9039" s="5" t="s">
        <v>6561</v>
      </c>
      <c r="C9039" s="5" t="s">
        <v>699</v>
      </c>
      <c r="D9039" s="5" t="s">
        <v>700</v>
      </c>
      <c r="E9039" s="5">
        <v>1.5</v>
      </c>
      <c r="F9039" s="5" t="s">
        <v>5721</v>
      </c>
      <c r="G9039" s="31">
        <v>0</v>
      </c>
      <c r="H9039" s="32">
        <v>0</v>
      </c>
      <c r="I9039" s="5">
        <v>73.446667000000005</v>
      </c>
    </row>
    <row r="9040" spans="1:9">
      <c r="A9040" s="5">
        <v>2600030195</v>
      </c>
      <c r="B9040" s="5" t="s">
        <v>8505</v>
      </c>
      <c r="C9040" s="5" t="s">
        <v>248</v>
      </c>
      <c r="D9040" s="5" t="s">
        <v>249</v>
      </c>
      <c r="E9040" s="5">
        <v>2</v>
      </c>
      <c r="F9040" s="5" t="s">
        <v>2598</v>
      </c>
      <c r="G9040" s="31">
        <v>0</v>
      </c>
      <c r="H9040" s="32">
        <v>0</v>
      </c>
      <c r="I9040" s="5">
        <v>18.164999999999999</v>
      </c>
    </row>
    <row r="9041" spans="1:9">
      <c r="A9041" s="5">
        <v>2600030207</v>
      </c>
      <c r="B9041" s="5" t="s">
        <v>6562</v>
      </c>
      <c r="C9041" s="5" t="s">
        <v>699</v>
      </c>
      <c r="D9041" s="5" t="s">
        <v>700</v>
      </c>
      <c r="E9041" s="5">
        <v>8</v>
      </c>
      <c r="F9041" s="5" t="s">
        <v>2598</v>
      </c>
      <c r="G9041" s="31">
        <v>0</v>
      </c>
      <c r="H9041" s="32">
        <v>0</v>
      </c>
      <c r="I9041" s="5">
        <v>5.3</v>
      </c>
    </row>
    <row r="9042" spans="1:9">
      <c r="A9042" s="5">
        <v>2600030221</v>
      </c>
      <c r="B9042" s="5" t="s">
        <v>6563</v>
      </c>
      <c r="C9042" s="5" t="s">
        <v>248</v>
      </c>
      <c r="D9042" s="5" t="s">
        <v>249</v>
      </c>
      <c r="E9042" s="5">
        <v>1</v>
      </c>
      <c r="F9042" s="5" t="s">
        <v>2598</v>
      </c>
      <c r="G9042" s="31">
        <v>0</v>
      </c>
      <c r="H9042" s="32">
        <v>0</v>
      </c>
      <c r="I9042" s="5">
        <v>42.21</v>
      </c>
    </row>
    <row r="9043" spans="1:9">
      <c r="A9043" s="5">
        <v>2600030226</v>
      </c>
      <c r="B9043" s="5" t="s">
        <v>6564</v>
      </c>
      <c r="C9043" s="5" t="s">
        <v>248</v>
      </c>
      <c r="D9043" s="5" t="s">
        <v>249</v>
      </c>
      <c r="E9043" s="5">
        <v>2</v>
      </c>
      <c r="F9043" s="5" t="s">
        <v>2598</v>
      </c>
      <c r="G9043" s="31">
        <v>0</v>
      </c>
      <c r="H9043" s="32">
        <v>0</v>
      </c>
      <c r="I9043" s="5">
        <v>54.5</v>
      </c>
    </row>
    <row r="9044" spans="1:9">
      <c r="A9044" s="5">
        <v>2600030236</v>
      </c>
      <c r="B9044" s="5" t="s">
        <v>6565</v>
      </c>
      <c r="C9044" s="5" t="s">
        <v>699</v>
      </c>
      <c r="D9044" s="5" t="s">
        <v>700</v>
      </c>
      <c r="E9044" s="5">
        <v>4</v>
      </c>
      <c r="F9044" s="5" t="s">
        <v>2598</v>
      </c>
      <c r="G9044" s="31">
        <v>0</v>
      </c>
      <c r="H9044" s="32">
        <v>0</v>
      </c>
      <c r="I9044" s="5">
        <v>222.71250000000001</v>
      </c>
    </row>
    <row r="9045" spans="1:9">
      <c r="A9045" s="5">
        <v>2600030239</v>
      </c>
      <c r="B9045" s="5" t="s">
        <v>6566</v>
      </c>
      <c r="C9045" s="5" t="s">
        <v>699</v>
      </c>
      <c r="D9045" s="5" t="s">
        <v>700</v>
      </c>
      <c r="E9045" s="5">
        <v>3</v>
      </c>
      <c r="F9045" s="5" t="s">
        <v>2598</v>
      </c>
      <c r="G9045" s="31">
        <v>0</v>
      </c>
      <c r="H9045" s="32">
        <v>0</v>
      </c>
      <c r="I9045" s="5">
        <v>20.883333</v>
      </c>
    </row>
    <row r="9046" spans="1:9">
      <c r="A9046" s="5">
        <v>2600030241</v>
      </c>
      <c r="B9046" s="5" t="s">
        <v>6567</v>
      </c>
      <c r="C9046" s="5" t="s">
        <v>248</v>
      </c>
      <c r="D9046" s="5" t="s">
        <v>249</v>
      </c>
      <c r="E9046" s="5">
        <v>2</v>
      </c>
      <c r="F9046" s="5" t="s">
        <v>2598</v>
      </c>
      <c r="G9046" s="31">
        <v>0</v>
      </c>
      <c r="H9046" s="32">
        <v>0</v>
      </c>
      <c r="I9046" s="5">
        <v>45.015000000000001</v>
      </c>
    </row>
    <row r="9047" spans="1:9">
      <c r="A9047" s="5">
        <v>2600030250</v>
      </c>
      <c r="B9047" s="5" t="s">
        <v>6568</v>
      </c>
      <c r="C9047" s="5" t="s">
        <v>699</v>
      </c>
      <c r="D9047" s="5" t="s">
        <v>700</v>
      </c>
      <c r="E9047" s="5">
        <v>3</v>
      </c>
      <c r="F9047" s="5" t="s">
        <v>2598</v>
      </c>
      <c r="G9047" s="31">
        <v>0</v>
      </c>
      <c r="H9047" s="32">
        <v>0</v>
      </c>
      <c r="I9047" s="5">
        <v>95.703333000000001</v>
      </c>
    </row>
    <row r="9048" spans="1:9">
      <c r="A9048" s="5">
        <v>2600030260</v>
      </c>
      <c r="B9048" s="5" t="s">
        <v>6569</v>
      </c>
      <c r="C9048" s="5" t="s">
        <v>699</v>
      </c>
      <c r="D9048" s="5" t="s">
        <v>700</v>
      </c>
      <c r="E9048" s="5">
        <v>1</v>
      </c>
      <c r="F9048" s="5" t="s">
        <v>2598</v>
      </c>
      <c r="G9048" s="31">
        <v>0</v>
      </c>
      <c r="H9048" s="32">
        <v>0</v>
      </c>
      <c r="I9048" s="5">
        <v>16.170000000000002</v>
      </c>
    </row>
    <row r="9049" spans="1:9">
      <c r="A9049" s="5">
        <v>2600030262</v>
      </c>
      <c r="B9049" s="5" t="s">
        <v>6570</v>
      </c>
      <c r="C9049" s="5" t="s">
        <v>699</v>
      </c>
      <c r="D9049" s="5" t="s">
        <v>700</v>
      </c>
      <c r="E9049" s="5">
        <v>2</v>
      </c>
      <c r="F9049" s="5" t="s">
        <v>2598</v>
      </c>
      <c r="G9049" s="31">
        <v>0</v>
      </c>
      <c r="H9049" s="32">
        <v>0</v>
      </c>
      <c r="I9049" s="5">
        <v>16.05</v>
      </c>
    </row>
    <row r="9050" spans="1:9">
      <c r="A9050" s="5">
        <v>2600030288</v>
      </c>
      <c r="B9050" s="5" t="s">
        <v>6571</v>
      </c>
      <c r="C9050" s="5" t="s">
        <v>699</v>
      </c>
      <c r="D9050" s="5" t="s">
        <v>700</v>
      </c>
      <c r="E9050" s="5">
        <v>17</v>
      </c>
      <c r="F9050" s="5" t="s">
        <v>2598</v>
      </c>
      <c r="G9050" s="31">
        <v>0</v>
      </c>
      <c r="H9050" s="32">
        <v>0</v>
      </c>
      <c r="I9050" s="5">
        <v>1.65</v>
      </c>
    </row>
    <row r="9051" spans="1:9">
      <c r="A9051" s="5">
        <v>2600030290</v>
      </c>
      <c r="B9051" s="5" t="s">
        <v>6572</v>
      </c>
      <c r="C9051" s="5" t="s">
        <v>699</v>
      </c>
      <c r="D9051" s="5" t="s">
        <v>700</v>
      </c>
      <c r="E9051" s="5">
        <v>4</v>
      </c>
      <c r="F9051" s="5" t="s">
        <v>2598</v>
      </c>
      <c r="G9051" s="31">
        <v>0</v>
      </c>
      <c r="H9051" s="32">
        <v>0</v>
      </c>
      <c r="I9051" s="5">
        <v>935.745</v>
      </c>
    </row>
    <row r="9052" spans="1:9">
      <c r="A9052" s="5">
        <v>2600030291</v>
      </c>
      <c r="B9052" s="5" t="s">
        <v>6573</v>
      </c>
      <c r="C9052" s="5" t="s">
        <v>699</v>
      </c>
      <c r="D9052" s="5" t="s">
        <v>700</v>
      </c>
      <c r="E9052" s="5">
        <v>3</v>
      </c>
      <c r="F9052" s="5" t="s">
        <v>2598</v>
      </c>
      <c r="G9052" s="31">
        <v>0</v>
      </c>
      <c r="H9052" s="32">
        <v>0</v>
      </c>
      <c r="I9052" s="33">
        <v>1157.94</v>
      </c>
    </row>
    <row r="9053" spans="1:9">
      <c r="A9053" s="5">
        <v>2600030312</v>
      </c>
      <c r="B9053" s="5" t="s">
        <v>6574</v>
      </c>
      <c r="C9053" s="5" t="s">
        <v>248</v>
      </c>
      <c r="D9053" s="5" t="s">
        <v>249</v>
      </c>
      <c r="E9053" s="5">
        <v>30</v>
      </c>
      <c r="F9053" s="5" t="s">
        <v>2598</v>
      </c>
      <c r="G9053" s="31">
        <v>0</v>
      </c>
      <c r="H9053" s="32">
        <v>0</v>
      </c>
      <c r="I9053" s="5">
        <v>1.9490000000000001</v>
      </c>
    </row>
    <row r="9054" spans="1:9">
      <c r="A9054" s="5">
        <v>2600030315</v>
      </c>
      <c r="B9054" s="5" t="s">
        <v>6575</v>
      </c>
      <c r="C9054" s="5" t="s">
        <v>699</v>
      </c>
      <c r="D9054" s="5" t="s">
        <v>700</v>
      </c>
      <c r="E9054" s="5">
        <v>3</v>
      </c>
      <c r="F9054" s="5" t="s">
        <v>2598</v>
      </c>
      <c r="G9054" s="31">
        <v>0</v>
      </c>
      <c r="H9054" s="32">
        <v>0</v>
      </c>
      <c r="I9054" s="5">
        <v>50.863332999999997</v>
      </c>
    </row>
    <row r="9055" spans="1:9">
      <c r="A9055" s="5">
        <v>2600030344</v>
      </c>
      <c r="B9055" s="5" t="s">
        <v>6576</v>
      </c>
      <c r="C9055" s="5" t="s">
        <v>699</v>
      </c>
      <c r="D9055" s="5" t="s">
        <v>700</v>
      </c>
      <c r="E9055" s="5">
        <v>1</v>
      </c>
      <c r="F9055" s="5" t="s">
        <v>2598</v>
      </c>
      <c r="G9055" s="31">
        <v>0</v>
      </c>
      <c r="H9055" s="32">
        <v>0</v>
      </c>
      <c r="I9055" s="5">
        <v>25.43</v>
      </c>
    </row>
    <row r="9056" spans="1:9">
      <c r="A9056" s="5">
        <v>2600030345</v>
      </c>
      <c r="B9056" s="5" t="s">
        <v>6577</v>
      </c>
      <c r="C9056" s="5" t="s">
        <v>248</v>
      </c>
      <c r="D9056" s="5" t="s">
        <v>249</v>
      </c>
      <c r="E9056" s="5">
        <v>2</v>
      </c>
      <c r="F9056" s="5" t="s">
        <v>2598</v>
      </c>
      <c r="G9056" s="31">
        <v>0</v>
      </c>
      <c r="H9056" s="32">
        <v>0</v>
      </c>
      <c r="I9056" s="5">
        <v>10.555</v>
      </c>
    </row>
    <row r="9057" spans="1:9">
      <c r="A9057" s="5">
        <v>2600030355</v>
      </c>
      <c r="B9057" s="5" t="s">
        <v>6578</v>
      </c>
      <c r="C9057" s="5" t="s">
        <v>699</v>
      </c>
      <c r="D9057" s="5" t="s">
        <v>700</v>
      </c>
      <c r="E9057" s="5">
        <v>1</v>
      </c>
      <c r="F9057" s="5" t="s">
        <v>2598</v>
      </c>
      <c r="G9057" s="31">
        <v>0</v>
      </c>
      <c r="H9057" s="32">
        <v>0</v>
      </c>
      <c r="I9057" s="5">
        <v>7.36</v>
      </c>
    </row>
    <row r="9058" spans="1:9">
      <c r="A9058" s="5">
        <v>2600030355</v>
      </c>
      <c r="B9058" s="5" t="s">
        <v>6578</v>
      </c>
      <c r="C9058" s="5" t="s">
        <v>248</v>
      </c>
      <c r="D9058" s="5" t="s">
        <v>249</v>
      </c>
      <c r="E9058" s="5">
        <v>7</v>
      </c>
      <c r="F9058" s="5" t="s">
        <v>2598</v>
      </c>
      <c r="G9058" s="31">
        <v>0</v>
      </c>
      <c r="H9058" s="32">
        <v>0</v>
      </c>
      <c r="I9058" s="33">
        <v>6.8128570000000002</v>
      </c>
    </row>
    <row r="9059" spans="1:9">
      <c r="A9059" s="5">
        <v>2600030357</v>
      </c>
      <c r="B9059" s="5" t="s">
        <v>6579</v>
      </c>
      <c r="C9059" s="5" t="s">
        <v>248</v>
      </c>
      <c r="D9059" s="5" t="s">
        <v>249</v>
      </c>
      <c r="E9059" s="5">
        <v>7</v>
      </c>
      <c r="F9059" s="5" t="s">
        <v>2598</v>
      </c>
      <c r="G9059" s="31">
        <v>0</v>
      </c>
      <c r="H9059" s="32">
        <v>0</v>
      </c>
      <c r="I9059" s="5">
        <v>185</v>
      </c>
    </row>
    <row r="9060" spans="1:9">
      <c r="A9060" s="5">
        <v>2600030358</v>
      </c>
      <c r="B9060" s="5" t="s">
        <v>6580</v>
      </c>
      <c r="C9060" s="5" t="s">
        <v>699</v>
      </c>
      <c r="D9060" s="5" t="s">
        <v>700</v>
      </c>
      <c r="E9060" s="5">
        <v>4</v>
      </c>
      <c r="F9060" s="5" t="s">
        <v>2598</v>
      </c>
      <c r="G9060" s="31">
        <v>0</v>
      </c>
      <c r="H9060" s="32">
        <v>0</v>
      </c>
      <c r="I9060" s="5">
        <v>14.605</v>
      </c>
    </row>
    <row r="9061" spans="1:9">
      <c r="A9061" s="5">
        <v>2600030365</v>
      </c>
      <c r="B9061" s="5" t="s">
        <v>6581</v>
      </c>
      <c r="C9061" s="5" t="s">
        <v>248</v>
      </c>
      <c r="D9061" s="5" t="s">
        <v>249</v>
      </c>
      <c r="E9061" s="5">
        <v>35</v>
      </c>
      <c r="F9061" s="5" t="s">
        <v>2598</v>
      </c>
      <c r="G9061" s="31">
        <v>0</v>
      </c>
      <c r="H9061" s="32">
        <v>0</v>
      </c>
      <c r="I9061" s="5">
        <v>0.89542900000000003</v>
      </c>
    </row>
    <row r="9062" spans="1:9">
      <c r="A9062" s="5">
        <v>2600030368</v>
      </c>
      <c r="B9062" s="5" t="s">
        <v>6582</v>
      </c>
      <c r="C9062" s="5" t="s">
        <v>248</v>
      </c>
      <c r="D9062" s="5" t="s">
        <v>249</v>
      </c>
      <c r="E9062" s="5">
        <v>2</v>
      </c>
      <c r="F9062" s="5" t="s">
        <v>2598</v>
      </c>
      <c r="G9062" s="31">
        <v>0</v>
      </c>
      <c r="H9062" s="32">
        <v>0</v>
      </c>
      <c r="I9062" s="5">
        <v>100</v>
      </c>
    </row>
    <row r="9063" spans="1:9">
      <c r="A9063" s="5">
        <v>2600030376</v>
      </c>
      <c r="B9063" s="5" t="s">
        <v>6583</v>
      </c>
      <c r="C9063" s="5" t="s">
        <v>699</v>
      </c>
      <c r="D9063" s="5" t="s">
        <v>700</v>
      </c>
      <c r="E9063" s="5">
        <v>3</v>
      </c>
      <c r="F9063" s="5" t="s">
        <v>2598</v>
      </c>
      <c r="G9063" s="31">
        <v>0</v>
      </c>
      <c r="H9063" s="32">
        <v>0</v>
      </c>
      <c r="I9063" s="5">
        <v>2.286667</v>
      </c>
    </row>
    <row r="9064" spans="1:9">
      <c r="A9064" s="5">
        <v>2600030385</v>
      </c>
      <c r="B9064" s="5" t="s">
        <v>6584</v>
      </c>
      <c r="C9064" s="5" t="s">
        <v>699</v>
      </c>
      <c r="D9064" s="5" t="s">
        <v>700</v>
      </c>
      <c r="E9064" s="5">
        <v>3</v>
      </c>
      <c r="F9064" s="5" t="s">
        <v>2598</v>
      </c>
      <c r="G9064" s="31">
        <v>0</v>
      </c>
      <c r="H9064" s="32">
        <v>0</v>
      </c>
      <c r="I9064" s="5">
        <v>4.8600000000000003</v>
      </c>
    </row>
    <row r="9065" spans="1:9">
      <c r="A9065" s="5">
        <v>2600030386</v>
      </c>
      <c r="B9065" s="5" t="s">
        <v>6585</v>
      </c>
      <c r="C9065" s="5" t="s">
        <v>699</v>
      </c>
      <c r="D9065" s="5" t="s">
        <v>700</v>
      </c>
      <c r="E9065" s="5">
        <v>100</v>
      </c>
      <c r="F9065" s="5" t="s">
        <v>2598</v>
      </c>
      <c r="G9065" s="31">
        <v>0</v>
      </c>
      <c r="H9065" s="32">
        <v>0</v>
      </c>
      <c r="I9065" s="5">
        <v>0.2</v>
      </c>
    </row>
    <row r="9066" spans="1:9">
      <c r="A9066" s="5">
        <v>2600030395</v>
      </c>
      <c r="B9066" s="5" t="s">
        <v>6586</v>
      </c>
      <c r="C9066" s="5" t="s">
        <v>699</v>
      </c>
      <c r="D9066" s="5" t="s">
        <v>700</v>
      </c>
      <c r="E9066" s="5">
        <v>6</v>
      </c>
      <c r="F9066" s="5" t="s">
        <v>5721</v>
      </c>
      <c r="G9066" s="31">
        <v>0</v>
      </c>
      <c r="H9066" s="32">
        <v>0</v>
      </c>
      <c r="I9066" s="5">
        <v>3.85</v>
      </c>
    </row>
    <row r="9067" spans="1:9">
      <c r="A9067" s="5">
        <v>2600030398</v>
      </c>
      <c r="B9067" s="5" t="s">
        <v>6587</v>
      </c>
      <c r="C9067" s="5" t="s">
        <v>699</v>
      </c>
      <c r="D9067" s="5" t="s">
        <v>700</v>
      </c>
      <c r="E9067" s="5">
        <v>1</v>
      </c>
      <c r="F9067" s="5" t="s">
        <v>2598</v>
      </c>
      <c r="G9067" s="31">
        <v>0</v>
      </c>
      <c r="H9067" s="32">
        <v>0</v>
      </c>
      <c r="I9067" s="5">
        <v>21.95</v>
      </c>
    </row>
    <row r="9068" spans="1:9">
      <c r="A9068" s="5">
        <v>2600030407</v>
      </c>
      <c r="B9068" s="5" t="s">
        <v>6588</v>
      </c>
      <c r="C9068" s="5" t="s">
        <v>248</v>
      </c>
      <c r="D9068" s="5" t="s">
        <v>249</v>
      </c>
      <c r="E9068" s="5">
        <v>3</v>
      </c>
      <c r="F9068" s="5" t="s">
        <v>2598</v>
      </c>
      <c r="G9068" s="31">
        <v>0</v>
      </c>
      <c r="H9068" s="32">
        <v>0</v>
      </c>
      <c r="I9068" s="5">
        <v>41.95</v>
      </c>
    </row>
    <row r="9069" spans="1:9">
      <c r="A9069" s="5">
        <v>2600030410</v>
      </c>
      <c r="B9069" s="5" t="s">
        <v>6589</v>
      </c>
      <c r="C9069" s="5" t="s">
        <v>248</v>
      </c>
      <c r="D9069" s="5" t="s">
        <v>249</v>
      </c>
      <c r="E9069" s="5">
        <v>14</v>
      </c>
      <c r="F9069" s="5" t="s">
        <v>2598</v>
      </c>
      <c r="G9069" s="31">
        <v>0</v>
      </c>
      <c r="H9069" s="32">
        <v>0</v>
      </c>
      <c r="I9069" s="5">
        <v>0.5</v>
      </c>
    </row>
    <row r="9070" spans="1:9">
      <c r="A9070" s="5">
        <v>2600030427</v>
      </c>
      <c r="B9070" s="5" t="s">
        <v>6590</v>
      </c>
      <c r="C9070" s="5" t="s">
        <v>248</v>
      </c>
      <c r="D9070" s="5" t="s">
        <v>249</v>
      </c>
      <c r="E9070" s="5">
        <v>3</v>
      </c>
      <c r="F9070" s="5" t="s">
        <v>2598</v>
      </c>
      <c r="G9070" s="31">
        <v>0</v>
      </c>
      <c r="H9070" s="32">
        <v>0</v>
      </c>
      <c r="I9070" s="5">
        <v>41.946666999999998</v>
      </c>
    </row>
    <row r="9071" spans="1:9">
      <c r="A9071" s="5">
        <v>2600030435</v>
      </c>
      <c r="B9071" s="5" t="s">
        <v>6591</v>
      </c>
      <c r="C9071" s="5" t="s">
        <v>699</v>
      </c>
      <c r="D9071" s="5" t="s">
        <v>700</v>
      </c>
      <c r="E9071" s="5">
        <v>1</v>
      </c>
      <c r="F9071" s="5" t="s">
        <v>2598</v>
      </c>
      <c r="G9071" s="31">
        <v>0</v>
      </c>
      <c r="H9071" s="32">
        <v>0</v>
      </c>
      <c r="I9071" s="5">
        <v>45.81</v>
      </c>
    </row>
    <row r="9072" spans="1:9">
      <c r="A9072" s="5">
        <v>2600030437</v>
      </c>
      <c r="B9072" s="5" t="s">
        <v>6592</v>
      </c>
      <c r="C9072" s="5" t="s">
        <v>699</v>
      </c>
      <c r="D9072" s="5" t="s">
        <v>700</v>
      </c>
      <c r="E9072" s="5">
        <v>3</v>
      </c>
      <c r="F9072" s="5" t="s">
        <v>2598</v>
      </c>
      <c r="G9072" s="31">
        <v>0</v>
      </c>
      <c r="H9072" s="32">
        <v>0</v>
      </c>
      <c r="I9072" s="5">
        <v>21.856667000000002</v>
      </c>
    </row>
    <row r="9073" spans="1:9">
      <c r="A9073" s="5">
        <v>2600030456</v>
      </c>
      <c r="B9073" s="5" t="s">
        <v>6593</v>
      </c>
      <c r="C9073" s="5" t="s">
        <v>699</v>
      </c>
      <c r="D9073" s="5" t="s">
        <v>700</v>
      </c>
      <c r="E9073" s="5">
        <v>2</v>
      </c>
      <c r="F9073" s="5" t="s">
        <v>2598</v>
      </c>
      <c r="G9073" s="31">
        <v>0</v>
      </c>
      <c r="H9073" s="32">
        <v>0</v>
      </c>
      <c r="I9073" s="5">
        <v>516.19500000000005</v>
      </c>
    </row>
    <row r="9074" spans="1:9">
      <c r="A9074" s="5">
        <v>2600030460</v>
      </c>
      <c r="B9074" s="5" t="s">
        <v>6594</v>
      </c>
      <c r="C9074" s="5" t="s">
        <v>699</v>
      </c>
      <c r="D9074" s="5" t="s">
        <v>700</v>
      </c>
      <c r="E9074" s="5">
        <v>2</v>
      </c>
      <c r="F9074" s="5" t="s">
        <v>2598</v>
      </c>
      <c r="G9074" s="31">
        <v>0</v>
      </c>
      <c r="H9074" s="32">
        <v>0</v>
      </c>
      <c r="I9074" s="5">
        <v>1.77</v>
      </c>
    </row>
    <row r="9075" spans="1:9">
      <c r="A9075" s="5">
        <v>2600030462</v>
      </c>
      <c r="B9075" s="5" t="s">
        <v>6595</v>
      </c>
      <c r="C9075" s="5" t="s">
        <v>248</v>
      </c>
      <c r="D9075" s="5" t="s">
        <v>249</v>
      </c>
      <c r="E9075" s="5">
        <v>1</v>
      </c>
      <c r="F9075" s="5" t="s">
        <v>2598</v>
      </c>
      <c r="G9075" s="31">
        <v>0</v>
      </c>
      <c r="H9075" s="32">
        <v>0</v>
      </c>
      <c r="I9075" s="5">
        <v>292.37</v>
      </c>
    </row>
    <row r="9076" spans="1:9">
      <c r="A9076" s="5">
        <v>2600030471</v>
      </c>
      <c r="B9076" s="5" t="s">
        <v>6596</v>
      </c>
      <c r="C9076" s="5" t="s">
        <v>699</v>
      </c>
      <c r="D9076" s="5" t="s">
        <v>700</v>
      </c>
      <c r="E9076" s="5">
        <v>188</v>
      </c>
      <c r="F9076" s="5" t="s">
        <v>2598</v>
      </c>
      <c r="G9076" s="31">
        <v>0</v>
      </c>
      <c r="H9076" s="32">
        <v>0</v>
      </c>
      <c r="I9076" s="5">
        <v>1.0717019999999999</v>
      </c>
    </row>
    <row r="9077" spans="1:9">
      <c r="A9077" s="5">
        <v>2600030476</v>
      </c>
      <c r="B9077" s="5" t="s">
        <v>6597</v>
      </c>
      <c r="C9077" s="5" t="s">
        <v>248</v>
      </c>
      <c r="D9077" s="5" t="s">
        <v>249</v>
      </c>
      <c r="E9077" s="5">
        <v>1</v>
      </c>
      <c r="F9077" s="5" t="s">
        <v>2598</v>
      </c>
      <c r="G9077" s="31">
        <v>0</v>
      </c>
      <c r="H9077" s="32">
        <v>0</v>
      </c>
      <c r="I9077" s="5">
        <v>16.100000000000001</v>
      </c>
    </row>
    <row r="9078" spans="1:9">
      <c r="A9078" s="5">
        <v>2600030508</v>
      </c>
      <c r="B9078" s="5" t="s">
        <v>6598</v>
      </c>
      <c r="C9078" s="5" t="s">
        <v>699</v>
      </c>
      <c r="D9078" s="5" t="s">
        <v>700</v>
      </c>
      <c r="E9078" s="5">
        <v>1</v>
      </c>
      <c r="F9078" s="5" t="s">
        <v>6520</v>
      </c>
      <c r="G9078" s="31">
        <v>0</v>
      </c>
      <c r="H9078" s="32">
        <v>0</v>
      </c>
      <c r="I9078" s="5">
        <v>8.6</v>
      </c>
    </row>
    <row r="9079" spans="1:9">
      <c r="A9079" s="5">
        <v>2600030519</v>
      </c>
      <c r="B9079" s="5" t="s">
        <v>6599</v>
      </c>
      <c r="C9079" s="5" t="s">
        <v>248</v>
      </c>
      <c r="D9079" s="5" t="s">
        <v>249</v>
      </c>
      <c r="E9079" s="5">
        <v>17</v>
      </c>
      <c r="F9079" s="5" t="s">
        <v>2598</v>
      </c>
      <c r="G9079" s="31">
        <v>0</v>
      </c>
      <c r="H9079" s="32">
        <v>0</v>
      </c>
      <c r="I9079" s="5">
        <v>15.847059</v>
      </c>
    </row>
    <row r="9080" spans="1:9">
      <c r="A9080" s="5">
        <v>2600030530</v>
      </c>
      <c r="B9080" s="5" t="s">
        <v>8404</v>
      </c>
      <c r="C9080" s="5" t="s">
        <v>699</v>
      </c>
      <c r="D9080" s="5" t="s">
        <v>700</v>
      </c>
      <c r="E9080" s="5">
        <v>2</v>
      </c>
      <c r="F9080" s="5" t="s">
        <v>2598</v>
      </c>
      <c r="G9080" s="31">
        <v>0</v>
      </c>
      <c r="H9080" s="32">
        <v>0</v>
      </c>
      <c r="I9080" s="5">
        <v>11.865</v>
      </c>
    </row>
    <row r="9081" spans="1:9">
      <c r="A9081" s="5">
        <v>2600030532</v>
      </c>
      <c r="B9081" s="5" t="s">
        <v>6600</v>
      </c>
      <c r="C9081" s="5" t="s">
        <v>699</v>
      </c>
      <c r="D9081" s="5" t="s">
        <v>700</v>
      </c>
      <c r="E9081" s="5">
        <v>1</v>
      </c>
      <c r="F9081" s="5" t="s">
        <v>2598</v>
      </c>
      <c r="G9081" s="31">
        <v>0</v>
      </c>
      <c r="H9081" s="32">
        <v>0</v>
      </c>
      <c r="I9081" s="33">
        <v>36.020000000000003</v>
      </c>
    </row>
    <row r="9082" spans="1:9">
      <c r="A9082" s="5">
        <v>2600030533</v>
      </c>
      <c r="B9082" s="5" t="s">
        <v>6601</v>
      </c>
      <c r="C9082" s="5" t="s">
        <v>699</v>
      </c>
      <c r="D9082" s="5" t="s">
        <v>700</v>
      </c>
      <c r="E9082" s="5">
        <v>1</v>
      </c>
      <c r="F9082" s="5" t="s">
        <v>2598</v>
      </c>
      <c r="G9082" s="31">
        <v>0</v>
      </c>
      <c r="H9082" s="32">
        <v>0</v>
      </c>
      <c r="I9082" s="5">
        <v>3.52</v>
      </c>
    </row>
    <row r="9083" spans="1:9">
      <c r="A9083" s="5">
        <v>2600030534</v>
      </c>
      <c r="B9083" s="5" t="s">
        <v>6602</v>
      </c>
      <c r="C9083" s="5" t="s">
        <v>699</v>
      </c>
      <c r="D9083" s="5" t="s">
        <v>700</v>
      </c>
      <c r="E9083" s="5">
        <v>6</v>
      </c>
      <c r="F9083" s="5" t="s">
        <v>2598</v>
      </c>
      <c r="G9083" s="31">
        <v>0</v>
      </c>
      <c r="H9083" s="32">
        <v>0</v>
      </c>
      <c r="I9083" s="5">
        <v>2.98</v>
      </c>
    </row>
    <row r="9084" spans="1:9">
      <c r="A9084" s="5">
        <v>2600030548</v>
      </c>
      <c r="B9084" s="5" t="s">
        <v>6603</v>
      </c>
      <c r="C9084" s="5" t="s">
        <v>699</v>
      </c>
      <c r="D9084" s="5" t="s">
        <v>700</v>
      </c>
      <c r="E9084" s="5">
        <v>20</v>
      </c>
      <c r="F9084" s="5" t="s">
        <v>2598</v>
      </c>
      <c r="G9084" s="31">
        <v>0</v>
      </c>
      <c r="H9084" s="32">
        <v>0</v>
      </c>
      <c r="I9084" s="5">
        <v>0.25</v>
      </c>
    </row>
    <row r="9085" spans="1:9">
      <c r="A9085" s="5">
        <v>2600030554</v>
      </c>
      <c r="B9085" s="5" t="s">
        <v>6604</v>
      </c>
      <c r="C9085" s="5" t="s">
        <v>699</v>
      </c>
      <c r="D9085" s="5" t="s">
        <v>700</v>
      </c>
      <c r="E9085" s="5">
        <v>12</v>
      </c>
      <c r="F9085" s="5" t="s">
        <v>2598</v>
      </c>
      <c r="G9085" s="31">
        <v>0</v>
      </c>
      <c r="H9085" s="32">
        <v>0</v>
      </c>
      <c r="I9085" s="5">
        <v>1.1866669999999999</v>
      </c>
    </row>
    <row r="9086" spans="1:9">
      <c r="A9086" s="5">
        <v>2600030560</v>
      </c>
      <c r="B9086" s="5" t="s">
        <v>6605</v>
      </c>
      <c r="C9086" s="5" t="s">
        <v>699</v>
      </c>
      <c r="D9086" s="5" t="s">
        <v>700</v>
      </c>
      <c r="E9086" s="5">
        <v>1</v>
      </c>
      <c r="F9086" s="5" t="s">
        <v>2598</v>
      </c>
      <c r="G9086" s="31">
        <v>0</v>
      </c>
      <c r="H9086" s="32">
        <v>0</v>
      </c>
      <c r="I9086" s="5">
        <v>551.13</v>
      </c>
    </row>
    <row r="9087" spans="1:9">
      <c r="A9087" s="5">
        <v>2600030566</v>
      </c>
      <c r="B9087" s="5" t="s">
        <v>6606</v>
      </c>
      <c r="C9087" s="5" t="s">
        <v>699</v>
      </c>
      <c r="D9087" s="5" t="s">
        <v>700</v>
      </c>
      <c r="E9087" s="5">
        <v>14</v>
      </c>
      <c r="F9087" s="5" t="s">
        <v>2598</v>
      </c>
      <c r="G9087" s="31">
        <v>0</v>
      </c>
      <c r="H9087" s="32">
        <v>0</v>
      </c>
      <c r="I9087" s="5">
        <v>0.212143</v>
      </c>
    </row>
    <row r="9088" spans="1:9">
      <c r="A9088" s="5">
        <v>2600030582</v>
      </c>
      <c r="B9088" s="5" t="s">
        <v>6607</v>
      </c>
      <c r="C9088" s="5" t="s">
        <v>248</v>
      </c>
      <c r="D9088" s="5" t="s">
        <v>249</v>
      </c>
      <c r="E9088" s="5">
        <v>30</v>
      </c>
      <c r="F9088" s="5" t="s">
        <v>2598</v>
      </c>
      <c r="G9088" s="31">
        <v>0</v>
      </c>
      <c r="H9088" s="32">
        <v>0</v>
      </c>
      <c r="I9088" s="5">
        <v>0.38066699999999998</v>
      </c>
    </row>
    <row r="9089" spans="1:9">
      <c r="A9089" s="5">
        <v>2600030592</v>
      </c>
      <c r="B9089" s="5" t="s">
        <v>6608</v>
      </c>
      <c r="C9089" s="5" t="s">
        <v>248</v>
      </c>
      <c r="D9089" s="5" t="s">
        <v>249</v>
      </c>
      <c r="E9089" s="5">
        <v>11</v>
      </c>
      <c r="F9089" s="5" t="s">
        <v>2598</v>
      </c>
      <c r="G9089" s="31">
        <v>0</v>
      </c>
      <c r="H9089" s="32">
        <v>0</v>
      </c>
      <c r="I9089" s="5">
        <v>8.9154549999999997</v>
      </c>
    </row>
    <row r="9090" spans="1:9">
      <c r="A9090" s="5">
        <v>2600030593</v>
      </c>
      <c r="B9090" s="5" t="s">
        <v>6609</v>
      </c>
      <c r="C9090" s="5" t="s">
        <v>248</v>
      </c>
      <c r="D9090" s="5" t="s">
        <v>249</v>
      </c>
      <c r="E9090" s="5">
        <v>2</v>
      </c>
      <c r="F9090" s="5" t="s">
        <v>2598</v>
      </c>
      <c r="G9090" s="31">
        <v>0</v>
      </c>
      <c r="H9090" s="32">
        <v>0</v>
      </c>
      <c r="I9090" s="5">
        <v>60.5</v>
      </c>
    </row>
    <row r="9091" spans="1:9">
      <c r="A9091" s="5">
        <v>2600030601</v>
      </c>
      <c r="B9091" s="5" t="s">
        <v>6610</v>
      </c>
      <c r="C9091" s="5" t="s">
        <v>699</v>
      </c>
      <c r="D9091" s="5" t="s">
        <v>700</v>
      </c>
      <c r="E9091" s="5">
        <v>1</v>
      </c>
      <c r="F9091" s="5" t="s">
        <v>2598</v>
      </c>
      <c r="G9091" s="31">
        <v>0</v>
      </c>
      <c r="H9091" s="32">
        <v>0</v>
      </c>
      <c r="I9091" s="33">
        <v>99.64</v>
      </c>
    </row>
    <row r="9092" spans="1:9">
      <c r="A9092" s="5">
        <v>2600030611</v>
      </c>
      <c r="B9092" s="5" t="s">
        <v>6611</v>
      </c>
      <c r="C9092" s="5" t="s">
        <v>248</v>
      </c>
      <c r="D9092" s="5" t="s">
        <v>249</v>
      </c>
      <c r="E9092" s="5">
        <v>1</v>
      </c>
      <c r="F9092" s="5" t="s">
        <v>2598</v>
      </c>
      <c r="G9092" s="31">
        <v>0</v>
      </c>
      <c r="H9092" s="32">
        <v>0</v>
      </c>
      <c r="I9092" s="5">
        <v>164.9</v>
      </c>
    </row>
    <row r="9093" spans="1:9">
      <c r="A9093" s="5">
        <v>2600030637</v>
      </c>
      <c r="B9093" s="5" t="s">
        <v>6612</v>
      </c>
      <c r="C9093" s="5" t="s">
        <v>248</v>
      </c>
      <c r="D9093" s="5" t="s">
        <v>249</v>
      </c>
      <c r="E9093" s="5">
        <v>2</v>
      </c>
      <c r="F9093" s="5" t="s">
        <v>2598</v>
      </c>
      <c r="G9093" s="31">
        <v>0</v>
      </c>
      <c r="H9093" s="32">
        <v>0</v>
      </c>
      <c r="I9093" s="5">
        <v>57.54</v>
      </c>
    </row>
    <row r="9094" spans="1:9">
      <c r="A9094" s="5">
        <v>2600030647</v>
      </c>
      <c r="B9094" s="5" t="s">
        <v>6613</v>
      </c>
      <c r="C9094" s="5" t="s">
        <v>699</v>
      </c>
      <c r="D9094" s="5" t="s">
        <v>700</v>
      </c>
      <c r="E9094" s="5">
        <v>1</v>
      </c>
      <c r="F9094" s="5" t="s">
        <v>2598</v>
      </c>
      <c r="G9094" s="31">
        <v>0</v>
      </c>
      <c r="H9094" s="32">
        <v>0</v>
      </c>
      <c r="I9094" s="5">
        <v>4.3899999999999997</v>
      </c>
    </row>
    <row r="9095" spans="1:9">
      <c r="A9095" s="5">
        <v>2600030648</v>
      </c>
      <c r="B9095" s="5" t="s">
        <v>6614</v>
      </c>
      <c r="C9095" s="5" t="s">
        <v>699</v>
      </c>
      <c r="D9095" s="5" t="s">
        <v>700</v>
      </c>
      <c r="E9095" s="5">
        <v>3</v>
      </c>
      <c r="F9095" s="5" t="s">
        <v>2598</v>
      </c>
      <c r="G9095" s="31">
        <v>0</v>
      </c>
      <c r="H9095" s="32">
        <v>0</v>
      </c>
      <c r="I9095" s="5">
        <v>5.4633330000000004</v>
      </c>
    </row>
    <row r="9096" spans="1:9">
      <c r="A9096" s="5">
        <v>2600030651</v>
      </c>
      <c r="B9096" s="5" t="s">
        <v>6615</v>
      </c>
      <c r="C9096" s="5" t="s">
        <v>699</v>
      </c>
      <c r="D9096" s="5" t="s">
        <v>700</v>
      </c>
      <c r="E9096" s="5">
        <v>1</v>
      </c>
      <c r="F9096" s="5" t="s">
        <v>2598</v>
      </c>
      <c r="G9096" s="31">
        <v>0</v>
      </c>
      <c r="H9096" s="32">
        <v>0</v>
      </c>
      <c r="I9096" s="5">
        <v>12.3</v>
      </c>
    </row>
    <row r="9097" spans="1:9">
      <c r="A9097" s="5">
        <v>2600030654</v>
      </c>
      <c r="B9097" s="5" t="s">
        <v>6616</v>
      </c>
      <c r="C9097" s="5" t="s">
        <v>699</v>
      </c>
      <c r="D9097" s="5" t="s">
        <v>700</v>
      </c>
      <c r="E9097" s="5">
        <v>1</v>
      </c>
      <c r="F9097" s="5" t="s">
        <v>2598</v>
      </c>
      <c r="G9097" s="31">
        <v>0</v>
      </c>
      <c r="H9097" s="32">
        <v>0</v>
      </c>
      <c r="I9097" s="5">
        <v>10.199999999999999</v>
      </c>
    </row>
    <row r="9098" spans="1:9">
      <c r="A9098" s="5">
        <v>2600030655</v>
      </c>
      <c r="B9098" s="5" t="s">
        <v>6617</v>
      </c>
      <c r="C9098" s="5" t="s">
        <v>699</v>
      </c>
      <c r="D9098" s="5" t="s">
        <v>700</v>
      </c>
      <c r="E9098" s="5">
        <v>2</v>
      </c>
      <c r="F9098" s="5" t="s">
        <v>2598</v>
      </c>
      <c r="G9098" s="31">
        <v>0</v>
      </c>
      <c r="H9098" s="32">
        <v>0</v>
      </c>
      <c r="I9098" s="5">
        <v>11.52</v>
      </c>
    </row>
    <row r="9099" spans="1:9">
      <c r="A9099" s="5">
        <v>2600030673</v>
      </c>
      <c r="B9099" s="5" t="s">
        <v>6618</v>
      </c>
      <c r="C9099" s="5" t="s">
        <v>248</v>
      </c>
      <c r="D9099" s="5" t="s">
        <v>249</v>
      </c>
      <c r="E9099" s="5">
        <v>1</v>
      </c>
      <c r="F9099" s="5" t="s">
        <v>2598</v>
      </c>
      <c r="G9099" s="31">
        <v>0</v>
      </c>
      <c r="H9099" s="32">
        <v>0</v>
      </c>
      <c r="I9099" s="5">
        <v>62.5</v>
      </c>
    </row>
    <row r="9100" spans="1:9">
      <c r="A9100" s="5">
        <v>2600030679</v>
      </c>
      <c r="B9100" s="5" t="s">
        <v>6619</v>
      </c>
      <c r="C9100" s="5" t="s">
        <v>248</v>
      </c>
      <c r="D9100" s="5" t="s">
        <v>249</v>
      </c>
      <c r="E9100" s="5">
        <v>1</v>
      </c>
      <c r="F9100" s="5" t="s">
        <v>2598</v>
      </c>
      <c r="G9100" s="31">
        <v>0</v>
      </c>
      <c r="H9100" s="32">
        <v>0</v>
      </c>
      <c r="I9100" s="5">
        <v>169.49</v>
      </c>
    </row>
    <row r="9101" spans="1:9">
      <c r="A9101" s="5">
        <v>2600030706</v>
      </c>
      <c r="B9101" s="5" t="s">
        <v>6620</v>
      </c>
      <c r="C9101" s="5" t="s">
        <v>699</v>
      </c>
      <c r="D9101" s="5" t="s">
        <v>700</v>
      </c>
      <c r="E9101" s="5">
        <v>3</v>
      </c>
      <c r="F9101" s="5" t="s">
        <v>2598</v>
      </c>
      <c r="G9101" s="31">
        <v>0</v>
      </c>
      <c r="H9101" s="32">
        <v>0</v>
      </c>
      <c r="I9101" s="5">
        <v>16.899999999999999</v>
      </c>
    </row>
    <row r="9102" spans="1:9">
      <c r="A9102" s="5">
        <v>2600030709</v>
      </c>
      <c r="B9102" s="5" t="s">
        <v>6621</v>
      </c>
      <c r="C9102" s="5" t="s">
        <v>699</v>
      </c>
      <c r="D9102" s="5" t="s">
        <v>700</v>
      </c>
      <c r="E9102" s="5">
        <v>1</v>
      </c>
      <c r="F9102" s="5" t="s">
        <v>2598</v>
      </c>
      <c r="G9102" s="31">
        <v>0</v>
      </c>
      <c r="H9102" s="32">
        <v>0</v>
      </c>
      <c r="I9102" s="5">
        <v>15.94</v>
      </c>
    </row>
    <row r="9103" spans="1:9">
      <c r="A9103" s="5">
        <v>2600030710</v>
      </c>
      <c r="B9103" s="5" t="s">
        <v>6622</v>
      </c>
      <c r="C9103" s="5" t="s">
        <v>699</v>
      </c>
      <c r="D9103" s="5" t="s">
        <v>700</v>
      </c>
      <c r="E9103" s="5">
        <v>6</v>
      </c>
      <c r="F9103" s="5" t="s">
        <v>2598</v>
      </c>
      <c r="G9103" s="31">
        <v>0</v>
      </c>
      <c r="H9103" s="32">
        <v>0</v>
      </c>
      <c r="I9103" s="33">
        <v>27.943332999999999</v>
      </c>
    </row>
    <row r="9104" spans="1:9">
      <c r="A9104" s="5">
        <v>2600030711</v>
      </c>
      <c r="B9104" s="5" t="s">
        <v>6623</v>
      </c>
      <c r="C9104" s="5" t="s">
        <v>699</v>
      </c>
      <c r="D9104" s="5" t="s">
        <v>700</v>
      </c>
      <c r="E9104" s="5">
        <v>1</v>
      </c>
      <c r="F9104" s="5" t="s">
        <v>2598</v>
      </c>
      <c r="G9104" s="31">
        <v>0</v>
      </c>
      <c r="H9104" s="32">
        <v>0</v>
      </c>
      <c r="I9104" s="5">
        <v>12.22</v>
      </c>
    </row>
    <row r="9105" spans="1:9">
      <c r="A9105" s="5">
        <v>2600030716</v>
      </c>
      <c r="B9105" s="5" t="s">
        <v>6624</v>
      </c>
      <c r="C9105" s="5" t="s">
        <v>699</v>
      </c>
      <c r="D9105" s="5" t="s">
        <v>700</v>
      </c>
      <c r="E9105" s="5">
        <v>4</v>
      </c>
      <c r="F9105" s="5" t="s">
        <v>2598</v>
      </c>
      <c r="G9105" s="31">
        <v>0</v>
      </c>
      <c r="H9105" s="32">
        <v>0</v>
      </c>
      <c r="I9105" s="5">
        <v>4.1500000000000004</v>
      </c>
    </row>
    <row r="9106" spans="1:9">
      <c r="A9106" s="5">
        <v>2600030717</v>
      </c>
      <c r="B9106" s="5" t="s">
        <v>6625</v>
      </c>
      <c r="C9106" s="5" t="s">
        <v>699</v>
      </c>
      <c r="D9106" s="5" t="s">
        <v>700</v>
      </c>
      <c r="E9106" s="5">
        <v>8</v>
      </c>
      <c r="F9106" s="5" t="s">
        <v>5721</v>
      </c>
      <c r="G9106" s="31">
        <v>0</v>
      </c>
      <c r="H9106" s="32">
        <v>0</v>
      </c>
      <c r="I9106" s="5">
        <v>88.726249999999993</v>
      </c>
    </row>
    <row r="9107" spans="1:9">
      <c r="A9107" s="5">
        <v>2600030756</v>
      </c>
      <c r="B9107" s="5" t="s">
        <v>6626</v>
      </c>
      <c r="C9107" s="5" t="s">
        <v>699</v>
      </c>
      <c r="D9107" s="5" t="s">
        <v>700</v>
      </c>
      <c r="E9107" s="5">
        <v>20</v>
      </c>
      <c r="F9107" s="5" t="s">
        <v>2598</v>
      </c>
      <c r="G9107" s="31">
        <v>0</v>
      </c>
      <c r="H9107" s="32">
        <v>0</v>
      </c>
      <c r="I9107" s="5">
        <v>0.28499999999999998</v>
      </c>
    </row>
    <row r="9108" spans="1:9">
      <c r="A9108" s="5">
        <v>2600030758</v>
      </c>
      <c r="B9108" s="5" t="s">
        <v>6627</v>
      </c>
      <c r="C9108" s="5" t="s">
        <v>248</v>
      </c>
      <c r="D9108" s="5" t="s">
        <v>249</v>
      </c>
      <c r="E9108" s="5">
        <v>15</v>
      </c>
      <c r="F9108" s="5" t="s">
        <v>2598</v>
      </c>
      <c r="G9108" s="31">
        <v>0</v>
      </c>
      <c r="H9108" s="32">
        <v>0</v>
      </c>
      <c r="I9108" s="5">
        <v>0.88133300000000003</v>
      </c>
    </row>
    <row r="9109" spans="1:9">
      <c r="A9109" s="5">
        <v>2600030760</v>
      </c>
      <c r="B9109" s="5" t="s">
        <v>6628</v>
      </c>
      <c r="C9109" s="5" t="s">
        <v>699</v>
      </c>
      <c r="D9109" s="5" t="s">
        <v>700</v>
      </c>
      <c r="E9109" s="5">
        <v>3</v>
      </c>
      <c r="F9109" s="5" t="s">
        <v>2598</v>
      </c>
      <c r="G9109" s="31">
        <v>0</v>
      </c>
      <c r="H9109" s="32">
        <v>0</v>
      </c>
      <c r="I9109" s="5">
        <v>270.45333299999999</v>
      </c>
    </row>
    <row r="9110" spans="1:9">
      <c r="A9110" s="5">
        <v>2600030762</v>
      </c>
      <c r="B9110" s="5" t="s">
        <v>6629</v>
      </c>
      <c r="C9110" s="5" t="s">
        <v>699</v>
      </c>
      <c r="D9110" s="5" t="s">
        <v>700</v>
      </c>
      <c r="E9110" s="5">
        <v>12</v>
      </c>
      <c r="F9110" s="5" t="s">
        <v>2598</v>
      </c>
      <c r="G9110" s="31">
        <v>0</v>
      </c>
      <c r="H9110" s="32">
        <v>0</v>
      </c>
      <c r="I9110" s="5">
        <v>283.85583300000002</v>
      </c>
    </row>
    <row r="9111" spans="1:9">
      <c r="A9111" s="5">
        <v>2600030763</v>
      </c>
      <c r="B9111" s="5" t="s">
        <v>6630</v>
      </c>
      <c r="C9111" s="5" t="s">
        <v>699</v>
      </c>
      <c r="D9111" s="5" t="s">
        <v>700</v>
      </c>
      <c r="E9111" s="5">
        <v>18</v>
      </c>
      <c r="F9111" s="5" t="s">
        <v>2598</v>
      </c>
      <c r="G9111" s="31">
        <v>0</v>
      </c>
      <c r="H9111" s="32">
        <v>0</v>
      </c>
      <c r="I9111" s="5">
        <v>249.27500000000001</v>
      </c>
    </row>
    <row r="9112" spans="1:9">
      <c r="A9112" s="5">
        <v>2600030764</v>
      </c>
      <c r="B9112" s="5" t="s">
        <v>6631</v>
      </c>
      <c r="C9112" s="5" t="s">
        <v>699</v>
      </c>
      <c r="D9112" s="5" t="s">
        <v>700</v>
      </c>
      <c r="E9112" s="5">
        <v>6</v>
      </c>
      <c r="F9112" s="5" t="s">
        <v>2598</v>
      </c>
      <c r="G9112" s="31">
        <v>0</v>
      </c>
      <c r="H9112" s="32">
        <v>0</v>
      </c>
      <c r="I9112" s="5">
        <v>276.82333299999999</v>
      </c>
    </row>
    <row r="9113" spans="1:9">
      <c r="A9113" s="5">
        <v>2600030767</v>
      </c>
      <c r="B9113" s="5" t="s">
        <v>6632</v>
      </c>
      <c r="C9113" s="5" t="s">
        <v>699</v>
      </c>
      <c r="D9113" s="5" t="s">
        <v>700</v>
      </c>
      <c r="E9113" s="5">
        <v>12</v>
      </c>
      <c r="F9113" s="5" t="s">
        <v>2598</v>
      </c>
      <c r="G9113" s="31">
        <v>0</v>
      </c>
      <c r="H9113" s="32">
        <v>0</v>
      </c>
      <c r="I9113" s="33">
        <v>278.440833</v>
      </c>
    </row>
    <row r="9114" spans="1:9">
      <c r="A9114" s="5">
        <v>2600030771</v>
      </c>
      <c r="B9114" s="5" t="s">
        <v>6633</v>
      </c>
      <c r="C9114" s="5" t="s">
        <v>699</v>
      </c>
      <c r="D9114" s="5" t="s">
        <v>700</v>
      </c>
      <c r="E9114" s="5">
        <v>16</v>
      </c>
      <c r="F9114" s="5" t="s">
        <v>2598</v>
      </c>
      <c r="G9114" s="31">
        <v>0</v>
      </c>
      <c r="H9114" s="32">
        <v>0</v>
      </c>
      <c r="I9114" s="33">
        <v>0.1925</v>
      </c>
    </row>
    <row r="9115" spans="1:9">
      <c r="A9115" s="5">
        <v>2600030771</v>
      </c>
      <c r="B9115" s="5" t="s">
        <v>6633</v>
      </c>
      <c r="C9115" s="5" t="s">
        <v>248</v>
      </c>
      <c r="D9115" s="5" t="s">
        <v>249</v>
      </c>
      <c r="E9115" s="5">
        <v>47</v>
      </c>
      <c r="F9115" s="5" t="s">
        <v>2598</v>
      </c>
      <c r="G9115" s="31">
        <v>0</v>
      </c>
      <c r="H9115" s="32">
        <v>0</v>
      </c>
      <c r="I9115" s="5">
        <v>0.19276599999999999</v>
      </c>
    </row>
    <row r="9116" spans="1:9">
      <c r="A9116" s="5">
        <v>2600030777</v>
      </c>
      <c r="B9116" s="5" t="s">
        <v>6634</v>
      </c>
      <c r="C9116" s="5" t="s">
        <v>699</v>
      </c>
      <c r="D9116" s="5" t="s">
        <v>700</v>
      </c>
      <c r="E9116" s="5">
        <v>13</v>
      </c>
      <c r="F9116" s="5" t="s">
        <v>2598</v>
      </c>
      <c r="G9116" s="31">
        <v>0</v>
      </c>
      <c r="H9116" s="32">
        <v>0</v>
      </c>
      <c r="I9116" s="5">
        <v>0.48230800000000001</v>
      </c>
    </row>
    <row r="9117" spans="1:9">
      <c r="A9117" s="5">
        <v>2600030782</v>
      </c>
      <c r="B9117" s="5" t="s">
        <v>6635</v>
      </c>
      <c r="C9117" s="5" t="s">
        <v>699</v>
      </c>
      <c r="D9117" s="5" t="s">
        <v>700</v>
      </c>
      <c r="E9117" s="5">
        <v>2</v>
      </c>
      <c r="F9117" s="5" t="s">
        <v>2598</v>
      </c>
      <c r="G9117" s="31">
        <v>0</v>
      </c>
      <c r="H9117" s="32">
        <v>0</v>
      </c>
      <c r="I9117" s="5">
        <v>4.33</v>
      </c>
    </row>
    <row r="9118" spans="1:9">
      <c r="A9118" s="5">
        <v>2600030808</v>
      </c>
      <c r="B9118" s="5" t="s">
        <v>6636</v>
      </c>
      <c r="C9118" s="5" t="s">
        <v>699</v>
      </c>
      <c r="D9118" s="5" t="s">
        <v>700</v>
      </c>
      <c r="E9118" s="5">
        <v>20</v>
      </c>
      <c r="F9118" s="5" t="s">
        <v>2598</v>
      </c>
      <c r="G9118" s="31">
        <v>0</v>
      </c>
      <c r="H9118" s="32">
        <v>0</v>
      </c>
      <c r="I9118" s="5">
        <v>1.7404999999999999</v>
      </c>
    </row>
    <row r="9119" spans="1:9">
      <c r="A9119" s="5">
        <v>2600030809</v>
      </c>
      <c r="B9119" s="5" t="s">
        <v>6637</v>
      </c>
      <c r="C9119" s="5" t="s">
        <v>699</v>
      </c>
      <c r="D9119" s="5" t="s">
        <v>700</v>
      </c>
      <c r="E9119" s="5">
        <v>10</v>
      </c>
      <c r="F9119" s="5" t="s">
        <v>2598</v>
      </c>
      <c r="G9119" s="31">
        <v>0</v>
      </c>
      <c r="H9119" s="32">
        <v>0</v>
      </c>
      <c r="I9119" s="33">
        <v>1.4670000000000001</v>
      </c>
    </row>
    <row r="9120" spans="1:9">
      <c r="A9120" s="5">
        <v>2600030819</v>
      </c>
      <c r="B9120" s="5" t="s">
        <v>6638</v>
      </c>
      <c r="C9120" s="5" t="s">
        <v>248</v>
      </c>
      <c r="D9120" s="5" t="s">
        <v>249</v>
      </c>
      <c r="E9120" s="5">
        <v>43</v>
      </c>
      <c r="F9120" s="5" t="s">
        <v>2598</v>
      </c>
      <c r="G9120" s="31">
        <v>0</v>
      </c>
      <c r="H9120" s="32">
        <v>0</v>
      </c>
      <c r="I9120" s="33">
        <v>1.876279</v>
      </c>
    </row>
    <row r="9121" spans="1:9">
      <c r="A9121" s="5">
        <v>2600030842</v>
      </c>
      <c r="B9121" s="5" t="s">
        <v>6639</v>
      </c>
      <c r="C9121" s="5" t="s">
        <v>699</v>
      </c>
      <c r="D9121" s="5" t="s">
        <v>700</v>
      </c>
      <c r="E9121" s="5">
        <v>1</v>
      </c>
      <c r="F9121" s="5" t="s">
        <v>2598</v>
      </c>
      <c r="G9121" s="31">
        <v>0</v>
      </c>
      <c r="H9121" s="32">
        <v>0</v>
      </c>
      <c r="I9121" s="5">
        <v>21.19</v>
      </c>
    </row>
    <row r="9122" spans="1:9">
      <c r="A9122" s="5">
        <v>2600030868</v>
      </c>
      <c r="B9122" s="5" t="s">
        <v>8362</v>
      </c>
      <c r="C9122" s="5" t="s">
        <v>248</v>
      </c>
      <c r="D9122" s="5" t="s">
        <v>249</v>
      </c>
      <c r="E9122" s="5">
        <v>10</v>
      </c>
      <c r="F9122" s="5" t="s">
        <v>2598</v>
      </c>
      <c r="G9122" s="31">
        <v>0</v>
      </c>
      <c r="H9122" s="32">
        <v>0</v>
      </c>
      <c r="I9122" s="5">
        <v>3.8130000000000002</v>
      </c>
    </row>
    <row r="9123" spans="1:9">
      <c r="A9123" s="5">
        <v>2600030891</v>
      </c>
      <c r="B9123" s="5" t="s">
        <v>6640</v>
      </c>
      <c r="C9123" s="5" t="s">
        <v>699</v>
      </c>
      <c r="D9123" s="5" t="s">
        <v>700</v>
      </c>
      <c r="E9123" s="5">
        <v>1</v>
      </c>
      <c r="F9123" s="5" t="s">
        <v>2598</v>
      </c>
      <c r="G9123" s="31">
        <v>0</v>
      </c>
      <c r="H9123" s="32">
        <v>0</v>
      </c>
      <c r="I9123" s="5">
        <v>10.93</v>
      </c>
    </row>
    <row r="9124" spans="1:9">
      <c r="A9124" s="5">
        <v>2600030897</v>
      </c>
      <c r="B9124" s="5" t="s">
        <v>6641</v>
      </c>
      <c r="C9124" s="5" t="s">
        <v>699</v>
      </c>
      <c r="D9124" s="5" t="s">
        <v>700</v>
      </c>
      <c r="E9124" s="5">
        <v>3</v>
      </c>
      <c r="F9124" s="5" t="s">
        <v>2598</v>
      </c>
      <c r="G9124" s="31">
        <v>0</v>
      </c>
      <c r="H9124" s="32">
        <v>0</v>
      </c>
      <c r="I9124" s="5">
        <v>12.406667000000001</v>
      </c>
    </row>
    <row r="9125" spans="1:9">
      <c r="A9125" s="5">
        <v>2600030932</v>
      </c>
      <c r="B9125" s="5" t="s">
        <v>6642</v>
      </c>
      <c r="C9125" s="5" t="s">
        <v>248</v>
      </c>
      <c r="D9125" s="5" t="s">
        <v>249</v>
      </c>
      <c r="E9125" s="5">
        <v>4</v>
      </c>
      <c r="F9125" s="5" t="s">
        <v>2598</v>
      </c>
      <c r="G9125" s="31">
        <v>0</v>
      </c>
      <c r="H9125" s="32">
        <v>0</v>
      </c>
      <c r="I9125" s="5">
        <v>7.8075000000000001</v>
      </c>
    </row>
    <row r="9126" spans="1:9">
      <c r="A9126" s="5">
        <v>2600030955</v>
      </c>
      <c r="B9126" s="5" t="s">
        <v>6643</v>
      </c>
      <c r="C9126" s="5" t="s">
        <v>248</v>
      </c>
      <c r="D9126" s="5" t="s">
        <v>249</v>
      </c>
      <c r="E9126" s="5">
        <v>7</v>
      </c>
      <c r="F9126" s="5" t="s">
        <v>2598</v>
      </c>
      <c r="G9126" s="31">
        <v>0</v>
      </c>
      <c r="H9126" s="32">
        <v>0</v>
      </c>
      <c r="I9126" s="5">
        <v>8.1657139999999995</v>
      </c>
    </row>
    <row r="9127" spans="1:9">
      <c r="A9127" s="5">
        <v>2600030995</v>
      </c>
      <c r="B9127" s="5" t="s">
        <v>8558</v>
      </c>
      <c r="C9127" s="5" t="s">
        <v>248</v>
      </c>
      <c r="D9127" s="5" t="s">
        <v>249</v>
      </c>
      <c r="E9127" s="5">
        <v>1</v>
      </c>
      <c r="F9127" s="5" t="s">
        <v>2598</v>
      </c>
      <c r="G9127" s="31">
        <v>0</v>
      </c>
      <c r="H9127" s="32">
        <v>0</v>
      </c>
      <c r="I9127" s="5">
        <v>275.43</v>
      </c>
    </row>
    <row r="9128" spans="1:9">
      <c r="A9128" s="5">
        <v>2600030999</v>
      </c>
      <c r="B9128" s="5" t="s">
        <v>6644</v>
      </c>
      <c r="C9128" s="5" t="s">
        <v>248</v>
      </c>
      <c r="D9128" s="5" t="s">
        <v>249</v>
      </c>
      <c r="E9128" s="5">
        <v>1</v>
      </c>
      <c r="F9128" s="5" t="s">
        <v>2598</v>
      </c>
      <c r="G9128" s="31">
        <v>0</v>
      </c>
      <c r="H9128" s="32">
        <v>0</v>
      </c>
      <c r="I9128" s="5">
        <v>44.38</v>
      </c>
    </row>
    <row r="9129" spans="1:9">
      <c r="A9129" s="5">
        <v>2600031002</v>
      </c>
      <c r="B9129" s="5" t="s">
        <v>6645</v>
      </c>
      <c r="C9129" s="5" t="s">
        <v>248</v>
      </c>
      <c r="D9129" s="5" t="s">
        <v>249</v>
      </c>
      <c r="E9129" s="5">
        <v>3</v>
      </c>
      <c r="F9129" s="5" t="s">
        <v>2598</v>
      </c>
      <c r="G9129" s="31">
        <v>0</v>
      </c>
      <c r="H9129" s="32">
        <v>0</v>
      </c>
      <c r="I9129" s="5">
        <v>53.796666999999999</v>
      </c>
    </row>
    <row r="9130" spans="1:9">
      <c r="A9130" s="5">
        <v>2600031003</v>
      </c>
      <c r="B9130" s="5" t="s">
        <v>6646</v>
      </c>
      <c r="C9130" s="5" t="s">
        <v>248</v>
      </c>
      <c r="D9130" s="5" t="s">
        <v>249</v>
      </c>
      <c r="E9130" s="5">
        <v>2</v>
      </c>
      <c r="F9130" s="5" t="s">
        <v>2598</v>
      </c>
      <c r="G9130" s="31">
        <v>0</v>
      </c>
      <c r="H9130" s="32">
        <v>0</v>
      </c>
      <c r="I9130" s="5">
        <v>54.49</v>
      </c>
    </row>
    <row r="9131" spans="1:9">
      <c r="A9131" s="5">
        <v>2600031007</v>
      </c>
      <c r="B9131" s="5" t="s">
        <v>6647</v>
      </c>
      <c r="C9131" s="5" t="s">
        <v>699</v>
      </c>
      <c r="D9131" s="5" t="s">
        <v>700</v>
      </c>
      <c r="E9131" s="5">
        <v>4</v>
      </c>
      <c r="F9131" s="5" t="s">
        <v>2598</v>
      </c>
      <c r="G9131" s="31">
        <v>0</v>
      </c>
      <c r="H9131" s="32">
        <v>0</v>
      </c>
      <c r="I9131" s="5">
        <v>22.25</v>
      </c>
    </row>
    <row r="9132" spans="1:9">
      <c r="A9132" s="5">
        <v>2600031010</v>
      </c>
      <c r="B9132" s="5" t="s">
        <v>6648</v>
      </c>
      <c r="C9132" s="5" t="s">
        <v>248</v>
      </c>
      <c r="D9132" s="5" t="s">
        <v>249</v>
      </c>
      <c r="E9132" s="5">
        <v>1</v>
      </c>
      <c r="F9132" s="5" t="s">
        <v>2598</v>
      </c>
      <c r="G9132" s="31">
        <v>0</v>
      </c>
      <c r="H9132" s="32">
        <v>0</v>
      </c>
      <c r="I9132" s="5">
        <v>92.83</v>
      </c>
    </row>
    <row r="9133" spans="1:9">
      <c r="A9133" s="5">
        <v>2600031013</v>
      </c>
      <c r="B9133" s="5" t="s">
        <v>6649</v>
      </c>
      <c r="C9133" s="5" t="s">
        <v>248</v>
      </c>
      <c r="D9133" s="5" t="s">
        <v>249</v>
      </c>
      <c r="E9133" s="5">
        <v>8</v>
      </c>
      <c r="F9133" s="5" t="s">
        <v>2598</v>
      </c>
      <c r="G9133" s="31">
        <v>0</v>
      </c>
      <c r="H9133" s="32">
        <v>0</v>
      </c>
      <c r="I9133" s="5">
        <v>3.9587500000000002</v>
      </c>
    </row>
    <row r="9134" spans="1:9">
      <c r="A9134" s="5">
        <v>2600031021</v>
      </c>
      <c r="B9134" s="5" t="s">
        <v>6650</v>
      </c>
      <c r="C9134" s="5" t="s">
        <v>699</v>
      </c>
      <c r="D9134" s="5" t="s">
        <v>700</v>
      </c>
      <c r="E9134" s="5">
        <v>1</v>
      </c>
      <c r="F9134" s="5" t="s">
        <v>2598</v>
      </c>
      <c r="G9134" s="31">
        <v>0</v>
      </c>
      <c r="H9134" s="32">
        <v>0</v>
      </c>
      <c r="I9134" s="5">
        <v>128.54</v>
      </c>
    </row>
    <row r="9135" spans="1:9">
      <c r="A9135" s="5">
        <v>2600031028</v>
      </c>
      <c r="B9135" s="5" t="s">
        <v>6651</v>
      </c>
      <c r="C9135" s="5" t="s">
        <v>248</v>
      </c>
      <c r="D9135" s="5" t="s">
        <v>249</v>
      </c>
      <c r="E9135" s="5">
        <v>2</v>
      </c>
      <c r="F9135" s="5" t="s">
        <v>2598</v>
      </c>
      <c r="G9135" s="31">
        <v>0</v>
      </c>
      <c r="H9135" s="32">
        <v>0</v>
      </c>
      <c r="I9135" s="5">
        <v>84.83</v>
      </c>
    </row>
    <row r="9136" spans="1:9">
      <c r="A9136" s="5">
        <v>2600031029</v>
      </c>
      <c r="B9136" s="5" t="s">
        <v>6652</v>
      </c>
      <c r="C9136" s="5" t="s">
        <v>248</v>
      </c>
      <c r="D9136" s="5" t="s">
        <v>249</v>
      </c>
      <c r="E9136" s="5">
        <v>1</v>
      </c>
      <c r="F9136" s="5" t="s">
        <v>2598</v>
      </c>
      <c r="G9136" s="31">
        <v>0</v>
      </c>
      <c r="H9136" s="32">
        <v>0</v>
      </c>
      <c r="I9136" s="33">
        <v>22.89</v>
      </c>
    </row>
    <row r="9137" spans="1:9">
      <c r="A9137" s="5">
        <v>2600031039</v>
      </c>
      <c r="B9137" s="5" t="s">
        <v>6653</v>
      </c>
      <c r="C9137" s="5" t="s">
        <v>248</v>
      </c>
      <c r="D9137" s="5" t="s">
        <v>249</v>
      </c>
      <c r="E9137" s="5">
        <v>20</v>
      </c>
      <c r="F9137" s="5" t="s">
        <v>5721</v>
      </c>
      <c r="G9137" s="31">
        <v>0</v>
      </c>
      <c r="H9137" s="32">
        <v>0</v>
      </c>
      <c r="I9137" s="33">
        <v>6.5674999999999999</v>
      </c>
    </row>
    <row r="9138" spans="1:9">
      <c r="A9138" s="5">
        <v>2600031055</v>
      </c>
      <c r="B9138" s="5" t="s">
        <v>6654</v>
      </c>
      <c r="C9138" s="5" t="s">
        <v>699</v>
      </c>
      <c r="D9138" s="5" t="s">
        <v>700</v>
      </c>
      <c r="E9138" s="5">
        <v>1</v>
      </c>
      <c r="F9138" s="5" t="s">
        <v>2598</v>
      </c>
      <c r="G9138" s="31">
        <v>0</v>
      </c>
      <c r="H9138" s="32">
        <v>0</v>
      </c>
      <c r="I9138" s="5">
        <v>3.81</v>
      </c>
    </row>
    <row r="9139" spans="1:9">
      <c r="A9139" s="5">
        <v>2600031055</v>
      </c>
      <c r="B9139" s="5" t="s">
        <v>6654</v>
      </c>
      <c r="C9139" s="5" t="s">
        <v>248</v>
      </c>
      <c r="D9139" s="5" t="s">
        <v>249</v>
      </c>
      <c r="E9139" s="5">
        <v>2</v>
      </c>
      <c r="F9139" s="5" t="s">
        <v>2598</v>
      </c>
      <c r="G9139" s="31">
        <v>0</v>
      </c>
      <c r="H9139" s="32">
        <v>0</v>
      </c>
      <c r="I9139" s="5">
        <v>9.0950000000000006</v>
      </c>
    </row>
    <row r="9140" spans="1:9">
      <c r="A9140" s="5">
        <v>2600031074</v>
      </c>
      <c r="B9140" s="5" t="s">
        <v>6655</v>
      </c>
      <c r="C9140" s="5" t="s">
        <v>248</v>
      </c>
      <c r="D9140" s="5" t="s">
        <v>249</v>
      </c>
      <c r="E9140" s="5">
        <v>1</v>
      </c>
      <c r="F9140" s="5" t="s">
        <v>2598</v>
      </c>
      <c r="G9140" s="31">
        <v>0</v>
      </c>
      <c r="H9140" s="32">
        <v>0</v>
      </c>
      <c r="I9140" s="5">
        <v>14.09</v>
      </c>
    </row>
    <row r="9141" spans="1:9">
      <c r="A9141" s="5">
        <v>2600031075</v>
      </c>
      <c r="B9141" s="5" t="s">
        <v>6656</v>
      </c>
      <c r="C9141" s="5" t="s">
        <v>248</v>
      </c>
      <c r="D9141" s="5" t="s">
        <v>249</v>
      </c>
      <c r="E9141" s="5">
        <v>3</v>
      </c>
      <c r="F9141" s="5" t="s">
        <v>2598</v>
      </c>
      <c r="G9141" s="31">
        <v>0</v>
      </c>
      <c r="H9141" s="32">
        <v>0</v>
      </c>
      <c r="I9141" s="5">
        <v>17.276667</v>
      </c>
    </row>
    <row r="9142" spans="1:9">
      <c r="A9142" s="5">
        <v>2600031076</v>
      </c>
      <c r="B9142" s="5" t="s">
        <v>6657</v>
      </c>
      <c r="C9142" s="5" t="s">
        <v>248</v>
      </c>
      <c r="D9142" s="5" t="s">
        <v>249</v>
      </c>
      <c r="E9142" s="5">
        <v>3</v>
      </c>
      <c r="F9142" s="5" t="s">
        <v>2598</v>
      </c>
      <c r="G9142" s="31">
        <v>0</v>
      </c>
      <c r="H9142" s="32">
        <v>0</v>
      </c>
      <c r="I9142" s="33">
        <v>28.65</v>
      </c>
    </row>
    <row r="9143" spans="1:9">
      <c r="A9143" s="5">
        <v>2600031086</v>
      </c>
      <c r="B9143" s="5" t="s">
        <v>6658</v>
      </c>
      <c r="C9143" s="5" t="s">
        <v>699</v>
      </c>
      <c r="D9143" s="5" t="s">
        <v>700</v>
      </c>
      <c r="E9143" s="5">
        <v>1</v>
      </c>
      <c r="F9143" s="5" t="s">
        <v>2598</v>
      </c>
      <c r="G9143" s="31">
        <v>0</v>
      </c>
      <c r="H9143" s="32">
        <v>0</v>
      </c>
      <c r="I9143" s="33">
        <v>220</v>
      </c>
    </row>
    <row r="9144" spans="1:9">
      <c r="A9144" s="5">
        <v>2600031121</v>
      </c>
      <c r="B9144" s="5" t="s">
        <v>6659</v>
      </c>
      <c r="C9144" s="5" t="s">
        <v>699</v>
      </c>
      <c r="D9144" s="5" t="s">
        <v>700</v>
      </c>
      <c r="E9144" s="5">
        <v>2</v>
      </c>
      <c r="F9144" s="5" t="s">
        <v>2598</v>
      </c>
      <c r="G9144" s="31">
        <v>0</v>
      </c>
      <c r="H9144" s="32">
        <v>0</v>
      </c>
      <c r="I9144" s="5">
        <v>1.635</v>
      </c>
    </row>
    <row r="9145" spans="1:9">
      <c r="A9145" s="5">
        <v>2600031125</v>
      </c>
      <c r="B9145" s="5" t="s">
        <v>6660</v>
      </c>
      <c r="C9145" s="5" t="s">
        <v>699</v>
      </c>
      <c r="D9145" s="5" t="s">
        <v>700</v>
      </c>
      <c r="E9145" s="5">
        <v>3</v>
      </c>
      <c r="F9145" s="5" t="s">
        <v>2598</v>
      </c>
      <c r="G9145" s="31">
        <v>0</v>
      </c>
      <c r="H9145" s="32">
        <v>0</v>
      </c>
      <c r="I9145" s="33">
        <v>38.393332999999998</v>
      </c>
    </row>
    <row r="9146" spans="1:9">
      <c r="A9146" s="5">
        <v>2600031126</v>
      </c>
      <c r="B9146" s="5" t="s">
        <v>6661</v>
      </c>
      <c r="C9146" s="5" t="s">
        <v>699</v>
      </c>
      <c r="D9146" s="5" t="s">
        <v>700</v>
      </c>
      <c r="E9146" s="5">
        <v>3</v>
      </c>
      <c r="F9146" s="5" t="s">
        <v>2598</v>
      </c>
      <c r="G9146" s="31">
        <v>0</v>
      </c>
      <c r="H9146" s="32">
        <v>0</v>
      </c>
      <c r="I9146" s="33">
        <v>30.573333000000002</v>
      </c>
    </row>
    <row r="9147" spans="1:9">
      <c r="A9147" s="5">
        <v>2600031134</v>
      </c>
      <c r="B9147" s="5" t="s">
        <v>6662</v>
      </c>
      <c r="C9147" s="5" t="s">
        <v>248</v>
      </c>
      <c r="D9147" s="5" t="s">
        <v>249</v>
      </c>
      <c r="E9147" s="5">
        <v>1</v>
      </c>
      <c r="F9147" s="5" t="s">
        <v>2598</v>
      </c>
      <c r="G9147" s="31">
        <v>0</v>
      </c>
      <c r="H9147" s="32">
        <v>0</v>
      </c>
      <c r="I9147" s="33">
        <v>11.01</v>
      </c>
    </row>
    <row r="9148" spans="1:9">
      <c r="A9148" s="5">
        <v>2600031139</v>
      </c>
      <c r="B9148" s="5" t="s">
        <v>6663</v>
      </c>
      <c r="C9148" s="5" t="s">
        <v>699</v>
      </c>
      <c r="D9148" s="5" t="s">
        <v>700</v>
      </c>
      <c r="E9148" s="5">
        <v>4</v>
      </c>
      <c r="F9148" s="5" t="s">
        <v>2598</v>
      </c>
      <c r="G9148" s="31">
        <v>0</v>
      </c>
      <c r="H9148" s="32">
        <v>0</v>
      </c>
      <c r="I9148" s="5">
        <v>4.4524999999999997</v>
      </c>
    </row>
    <row r="9149" spans="1:9">
      <c r="A9149" s="5">
        <v>2600031139</v>
      </c>
      <c r="B9149" s="5" t="s">
        <v>6663</v>
      </c>
      <c r="C9149" s="5" t="s">
        <v>248</v>
      </c>
      <c r="D9149" s="5" t="s">
        <v>249</v>
      </c>
      <c r="E9149" s="5">
        <v>10</v>
      </c>
      <c r="F9149" s="5" t="s">
        <v>2598</v>
      </c>
      <c r="G9149" s="31">
        <v>0</v>
      </c>
      <c r="H9149" s="32">
        <v>0</v>
      </c>
      <c r="I9149" s="5">
        <v>4.2380000000000004</v>
      </c>
    </row>
    <row r="9150" spans="1:9">
      <c r="A9150" s="5">
        <v>2600031150</v>
      </c>
      <c r="B9150" s="5" t="s">
        <v>6664</v>
      </c>
      <c r="C9150" s="5" t="s">
        <v>699</v>
      </c>
      <c r="D9150" s="5" t="s">
        <v>700</v>
      </c>
      <c r="E9150" s="5">
        <v>2</v>
      </c>
      <c r="F9150" s="5" t="s">
        <v>2598</v>
      </c>
      <c r="G9150" s="31">
        <v>0</v>
      </c>
      <c r="H9150" s="32">
        <v>0</v>
      </c>
      <c r="I9150" s="5">
        <v>20.54</v>
      </c>
    </row>
    <row r="9151" spans="1:9">
      <c r="A9151" s="5">
        <v>2600031151</v>
      </c>
      <c r="B9151" s="5" t="s">
        <v>6665</v>
      </c>
      <c r="C9151" s="5" t="s">
        <v>699</v>
      </c>
      <c r="D9151" s="5" t="s">
        <v>700</v>
      </c>
      <c r="E9151" s="5">
        <v>2</v>
      </c>
      <c r="F9151" s="5" t="s">
        <v>2598</v>
      </c>
      <c r="G9151" s="31">
        <v>0</v>
      </c>
      <c r="H9151" s="32">
        <v>0</v>
      </c>
      <c r="I9151" s="5">
        <v>26.32</v>
      </c>
    </row>
    <row r="9152" spans="1:9">
      <c r="A9152" s="5">
        <v>2600031158</v>
      </c>
      <c r="B9152" s="5" t="s">
        <v>6666</v>
      </c>
      <c r="C9152" s="5" t="s">
        <v>699</v>
      </c>
      <c r="D9152" s="5" t="s">
        <v>700</v>
      </c>
      <c r="E9152" s="5">
        <v>3</v>
      </c>
      <c r="F9152" s="5" t="s">
        <v>2598</v>
      </c>
      <c r="G9152" s="31">
        <v>0</v>
      </c>
      <c r="H9152" s="32">
        <v>0</v>
      </c>
      <c r="I9152" s="33">
        <v>26.09</v>
      </c>
    </row>
    <row r="9153" spans="1:9">
      <c r="A9153" s="5">
        <v>2600031162</v>
      </c>
      <c r="B9153" s="5" t="s">
        <v>6667</v>
      </c>
      <c r="C9153" s="5" t="s">
        <v>699</v>
      </c>
      <c r="D9153" s="5" t="s">
        <v>700</v>
      </c>
      <c r="E9153" s="5">
        <v>3</v>
      </c>
      <c r="F9153" s="5" t="s">
        <v>2598</v>
      </c>
      <c r="G9153" s="31">
        <v>0</v>
      </c>
      <c r="H9153" s="32">
        <v>0</v>
      </c>
      <c r="I9153" s="33">
        <v>9.5299999999999994</v>
      </c>
    </row>
    <row r="9154" spans="1:9">
      <c r="A9154" s="5">
        <v>2600031167</v>
      </c>
      <c r="B9154" s="5" t="s">
        <v>6668</v>
      </c>
      <c r="C9154" s="5" t="s">
        <v>699</v>
      </c>
      <c r="D9154" s="5" t="s">
        <v>700</v>
      </c>
      <c r="E9154" s="5">
        <v>3</v>
      </c>
      <c r="F9154" s="5" t="s">
        <v>2598</v>
      </c>
      <c r="G9154" s="31">
        <v>0</v>
      </c>
      <c r="H9154" s="32">
        <v>0</v>
      </c>
      <c r="I9154" s="5">
        <v>491.23333300000002</v>
      </c>
    </row>
    <row r="9155" spans="1:9">
      <c r="A9155" s="5">
        <v>2600031168</v>
      </c>
      <c r="B9155" s="5" t="s">
        <v>6669</v>
      </c>
      <c r="C9155" s="5" t="s">
        <v>699</v>
      </c>
      <c r="D9155" s="5" t="s">
        <v>700</v>
      </c>
      <c r="E9155" s="5">
        <v>4</v>
      </c>
      <c r="F9155" s="5" t="s">
        <v>2598</v>
      </c>
      <c r="G9155" s="31">
        <v>0</v>
      </c>
      <c r="H9155" s="32">
        <v>0</v>
      </c>
      <c r="I9155" s="5">
        <v>491.23250000000002</v>
      </c>
    </row>
    <row r="9156" spans="1:9">
      <c r="A9156" s="5">
        <v>2600031169</v>
      </c>
      <c r="B9156" s="5" t="s">
        <v>6670</v>
      </c>
      <c r="C9156" s="5" t="s">
        <v>699</v>
      </c>
      <c r="D9156" s="5" t="s">
        <v>700</v>
      </c>
      <c r="E9156" s="5">
        <v>4</v>
      </c>
      <c r="F9156" s="5" t="s">
        <v>2598</v>
      </c>
      <c r="G9156" s="31">
        <v>0</v>
      </c>
      <c r="H9156" s="32">
        <v>0</v>
      </c>
      <c r="I9156" s="5">
        <v>491.23250000000002</v>
      </c>
    </row>
    <row r="9157" spans="1:9">
      <c r="A9157" s="5">
        <v>2600031170</v>
      </c>
      <c r="B9157" s="5" t="s">
        <v>6671</v>
      </c>
      <c r="C9157" s="5" t="s">
        <v>699</v>
      </c>
      <c r="D9157" s="5" t="s">
        <v>700</v>
      </c>
      <c r="E9157" s="5">
        <v>4</v>
      </c>
      <c r="F9157" s="5" t="s">
        <v>2598</v>
      </c>
      <c r="G9157" s="31">
        <v>0</v>
      </c>
      <c r="H9157" s="32">
        <v>0</v>
      </c>
      <c r="I9157" s="5">
        <v>491.23250000000002</v>
      </c>
    </row>
    <row r="9158" spans="1:9">
      <c r="A9158" s="5">
        <v>2600031171</v>
      </c>
      <c r="B9158" s="5" t="s">
        <v>6672</v>
      </c>
      <c r="C9158" s="5" t="s">
        <v>699</v>
      </c>
      <c r="D9158" s="5" t="s">
        <v>700</v>
      </c>
      <c r="E9158" s="5">
        <v>2</v>
      </c>
      <c r="F9158" s="5" t="s">
        <v>2598</v>
      </c>
      <c r="G9158" s="31">
        <v>0</v>
      </c>
      <c r="H9158" s="32">
        <v>0</v>
      </c>
      <c r="I9158" s="5">
        <v>491.23</v>
      </c>
    </row>
    <row r="9159" spans="1:9">
      <c r="A9159" s="5">
        <v>2600031173</v>
      </c>
      <c r="B9159" s="5" t="s">
        <v>6673</v>
      </c>
      <c r="C9159" s="5" t="s">
        <v>699</v>
      </c>
      <c r="D9159" s="5" t="s">
        <v>700</v>
      </c>
      <c r="E9159" s="5">
        <v>3</v>
      </c>
      <c r="F9159" s="5" t="s">
        <v>2598</v>
      </c>
      <c r="G9159" s="31">
        <v>0</v>
      </c>
      <c r="H9159" s="32">
        <v>0</v>
      </c>
      <c r="I9159" s="5">
        <v>491.22666700000002</v>
      </c>
    </row>
    <row r="9160" spans="1:9">
      <c r="A9160" s="5">
        <v>2600031174</v>
      </c>
      <c r="B9160" s="5" t="s">
        <v>6674</v>
      </c>
      <c r="C9160" s="5" t="s">
        <v>699</v>
      </c>
      <c r="D9160" s="5" t="s">
        <v>700</v>
      </c>
      <c r="E9160" s="5">
        <v>4</v>
      </c>
      <c r="F9160" s="5" t="s">
        <v>2598</v>
      </c>
      <c r="G9160" s="31">
        <v>0</v>
      </c>
      <c r="H9160" s="32">
        <v>0</v>
      </c>
      <c r="I9160" s="5">
        <v>491.22750000000002</v>
      </c>
    </row>
    <row r="9161" spans="1:9">
      <c r="A9161" s="5">
        <v>2600031175</v>
      </c>
      <c r="B9161" s="5" t="s">
        <v>6675</v>
      </c>
      <c r="C9161" s="5" t="s">
        <v>699</v>
      </c>
      <c r="D9161" s="5" t="s">
        <v>700</v>
      </c>
      <c r="E9161" s="5">
        <v>2</v>
      </c>
      <c r="F9161" s="5" t="s">
        <v>2598</v>
      </c>
      <c r="G9161" s="31">
        <v>0</v>
      </c>
      <c r="H9161" s="32">
        <v>0</v>
      </c>
      <c r="I9161" s="5">
        <v>491.23500000000001</v>
      </c>
    </row>
    <row r="9162" spans="1:9">
      <c r="A9162" s="5">
        <v>2600031196</v>
      </c>
      <c r="B9162" s="5" t="s">
        <v>6676</v>
      </c>
      <c r="C9162" s="5" t="s">
        <v>699</v>
      </c>
      <c r="D9162" s="5" t="s">
        <v>700</v>
      </c>
      <c r="E9162" s="5">
        <v>1</v>
      </c>
      <c r="F9162" s="5" t="s">
        <v>2598</v>
      </c>
      <c r="G9162" s="31">
        <v>0</v>
      </c>
      <c r="H9162" s="32">
        <v>0</v>
      </c>
      <c r="I9162" s="5">
        <v>56.95</v>
      </c>
    </row>
    <row r="9163" spans="1:9">
      <c r="A9163" s="5">
        <v>2600031212</v>
      </c>
      <c r="B9163" s="5" t="s">
        <v>6677</v>
      </c>
      <c r="C9163" s="5" t="s">
        <v>248</v>
      </c>
      <c r="D9163" s="5" t="s">
        <v>249</v>
      </c>
      <c r="E9163" s="5">
        <v>3</v>
      </c>
      <c r="F9163" s="5" t="s">
        <v>2598</v>
      </c>
      <c r="G9163" s="31">
        <v>0</v>
      </c>
      <c r="H9163" s="32">
        <v>0</v>
      </c>
      <c r="I9163" s="5">
        <v>374.28</v>
      </c>
    </row>
    <row r="9164" spans="1:9">
      <c r="A9164" s="5">
        <v>2600031220</v>
      </c>
      <c r="B9164" s="5" t="s">
        <v>6678</v>
      </c>
      <c r="C9164" s="5" t="s">
        <v>699</v>
      </c>
      <c r="D9164" s="5" t="s">
        <v>700</v>
      </c>
      <c r="E9164" s="5">
        <v>1</v>
      </c>
      <c r="F9164" s="5" t="s">
        <v>2598</v>
      </c>
      <c r="G9164" s="31">
        <v>0</v>
      </c>
      <c r="H9164" s="32">
        <v>0</v>
      </c>
      <c r="I9164" s="5">
        <v>162.72</v>
      </c>
    </row>
    <row r="9165" spans="1:9">
      <c r="A9165" s="5">
        <v>2600031271</v>
      </c>
      <c r="B9165" s="5" t="s">
        <v>6679</v>
      </c>
      <c r="C9165" s="5" t="s">
        <v>699</v>
      </c>
      <c r="D9165" s="5" t="s">
        <v>700</v>
      </c>
      <c r="E9165" s="5">
        <v>2</v>
      </c>
      <c r="F9165" s="5" t="s">
        <v>2598</v>
      </c>
      <c r="G9165" s="31">
        <v>0</v>
      </c>
      <c r="H9165" s="32">
        <v>0</v>
      </c>
      <c r="I9165" s="5">
        <v>37.185000000000002</v>
      </c>
    </row>
    <row r="9166" spans="1:9">
      <c r="A9166" s="5">
        <v>2600031282</v>
      </c>
      <c r="B9166" s="5" t="s">
        <v>6680</v>
      </c>
      <c r="C9166" s="5" t="s">
        <v>699</v>
      </c>
      <c r="D9166" s="5" t="s">
        <v>700</v>
      </c>
      <c r="E9166" s="5">
        <v>1</v>
      </c>
      <c r="F9166" s="5" t="s">
        <v>2598</v>
      </c>
      <c r="G9166" s="31">
        <v>0</v>
      </c>
      <c r="H9166" s="32">
        <v>0</v>
      </c>
      <c r="I9166" s="5">
        <v>10.99</v>
      </c>
    </row>
    <row r="9167" spans="1:9">
      <c r="A9167" s="5">
        <v>2600031291</v>
      </c>
      <c r="B9167" s="5" t="s">
        <v>6681</v>
      </c>
      <c r="C9167" s="5" t="s">
        <v>248</v>
      </c>
      <c r="D9167" s="5" t="s">
        <v>249</v>
      </c>
      <c r="E9167" s="5">
        <v>1</v>
      </c>
      <c r="F9167" s="5" t="s">
        <v>2598</v>
      </c>
      <c r="G9167" s="31">
        <v>0</v>
      </c>
      <c r="H9167" s="32">
        <v>0</v>
      </c>
      <c r="I9167" s="5">
        <v>112.78</v>
      </c>
    </row>
    <row r="9168" spans="1:9">
      <c r="A9168" s="5">
        <v>2600031295</v>
      </c>
      <c r="B9168" s="5" t="s">
        <v>6682</v>
      </c>
      <c r="C9168" s="5" t="s">
        <v>699</v>
      </c>
      <c r="D9168" s="5" t="s">
        <v>700</v>
      </c>
      <c r="E9168" s="5">
        <v>2</v>
      </c>
      <c r="F9168" s="5" t="s">
        <v>2598</v>
      </c>
      <c r="G9168" s="31">
        <v>0</v>
      </c>
      <c r="H9168" s="32">
        <v>0</v>
      </c>
      <c r="I9168" s="33">
        <v>94.88</v>
      </c>
    </row>
    <row r="9169" spans="1:9">
      <c r="A9169" s="5">
        <v>2600031298</v>
      </c>
      <c r="B9169" s="5" t="s">
        <v>6683</v>
      </c>
      <c r="C9169" s="5" t="s">
        <v>699</v>
      </c>
      <c r="D9169" s="5" t="s">
        <v>700</v>
      </c>
      <c r="E9169" s="5">
        <v>3</v>
      </c>
      <c r="F9169" s="5" t="s">
        <v>2598</v>
      </c>
      <c r="G9169" s="31">
        <v>0</v>
      </c>
      <c r="H9169" s="32">
        <v>0</v>
      </c>
      <c r="I9169" s="5">
        <v>5.1366670000000001</v>
      </c>
    </row>
    <row r="9170" spans="1:9">
      <c r="A9170" s="5">
        <v>2600031301</v>
      </c>
      <c r="B9170" s="5" t="s">
        <v>6684</v>
      </c>
      <c r="C9170" s="5" t="s">
        <v>699</v>
      </c>
      <c r="D9170" s="5" t="s">
        <v>700</v>
      </c>
      <c r="E9170" s="5">
        <v>1</v>
      </c>
      <c r="F9170" s="5" t="s">
        <v>2598</v>
      </c>
      <c r="G9170" s="31">
        <v>0</v>
      </c>
      <c r="H9170" s="32">
        <v>0</v>
      </c>
      <c r="I9170" s="5">
        <v>385.1</v>
      </c>
    </row>
    <row r="9171" spans="1:9">
      <c r="A9171" s="5">
        <v>2600031303</v>
      </c>
      <c r="B9171" s="5" t="s">
        <v>6685</v>
      </c>
      <c r="C9171" s="5" t="s">
        <v>699</v>
      </c>
      <c r="D9171" s="5" t="s">
        <v>700</v>
      </c>
      <c r="E9171" s="5">
        <v>4</v>
      </c>
      <c r="F9171" s="5" t="s">
        <v>2598</v>
      </c>
      <c r="G9171" s="31">
        <v>0</v>
      </c>
      <c r="H9171" s="32">
        <v>0</v>
      </c>
      <c r="I9171" s="5">
        <v>96.41</v>
      </c>
    </row>
    <row r="9172" spans="1:9">
      <c r="A9172" s="5">
        <v>2600031353</v>
      </c>
      <c r="B9172" s="5" t="s">
        <v>6686</v>
      </c>
      <c r="C9172" s="5" t="s">
        <v>248</v>
      </c>
      <c r="D9172" s="5" t="s">
        <v>249</v>
      </c>
      <c r="E9172" s="5">
        <v>1</v>
      </c>
      <c r="F9172" s="5" t="s">
        <v>2598</v>
      </c>
      <c r="G9172" s="31">
        <v>0</v>
      </c>
      <c r="H9172" s="32">
        <v>0</v>
      </c>
      <c r="I9172" s="5">
        <v>44.79</v>
      </c>
    </row>
    <row r="9173" spans="1:9">
      <c r="A9173" s="5">
        <v>2600031357</v>
      </c>
      <c r="B9173" s="5" t="s">
        <v>6687</v>
      </c>
      <c r="C9173" s="5" t="s">
        <v>699</v>
      </c>
      <c r="D9173" s="5" t="s">
        <v>700</v>
      </c>
      <c r="E9173" s="5">
        <v>3</v>
      </c>
      <c r="F9173" s="5" t="s">
        <v>2598</v>
      </c>
      <c r="G9173" s="31">
        <v>0</v>
      </c>
      <c r="H9173" s="32">
        <v>0</v>
      </c>
      <c r="I9173" s="5">
        <v>7.0533330000000003</v>
      </c>
    </row>
    <row r="9174" spans="1:9">
      <c r="A9174" s="5">
        <v>2600031368</v>
      </c>
      <c r="B9174" s="5" t="s">
        <v>6688</v>
      </c>
      <c r="C9174" s="5" t="s">
        <v>699</v>
      </c>
      <c r="D9174" s="5" t="s">
        <v>700</v>
      </c>
      <c r="E9174" s="5">
        <v>1</v>
      </c>
      <c r="F9174" s="5" t="s">
        <v>2598</v>
      </c>
      <c r="G9174" s="31">
        <v>0</v>
      </c>
      <c r="H9174" s="32">
        <v>0</v>
      </c>
      <c r="I9174" s="5">
        <v>87.52</v>
      </c>
    </row>
    <row r="9175" spans="1:9">
      <c r="A9175" s="5">
        <v>2600031369</v>
      </c>
      <c r="B9175" s="5" t="s">
        <v>6689</v>
      </c>
      <c r="C9175" s="5" t="s">
        <v>699</v>
      </c>
      <c r="D9175" s="5" t="s">
        <v>700</v>
      </c>
      <c r="E9175" s="5">
        <v>1</v>
      </c>
      <c r="F9175" s="5" t="s">
        <v>2598</v>
      </c>
      <c r="G9175" s="31">
        <v>0</v>
      </c>
      <c r="H9175" s="32">
        <v>0</v>
      </c>
      <c r="I9175" s="5">
        <v>38.49</v>
      </c>
    </row>
    <row r="9176" spans="1:9">
      <c r="A9176" s="5">
        <v>2600031375</v>
      </c>
      <c r="B9176" s="5" t="s">
        <v>6690</v>
      </c>
      <c r="C9176" s="5" t="s">
        <v>699</v>
      </c>
      <c r="D9176" s="5" t="s">
        <v>700</v>
      </c>
      <c r="E9176" s="5">
        <v>2</v>
      </c>
      <c r="F9176" s="5" t="s">
        <v>2598</v>
      </c>
      <c r="G9176" s="31">
        <v>0</v>
      </c>
      <c r="H9176" s="32">
        <v>0</v>
      </c>
      <c r="I9176" s="5">
        <v>18.875</v>
      </c>
    </row>
    <row r="9177" spans="1:9">
      <c r="A9177" s="5">
        <v>2600031380</v>
      </c>
      <c r="B9177" s="5" t="s">
        <v>6691</v>
      </c>
      <c r="C9177" s="5" t="s">
        <v>699</v>
      </c>
      <c r="D9177" s="5" t="s">
        <v>700</v>
      </c>
      <c r="E9177" s="5">
        <v>6</v>
      </c>
      <c r="F9177" s="5" t="s">
        <v>2598</v>
      </c>
      <c r="G9177" s="31">
        <v>0</v>
      </c>
      <c r="H9177" s="32">
        <v>0</v>
      </c>
      <c r="I9177" s="5">
        <v>6.8283329999999998</v>
      </c>
    </row>
    <row r="9178" spans="1:9">
      <c r="A9178" s="5">
        <v>2600031381</v>
      </c>
      <c r="B9178" s="5" t="s">
        <v>6692</v>
      </c>
      <c r="C9178" s="5" t="s">
        <v>699</v>
      </c>
      <c r="D9178" s="5" t="s">
        <v>700</v>
      </c>
      <c r="E9178" s="5">
        <v>12</v>
      </c>
      <c r="F9178" s="5" t="s">
        <v>2598</v>
      </c>
      <c r="G9178" s="31">
        <v>0</v>
      </c>
      <c r="H9178" s="32">
        <v>0</v>
      </c>
      <c r="I9178" s="5">
        <v>6.7383329999999999</v>
      </c>
    </row>
    <row r="9179" spans="1:9">
      <c r="A9179" s="5">
        <v>2600031382</v>
      </c>
      <c r="B9179" s="5" t="s">
        <v>6693</v>
      </c>
      <c r="C9179" s="5" t="s">
        <v>699</v>
      </c>
      <c r="D9179" s="5" t="s">
        <v>700</v>
      </c>
      <c r="E9179" s="5">
        <v>8</v>
      </c>
      <c r="F9179" s="5" t="s">
        <v>2598</v>
      </c>
      <c r="G9179" s="31">
        <v>0</v>
      </c>
      <c r="H9179" s="32">
        <v>0</v>
      </c>
      <c r="I9179" s="33">
        <v>6.7337499999999997</v>
      </c>
    </row>
    <row r="9180" spans="1:9">
      <c r="A9180" s="5">
        <v>2600031383</v>
      </c>
      <c r="B9180" s="5" t="s">
        <v>6694</v>
      </c>
      <c r="C9180" s="5" t="s">
        <v>699</v>
      </c>
      <c r="D9180" s="5" t="s">
        <v>700</v>
      </c>
      <c r="E9180" s="5">
        <v>6</v>
      </c>
      <c r="F9180" s="5" t="s">
        <v>2598</v>
      </c>
      <c r="G9180" s="31">
        <v>0</v>
      </c>
      <c r="H9180" s="32">
        <v>0</v>
      </c>
      <c r="I9180" s="5">
        <v>7.2149999999999999</v>
      </c>
    </row>
    <row r="9181" spans="1:9">
      <c r="A9181" s="5">
        <v>2600031384</v>
      </c>
      <c r="B9181" s="5" t="s">
        <v>6695</v>
      </c>
      <c r="C9181" s="5" t="s">
        <v>699</v>
      </c>
      <c r="D9181" s="5" t="s">
        <v>700</v>
      </c>
      <c r="E9181" s="5">
        <v>8</v>
      </c>
      <c r="F9181" s="5" t="s">
        <v>2598</v>
      </c>
      <c r="G9181" s="31">
        <v>0</v>
      </c>
      <c r="H9181" s="32">
        <v>0</v>
      </c>
      <c r="I9181" s="5">
        <v>6.8712499999999999</v>
      </c>
    </row>
    <row r="9182" spans="1:9">
      <c r="A9182" s="5">
        <v>2600031390</v>
      </c>
      <c r="B9182" s="5" t="s">
        <v>6696</v>
      </c>
      <c r="C9182" s="5" t="s">
        <v>699</v>
      </c>
      <c r="D9182" s="5" t="s">
        <v>700</v>
      </c>
      <c r="E9182" s="5">
        <v>8</v>
      </c>
      <c r="F9182" s="5" t="s">
        <v>2598</v>
      </c>
      <c r="G9182" s="31">
        <v>0</v>
      </c>
      <c r="H9182" s="32">
        <v>0</v>
      </c>
      <c r="I9182" s="5">
        <v>1.73875</v>
      </c>
    </row>
    <row r="9183" spans="1:9">
      <c r="A9183" s="5">
        <v>2600031393</v>
      </c>
      <c r="B9183" s="5" t="s">
        <v>6697</v>
      </c>
      <c r="C9183" s="5" t="s">
        <v>699</v>
      </c>
      <c r="D9183" s="5" t="s">
        <v>700</v>
      </c>
      <c r="E9183" s="5">
        <v>12</v>
      </c>
      <c r="F9183" s="5" t="s">
        <v>2598</v>
      </c>
      <c r="G9183" s="31">
        <v>0</v>
      </c>
      <c r="H9183" s="32">
        <v>0</v>
      </c>
      <c r="I9183" s="33">
        <v>0.48249999999999998</v>
      </c>
    </row>
    <row r="9184" spans="1:9">
      <c r="A9184" s="5">
        <v>2600031401</v>
      </c>
      <c r="B9184" s="5" t="s">
        <v>6698</v>
      </c>
      <c r="C9184" s="5" t="s">
        <v>248</v>
      </c>
      <c r="D9184" s="5" t="s">
        <v>249</v>
      </c>
      <c r="E9184" s="5">
        <v>25</v>
      </c>
      <c r="F9184" s="5" t="s">
        <v>2598</v>
      </c>
      <c r="G9184" s="31">
        <v>0</v>
      </c>
      <c r="H9184" s="32">
        <v>0</v>
      </c>
      <c r="I9184" s="5">
        <v>0.4</v>
      </c>
    </row>
    <row r="9185" spans="1:9">
      <c r="A9185" s="5">
        <v>2600031425</v>
      </c>
      <c r="B9185" s="5" t="s">
        <v>6699</v>
      </c>
      <c r="C9185" s="5" t="s">
        <v>699</v>
      </c>
      <c r="D9185" s="5" t="s">
        <v>700</v>
      </c>
      <c r="E9185" s="5">
        <v>1</v>
      </c>
      <c r="F9185" s="5" t="s">
        <v>2598</v>
      </c>
      <c r="G9185" s="31">
        <v>0</v>
      </c>
      <c r="H9185" s="32">
        <v>0</v>
      </c>
      <c r="I9185" s="5">
        <v>1.86</v>
      </c>
    </row>
    <row r="9186" spans="1:9">
      <c r="A9186" s="5">
        <v>2600031439</v>
      </c>
      <c r="B9186" s="5" t="s">
        <v>6700</v>
      </c>
      <c r="C9186" s="5" t="s">
        <v>699</v>
      </c>
      <c r="D9186" s="5" t="s">
        <v>700</v>
      </c>
      <c r="E9186" s="5">
        <v>3</v>
      </c>
      <c r="F9186" s="5" t="s">
        <v>2598</v>
      </c>
      <c r="G9186" s="31">
        <v>0</v>
      </c>
      <c r="H9186" s="32">
        <v>0</v>
      </c>
      <c r="I9186" s="5">
        <v>180.466667</v>
      </c>
    </row>
    <row r="9187" spans="1:9">
      <c r="A9187" s="5">
        <v>2600031481</v>
      </c>
      <c r="B9187" s="5" t="s">
        <v>6701</v>
      </c>
      <c r="C9187" s="5" t="s">
        <v>699</v>
      </c>
      <c r="D9187" s="5" t="s">
        <v>700</v>
      </c>
      <c r="E9187" s="5">
        <v>5</v>
      </c>
      <c r="F9187" s="5" t="s">
        <v>2598</v>
      </c>
      <c r="G9187" s="31">
        <v>0</v>
      </c>
      <c r="H9187" s="32">
        <v>0</v>
      </c>
      <c r="I9187" s="5">
        <v>0.67800000000000005</v>
      </c>
    </row>
    <row r="9188" spans="1:9">
      <c r="A9188" s="5">
        <v>2600031497</v>
      </c>
      <c r="B9188" s="5" t="s">
        <v>6702</v>
      </c>
      <c r="C9188" s="5" t="s">
        <v>699</v>
      </c>
      <c r="D9188" s="5" t="s">
        <v>700</v>
      </c>
      <c r="E9188" s="5">
        <v>1</v>
      </c>
      <c r="F9188" s="5" t="s">
        <v>2598</v>
      </c>
      <c r="G9188" s="31">
        <v>0</v>
      </c>
      <c r="H9188" s="32">
        <v>0</v>
      </c>
      <c r="I9188" s="33">
        <v>10.97</v>
      </c>
    </row>
    <row r="9189" spans="1:9">
      <c r="A9189" s="5">
        <v>2600031516</v>
      </c>
      <c r="B9189" s="5" t="s">
        <v>6703</v>
      </c>
      <c r="C9189" s="5" t="s">
        <v>699</v>
      </c>
      <c r="D9189" s="5" t="s">
        <v>700</v>
      </c>
      <c r="E9189" s="5">
        <v>1</v>
      </c>
      <c r="F9189" s="5" t="s">
        <v>2598</v>
      </c>
      <c r="G9189" s="31">
        <v>0</v>
      </c>
      <c r="H9189" s="32">
        <v>0</v>
      </c>
      <c r="I9189" s="5">
        <v>250</v>
      </c>
    </row>
    <row r="9190" spans="1:9">
      <c r="A9190" s="5">
        <v>2600031584</v>
      </c>
      <c r="B9190" s="5" t="s">
        <v>6704</v>
      </c>
      <c r="C9190" s="5" t="s">
        <v>248</v>
      </c>
      <c r="D9190" s="5" t="s">
        <v>249</v>
      </c>
      <c r="E9190" s="5">
        <v>3</v>
      </c>
      <c r="F9190" s="5" t="s">
        <v>2598</v>
      </c>
      <c r="G9190" s="31">
        <v>0</v>
      </c>
      <c r="H9190" s="32">
        <v>0</v>
      </c>
      <c r="I9190" s="5">
        <v>49.966667000000001</v>
      </c>
    </row>
    <row r="9191" spans="1:9">
      <c r="A9191" s="5">
        <v>2600031607</v>
      </c>
      <c r="B9191" s="5" t="s">
        <v>6705</v>
      </c>
      <c r="C9191" s="5" t="s">
        <v>699</v>
      </c>
      <c r="D9191" s="5" t="s">
        <v>700</v>
      </c>
      <c r="E9191" s="5">
        <v>4</v>
      </c>
      <c r="F9191" s="5" t="s">
        <v>2598</v>
      </c>
      <c r="G9191" s="31">
        <v>0</v>
      </c>
      <c r="H9191" s="32">
        <v>0</v>
      </c>
      <c r="I9191" s="5">
        <v>19.675000000000001</v>
      </c>
    </row>
    <row r="9192" spans="1:9">
      <c r="A9192" s="5">
        <v>2600031621</v>
      </c>
      <c r="B9192" s="5" t="s">
        <v>6706</v>
      </c>
      <c r="C9192" s="5" t="s">
        <v>699</v>
      </c>
      <c r="D9192" s="5" t="s">
        <v>700</v>
      </c>
      <c r="E9192" s="5">
        <v>10</v>
      </c>
      <c r="F9192" s="5" t="s">
        <v>2598</v>
      </c>
      <c r="G9192" s="31">
        <v>0</v>
      </c>
      <c r="H9192" s="32">
        <v>0</v>
      </c>
      <c r="I9192" s="5">
        <v>0.25</v>
      </c>
    </row>
    <row r="9193" spans="1:9">
      <c r="A9193" s="5">
        <v>2600031631</v>
      </c>
      <c r="B9193" s="5" t="s">
        <v>6707</v>
      </c>
      <c r="C9193" s="5" t="s">
        <v>248</v>
      </c>
      <c r="D9193" s="5" t="s">
        <v>249</v>
      </c>
      <c r="E9193" s="5">
        <v>1</v>
      </c>
      <c r="F9193" s="5" t="s">
        <v>2598</v>
      </c>
      <c r="G9193" s="31">
        <v>0</v>
      </c>
      <c r="H9193" s="32">
        <v>0</v>
      </c>
      <c r="I9193" s="5">
        <v>53.37</v>
      </c>
    </row>
    <row r="9194" spans="1:9">
      <c r="A9194" s="5">
        <v>2600031635</v>
      </c>
      <c r="B9194" s="5" t="s">
        <v>8405</v>
      </c>
      <c r="C9194" s="5" t="s">
        <v>699</v>
      </c>
      <c r="D9194" s="5" t="s">
        <v>700</v>
      </c>
      <c r="E9194" s="5">
        <v>10</v>
      </c>
      <c r="F9194" s="5" t="s">
        <v>2598</v>
      </c>
      <c r="G9194" s="31">
        <v>0</v>
      </c>
      <c r="H9194" s="32">
        <v>0</v>
      </c>
      <c r="I9194" s="5">
        <v>1.95</v>
      </c>
    </row>
    <row r="9195" spans="1:9">
      <c r="A9195" s="5">
        <v>2600031659</v>
      </c>
      <c r="B9195" s="5" t="s">
        <v>6708</v>
      </c>
      <c r="C9195" s="5" t="s">
        <v>248</v>
      </c>
      <c r="D9195" s="5" t="s">
        <v>249</v>
      </c>
      <c r="E9195" s="5">
        <v>1</v>
      </c>
      <c r="F9195" s="5" t="s">
        <v>2598</v>
      </c>
      <c r="G9195" s="31">
        <v>0</v>
      </c>
      <c r="H9195" s="32">
        <v>0</v>
      </c>
      <c r="I9195" s="5">
        <v>35</v>
      </c>
    </row>
    <row r="9196" spans="1:9">
      <c r="A9196" s="5">
        <v>2600031666</v>
      </c>
      <c r="B9196" s="5" t="s">
        <v>8506</v>
      </c>
      <c r="C9196" s="5" t="s">
        <v>699</v>
      </c>
      <c r="D9196" s="5" t="s">
        <v>700</v>
      </c>
      <c r="E9196" s="5">
        <v>6</v>
      </c>
      <c r="F9196" s="5" t="s">
        <v>2598</v>
      </c>
      <c r="G9196" s="31">
        <v>0</v>
      </c>
      <c r="H9196" s="32">
        <v>0</v>
      </c>
      <c r="I9196" s="5">
        <v>1.8</v>
      </c>
    </row>
    <row r="9197" spans="1:9">
      <c r="A9197" s="5">
        <v>2600031668</v>
      </c>
      <c r="B9197" s="5" t="s">
        <v>6709</v>
      </c>
      <c r="C9197" s="5" t="s">
        <v>248</v>
      </c>
      <c r="D9197" s="5" t="s">
        <v>249</v>
      </c>
      <c r="E9197" s="5">
        <v>1</v>
      </c>
      <c r="F9197" s="5" t="s">
        <v>2598</v>
      </c>
      <c r="G9197" s="31">
        <v>0</v>
      </c>
      <c r="H9197" s="32">
        <v>0</v>
      </c>
      <c r="I9197" s="5">
        <v>12.7</v>
      </c>
    </row>
    <row r="9198" spans="1:9">
      <c r="A9198" s="5">
        <v>2600031683</v>
      </c>
      <c r="B9198" s="5" t="s">
        <v>6710</v>
      </c>
      <c r="C9198" s="5" t="s">
        <v>699</v>
      </c>
      <c r="D9198" s="5" t="s">
        <v>700</v>
      </c>
      <c r="E9198" s="5">
        <v>10</v>
      </c>
      <c r="F9198" s="5" t="s">
        <v>2598</v>
      </c>
      <c r="G9198" s="31">
        <v>0</v>
      </c>
      <c r="H9198" s="32">
        <v>0</v>
      </c>
      <c r="I9198" s="5">
        <v>2.105</v>
      </c>
    </row>
    <row r="9199" spans="1:9">
      <c r="A9199" s="5">
        <v>2600031720</v>
      </c>
      <c r="B9199" s="5" t="s">
        <v>6711</v>
      </c>
      <c r="C9199" s="5" t="s">
        <v>699</v>
      </c>
      <c r="D9199" s="5" t="s">
        <v>700</v>
      </c>
      <c r="E9199" s="5">
        <v>6</v>
      </c>
      <c r="F9199" s="5" t="s">
        <v>2598</v>
      </c>
      <c r="G9199" s="31">
        <v>0</v>
      </c>
      <c r="H9199" s="32">
        <v>0</v>
      </c>
      <c r="I9199" s="5">
        <v>0.91</v>
      </c>
    </row>
    <row r="9200" spans="1:9">
      <c r="A9200" s="5">
        <v>2600031746</v>
      </c>
      <c r="B9200" s="5" t="s">
        <v>6712</v>
      </c>
      <c r="C9200" s="5" t="s">
        <v>699</v>
      </c>
      <c r="D9200" s="5" t="s">
        <v>700</v>
      </c>
      <c r="E9200" s="5">
        <v>16</v>
      </c>
      <c r="F9200" s="5" t="s">
        <v>2598</v>
      </c>
      <c r="G9200" s="31">
        <v>0</v>
      </c>
      <c r="H9200" s="32">
        <v>0</v>
      </c>
      <c r="I9200" s="5">
        <v>44.64</v>
      </c>
    </row>
    <row r="9201" spans="1:9">
      <c r="A9201" s="5">
        <v>2600031747</v>
      </c>
      <c r="B9201" s="5" t="s">
        <v>6713</v>
      </c>
      <c r="C9201" s="5" t="s">
        <v>699</v>
      </c>
      <c r="D9201" s="5" t="s">
        <v>700</v>
      </c>
      <c r="E9201" s="5">
        <v>2</v>
      </c>
      <c r="F9201" s="5" t="s">
        <v>2598</v>
      </c>
      <c r="G9201" s="31">
        <v>0</v>
      </c>
      <c r="H9201" s="32">
        <v>0</v>
      </c>
      <c r="I9201" s="5">
        <v>70.724999999999994</v>
      </c>
    </row>
    <row r="9202" spans="1:9">
      <c r="A9202" s="5">
        <v>2600031761</v>
      </c>
      <c r="B9202" s="5" t="s">
        <v>6714</v>
      </c>
      <c r="C9202" s="5" t="s">
        <v>699</v>
      </c>
      <c r="D9202" s="5" t="s">
        <v>700</v>
      </c>
      <c r="E9202" s="5">
        <v>4</v>
      </c>
      <c r="F9202" s="5" t="s">
        <v>2598</v>
      </c>
      <c r="G9202" s="31">
        <v>0</v>
      </c>
      <c r="H9202" s="32">
        <v>0</v>
      </c>
      <c r="I9202" s="5">
        <v>172.92</v>
      </c>
    </row>
    <row r="9203" spans="1:9">
      <c r="A9203" s="5">
        <v>2600031800</v>
      </c>
      <c r="B9203" s="5" t="s">
        <v>6715</v>
      </c>
      <c r="C9203" s="5" t="s">
        <v>248</v>
      </c>
      <c r="D9203" s="5" t="s">
        <v>249</v>
      </c>
      <c r="E9203" s="5">
        <v>1</v>
      </c>
      <c r="F9203" s="5" t="s">
        <v>2598</v>
      </c>
      <c r="G9203" s="31">
        <v>0</v>
      </c>
      <c r="H9203" s="32">
        <v>0</v>
      </c>
      <c r="I9203" s="5">
        <v>83.44</v>
      </c>
    </row>
    <row r="9204" spans="1:9">
      <c r="A9204" s="5">
        <v>2600031823</v>
      </c>
      <c r="B9204" s="5" t="s">
        <v>6716</v>
      </c>
      <c r="C9204" s="5" t="s">
        <v>699</v>
      </c>
      <c r="D9204" s="5" t="s">
        <v>700</v>
      </c>
      <c r="E9204" s="5">
        <v>4</v>
      </c>
      <c r="F9204" s="5" t="s">
        <v>2598</v>
      </c>
      <c r="G9204" s="31">
        <v>0</v>
      </c>
      <c r="H9204" s="32">
        <v>0</v>
      </c>
      <c r="I9204" s="33">
        <v>0.3</v>
      </c>
    </row>
    <row r="9205" spans="1:9">
      <c r="A9205" s="5">
        <v>2600031829</v>
      </c>
      <c r="B9205" s="5" t="s">
        <v>6717</v>
      </c>
      <c r="C9205" s="5" t="s">
        <v>248</v>
      </c>
      <c r="D9205" s="5" t="s">
        <v>249</v>
      </c>
      <c r="E9205" s="5">
        <v>0</v>
      </c>
      <c r="F9205" s="5" t="s">
        <v>2598</v>
      </c>
      <c r="G9205" s="31">
        <v>0</v>
      </c>
      <c r="H9205" s="32">
        <v>4</v>
      </c>
      <c r="I9205" s="5">
        <v>33.9</v>
      </c>
    </row>
    <row r="9206" spans="1:9">
      <c r="A9206" s="5">
        <v>2600031841</v>
      </c>
      <c r="B9206" s="5" t="s">
        <v>6718</v>
      </c>
      <c r="C9206" s="5" t="s">
        <v>699</v>
      </c>
      <c r="D9206" s="5" t="s">
        <v>700</v>
      </c>
      <c r="E9206" s="5">
        <v>4</v>
      </c>
      <c r="F9206" s="5" t="s">
        <v>2598</v>
      </c>
      <c r="G9206" s="31">
        <v>0</v>
      </c>
      <c r="H9206" s="32">
        <v>0</v>
      </c>
      <c r="I9206" s="5">
        <v>35.137500000000003</v>
      </c>
    </row>
    <row r="9207" spans="1:9">
      <c r="A9207" s="5">
        <v>2600031845</v>
      </c>
      <c r="B9207" s="5" t="s">
        <v>6719</v>
      </c>
      <c r="C9207" s="5" t="s">
        <v>699</v>
      </c>
      <c r="D9207" s="5" t="s">
        <v>700</v>
      </c>
      <c r="E9207" s="5">
        <v>6</v>
      </c>
      <c r="F9207" s="5" t="s">
        <v>2598</v>
      </c>
      <c r="G9207" s="31">
        <v>0</v>
      </c>
      <c r="H9207" s="32">
        <v>0</v>
      </c>
      <c r="I9207" s="5">
        <v>285.11</v>
      </c>
    </row>
    <row r="9208" spans="1:9">
      <c r="A9208" s="5">
        <v>2600031846</v>
      </c>
      <c r="B9208" s="5" t="s">
        <v>6720</v>
      </c>
      <c r="C9208" s="5" t="s">
        <v>699</v>
      </c>
      <c r="D9208" s="5" t="s">
        <v>700</v>
      </c>
      <c r="E9208" s="5">
        <v>12</v>
      </c>
      <c r="F9208" s="5" t="s">
        <v>2598</v>
      </c>
      <c r="G9208" s="31">
        <v>0</v>
      </c>
      <c r="H9208" s="32">
        <v>0</v>
      </c>
      <c r="I9208" s="5">
        <v>272.27249999999998</v>
      </c>
    </row>
    <row r="9209" spans="1:9">
      <c r="A9209" s="5">
        <v>2600031847</v>
      </c>
      <c r="B9209" s="5" t="s">
        <v>6721</v>
      </c>
      <c r="C9209" s="5" t="s">
        <v>699</v>
      </c>
      <c r="D9209" s="5" t="s">
        <v>700</v>
      </c>
      <c r="E9209" s="5">
        <v>9</v>
      </c>
      <c r="F9209" s="5" t="s">
        <v>2598</v>
      </c>
      <c r="G9209" s="31">
        <v>0</v>
      </c>
      <c r="H9209" s="32">
        <v>0</v>
      </c>
      <c r="I9209" s="5">
        <v>343.40111100000001</v>
      </c>
    </row>
    <row r="9210" spans="1:9">
      <c r="A9210" s="5">
        <v>2600031848</v>
      </c>
      <c r="B9210" s="5" t="s">
        <v>6722</v>
      </c>
      <c r="C9210" s="5" t="s">
        <v>699</v>
      </c>
      <c r="D9210" s="5" t="s">
        <v>700</v>
      </c>
      <c r="E9210" s="5">
        <v>9</v>
      </c>
      <c r="F9210" s="5" t="s">
        <v>2598</v>
      </c>
      <c r="G9210" s="31">
        <v>0</v>
      </c>
      <c r="H9210" s="32">
        <v>0</v>
      </c>
      <c r="I9210" s="5">
        <v>182.23222200000001</v>
      </c>
    </row>
    <row r="9211" spans="1:9">
      <c r="A9211" s="5">
        <v>2600031849</v>
      </c>
      <c r="B9211" s="5" t="s">
        <v>6723</v>
      </c>
      <c r="C9211" s="5" t="s">
        <v>699</v>
      </c>
      <c r="D9211" s="5" t="s">
        <v>700</v>
      </c>
      <c r="E9211" s="5">
        <v>12</v>
      </c>
      <c r="F9211" s="5" t="s">
        <v>2598</v>
      </c>
      <c r="G9211" s="31">
        <v>0</v>
      </c>
      <c r="H9211" s="32">
        <v>0</v>
      </c>
      <c r="I9211" s="5">
        <v>182.23249999999999</v>
      </c>
    </row>
    <row r="9212" spans="1:9">
      <c r="A9212" s="5">
        <v>2600031858</v>
      </c>
      <c r="B9212" s="5" t="s">
        <v>6724</v>
      </c>
      <c r="C9212" s="5" t="s">
        <v>699</v>
      </c>
      <c r="D9212" s="5" t="s">
        <v>700</v>
      </c>
      <c r="E9212" s="5">
        <v>14</v>
      </c>
      <c r="F9212" s="5" t="s">
        <v>2598</v>
      </c>
      <c r="G9212" s="31">
        <v>0</v>
      </c>
      <c r="H9212" s="32">
        <v>0</v>
      </c>
      <c r="I9212" s="33">
        <v>6.6864290000000004</v>
      </c>
    </row>
    <row r="9213" spans="1:9">
      <c r="A9213" s="5">
        <v>2600031880</v>
      </c>
      <c r="B9213" s="5" t="s">
        <v>6725</v>
      </c>
      <c r="C9213" s="5" t="s">
        <v>248</v>
      </c>
      <c r="D9213" s="5" t="s">
        <v>249</v>
      </c>
      <c r="E9213" s="5">
        <v>2</v>
      </c>
      <c r="F9213" s="5" t="s">
        <v>2598</v>
      </c>
      <c r="G9213" s="31">
        <v>0</v>
      </c>
      <c r="H9213" s="32">
        <v>0</v>
      </c>
      <c r="I9213" s="5">
        <v>28.67</v>
      </c>
    </row>
    <row r="9214" spans="1:9">
      <c r="A9214" s="5">
        <v>2600031881</v>
      </c>
      <c r="B9214" s="5" t="s">
        <v>6726</v>
      </c>
      <c r="C9214" s="5" t="s">
        <v>699</v>
      </c>
      <c r="D9214" s="5" t="s">
        <v>700</v>
      </c>
      <c r="E9214" s="5">
        <v>30</v>
      </c>
      <c r="F9214" s="5" t="s">
        <v>2598</v>
      </c>
      <c r="G9214" s="31">
        <v>0</v>
      </c>
      <c r="H9214" s="32">
        <v>0</v>
      </c>
      <c r="I9214" s="5">
        <v>0.51</v>
      </c>
    </row>
    <row r="9215" spans="1:9">
      <c r="A9215" s="5">
        <v>2600031935</v>
      </c>
      <c r="B9215" s="5" t="s">
        <v>6727</v>
      </c>
      <c r="C9215" s="5" t="s">
        <v>699</v>
      </c>
      <c r="D9215" s="5" t="s">
        <v>700</v>
      </c>
      <c r="E9215" s="5">
        <v>10</v>
      </c>
      <c r="F9215" s="5" t="s">
        <v>2598</v>
      </c>
      <c r="G9215" s="31">
        <v>0</v>
      </c>
      <c r="H9215" s="32">
        <v>0</v>
      </c>
      <c r="I9215" s="5">
        <v>11.1</v>
      </c>
    </row>
    <row r="9216" spans="1:9">
      <c r="A9216" s="5">
        <v>2600031943</v>
      </c>
      <c r="B9216" s="5" t="s">
        <v>6728</v>
      </c>
      <c r="C9216" s="5" t="s">
        <v>248</v>
      </c>
      <c r="D9216" s="5" t="s">
        <v>249</v>
      </c>
      <c r="E9216" s="5">
        <v>6</v>
      </c>
      <c r="F9216" s="5" t="s">
        <v>2598</v>
      </c>
      <c r="G9216" s="31">
        <v>0</v>
      </c>
      <c r="H9216" s="32">
        <v>0</v>
      </c>
      <c r="I9216" s="5">
        <v>5.6766670000000001</v>
      </c>
    </row>
    <row r="9217" spans="1:9">
      <c r="A9217" s="5">
        <v>2600031947</v>
      </c>
      <c r="B9217" s="5" t="s">
        <v>6729</v>
      </c>
      <c r="C9217" s="5" t="s">
        <v>248</v>
      </c>
      <c r="D9217" s="5" t="s">
        <v>249</v>
      </c>
      <c r="E9217" s="5">
        <v>3</v>
      </c>
      <c r="F9217" s="5" t="s">
        <v>2598</v>
      </c>
      <c r="G9217" s="31">
        <v>0</v>
      </c>
      <c r="H9217" s="32">
        <v>0</v>
      </c>
      <c r="I9217" s="5">
        <v>44.573332999999998</v>
      </c>
    </row>
    <row r="9218" spans="1:9">
      <c r="A9218" s="5">
        <v>2600031969</v>
      </c>
      <c r="B9218" s="5" t="s">
        <v>6730</v>
      </c>
      <c r="C9218" s="5" t="s">
        <v>699</v>
      </c>
      <c r="D9218" s="5" t="s">
        <v>700</v>
      </c>
      <c r="E9218" s="5">
        <v>3</v>
      </c>
      <c r="F9218" s="5" t="s">
        <v>2598</v>
      </c>
      <c r="G9218" s="31">
        <v>0</v>
      </c>
      <c r="H9218" s="32">
        <v>0</v>
      </c>
      <c r="I9218" s="5">
        <v>3.22</v>
      </c>
    </row>
    <row r="9219" spans="1:9">
      <c r="A9219" s="5">
        <v>2600031978</v>
      </c>
      <c r="B9219" s="5" t="s">
        <v>6731</v>
      </c>
      <c r="C9219" s="5" t="s">
        <v>699</v>
      </c>
      <c r="D9219" s="5" t="s">
        <v>700</v>
      </c>
      <c r="E9219" s="5">
        <v>12</v>
      </c>
      <c r="F9219" s="5" t="s">
        <v>2598</v>
      </c>
      <c r="G9219" s="31">
        <v>0</v>
      </c>
      <c r="H9219" s="32">
        <v>0</v>
      </c>
      <c r="I9219" s="5">
        <v>10.115</v>
      </c>
    </row>
    <row r="9220" spans="1:9">
      <c r="A9220" s="5">
        <v>2600031983</v>
      </c>
      <c r="B9220" s="5" t="s">
        <v>6732</v>
      </c>
      <c r="C9220" s="5" t="s">
        <v>699</v>
      </c>
      <c r="D9220" s="5" t="s">
        <v>700</v>
      </c>
      <c r="E9220" s="5">
        <v>6</v>
      </c>
      <c r="F9220" s="5" t="s">
        <v>2598</v>
      </c>
      <c r="G9220" s="31">
        <v>0</v>
      </c>
      <c r="H9220" s="32">
        <v>0</v>
      </c>
      <c r="I9220" s="5">
        <v>21.731667000000002</v>
      </c>
    </row>
    <row r="9221" spans="1:9">
      <c r="A9221" s="5">
        <v>2600032002</v>
      </c>
      <c r="B9221" s="5" t="s">
        <v>6733</v>
      </c>
      <c r="C9221" s="5" t="s">
        <v>248</v>
      </c>
      <c r="D9221" s="5" t="s">
        <v>249</v>
      </c>
      <c r="E9221" s="5">
        <v>8</v>
      </c>
      <c r="F9221" s="5" t="s">
        <v>2598</v>
      </c>
      <c r="G9221" s="31">
        <v>0</v>
      </c>
      <c r="H9221" s="32">
        <v>0</v>
      </c>
      <c r="I9221" s="5">
        <v>90.922499999999999</v>
      </c>
    </row>
    <row r="9222" spans="1:9">
      <c r="A9222" s="5">
        <v>2600032036</v>
      </c>
      <c r="B9222" s="5" t="s">
        <v>6734</v>
      </c>
      <c r="C9222" s="5" t="s">
        <v>699</v>
      </c>
      <c r="D9222" s="5" t="s">
        <v>700</v>
      </c>
      <c r="E9222" s="5">
        <v>4</v>
      </c>
      <c r="F9222" s="5" t="s">
        <v>2598</v>
      </c>
      <c r="G9222" s="31">
        <v>0</v>
      </c>
      <c r="H9222" s="32">
        <v>0</v>
      </c>
      <c r="I9222" s="5">
        <v>52.077500000000001</v>
      </c>
    </row>
    <row r="9223" spans="1:9">
      <c r="A9223" s="5">
        <v>2600032037</v>
      </c>
      <c r="B9223" s="5" t="s">
        <v>6735</v>
      </c>
      <c r="C9223" s="5" t="s">
        <v>699</v>
      </c>
      <c r="D9223" s="5" t="s">
        <v>700</v>
      </c>
      <c r="E9223" s="5">
        <v>1</v>
      </c>
      <c r="F9223" s="5" t="s">
        <v>2598</v>
      </c>
      <c r="G9223" s="31">
        <v>0</v>
      </c>
      <c r="H9223" s="32">
        <v>0</v>
      </c>
      <c r="I9223" s="5">
        <v>352.47</v>
      </c>
    </row>
    <row r="9224" spans="1:9">
      <c r="A9224" s="5">
        <v>2600032043</v>
      </c>
      <c r="B9224" s="5" t="s">
        <v>6736</v>
      </c>
      <c r="C9224" s="5" t="s">
        <v>248</v>
      </c>
      <c r="D9224" s="5" t="s">
        <v>249</v>
      </c>
      <c r="E9224" s="5">
        <v>45</v>
      </c>
      <c r="F9224" s="5" t="s">
        <v>2598</v>
      </c>
      <c r="G9224" s="31">
        <v>0</v>
      </c>
      <c r="H9224" s="32">
        <v>0</v>
      </c>
      <c r="I9224" s="33">
        <v>5.5084439999999999</v>
      </c>
    </row>
    <row r="9225" spans="1:9">
      <c r="A9225" s="5">
        <v>2600032052</v>
      </c>
      <c r="B9225" s="5" t="s">
        <v>6737</v>
      </c>
      <c r="C9225" s="5" t="s">
        <v>248</v>
      </c>
      <c r="D9225" s="5" t="s">
        <v>249</v>
      </c>
      <c r="E9225" s="5">
        <v>59</v>
      </c>
      <c r="F9225" s="5" t="s">
        <v>2598</v>
      </c>
      <c r="G9225" s="31">
        <v>0</v>
      </c>
      <c r="H9225" s="32">
        <v>0</v>
      </c>
      <c r="I9225" s="5">
        <v>1.1293219999999999</v>
      </c>
    </row>
    <row r="9226" spans="1:9">
      <c r="A9226" s="5">
        <v>2600032054</v>
      </c>
      <c r="B9226" s="5" t="s">
        <v>6738</v>
      </c>
      <c r="C9226" s="5" t="s">
        <v>699</v>
      </c>
      <c r="D9226" s="5" t="s">
        <v>700</v>
      </c>
      <c r="E9226" s="5">
        <v>6</v>
      </c>
      <c r="F9226" s="5" t="s">
        <v>2598</v>
      </c>
      <c r="G9226" s="31">
        <v>0</v>
      </c>
      <c r="H9226" s="32">
        <v>0</v>
      </c>
      <c r="I9226" s="5">
        <v>4.12</v>
      </c>
    </row>
    <row r="9227" spans="1:9">
      <c r="A9227" s="5">
        <v>2600032082</v>
      </c>
      <c r="B9227" s="5" t="s">
        <v>6739</v>
      </c>
      <c r="C9227" s="5" t="s">
        <v>248</v>
      </c>
      <c r="D9227" s="5" t="s">
        <v>249</v>
      </c>
      <c r="E9227" s="5">
        <v>84</v>
      </c>
      <c r="F9227" s="5" t="s">
        <v>2598</v>
      </c>
      <c r="G9227" s="31">
        <v>0</v>
      </c>
      <c r="H9227" s="32">
        <v>0</v>
      </c>
      <c r="I9227" s="5">
        <v>12.637857</v>
      </c>
    </row>
    <row r="9228" spans="1:9">
      <c r="A9228" s="5">
        <v>2600032094</v>
      </c>
      <c r="B9228" s="5" t="s">
        <v>6740</v>
      </c>
      <c r="C9228" s="5" t="s">
        <v>699</v>
      </c>
      <c r="D9228" s="5" t="s">
        <v>700</v>
      </c>
      <c r="E9228" s="5">
        <v>1</v>
      </c>
      <c r="F9228" s="5" t="s">
        <v>2598</v>
      </c>
      <c r="G9228" s="31">
        <v>0</v>
      </c>
      <c r="H9228" s="32">
        <v>0</v>
      </c>
      <c r="I9228" s="5">
        <v>694.08</v>
      </c>
    </row>
    <row r="9229" spans="1:9">
      <c r="A9229" s="5">
        <v>2600032095</v>
      </c>
      <c r="B9229" s="5" t="s">
        <v>6741</v>
      </c>
      <c r="C9229" s="5" t="s">
        <v>699</v>
      </c>
      <c r="D9229" s="5" t="s">
        <v>700</v>
      </c>
      <c r="E9229" s="5">
        <v>1</v>
      </c>
      <c r="F9229" s="5" t="s">
        <v>2598</v>
      </c>
      <c r="G9229" s="31">
        <v>0</v>
      </c>
      <c r="H9229" s="32">
        <v>0</v>
      </c>
      <c r="I9229" s="5">
        <v>48.31</v>
      </c>
    </row>
    <row r="9230" spans="1:9">
      <c r="A9230" s="5">
        <v>2600032096</v>
      </c>
      <c r="B9230" s="5" t="s">
        <v>6742</v>
      </c>
      <c r="C9230" s="5" t="s">
        <v>699</v>
      </c>
      <c r="D9230" s="5" t="s">
        <v>700</v>
      </c>
      <c r="E9230" s="5">
        <v>2</v>
      </c>
      <c r="F9230" s="5" t="s">
        <v>2598</v>
      </c>
      <c r="G9230" s="31">
        <v>0</v>
      </c>
      <c r="H9230" s="32">
        <v>0</v>
      </c>
      <c r="I9230" s="33">
        <v>285.84500000000003</v>
      </c>
    </row>
    <row r="9231" spans="1:9">
      <c r="A9231" s="5">
        <v>2600032097</v>
      </c>
      <c r="B9231" s="5" t="s">
        <v>6743</v>
      </c>
      <c r="C9231" s="5" t="s">
        <v>699</v>
      </c>
      <c r="D9231" s="5" t="s">
        <v>700</v>
      </c>
      <c r="E9231" s="5">
        <v>1</v>
      </c>
      <c r="F9231" s="5" t="s">
        <v>2598</v>
      </c>
      <c r="G9231" s="31">
        <v>0</v>
      </c>
      <c r="H9231" s="32">
        <v>0</v>
      </c>
      <c r="I9231" s="33">
        <v>447.62</v>
      </c>
    </row>
    <row r="9232" spans="1:9">
      <c r="A9232" s="5">
        <v>2600032114</v>
      </c>
      <c r="B9232" s="5" t="s">
        <v>6744</v>
      </c>
      <c r="C9232" s="5" t="s">
        <v>699</v>
      </c>
      <c r="D9232" s="5" t="s">
        <v>700</v>
      </c>
      <c r="E9232" s="5">
        <v>6</v>
      </c>
      <c r="F9232" s="5" t="s">
        <v>2598</v>
      </c>
      <c r="G9232" s="31">
        <v>0</v>
      </c>
      <c r="H9232" s="32">
        <v>0</v>
      </c>
      <c r="I9232" s="5">
        <v>6.193333</v>
      </c>
    </row>
    <row r="9233" spans="1:9">
      <c r="A9233" s="5">
        <v>2600032117</v>
      </c>
      <c r="B9233" s="5" t="s">
        <v>6745</v>
      </c>
      <c r="C9233" s="5" t="s">
        <v>248</v>
      </c>
      <c r="D9233" s="5" t="s">
        <v>249</v>
      </c>
      <c r="E9233" s="5">
        <v>2</v>
      </c>
      <c r="F9233" s="5" t="s">
        <v>2598</v>
      </c>
      <c r="G9233" s="31">
        <v>0</v>
      </c>
      <c r="H9233" s="32">
        <v>0</v>
      </c>
      <c r="I9233" s="5">
        <v>10.705</v>
      </c>
    </row>
    <row r="9234" spans="1:9">
      <c r="A9234" s="5">
        <v>2600032122</v>
      </c>
      <c r="B9234" s="5" t="s">
        <v>6746</v>
      </c>
      <c r="C9234" s="5" t="s">
        <v>248</v>
      </c>
      <c r="D9234" s="5" t="s">
        <v>249</v>
      </c>
      <c r="E9234" s="5">
        <v>5</v>
      </c>
      <c r="F9234" s="5" t="s">
        <v>2598</v>
      </c>
      <c r="G9234" s="31">
        <v>0</v>
      </c>
      <c r="H9234" s="32">
        <v>0</v>
      </c>
      <c r="I9234" s="5">
        <v>1.75</v>
      </c>
    </row>
    <row r="9235" spans="1:9">
      <c r="A9235" s="5">
        <v>2600032139</v>
      </c>
      <c r="B9235" s="5" t="s">
        <v>6747</v>
      </c>
      <c r="C9235" s="5" t="s">
        <v>699</v>
      </c>
      <c r="D9235" s="5" t="s">
        <v>700</v>
      </c>
      <c r="E9235" s="5">
        <v>18</v>
      </c>
      <c r="F9235" s="5" t="s">
        <v>2598</v>
      </c>
      <c r="G9235" s="31">
        <v>0</v>
      </c>
      <c r="H9235" s="32">
        <v>0</v>
      </c>
      <c r="I9235" s="5">
        <v>232.54944399999999</v>
      </c>
    </row>
    <row r="9236" spans="1:9">
      <c r="A9236" s="5">
        <v>2600032141</v>
      </c>
      <c r="B9236" s="5" t="s">
        <v>6748</v>
      </c>
      <c r="C9236" s="5" t="s">
        <v>699</v>
      </c>
      <c r="D9236" s="5" t="s">
        <v>700</v>
      </c>
      <c r="E9236" s="5">
        <v>6</v>
      </c>
      <c r="F9236" s="5" t="s">
        <v>2598</v>
      </c>
      <c r="G9236" s="31">
        <v>0</v>
      </c>
      <c r="H9236" s="32">
        <v>0</v>
      </c>
      <c r="I9236" s="5">
        <v>423.98500000000001</v>
      </c>
    </row>
    <row r="9237" spans="1:9">
      <c r="A9237" s="5">
        <v>2600032142</v>
      </c>
      <c r="B9237" s="5" t="s">
        <v>6749</v>
      </c>
      <c r="C9237" s="5" t="s">
        <v>699</v>
      </c>
      <c r="D9237" s="5" t="s">
        <v>700</v>
      </c>
      <c r="E9237" s="5">
        <v>12</v>
      </c>
      <c r="F9237" s="5" t="s">
        <v>2598</v>
      </c>
      <c r="G9237" s="31">
        <v>0</v>
      </c>
      <c r="H9237" s="32">
        <v>0</v>
      </c>
      <c r="I9237" s="33">
        <v>283.85583300000002</v>
      </c>
    </row>
    <row r="9238" spans="1:9">
      <c r="A9238" s="5">
        <v>2600032143</v>
      </c>
      <c r="B9238" s="5" t="s">
        <v>6750</v>
      </c>
      <c r="C9238" s="5" t="s">
        <v>699</v>
      </c>
      <c r="D9238" s="5" t="s">
        <v>700</v>
      </c>
      <c r="E9238" s="5">
        <v>6</v>
      </c>
      <c r="F9238" s="5" t="s">
        <v>2598</v>
      </c>
      <c r="G9238" s="31">
        <v>0</v>
      </c>
      <c r="H9238" s="32">
        <v>0</v>
      </c>
      <c r="I9238" s="33">
        <v>260.73</v>
      </c>
    </row>
    <row r="9239" spans="1:9">
      <c r="A9239" s="5">
        <v>2600032144</v>
      </c>
      <c r="B9239" s="5" t="s">
        <v>6751</v>
      </c>
      <c r="C9239" s="5" t="s">
        <v>699</v>
      </c>
      <c r="D9239" s="5" t="s">
        <v>700</v>
      </c>
      <c r="E9239" s="5">
        <v>2</v>
      </c>
      <c r="F9239" s="5" t="s">
        <v>2598</v>
      </c>
      <c r="G9239" s="31">
        <v>0</v>
      </c>
      <c r="H9239" s="32">
        <v>0</v>
      </c>
      <c r="I9239" s="5">
        <v>28.625</v>
      </c>
    </row>
    <row r="9240" spans="1:9">
      <c r="A9240" s="5">
        <v>2600032161</v>
      </c>
      <c r="B9240" s="5" t="s">
        <v>6752</v>
      </c>
      <c r="C9240" s="5" t="s">
        <v>248</v>
      </c>
      <c r="D9240" s="5" t="s">
        <v>249</v>
      </c>
      <c r="E9240" s="5">
        <v>100</v>
      </c>
      <c r="F9240" s="5" t="s">
        <v>2598</v>
      </c>
      <c r="G9240" s="31">
        <v>0</v>
      </c>
      <c r="H9240" s="32">
        <v>0</v>
      </c>
      <c r="I9240" s="5">
        <v>0.127</v>
      </c>
    </row>
    <row r="9241" spans="1:9">
      <c r="A9241" s="5">
        <v>2600032165</v>
      </c>
      <c r="B9241" s="5" t="s">
        <v>6753</v>
      </c>
      <c r="C9241" s="5" t="s">
        <v>248</v>
      </c>
      <c r="D9241" s="5" t="s">
        <v>249</v>
      </c>
      <c r="E9241" s="5">
        <v>4</v>
      </c>
      <c r="F9241" s="5" t="s">
        <v>2598</v>
      </c>
      <c r="G9241" s="31">
        <v>0</v>
      </c>
      <c r="H9241" s="32">
        <v>0</v>
      </c>
      <c r="I9241" s="5">
        <v>3.8125</v>
      </c>
    </row>
    <row r="9242" spans="1:9">
      <c r="A9242" s="5">
        <v>2600032169</v>
      </c>
      <c r="B9242" s="5" t="s">
        <v>6754</v>
      </c>
      <c r="C9242" s="5" t="s">
        <v>699</v>
      </c>
      <c r="D9242" s="5" t="s">
        <v>700</v>
      </c>
      <c r="E9242" s="5">
        <v>1</v>
      </c>
      <c r="F9242" s="5" t="s">
        <v>2598</v>
      </c>
      <c r="G9242" s="31">
        <v>0</v>
      </c>
      <c r="H9242" s="32">
        <v>0</v>
      </c>
      <c r="I9242" s="33">
        <v>2.21</v>
      </c>
    </row>
    <row r="9243" spans="1:9">
      <c r="A9243" s="5">
        <v>2600032180</v>
      </c>
      <c r="B9243" s="5" t="s">
        <v>6755</v>
      </c>
      <c r="C9243" s="5" t="s">
        <v>699</v>
      </c>
      <c r="D9243" s="5" t="s">
        <v>700</v>
      </c>
      <c r="E9243" s="5">
        <v>1</v>
      </c>
      <c r="F9243" s="5" t="s">
        <v>2598</v>
      </c>
      <c r="G9243" s="31">
        <v>0</v>
      </c>
      <c r="H9243" s="32">
        <v>0</v>
      </c>
      <c r="I9243" s="5">
        <v>10.17</v>
      </c>
    </row>
    <row r="9244" spans="1:9">
      <c r="A9244" s="5">
        <v>2600032188</v>
      </c>
      <c r="B9244" s="5" t="s">
        <v>8363</v>
      </c>
      <c r="C9244" s="5" t="s">
        <v>248</v>
      </c>
      <c r="D9244" s="5" t="s">
        <v>249</v>
      </c>
      <c r="E9244" s="5">
        <v>2</v>
      </c>
      <c r="F9244" s="5" t="s">
        <v>2598</v>
      </c>
      <c r="G9244" s="31">
        <v>0</v>
      </c>
      <c r="H9244" s="32">
        <v>0</v>
      </c>
      <c r="I9244" s="33">
        <v>222</v>
      </c>
    </row>
    <row r="9245" spans="1:9">
      <c r="A9245" s="5">
        <v>2600032189</v>
      </c>
      <c r="B9245" s="5" t="s">
        <v>6756</v>
      </c>
      <c r="C9245" s="5" t="s">
        <v>699</v>
      </c>
      <c r="D9245" s="5" t="s">
        <v>700</v>
      </c>
      <c r="E9245" s="5">
        <v>1</v>
      </c>
      <c r="F9245" s="5" t="s">
        <v>2598</v>
      </c>
      <c r="G9245" s="31">
        <v>0</v>
      </c>
      <c r="H9245" s="32">
        <v>0</v>
      </c>
      <c r="I9245" s="5">
        <v>219.81</v>
      </c>
    </row>
    <row r="9246" spans="1:9">
      <c r="A9246" s="5">
        <v>2600032191</v>
      </c>
      <c r="B9246" s="5" t="s">
        <v>6757</v>
      </c>
      <c r="C9246" s="5" t="s">
        <v>699</v>
      </c>
      <c r="D9246" s="5" t="s">
        <v>700</v>
      </c>
      <c r="E9246" s="5">
        <v>8</v>
      </c>
      <c r="F9246" s="5" t="s">
        <v>2598</v>
      </c>
      <c r="G9246" s="31">
        <v>0</v>
      </c>
      <c r="H9246" s="32">
        <v>0</v>
      </c>
      <c r="I9246" s="5">
        <v>127.43875</v>
      </c>
    </row>
    <row r="9247" spans="1:9">
      <c r="A9247" s="5">
        <v>2600032211</v>
      </c>
      <c r="B9247" s="5" t="s">
        <v>6758</v>
      </c>
      <c r="C9247" s="5" t="s">
        <v>699</v>
      </c>
      <c r="D9247" s="5" t="s">
        <v>700</v>
      </c>
      <c r="E9247" s="5">
        <v>12</v>
      </c>
      <c r="F9247" s="5" t="s">
        <v>2598</v>
      </c>
      <c r="G9247" s="31">
        <v>0</v>
      </c>
      <c r="H9247" s="32">
        <v>0</v>
      </c>
      <c r="I9247" s="5">
        <v>4.1349999999999998</v>
      </c>
    </row>
    <row r="9248" spans="1:9">
      <c r="A9248" s="5">
        <v>2600032219</v>
      </c>
      <c r="B9248" s="5" t="s">
        <v>8364</v>
      </c>
      <c r="C9248" s="5" t="s">
        <v>699</v>
      </c>
      <c r="D9248" s="5" t="s">
        <v>700</v>
      </c>
      <c r="E9248" s="5">
        <v>1</v>
      </c>
      <c r="F9248" s="5" t="s">
        <v>2598</v>
      </c>
      <c r="G9248" s="31">
        <v>0</v>
      </c>
      <c r="H9248" s="32">
        <v>0</v>
      </c>
      <c r="I9248" s="5">
        <v>0.2</v>
      </c>
    </row>
    <row r="9249" spans="1:9">
      <c r="A9249" s="5">
        <v>2600032227</v>
      </c>
      <c r="B9249" s="5" t="s">
        <v>6759</v>
      </c>
      <c r="C9249" s="5" t="s">
        <v>699</v>
      </c>
      <c r="D9249" s="5" t="s">
        <v>700</v>
      </c>
      <c r="E9249" s="5">
        <v>75</v>
      </c>
      <c r="F9249" s="5" t="s">
        <v>2598</v>
      </c>
      <c r="G9249" s="31">
        <v>0</v>
      </c>
      <c r="H9249" s="32">
        <v>0</v>
      </c>
      <c r="I9249" s="5">
        <v>1.7</v>
      </c>
    </row>
    <row r="9250" spans="1:9">
      <c r="A9250" s="5">
        <v>2600032234</v>
      </c>
      <c r="B9250" s="5" t="s">
        <v>6760</v>
      </c>
      <c r="C9250" s="5" t="s">
        <v>248</v>
      </c>
      <c r="D9250" s="5" t="s">
        <v>249</v>
      </c>
      <c r="E9250" s="5">
        <v>1</v>
      </c>
      <c r="F9250" s="5" t="s">
        <v>2598</v>
      </c>
      <c r="G9250" s="31">
        <v>0</v>
      </c>
      <c r="H9250" s="32">
        <v>2</v>
      </c>
      <c r="I9250" s="5">
        <v>28.18</v>
      </c>
    </row>
    <row r="9251" spans="1:9">
      <c r="A9251" s="5">
        <v>2600032236</v>
      </c>
      <c r="B9251" s="5" t="s">
        <v>8365</v>
      </c>
      <c r="C9251" s="5" t="s">
        <v>699</v>
      </c>
      <c r="D9251" s="5" t="s">
        <v>700</v>
      </c>
      <c r="E9251" s="5">
        <v>8</v>
      </c>
      <c r="F9251" s="5" t="s">
        <v>2598</v>
      </c>
      <c r="G9251" s="31">
        <v>0</v>
      </c>
      <c r="H9251" s="32">
        <v>0</v>
      </c>
      <c r="I9251" s="33">
        <v>0.45</v>
      </c>
    </row>
    <row r="9252" spans="1:9">
      <c r="A9252" s="5">
        <v>2600032261</v>
      </c>
      <c r="B9252" s="5" t="s">
        <v>6761</v>
      </c>
      <c r="C9252" s="5" t="s">
        <v>699</v>
      </c>
      <c r="D9252" s="5" t="s">
        <v>700</v>
      </c>
      <c r="E9252" s="5">
        <v>4</v>
      </c>
      <c r="F9252" s="5" t="s">
        <v>2598</v>
      </c>
      <c r="G9252" s="31">
        <v>0</v>
      </c>
      <c r="H9252" s="32">
        <v>0</v>
      </c>
      <c r="I9252" s="33">
        <v>11.442500000000001</v>
      </c>
    </row>
    <row r="9253" spans="1:9">
      <c r="A9253" s="5">
        <v>2600032261</v>
      </c>
      <c r="B9253" s="5" t="s">
        <v>6761</v>
      </c>
      <c r="C9253" s="5" t="s">
        <v>248</v>
      </c>
      <c r="D9253" s="5" t="s">
        <v>249</v>
      </c>
      <c r="E9253" s="5">
        <v>2</v>
      </c>
      <c r="F9253" s="5" t="s">
        <v>2598</v>
      </c>
      <c r="G9253" s="31">
        <v>0</v>
      </c>
      <c r="H9253" s="32">
        <v>0</v>
      </c>
      <c r="I9253" s="5">
        <v>11.445</v>
      </c>
    </row>
    <row r="9254" spans="1:9">
      <c r="A9254" s="5">
        <v>2600032265</v>
      </c>
      <c r="B9254" s="5" t="s">
        <v>6762</v>
      </c>
      <c r="C9254" s="5" t="s">
        <v>699</v>
      </c>
      <c r="D9254" s="5" t="s">
        <v>700</v>
      </c>
      <c r="E9254" s="5">
        <v>8</v>
      </c>
      <c r="F9254" s="5" t="s">
        <v>2598</v>
      </c>
      <c r="G9254" s="31">
        <v>0</v>
      </c>
      <c r="H9254" s="32">
        <v>0</v>
      </c>
      <c r="I9254" s="33">
        <v>15.467499999999999</v>
      </c>
    </row>
    <row r="9255" spans="1:9">
      <c r="A9255" s="5">
        <v>2600032276</v>
      </c>
      <c r="B9255" s="5" t="s">
        <v>6763</v>
      </c>
      <c r="C9255" s="5" t="s">
        <v>248</v>
      </c>
      <c r="D9255" s="5" t="s">
        <v>249</v>
      </c>
      <c r="E9255" s="5">
        <v>4</v>
      </c>
      <c r="F9255" s="5" t="s">
        <v>2598</v>
      </c>
      <c r="G9255" s="31">
        <v>0</v>
      </c>
      <c r="H9255" s="32">
        <v>0</v>
      </c>
      <c r="I9255" s="33">
        <v>8</v>
      </c>
    </row>
    <row r="9256" spans="1:9">
      <c r="A9256" s="5">
        <v>2600032305</v>
      </c>
      <c r="B9256" s="5" t="s">
        <v>6764</v>
      </c>
      <c r="C9256" s="5" t="s">
        <v>248</v>
      </c>
      <c r="D9256" s="5" t="s">
        <v>249</v>
      </c>
      <c r="E9256" s="5">
        <v>2</v>
      </c>
      <c r="F9256" s="5" t="s">
        <v>2598</v>
      </c>
      <c r="G9256" s="31">
        <v>0</v>
      </c>
      <c r="H9256" s="32">
        <v>0</v>
      </c>
      <c r="I9256" s="5">
        <v>12.71</v>
      </c>
    </row>
    <row r="9257" spans="1:9">
      <c r="A9257" s="5">
        <v>2600032308</v>
      </c>
      <c r="B9257" s="5" t="s">
        <v>6765</v>
      </c>
      <c r="C9257" s="5" t="s">
        <v>699</v>
      </c>
      <c r="D9257" s="5" t="s">
        <v>700</v>
      </c>
      <c r="E9257" s="5">
        <v>21</v>
      </c>
      <c r="F9257" s="5" t="s">
        <v>2598</v>
      </c>
      <c r="G9257" s="31">
        <v>0</v>
      </c>
      <c r="H9257" s="32">
        <v>0</v>
      </c>
      <c r="I9257" s="5">
        <v>247.68476200000001</v>
      </c>
    </row>
    <row r="9258" spans="1:9">
      <c r="A9258" s="5">
        <v>2600032309</v>
      </c>
      <c r="B9258" s="5" t="s">
        <v>6766</v>
      </c>
      <c r="C9258" s="5" t="s">
        <v>699</v>
      </c>
      <c r="D9258" s="5" t="s">
        <v>700</v>
      </c>
      <c r="E9258" s="5">
        <v>3</v>
      </c>
      <c r="F9258" s="5" t="s">
        <v>2598</v>
      </c>
      <c r="G9258" s="31">
        <v>0</v>
      </c>
      <c r="H9258" s="32">
        <v>0</v>
      </c>
      <c r="I9258" s="5">
        <v>317.29333300000002</v>
      </c>
    </row>
    <row r="9259" spans="1:9">
      <c r="A9259" s="5">
        <v>2600032310</v>
      </c>
      <c r="B9259" s="5" t="s">
        <v>6767</v>
      </c>
      <c r="C9259" s="5" t="s">
        <v>699</v>
      </c>
      <c r="D9259" s="5" t="s">
        <v>700</v>
      </c>
      <c r="E9259" s="5">
        <v>9</v>
      </c>
      <c r="F9259" s="5" t="s">
        <v>2598</v>
      </c>
      <c r="G9259" s="31">
        <v>0</v>
      </c>
      <c r="H9259" s="32">
        <v>0</v>
      </c>
      <c r="I9259" s="5">
        <v>338.731111</v>
      </c>
    </row>
    <row r="9260" spans="1:9">
      <c r="A9260" s="5">
        <v>2600032311</v>
      </c>
      <c r="B9260" s="5" t="s">
        <v>6768</v>
      </c>
      <c r="C9260" s="5" t="s">
        <v>699</v>
      </c>
      <c r="D9260" s="5" t="s">
        <v>700</v>
      </c>
      <c r="E9260" s="5">
        <v>12</v>
      </c>
      <c r="F9260" s="5" t="s">
        <v>2598</v>
      </c>
      <c r="G9260" s="31">
        <v>0</v>
      </c>
      <c r="H9260" s="32">
        <v>0</v>
      </c>
      <c r="I9260" s="5">
        <v>283.85583300000002</v>
      </c>
    </row>
    <row r="9261" spans="1:9">
      <c r="A9261" s="5">
        <v>2600032325</v>
      </c>
      <c r="B9261" s="5" t="s">
        <v>8507</v>
      </c>
      <c r="C9261" s="5" t="s">
        <v>248</v>
      </c>
      <c r="D9261" s="5" t="s">
        <v>249</v>
      </c>
      <c r="E9261" s="5">
        <v>500</v>
      </c>
      <c r="F9261" s="5" t="s">
        <v>2598</v>
      </c>
      <c r="G9261" s="31">
        <v>0</v>
      </c>
      <c r="H9261" s="32">
        <v>0</v>
      </c>
      <c r="I9261" s="5">
        <v>0.53710000000000002</v>
      </c>
    </row>
    <row r="9262" spans="1:9">
      <c r="A9262" s="5">
        <v>2600032339</v>
      </c>
      <c r="B9262" s="5" t="s">
        <v>6769</v>
      </c>
      <c r="C9262" s="5" t="s">
        <v>248</v>
      </c>
      <c r="D9262" s="5" t="s">
        <v>249</v>
      </c>
      <c r="E9262" s="5">
        <v>2</v>
      </c>
      <c r="F9262" s="5" t="s">
        <v>2598</v>
      </c>
      <c r="G9262" s="31">
        <v>0</v>
      </c>
      <c r="H9262" s="32">
        <v>0</v>
      </c>
      <c r="I9262" s="5">
        <v>330.51</v>
      </c>
    </row>
    <row r="9263" spans="1:9">
      <c r="A9263" s="5">
        <v>2600032343</v>
      </c>
      <c r="B9263" s="5" t="s">
        <v>6770</v>
      </c>
      <c r="C9263" s="5" t="s">
        <v>699</v>
      </c>
      <c r="D9263" s="5" t="s">
        <v>700</v>
      </c>
      <c r="E9263" s="5">
        <v>2</v>
      </c>
      <c r="F9263" s="5" t="s">
        <v>2598</v>
      </c>
      <c r="G9263" s="31">
        <v>0</v>
      </c>
      <c r="H9263" s="32">
        <v>0</v>
      </c>
      <c r="I9263" s="5">
        <v>31.62</v>
      </c>
    </row>
    <row r="9264" spans="1:9">
      <c r="A9264" s="5">
        <v>2600032370</v>
      </c>
      <c r="B9264" s="5" t="s">
        <v>6771</v>
      </c>
      <c r="C9264" s="5" t="s">
        <v>699</v>
      </c>
      <c r="D9264" s="5" t="s">
        <v>700</v>
      </c>
      <c r="E9264" s="5">
        <v>5</v>
      </c>
      <c r="F9264" s="5" t="s">
        <v>2598</v>
      </c>
      <c r="G9264" s="31">
        <v>0</v>
      </c>
      <c r="H9264" s="32">
        <v>0</v>
      </c>
      <c r="I9264" s="5">
        <v>0.192</v>
      </c>
    </row>
    <row r="9265" spans="1:9">
      <c r="A9265" s="5">
        <v>2600032411</v>
      </c>
      <c r="B9265" s="5" t="s">
        <v>6772</v>
      </c>
      <c r="C9265" s="5" t="s">
        <v>699</v>
      </c>
      <c r="D9265" s="5" t="s">
        <v>700</v>
      </c>
      <c r="E9265" s="5">
        <v>28</v>
      </c>
      <c r="F9265" s="5" t="s">
        <v>2598</v>
      </c>
      <c r="G9265" s="31">
        <v>0</v>
      </c>
      <c r="H9265" s="32">
        <v>0</v>
      </c>
      <c r="I9265" s="33">
        <v>0.491429</v>
      </c>
    </row>
    <row r="9266" spans="1:9">
      <c r="A9266" s="5">
        <v>2600032418</v>
      </c>
      <c r="B9266" s="5" t="s">
        <v>6773</v>
      </c>
      <c r="C9266" s="5" t="s">
        <v>699</v>
      </c>
      <c r="D9266" s="5" t="s">
        <v>700</v>
      </c>
      <c r="E9266" s="5">
        <v>10</v>
      </c>
      <c r="F9266" s="5" t="s">
        <v>2598</v>
      </c>
      <c r="G9266" s="31">
        <v>0</v>
      </c>
      <c r="H9266" s="32">
        <v>0</v>
      </c>
      <c r="I9266" s="33">
        <v>0.63200000000000001</v>
      </c>
    </row>
    <row r="9267" spans="1:9">
      <c r="A9267" s="5">
        <v>2600032419</v>
      </c>
      <c r="B9267" s="5" t="s">
        <v>6774</v>
      </c>
      <c r="C9267" s="5" t="s">
        <v>248</v>
      </c>
      <c r="D9267" s="5" t="s">
        <v>249</v>
      </c>
      <c r="E9267" s="5">
        <v>20</v>
      </c>
      <c r="F9267" s="5" t="s">
        <v>2598</v>
      </c>
      <c r="G9267" s="31">
        <v>0</v>
      </c>
      <c r="H9267" s="32">
        <v>0</v>
      </c>
      <c r="I9267" s="5">
        <v>0.70399999999999996</v>
      </c>
    </row>
    <row r="9268" spans="1:9">
      <c r="A9268" s="5">
        <v>2600032430</v>
      </c>
      <c r="B9268" s="5" t="s">
        <v>6775</v>
      </c>
      <c r="C9268" s="5" t="s">
        <v>248</v>
      </c>
      <c r="D9268" s="5" t="s">
        <v>249</v>
      </c>
      <c r="E9268" s="5">
        <v>5</v>
      </c>
      <c r="F9268" s="5" t="s">
        <v>2598</v>
      </c>
      <c r="G9268" s="31">
        <v>0</v>
      </c>
      <c r="H9268" s="32">
        <v>0</v>
      </c>
      <c r="I9268" s="5">
        <v>204.18</v>
      </c>
    </row>
    <row r="9269" spans="1:9">
      <c r="A9269" s="5">
        <v>2600032431</v>
      </c>
      <c r="B9269" s="5" t="s">
        <v>6776</v>
      </c>
      <c r="C9269" s="5" t="s">
        <v>248</v>
      </c>
      <c r="D9269" s="5" t="s">
        <v>249</v>
      </c>
      <c r="E9269" s="5">
        <v>5</v>
      </c>
      <c r="F9269" s="5" t="s">
        <v>2598</v>
      </c>
      <c r="G9269" s="31">
        <v>0</v>
      </c>
      <c r="H9269" s="32">
        <v>0</v>
      </c>
      <c r="I9269" s="5">
        <v>204.178</v>
      </c>
    </row>
    <row r="9270" spans="1:9">
      <c r="A9270" s="5">
        <v>2600032449</v>
      </c>
      <c r="B9270" s="5" t="s">
        <v>6777</v>
      </c>
      <c r="C9270" s="5" t="s">
        <v>248</v>
      </c>
      <c r="D9270" s="5" t="s">
        <v>249</v>
      </c>
      <c r="E9270" s="5">
        <v>1</v>
      </c>
      <c r="F9270" s="5" t="s">
        <v>2598</v>
      </c>
      <c r="G9270" s="31">
        <v>0</v>
      </c>
      <c r="H9270" s="32">
        <v>0</v>
      </c>
      <c r="I9270" s="5">
        <v>16.53</v>
      </c>
    </row>
    <row r="9271" spans="1:9">
      <c r="A9271" s="5">
        <v>2600032469</v>
      </c>
      <c r="B9271" s="5" t="s">
        <v>8508</v>
      </c>
      <c r="C9271" s="5" t="s">
        <v>248</v>
      </c>
      <c r="D9271" s="5" t="s">
        <v>249</v>
      </c>
      <c r="E9271" s="5">
        <v>500</v>
      </c>
      <c r="F9271" s="5" t="s">
        <v>2598</v>
      </c>
      <c r="G9271" s="31">
        <v>0</v>
      </c>
      <c r="H9271" s="32">
        <v>0</v>
      </c>
      <c r="I9271" s="33">
        <v>0.53710000000000002</v>
      </c>
    </row>
    <row r="9272" spans="1:9">
      <c r="A9272" s="5">
        <v>2600032482</v>
      </c>
      <c r="B9272" s="5" t="s">
        <v>6778</v>
      </c>
      <c r="C9272" s="5" t="s">
        <v>699</v>
      </c>
      <c r="D9272" s="5" t="s">
        <v>700</v>
      </c>
      <c r="E9272" s="5">
        <v>4</v>
      </c>
      <c r="F9272" s="5" t="s">
        <v>2598</v>
      </c>
      <c r="G9272" s="31">
        <v>0</v>
      </c>
      <c r="H9272" s="32">
        <v>0</v>
      </c>
      <c r="I9272" s="33">
        <v>159.68</v>
      </c>
    </row>
    <row r="9273" spans="1:9">
      <c r="A9273" s="5">
        <v>2600032487</v>
      </c>
      <c r="B9273" s="5" t="s">
        <v>6779</v>
      </c>
      <c r="C9273" s="5" t="s">
        <v>248</v>
      </c>
      <c r="D9273" s="5" t="s">
        <v>249</v>
      </c>
      <c r="E9273" s="5">
        <v>3</v>
      </c>
      <c r="F9273" s="5" t="s">
        <v>2598</v>
      </c>
      <c r="G9273" s="31">
        <v>0</v>
      </c>
      <c r="H9273" s="32">
        <v>0</v>
      </c>
      <c r="I9273" s="5">
        <v>154.686667</v>
      </c>
    </row>
    <row r="9274" spans="1:9">
      <c r="A9274" s="5">
        <v>2600032490</v>
      </c>
      <c r="B9274" s="5" t="s">
        <v>6780</v>
      </c>
      <c r="C9274" s="5" t="s">
        <v>699</v>
      </c>
      <c r="D9274" s="5" t="s">
        <v>700</v>
      </c>
      <c r="E9274" s="5">
        <v>2</v>
      </c>
      <c r="F9274" s="5" t="s">
        <v>2598</v>
      </c>
      <c r="G9274" s="31">
        <v>0</v>
      </c>
      <c r="H9274" s="32">
        <v>0</v>
      </c>
      <c r="I9274" s="5">
        <v>102.47</v>
      </c>
    </row>
    <row r="9275" spans="1:9">
      <c r="A9275" s="5">
        <v>2600032508</v>
      </c>
      <c r="B9275" s="5" t="s">
        <v>6781</v>
      </c>
      <c r="C9275" s="5" t="s">
        <v>699</v>
      </c>
      <c r="D9275" s="5" t="s">
        <v>700</v>
      </c>
      <c r="E9275" s="5">
        <v>2</v>
      </c>
      <c r="F9275" s="5" t="s">
        <v>2598</v>
      </c>
      <c r="G9275" s="31">
        <v>0</v>
      </c>
      <c r="H9275" s="32">
        <v>0</v>
      </c>
      <c r="I9275" s="5">
        <v>2</v>
      </c>
    </row>
    <row r="9276" spans="1:9">
      <c r="A9276" s="5">
        <v>2600032509</v>
      </c>
      <c r="B9276" s="5" t="s">
        <v>6782</v>
      </c>
      <c r="C9276" s="5" t="s">
        <v>699</v>
      </c>
      <c r="D9276" s="5" t="s">
        <v>700</v>
      </c>
      <c r="E9276" s="5">
        <v>1</v>
      </c>
      <c r="F9276" s="5" t="s">
        <v>2598</v>
      </c>
      <c r="G9276" s="31">
        <v>0</v>
      </c>
      <c r="H9276" s="32">
        <v>0</v>
      </c>
      <c r="I9276" s="5">
        <v>40.159999999999997</v>
      </c>
    </row>
    <row r="9277" spans="1:9">
      <c r="A9277" s="5">
        <v>2600032511</v>
      </c>
      <c r="B9277" s="5" t="s">
        <v>6783</v>
      </c>
      <c r="C9277" s="5" t="s">
        <v>699</v>
      </c>
      <c r="D9277" s="5" t="s">
        <v>700</v>
      </c>
      <c r="E9277" s="5">
        <v>2</v>
      </c>
      <c r="F9277" s="5" t="s">
        <v>2598</v>
      </c>
      <c r="G9277" s="31">
        <v>0</v>
      </c>
      <c r="H9277" s="32">
        <v>0</v>
      </c>
      <c r="I9277" s="5">
        <v>59.594999999999999</v>
      </c>
    </row>
    <row r="9278" spans="1:9">
      <c r="A9278" s="5">
        <v>2600032515</v>
      </c>
      <c r="B9278" s="5" t="s">
        <v>6784</v>
      </c>
      <c r="C9278" s="5" t="s">
        <v>699</v>
      </c>
      <c r="D9278" s="5" t="s">
        <v>700</v>
      </c>
      <c r="E9278" s="5">
        <v>4</v>
      </c>
      <c r="F9278" s="5" t="s">
        <v>2598</v>
      </c>
      <c r="G9278" s="31">
        <v>0</v>
      </c>
      <c r="H9278" s="32">
        <v>0</v>
      </c>
      <c r="I9278" s="5">
        <v>1.6</v>
      </c>
    </row>
    <row r="9279" spans="1:9">
      <c r="A9279" s="5">
        <v>2600032515</v>
      </c>
      <c r="B9279" s="5" t="s">
        <v>6784</v>
      </c>
      <c r="C9279" s="5" t="s">
        <v>248</v>
      </c>
      <c r="D9279" s="5" t="s">
        <v>249</v>
      </c>
      <c r="E9279" s="5">
        <v>3</v>
      </c>
      <c r="F9279" s="5" t="s">
        <v>2598</v>
      </c>
      <c r="G9279" s="31">
        <v>0</v>
      </c>
      <c r="H9279" s="32">
        <v>0</v>
      </c>
      <c r="I9279" s="5">
        <v>35.943333000000003</v>
      </c>
    </row>
    <row r="9280" spans="1:9">
      <c r="A9280" s="5">
        <v>2600032528</v>
      </c>
      <c r="B9280" s="5" t="s">
        <v>6785</v>
      </c>
      <c r="C9280" s="5" t="s">
        <v>248</v>
      </c>
      <c r="D9280" s="5" t="s">
        <v>249</v>
      </c>
      <c r="E9280" s="5">
        <v>2</v>
      </c>
      <c r="F9280" s="5" t="s">
        <v>2598</v>
      </c>
      <c r="G9280" s="31">
        <v>0</v>
      </c>
      <c r="H9280" s="32">
        <v>0</v>
      </c>
      <c r="I9280" s="5">
        <v>100.825</v>
      </c>
    </row>
    <row r="9281" spans="1:9">
      <c r="A9281" s="5">
        <v>2600032537</v>
      </c>
      <c r="B9281" s="5" t="s">
        <v>6786</v>
      </c>
      <c r="C9281" s="5" t="s">
        <v>248</v>
      </c>
      <c r="D9281" s="5" t="s">
        <v>249</v>
      </c>
      <c r="E9281" s="5">
        <v>2</v>
      </c>
      <c r="F9281" s="5" t="s">
        <v>2598</v>
      </c>
      <c r="G9281" s="31">
        <v>0</v>
      </c>
      <c r="H9281" s="32">
        <v>16</v>
      </c>
      <c r="I9281" s="33">
        <v>742.36500000000001</v>
      </c>
    </row>
    <row r="9282" spans="1:9">
      <c r="A9282" s="5">
        <v>2600032553</v>
      </c>
      <c r="B9282" s="5" t="s">
        <v>6787</v>
      </c>
      <c r="C9282" s="5" t="s">
        <v>248</v>
      </c>
      <c r="D9282" s="5" t="s">
        <v>249</v>
      </c>
      <c r="E9282" s="5">
        <v>8</v>
      </c>
      <c r="F9282" s="5" t="s">
        <v>2598</v>
      </c>
      <c r="G9282" s="31">
        <v>0</v>
      </c>
      <c r="H9282" s="32">
        <v>0</v>
      </c>
      <c r="I9282" s="33">
        <v>4.4275000000000002</v>
      </c>
    </row>
    <row r="9283" spans="1:9">
      <c r="A9283" s="5">
        <v>2600032562</v>
      </c>
      <c r="B9283" s="5" t="s">
        <v>6788</v>
      </c>
      <c r="C9283" s="5" t="s">
        <v>248</v>
      </c>
      <c r="D9283" s="5" t="s">
        <v>249</v>
      </c>
      <c r="E9283" s="5">
        <v>1</v>
      </c>
      <c r="F9283" s="5" t="s">
        <v>2598</v>
      </c>
      <c r="G9283" s="31">
        <v>0</v>
      </c>
      <c r="H9283" s="32">
        <v>0</v>
      </c>
      <c r="I9283" s="5">
        <v>40.9</v>
      </c>
    </row>
    <row r="9284" spans="1:9">
      <c r="A9284" s="5">
        <v>2600032569</v>
      </c>
      <c r="B9284" s="5" t="s">
        <v>6789</v>
      </c>
      <c r="C9284" s="5" t="s">
        <v>699</v>
      </c>
      <c r="D9284" s="5" t="s">
        <v>700</v>
      </c>
      <c r="E9284" s="5">
        <v>2</v>
      </c>
      <c r="F9284" s="5" t="s">
        <v>2598</v>
      </c>
      <c r="G9284" s="31">
        <v>0</v>
      </c>
      <c r="H9284" s="32">
        <v>0</v>
      </c>
      <c r="I9284" s="5">
        <v>5.77</v>
      </c>
    </row>
    <row r="9285" spans="1:9">
      <c r="A9285" s="5">
        <v>2600032582</v>
      </c>
      <c r="B9285" s="5" t="s">
        <v>6790</v>
      </c>
      <c r="C9285" s="5" t="s">
        <v>699</v>
      </c>
      <c r="D9285" s="5" t="s">
        <v>700</v>
      </c>
      <c r="E9285" s="5">
        <v>12</v>
      </c>
      <c r="F9285" s="5" t="s">
        <v>2598</v>
      </c>
      <c r="G9285" s="31">
        <v>0</v>
      </c>
      <c r="H9285" s="32">
        <v>0</v>
      </c>
      <c r="I9285" s="33">
        <v>302.96249999999998</v>
      </c>
    </row>
    <row r="9286" spans="1:9">
      <c r="A9286" s="5">
        <v>2600032583</v>
      </c>
      <c r="B9286" s="5" t="s">
        <v>6791</v>
      </c>
      <c r="C9286" s="5" t="s">
        <v>699</v>
      </c>
      <c r="D9286" s="5" t="s">
        <v>700</v>
      </c>
      <c r="E9286" s="5">
        <v>12</v>
      </c>
      <c r="F9286" s="5" t="s">
        <v>2598</v>
      </c>
      <c r="G9286" s="31">
        <v>0</v>
      </c>
      <c r="H9286" s="32">
        <v>0</v>
      </c>
      <c r="I9286" s="33">
        <v>151.13749999999999</v>
      </c>
    </row>
    <row r="9287" spans="1:9">
      <c r="A9287" s="5">
        <v>2600032586</v>
      </c>
      <c r="B9287" s="5" t="s">
        <v>6792</v>
      </c>
      <c r="C9287" s="5" t="s">
        <v>699</v>
      </c>
      <c r="D9287" s="5" t="s">
        <v>700</v>
      </c>
      <c r="E9287" s="5">
        <v>24</v>
      </c>
      <c r="F9287" s="5" t="s">
        <v>2598</v>
      </c>
      <c r="G9287" s="31">
        <v>0</v>
      </c>
      <c r="H9287" s="32">
        <v>0</v>
      </c>
      <c r="I9287" s="5">
        <v>95.703749999999999</v>
      </c>
    </row>
    <row r="9288" spans="1:9">
      <c r="A9288" s="5">
        <v>2600032588</v>
      </c>
      <c r="B9288" s="5" t="s">
        <v>6793</v>
      </c>
      <c r="C9288" s="5" t="s">
        <v>699</v>
      </c>
      <c r="D9288" s="5" t="s">
        <v>700</v>
      </c>
      <c r="E9288" s="5">
        <v>1</v>
      </c>
      <c r="F9288" s="5" t="s">
        <v>2598</v>
      </c>
      <c r="G9288" s="31">
        <v>0</v>
      </c>
      <c r="H9288" s="32">
        <v>0</v>
      </c>
      <c r="I9288" s="33">
        <v>3182.22</v>
      </c>
    </row>
    <row r="9289" spans="1:9">
      <c r="A9289" s="5">
        <v>2600032608</v>
      </c>
      <c r="B9289" s="5" t="s">
        <v>6794</v>
      </c>
      <c r="C9289" s="5" t="s">
        <v>248</v>
      </c>
      <c r="D9289" s="5" t="s">
        <v>249</v>
      </c>
      <c r="E9289" s="5">
        <v>1</v>
      </c>
      <c r="F9289" s="5" t="s">
        <v>2598</v>
      </c>
      <c r="G9289" s="31">
        <v>0</v>
      </c>
      <c r="H9289" s="32">
        <v>0</v>
      </c>
      <c r="I9289" s="5">
        <v>72.03</v>
      </c>
    </row>
    <row r="9290" spans="1:9">
      <c r="A9290" s="5">
        <v>2600032617</v>
      </c>
      <c r="B9290" s="5" t="s">
        <v>6795</v>
      </c>
      <c r="C9290" s="5" t="s">
        <v>699</v>
      </c>
      <c r="D9290" s="5" t="s">
        <v>700</v>
      </c>
      <c r="E9290" s="5">
        <v>1</v>
      </c>
      <c r="F9290" s="5" t="s">
        <v>2598</v>
      </c>
      <c r="G9290" s="31">
        <v>0</v>
      </c>
      <c r="H9290" s="32">
        <v>0</v>
      </c>
      <c r="I9290" s="5">
        <v>96.57</v>
      </c>
    </row>
    <row r="9291" spans="1:9">
      <c r="A9291" s="5">
        <v>2600032621</v>
      </c>
      <c r="B9291" s="5" t="s">
        <v>6796</v>
      </c>
      <c r="C9291" s="5" t="s">
        <v>699</v>
      </c>
      <c r="D9291" s="5" t="s">
        <v>700</v>
      </c>
      <c r="E9291" s="5">
        <v>1</v>
      </c>
      <c r="F9291" s="5" t="s">
        <v>2598</v>
      </c>
      <c r="G9291" s="31">
        <v>0</v>
      </c>
      <c r="H9291" s="32">
        <v>0</v>
      </c>
      <c r="I9291" s="33">
        <v>26.29</v>
      </c>
    </row>
    <row r="9292" spans="1:9">
      <c r="A9292" s="5">
        <v>2600032621</v>
      </c>
      <c r="B9292" s="5" t="s">
        <v>6796</v>
      </c>
      <c r="C9292" s="5" t="s">
        <v>248</v>
      </c>
      <c r="D9292" s="5" t="s">
        <v>249</v>
      </c>
      <c r="E9292" s="5">
        <v>6</v>
      </c>
      <c r="F9292" s="5" t="s">
        <v>2598</v>
      </c>
      <c r="G9292" s="31">
        <v>0</v>
      </c>
      <c r="H9292" s="32">
        <v>0</v>
      </c>
      <c r="I9292" s="33">
        <v>26.288333000000002</v>
      </c>
    </row>
    <row r="9293" spans="1:9">
      <c r="A9293" s="5">
        <v>2600032671</v>
      </c>
      <c r="B9293" s="5" t="s">
        <v>6797</v>
      </c>
      <c r="C9293" s="5" t="s">
        <v>699</v>
      </c>
      <c r="D9293" s="5" t="s">
        <v>700</v>
      </c>
      <c r="E9293" s="5">
        <v>4</v>
      </c>
      <c r="F9293" s="5" t="s">
        <v>2598</v>
      </c>
      <c r="G9293" s="31">
        <v>0</v>
      </c>
      <c r="H9293" s="32">
        <v>0</v>
      </c>
      <c r="I9293" s="5">
        <v>31.02</v>
      </c>
    </row>
    <row r="9294" spans="1:9">
      <c r="A9294" s="5">
        <v>2600032692</v>
      </c>
      <c r="B9294" s="5" t="s">
        <v>6798</v>
      </c>
      <c r="C9294" s="5" t="s">
        <v>699</v>
      </c>
      <c r="D9294" s="5" t="s">
        <v>700</v>
      </c>
      <c r="E9294" s="5">
        <v>4</v>
      </c>
      <c r="F9294" s="5" t="s">
        <v>2598</v>
      </c>
      <c r="G9294" s="31">
        <v>0</v>
      </c>
      <c r="H9294" s="32">
        <v>0</v>
      </c>
      <c r="I9294" s="5">
        <v>404.27499999999998</v>
      </c>
    </row>
    <row r="9295" spans="1:9">
      <c r="A9295" s="5">
        <v>2600032693</v>
      </c>
      <c r="B9295" s="5" t="s">
        <v>6799</v>
      </c>
      <c r="C9295" s="5" t="s">
        <v>699</v>
      </c>
      <c r="D9295" s="5" t="s">
        <v>700</v>
      </c>
      <c r="E9295" s="5">
        <v>2</v>
      </c>
      <c r="F9295" s="5" t="s">
        <v>2598</v>
      </c>
      <c r="G9295" s="31">
        <v>0</v>
      </c>
      <c r="H9295" s="32">
        <v>0</v>
      </c>
      <c r="I9295" s="5">
        <v>404.94</v>
      </c>
    </row>
    <row r="9296" spans="1:9">
      <c r="A9296" s="5">
        <v>2600032694</v>
      </c>
      <c r="B9296" s="5" t="s">
        <v>6800</v>
      </c>
      <c r="C9296" s="5" t="s">
        <v>699</v>
      </c>
      <c r="D9296" s="5" t="s">
        <v>700</v>
      </c>
      <c r="E9296" s="5">
        <v>1</v>
      </c>
      <c r="F9296" s="5" t="s">
        <v>2598</v>
      </c>
      <c r="G9296" s="31">
        <v>0</v>
      </c>
      <c r="H9296" s="32">
        <v>0</v>
      </c>
      <c r="I9296" s="5">
        <v>266.14999999999998</v>
      </c>
    </row>
    <row r="9297" spans="1:9">
      <c r="A9297" s="5">
        <v>2600032695</v>
      </c>
      <c r="B9297" s="5" t="s">
        <v>6801</v>
      </c>
      <c r="C9297" s="5" t="s">
        <v>699</v>
      </c>
      <c r="D9297" s="5" t="s">
        <v>700</v>
      </c>
      <c r="E9297" s="5">
        <v>1</v>
      </c>
      <c r="F9297" s="5" t="s">
        <v>2598</v>
      </c>
      <c r="G9297" s="31">
        <v>0</v>
      </c>
      <c r="H9297" s="32">
        <v>0</v>
      </c>
      <c r="I9297" s="5">
        <v>151.74</v>
      </c>
    </row>
    <row r="9298" spans="1:9">
      <c r="A9298" s="5">
        <v>2600032696</v>
      </c>
      <c r="B9298" s="5" t="s">
        <v>6802</v>
      </c>
      <c r="C9298" s="5" t="s">
        <v>699</v>
      </c>
      <c r="D9298" s="5" t="s">
        <v>700</v>
      </c>
      <c r="E9298" s="5">
        <v>8</v>
      </c>
      <c r="F9298" s="5" t="s">
        <v>2598</v>
      </c>
      <c r="G9298" s="31">
        <v>0</v>
      </c>
      <c r="H9298" s="32">
        <v>0</v>
      </c>
      <c r="I9298" s="5">
        <v>2.3812500000000001</v>
      </c>
    </row>
    <row r="9299" spans="1:9">
      <c r="A9299" s="5">
        <v>2600032697</v>
      </c>
      <c r="B9299" s="5" t="s">
        <v>6803</v>
      </c>
      <c r="C9299" s="5" t="s">
        <v>699</v>
      </c>
      <c r="D9299" s="5" t="s">
        <v>700</v>
      </c>
      <c r="E9299" s="5">
        <v>1</v>
      </c>
      <c r="F9299" s="5" t="s">
        <v>2598</v>
      </c>
      <c r="G9299" s="31">
        <v>0</v>
      </c>
      <c r="H9299" s="32">
        <v>0</v>
      </c>
      <c r="I9299" s="5">
        <v>78.87</v>
      </c>
    </row>
    <row r="9300" spans="1:9">
      <c r="A9300" s="5">
        <v>2600032698</v>
      </c>
      <c r="B9300" s="5" t="s">
        <v>6804</v>
      </c>
      <c r="C9300" s="5" t="s">
        <v>699</v>
      </c>
      <c r="D9300" s="5" t="s">
        <v>700</v>
      </c>
      <c r="E9300" s="5">
        <v>2</v>
      </c>
      <c r="F9300" s="5" t="s">
        <v>2598</v>
      </c>
      <c r="G9300" s="31">
        <v>0</v>
      </c>
      <c r="H9300" s="32">
        <v>0</v>
      </c>
      <c r="I9300" s="5">
        <v>119.51</v>
      </c>
    </row>
    <row r="9301" spans="1:9">
      <c r="A9301" s="5">
        <v>2600032711</v>
      </c>
      <c r="B9301" s="5" t="s">
        <v>6805</v>
      </c>
      <c r="C9301" s="5" t="s">
        <v>699</v>
      </c>
      <c r="D9301" s="5" t="s">
        <v>700</v>
      </c>
      <c r="E9301" s="5">
        <v>1</v>
      </c>
      <c r="F9301" s="5" t="s">
        <v>2598</v>
      </c>
      <c r="G9301" s="31">
        <v>0</v>
      </c>
      <c r="H9301" s="32">
        <v>0</v>
      </c>
      <c r="I9301" s="5">
        <v>123.6</v>
      </c>
    </row>
    <row r="9302" spans="1:9">
      <c r="A9302" s="5">
        <v>2600032714</v>
      </c>
      <c r="B9302" s="5" t="s">
        <v>6806</v>
      </c>
      <c r="C9302" s="5" t="s">
        <v>699</v>
      </c>
      <c r="D9302" s="5" t="s">
        <v>700</v>
      </c>
      <c r="E9302" s="5">
        <v>1</v>
      </c>
      <c r="F9302" s="5" t="s">
        <v>2598</v>
      </c>
      <c r="G9302" s="31">
        <v>0</v>
      </c>
      <c r="H9302" s="32">
        <v>0</v>
      </c>
      <c r="I9302" s="5">
        <v>22.03</v>
      </c>
    </row>
    <row r="9303" spans="1:9">
      <c r="A9303" s="5">
        <v>2600032741</v>
      </c>
      <c r="B9303" s="5" t="s">
        <v>6807</v>
      </c>
      <c r="C9303" s="5" t="s">
        <v>248</v>
      </c>
      <c r="D9303" s="5" t="s">
        <v>249</v>
      </c>
      <c r="E9303" s="5">
        <v>4</v>
      </c>
      <c r="F9303" s="5" t="s">
        <v>2598</v>
      </c>
      <c r="G9303" s="31">
        <v>0</v>
      </c>
      <c r="H9303" s="32">
        <v>0</v>
      </c>
      <c r="I9303" s="5">
        <v>15</v>
      </c>
    </row>
    <row r="9304" spans="1:9">
      <c r="A9304" s="5">
        <v>2600032751</v>
      </c>
      <c r="B9304" s="5" t="s">
        <v>6808</v>
      </c>
      <c r="C9304" s="5" t="s">
        <v>699</v>
      </c>
      <c r="D9304" s="5" t="s">
        <v>700</v>
      </c>
      <c r="E9304" s="5">
        <v>15</v>
      </c>
      <c r="F9304" s="5" t="s">
        <v>5721</v>
      </c>
      <c r="G9304" s="31">
        <v>0</v>
      </c>
      <c r="H9304" s="32">
        <v>0</v>
      </c>
      <c r="I9304" s="5">
        <v>6.0473330000000001</v>
      </c>
    </row>
    <row r="9305" spans="1:9">
      <c r="A9305" s="5">
        <v>2600032772</v>
      </c>
      <c r="B9305" s="5" t="s">
        <v>6809</v>
      </c>
      <c r="C9305" s="5" t="s">
        <v>248</v>
      </c>
      <c r="D9305" s="5" t="s">
        <v>249</v>
      </c>
      <c r="E9305" s="5">
        <v>1</v>
      </c>
      <c r="F9305" s="5" t="s">
        <v>2598</v>
      </c>
      <c r="G9305" s="31">
        <v>0</v>
      </c>
      <c r="H9305" s="32">
        <v>0</v>
      </c>
      <c r="I9305" s="5">
        <v>4.41</v>
      </c>
    </row>
    <row r="9306" spans="1:9">
      <c r="A9306" s="5">
        <v>2600032775</v>
      </c>
      <c r="B9306" s="5" t="s">
        <v>6810</v>
      </c>
      <c r="C9306" s="5" t="s">
        <v>248</v>
      </c>
      <c r="D9306" s="5" t="s">
        <v>249</v>
      </c>
      <c r="E9306" s="5">
        <v>16</v>
      </c>
      <c r="F9306" s="5" t="s">
        <v>2598</v>
      </c>
      <c r="G9306" s="31">
        <v>0</v>
      </c>
      <c r="H9306" s="32">
        <v>0</v>
      </c>
      <c r="I9306" s="5">
        <v>5.6018749999999997</v>
      </c>
    </row>
    <row r="9307" spans="1:9">
      <c r="A9307" s="5">
        <v>2600032789</v>
      </c>
      <c r="B9307" s="5" t="s">
        <v>6811</v>
      </c>
      <c r="C9307" s="5" t="s">
        <v>248</v>
      </c>
      <c r="D9307" s="5" t="s">
        <v>249</v>
      </c>
      <c r="E9307" s="5">
        <v>1</v>
      </c>
      <c r="F9307" s="5" t="s">
        <v>5721</v>
      </c>
      <c r="G9307" s="31">
        <v>0</v>
      </c>
      <c r="H9307" s="32">
        <v>0</v>
      </c>
      <c r="I9307" s="5">
        <v>120.34</v>
      </c>
    </row>
    <row r="9308" spans="1:9">
      <c r="A9308" s="5">
        <v>2600032802</v>
      </c>
      <c r="B9308" s="5" t="s">
        <v>6812</v>
      </c>
      <c r="C9308" s="5" t="s">
        <v>248</v>
      </c>
      <c r="D9308" s="5" t="s">
        <v>249</v>
      </c>
      <c r="E9308" s="5">
        <v>1</v>
      </c>
      <c r="F9308" s="5" t="s">
        <v>2598</v>
      </c>
      <c r="G9308" s="31">
        <v>0</v>
      </c>
      <c r="H9308" s="32">
        <v>0</v>
      </c>
      <c r="I9308" s="5">
        <v>241.52</v>
      </c>
    </row>
    <row r="9309" spans="1:9">
      <c r="A9309" s="5">
        <v>2600032820</v>
      </c>
      <c r="B9309" s="5" t="s">
        <v>6813</v>
      </c>
      <c r="C9309" s="5" t="s">
        <v>248</v>
      </c>
      <c r="D9309" s="5" t="s">
        <v>249</v>
      </c>
      <c r="E9309" s="5">
        <v>1</v>
      </c>
      <c r="F9309" s="5" t="s">
        <v>2598</v>
      </c>
      <c r="G9309" s="31">
        <v>0</v>
      </c>
      <c r="H9309" s="32">
        <v>0</v>
      </c>
      <c r="I9309" s="5">
        <v>32.72</v>
      </c>
    </row>
    <row r="9310" spans="1:9">
      <c r="A9310" s="5">
        <v>2600032821</v>
      </c>
      <c r="B9310" s="5" t="s">
        <v>8559</v>
      </c>
      <c r="C9310" s="5" t="s">
        <v>248</v>
      </c>
      <c r="D9310" s="5" t="s">
        <v>249</v>
      </c>
      <c r="E9310" s="5">
        <v>2</v>
      </c>
      <c r="F9310" s="5" t="s">
        <v>2598</v>
      </c>
      <c r="G9310" s="31">
        <v>0</v>
      </c>
      <c r="H9310" s="32">
        <v>0</v>
      </c>
      <c r="I9310" s="5">
        <v>88.98</v>
      </c>
    </row>
    <row r="9311" spans="1:9">
      <c r="A9311" s="5">
        <v>2600032823</v>
      </c>
      <c r="B9311" s="5" t="s">
        <v>6814</v>
      </c>
      <c r="C9311" s="5" t="s">
        <v>699</v>
      </c>
      <c r="D9311" s="5" t="s">
        <v>700</v>
      </c>
      <c r="E9311" s="5">
        <v>1</v>
      </c>
      <c r="F9311" s="5" t="s">
        <v>6520</v>
      </c>
      <c r="G9311" s="31">
        <v>0</v>
      </c>
      <c r="H9311" s="32">
        <v>0</v>
      </c>
      <c r="I9311" s="33">
        <v>2733.75</v>
      </c>
    </row>
    <row r="9312" spans="1:9">
      <c r="A9312" s="5">
        <v>2600032846</v>
      </c>
      <c r="B9312" s="5" t="s">
        <v>8366</v>
      </c>
      <c r="C9312" s="5" t="s">
        <v>699</v>
      </c>
      <c r="D9312" s="5" t="s">
        <v>700</v>
      </c>
      <c r="E9312" s="5">
        <v>0</v>
      </c>
      <c r="F9312" s="5" t="s">
        <v>2598</v>
      </c>
      <c r="G9312" s="31">
        <v>0</v>
      </c>
      <c r="H9312" s="32">
        <v>1</v>
      </c>
      <c r="I9312" s="5">
        <v>0</v>
      </c>
    </row>
    <row r="9313" spans="1:9">
      <c r="A9313" s="5">
        <v>2600032867</v>
      </c>
      <c r="B9313" s="5" t="s">
        <v>6815</v>
      </c>
      <c r="C9313" s="5" t="s">
        <v>699</v>
      </c>
      <c r="D9313" s="5" t="s">
        <v>700</v>
      </c>
      <c r="E9313" s="5">
        <v>2</v>
      </c>
      <c r="F9313" s="5" t="s">
        <v>2598</v>
      </c>
      <c r="G9313" s="31">
        <v>0</v>
      </c>
      <c r="H9313" s="32">
        <v>0</v>
      </c>
      <c r="I9313" s="5">
        <v>250.96</v>
      </c>
    </row>
    <row r="9314" spans="1:9">
      <c r="A9314" s="5">
        <v>2600032879</v>
      </c>
      <c r="B9314" s="5" t="s">
        <v>6816</v>
      </c>
      <c r="C9314" s="5" t="s">
        <v>248</v>
      </c>
      <c r="D9314" s="5" t="s">
        <v>249</v>
      </c>
      <c r="E9314" s="5">
        <v>2</v>
      </c>
      <c r="F9314" s="5" t="s">
        <v>2598</v>
      </c>
      <c r="G9314" s="31">
        <v>0</v>
      </c>
      <c r="H9314" s="32">
        <v>0</v>
      </c>
      <c r="I9314" s="33">
        <v>154.61500000000001</v>
      </c>
    </row>
    <row r="9315" spans="1:9">
      <c r="A9315" s="5">
        <v>2600032887</v>
      </c>
      <c r="B9315" s="5" t="s">
        <v>6817</v>
      </c>
      <c r="C9315" s="5" t="s">
        <v>699</v>
      </c>
      <c r="D9315" s="5" t="s">
        <v>700</v>
      </c>
      <c r="E9315" s="5">
        <v>5</v>
      </c>
      <c r="F9315" s="5" t="s">
        <v>2598</v>
      </c>
      <c r="G9315" s="31">
        <v>0</v>
      </c>
      <c r="H9315" s="32">
        <v>0</v>
      </c>
      <c r="I9315" s="33">
        <v>0.19</v>
      </c>
    </row>
    <row r="9316" spans="1:9">
      <c r="A9316" s="5">
        <v>2600032919</v>
      </c>
      <c r="B9316" s="5" t="s">
        <v>6818</v>
      </c>
      <c r="C9316" s="5" t="s">
        <v>248</v>
      </c>
      <c r="D9316" s="5" t="s">
        <v>249</v>
      </c>
      <c r="E9316" s="5">
        <v>5</v>
      </c>
      <c r="F9316" s="5" t="s">
        <v>2598</v>
      </c>
      <c r="G9316" s="31">
        <v>0</v>
      </c>
      <c r="H9316" s="32">
        <v>0</v>
      </c>
      <c r="I9316" s="5">
        <v>21.186</v>
      </c>
    </row>
    <row r="9317" spans="1:9">
      <c r="A9317" s="5">
        <v>2600032942</v>
      </c>
      <c r="B9317" s="5" t="s">
        <v>6819</v>
      </c>
      <c r="C9317" s="5" t="s">
        <v>699</v>
      </c>
      <c r="D9317" s="5" t="s">
        <v>700</v>
      </c>
      <c r="E9317" s="5">
        <v>2</v>
      </c>
      <c r="F9317" s="5" t="s">
        <v>2598</v>
      </c>
      <c r="G9317" s="31">
        <v>0</v>
      </c>
      <c r="H9317" s="32">
        <v>0</v>
      </c>
      <c r="I9317" s="33">
        <v>65</v>
      </c>
    </row>
    <row r="9318" spans="1:9">
      <c r="A9318" s="5">
        <v>2600032964</v>
      </c>
      <c r="B9318" s="5" t="s">
        <v>6820</v>
      </c>
      <c r="C9318" s="5" t="s">
        <v>248</v>
      </c>
      <c r="D9318" s="5" t="s">
        <v>249</v>
      </c>
      <c r="E9318" s="5">
        <v>1</v>
      </c>
      <c r="F9318" s="5" t="s">
        <v>2598</v>
      </c>
      <c r="G9318" s="31">
        <v>0</v>
      </c>
      <c r="H9318" s="32">
        <v>0</v>
      </c>
      <c r="I9318" s="5">
        <v>6.5</v>
      </c>
    </row>
    <row r="9319" spans="1:9">
      <c r="A9319" s="5">
        <v>2600032974</v>
      </c>
      <c r="B9319" s="5" t="s">
        <v>6821</v>
      </c>
      <c r="C9319" s="5" t="s">
        <v>699</v>
      </c>
      <c r="D9319" s="5" t="s">
        <v>700</v>
      </c>
      <c r="E9319" s="5">
        <v>1</v>
      </c>
      <c r="F9319" s="5" t="s">
        <v>2598</v>
      </c>
      <c r="G9319" s="31">
        <v>0</v>
      </c>
      <c r="H9319" s="32">
        <v>0</v>
      </c>
      <c r="I9319" s="5">
        <v>1.19</v>
      </c>
    </row>
    <row r="9320" spans="1:9">
      <c r="A9320" s="5">
        <v>2600033014</v>
      </c>
      <c r="B9320" s="5" t="s">
        <v>6822</v>
      </c>
      <c r="C9320" s="5" t="s">
        <v>699</v>
      </c>
      <c r="D9320" s="5" t="s">
        <v>700</v>
      </c>
      <c r="E9320" s="5">
        <v>3</v>
      </c>
      <c r="F9320" s="5" t="s">
        <v>2598</v>
      </c>
      <c r="G9320" s="31">
        <v>0</v>
      </c>
      <c r="H9320" s="32">
        <v>0</v>
      </c>
      <c r="I9320" s="5">
        <v>5.65</v>
      </c>
    </row>
    <row r="9321" spans="1:9">
      <c r="A9321" s="5">
        <v>2600033033</v>
      </c>
      <c r="B9321" s="5" t="s">
        <v>6823</v>
      </c>
      <c r="C9321" s="5" t="s">
        <v>248</v>
      </c>
      <c r="D9321" s="5" t="s">
        <v>249</v>
      </c>
      <c r="E9321" s="5">
        <v>2</v>
      </c>
      <c r="F9321" s="5" t="s">
        <v>5721</v>
      </c>
      <c r="G9321" s="31">
        <v>0</v>
      </c>
      <c r="H9321" s="32">
        <v>0</v>
      </c>
      <c r="I9321" s="33">
        <v>1689.54</v>
      </c>
    </row>
    <row r="9322" spans="1:9">
      <c r="A9322" s="5">
        <v>2600033040</v>
      </c>
      <c r="B9322" s="5" t="s">
        <v>6824</v>
      </c>
      <c r="C9322" s="5" t="s">
        <v>699</v>
      </c>
      <c r="D9322" s="5" t="s">
        <v>700</v>
      </c>
      <c r="E9322" s="5">
        <v>24</v>
      </c>
      <c r="F9322" s="5" t="s">
        <v>2598</v>
      </c>
      <c r="G9322" s="31">
        <v>0</v>
      </c>
      <c r="H9322" s="32">
        <v>0</v>
      </c>
      <c r="I9322" s="5">
        <v>0.36625000000000002</v>
      </c>
    </row>
    <row r="9323" spans="1:9">
      <c r="A9323" s="5">
        <v>2600033053</v>
      </c>
      <c r="B9323" s="5" t="s">
        <v>6825</v>
      </c>
      <c r="C9323" s="5" t="s">
        <v>248</v>
      </c>
      <c r="D9323" s="5" t="s">
        <v>249</v>
      </c>
      <c r="E9323" s="5">
        <v>4</v>
      </c>
      <c r="F9323" s="5" t="s">
        <v>2598</v>
      </c>
      <c r="G9323" s="31">
        <v>0</v>
      </c>
      <c r="H9323" s="32">
        <v>0</v>
      </c>
      <c r="I9323" s="33">
        <v>1.1875</v>
      </c>
    </row>
    <row r="9324" spans="1:9">
      <c r="A9324" s="5">
        <v>2600033070</v>
      </c>
      <c r="B9324" s="5" t="s">
        <v>6826</v>
      </c>
      <c r="C9324" s="5" t="s">
        <v>248</v>
      </c>
      <c r="D9324" s="5" t="s">
        <v>249</v>
      </c>
      <c r="E9324" s="5">
        <v>1</v>
      </c>
      <c r="F9324" s="5" t="s">
        <v>2598</v>
      </c>
      <c r="G9324" s="31">
        <v>0</v>
      </c>
      <c r="H9324" s="32">
        <v>0</v>
      </c>
      <c r="I9324" s="5">
        <v>44.07</v>
      </c>
    </row>
    <row r="9325" spans="1:9">
      <c r="A9325" s="5">
        <v>2600033079</v>
      </c>
      <c r="B9325" s="5" t="s">
        <v>6827</v>
      </c>
      <c r="C9325" s="5" t="s">
        <v>248</v>
      </c>
      <c r="D9325" s="5" t="s">
        <v>249</v>
      </c>
      <c r="E9325" s="5">
        <v>1</v>
      </c>
      <c r="F9325" s="5" t="s">
        <v>2598</v>
      </c>
      <c r="G9325" s="31">
        <v>0</v>
      </c>
      <c r="H9325" s="32">
        <v>0</v>
      </c>
      <c r="I9325" s="5">
        <v>5.12</v>
      </c>
    </row>
    <row r="9326" spans="1:9">
      <c r="A9326" s="5">
        <v>2600033080</v>
      </c>
      <c r="B9326" s="5" t="s">
        <v>6828</v>
      </c>
      <c r="C9326" s="5" t="s">
        <v>248</v>
      </c>
      <c r="D9326" s="5" t="s">
        <v>249</v>
      </c>
      <c r="E9326" s="33">
        <v>1</v>
      </c>
      <c r="F9326" s="5" t="s">
        <v>2598</v>
      </c>
      <c r="G9326" s="31">
        <v>0</v>
      </c>
      <c r="H9326" s="32">
        <v>0</v>
      </c>
      <c r="I9326" s="33">
        <v>391.68</v>
      </c>
    </row>
    <row r="9327" spans="1:9">
      <c r="A9327" s="5">
        <v>2600033081</v>
      </c>
      <c r="B9327" s="5" t="s">
        <v>6829</v>
      </c>
      <c r="C9327" s="5" t="s">
        <v>699</v>
      </c>
      <c r="D9327" s="5" t="s">
        <v>700</v>
      </c>
      <c r="E9327" s="5">
        <v>1</v>
      </c>
      <c r="F9327" s="5" t="s">
        <v>2598</v>
      </c>
      <c r="G9327" s="31">
        <v>0</v>
      </c>
      <c r="H9327" s="32">
        <v>0</v>
      </c>
      <c r="I9327" s="33">
        <v>331.42</v>
      </c>
    </row>
    <row r="9328" spans="1:9">
      <c r="A9328" s="5">
        <v>2600033088</v>
      </c>
      <c r="B9328" s="5" t="s">
        <v>6830</v>
      </c>
      <c r="C9328" s="5" t="s">
        <v>248</v>
      </c>
      <c r="D9328" s="5" t="s">
        <v>249</v>
      </c>
      <c r="E9328" s="5">
        <v>2</v>
      </c>
      <c r="F9328" s="5" t="s">
        <v>2598</v>
      </c>
      <c r="G9328" s="31">
        <v>0</v>
      </c>
      <c r="H9328" s="32">
        <v>0</v>
      </c>
      <c r="I9328" s="5">
        <v>945.63</v>
      </c>
    </row>
    <row r="9329" spans="1:9">
      <c r="A9329" s="5">
        <v>2600033096</v>
      </c>
      <c r="B9329" s="5" t="s">
        <v>6831</v>
      </c>
      <c r="C9329" s="5" t="s">
        <v>699</v>
      </c>
      <c r="D9329" s="5" t="s">
        <v>700</v>
      </c>
      <c r="E9329" s="5">
        <v>2</v>
      </c>
      <c r="F9329" s="5" t="s">
        <v>2598</v>
      </c>
      <c r="G9329" s="31">
        <v>0</v>
      </c>
      <c r="H9329" s="32">
        <v>0</v>
      </c>
      <c r="I9329" s="5">
        <v>11.865</v>
      </c>
    </row>
    <row r="9330" spans="1:9">
      <c r="A9330" s="5">
        <v>2600033097</v>
      </c>
      <c r="B9330" s="5" t="s">
        <v>6832</v>
      </c>
      <c r="C9330" s="5" t="s">
        <v>699</v>
      </c>
      <c r="D9330" s="5" t="s">
        <v>700</v>
      </c>
      <c r="E9330" s="5">
        <v>2</v>
      </c>
      <c r="F9330" s="5" t="s">
        <v>2598</v>
      </c>
      <c r="G9330" s="31">
        <v>0</v>
      </c>
      <c r="H9330" s="32">
        <v>0</v>
      </c>
      <c r="I9330" s="5">
        <v>8.6449999999999996</v>
      </c>
    </row>
    <row r="9331" spans="1:9">
      <c r="A9331" s="5">
        <v>2600033121</v>
      </c>
      <c r="B9331" s="5" t="s">
        <v>6833</v>
      </c>
      <c r="C9331" s="5" t="s">
        <v>699</v>
      </c>
      <c r="D9331" s="5" t="s">
        <v>700</v>
      </c>
      <c r="E9331" s="5">
        <v>0</v>
      </c>
      <c r="F9331" s="5" t="s">
        <v>2598</v>
      </c>
      <c r="G9331" s="31">
        <v>0</v>
      </c>
      <c r="H9331" s="32">
        <v>1</v>
      </c>
      <c r="I9331" s="5">
        <v>0</v>
      </c>
    </row>
    <row r="9332" spans="1:9">
      <c r="A9332" s="5">
        <v>2600033121</v>
      </c>
      <c r="B9332" s="5" t="s">
        <v>6833</v>
      </c>
      <c r="C9332" s="5" t="s">
        <v>248</v>
      </c>
      <c r="D9332" s="5" t="s">
        <v>249</v>
      </c>
      <c r="E9332" s="5">
        <v>2</v>
      </c>
      <c r="F9332" s="5" t="s">
        <v>2598</v>
      </c>
      <c r="G9332" s="31">
        <v>0</v>
      </c>
      <c r="H9332" s="32">
        <v>0</v>
      </c>
      <c r="I9332" s="33">
        <v>220.34</v>
      </c>
    </row>
    <row r="9333" spans="1:9">
      <c r="A9333" s="5">
        <v>2600033138</v>
      </c>
      <c r="B9333" s="5" t="s">
        <v>6834</v>
      </c>
      <c r="C9333" s="5" t="s">
        <v>248</v>
      </c>
      <c r="D9333" s="5" t="s">
        <v>249</v>
      </c>
      <c r="E9333" s="5">
        <v>10</v>
      </c>
      <c r="F9333" s="5" t="s">
        <v>2598</v>
      </c>
      <c r="G9333" s="31">
        <v>0</v>
      </c>
      <c r="H9333" s="32">
        <v>0</v>
      </c>
      <c r="I9333" s="5">
        <v>1.2709999999999999</v>
      </c>
    </row>
    <row r="9334" spans="1:9">
      <c r="A9334" s="5">
        <v>2600033170</v>
      </c>
      <c r="B9334" s="5" t="s">
        <v>6835</v>
      </c>
      <c r="C9334" s="5" t="s">
        <v>699</v>
      </c>
      <c r="D9334" s="5" t="s">
        <v>700</v>
      </c>
      <c r="E9334" s="5">
        <v>4</v>
      </c>
      <c r="F9334" s="5" t="s">
        <v>2598</v>
      </c>
      <c r="G9334" s="31">
        <v>0</v>
      </c>
      <c r="H9334" s="32">
        <v>0</v>
      </c>
      <c r="I9334" s="5">
        <v>4.5999999999999996</v>
      </c>
    </row>
    <row r="9335" spans="1:9">
      <c r="A9335" s="5">
        <v>2600033171</v>
      </c>
      <c r="B9335" s="5" t="s">
        <v>6836</v>
      </c>
      <c r="C9335" s="5" t="s">
        <v>699</v>
      </c>
      <c r="D9335" s="5" t="s">
        <v>700</v>
      </c>
      <c r="E9335" s="5">
        <v>5</v>
      </c>
      <c r="F9335" s="5" t="s">
        <v>2598</v>
      </c>
      <c r="G9335" s="31">
        <v>0</v>
      </c>
      <c r="H9335" s="32">
        <v>0</v>
      </c>
      <c r="I9335" s="5">
        <v>6.2779999999999996</v>
      </c>
    </row>
    <row r="9336" spans="1:9">
      <c r="A9336" s="5">
        <v>2600033177</v>
      </c>
      <c r="B9336" s="5" t="s">
        <v>6837</v>
      </c>
      <c r="C9336" s="5" t="s">
        <v>248</v>
      </c>
      <c r="D9336" s="5" t="s">
        <v>249</v>
      </c>
      <c r="E9336" s="5">
        <v>1</v>
      </c>
      <c r="F9336" s="5" t="s">
        <v>2598</v>
      </c>
      <c r="G9336" s="31">
        <v>0</v>
      </c>
      <c r="H9336" s="32">
        <v>0</v>
      </c>
      <c r="I9336" s="5">
        <v>207.01</v>
      </c>
    </row>
    <row r="9337" spans="1:9">
      <c r="A9337" s="5">
        <v>2600033191</v>
      </c>
      <c r="B9337" s="5" t="s">
        <v>6838</v>
      </c>
      <c r="C9337" s="5" t="s">
        <v>699</v>
      </c>
      <c r="D9337" s="5" t="s">
        <v>700</v>
      </c>
      <c r="E9337" s="5">
        <v>8</v>
      </c>
      <c r="F9337" s="5" t="s">
        <v>4407</v>
      </c>
      <c r="G9337" s="31">
        <v>0</v>
      </c>
      <c r="H9337" s="32">
        <v>0</v>
      </c>
      <c r="I9337" s="5">
        <v>5.5737500000000004</v>
      </c>
    </row>
    <row r="9338" spans="1:9">
      <c r="A9338" s="5">
        <v>2600033204</v>
      </c>
      <c r="B9338" s="5" t="s">
        <v>6839</v>
      </c>
      <c r="C9338" s="5" t="s">
        <v>699</v>
      </c>
      <c r="D9338" s="5" t="s">
        <v>700</v>
      </c>
      <c r="E9338" s="5">
        <v>1</v>
      </c>
      <c r="F9338" s="5" t="s">
        <v>2598</v>
      </c>
      <c r="G9338" s="31">
        <v>0</v>
      </c>
      <c r="H9338" s="32">
        <v>0</v>
      </c>
      <c r="I9338" s="5">
        <v>18.22</v>
      </c>
    </row>
    <row r="9339" spans="1:9">
      <c r="A9339" s="5">
        <v>2600033208</v>
      </c>
      <c r="B9339" s="5" t="s">
        <v>6840</v>
      </c>
      <c r="C9339" s="5" t="s">
        <v>248</v>
      </c>
      <c r="D9339" s="5" t="s">
        <v>249</v>
      </c>
      <c r="E9339" s="33">
        <v>4</v>
      </c>
      <c r="F9339" s="5" t="s">
        <v>2598</v>
      </c>
      <c r="G9339" s="31">
        <v>0</v>
      </c>
      <c r="H9339" s="32">
        <v>0</v>
      </c>
      <c r="I9339" s="5">
        <v>14.86</v>
      </c>
    </row>
    <row r="9340" spans="1:9">
      <c r="A9340" s="5">
        <v>2600033213</v>
      </c>
      <c r="B9340" s="5" t="s">
        <v>6841</v>
      </c>
      <c r="C9340" s="5" t="s">
        <v>699</v>
      </c>
      <c r="D9340" s="5" t="s">
        <v>700</v>
      </c>
      <c r="E9340" s="5">
        <v>4</v>
      </c>
      <c r="F9340" s="5" t="s">
        <v>2598</v>
      </c>
      <c r="G9340" s="31">
        <v>0</v>
      </c>
      <c r="H9340" s="32">
        <v>0</v>
      </c>
      <c r="I9340" s="5">
        <v>13.467499999999999</v>
      </c>
    </row>
    <row r="9341" spans="1:9">
      <c r="A9341" s="5">
        <v>2600033218</v>
      </c>
      <c r="B9341" s="5" t="s">
        <v>6842</v>
      </c>
      <c r="C9341" s="5" t="s">
        <v>699</v>
      </c>
      <c r="D9341" s="5" t="s">
        <v>700</v>
      </c>
      <c r="E9341" s="5">
        <v>7</v>
      </c>
      <c r="F9341" s="5" t="s">
        <v>2598</v>
      </c>
      <c r="G9341" s="31">
        <v>0</v>
      </c>
      <c r="H9341" s="32">
        <v>0</v>
      </c>
      <c r="I9341" s="5">
        <v>8.6114289999999993</v>
      </c>
    </row>
    <row r="9342" spans="1:9">
      <c r="A9342" s="5">
        <v>2600033220</v>
      </c>
      <c r="B9342" s="5" t="s">
        <v>6843</v>
      </c>
      <c r="C9342" s="5" t="s">
        <v>699</v>
      </c>
      <c r="D9342" s="5" t="s">
        <v>700</v>
      </c>
      <c r="E9342" s="5">
        <v>8</v>
      </c>
      <c r="F9342" s="5" t="s">
        <v>2598</v>
      </c>
      <c r="G9342" s="31">
        <v>0</v>
      </c>
      <c r="H9342" s="32">
        <v>0</v>
      </c>
      <c r="I9342" s="5">
        <v>0.4425</v>
      </c>
    </row>
    <row r="9343" spans="1:9">
      <c r="A9343" s="5">
        <v>2600033221</v>
      </c>
      <c r="B9343" s="5" t="s">
        <v>6844</v>
      </c>
      <c r="C9343" s="5" t="s">
        <v>699</v>
      </c>
      <c r="D9343" s="5" t="s">
        <v>700</v>
      </c>
      <c r="E9343" s="5">
        <v>6</v>
      </c>
      <c r="F9343" s="5" t="s">
        <v>2598</v>
      </c>
      <c r="G9343" s="31">
        <v>0</v>
      </c>
      <c r="H9343" s="32">
        <v>0</v>
      </c>
      <c r="I9343" s="5">
        <v>0.14499999999999999</v>
      </c>
    </row>
    <row r="9344" spans="1:9">
      <c r="A9344" s="5">
        <v>2600033250</v>
      </c>
      <c r="B9344" s="5" t="s">
        <v>6845</v>
      </c>
      <c r="C9344" s="5" t="s">
        <v>699</v>
      </c>
      <c r="D9344" s="5" t="s">
        <v>700</v>
      </c>
      <c r="E9344" s="5">
        <v>4</v>
      </c>
      <c r="F9344" s="5" t="s">
        <v>2598</v>
      </c>
      <c r="G9344" s="31">
        <v>0</v>
      </c>
      <c r="H9344" s="32">
        <v>0</v>
      </c>
      <c r="I9344" s="5">
        <v>516.23500000000001</v>
      </c>
    </row>
    <row r="9345" spans="1:9">
      <c r="A9345" s="5">
        <v>2600033251</v>
      </c>
      <c r="B9345" s="5" t="s">
        <v>6846</v>
      </c>
      <c r="C9345" s="5" t="s">
        <v>699</v>
      </c>
      <c r="D9345" s="5" t="s">
        <v>700</v>
      </c>
      <c r="E9345" s="5">
        <v>4</v>
      </c>
      <c r="F9345" s="5" t="s">
        <v>2598</v>
      </c>
      <c r="G9345" s="31">
        <v>0</v>
      </c>
      <c r="H9345" s="32">
        <v>0</v>
      </c>
      <c r="I9345" s="5">
        <v>516.23500000000001</v>
      </c>
    </row>
    <row r="9346" spans="1:9">
      <c r="A9346" s="5">
        <v>2600033252</v>
      </c>
      <c r="B9346" s="5" t="s">
        <v>6847</v>
      </c>
      <c r="C9346" s="5" t="s">
        <v>699</v>
      </c>
      <c r="D9346" s="5" t="s">
        <v>700</v>
      </c>
      <c r="E9346" s="5">
        <v>4</v>
      </c>
      <c r="F9346" s="5" t="s">
        <v>2598</v>
      </c>
      <c r="G9346" s="31">
        <v>0</v>
      </c>
      <c r="H9346" s="32">
        <v>0</v>
      </c>
      <c r="I9346" s="5">
        <v>516.23500000000001</v>
      </c>
    </row>
    <row r="9347" spans="1:9">
      <c r="A9347" s="5">
        <v>2600033253</v>
      </c>
      <c r="B9347" s="5" t="s">
        <v>6848</v>
      </c>
      <c r="C9347" s="5" t="s">
        <v>699</v>
      </c>
      <c r="D9347" s="5" t="s">
        <v>700</v>
      </c>
      <c r="E9347" s="5">
        <v>12</v>
      </c>
      <c r="F9347" s="5" t="s">
        <v>2598</v>
      </c>
      <c r="G9347" s="31">
        <v>0</v>
      </c>
      <c r="H9347" s="32">
        <v>0</v>
      </c>
      <c r="I9347" s="5">
        <v>150.126667</v>
      </c>
    </row>
    <row r="9348" spans="1:9">
      <c r="A9348" s="5">
        <v>2600033254</v>
      </c>
      <c r="B9348" s="5" t="s">
        <v>6849</v>
      </c>
      <c r="C9348" s="5" t="s">
        <v>699</v>
      </c>
      <c r="D9348" s="5" t="s">
        <v>700</v>
      </c>
      <c r="E9348" s="5">
        <v>15</v>
      </c>
      <c r="F9348" s="5" t="s">
        <v>2598</v>
      </c>
      <c r="G9348" s="31">
        <v>0</v>
      </c>
      <c r="H9348" s="32">
        <v>0</v>
      </c>
      <c r="I9348" s="5">
        <v>261.57</v>
      </c>
    </row>
    <row r="9349" spans="1:9">
      <c r="A9349" s="5">
        <v>2600033255</v>
      </c>
      <c r="B9349" s="5" t="s">
        <v>6850</v>
      </c>
      <c r="C9349" s="5" t="s">
        <v>699</v>
      </c>
      <c r="D9349" s="5" t="s">
        <v>700</v>
      </c>
      <c r="E9349" s="5">
        <v>12</v>
      </c>
      <c r="F9349" s="5" t="s">
        <v>2598</v>
      </c>
      <c r="G9349" s="31">
        <v>0</v>
      </c>
      <c r="H9349" s="32">
        <v>0</v>
      </c>
      <c r="I9349" s="5">
        <v>150.1275</v>
      </c>
    </row>
    <row r="9350" spans="1:9">
      <c r="A9350" s="5">
        <v>2600033257</v>
      </c>
      <c r="B9350" s="5" t="s">
        <v>6851</v>
      </c>
      <c r="C9350" s="5" t="s">
        <v>699</v>
      </c>
      <c r="D9350" s="5" t="s">
        <v>700</v>
      </c>
      <c r="E9350" s="5">
        <v>2</v>
      </c>
      <c r="F9350" s="5" t="s">
        <v>2598</v>
      </c>
      <c r="G9350" s="31">
        <v>0</v>
      </c>
      <c r="H9350" s="32">
        <v>0</v>
      </c>
      <c r="I9350" s="5">
        <v>12.695</v>
      </c>
    </row>
    <row r="9351" spans="1:9">
      <c r="A9351" s="5">
        <v>2600033317</v>
      </c>
      <c r="B9351" s="5" t="s">
        <v>6852</v>
      </c>
      <c r="C9351" s="5" t="s">
        <v>248</v>
      </c>
      <c r="D9351" s="5" t="s">
        <v>249</v>
      </c>
      <c r="E9351" s="5">
        <v>1</v>
      </c>
      <c r="F9351" s="5" t="s">
        <v>2598</v>
      </c>
      <c r="G9351" s="31">
        <v>0</v>
      </c>
      <c r="H9351" s="32">
        <v>0</v>
      </c>
      <c r="I9351" s="5">
        <v>92.17</v>
      </c>
    </row>
    <row r="9352" spans="1:9">
      <c r="A9352" s="5">
        <v>2600033318</v>
      </c>
      <c r="B9352" s="5" t="s">
        <v>8777</v>
      </c>
      <c r="C9352" s="5" t="s">
        <v>248</v>
      </c>
      <c r="D9352" s="5" t="s">
        <v>249</v>
      </c>
      <c r="E9352" s="5">
        <v>2</v>
      </c>
      <c r="F9352" s="5" t="s">
        <v>2598</v>
      </c>
      <c r="G9352" s="31">
        <v>0</v>
      </c>
      <c r="H9352" s="32">
        <v>0</v>
      </c>
      <c r="I9352" s="5">
        <v>49.9</v>
      </c>
    </row>
    <row r="9353" spans="1:9">
      <c r="A9353" s="5">
        <v>2600033321</v>
      </c>
      <c r="B9353" s="5" t="s">
        <v>8533</v>
      </c>
      <c r="C9353" s="5" t="s">
        <v>248</v>
      </c>
      <c r="D9353" s="5" t="s">
        <v>249</v>
      </c>
      <c r="E9353" s="5">
        <v>2</v>
      </c>
      <c r="F9353" s="5" t="s">
        <v>5600</v>
      </c>
      <c r="G9353" s="31">
        <v>0</v>
      </c>
      <c r="H9353" s="32">
        <v>0</v>
      </c>
      <c r="I9353" s="5">
        <v>48</v>
      </c>
    </row>
    <row r="9354" spans="1:9">
      <c r="A9354" s="5">
        <v>2600033338</v>
      </c>
      <c r="B9354" s="5" t="s">
        <v>6853</v>
      </c>
      <c r="C9354" s="5" t="s">
        <v>699</v>
      </c>
      <c r="D9354" s="5" t="s">
        <v>700</v>
      </c>
      <c r="E9354" s="5">
        <v>2</v>
      </c>
      <c r="F9354" s="5" t="s">
        <v>2598</v>
      </c>
      <c r="G9354" s="31">
        <v>0</v>
      </c>
      <c r="H9354" s="32">
        <v>0</v>
      </c>
      <c r="I9354" s="5">
        <v>5.93</v>
      </c>
    </row>
    <row r="9355" spans="1:9">
      <c r="A9355" s="5">
        <v>2600033341</v>
      </c>
      <c r="B9355" s="5" t="s">
        <v>6854</v>
      </c>
      <c r="C9355" s="5" t="s">
        <v>248</v>
      </c>
      <c r="D9355" s="5" t="s">
        <v>249</v>
      </c>
      <c r="E9355" s="5">
        <v>1</v>
      </c>
      <c r="F9355" s="5" t="s">
        <v>2598</v>
      </c>
      <c r="G9355" s="31">
        <v>0</v>
      </c>
      <c r="H9355" s="32">
        <v>0</v>
      </c>
      <c r="I9355" s="5">
        <v>10</v>
      </c>
    </row>
    <row r="9356" spans="1:9">
      <c r="A9356" s="5">
        <v>2600033344</v>
      </c>
      <c r="B9356" s="5" t="s">
        <v>6855</v>
      </c>
      <c r="C9356" s="5" t="s">
        <v>248</v>
      </c>
      <c r="D9356" s="5" t="s">
        <v>249</v>
      </c>
      <c r="E9356" s="5">
        <v>4</v>
      </c>
      <c r="F9356" s="5" t="s">
        <v>2598</v>
      </c>
      <c r="G9356" s="31">
        <v>0</v>
      </c>
      <c r="H9356" s="32">
        <v>0</v>
      </c>
      <c r="I9356" s="5">
        <v>44.914999999999999</v>
      </c>
    </row>
    <row r="9357" spans="1:9">
      <c r="A9357" s="5">
        <v>2600033347</v>
      </c>
      <c r="B9357" s="5" t="s">
        <v>6856</v>
      </c>
      <c r="C9357" s="5" t="s">
        <v>248</v>
      </c>
      <c r="D9357" s="5" t="s">
        <v>249</v>
      </c>
      <c r="E9357" s="5">
        <v>8</v>
      </c>
      <c r="F9357" s="5" t="s">
        <v>2598</v>
      </c>
      <c r="G9357" s="31">
        <v>0</v>
      </c>
      <c r="H9357" s="32">
        <v>0</v>
      </c>
      <c r="I9357" s="5">
        <v>4.24</v>
      </c>
    </row>
    <row r="9358" spans="1:9">
      <c r="A9358" s="5">
        <v>2600033350</v>
      </c>
      <c r="B9358" s="5" t="s">
        <v>8778</v>
      </c>
      <c r="C9358" s="5" t="s">
        <v>248</v>
      </c>
      <c r="D9358" s="5" t="s">
        <v>249</v>
      </c>
      <c r="E9358" s="5">
        <v>5</v>
      </c>
      <c r="F9358" s="5" t="s">
        <v>2598</v>
      </c>
      <c r="G9358" s="31">
        <v>0</v>
      </c>
      <c r="H9358" s="32">
        <v>0</v>
      </c>
      <c r="I9358" s="33">
        <v>47.457999999999998</v>
      </c>
    </row>
    <row r="9359" spans="1:9">
      <c r="A9359" s="5">
        <v>2600033354</v>
      </c>
      <c r="B9359" s="5" t="s">
        <v>6857</v>
      </c>
      <c r="C9359" s="5" t="s">
        <v>699</v>
      </c>
      <c r="D9359" s="5" t="s">
        <v>700</v>
      </c>
      <c r="E9359" s="33">
        <v>6</v>
      </c>
      <c r="F9359" s="5" t="s">
        <v>2598</v>
      </c>
      <c r="G9359" s="31">
        <v>0</v>
      </c>
      <c r="H9359" s="32">
        <v>0</v>
      </c>
      <c r="I9359" s="5">
        <v>0.50833300000000003</v>
      </c>
    </row>
    <row r="9360" spans="1:9">
      <c r="A9360" s="5">
        <v>2600033358</v>
      </c>
      <c r="B9360" s="5" t="s">
        <v>6858</v>
      </c>
      <c r="C9360" s="5" t="s">
        <v>699</v>
      </c>
      <c r="D9360" s="5" t="s">
        <v>700</v>
      </c>
      <c r="E9360" s="33">
        <v>15</v>
      </c>
      <c r="F9360" s="5" t="s">
        <v>2598</v>
      </c>
      <c r="G9360" s="31">
        <v>0</v>
      </c>
      <c r="H9360" s="32">
        <v>0</v>
      </c>
      <c r="I9360" s="5">
        <v>0.42333300000000001</v>
      </c>
    </row>
    <row r="9361" spans="1:9">
      <c r="A9361" s="5">
        <v>2600033363</v>
      </c>
      <c r="B9361" s="5" t="s">
        <v>6859</v>
      </c>
      <c r="C9361" s="5" t="s">
        <v>699</v>
      </c>
      <c r="D9361" s="5" t="s">
        <v>700</v>
      </c>
      <c r="E9361" s="5">
        <v>1</v>
      </c>
      <c r="F9361" s="5" t="s">
        <v>2598</v>
      </c>
      <c r="G9361" s="31">
        <v>0</v>
      </c>
      <c r="H9361" s="32">
        <v>0</v>
      </c>
      <c r="I9361" s="33">
        <v>18.48</v>
      </c>
    </row>
    <row r="9362" spans="1:9">
      <c r="A9362" s="5">
        <v>2600033424</v>
      </c>
      <c r="B9362" s="5" t="s">
        <v>6860</v>
      </c>
      <c r="C9362" s="5" t="s">
        <v>699</v>
      </c>
      <c r="D9362" s="5" t="s">
        <v>700</v>
      </c>
      <c r="E9362" s="33">
        <v>1</v>
      </c>
      <c r="F9362" s="5" t="s">
        <v>2598</v>
      </c>
      <c r="G9362" s="31">
        <v>0</v>
      </c>
      <c r="H9362" s="32">
        <v>0</v>
      </c>
      <c r="I9362" s="33">
        <v>925.1</v>
      </c>
    </row>
    <row r="9363" spans="1:9">
      <c r="A9363" s="5">
        <v>2600033433</v>
      </c>
      <c r="B9363" s="5" t="s">
        <v>6861</v>
      </c>
      <c r="C9363" s="5" t="s">
        <v>699</v>
      </c>
      <c r="D9363" s="5" t="s">
        <v>700</v>
      </c>
      <c r="E9363" s="5">
        <v>3</v>
      </c>
      <c r="F9363" s="5" t="s">
        <v>2598</v>
      </c>
      <c r="G9363" s="31">
        <v>0</v>
      </c>
      <c r="H9363" s="32">
        <v>0</v>
      </c>
      <c r="I9363" s="5">
        <v>2.1466669999999999</v>
      </c>
    </row>
    <row r="9364" spans="1:9">
      <c r="A9364" s="5">
        <v>2600033436</v>
      </c>
      <c r="B9364" s="5" t="s">
        <v>6862</v>
      </c>
      <c r="C9364" s="5" t="s">
        <v>699</v>
      </c>
      <c r="D9364" s="5" t="s">
        <v>700</v>
      </c>
      <c r="E9364" s="5">
        <v>3</v>
      </c>
      <c r="F9364" s="5" t="s">
        <v>2598</v>
      </c>
      <c r="G9364" s="31">
        <v>0</v>
      </c>
      <c r="H9364" s="32">
        <v>0</v>
      </c>
      <c r="I9364" s="5">
        <v>3.9466670000000001</v>
      </c>
    </row>
    <row r="9365" spans="1:9">
      <c r="A9365" s="5">
        <v>2600033449</v>
      </c>
      <c r="B9365" s="5" t="s">
        <v>6863</v>
      </c>
      <c r="C9365" s="5" t="s">
        <v>699</v>
      </c>
      <c r="D9365" s="5" t="s">
        <v>700</v>
      </c>
      <c r="E9365" s="5">
        <v>2</v>
      </c>
      <c r="F9365" s="5" t="s">
        <v>2598</v>
      </c>
      <c r="G9365" s="31">
        <v>0</v>
      </c>
      <c r="H9365" s="32">
        <v>0</v>
      </c>
      <c r="I9365" s="5">
        <v>1.77</v>
      </c>
    </row>
    <row r="9366" spans="1:9">
      <c r="A9366" s="5">
        <v>2600033455</v>
      </c>
      <c r="B9366" s="5" t="s">
        <v>6864</v>
      </c>
      <c r="C9366" s="5" t="s">
        <v>699</v>
      </c>
      <c r="D9366" s="5" t="s">
        <v>700</v>
      </c>
      <c r="E9366" s="33">
        <v>6</v>
      </c>
      <c r="F9366" s="5" t="s">
        <v>2598</v>
      </c>
      <c r="G9366" s="31">
        <v>0</v>
      </c>
      <c r="H9366" s="32">
        <v>0</v>
      </c>
      <c r="I9366" s="5">
        <v>13.218332999999999</v>
      </c>
    </row>
    <row r="9367" spans="1:9">
      <c r="A9367" s="5">
        <v>2600033460</v>
      </c>
      <c r="B9367" s="5" t="s">
        <v>6865</v>
      </c>
      <c r="C9367" s="5" t="s">
        <v>699</v>
      </c>
      <c r="D9367" s="5" t="s">
        <v>700</v>
      </c>
      <c r="E9367" s="5">
        <v>2</v>
      </c>
      <c r="F9367" s="5" t="s">
        <v>2598</v>
      </c>
      <c r="G9367" s="31">
        <v>0</v>
      </c>
      <c r="H9367" s="32">
        <v>0</v>
      </c>
      <c r="I9367" s="5">
        <v>21.85</v>
      </c>
    </row>
    <row r="9368" spans="1:9">
      <c r="A9368" s="5">
        <v>2600033490</v>
      </c>
      <c r="B9368" s="5" t="s">
        <v>6866</v>
      </c>
      <c r="C9368" s="5" t="s">
        <v>699</v>
      </c>
      <c r="D9368" s="5" t="s">
        <v>700</v>
      </c>
      <c r="E9368" s="5">
        <v>3</v>
      </c>
      <c r="F9368" s="5" t="s">
        <v>2598</v>
      </c>
      <c r="G9368" s="31">
        <v>0</v>
      </c>
      <c r="H9368" s="32">
        <v>0</v>
      </c>
      <c r="I9368" s="5">
        <v>26.156666999999999</v>
      </c>
    </row>
    <row r="9369" spans="1:9">
      <c r="A9369" s="5">
        <v>2600033511</v>
      </c>
      <c r="B9369" s="5" t="s">
        <v>6867</v>
      </c>
      <c r="C9369" s="5" t="s">
        <v>699</v>
      </c>
      <c r="D9369" s="5" t="s">
        <v>700</v>
      </c>
      <c r="E9369" s="5">
        <v>4</v>
      </c>
      <c r="F9369" s="5" t="s">
        <v>2598</v>
      </c>
      <c r="G9369" s="31">
        <v>0</v>
      </c>
      <c r="H9369" s="32">
        <v>0</v>
      </c>
      <c r="I9369" s="5">
        <v>6.78</v>
      </c>
    </row>
    <row r="9370" spans="1:9">
      <c r="A9370" s="5">
        <v>2600033536</v>
      </c>
      <c r="B9370" s="5" t="s">
        <v>6868</v>
      </c>
      <c r="C9370" s="5" t="s">
        <v>248</v>
      </c>
      <c r="D9370" s="5" t="s">
        <v>249</v>
      </c>
      <c r="E9370" s="5">
        <v>20</v>
      </c>
      <c r="F9370" s="5" t="s">
        <v>2598</v>
      </c>
      <c r="G9370" s="31">
        <v>0</v>
      </c>
      <c r="H9370" s="32">
        <v>0</v>
      </c>
      <c r="I9370" s="5">
        <v>0.39400000000000002</v>
      </c>
    </row>
    <row r="9371" spans="1:9">
      <c r="A9371" s="5">
        <v>2600033543</v>
      </c>
      <c r="B9371" s="5" t="s">
        <v>6869</v>
      </c>
      <c r="C9371" s="5" t="s">
        <v>248</v>
      </c>
      <c r="D9371" s="5" t="s">
        <v>249</v>
      </c>
      <c r="E9371" s="5">
        <v>30</v>
      </c>
      <c r="F9371" s="5" t="s">
        <v>2598</v>
      </c>
      <c r="G9371" s="31">
        <v>0</v>
      </c>
      <c r="H9371" s="32">
        <v>0</v>
      </c>
      <c r="I9371" s="5">
        <v>0.49566700000000002</v>
      </c>
    </row>
    <row r="9372" spans="1:9">
      <c r="A9372" s="5">
        <v>2600033553</v>
      </c>
      <c r="B9372" s="5" t="s">
        <v>6870</v>
      </c>
      <c r="C9372" s="5" t="s">
        <v>248</v>
      </c>
      <c r="D9372" s="5" t="s">
        <v>249</v>
      </c>
      <c r="E9372" s="33">
        <v>4</v>
      </c>
      <c r="F9372" s="5" t="s">
        <v>2598</v>
      </c>
      <c r="G9372" s="31">
        <v>0</v>
      </c>
      <c r="H9372" s="32">
        <v>0</v>
      </c>
      <c r="I9372" s="5">
        <v>3.8149999999999999</v>
      </c>
    </row>
    <row r="9373" spans="1:9">
      <c r="A9373" s="5">
        <v>2600033556</v>
      </c>
      <c r="B9373" s="5" t="s">
        <v>6871</v>
      </c>
      <c r="C9373" s="5" t="s">
        <v>248</v>
      </c>
      <c r="D9373" s="5" t="s">
        <v>249</v>
      </c>
      <c r="E9373" s="33">
        <v>15</v>
      </c>
      <c r="F9373" s="5" t="s">
        <v>2598</v>
      </c>
      <c r="G9373" s="31">
        <v>0</v>
      </c>
      <c r="H9373" s="32">
        <v>0</v>
      </c>
      <c r="I9373" s="5">
        <v>36.83</v>
      </c>
    </row>
    <row r="9374" spans="1:9">
      <c r="A9374" s="5">
        <v>2600033587</v>
      </c>
      <c r="B9374" s="5" t="s">
        <v>6872</v>
      </c>
      <c r="C9374" s="5" t="s">
        <v>699</v>
      </c>
      <c r="D9374" s="5" t="s">
        <v>700</v>
      </c>
      <c r="E9374" s="5">
        <v>6</v>
      </c>
      <c r="F9374" s="5" t="s">
        <v>2598</v>
      </c>
      <c r="G9374" s="31">
        <v>0</v>
      </c>
      <c r="H9374" s="32">
        <v>0</v>
      </c>
      <c r="I9374" s="5">
        <v>7.85</v>
      </c>
    </row>
    <row r="9375" spans="1:9">
      <c r="A9375" s="5">
        <v>2600033607</v>
      </c>
      <c r="B9375" s="5" t="s">
        <v>6873</v>
      </c>
      <c r="C9375" s="5" t="s">
        <v>248</v>
      </c>
      <c r="D9375" s="5" t="s">
        <v>249</v>
      </c>
      <c r="E9375" s="33">
        <v>1</v>
      </c>
      <c r="F9375" s="5" t="s">
        <v>2598</v>
      </c>
      <c r="G9375" s="31">
        <v>0</v>
      </c>
      <c r="H9375" s="32">
        <v>0</v>
      </c>
      <c r="I9375" s="5">
        <v>51.63</v>
      </c>
    </row>
    <row r="9376" spans="1:9">
      <c r="A9376" s="5">
        <v>2600033618</v>
      </c>
      <c r="B9376" s="5" t="s">
        <v>6874</v>
      </c>
      <c r="C9376" s="5" t="s">
        <v>248</v>
      </c>
      <c r="D9376" s="5" t="s">
        <v>249</v>
      </c>
      <c r="E9376" s="5">
        <v>25</v>
      </c>
      <c r="F9376" s="5" t="s">
        <v>2598</v>
      </c>
      <c r="G9376" s="31">
        <v>0</v>
      </c>
      <c r="H9376" s="32">
        <v>0</v>
      </c>
      <c r="I9376" s="5">
        <v>0.38</v>
      </c>
    </row>
    <row r="9377" spans="1:9">
      <c r="A9377" s="5">
        <v>2600033652</v>
      </c>
      <c r="B9377" s="5" t="s">
        <v>6875</v>
      </c>
      <c r="C9377" s="5" t="s">
        <v>248</v>
      </c>
      <c r="D9377" s="5" t="s">
        <v>249</v>
      </c>
      <c r="E9377" s="5">
        <v>1</v>
      </c>
      <c r="F9377" s="5" t="s">
        <v>2598</v>
      </c>
      <c r="G9377" s="31">
        <v>0</v>
      </c>
      <c r="H9377" s="32">
        <v>0</v>
      </c>
      <c r="I9377" s="5">
        <v>120.8</v>
      </c>
    </row>
    <row r="9378" spans="1:9">
      <c r="A9378" s="5">
        <v>2600033655</v>
      </c>
      <c r="B9378" s="5" t="s">
        <v>6876</v>
      </c>
      <c r="C9378" s="5" t="s">
        <v>248</v>
      </c>
      <c r="D9378" s="5" t="s">
        <v>249</v>
      </c>
      <c r="E9378" s="5">
        <v>2</v>
      </c>
      <c r="F9378" s="5" t="s">
        <v>2598</v>
      </c>
      <c r="G9378" s="31">
        <v>0</v>
      </c>
      <c r="H9378" s="32">
        <v>0</v>
      </c>
      <c r="I9378" s="5">
        <v>58.17</v>
      </c>
    </row>
    <row r="9379" spans="1:9">
      <c r="A9379" s="5">
        <v>2600033668</v>
      </c>
      <c r="B9379" s="5" t="s">
        <v>8534</v>
      </c>
      <c r="C9379" s="5" t="s">
        <v>248</v>
      </c>
      <c r="D9379" s="5" t="s">
        <v>249</v>
      </c>
      <c r="E9379" s="33">
        <v>0</v>
      </c>
      <c r="F9379" s="5" t="s">
        <v>2598</v>
      </c>
      <c r="G9379" s="31">
        <v>0</v>
      </c>
      <c r="H9379" s="32">
        <v>1</v>
      </c>
      <c r="I9379" s="5">
        <v>0</v>
      </c>
    </row>
    <row r="9380" spans="1:9">
      <c r="A9380" s="5">
        <v>2600033728</v>
      </c>
      <c r="B9380" s="5" t="s">
        <v>6877</v>
      </c>
      <c r="C9380" s="5" t="s">
        <v>248</v>
      </c>
      <c r="D9380" s="5" t="s">
        <v>249</v>
      </c>
      <c r="E9380" s="5">
        <v>6</v>
      </c>
      <c r="F9380" s="5" t="s">
        <v>2598</v>
      </c>
      <c r="G9380" s="31">
        <v>0</v>
      </c>
      <c r="H9380" s="32">
        <v>0</v>
      </c>
      <c r="I9380" s="5">
        <v>22.03</v>
      </c>
    </row>
    <row r="9381" spans="1:9">
      <c r="A9381" s="5">
        <v>2600033755</v>
      </c>
      <c r="B9381" s="5" t="s">
        <v>8509</v>
      </c>
      <c r="C9381" s="5" t="s">
        <v>248</v>
      </c>
      <c r="D9381" s="5" t="s">
        <v>249</v>
      </c>
      <c r="E9381" s="5">
        <v>1</v>
      </c>
      <c r="F9381" s="5" t="s">
        <v>5721</v>
      </c>
      <c r="G9381" s="31">
        <v>0</v>
      </c>
      <c r="H9381" s="32">
        <v>0</v>
      </c>
      <c r="I9381" s="5">
        <v>35</v>
      </c>
    </row>
    <row r="9382" spans="1:9">
      <c r="A9382" s="5">
        <v>2600033767</v>
      </c>
      <c r="B9382" s="5" t="s">
        <v>6878</v>
      </c>
      <c r="C9382" s="5" t="s">
        <v>248</v>
      </c>
      <c r="D9382" s="5" t="s">
        <v>249</v>
      </c>
      <c r="E9382" s="5">
        <v>2</v>
      </c>
      <c r="F9382" s="5" t="s">
        <v>2598</v>
      </c>
      <c r="G9382" s="31">
        <v>0</v>
      </c>
      <c r="H9382" s="32">
        <v>0</v>
      </c>
      <c r="I9382" s="5">
        <v>66.010000000000005</v>
      </c>
    </row>
    <row r="9383" spans="1:9">
      <c r="A9383" s="5">
        <v>2600033771</v>
      </c>
      <c r="B9383" s="5" t="s">
        <v>6879</v>
      </c>
      <c r="C9383" s="5" t="s">
        <v>699</v>
      </c>
      <c r="D9383" s="5" t="s">
        <v>700</v>
      </c>
      <c r="E9383" s="5">
        <v>2</v>
      </c>
      <c r="F9383" s="5" t="s">
        <v>2598</v>
      </c>
      <c r="G9383" s="31">
        <v>0</v>
      </c>
      <c r="H9383" s="32">
        <v>0</v>
      </c>
      <c r="I9383" s="5">
        <v>142.16</v>
      </c>
    </row>
    <row r="9384" spans="1:9">
      <c r="A9384" s="5">
        <v>2600033811</v>
      </c>
      <c r="B9384" s="5" t="s">
        <v>6880</v>
      </c>
      <c r="C9384" s="5" t="s">
        <v>248</v>
      </c>
      <c r="D9384" s="5" t="s">
        <v>249</v>
      </c>
      <c r="E9384" s="5">
        <v>3</v>
      </c>
      <c r="F9384" s="5" t="s">
        <v>5600</v>
      </c>
      <c r="G9384" s="31">
        <v>0</v>
      </c>
      <c r="H9384" s="32">
        <v>0</v>
      </c>
      <c r="I9384" s="5">
        <v>17.186667</v>
      </c>
    </row>
    <row r="9385" spans="1:9">
      <c r="A9385" s="5">
        <v>2600033822</v>
      </c>
      <c r="B9385" s="5" t="s">
        <v>6881</v>
      </c>
      <c r="C9385" s="5" t="s">
        <v>248</v>
      </c>
      <c r="D9385" s="5" t="s">
        <v>249</v>
      </c>
      <c r="E9385" s="5">
        <v>48</v>
      </c>
      <c r="F9385" s="5" t="s">
        <v>2598</v>
      </c>
      <c r="G9385" s="31">
        <v>0</v>
      </c>
      <c r="H9385" s="32">
        <v>0</v>
      </c>
      <c r="I9385" s="5">
        <v>2.1185420000000001</v>
      </c>
    </row>
    <row r="9386" spans="1:9">
      <c r="A9386" s="5">
        <v>2600033859</v>
      </c>
      <c r="B9386" s="5" t="s">
        <v>6882</v>
      </c>
      <c r="C9386" s="5" t="s">
        <v>699</v>
      </c>
      <c r="D9386" s="5" t="s">
        <v>700</v>
      </c>
      <c r="E9386" s="5">
        <v>1</v>
      </c>
      <c r="F9386" s="5" t="s">
        <v>2598</v>
      </c>
      <c r="G9386" s="31">
        <v>0</v>
      </c>
      <c r="H9386" s="32">
        <v>0</v>
      </c>
      <c r="I9386" s="5">
        <v>107.79</v>
      </c>
    </row>
    <row r="9387" spans="1:9">
      <c r="A9387" s="5">
        <v>2600033860</v>
      </c>
      <c r="B9387" s="5" t="s">
        <v>6883</v>
      </c>
      <c r="C9387" s="5" t="s">
        <v>248</v>
      </c>
      <c r="D9387" s="5" t="s">
        <v>249</v>
      </c>
      <c r="E9387" s="5">
        <v>2</v>
      </c>
      <c r="F9387" s="5" t="s">
        <v>2598</v>
      </c>
      <c r="G9387" s="31">
        <v>0</v>
      </c>
      <c r="H9387" s="32">
        <v>0</v>
      </c>
      <c r="I9387" s="5">
        <v>29.66</v>
      </c>
    </row>
    <row r="9388" spans="1:9">
      <c r="A9388" s="5">
        <v>2600033977</v>
      </c>
      <c r="B9388" s="5" t="s">
        <v>6884</v>
      </c>
      <c r="C9388" s="5" t="s">
        <v>248</v>
      </c>
      <c r="D9388" s="5" t="s">
        <v>249</v>
      </c>
      <c r="E9388" s="5">
        <v>8</v>
      </c>
      <c r="F9388" s="5" t="s">
        <v>2598</v>
      </c>
      <c r="G9388" s="31">
        <v>0</v>
      </c>
      <c r="H9388" s="32">
        <v>0</v>
      </c>
      <c r="I9388" s="5">
        <v>0.68</v>
      </c>
    </row>
    <row r="9389" spans="1:9">
      <c r="A9389" s="5">
        <v>2600034009</v>
      </c>
      <c r="B9389" s="5" t="s">
        <v>6885</v>
      </c>
      <c r="C9389" s="5" t="s">
        <v>248</v>
      </c>
      <c r="D9389" s="5" t="s">
        <v>249</v>
      </c>
      <c r="E9389" s="5">
        <v>1</v>
      </c>
      <c r="F9389" s="5" t="s">
        <v>2598</v>
      </c>
      <c r="G9389" s="31">
        <v>0</v>
      </c>
      <c r="H9389" s="32">
        <v>0</v>
      </c>
      <c r="I9389" s="5">
        <v>104.01</v>
      </c>
    </row>
    <row r="9390" spans="1:9">
      <c r="A9390" s="5">
        <v>2600034039</v>
      </c>
      <c r="B9390" s="5" t="s">
        <v>6886</v>
      </c>
      <c r="C9390" s="5" t="s">
        <v>699</v>
      </c>
      <c r="D9390" s="5" t="s">
        <v>700</v>
      </c>
      <c r="E9390" s="5">
        <v>1</v>
      </c>
      <c r="F9390" s="5" t="s">
        <v>2598</v>
      </c>
      <c r="G9390" s="31">
        <v>0</v>
      </c>
      <c r="H9390" s="32">
        <v>0</v>
      </c>
      <c r="I9390" s="5">
        <v>21.19</v>
      </c>
    </row>
    <row r="9391" spans="1:9">
      <c r="A9391" s="5">
        <v>2600034041</v>
      </c>
      <c r="B9391" s="5" t="s">
        <v>6887</v>
      </c>
      <c r="C9391" s="5" t="s">
        <v>248</v>
      </c>
      <c r="D9391" s="5" t="s">
        <v>249</v>
      </c>
      <c r="E9391" s="5">
        <v>2</v>
      </c>
      <c r="F9391" s="5" t="s">
        <v>2598</v>
      </c>
      <c r="G9391" s="31">
        <v>0</v>
      </c>
      <c r="H9391" s="32">
        <v>0</v>
      </c>
      <c r="I9391" s="5">
        <v>7.74</v>
      </c>
    </row>
    <row r="9392" spans="1:9">
      <c r="A9392" s="5">
        <v>2600034042</v>
      </c>
      <c r="B9392" s="5" t="s">
        <v>6888</v>
      </c>
      <c r="C9392" s="5" t="s">
        <v>699</v>
      </c>
      <c r="D9392" s="5" t="s">
        <v>700</v>
      </c>
      <c r="E9392" s="33">
        <v>6</v>
      </c>
      <c r="F9392" s="5" t="s">
        <v>2598</v>
      </c>
      <c r="G9392" s="31">
        <v>0</v>
      </c>
      <c r="H9392" s="32">
        <v>0</v>
      </c>
      <c r="I9392" s="5">
        <v>46.034999999999997</v>
      </c>
    </row>
    <row r="9393" spans="1:9">
      <c r="A9393" s="5">
        <v>2600034048</v>
      </c>
      <c r="B9393" s="5" t="s">
        <v>6889</v>
      </c>
      <c r="C9393" s="5" t="s">
        <v>699</v>
      </c>
      <c r="D9393" s="5" t="s">
        <v>700</v>
      </c>
      <c r="E9393" s="5">
        <v>1</v>
      </c>
      <c r="F9393" s="5" t="s">
        <v>2598</v>
      </c>
      <c r="G9393" s="31">
        <v>0</v>
      </c>
      <c r="H9393" s="32">
        <v>0</v>
      </c>
      <c r="I9393" s="5">
        <v>283.2</v>
      </c>
    </row>
    <row r="9394" spans="1:9">
      <c r="A9394" s="5">
        <v>2600034049</v>
      </c>
      <c r="B9394" s="5" t="s">
        <v>6890</v>
      </c>
      <c r="C9394" s="5" t="s">
        <v>699</v>
      </c>
      <c r="D9394" s="5" t="s">
        <v>700</v>
      </c>
      <c r="E9394" s="33">
        <v>2</v>
      </c>
      <c r="F9394" s="5" t="s">
        <v>2598</v>
      </c>
      <c r="G9394" s="31">
        <v>0</v>
      </c>
      <c r="H9394" s="32">
        <v>0</v>
      </c>
      <c r="I9394" s="5">
        <v>125.905</v>
      </c>
    </row>
    <row r="9395" spans="1:9">
      <c r="A9395" s="5">
        <v>2600034061</v>
      </c>
      <c r="B9395" s="5" t="s">
        <v>6891</v>
      </c>
      <c r="C9395" s="5" t="s">
        <v>248</v>
      </c>
      <c r="D9395" s="5" t="s">
        <v>249</v>
      </c>
      <c r="E9395" s="33">
        <v>1</v>
      </c>
      <c r="F9395" s="5" t="s">
        <v>2598</v>
      </c>
      <c r="G9395" s="31">
        <v>0</v>
      </c>
      <c r="H9395" s="32">
        <v>0</v>
      </c>
      <c r="I9395" s="5">
        <v>31.19</v>
      </c>
    </row>
    <row r="9396" spans="1:9">
      <c r="A9396" s="5">
        <v>2600034062</v>
      </c>
      <c r="B9396" s="5" t="s">
        <v>6892</v>
      </c>
      <c r="C9396" s="5" t="s">
        <v>248</v>
      </c>
      <c r="D9396" s="5" t="s">
        <v>249</v>
      </c>
      <c r="E9396" s="5">
        <v>2</v>
      </c>
      <c r="F9396" s="5" t="s">
        <v>2598</v>
      </c>
      <c r="G9396" s="31">
        <v>0</v>
      </c>
      <c r="H9396" s="32">
        <v>0</v>
      </c>
      <c r="I9396" s="5">
        <v>147.62</v>
      </c>
    </row>
    <row r="9397" spans="1:9">
      <c r="A9397" s="5">
        <v>2600034066</v>
      </c>
      <c r="B9397" s="5" t="s">
        <v>6893</v>
      </c>
      <c r="C9397" s="5" t="s">
        <v>248</v>
      </c>
      <c r="D9397" s="5" t="s">
        <v>249</v>
      </c>
      <c r="E9397" s="5">
        <v>2</v>
      </c>
      <c r="F9397" s="5" t="s">
        <v>2598</v>
      </c>
      <c r="G9397" s="31">
        <v>0</v>
      </c>
      <c r="H9397" s="32">
        <v>0</v>
      </c>
      <c r="I9397" s="5">
        <v>0.125</v>
      </c>
    </row>
    <row r="9398" spans="1:9">
      <c r="A9398" s="5">
        <v>2600034108</v>
      </c>
      <c r="B9398" s="5" t="s">
        <v>6894</v>
      </c>
      <c r="C9398" s="5" t="s">
        <v>248</v>
      </c>
      <c r="D9398" s="5" t="s">
        <v>249</v>
      </c>
      <c r="E9398" s="33">
        <v>1</v>
      </c>
      <c r="F9398" s="5" t="s">
        <v>2598</v>
      </c>
      <c r="G9398" s="31">
        <v>0</v>
      </c>
      <c r="H9398" s="32">
        <v>0</v>
      </c>
      <c r="I9398" s="5">
        <v>194.92</v>
      </c>
    </row>
    <row r="9399" spans="1:9">
      <c r="A9399" s="5">
        <v>2600034111</v>
      </c>
      <c r="B9399" s="5" t="s">
        <v>6895</v>
      </c>
      <c r="C9399" s="5" t="s">
        <v>699</v>
      </c>
      <c r="D9399" s="5" t="s">
        <v>700</v>
      </c>
      <c r="E9399" s="5">
        <v>16</v>
      </c>
      <c r="F9399" s="5" t="s">
        <v>2598</v>
      </c>
      <c r="G9399" s="31">
        <v>0</v>
      </c>
      <c r="H9399" s="32">
        <v>0</v>
      </c>
      <c r="I9399" s="5">
        <v>8.5000000000000006E-2</v>
      </c>
    </row>
    <row r="9400" spans="1:9">
      <c r="A9400" s="5">
        <v>2600034114</v>
      </c>
      <c r="B9400" s="5" t="s">
        <v>6896</v>
      </c>
      <c r="C9400" s="5" t="s">
        <v>699</v>
      </c>
      <c r="D9400" s="5" t="s">
        <v>700</v>
      </c>
      <c r="E9400" s="5">
        <v>1</v>
      </c>
      <c r="F9400" s="5" t="s">
        <v>5721</v>
      </c>
      <c r="G9400" s="31">
        <v>0</v>
      </c>
      <c r="H9400" s="32">
        <v>0</v>
      </c>
      <c r="I9400" s="33">
        <v>98.5</v>
      </c>
    </row>
    <row r="9401" spans="1:9">
      <c r="A9401" s="5">
        <v>2600034149</v>
      </c>
      <c r="B9401" s="5" t="s">
        <v>6897</v>
      </c>
      <c r="C9401" s="5" t="s">
        <v>699</v>
      </c>
      <c r="D9401" s="5" t="s">
        <v>700</v>
      </c>
      <c r="E9401" s="5">
        <v>15</v>
      </c>
      <c r="F9401" s="5" t="s">
        <v>2598</v>
      </c>
      <c r="G9401" s="31">
        <v>0</v>
      </c>
      <c r="H9401" s="32">
        <v>0</v>
      </c>
      <c r="I9401" s="33">
        <v>262.83</v>
      </c>
    </row>
    <row r="9402" spans="1:9">
      <c r="A9402" s="5">
        <v>2600034150</v>
      </c>
      <c r="B9402" s="5" t="s">
        <v>6898</v>
      </c>
      <c r="C9402" s="5" t="s">
        <v>699</v>
      </c>
      <c r="D9402" s="5" t="s">
        <v>700</v>
      </c>
      <c r="E9402" s="5">
        <v>12</v>
      </c>
      <c r="F9402" s="5" t="s">
        <v>2598</v>
      </c>
      <c r="G9402" s="31">
        <v>0</v>
      </c>
      <c r="H9402" s="32">
        <v>0</v>
      </c>
      <c r="I9402" s="33">
        <v>241.7525</v>
      </c>
    </row>
    <row r="9403" spans="1:9">
      <c r="A9403" s="5">
        <v>2600034157</v>
      </c>
      <c r="B9403" s="5" t="s">
        <v>6899</v>
      </c>
      <c r="C9403" s="5" t="s">
        <v>248</v>
      </c>
      <c r="D9403" s="5" t="s">
        <v>249</v>
      </c>
      <c r="E9403" s="5">
        <v>19</v>
      </c>
      <c r="F9403" s="5" t="s">
        <v>2598</v>
      </c>
      <c r="G9403" s="31">
        <v>0</v>
      </c>
      <c r="H9403" s="32">
        <v>0</v>
      </c>
      <c r="I9403" s="5">
        <v>57.477367999999998</v>
      </c>
    </row>
    <row r="9404" spans="1:9">
      <c r="A9404" s="5">
        <v>2600034181</v>
      </c>
      <c r="B9404" s="5" t="s">
        <v>6900</v>
      </c>
      <c r="C9404" s="5" t="s">
        <v>248</v>
      </c>
      <c r="D9404" s="5" t="s">
        <v>249</v>
      </c>
      <c r="E9404" s="5">
        <v>4</v>
      </c>
      <c r="F9404" s="5" t="s">
        <v>2598</v>
      </c>
      <c r="G9404" s="31">
        <v>0</v>
      </c>
      <c r="H9404" s="32">
        <v>0</v>
      </c>
      <c r="I9404" s="5">
        <v>68.692499999999995</v>
      </c>
    </row>
    <row r="9405" spans="1:9">
      <c r="A9405" s="5">
        <v>2600034216</v>
      </c>
      <c r="B9405" s="5" t="s">
        <v>6901</v>
      </c>
      <c r="C9405" s="5" t="s">
        <v>699</v>
      </c>
      <c r="D9405" s="5" t="s">
        <v>700</v>
      </c>
      <c r="E9405" s="5">
        <v>1</v>
      </c>
      <c r="F9405" s="5" t="s">
        <v>2598</v>
      </c>
      <c r="G9405" s="31">
        <v>0</v>
      </c>
      <c r="H9405" s="32">
        <v>0</v>
      </c>
      <c r="I9405" s="5">
        <v>6.78</v>
      </c>
    </row>
    <row r="9406" spans="1:9">
      <c r="A9406" s="5">
        <v>2600034249</v>
      </c>
      <c r="B9406" s="5" t="s">
        <v>8284</v>
      </c>
      <c r="C9406" s="5" t="s">
        <v>699</v>
      </c>
      <c r="D9406" s="5" t="s">
        <v>700</v>
      </c>
      <c r="E9406" s="5">
        <v>20</v>
      </c>
      <c r="F9406" s="5" t="s">
        <v>2598</v>
      </c>
      <c r="G9406" s="31">
        <v>0</v>
      </c>
      <c r="H9406" s="32">
        <v>0</v>
      </c>
      <c r="I9406" s="33">
        <v>0.2</v>
      </c>
    </row>
    <row r="9407" spans="1:9">
      <c r="A9407" s="5">
        <v>2600034268</v>
      </c>
      <c r="B9407" s="5" t="s">
        <v>6902</v>
      </c>
      <c r="C9407" s="5" t="s">
        <v>248</v>
      </c>
      <c r="D9407" s="5" t="s">
        <v>249</v>
      </c>
      <c r="E9407" s="5">
        <v>3</v>
      </c>
      <c r="F9407" s="5" t="s">
        <v>2598</v>
      </c>
      <c r="G9407" s="31">
        <v>0</v>
      </c>
      <c r="H9407" s="32">
        <v>0</v>
      </c>
      <c r="I9407" s="5">
        <v>20.593333000000001</v>
      </c>
    </row>
    <row r="9408" spans="1:9">
      <c r="A9408" s="5">
        <v>2600034269</v>
      </c>
      <c r="B9408" s="5" t="s">
        <v>6903</v>
      </c>
      <c r="C9408" s="5" t="s">
        <v>699</v>
      </c>
      <c r="D9408" s="5" t="s">
        <v>700</v>
      </c>
      <c r="E9408" s="5">
        <v>6</v>
      </c>
      <c r="F9408" s="5" t="s">
        <v>2598</v>
      </c>
      <c r="G9408" s="31">
        <v>0</v>
      </c>
      <c r="H9408" s="32">
        <v>0</v>
      </c>
      <c r="I9408" s="5">
        <v>13.518333</v>
      </c>
    </row>
    <row r="9409" spans="1:9">
      <c r="A9409" s="5">
        <v>2600034292</v>
      </c>
      <c r="B9409" s="5" t="s">
        <v>6904</v>
      </c>
      <c r="C9409" s="5" t="s">
        <v>699</v>
      </c>
      <c r="D9409" s="5" t="s">
        <v>700</v>
      </c>
      <c r="E9409" s="33">
        <v>10</v>
      </c>
      <c r="F9409" s="5" t="s">
        <v>5721</v>
      </c>
      <c r="G9409" s="31">
        <v>0</v>
      </c>
      <c r="H9409" s="32">
        <v>0</v>
      </c>
      <c r="I9409" s="5">
        <v>52.555999999999997</v>
      </c>
    </row>
    <row r="9410" spans="1:9">
      <c r="A9410" s="5">
        <v>2600034306</v>
      </c>
      <c r="B9410" s="5" t="s">
        <v>6905</v>
      </c>
      <c r="C9410" s="5" t="s">
        <v>699</v>
      </c>
      <c r="D9410" s="5" t="s">
        <v>700</v>
      </c>
      <c r="E9410" s="5">
        <v>2</v>
      </c>
      <c r="F9410" s="5" t="s">
        <v>2598</v>
      </c>
      <c r="G9410" s="31">
        <v>0</v>
      </c>
      <c r="H9410" s="32">
        <v>0</v>
      </c>
      <c r="I9410" s="5">
        <v>5.0149999999999997</v>
      </c>
    </row>
    <row r="9411" spans="1:9">
      <c r="A9411" s="5">
        <v>2600034307</v>
      </c>
      <c r="B9411" s="5" t="s">
        <v>6906</v>
      </c>
      <c r="C9411" s="5" t="s">
        <v>699</v>
      </c>
      <c r="D9411" s="5" t="s">
        <v>700</v>
      </c>
      <c r="E9411" s="5">
        <v>1</v>
      </c>
      <c r="F9411" s="5" t="s">
        <v>2598</v>
      </c>
      <c r="G9411" s="31">
        <v>0</v>
      </c>
      <c r="H9411" s="32">
        <v>0</v>
      </c>
      <c r="I9411" s="5">
        <v>53.39</v>
      </c>
    </row>
    <row r="9412" spans="1:9">
      <c r="A9412" s="5">
        <v>2600034313</v>
      </c>
      <c r="B9412" s="5" t="s">
        <v>6907</v>
      </c>
      <c r="C9412" s="5" t="s">
        <v>699</v>
      </c>
      <c r="D9412" s="5" t="s">
        <v>700</v>
      </c>
      <c r="E9412" s="5">
        <v>1</v>
      </c>
      <c r="F9412" s="5" t="s">
        <v>2598</v>
      </c>
      <c r="G9412" s="31">
        <v>0</v>
      </c>
      <c r="H9412" s="32">
        <v>0</v>
      </c>
      <c r="I9412" s="5">
        <v>15.48</v>
      </c>
    </row>
    <row r="9413" spans="1:9">
      <c r="A9413" s="5">
        <v>2600034357</v>
      </c>
      <c r="B9413" s="5" t="s">
        <v>6908</v>
      </c>
      <c r="C9413" s="5" t="s">
        <v>248</v>
      </c>
      <c r="D9413" s="5" t="s">
        <v>249</v>
      </c>
      <c r="E9413" s="5">
        <v>5</v>
      </c>
      <c r="F9413" s="5" t="s">
        <v>2598</v>
      </c>
      <c r="G9413" s="31">
        <v>0</v>
      </c>
      <c r="H9413" s="32">
        <v>0</v>
      </c>
      <c r="I9413" s="5">
        <v>72.034000000000006</v>
      </c>
    </row>
    <row r="9414" spans="1:9">
      <c r="A9414" s="5">
        <v>2600034364</v>
      </c>
      <c r="B9414" s="5" t="s">
        <v>6909</v>
      </c>
      <c r="C9414" s="5" t="s">
        <v>248</v>
      </c>
      <c r="D9414" s="5" t="s">
        <v>249</v>
      </c>
      <c r="E9414" s="5">
        <v>4</v>
      </c>
      <c r="F9414" s="5" t="s">
        <v>2598</v>
      </c>
      <c r="G9414" s="31">
        <v>0</v>
      </c>
      <c r="H9414" s="32">
        <v>0</v>
      </c>
      <c r="I9414" s="5">
        <v>142.44</v>
      </c>
    </row>
    <row r="9415" spans="1:9">
      <c r="A9415" s="5">
        <v>2600034382</v>
      </c>
      <c r="B9415" s="5" t="s">
        <v>6910</v>
      </c>
      <c r="C9415" s="5" t="s">
        <v>699</v>
      </c>
      <c r="D9415" s="5" t="s">
        <v>700</v>
      </c>
      <c r="E9415" s="5">
        <v>6</v>
      </c>
      <c r="F9415" s="5" t="s">
        <v>2598</v>
      </c>
      <c r="G9415" s="31">
        <v>0</v>
      </c>
      <c r="H9415" s="32">
        <v>0</v>
      </c>
      <c r="I9415" s="5">
        <v>423.98500000000001</v>
      </c>
    </row>
    <row r="9416" spans="1:9">
      <c r="A9416" s="5">
        <v>2600034398</v>
      </c>
      <c r="B9416" s="5" t="s">
        <v>6911</v>
      </c>
      <c r="C9416" s="5" t="s">
        <v>699</v>
      </c>
      <c r="D9416" s="5" t="s">
        <v>700</v>
      </c>
      <c r="E9416" s="5">
        <v>30</v>
      </c>
      <c r="F9416" s="5" t="s">
        <v>2598</v>
      </c>
      <c r="G9416" s="31">
        <v>0</v>
      </c>
      <c r="H9416" s="32">
        <v>0</v>
      </c>
      <c r="I9416" s="5">
        <v>0.33900000000000002</v>
      </c>
    </row>
    <row r="9417" spans="1:9">
      <c r="A9417" s="5">
        <v>2600034404</v>
      </c>
      <c r="B9417" s="5" t="s">
        <v>6912</v>
      </c>
      <c r="C9417" s="5" t="s">
        <v>699</v>
      </c>
      <c r="D9417" s="5" t="s">
        <v>700</v>
      </c>
      <c r="E9417" s="5">
        <v>2</v>
      </c>
      <c r="F9417" s="5" t="s">
        <v>2598</v>
      </c>
      <c r="G9417" s="31">
        <v>0</v>
      </c>
      <c r="H9417" s="32">
        <v>0</v>
      </c>
      <c r="I9417" s="5">
        <v>244.56</v>
      </c>
    </row>
    <row r="9418" spans="1:9">
      <c r="A9418" s="5">
        <v>2600034406</v>
      </c>
      <c r="B9418" s="5" t="s">
        <v>6913</v>
      </c>
      <c r="C9418" s="5" t="s">
        <v>248</v>
      </c>
      <c r="D9418" s="5" t="s">
        <v>249</v>
      </c>
      <c r="E9418" s="5">
        <v>7</v>
      </c>
      <c r="F9418" s="5" t="s">
        <v>2598</v>
      </c>
      <c r="G9418" s="31">
        <v>0</v>
      </c>
      <c r="H9418" s="32">
        <v>0</v>
      </c>
      <c r="I9418" s="5">
        <v>35.144286000000001</v>
      </c>
    </row>
    <row r="9419" spans="1:9">
      <c r="A9419" s="5">
        <v>2600034411</v>
      </c>
      <c r="B9419" s="5" t="s">
        <v>6914</v>
      </c>
      <c r="C9419" s="5" t="s">
        <v>699</v>
      </c>
      <c r="D9419" s="5" t="s">
        <v>700</v>
      </c>
      <c r="E9419" s="5">
        <v>4</v>
      </c>
      <c r="F9419" s="5" t="s">
        <v>2598</v>
      </c>
      <c r="G9419" s="31">
        <v>0</v>
      </c>
      <c r="H9419" s="32">
        <v>0</v>
      </c>
      <c r="I9419" s="5">
        <v>75.432500000000005</v>
      </c>
    </row>
    <row r="9420" spans="1:9">
      <c r="A9420" s="5">
        <v>2600034449</v>
      </c>
      <c r="B9420" s="5" t="s">
        <v>6915</v>
      </c>
      <c r="C9420" s="5" t="s">
        <v>699</v>
      </c>
      <c r="D9420" s="5" t="s">
        <v>700</v>
      </c>
      <c r="E9420" s="5">
        <v>140</v>
      </c>
      <c r="F9420" s="5" t="s">
        <v>2598</v>
      </c>
      <c r="G9420" s="31">
        <v>0</v>
      </c>
      <c r="H9420" s="32">
        <v>0</v>
      </c>
      <c r="I9420" s="5">
        <v>0.35</v>
      </c>
    </row>
    <row r="9421" spans="1:9">
      <c r="A9421" s="5">
        <v>2600034458</v>
      </c>
      <c r="B9421" s="5" t="s">
        <v>6916</v>
      </c>
      <c r="C9421" s="5" t="s">
        <v>248</v>
      </c>
      <c r="D9421" s="5" t="s">
        <v>249</v>
      </c>
      <c r="E9421" s="5">
        <v>1</v>
      </c>
      <c r="F9421" s="5" t="s">
        <v>2598</v>
      </c>
      <c r="G9421" s="31">
        <v>0</v>
      </c>
      <c r="H9421" s="32">
        <v>0</v>
      </c>
      <c r="I9421" s="5">
        <v>59.32</v>
      </c>
    </row>
    <row r="9422" spans="1:9">
      <c r="A9422" s="5">
        <v>2600034479</v>
      </c>
      <c r="B9422" s="5" t="s">
        <v>6917</v>
      </c>
      <c r="C9422" s="5" t="s">
        <v>248</v>
      </c>
      <c r="D9422" s="5" t="s">
        <v>249</v>
      </c>
      <c r="E9422" s="5">
        <v>20</v>
      </c>
      <c r="F9422" s="5" t="s">
        <v>2598</v>
      </c>
      <c r="G9422" s="31">
        <v>0</v>
      </c>
      <c r="H9422" s="32">
        <v>0</v>
      </c>
      <c r="I9422" s="5">
        <v>1</v>
      </c>
    </row>
    <row r="9423" spans="1:9">
      <c r="A9423" s="5">
        <v>2600034500</v>
      </c>
      <c r="B9423" s="5" t="s">
        <v>6918</v>
      </c>
      <c r="C9423" s="5" t="s">
        <v>699</v>
      </c>
      <c r="D9423" s="5" t="s">
        <v>700</v>
      </c>
      <c r="E9423" s="5">
        <v>20</v>
      </c>
      <c r="F9423" s="5" t="s">
        <v>2598</v>
      </c>
      <c r="G9423" s="31">
        <v>0</v>
      </c>
      <c r="H9423" s="32">
        <v>0</v>
      </c>
      <c r="I9423" s="5">
        <v>0.25</v>
      </c>
    </row>
    <row r="9424" spans="1:9">
      <c r="A9424" s="5">
        <v>2600034501</v>
      </c>
      <c r="B9424" s="5" t="s">
        <v>6919</v>
      </c>
      <c r="C9424" s="5" t="s">
        <v>699</v>
      </c>
      <c r="D9424" s="5" t="s">
        <v>700</v>
      </c>
      <c r="E9424" s="5">
        <v>1</v>
      </c>
      <c r="F9424" s="5" t="s">
        <v>2598</v>
      </c>
      <c r="G9424" s="31">
        <v>0</v>
      </c>
      <c r="H9424" s="32">
        <v>0</v>
      </c>
      <c r="I9424" s="5">
        <v>33.69</v>
      </c>
    </row>
    <row r="9425" spans="1:9">
      <c r="A9425" s="5">
        <v>2600034514</v>
      </c>
      <c r="B9425" s="5" t="s">
        <v>6920</v>
      </c>
      <c r="C9425" s="5" t="s">
        <v>699</v>
      </c>
      <c r="D9425" s="5" t="s">
        <v>700</v>
      </c>
      <c r="E9425" s="5">
        <v>3</v>
      </c>
      <c r="F9425" s="5" t="s">
        <v>2598</v>
      </c>
      <c r="G9425" s="31">
        <v>0</v>
      </c>
      <c r="H9425" s="32">
        <v>0</v>
      </c>
      <c r="I9425" s="5">
        <v>99.126666999999998</v>
      </c>
    </row>
    <row r="9426" spans="1:9">
      <c r="A9426" s="5">
        <v>2600034519</v>
      </c>
      <c r="B9426" s="5" t="s">
        <v>6921</v>
      </c>
      <c r="C9426" s="5" t="s">
        <v>699</v>
      </c>
      <c r="D9426" s="5" t="s">
        <v>700</v>
      </c>
      <c r="E9426" s="5">
        <v>2</v>
      </c>
      <c r="F9426" s="5" t="s">
        <v>2598</v>
      </c>
      <c r="G9426" s="31">
        <v>0</v>
      </c>
      <c r="H9426" s="32">
        <v>0</v>
      </c>
      <c r="I9426" s="5">
        <v>21.114999999999998</v>
      </c>
    </row>
    <row r="9427" spans="1:9">
      <c r="A9427" s="5">
        <v>2600034521</v>
      </c>
      <c r="B9427" s="5" t="s">
        <v>6922</v>
      </c>
      <c r="C9427" s="5" t="s">
        <v>248</v>
      </c>
      <c r="D9427" s="5" t="s">
        <v>249</v>
      </c>
      <c r="E9427" s="5">
        <v>2</v>
      </c>
      <c r="F9427" s="5" t="s">
        <v>2598</v>
      </c>
      <c r="G9427" s="31">
        <v>0</v>
      </c>
      <c r="H9427" s="32">
        <v>0</v>
      </c>
      <c r="I9427" s="5">
        <v>10.46</v>
      </c>
    </row>
    <row r="9428" spans="1:9">
      <c r="A9428" s="5">
        <v>2600034525</v>
      </c>
      <c r="B9428" s="5" t="s">
        <v>6923</v>
      </c>
      <c r="C9428" s="5" t="s">
        <v>699</v>
      </c>
      <c r="D9428" s="5" t="s">
        <v>700</v>
      </c>
      <c r="E9428" s="5">
        <v>1</v>
      </c>
      <c r="F9428" s="5" t="s">
        <v>2598</v>
      </c>
      <c r="G9428" s="31">
        <v>0</v>
      </c>
      <c r="H9428" s="32">
        <v>0</v>
      </c>
      <c r="I9428" s="5">
        <v>76.150000000000006</v>
      </c>
    </row>
    <row r="9429" spans="1:9">
      <c r="A9429" s="5">
        <v>2600034537</v>
      </c>
      <c r="B9429" s="5" t="s">
        <v>6924</v>
      </c>
      <c r="C9429" s="5" t="s">
        <v>699</v>
      </c>
      <c r="D9429" s="5" t="s">
        <v>700</v>
      </c>
      <c r="E9429" s="5">
        <v>3</v>
      </c>
      <c r="F9429" s="5" t="s">
        <v>2598</v>
      </c>
      <c r="G9429" s="31">
        <v>0</v>
      </c>
      <c r="H9429" s="32">
        <v>0</v>
      </c>
      <c r="I9429" s="5">
        <v>120.576667</v>
      </c>
    </row>
    <row r="9430" spans="1:9">
      <c r="A9430" s="5">
        <v>2600034539</v>
      </c>
      <c r="B9430" s="5" t="s">
        <v>6925</v>
      </c>
      <c r="C9430" s="5" t="s">
        <v>699</v>
      </c>
      <c r="D9430" s="5" t="s">
        <v>700</v>
      </c>
      <c r="E9430" s="5">
        <v>2</v>
      </c>
      <c r="F9430" s="5" t="s">
        <v>2598</v>
      </c>
      <c r="G9430" s="31">
        <v>0</v>
      </c>
      <c r="H9430" s="32">
        <v>0</v>
      </c>
      <c r="I9430" s="5">
        <v>35.695</v>
      </c>
    </row>
    <row r="9431" spans="1:9">
      <c r="A9431" s="5">
        <v>2600034540</v>
      </c>
      <c r="B9431" s="5" t="s">
        <v>6926</v>
      </c>
      <c r="C9431" s="5" t="s">
        <v>699</v>
      </c>
      <c r="D9431" s="5" t="s">
        <v>700</v>
      </c>
      <c r="E9431" s="5">
        <v>1</v>
      </c>
      <c r="F9431" s="5" t="s">
        <v>2598</v>
      </c>
      <c r="G9431" s="31">
        <v>0</v>
      </c>
      <c r="H9431" s="32">
        <v>0</v>
      </c>
      <c r="I9431" s="5">
        <v>10.28</v>
      </c>
    </row>
    <row r="9432" spans="1:9">
      <c r="A9432" s="5">
        <v>2600034559</v>
      </c>
      <c r="B9432" s="5" t="s">
        <v>6927</v>
      </c>
      <c r="C9432" s="5" t="s">
        <v>699</v>
      </c>
      <c r="D9432" s="5" t="s">
        <v>700</v>
      </c>
      <c r="E9432" s="5">
        <v>1</v>
      </c>
      <c r="F9432" s="5" t="s">
        <v>2598</v>
      </c>
      <c r="G9432" s="31">
        <v>0</v>
      </c>
      <c r="H9432" s="32">
        <v>0</v>
      </c>
      <c r="I9432" s="5">
        <v>163.84</v>
      </c>
    </row>
    <row r="9433" spans="1:9">
      <c r="A9433" s="5">
        <v>2600034600</v>
      </c>
      <c r="B9433" s="5" t="s">
        <v>6928</v>
      </c>
      <c r="C9433" s="5" t="s">
        <v>248</v>
      </c>
      <c r="D9433" s="5" t="s">
        <v>249</v>
      </c>
      <c r="E9433" s="33">
        <v>7</v>
      </c>
      <c r="F9433" s="5" t="s">
        <v>2598</v>
      </c>
      <c r="G9433" s="31">
        <v>0</v>
      </c>
      <c r="H9433" s="32">
        <v>0</v>
      </c>
      <c r="I9433" s="5">
        <v>194.95142899999999</v>
      </c>
    </row>
    <row r="9434" spans="1:9">
      <c r="A9434" s="5">
        <v>2600034603</v>
      </c>
      <c r="B9434" s="5" t="s">
        <v>6929</v>
      </c>
      <c r="C9434" s="5" t="s">
        <v>248</v>
      </c>
      <c r="D9434" s="5" t="s">
        <v>249</v>
      </c>
      <c r="E9434" s="5">
        <v>5</v>
      </c>
      <c r="F9434" s="5" t="s">
        <v>2598</v>
      </c>
      <c r="G9434" s="31">
        <v>0</v>
      </c>
      <c r="H9434" s="32">
        <v>0</v>
      </c>
      <c r="I9434" s="5">
        <v>63.414000000000001</v>
      </c>
    </row>
    <row r="9435" spans="1:9">
      <c r="A9435" s="5">
        <v>2600034611</v>
      </c>
      <c r="B9435" s="5" t="s">
        <v>6930</v>
      </c>
      <c r="C9435" s="5" t="s">
        <v>699</v>
      </c>
      <c r="D9435" s="5" t="s">
        <v>700</v>
      </c>
      <c r="E9435" s="5">
        <v>4</v>
      </c>
      <c r="F9435" s="5" t="s">
        <v>2598</v>
      </c>
      <c r="G9435" s="31">
        <v>0</v>
      </c>
      <c r="H9435" s="32">
        <v>0</v>
      </c>
      <c r="I9435" s="5">
        <v>0.85499999999999998</v>
      </c>
    </row>
    <row r="9436" spans="1:9">
      <c r="A9436" s="5">
        <v>2600034628</v>
      </c>
      <c r="B9436" s="5" t="s">
        <v>6931</v>
      </c>
      <c r="C9436" s="5" t="s">
        <v>699</v>
      </c>
      <c r="D9436" s="5" t="s">
        <v>700</v>
      </c>
      <c r="E9436" s="5">
        <v>1</v>
      </c>
      <c r="F9436" s="5" t="s">
        <v>2598</v>
      </c>
      <c r="G9436" s="31">
        <v>0</v>
      </c>
      <c r="H9436" s="32">
        <v>0</v>
      </c>
      <c r="I9436" s="5">
        <v>60.09</v>
      </c>
    </row>
    <row r="9437" spans="1:9">
      <c r="A9437" s="5">
        <v>2600034669</v>
      </c>
      <c r="B9437" s="5" t="s">
        <v>6932</v>
      </c>
      <c r="C9437" s="5" t="s">
        <v>699</v>
      </c>
      <c r="D9437" s="5" t="s">
        <v>700</v>
      </c>
      <c r="E9437" s="5">
        <v>8</v>
      </c>
      <c r="F9437" s="5" t="s">
        <v>2598</v>
      </c>
      <c r="G9437" s="31">
        <v>0</v>
      </c>
      <c r="H9437" s="32">
        <v>0</v>
      </c>
      <c r="I9437" s="5">
        <v>0.21</v>
      </c>
    </row>
    <row r="9438" spans="1:9">
      <c r="A9438" s="5">
        <v>2600034675</v>
      </c>
      <c r="B9438" s="5" t="s">
        <v>6933</v>
      </c>
      <c r="C9438" s="5" t="s">
        <v>699</v>
      </c>
      <c r="D9438" s="5" t="s">
        <v>700</v>
      </c>
      <c r="E9438" s="5">
        <v>20</v>
      </c>
      <c r="F9438" s="5" t="s">
        <v>2598</v>
      </c>
      <c r="G9438" s="31">
        <v>0</v>
      </c>
      <c r="H9438" s="32">
        <v>0</v>
      </c>
      <c r="I9438" s="5">
        <v>0.29949999999999999</v>
      </c>
    </row>
    <row r="9439" spans="1:9">
      <c r="A9439" s="5">
        <v>2600034678</v>
      </c>
      <c r="B9439" s="5" t="s">
        <v>8367</v>
      </c>
      <c r="C9439" s="5" t="s">
        <v>699</v>
      </c>
      <c r="D9439" s="5" t="s">
        <v>700</v>
      </c>
      <c r="E9439" s="5">
        <v>10</v>
      </c>
      <c r="F9439" s="5" t="s">
        <v>2598</v>
      </c>
      <c r="G9439" s="31">
        <v>0</v>
      </c>
      <c r="H9439" s="32">
        <v>0</v>
      </c>
      <c r="I9439" s="5">
        <v>0.3</v>
      </c>
    </row>
    <row r="9440" spans="1:9">
      <c r="A9440" s="5">
        <v>2600034680</v>
      </c>
      <c r="B9440" s="5" t="s">
        <v>6934</v>
      </c>
      <c r="C9440" s="5" t="s">
        <v>699</v>
      </c>
      <c r="D9440" s="5" t="s">
        <v>700</v>
      </c>
      <c r="E9440" s="5">
        <v>20</v>
      </c>
      <c r="F9440" s="5" t="s">
        <v>2598</v>
      </c>
      <c r="G9440" s="31">
        <v>0</v>
      </c>
      <c r="H9440" s="32">
        <v>0</v>
      </c>
      <c r="I9440" s="5">
        <v>0.254</v>
      </c>
    </row>
    <row r="9441" spans="1:9">
      <c r="A9441" s="5">
        <v>2600034681</v>
      </c>
      <c r="B9441" s="5" t="s">
        <v>6935</v>
      </c>
      <c r="C9441" s="5" t="s">
        <v>699</v>
      </c>
      <c r="D9441" s="5" t="s">
        <v>700</v>
      </c>
      <c r="E9441" s="5">
        <v>12</v>
      </c>
      <c r="F9441" s="5" t="s">
        <v>2598</v>
      </c>
      <c r="G9441" s="31">
        <v>0</v>
      </c>
      <c r="H9441" s="32">
        <v>0</v>
      </c>
      <c r="I9441" s="5">
        <v>0.42</v>
      </c>
    </row>
    <row r="9442" spans="1:9">
      <c r="A9442" s="5">
        <v>2600034682</v>
      </c>
      <c r="B9442" s="5" t="s">
        <v>6936</v>
      </c>
      <c r="C9442" s="5" t="s">
        <v>699</v>
      </c>
      <c r="D9442" s="5" t="s">
        <v>700</v>
      </c>
      <c r="E9442" s="5">
        <v>28</v>
      </c>
      <c r="F9442" s="5" t="s">
        <v>2598</v>
      </c>
      <c r="G9442" s="31">
        <v>0</v>
      </c>
      <c r="H9442" s="32">
        <v>0</v>
      </c>
      <c r="I9442" s="5">
        <v>0.18857099999999999</v>
      </c>
    </row>
    <row r="9443" spans="1:9">
      <c r="A9443" s="5">
        <v>2600034716</v>
      </c>
      <c r="B9443" s="5" t="s">
        <v>6937</v>
      </c>
      <c r="C9443" s="5" t="s">
        <v>699</v>
      </c>
      <c r="D9443" s="5" t="s">
        <v>700</v>
      </c>
      <c r="E9443" s="5">
        <v>4</v>
      </c>
      <c r="F9443" s="5" t="s">
        <v>2598</v>
      </c>
      <c r="G9443" s="31">
        <v>0</v>
      </c>
      <c r="H9443" s="32">
        <v>0</v>
      </c>
      <c r="I9443" s="5">
        <v>21.162500000000001</v>
      </c>
    </row>
    <row r="9444" spans="1:9">
      <c r="A9444" s="5">
        <v>2600034723</v>
      </c>
      <c r="B9444" s="5" t="s">
        <v>6938</v>
      </c>
      <c r="C9444" s="5" t="s">
        <v>699</v>
      </c>
      <c r="D9444" s="5" t="s">
        <v>700</v>
      </c>
      <c r="E9444" s="5">
        <v>2</v>
      </c>
      <c r="F9444" s="5" t="s">
        <v>2598</v>
      </c>
      <c r="G9444" s="31">
        <v>0</v>
      </c>
      <c r="H9444" s="32">
        <v>0</v>
      </c>
      <c r="I9444" s="5">
        <v>34.384999999999998</v>
      </c>
    </row>
    <row r="9445" spans="1:9">
      <c r="A9445" s="5">
        <v>2600034724</v>
      </c>
      <c r="B9445" s="5" t="s">
        <v>6939</v>
      </c>
      <c r="C9445" s="5" t="s">
        <v>699</v>
      </c>
      <c r="D9445" s="5" t="s">
        <v>700</v>
      </c>
      <c r="E9445" s="5">
        <v>6</v>
      </c>
      <c r="F9445" s="5" t="s">
        <v>2598</v>
      </c>
      <c r="G9445" s="31">
        <v>0</v>
      </c>
      <c r="H9445" s="32">
        <v>0</v>
      </c>
      <c r="I9445" s="33">
        <v>1.44</v>
      </c>
    </row>
    <row r="9446" spans="1:9">
      <c r="A9446" s="5">
        <v>2600034727</v>
      </c>
      <c r="B9446" s="5" t="s">
        <v>8368</v>
      </c>
      <c r="C9446" s="5" t="s">
        <v>699</v>
      </c>
      <c r="D9446" s="5" t="s">
        <v>700</v>
      </c>
      <c r="E9446" s="5">
        <v>14</v>
      </c>
      <c r="F9446" s="5" t="s">
        <v>2598</v>
      </c>
      <c r="G9446" s="31">
        <v>0</v>
      </c>
      <c r="H9446" s="32">
        <v>0</v>
      </c>
      <c r="I9446" s="33">
        <v>1.1000000000000001</v>
      </c>
    </row>
    <row r="9447" spans="1:9">
      <c r="A9447" s="5">
        <v>2600034754</v>
      </c>
      <c r="B9447" s="5" t="s">
        <v>6940</v>
      </c>
      <c r="C9447" s="5" t="s">
        <v>699</v>
      </c>
      <c r="D9447" s="5" t="s">
        <v>700</v>
      </c>
      <c r="E9447" s="33">
        <v>2</v>
      </c>
      <c r="F9447" s="5" t="s">
        <v>2598</v>
      </c>
      <c r="G9447" s="31">
        <v>0</v>
      </c>
      <c r="H9447" s="32">
        <v>0</v>
      </c>
      <c r="I9447" s="5">
        <v>185.79499999999999</v>
      </c>
    </row>
    <row r="9448" spans="1:9">
      <c r="A9448" s="5">
        <v>2600034756</v>
      </c>
      <c r="B9448" s="5" t="s">
        <v>6941</v>
      </c>
      <c r="C9448" s="5" t="s">
        <v>699</v>
      </c>
      <c r="D9448" s="5" t="s">
        <v>700</v>
      </c>
      <c r="E9448" s="5">
        <v>2</v>
      </c>
      <c r="F9448" s="5" t="s">
        <v>2598</v>
      </c>
      <c r="G9448" s="31">
        <v>0</v>
      </c>
      <c r="H9448" s="32">
        <v>0</v>
      </c>
      <c r="I9448" s="5">
        <v>164.83</v>
      </c>
    </row>
    <row r="9449" spans="1:9">
      <c r="A9449" s="5">
        <v>2600034772</v>
      </c>
      <c r="B9449" s="5" t="s">
        <v>6942</v>
      </c>
      <c r="C9449" s="5" t="s">
        <v>699</v>
      </c>
      <c r="D9449" s="5" t="s">
        <v>700</v>
      </c>
      <c r="E9449" s="5">
        <v>7</v>
      </c>
      <c r="F9449" s="5" t="s">
        <v>2598</v>
      </c>
      <c r="G9449" s="31">
        <v>0</v>
      </c>
      <c r="H9449" s="32">
        <v>0</v>
      </c>
      <c r="I9449" s="5">
        <v>4.6442860000000001</v>
      </c>
    </row>
    <row r="9450" spans="1:9">
      <c r="A9450" s="5">
        <v>2600034777</v>
      </c>
      <c r="B9450" s="5" t="s">
        <v>6943</v>
      </c>
      <c r="C9450" s="5" t="s">
        <v>699</v>
      </c>
      <c r="D9450" s="5" t="s">
        <v>700</v>
      </c>
      <c r="E9450" s="5">
        <v>2</v>
      </c>
      <c r="F9450" s="5" t="s">
        <v>6520</v>
      </c>
      <c r="G9450" s="31">
        <v>0</v>
      </c>
      <c r="H9450" s="32">
        <v>1</v>
      </c>
      <c r="I9450" s="5">
        <v>175.36500000000001</v>
      </c>
    </row>
    <row r="9451" spans="1:9">
      <c r="A9451" s="5">
        <v>2600034789</v>
      </c>
      <c r="B9451" s="5" t="s">
        <v>6944</v>
      </c>
      <c r="C9451" s="5" t="s">
        <v>699</v>
      </c>
      <c r="D9451" s="5" t="s">
        <v>700</v>
      </c>
      <c r="E9451" s="5">
        <v>8</v>
      </c>
      <c r="F9451" s="5" t="s">
        <v>2598</v>
      </c>
      <c r="G9451" s="31">
        <v>0</v>
      </c>
      <c r="H9451" s="32">
        <v>0</v>
      </c>
      <c r="I9451" s="5">
        <v>12.28875</v>
      </c>
    </row>
    <row r="9452" spans="1:9">
      <c r="A9452" s="5">
        <v>2600034817</v>
      </c>
      <c r="B9452" s="5" t="s">
        <v>6945</v>
      </c>
      <c r="C9452" s="5" t="s">
        <v>699</v>
      </c>
      <c r="D9452" s="5" t="s">
        <v>700</v>
      </c>
      <c r="E9452" s="5">
        <v>20</v>
      </c>
      <c r="F9452" s="5" t="s">
        <v>2598</v>
      </c>
      <c r="G9452" s="31">
        <v>0</v>
      </c>
      <c r="H9452" s="32">
        <v>0</v>
      </c>
      <c r="I9452" s="5">
        <v>0.107</v>
      </c>
    </row>
    <row r="9453" spans="1:9">
      <c r="A9453" s="5">
        <v>2600034819</v>
      </c>
      <c r="B9453" s="5" t="s">
        <v>6946</v>
      </c>
      <c r="C9453" s="5" t="s">
        <v>699</v>
      </c>
      <c r="D9453" s="5" t="s">
        <v>700</v>
      </c>
      <c r="E9453" s="33">
        <v>101</v>
      </c>
      <c r="F9453" s="5" t="s">
        <v>2598</v>
      </c>
      <c r="G9453" s="31">
        <v>0</v>
      </c>
      <c r="H9453" s="32">
        <v>0</v>
      </c>
      <c r="I9453" s="5">
        <v>0.28782200000000002</v>
      </c>
    </row>
    <row r="9454" spans="1:9">
      <c r="A9454" s="5">
        <v>2600034837</v>
      </c>
      <c r="B9454" s="5" t="s">
        <v>6947</v>
      </c>
      <c r="C9454" s="5" t="s">
        <v>248</v>
      </c>
      <c r="D9454" s="5" t="s">
        <v>249</v>
      </c>
      <c r="E9454" s="5">
        <v>15</v>
      </c>
      <c r="F9454" s="5" t="s">
        <v>2598</v>
      </c>
      <c r="G9454" s="31">
        <v>0</v>
      </c>
      <c r="H9454" s="32">
        <v>0</v>
      </c>
      <c r="I9454" s="5">
        <v>0.85133300000000001</v>
      </c>
    </row>
    <row r="9455" spans="1:9">
      <c r="A9455" s="5">
        <v>2600034844</v>
      </c>
      <c r="B9455" s="5" t="s">
        <v>6948</v>
      </c>
      <c r="C9455" s="5" t="s">
        <v>699</v>
      </c>
      <c r="D9455" s="5" t="s">
        <v>700</v>
      </c>
      <c r="E9455" s="5">
        <v>4</v>
      </c>
      <c r="F9455" s="5" t="s">
        <v>2598</v>
      </c>
      <c r="G9455" s="31">
        <v>0</v>
      </c>
      <c r="H9455" s="32">
        <v>0</v>
      </c>
      <c r="I9455" s="5">
        <v>4.8925000000000001</v>
      </c>
    </row>
    <row r="9456" spans="1:9">
      <c r="A9456" s="5">
        <v>2600034848</v>
      </c>
      <c r="B9456" s="5" t="s">
        <v>6949</v>
      </c>
      <c r="C9456" s="5" t="s">
        <v>699</v>
      </c>
      <c r="D9456" s="5" t="s">
        <v>700</v>
      </c>
      <c r="E9456" s="5">
        <v>5</v>
      </c>
      <c r="F9456" s="5" t="s">
        <v>2598</v>
      </c>
      <c r="G9456" s="31">
        <v>0</v>
      </c>
      <c r="H9456" s="32">
        <v>0</v>
      </c>
      <c r="I9456" s="5">
        <v>1.27</v>
      </c>
    </row>
    <row r="9457" spans="1:9">
      <c r="A9457" s="5">
        <v>2600034860</v>
      </c>
      <c r="B9457" s="5" t="s">
        <v>6950</v>
      </c>
      <c r="C9457" s="5" t="s">
        <v>699</v>
      </c>
      <c r="D9457" s="5" t="s">
        <v>700</v>
      </c>
      <c r="E9457" s="5">
        <v>1</v>
      </c>
      <c r="F9457" s="5" t="s">
        <v>2598</v>
      </c>
      <c r="G9457" s="31">
        <v>0</v>
      </c>
      <c r="H9457" s="32">
        <v>0</v>
      </c>
      <c r="I9457" s="33">
        <v>1072.6600000000001</v>
      </c>
    </row>
    <row r="9458" spans="1:9">
      <c r="A9458" s="5">
        <v>2600034866</v>
      </c>
      <c r="B9458" s="5" t="s">
        <v>6951</v>
      </c>
      <c r="C9458" s="5" t="s">
        <v>248</v>
      </c>
      <c r="D9458" s="5" t="s">
        <v>249</v>
      </c>
      <c r="E9458" s="5">
        <v>1</v>
      </c>
      <c r="F9458" s="5" t="s">
        <v>2598</v>
      </c>
      <c r="G9458" s="31">
        <v>0</v>
      </c>
      <c r="H9458" s="32">
        <v>0</v>
      </c>
      <c r="I9458" s="33">
        <v>1270.1199999999999</v>
      </c>
    </row>
    <row r="9459" spans="1:9">
      <c r="A9459" s="5">
        <v>2600034873</v>
      </c>
      <c r="B9459" s="5" t="s">
        <v>6952</v>
      </c>
      <c r="C9459" s="5" t="s">
        <v>248</v>
      </c>
      <c r="D9459" s="5" t="s">
        <v>249</v>
      </c>
      <c r="E9459" s="5">
        <v>1</v>
      </c>
      <c r="F9459" s="5" t="s">
        <v>2598</v>
      </c>
      <c r="G9459" s="31">
        <v>0</v>
      </c>
      <c r="H9459" s="32">
        <v>0</v>
      </c>
      <c r="I9459" s="5">
        <v>658.15</v>
      </c>
    </row>
    <row r="9460" spans="1:9">
      <c r="A9460" s="5">
        <v>2600034876</v>
      </c>
      <c r="B9460" s="5" t="s">
        <v>6953</v>
      </c>
      <c r="C9460" s="5" t="s">
        <v>248</v>
      </c>
      <c r="D9460" s="5" t="s">
        <v>249</v>
      </c>
      <c r="E9460" s="5">
        <v>2</v>
      </c>
      <c r="F9460" s="5" t="s">
        <v>2598</v>
      </c>
      <c r="G9460" s="31">
        <v>0</v>
      </c>
      <c r="H9460" s="32">
        <v>0</v>
      </c>
      <c r="I9460" s="5">
        <v>574.69500000000005</v>
      </c>
    </row>
    <row r="9461" spans="1:9">
      <c r="A9461" s="5">
        <v>2600034882</v>
      </c>
      <c r="B9461" s="5" t="s">
        <v>6954</v>
      </c>
      <c r="C9461" s="5" t="s">
        <v>248</v>
      </c>
      <c r="D9461" s="5" t="s">
        <v>249</v>
      </c>
      <c r="E9461" s="33">
        <v>6</v>
      </c>
      <c r="F9461" s="5" t="s">
        <v>2598</v>
      </c>
      <c r="G9461" s="31">
        <v>0</v>
      </c>
      <c r="H9461" s="32">
        <v>0</v>
      </c>
      <c r="I9461" s="5">
        <v>60.461666999999998</v>
      </c>
    </row>
    <row r="9462" spans="1:9">
      <c r="A9462" s="5">
        <v>2600034885</v>
      </c>
      <c r="B9462" s="5" t="s">
        <v>6955</v>
      </c>
      <c r="C9462" s="5" t="s">
        <v>248</v>
      </c>
      <c r="D9462" s="5" t="s">
        <v>249</v>
      </c>
      <c r="E9462" s="5">
        <v>2</v>
      </c>
      <c r="F9462" s="5" t="s">
        <v>2598</v>
      </c>
      <c r="G9462" s="31">
        <v>0</v>
      </c>
      <c r="H9462" s="32">
        <v>0</v>
      </c>
      <c r="I9462" s="5">
        <v>66.004999999999995</v>
      </c>
    </row>
    <row r="9463" spans="1:9">
      <c r="A9463" s="5">
        <v>2600034891</v>
      </c>
      <c r="B9463" s="5" t="s">
        <v>6956</v>
      </c>
      <c r="C9463" s="5" t="s">
        <v>699</v>
      </c>
      <c r="D9463" s="5" t="s">
        <v>700</v>
      </c>
      <c r="E9463" s="5">
        <v>6</v>
      </c>
      <c r="F9463" s="5" t="s">
        <v>2598</v>
      </c>
      <c r="G9463" s="31">
        <v>0</v>
      </c>
      <c r="H9463" s="32">
        <v>0</v>
      </c>
      <c r="I9463" s="5">
        <v>4.3333000000000003E-2</v>
      </c>
    </row>
    <row r="9464" spans="1:9">
      <c r="A9464" s="5">
        <v>2600034898</v>
      </c>
      <c r="B9464" s="5" t="s">
        <v>6957</v>
      </c>
      <c r="C9464" s="5" t="s">
        <v>699</v>
      </c>
      <c r="D9464" s="5" t="s">
        <v>700</v>
      </c>
      <c r="E9464" s="5">
        <v>2</v>
      </c>
      <c r="F9464" s="5" t="s">
        <v>2598</v>
      </c>
      <c r="G9464" s="31">
        <v>0</v>
      </c>
      <c r="H9464" s="32">
        <v>0</v>
      </c>
      <c r="I9464" s="5">
        <v>337.73</v>
      </c>
    </row>
    <row r="9465" spans="1:9">
      <c r="A9465" s="5">
        <v>2600034920</v>
      </c>
      <c r="B9465" s="5" t="s">
        <v>6958</v>
      </c>
      <c r="C9465" s="5" t="s">
        <v>699</v>
      </c>
      <c r="D9465" s="5" t="s">
        <v>700</v>
      </c>
      <c r="E9465" s="5">
        <v>1</v>
      </c>
      <c r="F9465" s="5" t="s">
        <v>2598</v>
      </c>
      <c r="G9465" s="31">
        <v>0</v>
      </c>
      <c r="H9465" s="32">
        <v>0</v>
      </c>
      <c r="I9465" s="5">
        <v>15.68</v>
      </c>
    </row>
    <row r="9466" spans="1:9">
      <c r="A9466" s="5">
        <v>2600034925</v>
      </c>
      <c r="B9466" s="5" t="s">
        <v>6959</v>
      </c>
      <c r="C9466" s="5" t="s">
        <v>699</v>
      </c>
      <c r="D9466" s="5" t="s">
        <v>700</v>
      </c>
      <c r="E9466" s="5">
        <v>1</v>
      </c>
      <c r="F9466" s="5" t="s">
        <v>2598</v>
      </c>
      <c r="G9466" s="31">
        <v>0</v>
      </c>
      <c r="H9466" s="32">
        <v>0</v>
      </c>
      <c r="I9466" s="5">
        <v>1.95</v>
      </c>
    </row>
    <row r="9467" spans="1:9">
      <c r="A9467" s="5">
        <v>2600034926</v>
      </c>
      <c r="B9467" s="5" t="s">
        <v>6960</v>
      </c>
      <c r="C9467" s="5" t="s">
        <v>699</v>
      </c>
      <c r="D9467" s="5" t="s">
        <v>700</v>
      </c>
      <c r="E9467" s="5">
        <v>12</v>
      </c>
      <c r="F9467" s="5" t="s">
        <v>2598</v>
      </c>
      <c r="G9467" s="31">
        <v>0</v>
      </c>
      <c r="H9467" s="32">
        <v>0</v>
      </c>
      <c r="I9467" s="5">
        <v>2.35</v>
      </c>
    </row>
    <row r="9468" spans="1:9">
      <c r="A9468" s="5">
        <v>2600034931</v>
      </c>
      <c r="B9468" s="5" t="s">
        <v>6961</v>
      </c>
      <c r="C9468" s="5" t="s">
        <v>699</v>
      </c>
      <c r="D9468" s="5" t="s">
        <v>700</v>
      </c>
      <c r="E9468" s="5">
        <v>4</v>
      </c>
      <c r="F9468" s="5" t="s">
        <v>2598</v>
      </c>
      <c r="G9468" s="31">
        <v>0</v>
      </c>
      <c r="H9468" s="32">
        <v>0</v>
      </c>
      <c r="I9468" s="5">
        <v>16.87</v>
      </c>
    </row>
    <row r="9469" spans="1:9">
      <c r="A9469" s="5">
        <v>2600034951</v>
      </c>
      <c r="B9469" s="5" t="s">
        <v>6962</v>
      </c>
      <c r="C9469" s="5" t="s">
        <v>699</v>
      </c>
      <c r="D9469" s="5" t="s">
        <v>700</v>
      </c>
      <c r="E9469" s="5">
        <v>2</v>
      </c>
      <c r="F9469" s="5" t="s">
        <v>2598</v>
      </c>
      <c r="G9469" s="31">
        <v>0</v>
      </c>
      <c r="H9469" s="32">
        <v>0</v>
      </c>
      <c r="I9469" s="5">
        <v>7.85</v>
      </c>
    </row>
    <row r="9470" spans="1:9">
      <c r="A9470" s="5">
        <v>2600034983</v>
      </c>
      <c r="B9470" s="5" t="s">
        <v>6963</v>
      </c>
      <c r="C9470" s="5" t="s">
        <v>248</v>
      </c>
      <c r="D9470" s="5" t="s">
        <v>249</v>
      </c>
      <c r="E9470" s="5">
        <v>16</v>
      </c>
      <c r="F9470" s="5" t="s">
        <v>2598</v>
      </c>
      <c r="G9470" s="31">
        <v>0</v>
      </c>
      <c r="H9470" s="32">
        <v>0</v>
      </c>
      <c r="I9470" s="5">
        <v>11.376250000000001</v>
      </c>
    </row>
    <row r="9471" spans="1:9">
      <c r="A9471" s="5">
        <v>2600034986</v>
      </c>
      <c r="B9471" s="5" t="s">
        <v>6964</v>
      </c>
      <c r="C9471" s="5" t="s">
        <v>248</v>
      </c>
      <c r="D9471" s="5" t="s">
        <v>249</v>
      </c>
      <c r="E9471" s="5">
        <v>8</v>
      </c>
      <c r="F9471" s="5" t="s">
        <v>2598</v>
      </c>
      <c r="G9471" s="31">
        <v>0</v>
      </c>
      <c r="H9471" s="32">
        <v>0</v>
      </c>
      <c r="I9471" s="5">
        <v>13.654999999999999</v>
      </c>
    </row>
    <row r="9472" spans="1:9">
      <c r="A9472" s="5">
        <v>2600035020</v>
      </c>
      <c r="B9472" s="5" t="s">
        <v>8779</v>
      </c>
      <c r="C9472" s="5" t="s">
        <v>248</v>
      </c>
      <c r="D9472" s="5" t="s">
        <v>249</v>
      </c>
      <c r="E9472" s="5">
        <v>15</v>
      </c>
      <c r="F9472" s="5" t="s">
        <v>2598</v>
      </c>
      <c r="G9472" s="31">
        <v>0</v>
      </c>
      <c r="H9472" s="32">
        <v>0</v>
      </c>
      <c r="I9472" s="5">
        <v>1</v>
      </c>
    </row>
    <row r="9473" spans="1:9">
      <c r="A9473" s="5">
        <v>2600035021</v>
      </c>
      <c r="B9473" s="5" t="s">
        <v>8780</v>
      </c>
      <c r="C9473" s="5" t="s">
        <v>248</v>
      </c>
      <c r="D9473" s="5" t="s">
        <v>249</v>
      </c>
      <c r="E9473" s="5">
        <v>5</v>
      </c>
      <c r="F9473" s="5" t="s">
        <v>5721</v>
      </c>
      <c r="G9473" s="31">
        <v>0</v>
      </c>
      <c r="H9473" s="32">
        <v>0</v>
      </c>
      <c r="I9473" s="5">
        <v>22.033999999999999</v>
      </c>
    </row>
    <row r="9474" spans="1:9">
      <c r="A9474" s="5">
        <v>2600035039</v>
      </c>
      <c r="B9474" s="5" t="s">
        <v>6965</v>
      </c>
      <c r="C9474" s="5" t="s">
        <v>248</v>
      </c>
      <c r="D9474" s="5" t="s">
        <v>249</v>
      </c>
      <c r="E9474" s="5">
        <v>8</v>
      </c>
      <c r="F9474" s="5" t="s">
        <v>2598</v>
      </c>
      <c r="G9474" s="31">
        <v>0</v>
      </c>
      <c r="H9474" s="32">
        <v>0</v>
      </c>
      <c r="I9474" s="5">
        <v>2.5687500000000001</v>
      </c>
    </row>
    <row r="9475" spans="1:9">
      <c r="A9475" s="5">
        <v>2600035047</v>
      </c>
      <c r="B9475" s="5" t="s">
        <v>6966</v>
      </c>
      <c r="C9475" s="5" t="s">
        <v>248</v>
      </c>
      <c r="D9475" s="5" t="s">
        <v>249</v>
      </c>
      <c r="E9475" s="5">
        <v>2</v>
      </c>
      <c r="F9475" s="5" t="s">
        <v>2598</v>
      </c>
      <c r="G9475" s="31">
        <v>0</v>
      </c>
      <c r="H9475" s="32">
        <v>0</v>
      </c>
      <c r="I9475" s="5">
        <v>13.994999999999999</v>
      </c>
    </row>
    <row r="9476" spans="1:9">
      <c r="A9476" s="5">
        <v>2600035073</v>
      </c>
      <c r="B9476" s="5" t="s">
        <v>6967</v>
      </c>
      <c r="C9476" s="5" t="s">
        <v>248</v>
      </c>
      <c r="D9476" s="5" t="s">
        <v>249</v>
      </c>
      <c r="E9476" s="5">
        <v>1</v>
      </c>
      <c r="F9476" s="5" t="s">
        <v>2598</v>
      </c>
      <c r="G9476" s="31">
        <v>0</v>
      </c>
      <c r="H9476" s="32">
        <v>0</v>
      </c>
      <c r="I9476" s="5">
        <v>45</v>
      </c>
    </row>
    <row r="9477" spans="1:9">
      <c r="A9477" s="5">
        <v>2600035106</v>
      </c>
      <c r="B9477" s="5" t="s">
        <v>8285</v>
      </c>
      <c r="C9477" s="5" t="s">
        <v>248</v>
      </c>
      <c r="D9477" s="5" t="s">
        <v>249</v>
      </c>
      <c r="E9477" s="5">
        <v>0</v>
      </c>
      <c r="F9477" s="5" t="s">
        <v>2598</v>
      </c>
      <c r="G9477" s="31">
        <v>0</v>
      </c>
      <c r="H9477" s="32">
        <v>1</v>
      </c>
      <c r="I9477" s="5">
        <v>0</v>
      </c>
    </row>
    <row r="9478" spans="1:9">
      <c r="A9478" s="5">
        <v>2600035123</v>
      </c>
      <c r="B9478" s="5" t="s">
        <v>6968</v>
      </c>
      <c r="C9478" s="5" t="s">
        <v>248</v>
      </c>
      <c r="D9478" s="5" t="s">
        <v>249</v>
      </c>
      <c r="E9478" s="5">
        <v>2</v>
      </c>
      <c r="F9478" s="5" t="s">
        <v>2598</v>
      </c>
      <c r="G9478" s="31">
        <v>0</v>
      </c>
      <c r="H9478" s="32">
        <v>0</v>
      </c>
      <c r="I9478" s="5">
        <v>21.184999999999999</v>
      </c>
    </row>
    <row r="9479" spans="1:9">
      <c r="A9479" s="5">
        <v>2600035131</v>
      </c>
      <c r="B9479" s="5" t="s">
        <v>6969</v>
      </c>
      <c r="C9479" s="5" t="s">
        <v>248</v>
      </c>
      <c r="D9479" s="5" t="s">
        <v>249</v>
      </c>
      <c r="E9479" s="5">
        <v>2</v>
      </c>
      <c r="F9479" s="5" t="s">
        <v>2598</v>
      </c>
      <c r="G9479" s="31">
        <v>0</v>
      </c>
      <c r="H9479" s="32">
        <v>0</v>
      </c>
      <c r="I9479" s="5">
        <v>23.315000000000001</v>
      </c>
    </row>
    <row r="9480" spans="1:9">
      <c r="A9480" s="5">
        <v>2600035146</v>
      </c>
      <c r="B9480" s="5" t="s">
        <v>6970</v>
      </c>
      <c r="C9480" s="5" t="s">
        <v>248</v>
      </c>
      <c r="D9480" s="5" t="s">
        <v>249</v>
      </c>
      <c r="E9480" s="5">
        <v>2</v>
      </c>
      <c r="F9480" s="5" t="s">
        <v>2598</v>
      </c>
      <c r="G9480" s="31">
        <v>0</v>
      </c>
      <c r="H9480" s="32">
        <v>0</v>
      </c>
      <c r="I9480" s="5">
        <v>25.16</v>
      </c>
    </row>
    <row r="9481" spans="1:9">
      <c r="A9481" s="5">
        <v>2600035148</v>
      </c>
      <c r="B9481" s="5" t="s">
        <v>6971</v>
      </c>
      <c r="C9481" s="5" t="s">
        <v>248</v>
      </c>
      <c r="D9481" s="5" t="s">
        <v>249</v>
      </c>
      <c r="E9481" s="5">
        <v>1</v>
      </c>
      <c r="F9481" s="5" t="s">
        <v>2598</v>
      </c>
      <c r="G9481" s="31">
        <v>0</v>
      </c>
      <c r="H9481" s="32">
        <v>0</v>
      </c>
      <c r="I9481" s="5">
        <v>576.27</v>
      </c>
    </row>
    <row r="9482" spans="1:9">
      <c r="A9482" s="5">
        <v>2600035149</v>
      </c>
      <c r="B9482" s="5" t="s">
        <v>6972</v>
      </c>
      <c r="C9482" s="5" t="s">
        <v>248</v>
      </c>
      <c r="D9482" s="5" t="s">
        <v>249</v>
      </c>
      <c r="E9482" s="5">
        <v>4</v>
      </c>
      <c r="F9482" s="5" t="s">
        <v>2598</v>
      </c>
      <c r="G9482" s="31">
        <v>0</v>
      </c>
      <c r="H9482" s="32">
        <v>0</v>
      </c>
      <c r="I9482" s="5">
        <v>16.5</v>
      </c>
    </row>
    <row r="9483" spans="1:9">
      <c r="A9483" s="5">
        <v>2600035151</v>
      </c>
      <c r="B9483" s="5" t="s">
        <v>6973</v>
      </c>
      <c r="C9483" s="5" t="s">
        <v>248</v>
      </c>
      <c r="D9483" s="5" t="s">
        <v>249</v>
      </c>
      <c r="E9483" s="5">
        <v>5</v>
      </c>
      <c r="F9483" s="5" t="s">
        <v>2598</v>
      </c>
      <c r="G9483" s="31">
        <v>0</v>
      </c>
      <c r="H9483" s="32">
        <v>0</v>
      </c>
      <c r="I9483" s="5">
        <v>0.35599999999999998</v>
      </c>
    </row>
    <row r="9484" spans="1:9">
      <c r="A9484" s="5">
        <v>2600035154</v>
      </c>
      <c r="B9484" s="5" t="s">
        <v>6974</v>
      </c>
      <c r="C9484" s="5" t="s">
        <v>248</v>
      </c>
      <c r="D9484" s="5" t="s">
        <v>249</v>
      </c>
      <c r="E9484" s="33">
        <v>48</v>
      </c>
      <c r="F9484" s="5" t="s">
        <v>2598</v>
      </c>
      <c r="G9484" s="31">
        <v>0</v>
      </c>
      <c r="H9484" s="32">
        <v>0</v>
      </c>
      <c r="I9484" s="5">
        <v>0.18979199999999999</v>
      </c>
    </row>
    <row r="9485" spans="1:9">
      <c r="A9485" s="5">
        <v>2600035158</v>
      </c>
      <c r="B9485" s="5" t="s">
        <v>6975</v>
      </c>
      <c r="C9485" s="5" t="s">
        <v>248</v>
      </c>
      <c r="D9485" s="5" t="s">
        <v>249</v>
      </c>
      <c r="E9485" s="33">
        <v>4</v>
      </c>
      <c r="F9485" s="5" t="s">
        <v>2598</v>
      </c>
      <c r="G9485" s="31">
        <v>0</v>
      </c>
      <c r="H9485" s="32">
        <v>0</v>
      </c>
      <c r="I9485" s="5">
        <v>68</v>
      </c>
    </row>
    <row r="9486" spans="1:9">
      <c r="A9486" s="5">
        <v>2600035162</v>
      </c>
      <c r="B9486" s="5" t="s">
        <v>6976</v>
      </c>
      <c r="C9486" s="5" t="s">
        <v>248</v>
      </c>
      <c r="D9486" s="5" t="s">
        <v>249</v>
      </c>
      <c r="E9486" s="5">
        <v>1</v>
      </c>
      <c r="F9486" s="5" t="s">
        <v>2598</v>
      </c>
      <c r="G9486" s="31">
        <v>0</v>
      </c>
      <c r="H9486" s="32">
        <v>0</v>
      </c>
      <c r="I9486" s="5">
        <v>4.79</v>
      </c>
    </row>
    <row r="9487" spans="1:9">
      <c r="A9487" s="5">
        <v>2600035163</v>
      </c>
      <c r="B9487" s="5" t="s">
        <v>6977</v>
      </c>
      <c r="C9487" s="5" t="s">
        <v>248</v>
      </c>
      <c r="D9487" s="5" t="s">
        <v>249</v>
      </c>
      <c r="E9487" s="33">
        <v>2</v>
      </c>
      <c r="F9487" s="5" t="s">
        <v>2598</v>
      </c>
      <c r="G9487" s="31">
        <v>0</v>
      </c>
      <c r="H9487" s="32">
        <v>0</v>
      </c>
      <c r="I9487" s="5">
        <v>4.76</v>
      </c>
    </row>
    <row r="9488" spans="1:9">
      <c r="A9488" s="5">
        <v>2600035164</v>
      </c>
      <c r="B9488" s="5" t="s">
        <v>6978</v>
      </c>
      <c r="C9488" s="5" t="s">
        <v>248</v>
      </c>
      <c r="D9488" s="5" t="s">
        <v>249</v>
      </c>
      <c r="E9488" s="5">
        <v>1</v>
      </c>
      <c r="F9488" s="5" t="s">
        <v>5721</v>
      </c>
      <c r="G9488" s="31">
        <v>0</v>
      </c>
      <c r="H9488" s="32">
        <v>0</v>
      </c>
      <c r="I9488" s="5">
        <v>12.71</v>
      </c>
    </row>
    <row r="9489" spans="1:9">
      <c r="A9489" s="5">
        <v>2600035165</v>
      </c>
      <c r="B9489" s="5" t="s">
        <v>6979</v>
      </c>
      <c r="C9489" s="5" t="s">
        <v>248</v>
      </c>
      <c r="D9489" s="5" t="s">
        <v>249</v>
      </c>
      <c r="E9489" s="5">
        <v>21</v>
      </c>
      <c r="F9489" s="5" t="s">
        <v>2598</v>
      </c>
      <c r="G9489" s="31">
        <v>0</v>
      </c>
      <c r="H9489" s="32">
        <v>0</v>
      </c>
      <c r="I9489" s="5">
        <v>1.1000000000000001</v>
      </c>
    </row>
    <row r="9490" spans="1:9">
      <c r="A9490" s="5">
        <v>2600035167</v>
      </c>
      <c r="B9490" s="5" t="s">
        <v>6980</v>
      </c>
      <c r="C9490" s="5" t="s">
        <v>248</v>
      </c>
      <c r="D9490" s="5" t="s">
        <v>249</v>
      </c>
      <c r="E9490" s="5">
        <v>1</v>
      </c>
      <c r="F9490" s="5" t="s">
        <v>2598</v>
      </c>
      <c r="G9490" s="31">
        <v>0</v>
      </c>
      <c r="H9490" s="32">
        <v>0</v>
      </c>
      <c r="I9490" s="5">
        <v>211.87</v>
      </c>
    </row>
    <row r="9491" spans="1:9">
      <c r="A9491" s="5">
        <v>2600035216</v>
      </c>
      <c r="B9491" s="5" t="s">
        <v>6981</v>
      </c>
      <c r="C9491" s="5" t="s">
        <v>248</v>
      </c>
      <c r="D9491" s="5" t="s">
        <v>249</v>
      </c>
      <c r="E9491" s="5">
        <v>1</v>
      </c>
      <c r="F9491" s="5" t="s">
        <v>2598</v>
      </c>
      <c r="G9491" s="31">
        <v>0</v>
      </c>
      <c r="H9491" s="32">
        <v>0</v>
      </c>
      <c r="I9491" s="5">
        <v>11.53</v>
      </c>
    </row>
    <row r="9492" spans="1:9">
      <c r="A9492" s="5">
        <v>2600035217</v>
      </c>
      <c r="B9492" s="5" t="s">
        <v>6982</v>
      </c>
      <c r="C9492" s="5" t="s">
        <v>248</v>
      </c>
      <c r="D9492" s="5" t="s">
        <v>249</v>
      </c>
      <c r="E9492" s="5">
        <v>1</v>
      </c>
      <c r="F9492" s="5" t="s">
        <v>2598</v>
      </c>
      <c r="G9492" s="31">
        <v>0</v>
      </c>
      <c r="H9492" s="32">
        <v>0</v>
      </c>
      <c r="I9492" s="5">
        <v>9.41</v>
      </c>
    </row>
    <row r="9493" spans="1:9">
      <c r="A9493" s="5">
        <v>2600035218</v>
      </c>
      <c r="B9493" s="5" t="s">
        <v>6983</v>
      </c>
      <c r="C9493" s="5" t="s">
        <v>248</v>
      </c>
      <c r="D9493" s="5" t="s">
        <v>249</v>
      </c>
      <c r="E9493" s="33">
        <v>1</v>
      </c>
      <c r="F9493" s="5" t="s">
        <v>2598</v>
      </c>
      <c r="G9493" s="31">
        <v>0</v>
      </c>
      <c r="H9493" s="32">
        <v>0</v>
      </c>
      <c r="I9493" s="5">
        <v>45.76</v>
      </c>
    </row>
    <row r="9494" spans="1:9">
      <c r="A9494" s="5">
        <v>2600035240</v>
      </c>
      <c r="B9494" s="5" t="s">
        <v>6984</v>
      </c>
      <c r="C9494" s="5" t="s">
        <v>248</v>
      </c>
      <c r="D9494" s="5" t="s">
        <v>249</v>
      </c>
      <c r="E9494" s="5">
        <v>3</v>
      </c>
      <c r="F9494" s="5" t="s">
        <v>3510</v>
      </c>
      <c r="G9494" s="31">
        <v>0</v>
      </c>
      <c r="H9494" s="32">
        <v>0</v>
      </c>
      <c r="I9494" s="5">
        <v>59.5</v>
      </c>
    </row>
    <row r="9495" spans="1:9">
      <c r="A9495" s="5">
        <v>2600035243</v>
      </c>
      <c r="B9495" s="5" t="s">
        <v>6985</v>
      </c>
      <c r="C9495" s="5" t="s">
        <v>699</v>
      </c>
      <c r="D9495" s="5" t="s">
        <v>700</v>
      </c>
      <c r="E9495" s="5">
        <v>4</v>
      </c>
      <c r="F9495" s="5" t="s">
        <v>2598</v>
      </c>
      <c r="G9495" s="31">
        <v>0</v>
      </c>
      <c r="H9495" s="32">
        <v>0</v>
      </c>
      <c r="I9495" s="5">
        <v>1.2</v>
      </c>
    </row>
    <row r="9496" spans="1:9">
      <c r="A9496" s="5">
        <v>2600035268</v>
      </c>
      <c r="B9496" s="5" t="s">
        <v>8560</v>
      </c>
      <c r="C9496" s="5" t="s">
        <v>248</v>
      </c>
      <c r="D9496" s="5" t="s">
        <v>249</v>
      </c>
      <c r="E9496" s="33">
        <v>3</v>
      </c>
      <c r="F9496" s="5" t="s">
        <v>2598</v>
      </c>
      <c r="G9496" s="31">
        <v>0</v>
      </c>
      <c r="H9496" s="32">
        <v>0</v>
      </c>
      <c r="I9496" s="5">
        <v>105.933333</v>
      </c>
    </row>
    <row r="9497" spans="1:9">
      <c r="A9497" s="5">
        <v>2600035285</v>
      </c>
      <c r="B9497" s="5" t="s">
        <v>6986</v>
      </c>
      <c r="C9497" s="5" t="s">
        <v>699</v>
      </c>
      <c r="D9497" s="5" t="s">
        <v>700</v>
      </c>
      <c r="E9497" s="5">
        <v>7</v>
      </c>
      <c r="F9497" s="5" t="s">
        <v>2598</v>
      </c>
      <c r="G9497" s="31">
        <v>0</v>
      </c>
      <c r="H9497" s="32">
        <v>0</v>
      </c>
      <c r="I9497" s="5">
        <v>1.2714289999999999</v>
      </c>
    </row>
    <row r="9498" spans="1:9">
      <c r="A9498" s="5">
        <v>2600035298</v>
      </c>
      <c r="B9498" s="5" t="s">
        <v>6987</v>
      </c>
      <c r="C9498" s="5" t="s">
        <v>248</v>
      </c>
      <c r="D9498" s="5" t="s">
        <v>249</v>
      </c>
      <c r="E9498" s="33">
        <v>3</v>
      </c>
      <c r="F9498" s="5" t="s">
        <v>2598</v>
      </c>
      <c r="G9498" s="31">
        <v>0</v>
      </c>
      <c r="H9498" s="32">
        <v>0</v>
      </c>
      <c r="I9498" s="5">
        <v>210</v>
      </c>
    </row>
    <row r="9499" spans="1:9">
      <c r="A9499" s="5">
        <v>2600035302</v>
      </c>
      <c r="B9499" s="5" t="s">
        <v>8369</v>
      </c>
      <c r="C9499" s="5" t="s">
        <v>699</v>
      </c>
      <c r="D9499" s="5" t="s">
        <v>700</v>
      </c>
      <c r="E9499" s="33">
        <v>0</v>
      </c>
      <c r="F9499" s="5" t="s">
        <v>2598</v>
      </c>
      <c r="G9499" s="31">
        <v>0</v>
      </c>
      <c r="H9499" s="32">
        <v>4</v>
      </c>
      <c r="I9499" s="5">
        <v>0</v>
      </c>
    </row>
    <row r="9500" spans="1:9">
      <c r="A9500" s="5">
        <v>2600035310</v>
      </c>
      <c r="B9500" s="5" t="s">
        <v>6988</v>
      </c>
      <c r="C9500" s="5" t="s">
        <v>699</v>
      </c>
      <c r="D9500" s="5" t="s">
        <v>700</v>
      </c>
      <c r="E9500" s="33">
        <v>25</v>
      </c>
      <c r="F9500" s="5" t="s">
        <v>2598</v>
      </c>
      <c r="G9500" s="31">
        <v>0</v>
      </c>
      <c r="H9500" s="32">
        <v>0</v>
      </c>
      <c r="I9500" s="5">
        <v>7.6272000000000002</v>
      </c>
    </row>
    <row r="9501" spans="1:9">
      <c r="A9501" s="5">
        <v>2600035317</v>
      </c>
      <c r="B9501" s="5" t="s">
        <v>6989</v>
      </c>
      <c r="C9501" s="5" t="s">
        <v>699</v>
      </c>
      <c r="D9501" s="5" t="s">
        <v>700</v>
      </c>
      <c r="E9501" s="5">
        <v>2</v>
      </c>
      <c r="F9501" s="5" t="s">
        <v>2598</v>
      </c>
      <c r="G9501" s="31">
        <v>0</v>
      </c>
      <c r="H9501" s="32">
        <v>0</v>
      </c>
      <c r="I9501" s="33">
        <v>1043.56</v>
      </c>
    </row>
    <row r="9502" spans="1:9">
      <c r="A9502" s="5">
        <v>2600035343</v>
      </c>
      <c r="B9502" s="5" t="s">
        <v>6990</v>
      </c>
      <c r="C9502" s="5" t="s">
        <v>248</v>
      </c>
      <c r="D9502" s="5" t="s">
        <v>249</v>
      </c>
      <c r="E9502" s="5">
        <v>10</v>
      </c>
      <c r="F9502" s="5" t="s">
        <v>2598</v>
      </c>
      <c r="G9502" s="31">
        <v>0</v>
      </c>
      <c r="H9502" s="32">
        <v>0</v>
      </c>
      <c r="I9502" s="5">
        <v>23.143999999999998</v>
      </c>
    </row>
    <row r="9503" spans="1:9">
      <c r="A9503" s="5">
        <v>2600035403</v>
      </c>
      <c r="B9503" s="5" t="s">
        <v>8235</v>
      </c>
      <c r="C9503" s="5" t="s">
        <v>248</v>
      </c>
      <c r="D9503" s="5" t="s">
        <v>249</v>
      </c>
      <c r="E9503" s="5">
        <v>3</v>
      </c>
      <c r="F9503" s="5" t="s">
        <v>2598</v>
      </c>
      <c r="G9503" s="31">
        <v>0</v>
      </c>
      <c r="H9503" s="32">
        <v>0</v>
      </c>
      <c r="I9503" s="5">
        <v>206.94</v>
      </c>
    </row>
    <row r="9504" spans="1:9">
      <c r="A9504" s="5">
        <v>2600035412</v>
      </c>
      <c r="B9504" s="5" t="s">
        <v>8406</v>
      </c>
      <c r="C9504" s="5" t="s">
        <v>248</v>
      </c>
      <c r="D9504" s="5" t="s">
        <v>249</v>
      </c>
      <c r="E9504" s="5">
        <v>0</v>
      </c>
      <c r="F9504" s="5" t="s">
        <v>2598</v>
      </c>
      <c r="G9504" s="31">
        <v>0</v>
      </c>
      <c r="H9504" s="32">
        <v>2</v>
      </c>
      <c r="I9504" s="5">
        <v>0</v>
      </c>
    </row>
    <row r="9505" spans="1:9">
      <c r="A9505" s="5">
        <v>2600035425</v>
      </c>
      <c r="B9505" s="5" t="s">
        <v>6991</v>
      </c>
      <c r="C9505" s="5" t="s">
        <v>248</v>
      </c>
      <c r="D9505" s="5" t="s">
        <v>249</v>
      </c>
      <c r="E9505" s="5">
        <v>3</v>
      </c>
      <c r="F9505" s="5" t="s">
        <v>2598</v>
      </c>
      <c r="G9505" s="31">
        <v>0</v>
      </c>
      <c r="H9505" s="32">
        <v>0</v>
      </c>
      <c r="I9505" s="5">
        <v>39.746667000000002</v>
      </c>
    </row>
    <row r="9506" spans="1:9">
      <c r="A9506" s="5">
        <v>2600035439</v>
      </c>
      <c r="B9506" s="5" t="s">
        <v>6992</v>
      </c>
      <c r="C9506" s="5" t="s">
        <v>248</v>
      </c>
      <c r="D9506" s="5" t="s">
        <v>249</v>
      </c>
      <c r="E9506" s="5">
        <v>1</v>
      </c>
      <c r="F9506" s="5" t="s">
        <v>2598</v>
      </c>
      <c r="G9506" s="31">
        <v>0</v>
      </c>
      <c r="H9506" s="32">
        <v>0</v>
      </c>
      <c r="I9506" s="5">
        <v>3.66</v>
      </c>
    </row>
    <row r="9507" spans="1:9">
      <c r="A9507" s="5">
        <v>2600035455</v>
      </c>
      <c r="B9507" s="5" t="s">
        <v>6993</v>
      </c>
      <c r="C9507" s="5" t="s">
        <v>248</v>
      </c>
      <c r="D9507" s="5" t="s">
        <v>249</v>
      </c>
      <c r="E9507" s="5">
        <v>2</v>
      </c>
      <c r="F9507" s="5" t="s">
        <v>2598</v>
      </c>
      <c r="G9507" s="31">
        <v>0</v>
      </c>
      <c r="H9507" s="32">
        <v>0</v>
      </c>
      <c r="I9507" s="5">
        <v>288.92</v>
      </c>
    </row>
    <row r="9508" spans="1:9">
      <c r="A9508" s="5">
        <v>2600035477</v>
      </c>
      <c r="B9508" s="5" t="s">
        <v>6994</v>
      </c>
      <c r="C9508" s="5" t="s">
        <v>248</v>
      </c>
      <c r="D9508" s="5" t="s">
        <v>249</v>
      </c>
      <c r="E9508" s="33">
        <v>5</v>
      </c>
      <c r="F9508" s="5" t="s">
        <v>2598</v>
      </c>
      <c r="G9508" s="31">
        <v>0</v>
      </c>
      <c r="H9508" s="32">
        <v>0</v>
      </c>
      <c r="I9508" s="5">
        <v>5.58</v>
      </c>
    </row>
    <row r="9509" spans="1:9">
      <c r="A9509" s="5">
        <v>2600035507</v>
      </c>
      <c r="B9509" s="5" t="s">
        <v>6995</v>
      </c>
      <c r="C9509" s="5" t="s">
        <v>699</v>
      </c>
      <c r="D9509" s="5" t="s">
        <v>700</v>
      </c>
      <c r="E9509" s="5">
        <v>3</v>
      </c>
      <c r="F9509" s="5" t="s">
        <v>2598</v>
      </c>
      <c r="G9509" s="31">
        <v>0</v>
      </c>
      <c r="H9509" s="32">
        <v>0</v>
      </c>
      <c r="I9509" s="5">
        <v>1.0900000000000001</v>
      </c>
    </row>
    <row r="9510" spans="1:9">
      <c r="A9510" s="5">
        <v>2600035508</v>
      </c>
      <c r="B9510" s="5" t="s">
        <v>6996</v>
      </c>
      <c r="C9510" s="5" t="s">
        <v>699</v>
      </c>
      <c r="D9510" s="5" t="s">
        <v>700</v>
      </c>
      <c r="E9510" s="5">
        <v>3</v>
      </c>
      <c r="F9510" s="5" t="s">
        <v>2598</v>
      </c>
      <c r="G9510" s="31">
        <v>0</v>
      </c>
      <c r="H9510" s="32">
        <v>0</v>
      </c>
      <c r="I9510" s="5">
        <v>2.246667</v>
      </c>
    </row>
    <row r="9511" spans="1:9">
      <c r="A9511" s="5">
        <v>2600035516</v>
      </c>
      <c r="B9511" s="5" t="s">
        <v>6997</v>
      </c>
      <c r="C9511" s="5" t="s">
        <v>699</v>
      </c>
      <c r="D9511" s="5" t="s">
        <v>700</v>
      </c>
      <c r="E9511" s="5">
        <v>9</v>
      </c>
      <c r="F9511" s="5" t="s">
        <v>2598</v>
      </c>
      <c r="G9511" s="31">
        <v>0</v>
      </c>
      <c r="H9511" s="32">
        <v>0</v>
      </c>
      <c r="I9511" s="5">
        <v>323.8</v>
      </c>
    </row>
    <row r="9512" spans="1:9">
      <c r="A9512" s="5">
        <v>2600035517</v>
      </c>
      <c r="B9512" s="5" t="s">
        <v>6998</v>
      </c>
      <c r="C9512" s="5" t="s">
        <v>699</v>
      </c>
      <c r="D9512" s="5" t="s">
        <v>700</v>
      </c>
      <c r="E9512" s="5">
        <v>9</v>
      </c>
      <c r="F9512" s="5" t="s">
        <v>2598</v>
      </c>
      <c r="G9512" s="31">
        <v>0</v>
      </c>
      <c r="H9512" s="32">
        <v>0</v>
      </c>
      <c r="I9512" s="5">
        <v>323.8</v>
      </c>
    </row>
    <row r="9513" spans="1:9">
      <c r="A9513" s="5">
        <v>2600035518</v>
      </c>
      <c r="B9513" s="5" t="s">
        <v>6999</v>
      </c>
      <c r="C9513" s="5" t="s">
        <v>699</v>
      </c>
      <c r="D9513" s="5" t="s">
        <v>700</v>
      </c>
      <c r="E9513" s="5">
        <v>9</v>
      </c>
      <c r="F9513" s="5" t="s">
        <v>2598</v>
      </c>
      <c r="G9513" s="31">
        <v>0</v>
      </c>
      <c r="H9513" s="32">
        <v>0</v>
      </c>
      <c r="I9513" s="5">
        <v>323.79888899999997</v>
      </c>
    </row>
    <row r="9514" spans="1:9">
      <c r="A9514" s="5">
        <v>2600035519</v>
      </c>
      <c r="B9514" s="5" t="s">
        <v>7000</v>
      </c>
      <c r="C9514" s="5" t="s">
        <v>699</v>
      </c>
      <c r="D9514" s="5" t="s">
        <v>700</v>
      </c>
      <c r="E9514" s="5">
        <v>9</v>
      </c>
      <c r="F9514" s="5" t="s">
        <v>2598</v>
      </c>
      <c r="G9514" s="31">
        <v>0</v>
      </c>
      <c r="H9514" s="32">
        <v>0</v>
      </c>
      <c r="I9514" s="5">
        <v>323.79888899999997</v>
      </c>
    </row>
    <row r="9515" spans="1:9">
      <c r="A9515" s="5">
        <v>2600035520</v>
      </c>
      <c r="B9515" s="5" t="s">
        <v>7001</v>
      </c>
      <c r="C9515" s="5" t="s">
        <v>699</v>
      </c>
      <c r="D9515" s="5" t="s">
        <v>700</v>
      </c>
      <c r="E9515" s="5">
        <v>9</v>
      </c>
      <c r="F9515" s="5" t="s">
        <v>2598</v>
      </c>
      <c r="G9515" s="31">
        <v>0</v>
      </c>
      <c r="H9515" s="32">
        <v>0</v>
      </c>
      <c r="I9515" s="5">
        <v>323.8</v>
      </c>
    </row>
    <row r="9516" spans="1:9">
      <c r="A9516" s="5">
        <v>2600035521</v>
      </c>
      <c r="B9516" s="5" t="s">
        <v>7002</v>
      </c>
      <c r="C9516" s="5" t="s">
        <v>699</v>
      </c>
      <c r="D9516" s="5" t="s">
        <v>700</v>
      </c>
      <c r="E9516" s="5">
        <v>9</v>
      </c>
      <c r="F9516" s="5" t="s">
        <v>2598</v>
      </c>
      <c r="G9516" s="31">
        <v>0</v>
      </c>
      <c r="H9516" s="32">
        <v>0</v>
      </c>
      <c r="I9516" s="5">
        <v>323.8</v>
      </c>
    </row>
    <row r="9517" spans="1:9">
      <c r="A9517" s="5">
        <v>2600035547</v>
      </c>
      <c r="B9517" s="5" t="s">
        <v>7003</v>
      </c>
      <c r="C9517" s="5" t="s">
        <v>248</v>
      </c>
      <c r="D9517" s="5" t="s">
        <v>249</v>
      </c>
      <c r="E9517" s="5">
        <v>2</v>
      </c>
      <c r="F9517" s="5" t="s">
        <v>2598</v>
      </c>
      <c r="G9517" s="31">
        <v>0</v>
      </c>
      <c r="H9517" s="32">
        <v>0</v>
      </c>
      <c r="I9517" s="5">
        <v>127.12</v>
      </c>
    </row>
    <row r="9518" spans="1:9">
      <c r="A9518" s="5">
        <v>2600035551</v>
      </c>
      <c r="B9518" s="5" t="s">
        <v>7004</v>
      </c>
      <c r="C9518" s="5" t="s">
        <v>248</v>
      </c>
      <c r="D9518" s="5" t="s">
        <v>249</v>
      </c>
      <c r="E9518" s="5">
        <v>10</v>
      </c>
      <c r="F9518" s="5" t="s">
        <v>2598</v>
      </c>
      <c r="G9518" s="31">
        <v>0</v>
      </c>
      <c r="H9518" s="32">
        <v>0</v>
      </c>
      <c r="I9518" s="5">
        <v>1.02</v>
      </c>
    </row>
    <row r="9519" spans="1:9">
      <c r="A9519" s="5">
        <v>2600035553</v>
      </c>
      <c r="B9519" s="5" t="s">
        <v>7005</v>
      </c>
      <c r="C9519" s="5" t="s">
        <v>248</v>
      </c>
      <c r="D9519" s="5" t="s">
        <v>249</v>
      </c>
      <c r="E9519" s="5">
        <v>5</v>
      </c>
      <c r="F9519" s="5" t="s">
        <v>2598</v>
      </c>
      <c r="G9519" s="31">
        <v>0</v>
      </c>
      <c r="H9519" s="32">
        <v>0</v>
      </c>
      <c r="I9519" s="5">
        <v>39.83</v>
      </c>
    </row>
    <row r="9520" spans="1:9">
      <c r="A9520" s="5">
        <v>2600035576</v>
      </c>
      <c r="B9520" s="5" t="s">
        <v>7006</v>
      </c>
      <c r="C9520" s="5" t="s">
        <v>248</v>
      </c>
      <c r="D9520" s="5" t="s">
        <v>249</v>
      </c>
      <c r="E9520" s="5">
        <v>2</v>
      </c>
      <c r="F9520" s="5" t="s">
        <v>2598</v>
      </c>
      <c r="G9520" s="31">
        <v>0</v>
      </c>
      <c r="H9520" s="32">
        <v>0</v>
      </c>
      <c r="I9520" s="5">
        <v>100.78</v>
      </c>
    </row>
    <row r="9521" spans="1:9">
      <c r="A9521" s="5">
        <v>2600035622</v>
      </c>
      <c r="B9521" s="5" t="s">
        <v>8781</v>
      </c>
      <c r="C9521" s="5" t="s">
        <v>248</v>
      </c>
      <c r="D9521" s="5" t="s">
        <v>249</v>
      </c>
      <c r="E9521" s="5">
        <v>0</v>
      </c>
      <c r="F9521" s="5" t="s">
        <v>2598</v>
      </c>
      <c r="G9521" s="31">
        <v>0</v>
      </c>
      <c r="H9521" s="32">
        <v>120</v>
      </c>
      <c r="I9521" s="5">
        <v>11.249000000000001</v>
      </c>
    </row>
    <row r="9522" spans="1:9">
      <c r="A9522" s="5">
        <v>2600035635</v>
      </c>
      <c r="B9522" s="5" t="s">
        <v>7007</v>
      </c>
      <c r="C9522" s="5" t="s">
        <v>248</v>
      </c>
      <c r="D9522" s="5" t="s">
        <v>249</v>
      </c>
      <c r="E9522" s="33">
        <v>24</v>
      </c>
      <c r="F9522" s="5" t="s">
        <v>2598</v>
      </c>
      <c r="G9522" s="31">
        <v>0</v>
      </c>
      <c r="H9522" s="32">
        <v>0</v>
      </c>
      <c r="I9522" s="5">
        <v>0.3</v>
      </c>
    </row>
    <row r="9523" spans="1:9">
      <c r="A9523" s="5">
        <v>2600035675</v>
      </c>
      <c r="B9523" s="5" t="s">
        <v>8782</v>
      </c>
      <c r="C9523" s="5" t="s">
        <v>248</v>
      </c>
      <c r="D9523" s="5" t="s">
        <v>249</v>
      </c>
      <c r="E9523" s="33">
        <v>0</v>
      </c>
      <c r="F9523" s="5" t="s">
        <v>5721</v>
      </c>
      <c r="G9523" s="31">
        <v>0</v>
      </c>
      <c r="H9523" s="32">
        <v>100</v>
      </c>
      <c r="I9523" s="5">
        <v>0</v>
      </c>
    </row>
    <row r="9524" spans="1:9">
      <c r="A9524" s="5">
        <v>2600035684</v>
      </c>
      <c r="B9524" s="5" t="s">
        <v>7008</v>
      </c>
      <c r="C9524" s="5" t="s">
        <v>248</v>
      </c>
      <c r="D9524" s="5" t="s">
        <v>249</v>
      </c>
      <c r="E9524" s="5">
        <v>30</v>
      </c>
      <c r="F9524" s="5" t="s">
        <v>2598</v>
      </c>
      <c r="G9524" s="31">
        <v>0</v>
      </c>
      <c r="H9524" s="32">
        <v>0</v>
      </c>
      <c r="I9524" s="5">
        <v>1</v>
      </c>
    </row>
    <row r="9525" spans="1:9">
      <c r="A9525" s="5">
        <v>2600035694</v>
      </c>
      <c r="B9525" s="5" t="s">
        <v>7009</v>
      </c>
      <c r="C9525" s="5" t="s">
        <v>248</v>
      </c>
      <c r="D9525" s="5" t="s">
        <v>249</v>
      </c>
      <c r="E9525" s="5">
        <v>10</v>
      </c>
      <c r="F9525" s="5" t="s">
        <v>2598</v>
      </c>
      <c r="G9525" s="31">
        <v>0</v>
      </c>
      <c r="H9525" s="32">
        <v>0</v>
      </c>
      <c r="I9525" s="5">
        <v>17.175000000000001</v>
      </c>
    </row>
    <row r="9526" spans="1:9">
      <c r="A9526" s="5">
        <v>2600035721</v>
      </c>
      <c r="B9526" s="5" t="s">
        <v>7010</v>
      </c>
      <c r="C9526" s="5" t="s">
        <v>248</v>
      </c>
      <c r="D9526" s="5" t="s">
        <v>249</v>
      </c>
      <c r="E9526" s="5">
        <v>5</v>
      </c>
      <c r="F9526" s="5" t="s">
        <v>2598</v>
      </c>
      <c r="G9526" s="31">
        <v>0</v>
      </c>
      <c r="H9526" s="32">
        <v>0</v>
      </c>
      <c r="I9526" s="5">
        <v>1.69</v>
      </c>
    </row>
    <row r="9527" spans="1:9">
      <c r="A9527" s="5">
        <v>2600035722</v>
      </c>
      <c r="B9527" s="5" t="s">
        <v>7011</v>
      </c>
      <c r="C9527" s="5" t="s">
        <v>248</v>
      </c>
      <c r="D9527" s="5" t="s">
        <v>249</v>
      </c>
      <c r="E9527" s="5">
        <v>5</v>
      </c>
      <c r="F9527" s="5" t="s">
        <v>2598</v>
      </c>
      <c r="G9527" s="31">
        <v>0</v>
      </c>
      <c r="H9527" s="32">
        <v>0</v>
      </c>
      <c r="I9527" s="33">
        <v>0.85399999999999998</v>
      </c>
    </row>
    <row r="9528" spans="1:9">
      <c r="A9528" s="5">
        <v>2600035723</v>
      </c>
      <c r="B9528" s="5" t="s">
        <v>7012</v>
      </c>
      <c r="C9528" s="5" t="s">
        <v>248</v>
      </c>
      <c r="D9528" s="5" t="s">
        <v>249</v>
      </c>
      <c r="E9528" s="5">
        <v>1</v>
      </c>
      <c r="F9528" s="5" t="s">
        <v>2598</v>
      </c>
      <c r="G9528" s="31">
        <v>0</v>
      </c>
      <c r="H9528" s="32">
        <v>0</v>
      </c>
      <c r="I9528" s="5">
        <v>4.8600000000000003</v>
      </c>
    </row>
    <row r="9529" spans="1:9">
      <c r="A9529" s="5">
        <v>2600035731</v>
      </c>
      <c r="B9529" s="5" t="s">
        <v>7013</v>
      </c>
      <c r="C9529" s="5" t="s">
        <v>248</v>
      </c>
      <c r="D9529" s="5" t="s">
        <v>249</v>
      </c>
      <c r="E9529" s="33">
        <v>3</v>
      </c>
      <c r="F9529" s="5" t="s">
        <v>2598</v>
      </c>
      <c r="G9529" s="31">
        <v>0</v>
      </c>
      <c r="H9529" s="32">
        <v>0</v>
      </c>
      <c r="I9529" s="5">
        <v>72.03</v>
      </c>
    </row>
    <row r="9530" spans="1:9">
      <c r="A9530" s="5">
        <v>2600035734</v>
      </c>
      <c r="B9530" s="5" t="s">
        <v>7014</v>
      </c>
      <c r="C9530" s="5" t="s">
        <v>248</v>
      </c>
      <c r="D9530" s="5" t="s">
        <v>249</v>
      </c>
      <c r="E9530" s="5">
        <v>1</v>
      </c>
      <c r="F9530" s="5" t="s">
        <v>2598</v>
      </c>
      <c r="G9530" s="31">
        <v>0</v>
      </c>
      <c r="H9530" s="32">
        <v>0</v>
      </c>
      <c r="I9530" s="5">
        <v>100.88</v>
      </c>
    </row>
    <row r="9531" spans="1:9">
      <c r="A9531" s="5">
        <v>2600035735</v>
      </c>
      <c r="B9531" s="5" t="s">
        <v>7015</v>
      </c>
      <c r="C9531" s="5" t="s">
        <v>248</v>
      </c>
      <c r="D9531" s="5" t="s">
        <v>249</v>
      </c>
      <c r="E9531" s="5">
        <v>1</v>
      </c>
      <c r="F9531" s="5" t="s">
        <v>2598</v>
      </c>
      <c r="G9531" s="31">
        <v>0</v>
      </c>
      <c r="H9531" s="32">
        <v>0</v>
      </c>
      <c r="I9531" s="5">
        <v>177.97</v>
      </c>
    </row>
    <row r="9532" spans="1:9">
      <c r="A9532" s="5">
        <v>2600035736</v>
      </c>
      <c r="B9532" s="5" t="s">
        <v>7016</v>
      </c>
      <c r="C9532" s="5" t="s">
        <v>248</v>
      </c>
      <c r="D9532" s="5" t="s">
        <v>249</v>
      </c>
      <c r="E9532" s="5">
        <v>1</v>
      </c>
      <c r="F9532" s="5" t="s">
        <v>2598</v>
      </c>
      <c r="G9532" s="31">
        <v>0</v>
      </c>
      <c r="H9532" s="32">
        <v>0</v>
      </c>
      <c r="I9532" s="33">
        <v>266.95</v>
      </c>
    </row>
    <row r="9533" spans="1:9">
      <c r="A9533" s="5">
        <v>2600035737</v>
      </c>
      <c r="B9533" s="5" t="s">
        <v>7017</v>
      </c>
      <c r="C9533" s="5" t="s">
        <v>248</v>
      </c>
      <c r="D9533" s="5" t="s">
        <v>249</v>
      </c>
      <c r="E9533" s="5">
        <v>1</v>
      </c>
      <c r="F9533" s="5" t="s">
        <v>2598</v>
      </c>
      <c r="G9533" s="31">
        <v>0</v>
      </c>
      <c r="H9533" s="32">
        <v>0</v>
      </c>
      <c r="I9533" s="5">
        <v>57.37</v>
      </c>
    </row>
    <row r="9534" spans="1:9">
      <c r="A9534" s="5">
        <v>2600035739</v>
      </c>
      <c r="B9534" s="5" t="s">
        <v>8224</v>
      </c>
      <c r="C9534" s="5" t="s">
        <v>248</v>
      </c>
      <c r="D9534" s="5" t="s">
        <v>249</v>
      </c>
      <c r="E9534" s="5">
        <v>1</v>
      </c>
      <c r="F9534" s="5" t="s">
        <v>2598</v>
      </c>
      <c r="G9534" s="31">
        <v>0</v>
      </c>
      <c r="H9534" s="32">
        <v>0</v>
      </c>
      <c r="I9534" s="5">
        <v>524.25</v>
      </c>
    </row>
    <row r="9535" spans="1:9">
      <c r="A9535" s="5">
        <v>2600035754</v>
      </c>
      <c r="B9535" s="5" t="s">
        <v>7018</v>
      </c>
      <c r="C9535" s="5" t="s">
        <v>248</v>
      </c>
      <c r="D9535" s="5" t="s">
        <v>249</v>
      </c>
      <c r="E9535" s="33">
        <v>3</v>
      </c>
      <c r="F9535" s="5" t="s">
        <v>2598</v>
      </c>
      <c r="G9535" s="31">
        <v>0</v>
      </c>
      <c r="H9535" s="32">
        <v>0</v>
      </c>
      <c r="I9535" s="5">
        <v>60.01</v>
      </c>
    </row>
    <row r="9536" spans="1:9">
      <c r="A9536" s="5">
        <v>2600035767</v>
      </c>
      <c r="B9536" s="5" t="s">
        <v>8600</v>
      </c>
      <c r="C9536" s="5" t="s">
        <v>248</v>
      </c>
      <c r="D9536" s="5" t="s">
        <v>249</v>
      </c>
      <c r="E9536" s="5">
        <v>4</v>
      </c>
      <c r="F9536" s="5" t="s">
        <v>2598</v>
      </c>
      <c r="G9536" s="31">
        <v>0</v>
      </c>
      <c r="H9536" s="32">
        <v>0</v>
      </c>
      <c r="I9536" s="5">
        <v>24.364999999999998</v>
      </c>
    </row>
    <row r="9537" spans="1:9">
      <c r="A9537" s="5">
        <v>2600040001</v>
      </c>
      <c r="B9537" s="5" t="s">
        <v>7019</v>
      </c>
      <c r="C9537" s="5" t="s">
        <v>2623</v>
      </c>
      <c r="D9537" s="5" t="s">
        <v>2624</v>
      </c>
      <c r="E9537" s="33">
        <v>1930</v>
      </c>
      <c r="F9537" s="5" t="s">
        <v>2598</v>
      </c>
      <c r="G9537" s="31">
        <v>0</v>
      </c>
      <c r="H9537" s="32">
        <v>0</v>
      </c>
      <c r="I9537" s="5">
        <v>5.7903419999999999</v>
      </c>
    </row>
    <row r="9538" spans="1:9">
      <c r="A9538" s="5">
        <v>2600040005</v>
      </c>
      <c r="B9538" s="5" t="s">
        <v>7020</v>
      </c>
      <c r="C9538" s="5" t="s">
        <v>699</v>
      </c>
      <c r="D9538" s="5" t="s">
        <v>700</v>
      </c>
      <c r="E9538" s="5">
        <v>39</v>
      </c>
      <c r="F9538" s="5" t="s">
        <v>2598</v>
      </c>
      <c r="G9538" s="31">
        <v>0</v>
      </c>
      <c r="H9538" s="32">
        <v>0</v>
      </c>
      <c r="I9538" s="5">
        <v>1.4102999999999999E-2</v>
      </c>
    </row>
    <row r="9539" spans="1:9">
      <c r="A9539" s="5">
        <v>2600040006</v>
      </c>
      <c r="B9539" s="5" t="s">
        <v>7021</v>
      </c>
      <c r="C9539" s="5" t="s">
        <v>248</v>
      </c>
      <c r="D9539" s="5" t="s">
        <v>249</v>
      </c>
      <c r="E9539" s="5">
        <v>1</v>
      </c>
      <c r="F9539" s="5" t="s">
        <v>4407</v>
      </c>
      <c r="G9539" s="31">
        <v>0</v>
      </c>
      <c r="H9539" s="32">
        <v>0</v>
      </c>
      <c r="I9539" s="33">
        <v>20.34</v>
      </c>
    </row>
    <row r="9540" spans="1:9">
      <c r="A9540" s="5">
        <v>2600040017</v>
      </c>
      <c r="B9540" s="5" t="s">
        <v>7022</v>
      </c>
      <c r="C9540" s="5" t="s">
        <v>699</v>
      </c>
      <c r="D9540" s="5" t="s">
        <v>700</v>
      </c>
      <c r="E9540" s="5">
        <v>37</v>
      </c>
      <c r="F9540" s="5" t="s">
        <v>2598</v>
      </c>
      <c r="G9540" s="31">
        <v>0</v>
      </c>
      <c r="H9540" s="32">
        <v>0</v>
      </c>
      <c r="I9540" s="5">
        <v>1.75973</v>
      </c>
    </row>
    <row r="9541" spans="1:9">
      <c r="A9541" s="5">
        <v>2600040022</v>
      </c>
      <c r="B9541" s="5" t="s">
        <v>7023</v>
      </c>
      <c r="C9541" s="5" t="s">
        <v>699</v>
      </c>
      <c r="D9541" s="5" t="s">
        <v>700</v>
      </c>
      <c r="E9541" s="5">
        <v>10</v>
      </c>
      <c r="F9541" s="5" t="s">
        <v>3510</v>
      </c>
      <c r="G9541" s="31">
        <v>0</v>
      </c>
      <c r="H9541" s="32">
        <v>0</v>
      </c>
      <c r="I9541" s="5">
        <v>47.134</v>
      </c>
    </row>
    <row r="9542" spans="1:9">
      <c r="A9542" s="5">
        <v>2600040043</v>
      </c>
      <c r="B9542" s="5" t="s">
        <v>7024</v>
      </c>
      <c r="C9542" s="5" t="s">
        <v>248</v>
      </c>
      <c r="D9542" s="5" t="s">
        <v>249</v>
      </c>
      <c r="E9542" s="5">
        <v>3</v>
      </c>
      <c r="F9542" s="5" t="s">
        <v>2598</v>
      </c>
      <c r="G9542" s="31">
        <v>0</v>
      </c>
      <c r="H9542" s="32">
        <v>0</v>
      </c>
      <c r="I9542" s="5">
        <v>5.62</v>
      </c>
    </row>
    <row r="9543" spans="1:9">
      <c r="A9543" s="5">
        <v>2600040045</v>
      </c>
      <c r="B9543" s="5" t="s">
        <v>7025</v>
      </c>
      <c r="C9543" s="5" t="s">
        <v>699</v>
      </c>
      <c r="D9543" s="5" t="s">
        <v>700</v>
      </c>
      <c r="E9543" s="5">
        <v>6</v>
      </c>
      <c r="F9543" s="5" t="s">
        <v>4407</v>
      </c>
      <c r="G9543" s="31">
        <v>0</v>
      </c>
      <c r="H9543" s="32">
        <v>0</v>
      </c>
      <c r="I9543" s="5">
        <v>5.0350000000000001</v>
      </c>
    </row>
    <row r="9544" spans="1:9">
      <c r="A9544" s="5">
        <v>2600040064</v>
      </c>
      <c r="B9544" s="5" t="s">
        <v>7026</v>
      </c>
      <c r="C9544" s="5" t="s">
        <v>699</v>
      </c>
      <c r="D9544" s="5" t="s">
        <v>700</v>
      </c>
      <c r="E9544" s="5">
        <v>4</v>
      </c>
      <c r="F9544" s="5" t="s">
        <v>2598</v>
      </c>
      <c r="G9544" s="31">
        <v>0</v>
      </c>
      <c r="H9544" s="32">
        <v>0</v>
      </c>
      <c r="I9544" s="33">
        <v>2.9725000000000001</v>
      </c>
    </row>
    <row r="9545" spans="1:9">
      <c r="A9545" s="5">
        <v>2600040077</v>
      </c>
      <c r="B9545" s="5" t="s">
        <v>7027</v>
      </c>
      <c r="C9545" s="5" t="s">
        <v>699</v>
      </c>
      <c r="D9545" s="5" t="s">
        <v>700</v>
      </c>
      <c r="E9545" s="5">
        <v>1</v>
      </c>
      <c r="F9545" s="5" t="s">
        <v>2598</v>
      </c>
      <c r="G9545" s="31">
        <v>0</v>
      </c>
      <c r="H9545" s="32">
        <v>0</v>
      </c>
      <c r="I9545" s="5">
        <v>36.479999999999997</v>
      </c>
    </row>
    <row r="9546" spans="1:9">
      <c r="A9546" s="5">
        <v>2600040086</v>
      </c>
      <c r="B9546" s="5" t="s">
        <v>7028</v>
      </c>
      <c r="C9546" s="5" t="s">
        <v>699</v>
      </c>
      <c r="D9546" s="5" t="s">
        <v>700</v>
      </c>
      <c r="E9546" s="33">
        <v>7</v>
      </c>
      <c r="F9546" s="5" t="s">
        <v>2598</v>
      </c>
      <c r="G9546" s="31">
        <v>0</v>
      </c>
      <c r="H9546" s="32">
        <v>0</v>
      </c>
      <c r="I9546" s="5">
        <v>13.812856999999999</v>
      </c>
    </row>
    <row r="9547" spans="1:9">
      <c r="A9547" s="5">
        <v>2600040086</v>
      </c>
      <c r="B9547" s="5" t="s">
        <v>7028</v>
      </c>
      <c r="C9547" s="5" t="s">
        <v>248</v>
      </c>
      <c r="D9547" s="5" t="s">
        <v>249</v>
      </c>
      <c r="E9547" s="5">
        <v>3</v>
      </c>
      <c r="F9547" s="5" t="s">
        <v>2598</v>
      </c>
      <c r="G9547" s="31">
        <v>0</v>
      </c>
      <c r="H9547" s="32">
        <v>0</v>
      </c>
      <c r="I9547" s="5">
        <v>13.813333</v>
      </c>
    </row>
    <row r="9548" spans="1:9">
      <c r="A9548" s="5">
        <v>2600040087</v>
      </c>
      <c r="B9548" s="5" t="s">
        <v>7029</v>
      </c>
      <c r="C9548" s="5" t="s">
        <v>248</v>
      </c>
      <c r="D9548" s="5" t="s">
        <v>249</v>
      </c>
      <c r="E9548" s="33">
        <v>4</v>
      </c>
      <c r="F9548" s="5" t="s">
        <v>2598</v>
      </c>
      <c r="G9548" s="31">
        <v>0</v>
      </c>
      <c r="H9548" s="32">
        <v>0</v>
      </c>
      <c r="I9548" s="5">
        <v>41.6</v>
      </c>
    </row>
    <row r="9549" spans="1:9">
      <c r="A9549" s="5">
        <v>2600040088</v>
      </c>
      <c r="B9549" s="5" t="s">
        <v>7030</v>
      </c>
      <c r="C9549" s="5" t="s">
        <v>248</v>
      </c>
      <c r="D9549" s="5" t="s">
        <v>249</v>
      </c>
      <c r="E9549" s="33">
        <v>4000</v>
      </c>
      <c r="F9549" s="5" t="s">
        <v>2598</v>
      </c>
      <c r="G9549" s="31">
        <v>0</v>
      </c>
      <c r="H9549" s="32">
        <v>0</v>
      </c>
      <c r="I9549" s="5">
        <v>0.12128</v>
      </c>
    </row>
    <row r="9550" spans="1:9">
      <c r="A9550" s="5">
        <v>2600040088</v>
      </c>
      <c r="B9550" s="5" t="s">
        <v>7030</v>
      </c>
      <c r="C9550" s="5" t="s">
        <v>2623</v>
      </c>
      <c r="D9550" s="5" t="s">
        <v>2624</v>
      </c>
      <c r="E9550" s="5">
        <v>50</v>
      </c>
      <c r="F9550" s="5" t="s">
        <v>2598</v>
      </c>
      <c r="G9550" s="31">
        <v>0</v>
      </c>
      <c r="H9550" s="32">
        <v>0</v>
      </c>
      <c r="I9550" s="5">
        <v>0.12920000000000001</v>
      </c>
    </row>
    <row r="9551" spans="1:9">
      <c r="A9551" s="5">
        <v>2600040091</v>
      </c>
      <c r="B9551" s="5" t="s">
        <v>7031</v>
      </c>
      <c r="C9551" s="5" t="s">
        <v>699</v>
      </c>
      <c r="D9551" s="5" t="s">
        <v>700</v>
      </c>
      <c r="E9551" s="5">
        <v>1</v>
      </c>
      <c r="F9551" s="5" t="s">
        <v>2598</v>
      </c>
      <c r="G9551" s="31">
        <v>0</v>
      </c>
      <c r="H9551" s="32">
        <v>0</v>
      </c>
      <c r="I9551" s="5">
        <v>4.17</v>
      </c>
    </row>
    <row r="9552" spans="1:9">
      <c r="A9552" s="5">
        <v>2600040091</v>
      </c>
      <c r="B9552" s="5" t="s">
        <v>7031</v>
      </c>
      <c r="C9552" s="5" t="s">
        <v>248</v>
      </c>
      <c r="D9552" s="5" t="s">
        <v>249</v>
      </c>
      <c r="E9552" s="33">
        <v>39</v>
      </c>
      <c r="F9552" s="5" t="s">
        <v>2598</v>
      </c>
      <c r="G9552" s="31">
        <v>0</v>
      </c>
      <c r="H9552" s="32">
        <v>0</v>
      </c>
      <c r="I9552" s="33">
        <v>4.0030770000000002</v>
      </c>
    </row>
    <row r="9553" spans="1:9">
      <c r="A9553" s="5">
        <v>2600040117</v>
      </c>
      <c r="B9553" s="5" t="s">
        <v>7032</v>
      </c>
      <c r="C9553" s="5" t="s">
        <v>248</v>
      </c>
      <c r="D9553" s="5" t="s">
        <v>249</v>
      </c>
      <c r="E9553" s="5">
        <v>30</v>
      </c>
      <c r="F9553" s="5" t="s">
        <v>2598</v>
      </c>
      <c r="G9553" s="31">
        <v>0</v>
      </c>
      <c r="H9553" s="32">
        <v>0</v>
      </c>
      <c r="I9553" s="5">
        <v>0.33900000000000002</v>
      </c>
    </row>
    <row r="9554" spans="1:9">
      <c r="A9554" s="5">
        <v>2600040125</v>
      </c>
      <c r="B9554" s="5" t="s">
        <v>7033</v>
      </c>
      <c r="C9554" s="5" t="s">
        <v>248</v>
      </c>
      <c r="D9554" s="5" t="s">
        <v>249</v>
      </c>
      <c r="E9554" s="5">
        <v>108.5</v>
      </c>
      <c r="F9554" s="5" t="s">
        <v>4407</v>
      </c>
      <c r="G9554" s="31">
        <v>0</v>
      </c>
      <c r="H9554" s="32">
        <v>0</v>
      </c>
      <c r="I9554" s="5">
        <v>26.695575999999999</v>
      </c>
    </row>
    <row r="9555" spans="1:9">
      <c r="A9555" s="5">
        <v>2600040133</v>
      </c>
      <c r="B9555" s="5" t="s">
        <v>7034</v>
      </c>
      <c r="C9555" s="5" t="s">
        <v>699</v>
      </c>
      <c r="D9555" s="5" t="s">
        <v>700</v>
      </c>
      <c r="E9555" s="5">
        <v>1</v>
      </c>
      <c r="F9555" s="5" t="s">
        <v>2598</v>
      </c>
      <c r="G9555" s="31">
        <v>0</v>
      </c>
      <c r="H9555" s="32">
        <v>0</v>
      </c>
      <c r="I9555" s="5">
        <v>1.38</v>
      </c>
    </row>
    <row r="9556" spans="1:9">
      <c r="A9556" s="5">
        <v>2600040141</v>
      </c>
      <c r="B9556" s="5" t="s">
        <v>7035</v>
      </c>
      <c r="C9556" s="5" t="s">
        <v>699</v>
      </c>
      <c r="D9556" s="5" t="s">
        <v>700</v>
      </c>
      <c r="E9556" s="33">
        <v>2</v>
      </c>
      <c r="F9556" s="5" t="s">
        <v>4407</v>
      </c>
      <c r="G9556" s="31">
        <v>0</v>
      </c>
      <c r="H9556" s="32">
        <v>0</v>
      </c>
      <c r="I9556" s="5">
        <v>14.2</v>
      </c>
    </row>
    <row r="9557" spans="1:9">
      <c r="A9557" s="5">
        <v>2600040148</v>
      </c>
      <c r="B9557" s="5" t="s">
        <v>7036</v>
      </c>
      <c r="C9557" s="5" t="s">
        <v>248</v>
      </c>
      <c r="D9557" s="5" t="s">
        <v>249</v>
      </c>
      <c r="E9557" s="5">
        <v>53</v>
      </c>
      <c r="F9557" s="5" t="s">
        <v>3510</v>
      </c>
      <c r="G9557" s="31">
        <v>0</v>
      </c>
      <c r="H9557" s="32">
        <v>0</v>
      </c>
      <c r="I9557" s="5">
        <v>1.1075470000000001</v>
      </c>
    </row>
    <row r="9558" spans="1:9">
      <c r="A9558" s="5">
        <v>2600040167</v>
      </c>
      <c r="B9558" s="5" t="s">
        <v>7037</v>
      </c>
      <c r="C9558" s="5" t="s">
        <v>699</v>
      </c>
      <c r="D9558" s="5" t="s">
        <v>700</v>
      </c>
      <c r="E9558" s="5">
        <v>2</v>
      </c>
      <c r="F9558" s="5" t="s">
        <v>2598</v>
      </c>
      <c r="G9558" s="31">
        <v>0</v>
      </c>
      <c r="H9558" s="32">
        <v>0</v>
      </c>
      <c r="I9558" s="5">
        <v>2.355</v>
      </c>
    </row>
    <row r="9559" spans="1:9">
      <c r="A9559" s="5">
        <v>2600040191</v>
      </c>
      <c r="B9559" s="5" t="s">
        <v>7038</v>
      </c>
      <c r="C9559" s="5" t="s">
        <v>248</v>
      </c>
      <c r="D9559" s="5" t="s">
        <v>249</v>
      </c>
      <c r="E9559" s="5">
        <v>1</v>
      </c>
      <c r="F9559" s="5" t="s">
        <v>2598</v>
      </c>
      <c r="G9559" s="31">
        <v>0</v>
      </c>
      <c r="H9559" s="32">
        <v>0</v>
      </c>
      <c r="I9559" s="5">
        <v>104.36</v>
      </c>
    </row>
    <row r="9560" spans="1:9">
      <c r="A9560" s="5">
        <v>2600040203</v>
      </c>
      <c r="B9560" s="5" t="s">
        <v>7039</v>
      </c>
      <c r="C9560" s="5" t="s">
        <v>248</v>
      </c>
      <c r="D9560" s="5" t="s">
        <v>249</v>
      </c>
      <c r="E9560" s="5">
        <v>1</v>
      </c>
      <c r="F9560" s="5" t="s">
        <v>2598</v>
      </c>
      <c r="G9560" s="31">
        <v>0</v>
      </c>
      <c r="H9560" s="32">
        <v>0</v>
      </c>
      <c r="I9560" s="5">
        <v>94</v>
      </c>
    </row>
    <row r="9561" spans="1:9">
      <c r="A9561" s="5">
        <v>2600040206</v>
      </c>
      <c r="B9561" s="5" t="s">
        <v>7040</v>
      </c>
      <c r="C9561" s="5" t="s">
        <v>699</v>
      </c>
      <c r="D9561" s="5" t="s">
        <v>700</v>
      </c>
      <c r="E9561" s="5">
        <v>1</v>
      </c>
      <c r="F9561" s="5" t="s">
        <v>2598</v>
      </c>
      <c r="G9561" s="31">
        <v>0</v>
      </c>
      <c r="H9561" s="32">
        <v>0</v>
      </c>
      <c r="I9561" s="5">
        <v>37.04</v>
      </c>
    </row>
    <row r="9562" spans="1:9">
      <c r="A9562" s="5">
        <v>2600040207</v>
      </c>
      <c r="B9562" s="5" t="s">
        <v>7041</v>
      </c>
      <c r="C9562" s="5" t="s">
        <v>699</v>
      </c>
      <c r="D9562" s="5" t="s">
        <v>700</v>
      </c>
      <c r="E9562" s="5">
        <v>1</v>
      </c>
      <c r="F9562" s="5" t="s">
        <v>2598</v>
      </c>
      <c r="G9562" s="31">
        <v>0</v>
      </c>
      <c r="H9562" s="32">
        <v>0</v>
      </c>
      <c r="I9562" s="5">
        <v>38</v>
      </c>
    </row>
    <row r="9563" spans="1:9">
      <c r="A9563" s="5">
        <v>2600040208</v>
      </c>
      <c r="B9563" s="5" t="s">
        <v>7042</v>
      </c>
      <c r="C9563" s="5" t="s">
        <v>699</v>
      </c>
      <c r="D9563" s="5" t="s">
        <v>700</v>
      </c>
      <c r="E9563" s="5">
        <v>1</v>
      </c>
      <c r="F9563" s="5" t="s">
        <v>2598</v>
      </c>
      <c r="G9563" s="31">
        <v>0</v>
      </c>
      <c r="H9563" s="32">
        <v>0</v>
      </c>
      <c r="I9563" s="5">
        <v>72</v>
      </c>
    </row>
    <row r="9564" spans="1:9">
      <c r="A9564" s="5">
        <v>2600040213</v>
      </c>
      <c r="B9564" s="5" t="s">
        <v>8510</v>
      </c>
      <c r="C9564" s="5" t="s">
        <v>248</v>
      </c>
      <c r="D9564" s="5" t="s">
        <v>249</v>
      </c>
      <c r="E9564" s="5">
        <v>2</v>
      </c>
      <c r="F9564" s="5" t="s">
        <v>5600</v>
      </c>
      <c r="G9564" s="31">
        <v>0</v>
      </c>
      <c r="H9564" s="32">
        <v>0</v>
      </c>
      <c r="I9564" s="5">
        <v>89.5</v>
      </c>
    </row>
    <row r="9565" spans="1:9">
      <c r="A9565" s="5">
        <v>2600040214</v>
      </c>
      <c r="B9565" s="5" t="s">
        <v>8511</v>
      </c>
      <c r="C9565" s="5" t="s">
        <v>248</v>
      </c>
      <c r="D9565" s="5" t="s">
        <v>249</v>
      </c>
      <c r="E9565" s="5">
        <v>1</v>
      </c>
      <c r="F9565" s="5" t="s">
        <v>5600</v>
      </c>
      <c r="G9565" s="31">
        <v>0</v>
      </c>
      <c r="H9565" s="32">
        <v>0</v>
      </c>
      <c r="I9565" s="5">
        <v>120.13</v>
      </c>
    </row>
    <row r="9566" spans="1:9">
      <c r="A9566" s="5">
        <v>2600040215</v>
      </c>
      <c r="B9566" s="5" t="s">
        <v>7043</v>
      </c>
      <c r="C9566" s="5" t="s">
        <v>248</v>
      </c>
      <c r="D9566" s="5" t="s">
        <v>249</v>
      </c>
      <c r="E9566" s="5">
        <v>6</v>
      </c>
      <c r="F9566" s="5" t="s">
        <v>2598</v>
      </c>
      <c r="G9566" s="31">
        <v>0</v>
      </c>
      <c r="H9566" s="32">
        <v>0</v>
      </c>
      <c r="I9566" s="5">
        <v>14.501666999999999</v>
      </c>
    </row>
    <row r="9567" spans="1:9">
      <c r="A9567" s="5">
        <v>2600040224</v>
      </c>
      <c r="B9567" s="5" t="s">
        <v>7044</v>
      </c>
      <c r="C9567" s="5" t="s">
        <v>699</v>
      </c>
      <c r="D9567" s="5" t="s">
        <v>700</v>
      </c>
      <c r="E9567" s="5">
        <v>6</v>
      </c>
      <c r="F9567" s="5" t="s">
        <v>2598</v>
      </c>
      <c r="G9567" s="31">
        <v>0</v>
      </c>
      <c r="H9567" s="32">
        <v>0</v>
      </c>
      <c r="I9567" s="5">
        <v>5.83</v>
      </c>
    </row>
    <row r="9568" spans="1:9">
      <c r="A9568" s="5">
        <v>2600040224</v>
      </c>
      <c r="B9568" s="5" t="s">
        <v>7044</v>
      </c>
      <c r="C9568" s="5" t="s">
        <v>248</v>
      </c>
      <c r="D9568" s="5" t="s">
        <v>249</v>
      </c>
      <c r="E9568" s="5">
        <v>19</v>
      </c>
      <c r="F9568" s="5" t="s">
        <v>2598</v>
      </c>
      <c r="G9568" s="31">
        <v>0</v>
      </c>
      <c r="H9568" s="32">
        <v>0</v>
      </c>
      <c r="I9568" s="5">
        <v>5.8294740000000003</v>
      </c>
    </row>
    <row r="9569" spans="1:9">
      <c r="A9569" s="5">
        <v>2600040236</v>
      </c>
      <c r="B9569" s="5" t="s">
        <v>7045</v>
      </c>
      <c r="C9569" s="5" t="s">
        <v>699</v>
      </c>
      <c r="D9569" s="5" t="s">
        <v>700</v>
      </c>
      <c r="E9569" s="33">
        <v>1</v>
      </c>
      <c r="F9569" s="5" t="s">
        <v>2598</v>
      </c>
      <c r="G9569" s="31">
        <v>0</v>
      </c>
      <c r="H9569" s="32">
        <v>0</v>
      </c>
      <c r="I9569" s="5">
        <v>162.22999999999999</v>
      </c>
    </row>
    <row r="9570" spans="1:9">
      <c r="A9570" s="5">
        <v>2600040242</v>
      </c>
      <c r="B9570" s="5" t="s">
        <v>7046</v>
      </c>
      <c r="C9570" s="5" t="s">
        <v>699</v>
      </c>
      <c r="D9570" s="5" t="s">
        <v>700</v>
      </c>
      <c r="E9570" s="5">
        <v>24</v>
      </c>
      <c r="F9570" s="5" t="s">
        <v>2598</v>
      </c>
      <c r="G9570" s="31">
        <v>0</v>
      </c>
      <c r="H9570" s="32">
        <v>0</v>
      </c>
      <c r="I9570" s="5">
        <v>0.11833299999999999</v>
      </c>
    </row>
    <row r="9571" spans="1:9">
      <c r="A9571" s="5">
        <v>2600040244</v>
      </c>
      <c r="B9571" s="5" t="s">
        <v>7047</v>
      </c>
      <c r="C9571" s="5" t="s">
        <v>248</v>
      </c>
      <c r="D9571" s="5" t="s">
        <v>249</v>
      </c>
      <c r="E9571" s="33">
        <v>7171</v>
      </c>
      <c r="F9571" s="5" t="s">
        <v>2598</v>
      </c>
      <c r="G9571" s="31">
        <v>0</v>
      </c>
      <c r="H9571" s="32">
        <v>0</v>
      </c>
      <c r="I9571" s="5">
        <v>0.46599200000000002</v>
      </c>
    </row>
    <row r="9572" spans="1:9">
      <c r="A9572" s="5">
        <v>2600040247</v>
      </c>
      <c r="B9572" s="5" t="s">
        <v>8601</v>
      </c>
      <c r="C9572" s="5" t="s">
        <v>248</v>
      </c>
      <c r="D9572" s="5" t="s">
        <v>249</v>
      </c>
      <c r="E9572" s="5">
        <v>1</v>
      </c>
      <c r="F9572" s="5" t="s">
        <v>2598</v>
      </c>
      <c r="G9572" s="31">
        <v>0</v>
      </c>
      <c r="H9572" s="32">
        <v>0</v>
      </c>
      <c r="I9572" s="5">
        <v>23.73</v>
      </c>
    </row>
    <row r="9573" spans="1:9">
      <c r="A9573" s="5">
        <v>2600040254</v>
      </c>
      <c r="B9573" s="5" t="s">
        <v>7048</v>
      </c>
      <c r="C9573" s="5" t="s">
        <v>699</v>
      </c>
      <c r="D9573" s="5" t="s">
        <v>700</v>
      </c>
      <c r="E9573" s="5">
        <v>1</v>
      </c>
      <c r="F9573" s="5" t="s">
        <v>5600</v>
      </c>
      <c r="G9573" s="31">
        <v>0</v>
      </c>
      <c r="H9573" s="32">
        <v>0</v>
      </c>
      <c r="I9573" s="5">
        <v>20.34</v>
      </c>
    </row>
    <row r="9574" spans="1:9">
      <c r="A9574" s="5">
        <v>2600040255</v>
      </c>
      <c r="B9574" s="5" t="s">
        <v>7049</v>
      </c>
      <c r="C9574" s="5" t="s">
        <v>248</v>
      </c>
      <c r="D9574" s="5" t="s">
        <v>249</v>
      </c>
      <c r="E9574" s="5">
        <v>35</v>
      </c>
      <c r="F9574" s="5" t="s">
        <v>5600</v>
      </c>
      <c r="G9574" s="31">
        <v>0</v>
      </c>
      <c r="H9574" s="32">
        <v>2</v>
      </c>
      <c r="I9574" s="5">
        <v>6.410857</v>
      </c>
    </row>
    <row r="9575" spans="1:9">
      <c r="A9575" s="5">
        <v>2600040279</v>
      </c>
      <c r="B9575" s="5" t="s">
        <v>7050</v>
      </c>
      <c r="C9575" s="5" t="s">
        <v>248</v>
      </c>
      <c r="D9575" s="5" t="s">
        <v>249</v>
      </c>
      <c r="E9575" s="33">
        <v>23</v>
      </c>
      <c r="F9575" s="5" t="s">
        <v>2598</v>
      </c>
      <c r="G9575" s="31">
        <v>0</v>
      </c>
      <c r="H9575" s="32">
        <v>0</v>
      </c>
      <c r="I9575" s="5">
        <v>23.388261</v>
      </c>
    </row>
    <row r="9576" spans="1:9">
      <c r="A9576" s="5">
        <v>2600040294</v>
      </c>
      <c r="B9576" s="5" t="s">
        <v>7051</v>
      </c>
      <c r="C9576" s="5" t="s">
        <v>699</v>
      </c>
      <c r="D9576" s="5" t="s">
        <v>700</v>
      </c>
      <c r="E9576" s="33">
        <v>2</v>
      </c>
      <c r="F9576" s="5" t="s">
        <v>2598</v>
      </c>
      <c r="G9576" s="31">
        <v>0</v>
      </c>
      <c r="H9576" s="32">
        <v>0</v>
      </c>
      <c r="I9576" s="5">
        <v>49.195</v>
      </c>
    </row>
    <row r="9577" spans="1:9">
      <c r="A9577" s="5">
        <v>2600040298</v>
      </c>
      <c r="B9577" s="5" t="s">
        <v>7052</v>
      </c>
      <c r="C9577" s="5" t="s">
        <v>248</v>
      </c>
      <c r="D9577" s="5" t="s">
        <v>249</v>
      </c>
      <c r="E9577" s="5">
        <v>2</v>
      </c>
      <c r="F9577" s="5" t="s">
        <v>2598</v>
      </c>
      <c r="G9577" s="31">
        <v>0</v>
      </c>
      <c r="H9577" s="32">
        <v>0</v>
      </c>
      <c r="I9577" s="5">
        <v>13.65</v>
      </c>
    </row>
    <row r="9578" spans="1:9">
      <c r="A9578" s="5">
        <v>2600040302</v>
      </c>
      <c r="B9578" s="5" t="s">
        <v>7053</v>
      </c>
      <c r="C9578" s="5" t="s">
        <v>699</v>
      </c>
      <c r="D9578" s="5" t="s">
        <v>700</v>
      </c>
      <c r="E9578" s="5">
        <v>2</v>
      </c>
      <c r="F9578" s="5" t="s">
        <v>2598</v>
      </c>
      <c r="G9578" s="31">
        <v>0</v>
      </c>
      <c r="H9578" s="32">
        <v>0</v>
      </c>
      <c r="I9578" s="5">
        <v>2.97</v>
      </c>
    </row>
    <row r="9579" spans="1:9">
      <c r="A9579" s="5">
        <v>2600040321</v>
      </c>
      <c r="B9579" s="5" t="s">
        <v>7054</v>
      </c>
      <c r="C9579" s="5" t="s">
        <v>699</v>
      </c>
      <c r="D9579" s="5" t="s">
        <v>700</v>
      </c>
      <c r="E9579" s="5">
        <v>6</v>
      </c>
      <c r="F9579" s="5" t="s">
        <v>2598</v>
      </c>
      <c r="G9579" s="31">
        <v>0</v>
      </c>
      <c r="H9579" s="32">
        <v>0</v>
      </c>
      <c r="I9579" s="33">
        <v>2.8566669999999998</v>
      </c>
    </row>
    <row r="9580" spans="1:9">
      <c r="A9580" s="5">
        <v>2600040326</v>
      </c>
      <c r="B9580" s="5" t="s">
        <v>7055</v>
      </c>
      <c r="C9580" s="5" t="s">
        <v>248</v>
      </c>
      <c r="D9580" s="5" t="s">
        <v>249</v>
      </c>
      <c r="E9580" s="33">
        <v>2</v>
      </c>
      <c r="F9580" s="5" t="s">
        <v>2598</v>
      </c>
      <c r="G9580" s="31">
        <v>0</v>
      </c>
      <c r="H9580" s="32">
        <v>0</v>
      </c>
      <c r="I9580" s="5">
        <v>4.5</v>
      </c>
    </row>
    <row r="9581" spans="1:9">
      <c r="A9581" s="5">
        <v>2600040364</v>
      </c>
      <c r="B9581" s="5" t="s">
        <v>8512</v>
      </c>
      <c r="C9581" s="5" t="s">
        <v>699</v>
      </c>
      <c r="D9581" s="5" t="s">
        <v>700</v>
      </c>
      <c r="E9581" s="5">
        <v>4</v>
      </c>
      <c r="F9581" s="5" t="s">
        <v>2598</v>
      </c>
      <c r="G9581" s="31">
        <v>0</v>
      </c>
      <c r="H9581" s="32">
        <v>0</v>
      </c>
      <c r="I9581" s="5">
        <v>0.7</v>
      </c>
    </row>
    <row r="9582" spans="1:9">
      <c r="A9582" s="5">
        <v>2600040379</v>
      </c>
      <c r="B9582" s="5" t="s">
        <v>7056</v>
      </c>
      <c r="C9582" s="5" t="s">
        <v>699</v>
      </c>
      <c r="D9582" s="5" t="s">
        <v>700</v>
      </c>
      <c r="E9582" s="5">
        <v>3</v>
      </c>
      <c r="F9582" s="5" t="s">
        <v>2598</v>
      </c>
      <c r="G9582" s="31">
        <v>0</v>
      </c>
      <c r="H9582" s="32">
        <v>0</v>
      </c>
      <c r="I9582" s="33">
        <v>86.113332999999997</v>
      </c>
    </row>
    <row r="9583" spans="1:9">
      <c r="A9583" s="5">
        <v>2600040408</v>
      </c>
      <c r="B9583" s="5" t="s">
        <v>8561</v>
      </c>
      <c r="C9583" s="5" t="s">
        <v>248</v>
      </c>
      <c r="D9583" s="5" t="s">
        <v>249</v>
      </c>
      <c r="E9583" s="5">
        <v>2</v>
      </c>
      <c r="F9583" s="5" t="s">
        <v>2598</v>
      </c>
      <c r="G9583" s="31">
        <v>0</v>
      </c>
      <c r="H9583" s="32">
        <v>0</v>
      </c>
      <c r="I9583" s="5">
        <v>29.66</v>
      </c>
    </row>
    <row r="9584" spans="1:9">
      <c r="A9584" s="5">
        <v>2600040410</v>
      </c>
      <c r="B9584" s="5" t="s">
        <v>7057</v>
      </c>
      <c r="C9584" s="5" t="s">
        <v>248</v>
      </c>
      <c r="D9584" s="5" t="s">
        <v>249</v>
      </c>
      <c r="E9584" s="5">
        <v>6</v>
      </c>
      <c r="F9584" s="5" t="s">
        <v>2598</v>
      </c>
      <c r="G9584" s="31">
        <v>0</v>
      </c>
      <c r="H9584" s="32">
        <v>0</v>
      </c>
      <c r="I9584" s="33">
        <v>1.1100000000000001</v>
      </c>
    </row>
    <row r="9585" spans="1:9">
      <c r="A9585" s="5">
        <v>2600040411</v>
      </c>
      <c r="B9585" s="5" t="s">
        <v>7058</v>
      </c>
      <c r="C9585" s="5" t="s">
        <v>248</v>
      </c>
      <c r="D9585" s="5" t="s">
        <v>249</v>
      </c>
      <c r="E9585" s="5">
        <v>2</v>
      </c>
      <c r="F9585" s="5" t="s">
        <v>2598</v>
      </c>
      <c r="G9585" s="31">
        <v>0</v>
      </c>
      <c r="H9585" s="32">
        <v>0</v>
      </c>
      <c r="I9585" s="33">
        <v>1.63</v>
      </c>
    </row>
    <row r="9586" spans="1:9">
      <c r="A9586" s="5">
        <v>2600040417</v>
      </c>
      <c r="B9586" s="5" t="s">
        <v>8602</v>
      </c>
      <c r="C9586" s="5" t="s">
        <v>248</v>
      </c>
      <c r="D9586" s="5" t="s">
        <v>249</v>
      </c>
      <c r="E9586" s="5">
        <v>1</v>
      </c>
      <c r="F9586" s="5" t="s">
        <v>2598</v>
      </c>
      <c r="G9586" s="31">
        <v>0</v>
      </c>
      <c r="H9586" s="32">
        <v>0</v>
      </c>
      <c r="I9586" s="5">
        <v>105.93</v>
      </c>
    </row>
    <row r="9587" spans="1:9">
      <c r="A9587" s="5">
        <v>2600040428</v>
      </c>
      <c r="B9587" s="5" t="s">
        <v>7059</v>
      </c>
      <c r="C9587" s="5" t="s">
        <v>248</v>
      </c>
      <c r="D9587" s="5" t="s">
        <v>249</v>
      </c>
      <c r="E9587" s="5">
        <v>6</v>
      </c>
      <c r="F9587" s="5" t="s">
        <v>2598</v>
      </c>
      <c r="G9587" s="31">
        <v>0</v>
      </c>
      <c r="H9587" s="32">
        <v>0</v>
      </c>
      <c r="I9587" s="33">
        <v>4.0616669999999999</v>
      </c>
    </row>
    <row r="9588" spans="1:9">
      <c r="A9588" s="5">
        <v>2600040460</v>
      </c>
      <c r="B9588" s="5" t="s">
        <v>7060</v>
      </c>
      <c r="C9588" s="5" t="s">
        <v>699</v>
      </c>
      <c r="D9588" s="5" t="s">
        <v>700</v>
      </c>
      <c r="E9588" s="33">
        <v>5</v>
      </c>
      <c r="F9588" s="5" t="s">
        <v>5721</v>
      </c>
      <c r="G9588" s="31">
        <v>0</v>
      </c>
      <c r="H9588" s="32">
        <v>0</v>
      </c>
      <c r="I9588" s="5">
        <v>4.6619999999999999</v>
      </c>
    </row>
    <row r="9589" spans="1:9">
      <c r="A9589" s="5">
        <v>2600040463</v>
      </c>
      <c r="B9589" s="5" t="s">
        <v>7061</v>
      </c>
      <c r="C9589" s="5" t="s">
        <v>699</v>
      </c>
      <c r="D9589" s="5" t="s">
        <v>700</v>
      </c>
      <c r="E9589" s="5">
        <v>31</v>
      </c>
      <c r="F9589" s="5" t="s">
        <v>2598</v>
      </c>
      <c r="G9589" s="31">
        <v>0</v>
      </c>
      <c r="H9589" s="32">
        <v>0</v>
      </c>
      <c r="I9589" s="5">
        <v>3.744516</v>
      </c>
    </row>
    <row r="9590" spans="1:9">
      <c r="A9590" s="5">
        <v>2600040474</v>
      </c>
      <c r="B9590" s="5" t="s">
        <v>7062</v>
      </c>
      <c r="C9590" s="5" t="s">
        <v>248</v>
      </c>
      <c r="D9590" s="5" t="s">
        <v>249</v>
      </c>
      <c r="E9590" s="5">
        <v>3</v>
      </c>
      <c r="F9590" s="5" t="s">
        <v>7063</v>
      </c>
      <c r="G9590" s="31">
        <v>0</v>
      </c>
      <c r="H9590" s="32">
        <v>0</v>
      </c>
      <c r="I9590" s="33">
        <v>26.95</v>
      </c>
    </row>
    <row r="9591" spans="1:9">
      <c r="A9591" s="5">
        <v>2600040479</v>
      </c>
      <c r="B9591" s="5" t="s">
        <v>7064</v>
      </c>
      <c r="C9591" s="5" t="s">
        <v>699</v>
      </c>
      <c r="D9591" s="5" t="s">
        <v>700</v>
      </c>
      <c r="E9591" s="5">
        <v>12</v>
      </c>
      <c r="F9591" s="5" t="s">
        <v>2598</v>
      </c>
      <c r="G9591" s="31">
        <v>0</v>
      </c>
      <c r="H9591" s="32">
        <v>0</v>
      </c>
      <c r="I9591" s="33">
        <v>0.67833299999999996</v>
      </c>
    </row>
    <row r="9592" spans="1:9">
      <c r="A9592" s="5">
        <v>2600040490</v>
      </c>
      <c r="B9592" s="5" t="s">
        <v>7065</v>
      </c>
      <c r="C9592" s="5" t="s">
        <v>248</v>
      </c>
      <c r="D9592" s="5" t="s">
        <v>249</v>
      </c>
      <c r="E9592" s="33">
        <v>11</v>
      </c>
      <c r="F9592" s="5" t="s">
        <v>2598</v>
      </c>
      <c r="G9592" s="31">
        <v>0</v>
      </c>
      <c r="H9592" s="32">
        <v>0</v>
      </c>
      <c r="I9592" s="33">
        <v>12.4</v>
      </c>
    </row>
    <row r="9593" spans="1:9">
      <c r="A9593" s="5">
        <v>2600040500</v>
      </c>
      <c r="B9593" s="5" t="s">
        <v>7066</v>
      </c>
      <c r="C9593" s="5" t="s">
        <v>248</v>
      </c>
      <c r="D9593" s="5" t="s">
        <v>249</v>
      </c>
      <c r="E9593" s="5">
        <v>0.25</v>
      </c>
      <c r="F9593" s="5" t="s">
        <v>5538</v>
      </c>
      <c r="G9593" s="31">
        <v>0</v>
      </c>
      <c r="H9593" s="32">
        <v>0</v>
      </c>
      <c r="I9593" s="33">
        <v>101.68</v>
      </c>
    </row>
    <row r="9594" spans="1:9">
      <c r="A9594" s="5">
        <v>2600040509</v>
      </c>
      <c r="B9594" s="5" t="s">
        <v>7067</v>
      </c>
      <c r="C9594" s="5" t="s">
        <v>248</v>
      </c>
      <c r="D9594" s="5" t="s">
        <v>249</v>
      </c>
      <c r="E9594" s="33">
        <v>1</v>
      </c>
      <c r="F9594" s="5" t="s">
        <v>2598</v>
      </c>
      <c r="G9594" s="31">
        <v>0</v>
      </c>
      <c r="H9594" s="32">
        <v>0</v>
      </c>
      <c r="I9594" s="5">
        <v>20.98</v>
      </c>
    </row>
    <row r="9595" spans="1:9">
      <c r="A9595" s="5">
        <v>2600040523</v>
      </c>
      <c r="B9595" s="5" t="s">
        <v>7068</v>
      </c>
      <c r="C9595" s="5" t="s">
        <v>248</v>
      </c>
      <c r="D9595" s="5" t="s">
        <v>249</v>
      </c>
      <c r="E9595" s="5">
        <v>2</v>
      </c>
      <c r="F9595" s="5" t="s">
        <v>2598</v>
      </c>
      <c r="G9595" s="31">
        <v>0</v>
      </c>
      <c r="H9595" s="32">
        <v>0</v>
      </c>
      <c r="I9595" s="5">
        <v>42.445</v>
      </c>
    </row>
    <row r="9596" spans="1:9">
      <c r="A9596" s="5">
        <v>2600040531</v>
      </c>
      <c r="B9596" s="5" t="s">
        <v>7069</v>
      </c>
      <c r="C9596" s="5" t="s">
        <v>699</v>
      </c>
      <c r="D9596" s="5" t="s">
        <v>700</v>
      </c>
      <c r="E9596" s="33">
        <v>0.01</v>
      </c>
      <c r="F9596" s="5" t="s">
        <v>5721</v>
      </c>
      <c r="G9596" s="31">
        <v>0</v>
      </c>
      <c r="H9596" s="32">
        <v>0</v>
      </c>
      <c r="I9596" s="33">
        <v>4</v>
      </c>
    </row>
    <row r="9597" spans="1:9">
      <c r="A9597" s="5">
        <v>2600040536</v>
      </c>
      <c r="B9597" s="5" t="s">
        <v>7070</v>
      </c>
      <c r="C9597" s="5" t="s">
        <v>248</v>
      </c>
      <c r="D9597" s="5" t="s">
        <v>249</v>
      </c>
      <c r="E9597" s="5">
        <v>1</v>
      </c>
      <c r="F9597" s="5" t="s">
        <v>2598</v>
      </c>
      <c r="G9597" s="31">
        <v>0</v>
      </c>
      <c r="H9597" s="32">
        <v>0</v>
      </c>
      <c r="I9597" s="5">
        <v>120</v>
      </c>
    </row>
    <row r="9598" spans="1:9">
      <c r="A9598" s="5">
        <v>2600040541</v>
      </c>
      <c r="B9598" s="5" t="s">
        <v>7071</v>
      </c>
      <c r="C9598" s="5" t="s">
        <v>248</v>
      </c>
      <c r="D9598" s="5" t="s">
        <v>249</v>
      </c>
      <c r="E9598" s="5">
        <v>8</v>
      </c>
      <c r="F9598" s="5" t="s">
        <v>5538</v>
      </c>
      <c r="G9598" s="31">
        <v>0</v>
      </c>
      <c r="H9598" s="32">
        <v>0</v>
      </c>
      <c r="I9598" s="5">
        <v>12.25</v>
      </c>
    </row>
    <row r="9599" spans="1:9">
      <c r="A9599" s="5">
        <v>2600040546</v>
      </c>
      <c r="B9599" s="5" t="s">
        <v>7072</v>
      </c>
      <c r="C9599" s="5" t="s">
        <v>699</v>
      </c>
      <c r="D9599" s="5" t="s">
        <v>700</v>
      </c>
      <c r="E9599" s="5">
        <v>40</v>
      </c>
      <c r="F9599" s="5" t="s">
        <v>2598</v>
      </c>
      <c r="G9599" s="31">
        <v>0</v>
      </c>
      <c r="H9599" s="32">
        <v>0</v>
      </c>
      <c r="I9599" s="5">
        <v>1.9744999999999999</v>
      </c>
    </row>
    <row r="9600" spans="1:9">
      <c r="A9600" s="5">
        <v>2600040559</v>
      </c>
      <c r="B9600" s="5" t="s">
        <v>7073</v>
      </c>
      <c r="C9600" s="5" t="s">
        <v>248</v>
      </c>
      <c r="D9600" s="5" t="s">
        <v>249</v>
      </c>
      <c r="E9600" s="33">
        <v>6</v>
      </c>
      <c r="F9600" s="5" t="s">
        <v>2598</v>
      </c>
      <c r="G9600" s="31">
        <v>0</v>
      </c>
      <c r="H9600" s="32">
        <v>0</v>
      </c>
      <c r="I9600" s="33">
        <v>15.78</v>
      </c>
    </row>
    <row r="9601" spans="1:9">
      <c r="A9601" s="5">
        <v>2600040560</v>
      </c>
      <c r="B9601" s="5" t="s">
        <v>7074</v>
      </c>
      <c r="C9601" s="5" t="s">
        <v>248</v>
      </c>
      <c r="D9601" s="5" t="s">
        <v>249</v>
      </c>
      <c r="E9601" s="5">
        <v>1</v>
      </c>
      <c r="F9601" s="5" t="s">
        <v>2598</v>
      </c>
      <c r="G9601" s="31">
        <v>0</v>
      </c>
      <c r="H9601" s="32">
        <v>0</v>
      </c>
      <c r="I9601" s="33">
        <v>93.22</v>
      </c>
    </row>
    <row r="9602" spans="1:9">
      <c r="A9602" s="5">
        <v>2600040566</v>
      </c>
      <c r="B9602" s="5" t="s">
        <v>7075</v>
      </c>
      <c r="C9602" s="5" t="s">
        <v>699</v>
      </c>
      <c r="D9602" s="5" t="s">
        <v>700</v>
      </c>
      <c r="E9602" s="5">
        <v>1</v>
      </c>
      <c r="F9602" s="5" t="s">
        <v>4407</v>
      </c>
      <c r="G9602" s="31">
        <v>0</v>
      </c>
      <c r="H9602" s="32">
        <v>0</v>
      </c>
      <c r="I9602" s="5">
        <v>46.8</v>
      </c>
    </row>
    <row r="9603" spans="1:9">
      <c r="A9603" s="5">
        <v>2600040567</v>
      </c>
      <c r="B9603" s="5" t="s">
        <v>7076</v>
      </c>
      <c r="C9603" s="5" t="s">
        <v>248</v>
      </c>
      <c r="D9603" s="5" t="s">
        <v>249</v>
      </c>
      <c r="E9603" s="5">
        <v>5</v>
      </c>
      <c r="F9603" s="5" t="s">
        <v>2598</v>
      </c>
      <c r="G9603" s="31">
        <v>0</v>
      </c>
      <c r="H9603" s="32">
        <v>0</v>
      </c>
      <c r="I9603" s="5">
        <v>3.3639999999999999</v>
      </c>
    </row>
    <row r="9604" spans="1:9">
      <c r="A9604" s="5">
        <v>2600040576</v>
      </c>
      <c r="B9604" s="5" t="s">
        <v>7077</v>
      </c>
      <c r="C9604" s="5" t="s">
        <v>699</v>
      </c>
      <c r="D9604" s="5" t="s">
        <v>700</v>
      </c>
      <c r="E9604" s="5">
        <v>3</v>
      </c>
      <c r="F9604" s="5" t="s">
        <v>2598</v>
      </c>
      <c r="G9604" s="31">
        <v>0</v>
      </c>
      <c r="H9604" s="32">
        <v>0</v>
      </c>
      <c r="I9604" s="33">
        <v>105.08666700000001</v>
      </c>
    </row>
    <row r="9605" spans="1:9">
      <c r="A9605" s="5">
        <v>2600040577</v>
      </c>
      <c r="B9605" s="5" t="s">
        <v>7078</v>
      </c>
      <c r="C9605" s="5" t="s">
        <v>699</v>
      </c>
      <c r="D9605" s="5" t="s">
        <v>700</v>
      </c>
      <c r="E9605" s="5">
        <v>2</v>
      </c>
      <c r="F9605" s="5" t="s">
        <v>2598</v>
      </c>
      <c r="G9605" s="31">
        <v>0</v>
      </c>
      <c r="H9605" s="32">
        <v>0</v>
      </c>
      <c r="I9605" s="5">
        <v>117.575</v>
      </c>
    </row>
    <row r="9606" spans="1:9">
      <c r="A9606" s="5">
        <v>2600040577</v>
      </c>
      <c r="B9606" s="5" t="s">
        <v>7078</v>
      </c>
      <c r="C9606" s="5" t="s">
        <v>248</v>
      </c>
      <c r="D9606" s="5" t="s">
        <v>249</v>
      </c>
      <c r="E9606" s="5">
        <v>1</v>
      </c>
      <c r="F9606" s="5" t="s">
        <v>2598</v>
      </c>
      <c r="G9606" s="31">
        <v>0</v>
      </c>
      <c r="H9606" s="32">
        <v>0</v>
      </c>
      <c r="I9606" s="5">
        <v>117.58</v>
      </c>
    </row>
    <row r="9607" spans="1:9">
      <c r="A9607" s="5">
        <v>2600040594</v>
      </c>
      <c r="B9607" s="5" t="s">
        <v>7079</v>
      </c>
      <c r="C9607" s="5" t="s">
        <v>699</v>
      </c>
      <c r="D9607" s="5" t="s">
        <v>700</v>
      </c>
      <c r="E9607" s="5">
        <v>3</v>
      </c>
      <c r="F9607" s="5" t="s">
        <v>5721</v>
      </c>
      <c r="G9607" s="31">
        <v>0</v>
      </c>
      <c r="H9607" s="32">
        <v>0</v>
      </c>
      <c r="I9607" s="5">
        <v>5.9366669999999999</v>
      </c>
    </row>
    <row r="9608" spans="1:9">
      <c r="A9608" s="5">
        <v>2600040600</v>
      </c>
      <c r="B9608" s="5" t="s">
        <v>7080</v>
      </c>
      <c r="C9608" s="5" t="s">
        <v>699</v>
      </c>
      <c r="D9608" s="5" t="s">
        <v>700</v>
      </c>
      <c r="E9608" s="5">
        <v>3</v>
      </c>
      <c r="F9608" s="5" t="s">
        <v>2598</v>
      </c>
      <c r="G9608" s="31">
        <v>0</v>
      </c>
      <c r="H9608" s="32">
        <v>0</v>
      </c>
      <c r="I9608" s="5">
        <v>3</v>
      </c>
    </row>
    <row r="9609" spans="1:9">
      <c r="A9609" s="5">
        <v>2600040621</v>
      </c>
      <c r="B9609" s="5" t="s">
        <v>7081</v>
      </c>
      <c r="C9609" s="5" t="s">
        <v>248</v>
      </c>
      <c r="D9609" s="5" t="s">
        <v>249</v>
      </c>
      <c r="E9609" s="5">
        <v>1</v>
      </c>
      <c r="F9609" s="5" t="s">
        <v>2598</v>
      </c>
      <c r="G9609" s="31">
        <v>0</v>
      </c>
      <c r="H9609" s="32">
        <v>0</v>
      </c>
      <c r="I9609" s="5">
        <v>31.76</v>
      </c>
    </row>
    <row r="9610" spans="1:9">
      <c r="A9610" s="5">
        <v>2600040623</v>
      </c>
      <c r="B9610" s="5" t="s">
        <v>7082</v>
      </c>
      <c r="C9610" s="5" t="s">
        <v>248</v>
      </c>
      <c r="D9610" s="5" t="s">
        <v>249</v>
      </c>
      <c r="E9610" s="5">
        <v>4</v>
      </c>
      <c r="F9610" s="5" t="s">
        <v>2598</v>
      </c>
      <c r="G9610" s="31">
        <v>0</v>
      </c>
      <c r="H9610" s="32">
        <v>0</v>
      </c>
      <c r="I9610" s="5">
        <v>1.0175000000000001</v>
      </c>
    </row>
    <row r="9611" spans="1:9">
      <c r="A9611" s="5">
        <v>2600040641</v>
      </c>
      <c r="B9611" s="5" t="s">
        <v>7083</v>
      </c>
      <c r="C9611" s="5" t="s">
        <v>699</v>
      </c>
      <c r="D9611" s="5" t="s">
        <v>700</v>
      </c>
      <c r="E9611" s="5">
        <v>2</v>
      </c>
      <c r="F9611" s="5" t="s">
        <v>2598</v>
      </c>
      <c r="G9611" s="31">
        <v>0</v>
      </c>
      <c r="H9611" s="32">
        <v>0</v>
      </c>
      <c r="I9611" s="33">
        <v>108.04</v>
      </c>
    </row>
    <row r="9612" spans="1:9">
      <c r="A9612" s="5">
        <v>2600040641</v>
      </c>
      <c r="B9612" s="5" t="s">
        <v>7083</v>
      </c>
      <c r="C9612" s="5" t="s">
        <v>248</v>
      </c>
      <c r="D9612" s="5" t="s">
        <v>249</v>
      </c>
      <c r="E9612" s="5">
        <v>1</v>
      </c>
      <c r="F9612" s="5" t="s">
        <v>2598</v>
      </c>
      <c r="G9612" s="31">
        <v>0</v>
      </c>
      <c r="H9612" s="32">
        <v>0</v>
      </c>
      <c r="I9612" s="33">
        <v>108.04</v>
      </c>
    </row>
    <row r="9613" spans="1:9">
      <c r="A9613" s="5">
        <v>2600040661</v>
      </c>
      <c r="B9613" s="5" t="s">
        <v>7084</v>
      </c>
      <c r="C9613" s="5" t="s">
        <v>248</v>
      </c>
      <c r="D9613" s="5" t="s">
        <v>249</v>
      </c>
      <c r="E9613" s="5">
        <v>30</v>
      </c>
      <c r="F9613" s="5" t="s">
        <v>5538</v>
      </c>
      <c r="G9613" s="31">
        <v>0</v>
      </c>
      <c r="H9613" s="32">
        <v>0</v>
      </c>
      <c r="I9613" s="5">
        <v>4.3673330000000004</v>
      </c>
    </row>
    <row r="9614" spans="1:9">
      <c r="A9614" s="5">
        <v>2600040662</v>
      </c>
      <c r="B9614" s="5" t="s">
        <v>7085</v>
      </c>
      <c r="C9614" s="5" t="s">
        <v>699</v>
      </c>
      <c r="D9614" s="5" t="s">
        <v>700</v>
      </c>
      <c r="E9614" s="5">
        <v>6</v>
      </c>
      <c r="F9614" s="5" t="s">
        <v>2598</v>
      </c>
      <c r="G9614" s="31">
        <v>0</v>
      </c>
      <c r="H9614" s="32">
        <v>0</v>
      </c>
      <c r="I9614" s="5">
        <v>90.071667000000005</v>
      </c>
    </row>
    <row r="9615" spans="1:9">
      <c r="A9615" s="5">
        <v>2600040679</v>
      </c>
      <c r="B9615" s="5" t="s">
        <v>7086</v>
      </c>
      <c r="C9615" s="5" t="s">
        <v>699</v>
      </c>
      <c r="D9615" s="5" t="s">
        <v>700</v>
      </c>
      <c r="E9615" s="5">
        <v>4</v>
      </c>
      <c r="F9615" s="5" t="s">
        <v>2598</v>
      </c>
      <c r="G9615" s="31">
        <v>0</v>
      </c>
      <c r="H9615" s="32">
        <v>0</v>
      </c>
      <c r="I9615" s="5">
        <v>3.83</v>
      </c>
    </row>
    <row r="9616" spans="1:9">
      <c r="A9616" s="5">
        <v>2600040712</v>
      </c>
      <c r="B9616" s="5" t="s">
        <v>7087</v>
      </c>
      <c r="C9616" s="5" t="s">
        <v>699</v>
      </c>
      <c r="D9616" s="5" t="s">
        <v>700</v>
      </c>
      <c r="E9616" s="33">
        <v>20</v>
      </c>
      <c r="F9616" s="5" t="s">
        <v>2598</v>
      </c>
      <c r="G9616" s="31">
        <v>0</v>
      </c>
      <c r="H9616" s="32">
        <v>0</v>
      </c>
      <c r="I9616" s="5">
        <v>1.5175000000000001</v>
      </c>
    </row>
    <row r="9617" spans="1:9">
      <c r="A9617" s="5">
        <v>2600040714</v>
      </c>
      <c r="B9617" s="5" t="s">
        <v>7088</v>
      </c>
      <c r="C9617" s="5" t="s">
        <v>699</v>
      </c>
      <c r="D9617" s="5" t="s">
        <v>700</v>
      </c>
      <c r="E9617" s="5">
        <v>1</v>
      </c>
      <c r="F9617" s="5" t="s">
        <v>2598</v>
      </c>
      <c r="G9617" s="31">
        <v>0</v>
      </c>
      <c r="H9617" s="32">
        <v>0</v>
      </c>
      <c r="I9617" s="5">
        <v>49.96</v>
      </c>
    </row>
    <row r="9618" spans="1:9">
      <c r="A9618" s="5">
        <v>2600040719</v>
      </c>
      <c r="B9618" s="5" t="s">
        <v>7089</v>
      </c>
      <c r="C9618" s="5" t="s">
        <v>699</v>
      </c>
      <c r="D9618" s="5" t="s">
        <v>700</v>
      </c>
      <c r="E9618" s="33">
        <v>3</v>
      </c>
      <c r="F9618" s="5" t="s">
        <v>2598</v>
      </c>
      <c r="G9618" s="31">
        <v>0</v>
      </c>
      <c r="H9618" s="32">
        <v>0</v>
      </c>
      <c r="I9618" s="5">
        <v>3.6</v>
      </c>
    </row>
    <row r="9619" spans="1:9">
      <c r="A9619" s="5">
        <v>2600040732</v>
      </c>
      <c r="B9619" s="5" t="s">
        <v>7090</v>
      </c>
      <c r="C9619" s="5" t="s">
        <v>248</v>
      </c>
      <c r="D9619" s="5" t="s">
        <v>249</v>
      </c>
      <c r="E9619" s="33">
        <v>3</v>
      </c>
      <c r="F9619" s="5" t="s">
        <v>2598</v>
      </c>
      <c r="G9619" s="31">
        <v>0</v>
      </c>
      <c r="H9619" s="32">
        <v>0</v>
      </c>
      <c r="I9619" s="5">
        <v>1.1433329999999999</v>
      </c>
    </row>
    <row r="9620" spans="1:9">
      <c r="A9620" s="5">
        <v>2600040733</v>
      </c>
      <c r="B9620" s="5" t="s">
        <v>7091</v>
      </c>
      <c r="C9620" s="5" t="s">
        <v>248</v>
      </c>
      <c r="D9620" s="5" t="s">
        <v>249</v>
      </c>
      <c r="E9620" s="5">
        <v>3</v>
      </c>
      <c r="F9620" s="5" t="s">
        <v>2598</v>
      </c>
      <c r="G9620" s="31">
        <v>0</v>
      </c>
      <c r="H9620" s="32">
        <v>0</v>
      </c>
      <c r="I9620" s="5">
        <v>2.2566670000000002</v>
      </c>
    </row>
    <row r="9621" spans="1:9">
      <c r="A9621" s="5">
        <v>2600040752</v>
      </c>
      <c r="B9621" s="5" t="s">
        <v>7092</v>
      </c>
      <c r="C9621" s="5" t="s">
        <v>248</v>
      </c>
      <c r="D9621" s="5" t="s">
        <v>249</v>
      </c>
      <c r="E9621" s="5">
        <v>3</v>
      </c>
      <c r="F9621" s="5" t="s">
        <v>2598</v>
      </c>
      <c r="G9621" s="31">
        <v>0</v>
      </c>
      <c r="H9621" s="32">
        <v>0</v>
      </c>
      <c r="I9621" s="5">
        <v>4.5</v>
      </c>
    </row>
    <row r="9622" spans="1:9">
      <c r="A9622" s="5">
        <v>2600040764</v>
      </c>
      <c r="B9622" s="5" t="s">
        <v>7093</v>
      </c>
      <c r="C9622" s="5" t="s">
        <v>2623</v>
      </c>
      <c r="D9622" s="5" t="s">
        <v>2624</v>
      </c>
      <c r="E9622" s="5">
        <v>3</v>
      </c>
      <c r="F9622" s="5" t="s">
        <v>2598</v>
      </c>
      <c r="G9622" s="31">
        <v>0</v>
      </c>
      <c r="H9622" s="32">
        <v>0</v>
      </c>
      <c r="I9622" s="5">
        <v>494</v>
      </c>
    </row>
    <row r="9623" spans="1:9">
      <c r="A9623" s="5">
        <v>2600040765</v>
      </c>
      <c r="B9623" s="5" t="s">
        <v>7094</v>
      </c>
      <c r="C9623" s="5" t="s">
        <v>2623</v>
      </c>
      <c r="D9623" s="5" t="s">
        <v>2624</v>
      </c>
      <c r="E9623" s="5">
        <v>132</v>
      </c>
      <c r="F9623" s="5" t="s">
        <v>2598</v>
      </c>
      <c r="G9623" s="31">
        <v>0</v>
      </c>
      <c r="H9623" s="32">
        <v>0</v>
      </c>
      <c r="I9623" s="33">
        <v>18.527954999999999</v>
      </c>
    </row>
    <row r="9624" spans="1:9">
      <c r="A9624" s="5">
        <v>2600040776</v>
      </c>
      <c r="B9624" s="5" t="s">
        <v>7095</v>
      </c>
      <c r="C9624" s="5" t="s">
        <v>699</v>
      </c>
      <c r="D9624" s="5" t="s">
        <v>700</v>
      </c>
      <c r="E9624" s="5">
        <v>33</v>
      </c>
      <c r="F9624" s="5" t="s">
        <v>2598</v>
      </c>
      <c r="G9624" s="31">
        <v>0</v>
      </c>
      <c r="H9624" s="32">
        <v>0</v>
      </c>
      <c r="I9624" s="5">
        <v>19.322424000000002</v>
      </c>
    </row>
    <row r="9625" spans="1:9">
      <c r="A9625" s="5">
        <v>2600040781</v>
      </c>
      <c r="B9625" s="5" t="s">
        <v>7096</v>
      </c>
      <c r="C9625" s="5" t="s">
        <v>699</v>
      </c>
      <c r="D9625" s="5" t="s">
        <v>700</v>
      </c>
      <c r="E9625" s="5">
        <v>6</v>
      </c>
      <c r="F9625" s="5" t="s">
        <v>2598</v>
      </c>
      <c r="G9625" s="31">
        <v>0</v>
      </c>
      <c r="H9625" s="32">
        <v>0</v>
      </c>
      <c r="I9625" s="33">
        <v>4.5999999999999996</v>
      </c>
    </row>
    <row r="9626" spans="1:9">
      <c r="A9626" s="5">
        <v>2600040812</v>
      </c>
      <c r="B9626" s="5" t="s">
        <v>7097</v>
      </c>
      <c r="C9626" s="5" t="s">
        <v>248</v>
      </c>
      <c r="D9626" s="5" t="s">
        <v>249</v>
      </c>
      <c r="E9626" s="33">
        <v>4</v>
      </c>
      <c r="F9626" s="5" t="s">
        <v>2598</v>
      </c>
      <c r="G9626" s="31">
        <v>0</v>
      </c>
      <c r="H9626" s="32">
        <v>0</v>
      </c>
      <c r="I9626" s="5">
        <v>4.8899999999999997</v>
      </c>
    </row>
    <row r="9627" spans="1:9">
      <c r="A9627" s="5">
        <v>2600040825</v>
      </c>
      <c r="B9627" s="5" t="s">
        <v>7098</v>
      </c>
      <c r="C9627" s="5" t="s">
        <v>699</v>
      </c>
      <c r="D9627" s="5" t="s">
        <v>700</v>
      </c>
      <c r="E9627" s="33">
        <v>16</v>
      </c>
      <c r="F9627" s="5" t="s">
        <v>2598</v>
      </c>
      <c r="G9627" s="31">
        <v>0</v>
      </c>
      <c r="H9627" s="32">
        <v>0</v>
      </c>
      <c r="I9627" s="33">
        <v>1.7649999999999999</v>
      </c>
    </row>
    <row r="9628" spans="1:9">
      <c r="A9628" s="5">
        <v>2600040831</v>
      </c>
      <c r="B9628" s="5" t="s">
        <v>7099</v>
      </c>
      <c r="C9628" s="5" t="s">
        <v>2623</v>
      </c>
      <c r="D9628" s="5" t="s">
        <v>2624</v>
      </c>
      <c r="E9628" s="33">
        <v>5</v>
      </c>
      <c r="F9628" s="5" t="s">
        <v>2598</v>
      </c>
      <c r="G9628" s="31">
        <v>0</v>
      </c>
      <c r="H9628" s="32">
        <v>0</v>
      </c>
      <c r="I9628" s="5">
        <v>33.521999999999998</v>
      </c>
    </row>
    <row r="9629" spans="1:9">
      <c r="A9629" s="5">
        <v>2600040837</v>
      </c>
      <c r="B9629" s="5" t="s">
        <v>7100</v>
      </c>
      <c r="C9629" s="5" t="s">
        <v>699</v>
      </c>
      <c r="D9629" s="5" t="s">
        <v>700</v>
      </c>
      <c r="E9629" s="5">
        <v>4</v>
      </c>
      <c r="F9629" s="5" t="s">
        <v>2598</v>
      </c>
      <c r="G9629" s="31">
        <v>0</v>
      </c>
      <c r="H9629" s="32">
        <v>0</v>
      </c>
      <c r="I9629" s="5">
        <v>4.67</v>
      </c>
    </row>
    <row r="9630" spans="1:9">
      <c r="A9630" s="5">
        <v>2600040849</v>
      </c>
      <c r="B9630" s="5" t="s">
        <v>7101</v>
      </c>
      <c r="C9630" s="5" t="s">
        <v>248</v>
      </c>
      <c r="D9630" s="5" t="s">
        <v>249</v>
      </c>
      <c r="E9630" s="5">
        <v>100</v>
      </c>
      <c r="F9630" s="5" t="s">
        <v>2598</v>
      </c>
      <c r="G9630" s="31">
        <v>0</v>
      </c>
      <c r="H9630" s="32">
        <v>0</v>
      </c>
      <c r="I9630" s="5">
        <v>0.1414</v>
      </c>
    </row>
    <row r="9631" spans="1:9">
      <c r="A9631" s="5">
        <v>2600040851</v>
      </c>
      <c r="B9631" s="5" t="s">
        <v>7102</v>
      </c>
      <c r="C9631" s="5" t="s">
        <v>699</v>
      </c>
      <c r="D9631" s="5" t="s">
        <v>700</v>
      </c>
      <c r="E9631" s="5">
        <v>1</v>
      </c>
      <c r="F9631" s="5" t="s">
        <v>2598</v>
      </c>
      <c r="G9631" s="31">
        <v>0</v>
      </c>
      <c r="H9631" s="32">
        <v>0</v>
      </c>
      <c r="I9631" s="5">
        <v>248.9</v>
      </c>
    </row>
    <row r="9632" spans="1:9">
      <c r="A9632" s="5">
        <v>2600040873</v>
      </c>
      <c r="B9632" s="5" t="s">
        <v>7103</v>
      </c>
      <c r="C9632" s="5" t="s">
        <v>248</v>
      </c>
      <c r="D9632" s="5" t="s">
        <v>249</v>
      </c>
      <c r="E9632" s="5">
        <v>1</v>
      </c>
      <c r="F9632" s="5" t="s">
        <v>2598</v>
      </c>
      <c r="G9632" s="31">
        <v>0</v>
      </c>
      <c r="H9632" s="32">
        <v>0</v>
      </c>
      <c r="I9632" s="5">
        <v>38.14</v>
      </c>
    </row>
    <row r="9633" spans="1:9">
      <c r="A9633" s="5">
        <v>2600040876</v>
      </c>
      <c r="B9633" s="5" t="s">
        <v>7104</v>
      </c>
      <c r="C9633" s="5" t="s">
        <v>699</v>
      </c>
      <c r="D9633" s="5" t="s">
        <v>700</v>
      </c>
      <c r="E9633" s="5">
        <v>2</v>
      </c>
      <c r="F9633" s="5" t="s">
        <v>2598</v>
      </c>
      <c r="G9633" s="31">
        <v>0</v>
      </c>
      <c r="H9633" s="32">
        <v>0</v>
      </c>
      <c r="I9633" s="33">
        <v>8.35</v>
      </c>
    </row>
    <row r="9634" spans="1:9">
      <c r="A9634" s="5">
        <v>2600040899</v>
      </c>
      <c r="B9634" s="5" t="s">
        <v>7105</v>
      </c>
      <c r="C9634" s="5" t="s">
        <v>699</v>
      </c>
      <c r="D9634" s="5" t="s">
        <v>700</v>
      </c>
      <c r="E9634" s="5">
        <v>80</v>
      </c>
      <c r="F9634" s="5" t="s">
        <v>2598</v>
      </c>
      <c r="G9634" s="31">
        <v>0</v>
      </c>
      <c r="H9634" s="32">
        <v>11</v>
      </c>
      <c r="I9634" s="33">
        <v>209.69412500000001</v>
      </c>
    </row>
    <row r="9635" spans="1:9">
      <c r="A9635" s="5">
        <v>2600040899</v>
      </c>
      <c r="B9635" s="5" t="s">
        <v>7105</v>
      </c>
      <c r="C9635" s="5" t="s">
        <v>2623</v>
      </c>
      <c r="D9635" s="5" t="s">
        <v>2624</v>
      </c>
      <c r="E9635" s="5">
        <v>34</v>
      </c>
      <c r="F9635" s="5" t="s">
        <v>2598</v>
      </c>
      <c r="G9635" s="31">
        <v>0</v>
      </c>
      <c r="H9635" s="32">
        <v>0</v>
      </c>
      <c r="I9635" s="5">
        <v>127.542941</v>
      </c>
    </row>
    <row r="9636" spans="1:9">
      <c r="A9636" s="5">
        <v>2600040923</v>
      </c>
      <c r="B9636" s="5" t="s">
        <v>7106</v>
      </c>
      <c r="C9636" s="5" t="s">
        <v>699</v>
      </c>
      <c r="D9636" s="5" t="s">
        <v>700</v>
      </c>
      <c r="E9636" s="5">
        <v>6</v>
      </c>
      <c r="F9636" s="5" t="s">
        <v>2598</v>
      </c>
      <c r="G9636" s="31">
        <v>0</v>
      </c>
      <c r="H9636" s="32">
        <v>0</v>
      </c>
      <c r="I9636" s="33">
        <v>6.4733330000000002</v>
      </c>
    </row>
    <row r="9637" spans="1:9">
      <c r="A9637" s="5">
        <v>2600040941</v>
      </c>
      <c r="B9637" s="5" t="s">
        <v>1911</v>
      </c>
      <c r="C9637" s="5" t="s">
        <v>699</v>
      </c>
      <c r="D9637" s="5" t="s">
        <v>700</v>
      </c>
      <c r="E9637" s="33">
        <v>237</v>
      </c>
      <c r="F9637" s="5" t="s">
        <v>4407</v>
      </c>
      <c r="G9637" s="31">
        <v>0</v>
      </c>
      <c r="H9637" s="32">
        <v>0</v>
      </c>
      <c r="I9637" s="5">
        <v>3.9549789999999998</v>
      </c>
    </row>
    <row r="9638" spans="1:9">
      <c r="A9638" s="5">
        <v>2600040941</v>
      </c>
      <c r="B9638" s="5" t="s">
        <v>1911</v>
      </c>
      <c r="C9638" s="5" t="s">
        <v>909</v>
      </c>
      <c r="D9638" s="5" t="s">
        <v>910</v>
      </c>
      <c r="E9638" s="5">
        <v>25</v>
      </c>
      <c r="F9638" s="5" t="s">
        <v>4407</v>
      </c>
      <c r="G9638" s="31">
        <v>0</v>
      </c>
      <c r="H9638" s="32">
        <v>0</v>
      </c>
      <c r="I9638" s="5">
        <v>3.2692000000000001</v>
      </c>
    </row>
    <row r="9639" spans="1:9">
      <c r="A9639" s="5">
        <v>2600040945</v>
      </c>
      <c r="B9639" s="5" t="s">
        <v>7107</v>
      </c>
      <c r="C9639" s="5" t="s">
        <v>2623</v>
      </c>
      <c r="D9639" s="5" t="s">
        <v>2624</v>
      </c>
      <c r="E9639" s="5">
        <v>442</v>
      </c>
      <c r="F9639" s="5" t="s">
        <v>2598</v>
      </c>
      <c r="G9639" s="31">
        <v>0</v>
      </c>
      <c r="H9639" s="32">
        <v>0</v>
      </c>
      <c r="I9639" s="5">
        <v>5.8689140000000002</v>
      </c>
    </row>
    <row r="9640" spans="1:9">
      <c r="A9640" s="5">
        <v>2600040957</v>
      </c>
      <c r="B9640" s="5" t="s">
        <v>7108</v>
      </c>
      <c r="C9640" s="5" t="s">
        <v>699</v>
      </c>
      <c r="D9640" s="5" t="s">
        <v>700</v>
      </c>
      <c r="E9640" s="5">
        <v>10</v>
      </c>
      <c r="F9640" s="5" t="s">
        <v>7109</v>
      </c>
      <c r="G9640" s="31">
        <v>0</v>
      </c>
      <c r="H9640" s="32">
        <v>0</v>
      </c>
      <c r="I9640" s="33">
        <v>265.97500000000002</v>
      </c>
    </row>
    <row r="9641" spans="1:9">
      <c r="A9641" s="5">
        <v>2600040961</v>
      </c>
      <c r="B9641" s="5" t="s">
        <v>7110</v>
      </c>
      <c r="C9641" s="5" t="s">
        <v>699</v>
      </c>
      <c r="D9641" s="5" t="s">
        <v>700</v>
      </c>
      <c r="E9641" s="5">
        <v>2</v>
      </c>
      <c r="F9641" s="5" t="s">
        <v>2598</v>
      </c>
      <c r="G9641" s="31">
        <v>0</v>
      </c>
      <c r="H9641" s="32">
        <v>0</v>
      </c>
      <c r="I9641" s="33">
        <v>75.41</v>
      </c>
    </row>
    <row r="9642" spans="1:9">
      <c r="A9642" s="5">
        <v>2600040962</v>
      </c>
      <c r="B9642" s="5" t="s">
        <v>7111</v>
      </c>
      <c r="C9642" s="5" t="s">
        <v>699</v>
      </c>
      <c r="D9642" s="5" t="s">
        <v>700</v>
      </c>
      <c r="E9642" s="5">
        <v>2</v>
      </c>
      <c r="F9642" s="5" t="s">
        <v>2598</v>
      </c>
      <c r="G9642" s="31">
        <v>0</v>
      </c>
      <c r="H9642" s="32">
        <v>0</v>
      </c>
      <c r="I9642" s="33">
        <v>56.695</v>
      </c>
    </row>
    <row r="9643" spans="1:9">
      <c r="A9643" s="5">
        <v>2600040962</v>
      </c>
      <c r="B9643" s="5" t="s">
        <v>7111</v>
      </c>
      <c r="C9643" s="5" t="s">
        <v>248</v>
      </c>
      <c r="D9643" s="5" t="s">
        <v>249</v>
      </c>
      <c r="E9643" s="5">
        <v>2</v>
      </c>
      <c r="F9643" s="5" t="s">
        <v>2598</v>
      </c>
      <c r="G9643" s="31">
        <v>0</v>
      </c>
      <c r="H9643" s="32">
        <v>0</v>
      </c>
      <c r="I9643" s="5">
        <v>56.695</v>
      </c>
    </row>
    <row r="9644" spans="1:9">
      <c r="A9644" s="5">
        <v>2600040964</v>
      </c>
      <c r="B9644" s="5" t="s">
        <v>7112</v>
      </c>
      <c r="C9644" s="5" t="s">
        <v>699</v>
      </c>
      <c r="D9644" s="5" t="s">
        <v>700</v>
      </c>
      <c r="E9644" s="5">
        <v>2</v>
      </c>
      <c r="F9644" s="5" t="s">
        <v>2598</v>
      </c>
      <c r="G9644" s="31">
        <v>0</v>
      </c>
      <c r="H9644" s="32">
        <v>0</v>
      </c>
      <c r="I9644" s="5">
        <v>17.375</v>
      </c>
    </row>
    <row r="9645" spans="1:9">
      <c r="A9645" s="5">
        <v>2600040965</v>
      </c>
      <c r="B9645" s="5" t="s">
        <v>7113</v>
      </c>
      <c r="C9645" s="5" t="s">
        <v>699</v>
      </c>
      <c r="D9645" s="5" t="s">
        <v>700</v>
      </c>
      <c r="E9645" s="5">
        <v>16</v>
      </c>
      <c r="F9645" s="5" t="s">
        <v>2598</v>
      </c>
      <c r="G9645" s="31">
        <v>0</v>
      </c>
      <c r="H9645" s="32">
        <v>0</v>
      </c>
      <c r="I9645" s="5">
        <v>1.1625000000000001</v>
      </c>
    </row>
    <row r="9646" spans="1:9">
      <c r="A9646" s="5">
        <v>2600040988</v>
      </c>
      <c r="B9646" s="5" t="s">
        <v>7114</v>
      </c>
      <c r="C9646" s="5" t="s">
        <v>699</v>
      </c>
      <c r="D9646" s="5" t="s">
        <v>700</v>
      </c>
      <c r="E9646" s="33">
        <v>4</v>
      </c>
      <c r="F9646" s="5" t="s">
        <v>2598</v>
      </c>
      <c r="G9646" s="31">
        <v>0</v>
      </c>
      <c r="H9646" s="32">
        <v>0</v>
      </c>
      <c r="I9646" s="33">
        <v>3.83</v>
      </c>
    </row>
    <row r="9647" spans="1:9">
      <c r="A9647" s="5">
        <v>2600040997</v>
      </c>
      <c r="B9647" s="5" t="s">
        <v>7115</v>
      </c>
      <c r="C9647" s="5" t="s">
        <v>699</v>
      </c>
      <c r="D9647" s="5" t="s">
        <v>700</v>
      </c>
      <c r="E9647" s="5">
        <v>20</v>
      </c>
      <c r="F9647" s="5" t="s">
        <v>2598</v>
      </c>
      <c r="G9647" s="31">
        <v>0</v>
      </c>
      <c r="H9647" s="32">
        <v>0</v>
      </c>
      <c r="I9647" s="5">
        <v>0.42349999999999999</v>
      </c>
    </row>
    <row r="9648" spans="1:9">
      <c r="A9648" s="5">
        <v>2600041021</v>
      </c>
      <c r="B9648" s="5" t="s">
        <v>7116</v>
      </c>
      <c r="C9648" s="5" t="s">
        <v>248</v>
      </c>
      <c r="D9648" s="5" t="s">
        <v>249</v>
      </c>
      <c r="E9648" s="33">
        <v>4</v>
      </c>
      <c r="F9648" s="5" t="s">
        <v>2598</v>
      </c>
      <c r="G9648" s="31">
        <v>0</v>
      </c>
      <c r="H9648" s="32">
        <v>0</v>
      </c>
      <c r="I9648" s="5">
        <v>57.202500000000001</v>
      </c>
    </row>
    <row r="9649" spans="1:9">
      <c r="A9649" s="5">
        <v>2600041024</v>
      </c>
      <c r="B9649" s="5" t="s">
        <v>7117</v>
      </c>
      <c r="C9649" s="5" t="s">
        <v>248</v>
      </c>
      <c r="D9649" s="5" t="s">
        <v>249</v>
      </c>
      <c r="E9649" s="5">
        <v>16</v>
      </c>
      <c r="F9649" s="5" t="s">
        <v>2598</v>
      </c>
      <c r="G9649" s="31">
        <v>0</v>
      </c>
      <c r="H9649" s="32">
        <v>0</v>
      </c>
      <c r="I9649" s="5">
        <v>1.19</v>
      </c>
    </row>
    <row r="9650" spans="1:9">
      <c r="A9650" s="5">
        <v>2600041025</v>
      </c>
      <c r="B9650" s="5" t="s">
        <v>7118</v>
      </c>
      <c r="C9650" s="5" t="s">
        <v>248</v>
      </c>
      <c r="D9650" s="5" t="s">
        <v>249</v>
      </c>
      <c r="E9650" s="5">
        <v>1</v>
      </c>
      <c r="F9650" s="5" t="s">
        <v>2598</v>
      </c>
      <c r="G9650" s="31">
        <v>0</v>
      </c>
      <c r="H9650" s="32">
        <v>0</v>
      </c>
      <c r="I9650" s="5">
        <v>42.71</v>
      </c>
    </row>
    <row r="9651" spans="1:9">
      <c r="A9651" s="5">
        <v>2600041045</v>
      </c>
      <c r="B9651" s="5" t="s">
        <v>7119</v>
      </c>
      <c r="C9651" s="5" t="s">
        <v>699</v>
      </c>
      <c r="D9651" s="5" t="s">
        <v>700</v>
      </c>
      <c r="E9651" s="5">
        <v>1</v>
      </c>
      <c r="F9651" s="5" t="s">
        <v>2598</v>
      </c>
      <c r="G9651" s="31">
        <v>0</v>
      </c>
      <c r="H9651" s="32">
        <v>0</v>
      </c>
      <c r="I9651" s="5">
        <v>74.58</v>
      </c>
    </row>
    <row r="9652" spans="1:9">
      <c r="A9652" s="5">
        <v>2600041047</v>
      </c>
      <c r="B9652" s="5" t="s">
        <v>7120</v>
      </c>
      <c r="C9652" s="5" t="s">
        <v>699</v>
      </c>
      <c r="D9652" s="5" t="s">
        <v>700</v>
      </c>
      <c r="E9652" s="5">
        <v>1</v>
      </c>
      <c r="F9652" s="5" t="s">
        <v>2598</v>
      </c>
      <c r="G9652" s="31">
        <v>0</v>
      </c>
      <c r="H9652" s="32">
        <v>0</v>
      </c>
      <c r="I9652" s="33">
        <v>508.95</v>
      </c>
    </row>
    <row r="9653" spans="1:9">
      <c r="A9653" s="5">
        <v>2600041048</v>
      </c>
      <c r="B9653" s="5" t="s">
        <v>7121</v>
      </c>
      <c r="C9653" s="5" t="s">
        <v>248</v>
      </c>
      <c r="D9653" s="5" t="s">
        <v>249</v>
      </c>
      <c r="E9653" s="5">
        <v>10</v>
      </c>
      <c r="F9653" s="5" t="s">
        <v>2598</v>
      </c>
      <c r="G9653" s="31">
        <v>0</v>
      </c>
      <c r="H9653" s="32">
        <v>0</v>
      </c>
      <c r="I9653" s="33">
        <v>50</v>
      </c>
    </row>
    <row r="9654" spans="1:9">
      <c r="A9654" s="5">
        <v>2600041085</v>
      </c>
      <c r="B9654" s="5" t="s">
        <v>7122</v>
      </c>
      <c r="C9654" s="5" t="s">
        <v>699</v>
      </c>
      <c r="D9654" s="5" t="s">
        <v>700</v>
      </c>
      <c r="E9654" s="5">
        <v>6</v>
      </c>
      <c r="F9654" s="5" t="s">
        <v>2598</v>
      </c>
      <c r="G9654" s="31">
        <v>0</v>
      </c>
      <c r="H9654" s="32">
        <v>0</v>
      </c>
      <c r="I9654" s="5">
        <v>118.548333</v>
      </c>
    </row>
    <row r="9655" spans="1:9">
      <c r="A9655" s="5">
        <v>2600041156</v>
      </c>
      <c r="B9655" s="5" t="s">
        <v>7123</v>
      </c>
      <c r="C9655" s="5" t="s">
        <v>699</v>
      </c>
      <c r="D9655" s="5" t="s">
        <v>700</v>
      </c>
      <c r="E9655" s="5">
        <v>1</v>
      </c>
      <c r="F9655" s="5" t="s">
        <v>2598</v>
      </c>
      <c r="G9655" s="31">
        <v>0</v>
      </c>
      <c r="H9655" s="32">
        <v>0</v>
      </c>
      <c r="I9655" s="5">
        <v>19.21</v>
      </c>
    </row>
    <row r="9656" spans="1:9">
      <c r="A9656" s="5">
        <v>2600041158</v>
      </c>
      <c r="B9656" s="5" t="s">
        <v>7124</v>
      </c>
      <c r="C9656" s="5" t="s">
        <v>2623</v>
      </c>
      <c r="D9656" s="5" t="s">
        <v>2624</v>
      </c>
      <c r="E9656" s="5">
        <v>60</v>
      </c>
      <c r="F9656" s="5" t="s">
        <v>2598</v>
      </c>
      <c r="G9656" s="31">
        <v>0</v>
      </c>
      <c r="H9656" s="32">
        <v>0</v>
      </c>
      <c r="I9656" s="5">
        <v>28</v>
      </c>
    </row>
    <row r="9657" spans="1:9">
      <c r="A9657" s="5">
        <v>2600041160</v>
      </c>
      <c r="B9657" s="5" t="s">
        <v>7125</v>
      </c>
      <c r="C9657" s="5" t="s">
        <v>248</v>
      </c>
      <c r="D9657" s="5" t="s">
        <v>249</v>
      </c>
      <c r="E9657" s="5">
        <v>1</v>
      </c>
      <c r="F9657" s="5" t="s">
        <v>2598</v>
      </c>
      <c r="G9657" s="31">
        <v>0</v>
      </c>
      <c r="H9657" s="32">
        <v>0</v>
      </c>
      <c r="I9657" s="5">
        <v>5.93</v>
      </c>
    </row>
    <row r="9658" spans="1:9">
      <c r="A9658" s="5">
        <v>2600041162</v>
      </c>
      <c r="B9658" s="5" t="s">
        <v>8513</v>
      </c>
      <c r="C9658" s="5" t="s">
        <v>699</v>
      </c>
      <c r="D9658" s="5" t="s">
        <v>700</v>
      </c>
      <c r="E9658" s="5">
        <v>6</v>
      </c>
      <c r="F9658" s="5" t="s">
        <v>2598</v>
      </c>
      <c r="G9658" s="31">
        <v>0</v>
      </c>
      <c r="H9658" s="32">
        <v>0</v>
      </c>
      <c r="I9658" s="33">
        <v>1.65</v>
      </c>
    </row>
    <row r="9659" spans="1:9">
      <c r="A9659" s="5">
        <v>2600041171</v>
      </c>
      <c r="B9659" s="5" t="s">
        <v>7126</v>
      </c>
      <c r="C9659" s="5" t="s">
        <v>699</v>
      </c>
      <c r="D9659" s="5" t="s">
        <v>700</v>
      </c>
      <c r="E9659" s="33">
        <v>4</v>
      </c>
      <c r="F9659" s="5" t="s">
        <v>2598</v>
      </c>
      <c r="G9659" s="31">
        <v>0</v>
      </c>
      <c r="H9659" s="32">
        <v>0</v>
      </c>
      <c r="I9659" s="33">
        <v>26.432500000000001</v>
      </c>
    </row>
    <row r="9660" spans="1:9">
      <c r="A9660" s="5">
        <v>2600041192</v>
      </c>
      <c r="B9660" s="5" t="s">
        <v>7127</v>
      </c>
      <c r="C9660" s="5" t="s">
        <v>248</v>
      </c>
      <c r="D9660" s="5" t="s">
        <v>249</v>
      </c>
      <c r="E9660" s="33">
        <v>17.7</v>
      </c>
      <c r="F9660" s="5" t="s">
        <v>4407</v>
      </c>
      <c r="G9660" s="31">
        <v>0</v>
      </c>
      <c r="H9660" s="32">
        <v>0</v>
      </c>
      <c r="I9660" s="33">
        <v>13.028814000000001</v>
      </c>
    </row>
    <row r="9661" spans="1:9">
      <c r="A9661" s="5">
        <v>2600041230</v>
      </c>
      <c r="B9661" s="5" t="s">
        <v>7128</v>
      </c>
      <c r="C9661" s="5" t="s">
        <v>699</v>
      </c>
      <c r="D9661" s="5" t="s">
        <v>700</v>
      </c>
      <c r="E9661" s="5">
        <v>6</v>
      </c>
      <c r="F9661" s="5" t="s">
        <v>2598</v>
      </c>
      <c r="G9661" s="31">
        <v>0</v>
      </c>
      <c r="H9661" s="32">
        <v>0</v>
      </c>
      <c r="I9661" s="33">
        <v>2.621667</v>
      </c>
    </row>
    <row r="9662" spans="1:9">
      <c r="A9662" s="5">
        <v>2600041262</v>
      </c>
      <c r="B9662" s="5" t="s">
        <v>7129</v>
      </c>
      <c r="C9662" s="5" t="s">
        <v>248</v>
      </c>
      <c r="D9662" s="5" t="s">
        <v>249</v>
      </c>
      <c r="E9662" s="5">
        <v>2</v>
      </c>
      <c r="F9662" s="5" t="s">
        <v>2598</v>
      </c>
      <c r="G9662" s="31">
        <v>0</v>
      </c>
      <c r="H9662" s="32">
        <v>0</v>
      </c>
      <c r="I9662" s="5">
        <v>229.5</v>
      </c>
    </row>
    <row r="9663" spans="1:9">
      <c r="A9663" s="5">
        <v>2600041270</v>
      </c>
      <c r="B9663" s="5" t="s">
        <v>7130</v>
      </c>
      <c r="C9663" s="5" t="s">
        <v>699</v>
      </c>
      <c r="D9663" s="5" t="s">
        <v>700</v>
      </c>
      <c r="E9663" s="5">
        <v>4</v>
      </c>
      <c r="F9663" s="5" t="s">
        <v>2598</v>
      </c>
      <c r="G9663" s="31">
        <v>0</v>
      </c>
      <c r="H9663" s="32">
        <v>0</v>
      </c>
      <c r="I9663" s="5">
        <v>15.645</v>
      </c>
    </row>
    <row r="9664" spans="1:9">
      <c r="A9664" s="5">
        <v>2600041299</v>
      </c>
      <c r="B9664" s="5" t="s">
        <v>7131</v>
      </c>
      <c r="C9664" s="5" t="s">
        <v>248</v>
      </c>
      <c r="D9664" s="5" t="s">
        <v>249</v>
      </c>
      <c r="E9664" s="5">
        <v>2</v>
      </c>
      <c r="F9664" s="5" t="s">
        <v>2598</v>
      </c>
      <c r="G9664" s="31">
        <v>0</v>
      </c>
      <c r="H9664" s="32">
        <v>0</v>
      </c>
      <c r="I9664" s="33">
        <v>641.78499999999997</v>
      </c>
    </row>
    <row r="9665" spans="1:9">
      <c r="A9665" s="5">
        <v>2600041304</v>
      </c>
      <c r="B9665" s="5" t="s">
        <v>7132</v>
      </c>
      <c r="C9665" s="5" t="s">
        <v>2623</v>
      </c>
      <c r="D9665" s="5" t="s">
        <v>2624</v>
      </c>
      <c r="E9665" s="33">
        <v>2</v>
      </c>
      <c r="F9665" s="5" t="s">
        <v>2598</v>
      </c>
      <c r="G9665" s="31">
        <v>0</v>
      </c>
      <c r="H9665" s="32">
        <v>0</v>
      </c>
      <c r="I9665" s="33">
        <v>5</v>
      </c>
    </row>
    <row r="9666" spans="1:9">
      <c r="A9666" s="5">
        <v>2600041337</v>
      </c>
      <c r="B9666" s="5" t="s">
        <v>7133</v>
      </c>
      <c r="C9666" s="5" t="s">
        <v>699</v>
      </c>
      <c r="D9666" s="5" t="s">
        <v>700</v>
      </c>
      <c r="E9666" s="33">
        <v>1</v>
      </c>
      <c r="F9666" s="5" t="s">
        <v>2598</v>
      </c>
      <c r="G9666" s="31">
        <v>0</v>
      </c>
      <c r="H9666" s="32">
        <v>0</v>
      </c>
      <c r="I9666" s="33">
        <v>17.5</v>
      </c>
    </row>
    <row r="9667" spans="1:9">
      <c r="A9667" s="5">
        <v>2600041344</v>
      </c>
      <c r="B9667" s="5" t="s">
        <v>7134</v>
      </c>
      <c r="C9667" s="5" t="s">
        <v>699</v>
      </c>
      <c r="D9667" s="5" t="s">
        <v>700</v>
      </c>
      <c r="E9667" s="33">
        <v>75</v>
      </c>
      <c r="F9667" s="5" t="s">
        <v>4407</v>
      </c>
      <c r="G9667" s="31">
        <v>0</v>
      </c>
      <c r="H9667" s="32">
        <v>0</v>
      </c>
      <c r="I9667" s="5">
        <v>21.302932999999999</v>
      </c>
    </row>
    <row r="9668" spans="1:9">
      <c r="A9668" s="5">
        <v>2600041348</v>
      </c>
      <c r="B9668" s="5" t="s">
        <v>7135</v>
      </c>
      <c r="C9668" s="5" t="s">
        <v>248</v>
      </c>
      <c r="D9668" s="5" t="s">
        <v>249</v>
      </c>
      <c r="E9668" s="33">
        <v>0</v>
      </c>
      <c r="F9668" s="5" t="s">
        <v>2598</v>
      </c>
      <c r="G9668" s="31">
        <v>10</v>
      </c>
      <c r="H9668" s="32">
        <v>0</v>
      </c>
      <c r="I9668" s="5">
        <v>4.75</v>
      </c>
    </row>
    <row r="9669" spans="1:9">
      <c r="A9669" s="5">
        <v>2600041348</v>
      </c>
      <c r="B9669" s="5" t="s">
        <v>7135</v>
      </c>
      <c r="C9669" s="5" t="s">
        <v>2623</v>
      </c>
      <c r="D9669" s="5" t="s">
        <v>2624</v>
      </c>
      <c r="E9669" s="33">
        <v>1520</v>
      </c>
      <c r="F9669" s="5" t="s">
        <v>2598</v>
      </c>
      <c r="G9669" s="31">
        <v>0</v>
      </c>
      <c r="H9669" s="32">
        <v>0</v>
      </c>
      <c r="I9669" s="5">
        <v>4.75</v>
      </c>
    </row>
    <row r="9670" spans="1:9">
      <c r="A9670" s="5">
        <v>2600041348</v>
      </c>
      <c r="B9670" s="5" t="s">
        <v>7135</v>
      </c>
      <c r="C9670" s="5" t="s">
        <v>2609</v>
      </c>
      <c r="D9670" s="5" t="s">
        <v>2610</v>
      </c>
      <c r="E9670" s="5">
        <v>0</v>
      </c>
      <c r="F9670" s="5" t="s">
        <v>2598</v>
      </c>
      <c r="G9670" s="31">
        <v>0</v>
      </c>
      <c r="H9670" s="32">
        <v>10</v>
      </c>
      <c r="I9670" s="33">
        <v>0</v>
      </c>
    </row>
    <row r="9671" spans="1:9">
      <c r="A9671" s="5">
        <v>2600041351</v>
      </c>
      <c r="B9671" s="5" t="s">
        <v>7136</v>
      </c>
      <c r="C9671" s="5" t="s">
        <v>2623</v>
      </c>
      <c r="D9671" s="5" t="s">
        <v>2624</v>
      </c>
      <c r="E9671" s="5">
        <v>770</v>
      </c>
      <c r="F9671" s="5" t="s">
        <v>2598</v>
      </c>
      <c r="G9671" s="31">
        <v>0</v>
      </c>
      <c r="H9671" s="32">
        <v>0</v>
      </c>
      <c r="I9671" s="5">
        <v>7.2034029999999998</v>
      </c>
    </row>
    <row r="9672" spans="1:9">
      <c r="A9672" s="5">
        <v>2600041375</v>
      </c>
      <c r="B9672" s="5" t="s">
        <v>7137</v>
      </c>
      <c r="C9672" s="5" t="s">
        <v>699</v>
      </c>
      <c r="D9672" s="5" t="s">
        <v>700</v>
      </c>
      <c r="E9672" s="33">
        <v>10</v>
      </c>
      <c r="F9672" s="5" t="s">
        <v>2598</v>
      </c>
      <c r="G9672" s="31">
        <v>0</v>
      </c>
      <c r="H9672" s="32">
        <v>0</v>
      </c>
      <c r="I9672" s="33">
        <v>2.6269999999999998</v>
      </c>
    </row>
    <row r="9673" spans="1:9">
      <c r="A9673" s="5">
        <v>2600041414</v>
      </c>
      <c r="B9673" s="5" t="s">
        <v>7138</v>
      </c>
      <c r="C9673" s="5" t="s">
        <v>699</v>
      </c>
      <c r="D9673" s="5" t="s">
        <v>700</v>
      </c>
      <c r="E9673" s="33">
        <v>1</v>
      </c>
      <c r="F9673" s="5" t="s">
        <v>2598</v>
      </c>
      <c r="G9673" s="31">
        <v>0</v>
      </c>
      <c r="H9673" s="32">
        <v>0</v>
      </c>
      <c r="I9673" s="5">
        <v>1.32</v>
      </c>
    </row>
    <row r="9674" spans="1:9">
      <c r="A9674" s="5">
        <v>2600041425</v>
      </c>
      <c r="B9674" s="5" t="s">
        <v>7139</v>
      </c>
      <c r="C9674" s="5" t="s">
        <v>699</v>
      </c>
      <c r="D9674" s="5" t="s">
        <v>700</v>
      </c>
      <c r="E9674" s="5">
        <v>2</v>
      </c>
      <c r="F9674" s="5" t="s">
        <v>2598</v>
      </c>
      <c r="G9674" s="31">
        <v>0</v>
      </c>
      <c r="H9674" s="32">
        <v>0</v>
      </c>
      <c r="I9674" s="5">
        <v>44.484999999999999</v>
      </c>
    </row>
    <row r="9675" spans="1:9">
      <c r="A9675" s="5">
        <v>2600041470</v>
      </c>
      <c r="B9675" s="5" t="s">
        <v>7140</v>
      </c>
      <c r="C9675" s="5" t="s">
        <v>248</v>
      </c>
      <c r="D9675" s="5" t="s">
        <v>249</v>
      </c>
      <c r="E9675" s="33">
        <v>1</v>
      </c>
      <c r="F9675" s="5" t="s">
        <v>2598</v>
      </c>
      <c r="G9675" s="31">
        <v>0</v>
      </c>
      <c r="H9675" s="32">
        <v>0</v>
      </c>
      <c r="I9675" s="5">
        <v>22.71</v>
      </c>
    </row>
    <row r="9676" spans="1:9">
      <c r="A9676" s="5">
        <v>2600041471</v>
      </c>
      <c r="B9676" s="5" t="s">
        <v>7141</v>
      </c>
      <c r="C9676" s="5" t="s">
        <v>248</v>
      </c>
      <c r="D9676" s="5" t="s">
        <v>249</v>
      </c>
      <c r="E9676" s="5">
        <v>132</v>
      </c>
      <c r="F9676" s="5" t="s">
        <v>2598</v>
      </c>
      <c r="G9676" s="31">
        <v>0</v>
      </c>
      <c r="H9676" s="32">
        <v>0</v>
      </c>
      <c r="I9676" s="5">
        <v>1.7197E-2</v>
      </c>
    </row>
    <row r="9677" spans="1:9">
      <c r="A9677" s="5">
        <v>2600041478</v>
      </c>
      <c r="B9677" s="5" t="s">
        <v>7142</v>
      </c>
      <c r="C9677" s="5" t="s">
        <v>699</v>
      </c>
      <c r="D9677" s="5" t="s">
        <v>700</v>
      </c>
      <c r="E9677" s="5">
        <v>1</v>
      </c>
      <c r="F9677" s="5" t="s">
        <v>2598</v>
      </c>
      <c r="G9677" s="31">
        <v>0</v>
      </c>
      <c r="H9677" s="32">
        <v>0</v>
      </c>
      <c r="I9677" s="33">
        <v>2.54</v>
      </c>
    </row>
    <row r="9678" spans="1:9">
      <c r="A9678" s="5">
        <v>2600041482</v>
      </c>
      <c r="B9678" s="5" t="s">
        <v>8514</v>
      </c>
      <c r="C9678" s="5" t="s">
        <v>248</v>
      </c>
      <c r="D9678" s="5" t="s">
        <v>249</v>
      </c>
      <c r="E9678" s="5">
        <v>74</v>
      </c>
      <c r="F9678" s="5" t="s">
        <v>4407</v>
      </c>
      <c r="G9678" s="31">
        <v>0</v>
      </c>
      <c r="H9678" s="32">
        <v>0</v>
      </c>
      <c r="I9678" s="5">
        <v>41.728918999999998</v>
      </c>
    </row>
    <row r="9679" spans="1:9">
      <c r="A9679" s="5">
        <v>2600041493</v>
      </c>
      <c r="B9679" s="5" t="s">
        <v>7143</v>
      </c>
      <c r="C9679" s="5" t="s">
        <v>699</v>
      </c>
      <c r="D9679" s="5" t="s">
        <v>700</v>
      </c>
      <c r="E9679" s="5">
        <v>8</v>
      </c>
      <c r="F9679" s="5" t="s">
        <v>2598</v>
      </c>
      <c r="G9679" s="31">
        <v>0</v>
      </c>
      <c r="H9679" s="32">
        <v>0</v>
      </c>
      <c r="I9679" s="5">
        <v>8.0500000000000007</v>
      </c>
    </row>
    <row r="9680" spans="1:9">
      <c r="A9680" s="5">
        <v>2600041500</v>
      </c>
      <c r="B9680" s="5" t="s">
        <v>8407</v>
      </c>
      <c r="C9680" s="5" t="s">
        <v>699</v>
      </c>
      <c r="D9680" s="5" t="s">
        <v>700</v>
      </c>
      <c r="E9680" s="33">
        <v>4</v>
      </c>
      <c r="F9680" s="5" t="s">
        <v>5721</v>
      </c>
      <c r="G9680" s="31">
        <v>0</v>
      </c>
      <c r="H9680" s="32">
        <v>0</v>
      </c>
      <c r="I9680" s="33">
        <v>8.0500000000000007</v>
      </c>
    </row>
    <row r="9681" spans="1:9">
      <c r="A9681" s="5">
        <v>2600041506</v>
      </c>
      <c r="B9681" s="5" t="s">
        <v>7144</v>
      </c>
      <c r="C9681" s="5" t="s">
        <v>248</v>
      </c>
      <c r="D9681" s="5" t="s">
        <v>249</v>
      </c>
      <c r="E9681" s="5">
        <v>7</v>
      </c>
      <c r="F9681" s="5" t="s">
        <v>2598</v>
      </c>
      <c r="G9681" s="31">
        <v>0</v>
      </c>
      <c r="H9681" s="32">
        <v>0</v>
      </c>
      <c r="I9681" s="5">
        <v>72.221429000000001</v>
      </c>
    </row>
    <row r="9682" spans="1:9">
      <c r="A9682" s="5">
        <v>2600041516</v>
      </c>
      <c r="B9682" s="5" t="s">
        <v>7145</v>
      </c>
      <c r="C9682" s="5" t="s">
        <v>248</v>
      </c>
      <c r="D9682" s="5" t="s">
        <v>249</v>
      </c>
      <c r="E9682" s="5">
        <v>1</v>
      </c>
      <c r="F9682" s="5" t="s">
        <v>2598</v>
      </c>
      <c r="G9682" s="31">
        <v>0</v>
      </c>
      <c r="H9682" s="32">
        <v>0</v>
      </c>
      <c r="I9682" s="5">
        <v>17.37</v>
      </c>
    </row>
    <row r="9683" spans="1:9">
      <c r="A9683" s="5">
        <v>2600041606</v>
      </c>
      <c r="B9683" s="5" t="s">
        <v>7146</v>
      </c>
      <c r="C9683" s="5" t="s">
        <v>699</v>
      </c>
      <c r="D9683" s="5" t="s">
        <v>700</v>
      </c>
      <c r="E9683" s="5">
        <v>2</v>
      </c>
      <c r="F9683" s="5" t="s">
        <v>2598</v>
      </c>
      <c r="G9683" s="31">
        <v>0</v>
      </c>
      <c r="H9683" s="32">
        <v>0</v>
      </c>
      <c r="I9683" s="33">
        <v>4.1749999999999998</v>
      </c>
    </row>
    <row r="9684" spans="1:9">
      <c r="A9684" s="5">
        <v>2600041609</v>
      </c>
      <c r="B9684" s="5" t="s">
        <v>7147</v>
      </c>
      <c r="C9684" s="5" t="s">
        <v>248</v>
      </c>
      <c r="D9684" s="5" t="s">
        <v>249</v>
      </c>
      <c r="E9684" s="5">
        <v>6</v>
      </c>
      <c r="F9684" s="5" t="s">
        <v>2598</v>
      </c>
      <c r="G9684" s="31">
        <v>0</v>
      </c>
      <c r="H9684" s="32">
        <v>0</v>
      </c>
      <c r="I9684" s="5">
        <v>5.5750000000000002</v>
      </c>
    </row>
    <row r="9685" spans="1:9">
      <c r="A9685" s="5">
        <v>2600041616</v>
      </c>
      <c r="B9685" s="5" t="s">
        <v>7148</v>
      </c>
      <c r="C9685" s="5" t="s">
        <v>248</v>
      </c>
      <c r="D9685" s="5" t="s">
        <v>249</v>
      </c>
      <c r="E9685" s="5">
        <v>4</v>
      </c>
      <c r="F9685" s="5" t="s">
        <v>2598</v>
      </c>
      <c r="G9685" s="31">
        <v>0</v>
      </c>
      <c r="H9685" s="32">
        <v>0</v>
      </c>
      <c r="I9685" s="33">
        <v>9</v>
      </c>
    </row>
    <row r="9686" spans="1:9">
      <c r="A9686" s="5">
        <v>2600041619</v>
      </c>
      <c r="B9686" s="5" t="s">
        <v>7149</v>
      </c>
      <c r="C9686" s="5" t="s">
        <v>248</v>
      </c>
      <c r="D9686" s="5" t="s">
        <v>249</v>
      </c>
      <c r="E9686" s="33">
        <v>1</v>
      </c>
      <c r="F9686" s="5" t="s">
        <v>2598</v>
      </c>
      <c r="G9686" s="31">
        <v>0</v>
      </c>
      <c r="H9686" s="32">
        <v>0</v>
      </c>
      <c r="I9686" s="33">
        <v>5.76</v>
      </c>
    </row>
    <row r="9687" spans="1:9">
      <c r="A9687" s="5">
        <v>2600041656</v>
      </c>
      <c r="B9687" s="5" t="s">
        <v>7150</v>
      </c>
      <c r="C9687" s="5" t="s">
        <v>699</v>
      </c>
      <c r="D9687" s="5" t="s">
        <v>700</v>
      </c>
      <c r="E9687" s="33">
        <v>3</v>
      </c>
      <c r="F9687" s="5" t="s">
        <v>2598</v>
      </c>
      <c r="G9687" s="31">
        <v>0</v>
      </c>
      <c r="H9687" s="32">
        <v>0</v>
      </c>
      <c r="I9687" s="5">
        <v>6.483333</v>
      </c>
    </row>
    <row r="9688" spans="1:9">
      <c r="A9688" s="5">
        <v>2600041659</v>
      </c>
      <c r="B9688" s="5" t="s">
        <v>7151</v>
      </c>
      <c r="C9688" s="5" t="s">
        <v>248</v>
      </c>
      <c r="D9688" s="5" t="s">
        <v>249</v>
      </c>
      <c r="E9688" s="5">
        <v>8</v>
      </c>
      <c r="F9688" s="5" t="s">
        <v>2598</v>
      </c>
      <c r="G9688" s="31">
        <v>0</v>
      </c>
      <c r="H9688" s="32">
        <v>0</v>
      </c>
      <c r="I9688" s="5">
        <v>3.0662500000000001</v>
      </c>
    </row>
    <row r="9689" spans="1:9">
      <c r="A9689" s="5">
        <v>2600041664</v>
      </c>
      <c r="B9689" s="5" t="s">
        <v>8783</v>
      </c>
      <c r="C9689" s="5" t="s">
        <v>248</v>
      </c>
      <c r="D9689" s="5" t="s">
        <v>249</v>
      </c>
      <c r="E9689" s="5">
        <v>0</v>
      </c>
      <c r="F9689" s="5" t="s">
        <v>2598</v>
      </c>
      <c r="G9689" s="31">
        <v>0</v>
      </c>
      <c r="H9689" s="32">
        <v>2</v>
      </c>
      <c r="I9689" s="5">
        <v>0</v>
      </c>
    </row>
    <row r="9690" spans="1:9">
      <c r="A9690" s="5">
        <v>2600041670</v>
      </c>
      <c r="B9690" s="5" t="s">
        <v>7152</v>
      </c>
      <c r="C9690" s="5" t="s">
        <v>248</v>
      </c>
      <c r="D9690" s="5" t="s">
        <v>249</v>
      </c>
      <c r="E9690" s="33">
        <v>1</v>
      </c>
      <c r="F9690" s="5" t="s">
        <v>2598</v>
      </c>
      <c r="G9690" s="31">
        <v>0</v>
      </c>
      <c r="H9690" s="32">
        <v>0</v>
      </c>
      <c r="I9690" s="5">
        <v>6.54</v>
      </c>
    </row>
    <row r="9691" spans="1:9">
      <c r="A9691" s="5">
        <v>2600041679</v>
      </c>
      <c r="B9691" s="5" t="s">
        <v>7153</v>
      </c>
      <c r="C9691" s="5" t="s">
        <v>699</v>
      </c>
      <c r="D9691" s="5" t="s">
        <v>700</v>
      </c>
      <c r="E9691" s="33">
        <v>1</v>
      </c>
      <c r="F9691" s="5" t="s">
        <v>4407</v>
      </c>
      <c r="G9691" s="31">
        <v>0</v>
      </c>
      <c r="H9691" s="32">
        <v>0</v>
      </c>
      <c r="I9691" s="33">
        <v>97.46</v>
      </c>
    </row>
    <row r="9692" spans="1:9">
      <c r="A9692" s="5">
        <v>2600041686</v>
      </c>
      <c r="B9692" s="5" t="s">
        <v>7154</v>
      </c>
      <c r="C9692" s="5" t="s">
        <v>699</v>
      </c>
      <c r="D9692" s="5" t="s">
        <v>700</v>
      </c>
      <c r="E9692" s="5">
        <v>2</v>
      </c>
      <c r="F9692" s="5" t="s">
        <v>2598</v>
      </c>
      <c r="G9692" s="31">
        <v>0</v>
      </c>
      <c r="H9692" s="32">
        <v>0</v>
      </c>
      <c r="I9692" s="5">
        <v>94.055000000000007</v>
      </c>
    </row>
    <row r="9693" spans="1:9">
      <c r="A9693" s="5">
        <v>2600041686</v>
      </c>
      <c r="B9693" s="5" t="s">
        <v>7154</v>
      </c>
      <c r="C9693" s="5" t="s">
        <v>248</v>
      </c>
      <c r="D9693" s="5" t="s">
        <v>249</v>
      </c>
      <c r="E9693" s="5">
        <v>1</v>
      </c>
      <c r="F9693" s="5" t="s">
        <v>2598</v>
      </c>
      <c r="G9693" s="31">
        <v>0</v>
      </c>
      <c r="H9693" s="32">
        <v>0</v>
      </c>
      <c r="I9693" s="5">
        <v>94.05</v>
      </c>
    </row>
    <row r="9694" spans="1:9">
      <c r="A9694" s="5">
        <v>2600041711</v>
      </c>
      <c r="B9694" s="5" t="s">
        <v>7155</v>
      </c>
      <c r="C9694" s="5" t="s">
        <v>2623</v>
      </c>
      <c r="D9694" s="5" t="s">
        <v>2624</v>
      </c>
      <c r="E9694" s="33">
        <v>14</v>
      </c>
      <c r="F9694" s="5" t="s">
        <v>3510</v>
      </c>
      <c r="G9694" s="31">
        <v>0</v>
      </c>
      <c r="H9694" s="32">
        <v>0</v>
      </c>
      <c r="I9694" s="33">
        <v>80.848571000000007</v>
      </c>
    </row>
    <row r="9695" spans="1:9">
      <c r="A9695" s="5">
        <v>2600041743</v>
      </c>
      <c r="B9695" s="5" t="s">
        <v>7156</v>
      </c>
      <c r="C9695" s="5" t="s">
        <v>699</v>
      </c>
      <c r="D9695" s="5" t="s">
        <v>700</v>
      </c>
      <c r="E9695" s="33">
        <v>1</v>
      </c>
      <c r="F9695" s="5" t="s">
        <v>2598</v>
      </c>
      <c r="G9695" s="31">
        <v>0</v>
      </c>
      <c r="H9695" s="32">
        <v>0</v>
      </c>
      <c r="I9695" s="5">
        <v>6.58</v>
      </c>
    </row>
    <row r="9696" spans="1:9">
      <c r="A9696" s="5">
        <v>2600041750</v>
      </c>
      <c r="B9696" s="5" t="s">
        <v>7157</v>
      </c>
      <c r="C9696" s="5" t="s">
        <v>2623</v>
      </c>
      <c r="D9696" s="5" t="s">
        <v>2624</v>
      </c>
      <c r="E9696" s="5">
        <v>72</v>
      </c>
      <c r="F9696" s="5" t="s">
        <v>2598</v>
      </c>
      <c r="G9696" s="31">
        <v>0</v>
      </c>
      <c r="H9696" s="32">
        <v>0</v>
      </c>
      <c r="I9696" s="5">
        <v>43.493611000000001</v>
      </c>
    </row>
    <row r="9697" spans="1:9">
      <c r="A9697" s="5">
        <v>2600041810</v>
      </c>
      <c r="B9697" s="5" t="s">
        <v>7158</v>
      </c>
      <c r="C9697" s="5" t="s">
        <v>699</v>
      </c>
      <c r="D9697" s="5" t="s">
        <v>700</v>
      </c>
      <c r="E9697" s="33">
        <v>16</v>
      </c>
      <c r="F9697" s="5" t="s">
        <v>2598</v>
      </c>
      <c r="G9697" s="31">
        <v>0</v>
      </c>
      <c r="H9697" s="32">
        <v>0</v>
      </c>
      <c r="I9697" s="5">
        <v>0.2475</v>
      </c>
    </row>
    <row r="9698" spans="1:9">
      <c r="A9698" s="5">
        <v>2600041811</v>
      </c>
      <c r="B9698" s="5" t="s">
        <v>7159</v>
      </c>
      <c r="C9698" s="5" t="s">
        <v>699</v>
      </c>
      <c r="D9698" s="5" t="s">
        <v>700</v>
      </c>
      <c r="E9698" s="33">
        <v>20</v>
      </c>
      <c r="F9698" s="5" t="s">
        <v>2598</v>
      </c>
      <c r="G9698" s="31">
        <v>0</v>
      </c>
      <c r="H9698" s="32">
        <v>0</v>
      </c>
      <c r="I9698" s="5">
        <v>0.16750000000000001</v>
      </c>
    </row>
    <row r="9699" spans="1:9">
      <c r="A9699" s="5">
        <v>2600041823</v>
      </c>
      <c r="B9699" s="5" t="s">
        <v>7160</v>
      </c>
      <c r="C9699" s="5" t="s">
        <v>248</v>
      </c>
      <c r="D9699" s="5" t="s">
        <v>249</v>
      </c>
      <c r="E9699" s="33">
        <v>3</v>
      </c>
      <c r="F9699" s="5" t="s">
        <v>2598</v>
      </c>
      <c r="G9699" s="31">
        <v>0</v>
      </c>
      <c r="H9699" s="32">
        <v>0</v>
      </c>
      <c r="I9699" s="5">
        <v>79.55</v>
      </c>
    </row>
    <row r="9700" spans="1:9">
      <c r="A9700" s="5">
        <v>2600041832</v>
      </c>
      <c r="B9700" s="5" t="s">
        <v>8784</v>
      </c>
      <c r="C9700" s="5" t="s">
        <v>248</v>
      </c>
      <c r="D9700" s="5" t="s">
        <v>249</v>
      </c>
      <c r="E9700" s="5">
        <v>0</v>
      </c>
      <c r="F9700" s="5" t="s">
        <v>2598</v>
      </c>
      <c r="G9700" s="31">
        <v>0</v>
      </c>
      <c r="H9700" s="32">
        <v>1</v>
      </c>
      <c r="I9700" s="5">
        <v>0</v>
      </c>
    </row>
    <row r="9701" spans="1:9">
      <c r="A9701" s="5">
        <v>2600041867</v>
      </c>
      <c r="B9701" s="5" t="s">
        <v>7161</v>
      </c>
      <c r="C9701" s="5" t="s">
        <v>699</v>
      </c>
      <c r="D9701" s="5" t="s">
        <v>700</v>
      </c>
      <c r="E9701" s="5">
        <v>1</v>
      </c>
      <c r="F9701" s="5" t="s">
        <v>2598</v>
      </c>
      <c r="G9701" s="31">
        <v>0</v>
      </c>
      <c r="H9701" s="32">
        <v>0</v>
      </c>
      <c r="I9701" s="5">
        <v>10.6</v>
      </c>
    </row>
    <row r="9702" spans="1:9">
      <c r="A9702" s="5">
        <v>2600041886</v>
      </c>
      <c r="B9702" s="5" t="s">
        <v>7162</v>
      </c>
      <c r="C9702" s="5" t="s">
        <v>248</v>
      </c>
      <c r="D9702" s="5" t="s">
        <v>249</v>
      </c>
      <c r="E9702" s="5">
        <v>1</v>
      </c>
      <c r="F9702" s="5" t="s">
        <v>2598</v>
      </c>
      <c r="G9702" s="31">
        <v>0</v>
      </c>
      <c r="H9702" s="32">
        <v>0</v>
      </c>
      <c r="I9702" s="5">
        <v>150</v>
      </c>
    </row>
    <row r="9703" spans="1:9">
      <c r="A9703" s="5">
        <v>2600041897</v>
      </c>
      <c r="B9703" s="5" t="s">
        <v>7163</v>
      </c>
      <c r="C9703" s="5" t="s">
        <v>2623</v>
      </c>
      <c r="D9703" s="5" t="s">
        <v>2624</v>
      </c>
      <c r="E9703" s="5">
        <v>40</v>
      </c>
      <c r="F9703" s="5" t="s">
        <v>2598</v>
      </c>
      <c r="G9703" s="31">
        <v>0</v>
      </c>
      <c r="H9703" s="32">
        <v>0</v>
      </c>
      <c r="I9703" s="5">
        <v>3.4</v>
      </c>
    </row>
    <row r="9704" spans="1:9">
      <c r="A9704" s="5">
        <v>2600041938</v>
      </c>
      <c r="B9704" s="5" t="s">
        <v>7164</v>
      </c>
      <c r="C9704" s="5" t="s">
        <v>2623</v>
      </c>
      <c r="D9704" s="5" t="s">
        <v>2624</v>
      </c>
      <c r="E9704" s="33">
        <v>712</v>
      </c>
      <c r="F9704" s="5" t="s">
        <v>2598</v>
      </c>
      <c r="G9704" s="31">
        <v>0</v>
      </c>
      <c r="H9704" s="32">
        <v>0</v>
      </c>
      <c r="I9704" s="33">
        <v>1.5000979999999999</v>
      </c>
    </row>
    <row r="9705" spans="1:9">
      <c r="A9705" s="5">
        <v>2600041950</v>
      </c>
      <c r="B9705" s="5" t="s">
        <v>7165</v>
      </c>
      <c r="C9705" s="5" t="s">
        <v>2623</v>
      </c>
      <c r="D9705" s="5" t="s">
        <v>2624</v>
      </c>
      <c r="E9705" s="5">
        <v>568</v>
      </c>
      <c r="F9705" s="5" t="s">
        <v>2598</v>
      </c>
      <c r="G9705" s="31">
        <v>0</v>
      </c>
      <c r="H9705" s="32">
        <v>0</v>
      </c>
      <c r="I9705" s="33">
        <v>0.45799299999999998</v>
      </c>
    </row>
    <row r="9706" spans="1:9">
      <c r="A9706" s="5">
        <v>2600041970</v>
      </c>
      <c r="B9706" s="5" t="s">
        <v>7166</v>
      </c>
      <c r="C9706" s="5" t="s">
        <v>699</v>
      </c>
      <c r="D9706" s="5" t="s">
        <v>700</v>
      </c>
      <c r="E9706" s="5">
        <v>6</v>
      </c>
      <c r="F9706" s="5" t="s">
        <v>2598</v>
      </c>
      <c r="G9706" s="31">
        <v>0</v>
      </c>
      <c r="H9706" s="32">
        <v>0</v>
      </c>
      <c r="I9706" s="5">
        <v>104.99</v>
      </c>
    </row>
    <row r="9707" spans="1:9">
      <c r="A9707" s="5">
        <v>2600041984</v>
      </c>
      <c r="B9707" s="5" t="s">
        <v>7167</v>
      </c>
      <c r="C9707" s="5" t="s">
        <v>2623</v>
      </c>
      <c r="D9707" s="5" t="s">
        <v>2624</v>
      </c>
      <c r="E9707" s="5">
        <v>21</v>
      </c>
      <c r="F9707" s="5" t="s">
        <v>2598</v>
      </c>
      <c r="G9707" s="31">
        <v>0</v>
      </c>
      <c r="H9707" s="32">
        <v>0</v>
      </c>
      <c r="I9707" s="5">
        <v>127.94190500000001</v>
      </c>
    </row>
    <row r="9708" spans="1:9">
      <c r="A9708" s="5">
        <v>2600041988</v>
      </c>
      <c r="B9708" s="5" t="s">
        <v>7168</v>
      </c>
      <c r="C9708" s="5" t="s">
        <v>699</v>
      </c>
      <c r="D9708" s="5" t="s">
        <v>700</v>
      </c>
      <c r="E9708" s="33">
        <v>8</v>
      </c>
      <c r="F9708" s="5" t="s">
        <v>2598</v>
      </c>
      <c r="G9708" s="31">
        <v>0</v>
      </c>
      <c r="H9708" s="32">
        <v>0</v>
      </c>
      <c r="I9708" s="5">
        <v>145.9375</v>
      </c>
    </row>
    <row r="9709" spans="1:9">
      <c r="A9709" s="5">
        <v>2600041997</v>
      </c>
      <c r="B9709" s="5" t="s">
        <v>7169</v>
      </c>
      <c r="C9709" s="5" t="s">
        <v>248</v>
      </c>
      <c r="D9709" s="5" t="s">
        <v>249</v>
      </c>
      <c r="E9709" s="33">
        <v>20</v>
      </c>
      <c r="F9709" s="5" t="s">
        <v>4407</v>
      </c>
      <c r="G9709" s="31">
        <v>0</v>
      </c>
      <c r="H9709" s="32">
        <v>0</v>
      </c>
      <c r="I9709" s="5">
        <v>17.093</v>
      </c>
    </row>
    <row r="9710" spans="1:9">
      <c r="A9710" s="5">
        <v>2600042001</v>
      </c>
      <c r="B9710" s="5" t="s">
        <v>7170</v>
      </c>
      <c r="C9710" s="5" t="s">
        <v>699</v>
      </c>
      <c r="D9710" s="5" t="s">
        <v>700</v>
      </c>
      <c r="E9710" s="5">
        <v>4</v>
      </c>
      <c r="F9710" s="5" t="s">
        <v>2598</v>
      </c>
      <c r="G9710" s="31">
        <v>0</v>
      </c>
      <c r="H9710" s="32">
        <v>0</v>
      </c>
      <c r="I9710" s="5">
        <v>5.08</v>
      </c>
    </row>
    <row r="9711" spans="1:9">
      <c r="A9711" s="5">
        <v>2600042008</v>
      </c>
      <c r="B9711" s="5" t="s">
        <v>7171</v>
      </c>
      <c r="C9711" s="5" t="s">
        <v>248</v>
      </c>
      <c r="D9711" s="5" t="s">
        <v>249</v>
      </c>
      <c r="E9711" s="33">
        <v>30</v>
      </c>
      <c r="F9711" s="5" t="s">
        <v>2598</v>
      </c>
      <c r="G9711" s="31">
        <v>0</v>
      </c>
      <c r="H9711" s="32">
        <v>0</v>
      </c>
      <c r="I9711" s="5">
        <v>8.14</v>
      </c>
    </row>
    <row r="9712" spans="1:9">
      <c r="A9712" s="5">
        <v>2600042019</v>
      </c>
      <c r="B9712" s="5" t="s">
        <v>7172</v>
      </c>
      <c r="C9712" s="5" t="s">
        <v>248</v>
      </c>
      <c r="D9712" s="5" t="s">
        <v>249</v>
      </c>
      <c r="E9712" s="33">
        <v>6</v>
      </c>
      <c r="F9712" s="5" t="s">
        <v>2598</v>
      </c>
      <c r="G9712" s="31">
        <v>0</v>
      </c>
      <c r="H9712" s="32">
        <v>0</v>
      </c>
      <c r="I9712" s="5">
        <v>81.871667000000002</v>
      </c>
    </row>
    <row r="9713" spans="1:9">
      <c r="A9713" s="5">
        <v>2600042020</v>
      </c>
      <c r="B9713" s="5" t="s">
        <v>7173</v>
      </c>
      <c r="C9713" s="5" t="s">
        <v>248</v>
      </c>
      <c r="D9713" s="5" t="s">
        <v>249</v>
      </c>
      <c r="E9713" s="5">
        <v>8</v>
      </c>
      <c r="F9713" s="5" t="s">
        <v>2598</v>
      </c>
      <c r="G9713" s="31">
        <v>0</v>
      </c>
      <c r="H9713" s="32">
        <v>0</v>
      </c>
      <c r="I9713" s="33">
        <v>121.3275</v>
      </c>
    </row>
    <row r="9714" spans="1:9">
      <c r="A9714" s="5">
        <v>2600042028</v>
      </c>
      <c r="B9714" s="5" t="s">
        <v>7174</v>
      </c>
      <c r="C9714" s="5" t="s">
        <v>248</v>
      </c>
      <c r="D9714" s="5" t="s">
        <v>249</v>
      </c>
      <c r="E9714" s="5">
        <v>6</v>
      </c>
      <c r="F9714" s="5" t="s">
        <v>2598</v>
      </c>
      <c r="G9714" s="31">
        <v>0</v>
      </c>
      <c r="H9714" s="32">
        <v>0</v>
      </c>
      <c r="I9714" s="5">
        <v>292.38833299999999</v>
      </c>
    </row>
    <row r="9715" spans="1:9">
      <c r="A9715" s="5">
        <v>2600042097</v>
      </c>
      <c r="B9715" s="5" t="s">
        <v>7175</v>
      </c>
      <c r="C9715" s="5" t="s">
        <v>699</v>
      </c>
      <c r="D9715" s="5" t="s">
        <v>700</v>
      </c>
      <c r="E9715" s="5">
        <v>9</v>
      </c>
      <c r="F9715" s="5" t="s">
        <v>7063</v>
      </c>
      <c r="G9715" s="31">
        <v>0</v>
      </c>
      <c r="H9715" s="32">
        <v>0</v>
      </c>
      <c r="I9715" s="5">
        <v>17.84</v>
      </c>
    </row>
    <row r="9716" spans="1:9">
      <c r="A9716" s="5">
        <v>2600042130</v>
      </c>
      <c r="B9716" s="5" t="s">
        <v>7176</v>
      </c>
      <c r="C9716" s="5" t="s">
        <v>699</v>
      </c>
      <c r="D9716" s="5" t="s">
        <v>700</v>
      </c>
      <c r="E9716" s="33">
        <v>18</v>
      </c>
      <c r="F9716" s="5" t="s">
        <v>2598</v>
      </c>
      <c r="G9716" s="31">
        <v>0</v>
      </c>
      <c r="H9716" s="32">
        <v>0</v>
      </c>
      <c r="I9716" s="5">
        <v>0.375</v>
      </c>
    </row>
    <row r="9717" spans="1:9">
      <c r="A9717" s="5">
        <v>2600042131</v>
      </c>
      <c r="B9717" s="5" t="s">
        <v>7177</v>
      </c>
      <c r="C9717" s="5" t="s">
        <v>699</v>
      </c>
      <c r="D9717" s="5" t="s">
        <v>700</v>
      </c>
      <c r="E9717" s="5">
        <v>16</v>
      </c>
      <c r="F9717" s="5" t="s">
        <v>2598</v>
      </c>
      <c r="G9717" s="31">
        <v>0</v>
      </c>
      <c r="H9717" s="32">
        <v>0</v>
      </c>
      <c r="I9717" s="5">
        <v>0.42</v>
      </c>
    </row>
    <row r="9718" spans="1:9">
      <c r="A9718" s="5">
        <v>2600042134</v>
      </c>
      <c r="B9718" s="5" t="s">
        <v>7178</v>
      </c>
      <c r="C9718" s="5" t="s">
        <v>699</v>
      </c>
      <c r="D9718" s="5" t="s">
        <v>700</v>
      </c>
      <c r="E9718" s="5">
        <v>1</v>
      </c>
      <c r="F9718" s="5" t="s">
        <v>2598</v>
      </c>
      <c r="G9718" s="31">
        <v>0</v>
      </c>
      <c r="H9718" s="32">
        <v>0</v>
      </c>
      <c r="I9718" s="33">
        <v>8.17</v>
      </c>
    </row>
    <row r="9719" spans="1:9">
      <c r="A9719" s="5">
        <v>2600042137</v>
      </c>
      <c r="B9719" s="5" t="s">
        <v>7179</v>
      </c>
      <c r="C9719" s="5" t="s">
        <v>248</v>
      </c>
      <c r="D9719" s="5" t="s">
        <v>249</v>
      </c>
      <c r="E9719" s="33">
        <v>34.5</v>
      </c>
      <c r="F9719" s="5" t="s">
        <v>5721</v>
      </c>
      <c r="G9719" s="31">
        <v>0</v>
      </c>
      <c r="H9719" s="32">
        <v>0</v>
      </c>
      <c r="I9719" s="33">
        <v>96.073333000000005</v>
      </c>
    </row>
    <row r="9720" spans="1:9">
      <c r="A9720" s="5">
        <v>2600042138</v>
      </c>
      <c r="B9720" s="5" t="s">
        <v>7180</v>
      </c>
      <c r="C9720" s="5" t="s">
        <v>248</v>
      </c>
      <c r="D9720" s="5" t="s">
        <v>249</v>
      </c>
      <c r="E9720" s="5">
        <v>12.048</v>
      </c>
      <c r="F9720" s="5" t="s">
        <v>5721</v>
      </c>
      <c r="G9720" s="31">
        <v>0</v>
      </c>
      <c r="H9720" s="32">
        <v>0</v>
      </c>
      <c r="I9720" s="33">
        <v>155.97692599999999</v>
      </c>
    </row>
    <row r="9721" spans="1:9">
      <c r="A9721" s="5">
        <v>2600042146</v>
      </c>
      <c r="B9721" s="5" t="s">
        <v>7181</v>
      </c>
      <c r="C9721" s="5" t="s">
        <v>699</v>
      </c>
      <c r="D9721" s="5" t="s">
        <v>700</v>
      </c>
      <c r="E9721" s="33">
        <v>1</v>
      </c>
      <c r="F9721" s="5" t="s">
        <v>2598</v>
      </c>
      <c r="G9721" s="31">
        <v>0</v>
      </c>
      <c r="H9721" s="32">
        <v>0</v>
      </c>
      <c r="I9721" s="33">
        <v>10</v>
      </c>
    </row>
    <row r="9722" spans="1:9">
      <c r="A9722" s="5">
        <v>2600042147</v>
      </c>
      <c r="B9722" s="5" t="s">
        <v>7182</v>
      </c>
      <c r="C9722" s="5" t="s">
        <v>699</v>
      </c>
      <c r="D9722" s="5" t="s">
        <v>700</v>
      </c>
      <c r="E9722" s="5">
        <v>7</v>
      </c>
      <c r="F9722" s="5" t="s">
        <v>2598</v>
      </c>
      <c r="G9722" s="31">
        <v>0</v>
      </c>
      <c r="H9722" s="32">
        <v>0</v>
      </c>
      <c r="I9722" s="33">
        <v>5</v>
      </c>
    </row>
    <row r="9723" spans="1:9">
      <c r="A9723" s="5">
        <v>2600042167</v>
      </c>
      <c r="B9723" s="5" t="s">
        <v>8603</v>
      </c>
      <c r="C9723" s="5" t="s">
        <v>248</v>
      </c>
      <c r="D9723" s="5" t="s">
        <v>249</v>
      </c>
      <c r="E9723" s="5">
        <v>1</v>
      </c>
      <c r="F9723" s="5" t="s">
        <v>6520</v>
      </c>
      <c r="G9723" s="31">
        <v>0</v>
      </c>
      <c r="H9723" s="32">
        <v>0</v>
      </c>
      <c r="I9723" s="5">
        <v>44.07</v>
      </c>
    </row>
    <row r="9724" spans="1:9">
      <c r="A9724" s="5">
        <v>2600042168</v>
      </c>
      <c r="B9724" s="5" t="s">
        <v>8785</v>
      </c>
      <c r="C9724" s="5" t="s">
        <v>248</v>
      </c>
      <c r="D9724" s="5" t="s">
        <v>249</v>
      </c>
      <c r="E9724" s="5">
        <v>0</v>
      </c>
      <c r="F9724" s="5" t="s">
        <v>2598</v>
      </c>
      <c r="G9724" s="31">
        <v>0</v>
      </c>
      <c r="H9724" s="32">
        <v>1</v>
      </c>
      <c r="I9724" s="5">
        <v>0</v>
      </c>
    </row>
    <row r="9725" spans="1:9">
      <c r="A9725" s="5">
        <v>2600042178</v>
      </c>
      <c r="B9725" s="5" t="s">
        <v>7183</v>
      </c>
      <c r="C9725" s="5" t="s">
        <v>699</v>
      </c>
      <c r="D9725" s="5" t="s">
        <v>700</v>
      </c>
      <c r="E9725" s="5">
        <v>17</v>
      </c>
      <c r="F9725" s="5" t="s">
        <v>2598</v>
      </c>
      <c r="G9725" s="31">
        <v>0</v>
      </c>
      <c r="H9725" s="32">
        <v>0</v>
      </c>
      <c r="I9725" s="5">
        <v>9.3035289999999993</v>
      </c>
    </row>
    <row r="9726" spans="1:9">
      <c r="A9726" s="5">
        <v>2600042179</v>
      </c>
      <c r="B9726" s="5" t="s">
        <v>7184</v>
      </c>
      <c r="C9726" s="5" t="s">
        <v>2675</v>
      </c>
      <c r="D9726" s="5" t="s">
        <v>2676</v>
      </c>
      <c r="E9726" s="5">
        <v>25</v>
      </c>
      <c r="F9726" s="5" t="s">
        <v>2598</v>
      </c>
      <c r="G9726" s="31">
        <v>0</v>
      </c>
      <c r="H9726" s="32">
        <v>0</v>
      </c>
      <c r="I9726" s="33">
        <v>17.472799999999999</v>
      </c>
    </row>
    <row r="9727" spans="1:9">
      <c r="A9727" s="5">
        <v>2600042179</v>
      </c>
      <c r="B9727" s="5" t="s">
        <v>7184</v>
      </c>
      <c r="C9727" s="5" t="s">
        <v>699</v>
      </c>
      <c r="D9727" s="5" t="s">
        <v>700</v>
      </c>
      <c r="E9727" s="5">
        <v>9</v>
      </c>
      <c r="F9727" s="5" t="s">
        <v>2598</v>
      </c>
      <c r="G9727" s="31">
        <v>0</v>
      </c>
      <c r="H9727" s="32">
        <v>20</v>
      </c>
      <c r="I9727" s="33">
        <v>18.135556000000001</v>
      </c>
    </row>
    <row r="9728" spans="1:9">
      <c r="A9728" s="5">
        <v>2600042222</v>
      </c>
      <c r="B9728" s="5" t="s">
        <v>7185</v>
      </c>
      <c r="C9728" s="5" t="s">
        <v>248</v>
      </c>
      <c r="D9728" s="5" t="s">
        <v>249</v>
      </c>
      <c r="E9728" s="5">
        <v>1</v>
      </c>
      <c r="F9728" s="5" t="s">
        <v>2598</v>
      </c>
      <c r="G9728" s="31">
        <v>0</v>
      </c>
      <c r="H9728" s="32">
        <v>0</v>
      </c>
      <c r="I9728" s="5">
        <v>7.7</v>
      </c>
    </row>
    <row r="9729" spans="1:9">
      <c r="A9729" s="5">
        <v>2600042228</v>
      </c>
      <c r="B9729" s="5" t="s">
        <v>7186</v>
      </c>
      <c r="C9729" s="5" t="s">
        <v>699</v>
      </c>
      <c r="D9729" s="5" t="s">
        <v>700</v>
      </c>
      <c r="E9729" s="33">
        <v>1500</v>
      </c>
      <c r="F9729" s="5" t="s">
        <v>2598</v>
      </c>
      <c r="G9729" s="31">
        <v>0</v>
      </c>
      <c r="H9729" s="32">
        <v>0</v>
      </c>
      <c r="I9729" s="5">
        <v>6.3627000000000003E-2</v>
      </c>
    </row>
    <row r="9730" spans="1:9">
      <c r="A9730" s="5">
        <v>2600042228</v>
      </c>
      <c r="B9730" s="5" t="s">
        <v>7186</v>
      </c>
      <c r="C9730" s="5" t="s">
        <v>248</v>
      </c>
      <c r="D9730" s="5" t="s">
        <v>249</v>
      </c>
      <c r="E9730" s="33">
        <v>5</v>
      </c>
      <c r="F9730" s="5" t="s">
        <v>2598</v>
      </c>
      <c r="G9730" s="31">
        <v>0</v>
      </c>
      <c r="H9730" s="32">
        <v>0</v>
      </c>
      <c r="I9730" s="5">
        <v>5.3999999999999999E-2</v>
      </c>
    </row>
    <row r="9731" spans="1:9">
      <c r="A9731" s="5">
        <v>2600042250</v>
      </c>
      <c r="B9731" s="5" t="s">
        <v>7187</v>
      </c>
      <c r="C9731" s="5" t="s">
        <v>248</v>
      </c>
      <c r="D9731" s="5" t="s">
        <v>249</v>
      </c>
      <c r="E9731" s="33">
        <v>4</v>
      </c>
      <c r="F9731" s="5" t="s">
        <v>2598</v>
      </c>
      <c r="G9731" s="31">
        <v>0</v>
      </c>
      <c r="H9731" s="32">
        <v>0</v>
      </c>
      <c r="I9731" s="5">
        <v>38.134999999999998</v>
      </c>
    </row>
    <row r="9732" spans="1:9">
      <c r="A9732" s="5">
        <v>2600042251</v>
      </c>
      <c r="B9732" s="5" t="s">
        <v>7188</v>
      </c>
      <c r="C9732" s="5" t="s">
        <v>2623</v>
      </c>
      <c r="D9732" s="5" t="s">
        <v>2624</v>
      </c>
      <c r="E9732" s="5">
        <v>88</v>
      </c>
      <c r="F9732" s="5" t="s">
        <v>2598</v>
      </c>
      <c r="G9732" s="31">
        <v>0</v>
      </c>
      <c r="H9732" s="32">
        <v>0</v>
      </c>
      <c r="I9732" s="5">
        <v>113.857727</v>
      </c>
    </row>
    <row r="9733" spans="1:9">
      <c r="A9733" s="5">
        <v>2600042287</v>
      </c>
      <c r="B9733" s="5" t="s">
        <v>7189</v>
      </c>
      <c r="C9733" s="5" t="s">
        <v>699</v>
      </c>
      <c r="D9733" s="5" t="s">
        <v>700</v>
      </c>
      <c r="E9733" s="5">
        <v>1</v>
      </c>
      <c r="F9733" s="5" t="s">
        <v>2598</v>
      </c>
      <c r="G9733" s="31">
        <v>0</v>
      </c>
      <c r="H9733" s="32">
        <v>0</v>
      </c>
      <c r="I9733" s="33">
        <v>29.66</v>
      </c>
    </row>
    <row r="9734" spans="1:9">
      <c r="A9734" s="5">
        <v>2600042287</v>
      </c>
      <c r="B9734" s="5" t="s">
        <v>7189</v>
      </c>
      <c r="C9734" s="5" t="s">
        <v>248</v>
      </c>
      <c r="D9734" s="5" t="s">
        <v>249</v>
      </c>
      <c r="E9734" s="5">
        <v>2</v>
      </c>
      <c r="F9734" s="5" t="s">
        <v>2598</v>
      </c>
      <c r="G9734" s="31">
        <v>0</v>
      </c>
      <c r="H9734" s="32">
        <v>0</v>
      </c>
      <c r="I9734" s="33">
        <v>4.75</v>
      </c>
    </row>
    <row r="9735" spans="1:9">
      <c r="A9735" s="5">
        <v>2600042297</v>
      </c>
      <c r="B9735" s="5" t="s">
        <v>7190</v>
      </c>
      <c r="C9735" s="5" t="s">
        <v>699</v>
      </c>
      <c r="D9735" s="5" t="s">
        <v>700</v>
      </c>
      <c r="E9735" s="5">
        <v>1</v>
      </c>
      <c r="F9735" s="5" t="s">
        <v>6520</v>
      </c>
      <c r="G9735" s="31">
        <v>0</v>
      </c>
      <c r="H9735" s="32">
        <v>0</v>
      </c>
      <c r="I9735" s="33">
        <v>72.819999999999993</v>
      </c>
    </row>
    <row r="9736" spans="1:9">
      <c r="A9736" s="5">
        <v>2600042351</v>
      </c>
      <c r="B9736" s="5" t="s">
        <v>7191</v>
      </c>
      <c r="C9736" s="5" t="s">
        <v>248</v>
      </c>
      <c r="D9736" s="5" t="s">
        <v>249</v>
      </c>
      <c r="E9736" s="5">
        <v>10</v>
      </c>
      <c r="F9736" s="5" t="s">
        <v>2598</v>
      </c>
      <c r="G9736" s="31">
        <v>0</v>
      </c>
      <c r="H9736" s="32">
        <v>0</v>
      </c>
      <c r="I9736" s="5">
        <v>10.91</v>
      </c>
    </row>
    <row r="9737" spans="1:9">
      <c r="A9737" s="5">
        <v>2600042404</v>
      </c>
      <c r="B9737" s="5" t="s">
        <v>7192</v>
      </c>
      <c r="C9737" s="5" t="s">
        <v>248</v>
      </c>
      <c r="D9737" s="5" t="s">
        <v>249</v>
      </c>
      <c r="E9737" s="33">
        <v>1</v>
      </c>
      <c r="F9737" s="5" t="s">
        <v>2598</v>
      </c>
      <c r="G9737" s="31">
        <v>0</v>
      </c>
      <c r="H9737" s="32">
        <v>0</v>
      </c>
      <c r="I9737" s="5">
        <v>657.51</v>
      </c>
    </row>
    <row r="9738" spans="1:9">
      <c r="A9738" s="5">
        <v>2600042408</v>
      </c>
      <c r="B9738" s="5" t="s">
        <v>7193</v>
      </c>
      <c r="C9738" s="5" t="s">
        <v>699</v>
      </c>
      <c r="D9738" s="5" t="s">
        <v>700</v>
      </c>
      <c r="E9738" s="33">
        <v>12</v>
      </c>
      <c r="F9738" s="5" t="s">
        <v>2598</v>
      </c>
      <c r="G9738" s="31">
        <v>0</v>
      </c>
      <c r="H9738" s="32">
        <v>0</v>
      </c>
      <c r="I9738" s="5">
        <v>1.4125000000000001</v>
      </c>
    </row>
    <row r="9739" spans="1:9">
      <c r="A9739" s="5">
        <v>2600042411</v>
      </c>
      <c r="B9739" s="5" t="s">
        <v>7194</v>
      </c>
      <c r="C9739" s="5" t="s">
        <v>699</v>
      </c>
      <c r="D9739" s="5" t="s">
        <v>700</v>
      </c>
      <c r="E9739" s="5">
        <v>2</v>
      </c>
      <c r="F9739" s="5" t="s">
        <v>2598</v>
      </c>
      <c r="G9739" s="31">
        <v>0</v>
      </c>
      <c r="H9739" s="32">
        <v>0</v>
      </c>
      <c r="I9739" s="33">
        <v>29.914999999999999</v>
      </c>
    </row>
    <row r="9740" spans="1:9">
      <c r="A9740" s="5">
        <v>2600042447</v>
      </c>
      <c r="B9740" s="5" t="s">
        <v>7195</v>
      </c>
      <c r="C9740" s="5" t="s">
        <v>248</v>
      </c>
      <c r="D9740" s="5" t="s">
        <v>249</v>
      </c>
      <c r="E9740" s="33">
        <v>1</v>
      </c>
      <c r="F9740" s="5" t="s">
        <v>2598</v>
      </c>
      <c r="G9740" s="31">
        <v>0</v>
      </c>
      <c r="H9740" s="32">
        <v>0</v>
      </c>
      <c r="I9740" s="5">
        <v>148.27000000000001</v>
      </c>
    </row>
    <row r="9741" spans="1:9">
      <c r="A9741" s="5">
        <v>2600042453</v>
      </c>
      <c r="B9741" s="5" t="s">
        <v>7196</v>
      </c>
      <c r="C9741" s="5" t="s">
        <v>699</v>
      </c>
      <c r="D9741" s="5" t="s">
        <v>700</v>
      </c>
      <c r="E9741" s="33">
        <v>4</v>
      </c>
      <c r="F9741" s="5" t="s">
        <v>2598</v>
      </c>
      <c r="G9741" s="31">
        <v>0</v>
      </c>
      <c r="H9741" s="32">
        <v>0</v>
      </c>
      <c r="I9741" s="5">
        <v>12.3</v>
      </c>
    </row>
    <row r="9742" spans="1:9">
      <c r="A9742" s="5">
        <v>2600042458</v>
      </c>
      <c r="B9742" s="5" t="s">
        <v>8786</v>
      </c>
      <c r="C9742" s="5" t="s">
        <v>248</v>
      </c>
      <c r="D9742" s="5" t="s">
        <v>249</v>
      </c>
      <c r="E9742" s="5">
        <v>28</v>
      </c>
      <c r="F9742" s="5" t="s">
        <v>4407</v>
      </c>
      <c r="G9742" s="31">
        <v>0</v>
      </c>
      <c r="H9742" s="32">
        <v>0</v>
      </c>
      <c r="I9742" s="5">
        <v>10.268571</v>
      </c>
    </row>
    <row r="9743" spans="1:9">
      <c r="A9743" s="5">
        <v>2600042516</v>
      </c>
      <c r="B9743" s="5" t="s">
        <v>7197</v>
      </c>
      <c r="C9743" s="5" t="s">
        <v>248</v>
      </c>
      <c r="D9743" s="5" t="s">
        <v>249</v>
      </c>
      <c r="E9743" s="33">
        <v>2</v>
      </c>
      <c r="F9743" s="5" t="s">
        <v>2598</v>
      </c>
      <c r="G9743" s="31">
        <v>0</v>
      </c>
      <c r="H9743" s="32">
        <v>0</v>
      </c>
      <c r="I9743" s="5">
        <v>48.73</v>
      </c>
    </row>
    <row r="9744" spans="1:9">
      <c r="A9744" s="5">
        <v>2600042530</v>
      </c>
      <c r="B9744" s="5" t="s">
        <v>8787</v>
      </c>
      <c r="C9744" s="5" t="s">
        <v>248</v>
      </c>
      <c r="D9744" s="5" t="s">
        <v>249</v>
      </c>
      <c r="E9744" s="33">
        <v>20</v>
      </c>
      <c r="F9744" s="5" t="s">
        <v>2598</v>
      </c>
      <c r="G9744" s="31">
        <v>0</v>
      </c>
      <c r="H9744" s="32">
        <v>0</v>
      </c>
      <c r="I9744" s="5">
        <v>28.818999999999999</v>
      </c>
    </row>
    <row r="9745" spans="1:9">
      <c r="A9745" s="5">
        <v>2600042551</v>
      </c>
      <c r="B9745" s="5" t="s">
        <v>7198</v>
      </c>
      <c r="C9745" s="5" t="s">
        <v>248</v>
      </c>
      <c r="D9745" s="5" t="s">
        <v>249</v>
      </c>
      <c r="E9745" s="5">
        <v>4</v>
      </c>
      <c r="F9745" s="5" t="s">
        <v>2598</v>
      </c>
      <c r="G9745" s="31">
        <v>0</v>
      </c>
      <c r="H9745" s="32">
        <v>0</v>
      </c>
      <c r="I9745" s="5">
        <v>1.5974999999999999</v>
      </c>
    </row>
    <row r="9746" spans="1:9">
      <c r="A9746" s="5">
        <v>2600042567</v>
      </c>
      <c r="B9746" s="5" t="s">
        <v>7199</v>
      </c>
      <c r="C9746" s="5" t="s">
        <v>248</v>
      </c>
      <c r="D9746" s="5" t="s">
        <v>249</v>
      </c>
      <c r="E9746" s="33">
        <v>1</v>
      </c>
      <c r="F9746" s="5" t="s">
        <v>2598</v>
      </c>
      <c r="G9746" s="31">
        <v>0</v>
      </c>
      <c r="H9746" s="32">
        <v>0</v>
      </c>
      <c r="I9746" s="5">
        <v>11.29</v>
      </c>
    </row>
    <row r="9747" spans="1:9">
      <c r="A9747" s="5">
        <v>2600042573</v>
      </c>
      <c r="B9747" s="5" t="s">
        <v>7200</v>
      </c>
      <c r="C9747" s="5" t="s">
        <v>699</v>
      </c>
      <c r="D9747" s="5" t="s">
        <v>700</v>
      </c>
      <c r="E9747" s="33">
        <v>4</v>
      </c>
      <c r="F9747" s="5" t="s">
        <v>2598</v>
      </c>
      <c r="G9747" s="31">
        <v>0</v>
      </c>
      <c r="H9747" s="32">
        <v>0</v>
      </c>
      <c r="I9747" s="5">
        <v>1.0674999999999999</v>
      </c>
    </row>
    <row r="9748" spans="1:9">
      <c r="A9748" s="5">
        <v>2600042574</v>
      </c>
      <c r="B9748" s="5" t="s">
        <v>7201</v>
      </c>
      <c r="C9748" s="5" t="s">
        <v>699</v>
      </c>
      <c r="D9748" s="5" t="s">
        <v>700</v>
      </c>
      <c r="E9748" s="5">
        <v>5</v>
      </c>
      <c r="F9748" s="5" t="s">
        <v>2598</v>
      </c>
      <c r="G9748" s="31">
        <v>0</v>
      </c>
      <c r="H9748" s="32">
        <v>0</v>
      </c>
      <c r="I9748" s="5">
        <v>1.53</v>
      </c>
    </row>
    <row r="9749" spans="1:9">
      <c r="A9749" s="5">
        <v>2600042589</v>
      </c>
      <c r="B9749" s="5" t="s">
        <v>7202</v>
      </c>
      <c r="C9749" s="5" t="s">
        <v>699</v>
      </c>
      <c r="D9749" s="5" t="s">
        <v>700</v>
      </c>
      <c r="E9749" s="33">
        <v>2</v>
      </c>
      <c r="F9749" s="5" t="s">
        <v>2598</v>
      </c>
      <c r="G9749" s="31">
        <v>0</v>
      </c>
      <c r="H9749" s="32">
        <v>0</v>
      </c>
      <c r="I9749" s="5">
        <v>19.600000000000001</v>
      </c>
    </row>
    <row r="9750" spans="1:9">
      <c r="A9750" s="5">
        <v>2600042600</v>
      </c>
      <c r="B9750" s="5" t="s">
        <v>7203</v>
      </c>
      <c r="C9750" s="5" t="s">
        <v>2623</v>
      </c>
      <c r="D9750" s="5" t="s">
        <v>2624</v>
      </c>
      <c r="E9750" s="33">
        <v>529</v>
      </c>
      <c r="F9750" s="5" t="s">
        <v>2598</v>
      </c>
      <c r="G9750" s="31">
        <v>0</v>
      </c>
      <c r="H9750" s="32">
        <v>0</v>
      </c>
      <c r="I9750" s="5">
        <v>3.922174</v>
      </c>
    </row>
    <row r="9751" spans="1:9">
      <c r="A9751" s="5">
        <v>2600042617</v>
      </c>
      <c r="B9751" s="5" t="s">
        <v>7204</v>
      </c>
      <c r="C9751" s="5" t="s">
        <v>699</v>
      </c>
      <c r="D9751" s="5" t="s">
        <v>700</v>
      </c>
      <c r="E9751" s="33">
        <v>11</v>
      </c>
      <c r="F9751" s="5" t="s">
        <v>5600</v>
      </c>
      <c r="G9751" s="31">
        <v>0</v>
      </c>
      <c r="H9751" s="32">
        <v>0</v>
      </c>
      <c r="I9751" s="5">
        <v>12</v>
      </c>
    </row>
    <row r="9752" spans="1:9">
      <c r="A9752" s="5">
        <v>2600042656</v>
      </c>
      <c r="B9752" s="5" t="s">
        <v>7205</v>
      </c>
      <c r="C9752" s="5" t="s">
        <v>248</v>
      </c>
      <c r="D9752" s="5" t="s">
        <v>249</v>
      </c>
      <c r="E9752" s="33">
        <v>2613</v>
      </c>
      <c r="F9752" s="5" t="s">
        <v>2598</v>
      </c>
      <c r="G9752" s="31">
        <v>0</v>
      </c>
      <c r="H9752" s="32">
        <v>0</v>
      </c>
      <c r="I9752" s="5">
        <v>0.13700000000000001</v>
      </c>
    </row>
    <row r="9753" spans="1:9">
      <c r="A9753" s="5">
        <v>2600042677</v>
      </c>
      <c r="B9753" s="5" t="s">
        <v>7206</v>
      </c>
      <c r="C9753" s="5" t="s">
        <v>2623</v>
      </c>
      <c r="D9753" s="5" t="s">
        <v>2624</v>
      </c>
      <c r="E9753" s="5">
        <v>17</v>
      </c>
      <c r="F9753" s="5" t="s">
        <v>2598</v>
      </c>
      <c r="G9753" s="31">
        <v>0</v>
      </c>
      <c r="H9753" s="32">
        <v>0</v>
      </c>
      <c r="I9753" s="5">
        <v>75</v>
      </c>
    </row>
    <row r="9754" spans="1:9">
      <c r="A9754" s="5">
        <v>2600042719</v>
      </c>
      <c r="B9754" s="5" t="s">
        <v>7207</v>
      </c>
      <c r="C9754" s="5" t="s">
        <v>248</v>
      </c>
      <c r="D9754" s="5" t="s">
        <v>249</v>
      </c>
      <c r="E9754" s="33">
        <v>1</v>
      </c>
      <c r="F9754" s="5" t="s">
        <v>2598</v>
      </c>
      <c r="G9754" s="31">
        <v>0</v>
      </c>
      <c r="H9754" s="32">
        <v>0</v>
      </c>
      <c r="I9754" s="5">
        <v>363.16</v>
      </c>
    </row>
    <row r="9755" spans="1:9">
      <c r="A9755" s="5">
        <v>2600042727</v>
      </c>
      <c r="B9755" s="5" t="s">
        <v>7208</v>
      </c>
      <c r="C9755" s="5" t="s">
        <v>248</v>
      </c>
      <c r="D9755" s="5" t="s">
        <v>249</v>
      </c>
      <c r="E9755" s="33">
        <v>1</v>
      </c>
      <c r="F9755" s="5" t="s">
        <v>2598</v>
      </c>
      <c r="G9755" s="31">
        <v>0</v>
      </c>
      <c r="H9755" s="32">
        <v>0</v>
      </c>
      <c r="I9755" s="5">
        <v>90</v>
      </c>
    </row>
    <row r="9756" spans="1:9">
      <c r="A9756" s="5">
        <v>2600042729</v>
      </c>
      <c r="B9756" s="5" t="s">
        <v>7209</v>
      </c>
      <c r="C9756" s="5" t="s">
        <v>248</v>
      </c>
      <c r="D9756" s="5" t="s">
        <v>249</v>
      </c>
      <c r="E9756" s="5">
        <v>32</v>
      </c>
      <c r="F9756" s="5" t="s">
        <v>2598</v>
      </c>
      <c r="G9756" s="31">
        <v>0</v>
      </c>
      <c r="H9756" s="32">
        <v>0</v>
      </c>
      <c r="I9756" s="5">
        <v>3.5762499999999999</v>
      </c>
    </row>
    <row r="9757" spans="1:9">
      <c r="A9757" s="5">
        <v>2600042768</v>
      </c>
      <c r="B9757" s="5" t="s">
        <v>7210</v>
      </c>
      <c r="C9757" s="5" t="s">
        <v>248</v>
      </c>
      <c r="D9757" s="5" t="s">
        <v>249</v>
      </c>
      <c r="E9757" s="5">
        <v>5</v>
      </c>
      <c r="F9757" s="5" t="s">
        <v>6520</v>
      </c>
      <c r="G9757" s="31">
        <v>0</v>
      </c>
      <c r="H9757" s="32">
        <v>0</v>
      </c>
      <c r="I9757" s="33">
        <v>68</v>
      </c>
    </row>
    <row r="9758" spans="1:9">
      <c r="A9758" s="5">
        <v>2600042771</v>
      </c>
      <c r="B9758" s="5" t="s">
        <v>7211</v>
      </c>
      <c r="C9758" s="5" t="s">
        <v>2675</v>
      </c>
      <c r="D9758" s="5" t="s">
        <v>2676</v>
      </c>
      <c r="E9758" s="33">
        <v>30</v>
      </c>
      <c r="F9758" s="5" t="s">
        <v>2598</v>
      </c>
      <c r="G9758" s="31">
        <v>0</v>
      </c>
      <c r="H9758" s="32">
        <v>0</v>
      </c>
      <c r="I9758" s="33">
        <v>16.239332999999998</v>
      </c>
    </row>
    <row r="9759" spans="1:9">
      <c r="A9759" s="5">
        <v>2600042771</v>
      </c>
      <c r="B9759" s="5" t="s">
        <v>7211</v>
      </c>
      <c r="C9759" s="5" t="s">
        <v>699</v>
      </c>
      <c r="D9759" s="5" t="s">
        <v>700</v>
      </c>
      <c r="E9759" s="5">
        <v>2</v>
      </c>
      <c r="F9759" s="5" t="s">
        <v>2598</v>
      </c>
      <c r="G9759" s="31">
        <v>0</v>
      </c>
      <c r="H9759" s="32">
        <v>20</v>
      </c>
      <c r="I9759" s="5">
        <v>15.97</v>
      </c>
    </row>
    <row r="9760" spans="1:9">
      <c r="A9760" s="5">
        <v>2600042772</v>
      </c>
      <c r="B9760" s="5" t="s">
        <v>7212</v>
      </c>
      <c r="C9760" s="5" t="s">
        <v>699</v>
      </c>
      <c r="D9760" s="5" t="s">
        <v>700</v>
      </c>
      <c r="E9760" s="5">
        <v>12</v>
      </c>
      <c r="F9760" s="5" t="s">
        <v>2598</v>
      </c>
      <c r="G9760" s="31">
        <v>0</v>
      </c>
      <c r="H9760" s="32">
        <v>0</v>
      </c>
      <c r="I9760" s="5">
        <v>13.22</v>
      </c>
    </row>
    <row r="9761" spans="1:9">
      <c r="A9761" s="5">
        <v>2600042773</v>
      </c>
      <c r="B9761" s="5" t="s">
        <v>7213</v>
      </c>
      <c r="C9761" s="5" t="s">
        <v>699</v>
      </c>
      <c r="D9761" s="5" t="s">
        <v>700</v>
      </c>
      <c r="E9761" s="33">
        <v>25</v>
      </c>
      <c r="F9761" s="5" t="s">
        <v>2598</v>
      </c>
      <c r="G9761" s="31">
        <v>0</v>
      </c>
      <c r="H9761" s="32">
        <v>0</v>
      </c>
      <c r="I9761" s="5">
        <v>14.932</v>
      </c>
    </row>
    <row r="9762" spans="1:9">
      <c r="A9762" s="5">
        <v>2600042882</v>
      </c>
      <c r="B9762" s="5" t="s">
        <v>7214</v>
      </c>
      <c r="C9762" s="5" t="s">
        <v>248</v>
      </c>
      <c r="D9762" s="5" t="s">
        <v>249</v>
      </c>
      <c r="E9762" s="5">
        <v>12.192</v>
      </c>
      <c r="F9762" s="5" t="s">
        <v>5721</v>
      </c>
      <c r="G9762" s="31">
        <v>0</v>
      </c>
      <c r="H9762" s="32">
        <v>0</v>
      </c>
      <c r="I9762" s="5">
        <v>181.88238200000001</v>
      </c>
    </row>
    <row r="9763" spans="1:9">
      <c r="A9763" s="5">
        <v>2600042891</v>
      </c>
      <c r="B9763" s="5" t="s">
        <v>7215</v>
      </c>
      <c r="C9763" s="5" t="s">
        <v>699</v>
      </c>
      <c r="D9763" s="5" t="s">
        <v>700</v>
      </c>
      <c r="E9763" s="5">
        <v>1</v>
      </c>
      <c r="F9763" s="5" t="s">
        <v>2598</v>
      </c>
      <c r="G9763" s="31">
        <v>0</v>
      </c>
      <c r="H9763" s="32">
        <v>0</v>
      </c>
      <c r="I9763" s="33">
        <v>4648.09</v>
      </c>
    </row>
    <row r="9764" spans="1:9">
      <c r="A9764" s="5">
        <v>2600042891</v>
      </c>
      <c r="B9764" s="5" t="s">
        <v>7215</v>
      </c>
      <c r="C9764" s="5" t="s">
        <v>248</v>
      </c>
      <c r="D9764" s="5" t="s">
        <v>249</v>
      </c>
      <c r="E9764" s="33">
        <v>0</v>
      </c>
      <c r="F9764" s="5" t="s">
        <v>2598</v>
      </c>
      <c r="G9764" s="31">
        <v>0</v>
      </c>
      <c r="H9764" s="32">
        <v>1</v>
      </c>
      <c r="I9764" s="5">
        <v>0</v>
      </c>
    </row>
    <row r="9765" spans="1:9">
      <c r="A9765" s="5">
        <v>2600042912</v>
      </c>
      <c r="B9765" s="5" t="s">
        <v>7216</v>
      </c>
      <c r="C9765" s="5" t="s">
        <v>699</v>
      </c>
      <c r="D9765" s="5" t="s">
        <v>700</v>
      </c>
      <c r="E9765" s="33">
        <v>5</v>
      </c>
      <c r="F9765" s="5" t="s">
        <v>2598</v>
      </c>
      <c r="G9765" s="31">
        <v>0</v>
      </c>
      <c r="H9765" s="32">
        <v>0</v>
      </c>
      <c r="I9765" s="5">
        <v>11.334</v>
      </c>
    </row>
    <row r="9766" spans="1:9">
      <c r="A9766" s="5">
        <v>2600042919</v>
      </c>
      <c r="B9766" s="5" t="s">
        <v>7217</v>
      </c>
      <c r="C9766" s="5" t="s">
        <v>699</v>
      </c>
      <c r="D9766" s="5" t="s">
        <v>700</v>
      </c>
      <c r="E9766" s="5">
        <v>0</v>
      </c>
      <c r="F9766" s="5" t="s">
        <v>2598</v>
      </c>
      <c r="G9766" s="31">
        <v>4</v>
      </c>
      <c r="H9766" s="32">
        <v>0</v>
      </c>
      <c r="I9766" s="5">
        <v>0</v>
      </c>
    </row>
    <row r="9767" spans="1:9">
      <c r="A9767" s="5">
        <v>2600042919</v>
      </c>
      <c r="B9767" s="5" t="s">
        <v>7217</v>
      </c>
      <c r="C9767" s="5" t="s">
        <v>248</v>
      </c>
      <c r="D9767" s="5" t="s">
        <v>249</v>
      </c>
      <c r="E9767" s="33">
        <v>0</v>
      </c>
      <c r="F9767" s="5" t="s">
        <v>2598</v>
      </c>
      <c r="G9767" s="31">
        <v>4</v>
      </c>
      <c r="H9767" s="32">
        <v>0</v>
      </c>
      <c r="I9767" s="33">
        <v>265.83499999999998</v>
      </c>
    </row>
    <row r="9768" spans="1:9">
      <c r="A9768" s="5">
        <v>2600042919</v>
      </c>
      <c r="B9768" s="5" t="s">
        <v>7217</v>
      </c>
      <c r="C9768" s="5" t="s">
        <v>14</v>
      </c>
      <c r="D9768" s="5" t="s">
        <v>15</v>
      </c>
      <c r="E9768" s="33">
        <v>0</v>
      </c>
      <c r="F9768" s="5" t="s">
        <v>2598</v>
      </c>
      <c r="G9768" s="31">
        <v>0</v>
      </c>
      <c r="H9768" s="32">
        <v>8</v>
      </c>
      <c r="I9768" s="5">
        <v>0</v>
      </c>
    </row>
    <row r="9769" spans="1:9">
      <c r="A9769" s="5">
        <v>2600042926</v>
      </c>
      <c r="B9769" s="5" t="s">
        <v>7218</v>
      </c>
      <c r="C9769" s="5" t="s">
        <v>2623</v>
      </c>
      <c r="D9769" s="5" t="s">
        <v>2624</v>
      </c>
      <c r="E9769" s="5">
        <v>12</v>
      </c>
      <c r="F9769" s="5" t="s">
        <v>2598</v>
      </c>
      <c r="G9769" s="31">
        <v>0</v>
      </c>
      <c r="H9769" s="32">
        <v>0</v>
      </c>
      <c r="I9769" s="33">
        <v>1052.26</v>
      </c>
    </row>
    <row r="9770" spans="1:9">
      <c r="A9770" s="5">
        <v>2600042959</v>
      </c>
      <c r="B9770" s="5" t="s">
        <v>7219</v>
      </c>
      <c r="C9770" s="5" t="s">
        <v>699</v>
      </c>
      <c r="D9770" s="5" t="s">
        <v>700</v>
      </c>
      <c r="E9770" s="5">
        <v>10</v>
      </c>
      <c r="F9770" s="5" t="s">
        <v>2598</v>
      </c>
      <c r="G9770" s="31">
        <v>0</v>
      </c>
      <c r="H9770" s="32">
        <v>0</v>
      </c>
      <c r="I9770" s="5">
        <v>0.76300000000000001</v>
      </c>
    </row>
    <row r="9771" spans="1:9">
      <c r="A9771" s="5">
        <v>2600042976</v>
      </c>
      <c r="B9771" s="5" t="s">
        <v>7220</v>
      </c>
      <c r="C9771" s="5" t="s">
        <v>699</v>
      </c>
      <c r="D9771" s="5" t="s">
        <v>700</v>
      </c>
      <c r="E9771" s="33">
        <v>1</v>
      </c>
      <c r="F9771" s="5" t="s">
        <v>2598</v>
      </c>
      <c r="G9771" s="31">
        <v>0</v>
      </c>
      <c r="H9771" s="32">
        <v>0</v>
      </c>
      <c r="I9771" s="33">
        <v>102.43</v>
      </c>
    </row>
    <row r="9772" spans="1:9">
      <c r="A9772" s="5">
        <v>2600042979</v>
      </c>
      <c r="B9772" s="5" t="s">
        <v>7221</v>
      </c>
      <c r="C9772" s="5" t="s">
        <v>699</v>
      </c>
      <c r="D9772" s="5" t="s">
        <v>700</v>
      </c>
      <c r="E9772" s="5">
        <v>1</v>
      </c>
      <c r="F9772" s="5" t="s">
        <v>2598</v>
      </c>
      <c r="G9772" s="31">
        <v>0</v>
      </c>
      <c r="H9772" s="32">
        <v>0</v>
      </c>
      <c r="I9772" s="5">
        <v>71</v>
      </c>
    </row>
    <row r="9773" spans="1:9">
      <c r="A9773" s="5">
        <v>2600042988</v>
      </c>
      <c r="B9773" s="5" t="s">
        <v>7222</v>
      </c>
      <c r="C9773" s="5" t="s">
        <v>248</v>
      </c>
      <c r="D9773" s="5" t="s">
        <v>249</v>
      </c>
      <c r="E9773" s="33">
        <v>1000</v>
      </c>
      <c r="F9773" s="5" t="s">
        <v>2598</v>
      </c>
      <c r="G9773" s="31">
        <v>0</v>
      </c>
      <c r="H9773" s="32">
        <v>0</v>
      </c>
      <c r="I9773" s="5">
        <v>0.36441000000000001</v>
      </c>
    </row>
    <row r="9774" spans="1:9">
      <c r="A9774" s="5">
        <v>2600042989</v>
      </c>
      <c r="B9774" s="5" t="s">
        <v>7223</v>
      </c>
      <c r="C9774" s="5" t="s">
        <v>2623</v>
      </c>
      <c r="D9774" s="5" t="s">
        <v>2624</v>
      </c>
      <c r="E9774" s="33">
        <v>36</v>
      </c>
      <c r="F9774" s="5" t="s">
        <v>2598</v>
      </c>
      <c r="G9774" s="31">
        <v>0</v>
      </c>
      <c r="H9774" s="32">
        <v>0</v>
      </c>
      <c r="I9774" s="33">
        <v>900</v>
      </c>
    </row>
    <row r="9775" spans="1:9">
      <c r="A9775" s="5">
        <v>2600042990</v>
      </c>
      <c r="B9775" s="5" t="s">
        <v>7224</v>
      </c>
      <c r="C9775" s="5" t="s">
        <v>248</v>
      </c>
      <c r="D9775" s="5" t="s">
        <v>249</v>
      </c>
      <c r="E9775" s="5">
        <v>1</v>
      </c>
      <c r="F9775" s="5" t="s">
        <v>2598</v>
      </c>
      <c r="G9775" s="31">
        <v>0</v>
      </c>
      <c r="H9775" s="32">
        <v>0</v>
      </c>
      <c r="I9775" s="5">
        <v>214.93</v>
      </c>
    </row>
    <row r="9776" spans="1:9">
      <c r="A9776" s="5">
        <v>2600042996</v>
      </c>
      <c r="B9776" s="5" t="s">
        <v>8370</v>
      </c>
      <c r="C9776" s="5" t="s">
        <v>248</v>
      </c>
      <c r="D9776" s="5" t="s">
        <v>249</v>
      </c>
      <c r="E9776" s="33">
        <v>54</v>
      </c>
      <c r="F9776" s="5" t="s">
        <v>5600</v>
      </c>
      <c r="G9776" s="31">
        <v>0</v>
      </c>
      <c r="H9776" s="32">
        <v>0</v>
      </c>
      <c r="I9776" s="5">
        <v>55</v>
      </c>
    </row>
    <row r="9777" spans="1:9">
      <c r="A9777" s="5">
        <v>2600043002</v>
      </c>
      <c r="B9777" s="5" t="s">
        <v>8225</v>
      </c>
      <c r="C9777" s="5" t="s">
        <v>699</v>
      </c>
      <c r="D9777" s="5" t="s">
        <v>700</v>
      </c>
      <c r="E9777" s="5">
        <v>1</v>
      </c>
      <c r="F9777" s="5" t="s">
        <v>2598</v>
      </c>
      <c r="G9777" s="31">
        <v>0</v>
      </c>
      <c r="H9777" s="32">
        <v>0</v>
      </c>
      <c r="I9777" s="33">
        <v>1700</v>
      </c>
    </row>
    <row r="9778" spans="1:9">
      <c r="A9778" s="5">
        <v>2600043017</v>
      </c>
      <c r="B9778" s="5" t="s">
        <v>7225</v>
      </c>
      <c r="C9778" s="5" t="s">
        <v>248</v>
      </c>
      <c r="D9778" s="5" t="s">
        <v>249</v>
      </c>
      <c r="E9778" s="5">
        <v>3</v>
      </c>
      <c r="F9778" s="5" t="s">
        <v>2598</v>
      </c>
      <c r="G9778" s="31">
        <v>0</v>
      </c>
      <c r="H9778" s="32">
        <v>0</v>
      </c>
      <c r="I9778" s="33">
        <v>88.936667</v>
      </c>
    </row>
    <row r="9779" spans="1:9">
      <c r="A9779" s="5">
        <v>2600043023</v>
      </c>
      <c r="B9779" s="5" t="s">
        <v>7226</v>
      </c>
      <c r="C9779" s="5" t="s">
        <v>699</v>
      </c>
      <c r="D9779" s="5" t="s">
        <v>700</v>
      </c>
      <c r="E9779" s="5">
        <v>136</v>
      </c>
      <c r="F9779" s="5" t="s">
        <v>3510</v>
      </c>
      <c r="G9779" s="31">
        <v>0</v>
      </c>
      <c r="H9779" s="32">
        <v>0</v>
      </c>
      <c r="I9779" s="5">
        <v>10.964338</v>
      </c>
    </row>
    <row r="9780" spans="1:9">
      <c r="A9780" s="5">
        <v>2600043023</v>
      </c>
      <c r="B9780" s="5" t="s">
        <v>7226</v>
      </c>
      <c r="C9780" s="5" t="s">
        <v>248</v>
      </c>
      <c r="D9780" s="5" t="s">
        <v>249</v>
      </c>
      <c r="E9780" s="5">
        <v>60</v>
      </c>
      <c r="F9780" s="5" t="s">
        <v>3510</v>
      </c>
      <c r="G9780" s="31">
        <v>0</v>
      </c>
      <c r="H9780" s="32">
        <v>0</v>
      </c>
      <c r="I9780" s="5">
        <v>16.100000000000001</v>
      </c>
    </row>
    <row r="9781" spans="1:9">
      <c r="A9781" s="5">
        <v>2600043151</v>
      </c>
      <c r="B9781" s="5" t="s">
        <v>7227</v>
      </c>
      <c r="C9781" s="5" t="s">
        <v>248</v>
      </c>
      <c r="D9781" s="5" t="s">
        <v>249</v>
      </c>
      <c r="E9781" s="5">
        <v>417</v>
      </c>
      <c r="F9781" s="5" t="s">
        <v>4407</v>
      </c>
      <c r="G9781" s="31">
        <v>0</v>
      </c>
      <c r="H9781" s="32">
        <v>0</v>
      </c>
      <c r="I9781" s="33">
        <v>23.03199</v>
      </c>
    </row>
    <row r="9782" spans="1:9">
      <c r="A9782" s="5">
        <v>2600043179</v>
      </c>
      <c r="B9782" s="5" t="s">
        <v>7228</v>
      </c>
      <c r="C9782" s="5" t="s">
        <v>2623</v>
      </c>
      <c r="D9782" s="5" t="s">
        <v>2624</v>
      </c>
      <c r="E9782" s="5">
        <v>14</v>
      </c>
      <c r="F9782" s="5" t="s">
        <v>2598</v>
      </c>
      <c r="G9782" s="31">
        <v>0</v>
      </c>
      <c r="H9782" s="32">
        <v>0</v>
      </c>
      <c r="I9782" s="5">
        <v>43.723571</v>
      </c>
    </row>
    <row r="9783" spans="1:9">
      <c r="A9783" s="5">
        <v>2600043187</v>
      </c>
      <c r="B9783" s="5" t="s">
        <v>7229</v>
      </c>
      <c r="C9783" s="5" t="s">
        <v>699</v>
      </c>
      <c r="D9783" s="5" t="s">
        <v>700</v>
      </c>
      <c r="E9783" s="5">
        <v>4</v>
      </c>
      <c r="F9783" s="5" t="s">
        <v>2598</v>
      </c>
      <c r="G9783" s="31">
        <v>0</v>
      </c>
      <c r="H9783" s="32">
        <v>0</v>
      </c>
      <c r="I9783" s="5">
        <v>251.1525</v>
      </c>
    </row>
    <row r="9784" spans="1:9">
      <c r="A9784" s="5">
        <v>2600043189</v>
      </c>
      <c r="B9784" s="5" t="s">
        <v>8515</v>
      </c>
      <c r="C9784" s="5" t="s">
        <v>248</v>
      </c>
      <c r="D9784" s="5" t="s">
        <v>249</v>
      </c>
      <c r="E9784" s="5">
        <v>3</v>
      </c>
      <c r="F9784" s="5" t="s">
        <v>6520</v>
      </c>
      <c r="G9784" s="31">
        <v>0</v>
      </c>
      <c r="H9784" s="32">
        <v>0</v>
      </c>
      <c r="I9784" s="33">
        <v>65.063333</v>
      </c>
    </row>
    <row r="9785" spans="1:9">
      <c r="A9785" s="5">
        <v>2600043194</v>
      </c>
      <c r="B9785" s="5" t="s">
        <v>7230</v>
      </c>
      <c r="C9785" s="5" t="s">
        <v>699</v>
      </c>
      <c r="D9785" s="5" t="s">
        <v>700</v>
      </c>
      <c r="E9785" s="5">
        <v>8</v>
      </c>
      <c r="F9785" s="5" t="s">
        <v>2598</v>
      </c>
      <c r="G9785" s="31">
        <v>0</v>
      </c>
      <c r="H9785" s="32">
        <v>0</v>
      </c>
      <c r="I9785" s="33">
        <v>35.871250000000003</v>
      </c>
    </row>
    <row r="9786" spans="1:9">
      <c r="A9786" s="5">
        <v>2600043228</v>
      </c>
      <c r="B9786" s="5" t="s">
        <v>8371</v>
      </c>
      <c r="C9786" s="5" t="s">
        <v>699</v>
      </c>
      <c r="D9786" s="5" t="s">
        <v>700</v>
      </c>
      <c r="E9786" s="5">
        <v>0</v>
      </c>
      <c r="F9786" s="5" t="s">
        <v>2598</v>
      </c>
      <c r="G9786" s="31">
        <v>0</v>
      </c>
      <c r="H9786" s="32">
        <v>2</v>
      </c>
      <c r="I9786" s="5">
        <v>908.47</v>
      </c>
    </row>
    <row r="9787" spans="1:9">
      <c r="A9787" s="5">
        <v>2600043255</v>
      </c>
      <c r="B9787" s="5" t="s">
        <v>7231</v>
      </c>
      <c r="C9787" s="5" t="s">
        <v>248</v>
      </c>
      <c r="D9787" s="5" t="s">
        <v>249</v>
      </c>
      <c r="E9787" s="5">
        <v>1</v>
      </c>
      <c r="F9787" s="5" t="s">
        <v>5600</v>
      </c>
      <c r="G9787" s="31">
        <v>0</v>
      </c>
      <c r="H9787" s="32">
        <v>0</v>
      </c>
      <c r="I9787" s="5">
        <v>47.67</v>
      </c>
    </row>
    <row r="9788" spans="1:9">
      <c r="A9788" s="5">
        <v>2600043265</v>
      </c>
      <c r="B9788" s="5" t="s">
        <v>7232</v>
      </c>
      <c r="C9788" s="5" t="s">
        <v>248</v>
      </c>
      <c r="D9788" s="5" t="s">
        <v>249</v>
      </c>
      <c r="E9788" s="5">
        <v>1</v>
      </c>
      <c r="F9788" s="5" t="s">
        <v>2598</v>
      </c>
      <c r="G9788" s="31">
        <v>0</v>
      </c>
      <c r="H9788" s="32">
        <v>0</v>
      </c>
      <c r="I9788" s="5">
        <v>37.229999999999997</v>
      </c>
    </row>
    <row r="9789" spans="1:9">
      <c r="A9789" s="5">
        <v>2600043294</v>
      </c>
      <c r="B9789" s="5" t="s">
        <v>7233</v>
      </c>
      <c r="C9789" s="5" t="s">
        <v>2623</v>
      </c>
      <c r="D9789" s="5" t="s">
        <v>2624</v>
      </c>
      <c r="E9789" s="5">
        <v>3</v>
      </c>
      <c r="F9789" s="5" t="s">
        <v>2598</v>
      </c>
      <c r="G9789" s="31">
        <v>0</v>
      </c>
      <c r="H9789" s="32">
        <v>0</v>
      </c>
      <c r="I9789" s="5">
        <v>22.106667000000002</v>
      </c>
    </row>
    <row r="9790" spans="1:9">
      <c r="A9790" s="5">
        <v>2600043308</v>
      </c>
      <c r="B9790" s="5" t="s">
        <v>7234</v>
      </c>
      <c r="C9790" s="5" t="s">
        <v>2623</v>
      </c>
      <c r="D9790" s="5" t="s">
        <v>2624</v>
      </c>
      <c r="E9790" s="5">
        <v>149</v>
      </c>
      <c r="F9790" s="5" t="s">
        <v>2598</v>
      </c>
      <c r="G9790" s="31">
        <v>0</v>
      </c>
      <c r="H9790" s="32">
        <v>0</v>
      </c>
      <c r="I9790" s="5">
        <v>3.4808720000000002</v>
      </c>
    </row>
    <row r="9791" spans="1:9">
      <c r="A9791" s="5">
        <v>2600043309</v>
      </c>
      <c r="B9791" s="5" t="s">
        <v>8535</v>
      </c>
      <c r="C9791" s="5" t="s">
        <v>248</v>
      </c>
      <c r="D9791" s="5" t="s">
        <v>249</v>
      </c>
      <c r="E9791" s="5">
        <v>0</v>
      </c>
      <c r="F9791" s="5" t="s">
        <v>2598</v>
      </c>
      <c r="G9791" s="31">
        <v>0</v>
      </c>
      <c r="H9791" s="32">
        <v>3</v>
      </c>
      <c r="I9791" s="33">
        <v>257.87</v>
      </c>
    </row>
    <row r="9792" spans="1:9">
      <c r="A9792" s="5">
        <v>2600043312</v>
      </c>
      <c r="B9792" s="5" t="s">
        <v>7235</v>
      </c>
      <c r="C9792" s="5" t="s">
        <v>248</v>
      </c>
      <c r="D9792" s="5" t="s">
        <v>249</v>
      </c>
      <c r="E9792" s="5">
        <v>1</v>
      </c>
      <c r="F9792" s="5" t="s">
        <v>2598</v>
      </c>
      <c r="G9792" s="31">
        <v>0</v>
      </c>
      <c r="H9792" s="32">
        <v>0</v>
      </c>
      <c r="I9792" s="5">
        <v>47.06</v>
      </c>
    </row>
    <row r="9793" spans="1:9">
      <c r="A9793" s="5">
        <v>2600043337</v>
      </c>
      <c r="B9793" s="5" t="s">
        <v>7236</v>
      </c>
      <c r="C9793" s="5" t="s">
        <v>699</v>
      </c>
      <c r="D9793" s="5" t="s">
        <v>700</v>
      </c>
      <c r="E9793" s="33">
        <v>1</v>
      </c>
      <c r="F9793" s="5" t="s">
        <v>2598</v>
      </c>
      <c r="G9793" s="31">
        <v>0</v>
      </c>
      <c r="H9793" s="32">
        <v>0</v>
      </c>
      <c r="I9793" s="5">
        <v>101.37</v>
      </c>
    </row>
    <row r="9794" spans="1:9">
      <c r="A9794" s="5">
        <v>2600043392</v>
      </c>
      <c r="B9794" s="5" t="s">
        <v>7237</v>
      </c>
      <c r="C9794" s="5" t="s">
        <v>2623</v>
      </c>
      <c r="D9794" s="5" t="s">
        <v>2624</v>
      </c>
      <c r="E9794" s="33">
        <v>3</v>
      </c>
      <c r="F9794" s="5" t="s">
        <v>2598</v>
      </c>
      <c r="G9794" s="31">
        <v>0</v>
      </c>
      <c r="H9794" s="32">
        <v>0</v>
      </c>
      <c r="I9794" s="5">
        <v>203.04</v>
      </c>
    </row>
    <row r="9795" spans="1:9">
      <c r="A9795" s="5">
        <v>2600043409</v>
      </c>
      <c r="B9795" s="5" t="s">
        <v>7238</v>
      </c>
      <c r="C9795" s="5" t="s">
        <v>699</v>
      </c>
      <c r="D9795" s="5" t="s">
        <v>700</v>
      </c>
      <c r="E9795" s="5">
        <v>150</v>
      </c>
      <c r="F9795" s="5" t="s">
        <v>2598</v>
      </c>
      <c r="G9795" s="31">
        <v>0</v>
      </c>
      <c r="H9795" s="32">
        <v>0</v>
      </c>
      <c r="I9795" s="5">
        <v>6.8733000000000002E-2</v>
      </c>
    </row>
    <row r="9796" spans="1:9">
      <c r="A9796" s="5">
        <v>2600043436</v>
      </c>
      <c r="B9796" s="5" t="s">
        <v>7239</v>
      </c>
      <c r="C9796" s="5" t="s">
        <v>2623</v>
      </c>
      <c r="D9796" s="5" t="s">
        <v>2624</v>
      </c>
      <c r="E9796" s="33">
        <v>68</v>
      </c>
      <c r="F9796" s="5" t="s">
        <v>2598</v>
      </c>
      <c r="G9796" s="31">
        <v>0</v>
      </c>
      <c r="H9796" s="32">
        <v>0</v>
      </c>
      <c r="I9796" s="33">
        <v>6.42</v>
      </c>
    </row>
    <row r="9797" spans="1:9">
      <c r="A9797" s="5">
        <v>2600043454</v>
      </c>
      <c r="B9797" s="5" t="s">
        <v>7240</v>
      </c>
      <c r="C9797" s="5" t="s">
        <v>2623</v>
      </c>
      <c r="D9797" s="5" t="s">
        <v>2624</v>
      </c>
      <c r="E9797" s="33">
        <v>47</v>
      </c>
      <c r="F9797" s="5" t="s">
        <v>2598</v>
      </c>
      <c r="G9797" s="31">
        <v>0</v>
      </c>
      <c r="H9797" s="32">
        <v>0</v>
      </c>
      <c r="I9797" s="33">
        <v>18.644043</v>
      </c>
    </row>
    <row r="9798" spans="1:9">
      <c r="A9798" s="5">
        <v>2600043489</v>
      </c>
      <c r="B9798" s="5" t="s">
        <v>7241</v>
      </c>
      <c r="C9798" s="5" t="s">
        <v>699</v>
      </c>
      <c r="D9798" s="5" t="s">
        <v>700</v>
      </c>
      <c r="E9798" s="33">
        <v>2</v>
      </c>
      <c r="F9798" s="5" t="s">
        <v>2598</v>
      </c>
      <c r="G9798" s="31">
        <v>0</v>
      </c>
      <c r="H9798" s="32">
        <v>0</v>
      </c>
      <c r="I9798" s="33">
        <v>2.6</v>
      </c>
    </row>
    <row r="9799" spans="1:9">
      <c r="A9799" s="5">
        <v>2600043507</v>
      </c>
      <c r="B9799" s="5" t="s">
        <v>7242</v>
      </c>
      <c r="C9799" s="5" t="s">
        <v>699</v>
      </c>
      <c r="D9799" s="5" t="s">
        <v>700</v>
      </c>
      <c r="E9799" s="5">
        <v>12</v>
      </c>
      <c r="F9799" s="5" t="s">
        <v>4407</v>
      </c>
      <c r="G9799" s="31">
        <v>0</v>
      </c>
      <c r="H9799" s="32">
        <v>0</v>
      </c>
      <c r="I9799" s="5">
        <v>1.181667</v>
      </c>
    </row>
    <row r="9800" spans="1:9">
      <c r="A9800" s="5">
        <v>2600043511</v>
      </c>
      <c r="B9800" s="5" t="s">
        <v>7243</v>
      </c>
      <c r="C9800" s="5" t="s">
        <v>699</v>
      </c>
      <c r="D9800" s="5" t="s">
        <v>700</v>
      </c>
      <c r="E9800" s="5">
        <v>3</v>
      </c>
      <c r="F9800" s="5" t="s">
        <v>2598</v>
      </c>
      <c r="G9800" s="31">
        <v>0</v>
      </c>
      <c r="H9800" s="32">
        <v>0</v>
      </c>
      <c r="I9800" s="5">
        <v>40.299999999999997</v>
      </c>
    </row>
    <row r="9801" spans="1:9">
      <c r="A9801" s="5">
        <v>2600043512</v>
      </c>
      <c r="B9801" s="5" t="s">
        <v>7244</v>
      </c>
      <c r="C9801" s="5" t="s">
        <v>248</v>
      </c>
      <c r="D9801" s="5" t="s">
        <v>249</v>
      </c>
      <c r="E9801" s="5">
        <v>12</v>
      </c>
      <c r="F9801" s="5" t="s">
        <v>2598</v>
      </c>
      <c r="G9801" s="31">
        <v>0</v>
      </c>
      <c r="H9801" s="32">
        <v>0</v>
      </c>
      <c r="I9801" s="5">
        <v>109.168333</v>
      </c>
    </row>
    <row r="9802" spans="1:9">
      <c r="A9802" s="5">
        <v>2600043513</v>
      </c>
      <c r="B9802" s="5" t="s">
        <v>7245</v>
      </c>
      <c r="C9802" s="5" t="s">
        <v>248</v>
      </c>
      <c r="D9802" s="5" t="s">
        <v>249</v>
      </c>
      <c r="E9802" s="5">
        <v>3</v>
      </c>
      <c r="F9802" s="5" t="s">
        <v>2598</v>
      </c>
      <c r="G9802" s="31">
        <v>0</v>
      </c>
      <c r="H9802" s="32">
        <v>0</v>
      </c>
      <c r="I9802" s="5">
        <v>43.85</v>
      </c>
    </row>
    <row r="9803" spans="1:9">
      <c r="A9803" s="5">
        <v>2600043574</v>
      </c>
      <c r="B9803" s="5" t="s">
        <v>7246</v>
      </c>
      <c r="C9803" s="5" t="s">
        <v>699</v>
      </c>
      <c r="D9803" s="5" t="s">
        <v>700</v>
      </c>
      <c r="E9803" s="5">
        <v>2</v>
      </c>
      <c r="F9803" s="5" t="s">
        <v>2598</v>
      </c>
      <c r="G9803" s="31">
        <v>0</v>
      </c>
      <c r="H9803" s="32">
        <v>0</v>
      </c>
      <c r="I9803" s="5">
        <v>14.83</v>
      </c>
    </row>
    <row r="9804" spans="1:9">
      <c r="A9804" s="5">
        <v>2600043667</v>
      </c>
      <c r="B9804" s="5" t="s">
        <v>7247</v>
      </c>
      <c r="C9804" s="5" t="s">
        <v>699</v>
      </c>
      <c r="D9804" s="5" t="s">
        <v>700</v>
      </c>
      <c r="E9804" s="33">
        <v>3</v>
      </c>
      <c r="F9804" s="5" t="s">
        <v>2598</v>
      </c>
      <c r="G9804" s="31">
        <v>0</v>
      </c>
      <c r="H9804" s="32">
        <v>0</v>
      </c>
      <c r="I9804" s="5">
        <v>83.693332999999996</v>
      </c>
    </row>
    <row r="9805" spans="1:9">
      <c r="A9805" s="5">
        <v>2600043695</v>
      </c>
      <c r="B9805" s="5" t="s">
        <v>7248</v>
      </c>
      <c r="C9805" s="5" t="s">
        <v>699</v>
      </c>
      <c r="D9805" s="5" t="s">
        <v>700</v>
      </c>
      <c r="E9805" s="33">
        <v>5</v>
      </c>
      <c r="F9805" s="5" t="s">
        <v>2598</v>
      </c>
      <c r="G9805" s="31">
        <v>0</v>
      </c>
      <c r="H9805" s="32">
        <v>0</v>
      </c>
      <c r="I9805" s="5">
        <v>8.8000000000000007</v>
      </c>
    </row>
    <row r="9806" spans="1:9">
      <c r="A9806" s="5">
        <v>2600043696</v>
      </c>
      <c r="B9806" s="5" t="s">
        <v>7249</v>
      </c>
      <c r="C9806" s="5" t="s">
        <v>699</v>
      </c>
      <c r="D9806" s="5" t="s">
        <v>700</v>
      </c>
      <c r="E9806" s="33">
        <v>4</v>
      </c>
      <c r="F9806" s="5" t="s">
        <v>2598</v>
      </c>
      <c r="G9806" s="31">
        <v>0</v>
      </c>
      <c r="H9806" s="32">
        <v>0</v>
      </c>
      <c r="I9806" s="5">
        <v>7.9</v>
      </c>
    </row>
    <row r="9807" spans="1:9">
      <c r="A9807" s="5">
        <v>2600043697</v>
      </c>
      <c r="B9807" s="5" t="s">
        <v>7250</v>
      </c>
      <c r="C9807" s="5" t="s">
        <v>699</v>
      </c>
      <c r="D9807" s="5" t="s">
        <v>700</v>
      </c>
      <c r="E9807" s="5">
        <v>2</v>
      </c>
      <c r="F9807" s="5" t="s">
        <v>2598</v>
      </c>
      <c r="G9807" s="31">
        <v>0</v>
      </c>
      <c r="H9807" s="32">
        <v>0</v>
      </c>
      <c r="I9807" s="5">
        <v>6.8</v>
      </c>
    </row>
    <row r="9808" spans="1:9">
      <c r="A9808" s="5">
        <v>2600043698</v>
      </c>
      <c r="B9808" s="5" t="s">
        <v>7251</v>
      </c>
      <c r="C9808" s="5" t="s">
        <v>699</v>
      </c>
      <c r="D9808" s="5" t="s">
        <v>700</v>
      </c>
      <c r="E9808" s="5">
        <v>4</v>
      </c>
      <c r="F9808" s="5" t="s">
        <v>2598</v>
      </c>
      <c r="G9808" s="31">
        <v>0</v>
      </c>
      <c r="H9808" s="32">
        <v>0</v>
      </c>
      <c r="I9808" s="5">
        <v>3.5</v>
      </c>
    </row>
    <row r="9809" spans="1:9">
      <c r="A9809" s="5">
        <v>2600043700</v>
      </c>
      <c r="B9809" s="5" t="s">
        <v>7252</v>
      </c>
      <c r="C9809" s="5" t="s">
        <v>699</v>
      </c>
      <c r="D9809" s="5" t="s">
        <v>700</v>
      </c>
      <c r="E9809" s="5">
        <v>5</v>
      </c>
      <c r="F9809" s="5" t="s">
        <v>2598</v>
      </c>
      <c r="G9809" s="31">
        <v>0</v>
      </c>
      <c r="H9809" s="32">
        <v>0</v>
      </c>
      <c r="I9809" s="5">
        <v>9.5960000000000001</v>
      </c>
    </row>
    <row r="9810" spans="1:9">
      <c r="A9810" s="5">
        <v>2600043701</v>
      </c>
      <c r="B9810" s="5" t="s">
        <v>7253</v>
      </c>
      <c r="C9810" s="5" t="s">
        <v>699</v>
      </c>
      <c r="D9810" s="5" t="s">
        <v>700</v>
      </c>
      <c r="E9810" s="5">
        <v>5</v>
      </c>
      <c r="F9810" s="5" t="s">
        <v>2598</v>
      </c>
      <c r="G9810" s="31">
        <v>0</v>
      </c>
      <c r="H9810" s="32">
        <v>0</v>
      </c>
      <c r="I9810" s="5">
        <v>4.9000000000000004</v>
      </c>
    </row>
    <row r="9811" spans="1:9">
      <c r="A9811" s="5">
        <v>2600043705</v>
      </c>
      <c r="B9811" s="5" t="s">
        <v>8372</v>
      </c>
      <c r="C9811" s="5" t="s">
        <v>699</v>
      </c>
      <c r="D9811" s="5" t="s">
        <v>700</v>
      </c>
      <c r="E9811" s="5">
        <v>0</v>
      </c>
      <c r="F9811" s="5" t="s">
        <v>2598</v>
      </c>
      <c r="G9811" s="31">
        <v>0</v>
      </c>
      <c r="H9811" s="32">
        <v>2</v>
      </c>
      <c r="I9811" s="33">
        <v>0</v>
      </c>
    </row>
    <row r="9812" spans="1:9">
      <c r="A9812" s="5">
        <v>2600043742</v>
      </c>
      <c r="B9812" s="5" t="s">
        <v>8373</v>
      </c>
      <c r="C9812" s="5" t="s">
        <v>248</v>
      </c>
      <c r="D9812" s="5" t="s">
        <v>249</v>
      </c>
      <c r="E9812" s="5">
        <v>4</v>
      </c>
      <c r="F9812" s="5" t="s">
        <v>2598</v>
      </c>
      <c r="G9812" s="31">
        <v>0</v>
      </c>
      <c r="H9812" s="32">
        <v>0</v>
      </c>
      <c r="I9812" s="33">
        <v>17.7925</v>
      </c>
    </row>
    <row r="9813" spans="1:9">
      <c r="A9813" s="5">
        <v>2600043753</v>
      </c>
      <c r="B9813" s="5" t="s">
        <v>7254</v>
      </c>
      <c r="C9813" s="5" t="s">
        <v>699</v>
      </c>
      <c r="D9813" s="5" t="s">
        <v>700</v>
      </c>
      <c r="E9813" s="5">
        <v>1</v>
      </c>
      <c r="F9813" s="5" t="s">
        <v>2598</v>
      </c>
      <c r="G9813" s="31">
        <v>0</v>
      </c>
      <c r="H9813" s="32">
        <v>0</v>
      </c>
      <c r="I9813" s="5">
        <v>24.57</v>
      </c>
    </row>
    <row r="9814" spans="1:9">
      <c r="A9814" s="5">
        <v>2600043792</v>
      </c>
      <c r="B9814" s="5" t="s">
        <v>7255</v>
      </c>
      <c r="C9814" s="5" t="s">
        <v>248</v>
      </c>
      <c r="D9814" s="5" t="s">
        <v>249</v>
      </c>
      <c r="E9814" s="33">
        <v>4</v>
      </c>
      <c r="F9814" s="5" t="s">
        <v>2598</v>
      </c>
      <c r="G9814" s="31">
        <v>0</v>
      </c>
      <c r="H9814" s="32">
        <v>0</v>
      </c>
      <c r="I9814" s="5">
        <v>285</v>
      </c>
    </row>
    <row r="9815" spans="1:9">
      <c r="A9815" s="5">
        <v>2600043828</v>
      </c>
      <c r="B9815" s="5" t="s">
        <v>7256</v>
      </c>
      <c r="C9815" s="5" t="s">
        <v>248</v>
      </c>
      <c r="D9815" s="5" t="s">
        <v>249</v>
      </c>
      <c r="E9815" s="33">
        <v>2</v>
      </c>
      <c r="F9815" s="5" t="s">
        <v>7063</v>
      </c>
      <c r="G9815" s="31">
        <v>0</v>
      </c>
      <c r="H9815" s="32">
        <v>0</v>
      </c>
      <c r="I9815" s="5">
        <v>83.25</v>
      </c>
    </row>
    <row r="9816" spans="1:9">
      <c r="A9816" s="5">
        <v>2600043835</v>
      </c>
      <c r="B9816" s="5" t="s">
        <v>7257</v>
      </c>
      <c r="C9816" s="5" t="s">
        <v>248</v>
      </c>
      <c r="D9816" s="5" t="s">
        <v>249</v>
      </c>
      <c r="E9816" s="5">
        <v>6</v>
      </c>
      <c r="F9816" s="5" t="s">
        <v>2598</v>
      </c>
      <c r="G9816" s="31">
        <v>0</v>
      </c>
      <c r="H9816" s="32">
        <v>0</v>
      </c>
      <c r="I9816" s="5">
        <v>32.438333</v>
      </c>
    </row>
    <row r="9817" spans="1:9">
      <c r="A9817" s="5">
        <v>2600043844</v>
      </c>
      <c r="B9817" s="5" t="s">
        <v>7258</v>
      </c>
      <c r="C9817" s="5" t="s">
        <v>2623</v>
      </c>
      <c r="D9817" s="5" t="s">
        <v>2624</v>
      </c>
      <c r="E9817" s="5">
        <v>1</v>
      </c>
      <c r="F9817" s="5" t="s">
        <v>2598</v>
      </c>
      <c r="G9817" s="31">
        <v>0</v>
      </c>
      <c r="H9817" s="32">
        <v>0</v>
      </c>
      <c r="I9817" s="33">
        <v>25000</v>
      </c>
    </row>
    <row r="9818" spans="1:9">
      <c r="A9818" s="5">
        <v>2600043845</v>
      </c>
      <c r="B9818" s="5" t="s">
        <v>7259</v>
      </c>
      <c r="C9818" s="5" t="s">
        <v>2623</v>
      </c>
      <c r="D9818" s="5" t="s">
        <v>2624</v>
      </c>
      <c r="E9818" s="33">
        <v>2</v>
      </c>
      <c r="F9818" s="5" t="s">
        <v>2598</v>
      </c>
      <c r="G9818" s="31">
        <v>0</v>
      </c>
      <c r="H9818" s="32">
        <v>0</v>
      </c>
      <c r="I9818" s="5">
        <v>760.91</v>
      </c>
    </row>
    <row r="9819" spans="1:9">
      <c r="A9819" s="5">
        <v>2600043858</v>
      </c>
      <c r="B9819" s="5" t="s">
        <v>7260</v>
      </c>
      <c r="C9819" s="5" t="s">
        <v>699</v>
      </c>
      <c r="D9819" s="5" t="s">
        <v>700</v>
      </c>
      <c r="E9819" s="5">
        <v>2</v>
      </c>
      <c r="F9819" s="5" t="s">
        <v>2598</v>
      </c>
      <c r="G9819" s="31">
        <v>0</v>
      </c>
      <c r="H9819" s="32">
        <v>0</v>
      </c>
      <c r="I9819" s="33">
        <v>12.71</v>
      </c>
    </row>
    <row r="9820" spans="1:9">
      <c r="A9820" s="5">
        <v>2600043859</v>
      </c>
      <c r="B9820" s="5" t="s">
        <v>7261</v>
      </c>
      <c r="C9820" s="5" t="s">
        <v>699</v>
      </c>
      <c r="D9820" s="5" t="s">
        <v>700</v>
      </c>
      <c r="E9820" s="5">
        <v>2</v>
      </c>
      <c r="F9820" s="5" t="s">
        <v>2598</v>
      </c>
      <c r="G9820" s="31">
        <v>0</v>
      </c>
      <c r="H9820" s="32">
        <v>0</v>
      </c>
      <c r="I9820" s="5">
        <v>21.19</v>
      </c>
    </row>
    <row r="9821" spans="1:9">
      <c r="A9821" s="5">
        <v>2600043861</v>
      </c>
      <c r="B9821" s="5" t="s">
        <v>7262</v>
      </c>
      <c r="C9821" s="5" t="s">
        <v>699</v>
      </c>
      <c r="D9821" s="5" t="s">
        <v>700</v>
      </c>
      <c r="E9821" s="5">
        <v>3</v>
      </c>
      <c r="F9821" s="5" t="s">
        <v>2598</v>
      </c>
      <c r="G9821" s="31">
        <v>0</v>
      </c>
      <c r="H9821" s="32">
        <v>0</v>
      </c>
      <c r="I9821" s="33">
        <v>1.6966669999999999</v>
      </c>
    </row>
    <row r="9822" spans="1:9">
      <c r="A9822" s="5">
        <v>2600043892</v>
      </c>
      <c r="B9822" s="5" t="s">
        <v>7263</v>
      </c>
      <c r="C9822" s="5" t="s">
        <v>2623</v>
      </c>
      <c r="D9822" s="5" t="s">
        <v>2624</v>
      </c>
      <c r="E9822" s="5">
        <v>300</v>
      </c>
      <c r="F9822" s="5" t="s">
        <v>2598</v>
      </c>
      <c r="G9822" s="31">
        <v>0</v>
      </c>
      <c r="H9822" s="32">
        <v>0</v>
      </c>
      <c r="I9822" s="5">
        <v>4.5900000000000003E-2</v>
      </c>
    </row>
    <row r="9823" spans="1:9">
      <c r="A9823" s="5">
        <v>2600043940</v>
      </c>
      <c r="B9823" s="5" t="s">
        <v>7264</v>
      </c>
      <c r="C9823" s="5" t="s">
        <v>699</v>
      </c>
      <c r="D9823" s="5" t="s">
        <v>700</v>
      </c>
      <c r="E9823" s="5">
        <v>2</v>
      </c>
      <c r="F9823" s="5" t="s">
        <v>2598</v>
      </c>
      <c r="G9823" s="31">
        <v>0</v>
      </c>
      <c r="H9823" s="32">
        <v>0</v>
      </c>
      <c r="I9823" s="5">
        <v>841.63</v>
      </c>
    </row>
    <row r="9824" spans="1:9">
      <c r="A9824" s="5">
        <v>2600044057</v>
      </c>
      <c r="B9824" s="5" t="s">
        <v>7265</v>
      </c>
      <c r="C9824" s="5" t="s">
        <v>248</v>
      </c>
      <c r="D9824" s="5" t="s">
        <v>249</v>
      </c>
      <c r="E9824" s="5">
        <v>97.1</v>
      </c>
      <c r="F9824" s="5" t="s">
        <v>4407</v>
      </c>
      <c r="G9824" s="31">
        <v>0</v>
      </c>
      <c r="H9824" s="32">
        <v>0</v>
      </c>
      <c r="I9824" s="5">
        <v>22.134912</v>
      </c>
    </row>
    <row r="9825" spans="1:9">
      <c r="A9825" s="5">
        <v>2600044066</v>
      </c>
      <c r="B9825" s="5" t="s">
        <v>7266</v>
      </c>
      <c r="C9825" s="5" t="s">
        <v>699</v>
      </c>
      <c r="D9825" s="5" t="s">
        <v>700</v>
      </c>
      <c r="E9825" s="5">
        <v>1</v>
      </c>
      <c r="F9825" s="5" t="s">
        <v>2598</v>
      </c>
      <c r="G9825" s="31">
        <v>0</v>
      </c>
      <c r="H9825" s="32">
        <v>0</v>
      </c>
      <c r="I9825" s="33">
        <v>616.86</v>
      </c>
    </row>
    <row r="9826" spans="1:9">
      <c r="A9826" s="5">
        <v>2600044074</v>
      </c>
      <c r="B9826" s="5" t="s">
        <v>7267</v>
      </c>
      <c r="C9826" s="5" t="s">
        <v>248</v>
      </c>
      <c r="D9826" s="5" t="s">
        <v>249</v>
      </c>
      <c r="E9826" s="5">
        <v>6</v>
      </c>
      <c r="F9826" s="5" t="s">
        <v>2598</v>
      </c>
      <c r="G9826" s="31">
        <v>0</v>
      </c>
      <c r="H9826" s="32">
        <v>0</v>
      </c>
      <c r="I9826" s="33">
        <v>0.47</v>
      </c>
    </row>
    <row r="9827" spans="1:9">
      <c r="A9827" s="5">
        <v>2600044095</v>
      </c>
      <c r="B9827" s="5" t="s">
        <v>7268</v>
      </c>
      <c r="C9827" s="5" t="s">
        <v>248</v>
      </c>
      <c r="D9827" s="5" t="s">
        <v>249</v>
      </c>
      <c r="E9827" s="5">
        <v>15</v>
      </c>
      <c r="F9827" s="5" t="s">
        <v>2598</v>
      </c>
      <c r="G9827" s="31">
        <v>0</v>
      </c>
      <c r="H9827" s="32">
        <v>0</v>
      </c>
      <c r="I9827" s="33">
        <v>6.78</v>
      </c>
    </row>
    <row r="9828" spans="1:9">
      <c r="A9828" s="5">
        <v>2600044105</v>
      </c>
      <c r="B9828" s="5" t="s">
        <v>7269</v>
      </c>
      <c r="C9828" s="5" t="s">
        <v>248</v>
      </c>
      <c r="D9828" s="5" t="s">
        <v>249</v>
      </c>
      <c r="E9828" s="5">
        <v>9</v>
      </c>
      <c r="F9828" s="5" t="s">
        <v>2598</v>
      </c>
      <c r="G9828" s="31">
        <v>0</v>
      </c>
      <c r="H9828" s="32">
        <v>0</v>
      </c>
      <c r="I9828" s="33">
        <v>6.4977780000000003</v>
      </c>
    </row>
    <row r="9829" spans="1:9">
      <c r="A9829" s="5">
        <v>2600044158</v>
      </c>
      <c r="B9829" s="5" t="s">
        <v>7270</v>
      </c>
      <c r="C9829" s="5" t="s">
        <v>2623</v>
      </c>
      <c r="D9829" s="5" t="s">
        <v>2624</v>
      </c>
      <c r="E9829" s="5">
        <v>20</v>
      </c>
      <c r="F9829" s="5" t="s">
        <v>2598</v>
      </c>
      <c r="G9829" s="31">
        <v>0</v>
      </c>
      <c r="H9829" s="32">
        <v>0</v>
      </c>
      <c r="I9829" s="5">
        <v>14.317</v>
      </c>
    </row>
    <row r="9830" spans="1:9">
      <c r="A9830" s="5">
        <v>2600044175</v>
      </c>
      <c r="B9830" s="5" t="s">
        <v>7271</v>
      </c>
      <c r="C9830" s="5" t="s">
        <v>2623</v>
      </c>
      <c r="D9830" s="5" t="s">
        <v>2624</v>
      </c>
      <c r="E9830" s="5">
        <v>0</v>
      </c>
      <c r="F9830" s="5" t="s">
        <v>2598</v>
      </c>
      <c r="G9830" s="31">
        <v>1</v>
      </c>
      <c r="H9830" s="32">
        <v>0</v>
      </c>
      <c r="I9830" s="5">
        <v>0</v>
      </c>
    </row>
    <row r="9831" spans="1:9">
      <c r="A9831" s="5">
        <v>2600044175</v>
      </c>
      <c r="B9831" s="5" t="s">
        <v>7271</v>
      </c>
      <c r="C9831" s="5" t="s">
        <v>2609</v>
      </c>
      <c r="D9831" s="5" t="s">
        <v>2610</v>
      </c>
      <c r="E9831" s="5">
        <v>0</v>
      </c>
      <c r="F9831" s="5" t="s">
        <v>2598</v>
      </c>
      <c r="G9831" s="31">
        <v>0</v>
      </c>
      <c r="H9831" s="32">
        <v>1</v>
      </c>
      <c r="I9831" s="5">
        <v>72.543750000000003</v>
      </c>
    </row>
    <row r="9832" spans="1:9">
      <c r="A9832" s="5">
        <v>2600044190</v>
      </c>
      <c r="B9832" s="5" t="s">
        <v>7272</v>
      </c>
      <c r="C9832" s="5" t="s">
        <v>2623</v>
      </c>
      <c r="D9832" s="5" t="s">
        <v>2624</v>
      </c>
      <c r="E9832" s="5">
        <v>200</v>
      </c>
      <c r="F9832" s="5" t="s">
        <v>2598</v>
      </c>
      <c r="G9832" s="31">
        <v>0</v>
      </c>
      <c r="H9832" s="32">
        <v>0</v>
      </c>
      <c r="I9832" s="33">
        <v>2</v>
      </c>
    </row>
    <row r="9833" spans="1:9">
      <c r="A9833" s="5">
        <v>2600044196</v>
      </c>
      <c r="B9833" s="5" t="s">
        <v>7273</v>
      </c>
      <c r="C9833" s="5" t="s">
        <v>699</v>
      </c>
      <c r="D9833" s="5" t="s">
        <v>700</v>
      </c>
      <c r="E9833" s="5">
        <v>6</v>
      </c>
      <c r="F9833" s="5" t="s">
        <v>2598</v>
      </c>
      <c r="G9833" s="31">
        <v>0</v>
      </c>
      <c r="H9833" s="32">
        <v>0</v>
      </c>
      <c r="I9833" s="33">
        <v>6.05</v>
      </c>
    </row>
    <row r="9834" spans="1:9">
      <c r="A9834" s="5">
        <v>2600044206</v>
      </c>
      <c r="B9834" s="5" t="s">
        <v>8788</v>
      </c>
      <c r="C9834" s="5" t="s">
        <v>248</v>
      </c>
      <c r="D9834" s="5" t="s">
        <v>249</v>
      </c>
      <c r="E9834" s="5">
        <v>0</v>
      </c>
      <c r="F9834" s="5" t="s">
        <v>5721</v>
      </c>
      <c r="G9834" s="31">
        <v>0</v>
      </c>
      <c r="H9834" s="32">
        <v>10</v>
      </c>
      <c r="I9834" s="5">
        <v>0</v>
      </c>
    </row>
    <row r="9835" spans="1:9">
      <c r="A9835" s="5">
        <v>2600044249</v>
      </c>
      <c r="B9835" s="5" t="s">
        <v>8374</v>
      </c>
      <c r="C9835" s="5" t="s">
        <v>248</v>
      </c>
      <c r="D9835" s="5" t="s">
        <v>249</v>
      </c>
      <c r="E9835" s="5">
        <v>2</v>
      </c>
      <c r="F9835" s="5" t="s">
        <v>2598</v>
      </c>
      <c r="G9835" s="31">
        <v>0</v>
      </c>
      <c r="H9835" s="32">
        <v>0</v>
      </c>
      <c r="I9835" s="33">
        <v>46.61</v>
      </c>
    </row>
    <row r="9836" spans="1:9">
      <c r="A9836" s="5">
        <v>2600044250</v>
      </c>
      <c r="B9836" s="5" t="s">
        <v>7274</v>
      </c>
      <c r="C9836" s="5" t="s">
        <v>2623</v>
      </c>
      <c r="D9836" s="5" t="s">
        <v>2624</v>
      </c>
      <c r="E9836" s="5">
        <v>1</v>
      </c>
      <c r="F9836" s="5" t="s">
        <v>2598</v>
      </c>
      <c r="G9836" s="31">
        <v>0</v>
      </c>
      <c r="H9836" s="32">
        <v>0</v>
      </c>
      <c r="I9836" s="33">
        <v>2200</v>
      </c>
    </row>
    <row r="9837" spans="1:9">
      <c r="A9837" s="5">
        <v>2600044251</v>
      </c>
      <c r="B9837" s="5" t="s">
        <v>7275</v>
      </c>
      <c r="C9837" s="5" t="s">
        <v>2623</v>
      </c>
      <c r="D9837" s="5" t="s">
        <v>2624</v>
      </c>
      <c r="E9837" s="5">
        <v>1</v>
      </c>
      <c r="F9837" s="5" t="s">
        <v>2598</v>
      </c>
      <c r="G9837" s="31">
        <v>0</v>
      </c>
      <c r="H9837" s="32">
        <v>0</v>
      </c>
      <c r="I9837" s="33">
        <v>2200</v>
      </c>
    </row>
    <row r="9838" spans="1:9">
      <c r="A9838" s="5">
        <v>2600044271</v>
      </c>
      <c r="B9838" s="5" t="s">
        <v>8604</v>
      </c>
      <c r="C9838" s="5" t="s">
        <v>248</v>
      </c>
      <c r="D9838" s="5" t="s">
        <v>249</v>
      </c>
      <c r="E9838" s="33">
        <v>0</v>
      </c>
      <c r="F9838" s="5" t="s">
        <v>2598</v>
      </c>
      <c r="G9838" s="31">
        <v>0</v>
      </c>
      <c r="H9838" s="32">
        <v>3</v>
      </c>
      <c r="I9838" s="33">
        <v>0</v>
      </c>
    </row>
    <row r="9839" spans="1:9">
      <c r="A9839" s="5">
        <v>2600044272</v>
      </c>
      <c r="B9839" s="5" t="s">
        <v>7276</v>
      </c>
      <c r="C9839" s="5" t="s">
        <v>248</v>
      </c>
      <c r="D9839" s="5" t="s">
        <v>249</v>
      </c>
      <c r="E9839" s="33">
        <v>1</v>
      </c>
      <c r="F9839" s="5" t="s">
        <v>5600</v>
      </c>
      <c r="G9839" s="31">
        <v>0</v>
      </c>
      <c r="H9839" s="32">
        <v>0</v>
      </c>
      <c r="I9839" s="33">
        <v>36.44</v>
      </c>
    </row>
    <row r="9840" spans="1:9">
      <c r="A9840" s="5">
        <v>2600044276</v>
      </c>
      <c r="B9840" s="5" t="s">
        <v>8375</v>
      </c>
      <c r="C9840" s="5" t="s">
        <v>248</v>
      </c>
      <c r="D9840" s="5" t="s">
        <v>249</v>
      </c>
      <c r="E9840" s="5">
        <v>2</v>
      </c>
      <c r="F9840" s="5" t="s">
        <v>2598</v>
      </c>
      <c r="G9840" s="31">
        <v>0</v>
      </c>
      <c r="H9840" s="32">
        <v>0</v>
      </c>
      <c r="I9840" s="5">
        <v>55.085000000000001</v>
      </c>
    </row>
    <row r="9841" spans="1:9">
      <c r="A9841" s="5">
        <v>2600044277</v>
      </c>
      <c r="B9841" s="5" t="s">
        <v>7277</v>
      </c>
      <c r="C9841" s="5" t="s">
        <v>699</v>
      </c>
      <c r="D9841" s="5" t="s">
        <v>700</v>
      </c>
      <c r="E9841" s="5">
        <v>9</v>
      </c>
      <c r="F9841" s="5" t="s">
        <v>2598</v>
      </c>
      <c r="G9841" s="31">
        <v>0</v>
      </c>
      <c r="H9841" s="32">
        <v>0</v>
      </c>
      <c r="I9841" s="5">
        <v>5.443333</v>
      </c>
    </row>
    <row r="9842" spans="1:9">
      <c r="A9842" s="5">
        <v>2600044277</v>
      </c>
      <c r="B9842" s="5" t="s">
        <v>7277</v>
      </c>
      <c r="C9842" s="5" t="s">
        <v>248</v>
      </c>
      <c r="D9842" s="5" t="s">
        <v>249</v>
      </c>
      <c r="E9842" s="5">
        <v>6</v>
      </c>
      <c r="F9842" s="5" t="s">
        <v>2598</v>
      </c>
      <c r="G9842" s="31">
        <v>0</v>
      </c>
      <c r="H9842" s="32">
        <v>0</v>
      </c>
      <c r="I9842" s="33">
        <v>5.931667</v>
      </c>
    </row>
    <row r="9843" spans="1:9">
      <c r="A9843" s="5">
        <v>2600044288</v>
      </c>
      <c r="B9843" s="5" t="s">
        <v>7278</v>
      </c>
      <c r="C9843" s="5" t="s">
        <v>248</v>
      </c>
      <c r="D9843" s="5" t="s">
        <v>249</v>
      </c>
      <c r="E9843" s="5">
        <v>1</v>
      </c>
      <c r="F9843" s="5" t="s">
        <v>2598</v>
      </c>
      <c r="G9843" s="31">
        <v>0</v>
      </c>
      <c r="H9843" s="32">
        <v>0</v>
      </c>
      <c r="I9843" s="33">
        <v>30.99</v>
      </c>
    </row>
    <row r="9844" spans="1:9">
      <c r="A9844" s="5">
        <v>2600044289</v>
      </c>
      <c r="B9844" s="5" t="s">
        <v>7279</v>
      </c>
      <c r="C9844" s="5" t="s">
        <v>699</v>
      </c>
      <c r="D9844" s="5" t="s">
        <v>700</v>
      </c>
      <c r="E9844" s="33">
        <v>5000</v>
      </c>
      <c r="F9844" s="5" t="s">
        <v>2598</v>
      </c>
      <c r="G9844" s="31">
        <v>0</v>
      </c>
      <c r="H9844" s="32">
        <v>5000</v>
      </c>
      <c r="I9844" s="33">
        <v>1.8305999999999999E-2</v>
      </c>
    </row>
    <row r="9845" spans="1:9">
      <c r="A9845" s="5">
        <v>2600044289</v>
      </c>
      <c r="B9845" s="5" t="s">
        <v>7279</v>
      </c>
      <c r="C9845" s="5" t="s">
        <v>248</v>
      </c>
      <c r="D9845" s="5" t="s">
        <v>249</v>
      </c>
      <c r="E9845" s="33">
        <v>10000</v>
      </c>
      <c r="F9845" s="5" t="s">
        <v>2598</v>
      </c>
      <c r="G9845" s="31">
        <v>0</v>
      </c>
      <c r="H9845" s="32">
        <v>0</v>
      </c>
      <c r="I9845" s="5">
        <v>1.6375000000000001E-2</v>
      </c>
    </row>
    <row r="9846" spans="1:9">
      <c r="A9846" s="5">
        <v>2600044305</v>
      </c>
      <c r="B9846" s="5" t="s">
        <v>7280</v>
      </c>
      <c r="C9846" s="5" t="s">
        <v>248</v>
      </c>
      <c r="D9846" s="5" t="s">
        <v>249</v>
      </c>
      <c r="E9846" s="33">
        <v>9.1920000000000002</v>
      </c>
      <c r="F9846" s="5" t="s">
        <v>5721</v>
      </c>
      <c r="G9846" s="31">
        <v>0</v>
      </c>
      <c r="H9846" s="32">
        <v>0</v>
      </c>
      <c r="I9846" s="33">
        <v>75.109877999999995</v>
      </c>
    </row>
    <row r="9847" spans="1:9">
      <c r="A9847" s="5">
        <v>2600044357</v>
      </c>
      <c r="B9847" s="5" t="s">
        <v>7281</v>
      </c>
      <c r="C9847" s="5" t="s">
        <v>248</v>
      </c>
      <c r="D9847" s="5" t="s">
        <v>249</v>
      </c>
      <c r="E9847" s="5">
        <v>2</v>
      </c>
      <c r="F9847" s="5" t="s">
        <v>2598</v>
      </c>
      <c r="G9847" s="31">
        <v>0</v>
      </c>
      <c r="H9847" s="32">
        <v>0</v>
      </c>
      <c r="I9847" s="5">
        <v>555.32500000000005</v>
      </c>
    </row>
    <row r="9848" spans="1:9">
      <c r="A9848" s="5">
        <v>2600044383</v>
      </c>
      <c r="B9848" s="5" t="s">
        <v>7282</v>
      </c>
      <c r="C9848" s="5" t="s">
        <v>248</v>
      </c>
      <c r="D9848" s="5" t="s">
        <v>249</v>
      </c>
      <c r="E9848" s="33">
        <v>1</v>
      </c>
      <c r="F9848" s="5" t="s">
        <v>2598</v>
      </c>
      <c r="G9848" s="31">
        <v>0</v>
      </c>
      <c r="H9848" s="32">
        <v>0</v>
      </c>
      <c r="I9848" s="5">
        <v>33.049999999999997</v>
      </c>
    </row>
    <row r="9849" spans="1:9">
      <c r="A9849" s="5">
        <v>2600044418</v>
      </c>
      <c r="B9849" s="5" t="s">
        <v>7283</v>
      </c>
      <c r="C9849" s="5" t="s">
        <v>248</v>
      </c>
      <c r="D9849" s="5" t="s">
        <v>249</v>
      </c>
      <c r="E9849" s="33">
        <v>1</v>
      </c>
      <c r="F9849" s="5" t="s">
        <v>2598</v>
      </c>
      <c r="G9849" s="31">
        <v>0</v>
      </c>
      <c r="H9849" s="32">
        <v>0</v>
      </c>
      <c r="I9849" s="33">
        <v>2265.38</v>
      </c>
    </row>
    <row r="9850" spans="1:9">
      <c r="A9850" s="5">
        <v>2600044439</v>
      </c>
      <c r="B9850" s="5" t="s">
        <v>7284</v>
      </c>
      <c r="C9850" s="5" t="s">
        <v>248</v>
      </c>
      <c r="D9850" s="5" t="s">
        <v>249</v>
      </c>
      <c r="E9850" s="5">
        <v>1</v>
      </c>
      <c r="F9850" s="5" t="s">
        <v>2598</v>
      </c>
      <c r="G9850" s="31">
        <v>0</v>
      </c>
      <c r="H9850" s="32">
        <v>0</v>
      </c>
      <c r="I9850" s="5">
        <v>177.96</v>
      </c>
    </row>
    <row r="9851" spans="1:9">
      <c r="A9851" s="5">
        <v>2600044441</v>
      </c>
      <c r="B9851" s="5" t="s">
        <v>7285</v>
      </c>
      <c r="C9851" s="5" t="s">
        <v>699</v>
      </c>
      <c r="D9851" s="5" t="s">
        <v>700</v>
      </c>
      <c r="E9851" s="5">
        <v>5</v>
      </c>
      <c r="F9851" s="5" t="s">
        <v>2598</v>
      </c>
      <c r="G9851" s="31">
        <v>0</v>
      </c>
      <c r="H9851" s="32">
        <v>0</v>
      </c>
      <c r="I9851" s="5">
        <v>7.8</v>
      </c>
    </row>
    <row r="9852" spans="1:9">
      <c r="A9852" s="5">
        <v>2600044458</v>
      </c>
      <c r="B9852" s="5" t="s">
        <v>7286</v>
      </c>
      <c r="C9852" s="5" t="s">
        <v>2623</v>
      </c>
      <c r="D9852" s="5" t="s">
        <v>2624</v>
      </c>
      <c r="E9852" s="33">
        <v>5800</v>
      </c>
      <c r="F9852" s="5" t="s">
        <v>2598</v>
      </c>
      <c r="G9852" s="31">
        <v>0</v>
      </c>
      <c r="H9852" s="32">
        <v>0</v>
      </c>
      <c r="I9852" s="5">
        <v>0.13800000000000001</v>
      </c>
    </row>
    <row r="9853" spans="1:9">
      <c r="A9853" s="5">
        <v>2600044503</v>
      </c>
      <c r="B9853" s="5" t="s">
        <v>7287</v>
      </c>
      <c r="C9853" s="5" t="s">
        <v>248</v>
      </c>
      <c r="D9853" s="5" t="s">
        <v>249</v>
      </c>
      <c r="E9853" s="5">
        <v>15</v>
      </c>
      <c r="F9853" s="5" t="s">
        <v>2598</v>
      </c>
      <c r="G9853" s="31">
        <v>0</v>
      </c>
      <c r="H9853" s="32">
        <v>0</v>
      </c>
      <c r="I9853" s="33">
        <v>2.37</v>
      </c>
    </row>
    <row r="9854" spans="1:9">
      <c r="A9854" s="5">
        <v>2600044525</v>
      </c>
      <c r="B9854" s="5" t="s">
        <v>7288</v>
      </c>
      <c r="C9854" s="5" t="s">
        <v>248</v>
      </c>
      <c r="D9854" s="5" t="s">
        <v>249</v>
      </c>
      <c r="E9854" s="5">
        <v>1</v>
      </c>
      <c r="F9854" s="5" t="s">
        <v>2598</v>
      </c>
      <c r="G9854" s="31">
        <v>0</v>
      </c>
      <c r="H9854" s="32">
        <v>0</v>
      </c>
      <c r="I9854" s="33">
        <v>50.85</v>
      </c>
    </row>
    <row r="9855" spans="1:9">
      <c r="A9855" s="5">
        <v>2600044554</v>
      </c>
      <c r="B9855" s="5" t="s">
        <v>8789</v>
      </c>
      <c r="C9855" s="5" t="s">
        <v>248</v>
      </c>
      <c r="D9855" s="5" t="s">
        <v>249</v>
      </c>
      <c r="E9855" s="5">
        <v>2</v>
      </c>
      <c r="F9855" s="5" t="s">
        <v>2598</v>
      </c>
      <c r="G9855" s="31">
        <v>0</v>
      </c>
      <c r="H9855" s="32">
        <v>0</v>
      </c>
      <c r="I9855" s="5">
        <v>501.86</v>
      </c>
    </row>
    <row r="9856" spans="1:9">
      <c r="A9856" s="5">
        <v>2600044569</v>
      </c>
      <c r="B9856" s="5" t="s">
        <v>7289</v>
      </c>
      <c r="C9856" s="5" t="s">
        <v>248</v>
      </c>
      <c r="D9856" s="5" t="s">
        <v>249</v>
      </c>
      <c r="E9856" s="5">
        <v>1</v>
      </c>
      <c r="F9856" s="5" t="s">
        <v>2598</v>
      </c>
      <c r="G9856" s="31">
        <v>0</v>
      </c>
      <c r="H9856" s="32">
        <v>0</v>
      </c>
      <c r="I9856" s="5">
        <v>38.130000000000003</v>
      </c>
    </row>
    <row r="9857" spans="1:9">
      <c r="A9857" s="5">
        <v>2600044571</v>
      </c>
      <c r="B9857" s="5" t="s">
        <v>8408</v>
      </c>
      <c r="C9857" s="5" t="s">
        <v>699</v>
      </c>
      <c r="D9857" s="5" t="s">
        <v>700</v>
      </c>
      <c r="E9857" s="5">
        <v>20</v>
      </c>
      <c r="F9857" s="5" t="s">
        <v>2598</v>
      </c>
      <c r="G9857" s="31">
        <v>0</v>
      </c>
      <c r="H9857" s="32">
        <v>0</v>
      </c>
      <c r="I9857" s="5">
        <v>0.16850000000000001</v>
      </c>
    </row>
    <row r="9858" spans="1:9">
      <c r="A9858" s="5">
        <v>2600044577</v>
      </c>
      <c r="B9858" s="5" t="s">
        <v>7290</v>
      </c>
      <c r="C9858" s="5" t="s">
        <v>699</v>
      </c>
      <c r="D9858" s="5" t="s">
        <v>700</v>
      </c>
      <c r="E9858" s="5">
        <v>1</v>
      </c>
      <c r="F9858" s="5" t="s">
        <v>2598</v>
      </c>
      <c r="G9858" s="31">
        <v>0</v>
      </c>
      <c r="H9858" s="32">
        <v>0</v>
      </c>
      <c r="I9858" s="5">
        <v>35.5</v>
      </c>
    </row>
    <row r="9859" spans="1:9">
      <c r="A9859" s="5">
        <v>2600044578</v>
      </c>
      <c r="B9859" s="5" t="s">
        <v>7291</v>
      </c>
      <c r="C9859" s="5" t="s">
        <v>699</v>
      </c>
      <c r="D9859" s="5" t="s">
        <v>700</v>
      </c>
      <c r="E9859" s="5">
        <v>1</v>
      </c>
      <c r="F9859" s="5" t="s">
        <v>2598</v>
      </c>
      <c r="G9859" s="31">
        <v>0</v>
      </c>
      <c r="H9859" s="32">
        <v>0</v>
      </c>
      <c r="I9859" s="5">
        <v>213</v>
      </c>
    </row>
    <row r="9860" spans="1:9">
      <c r="A9860" s="5">
        <v>2600044592</v>
      </c>
      <c r="B9860" s="5" t="s">
        <v>8516</v>
      </c>
      <c r="C9860" s="5" t="s">
        <v>248</v>
      </c>
      <c r="D9860" s="5" t="s">
        <v>249</v>
      </c>
      <c r="E9860" s="5">
        <v>2</v>
      </c>
      <c r="F9860" s="5" t="s">
        <v>2598</v>
      </c>
      <c r="G9860" s="31">
        <v>0</v>
      </c>
      <c r="H9860" s="32">
        <v>0</v>
      </c>
      <c r="I9860" s="5">
        <v>89.2</v>
      </c>
    </row>
    <row r="9861" spans="1:9">
      <c r="A9861" s="5">
        <v>2600044629</v>
      </c>
      <c r="B9861" s="5" t="s">
        <v>7292</v>
      </c>
      <c r="C9861" s="5" t="s">
        <v>248</v>
      </c>
      <c r="D9861" s="5" t="s">
        <v>249</v>
      </c>
      <c r="E9861" s="5">
        <v>3</v>
      </c>
      <c r="F9861" s="5" t="s">
        <v>2598</v>
      </c>
      <c r="G9861" s="31">
        <v>0</v>
      </c>
      <c r="H9861" s="32">
        <v>0</v>
      </c>
      <c r="I9861" s="33">
        <v>10.5</v>
      </c>
    </row>
    <row r="9862" spans="1:9">
      <c r="A9862" s="5">
        <v>2600044657</v>
      </c>
      <c r="B9862" s="5" t="s">
        <v>7293</v>
      </c>
      <c r="C9862" s="5" t="s">
        <v>699</v>
      </c>
      <c r="D9862" s="5" t="s">
        <v>700</v>
      </c>
      <c r="E9862" s="5">
        <v>1</v>
      </c>
      <c r="F9862" s="5" t="s">
        <v>2598</v>
      </c>
      <c r="G9862" s="31">
        <v>0</v>
      </c>
      <c r="H9862" s="32">
        <v>0</v>
      </c>
      <c r="I9862" s="33">
        <v>4672.6000000000004</v>
      </c>
    </row>
    <row r="9863" spans="1:9">
      <c r="A9863" s="5">
        <v>2600044658</v>
      </c>
      <c r="B9863" s="5" t="s">
        <v>7294</v>
      </c>
      <c r="C9863" s="5" t="s">
        <v>699</v>
      </c>
      <c r="D9863" s="5" t="s">
        <v>700</v>
      </c>
      <c r="E9863" s="5">
        <v>0</v>
      </c>
      <c r="F9863" s="5" t="s">
        <v>2598</v>
      </c>
      <c r="G9863" s="31">
        <v>0</v>
      </c>
      <c r="H9863" s="32">
        <v>1</v>
      </c>
      <c r="I9863" s="5">
        <v>0</v>
      </c>
    </row>
    <row r="9864" spans="1:9">
      <c r="A9864" s="5">
        <v>2600044706</v>
      </c>
      <c r="B9864" s="5" t="s">
        <v>7295</v>
      </c>
      <c r="C9864" s="5" t="s">
        <v>248</v>
      </c>
      <c r="D9864" s="5" t="s">
        <v>249</v>
      </c>
      <c r="E9864" s="5">
        <v>14</v>
      </c>
      <c r="F9864" s="5" t="s">
        <v>2598</v>
      </c>
      <c r="G9864" s="31">
        <v>0</v>
      </c>
      <c r="H9864" s="32">
        <v>0</v>
      </c>
      <c r="I9864" s="33">
        <v>11.261429</v>
      </c>
    </row>
    <row r="9865" spans="1:9">
      <c r="A9865" s="5">
        <v>2600044709</v>
      </c>
      <c r="B9865" s="5" t="s">
        <v>7296</v>
      </c>
      <c r="C9865" s="5" t="s">
        <v>248</v>
      </c>
      <c r="D9865" s="5" t="s">
        <v>249</v>
      </c>
      <c r="E9865" s="5">
        <v>1</v>
      </c>
      <c r="F9865" s="5" t="s">
        <v>2598</v>
      </c>
      <c r="G9865" s="31">
        <v>0</v>
      </c>
      <c r="H9865" s="32">
        <v>0</v>
      </c>
      <c r="I9865" s="5">
        <v>9.01</v>
      </c>
    </row>
    <row r="9866" spans="1:9">
      <c r="A9866" s="5">
        <v>2600044724</v>
      </c>
      <c r="B9866" s="5" t="s">
        <v>7297</v>
      </c>
      <c r="C9866" s="5" t="s">
        <v>248</v>
      </c>
      <c r="D9866" s="5" t="s">
        <v>249</v>
      </c>
      <c r="E9866" s="5">
        <v>12</v>
      </c>
      <c r="F9866" s="5" t="s">
        <v>2598</v>
      </c>
      <c r="G9866" s="31">
        <v>0</v>
      </c>
      <c r="H9866" s="32">
        <v>0</v>
      </c>
      <c r="I9866" s="5">
        <v>29.660833</v>
      </c>
    </row>
    <row r="9867" spans="1:9">
      <c r="A9867" s="5">
        <v>2600044737</v>
      </c>
      <c r="B9867" s="5" t="s">
        <v>8790</v>
      </c>
      <c r="C9867" s="5" t="s">
        <v>248</v>
      </c>
      <c r="D9867" s="5" t="s">
        <v>249</v>
      </c>
      <c r="E9867" s="33">
        <v>2</v>
      </c>
      <c r="F9867" s="5" t="s">
        <v>2598</v>
      </c>
      <c r="G9867" s="31">
        <v>0</v>
      </c>
      <c r="H9867" s="32">
        <v>0</v>
      </c>
      <c r="I9867" s="5">
        <v>30.5</v>
      </c>
    </row>
    <row r="9868" spans="1:9">
      <c r="A9868" s="5">
        <v>2600044742</v>
      </c>
      <c r="B9868" s="5" t="s">
        <v>7298</v>
      </c>
      <c r="C9868" s="5" t="s">
        <v>2623</v>
      </c>
      <c r="D9868" s="5" t="s">
        <v>2624</v>
      </c>
      <c r="E9868" s="5">
        <v>151</v>
      </c>
      <c r="F9868" s="5" t="s">
        <v>2598</v>
      </c>
      <c r="G9868" s="31">
        <v>0</v>
      </c>
      <c r="H9868" s="32">
        <v>0</v>
      </c>
      <c r="I9868" s="5">
        <v>5.9672850000000004</v>
      </c>
    </row>
    <row r="9869" spans="1:9">
      <c r="A9869" s="5">
        <v>2600044743</v>
      </c>
      <c r="B9869" s="5" t="s">
        <v>7299</v>
      </c>
      <c r="C9869" s="5" t="s">
        <v>2623</v>
      </c>
      <c r="D9869" s="5" t="s">
        <v>2624</v>
      </c>
      <c r="E9869" s="5">
        <v>4</v>
      </c>
      <c r="F9869" s="5" t="s">
        <v>2598</v>
      </c>
      <c r="G9869" s="31">
        <v>0</v>
      </c>
      <c r="H9869" s="32">
        <v>0</v>
      </c>
      <c r="I9869" s="5">
        <v>101.1875</v>
      </c>
    </row>
    <row r="9870" spans="1:9">
      <c r="A9870" s="5">
        <v>2600044757</v>
      </c>
      <c r="B9870" s="5" t="s">
        <v>7300</v>
      </c>
      <c r="C9870" s="5" t="s">
        <v>699</v>
      </c>
      <c r="D9870" s="5" t="s">
        <v>700</v>
      </c>
      <c r="E9870" s="33">
        <v>1</v>
      </c>
      <c r="F9870" s="5" t="s">
        <v>2598</v>
      </c>
      <c r="G9870" s="31">
        <v>0</v>
      </c>
      <c r="H9870" s="32">
        <v>0</v>
      </c>
      <c r="I9870" s="5">
        <v>88.5</v>
      </c>
    </row>
    <row r="9871" spans="1:9">
      <c r="A9871" s="5">
        <v>2600044760</v>
      </c>
      <c r="B9871" s="5" t="s">
        <v>7301</v>
      </c>
      <c r="C9871" s="5" t="s">
        <v>248</v>
      </c>
      <c r="D9871" s="5" t="s">
        <v>249</v>
      </c>
      <c r="E9871" s="5">
        <v>2</v>
      </c>
      <c r="F9871" s="5" t="s">
        <v>2598</v>
      </c>
      <c r="G9871" s="31">
        <v>0</v>
      </c>
      <c r="H9871" s="32">
        <v>0</v>
      </c>
      <c r="I9871" s="5">
        <v>205.9</v>
      </c>
    </row>
    <row r="9872" spans="1:9">
      <c r="A9872" s="5">
        <v>2600044761</v>
      </c>
      <c r="B9872" s="5" t="s">
        <v>8517</v>
      </c>
      <c r="C9872" s="5" t="s">
        <v>699</v>
      </c>
      <c r="D9872" s="5" t="s">
        <v>700</v>
      </c>
      <c r="E9872" s="5">
        <v>15</v>
      </c>
      <c r="F9872" s="5" t="s">
        <v>3510</v>
      </c>
      <c r="G9872" s="31">
        <v>0</v>
      </c>
      <c r="H9872" s="32">
        <v>0</v>
      </c>
      <c r="I9872" s="5">
        <v>2.5</v>
      </c>
    </row>
    <row r="9873" spans="1:9">
      <c r="A9873" s="5">
        <v>2600044767</v>
      </c>
      <c r="B9873" s="5" t="s">
        <v>7302</v>
      </c>
      <c r="C9873" s="5" t="s">
        <v>2623</v>
      </c>
      <c r="D9873" s="5" t="s">
        <v>2624</v>
      </c>
      <c r="E9873" s="5">
        <v>9</v>
      </c>
      <c r="F9873" s="5" t="s">
        <v>2598</v>
      </c>
      <c r="G9873" s="31">
        <v>0</v>
      </c>
      <c r="H9873" s="32">
        <v>0</v>
      </c>
      <c r="I9873" s="5">
        <v>69.016666999999998</v>
      </c>
    </row>
    <row r="9874" spans="1:9">
      <c r="A9874" s="5">
        <v>2600044782</v>
      </c>
      <c r="B9874" s="5" t="s">
        <v>7303</v>
      </c>
      <c r="C9874" s="5" t="s">
        <v>2623</v>
      </c>
      <c r="D9874" s="5" t="s">
        <v>2624</v>
      </c>
      <c r="E9874" s="5">
        <v>58</v>
      </c>
      <c r="F9874" s="5" t="s">
        <v>2598</v>
      </c>
      <c r="G9874" s="31">
        <v>0</v>
      </c>
      <c r="H9874" s="32">
        <v>0</v>
      </c>
      <c r="I9874" s="5">
        <v>7.8</v>
      </c>
    </row>
    <row r="9875" spans="1:9">
      <c r="A9875" s="5">
        <v>2600044813</v>
      </c>
      <c r="B9875" s="5" t="s">
        <v>7304</v>
      </c>
      <c r="C9875" s="5" t="s">
        <v>2623</v>
      </c>
      <c r="D9875" s="5" t="s">
        <v>2624</v>
      </c>
      <c r="E9875" s="5">
        <v>63</v>
      </c>
      <c r="F9875" s="5" t="s">
        <v>2598</v>
      </c>
      <c r="G9875" s="31">
        <v>0</v>
      </c>
      <c r="H9875" s="32">
        <v>0</v>
      </c>
      <c r="I9875" s="5">
        <v>11.3</v>
      </c>
    </row>
    <row r="9876" spans="1:9">
      <c r="A9876" s="5">
        <v>2600044843</v>
      </c>
      <c r="B9876" s="5" t="s">
        <v>7305</v>
      </c>
      <c r="C9876" s="5" t="s">
        <v>2611</v>
      </c>
      <c r="D9876" s="5" t="s">
        <v>2612</v>
      </c>
      <c r="E9876" s="33">
        <v>82400</v>
      </c>
      <c r="F9876" s="5" t="s">
        <v>2598</v>
      </c>
      <c r="G9876" s="31">
        <v>0</v>
      </c>
      <c r="H9876" s="32">
        <v>0</v>
      </c>
      <c r="I9876" s="5">
        <v>1.2585679999999999</v>
      </c>
    </row>
    <row r="9877" spans="1:9">
      <c r="A9877" s="5">
        <v>2600044879</v>
      </c>
      <c r="B9877" s="5" t="s">
        <v>7306</v>
      </c>
      <c r="C9877" s="5" t="s">
        <v>699</v>
      </c>
      <c r="D9877" s="5" t="s">
        <v>700</v>
      </c>
      <c r="E9877" s="5">
        <v>1</v>
      </c>
      <c r="F9877" s="5" t="s">
        <v>2598</v>
      </c>
      <c r="G9877" s="31">
        <v>0</v>
      </c>
      <c r="H9877" s="32">
        <v>0</v>
      </c>
      <c r="I9877" s="5">
        <v>13.39</v>
      </c>
    </row>
    <row r="9878" spans="1:9">
      <c r="A9878" s="5">
        <v>2600044880</v>
      </c>
      <c r="B9878" s="5" t="s">
        <v>7307</v>
      </c>
      <c r="C9878" s="5" t="s">
        <v>2623</v>
      </c>
      <c r="D9878" s="5" t="s">
        <v>2624</v>
      </c>
      <c r="E9878" s="5">
        <v>70</v>
      </c>
      <c r="F9878" s="5" t="s">
        <v>2598</v>
      </c>
      <c r="G9878" s="31">
        <v>0</v>
      </c>
      <c r="H9878" s="32">
        <v>0</v>
      </c>
      <c r="I9878" s="33">
        <v>42</v>
      </c>
    </row>
    <row r="9879" spans="1:9">
      <c r="A9879" s="5">
        <v>2600044881</v>
      </c>
      <c r="B9879" s="5" t="s">
        <v>7308</v>
      </c>
      <c r="C9879" s="5" t="s">
        <v>2623</v>
      </c>
      <c r="D9879" s="5" t="s">
        <v>2624</v>
      </c>
      <c r="E9879" s="5">
        <v>10</v>
      </c>
      <c r="F9879" s="5" t="s">
        <v>2598</v>
      </c>
      <c r="G9879" s="31">
        <v>0</v>
      </c>
      <c r="H9879" s="32">
        <v>0</v>
      </c>
      <c r="I9879" s="33">
        <v>35</v>
      </c>
    </row>
    <row r="9880" spans="1:9">
      <c r="A9880" s="5">
        <v>2600044884</v>
      </c>
      <c r="B9880" s="5" t="s">
        <v>7309</v>
      </c>
      <c r="C9880" s="5" t="s">
        <v>2623</v>
      </c>
      <c r="D9880" s="5" t="s">
        <v>2624</v>
      </c>
      <c r="E9880" s="5">
        <v>311</v>
      </c>
      <c r="F9880" s="5" t="s">
        <v>2598</v>
      </c>
      <c r="G9880" s="31">
        <v>0</v>
      </c>
      <c r="H9880" s="32">
        <v>0</v>
      </c>
      <c r="I9880" s="5">
        <v>5.7722189999999998</v>
      </c>
    </row>
    <row r="9881" spans="1:9">
      <c r="A9881" s="5">
        <v>2600044889</v>
      </c>
      <c r="B9881" s="5" t="s">
        <v>7310</v>
      </c>
      <c r="C9881" s="5" t="s">
        <v>2623</v>
      </c>
      <c r="D9881" s="5" t="s">
        <v>2624</v>
      </c>
      <c r="E9881" s="5">
        <v>9</v>
      </c>
      <c r="F9881" s="5" t="s">
        <v>2598</v>
      </c>
      <c r="G9881" s="31">
        <v>0</v>
      </c>
      <c r="H9881" s="32">
        <v>0</v>
      </c>
      <c r="I9881" s="33">
        <v>275.71444400000001</v>
      </c>
    </row>
    <row r="9882" spans="1:9">
      <c r="A9882" s="5">
        <v>2600044895</v>
      </c>
      <c r="B9882" s="5" t="s">
        <v>7311</v>
      </c>
      <c r="C9882" s="5" t="s">
        <v>699</v>
      </c>
      <c r="D9882" s="5" t="s">
        <v>700</v>
      </c>
      <c r="E9882" s="5">
        <v>1</v>
      </c>
      <c r="F9882" s="5" t="s">
        <v>2598</v>
      </c>
      <c r="G9882" s="31">
        <v>0</v>
      </c>
      <c r="H9882" s="32">
        <v>0</v>
      </c>
      <c r="I9882" s="5">
        <v>103.66</v>
      </c>
    </row>
    <row r="9883" spans="1:9">
      <c r="A9883" s="5">
        <v>2600044907</v>
      </c>
      <c r="B9883" s="5" t="s">
        <v>7312</v>
      </c>
      <c r="C9883" s="5" t="s">
        <v>248</v>
      </c>
      <c r="D9883" s="5" t="s">
        <v>249</v>
      </c>
      <c r="E9883" s="5">
        <v>1</v>
      </c>
      <c r="F9883" s="5" t="s">
        <v>2598</v>
      </c>
      <c r="G9883" s="31">
        <v>0</v>
      </c>
      <c r="H9883" s="32">
        <v>0</v>
      </c>
      <c r="I9883" s="5">
        <v>4.92</v>
      </c>
    </row>
    <row r="9884" spans="1:9">
      <c r="A9884" s="5">
        <v>2600044913</v>
      </c>
      <c r="B9884" s="5" t="s">
        <v>7313</v>
      </c>
      <c r="C9884" s="5" t="s">
        <v>248</v>
      </c>
      <c r="D9884" s="5" t="s">
        <v>249</v>
      </c>
      <c r="E9884" s="33">
        <v>50</v>
      </c>
      <c r="F9884" s="5" t="s">
        <v>2598</v>
      </c>
      <c r="G9884" s="31">
        <v>0</v>
      </c>
      <c r="H9884" s="32">
        <v>0</v>
      </c>
      <c r="I9884" s="33">
        <v>38.47</v>
      </c>
    </row>
    <row r="9885" spans="1:9">
      <c r="A9885" s="5">
        <v>2600044941</v>
      </c>
      <c r="B9885" s="5" t="s">
        <v>7314</v>
      </c>
      <c r="C9885" s="5" t="s">
        <v>248</v>
      </c>
      <c r="D9885" s="5" t="s">
        <v>249</v>
      </c>
      <c r="E9885" s="33">
        <v>4</v>
      </c>
      <c r="F9885" s="5" t="s">
        <v>2598</v>
      </c>
      <c r="G9885" s="31">
        <v>0</v>
      </c>
      <c r="H9885" s="32">
        <v>0</v>
      </c>
      <c r="I9885" s="33">
        <v>8.4749999999999996</v>
      </c>
    </row>
    <row r="9886" spans="1:9">
      <c r="A9886" s="5">
        <v>2600044973</v>
      </c>
      <c r="B9886" s="5" t="s">
        <v>7315</v>
      </c>
      <c r="C9886" s="5" t="s">
        <v>699</v>
      </c>
      <c r="D9886" s="5" t="s">
        <v>700</v>
      </c>
      <c r="E9886" s="33">
        <v>1</v>
      </c>
      <c r="F9886" s="5" t="s">
        <v>2598</v>
      </c>
      <c r="G9886" s="31">
        <v>0</v>
      </c>
      <c r="H9886" s="32">
        <v>0</v>
      </c>
      <c r="I9886" s="33">
        <v>141</v>
      </c>
    </row>
    <row r="9887" spans="1:9">
      <c r="A9887" s="5">
        <v>2600044973</v>
      </c>
      <c r="B9887" s="5" t="s">
        <v>7315</v>
      </c>
      <c r="C9887" s="5" t="s">
        <v>248</v>
      </c>
      <c r="D9887" s="5" t="s">
        <v>249</v>
      </c>
      <c r="E9887" s="33">
        <v>1</v>
      </c>
      <c r="F9887" s="5" t="s">
        <v>2598</v>
      </c>
      <c r="G9887" s="31">
        <v>0</v>
      </c>
      <c r="H9887" s="32">
        <v>0</v>
      </c>
      <c r="I9887" s="33">
        <v>75.900000000000006</v>
      </c>
    </row>
    <row r="9888" spans="1:9">
      <c r="A9888" s="5">
        <v>2600044974</v>
      </c>
      <c r="B9888" s="5" t="s">
        <v>7316</v>
      </c>
      <c r="C9888" s="5" t="s">
        <v>248</v>
      </c>
      <c r="D9888" s="5" t="s">
        <v>249</v>
      </c>
      <c r="E9888" s="33">
        <v>1</v>
      </c>
      <c r="F9888" s="5" t="s">
        <v>2598</v>
      </c>
      <c r="G9888" s="31">
        <v>0</v>
      </c>
      <c r="H9888" s="32">
        <v>0</v>
      </c>
      <c r="I9888" s="33">
        <v>272.91000000000003</v>
      </c>
    </row>
    <row r="9889" spans="1:9">
      <c r="A9889" s="5">
        <v>2600044975</v>
      </c>
      <c r="B9889" s="5" t="s">
        <v>7317</v>
      </c>
      <c r="C9889" s="5" t="s">
        <v>248</v>
      </c>
      <c r="D9889" s="5" t="s">
        <v>249</v>
      </c>
      <c r="E9889" s="33">
        <v>1</v>
      </c>
      <c r="F9889" s="5" t="s">
        <v>2598</v>
      </c>
      <c r="G9889" s="31">
        <v>0</v>
      </c>
      <c r="H9889" s="32">
        <v>0</v>
      </c>
      <c r="I9889" s="33">
        <v>28.55</v>
      </c>
    </row>
    <row r="9890" spans="1:9">
      <c r="A9890" s="5">
        <v>2600044976</v>
      </c>
      <c r="B9890" s="5" t="s">
        <v>7318</v>
      </c>
      <c r="C9890" s="5" t="s">
        <v>248</v>
      </c>
      <c r="D9890" s="5" t="s">
        <v>249</v>
      </c>
      <c r="E9890" s="5">
        <v>1</v>
      </c>
      <c r="F9890" s="5" t="s">
        <v>2598</v>
      </c>
      <c r="G9890" s="31">
        <v>0</v>
      </c>
      <c r="H9890" s="32">
        <v>0</v>
      </c>
      <c r="I9890" s="33">
        <v>29.48</v>
      </c>
    </row>
    <row r="9891" spans="1:9">
      <c r="A9891" s="5">
        <v>2600044977</v>
      </c>
      <c r="B9891" s="5" t="s">
        <v>7319</v>
      </c>
      <c r="C9891" s="5" t="s">
        <v>248</v>
      </c>
      <c r="D9891" s="5" t="s">
        <v>249</v>
      </c>
      <c r="E9891" s="5">
        <v>1</v>
      </c>
      <c r="F9891" s="5" t="s">
        <v>2598</v>
      </c>
      <c r="G9891" s="31">
        <v>0</v>
      </c>
      <c r="H9891" s="32">
        <v>0</v>
      </c>
      <c r="I9891" s="33">
        <v>29.48</v>
      </c>
    </row>
    <row r="9892" spans="1:9">
      <c r="A9892" s="5">
        <v>2600044978</v>
      </c>
      <c r="B9892" s="5" t="s">
        <v>7320</v>
      </c>
      <c r="C9892" s="5" t="s">
        <v>248</v>
      </c>
      <c r="D9892" s="5" t="s">
        <v>249</v>
      </c>
      <c r="E9892" s="5">
        <v>1</v>
      </c>
      <c r="F9892" s="5" t="s">
        <v>2598</v>
      </c>
      <c r="G9892" s="31">
        <v>0</v>
      </c>
      <c r="H9892" s="32">
        <v>0</v>
      </c>
      <c r="I9892" s="33">
        <v>29.48</v>
      </c>
    </row>
    <row r="9893" spans="1:9">
      <c r="A9893" s="5">
        <v>2600045002</v>
      </c>
      <c r="B9893" s="5" t="s">
        <v>7321</v>
      </c>
      <c r="C9893" s="5" t="s">
        <v>248</v>
      </c>
      <c r="D9893" s="5" t="s">
        <v>249</v>
      </c>
      <c r="E9893" s="5">
        <v>12.192</v>
      </c>
      <c r="F9893" s="5" t="s">
        <v>5721</v>
      </c>
      <c r="G9893" s="31">
        <v>0</v>
      </c>
      <c r="H9893" s="32">
        <v>0</v>
      </c>
      <c r="I9893" s="5">
        <v>110.455217</v>
      </c>
    </row>
    <row r="9894" spans="1:9">
      <c r="A9894" s="5">
        <v>2600045004</v>
      </c>
      <c r="B9894" s="5" t="s">
        <v>7322</v>
      </c>
      <c r="C9894" s="5" t="s">
        <v>2623</v>
      </c>
      <c r="D9894" s="5" t="s">
        <v>2624</v>
      </c>
      <c r="E9894" s="5">
        <v>357</v>
      </c>
      <c r="F9894" s="5" t="s">
        <v>2598</v>
      </c>
      <c r="G9894" s="31">
        <v>0</v>
      </c>
      <c r="H9894" s="32">
        <v>0</v>
      </c>
      <c r="I9894" s="33">
        <v>7.1389079999999998</v>
      </c>
    </row>
    <row r="9895" spans="1:9">
      <c r="A9895" s="5">
        <v>2600045005</v>
      </c>
      <c r="B9895" s="5" t="s">
        <v>7323</v>
      </c>
      <c r="C9895" s="5" t="s">
        <v>2623</v>
      </c>
      <c r="D9895" s="5" t="s">
        <v>2624</v>
      </c>
      <c r="E9895" s="5">
        <v>31</v>
      </c>
      <c r="F9895" s="5" t="s">
        <v>2598</v>
      </c>
      <c r="G9895" s="31">
        <v>0</v>
      </c>
      <c r="H9895" s="32">
        <v>0</v>
      </c>
      <c r="I9895" s="33">
        <v>7.2303230000000003</v>
      </c>
    </row>
    <row r="9896" spans="1:9">
      <c r="A9896" s="5">
        <v>2600045006</v>
      </c>
      <c r="B9896" s="5" t="s">
        <v>7324</v>
      </c>
      <c r="C9896" s="5" t="s">
        <v>2623</v>
      </c>
      <c r="D9896" s="5" t="s">
        <v>2624</v>
      </c>
      <c r="E9896" s="5">
        <v>57</v>
      </c>
      <c r="F9896" s="5" t="s">
        <v>2598</v>
      </c>
      <c r="G9896" s="31">
        <v>0</v>
      </c>
      <c r="H9896" s="32">
        <v>0</v>
      </c>
      <c r="I9896" s="33">
        <v>11.860526</v>
      </c>
    </row>
    <row r="9897" spans="1:9">
      <c r="A9897" s="5">
        <v>2600045007</v>
      </c>
      <c r="B9897" s="5" t="s">
        <v>7325</v>
      </c>
      <c r="C9897" s="5" t="s">
        <v>2623</v>
      </c>
      <c r="D9897" s="5" t="s">
        <v>2624</v>
      </c>
      <c r="E9897" s="5">
        <v>108</v>
      </c>
      <c r="F9897" s="5" t="s">
        <v>2598</v>
      </c>
      <c r="G9897" s="31">
        <v>0</v>
      </c>
      <c r="H9897" s="32">
        <v>0</v>
      </c>
      <c r="I9897" s="33">
        <v>3</v>
      </c>
    </row>
    <row r="9898" spans="1:9">
      <c r="A9898" s="5">
        <v>2600045031</v>
      </c>
      <c r="B9898" s="5" t="s">
        <v>7326</v>
      </c>
      <c r="C9898" s="5" t="s">
        <v>2623</v>
      </c>
      <c r="D9898" s="5" t="s">
        <v>2624</v>
      </c>
      <c r="E9898" s="5">
        <v>1</v>
      </c>
      <c r="F9898" s="5" t="s">
        <v>2598</v>
      </c>
      <c r="G9898" s="31">
        <v>0</v>
      </c>
      <c r="H9898" s="32">
        <v>0</v>
      </c>
      <c r="I9898" s="33">
        <v>6500</v>
      </c>
    </row>
    <row r="9899" spans="1:9">
      <c r="A9899" s="5">
        <v>2600045052</v>
      </c>
      <c r="B9899" s="5" t="s">
        <v>7327</v>
      </c>
      <c r="C9899" s="5" t="s">
        <v>248</v>
      </c>
      <c r="D9899" s="5" t="s">
        <v>249</v>
      </c>
      <c r="E9899" s="5">
        <v>2</v>
      </c>
      <c r="F9899" s="5" t="s">
        <v>2598</v>
      </c>
      <c r="G9899" s="31">
        <v>0</v>
      </c>
      <c r="H9899" s="32">
        <v>0</v>
      </c>
      <c r="I9899" s="5">
        <v>84.745000000000005</v>
      </c>
    </row>
    <row r="9900" spans="1:9">
      <c r="A9900" s="5">
        <v>2600045069</v>
      </c>
      <c r="B9900" s="5" t="s">
        <v>7328</v>
      </c>
      <c r="C9900" s="5" t="s">
        <v>248</v>
      </c>
      <c r="D9900" s="5" t="s">
        <v>249</v>
      </c>
      <c r="E9900" s="5">
        <v>91</v>
      </c>
      <c r="F9900" s="5" t="s">
        <v>2598</v>
      </c>
      <c r="G9900" s="31">
        <v>0</v>
      </c>
      <c r="H9900" s="32">
        <v>0</v>
      </c>
      <c r="I9900" s="33">
        <v>11.866593</v>
      </c>
    </row>
    <row r="9901" spans="1:9">
      <c r="A9901" s="5">
        <v>2600045114</v>
      </c>
      <c r="B9901" s="5" t="s">
        <v>7329</v>
      </c>
      <c r="C9901" s="5" t="s">
        <v>248</v>
      </c>
      <c r="D9901" s="5" t="s">
        <v>249</v>
      </c>
      <c r="E9901" s="5">
        <v>4</v>
      </c>
      <c r="F9901" s="5" t="s">
        <v>2598</v>
      </c>
      <c r="G9901" s="31">
        <v>0</v>
      </c>
      <c r="H9901" s="32">
        <v>0</v>
      </c>
      <c r="I9901" s="33">
        <v>488.03500000000003</v>
      </c>
    </row>
    <row r="9902" spans="1:9">
      <c r="A9902" s="5">
        <v>2600045114</v>
      </c>
      <c r="B9902" s="5" t="s">
        <v>7329</v>
      </c>
      <c r="C9902" s="5" t="s">
        <v>2601</v>
      </c>
      <c r="D9902" s="5" t="s">
        <v>2602</v>
      </c>
      <c r="E9902" s="5">
        <v>1</v>
      </c>
      <c r="F9902" s="5" t="s">
        <v>2598</v>
      </c>
      <c r="G9902" s="31">
        <v>0</v>
      </c>
      <c r="H9902" s="32">
        <v>0</v>
      </c>
      <c r="I9902" s="33">
        <v>542.51</v>
      </c>
    </row>
    <row r="9903" spans="1:9">
      <c r="A9903" s="5">
        <v>2600045115</v>
      </c>
      <c r="B9903" s="5" t="s">
        <v>7330</v>
      </c>
      <c r="C9903" s="5" t="s">
        <v>248</v>
      </c>
      <c r="D9903" s="5" t="s">
        <v>249</v>
      </c>
      <c r="E9903" s="5">
        <v>8</v>
      </c>
      <c r="F9903" s="5" t="s">
        <v>2598</v>
      </c>
      <c r="G9903" s="31">
        <v>0</v>
      </c>
      <c r="H9903" s="32">
        <v>0</v>
      </c>
      <c r="I9903" s="5">
        <v>511.16125</v>
      </c>
    </row>
    <row r="9904" spans="1:9">
      <c r="A9904" s="5">
        <v>2600045116</v>
      </c>
      <c r="B9904" s="5" t="s">
        <v>7331</v>
      </c>
      <c r="C9904" s="5" t="s">
        <v>248</v>
      </c>
      <c r="D9904" s="5" t="s">
        <v>249</v>
      </c>
      <c r="E9904" s="5">
        <v>8</v>
      </c>
      <c r="F9904" s="5" t="s">
        <v>2598</v>
      </c>
      <c r="G9904" s="31">
        <v>0</v>
      </c>
      <c r="H9904" s="32">
        <v>0</v>
      </c>
      <c r="I9904" s="5">
        <v>534.95624999999995</v>
      </c>
    </row>
    <row r="9905" spans="1:9">
      <c r="A9905" s="5">
        <v>2600045208</v>
      </c>
      <c r="B9905" s="5" t="s">
        <v>7332</v>
      </c>
      <c r="C9905" s="5" t="s">
        <v>248</v>
      </c>
      <c r="D9905" s="5" t="s">
        <v>249</v>
      </c>
      <c r="E9905" s="5">
        <v>37</v>
      </c>
      <c r="F9905" s="5" t="s">
        <v>2598</v>
      </c>
      <c r="G9905" s="31">
        <v>0</v>
      </c>
      <c r="H9905" s="32">
        <v>0</v>
      </c>
      <c r="I9905" s="33">
        <v>615.248108</v>
      </c>
    </row>
    <row r="9906" spans="1:9">
      <c r="A9906" s="5">
        <v>2600045209</v>
      </c>
      <c r="B9906" s="5" t="s">
        <v>7333</v>
      </c>
      <c r="C9906" s="5" t="s">
        <v>248</v>
      </c>
      <c r="D9906" s="5" t="s">
        <v>249</v>
      </c>
      <c r="E9906" s="33">
        <v>2</v>
      </c>
      <c r="F9906" s="5" t="s">
        <v>2598</v>
      </c>
      <c r="G9906" s="31">
        <v>0</v>
      </c>
      <c r="H9906" s="32">
        <v>0</v>
      </c>
      <c r="I9906" s="33">
        <v>372.5</v>
      </c>
    </row>
    <row r="9907" spans="1:9">
      <c r="A9907" s="5">
        <v>2600045211</v>
      </c>
      <c r="B9907" s="5" t="s">
        <v>7334</v>
      </c>
      <c r="C9907" s="5" t="s">
        <v>2623</v>
      </c>
      <c r="D9907" s="5" t="s">
        <v>2624</v>
      </c>
      <c r="E9907" s="5">
        <v>176</v>
      </c>
      <c r="F9907" s="5" t="s">
        <v>2598</v>
      </c>
      <c r="G9907" s="31">
        <v>0</v>
      </c>
      <c r="H9907" s="32">
        <v>0</v>
      </c>
      <c r="I9907" s="33">
        <v>1.5931820000000001</v>
      </c>
    </row>
    <row r="9908" spans="1:9">
      <c r="A9908" s="5">
        <v>2600045225</v>
      </c>
      <c r="B9908" s="5" t="s">
        <v>7335</v>
      </c>
      <c r="C9908" s="5" t="s">
        <v>2623</v>
      </c>
      <c r="D9908" s="5" t="s">
        <v>2624</v>
      </c>
      <c r="E9908" s="5">
        <v>66</v>
      </c>
      <c r="F9908" s="5" t="s">
        <v>2598</v>
      </c>
      <c r="G9908" s="31">
        <v>0</v>
      </c>
      <c r="H9908" s="32">
        <v>0</v>
      </c>
      <c r="I9908" s="5">
        <v>110</v>
      </c>
    </row>
    <row r="9909" spans="1:9">
      <c r="A9909" s="5">
        <v>2600045231</v>
      </c>
      <c r="B9909" s="5" t="s">
        <v>7336</v>
      </c>
      <c r="C9909" s="5" t="s">
        <v>2623</v>
      </c>
      <c r="D9909" s="5" t="s">
        <v>2624</v>
      </c>
      <c r="E9909" s="33">
        <v>240</v>
      </c>
      <c r="F9909" s="5" t="s">
        <v>2598</v>
      </c>
      <c r="G9909" s="31">
        <v>0</v>
      </c>
      <c r="H9909" s="32">
        <v>0</v>
      </c>
      <c r="I9909" s="5">
        <v>6.5</v>
      </c>
    </row>
    <row r="9910" spans="1:9">
      <c r="A9910" s="5">
        <v>2600045232</v>
      </c>
      <c r="B9910" s="5" t="s">
        <v>7337</v>
      </c>
      <c r="C9910" s="5" t="s">
        <v>2623</v>
      </c>
      <c r="D9910" s="5" t="s">
        <v>2624</v>
      </c>
      <c r="E9910" s="5">
        <v>124</v>
      </c>
      <c r="F9910" s="5" t="s">
        <v>2598</v>
      </c>
      <c r="G9910" s="31">
        <v>0</v>
      </c>
      <c r="H9910" s="32">
        <v>0</v>
      </c>
      <c r="I9910" s="5">
        <v>8.7212899999999998</v>
      </c>
    </row>
    <row r="9911" spans="1:9">
      <c r="A9911" s="5">
        <v>2600045233</v>
      </c>
      <c r="B9911" s="5" t="s">
        <v>7338</v>
      </c>
      <c r="C9911" s="5" t="s">
        <v>2623</v>
      </c>
      <c r="D9911" s="5" t="s">
        <v>2624</v>
      </c>
      <c r="E9911" s="5">
        <v>163</v>
      </c>
      <c r="F9911" s="5" t="s">
        <v>2598</v>
      </c>
      <c r="G9911" s="31">
        <v>0</v>
      </c>
      <c r="H9911" s="32">
        <v>0</v>
      </c>
      <c r="I9911" s="5">
        <v>5.5</v>
      </c>
    </row>
    <row r="9912" spans="1:9">
      <c r="A9912" s="5">
        <v>2600045235</v>
      </c>
      <c r="B9912" s="5" t="s">
        <v>7339</v>
      </c>
      <c r="C9912" s="5" t="s">
        <v>2623</v>
      </c>
      <c r="D9912" s="5" t="s">
        <v>2624</v>
      </c>
      <c r="E9912" s="33">
        <v>82</v>
      </c>
      <c r="F9912" s="5" t="s">
        <v>2598</v>
      </c>
      <c r="G9912" s="31">
        <v>0</v>
      </c>
      <c r="H9912" s="32">
        <v>0</v>
      </c>
      <c r="I9912" s="33">
        <v>12</v>
      </c>
    </row>
    <row r="9913" spans="1:9">
      <c r="A9913" s="5">
        <v>2600045236</v>
      </c>
      <c r="B9913" s="5" t="s">
        <v>7340</v>
      </c>
      <c r="C9913" s="5" t="s">
        <v>2623</v>
      </c>
      <c r="D9913" s="5" t="s">
        <v>2624</v>
      </c>
      <c r="E9913" s="5">
        <v>154</v>
      </c>
      <c r="F9913" s="5" t="s">
        <v>2598</v>
      </c>
      <c r="G9913" s="31">
        <v>0</v>
      </c>
      <c r="H9913" s="32">
        <v>0</v>
      </c>
      <c r="I9913" s="5">
        <v>7.25</v>
      </c>
    </row>
    <row r="9914" spans="1:9">
      <c r="A9914" s="5">
        <v>2600045237</v>
      </c>
      <c r="B9914" s="5" t="s">
        <v>7341</v>
      </c>
      <c r="C9914" s="5" t="s">
        <v>2623</v>
      </c>
      <c r="D9914" s="5" t="s">
        <v>2624</v>
      </c>
      <c r="E9914" s="5">
        <v>3</v>
      </c>
      <c r="F9914" s="5" t="s">
        <v>2598</v>
      </c>
      <c r="G9914" s="31">
        <v>0</v>
      </c>
      <c r="H9914" s="32">
        <v>0</v>
      </c>
      <c r="I9914" s="5">
        <v>100.07333300000001</v>
      </c>
    </row>
    <row r="9915" spans="1:9">
      <c r="A9915" s="5">
        <v>2600045238</v>
      </c>
      <c r="B9915" s="5" t="s">
        <v>7342</v>
      </c>
      <c r="C9915" s="5" t="s">
        <v>2623</v>
      </c>
      <c r="D9915" s="5" t="s">
        <v>2624</v>
      </c>
      <c r="E9915" s="5">
        <v>7</v>
      </c>
      <c r="F9915" s="5" t="s">
        <v>2598</v>
      </c>
      <c r="G9915" s="31">
        <v>0</v>
      </c>
      <c r="H9915" s="32">
        <v>0</v>
      </c>
      <c r="I9915" s="33">
        <v>125</v>
      </c>
    </row>
    <row r="9916" spans="1:9">
      <c r="A9916" s="5">
        <v>2600045239</v>
      </c>
      <c r="B9916" s="5" t="s">
        <v>7343</v>
      </c>
      <c r="C9916" s="5" t="s">
        <v>248</v>
      </c>
      <c r="D9916" s="5" t="s">
        <v>249</v>
      </c>
      <c r="E9916" s="5">
        <v>180</v>
      </c>
      <c r="F9916" s="5" t="s">
        <v>2598</v>
      </c>
      <c r="G9916" s="31">
        <v>0</v>
      </c>
      <c r="H9916" s="32">
        <v>0</v>
      </c>
      <c r="I9916" s="5">
        <v>3.7</v>
      </c>
    </row>
    <row r="9917" spans="1:9">
      <c r="A9917" s="5">
        <v>2600045239</v>
      </c>
      <c r="B9917" s="5" t="s">
        <v>7343</v>
      </c>
      <c r="C9917" s="5" t="s">
        <v>2623</v>
      </c>
      <c r="D9917" s="5" t="s">
        <v>2624</v>
      </c>
      <c r="E9917" s="5">
        <v>70</v>
      </c>
      <c r="F9917" s="5" t="s">
        <v>2598</v>
      </c>
      <c r="G9917" s="31">
        <v>0</v>
      </c>
      <c r="H9917" s="32">
        <v>0</v>
      </c>
      <c r="I9917" s="5">
        <v>3.7</v>
      </c>
    </row>
    <row r="9918" spans="1:9">
      <c r="A9918" s="5">
        <v>2600045244</v>
      </c>
      <c r="B9918" s="5" t="s">
        <v>7344</v>
      </c>
      <c r="C9918" s="5" t="s">
        <v>248</v>
      </c>
      <c r="D9918" s="5" t="s">
        <v>249</v>
      </c>
      <c r="E9918" s="5">
        <v>59</v>
      </c>
      <c r="F9918" s="5" t="s">
        <v>2598</v>
      </c>
      <c r="G9918" s="31">
        <v>2</v>
      </c>
      <c r="H9918" s="32">
        <v>0</v>
      </c>
      <c r="I9918" s="5">
        <v>5.0298309999999997</v>
      </c>
    </row>
    <row r="9919" spans="1:9">
      <c r="A9919" s="5">
        <v>2600045244</v>
      </c>
      <c r="B9919" s="5" t="s">
        <v>7344</v>
      </c>
      <c r="C9919" s="5" t="s">
        <v>47</v>
      </c>
      <c r="D9919" s="5" t="s">
        <v>48</v>
      </c>
      <c r="E9919" s="5">
        <v>0</v>
      </c>
      <c r="F9919" s="5" t="s">
        <v>2598</v>
      </c>
      <c r="G9919" s="31">
        <v>0</v>
      </c>
      <c r="H9919" s="32">
        <v>2</v>
      </c>
      <c r="I9919" s="5">
        <v>5.29</v>
      </c>
    </row>
    <row r="9920" spans="1:9">
      <c r="A9920" s="5">
        <v>2600045245</v>
      </c>
      <c r="B9920" s="5" t="s">
        <v>7345</v>
      </c>
      <c r="C9920" s="5" t="s">
        <v>2623</v>
      </c>
      <c r="D9920" s="5" t="s">
        <v>2624</v>
      </c>
      <c r="E9920" s="5">
        <v>515</v>
      </c>
      <c r="F9920" s="5" t="s">
        <v>2598</v>
      </c>
      <c r="G9920" s="31">
        <v>0</v>
      </c>
      <c r="H9920" s="32">
        <v>0</v>
      </c>
      <c r="I9920" s="5">
        <v>1.5409900000000001</v>
      </c>
    </row>
    <row r="9921" spans="1:9">
      <c r="A9921" s="5">
        <v>2600045248</v>
      </c>
      <c r="B9921" s="5" t="s">
        <v>7346</v>
      </c>
      <c r="C9921" s="5" t="s">
        <v>2623</v>
      </c>
      <c r="D9921" s="5" t="s">
        <v>2624</v>
      </c>
      <c r="E9921" s="33">
        <v>2295</v>
      </c>
      <c r="F9921" s="5" t="s">
        <v>2598</v>
      </c>
      <c r="G9921" s="31">
        <v>0</v>
      </c>
      <c r="H9921" s="32">
        <v>0</v>
      </c>
      <c r="I9921" s="33">
        <v>0.19</v>
      </c>
    </row>
    <row r="9922" spans="1:9">
      <c r="A9922" s="5">
        <v>2600045254</v>
      </c>
      <c r="B9922" s="5" t="s">
        <v>7347</v>
      </c>
      <c r="C9922" s="5" t="s">
        <v>2623</v>
      </c>
      <c r="D9922" s="5" t="s">
        <v>2624</v>
      </c>
      <c r="E9922" s="33">
        <v>3082</v>
      </c>
      <c r="F9922" s="5" t="s">
        <v>2598</v>
      </c>
      <c r="G9922" s="31">
        <v>100</v>
      </c>
      <c r="H9922" s="32">
        <v>0</v>
      </c>
      <c r="I9922" s="5">
        <v>1.26</v>
      </c>
    </row>
    <row r="9923" spans="1:9">
      <c r="A9923" s="5">
        <v>2600045254</v>
      </c>
      <c r="B9923" s="5" t="s">
        <v>7347</v>
      </c>
      <c r="C9923" s="5" t="s">
        <v>2609</v>
      </c>
      <c r="D9923" s="5" t="s">
        <v>2610</v>
      </c>
      <c r="E9923" s="5">
        <v>300</v>
      </c>
      <c r="F9923" s="5" t="s">
        <v>2598</v>
      </c>
      <c r="G9923" s="31">
        <v>0</v>
      </c>
      <c r="H9923" s="32">
        <v>100</v>
      </c>
      <c r="I9923" s="5">
        <v>1.26</v>
      </c>
    </row>
    <row r="9924" spans="1:9">
      <c r="A9924" s="5">
        <v>2600045255</v>
      </c>
      <c r="B9924" s="5" t="s">
        <v>5367</v>
      </c>
      <c r="C9924" s="5" t="s">
        <v>2623</v>
      </c>
      <c r="D9924" s="5" t="s">
        <v>2624</v>
      </c>
      <c r="E9924" s="33">
        <v>4449</v>
      </c>
      <c r="F9924" s="5" t="s">
        <v>2598</v>
      </c>
      <c r="G9924" s="31">
        <v>0</v>
      </c>
      <c r="H9924" s="32">
        <v>0</v>
      </c>
      <c r="I9924" s="5">
        <v>0.73</v>
      </c>
    </row>
    <row r="9925" spans="1:9">
      <c r="A9925" s="5">
        <v>2600045256</v>
      </c>
      <c r="B9925" s="5" t="s">
        <v>7348</v>
      </c>
      <c r="C9925" s="5" t="s">
        <v>2623</v>
      </c>
      <c r="D9925" s="5" t="s">
        <v>2624</v>
      </c>
      <c r="E9925" s="33">
        <v>10050</v>
      </c>
      <c r="F9925" s="5" t="s">
        <v>2598</v>
      </c>
      <c r="G9925" s="31">
        <v>0</v>
      </c>
      <c r="H9925" s="32">
        <v>0</v>
      </c>
      <c r="I9925" s="5">
        <v>0.21655199999999999</v>
      </c>
    </row>
    <row r="9926" spans="1:9">
      <c r="A9926" s="5">
        <v>2600045257</v>
      </c>
      <c r="B9926" s="5" t="s">
        <v>7349</v>
      </c>
      <c r="C9926" s="5" t="s">
        <v>699</v>
      </c>
      <c r="D9926" s="5" t="s">
        <v>700</v>
      </c>
      <c r="E9926" s="5">
        <v>102</v>
      </c>
      <c r="F9926" s="5" t="s">
        <v>2598</v>
      </c>
      <c r="G9926" s="31">
        <v>0</v>
      </c>
      <c r="H9926" s="32">
        <v>0</v>
      </c>
      <c r="I9926" s="5">
        <v>249.27372500000001</v>
      </c>
    </row>
    <row r="9927" spans="1:9">
      <c r="A9927" s="5">
        <v>2600045258</v>
      </c>
      <c r="B9927" s="5" t="s">
        <v>7350</v>
      </c>
      <c r="C9927" s="5" t="s">
        <v>699</v>
      </c>
      <c r="D9927" s="5" t="s">
        <v>700</v>
      </c>
      <c r="E9927" s="5">
        <v>2</v>
      </c>
      <c r="F9927" s="5" t="s">
        <v>2598</v>
      </c>
      <c r="G9927" s="31">
        <v>0</v>
      </c>
      <c r="H9927" s="32">
        <v>0</v>
      </c>
      <c r="I9927" s="33">
        <v>451.94</v>
      </c>
    </row>
    <row r="9928" spans="1:9">
      <c r="A9928" s="5">
        <v>2600045302</v>
      </c>
      <c r="B9928" s="5" t="s">
        <v>7351</v>
      </c>
      <c r="C9928" s="5" t="s">
        <v>248</v>
      </c>
      <c r="D9928" s="5" t="s">
        <v>249</v>
      </c>
      <c r="E9928" s="5">
        <v>1</v>
      </c>
      <c r="F9928" s="5" t="s">
        <v>2598</v>
      </c>
      <c r="G9928" s="31">
        <v>0</v>
      </c>
      <c r="H9928" s="32">
        <v>0</v>
      </c>
      <c r="I9928" s="5">
        <v>2.14</v>
      </c>
    </row>
    <row r="9929" spans="1:9">
      <c r="A9929" s="5">
        <v>2600045317</v>
      </c>
      <c r="B9929" s="5" t="s">
        <v>7352</v>
      </c>
      <c r="C9929" s="5" t="s">
        <v>248</v>
      </c>
      <c r="D9929" s="5" t="s">
        <v>249</v>
      </c>
      <c r="E9929" s="5">
        <v>15</v>
      </c>
      <c r="F9929" s="5" t="s">
        <v>2598</v>
      </c>
      <c r="G9929" s="31">
        <v>0</v>
      </c>
      <c r="H9929" s="32">
        <v>0</v>
      </c>
      <c r="I9929" s="33">
        <v>2.54</v>
      </c>
    </row>
    <row r="9930" spans="1:9">
      <c r="A9930" s="5">
        <v>2600045318</v>
      </c>
      <c r="B9930" s="5" t="s">
        <v>7353</v>
      </c>
      <c r="C9930" s="5" t="s">
        <v>699</v>
      </c>
      <c r="D9930" s="5" t="s">
        <v>700</v>
      </c>
      <c r="E9930" s="5">
        <v>4</v>
      </c>
      <c r="F9930" s="5" t="s">
        <v>2598</v>
      </c>
      <c r="G9930" s="31">
        <v>0</v>
      </c>
      <c r="H9930" s="32">
        <v>0</v>
      </c>
      <c r="I9930" s="5">
        <v>3.3475000000000001</v>
      </c>
    </row>
    <row r="9931" spans="1:9">
      <c r="A9931" s="5">
        <v>2600045318</v>
      </c>
      <c r="B9931" s="5" t="s">
        <v>7353</v>
      </c>
      <c r="C9931" s="5" t="s">
        <v>909</v>
      </c>
      <c r="D9931" s="5" t="s">
        <v>910</v>
      </c>
      <c r="E9931" s="5">
        <v>2E-3</v>
      </c>
      <c r="F9931" s="5" t="s">
        <v>2598</v>
      </c>
      <c r="G9931" s="31">
        <v>0</v>
      </c>
      <c r="H9931" s="32">
        <v>0</v>
      </c>
      <c r="I9931" s="33">
        <v>5</v>
      </c>
    </row>
    <row r="9932" spans="1:9">
      <c r="A9932" s="5">
        <v>2600045330</v>
      </c>
      <c r="B9932" s="5" t="s">
        <v>7354</v>
      </c>
      <c r="C9932" s="5" t="s">
        <v>248</v>
      </c>
      <c r="D9932" s="5" t="s">
        <v>249</v>
      </c>
      <c r="E9932" s="5">
        <v>1</v>
      </c>
      <c r="F9932" s="5" t="s">
        <v>2598</v>
      </c>
      <c r="G9932" s="31">
        <v>0</v>
      </c>
      <c r="H9932" s="32">
        <v>0</v>
      </c>
      <c r="I9932" s="5">
        <v>92.7</v>
      </c>
    </row>
    <row r="9933" spans="1:9">
      <c r="A9933" s="5">
        <v>2600045331</v>
      </c>
      <c r="B9933" s="5" t="s">
        <v>7355</v>
      </c>
      <c r="C9933" s="5" t="s">
        <v>248</v>
      </c>
      <c r="D9933" s="5" t="s">
        <v>249</v>
      </c>
      <c r="E9933" s="5">
        <v>1</v>
      </c>
      <c r="F9933" s="5" t="s">
        <v>2598</v>
      </c>
      <c r="G9933" s="31">
        <v>0</v>
      </c>
      <c r="H9933" s="32">
        <v>0</v>
      </c>
      <c r="I9933" s="33">
        <v>21.03</v>
      </c>
    </row>
    <row r="9934" spans="1:9">
      <c r="A9934" s="5">
        <v>2600045332</v>
      </c>
      <c r="B9934" s="5" t="s">
        <v>7356</v>
      </c>
      <c r="C9934" s="5" t="s">
        <v>248</v>
      </c>
      <c r="D9934" s="5" t="s">
        <v>249</v>
      </c>
      <c r="E9934" s="5">
        <v>4</v>
      </c>
      <c r="F9934" s="5" t="s">
        <v>2598</v>
      </c>
      <c r="G9934" s="31">
        <v>0</v>
      </c>
      <c r="H9934" s="32">
        <v>0</v>
      </c>
      <c r="I9934" s="5">
        <v>536.75</v>
      </c>
    </row>
    <row r="9935" spans="1:9">
      <c r="A9935" s="5">
        <v>2600045348</v>
      </c>
      <c r="B9935" s="5" t="s">
        <v>7357</v>
      </c>
      <c r="C9935" s="5" t="s">
        <v>248</v>
      </c>
      <c r="D9935" s="5" t="s">
        <v>249</v>
      </c>
      <c r="E9935" s="5">
        <v>1</v>
      </c>
      <c r="F9935" s="5" t="s">
        <v>2598</v>
      </c>
      <c r="G9935" s="31">
        <v>0</v>
      </c>
      <c r="H9935" s="32">
        <v>0</v>
      </c>
      <c r="I9935" s="5">
        <v>211.07</v>
      </c>
    </row>
    <row r="9936" spans="1:9">
      <c r="A9936" s="5">
        <v>2600045355</v>
      </c>
      <c r="B9936" s="5" t="s">
        <v>7358</v>
      </c>
      <c r="C9936" s="5" t="s">
        <v>248</v>
      </c>
      <c r="D9936" s="5" t="s">
        <v>249</v>
      </c>
      <c r="E9936" s="5">
        <v>1</v>
      </c>
      <c r="F9936" s="5" t="s">
        <v>2598</v>
      </c>
      <c r="G9936" s="31">
        <v>0</v>
      </c>
      <c r="H9936" s="32">
        <v>0</v>
      </c>
      <c r="I9936" s="33">
        <v>30</v>
      </c>
    </row>
    <row r="9937" spans="1:9">
      <c r="A9937" s="5">
        <v>2600045362</v>
      </c>
      <c r="B9937" s="5" t="s">
        <v>7359</v>
      </c>
      <c r="C9937" s="5" t="s">
        <v>699</v>
      </c>
      <c r="D9937" s="5" t="s">
        <v>700</v>
      </c>
      <c r="E9937" s="5">
        <v>0</v>
      </c>
      <c r="F9937" s="5" t="s">
        <v>2598</v>
      </c>
      <c r="G9937" s="31">
        <v>50</v>
      </c>
      <c r="H9937" s="32">
        <v>0</v>
      </c>
      <c r="I9937" s="33">
        <v>20.25</v>
      </c>
    </row>
    <row r="9938" spans="1:9">
      <c r="A9938" s="5">
        <v>2600045362</v>
      </c>
      <c r="B9938" s="5" t="s">
        <v>7359</v>
      </c>
      <c r="C9938" s="5" t="s">
        <v>2623</v>
      </c>
      <c r="D9938" s="5" t="s">
        <v>2624</v>
      </c>
      <c r="E9938" s="5">
        <v>59</v>
      </c>
      <c r="F9938" s="5" t="s">
        <v>2598</v>
      </c>
      <c r="G9938" s="31">
        <v>0</v>
      </c>
      <c r="H9938" s="32">
        <v>50</v>
      </c>
      <c r="I9938" s="33">
        <v>20.25</v>
      </c>
    </row>
    <row r="9939" spans="1:9">
      <c r="A9939" s="5">
        <v>2600045378</v>
      </c>
      <c r="B9939" s="5" t="s">
        <v>7360</v>
      </c>
      <c r="C9939" s="5" t="s">
        <v>248</v>
      </c>
      <c r="D9939" s="5" t="s">
        <v>249</v>
      </c>
      <c r="E9939" s="5">
        <v>127</v>
      </c>
      <c r="F9939" s="5" t="s">
        <v>4407</v>
      </c>
      <c r="G9939" s="31">
        <v>0</v>
      </c>
      <c r="H9939" s="32">
        <v>0</v>
      </c>
      <c r="I9939" s="33">
        <v>3.8483459999999998</v>
      </c>
    </row>
    <row r="9940" spans="1:9">
      <c r="A9940" s="5">
        <v>2600045380</v>
      </c>
      <c r="B9940" s="5" t="s">
        <v>8518</v>
      </c>
      <c r="C9940" s="5" t="s">
        <v>248</v>
      </c>
      <c r="D9940" s="5" t="s">
        <v>249</v>
      </c>
      <c r="E9940" s="5">
        <v>12</v>
      </c>
      <c r="F9940" s="5" t="s">
        <v>2598</v>
      </c>
      <c r="G9940" s="31">
        <v>0</v>
      </c>
      <c r="H9940" s="32">
        <v>0</v>
      </c>
      <c r="I9940" s="5">
        <v>11.07</v>
      </c>
    </row>
    <row r="9941" spans="1:9">
      <c r="A9941" s="5">
        <v>2600045382</v>
      </c>
      <c r="B9941" s="5" t="s">
        <v>7361</v>
      </c>
      <c r="C9941" s="5" t="s">
        <v>699</v>
      </c>
      <c r="D9941" s="5" t="s">
        <v>700</v>
      </c>
      <c r="E9941" s="5">
        <v>1</v>
      </c>
      <c r="F9941" s="5" t="s">
        <v>5538</v>
      </c>
      <c r="G9941" s="31">
        <v>0</v>
      </c>
      <c r="H9941" s="32">
        <v>0</v>
      </c>
      <c r="I9941" s="33">
        <v>303.39</v>
      </c>
    </row>
    <row r="9942" spans="1:9">
      <c r="A9942" s="5">
        <v>2600045385</v>
      </c>
      <c r="B9942" s="5" t="s">
        <v>7362</v>
      </c>
      <c r="C9942" s="5" t="s">
        <v>248</v>
      </c>
      <c r="D9942" s="5" t="s">
        <v>249</v>
      </c>
      <c r="E9942" s="5">
        <v>0</v>
      </c>
      <c r="F9942" s="5" t="s">
        <v>2598</v>
      </c>
      <c r="G9942" s="31">
        <v>90</v>
      </c>
      <c r="H9942" s="32">
        <v>0</v>
      </c>
      <c r="I9942" s="5">
        <v>1.8883239999999999</v>
      </c>
    </row>
    <row r="9943" spans="1:9">
      <c r="A9943" s="5">
        <v>2600045385</v>
      </c>
      <c r="B9943" s="5" t="s">
        <v>7362</v>
      </c>
      <c r="C9943" s="5" t="s">
        <v>2623</v>
      </c>
      <c r="D9943" s="5" t="s">
        <v>2624</v>
      </c>
      <c r="E9943" s="33">
        <v>2662</v>
      </c>
      <c r="F9943" s="5" t="s">
        <v>2598</v>
      </c>
      <c r="G9943" s="31">
        <v>10</v>
      </c>
      <c r="H9943" s="32">
        <v>0</v>
      </c>
      <c r="I9943" s="33">
        <v>1.8419049999999999</v>
      </c>
    </row>
    <row r="9944" spans="1:9">
      <c r="A9944" s="5">
        <v>2600045385</v>
      </c>
      <c r="B9944" s="5" t="s">
        <v>7362</v>
      </c>
      <c r="C9944" s="5" t="s">
        <v>2609</v>
      </c>
      <c r="D9944" s="5" t="s">
        <v>2610</v>
      </c>
      <c r="E9944" s="5">
        <v>960</v>
      </c>
      <c r="F9944" s="5" t="s">
        <v>2598</v>
      </c>
      <c r="G9944" s="31">
        <v>0</v>
      </c>
      <c r="H9944" s="32">
        <v>100</v>
      </c>
      <c r="I9944" s="33">
        <v>1.841917</v>
      </c>
    </row>
    <row r="9945" spans="1:9">
      <c r="A9945" s="5">
        <v>2600045398</v>
      </c>
      <c r="B9945" s="5" t="s">
        <v>7363</v>
      </c>
      <c r="C9945" s="5" t="s">
        <v>909</v>
      </c>
      <c r="D9945" s="5" t="s">
        <v>910</v>
      </c>
      <c r="E9945" s="5">
        <v>8.9999999999999998E-4</v>
      </c>
      <c r="F9945" s="5" t="s">
        <v>2598</v>
      </c>
      <c r="G9945" s="31">
        <v>0</v>
      </c>
      <c r="H9945" s="32">
        <v>0</v>
      </c>
      <c r="I9945" s="33">
        <v>544.44444399999998</v>
      </c>
    </row>
    <row r="9946" spans="1:9">
      <c r="A9946" s="5">
        <v>2600045422</v>
      </c>
      <c r="B9946" s="5" t="s">
        <v>7364</v>
      </c>
      <c r="C9946" s="5" t="s">
        <v>2623</v>
      </c>
      <c r="D9946" s="5" t="s">
        <v>2624</v>
      </c>
      <c r="E9946" s="33">
        <v>5600</v>
      </c>
      <c r="F9946" s="5" t="s">
        <v>2598</v>
      </c>
      <c r="G9946" s="31">
        <v>0</v>
      </c>
      <c r="H9946" s="32">
        <v>0</v>
      </c>
      <c r="I9946" s="33">
        <v>0.55000000000000004</v>
      </c>
    </row>
    <row r="9947" spans="1:9">
      <c r="A9947" s="5">
        <v>2600045423</v>
      </c>
      <c r="B9947" s="5" t="s">
        <v>7365</v>
      </c>
      <c r="C9947" s="5" t="s">
        <v>248</v>
      </c>
      <c r="D9947" s="5" t="s">
        <v>249</v>
      </c>
      <c r="E9947" s="5">
        <v>0</v>
      </c>
      <c r="F9947" s="5" t="s">
        <v>2598</v>
      </c>
      <c r="G9947" s="31">
        <v>40</v>
      </c>
      <c r="H9947" s="32">
        <v>0</v>
      </c>
      <c r="I9947" s="5">
        <v>4.9000000000000004</v>
      </c>
    </row>
    <row r="9948" spans="1:9">
      <c r="A9948" s="5">
        <v>2600045423</v>
      </c>
      <c r="B9948" s="5" t="s">
        <v>7365</v>
      </c>
      <c r="C9948" s="5" t="s">
        <v>2623</v>
      </c>
      <c r="D9948" s="5" t="s">
        <v>2624</v>
      </c>
      <c r="E9948" s="5">
        <v>228</v>
      </c>
      <c r="F9948" s="5" t="s">
        <v>2598</v>
      </c>
      <c r="G9948" s="31">
        <v>0</v>
      </c>
      <c r="H9948" s="32">
        <v>0</v>
      </c>
      <c r="I9948" s="33">
        <v>4.9000000000000004</v>
      </c>
    </row>
    <row r="9949" spans="1:9">
      <c r="A9949" s="5">
        <v>2600045423</v>
      </c>
      <c r="B9949" s="5" t="s">
        <v>7365</v>
      </c>
      <c r="C9949" s="5" t="s">
        <v>2609</v>
      </c>
      <c r="D9949" s="5" t="s">
        <v>2610</v>
      </c>
      <c r="E9949" s="5">
        <v>0</v>
      </c>
      <c r="F9949" s="5" t="s">
        <v>2598</v>
      </c>
      <c r="G9949" s="31">
        <v>0</v>
      </c>
      <c r="H9949" s="32">
        <v>40</v>
      </c>
      <c r="I9949" s="33">
        <v>0</v>
      </c>
    </row>
    <row r="9950" spans="1:9">
      <c r="A9950" s="5">
        <v>2600045424</v>
      </c>
      <c r="B9950" s="5" t="s">
        <v>7366</v>
      </c>
      <c r="C9950" s="5" t="s">
        <v>2623</v>
      </c>
      <c r="D9950" s="5" t="s">
        <v>2624</v>
      </c>
      <c r="E9950" s="5">
        <v>1</v>
      </c>
      <c r="F9950" s="5" t="s">
        <v>2598</v>
      </c>
      <c r="G9950" s="31">
        <v>0</v>
      </c>
      <c r="H9950" s="32">
        <v>0</v>
      </c>
      <c r="I9950" s="33">
        <v>195</v>
      </c>
    </row>
    <row r="9951" spans="1:9">
      <c r="A9951" s="5">
        <v>2600045425</v>
      </c>
      <c r="B9951" s="5" t="s">
        <v>7367</v>
      </c>
      <c r="C9951" s="5" t="s">
        <v>2623</v>
      </c>
      <c r="D9951" s="5" t="s">
        <v>2624</v>
      </c>
      <c r="E9951" s="5">
        <v>611</v>
      </c>
      <c r="F9951" s="5" t="s">
        <v>2598</v>
      </c>
      <c r="G9951" s="31">
        <v>0</v>
      </c>
      <c r="H9951" s="32">
        <v>0</v>
      </c>
      <c r="I9951" s="33">
        <v>7.4</v>
      </c>
    </row>
    <row r="9952" spans="1:9">
      <c r="A9952" s="5">
        <v>2600045426</v>
      </c>
      <c r="B9952" s="5" t="s">
        <v>7368</v>
      </c>
      <c r="C9952" s="5" t="s">
        <v>2623</v>
      </c>
      <c r="D9952" s="5" t="s">
        <v>2624</v>
      </c>
      <c r="E9952" s="5">
        <v>1</v>
      </c>
      <c r="F9952" s="5" t="s">
        <v>2598</v>
      </c>
      <c r="G9952" s="31">
        <v>0</v>
      </c>
      <c r="H9952" s="32">
        <v>0</v>
      </c>
      <c r="I9952" s="5">
        <v>18</v>
      </c>
    </row>
    <row r="9953" spans="1:9">
      <c r="A9953" s="5">
        <v>2600045426</v>
      </c>
      <c r="B9953" s="5" t="s">
        <v>7368</v>
      </c>
      <c r="C9953" s="5" t="s">
        <v>2609</v>
      </c>
      <c r="D9953" s="5" t="s">
        <v>2610</v>
      </c>
      <c r="E9953" s="5">
        <v>8</v>
      </c>
      <c r="F9953" s="5" t="s">
        <v>2598</v>
      </c>
      <c r="G9953" s="31">
        <v>0</v>
      </c>
      <c r="H9953" s="32">
        <v>0</v>
      </c>
      <c r="I9953" s="33">
        <v>18</v>
      </c>
    </row>
    <row r="9954" spans="1:9">
      <c r="A9954" s="5">
        <v>2600045428</v>
      </c>
      <c r="B9954" s="5" t="s">
        <v>7369</v>
      </c>
      <c r="C9954" s="5" t="s">
        <v>2623</v>
      </c>
      <c r="D9954" s="5" t="s">
        <v>2624</v>
      </c>
      <c r="E9954" s="5">
        <v>22</v>
      </c>
      <c r="F9954" s="5" t="s">
        <v>2598</v>
      </c>
      <c r="G9954" s="31">
        <v>0</v>
      </c>
      <c r="H9954" s="32">
        <v>0</v>
      </c>
      <c r="I9954" s="5">
        <v>18</v>
      </c>
    </row>
    <row r="9955" spans="1:9">
      <c r="A9955" s="5">
        <v>2600045430</v>
      </c>
      <c r="B9955" s="5" t="s">
        <v>7370</v>
      </c>
      <c r="C9955" s="5" t="s">
        <v>2623</v>
      </c>
      <c r="D9955" s="5" t="s">
        <v>2624</v>
      </c>
      <c r="E9955" s="5">
        <v>159</v>
      </c>
      <c r="F9955" s="5" t="s">
        <v>2598</v>
      </c>
      <c r="G9955" s="31">
        <v>0</v>
      </c>
      <c r="H9955" s="32">
        <v>0</v>
      </c>
      <c r="I9955" s="5">
        <v>7.5</v>
      </c>
    </row>
    <row r="9956" spans="1:9">
      <c r="A9956" s="5">
        <v>2600045431</v>
      </c>
      <c r="B9956" s="5" t="s">
        <v>7371</v>
      </c>
      <c r="C9956" s="5" t="s">
        <v>2623</v>
      </c>
      <c r="D9956" s="5" t="s">
        <v>2624</v>
      </c>
      <c r="E9956" s="5">
        <v>45</v>
      </c>
      <c r="F9956" s="5" t="s">
        <v>2598</v>
      </c>
      <c r="G9956" s="31">
        <v>0</v>
      </c>
      <c r="H9956" s="32">
        <v>0</v>
      </c>
      <c r="I9956" s="5">
        <v>5.3</v>
      </c>
    </row>
    <row r="9957" spans="1:9">
      <c r="A9957" s="5">
        <v>2600045444</v>
      </c>
      <c r="B9957" s="5" t="s">
        <v>7372</v>
      </c>
      <c r="C9957" s="5" t="s">
        <v>248</v>
      </c>
      <c r="D9957" s="5" t="s">
        <v>249</v>
      </c>
      <c r="E9957" s="5">
        <v>7</v>
      </c>
      <c r="F9957" s="5" t="s">
        <v>2598</v>
      </c>
      <c r="G9957" s="31">
        <v>0</v>
      </c>
      <c r="H9957" s="32">
        <v>0</v>
      </c>
      <c r="I9957" s="5">
        <v>450.25285700000001</v>
      </c>
    </row>
    <row r="9958" spans="1:9">
      <c r="A9958" s="5">
        <v>2600045445</v>
      </c>
      <c r="B9958" s="5" t="s">
        <v>7373</v>
      </c>
      <c r="C9958" s="5" t="s">
        <v>248</v>
      </c>
      <c r="D9958" s="5" t="s">
        <v>249</v>
      </c>
      <c r="E9958" s="5">
        <v>6</v>
      </c>
      <c r="F9958" s="5" t="s">
        <v>2598</v>
      </c>
      <c r="G9958" s="31">
        <v>0</v>
      </c>
      <c r="H9958" s="32">
        <v>0</v>
      </c>
      <c r="I9958" s="5">
        <v>76.343333000000001</v>
      </c>
    </row>
    <row r="9959" spans="1:9">
      <c r="A9959" s="5">
        <v>2600045455</v>
      </c>
      <c r="B9959" s="5" t="s">
        <v>7374</v>
      </c>
      <c r="C9959" s="5" t="s">
        <v>248</v>
      </c>
      <c r="D9959" s="5" t="s">
        <v>249</v>
      </c>
      <c r="E9959" s="5">
        <v>5</v>
      </c>
      <c r="F9959" s="5" t="s">
        <v>2598</v>
      </c>
      <c r="G9959" s="31">
        <v>0</v>
      </c>
      <c r="H9959" s="32">
        <v>0</v>
      </c>
      <c r="I9959" s="5">
        <v>202.41</v>
      </c>
    </row>
    <row r="9960" spans="1:9">
      <c r="A9960" s="5">
        <v>2600045460</v>
      </c>
      <c r="B9960" s="5" t="s">
        <v>7375</v>
      </c>
      <c r="C9960" s="5" t="s">
        <v>909</v>
      </c>
      <c r="D9960" s="5" t="s">
        <v>910</v>
      </c>
      <c r="E9960" s="5">
        <v>1</v>
      </c>
      <c r="F9960" s="5" t="s">
        <v>2598</v>
      </c>
      <c r="G9960" s="31">
        <v>0</v>
      </c>
      <c r="H9960" s="32">
        <v>0</v>
      </c>
      <c r="I9960" s="33">
        <v>372</v>
      </c>
    </row>
    <row r="9961" spans="1:9">
      <c r="A9961" s="5">
        <v>2600045463</v>
      </c>
      <c r="B9961" s="5" t="s">
        <v>7376</v>
      </c>
      <c r="C9961" s="5" t="s">
        <v>248</v>
      </c>
      <c r="D9961" s="5" t="s">
        <v>249</v>
      </c>
      <c r="E9961" s="5">
        <v>1</v>
      </c>
      <c r="F9961" s="5" t="s">
        <v>2598</v>
      </c>
      <c r="G9961" s="31">
        <v>0</v>
      </c>
      <c r="H9961" s="32">
        <v>0</v>
      </c>
      <c r="I9961" s="33">
        <v>9.5</v>
      </c>
    </row>
    <row r="9962" spans="1:9">
      <c r="A9962" s="5">
        <v>2600045493</v>
      </c>
      <c r="B9962" s="5" t="s">
        <v>7377</v>
      </c>
      <c r="C9962" s="5" t="s">
        <v>699</v>
      </c>
      <c r="D9962" s="5" t="s">
        <v>700</v>
      </c>
      <c r="E9962" s="5">
        <v>6</v>
      </c>
      <c r="F9962" s="5" t="s">
        <v>2598</v>
      </c>
      <c r="G9962" s="31">
        <v>0</v>
      </c>
      <c r="H9962" s="32">
        <v>0</v>
      </c>
      <c r="I9962" s="5">
        <v>29.9</v>
      </c>
    </row>
    <row r="9963" spans="1:9">
      <c r="A9963" s="5">
        <v>2600045498</v>
      </c>
      <c r="B9963" s="5" t="s">
        <v>7378</v>
      </c>
      <c r="C9963" s="5" t="s">
        <v>909</v>
      </c>
      <c r="D9963" s="5" t="s">
        <v>910</v>
      </c>
      <c r="E9963" s="5">
        <v>1</v>
      </c>
      <c r="F9963" s="5" t="s">
        <v>2598</v>
      </c>
      <c r="G9963" s="31">
        <v>0</v>
      </c>
      <c r="H9963" s="32">
        <v>0</v>
      </c>
      <c r="I9963" s="33">
        <v>450</v>
      </c>
    </row>
    <row r="9964" spans="1:9">
      <c r="A9964" s="5">
        <v>2600045502</v>
      </c>
      <c r="B9964" s="5" t="s">
        <v>7379</v>
      </c>
      <c r="C9964" s="5" t="s">
        <v>248</v>
      </c>
      <c r="D9964" s="5" t="s">
        <v>249</v>
      </c>
      <c r="E9964" s="5">
        <v>290</v>
      </c>
      <c r="F9964" s="5" t="s">
        <v>2598</v>
      </c>
      <c r="G9964" s="31">
        <v>0</v>
      </c>
      <c r="H9964" s="32">
        <v>0</v>
      </c>
      <c r="I9964" s="5">
        <v>5.508483</v>
      </c>
    </row>
    <row r="9965" spans="1:9">
      <c r="A9965" s="5">
        <v>2600045510</v>
      </c>
      <c r="B9965" s="5" t="s">
        <v>8519</v>
      </c>
      <c r="C9965" s="5" t="s">
        <v>699</v>
      </c>
      <c r="D9965" s="5" t="s">
        <v>700</v>
      </c>
      <c r="E9965" s="5">
        <v>0</v>
      </c>
      <c r="F9965" s="5" t="s">
        <v>2598</v>
      </c>
      <c r="G9965" s="31">
        <v>0</v>
      </c>
      <c r="H9965" s="32">
        <v>55</v>
      </c>
      <c r="I9965" s="33">
        <v>0</v>
      </c>
    </row>
    <row r="9966" spans="1:9">
      <c r="A9966" s="5">
        <v>2600045517</v>
      </c>
      <c r="B9966" s="5" t="s">
        <v>8605</v>
      </c>
      <c r="C9966" s="5" t="s">
        <v>248</v>
      </c>
      <c r="D9966" s="5" t="s">
        <v>249</v>
      </c>
      <c r="E9966" s="5">
        <v>2</v>
      </c>
      <c r="F9966" s="5" t="s">
        <v>2598</v>
      </c>
      <c r="G9966" s="31">
        <v>0</v>
      </c>
      <c r="H9966" s="32">
        <v>0</v>
      </c>
      <c r="I9966" s="5">
        <v>23.35</v>
      </c>
    </row>
    <row r="9967" spans="1:9">
      <c r="A9967" s="5">
        <v>2600045518</v>
      </c>
      <c r="B9967" s="5" t="s">
        <v>8606</v>
      </c>
      <c r="C9967" s="5" t="s">
        <v>248</v>
      </c>
      <c r="D9967" s="5" t="s">
        <v>249</v>
      </c>
      <c r="E9967" s="5">
        <v>16</v>
      </c>
      <c r="F9967" s="5" t="s">
        <v>2598</v>
      </c>
      <c r="G9967" s="31">
        <v>0</v>
      </c>
      <c r="H9967" s="32">
        <v>0</v>
      </c>
      <c r="I9967" s="5">
        <v>8.0506250000000001</v>
      </c>
    </row>
    <row r="9968" spans="1:9">
      <c r="A9968" s="5">
        <v>2600045521</v>
      </c>
      <c r="B9968" s="5" t="s">
        <v>8607</v>
      </c>
      <c r="C9968" s="5" t="s">
        <v>248</v>
      </c>
      <c r="D9968" s="5" t="s">
        <v>249</v>
      </c>
      <c r="E9968" s="5">
        <v>12</v>
      </c>
      <c r="F9968" s="5" t="s">
        <v>2598</v>
      </c>
      <c r="G9968" s="31">
        <v>0</v>
      </c>
      <c r="H9968" s="32">
        <v>0</v>
      </c>
      <c r="I9968" s="5">
        <v>18.550833000000001</v>
      </c>
    </row>
    <row r="9969" spans="1:9">
      <c r="A9969" s="5">
        <v>2600045522</v>
      </c>
      <c r="B9969" s="5" t="s">
        <v>8536</v>
      </c>
      <c r="C9969" s="5" t="s">
        <v>909</v>
      </c>
      <c r="D9969" s="5" t="s">
        <v>910</v>
      </c>
      <c r="E9969" s="5">
        <v>0.82</v>
      </c>
      <c r="F9969" s="5" t="s">
        <v>2598</v>
      </c>
      <c r="G9969" s="31">
        <v>0</v>
      </c>
      <c r="H9969" s="32">
        <v>0</v>
      </c>
      <c r="I9969" s="33">
        <v>226</v>
      </c>
    </row>
    <row r="9970" spans="1:9">
      <c r="A9970" s="5">
        <v>2600045523</v>
      </c>
      <c r="B9970" s="5" t="s">
        <v>8791</v>
      </c>
      <c r="C9970" s="5" t="s">
        <v>699</v>
      </c>
      <c r="D9970" s="5" t="s">
        <v>700</v>
      </c>
      <c r="E9970" s="5">
        <v>0</v>
      </c>
      <c r="F9970" s="5" t="s">
        <v>5600</v>
      </c>
      <c r="G9970" s="31">
        <v>0</v>
      </c>
      <c r="H9970" s="32">
        <v>2</v>
      </c>
      <c r="I9970" s="5">
        <v>0</v>
      </c>
    </row>
    <row r="9971" spans="1:9">
      <c r="A9971" s="5">
        <v>2600050001</v>
      </c>
      <c r="B9971" s="5" t="s">
        <v>7380</v>
      </c>
      <c r="C9971" s="5" t="s">
        <v>699</v>
      </c>
      <c r="D9971" s="5" t="s">
        <v>700</v>
      </c>
      <c r="E9971" s="5">
        <v>2</v>
      </c>
      <c r="F9971" s="5" t="s">
        <v>4407</v>
      </c>
      <c r="G9971" s="31">
        <v>0</v>
      </c>
      <c r="H9971" s="32">
        <v>0</v>
      </c>
      <c r="I9971" s="33">
        <v>127.315</v>
      </c>
    </row>
    <row r="9972" spans="1:9">
      <c r="A9972" s="5">
        <v>2600050006</v>
      </c>
      <c r="B9972" s="5" t="s">
        <v>7381</v>
      </c>
      <c r="C9972" s="5" t="s">
        <v>699</v>
      </c>
      <c r="D9972" s="5" t="s">
        <v>700</v>
      </c>
      <c r="E9972" s="5">
        <v>2</v>
      </c>
      <c r="F9972" s="5" t="s">
        <v>5600</v>
      </c>
      <c r="G9972" s="31">
        <v>0</v>
      </c>
      <c r="H9972" s="32">
        <v>0</v>
      </c>
      <c r="I9972" s="33">
        <v>61.19</v>
      </c>
    </row>
    <row r="9973" spans="1:9">
      <c r="A9973" s="5">
        <v>2600050007</v>
      </c>
      <c r="B9973" s="5" t="s">
        <v>7382</v>
      </c>
      <c r="C9973" s="5" t="s">
        <v>699</v>
      </c>
      <c r="D9973" s="5" t="s">
        <v>700</v>
      </c>
      <c r="E9973" s="5">
        <v>3</v>
      </c>
      <c r="F9973" s="5" t="s">
        <v>2598</v>
      </c>
      <c r="G9973" s="31">
        <v>0</v>
      </c>
      <c r="H9973" s="32">
        <v>0</v>
      </c>
      <c r="I9973" s="5">
        <v>185.46333300000001</v>
      </c>
    </row>
    <row r="9974" spans="1:9">
      <c r="A9974" s="5">
        <v>2600050015</v>
      </c>
      <c r="B9974" s="5" t="s">
        <v>7383</v>
      </c>
      <c r="C9974" s="5" t="s">
        <v>699</v>
      </c>
      <c r="D9974" s="5" t="s">
        <v>700</v>
      </c>
      <c r="E9974" s="5">
        <v>4</v>
      </c>
      <c r="F9974" s="5" t="s">
        <v>2598</v>
      </c>
      <c r="G9974" s="31">
        <v>0</v>
      </c>
      <c r="H9974" s="32">
        <v>0</v>
      </c>
      <c r="I9974" s="33">
        <v>4.7575000000000003</v>
      </c>
    </row>
    <row r="9975" spans="1:9">
      <c r="A9975" s="5">
        <v>2600050016</v>
      </c>
      <c r="B9975" s="5" t="s">
        <v>7384</v>
      </c>
      <c r="C9975" s="5" t="s">
        <v>699</v>
      </c>
      <c r="D9975" s="5" t="s">
        <v>700</v>
      </c>
      <c r="E9975" s="5">
        <v>7</v>
      </c>
      <c r="F9975" s="5" t="s">
        <v>2598</v>
      </c>
      <c r="G9975" s="31">
        <v>0</v>
      </c>
      <c r="H9975" s="32">
        <v>0</v>
      </c>
      <c r="I9975" s="5">
        <v>3.86</v>
      </c>
    </row>
    <row r="9976" spans="1:9">
      <c r="A9976" s="5">
        <v>2600050017</v>
      </c>
      <c r="B9976" s="5" t="s">
        <v>7385</v>
      </c>
      <c r="C9976" s="5" t="s">
        <v>699</v>
      </c>
      <c r="D9976" s="5" t="s">
        <v>700</v>
      </c>
      <c r="E9976" s="5">
        <v>1</v>
      </c>
      <c r="F9976" s="5" t="s">
        <v>2598</v>
      </c>
      <c r="G9976" s="31">
        <v>0</v>
      </c>
      <c r="H9976" s="32">
        <v>0</v>
      </c>
      <c r="I9976" s="5">
        <v>418.09</v>
      </c>
    </row>
    <row r="9977" spans="1:9">
      <c r="A9977" s="5">
        <v>2600050020</v>
      </c>
      <c r="B9977" s="5" t="s">
        <v>7386</v>
      </c>
      <c r="C9977" s="5" t="s">
        <v>699</v>
      </c>
      <c r="D9977" s="5" t="s">
        <v>700</v>
      </c>
      <c r="E9977" s="5">
        <v>10</v>
      </c>
      <c r="F9977" s="5" t="s">
        <v>2598</v>
      </c>
      <c r="G9977" s="31">
        <v>0</v>
      </c>
      <c r="H9977" s="32">
        <v>0</v>
      </c>
      <c r="I9977" s="5">
        <v>61.146000000000001</v>
      </c>
    </row>
    <row r="9978" spans="1:9">
      <c r="A9978" s="5">
        <v>2600050021</v>
      </c>
      <c r="B9978" s="5" t="s">
        <v>7387</v>
      </c>
      <c r="C9978" s="5" t="s">
        <v>699</v>
      </c>
      <c r="D9978" s="5" t="s">
        <v>700</v>
      </c>
      <c r="E9978" s="5">
        <v>6</v>
      </c>
      <c r="F9978" s="5" t="s">
        <v>2598</v>
      </c>
      <c r="G9978" s="31">
        <v>0</v>
      </c>
      <c r="H9978" s="32">
        <v>0</v>
      </c>
      <c r="I9978" s="5">
        <v>4.6216670000000004</v>
      </c>
    </row>
    <row r="9979" spans="1:9">
      <c r="A9979" s="5">
        <v>2600050027</v>
      </c>
      <c r="B9979" s="5" t="s">
        <v>7388</v>
      </c>
      <c r="C9979" s="5" t="s">
        <v>699</v>
      </c>
      <c r="D9979" s="5" t="s">
        <v>700</v>
      </c>
      <c r="E9979" s="5">
        <v>4.5</v>
      </c>
      <c r="F9979" s="5" t="s">
        <v>4407</v>
      </c>
      <c r="G9979" s="31">
        <v>0</v>
      </c>
      <c r="H9979" s="32">
        <v>0</v>
      </c>
      <c r="I9979" s="33">
        <v>14.617777999999999</v>
      </c>
    </row>
    <row r="9980" spans="1:9">
      <c r="A9980" s="5">
        <v>2600050034</v>
      </c>
      <c r="B9980" s="5" t="s">
        <v>7389</v>
      </c>
      <c r="C9980" s="5" t="s">
        <v>699</v>
      </c>
      <c r="D9980" s="5" t="s">
        <v>700</v>
      </c>
      <c r="E9980" s="5">
        <v>4.5</v>
      </c>
      <c r="F9980" s="5" t="s">
        <v>5721</v>
      </c>
      <c r="G9980" s="31">
        <v>0</v>
      </c>
      <c r="H9980" s="32">
        <v>0</v>
      </c>
      <c r="I9980" s="33">
        <v>46.051110999999999</v>
      </c>
    </row>
    <row r="9981" spans="1:9">
      <c r="A9981" s="5">
        <v>2600050037</v>
      </c>
      <c r="B9981" s="5" t="s">
        <v>7390</v>
      </c>
      <c r="C9981" s="5" t="s">
        <v>699</v>
      </c>
      <c r="D9981" s="5" t="s">
        <v>700</v>
      </c>
      <c r="E9981" s="5">
        <v>300</v>
      </c>
      <c r="F9981" s="5" t="s">
        <v>2598</v>
      </c>
      <c r="G9981" s="31">
        <v>0</v>
      </c>
      <c r="H9981" s="32">
        <v>0</v>
      </c>
      <c r="I9981" s="5">
        <v>1.384533</v>
      </c>
    </row>
    <row r="9982" spans="1:9">
      <c r="A9982" s="5">
        <v>2600050038</v>
      </c>
      <c r="B9982" s="5" t="s">
        <v>7391</v>
      </c>
      <c r="C9982" s="5" t="s">
        <v>699</v>
      </c>
      <c r="D9982" s="5" t="s">
        <v>700</v>
      </c>
      <c r="E9982" s="5">
        <v>12</v>
      </c>
      <c r="F9982" s="5" t="s">
        <v>2598</v>
      </c>
      <c r="G9982" s="31">
        <v>0</v>
      </c>
      <c r="H9982" s="32">
        <v>0</v>
      </c>
      <c r="I9982" s="33">
        <v>39.663333000000002</v>
      </c>
    </row>
    <row r="9983" spans="1:9">
      <c r="A9983" s="5">
        <v>2600050039</v>
      </c>
      <c r="B9983" s="5" t="s">
        <v>7392</v>
      </c>
      <c r="C9983" s="5" t="s">
        <v>699</v>
      </c>
      <c r="D9983" s="5" t="s">
        <v>700</v>
      </c>
      <c r="E9983" s="5">
        <v>4</v>
      </c>
      <c r="F9983" s="5" t="s">
        <v>5538</v>
      </c>
      <c r="G9983" s="31">
        <v>0</v>
      </c>
      <c r="H9983" s="32">
        <v>0</v>
      </c>
      <c r="I9983" s="5">
        <v>25.454999999999998</v>
      </c>
    </row>
    <row r="9984" spans="1:9">
      <c r="A9984" s="5">
        <v>2600050040</v>
      </c>
      <c r="B9984" s="5" t="s">
        <v>7393</v>
      </c>
      <c r="C9984" s="5" t="s">
        <v>699</v>
      </c>
      <c r="D9984" s="5" t="s">
        <v>700</v>
      </c>
      <c r="E9984" s="5">
        <v>200</v>
      </c>
      <c r="F9984" s="5" t="s">
        <v>5538</v>
      </c>
      <c r="G9984" s="31">
        <v>20</v>
      </c>
      <c r="H9984" s="32">
        <v>0</v>
      </c>
      <c r="I9984" s="33">
        <v>12.34225</v>
      </c>
    </row>
    <row r="9985" spans="1:9">
      <c r="A9985" s="5">
        <v>2600050040</v>
      </c>
      <c r="B9985" s="5" t="s">
        <v>7393</v>
      </c>
      <c r="C9985" s="5" t="s">
        <v>909</v>
      </c>
      <c r="D9985" s="5" t="s">
        <v>910</v>
      </c>
      <c r="E9985" s="5">
        <v>0</v>
      </c>
      <c r="F9985" s="5" t="s">
        <v>5538</v>
      </c>
      <c r="G9985" s="31">
        <v>0</v>
      </c>
      <c r="H9985" s="32">
        <v>20</v>
      </c>
      <c r="I9985" s="5">
        <v>12.254</v>
      </c>
    </row>
    <row r="9986" spans="1:9">
      <c r="A9986" s="5">
        <v>2600050041</v>
      </c>
      <c r="B9986" s="5" t="s">
        <v>7394</v>
      </c>
      <c r="C9986" s="5" t="s">
        <v>699</v>
      </c>
      <c r="D9986" s="5" t="s">
        <v>700</v>
      </c>
      <c r="E9986" s="5">
        <v>10</v>
      </c>
      <c r="F9986" s="5" t="s">
        <v>2598</v>
      </c>
      <c r="G9986" s="31">
        <v>0</v>
      </c>
      <c r="H9986" s="32">
        <v>0</v>
      </c>
      <c r="I9986" s="33">
        <v>11.792999999999999</v>
      </c>
    </row>
    <row r="9987" spans="1:9">
      <c r="A9987" s="5">
        <v>2600050042</v>
      </c>
      <c r="B9987" s="5" t="s">
        <v>7395</v>
      </c>
      <c r="C9987" s="5" t="s">
        <v>699</v>
      </c>
      <c r="D9987" s="5" t="s">
        <v>700</v>
      </c>
      <c r="E9987" s="5">
        <v>1</v>
      </c>
      <c r="F9987" s="5" t="s">
        <v>2598</v>
      </c>
      <c r="G9987" s="31">
        <v>0</v>
      </c>
      <c r="H9987" s="32">
        <v>0</v>
      </c>
      <c r="I9987" s="33">
        <v>349.65</v>
      </c>
    </row>
    <row r="9988" spans="1:9">
      <c r="A9988" s="5">
        <v>2600050043</v>
      </c>
      <c r="B9988" s="5" t="s">
        <v>7396</v>
      </c>
      <c r="C9988" s="5" t="s">
        <v>699</v>
      </c>
      <c r="D9988" s="5" t="s">
        <v>700</v>
      </c>
      <c r="E9988" s="5">
        <v>10</v>
      </c>
      <c r="F9988" s="5" t="s">
        <v>4407</v>
      </c>
      <c r="G9988" s="31">
        <v>0</v>
      </c>
      <c r="H9988" s="32">
        <v>0</v>
      </c>
      <c r="I9988" s="5">
        <v>22.934000000000001</v>
      </c>
    </row>
    <row r="9989" spans="1:9">
      <c r="A9989" s="5">
        <v>2600050045</v>
      </c>
      <c r="B9989" s="5" t="s">
        <v>7397</v>
      </c>
      <c r="C9989" s="5" t="s">
        <v>699</v>
      </c>
      <c r="D9989" s="5" t="s">
        <v>700</v>
      </c>
      <c r="E9989" s="5">
        <v>3.5</v>
      </c>
      <c r="F9989" s="5" t="s">
        <v>4407</v>
      </c>
      <c r="G9989" s="31">
        <v>0</v>
      </c>
      <c r="H9989" s="32">
        <v>0</v>
      </c>
      <c r="I9989" s="33">
        <v>204.50571400000001</v>
      </c>
    </row>
    <row r="9990" spans="1:9">
      <c r="A9990" s="5">
        <v>2600050051</v>
      </c>
      <c r="B9990" s="5" t="s">
        <v>7398</v>
      </c>
      <c r="C9990" s="5" t="s">
        <v>699</v>
      </c>
      <c r="D9990" s="5" t="s">
        <v>700</v>
      </c>
      <c r="E9990" s="5">
        <v>8</v>
      </c>
      <c r="F9990" s="5" t="s">
        <v>2598</v>
      </c>
      <c r="G9990" s="31">
        <v>0</v>
      </c>
      <c r="H9990" s="32">
        <v>0</v>
      </c>
      <c r="I9990" s="33">
        <v>7.3687500000000004</v>
      </c>
    </row>
    <row r="9991" spans="1:9">
      <c r="A9991" s="5">
        <v>2600050055</v>
      </c>
      <c r="B9991" s="5" t="s">
        <v>7399</v>
      </c>
      <c r="C9991" s="5" t="s">
        <v>699</v>
      </c>
      <c r="D9991" s="5" t="s">
        <v>700</v>
      </c>
      <c r="E9991" s="5">
        <v>3</v>
      </c>
      <c r="F9991" s="5" t="s">
        <v>2598</v>
      </c>
      <c r="G9991" s="31">
        <v>0</v>
      </c>
      <c r="H9991" s="32">
        <v>0</v>
      </c>
      <c r="I9991" s="33">
        <v>111.24333300000001</v>
      </c>
    </row>
    <row r="9992" spans="1:9">
      <c r="A9992" s="5">
        <v>2600050056</v>
      </c>
      <c r="B9992" s="5" t="s">
        <v>7400</v>
      </c>
      <c r="C9992" s="5" t="s">
        <v>699</v>
      </c>
      <c r="D9992" s="5" t="s">
        <v>700</v>
      </c>
      <c r="E9992" s="5">
        <v>8</v>
      </c>
      <c r="F9992" s="5" t="s">
        <v>5538</v>
      </c>
      <c r="G9992" s="31">
        <v>0</v>
      </c>
      <c r="H9992" s="32">
        <v>0</v>
      </c>
      <c r="I9992" s="5">
        <v>9.9849999999999994</v>
      </c>
    </row>
    <row r="9993" spans="1:9">
      <c r="A9993" s="5">
        <v>2600050058</v>
      </c>
      <c r="B9993" s="5" t="s">
        <v>7401</v>
      </c>
      <c r="C9993" s="5" t="s">
        <v>699</v>
      </c>
      <c r="D9993" s="5" t="s">
        <v>700</v>
      </c>
      <c r="E9993" s="5">
        <v>8</v>
      </c>
      <c r="F9993" s="5" t="s">
        <v>2598</v>
      </c>
      <c r="G9993" s="31">
        <v>0</v>
      </c>
      <c r="H9993" s="32">
        <v>0</v>
      </c>
      <c r="I9993" s="33">
        <v>9.4562500000000007</v>
      </c>
    </row>
    <row r="9994" spans="1:9">
      <c r="A9994" s="5">
        <v>2600050059</v>
      </c>
      <c r="B9994" s="5" t="s">
        <v>7402</v>
      </c>
      <c r="C9994" s="5" t="s">
        <v>699</v>
      </c>
      <c r="D9994" s="5" t="s">
        <v>700</v>
      </c>
      <c r="E9994" s="5">
        <v>2</v>
      </c>
      <c r="F9994" s="5" t="s">
        <v>2598</v>
      </c>
      <c r="G9994" s="31">
        <v>0</v>
      </c>
      <c r="H9994" s="32">
        <v>0</v>
      </c>
      <c r="I9994" s="33">
        <v>157.16</v>
      </c>
    </row>
    <row r="9995" spans="1:9">
      <c r="A9995" s="5">
        <v>2600050060</v>
      </c>
      <c r="B9995" s="5" t="s">
        <v>7403</v>
      </c>
      <c r="C9995" s="5" t="s">
        <v>699</v>
      </c>
      <c r="D9995" s="5" t="s">
        <v>700</v>
      </c>
      <c r="E9995" s="5">
        <v>4</v>
      </c>
      <c r="F9995" s="5" t="s">
        <v>5538</v>
      </c>
      <c r="G9995" s="31">
        <v>0</v>
      </c>
      <c r="H9995" s="32">
        <v>0</v>
      </c>
      <c r="I9995" s="33">
        <v>59.92</v>
      </c>
    </row>
    <row r="9996" spans="1:9">
      <c r="A9996" s="5">
        <v>2600050067</v>
      </c>
      <c r="B9996" s="5" t="s">
        <v>7404</v>
      </c>
      <c r="C9996" s="5" t="s">
        <v>699</v>
      </c>
      <c r="D9996" s="5" t="s">
        <v>700</v>
      </c>
      <c r="E9996" s="5">
        <v>6</v>
      </c>
      <c r="F9996" s="5" t="s">
        <v>2598</v>
      </c>
      <c r="G9996" s="31">
        <v>0</v>
      </c>
      <c r="H9996" s="32">
        <v>0</v>
      </c>
      <c r="I9996" s="33">
        <v>559.87</v>
      </c>
    </row>
    <row r="9997" spans="1:9">
      <c r="A9997" s="5">
        <v>2600050074</v>
      </c>
      <c r="B9997" s="5" t="s">
        <v>7405</v>
      </c>
      <c r="C9997" s="5" t="s">
        <v>699</v>
      </c>
      <c r="D9997" s="5" t="s">
        <v>700</v>
      </c>
      <c r="E9997" s="5">
        <v>4</v>
      </c>
      <c r="F9997" s="5" t="s">
        <v>4407</v>
      </c>
      <c r="G9997" s="31">
        <v>0</v>
      </c>
      <c r="H9997" s="32">
        <v>4</v>
      </c>
      <c r="I9997" s="5">
        <v>32.7425</v>
      </c>
    </row>
    <row r="9998" spans="1:9">
      <c r="A9998" s="5">
        <v>2600050075</v>
      </c>
      <c r="B9998" s="5" t="s">
        <v>8376</v>
      </c>
      <c r="C9998" s="5" t="s">
        <v>699</v>
      </c>
      <c r="D9998" s="5" t="s">
        <v>700</v>
      </c>
      <c r="E9998" s="5">
        <v>1</v>
      </c>
      <c r="F9998" s="5" t="s">
        <v>5600</v>
      </c>
      <c r="G9998" s="31">
        <v>0</v>
      </c>
      <c r="H9998" s="32">
        <v>0</v>
      </c>
      <c r="I9998" s="5">
        <v>95</v>
      </c>
    </row>
    <row r="9999" spans="1:9">
      <c r="A9999" s="5">
        <v>2600050082</v>
      </c>
      <c r="B9999" s="5" t="s">
        <v>7406</v>
      </c>
      <c r="C9999" s="5" t="s">
        <v>699</v>
      </c>
      <c r="D9999" s="5" t="s">
        <v>700</v>
      </c>
      <c r="E9999" s="5">
        <v>4</v>
      </c>
      <c r="F9999" s="5" t="s">
        <v>2598</v>
      </c>
      <c r="G9999" s="31">
        <v>0</v>
      </c>
      <c r="H9999" s="32">
        <v>0</v>
      </c>
      <c r="I9999" s="5">
        <v>74.204999999999998</v>
      </c>
    </row>
    <row r="10000" spans="1:9">
      <c r="A10000" s="5">
        <v>2600050091</v>
      </c>
      <c r="B10000" s="5" t="s">
        <v>7407</v>
      </c>
      <c r="C10000" s="5" t="s">
        <v>699</v>
      </c>
      <c r="D10000" s="5" t="s">
        <v>700</v>
      </c>
      <c r="E10000" s="5">
        <v>1</v>
      </c>
      <c r="F10000" s="5" t="s">
        <v>2598</v>
      </c>
      <c r="G10000" s="31">
        <v>0</v>
      </c>
      <c r="H10000" s="32">
        <v>0</v>
      </c>
      <c r="I10000" s="5">
        <v>177.34</v>
      </c>
    </row>
    <row r="10001" spans="1:9">
      <c r="A10001" s="5">
        <v>2600050094</v>
      </c>
      <c r="B10001" s="5" t="s">
        <v>7408</v>
      </c>
      <c r="C10001" s="5" t="s">
        <v>699</v>
      </c>
      <c r="D10001" s="5" t="s">
        <v>700</v>
      </c>
      <c r="E10001" s="5">
        <v>5</v>
      </c>
      <c r="F10001" s="5" t="s">
        <v>5538</v>
      </c>
      <c r="G10001" s="31">
        <v>0</v>
      </c>
      <c r="H10001" s="32">
        <v>0</v>
      </c>
      <c r="I10001" s="5">
        <v>12.292</v>
      </c>
    </row>
    <row r="10002" spans="1:9">
      <c r="A10002" s="5">
        <v>2600050098</v>
      </c>
      <c r="B10002" s="5" t="s">
        <v>7409</v>
      </c>
      <c r="C10002" s="5" t="s">
        <v>699</v>
      </c>
      <c r="D10002" s="5" t="s">
        <v>700</v>
      </c>
      <c r="E10002" s="5">
        <v>26</v>
      </c>
      <c r="F10002" s="5" t="s">
        <v>4407</v>
      </c>
      <c r="G10002" s="31">
        <v>0</v>
      </c>
      <c r="H10002" s="32">
        <v>20</v>
      </c>
      <c r="I10002" s="33">
        <v>28.517692</v>
      </c>
    </row>
    <row r="10003" spans="1:9">
      <c r="A10003" s="5">
        <v>2600050098</v>
      </c>
      <c r="B10003" s="5" t="s">
        <v>7409</v>
      </c>
      <c r="C10003" s="5" t="s">
        <v>909</v>
      </c>
      <c r="D10003" s="5" t="s">
        <v>910</v>
      </c>
      <c r="E10003" s="5">
        <v>22.4</v>
      </c>
      <c r="F10003" s="5" t="s">
        <v>4407</v>
      </c>
      <c r="G10003" s="31">
        <v>0</v>
      </c>
      <c r="H10003" s="32">
        <v>0</v>
      </c>
      <c r="I10003" s="33">
        <v>28.279464000000001</v>
      </c>
    </row>
    <row r="10004" spans="1:9">
      <c r="A10004" s="5">
        <v>2600050111</v>
      </c>
      <c r="B10004" s="5" t="s">
        <v>7410</v>
      </c>
      <c r="C10004" s="5" t="s">
        <v>699</v>
      </c>
      <c r="D10004" s="5" t="s">
        <v>700</v>
      </c>
      <c r="E10004" s="5">
        <v>10</v>
      </c>
      <c r="F10004" s="5" t="s">
        <v>2598</v>
      </c>
      <c r="G10004" s="31">
        <v>0</v>
      </c>
      <c r="H10004" s="32">
        <v>0</v>
      </c>
      <c r="I10004" s="5">
        <v>22.495000000000001</v>
      </c>
    </row>
    <row r="10005" spans="1:9">
      <c r="A10005" s="5">
        <v>2600050113</v>
      </c>
      <c r="B10005" s="5" t="s">
        <v>7411</v>
      </c>
      <c r="C10005" s="5" t="s">
        <v>699</v>
      </c>
      <c r="D10005" s="5" t="s">
        <v>700</v>
      </c>
      <c r="E10005" s="5">
        <v>5</v>
      </c>
      <c r="F10005" s="5" t="s">
        <v>2598</v>
      </c>
      <c r="G10005" s="31">
        <v>0</v>
      </c>
      <c r="H10005" s="32">
        <v>0</v>
      </c>
      <c r="I10005" s="33">
        <v>22.86</v>
      </c>
    </row>
    <row r="10006" spans="1:9">
      <c r="A10006" s="5">
        <v>2600050114</v>
      </c>
      <c r="B10006" s="5" t="s">
        <v>7412</v>
      </c>
      <c r="C10006" s="5" t="s">
        <v>699</v>
      </c>
      <c r="D10006" s="5" t="s">
        <v>700</v>
      </c>
      <c r="E10006" s="5">
        <v>4</v>
      </c>
      <c r="F10006" s="5" t="s">
        <v>2598</v>
      </c>
      <c r="G10006" s="31">
        <v>0</v>
      </c>
      <c r="H10006" s="32">
        <v>0</v>
      </c>
      <c r="I10006" s="33">
        <v>21.4375</v>
      </c>
    </row>
    <row r="10007" spans="1:9">
      <c r="A10007" s="5">
        <v>2600050119</v>
      </c>
      <c r="B10007" s="5" t="s">
        <v>7413</v>
      </c>
      <c r="C10007" s="5" t="s">
        <v>699</v>
      </c>
      <c r="D10007" s="5" t="s">
        <v>700</v>
      </c>
      <c r="E10007" s="5">
        <v>2</v>
      </c>
      <c r="F10007" s="5" t="s">
        <v>2598</v>
      </c>
      <c r="G10007" s="31">
        <v>0</v>
      </c>
      <c r="H10007" s="32">
        <v>0</v>
      </c>
      <c r="I10007" s="33">
        <v>34.155000000000001</v>
      </c>
    </row>
    <row r="10008" spans="1:9">
      <c r="A10008" s="5">
        <v>2600050123</v>
      </c>
      <c r="B10008" s="5" t="s">
        <v>7414</v>
      </c>
      <c r="C10008" s="5" t="s">
        <v>699</v>
      </c>
      <c r="D10008" s="5" t="s">
        <v>700</v>
      </c>
      <c r="E10008" s="5">
        <v>2</v>
      </c>
      <c r="F10008" s="5" t="s">
        <v>2598</v>
      </c>
      <c r="G10008" s="31">
        <v>0</v>
      </c>
      <c r="H10008" s="32">
        <v>0</v>
      </c>
      <c r="I10008" s="5">
        <v>5.8</v>
      </c>
    </row>
    <row r="10009" spans="1:9">
      <c r="A10009" s="5">
        <v>2600050126</v>
      </c>
      <c r="B10009" s="5" t="s">
        <v>7415</v>
      </c>
      <c r="C10009" s="5" t="s">
        <v>699</v>
      </c>
      <c r="D10009" s="5" t="s">
        <v>700</v>
      </c>
      <c r="E10009" s="5">
        <v>5</v>
      </c>
      <c r="F10009" s="5" t="s">
        <v>2598</v>
      </c>
      <c r="G10009" s="31">
        <v>0</v>
      </c>
      <c r="H10009" s="32">
        <v>0</v>
      </c>
      <c r="I10009" s="33">
        <v>1279.1479999999999</v>
      </c>
    </row>
    <row r="10010" spans="1:9">
      <c r="A10010" s="5">
        <v>2600050127</v>
      </c>
      <c r="B10010" s="5" t="s">
        <v>7416</v>
      </c>
      <c r="C10010" s="5" t="s">
        <v>699</v>
      </c>
      <c r="D10010" s="5" t="s">
        <v>700</v>
      </c>
      <c r="E10010" s="5">
        <v>2</v>
      </c>
      <c r="F10010" s="5" t="s">
        <v>2598</v>
      </c>
      <c r="G10010" s="31">
        <v>0</v>
      </c>
      <c r="H10010" s="32">
        <v>0</v>
      </c>
      <c r="I10010" s="5">
        <v>6.31</v>
      </c>
    </row>
    <row r="10011" spans="1:9">
      <c r="A10011" s="5">
        <v>2600050128</v>
      </c>
      <c r="B10011" s="5" t="s">
        <v>7417</v>
      </c>
      <c r="C10011" s="5" t="s">
        <v>699</v>
      </c>
      <c r="D10011" s="5" t="s">
        <v>700</v>
      </c>
      <c r="E10011" s="5">
        <v>3</v>
      </c>
      <c r="F10011" s="5" t="s">
        <v>2598</v>
      </c>
      <c r="G10011" s="31">
        <v>0</v>
      </c>
      <c r="H10011" s="32">
        <v>0</v>
      </c>
      <c r="I10011" s="5">
        <v>31.163333000000002</v>
      </c>
    </row>
    <row r="10012" spans="1:9">
      <c r="A10012" s="5">
        <v>2600050134</v>
      </c>
      <c r="B10012" s="5" t="s">
        <v>7418</v>
      </c>
      <c r="C10012" s="5" t="s">
        <v>699</v>
      </c>
      <c r="D10012" s="5" t="s">
        <v>700</v>
      </c>
      <c r="E10012" s="5">
        <v>2</v>
      </c>
      <c r="F10012" s="5" t="s">
        <v>2598</v>
      </c>
      <c r="G10012" s="31">
        <v>0</v>
      </c>
      <c r="H10012" s="32">
        <v>0</v>
      </c>
      <c r="I10012" s="5">
        <v>9.0749999999999993</v>
      </c>
    </row>
    <row r="10013" spans="1:9">
      <c r="A10013" s="5">
        <v>2600050137</v>
      </c>
      <c r="B10013" s="5" t="s">
        <v>7419</v>
      </c>
      <c r="C10013" s="5" t="s">
        <v>699</v>
      </c>
      <c r="D10013" s="5" t="s">
        <v>700</v>
      </c>
      <c r="E10013" s="5">
        <v>2</v>
      </c>
      <c r="F10013" s="5" t="s">
        <v>2598</v>
      </c>
      <c r="G10013" s="31">
        <v>0</v>
      </c>
      <c r="H10013" s="32">
        <v>0</v>
      </c>
      <c r="I10013" s="5">
        <v>261.93</v>
      </c>
    </row>
    <row r="10014" spans="1:9">
      <c r="A10014" s="5">
        <v>2600050157</v>
      </c>
      <c r="B10014" s="5" t="s">
        <v>7420</v>
      </c>
      <c r="C10014" s="5" t="s">
        <v>699</v>
      </c>
      <c r="D10014" s="5" t="s">
        <v>700</v>
      </c>
      <c r="E10014" s="5">
        <v>2</v>
      </c>
      <c r="F10014" s="5" t="s">
        <v>2598</v>
      </c>
      <c r="G10014" s="31">
        <v>0</v>
      </c>
      <c r="H10014" s="32">
        <v>0</v>
      </c>
      <c r="I10014" s="5">
        <v>61.865000000000002</v>
      </c>
    </row>
    <row r="10015" spans="1:9">
      <c r="A10015" s="5">
        <v>2600050164</v>
      </c>
      <c r="B10015" s="5" t="s">
        <v>7421</v>
      </c>
      <c r="C10015" s="5" t="s">
        <v>699</v>
      </c>
      <c r="D10015" s="5" t="s">
        <v>700</v>
      </c>
      <c r="E10015" s="5">
        <v>2</v>
      </c>
      <c r="F10015" s="5" t="s">
        <v>2598</v>
      </c>
      <c r="G10015" s="31">
        <v>0</v>
      </c>
      <c r="H10015" s="32">
        <v>0</v>
      </c>
      <c r="I10015" s="5">
        <v>6.835</v>
      </c>
    </row>
    <row r="10016" spans="1:9">
      <c r="A10016" s="5">
        <v>2600050167</v>
      </c>
      <c r="B10016" s="5" t="s">
        <v>7422</v>
      </c>
      <c r="C10016" s="5" t="s">
        <v>699</v>
      </c>
      <c r="D10016" s="5" t="s">
        <v>700</v>
      </c>
      <c r="E10016" s="5">
        <v>2</v>
      </c>
      <c r="F10016" s="5" t="s">
        <v>2598</v>
      </c>
      <c r="G10016" s="31">
        <v>0</v>
      </c>
      <c r="H10016" s="32">
        <v>0</v>
      </c>
      <c r="I10016" s="33">
        <v>2408.5050000000001</v>
      </c>
    </row>
    <row r="10017" spans="1:9">
      <c r="A10017" s="5">
        <v>2600050172</v>
      </c>
      <c r="B10017" s="5" t="s">
        <v>7423</v>
      </c>
      <c r="C10017" s="5" t="s">
        <v>699</v>
      </c>
      <c r="D10017" s="5" t="s">
        <v>700</v>
      </c>
      <c r="E10017" s="5">
        <v>36</v>
      </c>
      <c r="F10017" s="5" t="s">
        <v>2598</v>
      </c>
      <c r="G10017" s="31">
        <v>0</v>
      </c>
      <c r="H10017" s="32">
        <v>0</v>
      </c>
      <c r="I10017" s="5">
        <v>13.323055999999999</v>
      </c>
    </row>
    <row r="10018" spans="1:9">
      <c r="A10018" s="5">
        <v>2600050173</v>
      </c>
      <c r="B10018" s="5" t="s">
        <v>7424</v>
      </c>
      <c r="C10018" s="5" t="s">
        <v>699</v>
      </c>
      <c r="D10018" s="5" t="s">
        <v>700</v>
      </c>
      <c r="E10018" s="5">
        <v>200</v>
      </c>
      <c r="F10018" s="5" t="s">
        <v>2598</v>
      </c>
      <c r="G10018" s="31">
        <v>0</v>
      </c>
      <c r="H10018" s="32">
        <v>0</v>
      </c>
      <c r="I10018" s="5">
        <v>0.94210000000000005</v>
      </c>
    </row>
    <row r="10019" spans="1:9">
      <c r="A10019" s="5">
        <v>2600050186</v>
      </c>
      <c r="B10019" s="5" t="s">
        <v>7425</v>
      </c>
      <c r="C10019" s="5" t="s">
        <v>699</v>
      </c>
      <c r="D10019" s="5" t="s">
        <v>700</v>
      </c>
      <c r="E10019" s="5">
        <v>70.099999999999994</v>
      </c>
      <c r="F10019" s="5" t="s">
        <v>5721</v>
      </c>
      <c r="G10019" s="31">
        <v>0</v>
      </c>
      <c r="H10019" s="32">
        <v>0</v>
      </c>
      <c r="I10019" s="5">
        <v>28.872325</v>
      </c>
    </row>
    <row r="10020" spans="1:9">
      <c r="A10020" s="5">
        <v>2600050188</v>
      </c>
      <c r="B10020" s="5" t="s">
        <v>7426</v>
      </c>
      <c r="C10020" s="5" t="s">
        <v>699</v>
      </c>
      <c r="D10020" s="5" t="s">
        <v>700</v>
      </c>
      <c r="E10020" s="5">
        <v>3</v>
      </c>
      <c r="F10020" s="5" t="s">
        <v>2598</v>
      </c>
      <c r="G10020" s="31">
        <v>0</v>
      </c>
      <c r="H10020" s="32">
        <v>0</v>
      </c>
      <c r="I10020" s="5">
        <v>343.52666699999997</v>
      </c>
    </row>
    <row r="10021" spans="1:9">
      <c r="A10021" s="5">
        <v>2600050192</v>
      </c>
      <c r="B10021" s="5" t="s">
        <v>7427</v>
      </c>
      <c r="C10021" s="5" t="s">
        <v>699</v>
      </c>
      <c r="D10021" s="5" t="s">
        <v>700</v>
      </c>
      <c r="E10021" s="5">
        <v>4</v>
      </c>
      <c r="F10021" s="5" t="s">
        <v>2598</v>
      </c>
      <c r="G10021" s="31">
        <v>0</v>
      </c>
      <c r="H10021" s="32">
        <v>0</v>
      </c>
      <c r="I10021" s="5">
        <v>73.984999999999999</v>
      </c>
    </row>
    <row r="10022" spans="1:9">
      <c r="A10022" s="5">
        <v>2600050200</v>
      </c>
      <c r="B10022" s="5" t="s">
        <v>7428</v>
      </c>
      <c r="C10022" s="5" t="s">
        <v>699</v>
      </c>
      <c r="D10022" s="5" t="s">
        <v>700</v>
      </c>
      <c r="E10022" s="5">
        <v>3</v>
      </c>
      <c r="F10022" s="5" t="s">
        <v>2598</v>
      </c>
      <c r="G10022" s="31">
        <v>0</v>
      </c>
      <c r="H10022" s="32">
        <v>0</v>
      </c>
      <c r="I10022" s="5">
        <v>10.803333</v>
      </c>
    </row>
    <row r="10023" spans="1:9">
      <c r="A10023" s="5">
        <v>2600050214</v>
      </c>
      <c r="B10023" s="5" t="s">
        <v>7429</v>
      </c>
      <c r="C10023" s="5" t="s">
        <v>699</v>
      </c>
      <c r="D10023" s="5" t="s">
        <v>700</v>
      </c>
      <c r="E10023" s="5">
        <v>1</v>
      </c>
      <c r="F10023" s="5" t="s">
        <v>6520</v>
      </c>
      <c r="G10023" s="31">
        <v>0</v>
      </c>
      <c r="H10023" s="32">
        <v>0</v>
      </c>
      <c r="I10023" s="33">
        <v>2214.5500000000002</v>
      </c>
    </row>
    <row r="10024" spans="1:9">
      <c r="A10024" s="5">
        <v>2600050216</v>
      </c>
      <c r="B10024" s="5" t="s">
        <v>7430</v>
      </c>
      <c r="C10024" s="5" t="s">
        <v>699</v>
      </c>
      <c r="D10024" s="5" t="s">
        <v>700</v>
      </c>
      <c r="E10024" s="5">
        <v>2</v>
      </c>
      <c r="F10024" s="5" t="s">
        <v>2598</v>
      </c>
      <c r="G10024" s="31">
        <v>0</v>
      </c>
      <c r="H10024" s="32">
        <v>0</v>
      </c>
      <c r="I10024" s="5">
        <v>21.01</v>
      </c>
    </row>
    <row r="10025" spans="1:9">
      <c r="A10025" s="5">
        <v>2600050217</v>
      </c>
      <c r="B10025" s="5" t="s">
        <v>7431</v>
      </c>
      <c r="C10025" s="5" t="s">
        <v>699</v>
      </c>
      <c r="D10025" s="5" t="s">
        <v>700</v>
      </c>
      <c r="E10025" s="5">
        <v>1</v>
      </c>
      <c r="F10025" s="5" t="s">
        <v>2598</v>
      </c>
      <c r="G10025" s="31">
        <v>0</v>
      </c>
      <c r="H10025" s="32">
        <v>0</v>
      </c>
      <c r="I10025" s="5">
        <v>16.809999999999999</v>
      </c>
    </row>
    <row r="10026" spans="1:9">
      <c r="A10026" s="5">
        <v>2600050228</v>
      </c>
      <c r="B10026" s="5" t="s">
        <v>7432</v>
      </c>
      <c r="C10026" s="5" t="s">
        <v>699</v>
      </c>
      <c r="D10026" s="5" t="s">
        <v>700</v>
      </c>
      <c r="E10026" s="5">
        <v>1</v>
      </c>
      <c r="F10026" s="5" t="s">
        <v>2598</v>
      </c>
      <c r="G10026" s="31">
        <v>0</v>
      </c>
      <c r="H10026" s="32">
        <v>0</v>
      </c>
      <c r="I10026" s="5">
        <v>127.61</v>
      </c>
    </row>
    <row r="10027" spans="1:9">
      <c r="A10027" s="5">
        <v>2600050256</v>
      </c>
      <c r="B10027" s="5" t="s">
        <v>8520</v>
      </c>
      <c r="C10027" s="5" t="s">
        <v>699</v>
      </c>
      <c r="D10027" s="5" t="s">
        <v>700</v>
      </c>
      <c r="E10027" s="5">
        <v>1</v>
      </c>
      <c r="F10027" s="5" t="s">
        <v>2598</v>
      </c>
      <c r="G10027" s="31">
        <v>0</v>
      </c>
      <c r="H10027" s="32">
        <v>0</v>
      </c>
      <c r="I10027" s="5">
        <v>321.38</v>
      </c>
    </row>
    <row r="10028" spans="1:9">
      <c r="A10028" s="5">
        <v>2600050259</v>
      </c>
      <c r="B10028" s="5" t="s">
        <v>7433</v>
      </c>
      <c r="C10028" s="5" t="s">
        <v>699</v>
      </c>
      <c r="D10028" s="5" t="s">
        <v>700</v>
      </c>
      <c r="E10028" s="5">
        <v>2.95</v>
      </c>
      <c r="F10028" s="5" t="s">
        <v>5538</v>
      </c>
      <c r="G10028" s="31">
        <v>0</v>
      </c>
      <c r="H10028" s="32">
        <v>0</v>
      </c>
      <c r="I10028" s="5">
        <v>28.267797000000002</v>
      </c>
    </row>
    <row r="10029" spans="1:9">
      <c r="A10029" s="5">
        <v>2600050265</v>
      </c>
      <c r="B10029" s="5" t="s">
        <v>7434</v>
      </c>
      <c r="C10029" s="5" t="s">
        <v>699</v>
      </c>
      <c r="D10029" s="5" t="s">
        <v>700</v>
      </c>
      <c r="E10029" s="5">
        <v>10</v>
      </c>
      <c r="F10029" s="5" t="s">
        <v>2598</v>
      </c>
      <c r="G10029" s="31">
        <v>0</v>
      </c>
      <c r="H10029" s="32">
        <v>0</v>
      </c>
      <c r="I10029" s="5">
        <v>53.627000000000002</v>
      </c>
    </row>
    <row r="10030" spans="1:9">
      <c r="A10030" s="5">
        <v>2600050266</v>
      </c>
      <c r="B10030" s="5" t="s">
        <v>7435</v>
      </c>
      <c r="C10030" s="5" t="s">
        <v>699</v>
      </c>
      <c r="D10030" s="5" t="s">
        <v>700</v>
      </c>
      <c r="E10030" s="5">
        <v>10</v>
      </c>
      <c r="F10030" s="5" t="s">
        <v>2598</v>
      </c>
      <c r="G10030" s="31">
        <v>0</v>
      </c>
      <c r="H10030" s="32">
        <v>0</v>
      </c>
      <c r="I10030" s="5">
        <v>107.253</v>
      </c>
    </row>
    <row r="10031" spans="1:9">
      <c r="A10031" s="5">
        <v>2600050278</v>
      </c>
      <c r="B10031" s="5" t="s">
        <v>7436</v>
      </c>
      <c r="C10031" s="5" t="s">
        <v>699</v>
      </c>
      <c r="D10031" s="5" t="s">
        <v>700</v>
      </c>
      <c r="E10031" s="5">
        <v>12</v>
      </c>
      <c r="F10031" s="5" t="s">
        <v>2598</v>
      </c>
      <c r="G10031" s="31">
        <v>0</v>
      </c>
      <c r="H10031" s="32">
        <v>0</v>
      </c>
      <c r="I10031" s="5">
        <v>181.28749999999999</v>
      </c>
    </row>
    <row r="10032" spans="1:9">
      <c r="A10032" s="5">
        <v>2600050279</v>
      </c>
      <c r="B10032" s="5" t="s">
        <v>7437</v>
      </c>
      <c r="C10032" s="5" t="s">
        <v>699</v>
      </c>
      <c r="D10032" s="5" t="s">
        <v>700</v>
      </c>
      <c r="E10032" s="5">
        <v>2</v>
      </c>
      <c r="F10032" s="5" t="s">
        <v>2598</v>
      </c>
      <c r="G10032" s="31">
        <v>0</v>
      </c>
      <c r="H10032" s="32">
        <v>0</v>
      </c>
      <c r="I10032" s="33">
        <v>637.91</v>
      </c>
    </row>
    <row r="10033" spans="1:9">
      <c r="A10033" s="5">
        <v>2600050283</v>
      </c>
      <c r="B10033" s="5" t="s">
        <v>7438</v>
      </c>
      <c r="C10033" s="5" t="s">
        <v>699</v>
      </c>
      <c r="D10033" s="5" t="s">
        <v>700</v>
      </c>
      <c r="E10033" s="5">
        <v>10</v>
      </c>
      <c r="F10033" s="5" t="s">
        <v>2598</v>
      </c>
      <c r="G10033" s="31">
        <v>0</v>
      </c>
      <c r="H10033" s="32">
        <v>0</v>
      </c>
      <c r="I10033" s="5">
        <v>1.1910000000000001</v>
      </c>
    </row>
    <row r="10034" spans="1:9">
      <c r="A10034" s="5">
        <v>2600050296</v>
      </c>
      <c r="B10034" s="5" t="s">
        <v>7439</v>
      </c>
      <c r="C10034" s="5" t="s">
        <v>699</v>
      </c>
      <c r="D10034" s="5" t="s">
        <v>700</v>
      </c>
      <c r="E10034" s="5">
        <v>2</v>
      </c>
      <c r="F10034" s="5" t="s">
        <v>2598</v>
      </c>
      <c r="G10034" s="31">
        <v>0</v>
      </c>
      <c r="H10034" s="32">
        <v>0</v>
      </c>
      <c r="I10034" s="5">
        <v>41.03</v>
      </c>
    </row>
    <row r="10035" spans="1:9">
      <c r="A10035" s="5">
        <v>2600050297</v>
      </c>
      <c r="B10035" s="5" t="s">
        <v>7440</v>
      </c>
      <c r="C10035" s="5" t="s">
        <v>699</v>
      </c>
      <c r="D10035" s="5" t="s">
        <v>700</v>
      </c>
      <c r="E10035" s="5">
        <v>12</v>
      </c>
      <c r="F10035" s="5" t="s">
        <v>2598</v>
      </c>
      <c r="G10035" s="31">
        <v>0</v>
      </c>
      <c r="H10035" s="32">
        <v>0</v>
      </c>
      <c r="I10035" s="33">
        <v>31.251667000000001</v>
      </c>
    </row>
    <row r="10036" spans="1:9">
      <c r="A10036" s="5">
        <v>2600050300</v>
      </c>
      <c r="B10036" s="5" t="s">
        <v>7441</v>
      </c>
      <c r="C10036" s="5" t="s">
        <v>699</v>
      </c>
      <c r="D10036" s="5" t="s">
        <v>700</v>
      </c>
      <c r="E10036" s="5">
        <v>1</v>
      </c>
      <c r="F10036" s="5" t="s">
        <v>2598</v>
      </c>
      <c r="G10036" s="31">
        <v>0</v>
      </c>
      <c r="H10036" s="32">
        <v>0</v>
      </c>
      <c r="I10036" s="33">
        <v>582.6</v>
      </c>
    </row>
    <row r="10037" spans="1:9">
      <c r="A10037" s="5">
        <v>2600050303</v>
      </c>
      <c r="B10037" s="5" t="s">
        <v>7442</v>
      </c>
      <c r="C10037" s="5" t="s">
        <v>699</v>
      </c>
      <c r="D10037" s="5" t="s">
        <v>700</v>
      </c>
      <c r="E10037" s="5">
        <v>1</v>
      </c>
      <c r="F10037" s="5" t="s">
        <v>2598</v>
      </c>
      <c r="G10037" s="31">
        <v>0</v>
      </c>
      <c r="H10037" s="32">
        <v>0</v>
      </c>
      <c r="I10037" s="33">
        <v>24.81</v>
      </c>
    </row>
    <row r="10038" spans="1:9">
      <c r="A10038" s="5">
        <v>2600050308</v>
      </c>
      <c r="B10038" s="5" t="s">
        <v>7443</v>
      </c>
      <c r="C10038" s="5" t="s">
        <v>699</v>
      </c>
      <c r="D10038" s="5" t="s">
        <v>700</v>
      </c>
      <c r="E10038" s="5">
        <v>6</v>
      </c>
      <c r="F10038" s="5" t="s">
        <v>2598</v>
      </c>
      <c r="G10038" s="31">
        <v>0</v>
      </c>
      <c r="H10038" s="32">
        <v>0</v>
      </c>
      <c r="I10038" s="33">
        <v>19.498332999999999</v>
      </c>
    </row>
    <row r="10039" spans="1:9">
      <c r="A10039" s="5">
        <v>2600050318</v>
      </c>
      <c r="B10039" s="5" t="s">
        <v>7444</v>
      </c>
      <c r="C10039" s="5" t="s">
        <v>699</v>
      </c>
      <c r="D10039" s="5" t="s">
        <v>700</v>
      </c>
      <c r="E10039" s="5">
        <v>7</v>
      </c>
      <c r="F10039" s="5" t="s">
        <v>2598</v>
      </c>
      <c r="G10039" s="31">
        <v>0</v>
      </c>
      <c r="H10039" s="32">
        <v>28</v>
      </c>
      <c r="I10039" s="5">
        <v>142.851429</v>
      </c>
    </row>
    <row r="10040" spans="1:9">
      <c r="A10040" s="5">
        <v>2600050319</v>
      </c>
      <c r="B10040" s="5" t="s">
        <v>7445</v>
      </c>
      <c r="C10040" s="5" t="s">
        <v>699</v>
      </c>
      <c r="D10040" s="5" t="s">
        <v>700</v>
      </c>
      <c r="E10040" s="5">
        <v>9</v>
      </c>
      <c r="F10040" s="5" t="s">
        <v>2598</v>
      </c>
      <c r="G10040" s="31">
        <v>0</v>
      </c>
      <c r="H10040" s="32">
        <v>0</v>
      </c>
      <c r="I10040" s="33">
        <v>49.508889000000003</v>
      </c>
    </row>
    <row r="10041" spans="1:9">
      <c r="A10041" s="5">
        <v>2600050320</v>
      </c>
      <c r="B10041" s="5" t="s">
        <v>7446</v>
      </c>
      <c r="C10041" s="5" t="s">
        <v>699</v>
      </c>
      <c r="D10041" s="5" t="s">
        <v>700</v>
      </c>
      <c r="E10041" s="5">
        <v>6</v>
      </c>
      <c r="F10041" s="5" t="s">
        <v>2598</v>
      </c>
      <c r="G10041" s="31">
        <v>0</v>
      </c>
      <c r="H10041" s="32">
        <v>0</v>
      </c>
      <c r="I10041" s="33">
        <v>47.54</v>
      </c>
    </row>
    <row r="10042" spans="1:9">
      <c r="A10042" s="5">
        <v>2600050321</v>
      </c>
      <c r="B10042" s="5" t="s">
        <v>7447</v>
      </c>
      <c r="C10042" s="5" t="s">
        <v>699</v>
      </c>
      <c r="D10042" s="5" t="s">
        <v>700</v>
      </c>
      <c r="E10042" s="5">
        <v>3.06</v>
      </c>
      <c r="F10042" s="5" t="s">
        <v>2598</v>
      </c>
      <c r="G10042" s="31">
        <v>0</v>
      </c>
      <c r="H10042" s="32">
        <v>6</v>
      </c>
      <c r="I10042" s="5">
        <v>596.60130700000002</v>
      </c>
    </row>
    <row r="10043" spans="1:9">
      <c r="A10043" s="5">
        <v>2600050322</v>
      </c>
      <c r="B10043" s="5" t="s">
        <v>7448</v>
      </c>
      <c r="C10043" s="5" t="s">
        <v>699</v>
      </c>
      <c r="D10043" s="5" t="s">
        <v>700</v>
      </c>
      <c r="E10043" s="5">
        <v>7</v>
      </c>
      <c r="F10043" s="5" t="s">
        <v>2598</v>
      </c>
      <c r="G10043" s="31">
        <v>0</v>
      </c>
      <c r="H10043" s="32">
        <v>0</v>
      </c>
      <c r="I10043" s="5">
        <v>342.45857100000001</v>
      </c>
    </row>
    <row r="10044" spans="1:9">
      <c r="A10044" s="5">
        <v>2600050334</v>
      </c>
      <c r="B10044" s="5" t="s">
        <v>7449</v>
      </c>
      <c r="C10044" s="5" t="s">
        <v>699</v>
      </c>
      <c r="D10044" s="5" t="s">
        <v>700</v>
      </c>
      <c r="E10044" s="5">
        <v>8</v>
      </c>
      <c r="F10044" s="5" t="s">
        <v>2598</v>
      </c>
      <c r="G10044" s="31">
        <v>0</v>
      </c>
      <c r="H10044" s="32">
        <v>0</v>
      </c>
      <c r="I10044" s="33">
        <v>124.30125</v>
      </c>
    </row>
    <row r="10045" spans="1:9">
      <c r="A10045" s="5">
        <v>2600050335</v>
      </c>
      <c r="B10045" s="5" t="s">
        <v>7450</v>
      </c>
      <c r="C10045" s="5" t="s">
        <v>699</v>
      </c>
      <c r="D10045" s="5" t="s">
        <v>700</v>
      </c>
      <c r="E10045" s="5">
        <v>6</v>
      </c>
      <c r="F10045" s="5" t="s">
        <v>2598</v>
      </c>
      <c r="G10045" s="31">
        <v>0</v>
      </c>
      <c r="H10045" s="32">
        <v>0</v>
      </c>
      <c r="I10045" s="5">
        <v>47.146667000000001</v>
      </c>
    </row>
    <row r="10046" spans="1:9">
      <c r="A10046" s="5">
        <v>2600050338</v>
      </c>
      <c r="B10046" s="5" t="s">
        <v>7451</v>
      </c>
      <c r="C10046" s="5" t="s">
        <v>699</v>
      </c>
      <c r="D10046" s="5" t="s">
        <v>700</v>
      </c>
      <c r="E10046" s="5">
        <v>2</v>
      </c>
      <c r="F10046" s="5" t="s">
        <v>2598</v>
      </c>
      <c r="G10046" s="31">
        <v>0</v>
      </c>
      <c r="H10046" s="32">
        <v>0</v>
      </c>
      <c r="I10046" s="5">
        <v>90.334999999999994</v>
      </c>
    </row>
    <row r="10047" spans="1:9">
      <c r="A10047" s="5">
        <v>2600050338</v>
      </c>
      <c r="B10047" s="5" t="s">
        <v>7451</v>
      </c>
      <c r="C10047" s="5" t="s">
        <v>248</v>
      </c>
      <c r="D10047" s="5" t="s">
        <v>249</v>
      </c>
      <c r="E10047" s="5">
        <v>2</v>
      </c>
      <c r="F10047" s="5" t="s">
        <v>2598</v>
      </c>
      <c r="G10047" s="31">
        <v>0</v>
      </c>
      <c r="H10047" s="32">
        <v>0</v>
      </c>
      <c r="I10047" s="33">
        <v>25.03</v>
      </c>
    </row>
    <row r="10048" spans="1:9">
      <c r="A10048" s="5">
        <v>2600050339</v>
      </c>
      <c r="B10048" s="5" t="s">
        <v>7452</v>
      </c>
      <c r="C10048" s="5" t="s">
        <v>699</v>
      </c>
      <c r="D10048" s="5" t="s">
        <v>700</v>
      </c>
      <c r="E10048" s="5">
        <v>6</v>
      </c>
      <c r="F10048" s="5" t="s">
        <v>2598</v>
      </c>
      <c r="G10048" s="31">
        <v>0</v>
      </c>
      <c r="H10048" s="32">
        <v>0</v>
      </c>
      <c r="I10048" s="33">
        <v>352.78833300000002</v>
      </c>
    </row>
    <row r="10049" spans="1:9">
      <c r="A10049" s="5">
        <v>2600050340</v>
      </c>
      <c r="B10049" s="5" t="s">
        <v>7453</v>
      </c>
      <c r="C10049" s="5" t="s">
        <v>699</v>
      </c>
      <c r="D10049" s="5" t="s">
        <v>700</v>
      </c>
      <c r="E10049" s="5">
        <v>1</v>
      </c>
      <c r="F10049" s="5" t="s">
        <v>2598</v>
      </c>
      <c r="G10049" s="31">
        <v>0</v>
      </c>
      <c r="H10049" s="32">
        <v>0</v>
      </c>
      <c r="I10049" s="33">
        <v>18.309999999999999</v>
      </c>
    </row>
    <row r="10050" spans="1:9">
      <c r="A10050" s="5">
        <v>2600050341</v>
      </c>
      <c r="B10050" s="5" t="s">
        <v>7454</v>
      </c>
      <c r="C10050" s="5" t="s">
        <v>699</v>
      </c>
      <c r="D10050" s="5" t="s">
        <v>700</v>
      </c>
      <c r="E10050" s="5">
        <v>1</v>
      </c>
      <c r="F10050" s="5" t="s">
        <v>2598</v>
      </c>
      <c r="G10050" s="31">
        <v>0</v>
      </c>
      <c r="H10050" s="32">
        <v>0</v>
      </c>
      <c r="I10050" s="33">
        <v>18.309999999999999</v>
      </c>
    </row>
    <row r="10051" spans="1:9">
      <c r="A10051" s="5">
        <v>2600050359</v>
      </c>
      <c r="B10051" s="5" t="s">
        <v>7455</v>
      </c>
      <c r="C10051" s="5" t="s">
        <v>699</v>
      </c>
      <c r="D10051" s="5" t="s">
        <v>700</v>
      </c>
      <c r="E10051" s="5">
        <v>2</v>
      </c>
      <c r="F10051" s="5" t="s">
        <v>2598</v>
      </c>
      <c r="G10051" s="31">
        <v>0</v>
      </c>
      <c r="H10051" s="32">
        <v>0</v>
      </c>
      <c r="I10051" s="5">
        <v>54.274999999999999</v>
      </c>
    </row>
    <row r="10052" spans="1:9">
      <c r="A10052" s="5">
        <v>2600050360</v>
      </c>
      <c r="B10052" s="5" t="s">
        <v>7456</v>
      </c>
      <c r="C10052" s="5" t="s">
        <v>699</v>
      </c>
      <c r="D10052" s="5" t="s">
        <v>700</v>
      </c>
      <c r="E10052" s="5">
        <v>1</v>
      </c>
      <c r="F10052" s="5" t="s">
        <v>2598</v>
      </c>
      <c r="G10052" s="31">
        <v>0</v>
      </c>
      <c r="H10052" s="32">
        <v>0</v>
      </c>
      <c r="I10052" s="33">
        <v>13.81</v>
      </c>
    </row>
    <row r="10053" spans="1:9">
      <c r="A10053" s="5">
        <v>2600050364</v>
      </c>
      <c r="B10053" s="5" t="s">
        <v>7457</v>
      </c>
      <c r="C10053" s="5" t="s">
        <v>699</v>
      </c>
      <c r="D10053" s="5" t="s">
        <v>700</v>
      </c>
      <c r="E10053" s="5">
        <v>3</v>
      </c>
      <c r="F10053" s="5" t="s">
        <v>2598</v>
      </c>
      <c r="G10053" s="31">
        <v>0</v>
      </c>
      <c r="H10053" s="32">
        <v>0</v>
      </c>
      <c r="I10053" s="33">
        <v>5.9233330000000004</v>
      </c>
    </row>
    <row r="10054" spans="1:9">
      <c r="A10054" s="5">
        <v>2600050365</v>
      </c>
      <c r="B10054" s="5" t="s">
        <v>7458</v>
      </c>
      <c r="C10054" s="5" t="s">
        <v>699</v>
      </c>
      <c r="D10054" s="5" t="s">
        <v>700</v>
      </c>
      <c r="E10054" s="5">
        <v>3</v>
      </c>
      <c r="F10054" s="5" t="s">
        <v>2598</v>
      </c>
      <c r="G10054" s="31">
        <v>0</v>
      </c>
      <c r="H10054" s="32">
        <v>0</v>
      </c>
      <c r="I10054" s="33">
        <v>5.9233330000000004</v>
      </c>
    </row>
    <row r="10055" spans="1:9">
      <c r="A10055" s="5">
        <v>2600050366</v>
      </c>
      <c r="B10055" s="5" t="s">
        <v>7459</v>
      </c>
      <c r="C10055" s="5" t="s">
        <v>699</v>
      </c>
      <c r="D10055" s="5" t="s">
        <v>700</v>
      </c>
      <c r="E10055" s="5">
        <v>0</v>
      </c>
      <c r="F10055" s="5" t="s">
        <v>5538</v>
      </c>
      <c r="G10055" s="31">
        <v>0</v>
      </c>
      <c r="H10055" s="32">
        <v>20</v>
      </c>
      <c r="I10055" s="5">
        <v>14.736000000000001</v>
      </c>
    </row>
    <row r="10056" spans="1:9">
      <c r="A10056" s="5">
        <v>2600050367</v>
      </c>
      <c r="B10056" s="5" t="s">
        <v>7460</v>
      </c>
      <c r="C10056" s="5" t="s">
        <v>699</v>
      </c>
      <c r="D10056" s="5" t="s">
        <v>700</v>
      </c>
      <c r="E10056" s="5">
        <v>3</v>
      </c>
      <c r="F10056" s="5" t="s">
        <v>2598</v>
      </c>
      <c r="G10056" s="31">
        <v>0</v>
      </c>
      <c r="H10056" s="32">
        <v>0</v>
      </c>
      <c r="I10056" s="5">
        <v>35.576667</v>
      </c>
    </row>
    <row r="10057" spans="1:9">
      <c r="A10057" s="5">
        <v>2600050368</v>
      </c>
      <c r="B10057" s="5" t="s">
        <v>7461</v>
      </c>
      <c r="C10057" s="5" t="s">
        <v>699</v>
      </c>
      <c r="D10057" s="5" t="s">
        <v>700</v>
      </c>
      <c r="E10057" s="5">
        <v>19</v>
      </c>
      <c r="F10057" s="5" t="s">
        <v>5538</v>
      </c>
      <c r="G10057" s="31">
        <v>0</v>
      </c>
      <c r="H10057" s="32">
        <v>0</v>
      </c>
      <c r="I10057" s="5">
        <v>34.596316000000002</v>
      </c>
    </row>
    <row r="10058" spans="1:9">
      <c r="A10058" s="5">
        <v>2600050369</v>
      </c>
      <c r="B10058" s="5" t="s">
        <v>7462</v>
      </c>
      <c r="C10058" s="5" t="s">
        <v>699</v>
      </c>
      <c r="D10058" s="5" t="s">
        <v>700</v>
      </c>
      <c r="E10058" s="5">
        <v>7</v>
      </c>
      <c r="F10058" s="5" t="s">
        <v>5538</v>
      </c>
      <c r="G10058" s="31">
        <v>0</v>
      </c>
      <c r="H10058" s="32">
        <v>0</v>
      </c>
      <c r="I10058" s="33">
        <v>19.398571</v>
      </c>
    </row>
    <row r="10059" spans="1:9">
      <c r="A10059" s="5">
        <v>2600050374</v>
      </c>
      <c r="B10059" s="5" t="s">
        <v>7463</v>
      </c>
      <c r="C10059" s="5" t="s">
        <v>699</v>
      </c>
      <c r="D10059" s="5" t="s">
        <v>700</v>
      </c>
      <c r="E10059" s="5">
        <v>6</v>
      </c>
      <c r="F10059" s="5" t="s">
        <v>2598</v>
      </c>
      <c r="G10059" s="31">
        <v>0</v>
      </c>
      <c r="H10059" s="32">
        <v>0</v>
      </c>
      <c r="I10059" s="33">
        <v>47.146667000000001</v>
      </c>
    </row>
    <row r="10060" spans="1:9">
      <c r="A10060" s="5">
        <v>2600050378</v>
      </c>
      <c r="B10060" s="5" t="s">
        <v>7464</v>
      </c>
      <c r="C10060" s="5" t="s">
        <v>699</v>
      </c>
      <c r="D10060" s="5" t="s">
        <v>700</v>
      </c>
      <c r="E10060" s="5">
        <v>2</v>
      </c>
      <c r="F10060" s="5" t="s">
        <v>2598</v>
      </c>
      <c r="G10060" s="31">
        <v>0</v>
      </c>
      <c r="H10060" s="32">
        <v>0</v>
      </c>
      <c r="I10060" s="5">
        <v>272.59500000000003</v>
      </c>
    </row>
    <row r="10061" spans="1:9">
      <c r="A10061" s="5">
        <v>2600050379</v>
      </c>
      <c r="B10061" s="5" t="s">
        <v>7465</v>
      </c>
      <c r="C10061" s="5" t="s">
        <v>699</v>
      </c>
      <c r="D10061" s="5" t="s">
        <v>700</v>
      </c>
      <c r="E10061" s="5">
        <v>2</v>
      </c>
      <c r="F10061" s="5" t="s">
        <v>2598</v>
      </c>
      <c r="G10061" s="31">
        <v>0</v>
      </c>
      <c r="H10061" s="32">
        <v>0</v>
      </c>
      <c r="I10061" s="33">
        <v>234.465</v>
      </c>
    </row>
    <row r="10062" spans="1:9">
      <c r="A10062" s="5">
        <v>2600050380</v>
      </c>
      <c r="B10062" s="5" t="s">
        <v>7466</v>
      </c>
      <c r="C10062" s="5" t="s">
        <v>699</v>
      </c>
      <c r="D10062" s="5" t="s">
        <v>700</v>
      </c>
      <c r="E10062" s="5">
        <v>1</v>
      </c>
      <c r="F10062" s="5" t="s">
        <v>2598</v>
      </c>
      <c r="G10062" s="31">
        <v>0</v>
      </c>
      <c r="H10062" s="32">
        <v>0</v>
      </c>
      <c r="I10062" s="33">
        <v>237.29</v>
      </c>
    </row>
    <row r="10063" spans="1:9">
      <c r="A10063" s="5">
        <v>2600050382</v>
      </c>
      <c r="B10063" s="5" t="s">
        <v>7467</v>
      </c>
      <c r="C10063" s="5" t="s">
        <v>699</v>
      </c>
      <c r="D10063" s="5" t="s">
        <v>700</v>
      </c>
      <c r="E10063" s="5">
        <v>1</v>
      </c>
      <c r="F10063" s="5" t="s">
        <v>2598</v>
      </c>
      <c r="G10063" s="31">
        <v>0</v>
      </c>
      <c r="H10063" s="32">
        <v>0</v>
      </c>
      <c r="I10063" s="33">
        <v>237.29</v>
      </c>
    </row>
    <row r="10064" spans="1:9">
      <c r="A10064" s="5">
        <v>2600050383</v>
      </c>
      <c r="B10064" s="5" t="s">
        <v>7468</v>
      </c>
      <c r="C10064" s="5" t="s">
        <v>699</v>
      </c>
      <c r="D10064" s="5" t="s">
        <v>700</v>
      </c>
      <c r="E10064" s="5">
        <v>1</v>
      </c>
      <c r="F10064" s="5" t="s">
        <v>2598</v>
      </c>
      <c r="G10064" s="31">
        <v>0</v>
      </c>
      <c r="H10064" s="32">
        <v>0</v>
      </c>
      <c r="I10064" s="5">
        <v>237.29</v>
      </c>
    </row>
    <row r="10065" spans="1:9">
      <c r="A10065" s="5">
        <v>2600050384</v>
      </c>
      <c r="B10065" s="5" t="s">
        <v>7469</v>
      </c>
      <c r="C10065" s="5" t="s">
        <v>699</v>
      </c>
      <c r="D10065" s="5" t="s">
        <v>700</v>
      </c>
      <c r="E10065" s="5">
        <v>1</v>
      </c>
      <c r="F10065" s="5" t="s">
        <v>2598</v>
      </c>
      <c r="G10065" s="31">
        <v>0</v>
      </c>
      <c r="H10065" s="32">
        <v>0</v>
      </c>
      <c r="I10065" s="5">
        <v>241.52</v>
      </c>
    </row>
    <row r="10066" spans="1:9">
      <c r="A10066" s="5">
        <v>2600050386</v>
      </c>
      <c r="B10066" s="5" t="s">
        <v>7470</v>
      </c>
      <c r="C10066" s="5" t="s">
        <v>699</v>
      </c>
      <c r="D10066" s="5" t="s">
        <v>700</v>
      </c>
      <c r="E10066" s="5">
        <v>99</v>
      </c>
      <c r="F10066" s="5" t="s">
        <v>5538</v>
      </c>
      <c r="G10066" s="31">
        <v>0</v>
      </c>
      <c r="H10066" s="32">
        <v>170</v>
      </c>
      <c r="I10066" s="5">
        <v>15.887879</v>
      </c>
    </row>
    <row r="10067" spans="1:9">
      <c r="A10067" s="5">
        <v>2600050386</v>
      </c>
      <c r="B10067" s="5" t="s">
        <v>7470</v>
      </c>
      <c r="C10067" s="5" t="s">
        <v>909</v>
      </c>
      <c r="D10067" s="5" t="s">
        <v>910</v>
      </c>
      <c r="E10067" s="5">
        <v>2.35</v>
      </c>
      <c r="F10067" s="5" t="s">
        <v>5538</v>
      </c>
      <c r="G10067" s="31">
        <v>0</v>
      </c>
      <c r="H10067" s="32">
        <v>0</v>
      </c>
      <c r="I10067" s="5">
        <v>15.408511000000001</v>
      </c>
    </row>
    <row r="10068" spans="1:9">
      <c r="A10068" s="5">
        <v>2600050387</v>
      </c>
      <c r="B10068" s="5" t="s">
        <v>7471</v>
      </c>
      <c r="C10068" s="5" t="s">
        <v>699</v>
      </c>
      <c r="D10068" s="5" t="s">
        <v>700</v>
      </c>
      <c r="E10068" s="5">
        <v>1</v>
      </c>
      <c r="F10068" s="5" t="s">
        <v>2598</v>
      </c>
      <c r="G10068" s="31">
        <v>0</v>
      </c>
      <c r="H10068" s="32">
        <v>0</v>
      </c>
      <c r="I10068" s="5">
        <v>27.77</v>
      </c>
    </row>
    <row r="10069" spans="1:9">
      <c r="A10069" s="5">
        <v>2600050389</v>
      </c>
      <c r="B10069" s="5" t="s">
        <v>7472</v>
      </c>
      <c r="C10069" s="5" t="s">
        <v>699</v>
      </c>
      <c r="D10069" s="5" t="s">
        <v>700</v>
      </c>
      <c r="E10069" s="5">
        <v>4</v>
      </c>
      <c r="F10069" s="5" t="s">
        <v>2598</v>
      </c>
      <c r="G10069" s="31">
        <v>0</v>
      </c>
      <c r="H10069" s="32">
        <v>0</v>
      </c>
      <c r="I10069" s="33">
        <v>2542.4050000000002</v>
      </c>
    </row>
    <row r="10070" spans="1:9">
      <c r="A10070" s="5">
        <v>2600050398</v>
      </c>
      <c r="B10070" s="5" t="s">
        <v>7473</v>
      </c>
      <c r="C10070" s="5" t="s">
        <v>699</v>
      </c>
      <c r="D10070" s="5" t="s">
        <v>700</v>
      </c>
      <c r="E10070" s="5">
        <v>5</v>
      </c>
      <c r="F10070" s="5" t="s">
        <v>2598</v>
      </c>
      <c r="G10070" s="31">
        <v>0</v>
      </c>
      <c r="H10070" s="32">
        <v>0</v>
      </c>
      <c r="I10070" s="5">
        <v>16.782</v>
      </c>
    </row>
    <row r="10071" spans="1:9">
      <c r="A10071" s="5">
        <v>2600050423</v>
      </c>
      <c r="B10071" s="5" t="s">
        <v>7474</v>
      </c>
      <c r="C10071" s="5" t="s">
        <v>699</v>
      </c>
      <c r="D10071" s="5" t="s">
        <v>700</v>
      </c>
      <c r="E10071" s="5">
        <v>53</v>
      </c>
      <c r="F10071" s="5" t="s">
        <v>4407</v>
      </c>
      <c r="G10071" s="31">
        <v>0</v>
      </c>
      <c r="H10071" s="32">
        <v>140</v>
      </c>
      <c r="I10071" s="5">
        <v>28.122453</v>
      </c>
    </row>
    <row r="10072" spans="1:9">
      <c r="A10072" s="5">
        <v>2600050423</v>
      </c>
      <c r="B10072" s="5" t="s">
        <v>7474</v>
      </c>
      <c r="C10072" s="5" t="s">
        <v>909</v>
      </c>
      <c r="D10072" s="5" t="s">
        <v>910</v>
      </c>
      <c r="E10072" s="5">
        <v>6.49</v>
      </c>
      <c r="F10072" s="5" t="s">
        <v>4407</v>
      </c>
      <c r="G10072" s="31">
        <v>0</v>
      </c>
      <c r="H10072" s="32">
        <v>0</v>
      </c>
      <c r="I10072" s="5">
        <v>25.921417999999999</v>
      </c>
    </row>
    <row r="10073" spans="1:9">
      <c r="A10073" s="5">
        <v>2600050428</v>
      </c>
      <c r="B10073" s="5" t="s">
        <v>7475</v>
      </c>
      <c r="C10073" s="5" t="s">
        <v>699</v>
      </c>
      <c r="D10073" s="5" t="s">
        <v>700</v>
      </c>
      <c r="E10073" s="5">
        <v>90</v>
      </c>
      <c r="F10073" s="5" t="s">
        <v>2598</v>
      </c>
      <c r="G10073" s="31">
        <v>0</v>
      </c>
      <c r="H10073" s="32">
        <v>0</v>
      </c>
      <c r="I10073" s="5">
        <v>25.373778000000001</v>
      </c>
    </row>
    <row r="10074" spans="1:9">
      <c r="A10074" s="5">
        <v>2600050447</v>
      </c>
      <c r="B10074" s="5" t="s">
        <v>7476</v>
      </c>
      <c r="C10074" s="5" t="s">
        <v>699</v>
      </c>
      <c r="D10074" s="5" t="s">
        <v>700</v>
      </c>
      <c r="E10074" s="5">
        <v>3</v>
      </c>
      <c r="F10074" s="5" t="s">
        <v>2598</v>
      </c>
      <c r="G10074" s="31">
        <v>0</v>
      </c>
      <c r="H10074" s="32">
        <v>0</v>
      </c>
      <c r="I10074" s="33">
        <v>3564.7066669999999</v>
      </c>
    </row>
    <row r="10075" spans="1:9">
      <c r="A10075" s="5">
        <v>2600050454</v>
      </c>
      <c r="B10075" s="5" t="s">
        <v>7477</v>
      </c>
      <c r="C10075" s="5" t="s">
        <v>699</v>
      </c>
      <c r="D10075" s="5" t="s">
        <v>700</v>
      </c>
      <c r="E10075" s="5">
        <v>6</v>
      </c>
      <c r="F10075" s="5" t="s">
        <v>2598</v>
      </c>
      <c r="G10075" s="31">
        <v>0</v>
      </c>
      <c r="H10075" s="32">
        <v>0</v>
      </c>
      <c r="I10075" s="33">
        <v>1014.071667</v>
      </c>
    </row>
    <row r="10076" spans="1:9">
      <c r="A10076" s="5">
        <v>2600050455</v>
      </c>
      <c r="B10076" s="5" t="s">
        <v>7478</v>
      </c>
      <c r="C10076" s="5" t="s">
        <v>699</v>
      </c>
      <c r="D10076" s="5" t="s">
        <v>700</v>
      </c>
      <c r="E10076" s="5">
        <v>5</v>
      </c>
      <c r="F10076" s="5" t="s">
        <v>2598</v>
      </c>
      <c r="G10076" s="31">
        <v>0</v>
      </c>
      <c r="H10076" s="32">
        <v>0</v>
      </c>
      <c r="I10076" s="5">
        <v>963.39599999999996</v>
      </c>
    </row>
    <row r="10077" spans="1:9">
      <c r="A10077" s="5">
        <v>2600050468</v>
      </c>
      <c r="B10077" s="5" t="s">
        <v>7479</v>
      </c>
      <c r="C10077" s="5" t="s">
        <v>699</v>
      </c>
      <c r="D10077" s="5" t="s">
        <v>700</v>
      </c>
      <c r="E10077" s="5">
        <v>4</v>
      </c>
      <c r="F10077" s="5" t="s">
        <v>2598</v>
      </c>
      <c r="G10077" s="31">
        <v>0</v>
      </c>
      <c r="H10077" s="32">
        <v>0</v>
      </c>
      <c r="I10077" s="5">
        <v>22.434999999999999</v>
      </c>
    </row>
    <row r="10078" spans="1:9">
      <c r="A10078" s="5">
        <v>2600050475</v>
      </c>
      <c r="B10078" s="5" t="s">
        <v>7480</v>
      </c>
      <c r="C10078" s="5" t="s">
        <v>248</v>
      </c>
      <c r="D10078" s="5" t="s">
        <v>249</v>
      </c>
      <c r="E10078" s="5">
        <v>2</v>
      </c>
      <c r="F10078" s="5" t="s">
        <v>2598</v>
      </c>
      <c r="G10078" s="31">
        <v>0</v>
      </c>
      <c r="H10078" s="32">
        <v>0</v>
      </c>
      <c r="I10078" s="5">
        <v>71.930000000000007</v>
      </c>
    </row>
    <row r="10079" spans="1:9">
      <c r="A10079" s="5">
        <v>2600050476</v>
      </c>
      <c r="B10079" s="5" t="s">
        <v>7481</v>
      </c>
      <c r="C10079" s="5" t="s">
        <v>699</v>
      </c>
      <c r="D10079" s="5" t="s">
        <v>700</v>
      </c>
      <c r="E10079" s="5">
        <v>5</v>
      </c>
      <c r="F10079" s="5" t="s">
        <v>2598</v>
      </c>
      <c r="G10079" s="31">
        <v>0</v>
      </c>
      <c r="H10079" s="32">
        <v>0</v>
      </c>
      <c r="I10079" s="5">
        <v>19.864000000000001</v>
      </c>
    </row>
    <row r="10080" spans="1:9">
      <c r="A10080" s="5">
        <v>2600050491</v>
      </c>
      <c r="B10080" s="5" t="s">
        <v>7482</v>
      </c>
      <c r="C10080" s="5" t="s">
        <v>699</v>
      </c>
      <c r="D10080" s="5" t="s">
        <v>700</v>
      </c>
      <c r="E10080" s="5">
        <v>2</v>
      </c>
      <c r="F10080" s="5" t="s">
        <v>2598</v>
      </c>
      <c r="G10080" s="31">
        <v>0</v>
      </c>
      <c r="H10080" s="32">
        <v>0</v>
      </c>
      <c r="I10080" s="5">
        <v>154.11000000000001</v>
      </c>
    </row>
    <row r="10081" spans="1:9">
      <c r="A10081" s="5">
        <v>2600050492</v>
      </c>
      <c r="B10081" s="5" t="s">
        <v>7483</v>
      </c>
      <c r="C10081" s="5" t="s">
        <v>699</v>
      </c>
      <c r="D10081" s="5" t="s">
        <v>700</v>
      </c>
      <c r="E10081" s="5">
        <v>3</v>
      </c>
      <c r="F10081" s="5" t="s">
        <v>2598</v>
      </c>
      <c r="G10081" s="31">
        <v>0</v>
      </c>
      <c r="H10081" s="32">
        <v>0</v>
      </c>
      <c r="I10081" s="5">
        <v>144.47999999999999</v>
      </c>
    </row>
    <row r="10082" spans="1:9">
      <c r="A10082" s="5">
        <v>2600050493</v>
      </c>
      <c r="B10082" s="5" t="s">
        <v>7484</v>
      </c>
      <c r="C10082" s="5" t="s">
        <v>699</v>
      </c>
      <c r="D10082" s="5" t="s">
        <v>700</v>
      </c>
      <c r="E10082" s="5">
        <v>2</v>
      </c>
      <c r="F10082" s="5" t="s">
        <v>2598</v>
      </c>
      <c r="G10082" s="31">
        <v>0</v>
      </c>
      <c r="H10082" s="32">
        <v>0</v>
      </c>
      <c r="I10082" s="33">
        <v>173.255</v>
      </c>
    </row>
    <row r="10083" spans="1:9">
      <c r="A10083" s="5">
        <v>2600050494</v>
      </c>
      <c r="B10083" s="5" t="s">
        <v>7485</v>
      </c>
      <c r="C10083" s="5" t="s">
        <v>699</v>
      </c>
      <c r="D10083" s="5" t="s">
        <v>700</v>
      </c>
      <c r="E10083" s="5">
        <v>6</v>
      </c>
      <c r="F10083" s="5" t="s">
        <v>2598</v>
      </c>
      <c r="G10083" s="31">
        <v>0</v>
      </c>
      <c r="H10083" s="32">
        <v>0</v>
      </c>
      <c r="I10083" s="5">
        <v>196.745</v>
      </c>
    </row>
    <row r="10084" spans="1:9">
      <c r="A10084" s="5">
        <v>2600050495</v>
      </c>
      <c r="B10084" s="5" t="s">
        <v>7486</v>
      </c>
      <c r="C10084" s="5" t="s">
        <v>699</v>
      </c>
      <c r="D10084" s="5" t="s">
        <v>700</v>
      </c>
      <c r="E10084" s="5">
        <v>4</v>
      </c>
      <c r="F10084" s="5" t="s">
        <v>2598</v>
      </c>
      <c r="G10084" s="31">
        <v>0</v>
      </c>
      <c r="H10084" s="32">
        <v>0</v>
      </c>
      <c r="I10084" s="5">
        <v>314.79000000000002</v>
      </c>
    </row>
    <row r="10085" spans="1:9">
      <c r="A10085" s="5">
        <v>2600050496</v>
      </c>
      <c r="B10085" s="5" t="s">
        <v>7487</v>
      </c>
      <c r="C10085" s="5" t="s">
        <v>699</v>
      </c>
      <c r="D10085" s="5" t="s">
        <v>700</v>
      </c>
      <c r="E10085" s="5">
        <v>5</v>
      </c>
      <c r="F10085" s="5" t="s">
        <v>2598</v>
      </c>
      <c r="G10085" s="31">
        <v>0</v>
      </c>
      <c r="H10085" s="32">
        <v>0</v>
      </c>
      <c r="I10085" s="33">
        <v>266.64600000000002</v>
      </c>
    </row>
    <row r="10086" spans="1:9">
      <c r="A10086" s="5">
        <v>2600050497</v>
      </c>
      <c r="B10086" s="5" t="s">
        <v>7488</v>
      </c>
      <c r="C10086" s="5" t="s">
        <v>699</v>
      </c>
      <c r="D10086" s="5" t="s">
        <v>700</v>
      </c>
      <c r="E10086" s="5">
        <v>4</v>
      </c>
      <c r="F10086" s="5" t="s">
        <v>2598</v>
      </c>
      <c r="G10086" s="31">
        <v>0</v>
      </c>
      <c r="H10086" s="32">
        <v>0</v>
      </c>
      <c r="I10086" s="5">
        <v>295.5675</v>
      </c>
    </row>
    <row r="10087" spans="1:9">
      <c r="A10087" s="5">
        <v>2600050498</v>
      </c>
      <c r="B10087" s="5" t="s">
        <v>7489</v>
      </c>
      <c r="C10087" s="5" t="s">
        <v>699</v>
      </c>
      <c r="D10087" s="5" t="s">
        <v>700</v>
      </c>
      <c r="E10087" s="5">
        <v>3</v>
      </c>
      <c r="F10087" s="5" t="s">
        <v>2598</v>
      </c>
      <c r="G10087" s="31">
        <v>0</v>
      </c>
      <c r="H10087" s="32">
        <v>0</v>
      </c>
      <c r="I10087" s="5">
        <v>323.70999999999998</v>
      </c>
    </row>
    <row r="10088" spans="1:9">
      <c r="A10088" s="5">
        <v>2600050499</v>
      </c>
      <c r="B10088" s="5" t="s">
        <v>7490</v>
      </c>
      <c r="C10088" s="5" t="s">
        <v>699</v>
      </c>
      <c r="D10088" s="5" t="s">
        <v>700</v>
      </c>
      <c r="E10088" s="5">
        <v>2</v>
      </c>
      <c r="F10088" s="5" t="s">
        <v>2598</v>
      </c>
      <c r="G10088" s="31">
        <v>0</v>
      </c>
      <c r="H10088" s="32">
        <v>0</v>
      </c>
      <c r="I10088" s="5">
        <v>212.4</v>
      </c>
    </row>
    <row r="10089" spans="1:9">
      <c r="A10089" s="5">
        <v>2600050500</v>
      </c>
      <c r="B10089" s="5" t="s">
        <v>7491</v>
      </c>
      <c r="C10089" s="5" t="s">
        <v>699</v>
      </c>
      <c r="D10089" s="5" t="s">
        <v>700</v>
      </c>
      <c r="E10089" s="5">
        <v>5</v>
      </c>
      <c r="F10089" s="5" t="s">
        <v>2598</v>
      </c>
      <c r="G10089" s="31">
        <v>0</v>
      </c>
      <c r="H10089" s="32">
        <v>0</v>
      </c>
      <c r="I10089" s="5">
        <v>336.00799999999998</v>
      </c>
    </row>
    <row r="10090" spans="1:9">
      <c r="A10090" s="5">
        <v>2600050501</v>
      </c>
      <c r="B10090" s="5" t="s">
        <v>7492</v>
      </c>
      <c r="C10090" s="5" t="s">
        <v>699</v>
      </c>
      <c r="D10090" s="5" t="s">
        <v>700</v>
      </c>
      <c r="E10090" s="5">
        <v>2</v>
      </c>
      <c r="F10090" s="5" t="s">
        <v>2598</v>
      </c>
      <c r="G10090" s="31">
        <v>0</v>
      </c>
      <c r="H10090" s="32">
        <v>0</v>
      </c>
      <c r="I10090" s="5">
        <v>260.15499999999997</v>
      </c>
    </row>
    <row r="10091" spans="1:9">
      <c r="A10091" s="5">
        <v>2600050502</v>
      </c>
      <c r="B10091" s="5" t="s">
        <v>7493</v>
      </c>
      <c r="C10091" s="5" t="s">
        <v>699</v>
      </c>
      <c r="D10091" s="5" t="s">
        <v>700</v>
      </c>
      <c r="E10091" s="5">
        <v>8</v>
      </c>
      <c r="F10091" s="5" t="s">
        <v>2598</v>
      </c>
      <c r="G10091" s="31">
        <v>0</v>
      </c>
      <c r="H10091" s="32">
        <v>0</v>
      </c>
      <c r="I10091" s="33">
        <v>340.74624999999997</v>
      </c>
    </row>
    <row r="10092" spans="1:9">
      <c r="A10092" s="5">
        <v>2600050503</v>
      </c>
      <c r="B10092" s="5" t="s">
        <v>7494</v>
      </c>
      <c r="C10092" s="5" t="s">
        <v>699</v>
      </c>
      <c r="D10092" s="5" t="s">
        <v>700</v>
      </c>
      <c r="E10092" s="5">
        <v>160</v>
      </c>
      <c r="F10092" s="5" t="s">
        <v>2598</v>
      </c>
      <c r="G10092" s="31">
        <v>0</v>
      </c>
      <c r="H10092" s="32">
        <v>30</v>
      </c>
      <c r="I10092" s="33">
        <v>81.722063000000006</v>
      </c>
    </row>
    <row r="10093" spans="1:9">
      <c r="A10093" s="5">
        <v>2600050506</v>
      </c>
      <c r="B10093" s="5" t="s">
        <v>7495</v>
      </c>
      <c r="C10093" s="5" t="s">
        <v>699</v>
      </c>
      <c r="D10093" s="5" t="s">
        <v>700</v>
      </c>
      <c r="E10093" s="5">
        <v>3</v>
      </c>
      <c r="F10093" s="5" t="s">
        <v>2598</v>
      </c>
      <c r="G10093" s="31">
        <v>0</v>
      </c>
      <c r="H10093" s="32">
        <v>0</v>
      </c>
      <c r="I10093" s="5">
        <v>259.693333</v>
      </c>
    </row>
    <row r="10094" spans="1:9">
      <c r="A10094" s="5">
        <v>2600050517</v>
      </c>
      <c r="B10094" s="5" t="s">
        <v>7496</v>
      </c>
      <c r="C10094" s="5" t="s">
        <v>699</v>
      </c>
      <c r="D10094" s="5" t="s">
        <v>700</v>
      </c>
      <c r="E10094" s="5">
        <v>3</v>
      </c>
      <c r="F10094" s="5" t="s">
        <v>2598</v>
      </c>
      <c r="G10094" s="31">
        <v>0</v>
      </c>
      <c r="H10094" s="32">
        <v>0</v>
      </c>
      <c r="I10094" s="33">
        <v>460.44666699999999</v>
      </c>
    </row>
    <row r="10095" spans="1:9">
      <c r="A10095" s="5">
        <v>2600050522</v>
      </c>
      <c r="B10095" s="5" t="s">
        <v>7497</v>
      </c>
      <c r="C10095" s="5" t="s">
        <v>699</v>
      </c>
      <c r="D10095" s="5" t="s">
        <v>700</v>
      </c>
      <c r="E10095" s="5">
        <v>1</v>
      </c>
      <c r="F10095" s="5" t="s">
        <v>6520</v>
      </c>
      <c r="G10095" s="31">
        <v>0</v>
      </c>
      <c r="H10095" s="32">
        <v>0</v>
      </c>
      <c r="I10095" s="33">
        <v>2223.19</v>
      </c>
    </row>
    <row r="10096" spans="1:9">
      <c r="A10096" s="5">
        <v>2600050523</v>
      </c>
      <c r="B10096" s="5" t="s">
        <v>7498</v>
      </c>
      <c r="C10096" s="5" t="s">
        <v>699</v>
      </c>
      <c r="D10096" s="5" t="s">
        <v>700</v>
      </c>
      <c r="E10096" s="5">
        <v>5</v>
      </c>
      <c r="F10096" s="5" t="s">
        <v>2598</v>
      </c>
      <c r="G10096" s="31">
        <v>0</v>
      </c>
      <c r="H10096" s="32">
        <v>0</v>
      </c>
      <c r="I10096" s="33">
        <v>51.573999999999998</v>
      </c>
    </row>
    <row r="10097" spans="1:9">
      <c r="A10097" s="5">
        <v>2600050527</v>
      </c>
      <c r="B10097" s="5" t="s">
        <v>7499</v>
      </c>
      <c r="C10097" s="5" t="s">
        <v>699</v>
      </c>
      <c r="D10097" s="5" t="s">
        <v>700</v>
      </c>
      <c r="E10097" s="5">
        <v>4</v>
      </c>
      <c r="F10097" s="5" t="s">
        <v>2598</v>
      </c>
      <c r="G10097" s="31">
        <v>0</v>
      </c>
      <c r="H10097" s="32">
        <v>0</v>
      </c>
      <c r="I10097" s="33">
        <v>211.86500000000001</v>
      </c>
    </row>
    <row r="10098" spans="1:9">
      <c r="A10098" s="5">
        <v>2600050529</v>
      </c>
      <c r="B10098" s="5" t="s">
        <v>7500</v>
      </c>
      <c r="C10098" s="5" t="s">
        <v>699</v>
      </c>
      <c r="D10098" s="5" t="s">
        <v>700</v>
      </c>
      <c r="E10098" s="5">
        <v>1</v>
      </c>
      <c r="F10098" s="5" t="s">
        <v>2598</v>
      </c>
      <c r="G10098" s="31">
        <v>0</v>
      </c>
      <c r="H10098" s="32">
        <v>0</v>
      </c>
      <c r="I10098" s="33">
        <v>128.35</v>
      </c>
    </row>
    <row r="10099" spans="1:9">
      <c r="A10099" s="5">
        <v>2600050550</v>
      </c>
      <c r="B10099" s="5" t="s">
        <v>7501</v>
      </c>
      <c r="C10099" s="5" t="s">
        <v>699</v>
      </c>
      <c r="D10099" s="5" t="s">
        <v>700</v>
      </c>
      <c r="E10099" s="5">
        <v>6</v>
      </c>
      <c r="F10099" s="5" t="s">
        <v>2598</v>
      </c>
      <c r="G10099" s="31">
        <v>0</v>
      </c>
      <c r="H10099" s="32">
        <v>0</v>
      </c>
      <c r="I10099" s="33">
        <v>120.125</v>
      </c>
    </row>
    <row r="10100" spans="1:9">
      <c r="A10100" s="5">
        <v>2600050552</v>
      </c>
      <c r="B10100" s="5" t="s">
        <v>7502</v>
      </c>
      <c r="C10100" s="5" t="s">
        <v>699</v>
      </c>
      <c r="D10100" s="5" t="s">
        <v>700</v>
      </c>
      <c r="E10100" s="5">
        <v>4</v>
      </c>
      <c r="F10100" s="5" t="s">
        <v>2598</v>
      </c>
      <c r="G10100" s="31">
        <v>0</v>
      </c>
      <c r="H10100" s="32">
        <v>0</v>
      </c>
      <c r="I10100" s="5">
        <v>18.805</v>
      </c>
    </row>
    <row r="10101" spans="1:9">
      <c r="A10101" s="5">
        <v>2600050553</v>
      </c>
      <c r="B10101" s="5" t="s">
        <v>7503</v>
      </c>
      <c r="C10101" s="5" t="s">
        <v>699</v>
      </c>
      <c r="D10101" s="5" t="s">
        <v>700</v>
      </c>
      <c r="E10101" s="5">
        <v>4</v>
      </c>
      <c r="F10101" s="5" t="s">
        <v>2598</v>
      </c>
      <c r="G10101" s="31">
        <v>0</v>
      </c>
      <c r="H10101" s="32">
        <v>0</v>
      </c>
      <c r="I10101" s="33">
        <v>7.4824999999999999</v>
      </c>
    </row>
    <row r="10102" spans="1:9">
      <c r="A10102" s="5">
        <v>2600050554</v>
      </c>
      <c r="B10102" s="5" t="s">
        <v>7504</v>
      </c>
      <c r="C10102" s="5" t="s">
        <v>699</v>
      </c>
      <c r="D10102" s="5" t="s">
        <v>700</v>
      </c>
      <c r="E10102" s="5">
        <v>2</v>
      </c>
      <c r="F10102" s="5" t="s">
        <v>2598</v>
      </c>
      <c r="G10102" s="31">
        <v>0</v>
      </c>
      <c r="H10102" s="32">
        <v>0</v>
      </c>
      <c r="I10102" s="5">
        <v>239.54</v>
      </c>
    </row>
    <row r="10103" spans="1:9">
      <c r="A10103" s="5">
        <v>2600050555</v>
      </c>
      <c r="B10103" s="5" t="s">
        <v>7505</v>
      </c>
      <c r="C10103" s="5" t="s">
        <v>699</v>
      </c>
      <c r="D10103" s="5" t="s">
        <v>700</v>
      </c>
      <c r="E10103" s="5">
        <v>2</v>
      </c>
      <c r="F10103" s="5" t="s">
        <v>2598</v>
      </c>
      <c r="G10103" s="31">
        <v>0</v>
      </c>
      <c r="H10103" s="32">
        <v>0</v>
      </c>
      <c r="I10103" s="33">
        <v>38.85</v>
      </c>
    </row>
    <row r="10104" spans="1:9">
      <c r="A10104" s="5">
        <v>2600050563</v>
      </c>
      <c r="B10104" s="5" t="s">
        <v>7506</v>
      </c>
      <c r="C10104" s="5" t="s">
        <v>699</v>
      </c>
      <c r="D10104" s="5" t="s">
        <v>700</v>
      </c>
      <c r="E10104" s="5">
        <v>5</v>
      </c>
      <c r="F10104" s="5" t="s">
        <v>2598</v>
      </c>
      <c r="G10104" s="31">
        <v>0</v>
      </c>
      <c r="H10104" s="32">
        <v>0</v>
      </c>
      <c r="I10104" s="33">
        <v>5.0339999999999998</v>
      </c>
    </row>
    <row r="10105" spans="1:9">
      <c r="A10105" s="5">
        <v>2600050568</v>
      </c>
      <c r="B10105" s="5" t="s">
        <v>7507</v>
      </c>
      <c r="C10105" s="5" t="s">
        <v>699</v>
      </c>
      <c r="D10105" s="5" t="s">
        <v>700</v>
      </c>
      <c r="E10105" s="5">
        <v>8</v>
      </c>
      <c r="F10105" s="5" t="s">
        <v>2598</v>
      </c>
      <c r="G10105" s="31">
        <v>0</v>
      </c>
      <c r="H10105" s="32">
        <v>0</v>
      </c>
      <c r="I10105" s="5">
        <v>52.35125</v>
      </c>
    </row>
    <row r="10106" spans="1:9">
      <c r="A10106" s="5">
        <v>2600050573</v>
      </c>
      <c r="B10106" s="5" t="s">
        <v>7508</v>
      </c>
      <c r="C10106" s="5" t="s">
        <v>699</v>
      </c>
      <c r="D10106" s="5" t="s">
        <v>700</v>
      </c>
      <c r="E10106" s="5">
        <v>4</v>
      </c>
      <c r="F10106" s="5" t="s">
        <v>2598</v>
      </c>
      <c r="G10106" s="31">
        <v>0</v>
      </c>
      <c r="H10106" s="32">
        <v>0</v>
      </c>
      <c r="I10106" s="5">
        <v>6.44</v>
      </c>
    </row>
    <row r="10107" spans="1:9">
      <c r="A10107" s="5">
        <v>2600050576</v>
      </c>
      <c r="B10107" s="5" t="s">
        <v>7509</v>
      </c>
      <c r="C10107" s="5" t="s">
        <v>699</v>
      </c>
      <c r="D10107" s="5" t="s">
        <v>700</v>
      </c>
      <c r="E10107" s="5">
        <v>2</v>
      </c>
      <c r="F10107" s="5" t="s">
        <v>2598</v>
      </c>
      <c r="G10107" s="31">
        <v>0</v>
      </c>
      <c r="H10107" s="32">
        <v>0</v>
      </c>
      <c r="I10107" s="5">
        <v>14.5</v>
      </c>
    </row>
    <row r="10108" spans="1:9">
      <c r="A10108" s="5">
        <v>2600050577</v>
      </c>
      <c r="B10108" s="5" t="s">
        <v>7510</v>
      </c>
      <c r="C10108" s="5" t="s">
        <v>699</v>
      </c>
      <c r="D10108" s="5" t="s">
        <v>700</v>
      </c>
      <c r="E10108" s="5">
        <v>2</v>
      </c>
      <c r="F10108" s="5" t="s">
        <v>2598</v>
      </c>
      <c r="G10108" s="31">
        <v>0</v>
      </c>
      <c r="H10108" s="32">
        <v>0</v>
      </c>
      <c r="I10108" s="5">
        <v>23.195</v>
      </c>
    </row>
    <row r="10109" spans="1:9">
      <c r="A10109" s="5">
        <v>2600050584</v>
      </c>
      <c r="B10109" s="5" t="s">
        <v>7511</v>
      </c>
      <c r="C10109" s="5" t="s">
        <v>699</v>
      </c>
      <c r="D10109" s="5" t="s">
        <v>700</v>
      </c>
      <c r="E10109" s="5">
        <v>2</v>
      </c>
      <c r="F10109" s="5" t="s">
        <v>6520</v>
      </c>
      <c r="G10109" s="31">
        <v>0</v>
      </c>
      <c r="H10109" s="32">
        <v>0</v>
      </c>
      <c r="I10109" s="5">
        <v>196.83500000000001</v>
      </c>
    </row>
    <row r="10110" spans="1:9">
      <c r="A10110" s="5">
        <v>2600050585</v>
      </c>
      <c r="B10110" s="5" t="s">
        <v>7512</v>
      </c>
      <c r="C10110" s="5" t="s">
        <v>699</v>
      </c>
      <c r="D10110" s="5" t="s">
        <v>700</v>
      </c>
      <c r="E10110" s="5">
        <v>4</v>
      </c>
      <c r="F10110" s="5" t="s">
        <v>2598</v>
      </c>
      <c r="G10110" s="31">
        <v>0</v>
      </c>
      <c r="H10110" s="32">
        <v>0</v>
      </c>
      <c r="I10110" s="33">
        <v>802.26</v>
      </c>
    </row>
    <row r="10111" spans="1:9">
      <c r="A10111" s="5">
        <v>2600050586</v>
      </c>
      <c r="B10111" s="5" t="s">
        <v>7513</v>
      </c>
      <c r="C10111" s="5" t="s">
        <v>699</v>
      </c>
      <c r="D10111" s="5" t="s">
        <v>700</v>
      </c>
      <c r="E10111" s="5">
        <v>6</v>
      </c>
      <c r="F10111" s="5" t="s">
        <v>2598</v>
      </c>
      <c r="G10111" s="31">
        <v>0</v>
      </c>
      <c r="H10111" s="32">
        <v>0</v>
      </c>
      <c r="I10111" s="33">
        <v>12.66</v>
      </c>
    </row>
    <row r="10112" spans="1:9">
      <c r="A10112" s="5">
        <v>2600050590</v>
      </c>
      <c r="B10112" s="5" t="s">
        <v>7514</v>
      </c>
      <c r="C10112" s="5" t="s">
        <v>699</v>
      </c>
      <c r="D10112" s="5" t="s">
        <v>700</v>
      </c>
      <c r="E10112" s="5">
        <v>2</v>
      </c>
      <c r="F10112" s="5" t="s">
        <v>2598</v>
      </c>
      <c r="G10112" s="31">
        <v>0</v>
      </c>
      <c r="H10112" s="32">
        <v>0</v>
      </c>
      <c r="I10112" s="5">
        <v>7.8150000000000004</v>
      </c>
    </row>
    <row r="10113" spans="1:9">
      <c r="A10113" s="5">
        <v>2600050592</v>
      </c>
      <c r="B10113" s="5" t="s">
        <v>7515</v>
      </c>
      <c r="C10113" s="5" t="s">
        <v>699</v>
      </c>
      <c r="D10113" s="5" t="s">
        <v>700</v>
      </c>
      <c r="E10113" s="5">
        <v>7</v>
      </c>
      <c r="F10113" s="5" t="s">
        <v>2598</v>
      </c>
      <c r="G10113" s="31">
        <v>0</v>
      </c>
      <c r="H10113" s="32">
        <v>0</v>
      </c>
      <c r="I10113" s="33">
        <v>8.5</v>
      </c>
    </row>
    <row r="10114" spans="1:9">
      <c r="A10114" s="5">
        <v>2600050600</v>
      </c>
      <c r="B10114" s="5" t="s">
        <v>7516</v>
      </c>
      <c r="C10114" s="5" t="s">
        <v>699</v>
      </c>
      <c r="D10114" s="5" t="s">
        <v>700</v>
      </c>
      <c r="E10114" s="5">
        <v>2</v>
      </c>
      <c r="F10114" s="5" t="s">
        <v>2598</v>
      </c>
      <c r="G10114" s="31">
        <v>0</v>
      </c>
      <c r="H10114" s="32">
        <v>0</v>
      </c>
      <c r="I10114" s="33">
        <v>194.965</v>
      </c>
    </row>
    <row r="10115" spans="1:9">
      <c r="A10115" s="5">
        <v>2600050601</v>
      </c>
      <c r="B10115" s="5" t="s">
        <v>7517</v>
      </c>
      <c r="C10115" s="5" t="s">
        <v>699</v>
      </c>
      <c r="D10115" s="5" t="s">
        <v>700</v>
      </c>
      <c r="E10115" s="5">
        <v>4</v>
      </c>
      <c r="F10115" s="5" t="s">
        <v>2598</v>
      </c>
      <c r="G10115" s="31">
        <v>0</v>
      </c>
      <c r="H10115" s="32">
        <v>0</v>
      </c>
      <c r="I10115" s="5">
        <v>1.5075000000000001</v>
      </c>
    </row>
    <row r="10116" spans="1:9">
      <c r="A10116" s="5">
        <v>2600050604</v>
      </c>
      <c r="B10116" s="5" t="s">
        <v>7518</v>
      </c>
      <c r="C10116" s="5" t="s">
        <v>699</v>
      </c>
      <c r="D10116" s="5" t="s">
        <v>700</v>
      </c>
      <c r="E10116" s="5">
        <v>6</v>
      </c>
      <c r="F10116" s="5" t="s">
        <v>2598</v>
      </c>
      <c r="G10116" s="31">
        <v>0</v>
      </c>
      <c r="H10116" s="32">
        <v>0</v>
      </c>
      <c r="I10116" s="5">
        <v>35</v>
      </c>
    </row>
    <row r="10117" spans="1:9">
      <c r="A10117" s="5">
        <v>2600050605</v>
      </c>
      <c r="B10117" s="5" t="s">
        <v>7519</v>
      </c>
      <c r="C10117" s="5" t="s">
        <v>699</v>
      </c>
      <c r="D10117" s="5" t="s">
        <v>700</v>
      </c>
      <c r="E10117" s="5">
        <v>1</v>
      </c>
      <c r="F10117" s="5" t="s">
        <v>2598</v>
      </c>
      <c r="G10117" s="31">
        <v>0</v>
      </c>
      <c r="H10117" s="32">
        <v>0</v>
      </c>
      <c r="I10117" s="5">
        <v>101.16</v>
      </c>
    </row>
    <row r="10118" spans="1:9">
      <c r="A10118" s="5">
        <v>2600050607</v>
      </c>
      <c r="B10118" s="5" t="s">
        <v>7520</v>
      </c>
      <c r="C10118" s="5" t="s">
        <v>699</v>
      </c>
      <c r="D10118" s="5" t="s">
        <v>700</v>
      </c>
      <c r="E10118" s="5">
        <v>4</v>
      </c>
      <c r="F10118" s="5" t="s">
        <v>2598</v>
      </c>
      <c r="G10118" s="31">
        <v>0</v>
      </c>
      <c r="H10118" s="32">
        <v>0</v>
      </c>
      <c r="I10118" s="5">
        <v>60.107500000000002</v>
      </c>
    </row>
    <row r="10119" spans="1:9">
      <c r="A10119" s="5">
        <v>2600050608</v>
      </c>
      <c r="B10119" s="5" t="s">
        <v>7521</v>
      </c>
      <c r="C10119" s="5" t="s">
        <v>699</v>
      </c>
      <c r="D10119" s="5" t="s">
        <v>700</v>
      </c>
      <c r="E10119" s="5">
        <v>0</v>
      </c>
      <c r="F10119" s="5" t="s">
        <v>2598</v>
      </c>
      <c r="G10119" s="31">
        <v>0</v>
      </c>
      <c r="H10119" s="32">
        <v>1</v>
      </c>
      <c r="I10119" s="33">
        <v>4093.6550000000002</v>
      </c>
    </row>
    <row r="10120" spans="1:9">
      <c r="A10120" s="5">
        <v>2600050609</v>
      </c>
      <c r="B10120" s="5" t="s">
        <v>7522</v>
      </c>
      <c r="C10120" s="5" t="s">
        <v>699</v>
      </c>
      <c r="D10120" s="5" t="s">
        <v>700</v>
      </c>
      <c r="E10120" s="5">
        <v>8</v>
      </c>
      <c r="F10120" s="5" t="s">
        <v>2598</v>
      </c>
      <c r="G10120" s="31">
        <v>0</v>
      </c>
      <c r="H10120" s="32">
        <v>0</v>
      </c>
      <c r="I10120" s="5">
        <v>68.228750000000005</v>
      </c>
    </row>
    <row r="10121" spans="1:9">
      <c r="A10121" s="5">
        <v>2600050610</v>
      </c>
      <c r="B10121" s="5" t="s">
        <v>7523</v>
      </c>
      <c r="C10121" s="5" t="s">
        <v>699</v>
      </c>
      <c r="D10121" s="5" t="s">
        <v>700</v>
      </c>
      <c r="E10121" s="5">
        <v>3</v>
      </c>
      <c r="F10121" s="5" t="s">
        <v>2598</v>
      </c>
      <c r="G10121" s="31">
        <v>0</v>
      </c>
      <c r="H10121" s="32">
        <v>0</v>
      </c>
      <c r="I10121" s="5">
        <v>85.013333000000003</v>
      </c>
    </row>
    <row r="10122" spans="1:9">
      <c r="A10122" s="5">
        <v>2600050617</v>
      </c>
      <c r="B10122" s="5" t="s">
        <v>7524</v>
      </c>
      <c r="C10122" s="5" t="s">
        <v>699</v>
      </c>
      <c r="D10122" s="5" t="s">
        <v>700</v>
      </c>
      <c r="E10122" s="5">
        <v>2</v>
      </c>
      <c r="F10122" s="5" t="s">
        <v>2598</v>
      </c>
      <c r="G10122" s="31">
        <v>0</v>
      </c>
      <c r="H10122" s="32">
        <v>0</v>
      </c>
      <c r="I10122" s="5">
        <v>46</v>
      </c>
    </row>
    <row r="10123" spans="1:9">
      <c r="A10123" s="5">
        <v>2600050618</v>
      </c>
      <c r="B10123" s="5" t="s">
        <v>7525</v>
      </c>
      <c r="C10123" s="5" t="s">
        <v>699</v>
      </c>
      <c r="D10123" s="5" t="s">
        <v>700</v>
      </c>
      <c r="E10123" s="5">
        <v>1</v>
      </c>
      <c r="F10123" s="5" t="s">
        <v>2598</v>
      </c>
      <c r="G10123" s="31">
        <v>0</v>
      </c>
      <c r="H10123" s="32">
        <v>0</v>
      </c>
      <c r="I10123" s="5">
        <v>13.09</v>
      </c>
    </row>
    <row r="10124" spans="1:9">
      <c r="A10124" s="5">
        <v>2600050621</v>
      </c>
      <c r="B10124" s="5" t="s">
        <v>7526</v>
      </c>
      <c r="C10124" s="5" t="s">
        <v>699</v>
      </c>
      <c r="D10124" s="5" t="s">
        <v>700</v>
      </c>
      <c r="E10124" s="5">
        <v>1.4</v>
      </c>
      <c r="F10124" s="5" t="s">
        <v>4407</v>
      </c>
      <c r="G10124" s="31">
        <v>0</v>
      </c>
      <c r="H10124" s="32">
        <v>0</v>
      </c>
      <c r="I10124" s="5">
        <v>88.85</v>
      </c>
    </row>
    <row r="10125" spans="1:9">
      <c r="A10125" s="5">
        <v>2600050647</v>
      </c>
      <c r="B10125" s="5" t="s">
        <v>7527</v>
      </c>
      <c r="C10125" s="5" t="s">
        <v>699</v>
      </c>
      <c r="D10125" s="5" t="s">
        <v>700</v>
      </c>
      <c r="E10125" s="5">
        <v>2</v>
      </c>
      <c r="F10125" s="5" t="s">
        <v>2598</v>
      </c>
      <c r="G10125" s="31">
        <v>0</v>
      </c>
      <c r="H10125" s="32">
        <v>0</v>
      </c>
      <c r="I10125" s="33">
        <v>48.78</v>
      </c>
    </row>
    <row r="10126" spans="1:9">
      <c r="A10126" s="5">
        <v>2600050649</v>
      </c>
      <c r="B10126" s="5" t="s">
        <v>7528</v>
      </c>
      <c r="C10126" s="5" t="s">
        <v>699</v>
      </c>
      <c r="D10126" s="5" t="s">
        <v>700</v>
      </c>
      <c r="E10126" s="5">
        <v>10</v>
      </c>
      <c r="F10126" s="5" t="s">
        <v>2598</v>
      </c>
      <c r="G10126" s="31">
        <v>0</v>
      </c>
      <c r="H10126" s="32">
        <v>0</v>
      </c>
      <c r="I10126" s="33">
        <v>22.495000000000001</v>
      </c>
    </row>
    <row r="10127" spans="1:9">
      <c r="A10127" s="5">
        <v>2600050654</v>
      </c>
      <c r="B10127" s="5" t="s">
        <v>7529</v>
      </c>
      <c r="C10127" s="5" t="s">
        <v>699</v>
      </c>
      <c r="D10127" s="5" t="s">
        <v>700</v>
      </c>
      <c r="E10127" s="5">
        <v>10</v>
      </c>
      <c r="F10127" s="5" t="s">
        <v>2598</v>
      </c>
      <c r="G10127" s="31">
        <v>0</v>
      </c>
      <c r="H10127" s="32">
        <v>0</v>
      </c>
      <c r="I10127" s="33">
        <v>1.1020000000000001</v>
      </c>
    </row>
    <row r="10128" spans="1:9">
      <c r="A10128" s="5">
        <v>2600050655</v>
      </c>
      <c r="B10128" s="5" t="s">
        <v>7530</v>
      </c>
      <c r="C10128" s="5" t="s">
        <v>699</v>
      </c>
      <c r="D10128" s="5" t="s">
        <v>700</v>
      </c>
      <c r="E10128" s="5">
        <v>0</v>
      </c>
      <c r="F10128" s="5" t="s">
        <v>2598</v>
      </c>
      <c r="G10128" s="31">
        <v>0</v>
      </c>
      <c r="H10128" s="32">
        <v>1</v>
      </c>
      <c r="I10128" s="33">
        <v>1016.265</v>
      </c>
    </row>
    <row r="10129" spans="1:9">
      <c r="A10129" s="5">
        <v>2600050656</v>
      </c>
      <c r="B10129" s="5" t="s">
        <v>7531</v>
      </c>
      <c r="C10129" s="5" t="s">
        <v>699</v>
      </c>
      <c r="D10129" s="5" t="s">
        <v>700</v>
      </c>
      <c r="E10129" s="5">
        <v>0</v>
      </c>
      <c r="F10129" s="5" t="s">
        <v>2598</v>
      </c>
      <c r="G10129" s="31">
        <v>0</v>
      </c>
      <c r="H10129" s="32">
        <v>1</v>
      </c>
      <c r="I10129" s="33">
        <v>1585.6849999999999</v>
      </c>
    </row>
    <row r="10130" spans="1:9">
      <c r="A10130" s="5">
        <v>2600050658</v>
      </c>
      <c r="B10130" s="5" t="s">
        <v>7532</v>
      </c>
      <c r="C10130" s="5" t="s">
        <v>248</v>
      </c>
      <c r="D10130" s="5" t="s">
        <v>249</v>
      </c>
      <c r="E10130" s="5">
        <v>11</v>
      </c>
      <c r="F10130" s="5" t="s">
        <v>2598</v>
      </c>
      <c r="G10130" s="31">
        <v>0</v>
      </c>
      <c r="H10130" s="32">
        <v>0</v>
      </c>
      <c r="I10130" s="33">
        <v>0.466364</v>
      </c>
    </row>
    <row r="10131" spans="1:9">
      <c r="A10131" s="5">
        <v>2600050673</v>
      </c>
      <c r="B10131" s="5" t="s">
        <v>7533</v>
      </c>
      <c r="C10131" s="5" t="s">
        <v>699</v>
      </c>
      <c r="D10131" s="5" t="s">
        <v>700</v>
      </c>
      <c r="E10131" s="5">
        <v>2</v>
      </c>
      <c r="F10131" s="5" t="s">
        <v>2598</v>
      </c>
      <c r="G10131" s="31">
        <v>0</v>
      </c>
      <c r="H10131" s="32">
        <v>0</v>
      </c>
      <c r="I10131" s="33">
        <v>3376.59</v>
      </c>
    </row>
    <row r="10132" spans="1:9">
      <c r="A10132" s="5">
        <v>2600050676</v>
      </c>
      <c r="B10132" s="5" t="s">
        <v>7534</v>
      </c>
      <c r="C10132" s="5" t="s">
        <v>699</v>
      </c>
      <c r="D10132" s="5" t="s">
        <v>700</v>
      </c>
      <c r="E10132" s="5">
        <v>75</v>
      </c>
      <c r="F10132" s="5" t="s">
        <v>2598</v>
      </c>
      <c r="G10132" s="31">
        <v>0</v>
      </c>
      <c r="H10132" s="32">
        <v>0</v>
      </c>
      <c r="I10132" s="5">
        <v>18.050799999999999</v>
      </c>
    </row>
    <row r="10133" spans="1:9">
      <c r="A10133" s="5">
        <v>2600050677</v>
      </c>
      <c r="B10133" s="5" t="s">
        <v>7535</v>
      </c>
      <c r="C10133" s="5" t="s">
        <v>699</v>
      </c>
      <c r="D10133" s="5" t="s">
        <v>700</v>
      </c>
      <c r="E10133" s="5">
        <v>1</v>
      </c>
      <c r="F10133" s="5" t="s">
        <v>2598</v>
      </c>
      <c r="G10133" s="31">
        <v>0</v>
      </c>
      <c r="H10133" s="32">
        <v>0</v>
      </c>
      <c r="I10133" s="33">
        <v>1046.97</v>
      </c>
    </row>
    <row r="10134" spans="1:9">
      <c r="A10134" s="5">
        <v>2600050682</v>
      </c>
      <c r="B10134" s="5" t="s">
        <v>7536</v>
      </c>
      <c r="C10134" s="5" t="s">
        <v>699</v>
      </c>
      <c r="D10134" s="5" t="s">
        <v>700</v>
      </c>
      <c r="E10134" s="5">
        <v>10</v>
      </c>
      <c r="F10134" s="5" t="s">
        <v>2598</v>
      </c>
      <c r="G10134" s="31">
        <v>0</v>
      </c>
      <c r="H10134" s="32">
        <v>0</v>
      </c>
      <c r="I10134" s="5">
        <v>2.782</v>
      </c>
    </row>
    <row r="10135" spans="1:9">
      <c r="A10135" s="5">
        <v>2600050685</v>
      </c>
      <c r="B10135" s="5" t="s">
        <v>7537</v>
      </c>
      <c r="C10135" s="5" t="s">
        <v>248</v>
      </c>
      <c r="D10135" s="5" t="s">
        <v>249</v>
      </c>
      <c r="E10135" s="5">
        <v>7</v>
      </c>
      <c r="F10135" s="5" t="s">
        <v>2598</v>
      </c>
      <c r="G10135" s="31">
        <v>0</v>
      </c>
      <c r="H10135" s="32">
        <v>0</v>
      </c>
      <c r="I10135" s="5">
        <v>9.3714289999999991</v>
      </c>
    </row>
    <row r="10136" spans="1:9">
      <c r="A10136" s="5">
        <v>2600050688</v>
      </c>
      <c r="B10136" s="5" t="s">
        <v>7538</v>
      </c>
      <c r="C10136" s="5" t="s">
        <v>248</v>
      </c>
      <c r="D10136" s="5" t="s">
        <v>249</v>
      </c>
      <c r="E10136" s="5">
        <v>2</v>
      </c>
      <c r="F10136" s="5" t="s">
        <v>2598</v>
      </c>
      <c r="G10136" s="31">
        <v>0</v>
      </c>
      <c r="H10136" s="32">
        <v>0</v>
      </c>
      <c r="I10136" s="33">
        <v>130.685</v>
      </c>
    </row>
    <row r="10137" spans="1:9">
      <c r="A10137" s="5">
        <v>2600050693</v>
      </c>
      <c r="B10137" s="5" t="s">
        <v>7539</v>
      </c>
      <c r="C10137" s="5" t="s">
        <v>699</v>
      </c>
      <c r="D10137" s="5" t="s">
        <v>700</v>
      </c>
      <c r="E10137" s="5">
        <v>27</v>
      </c>
      <c r="F10137" s="5" t="s">
        <v>2598</v>
      </c>
      <c r="G10137" s="31">
        <v>0</v>
      </c>
      <c r="H10137" s="32">
        <v>0</v>
      </c>
      <c r="I10137" s="5">
        <v>18.054444</v>
      </c>
    </row>
    <row r="10138" spans="1:9">
      <c r="A10138" s="5">
        <v>2600050695</v>
      </c>
      <c r="B10138" s="5" t="s">
        <v>7540</v>
      </c>
      <c r="C10138" s="5" t="s">
        <v>699</v>
      </c>
      <c r="D10138" s="5" t="s">
        <v>700</v>
      </c>
      <c r="E10138" s="5">
        <v>1</v>
      </c>
      <c r="F10138" s="5" t="s">
        <v>2598</v>
      </c>
      <c r="G10138" s="31">
        <v>0</v>
      </c>
      <c r="H10138" s="32">
        <v>0</v>
      </c>
      <c r="I10138" s="5">
        <v>70.73</v>
      </c>
    </row>
    <row r="10139" spans="1:9">
      <c r="A10139" s="5">
        <v>2600050703</v>
      </c>
      <c r="B10139" s="5" t="s">
        <v>7541</v>
      </c>
      <c r="C10139" s="5" t="s">
        <v>699</v>
      </c>
      <c r="D10139" s="5" t="s">
        <v>700</v>
      </c>
      <c r="E10139" s="5">
        <v>18</v>
      </c>
      <c r="F10139" s="5" t="s">
        <v>2598</v>
      </c>
      <c r="G10139" s="31">
        <v>0</v>
      </c>
      <c r="H10139" s="32">
        <v>0</v>
      </c>
      <c r="I10139" s="33">
        <v>220.74611100000001</v>
      </c>
    </row>
    <row r="10140" spans="1:9">
      <c r="A10140" s="5">
        <v>2600050704</v>
      </c>
      <c r="B10140" s="5" t="s">
        <v>7542</v>
      </c>
      <c r="C10140" s="5" t="s">
        <v>699</v>
      </c>
      <c r="D10140" s="5" t="s">
        <v>700</v>
      </c>
      <c r="E10140" s="5">
        <v>1</v>
      </c>
      <c r="F10140" s="5" t="s">
        <v>2598</v>
      </c>
      <c r="G10140" s="31">
        <v>0</v>
      </c>
      <c r="H10140" s="32">
        <v>0</v>
      </c>
      <c r="I10140" s="33">
        <v>38.14</v>
      </c>
    </row>
    <row r="10141" spans="1:9">
      <c r="A10141" s="5">
        <v>2600050714</v>
      </c>
      <c r="B10141" s="5" t="s">
        <v>7543</v>
      </c>
      <c r="C10141" s="5" t="s">
        <v>699</v>
      </c>
      <c r="D10141" s="5" t="s">
        <v>700</v>
      </c>
      <c r="E10141" s="5">
        <v>1</v>
      </c>
      <c r="F10141" s="5" t="s">
        <v>2598</v>
      </c>
      <c r="G10141" s="31">
        <v>0</v>
      </c>
      <c r="H10141" s="32">
        <v>0</v>
      </c>
      <c r="I10141" s="5">
        <v>16.96</v>
      </c>
    </row>
    <row r="10142" spans="1:9">
      <c r="A10142" s="5">
        <v>2600050717</v>
      </c>
      <c r="B10142" s="5" t="s">
        <v>7544</v>
      </c>
      <c r="C10142" s="5" t="s">
        <v>699</v>
      </c>
      <c r="D10142" s="5" t="s">
        <v>700</v>
      </c>
      <c r="E10142" s="5">
        <v>2</v>
      </c>
      <c r="F10142" s="5" t="s">
        <v>2598</v>
      </c>
      <c r="G10142" s="31">
        <v>0</v>
      </c>
      <c r="H10142" s="32">
        <v>0</v>
      </c>
      <c r="I10142" s="5">
        <v>52.74</v>
      </c>
    </row>
    <row r="10143" spans="1:9">
      <c r="A10143" s="5">
        <v>2600050722</v>
      </c>
      <c r="B10143" s="5" t="s">
        <v>7545</v>
      </c>
      <c r="C10143" s="5" t="s">
        <v>699</v>
      </c>
      <c r="D10143" s="5" t="s">
        <v>700</v>
      </c>
      <c r="E10143" s="5">
        <v>1</v>
      </c>
      <c r="F10143" s="5" t="s">
        <v>2598</v>
      </c>
      <c r="G10143" s="31">
        <v>0</v>
      </c>
      <c r="H10143" s="32">
        <v>0</v>
      </c>
      <c r="I10143" s="33">
        <v>26.63</v>
      </c>
    </row>
    <row r="10144" spans="1:9">
      <c r="A10144" s="5">
        <v>2600050723</v>
      </c>
      <c r="B10144" s="5" t="s">
        <v>7546</v>
      </c>
      <c r="C10144" s="5" t="s">
        <v>699</v>
      </c>
      <c r="D10144" s="5" t="s">
        <v>700</v>
      </c>
      <c r="E10144" s="5">
        <v>21</v>
      </c>
      <c r="F10144" s="5" t="s">
        <v>2598</v>
      </c>
      <c r="G10144" s="31">
        <v>0</v>
      </c>
      <c r="H10144" s="32">
        <v>0</v>
      </c>
      <c r="I10144" s="5">
        <v>11.925238</v>
      </c>
    </row>
    <row r="10145" spans="1:9">
      <c r="A10145" s="5">
        <v>2600050724</v>
      </c>
      <c r="B10145" s="5" t="s">
        <v>7547</v>
      </c>
      <c r="C10145" s="5" t="s">
        <v>699</v>
      </c>
      <c r="D10145" s="5" t="s">
        <v>700</v>
      </c>
      <c r="E10145" s="5">
        <v>22</v>
      </c>
      <c r="F10145" s="5" t="s">
        <v>2598</v>
      </c>
      <c r="G10145" s="31">
        <v>0</v>
      </c>
      <c r="H10145" s="32">
        <v>0</v>
      </c>
      <c r="I10145" s="5">
        <v>10.646818</v>
      </c>
    </row>
    <row r="10146" spans="1:9">
      <c r="A10146" s="5">
        <v>2600050725</v>
      </c>
      <c r="B10146" s="5" t="s">
        <v>7548</v>
      </c>
      <c r="C10146" s="5" t="s">
        <v>699</v>
      </c>
      <c r="D10146" s="5" t="s">
        <v>700</v>
      </c>
      <c r="E10146" s="5">
        <v>7</v>
      </c>
      <c r="F10146" s="5" t="s">
        <v>2598</v>
      </c>
      <c r="G10146" s="31">
        <v>0</v>
      </c>
      <c r="H10146" s="32">
        <v>0</v>
      </c>
      <c r="I10146" s="5">
        <v>14.267143000000001</v>
      </c>
    </row>
    <row r="10147" spans="1:9">
      <c r="A10147" s="5">
        <v>2600050726</v>
      </c>
      <c r="B10147" s="5" t="s">
        <v>7549</v>
      </c>
      <c r="C10147" s="5" t="s">
        <v>699</v>
      </c>
      <c r="D10147" s="5" t="s">
        <v>700</v>
      </c>
      <c r="E10147" s="5">
        <v>14</v>
      </c>
      <c r="F10147" s="5" t="s">
        <v>2598</v>
      </c>
      <c r="G10147" s="31">
        <v>0</v>
      </c>
      <c r="H10147" s="32">
        <v>0</v>
      </c>
      <c r="I10147" s="33">
        <v>21.317857</v>
      </c>
    </row>
    <row r="10148" spans="1:9">
      <c r="A10148" s="5">
        <v>2600050727</v>
      </c>
      <c r="B10148" s="5" t="s">
        <v>7550</v>
      </c>
      <c r="C10148" s="5" t="s">
        <v>2675</v>
      </c>
      <c r="D10148" s="5" t="s">
        <v>2676</v>
      </c>
      <c r="E10148" s="5">
        <v>25</v>
      </c>
      <c r="F10148" s="5" t="s">
        <v>2598</v>
      </c>
      <c r="G10148" s="31">
        <v>0</v>
      </c>
      <c r="H10148" s="32">
        <v>0</v>
      </c>
      <c r="I10148" s="5">
        <v>25.6952</v>
      </c>
    </row>
    <row r="10149" spans="1:9">
      <c r="A10149" s="5">
        <v>2600050727</v>
      </c>
      <c r="B10149" s="5" t="s">
        <v>7550</v>
      </c>
      <c r="C10149" s="5" t="s">
        <v>699</v>
      </c>
      <c r="D10149" s="5" t="s">
        <v>700</v>
      </c>
      <c r="E10149" s="5">
        <v>20</v>
      </c>
      <c r="F10149" s="5" t="s">
        <v>2598</v>
      </c>
      <c r="G10149" s="31">
        <v>0</v>
      </c>
      <c r="H10149" s="32">
        <v>20</v>
      </c>
      <c r="I10149" s="5">
        <v>26.286999999999999</v>
      </c>
    </row>
    <row r="10150" spans="1:9">
      <c r="A10150" s="5">
        <v>2600050729</v>
      </c>
      <c r="B10150" s="5" t="s">
        <v>7551</v>
      </c>
      <c r="C10150" s="5" t="s">
        <v>699</v>
      </c>
      <c r="D10150" s="5" t="s">
        <v>700</v>
      </c>
      <c r="E10150" s="5">
        <v>76</v>
      </c>
      <c r="F10150" s="5" t="s">
        <v>2598</v>
      </c>
      <c r="G10150" s="31">
        <v>0</v>
      </c>
      <c r="H10150" s="32">
        <v>0</v>
      </c>
      <c r="I10150" s="5">
        <v>8.57</v>
      </c>
    </row>
    <row r="10151" spans="1:9">
      <c r="A10151" s="5">
        <v>2600050730</v>
      </c>
      <c r="B10151" s="5" t="s">
        <v>7552</v>
      </c>
      <c r="C10151" s="5" t="s">
        <v>699</v>
      </c>
      <c r="D10151" s="5" t="s">
        <v>700</v>
      </c>
      <c r="E10151" s="5">
        <v>35</v>
      </c>
      <c r="F10151" s="5" t="s">
        <v>2598</v>
      </c>
      <c r="G10151" s="31">
        <v>0</v>
      </c>
      <c r="H10151" s="32">
        <v>0</v>
      </c>
      <c r="I10151" s="33">
        <v>6.460286</v>
      </c>
    </row>
    <row r="10152" spans="1:9">
      <c r="A10152" s="5">
        <v>2600050741</v>
      </c>
      <c r="B10152" s="5" t="s">
        <v>7553</v>
      </c>
      <c r="C10152" s="5" t="s">
        <v>699</v>
      </c>
      <c r="D10152" s="5" t="s">
        <v>700</v>
      </c>
      <c r="E10152" s="5">
        <v>19</v>
      </c>
      <c r="F10152" s="5" t="s">
        <v>2598</v>
      </c>
      <c r="G10152" s="31">
        <v>0</v>
      </c>
      <c r="H10152" s="32">
        <v>0</v>
      </c>
      <c r="I10152" s="33">
        <v>16.286315999999999</v>
      </c>
    </row>
    <row r="10153" spans="1:9">
      <c r="A10153" s="5">
        <v>2600050742</v>
      </c>
      <c r="B10153" s="5" t="s">
        <v>7554</v>
      </c>
      <c r="C10153" s="5" t="s">
        <v>699</v>
      </c>
      <c r="D10153" s="5" t="s">
        <v>700</v>
      </c>
      <c r="E10153" s="5">
        <v>19</v>
      </c>
      <c r="F10153" s="5" t="s">
        <v>2598</v>
      </c>
      <c r="G10153" s="31">
        <v>0</v>
      </c>
      <c r="H10153" s="32">
        <v>0</v>
      </c>
      <c r="I10153" s="5">
        <v>16.286315999999999</v>
      </c>
    </row>
    <row r="10154" spans="1:9">
      <c r="A10154" s="5">
        <v>2600050743</v>
      </c>
      <c r="B10154" s="5" t="s">
        <v>7555</v>
      </c>
      <c r="C10154" s="5" t="s">
        <v>699</v>
      </c>
      <c r="D10154" s="5" t="s">
        <v>700</v>
      </c>
      <c r="E10154" s="5">
        <v>2</v>
      </c>
      <c r="F10154" s="5" t="s">
        <v>2598</v>
      </c>
      <c r="G10154" s="31">
        <v>0</v>
      </c>
      <c r="H10154" s="32">
        <v>0</v>
      </c>
      <c r="I10154" s="5">
        <v>47.734999999999999</v>
      </c>
    </row>
    <row r="10155" spans="1:9">
      <c r="A10155" s="5">
        <v>2600050749</v>
      </c>
      <c r="B10155" s="5" t="s">
        <v>7556</v>
      </c>
      <c r="C10155" s="5" t="s">
        <v>699</v>
      </c>
      <c r="D10155" s="5" t="s">
        <v>700</v>
      </c>
      <c r="E10155" s="5">
        <v>9</v>
      </c>
      <c r="F10155" s="5" t="s">
        <v>2598</v>
      </c>
      <c r="G10155" s="31">
        <v>0</v>
      </c>
      <c r="H10155" s="32">
        <v>0</v>
      </c>
      <c r="I10155" s="5">
        <v>34.728889000000002</v>
      </c>
    </row>
    <row r="10156" spans="1:9">
      <c r="A10156" s="5">
        <v>2600050750</v>
      </c>
      <c r="B10156" s="5" t="s">
        <v>7557</v>
      </c>
      <c r="C10156" s="5" t="s">
        <v>699</v>
      </c>
      <c r="D10156" s="5" t="s">
        <v>700</v>
      </c>
      <c r="E10156" s="5">
        <v>8</v>
      </c>
      <c r="F10156" s="5" t="s">
        <v>2598</v>
      </c>
      <c r="G10156" s="31">
        <v>0</v>
      </c>
      <c r="H10156" s="32">
        <v>0</v>
      </c>
      <c r="I10156" s="5">
        <v>2.29</v>
      </c>
    </row>
    <row r="10157" spans="1:9">
      <c r="A10157" s="5">
        <v>2600050751</v>
      </c>
      <c r="B10157" s="5" t="s">
        <v>7558</v>
      </c>
      <c r="C10157" s="5" t="s">
        <v>699</v>
      </c>
      <c r="D10157" s="5" t="s">
        <v>700</v>
      </c>
      <c r="E10157" s="5">
        <v>20</v>
      </c>
      <c r="F10157" s="5" t="s">
        <v>2598</v>
      </c>
      <c r="G10157" s="31">
        <v>0</v>
      </c>
      <c r="H10157" s="32">
        <v>0</v>
      </c>
      <c r="I10157" s="5">
        <v>6.5759999999999996</v>
      </c>
    </row>
    <row r="10158" spans="1:9">
      <c r="A10158" s="5">
        <v>2600050756</v>
      </c>
      <c r="B10158" s="5" t="s">
        <v>7559</v>
      </c>
      <c r="C10158" s="5" t="s">
        <v>699</v>
      </c>
      <c r="D10158" s="5" t="s">
        <v>700</v>
      </c>
      <c r="E10158" s="5">
        <v>2</v>
      </c>
      <c r="F10158" s="5" t="s">
        <v>2598</v>
      </c>
      <c r="G10158" s="31">
        <v>0</v>
      </c>
      <c r="H10158" s="32">
        <v>0</v>
      </c>
      <c r="I10158" s="5">
        <v>27.875</v>
      </c>
    </row>
    <row r="10159" spans="1:9">
      <c r="A10159" s="5">
        <v>2600050759</v>
      </c>
      <c r="B10159" s="5" t="s">
        <v>7560</v>
      </c>
      <c r="C10159" s="5" t="s">
        <v>699</v>
      </c>
      <c r="D10159" s="5" t="s">
        <v>700</v>
      </c>
      <c r="E10159" s="5">
        <v>3.05</v>
      </c>
      <c r="F10159" s="5" t="s">
        <v>5721</v>
      </c>
      <c r="G10159" s="31">
        <v>0</v>
      </c>
      <c r="H10159" s="32">
        <v>0</v>
      </c>
      <c r="I10159" s="33">
        <v>24.590164000000001</v>
      </c>
    </row>
    <row r="10160" spans="1:9">
      <c r="A10160" s="5">
        <v>2600050760</v>
      </c>
      <c r="B10160" s="5" t="s">
        <v>7561</v>
      </c>
      <c r="C10160" s="5" t="s">
        <v>699</v>
      </c>
      <c r="D10160" s="5" t="s">
        <v>700</v>
      </c>
      <c r="E10160" s="5">
        <v>2</v>
      </c>
      <c r="F10160" s="5" t="s">
        <v>2598</v>
      </c>
      <c r="G10160" s="31">
        <v>0</v>
      </c>
      <c r="H10160" s="32">
        <v>0</v>
      </c>
      <c r="I10160" s="5">
        <v>2.92</v>
      </c>
    </row>
    <row r="10161" spans="1:9">
      <c r="A10161" s="5">
        <v>2600050761</v>
      </c>
      <c r="B10161" s="5" t="s">
        <v>7562</v>
      </c>
      <c r="C10161" s="5" t="s">
        <v>699</v>
      </c>
      <c r="D10161" s="5" t="s">
        <v>700</v>
      </c>
      <c r="E10161" s="5">
        <v>2</v>
      </c>
      <c r="F10161" s="5" t="s">
        <v>2598</v>
      </c>
      <c r="G10161" s="31">
        <v>0</v>
      </c>
      <c r="H10161" s="32">
        <v>0</v>
      </c>
      <c r="I10161" s="5">
        <v>5.3949999999999996</v>
      </c>
    </row>
    <row r="10162" spans="1:9">
      <c r="A10162" s="5">
        <v>2600050764</v>
      </c>
      <c r="B10162" s="5" t="s">
        <v>7563</v>
      </c>
      <c r="C10162" s="5" t="s">
        <v>699</v>
      </c>
      <c r="D10162" s="5" t="s">
        <v>700</v>
      </c>
      <c r="E10162" s="5">
        <v>6</v>
      </c>
      <c r="F10162" s="5" t="s">
        <v>2598</v>
      </c>
      <c r="G10162" s="31">
        <v>0</v>
      </c>
      <c r="H10162" s="32">
        <v>0</v>
      </c>
      <c r="I10162" s="5">
        <v>15.746667</v>
      </c>
    </row>
    <row r="10163" spans="1:9">
      <c r="A10163" s="5">
        <v>2600050766</v>
      </c>
      <c r="B10163" s="5" t="s">
        <v>7564</v>
      </c>
      <c r="C10163" s="5" t="s">
        <v>699</v>
      </c>
      <c r="D10163" s="5" t="s">
        <v>700</v>
      </c>
      <c r="E10163" s="5">
        <v>1</v>
      </c>
      <c r="F10163" s="5" t="s">
        <v>2598</v>
      </c>
      <c r="G10163" s="31">
        <v>0</v>
      </c>
      <c r="H10163" s="32">
        <v>0</v>
      </c>
      <c r="I10163" s="33">
        <v>4729.26</v>
      </c>
    </row>
    <row r="10164" spans="1:9">
      <c r="A10164" s="5">
        <v>2600050767</v>
      </c>
      <c r="B10164" s="5" t="s">
        <v>7565</v>
      </c>
      <c r="C10164" s="5" t="s">
        <v>699</v>
      </c>
      <c r="D10164" s="5" t="s">
        <v>700</v>
      </c>
      <c r="E10164" s="5">
        <v>2</v>
      </c>
      <c r="F10164" s="5" t="s">
        <v>2598</v>
      </c>
      <c r="G10164" s="31">
        <v>0</v>
      </c>
      <c r="H10164" s="32">
        <v>15</v>
      </c>
      <c r="I10164" s="5">
        <v>52.844999999999999</v>
      </c>
    </row>
    <row r="10165" spans="1:9">
      <c r="A10165" s="5">
        <v>2600050772</v>
      </c>
      <c r="B10165" s="5" t="s">
        <v>7566</v>
      </c>
      <c r="C10165" s="5" t="s">
        <v>699</v>
      </c>
      <c r="D10165" s="5" t="s">
        <v>700</v>
      </c>
      <c r="E10165" s="5">
        <v>6</v>
      </c>
      <c r="F10165" s="5" t="s">
        <v>2598</v>
      </c>
      <c r="G10165" s="31">
        <v>0</v>
      </c>
      <c r="H10165" s="32">
        <v>0</v>
      </c>
      <c r="I10165" s="5">
        <v>242.01333299999999</v>
      </c>
    </row>
    <row r="10166" spans="1:9">
      <c r="A10166" s="5">
        <v>2600050773</v>
      </c>
      <c r="B10166" s="5" t="s">
        <v>7567</v>
      </c>
      <c r="C10166" s="5" t="s">
        <v>699</v>
      </c>
      <c r="D10166" s="5" t="s">
        <v>700</v>
      </c>
      <c r="E10166" s="5">
        <v>2</v>
      </c>
      <c r="F10166" s="5" t="s">
        <v>2598</v>
      </c>
      <c r="G10166" s="31">
        <v>0</v>
      </c>
      <c r="H10166" s="32">
        <v>0</v>
      </c>
      <c r="I10166" s="5">
        <v>518.625</v>
      </c>
    </row>
    <row r="10167" spans="1:9">
      <c r="A10167" s="5">
        <v>2600050774</v>
      </c>
      <c r="B10167" s="5" t="s">
        <v>7568</v>
      </c>
      <c r="C10167" s="5" t="s">
        <v>699</v>
      </c>
      <c r="D10167" s="5" t="s">
        <v>700</v>
      </c>
      <c r="E10167" s="5">
        <v>2</v>
      </c>
      <c r="F10167" s="5" t="s">
        <v>2598</v>
      </c>
      <c r="G10167" s="31">
        <v>0</v>
      </c>
      <c r="H10167" s="32">
        <v>0</v>
      </c>
      <c r="I10167" s="33">
        <v>818.09500000000003</v>
      </c>
    </row>
    <row r="10168" spans="1:9">
      <c r="A10168" s="5">
        <v>2600050776</v>
      </c>
      <c r="B10168" s="5" t="s">
        <v>7569</v>
      </c>
      <c r="C10168" s="5" t="s">
        <v>699</v>
      </c>
      <c r="D10168" s="5" t="s">
        <v>700</v>
      </c>
      <c r="E10168" s="5">
        <v>1</v>
      </c>
      <c r="F10168" s="5" t="s">
        <v>2598</v>
      </c>
      <c r="G10168" s="31">
        <v>0</v>
      </c>
      <c r="H10168" s="32">
        <v>0</v>
      </c>
      <c r="I10168" s="33">
        <v>62.43</v>
      </c>
    </row>
    <row r="10169" spans="1:9">
      <c r="A10169" s="5">
        <v>2600050777</v>
      </c>
      <c r="B10169" s="5" t="s">
        <v>7570</v>
      </c>
      <c r="C10169" s="5" t="s">
        <v>699</v>
      </c>
      <c r="D10169" s="5" t="s">
        <v>700</v>
      </c>
      <c r="E10169" s="5">
        <v>2</v>
      </c>
      <c r="F10169" s="5" t="s">
        <v>2598</v>
      </c>
      <c r="G10169" s="31">
        <v>0</v>
      </c>
      <c r="H10169" s="32">
        <v>0</v>
      </c>
      <c r="I10169" s="5">
        <v>97.5</v>
      </c>
    </row>
    <row r="10170" spans="1:9">
      <c r="A10170" s="5">
        <v>2600050781</v>
      </c>
      <c r="B10170" s="5" t="s">
        <v>7571</v>
      </c>
      <c r="C10170" s="5" t="s">
        <v>699</v>
      </c>
      <c r="D10170" s="5" t="s">
        <v>700</v>
      </c>
      <c r="E10170" s="5">
        <v>10</v>
      </c>
      <c r="F10170" s="5" t="s">
        <v>2598</v>
      </c>
      <c r="G10170" s="31">
        <v>0</v>
      </c>
      <c r="H10170" s="32">
        <v>0</v>
      </c>
      <c r="I10170" s="5">
        <v>144.90600000000001</v>
      </c>
    </row>
    <row r="10171" spans="1:9">
      <c r="A10171" s="5">
        <v>2600050798</v>
      </c>
      <c r="B10171" s="5" t="s">
        <v>7572</v>
      </c>
      <c r="C10171" s="5" t="s">
        <v>699</v>
      </c>
      <c r="D10171" s="5" t="s">
        <v>700</v>
      </c>
      <c r="E10171" s="5">
        <v>1</v>
      </c>
      <c r="F10171" s="5" t="s">
        <v>2598</v>
      </c>
      <c r="G10171" s="31">
        <v>0</v>
      </c>
      <c r="H10171" s="32">
        <v>0</v>
      </c>
      <c r="I10171" s="33">
        <v>2220.71</v>
      </c>
    </row>
    <row r="10172" spans="1:9">
      <c r="A10172" s="5">
        <v>2600050799</v>
      </c>
      <c r="B10172" s="5" t="s">
        <v>7573</v>
      </c>
      <c r="C10172" s="5" t="s">
        <v>699</v>
      </c>
      <c r="D10172" s="5" t="s">
        <v>700</v>
      </c>
      <c r="E10172" s="5">
        <v>15</v>
      </c>
      <c r="F10172" s="5" t="s">
        <v>2598</v>
      </c>
      <c r="G10172" s="31">
        <v>0</v>
      </c>
      <c r="H10172" s="32">
        <v>0</v>
      </c>
      <c r="I10172" s="5">
        <v>0.42333300000000001</v>
      </c>
    </row>
    <row r="10173" spans="1:9">
      <c r="A10173" s="5">
        <v>2600050803</v>
      </c>
      <c r="B10173" s="5" t="s">
        <v>7574</v>
      </c>
      <c r="C10173" s="5" t="s">
        <v>699</v>
      </c>
      <c r="D10173" s="5" t="s">
        <v>700</v>
      </c>
      <c r="E10173" s="5">
        <v>4</v>
      </c>
      <c r="F10173" s="5" t="s">
        <v>2598</v>
      </c>
      <c r="G10173" s="31">
        <v>0</v>
      </c>
      <c r="H10173" s="32">
        <v>0</v>
      </c>
      <c r="I10173" s="5">
        <v>1.4025000000000001</v>
      </c>
    </row>
    <row r="10174" spans="1:9">
      <c r="A10174" s="5">
        <v>2600050804</v>
      </c>
      <c r="B10174" s="5" t="s">
        <v>7575</v>
      </c>
      <c r="C10174" s="5" t="s">
        <v>699</v>
      </c>
      <c r="D10174" s="5" t="s">
        <v>700</v>
      </c>
      <c r="E10174" s="5">
        <v>4</v>
      </c>
      <c r="F10174" s="5" t="s">
        <v>2598</v>
      </c>
      <c r="G10174" s="31">
        <v>0</v>
      </c>
      <c r="H10174" s="32">
        <v>0</v>
      </c>
      <c r="I10174" s="5">
        <v>25.322500000000002</v>
      </c>
    </row>
    <row r="10175" spans="1:9">
      <c r="A10175" s="5">
        <v>2600050807</v>
      </c>
      <c r="B10175" s="5" t="s">
        <v>7576</v>
      </c>
      <c r="C10175" s="5" t="s">
        <v>699</v>
      </c>
      <c r="D10175" s="5" t="s">
        <v>700</v>
      </c>
      <c r="E10175" s="5">
        <v>1</v>
      </c>
      <c r="F10175" s="5" t="s">
        <v>6520</v>
      </c>
      <c r="G10175" s="31">
        <v>0</v>
      </c>
      <c r="H10175" s="32">
        <v>0</v>
      </c>
      <c r="I10175" s="33">
        <v>1899.13</v>
      </c>
    </row>
    <row r="10176" spans="1:9">
      <c r="A10176" s="5">
        <v>2600050817</v>
      </c>
      <c r="B10176" s="5" t="s">
        <v>7577</v>
      </c>
      <c r="C10176" s="5" t="s">
        <v>699</v>
      </c>
      <c r="D10176" s="5" t="s">
        <v>700</v>
      </c>
      <c r="E10176" s="5">
        <v>1</v>
      </c>
      <c r="F10176" s="5" t="s">
        <v>2598</v>
      </c>
      <c r="G10176" s="31">
        <v>0</v>
      </c>
      <c r="H10176" s="32">
        <v>0</v>
      </c>
      <c r="I10176" s="5">
        <v>72.03</v>
      </c>
    </row>
    <row r="10177" spans="1:9">
      <c r="A10177" s="5">
        <v>2600050823</v>
      </c>
      <c r="B10177" s="5" t="s">
        <v>7578</v>
      </c>
      <c r="C10177" s="5" t="s">
        <v>699</v>
      </c>
      <c r="D10177" s="5" t="s">
        <v>700</v>
      </c>
      <c r="E10177" s="5">
        <v>1</v>
      </c>
      <c r="F10177" s="5" t="s">
        <v>2598</v>
      </c>
      <c r="G10177" s="31">
        <v>0</v>
      </c>
      <c r="H10177" s="32">
        <v>0</v>
      </c>
      <c r="I10177" s="5">
        <v>3.39</v>
      </c>
    </row>
    <row r="10178" spans="1:9">
      <c r="A10178" s="5">
        <v>2600050831</v>
      </c>
      <c r="B10178" s="5" t="s">
        <v>7579</v>
      </c>
      <c r="C10178" s="5" t="s">
        <v>699</v>
      </c>
      <c r="D10178" s="5" t="s">
        <v>700</v>
      </c>
      <c r="E10178" s="5">
        <v>16</v>
      </c>
      <c r="F10178" s="5" t="s">
        <v>2598</v>
      </c>
      <c r="G10178" s="31">
        <v>0</v>
      </c>
      <c r="H10178" s="32">
        <v>0</v>
      </c>
      <c r="I10178" s="5">
        <v>51.886875000000003</v>
      </c>
    </row>
    <row r="10179" spans="1:9">
      <c r="A10179" s="5">
        <v>2600050833</v>
      </c>
      <c r="B10179" s="5" t="s">
        <v>7580</v>
      </c>
      <c r="C10179" s="5" t="s">
        <v>699</v>
      </c>
      <c r="D10179" s="5" t="s">
        <v>700</v>
      </c>
      <c r="E10179" s="5">
        <v>4</v>
      </c>
      <c r="F10179" s="5" t="s">
        <v>2598</v>
      </c>
      <c r="G10179" s="31">
        <v>0</v>
      </c>
      <c r="H10179" s="32">
        <v>0</v>
      </c>
      <c r="I10179" s="5">
        <v>94.29</v>
      </c>
    </row>
    <row r="10180" spans="1:9">
      <c r="A10180" s="5">
        <v>2600050838</v>
      </c>
      <c r="B10180" s="5" t="s">
        <v>7581</v>
      </c>
      <c r="C10180" s="5" t="s">
        <v>699</v>
      </c>
      <c r="D10180" s="5" t="s">
        <v>700</v>
      </c>
      <c r="E10180" s="5">
        <v>32</v>
      </c>
      <c r="F10180" s="5" t="s">
        <v>2598</v>
      </c>
      <c r="G10180" s="31">
        <v>0</v>
      </c>
      <c r="H10180" s="32">
        <v>0</v>
      </c>
      <c r="I10180" s="5">
        <v>0.42562499999999998</v>
      </c>
    </row>
    <row r="10181" spans="1:9">
      <c r="A10181" s="5">
        <v>2600050840</v>
      </c>
      <c r="B10181" s="5" t="s">
        <v>7582</v>
      </c>
      <c r="C10181" s="5" t="s">
        <v>699</v>
      </c>
      <c r="D10181" s="5" t="s">
        <v>700</v>
      </c>
      <c r="E10181" s="5">
        <v>1</v>
      </c>
      <c r="F10181" s="5" t="s">
        <v>2598</v>
      </c>
      <c r="G10181" s="31">
        <v>0</v>
      </c>
      <c r="H10181" s="32">
        <v>0</v>
      </c>
      <c r="I10181" s="5">
        <v>894.41</v>
      </c>
    </row>
    <row r="10182" spans="1:9">
      <c r="A10182" s="5">
        <v>2600050842</v>
      </c>
      <c r="B10182" s="5" t="s">
        <v>7583</v>
      </c>
      <c r="C10182" s="5" t="s">
        <v>699</v>
      </c>
      <c r="D10182" s="5" t="s">
        <v>700</v>
      </c>
      <c r="E10182" s="5">
        <v>6</v>
      </c>
      <c r="F10182" s="5" t="s">
        <v>2598</v>
      </c>
      <c r="G10182" s="31">
        <v>0</v>
      </c>
      <c r="H10182" s="32">
        <v>0</v>
      </c>
      <c r="I10182" s="5">
        <v>26.881667</v>
      </c>
    </row>
    <row r="10183" spans="1:9">
      <c r="A10183" s="5">
        <v>2600050844</v>
      </c>
      <c r="B10183" s="5" t="s">
        <v>7584</v>
      </c>
      <c r="C10183" s="5" t="s">
        <v>699</v>
      </c>
      <c r="D10183" s="5" t="s">
        <v>700</v>
      </c>
      <c r="E10183" s="5">
        <v>2</v>
      </c>
      <c r="F10183" s="5" t="s">
        <v>2598</v>
      </c>
      <c r="G10183" s="31">
        <v>0</v>
      </c>
      <c r="H10183" s="32">
        <v>0</v>
      </c>
      <c r="I10183" s="5">
        <v>19.34</v>
      </c>
    </row>
    <row r="10184" spans="1:9">
      <c r="A10184" s="5">
        <v>2600050845</v>
      </c>
      <c r="B10184" s="5" t="s">
        <v>7585</v>
      </c>
      <c r="C10184" s="5" t="s">
        <v>699</v>
      </c>
      <c r="D10184" s="5" t="s">
        <v>700</v>
      </c>
      <c r="E10184" s="5">
        <v>2</v>
      </c>
      <c r="F10184" s="5" t="s">
        <v>2598</v>
      </c>
      <c r="G10184" s="31">
        <v>0</v>
      </c>
      <c r="H10184" s="32">
        <v>0</v>
      </c>
      <c r="I10184" s="5">
        <v>19.34</v>
      </c>
    </row>
    <row r="10185" spans="1:9">
      <c r="A10185" s="5">
        <v>2600050847</v>
      </c>
      <c r="B10185" s="5" t="s">
        <v>7586</v>
      </c>
      <c r="C10185" s="5" t="s">
        <v>699</v>
      </c>
      <c r="D10185" s="5" t="s">
        <v>700</v>
      </c>
      <c r="E10185" s="5">
        <v>1</v>
      </c>
      <c r="F10185" s="5" t="s">
        <v>2598</v>
      </c>
      <c r="G10185" s="31">
        <v>0</v>
      </c>
      <c r="H10185" s="32">
        <v>0</v>
      </c>
      <c r="I10185" s="5">
        <v>344.64</v>
      </c>
    </row>
    <row r="10186" spans="1:9">
      <c r="A10186" s="5">
        <v>2600050848</v>
      </c>
      <c r="B10186" s="5" t="s">
        <v>7587</v>
      </c>
      <c r="C10186" s="5" t="s">
        <v>699</v>
      </c>
      <c r="D10186" s="5" t="s">
        <v>700</v>
      </c>
      <c r="E10186" s="5">
        <v>2</v>
      </c>
      <c r="F10186" s="5" t="s">
        <v>2598</v>
      </c>
      <c r="G10186" s="31">
        <v>0</v>
      </c>
      <c r="H10186" s="32">
        <v>0</v>
      </c>
      <c r="I10186" s="5">
        <v>688.69500000000005</v>
      </c>
    </row>
    <row r="10187" spans="1:9">
      <c r="A10187" s="5">
        <v>2600050854</v>
      </c>
      <c r="B10187" s="5" t="s">
        <v>7588</v>
      </c>
      <c r="C10187" s="5" t="s">
        <v>699</v>
      </c>
      <c r="D10187" s="5" t="s">
        <v>700</v>
      </c>
      <c r="E10187" s="5">
        <v>4</v>
      </c>
      <c r="F10187" s="5" t="s">
        <v>2598</v>
      </c>
      <c r="G10187" s="31">
        <v>0</v>
      </c>
      <c r="H10187" s="32">
        <v>0</v>
      </c>
      <c r="I10187" s="5">
        <v>60.085000000000001</v>
      </c>
    </row>
    <row r="10188" spans="1:9">
      <c r="A10188" s="5">
        <v>2600050856</v>
      </c>
      <c r="B10188" s="5" t="s">
        <v>7589</v>
      </c>
      <c r="C10188" s="5" t="s">
        <v>699</v>
      </c>
      <c r="D10188" s="5" t="s">
        <v>700</v>
      </c>
      <c r="E10188" s="5">
        <v>1</v>
      </c>
      <c r="F10188" s="5" t="s">
        <v>2598</v>
      </c>
      <c r="G10188" s="31">
        <v>0</v>
      </c>
      <c r="H10188" s="32">
        <v>0</v>
      </c>
      <c r="I10188" s="5">
        <v>50.2</v>
      </c>
    </row>
    <row r="10189" spans="1:9">
      <c r="A10189" s="5">
        <v>2600050860</v>
      </c>
      <c r="B10189" s="5" t="s">
        <v>7590</v>
      </c>
      <c r="C10189" s="5" t="s">
        <v>699</v>
      </c>
      <c r="D10189" s="5" t="s">
        <v>700</v>
      </c>
      <c r="E10189" s="5">
        <v>175</v>
      </c>
      <c r="F10189" s="5" t="s">
        <v>2598</v>
      </c>
      <c r="G10189" s="31">
        <v>0</v>
      </c>
      <c r="H10189" s="32">
        <v>0</v>
      </c>
      <c r="I10189" s="33">
        <v>3.0592000000000001</v>
      </c>
    </row>
    <row r="10190" spans="1:9">
      <c r="A10190" s="5">
        <v>2600050864</v>
      </c>
      <c r="B10190" s="5" t="s">
        <v>7591</v>
      </c>
      <c r="C10190" s="5" t="s">
        <v>699</v>
      </c>
      <c r="D10190" s="5" t="s">
        <v>700</v>
      </c>
      <c r="E10190" s="5">
        <v>100</v>
      </c>
      <c r="F10190" s="5" t="s">
        <v>2598</v>
      </c>
      <c r="G10190" s="31">
        <v>0</v>
      </c>
      <c r="H10190" s="32">
        <v>0</v>
      </c>
      <c r="I10190" s="5">
        <v>0.22600000000000001</v>
      </c>
    </row>
    <row r="10191" spans="1:9">
      <c r="A10191" s="5">
        <v>2600050866</v>
      </c>
      <c r="B10191" s="5" t="s">
        <v>7592</v>
      </c>
      <c r="C10191" s="5" t="s">
        <v>699</v>
      </c>
      <c r="D10191" s="5" t="s">
        <v>700</v>
      </c>
      <c r="E10191" s="5">
        <v>1</v>
      </c>
      <c r="F10191" s="5" t="s">
        <v>2598</v>
      </c>
      <c r="G10191" s="31">
        <v>0</v>
      </c>
      <c r="H10191" s="32">
        <v>0</v>
      </c>
      <c r="I10191" s="5">
        <v>188.7</v>
      </c>
    </row>
    <row r="10192" spans="1:9">
      <c r="A10192" s="5">
        <v>2600050870</v>
      </c>
      <c r="B10192" s="5" t="s">
        <v>7593</v>
      </c>
      <c r="C10192" s="5" t="s">
        <v>699</v>
      </c>
      <c r="D10192" s="5" t="s">
        <v>700</v>
      </c>
      <c r="E10192" s="5">
        <v>1</v>
      </c>
      <c r="F10192" s="5" t="s">
        <v>2598</v>
      </c>
      <c r="G10192" s="31">
        <v>0</v>
      </c>
      <c r="H10192" s="32">
        <v>0</v>
      </c>
      <c r="I10192" s="5">
        <v>200.99</v>
      </c>
    </row>
    <row r="10193" spans="1:9">
      <c r="A10193" s="5">
        <v>2600050871</v>
      </c>
      <c r="B10193" s="5" t="s">
        <v>7594</v>
      </c>
      <c r="C10193" s="5" t="s">
        <v>699</v>
      </c>
      <c r="D10193" s="5" t="s">
        <v>700</v>
      </c>
      <c r="E10193" s="5">
        <v>1</v>
      </c>
      <c r="F10193" s="5" t="s">
        <v>2598</v>
      </c>
      <c r="G10193" s="31">
        <v>0</v>
      </c>
      <c r="H10193" s="32">
        <v>0</v>
      </c>
      <c r="I10193" s="33">
        <v>447.21</v>
      </c>
    </row>
    <row r="10194" spans="1:9">
      <c r="A10194" s="5">
        <v>2600050872</v>
      </c>
      <c r="B10194" s="5" t="s">
        <v>7595</v>
      </c>
      <c r="C10194" s="5" t="s">
        <v>699</v>
      </c>
      <c r="D10194" s="5" t="s">
        <v>700</v>
      </c>
      <c r="E10194" s="5">
        <v>1</v>
      </c>
      <c r="F10194" s="5" t="s">
        <v>2598</v>
      </c>
      <c r="G10194" s="31">
        <v>0</v>
      </c>
      <c r="H10194" s="32">
        <v>0</v>
      </c>
      <c r="I10194" s="5">
        <v>512.54</v>
      </c>
    </row>
    <row r="10195" spans="1:9">
      <c r="A10195" s="5">
        <v>2600050873</v>
      </c>
      <c r="B10195" s="5" t="s">
        <v>7596</v>
      </c>
      <c r="C10195" s="5" t="s">
        <v>699</v>
      </c>
      <c r="D10195" s="5" t="s">
        <v>700</v>
      </c>
      <c r="E10195" s="5">
        <v>1</v>
      </c>
      <c r="F10195" s="5" t="s">
        <v>2598</v>
      </c>
      <c r="G10195" s="31">
        <v>0</v>
      </c>
      <c r="H10195" s="32">
        <v>0</v>
      </c>
      <c r="I10195" s="5">
        <v>371.84</v>
      </c>
    </row>
    <row r="10196" spans="1:9">
      <c r="A10196" s="5">
        <v>2600050874</v>
      </c>
      <c r="B10196" s="5" t="s">
        <v>7597</v>
      </c>
      <c r="C10196" s="5" t="s">
        <v>699</v>
      </c>
      <c r="D10196" s="5" t="s">
        <v>700</v>
      </c>
      <c r="E10196" s="5">
        <v>1</v>
      </c>
      <c r="F10196" s="5" t="s">
        <v>2598</v>
      </c>
      <c r="G10196" s="31">
        <v>0</v>
      </c>
      <c r="H10196" s="32">
        <v>0</v>
      </c>
      <c r="I10196" s="33">
        <v>30.15</v>
      </c>
    </row>
    <row r="10197" spans="1:9">
      <c r="A10197" s="5">
        <v>2600050875</v>
      </c>
      <c r="B10197" s="5" t="s">
        <v>7598</v>
      </c>
      <c r="C10197" s="5" t="s">
        <v>699</v>
      </c>
      <c r="D10197" s="5" t="s">
        <v>700</v>
      </c>
      <c r="E10197" s="5">
        <v>1</v>
      </c>
      <c r="F10197" s="5" t="s">
        <v>2598</v>
      </c>
      <c r="G10197" s="31">
        <v>0</v>
      </c>
      <c r="H10197" s="32">
        <v>0</v>
      </c>
      <c r="I10197" s="5">
        <v>60.3</v>
      </c>
    </row>
    <row r="10198" spans="1:9">
      <c r="A10198" s="5">
        <v>2600050876</v>
      </c>
      <c r="B10198" s="5" t="s">
        <v>7599</v>
      </c>
      <c r="C10198" s="5" t="s">
        <v>699</v>
      </c>
      <c r="D10198" s="5" t="s">
        <v>700</v>
      </c>
      <c r="E10198" s="5">
        <v>1</v>
      </c>
      <c r="F10198" s="5" t="s">
        <v>2598</v>
      </c>
      <c r="G10198" s="31">
        <v>0</v>
      </c>
      <c r="H10198" s="32">
        <v>0</v>
      </c>
      <c r="I10198" s="5">
        <v>80.400000000000006</v>
      </c>
    </row>
    <row r="10199" spans="1:9">
      <c r="A10199" s="5">
        <v>2600050877</v>
      </c>
      <c r="B10199" s="5" t="s">
        <v>7600</v>
      </c>
      <c r="C10199" s="5" t="s">
        <v>699</v>
      </c>
      <c r="D10199" s="5" t="s">
        <v>700</v>
      </c>
      <c r="E10199" s="5">
        <v>1</v>
      </c>
      <c r="F10199" s="5" t="s">
        <v>2598</v>
      </c>
      <c r="G10199" s="31">
        <v>0</v>
      </c>
      <c r="H10199" s="32">
        <v>0</v>
      </c>
      <c r="I10199" s="5">
        <v>35.18</v>
      </c>
    </row>
    <row r="10200" spans="1:9">
      <c r="A10200" s="5">
        <v>2600050878</v>
      </c>
      <c r="B10200" s="5" t="s">
        <v>7601</v>
      </c>
      <c r="C10200" s="5" t="s">
        <v>699</v>
      </c>
      <c r="D10200" s="5" t="s">
        <v>700</v>
      </c>
      <c r="E10200" s="5">
        <v>1</v>
      </c>
      <c r="F10200" s="5" t="s">
        <v>2598</v>
      </c>
      <c r="G10200" s="31">
        <v>0</v>
      </c>
      <c r="H10200" s="32">
        <v>0</v>
      </c>
      <c r="I10200" s="5">
        <v>65.33</v>
      </c>
    </row>
    <row r="10201" spans="1:9">
      <c r="A10201" s="5">
        <v>2600050879</v>
      </c>
      <c r="B10201" s="5" t="s">
        <v>7602</v>
      </c>
      <c r="C10201" s="5" t="s">
        <v>699</v>
      </c>
      <c r="D10201" s="5" t="s">
        <v>700</v>
      </c>
      <c r="E10201" s="5">
        <v>1</v>
      </c>
      <c r="F10201" s="5" t="s">
        <v>2598</v>
      </c>
      <c r="G10201" s="31">
        <v>0</v>
      </c>
      <c r="H10201" s="32">
        <v>0</v>
      </c>
      <c r="I10201" s="5">
        <v>122.28</v>
      </c>
    </row>
    <row r="10202" spans="1:9">
      <c r="A10202" s="5">
        <v>2600050880</v>
      </c>
      <c r="B10202" s="5" t="s">
        <v>7603</v>
      </c>
      <c r="C10202" s="5" t="s">
        <v>699</v>
      </c>
      <c r="D10202" s="5" t="s">
        <v>700</v>
      </c>
      <c r="E10202" s="5">
        <v>1</v>
      </c>
      <c r="F10202" s="5" t="s">
        <v>2598</v>
      </c>
      <c r="G10202" s="31">
        <v>0</v>
      </c>
      <c r="H10202" s="32">
        <v>0</v>
      </c>
      <c r="I10202" s="5">
        <v>85.42</v>
      </c>
    </row>
    <row r="10203" spans="1:9">
      <c r="A10203" s="5">
        <v>2600050881</v>
      </c>
      <c r="B10203" s="5" t="s">
        <v>7604</v>
      </c>
      <c r="C10203" s="5" t="s">
        <v>699</v>
      </c>
      <c r="D10203" s="5" t="s">
        <v>700</v>
      </c>
      <c r="E10203" s="5">
        <v>1</v>
      </c>
      <c r="F10203" s="5" t="s">
        <v>2598</v>
      </c>
      <c r="G10203" s="31">
        <v>0</v>
      </c>
      <c r="H10203" s="32">
        <v>0</v>
      </c>
      <c r="I10203" s="5">
        <v>105.52</v>
      </c>
    </row>
    <row r="10204" spans="1:9">
      <c r="A10204" s="5">
        <v>2600050882</v>
      </c>
      <c r="B10204" s="5" t="s">
        <v>7605</v>
      </c>
      <c r="C10204" s="5" t="s">
        <v>699</v>
      </c>
      <c r="D10204" s="5" t="s">
        <v>700</v>
      </c>
      <c r="E10204" s="5">
        <v>1</v>
      </c>
      <c r="F10204" s="5" t="s">
        <v>2598</v>
      </c>
      <c r="G10204" s="31">
        <v>0</v>
      </c>
      <c r="H10204" s="32">
        <v>0</v>
      </c>
      <c r="I10204" s="5">
        <v>70.349999999999994</v>
      </c>
    </row>
    <row r="10205" spans="1:9">
      <c r="A10205" s="5">
        <v>2600050883</v>
      </c>
      <c r="B10205" s="5" t="s">
        <v>7606</v>
      </c>
      <c r="C10205" s="5" t="s">
        <v>699</v>
      </c>
      <c r="D10205" s="5" t="s">
        <v>700</v>
      </c>
      <c r="E10205" s="5">
        <v>1</v>
      </c>
      <c r="F10205" s="5" t="s">
        <v>2598</v>
      </c>
      <c r="G10205" s="31">
        <v>0</v>
      </c>
      <c r="H10205" s="32">
        <v>0</v>
      </c>
      <c r="I10205" s="5">
        <v>80.400000000000006</v>
      </c>
    </row>
    <row r="10206" spans="1:9">
      <c r="A10206" s="5">
        <v>2600050884</v>
      </c>
      <c r="B10206" s="5" t="s">
        <v>7607</v>
      </c>
      <c r="C10206" s="5" t="s">
        <v>699</v>
      </c>
      <c r="D10206" s="5" t="s">
        <v>700</v>
      </c>
      <c r="E10206" s="5">
        <v>1</v>
      </c>
      <c r="F10206" s="5" t="s">
        <v>2598</v>
      </c>
      <c r="G10206" s="31">
        <v>0</v>
      </c>
      <c r="H10206" s="32">
        <v>0</v>
      </c>
      <c r="I10206" s="5">
        <v>85.42</v>
      </c>
    </row>
    <row r="10207" spans="1:9">
      <c r="A10207" s="5">
        <v>2600050887</v>
      </c>
      <c r="B10207" s="5" t="s">
        <v>7608</v>
      </c>
      <c r="C10207" s="5" t="s">
        <v>699</v>
      </c>
      <c r="D10207" s="5" t="s">
        <v>700</v>
      </c>
      <c r="E10207" s="5">
        <v>2</v>
      </c>
      <c r="F10207" s="5" t="s">
        <v>2598</v>
      </c>
      <c r="G10207" s="31">
        <v>0</v>
      </c>
      <c r="H10207" s="32">
        <v>0</v>
      </c>
      <c r="I10207" s="5">
        <v>115.57</v>
      </c>
    </row>
    <row r="10208" spans="1:9">
      <c r="A10208" s="5">
        <v>2600050888</v>
      </c>
      <c r="B10208" s="5" t="s">
        <v>7609</v>
      </c>
      <c r="C10208" s="5" t="s">
        <v>699</v>
      </c>
      <c r="D10208" s="5" t="s">
        <v>700</v>
      </c>
      <c r="E10208" s="5">
        <v>2</v>
      </c>
      <c r="F10208" s="5" t="s">
        <v>2598</v>
      </c>
      <c r="G10208" s="31">
        <v>0</v>
      </c>
      <c r="H10208" s="32">
        <v>0</v>
      </c>
      <c r="I10208" s="5">
        <v>105.52500000000001</v>
      </c>
    </row>
    <row r="10209" spans="1:9">
      <c r="A10209" s="5">
        <v>2600050889</v>
      </c>
      <c r="B10209" s="5" t="s">
        <v>7610</v>
      </c>
      <c r="C10209" s="5" t="s">
        <v>699</v>
      </c>
      <c r="D10209" s="5" t="s">
        <v>700</v>
      </c>
      <c r="E10209" s="5">
        <v>4</v>
      </c>
      <c r="F10209" s="5" t="s">
        <v>6520</v>
      </c>
      <c r="G10209" s="31">
        <v>0</v>
      </c>
      <c r="H10209" s="32">
        <v>0</v>
      </c>
      <c r="I10209" s="5">
        <v>200.995</v>
      </c>
    </row>
    <row r="10210" spans="1:9">
      <c r="A10210" s="5">
        <v>2600050890</v>
      </c>
      <c r="B10210" s="5" t="s">
        <v>7611</v>
      </c>
      <c r="C10210" s="5" t="s">
        <v>699</v>
      </c>
      <c r="D10210" s="5" t="s">
        <v>700</v>
      </c>
      <c r="E10210" s="5">
        <v>4</v>
      </c>
      <c r="F10210" s="5" t="s">
        <v>6520</v>
      </c>
      <c r="G10210" s="31">
        <v>0</v>
      </c>
      <c r="H10210" s="32">
        <v>0</v>
      </c>
      <c r="I10210" s="5">
        <v>200.995</v>
      </c>
    </row>
    <row r="10211" spans="1:9">
      <c r="A10211" s="5">
        <v>2600050891</v>
      </c>
      <c r="B10211" s="5" t="s">
        <v>7612</v>
      </c>
      <c r="C10211" s="5" t="s">
        <v>699</v>
      </c>
      <c r="D10211" s="5" t="s">
        <v>700</v>
      </c>
      <c r="E10211" s="5">
        <v>4</v>
      </c>
      <c r="F10211" s="5" t="s">
        <v>6520</v>
      </c>
      <c r="G10211" s="31">
        <v>0</v>
      </c>
      <c r="H10211" s="32">
        <v>0</v>
      </c>
      <c r="I10211" s="5">
        <v>351.74</v>
      </c>
    </row>
    <row r="10212" spans="1:9">
      <c r="A10212" s="5">
        <v>2600050893</v>
      </c>
      <c r="B10212" s="5" t="s">
        <v>7613</v>
      </c>
      <c r="C10212" s="5" t="s">
        <v>699</v>
      </c>
      <c r="D10212" s="5" t="s">
        <v>700</v>
      </c>
      <c r="E10212" s="5">
        <v>4</v>
      </c>
      <c r="F10212" s="5" t="s">
        <v>2598</v>
      </c>
      <c r="G10212" s="31">
        <v>0</v>
      </c>
      <c r="H10212" s="32">
        <v>0</v>
      </c>
      <c r="I10212" s="5">
        <v>188.27250000000001</v>
      </c>
    </row>
    <row r="10213" spans="1:9">
      <c r="A10213" s="5">
        <v>2600050894</v>
      </c>
      <c r="B10213" s="5" t="s">
        <v>7614</v>
      </c>
      <c r="C10213" s="5" t="s">
        <v>699</v>
      </c>
      <c r="D10213" s="5" t="s">
        <v>700</v>
      </c>
      <c r="E10213" s="5">
        <v>2</v>
      </c>
      <c r="F10213" s="5" t="s">
        <v>2598</v>
      </c>
      <c r="G10213" s="31">
        <v>0</v>
      </c>
      <c r="H10213" s="32">
        <v>0</v>
      </c>
      <c r="I10213" s="5">
        <v>263.60000000000002</v>
      </c>
    </row>
    <row r="10214" spans="1:9">
      <c r="A10214" s="5">
        <v>2600050895</v>
      </c>
      <c r="B10214" s="5" t="s">
        <v>7615</v>
      </c>
      <c r="C10214" s="5" t="s">
        <v>699</v>
      </c>
      <c r="D10214" s="5" t="s">
        <v>700</v>
      </c>
      <c r="E10214" s="5">
        <v>4</v>
      </c>
      <c r="F10214" s="5" t="s">
        <v>2598</v>
      </c>
      <c r="G10214" s="31">
        <v>0</v>
      </c>
      <c r="H10214" s="32">
        <v>0</v>
      </c>
      <c r="I10214" s="5">
        <v>320.15249999999997</v>
      </c>
    </row>
    <row r="10215" spans="1:9">
      <c r="A10215" s="5">
        <v>2600050896</v>
      </c>
      <c r="B10215" s="5" t="s">
        <v>7616</v>
      </c>
      <c r="C10215" s="5" t="s">
        <v>699</v>
      </c>
      <c r="D10215" s="5" t="s">
        <v>700</v>
      </c>
      <c r="E10215" s="5">
        <v>2</v>
      </c>
      <c r="F10215" s="5" t="s">
        <v>2598</v>
      </c>
      <c r="G10215" s="31">
        <v>0</v>
      </c>
      <c r="H10215" s="32">
        <v>0</v>
      </c>
      <c r="I10215" s="5">
        <v>197.755</v>
      </c>
    </row>
    <row r="10216" spans="1:9">
      <c r="A10216" s="5">
        <v>2600050897</v>
      </c>
      <c r="B10216" s="5" t="s">
        <v>7617</v>
      </c>
      <c r="C10216" s="5" t="s">
        <v>699</v>
      </c>
      <c r="D10216" s="5" t="s">
        <v>700</v>
      </c>
      <c r="E10216" s="5">
        <v>3</v>
      </c>
      <c r="F10216" s="5" t="s">
        <v>2598</v>
      </c>
      <c r="G10216" s="31">
        <v>0</v>
      </c>
      <c r="H10216" s="32">
        <v>0</v>
      </c>
      <c r="I10216" s="5">
        <v>345.62</v>
      </c>
    </row>
    <row r="10217" spans="1:9">
      <c r="A10217" s="5">
        <v>2600050899</v>
      </c>
      <c r="B10217" s="5" t="s">
        <v>7618</v>
      </c>
      <c r="C10217" s="5" t="s">
        <v>699</v>
      </c>
      <c r="D10217" s="5" t="s">
        <v>700</v>
      </c>
      <c r="E10217" s="5">
        <v>1</v>
      </c>
      <c r="F10217" s="5" t="s">
        <v>2598</v>
      </c>
      <c r="G10217" s="31">
        <v>0</v>
      </c>
      <c r="H10217" s="32">
        <v>0</v>
      </c>
      <c r="I10217" s="33">
        <v>30.7</v>
      </c>
    </row>
    <row r="10218" spans="1:9">
      <c r="A10218" s="5">
        <v>2600050900</v>
      </c>
      <c r="B10218" s="5" t="s">
        <v>7619</v>
      </c>
      <c r="C10218" s="5" t="s">
        <v>699</v>
      </c>
      <c r="D10218" s="5" t="s">
        <v>700</v>
      </c>
      <c r="E10218" s="5">
        <v>6</v>
      </c>
      <c r="F10218" s="5" t="s">
        <v>2598</v>
      </c>
      <c r="G10218" s="31">
        <v>0</v>
      </c>
      <c r="H10218" s="32">
        <v>0</v>
      </c>
      <c r="I10218" s="33">
        <v>102.685</v>
      </c>
    </row>
    <row r="10219" spans="1:9">
      <c r="A10219" s="5">
        <v>2600050901</v>
      </c>
      <c r="B10219" s="5" t="s">
        <v>7620</v>
      </c>
      <c r="C10219" s="5" t="s">
        <v>699</v>
      </c>
      <c r="D10219" s="5" t="s">
        <v>700</v>
      </c>
      <c r="E10219" s="5">
        <v>20</v>
      </c>
      <c r="F10219" s="5" t="s">
        <v>2598</v>
      </c>
      <c r="G10219" s="31">
        <v>0</v>
      </c>
      <c r="H10219" s="32">
        <v>0</v>
      </c>
      <c r="I10219" s="5">
        <v>30.5975</v>
      </c>
    </row>
    <row r="10220" spans="1:9">
      <c r="A10220" s="5">
        <v>2600050902</v>
      </c>
      <c r="B10220" s="5" t="s">
        <v>7621</v>
      </c>
      <c r="C10220" s="5" t="s">
        <v>699</v>
      </c>
      <c r="D10220" s="5" t="s">
        <v>700</v>
      </c>
      <c r="E10220" s="5">
        <v>19</v>
      </c>
      <c r="F10220" s="5" t="s">
        <v>2598</v>
      </c>
      <c r="G10220" s="31">
        <v>0</v>
      </c>
      <c r="H10220" s="32">
        <v>0</v>
      </c>
      <c r="I10220" s="5">
        <v>132.752105</v>
      </c>
    </row>
    <row r="10221" spans="1:9">
      <c r="A10221" s="5">
        <v>2600050903</v>
      </c>
      <c r="B10221" s="5" t="s">
        <v>7622</v>
      </c>
      <c r="C10221" s="5" t="s">
        <v>699</v>
      </c>
      <c r="D10221" s="5" t="s">
        <v>700</v>
      </c>
      <c r="E10221" s="5">
        <v>2</v>
      </c>
      <c r="F10221" s="5" t="s">
        <v>2598</v>
      </c>
      <c r="G10221" s="31">
        <v>0</v>
      </c>
      <c r="H10221" s="32">
        <v>0</v>
      </c>
      <c r="I10221" s="5">
        <v>108.31</v>
      </c>
    </row>
    <row r="10222" spans="1:9">
      <c r="A10222" s="5">
        <v>2600050905</v>
      </c>
      <c r="B10222" s="5" t="s">
        <v>7623</v>
      </c>
      <c r="C10222" s="5" t="s">
        <v>699</v>
      </c>
      <c r="D10222" s="5" t="s">
        <v>700</v>
      </c>
      <c r="E10222" s="5">
        <v>1</v>
      </c>
      <c r="F10222" s="5" t="s">
        <v>4407</v>
      </c>
      <c r="G10222" s="31">
        <v>0</v>
      </c>
      <c r="H10222" s="32">
        <v>0</v>
      </c>
      <c r="I10222" s="5">
        <v>64.900000000000006</v>
      </c>
    </row>
    <row r="10223" spans="1:9">
      <c r="A10223" s="5">
        <v>2600050906</v>
      </c>
      <c r="B10223" s="5" t="s">
        <v>7624</v>
      </c>
      <c r="C10223" s="5" t="s">
        <v>699</v>
      </c>
      <c r="D10223" s="5" t="s">
        <v>700</v>
      </c>
      <c r="E10223" s="5">
        <v>2</v>
      </c>
      <c r="F10223" s="5" t="s">
        <v>5538</v>
      </c>
      <c r="G10223" s="31">
        <v>0</v>
      </c>
      <c r="H10223" s="32">
        <v>0</v>
      </c>
      <c r="I10223" s="5">
        <v>162.36500000000001</v>
      </c>
    </row>
    <row r="10224" spans="1:9">
      <c r="A10224" s="5">
        <v>2600050907</v>
      </c>
      <c r="B10224" s="5" t="s">
        <v>7625</v>
      </c>
      <c r="C10224" s="5" t="s">
        <v>699</v>
      </c>
      <c r="D10224" s="5" t="s">
        <v>700</v>
      </c>
      <c r="E10224" s="5">
        <v>0.7</v>
      </c>
      <c r="F10224" s="5" t="s">
        <v>4407</v>
      </c>
      <c r="G10224" s="31">
        <v>0</v>
      </c>
      <c r="H10224" s="32">
        <v>0</v>
      </c>
      <c r="I10224" s="5">
        <v>85.471429000000001</v>
      </c>
    </row>
    <row r="10225" spans="1:9">
      <c r="A10225" s="5">
        <v>2600050915</v>
      </c>
      <c r="B10225" s="5" t="s">
        <v>8276</v>
      </c>
      <c r="C10225" s="5" t="s">
        <v>699</v>
      </c>
      <c r="D10225" s="5" t="s">
        <v>700</v>
      </c>
      <c r="E10225" s="5">
        <v>8</v>
      </c>
      <c r="F10225" s="5" t="s">
        <v>2598</v>
      </c>
      <c r="G10225" s="31">
        <v>0</v>
      </c>
      <c r="H10225" s="32">
        <v>0</v>
      </c>
      <c r="I10225" s="5">
        <v>611.66624999999999</v>
      </c>
    </row>
    <row r="10226" spans="1:9">
      <c r="A10226" s="5">
        <v>2600050917</v>
      </c>
      <c r="B10226" s="5" t="s">
        <v>8377</v>
      </c>
      <c r="C10226" s="5" t="s">
        <v>699</v>
      </c>
      <c r="D10226" s="5" t="s">
        <v>700</v>
      </c>
      <c r="E10226" s="5">
        <v>0</v>
      </c>
      <c r="F10226" s="5" t="s">
        <v>6520</v>
      </c>
      <c r="G10226" s="31">
        <v>0</v>
      </c>
      <c r="H10226" s="32">
        <v>7</v>
      </c>
      <c r="I10226" s="5">
        <v>0</v>
      </c>
    </row>
    <row r="10227" spans="1:9">
      <c r="A10227" s="5">
        <v>2600050920</v>
      </c>
      <c r="B10227" s="5" t="s">
        <v>7626</v>
      </c>
      <c r="C10227" s="5" t="s">
        <v>699</v>
      </c>
      <c r="D10227" s="5" t="s">
        <v>700</v>
      </c>
      <c r="E10227" s="5">
        <v>20</v>
      </c>
      <c r="F10227" s="5" t="s">
        <v>2598</v>
      </c>
      <c r="G10227" s="31">
        <v>0</v>
      </c>
      <c r="H10227" s="32">
        <v>0</v>
      </c>
      <c r="I10227" s="5">
        <v>15.0535</v>
      </c>
    </row>
    <row r="10228" spans="1:9">
      <c r="A10228" s="5">
        <v>2600050923</v>
      </c>
      <c r="B10228" s="5" t="s">
        <v>7627</v>
      </c>
      <c r="C10228" s="5" t="s">
        <v>699</v>
      </c>
      <c r="D10228" s="5" t="s">
        <v>700</v>
      </c>
      <c r="E10228" s="5">
        <v>1</v>
      </c>
      <c r="F10228" s="5" t="s">
        <v>2598</v>
      </c>
      <c r="G10228" s="31">
        <v>0</v>
      </c>
      <c r="H10228" s="32">
        <v>0</v>
      </c>
      <c r="I10228" s="33">
        <v>1934.57</v>
      </c>
    </row>
    <row r="10229" spans="1:9">
      <c r="A10229" s="5">
        <v>2600050927</v>
      </c>
      <c r="B10229" s="5" t="s">
        <v>7628</v>
      </c>
      <c r="C10229" s="5" t="s">
        <v>699</v>
      </c>
      <c r="D10229" s="5" t="s">
        <v>700</v>
      </c>
      <c r="E10229" s="5">
        <v>3</v>
      </c>
      <c r="F10229" s="5" t="s">
        <v>2598</v>
      </c>
      <c r="G10229" s="31">
        <v>0</v>
      </c>
      <c r="H10229" s="32">
        <v>0</v>
      </c>
      <c r="I10229" s="5">
        <v>59.013333000000003</v>
      </c>
    </row>
    <row r="10230" spans="1:9">
      <c r="A10230" s="5">
        <v>2600050933</v>
      </c>
      <c r="B10230" s="5" t="s">
        <v>7629</v>
      </c>
      <c r="C10230" s="5" t="s">
        <v>699</v>
      </c>
      <c r="D10230" s="5" t="s">
        <v>700</v>
      </c>
      <c r="E10230" s="33">
        <v>4</v>
      </c>
      <c r="F10230" s="5" t="s">
        <v>2598</v>
      </c>
      <c r="G10230" s="31">
        <v>0</v>
      </c>
      <c r="H10230" s="32">
        <v>0</v>
      </c>
      <c r="I10230" s="5">
        <v>41.557499999999997</v>
      </c>
    </row>
    <row r="10231" spans="1:9">
      <c r="A10231" s="5">
        <v>2600050940</v>
      </c>
      <c r="B10231" s="5" t="s">
        <v>7630</v>
      </c>
      <c r="C10231" s="5" t="s">
        <v>699</v>
      </c>
      <c r="D10231" s="5" t="s">
        <v>700</v>
      </c>
      <c r="E10231" s="5">
        <v>3</v>
      </c>
      <c r="F10231" s="5" t="s">
        <v>2598</v>
      </c>
      <c r="G10231" s="31">
        <v>0</v>
      </c>
      <c r="H10231" s="32">
        <v>0</v>
      </c>
      <c r="I10231" s="5">
        <v>19.083333</v>
      </c>
    </row>
    <row r="10232" spans="1:9">
      <c r="A10232" s="5">
        <v>2600050948</v>
      </c>
      <c r="B10232" s="5" t="s">
        <v>7631</v>
      </c>
      <c r="C10232" s="5" t="s">
        <v>699</v>
      </c>
      <c r="D10232" s="5" t="s">
        <v>700</v>
      </c>
      <c r="E10232" s="5">
        <v>22</v>
      </c>
      <c r="F10232" s="5" t="s">
        <v>2598</v>
      </c>
      <c r="G10232" s="31">
        <v>0</v>
      </c>
      <c r="H10232" s="32">
        <v>0</v>
      </c>
      <c r="I10232" s="5">
        <v>6.6772729999999996</v>
      </c>
    </row>
    <row r="10233" spans="1:9">
      <c r="A10233" s="5">
        <v>2600050950</v>
      </c>
      <c r="B10233" s="5" t="s">
        <v>7632</v>
      </c>
      <c r="C10233" s="5" t="s">
        <v>699</v>
      </c>
      <c r="D10233" s="5" t="s">
        <v>700</v>
      </c>
      <c r="E10233" s="5">
        <v>18</v>
      </c>
      <c r="F10233" s="5" t="s">
        <v>2598</v>
      </c>
      <c r="G10233" s="31">
        <v>0</v>
      </c>
      <c r="H10233" s="32">
        <v>0</v>
      </c>
      <c r="I10233" s="5">
        <v>16.288333000000002</v>
      </c>
    </row>
    <row r="10234" spans="1:9">
      <c r="A10234" s="5">
        <v>2600050951</v>
      </c>
      <c r="B10234" s="5" t="s">
        <v>7633</v>
      </c>
      <c r="C10234" s="5" t="s">
        <v>699</v>
      </c>
      <c r="D10234" s="5" t="s">
        <v>700</v>
      </c>
      <c r="E10234" s="5">
        <v>18</v>
      </c>
      <c r="F10234" s="5" t="s">
        <v>2598</v>
      </c>
      <c r="G10234" s="31">
        <v>0</v>
      </c>
      <c r="H10234" s="32">
        <v>0</v>
      </c>
      <c r="I10234" s="5">
        <v>16.288333000000002</v>
      </c>
    </row>
    <row r="10235" spans="1:9">
      <c r="A10235" s="5">
        <v>2600050952</v>
      </c>
      <c r="B10235" s="5" t="s">
        <v>7634</v>
      </c>
      <c r="C10235" s="5" t="s">
        <v>699</v>
      </c>
      <c r="D10235" s="5" t="s">
        <v>700</v>
      </c>
      <c r="E10235" s="33">
        <v>18</v>
      </c>
      <c r="F10235" s="5" t="s">
        <v>2598</v>
      </c>
      <c r="G10235" s="31">
        <v>0</v>
      </c>
      <c r="H10235" s="32">
        <v>0</v>
      </c>
      <c r="I10235" s="5">
        <v>22.905556000000001</v>
      </c>
    </row>
    <row r="10236" spans="1:9">
      <c r="A10236" s="5">
        <v>2600050953</v>
      </c>
      <c r="B10236" s="5" t="s">
        <v>7635</v>
      </c>
      <c r="C10236" s="5" t="s">
        <v>699</v>
      </c>
      <c r="D10236" s="5" t="s">
        <v>700</v>
      </c>
      <c r="E10236" s="5">
        <v>18</v>
      </c>
      <c r="F10236" s="5" t="s">
        <v>2598</v>
      </c>
      <c r="G10236" s="31">
        <v>0</v>
      </c>
      <c r="H10236" s="32">
        <v>0</v>
      </c>
      <c r="I10236" s="5">
        <v>24.432221999999999</v>
      </c>
    </row>
    <row r="10237" spans="1:9">
      <c r="A10237" s="5">
        <v>2600050954</v>
      </c>
      <c r="B10237" s="5" t="s">
        <v>7636</v>
      </c>
      <c r="C10237" s="5" t="s">
        <v>699</v>
      </c>
      <c r="D10237" s="5" t="s">
        <v>700</v>
      </c>
      <c r="E10237" s="5">
        <v>24</v>
      </c>
      <c r="F10237" s="5" t="s">
        <v>2598</v>
      </c>
      <c r="G10237" s="31">
        <v>0</v>
      </c>
      <c r="H10237" s="32">
        <v>0</v>
      </c>
      <c r="I10237" s="5">
        <v>10.689166999999999</v>
      </c>
    </row>
    <row r="10238" spans="1:9">
      <c r="A10238" s="5">
        <v>2600050955</v>
      </c>
      <c r="B10238" s="5" t="s">
        <v>7637</v>
      </c>
      <c r="C10238" s="5" t="s">
        <v>699</v>
      </c>
      <c r="D10238" s="5" t="s">
        <v>700</v>
      </c>
      <c r="E10238" s="33">
        <v>14</v>
      </c>
      <c r="F10238" s="5" t="s">
        <v>6520</v>
      </c>
      <c r="G10238" s="31">
        <v>0</v>
      </c>
      <c r="H10238" s="32">
        <v>0</v>
      </c>
      <c r="I10238" s="5">
        <v>26.235714000000002</v>
      </c>
    </row>
    <row r="10239" spans="1:9">
      <c r="A10239" s="5">
        <v>2600050956</v>
      </c>
      <c r="B10239" s="5" t="s">
        <v>7638</v>
      </c>
      <c r="C10239" s="5" t="s">
        <v>699</v>
      </c>
      <c r="D10239" s="5" t="s">
        <v>700</v>
      </c>
      <c r="E10239" s="5">
        <v>26</v>
      </c>
      <c r="F10239" s="5" t="s">
        <v>2598</v>
      </c>
      <c r="G10239" s="31">
        <v>0</v>
      </c>
      <c r="H10239" s="32">
        <v>0</v>
      </c>
      <c r="I10239" s="33">
        <v>64.644231000000005</v>
      </c>
    </row>
    <row r="10240" spans="1:9">
      <c r="A10240" s="5">
        <v>2600050957</v>
      </c>
      <c r="B10240" s="5" t="s">
        <v>7639</v>
      </c>
      <c r="C10240" s="5" t="s">
        <v>699</v>
      </c>
      <c r="D10240" s="5" t="s">
        <v>700</v>
      </c>
      <c r="E10240" s="5">
        <v>1</v>
      </c>
      <c r="F10240" s="5" t="s">
        <v>2598</v>
      </c>
      <c r="G10240" s="31">
        <v>0</v>
      </c>
      <c r="H10240" s="32">
        <v>0</v>
      </c>
      <c r="I10240" s="5">
        <v>285.04000000000002</v>
      </c>
    </row>
    <row r="10241" spans="1:9">
      <c r="A10241" s="5">
        <v>2600050958</v>
      </c>
      <c r="B10241" s="5" t="s">
        <v>7640</v>
      </c>
      <c r="C10241" s="5" t="s">
        <v>699</v>
      </c>
      <c r="D10241" s="5" t="s">
        <v>700</v>
      </c>
      <c r="E10241" s="5">
        <v>12</v>
      </c>
      <c r="F10241" s="5" t="s">
        <v>2598</v>
      </c>
      <c r="G10241" s="31">
        <v>0</v>
      </c>
      <c r="H10241" s="32">
        <v>0</v>
      </c>
      <c r="I10241" s="5">
        <v>4.4591669999999999</v>
      </c>
    </row>
    <row r="10242" spans="1:9">
      <c r="A10242" s="5">
        <v>2600050959</v>
      </c>
      <c r="B10242" s="5" t="s">
        <v>7641</v>
      </c>
      <c r="C10242" s="5" t="s">
        <v>699</v>
      </c>
      <c r="D10242" s="5" t="s">
        <v>700</v>
      </c>
      <c r="E10242" s="5">
        <v>10</v>
      </c>
      <c r="F10242" s="5" t="s">
        <v>2598</v>
      </c>
      <c r="G10242" s="31">
        <v>0</v>
      </c>
      <c r="H10242" s="32">
        <v>0</v>
      </c>
      <c r="I10242" s="5">
        <v>36.231000000000002</v>
      </c>
    </row>
    <row r="10243" spans="1:9">
      <c r="A10243" s="5">
        <v>2600050960</v>
      </c>
      <c r="B10243" s="5" t="s">
        <v>7642</v>
      </c>
      <c r="C10243" s="5" t="s">
        <v>699</v>
      </c>
      <c r="D10243" s="5" t="s">
        <v>700</v>
      </c>
      <c r="E10243" s="5">
        <v>4</v>
      </c>
      <c r="F10243" s="5" t="s">
        <v>2598</v>
      </c>
      <c r="G10243" s="31">
        <v>0</v>
      </c>
      <c r="H10243" s="32">
        <v>0</v>
      </c>
      <c r="I10243" s="5">
        <v>32.575000000000003</v>
      </c>
    </row>
    <row r="10244" spans="1:9">
      <c r="A10244" s="5">
        <v>2600050961</v>
      </c>
      <c r="B10244" s="5" t="s">
        <v>7643</v>
      </c>
      <c r="C10244" s="5" t="s">
        <v>699</v>
      </c>
      <c r="D10244" s="5" t="s">
        <v>700</v>
      </c>
      <c r="E10244" s="5">
        <v>14</v>
      </c>
      <c r="F10244" s="5" t="s">
        <v>2598</v>
      </c>
      <c r="G10244" s="31">
        <v>0</v>
      </c>
      <c r="H10244" s="32">
        <v>0</v>
      </c>
      <c r="I10244" s="5">
        <v>4.859286</v>
      </c>
    </row>
    <row r="10245" spans="1:9">
      <c r="A10245" s="5">
        <v>2600050962</v>
      </c>
      <c r="B10245" s="5" t="s">
        <v>7644</v>
      </c>
      <c r="C10245" s="5" t="s">
        <v>699</v>
      </c>
      <c r="D10245" s="5" t="s">
        <v>700</v>
      </c>
      <c r="E10245" s="5">
        <v>15</v>
      </c>
      <c r="F10245" s="5" t="s">
        <v>2598</v>
      </c>
      <c r="G10245" s="31">
        <v>0</v>
      </c>
      <c r="H10245" s="32">
        <v>0</v>
      </c>
      <c r="I10245" s="5">
        <v>4.8593330000000003</v>
      </c>
    </row>
    <row r="10246" spans="1:9">
      <c r="A10246" s="5">
        <v>2600050963</v>
      </c>
      <c r="B10246" s="5" t="s">
        <v>7645</v>
      </c>
      <c r="C10246" s="5" t="s">
        <v>699</v>
      </c>
      <c r="D10246" s="5" t="s">
        <v>700</v>
      </c>
      <c r="E10246" s="5">
        <v>14</v>
      </c>
      <c r="F10246" s="5" t="s">
        <v>2598</v>
      </c>
      <c r="G10246" s="31">
        <v>0</v>
      </c>
      <c r="H10246" s="32">
        <v>0</v>
      </c>
      <c r="I10246" s="5">
        <v>5.7764290000000003</v>
      </c>
    </row>
    <row r="10247" spans="1:9">
      <c r="A10247" s="5">
        <v>2600050964</v>
      </c>
      <c r="B10247" s="5" t="s">
        <v>7646</v>
      </c>
      <c r="C10247" s="5" t="s">
        <v>699</v>
      </c>
      <c r="D10247" s="5" t="s">
        <v>700</v>
      </c>
      <c r="E10247" s="5">
        <v>10</v>
      </c>
      <c r="F10247" s="5" t="s">
        <v>2598</v>
      </c>
      <c r="G10247" s="31">
        <v>0</v>
      </c>
      <c r="H10247" s="32">
        <v>0</v>
      </c>
      <c r="I10247" s="5">
        <v>5.7770000000000001</v>
      </c>
    </row>
    <row r="10248" spans="1:9">
      <c r="A10248" s="5">
        <v>2600050965</v>
      </c>
      <c r="B10248" s="5" t="s">
        <v>7647</v>
      </c>
      <c r="C10248" s="5" t="s">
        <v>699</v>
      </c>
      <c r="D10248" s="5" t="s">
        <v>700</v>
      </c>
      <c r="E10248" s="5">
        <v>7</v>
      </c>
      <c r="F10248" s="5" t="s">
        <v>6520</v>
      </c>
      <c r="G10248" s="31">
        <v>0</v>
      </c>
      <c r="H10248" s="32">
        <v>0</v>
      </c>
      <c r="I10248" s="5">
        <v>16.102857</v>
      </c>
    </row>
    <row r="10249" spans="1:9">
      <c r="A10249" s="5">
        <v>2600050966</v>
      </c>
      <c r="B10249" s="5" t="s">
        <v>7648</v>
      </c>
      <c r="C10249" s="5" t="s">
        <v>699</v>
      </c>
      <c r="D10249" s="5" t="s">
        <v>700</v>
      </c>
      <c r="E10249" s="5">
        <v>10</v>
      </c>
      <c r="F10249" s="5" t="s">
        <v>2598</v>
      </c>
      <c r="G10249" s="31">
        <v>0</v>
      </c>
      <c r="H10249" s="32">
        <v>0</v>
      </c>
      <c r="I10249" s="5">
        <v>4.88</v>
      </c>
    </row>
    <row r="10250" spans="1:9">
      <c r="A10250" s="5">
        <v>2600050967</v>
      </c>
      <c r="B10250" s="5" t="s">
        <v>7649</v>
      </c>
      <c r="C10250" s="5" t="s">
        <v>699</v>
      </c>
      <c r="D10250" s="5" t="s">
        <v>700</v>
      </c>
      <c r="E10250" s="5">
        <v>10</v>
      </c>
      <c r="F10250" s="5" t="s">
        <v>2598</v>
      </c>
      <c r="G10250" s="31">
        <v>0</v>
      </c>
      <c r="H10250" s="32">
        <v>0</v>
      </c>
      <c r="I10250" s="5">
        <v>5.0510000000000002</v>
      </c>
    </row>
    <row r="10251" spans="1:9">
      <c r="A10251" s="5">
        <v>2600050968</v>
      </c>
      <c r="B10251" s="5" t="s">
        <v>7650</v>
      </c>
      <c r="C10251" s="5" t="s">
        <v>699</v>
      </c>
      <c r="D10251" s="5" t="s">
        <v>700</v>
      </c>
      <c r="E10251" s="5">
        <v>1</v>
      </c>
      <c r="F10251" s="5" t="s">
        <v>2598</v>
      </c>
      <c r="G10251" s="31">
        <v>0</v>
      </c>
      <c r="H10251" s="32">
        <v>0</v>
      </c>
      <c r="I10251" s="5">
        <v>102.81</v>
      </c>
    </row>
    <row r="10252" spans="1:9">
      <c r="A10252" s="5">
        <v>2600050969</v>
      </c>
      <c r="B10252" s="5" t="s">
        <v>7651</v>
      </c>
      <c r="C10252" s="5" t="s">
        <v>699</v>
      </c>
      <c r="D10252" s="5" t="s">
        <v>700</v>
      </c>
      <c r="E10252" s="5">
        <v>1</v>
      </c>
      <c r="F10252" s="5" t="s">
        <v>2598</v>
      </c>
      <c r="G10252" s="31">
        <v>0</v>
      </c>
      <c r="H10252" s="32">
        <v>0</v>
      </c>
      <c r="I10252" s="5">
        <v>102.81</v>
      </c>
    </row>
    <row r="10253" spans="1:9">
      <c r="A10253" s="5">
        <v>2600050973</v>
      </c>
      <c r="B10253" s="5" t="s">
        <v>7652</v>
      </c>
      <c r="C10253" s="5" t="s">
        <v>699</v>
      </c>
      <c r="D10253" s="5" t="s">
        <v>700</v>
      </c>
      <c r="E10253" s="5">
        <v>6</v>
      </c>
      <c r="F10253" s="5" t="s">
        <v>2598</v>
      </c>
      <c r="G10253" s="31">
        <v>0</v>
      </c>
      <c r="H10253" s="32">
        <v>0</v>
      </c>
      <c r="I10253" s="5">
        <v>2.3933330000000002</v>
      </c>
    </row>
    <row r="10254" spans="1:9">
      <c r="A10254" s="5">
        <v>2600050974</v>
      </c>
      <c r="B10254" s="5" t="s">
        <v>7653</v>
      </c>
      <c r="C10254" s="5" t="s">
        <v>699</v>
      </c>
      <c r="D10254" s="5" t="s">
        <v>700</v>
      </c>
      <c r="E10254" s="5">
        <v>6</v>
      </c>
      <c r="F10254" s="5" t="s">
        <v>2598</v>
      </c>
      <c r="G10254" s="31">
        <v>0</v>
      </c>
      <c r="H10254" s="32">
        <v>0</v>
      </c>
      <c r="I10254" s="5">
        <v>2.3933330000000002</v>
      </c>
    </row>
    <row r="10255" spans="1:9">
      <c r="A10255" s="5">
        <v>2600050975</v>
      </c>
      <c r="B10255" s="5" t="s">
        <v>7654</v>
      </c>
      <c r="C10255" s="5" t="s">
        <v>699</v>
      </c>
      <c r="D10255" s="5" t="s">
        <v>700</v>
      </c>
      <c r="E10255" s="5">
        <v>4</v>
      </c>
      <c r="F10255" s="5" t="s">
        <v>2598</v>
      </c>
      <c r="G10255" s="31">
        <v>0</v>
      </c>
      <c r="H10255" s="32">
        <v>0</v>
      </c>
      <c r="I10255" s="5">
        <v>2.3925000000000001</v>
      </c>
    </row>
    <row r="10256" spans="1:9">
      <c r="A10256" s="5">
        <v>2600050976</v>
      </c>
      <c r="B10256" s="5" t="s">
        <v>7655</v>
      </c>
      <c r="C10256" s="5" t="s">
        <v>699</v>
      </c>
      <c r="D10256" s="5" t="s">
        <v>700</v>
      </c>
      <c r="E10256" s="5">
        <v>6</v>
      </c>
      <c r="F10256" s="5" t="s">
        <v>2598</v>
      </c>
      <c r="G10256" s="31">
        <v>0</v>
      </c>
      <c r="H10256" s="32">
        <v>0</v>
      </c>
      <c r="I10256" s="5">
        <v>2.3933330000000002</v>
      </c>
    </row>
    <row r="10257" spans="1:9">
      <c r="A10257" s="5">
        <v>2600050977</v>
      </c>
      <c r="B10257" s="5" t="s">
        <v>7656</v>
      </c>
      <c r="C10257" s="5" t="s">
        <v>699</v>
      </c>
      <c r="D10257" s="5" t="s">
        <v>700</v>
      </c>
      <c r="E10257" s="5">
        <v>6</v>
      </c>
      <c r="F10257" s="5" t="s">
        <v>2598</v>
      </c>
      <c r="G10257" s="31">
        <v>0</v>
      </c>
      <c r="H10257" s="32">
        <v>0</v>
      </c>
      <c r="I10257" s="5">
        <v>2.3933330000000002</v>
      </c>
    </row>
    <row r="10258" spans="1:9">
      <c r="A10258" s="5">
        <v>2600050978</v>
      </c>
      <c r="B10258" s="5" t="s">
        <v>7657</v>
      </c>
      <c r="C10258" s="5" t="s">
        <v>699</v>
      </c>
      <c r="D10258" s="5" t="s">
        <v>700</v>
      </c>
      <c r="E10258" s="5">
        <v>6</v>
      </c>
      <c r="F10258" s="5" t="s">
        <v>2598</v>
      </c>
      <c r="G10258" s="31">
        <v>0</v>
      </c>
      <c r="H10258" s="32">
        <v>0</v>
      </c>
      <c r="I10258" s="5">
        <v>3.585</v>
      </c>
    </row>
    <row r="10259" spans="1:9">
      <c r="A10259" s="5">
        <v>2600050979</v>
      </c>
      <c r="B10259" s="5" t="s">
        <v>7658</v>
      </c>
      <c r="C10259" s="5" t="s">
        <v>699</v>
      </c>
      <c r="D10259" s="5" t="s">
        <v>700</v>
      </c>
      <c r="E10259" s="5">
        <v>6</v>
      </c>
      <c r="F10259" s="5" t="s">
        <v>2598</v>
      </c>
      <c r="G10259" s="31">
        <v>0</v>
      </c>
      <c r="H10259" s="32">
        <v>0</v>
      </c>
      <c r="I10259" s="33">
        <v>3.585</v>
      </c>
    </row>
    <row r="10260" spans="1:9">
      <c r="A10260" s="5">
        <v>2600050980</v>
      </c>
      <c r="B10260" s="5" t="s">
        <v>7659</v>
      </c>
      <c r="C10260" s="5" t="s">
        <v>699</v>
      </c>
      <c r="D10260" s="5" t="s">
        <v>700</v>
      </c>
      <c r="E10260" s="5">
        <v>1</v>
      </c>
      <c r="F10260" s="5" t="s">
        <v>2598</v>
      </c>
      <c r="G10260" s="31">
        <v>0</v>
      </c>
      <c r="H10260" s="32">
        <v>0</v>
      </c>
      <c r="I10260" s="33">
        <v>31.08</v>
      </c>
    </row>
    <row r="10261" spans="1:9">
      <c r="A10261" s="5">
        <v>2600050981</v>
      </c>
      <c r="B10261" s="5" t="s">
        <v>7660</v>
      </c>
      <c r="C10261" s="5" t="s">
        <v>699</v>
      </c>
      <c r="D10261" s="5" t="s">
        <v>700</v>
      </c>
      <c r="E10261" s="5">
        <v>12</v>
      </c>
      <c r="F10261" s="5" t="s">
        <v>2598</v>
      </c>
      <c r="G10261" s="31">
        <v>0</v>
      </c>
      <c r="H10261" s="32">
        <v>0</v>
      </c>
      <c r="I10261" s="5">
        <v>17.935832999999999</v>
      </c>
    </row>
    <row r="10262" spans="1:9">
      <c r="A10262" s="5">
        <v>2600050982</v>
      </c>
      <c r="B10262" s="5" t="s">
        <v>7661</v>
      </c>
      <c r="C10262" s="5" t="s">
        <v>699</v>
      </c>
      <c r="D10262" s="5" t="s">
        <v>700</v>
      </c>
      <c r="E10262" s="5">
        <v>9</v>
      </c>
      <c r="F10262" s="5" t="s">
        <v>2598</v>
      </c>
      <c r="G10262" s="31">
        <v>0</v>
      </c>
      <c r="H10262" s="32">
        <v>0</v>
      </c>
      <c r="I10262" s="5">
        <v>31.511111</v>
      </c>
    </row>
    <row r="10263" spans="1:9">
      <c r="A10263" s="5">
        <v>2600050985</v>
      </c>
      <c r="B10263" s="5" t="s">
        <v>7662</v>
      </c>
      <c r="C10263" s="5" t="s">
        <v>699</v>
      </c>
      <c r="D10263" s="5" t="s">
        <v>700</v>
      </c>
      <c r="E10263" s="5">
        <v>4</v>
      </c>
      <c r="F10263" s="5" t="s">
        <v>2598</v>
      </c>
      <c r="G10263" s="31">
        <v>0</v>
      </c>
      <c r="H10263" s="32">
        <v>0</v>
      </c>
      <c r="I10263" s="33">
        <v>59.087499999999999</v>
      </c>
    </row>
    <row r="10264" spans="1:9">
      <c r="A10264" s="5">
        <v>2600050986</v>
      </c>
      <c r="B10264" s="5" t="s">
        <v>7663</v>
      </c>
      <c r="C10264" s="5" t="s">
        <v>699</v>
      </c>
      <c r="D10264" s="5" t="s">
        <v>700</v>
      </c>
      <c r="E10264" s="5">
        <v>19</v>
      </c>
      <c r="F10264" s="5" t="s">
        <v>2598</v>
      </c>
      <c r="G10264" s="31">
        <v>0</v>
      </c>
      <c r="H10264" s="32">
        <v>0</v>
      </c>
      <c r="I10264" s="33">
        <v>4.8126319999999998</v>
      </c>
    </row>
    <row r="10265" spans="1:9">
      <c r="A10265" s="5">
        <v>2600050987</v>
      </c>
      <c r="B10265" s="5" t="s">
        <v>7664</v>
      </c>
      <c r="C10265" s="5" t="s">
        <v>699</v>
      </c>
      <c r="D10265" s="5" t="s">
        <v>700</v>
      </c>
      <c r="E10265" s="5">
        <v>4</v>
      </c>
      <c r="F10265" s="5" t="s">
        <v>2598</v>
      </c>
      <c r="G10265" s="31">
        <v>0</v>
      </c>
      <c r="H10265" s="32">
        <v>0</v>
      </c>
      <c r="I10265" s="5">
        <v>4.3</v>
      </c>
    </row>
    <row r="10266" spans="1:9">
      <c r="A10266" s="5">
        <v>2600050988</v>
      </c>
      <c r="B10266" s="5" t="s">
        <v>7665</v>
      </c>
      <c r="C10266" s="5" t="s">
        <v>699</v>
      </c>
      <c r="D10266" s="5" t="s">
        <v>700</v>
      </c>
      <c r="E10266" s="5">
        <v>18</v>
      </c>
      <c r="F10266" s="5" t="s">
        <v>2598</v>
      </c>
      <c r="G10266" s="31">
        <v>0</v>
      </c>
      <c r="H10266" s="32">
        <v>0</v>
      </c>
      <c r="I10266" s="5">
        <v>5.1361109999999996</v>
      </c>
    </row>
    <row r="10267" spans="1:9">
      <c r="A10267" s="5">
        <v>2600050991</v>
      </c>
      <c r="B10267" s="5" t="s">
        <v>7666</v>
      </c>
      <c r="C10267" s="5" t="s">
        <v>699</v>
      </c>
      <c r="D10267" s="5" t="s">
        <v>700</v>
      </c>
      <c r="E10267" s="5">
        <v>1</v>
      </c>
      <c r="F10267" s="5" t="s">
        <v>2598</v>
      </c>
      <c r="G10267" s="31">
        <v>0</v>
      </c>
      <c r="H10267" s="32">
        <v>0</v>
      </c>
      <c r="I10267" s="33">
        <v>680.37</v>
      </c>
    </row>
    <row r="10268" spans="1:9">
      <c r="A10268" s="5">
        <v>2600050992</v>
      </c>
      <c r="B10268" s="5" t="s">
        <v>7667</v>
      </c>
      <c r="C10268" s="5" t="s">
        <v>699</v>
      </c>
      <c r="D10268" s="5" t="s">
        <v>700</v>
      </c>
      <c r="E10268" s="5">
        <v>1</v>
      </c>
      <c r="F10268" s="5" t="s">
        <v>2598</v>
      </c>
      <c r="G10268" s="31">
        <v>0</v>
      </c>
      <c r="H10268" s="32">
        <v>0</v>
      </c>
      <c r="I10268" s="5">
        <v>180.1</v>
      </c>
    </row>
    <row r="10269" spans="1:9">
      <c r="A10269" s="5">
        <v>2600050993</v>
      </c>
      <c r="B10269" s="5" t="s">
        <v>7668</v>
      </c>
      <c r="C10269" s="5" t="s">
        <v>699</v>
      </c>
      <c r="D10269" s="5" t="s">
        <v>700</v>
      </c>
      <c r="E10269" s="5">
        <v>1</v>
      </c>
      <c r="F10269" s="5" t="s">
        <v>2598</v>
      </c>
      <c r="G10269" s="31">
        <v>0</v>
      </c>
      <c r="H10269" s="32">
        <v>0</v>
      </c>
      <c r="I10269" s="5">
        <v>77.39</v>
      </c>
    </row>
    <row r="10270" spans="1:9">
      <c r="A10270" s="5">
        <v>2600050997</v>
      </c>
      <c r="B10270" s="5" t="s">
        <v>7669</v>
      </c>
      <c r="C10270" s="5" t="s">
        <v>699</v>
      </c>
      <c r="D10270" s="5" t="s">
        <v>700</v>
      </c>
      <c r="E10270" s="5">
        <v>2</v>
      </c>
      <c r="F10270" s="5" t="s">
        <v>2598</v>
      </c>
      <c r="G10270" s="31">
        <v>0</v>
      </c>
      <c r="H10270" s="32">
        <v>0</v>
      </c>
      <c r="I10270" s="5">
        <v>15.265000000000001</v>
      </c>
    </row>
    <row r="10271" spans="1:9">
      <c r="A10271" s="5">
        <v>2600051012</v>
      </c>
      <c r="B10271" s="5" t="s">
        <v>7670</v>
      </c>
      <c r="C10271" s="5" t="s">
        <v>699</v>
      </c>
      <c r="D10271" s="5" t="s">
        <v>700</v>
      </c>
      <c r="E10271" s="5">
        <v>4</v>
      </c>
      <c r="F10271" s="5" t="s">
        <v>2598</v>
      </c>
      <c r="G10271" s="31">
        <v>0</v>
      </c>
      <c r="H10271" s="32">
        <v>0</v>
      </c>
      <c r="I10271" s="5">
        <v>82</v>
      </c>
    </row>
    <row r="10272" spans="1:9">
      <c r="A10272" s="5">
        <v>2600051013</v>
      </c>
      <c r="B10272" s="5" t="s">
        <v>7671</v>
      </c>
      <c r="C10272" s="5" t="s">
        <v>699</v>
      </c>
      <c r="D10272" s="5" t="s">
        <v>700</v>
      </c>
      <c r="E10272" s="5">
        <v>4</v>
      </c>
      <c r="F10272" s="5" t="s">
        <v>2598</v>
      </c>
      <c r="G10272" s="31">
        <v>0</v>
      </c>
      <c r="H10272" s="32">
        <v>0</v>
      </c>
      <c r="I10272" s="5">
        <v>87</v>
      </c>
    </row>
    <row r="10273" spans="1:9">
      <c r="A10273" s="5">
        <v>2600051026</v>
      </c>
      <c r="B10273" s="5" t="s">
        <v>7672</v>
      </c>
      <c r="C10273" s="5" t="s">
        <v>699</v>
      </c>
      <c r="D10273" s="5" t="s">
        <v>700</v>
      </c>
      <c r="E10273" s="5">
        <v>1</v>
      </c>
      <c r="F10273" s="5" t="s">
        <v>2598</v>
      </c>
      <c r="G10273" s="31">
        <v>0</v>
      </c>
      <c r="H10273" s="32">
        <v>0</v>
      </c>
      <c r="I10273" s="5">
        <v>7.85</v>
      </c>
    </row>
    <row r="10274" spans="1:9">
      <c r="A10274" s="5">
        <v>2600051032</v>
      </c>
      <c r="B10274" s="5" t="s">
        <v>7673</v>
      </c>
      <c r="C10274" s="5" t="s">
        <v>699</v>
      </c>
      <c r="D10274" s="5" t="s">
        <v>700</v>
      </c>
      <c r="E10274" s="5">
        <v>1</v>
      </c>
      <c r="F10274" s="5" t="s">
        <v>2598</v>
      </c>
      <c r="G10274" s="31">
        <v>0</v>
      </c>
      <c r="H10274" s="32">
        <v>0</v>
      </c>
      <c r="I10274" s="5">
        <v>28.97</v>
      </c>
    </row>
    <row r="10275" spans="1:9">
      <c r="A10275" s="5">
        <v>2600051040</v>
      </c>
      <c r="B10275" s="5" t="s">
        <v>7674</v>
      </c>
      <c r="C10275" s="5" t="s">
        <v>699</v>
      </c>
      <c r="D10275" s="5" t="s">
        <v>700</v>
      </c>
      <c r="E10275" s="5">
        <v>1</v>
      </c>
      <c r="F10275" s="5" t="s">
        <v>2598</v>
      </c>
      <c r="G10275" s="31">
        <v>0</v>
      </c>
      <c r="H10275" s="32">
        <v>0</v>
      </c>
      <c r="I10275" s="5">
        <v>230.35</v>
      </c>
    </row>
    <row r="10276" spans="1:9">
      <c r="A10276" s="5">
        <v>2600051045</v>
      </c>
      <c r="B10276" s="5" t="s">
        <v>7675</v>
      </c>
      <c r="C10276" s="5" t="s">
        <v>699</v>
      </c>
      <c r="D10276" s="5" t="s">
        <v>700</v>
      </c>
      <c r="E10276" s="33">
        <v>1</v>
      </c>
      <c r="F10276" s="5" t="s">
        <v>6520</v>
      </c>
      <c r="G10276" s="31">
        <v>0</v>
      </c>
      <c r="H10276" s="32">
        <v>0</v>
      </c>
      <c r="I10276" s="5">
        <v>476.67</v>
      </c>
    </row>
    <row r="10277" spans="1:9">
      <c r="A10277" s="5">
        <v>2600051046</v>
      </c>
      <c r="B10277" s="5" t="s">
        <v>7676</v>
      </c>
      <c r="C10277" s="5" t="s">
        <v>699</v>
      </c>
      <c r="D10277" s="5" t="s">
        <v>700</v>
      </c>
      <c r="E10277" s="5">
        <v>7</v>
      </c>
      <c r="F10277" s="5" t="s">
        <v>2598</v>
      </c>
      <c r="G10277" s="31">
        <v>0</v>
      </c>
      <c r="H10277" s="32">
        <v>0</v>
      </c>
      <c r="I10277" s="5">
        <v>120.442857</v>
      </c>
    </row>
    <row r="10278" spans="1:9">
      <c r="A10278" s="5">
        <v>2600051059</v>
      </c>
      <c r="B10278" s="5" t="s">
        <v>7677</v>
      </c>
      <c r="C10278" s="5" t="s">
        <v>699</v>
      </c>
      <c r="D10278" s="5" t="s">
        <v>700</v>
      </c>
      <c r="E10278" s="5">
        <v>2</v>
      </c>
      <c r="F10278" s="5" t="s">
        <v>2598</v>
      </c>
      <c r="G10278" s="31">
        <v>0</v>
      </c>
      <c r="H10278" s="32">
        <v>0</v>
      </c>
      <c r="I10278" s="5">
        <v>3.8149999999999999</v>
      </c>
    </row>
    <row r="10279" spans="1:9">
      <c r="A10279" s="5">
        <v>2600051060</v>
      </c>
      <c r="B10279" s="5" t="s">
        <v>7678</v>
      </c>
      <c r="C10279" s="5" t="s">
        <v>699</v>
      </c>
      <c r="D10279" s="5" t="s">
        <v>700</v>
      </c>
      <c r="E10279" s="5">
        <v>7</v>
      </c>
      <c r="F10279" s="5" t="s">
        <v>2598</v>
      </c>
      <c r="G10279" s="31">
        <v>0</v>
      </c>
      <c r="H10279" s="32">
        <v>0</v>
      </c>
      <c r="I10279" s="5">
        <v>4.0642860000000001</v>
      </c>
    </row>
    <row r="10280" spans="1:9">
      <c r="A10280" s="5">
        <v>2600051063</v>
      </c>
      <c r="B10280" s="5" t="s">
        <v>7679</v>
      </c>
      <c r="C10280" s="5" t="s">
        <v>699</v>
      </c>
      <c r="D10280" s="5" t="s">
        <v>700</v>
      </c>
      <c r="E10280" s="5">
        <v>5</v>
      </c>
      <c r="F10280" s="5" t="s">
        <v>2598</v>
      </c>
      <c r="G10280" s="31">
        <v>0</v>
      </c>
      <c r="H10280" s="32">
        <v>0</v>
      </c>
      <c r="I10280" s="5">
        <v>190.172</v>
      </c>
    </row>
    <row r="10281" spans="1:9">
      <c r="A10281" s="5">
        <v>2600051064</v>
      </c>
      <c r="B10281" s="5" t="s">
        <v>7680</v>
      </c>
      <c r="C10281" s="5" t="s">
        <v>699</v>
      </c>
      <c r="D10281" s="5" t="s">
        <v>700</v>
      </c>
      <c r="E10281" s="33">
        <v>5</v>
      </c>
      <c r="F10281" s="5" t="s">
        <v>2598</v>
      </c>
      <c r="G10281" s="31">
        <v>0</v>
      </c>
      <c r="H10281" s="32">
        <v>0</v>
      </c>
      <c r="I10281" s="5">
        <v>182.50399999999999</v>
      </c>
    </row>
    <row r="10282" spans="1:9">
      <c r="A10282" s="5">
        <v>2600051065</v>
      </c>
      <c r="B10282" s="5" t="s">
        <v>7681</v>
      </c>
      <c r="C10282" s="5" t="s">
        <v>699</v>
      </c>
      <c r="D10282" s="5" t="s">
        <v>700</v>
      </c>
      <c r="E10282" s="33">
        <v>5</v>
      </c>
      <c r="F10282" s="5" t="s">
        <v>2598</v>
      </c>
      <c r="G10282" s="31">
        <v>0</v>
      </c>
      <c r="H10282" s="32">
        <v>0</v>
      </c>
      <c r="I10282" s="5">
        <v>317.46600000000001</v>
      </c>
    </row>
    <row r="10283" spans="1:9">
      <c r="A10283" s="5">
        <v>2600051066</v>
      </c>
      <c r="B10283" s="5" t="s">
        <v>7682</v>
      </c>
      <c r="C10283" s="5" t="s">
        <v>699</v>
      </c>
      <c r="D10283" s="5" t="s">
        <v>700</v>
      </c>
      <c r="E10283" s="5">
        <v>5</v>
      </c>
      <c r="F10283" s="5" t="s">
        <v>2598</v>
      </c>
      <c r="G10283" s="31">
        <v>0</v>
      </c>
      <c r="H10283" s="32">
        <v>0</v>
      </c>
      <c r="I10283" s="5">
        <v>300.596</v>
      </c>
    </row>
    <row r="10284" spans="1:9">
      <c r="A10284" s="5">
        <v>2600051075</v>
      </c>
      <c r="B10284" s="5" t="s">
        <v>7683</v>
      </c>
      <c r="C10284" s="5" t="s">
        <v>699</v>
      </c>
      <c r="D10284" s="5" t="s">
        <v>700</v>
      </c>
      <c r="E10284" s="33">
        <v>2</v>
      </c>
      <c r="F10284" s="5" t="s">
        <v>2598</v>
      </c>
      <c r="G10284" s="31">
        <v>0</v>
      </c>
      <c r="H10284" s="32">
        <v>0</v>
      </c>
      <c r="I10284" s="5">
        <v>20.5</v>
      </c>
    </row>
    <row r="10285" spans="1:9">
      <c r="A10285" s="5">
        <v>2600051082</v>
      </c>
      <c r="B10285" s="5" t="s">
        <v>7684</v>
      </c>
      <c r="C10285" s="5" t="s">
        <v>699</v>
      </c>
      <c r="D10285" s="5" t="s">
        <v>700</v>
      </c>
      <c r="E10285" s="5">
        <v>30</v>
      </c>
      <c r="F10285" s="5" t="s">
        <v>2598</v>
      </c>
      <c r="G10285" s="31">
        <v>0</v>
      </c>
      <c r="H10285" s="32">
        <v>0</v>
      </c>
      <c r="I10285" s="5">
        <v>14.265333</v>
      </c>
    </row>
    <row r="10286" spans="1:9">
      <c r="A10286" s="5">
        <v>2600051086</v>
      </c>
      <c r="B10286" s="5" t="s">
        <v>7685</v>
      </c>
      <c r="C10286" s="5" t="s">
        <v>699</v>
      </c>
      <c r="D10286" s="5" t="s">
        <v>700</v>
      </c>
      <c r="E10286" s="5">
        <v>2</v>
      </c>
      <c r="F10286" s="5" t="s">
        <v>2598</v>
      </c>
      <c r="G10286" s="31">
        <v>0</v>
      </c>
      <c r="H10286" s="32">
        <v>0</v>
      </c>
      <c r="I10286" s="5">
        <v>6.32</v>
      </c>
    </row>
    <row r="10287" spans="1:9">
      <c r="A10287" s="5">
        <v>2600051090</v>
      </c>
      <c r="B10287" s="5" t="s">
        <v>7686</v>
      </c>
      <c r="C10287" s="5" t="s">
        <v>699</v>
      </c>
      <c r="D10287" s="5" t="s">
        <v>700</v>
      </c>
      <c r="E10287" s="33">
        <v>4</v>
      </c>
      <c r="F10287" s="5" t="s">
        <v>2598</v>
      </c>
      <c r="G10287" s="31">
        <v>0</v>
      </c>
      <c r="H10287" s="32">
        <v>0</v>
      </c>
      <c r="I10287" s="5">
        <v>69.11</v>
      </c>
    </row>
    <row r="10288" spans="1:9">
      <c r="A10288" s="5">
        <v>2600051098</v>
      </c>
      <c r="B10288" s="5" t="s">
        <v>7687</v>
      </c>
      <c r="C10288" s="5" t="s">
        <v>699</v>
      </c>
      <c r="D10288" s="5" t="s">
        <v>700</v>
      </c>
      <c r="E10288" s="5">
        <v>4</v>
      </c>
      <c r="F10288" s="5" t="s">
        <v>2598</v>
      </c>
      <c r="G10288" s="31">
        <v>0</v>
      </c>
      <c r="H10288" s="32">
        <v>0</v>
      </c>
      <c r="I10288" s="5">
        <v>6.665</v>
      </c>
    </row>
    <row r="10289" spans="1:9">
      <c r="A10289" s="5">
        <v>2600051102</v>
      </c>
      <c r="B10289" s="5" t="s">
        <v>7688</v>
      </c>
      <c r="C10289" s="5" t="s">
        <v>699</v>
      </c>
      <c r="D10289" s="5" t="s">
        <v>700</v>
      </c>
      <c r="E10289" s="5">
        <v>20</v>
      </c>
      <c r="F10289" s="5" t="s">
        <v>2598</v>
      </c>
      <c r="G10289" s="31">
        <v>0</v>
      </c>
      <c r="H10289" s="32">
        <v>0</v>
      </c>
      <c r="I10289" s="5">
        <v>22</v>
      </c>
    </row>
    <row r="10290" spans="1:9">
      <c r="A10290" s="5">
        <v>2600051106</v>
      </c>
      <c r="B10290" s="5" t="s">
        <v>7689</v>
      </c>
      <c r="C10290" s="5" t="s">
        <v>699</v>
      </c>
      <c r="D10290" s="5" t="s">
        <v>700</v>
      </c>
      <c r="E10290" s="33">
        <v>6</v>
      </c>
      <c r="F10290" s="5" t="s">
        <v>2598</v>
      </c>
      <c r="G10290" s="31">
        <v>0</v>
      </c>
      <c r="H10290" s="32">
        <v>0</v>
      </c>
      <c r="I10290" s="5">
        <v>68.968333000000001</v>
      </c>
    </row>
    <row r="10291" spans="1:9">
      <c r="A10291" s="5">
        <v>2600051108</v>
      </c>
      <c r="B10291" s="5" t="s">
        <v>8409</v>
      </c>
      <c r="C10291" s="5" t="s">
        <v>699</v>
      </c>
      <c r="D10291" s="5" t="s">
        <v>700</v>
      </c>
      <c r="E10291" s="5">
        <v>30</v>
      </c>
      <c r="F10291" s="5" t="s">
        <v>2598</v>
      </c>
      <c r="G10291" s="31">
        <v>0</v>
      </c>
      <c r="H10291" s="32">
        <v>0</v>
      </c>
      <c r="I10291" s="5">
        <v>0.28299999999999997</v>
      </c>
    </row>
    <row r="10292" spans="1:9">
      <c r="A10292" s="5">
        <v>2600051110</v>
      </c>
      <c r="B10292" s="5" t="s">
        <v>7690</v>
      </c>
      <c r="C10292" s="5" t="s">
        <v>699</v>
      </c>
      <c r="D10292" s="5" t="s">
        <v>700</v>
      </c>
      <c r="E10292" s="5">
        <v>1</v>
      </c>
      <c r="F10292" s="5" t="s">
        <v>2598</v>
      </c>
      <c r="G10292" s="31">
        <v>0</v>
      </c>
      <c r="H10292" s="32">
        <v>0</v>
      </c>
      <c r="I10292" s="5">
        <v>843.7</v>
      </c>
    </row>
    <row r="10293" spans="1:9">
      <c r="A10293" s="5">
        <v>2600051111</v>
      </c>
      <c r="B10293" s="5" t="s">
        <v>7691</v>
      </c>
      <c r="C10293" s="5" t="s">
        <v>699</v>
      </c>
      <c r="D10293" s="5" t="s">
        <v>700</v>
      </c>
      <c r="E10293" s="33">
        <v>12</v>
      </c>
      <c r="F10293" s="5" t="s">
        <v>2598</v>
      </c>
      <c r="G10293" s="31">
        <v>0</v>
      </c>
      <c r="H10293" s="32">
        <v>0</v>
      </c>
      <c r="I10293" s="5">
        <v>0.339167</v>
      </c>
    </row>
    <row r="10294" spans="1:9">
      <c r="A10294" s="5">
        <v>2600051114</v>
      </c>
      <c r="B10294" s="5" t="s">
        <v>7692</v>
      </c>
      <c r="C10294" s="5" t="s">
        <v>699</v>
      </c>
      <c r="D10294" s="5" t="s">
        <v>700</v>
      </c>
      <c r="E10294" s="5">
        <v>1</v>
      </c>
      <c r="F10294" s="5" t="s">
        <v>2598</v>
      </c>
      <c r="G10294" s="31">
        <v>0</v>
      </c>
      <c r="H10294" s="32">
        <v>0</v>
      </c>
      <c r="I10294" s="33">
        <v>1292.04</v>
      </c>
    </row>
    <row r="10295" spans="1:9">
      <c r="A10295" s="5">
        <v>2600051115</v>
      </c>
      <c r="B10295" s="5" t="s">
        <v>7693</v>
      </c>
      <c r="C10295" s="5" t="s">
        <v>699</v>
      </c>
      <c r="D10295" s="5" t="s">
        <v>700</v>
      </c>
      <c r="E10295" s="5">
        <v>3</v>
      </c>
      <c r="F10295" s="5" t="s">
        <v>2598</v>
      </c>
      <c r="G10295" s="31">
        <v>0</v>
      </c>
      <c r="H10295" s="32">
        <v>0</v>
      </c>
      <c r="I10295" s="33">
        <v>1395.073333</v>
      </c>
    </row>
    <row r="10296" spans="1:9">
      <c r="A10296" s="5">
        <v>2600051121</v>
      </c>
      <c r="B10296" s="5" t="s">
        <v>7694</v>
      </c>
      <c r="C10296" s="5" t="s">
        <v>699</v>
      </c>
      <c r="D10296" s="5" t="s">
        <v>700</v>
      </c>
      <c r="E10296" s="5">
        <v>12</v>
      </c>
      <c r="F10296" s="5" t="s">
        <v>2598</v>
      </c>
      <c r="G10296" s="31">
        <v>0</v>
      </c>
      <c r="H10296" s="32">
        <v>0</v>
      </c>
      <c r="I10296" s="5">
        <v>2.6408330000000002</v>
      </c>
    </row>
    <row r="10297" spans="1:9">
      <c r="A10297" s="5">
        <v>2600051122</v>
      </c>
      <c r="B10297" s="5" t="s">
        <v>7695</v>
      </c>
      <c r="C10297" s="5" t="s">
        <v>699</v>
      </c>
      <c r="D10297" s="5" t="s">
        <v>700</v>
      </c>
      <c r="E10297" s="5">
        <v>3</v>
      </c>
      <c r="F10297" s="5" t="s">
        <v>2598</v>
      </c>
      <c r="G10297" s="31">
        <v>0</v>
      </c>
      <c r="H10297" s="32">
        <v>0</v>
      </c>
      <c r="I10297" s="5">
        <v>77.386667000000003</v>
      </c>
    </row>
    <row r="10298" spans="1:9">
      <c r="A10298" s="5">
        <v>2600051123</v>
      </c>
      <c r="B10298" s="5" t="s">
        <v>7696</v>
      </c>
      <c r="C10298" s="5" t="s">
        <v>699</v>
      </c>
      <c r="D10298" s="5" t="s">
        <v>700</v>
      </c>
      <c r="E10298" s="33">
        <v>3</v>
      </c>
      <c r="F10298" s="5" t="s">
        <v>2598</v>
      </c>
      <c r="G10298" s="31">
        <v>0</v>
      </c>
      <c r="H10298" s="32">
        <v>0</v>
      </c>
      <c r="I10298" s="5">
        <v>77.386667000000003</v>
      </c>
    </row>
    <row r="10299" spans="1:9">
      <c r="A10299" s="5">
        <v>2600051124</v>
      </c>
      <c r="B10299" s="5" t="s">
        <v>7697</v>
      </c>
      <c r="C10299" s="5" t="s">
        <v>699</v>
      </c>
      <c r="D10299" s="5" t="s">
        <v>700</v>
      </c>
      <c r="E10299" s="5">
        <v>1</v>
      </c>
      <c r="F10299" s="5" t="s">
        <v>2598</v>
      </c>
      <c r="G10299" s="31">
        <v>0</v>
      </c>
      <c r="H10299" s="32">
        <v>0</v>
      </c>
      <c r="I10299" s="5">
        <v>130.21</v>
      </c>
    </row>
    <row r="10300" spans="1:9">
      <c r="A10300" s="5">
        <v>2600051126</v>
      </c>
      <c r="B10300" s="5" t="s">
        <v>7698</v>
      </c>
      <c r="C10300" s="5" t="s">
        <v>699</v>
      </c>
      <c r="D10300" s="5" t="s">
        <v>700</v>
      </c>
      <c r="E10300" s="5">
        <v>2</v>
      </c>
      <c r="F10300" s="5" t="s">
        <v>2598</v>
      </c>
      <c r="G10300" s="31">
        <v>0</v>
      </c>
      <c r="H10300" s="32">
        <v>0</v>
      </c>
      <c r="I10300" s="5">
        <v>10.75</v>
      </c>
    </row>
    <row r="10301" spans="1:9">
      <c r="A10301" s="5">
        <v>2600051127</v>
      </c>
      <c r="B10301" s="5" t="s">
        <v>7699</v>
      </c>
      <c r="C10301" s="5" t="s">
        <v>699</v>
      </c>
      <c r="D10301" s="5" t="s">
        <v>700</v>
      </c>
      <c r="E10301" s="33">
        <v>154</v>
      </c>
      <c r="F10301" s="5" t="s">
        <v>2598</v>
      </c>
      <c r="G10301" s="31">
        <v>0</v>
      </c>
      <c r="H10301" s="32">
        <v>0</v>
      </c>
      <c r="I10301" s="5">
        <v>0.85688299999999995</v>
      </c>
    </row>
    <row r="10302" spans="1:9">
      <c r="A10302" s="5">
        <v>2600051128</v>
      </c>
      <c r="B10302" s="5" t="s">
        <v>7700</v>
      </c>
      <c r="C10302" s="5" t="s">
        <v>699</v>
      </c>
      <c r="D10302" s="5" t="s">
        <v>700</v>
      </c>
      <c r="E10302" s="5">
        <v>91</v>
      </c>
      <c r="F10302" s="5" t="s">
        <v>2598</v>
      </c>
      <c r="G10302" s="31">
        <v>0</v>
      </c>
      <c r="H10302" s="32">
        <v>0</v>
      </c>
      <c r="I10302" s="5">
        <v>0.85692299999999999</v>
      </c>
    </row>
    <row r="10303" spans="1:9">
      <c r="A10303" s="5">
        <v>2600051129</v>
      </c>
      <c r="B10303" s="5" t="s">
        <v>7701</v>
      </c>
      <c r="C10303" s="5" t="s">
        <v>699</v>
      </c>
      <c r="D10303" s="5" t="s">
        <v>700</v>
      </c>
      <c r="E10303" s="5">
        <v>76</v>
      </c>
      <c r="F10303" s="5" t="s">
        <v>2598</v>
      </c>
      <c r="G10303" s="31">
        <v>0</v>
      </c>
      <c r="H10303" s="32">
        <v>0</v>
      </c>
      <c r="I10303" s="5">
        <v>2.3898679999999999</v>
      </c>
    </row>
    <row r="10304" spans="1:9">
      <c r="A10304" s="5">
        <v>2600051130</v>
      </c>
      <c r="B10304" s="5" t="s">
        <v>7702</v>
      </c>
      <c r="C10304" s="5" t="s">
        <v>699</v>
      </c>
      <c r="D10304" s="5" t="s">
        <v>700</v>
      </c>
      <c r="E10304" s="5">
        <v>135</v>
      </c>
      <c r="F10304" s="5" t="s">
        <v>2598</v>
      </c>
      <c r="G10304" s="31">
        <v>0</v>
      </c>
      <c r="H10304" s="32">
        <v>0</v>
      </c>
      <c r="I10304" s="5">
        <v>0.64274100000000001</v>
      </c>
    </row>
    <row r="10305" spans="1:9">
      <c r="A10305" s="5">
        <v>2600051131</v>
      </c>
      <c r="B10305" s="5" t="s">
        <v>7703</v>
      </c>
      <c r="C10305" s="5" t="s">
        <v>699</v>
      </c>
      <c r="D10305" s="5" t="s">
        <v>700</v>
      </c>
      <c r="E10305" s="5">
        <v>150</v>
      </c>
      <c r="F10305" s="5" t="s">
        <v>2598</v>
      </c>
      <c r="G10305" s="31">
        <v>0</v>
      </c>
      <c r="H10305" s="32">
        <v>0</v>
      </c>
      <c r="I10305" s="5">
        <v>0.642733</v>
      </c>
    </row>
    <row r="10306" spans="1:9">
      <c r="A10306" s="5">
        <v>2600051132</v>
      </c>
      <c r="B10306" s="5" t="s">
        <v>7704</v>
      </c>
      <c r="C10306" s="5" t="s">
        <v>699</v>
      </c>
      <c r="D10306" s="5" t="s">
        <v>700</v>
      </c>
      <c r="E10306" s="5">
        <v>55</v>
      </c>
      <c r="F10306" s="5" t="s">
        <v>2598</v>
      </c>
      <c r="G10306" s="31">
        <v>0</v>
      </c>
      <c r="H10306" s="32">
        <v>0</v>
      </c>
      <c r="I10306" s="5">
        <v>1.288727</v>
      </c>
    </row>
    <row r="10307" spans="1:9">
      <c r="A10307" s="5">
        <v>2600051134</v>
      </c>
      <c r="B10307" s="5" t="s">
        <v>7705</v>
      </c>
      <c r="C10307" s="5" t="s">
        <v>699</v>
      </c>
      <c r="D10307" s="5" t="s">
        <v>700</v>
      </c>
      <c r="E10307" s="5">
        <v>18</v>
      </c>
      <c r="F10307" s="5" t="s">
        <v>2598</v>
      </c>
      <c r="G10307" s="31">
        <v>0</v>
      </c>
      <c r="H10307" s="32">
        <v>0</v>
      </c>
      <c r="I10307" s="5">
        <v>38.558889000000001</v>
      </c>
    </row>
    <row r="10308" spans="1:9">
      <c r="A10308" s="5">
        <v>2600051135</v>
      </c>
      <c r="B10308" s="5" t="s">
        <v>7706</v>
      </c>
      <c r="C10308" s="5" t="s">
        <v>699</v>
      </c>
      <c r="D10308" s="5" t="s">
        <v>700</v>
      </c>
      <c r="E10308" s="5">
        <v>6</v>
      </c>
      <c r="F10308" s="5" t="s">
        <v>2598</v>
      </c>
      <c r="G10308" s="31">
        <v>0</v>
      </c>
      <c r="H10308" s="32">
        <v>0</v>
      </c>
      <c r="I10308" s="33">
        <v>10.713333</v>
      </c>
    </row>
    <row r="10309" spans="1:9">
      <c r="A10309" s="5">
        <v>2600051136</v>
      </c>
      <c r="B10309" s="5" t="s">
        <v>7707</v>
      </c>
      <c r="C10309" s="5" t="s">
        <v>699</v>
      </c>
      <c r="D10309" s="5" t="s">
        <v>700</v>
      </c>
      <c r="E10309" s="5">
        <v>6</v>
      </c>
      <c r="F10309" s="5" t="s">
        <v>2598</v>
      </c>
      <c r="G10309" s="31">
        <v>0</v>
      </c>
      <c r="H10309" s="32">
        <v>0</v>
      </c>
      <c r="I10309" s="5">
        <v>10.713333</v>
      </c>
    </row>
    <row r="10310" spans="1:9">
      <c r="A10310" s="5">
        <v>2600051137</v>
      </c>
      <c r="B10310" s="5" t="s">
        <v>7708</v>
      </c>
      <c r="C10310" s="5" t="s">
        <v>699</v>
      </c>
      <c r="D10310" s="5" t="s">
        <v>700</v>
      </c>
      <c r="E10310" s="5">
        <v>1</v>
      </c>
      <c r="F10310" s="5" t="s">
        <v>2598</v>
      </c>
      <c r="G10310" s="31">
        <v>0</v>
      </c>
      <c r="H10310" s="32">
        <v>0</v>
      </c>
      <c r="I10310" s="5">
        <v>193.19</v>
      </c>
    </row>
    <row r="10311" spans="1:9">
      <c r="A10311" s="5">
        <v>2600051138</v>
      </c>
      <c r="B10311" s="5" t="s">
        <v>7709</v>
      </c>
      <c r="C10311" s="5" t="s">
        <v>699</v>
      </c>
      <c r="D10311" s="5" t="s">
        <v>700</v>
      </c>
      <c r="E10311" s="5">
        <v>33</v>
      </c>
      <c r="F10311" s="5" t="s">
        <v>2598</v>
      </c>
      <c r="G10311" s="31">
        <v>0</v>
      </c>
      <c r="H10311" s="32">
        <v>0</v>
      </c>
      <c r="I10311" s="5">
        <v>1.288788</v>
      </c>
    </row>
    <row r="10312" spans="1:9">
      <c r="A10312" s="5">
        <v>2600051139</v>
      </c>
      <c r="B10312" s="5" t="s">
        <v>7710</v>
      </c>
      <c r="C10312" s="5" t="s">
        <v>699</v>
      </c>
      <c r="D10312" s="5" t="s">
        <v>700</v>
      </c>
      <c r="E10312" s="5">
        <v>4</v>
      </c>
      <c r="F10312" s="5" t="s">
        <v>2598</v>
      </c>
      <c r="G10312" s="31">
        <v>0</v>
      </c>
      <c r="H10312" s="32">
        <v>0</v>
      </c>
      <c r="I10312" s="33">
        <v>85.447500000000005</v>
      </c>
    </row>
    <row r="10313" spans="1:9">
      <c r="A10313" s="5">
        <v>2600051146</v>
      </c>
      <c r="B10313" s="5" t="s">
        <v>7711</v>
      </c>
      <c r="C10313" s="5" t="s">
        <v>699</v>
      </c>
      <c r="D10313" s="5" t="s">
        <v>700</v>
      </c>
      <c r="E10313" s="5">
        <v>1</v>
      </c>
      <c r="F10313" s="5" t="s">
        <v>2598</v>
      </c>
      <c r="G10313" s="31">
        <v>0</v>
      </c>
      <c r="H10313" s="32">
        <v>0</v>
      </c>
      <c r="I10313" s="5">
        <v>404.13</v>
      </c>
    </row>
    <row r="10314" spans="1:9">
      <c r="A10314" s="5">
        <v>2600051147</v>
      </c>
      <c r="B10314" s="5" t="s">
        <v>7712</v>
      </c>
      <c r="C10314" s="5" t="s">
        <v>699</v>
      </c>
      <c r="D10314" s="5" t="s">
        <v>700</v>
      </c>
      <c r="E10314" s="5">
        <v>0</v>
      </c>
      <c r="F10314" s="5" t="s">
        <v>2598</v>
      </c>
      <c r="G10314" s="31">
        <v>0</v>
      </c>
      <c r="H10314" s="32">
        <v>6</v>
      </c>
      <c r="I10314" s="5">
        <v>550</v>
      </c>
    </row>
    <row r="10315" spans="1:9">
      <c r="A10315" s="5">
        <v>2600051155</v>
      </c>
      <c r="B10315" s="5" t="s">
        <v>7713</v>
      </c>
      <c r="C10315" s="5" t="s">
        <v>699</v>
      </c>
      <c r="D10315" s="5" t="s">
        <v>700</v>
      </c>
      <c r="E10315" s="5">
        <v>50</v>
      </c>
      <c r="F10315" s="5" t="s">
        <v>2598</v>
      </c>
      <c r="G10315" s="31">
        <v>0</v>
      </c>
      <c r="H10315" s="32">
        <v>0</v>
      </c>
      <c r="I10315" s="5">
        <v>8.48E-2</v>
      </c>
    </row>
    <row r="10316" spans="1:9">
      <c r="A10316" s="5">
        <v>2600051188</v>
      </c>
      <c r="B10316" s="5" t="s">
        <v>7714</v>
      </c>
      <c r="C10316" s="5" t="s">
        <v>699</v>
      </c>
      <c r="D10316" s="5" t="s">
        <v>700</v>
      </c>
      <c r="E10316" s="5">
        <v>80</v>
      </c>
      <c r="F10316" s="5" t="s">
        <v>2598</v>
      </c>
      <c r="G10316" s="31">
        <v>0</v>
      </c>
      <c r="H10316" s="32">
        <v>0</v>
      </c>
      <c r="I10316" s="5">
        <v>4.1085000000000003</v>
      </c>
    </row>
    <row r="10317" spans="1:9">
      <c r="A10317" s="5">
        <v>2600051189</v>
      </c>
      <c r="B10317" s="5" t="s">
        <v>7715</v>
      </c>
      <c r="C10317" s="5" t="s">
        <v>699</v>
      </c>
      <c r="D10317" s="5" t="s">
        <v>700</v>
      </c>
      <c r="E10317" s="5">
        <v>80</v>
      </c>
      <c r="F10317" s="5" t="s">
        <v>2598</v>
      </c>
      <c r="G10317" s="31">
        <v>0</v>
      </c>
      <c r="H10317" s="32">
        <v>0</v>
      </c>
      <c r="I10317" s="5">
        <v>4.4085000000000001</v>
      </c>
    </row>
    <row r="10318" spans="1:9">
      <c r="A10318" s="5">
        <v>2600051195</v>
      </c>
      <c r="B10318" s="5" t="s">
        <v>7716</v>
      </c>
      <c r="C10318" s="5" t="s">
        <v>699</v>
      </c>
      <c r="D10318" s="5" t="s">
        <v>700</v>
      </c>
      <c r="E10318" s="5">
        <v>12</v>
      </c>
      <c r="F10318" s="5" t="s">
        <v>2598</v>
      </c>
      <c r="G10318" s="31">
        <v>0</v>
      </c>
      <c r="H10318" s="32">
        <v>0</v>
      </c>
      <c r="I10318" s="5">
        <v>0.27</v>
      </c>
    </row>
    <row r="10319" spans="1:9">
      <c r="A10319" s="5">
        <v>2600051197</v>
      </c>
      <c r="B10319" s="5" t="s">
        <v>7717</v>
      </c>
      <c r="C10319" s="5" t="s">
        <v>699</v>
      </c>
      <c r="D10319" s="5" t="s">
        <v>700</v>
      </c>
      <c r="E10319" s="5">
        <v>4</v>
      </c>
      <c r="F10319" s="5" t="s">
        <v>2598</v>
      </c>
      <c r="G10319" s="31">
        <v>0</v>
      </c>
      <c r="H10319" s="32">
        <v>0</v>
      </c>
      <c r="I10319" s="5">
        <v>82.644999999999996</v>
      </c>
    </row>
    <row r="10320" spans="1:9">
      <c r="A10320" s="5">
        <v>2600051198</v>
      </c>
      <c r="B10320" s="5" t="s">
        <v>7718</v>
      </c>
      <c r="C10320" s="5" t="s">
        <v>699</v>
      </c>
      <c r="D10320" s="5" t="s">
        <v>700</v>
      </c>
      <c r="E10320" s="5">
        <v>4</v>
      </c>
      <c r="F10320" s="5" t="s">
        <v>2598</v>
      </c>
      <c r="G10320" s="31">
        <v>0</v>
      </c>
      <c r="H10320" s="32">
        <v>0</v>
      </c>
      <c r="I10320" s="5">
        <v>120.925</v>
      </c>
    </row>
    <row r="10321" spans="1:9">
      <c r="A10321" s="5">
        <v>2600051199</v>
      </c>
      <c r="B10321" s="5" t="s">
        <v>7719</v>
      </c>
      <c r="C10321" s="5" t="s">
        <v>699</v>
      </c>
      <c r="D10321" s="5" t="s">
        <v>700</v>
      </c>
      <c r="E10321" s="5">
        <v>4</v>
      </c>
      <c r="F10321" s="5" t="s">
        <v>2598</v>
      </c>
      <c r="G10321" s="31">
        <v>0</v>
      </c>
      <c r="H10321" s="32">
        <v>0</v>
      </c>
      <c r="I10321" s="5">
        <v>140.065</v>
      </c>
    </row>
    <row r="10322" spans="1:9">
      <c r="A10322" s="5">
        <v>2600051200</v>
      </c>
      <c r="B10322" s="5" t="s">
        <v>7720</v>
      </c>
      <c r="C10322" s="5" t="s">
        <v>699</v>
      </c>
      <c r="D10322" s="5" t="s">
        <v>700</v>
      </c>
      <c r="E10322" s="5">
        <v>42</v>
      </c>
      <c r="F10322" s="5" t="s">
        <v>2598</v>
      </c>
      <c r="G10322" s="31">
        <v>0</v>
      </c>
      <c r="H10322" s="32">
        <v>0</v>
      </c>
      <c r="I10322" s="5">
        <v>8.0002379999999995</v>
      </c>
    </row>
    <row r="10323" spans="1:9">
      <c r="A10323" s="5">
        <v>2600051201</v>
      </c>
      <c r="B10323" s="5" t="s">
        <v>7721</v>
      </c>
      <c r="C10323" s="5" t="s">
        <v>699</v>
      </c>
      <c r="D10323" s="5" t="s">
        <v>700</v>
      </c>
      <c r="E10323" s="5">
        <v>42</v>
      </c>
      <c r="F10323" s="5" t="s">
        <v>2598</v>
      </c>
      <c r="G10323" s="31">
        <v>0</v>
      </c>
      <c r="H10323" s="32">
        <v>0</v>
      </c>
      <c r="I10323" s="5">
        <v>8.0002379999999995</v>
      </c>
    </row>
    <row r="10324" spans="1:9">
      <c r="A10324" s="34" t="s">
        <v>8792</v>
      </c>
      <c r="B10324" s="5" t="s">
        <v>7722</v>
      </c>
      <c r="C10324" s="5" t="s">
        <v>699</v>
      </c>
      <c r="D10324" s="5" t="s">
        <v>700</v>
      </c>
      <c r="E10324" s="5">
        <v>42</v>
      </c>
      <c r="F10324" s="5" t="s">
        <v>2598</v>
      </c>
      <c r="G10324" s="31">
        <v>0</v>
      </c>
      <c r="H10324" s="32">
        <v>0</v>
      </c>
      <c r="I10324" s="5">
        <v>8.0002379999999995</v>
      </c>
    </row>
    <row r="10325" spans="1:9">
      <c r="A10325" s="34" t="s">
        <v>8793</v>
      </c>
      <c r="B10325" s="5" t="s">
        <v>7723</v>
      </c>
      <c r="C10325" s="5" t="s">
        <v>699</v>
      </c>
      <c r="D10325" s="5" t="s">
        <v>700</v>
      </c>
      <c r="E10325" s="5">
        <v>4</v>
      </c>
      <c r="F10325" s="5" t="s">
        <v>2598</v>
      </c>
      <c r="G10325" s="31">
        <v>0</v>
      </c>
      <c r="H10325" s="32">
        <v>0</v>
      </c>
      <c r="I10325" s="5">
        <v>74.989999999999995</v>
      </c>
    </row>
    <row r="10326" spans="1:9">
      <c r="A10326" s="34" t="s">
        <v>8794</v>
      </c>
      <c r="B10326" s="5" t="s">
        <v>7724</v>
      </c>
      <c r="C10326" s="5" t="s">
        <v>699</v>
      </c>
      <c r="D10326" s="5" t="s">
        <v>700</v>
      </c>
      <c r="E10326" s="5">
        <v>2</v>
      </c>
      <c r="F10326" s="5" t="s">
        <v>2598</v>
      </c>
      <c r="G10326" s="31">
        <v>0</v>
      </c>
      <c r="H10326" s="32">
        <v>0</v>
      </c>
      <c r="I10326" s="35">
        <v>216.625</v>
      </c>
    </row>
    <row r="10327" spans="1:9">
      <c r="A10327" s="34" t="s">
        <v>8795</v>
      </c>
      <c r="B10327" s="5" t="s">
        <v>7725</v>
      </c>
      <c r="C10327" s="5" t="s">
        <v>699</v>
      </c>
      <c r="D10327" s="5" t="s">
        <v>700</v>
      </c>
      <c r="E10327" s="5">
        <v>2</v>
      </c>
      <c r="F10327" s="5" t="s">
        <v>2598</v>
      </c>
      <c r="G10327" s="31">
        <v>0</v>
      </c>
      <c r="H10327" s="32">
        <v>0</v>
      </c>
      <c r="I10327" s="5">
        <v>13.74</v>
      </c>
    </row>
    <row r="10328" spans="1:9">
      <c r="A10328" s="34" t="s">
        <v>8796</v>
      </c>
      <c r="B10328" s="5" t="s">
        <v>7726</v>
      </c>
      <c r="C10328" s="5" t="s">
        <v>699</v>
      </c>
      <c r="D10328" s="5" t="s">
        <v>700</v>
      </c>
      <c r="E10328" s="5">
        <v>2</v>
      </c>
      <c r="F10328" s="5" t="s">
        <v>2598</v>
      </c>
      <c r="G10328" s="31">
        <v>0</v>
      </c>
      <c r="H10328" s="32">
        <v>0</v>
      </c>
      <c r="I10328" s="5">
        <v>17.57</v>
      </c>
    </row>
    <row r="10329" spans="1:9">
      <c r="A10329" s="34" t="s">
        <v>8797</v>
      </c>
      <c r="B10329" s="5" t="s">
        <v>7727</v>
      </c>
      <c r="C10329" s="5" t="s">
        <v>699</v>
      </c>
      <c r="D10329" s="5" t="s">
        <v>700</v>
      </c>
      <c r="E10329" s="5">
        <v>4</v>
      </c>
      <c r="F10329" s="5" t="s">
        <v>2598</v>
      </c>
      <c r="G10329" s="31">
        <v>0</v>
      </c>
      <c r="H10329" s="32">
        <v>0</v>
      </c>
      <c r="I10329" s="5">
        <v>178.345</v>
      </c>
    </row>
    <row r="10330" spans="1:9">
      <c r="A10330" s="34" t="s">
        <v>8798</v>
      </c>
      <c r="B10330" s="5" t="s">
        <v>7728</v>
      </c>
      <c r="C10330" s="5" t="s">
        <v>699</v>
      </c>
      <c r="D10330" s="5" t="s">
        <v>700</v>
      </c>
      <c r="E10330" s="5">
        <v>20</v>
      </c>
      <c r="F10330" s="5" t="s">
        <v>2598</v>
      </c>
      <c r="G10330" s="31">
        <v>0</v>
      </c>
      <c r="H10330" s="32">
        <v>0</v>
      </c>
      <c r="I10330" s="5">
        <v>44.366500000000002</v>
      </c>
    </row>
    <row r="10331" spans="1:9">
      <c r="A10331" s="34" t="s">
        <v>8799</v>
      </c>
      <c r="B10331" s="5" t="s">
        <v>7729</v>
      </c>
      <c r="C10331" s="5" t="s">
        <v>699</v>
      </c>
      <c r="D10331" s="5" t="s">
        <v>700</v>
      </c>
      <c r="E10331" s="5">
        <v>12</v>
      </c>
      <c r="F10331" s="5" t="s">
        <v>2598</v>
      </c>
      <c r="G10331" s="31">
        <v>0</v>
      </c>
      <c r="H10331" s="32">
        <v>0</v>
      </c>
      <c r="I10331" s="5">
        <v>36.71</v>
      </c>
    </row>
    <row r="10332" spans="1:9">
      <c r="A10332" s="34" t="s">
        <v>8800</v>
      </c>
      <c r="B10332" s="5" t="s">
        <v>7730</v>
      </c>
      <c r="C10332" s="5" t="s">
        <v>699</v>
      </c>
      <c r="D10332" s="5" t="s">
        <v>700</v>
      </c>
      <c r="E10332" s="5">
        <v>6</v>
      </c>
      <c r="F10332" s="5" t="s">
        <v>2598</v>
      </c>
      <c r="G10332" s="31">
        <v>0</v>
      </c>
      <c r="H10332" s="32">
        <v>0</v>
      </c>
      <c r="I10332" s="5">
        <v>63.511667000000003</v>
      </c>
    </row>
    <row r="10333" spans="1:9">
      <c r="A10333" s="34" t="s">
        <v>8801</v>
      </c>
      <c r="B10333" s="5" t="s">
        <v>7731</v>
      </c>
      <c r="C10333" s="5" t="s">
        <v>699</v>
      </c>
      <c r="D10333" s="5" t="s">
        <v>700</v>
      </c>
      <c r="E10333" s="5">
        <v>1</v>
      </c>
      <c r="F10333" s="5" t="s">
        <v>6520</v>
      </c>
      <c r="G10333" s="31">
        <v>0</v>
      </c>
      <c r="H10333" s="32">
        <v>0</v>
      </c>
      <c r="I10333" s="5">
        <v>350.59</v>
      </c>
    </row>
    <row r="10334" spans="1:9">
      <c r="A10334" s="34" t="s">
        <v>8802</v>
      </c>
      <c r="B10334" s="5" t="s">
        <v>7732</v>
      </c>
      <c r="C10334" s="5" t="s">
        <v>699</v>
      </c>
      <c r="D10334" s="5" t="s">
        <v>700</v>
      </c>
      <c r="E10334" s="33">
        <v>2</v>
      </c>
      <c r="F10334" s="5" t="s">
        <v>2598</v>
      </c>
      <c r="G10334" s="31">
        <v>0</v>
      </c>
      <c r="H10334" s="32">
        <v>0</v>
      </c>
      <c r="I10334" s="5">
        <v>27.53</v>
      </c>
    </row>
    <row r="10335" spans="1:9">
      <c r="A10335" s="34" t="s">
        <v>8803</v>
      </c>
      <c r="B10335" s="5" t="s">
        <v>7733</v>
      </c>
      <c r="C10335" s="5" t="s">
        <v>699</v>
      </c>
      <c r="D10335" s="5" t="s">
        <v>700</v>
      </c>
      <c r="E10335" s="5">
        <v>2</v>
      </c>
      <c r="F10335" s="5" t="s">
        <v>2598</v>
      </c>
      <c r="G10335" s="31">
        <v>0</v>
      </c>
      <c r="H10335" s="32">
        <v>0</v>
      </c>
      <c r="I10335" s="5">
        <v>24.93</v>
      </c>
    </row>
    <row r="10336" spans="1:9">
      <c r="A10336" s="34" t="s">
        <v>8804</v>
      </c>
      <c r="B10336" s="5" t="s">
        <v>7734</v>
      </c>
      <c r="C10336" s="5" t="s">
        <v>699</v>
      </c>
      <c r="D10336" s="5" t="s">
        <v>700</v>
      </c>
      <c r="E10336" s="5">
        <v>2</v>
      </c>
      <c r="F10336" s="5" t="s">
        <v>2598</v>
      </c>
      <c r="G10336" s="31">
        <v>0</v>
      </c>
      <c r="H10336" s="32">
        <v>0</v>
      </c>
      <c r="I10336" s="5">
        <v>100.8</v>
      </c>
    </row>
    <row r="10337" spans="1:9">
      <c r="A10337" s="34" t="s">
        <v>8805</v>
      </c>
      <c r="B10337" s="5" t="s">
        <v>7735</v>
      </c>
      <c r="C10337" s="5" t="s">
        <v>699</v>
      </c>
      <c r="D10337" s="5" t="s">
        <v>700</v>
      </c>
      <c r="E10337" s="5">
        <v>10</v>
      </c>
      <c r="F10337" s="5" t="s">
        <v>2598</v>
      </c>
      <c r="G10337" s="31">
        <v>0</v>
      </c>
      <c r="H10337" s="32">
        <v>0</v>
      </c>
      <c r="I10337" s="5">
        <v>84.48</v>
      </c>
    </row>
    <row r="10338" spans="1:9">
      <c r="A10338" s="34" t="s">
        <v>8806</v>
      </c>
      <c r="B10338" s="5" t="s">
        <v>7736</v>
      </c>
      <c r="C10338" s="5" t="s">
        <v>699</v>
      </c>
      <c r="D10338" s="5" t="s">
        <v>700</v>
      </c>
      <c r="E10338" s="5">
        <v>1</v>
      </c>
      <c r="F10338" s="5" t="s">
        <v>6520</v>
      </c>
      <c r="G10338" s="31">
        <v>0</v>
      </c>
      <c r="H10338" s="32">
        <v>0</v>
      </c>
      <c r="I10338" s="5">
        <v>337.86</v>
      </c>
    </row>
    <row r="10339" spans="1:9">
      <c r="A10339" s="34" t="s">
        <v>8807</v>
      </c>
      <c r="B10339" s="5" t="s">
        <v>7737</v>
      </c>
      <c r="C10339" s="5" t="s">
        <v>699</v>
      </c>
      <c r="D10339" s="5" t="s">
        <v>700</v>
      </c>
      <c r="E10339" s="33">
        <v>25</v>
      </c>
      <c r="F10339" s="5" t="s">
        <v>2598</v>
      </c>
      <c r="G10339" s="31">
        <v>0</v>
      </c>
      <c r="H10339" s="32">
        <v>0</v>
      </c>
      <c r="I10339" s="5">
        <v>5.0848000000000004</v>
      </c>
    </row>
    <row r="10340" spans="1:9">
      <c r="A10340" s="34" t="s">
        <v>8808</v>
      </c>
      <c r="B10340" s="5" t="s">
        <v>7738</v>
      </c>
      <c r="C10340" s="5" t="s">
        <v>699</v>
      </c>
      <c r="D10340" s="5" t="s">
        <v>700</v>
      </c>
      <c r="E10340" s="5">
        <v>30</v>
      </c>
      <c r="F10340" s="5" t="s">
        <v>2598</v>
      </c>
      <c r="G10340" s="31">
        <v>0</v>
      </c>
      <c r="H10340" s="32">
        <v>0</v>
      </c>
      <c r="I10340" s="5">
        <v>0.33900000000000002</v>
      </c>
    </row>
    <row r="10341" spans="1:9">
      <c r="A10341" s="34" t="s">
        <v>8809</v>
      </c>
      <c r="B10341" s="5" t="s">
        <v>7739</v>
      </c>
      <c r="C10341" s="5" t="s">
        <v>699</v>
      </c>
      <c r="D10341" s="5" t="s">
        <v>700</v>
      </c>
      <c r="E10341" s="5">
        <v>20</v>
      </c>
      <c r="F10341" s="5" t="s">
        <v>2598</v>
      </c>
      <c r="G10341" s="31">
        <v>0</v>
      </c>
      <c r="H10341" s="32">
        <v>0</v>
      </c>
      <c r="I10341" s="5">
        <v>0.50849999999999995</v>
      </c>
    </row>
    <row r="10342" spans="1:9">
      <c r="A10342" s="34" t="s">
        <v>8810</v>
      </c>
      <c r="B10342" s="5" t="s">
        <v>7740</v>
      </c>
      <c r="C10342" s="5" t="s">
        <v>699</v>
      </c>
      <c r="D10342" s="5" t="s">
        <v>700</v>
      </c>
      <c r="E10342" s="33">
        <v>1</v>
      </c>
      <c r="F10342" s="5" t="s">
        <v>2598</v>
      </c>
      <c r="G10342" s="31">
        <v>0</v>
      </c>
      <c r="H10342" s="32">
        <v>0</v>
      </c>
      <c r="I10342" s="5">
        <v>52.8</v>
      </c>
    </row>
    <row r="10343" spans="1:9">
      <c r="A10343" s="34" t="s">
        <v>8811</v>
      </c>
      <c r="B10343" s="5" t="s">
        <v>7741</v>
      </c>
      <c r="C10343" s="5" t="s">
        <v>699</v>
      </c>
      <c r="D10343" s="5" t="s">
        <v>700</v>
      </c>
      <c r="E10343" s="5">
        <v>1</v>
      </c>
      <c r="F10343" s="5" t="s">
        <v>2598</v>
      </c>
      <c r="G10343" s="31">
        <v>0</v>
      </c>
      <c r="H10343" s="32">
        <v>0</v>
      </c>
      <c r="I10343" s="33">
        <v>1182.32</v>
      </c>
    </row>
    <row r="10344" spans="1:9">
      <c r="A10344" s="34" t="s">
        <v>8812</v>
      </c>
      <c r="B10344" s="5" t="s">
        <v>7742</v>
      </c>
      <c r="C10344" s="5" t="s">
        <v>248</v>
      </c>
      <c r="D10344" s="5" t="s">
        <v>249</v>
      </c>
      <c r="E10344" s="5">
        <v>0</v>
      </c>
      <c r="F10344" s="5" t="s">
        <v>2598</v>
      </c>
      <c r="G10344" s="31">
        <v>0</v>
      </c>
      <c r="H10344" s="32">
        <v>19</v>
      </c>
      <c r="I10344" s="5">
        <v>0</v>
      </c>
    </row>
    <row r="10345" spans="1:9">
      <c r="A10345" s="34" t="s">
        <v>8813</v>
      </c>
      <c r="B10345" s="5" t="s">
        <v>7743</v>
      </c>
      <c r="C10345" s="5" t="s">
        <v>248</v>
      </c>
      <c r="D10345" s="5" t="s">
        <v>249</v>
      </c>
      <c r="E10345" s="5">
        <v>2</v>
      </c>
      <c r="F10345" s="5" t="s">
        <v>2598</v>
      </c>
      <c r="G10345" s="31">
        <v>0</v>
      </c>
      <c r="H10345" s="32">
        <v>0</v>
      </c>
      <c r="I10345" s="5">
        <v>23.16</v>
      </c>
    </row>
    <row r="10346" spans="1:9">
      <c r="A10346" s="34" t="s">
        <v>8814</v>
      </c>
      <c r="B10346" s="5" t="s">
        <v>7744</v>
      </c>
      <c r="C10346" s="5" t="s">
        <v>248</v>
      </c>
      <c r="D10346" s="5" t="s">
        <v>249</v>
      </c>
      <c r="E10346" s="5">
        <v>2</v>
      </c>
      <c r="F10346" s="5" t="s">
        <v>2598</v>
      </c>
      <c r="G10346" s="31">
        <v>0</v>
      </c>
      <c r="H10346" s="32">
        <v>0</v>
      </c>
      <c r="I10346" s="5">
        <v>24.635000000000002</v>
      </c>
    </row>
    <row r="10347" spans="1:9">
      <c r="A10347" s="34" t="s">
        <v>8815</v>
      </c>
      <c r="B10347" s="5" t="s">
        <v>7745</v>
      </c>
      <c r="C10347" s="5" t="s">
        <v>248</v>
      </c>
      <c r="D10347" s="5" t="s">
        <v>249</v>
      </c>
      <c r="E10347" s="5">
        <v>2</v>
      </c>
      <c r="F10347" s="5" t="s">
        <v>2598</v>
      </c>
      <c r="G10347" s="31">
        <v>0</v>
      </c>
      <c r="H10347" s="32">
        <v>0</v>
      </c>
      <c r="I10347" s="5">
        <v>12.88</v>
      </c>
    </row>
    <row r="10348" spans="1:9">
      <c r="A10348" s="34" t="s">
        <v>8816</v>
      </c>
      <c r="B10348" s="5" t="s">
        <v>7746</v>
      </c>
      <c r="C10348" s="5" t="s">
        <v>699</v>
      </c>
      <c r="D10348" s="5" t="s">
        <v>700</v>
      </c>
      <c r="E10348" s="5">
        <v>1</v>
      </c>
      <c r="F10348" s="5" t="s">
        <v>2598</v>
      </c>
      <c r="G10348" s="31">
        <v>0</v>
      </c>
      <c r="H10348" s="32">
        <v>0</v>
      </c>
      <c r="I10348" s="5">
        <v>0.01</v>
      </c>
    </row>
    <row r="10349" spans="1:9">
      <c r="A10349" s="34" t="s">
        <v>8817</v>
      </c>
      <c r="B10349" s="5" t="s">
        <v>7747</v>
      </c>
      <c r="C10349" s="5" t="s">
        <v>248</v>
      </c>
      <c r="D10349" s="5" t="s">
        <v>249</v>
      </c>
      <c r="E10349" s="5">
        <v>8</v>
      </c>
      <c r="F10349" s="5" t="s">
        <v>2598</v>
      </c>
      <c r="G10349" s="31">
        <v>0</v>
      </c>
      <c r="H10349" s="32">
        <v>0</v>
      </c>
      <c r="I10349" s="5">
        <v>27.815000000000001</v>
      </c>
    </row>
    <row r="10350" spans="1:9">
      <c r="A10350" s="34" t="s">
        <v>8818</v>
      </c>
      <c r="B10350" s="5" t="s">
        <v>7748</v>
      </c>
      <c r="C10350" s="5" t="s">
        <v>248</v>
      </c>
      <c r="D10350" s="5" t="s">
        <v>249</v>
      </c>
      <c r="E10350" s="5">
        <v>3</v>
      </c>
      <c r="F10350" s="5" t="s">
        <v>2598</v>
      </c>
      <c r="G10350" s="31">
        <v>0</v>
      </c>
      <c r="H10350" s="32">
        <v>0</v>
      </c>
      <c r="I10350" s="5">
        <v>16.95</v>
      </c>
    </row>
    <row r="10351" spans="1:9">
      <c r="A10351" s="34" t="s">
        <v>8819</v>
      </c>
      <c r="B10351" s="5" t="s">
        <v>7749</v>
      </c>
      <c r="C10351" s="5" t="s">
        <v>699</v>
      </c>
      <c r="D10351" s="5" t="s">
        <v>700</v>
      </c>
      <c r="E10351" s="5">
        <v>8</v>
      </c>
      <c r="F10351" s="5" t="s">
        <v>2598</v>
      </c>
      <c r="G10351" s="31">
        <v>0</v>
      </c>
      <c r="H10351" s="32">
        <v>0</v>
      </c>
      <c r="I10351" s="5">
        <v>36.049999999999997</v>
      </c>
    </row>
    <row r="10352" spans="1:9">
      <c r="A10352" s="34" t="s">
        <v>8820</v>
      </c>
      <c r="B10352" s="5" t="s">
        <v>7750</v>
      </c>
      <c r="C10352" s="5" t="s">
        <v>2623</v>
      </c>
      <c r="D10352" s="5" t="s">
        <v>2624</v>
      </c>
      <c r="E10352" s="5">
        <v>40</v>
      </c>
      <c r="F10352" s="5" t="s">
        <v>2598</v>
      </c>
      <c r="G10352" s="31">
        <v>0</v>
      </c>
      <c r="H10352" s="32">
        <v>0</v>
      </c>
      <c r="I10352" s="5">
        <v>28</v>
      </c>
    </row>
    <row r="10353" spans="1:9">
      <c r="A10353" s="34" t="s">
        <v>8821</v>
      </c>
      <c r="B10353" s="5" t="s">
        <v>7751</v>
      </c>
      <c r="C10353" s="5" t="s">
        <v>248</v>
      </c>
      <c r="D10353" s="5" t="s">
        <v>249</v>
      </c>
      <c r="E10353" s="5">
        <v>19</v>
      </c>
      <c r="F10353" s="5" t="s">
        <v>2598</v>
      </c>
      <c r="G10353" s="31">
        <v>0</v>
      </c>
      <c r="H10353" s="32">
        <v>0</v>
      </c>
      <c r="I10353" s="5">
        <v>19.272632000000002</v>
      </c>
    </row>
    <row r="10354" spans="1:9">
      <c r="A10354" s="34" t="s">
        <v>8822</v>
      </c>
      <c r="B10354" s="5" t="s">
        <v>7752</v>
      </c>
      <c r="C10354" s="5" t="s">
        <v>248</v>
      </c>
      <c r="D10354" s="5" t="s">
        <v>249</v>
      </c>
      <c r="E10354" s="5">
        <v>7</v>
      </c>
      <c r="F10354" s="5" t="s">
        <v>2598</v>
      </c>
      <c r="G10354" s="31">
        <v>0</v>
      </c>
      <c r="H10354" s="32">
        <v>0</v>
      </c>
      <c r="I10354" s="5">
        <v>62.81</v>
      </c>
    </row>
    <row r="10355" spans="1:9">
      <c r="A10355" s="34" t="s">
        <v>8645</v>
      </c>
      <c r="B10355" s="5" t="s">
        <v>7753</v>
      </c>
      <c r="C10355" s="5" t="s">
        <v>248</v>
      </c>
      <c r="D10355" s="5" t="s">
        <v>249</v>
      </c>
      <c r="E10355" s="5">
        <v>43</v>
      </c>
      <c r="F10355" s="5" t="s">
        <v>2598</v>
      </c>
      <c r="G10355" s="31">
        <v>0</v>
      </c>
      <c r="H10355" s="32">
        <v>0</v>
      </c>
      <c r="I10355" s="5">
        <v>5.5867440000000004</v>
      </c>
    </row>
    <row r="10356" spans="1:9">
      <c r="A10356" s="34" t="s">
        <v>8645</v>
      </c>
      <c r="B10356" s="5" t="s">
        <v>7753</v>
      </c>
      <c r="C10356" s="5" t="s">
        <v>2623</v>
      </c>
      <c r="D10356" s="5" t="s">
        <v>2624</v>
      </c>
      <c r="E10356" s="5">
        <v>100</v>
      </c>
      <c r="F10356" s="5" t="s">
        <v>2598</v>
      </c>
      <c r="G10356" s="31">
        <v>0</v>
      </c>
      <c r="H10356" s="32">
        <v>0</v>
      </c>
      <c r="I10356" s="5">
        <v>3.4571000000000001</v>
      </c>
    </row>
    <row r="10357" spans="1:9">
      <c r="A10357" s="34" t="s">
        <v>8646</v>
      </c>
      <c r="B10357" s="5" t="s">
        <v>7754</v>
      </c>
      <c r="C10357" s="5" t="s">
        <v>699</v>
      </c>
      <c r="D10357" s="5" t="s">
        <v>700</v>
      </c>
      <c r="E10357" s="5">
        <v>31</v>
      </c>
      <c r="F10357" s="5" t="s">
        <v>7063</v>
      </c>
      <c r="G10357" s="31">
        <v>0</v>
      </c>
      <c r="H10357" s="32">
        <v>0</v>
      </c>
      <c r="I10357" s="5">
        <v>55.875805999999997</v>
      </c>
    </row>
    <row r="10358" spans="1:9">
      <c r="A10358" s="34" t="s">
        <v>8646</v>
      </c>
      <c r="B10358" s="5" t="s">
        <v>7754</v>
      </c>
      <c r="C10358" s="5" t="s">
        <v>248</v>
      </c>
      <c r="D10358" s="5" t="s">
        <v>249</v>
      </c>
      <c r="E10358" s="5">
        <v>68</v>
      </c>
      <c r="F10358" s="5" t="s">
        <v>7063</v>
      </c>
      <c r="G10358" s="31">
        <v>0</v>
      </c>
      <c r="H10358" s="32">
        <v>0</v>
      </c>
      <c r="I10358" s="5">
        <v>57.058971</v>
      </c>
    </row>
    <row r="10359" spans="1:9">
      <c r="A10359" s="34" t="s">
        <v>8608</v>
      </c>
      <c r="B10359" s="5" t="s">
        <v>7755</v>
      </c>
      <c r="C10359" s="5" t="s">
        <v>2623</v>
      </c>
      <c r="D10359" s="5" t="s">
        <v>2624</v>
      </c>
      <c r="E10359" s="5">
        <v>68</v>
      </c>
      <c r="F10359" s="5" t="s">
        <v>2598</v>
      </c>
      <c r="G10359" s="31">
        <v>0</v>
      </c>
      <c r="H10359" s="32">
        <v>0</v>
      </c>
      <c r="I10359" s="5">
        <v>38.010882000000002</v>
      </c>
    </row>
    <row r="10360" spans="1:9">
      <c r="A10360" s="34" t="s">
        <v>8609</v>
      </c>
      <c r="B10360" s="5" t="s">
        <v>7756</v>
      </c>
      <c r="C10360" s="5" t="s">
        <v>2623</v>
      </c>
      <c r="D10360" s="5" t="s">
        <v>2624</v>
      </c>
      <c r="E10360" s="5">
        <v>38</v>
      </c>
      <c r="F10360" s="5" t="s">
        <v>2598</v>
      </c>
      <c r="G10360" s="31">
        <v>0</v>
      </c>
      <c r="H10360" s="32">
        <v>0</v>
      </c>
      <c r="I10360" s="5">
        <v>57.463158</v>
      </c>
    </row>
    <row r="10361" spans="1:9">
      <c r="A10361" s="34" t="s">
        <v>8610</v>
      </c>
      <c r="B10361" s="5" t="s">
        <v>7757</v>
      </c>
      <c r="C10361" s="5" t="s">
        <v>248</v>
      </c>
      <c r="D10361" s="5" t="s">
        <v>249</v>
      </c>
      <c r="E10361" s="5">
        <v>35</v>
      </c>
      <c r="F10361" s="5" t="s">
        <v>2598</v>
      </c>
      <c r="G10361" s="31">
        <v>0</v>
      </c>
      <c r="H10361" s="32">
        <v>0</v>
      </c>
      <c r="I10361" s="5">
        <v>4.5</v>
      </c>
    </row>
    <row r="10362" spans="1:9">
      <c r="A10362" s="34" t="s">
        <v>8611</v>
      </c>
      <c r="B10362" s="5" t="s">
        <v>7758</v>
      </c>
      <c r="C10362" s="5" t="s">
        <v>248</v>
      </c>
      <c r="D10362" s="5" t="s">
        <v>249</v>
      </c>
      <c r="E10362" s="5">
        <v>22</v>
      </c>
      <c r="F10362" s="5" t="s">
        <v>2598</v>
      </c>
      <c r="G10362" s="31">
        <v>0</v>
      </c>
      <c r="H10362" s="32">
        <v>0</v>
      </c>
      <c r="I10362" s="5">
        <v>32.057727</v>
      </c>
    </row>
    <row r="10363" spans="1:9">
      <c r="A10363" s="34" t="s">
        <v>8612</v>
      </c>
      <c r="B10363" s="5" t="s">
        <v>7759</v>
      </c>
      <c r="C10363" s="5" t="s">
        <v>248</v>
      </c>
      <c r="D10363" s="5" t="s">
        <v>249</v>
      </c>
      <c r="E10363" s="5">
        <v>2</v>
      </c>
      <c r="F10363" s="5" t="s">
        <v>2598</v>
      </c>
      <c r="G10363" s="31">
        <v>0</v>
      </c>
      <c r="H10363" s="32">
        <v>0</v>
      </c>
      <c r="I10363" s="5">
        <v>33</v>
      </c>
    </row>
    <row r="10364" spans="1:9">
      <c r="A10364" s="34" t="s">
        <v>8613</v>
      </c>
      <c r="B10364" s="5" t="s">
        <v>7760</v>
      </c>
      <c r="C10364" s="5" t="s">
        <v>699</v>
      </c>
      <c r="D10364" s="5" t="s">
        <v>700</v>
      </c>
      <c r="E10364" s="5">
        <v>6</v>
      </c>
      <c r="F10364" s="5" t="s">
        <v>2598</v>
      </c>
      <c r="G10364" s="31">
        <v>0</v>
      </c>
      <c r="H10364" s="32">
        <v>0</v>
      </c>
      <c r="I10364" s="5">
        <v>29.951667</v>
      </c>
    </row>
    <row r="10365" spans="1:9">
      <c r="A10365" s="34" t="s">
        <v>8614</v>
      </c>
      <c r="B10365" s="5" t="s">
        <v>8378</v>
      </c>
      <c r="C10365" s="5" t="s">
        <v>248</v>
      </c>
      <c r="D10365" s="5" t="s">
        <v>249</v>
      </c>
      <c r="E10365" s="5">
        <v>78</v>
      </c>
      <c r="F10365" s="5" t="s">
        <v>2598</v>
      </c>
      <c r="G10365" s="31">
        <v>0</v>
      </c>
      <c r="H10365" s="32">
        <v>0</v>
      </c>
      <c r="I10365" s="5">
        <v>22</v>
      </c>
    </row>
    <row r="10366" spans="1:9">
      <c r="A10366" s="34" t="s">
        <v>8615</v>
      </c>
      <c r="B10366" s="5" t="s">
        <v>7761</v>
      </c>
      <c r="C10366" s="5" t="s">
        <v>248</v>
      </c>
      <c r="D10366" s="5" t="s">
        <v>249</v>
      </c>
      <c r="E10366" s="5">
        <v>32</v>
      </c>
      <c r="F10366" s="5" t="s">
        <v>2598</v>
      </c>
      <c r="G10366" s="31">
        <v>0</v>
      </c>
      <c r="H10366" s="32">
        <v>0</v>
      </c>
      <c r="I10366" s="5">
        <v>10.014688</v>
      </c>
    </row>
    <row r="10367" spans="1:9">
      <c r="A10367" s="34" t="s">
        <v>8616</v>
      </c>
      <c r="B10367" s="5" t="s">
        <v>7762</v>
      </c>
      <c r="C10367" s="5" t="s">
        <v>248</v>
      </c>
      <c r="D10367" s="5" t="s">
        <v>249</v>
      </c>
      <c r="E10367" s="5">
        <v>41</v>
      </c>
      <c r="F10367" s="5" t="s">
        <v>2598</v>
      </c>
      <c r="G10367" s="31">
        <v>0</v>
      </c>
      <c r="H10367" s="32">
        <v>0</v>
      </c>
      <c r="I10367" s="5">
        <v>12.637561</v>
      </c>
    </row>
    <row r="10368" spans="1:9">
      <c r="A10368" s="34" t="s">
        <v>8617</v>
      </c>
      <c r="B10368" s="5" t="s">
        <v>7763</v>
      </c>
      <c r="C10368" s="5" t="s">
        <v>699</v>
      </c>
      <c r="D10368" s="5" t="s">
        <v>700</v>
      </c>
      <c r="E10368" s="5">
        <v>600</v>
      </c>
      <c r="F10368" s="5" t="s">
        <v>2598</v>
      </c>
      <c r="G10368" s="31">
        <v>0</v>
      </c>
      <c r="H10368" s="32">
        <v>0</v>
      </c>
      <c r="I10368" s="5">
        <v>0.15884999999999999</v>
      </c>
    </row>
    <row r="10369" spans="1:9">
      <c r="A10369" s="34" t="s">
        <v>8618</v>
      </c>
      <c r="B10369" s="5" t="s">
        <v>7764</v>
      </c>
      <c r="C10369" s="5" t="s">
        <v>2623</v>
      </c>
      <c r="D10369" s="5" t="s">
        <v>2624</v>
      </c>
      <c r="E10369" s="5">
        <v>4</v>
      </c>
      <c r="F10369" s="5" t="s">
        <v>2598</v>
      </c>
      <c r="G10369" s="31">
        <v>0</v>
      </c>
      <c r="H10369" s="32">
        <v>0</v>
      </c>
      <c r="I10369" s="5">
        <v>84.857500000000002</v>
      </c>
    </row>
    <row r="10370" spans="1:9">
      <c r="A10370" s="34" t="s">
        <v>8619</v>
      </c>
      <c r="B10370" s="5" t="s">
        <v>7765</v>
      </c>
      <c r="C10370" s="5" t="s">
        <v>248</v>
      </c>
      <c r="D10370" s="5" t="s">
        <v>249</v>
      </c>
      <c r="E10370" s="5">
        <v>2</v>
      </c>
      <c r="F10370" s="5" t="s">
        <v>2598</v>
      </c>
      <c r="G10370" s="31">
        <v>0</v>
      </c>
      <c r="H10370" s="32">
        <v>0</v>
      </c>
      <c r="I10370" s="5">
        <v>465.25</v>
      </c>
    </row>
    <row r="10371" spans="1:9">
      <c r="A10371" s="34" t="s">
        <v>8620</v>
      </c>
      <c r="B10371" s="5" t="s">
        <v>8410</v>
      </c>
      <c r="C10371" s="5" t="s">
        <v>699</v>
      </c>
      <c r="D10371" s="5" t="s">
        <v>700</v>
      </c>
      <c r="E10371" s="5">
        <v>3</v>
      </c>
      <c r="F10371" s="5" t="s">
        <v>5600</v>
      </c>
      <c r="G10371" s="31">
        <v>0</v>
      </c>
      <c r="H10371" s="32">
        <v>0</v>
      </c>
      <c r="I10371" s="5">
        <v>6.9</v>
      </c>
    </row>
    <row r="10372" spans="1:9">
      <c r="A10372" s="34" t="s">
        <v>8621</v>
      </c>
      <c r="B10372" s="5" t="s">
        <v>8411</v>
      </c>
      <c r="C10372" s="5" t="s">
        <v>699</v>
      </c>
      <c r="D10372" s="5" t="s">
        <v>700</v>
      </c>
      <c r="E10372" s="5">
        <v>5</v>
      </c>
      <c r="F10372" s="5" t="s">
        <v>5600</v>
      </c>
      <c r="G10372" s="31">
        <v>0</v>
      </c>
      <c r="H10372" s="32">
        <v>0</v>
      </c>
      <c r="I10372" s="5">
        <v>11.5</v>
      </c>
    </row>
    <row r="10373" spans="1:9">
      <c r="A10373" s="34" t="s">
        <v>8622</v>
      </c>
      <c r="B10373" s="5" t="s">
        <v>7766</v>
      </c>
      <c r="C10373" s="5" t="s">
        <v>699</v>
      </c>
      <c r="D10373" s="5" t="s">
        <v>700</v>
      </c>
      <c r="E10373" s="5">
        <v>4</v>
      </c>
      <c r="F10373" s="5" t="s">
        <v>5721</v>
      </c>
      <c r="G10373" s="31">
        <v>0</v>
      </c>
      <c r="H10373" s="32">
        <v>0</v>
      </c>
      <c r="I10373" s="5">
        <v>5.7</v>
      </c>
    </row>
    <row r="10374" spans="1:9">
      <c r="A10374" s="34" t="s">
        <v>8623</v>
      </c>
      <c r="B10374" s="5" t="s">
        <v>7767</v>
      </c>
      <c r="C10374" s="5" t="s">
        <v>699</v>
      </c>
      <c r="D10374" s="5" t="s">
        <v>700</v>
      </c>
      <c r="E10374" s="5">
        <v>2</v>
      </c>
      <c r="F10374" s="5" t="s">
        <v>2598</v>
      </c>
      <c r="G10374" s="31">
        <v>0</v>
      </c>
      <c r="H10374" s="32">
        <v>0</v>
      </c>
      <c r="I10374" s="5">
        <v>8.5</v>
      </c>
    </row>
    <row r="10375" spans="1:9">
      <c r="A10375" s="36" t="s">
        <v>8624</v>
      </c>
      <c r="B10375" s="4" t="s">
        <v>7768</v>
      </c>
      <c r="C10375" s="4" t="s">
        <v>699</v>
      </c>
      <c r="D10375" s="4" t="s">
        <v>700</v>
      </c>
      <c r="E10375" s="4">
        <v>9</v>
      </c>
      <c r="F10375" s="4" t="s">
        <v>2598</v>
      </c>
      <c r="G10375" s="37">
        <v>0</v>
      </c>
      <c r="H10375" s="38">
        <v>0</v>
      </c>
      <c r="I10375" s="4">
        <v>5.6477779999999997</v>
      </c>
    </row>
    <row r="10376" spans="1:9">
      <c r="A10376" s="34" t="s">
        <v>8625</v>
      </c>
      <c r="B10376" s="5" t="s">
        <v>7769</v>
      </c>
      <c r="C10376" s="5" t="s">
        <v>248</v>
      </c>
      <c r="D10376" s="5" t="s">
        <v>249</v>
      </c>
      <c r="E10376" s="5">
        <v>6</v>
      </c>
      <c r="F10376" s="5" t="s">
        <v>2598</v>
      </c>
      <c r="G10376" s="31">
        <v>0</v>
      </c>
      <c r="H10376" s="32">
        <v>0</v>
      </c>
      <c r="I10376" s="5">
        <v>16</v>
      </c>
    </row>
    <row r="10377" spans="1:9">
      <c r="A10377" s="36" t="s">
        <v>8626</v>
      </c>
      <c r="B10377" s="4" t="s">
        <v>7770</v>
      </c>
      <c r="C10377" s="4" t="s">
        <v>699</v>
      </c>
      <c r="D10377" s="4" t="s">
        <v>700</v>
      </c>
      <c r="E10377" s="4">
        <v>4</v>
      </c>
      <c r="F10377" s="4" t="s">
        <v>2598</v>
      </c>
      <c r="G10377" s="37">
        <v>0</v>
      </c>
      <c r="H10377" s="38">
        <v>0</v>
      </c>
      <c r="I10377" s="39">
        <v>5.7324999999999999</v>
      </c>
    </row>
    <row r="10378" spans="1:9">
      <c r="A10378" s="34" t="s">
        <v>8627</v>
      </c>
      <c r="B10378" s="5" t="s">
        <v>7771</v>
      </c>
      <c r="C10378" s="5" t="s">
        <v>699</v>
      </c>
      <c r="D10378" s="5" t="s">
        <v>700</v>
      </c>
      <c r="E10378" s="5">
        <v>428</v>
      </c>
      <c r="F10378" s="5" t="s">
        <v>2598</v>
      </c>
      <c r="G10378" s="31">
        <v>0</v>
      </c>
      <c r="H10378" s="32">
        <v>0</v>
      </c>
      <c r="I10378" s="5">
        <v>0.69649499999999998</v>
      </c>
    </row>
    <row r="10379" spans="1:9">
      <c r="A10379" s="36" t="s">
        <v>8628</v>
      </c>
      <c r="B10379" s="4" t="s">
        <v>7772</v>
      </c>
      <c r="C10379" s="4" t="s">
        <v>699</v>
      </c>
      <c r="D10379" s="4" t="s">
        <v>700</v>
      </c>
      <c r="E10379" s="4">
        <v>1</v>
      </c>
      <c r="F10379" s="4" t="s">
        <v>5600</v>
      </c>
      <c r="G10379" s="37">
        <v>0</v>
      </c>
      <c r="H10379" s="38">
        <v>0</v>
      </c>
      <c r="I10379" s="4">
        <v>10.67</v>
      </c>
    </row>
    <row r="10380" spans="1:9">
      <c r="A10380" s="34" t="s">
        <v>8628</v>
      </c>
      <c r="B10380" s="5" t="s">
        <v>7772</v>
      </c>
      <c r="C10380" s="5" t="s">
        <v>248</v>
      </c>
      <c r="D10380" s="5" t="s">
        <v>249</v>
      </c>
      <c r="E10380" s="5">
        <v>8</v>
      </c>
      <c r="F10380" s="5" t="s">
        <v>5600</v>
      </c>
      <c r="G10380" s="31">
        <v>0</v>
      </c>
      <c r="H10380" s="32">
        <v>0</v>
      </c>
      <c r="I10380" s="5">
        <v>9.3524999999999991</v>
      </c>
    </row>
    <row r="10381" spans="1:9">
      <c r="A10381" s="36" t="s">
        <v>8629</v>
      </c>
      <c r="B10381" s="4" t="s">
        <v>7773</v>
      </c>
      <c r="C10381" s="4" t="s">
        <v>699</v>
      </c>
      <c r="D10381" s="4" t="s">
        <v>700</v>
      </c>
      <c r="E10381" s="44">
        <v>3</v>
      </c>
      <c r="F10381" s="4" t="s">
        <v>5600</v>
      </c>
      <c r="G10381" s="37">
        <v>0</v>
      </c>
      <c r="H10381" s="38">
        <v>0</v>
      </c>
      <c r="I10381" s="4">
        <v>6.733333</v>
      </c>
    </row>
    <row r="10382" spans="1:9">
      <c r="A10382" s="34" t="s">
        <v>8630</v>
      </c>
      <c r="B10382" s="5" t="s">
        <v>7774</v>
      </c>
      <c r="C10382" s="5" t="s">
        <v>699</v>
      </c>
      <c r="D10382" s="5" t="s">
        <v>700</v>
      </c>
      <c r="E10382" s="5">
        <v>1</v>
      </c>
      <c r="F10382" s="5" t="s">
        <v>5538</v>
      </c>
      <c r="G10382" s="31">
        <v>0</v>
      </c>
      <c r="H10382" s="32">
        <v>0</v>
      </c>
      <c r="I10382" s="5">
        <v>8.01</v>
      </c>
    </row>
    <row r="10383" spans="1:9">
      <c r="A10383" s="36" t="s">
        <v>8631</v>
      </c>
      <c r="B10383" s="4" t="s">
        <v>7775</v>
      </c>
      <c r="C10383" s="4" t="s">
        <v>248</v>
      </c>
      <c r="D10383" s="4" t="s">
        <v>249</v>
      </c>
      <c r="E10383" s="4">
        <v>32</v>
      </c>
      <c r="F10383" s="4" t="s">
        <v>2598</v>
      </c>
      <c r="G10383" s="37">
        <v>0</v>
      </c>
      <c r="H10383" s="38">
        <v>0</v>
      </c>
      <c r="I10383" s="4">
        <v>2.82</v>
      </c>
    </row>
    <row r="10384" spans="1:9">
      <c r="A10384" s="34" t="s">
        <v>8632</v>
      </c>
      <c r="B10384" s="5" t="s">
        <v>7776</v>
      </c>
      <c r="C10384" s="5" t="s">
        <v>699</v>
      </c>
      <c r="D10384" s="5" t="s">
        <v>700</v>
      </c>
      <c r="E10384" s="5">
        <v>2</v>
      </c>
      <c r="F10384" s="5" t="s">
        <v>2598</v>
      </c>
      <c r="G10384" s="31">
        <v>0</v>
      </c>
      <c r="H10384" s="32">
        <v>0</v>
      </c>
      <c r="I10384" s="5">
        <v>16.899999999999999</v>
      </c>
    </row>
    <row r="10385" spans="1:9">
      <c r="A10385" s="36" t="s">
        <v>8633</v>
      </c>
      <c r="B10385" s="4" t="s">
        <v>7777</v>
      </c>
      <c r="C10385" s="4" t="s">
        <v>699</v>
      </c>
      <c r="D10385" s="4" t="s">
        <v>700</v>
      </c>
      <c r="E10385" s="4">
        <v>1</v>
      </c>
      <c r="F10385" s="4" t="s">
        <v>2598</v>
      </c>
      <c r="G10385" s="37">
        <v>0</v>
      </c>
      <c r="H10385" s="38">
        <v>0</v>
      </c>
      <c r="I10385" s="4">
        <v>2.54</v>
      </c>
    </row>
    <row r="10386" spans="1:9">
      <c r="A10386" s="34" t="s">
        <v>8634</v>
      </c>
      <c r="B10386" s="5" t="s">
        <v>7778</v>
      </c>
      <c r="C10386" s="5" t="s">
        <v>699</v>
      </c>
      <c r="D10386" s="5" t="s">
        <v>700</v>
      </c>
      <c r="E10386" s="33">
        <v>2</v>
      </c>
      <c r="F10386" s="5" t="s">
        <v>2598</v>
      </c>
      <c r="G10386" s="31">
        <v>0</v>
      </c>
      <c r="H10386" s="32">
        <v>0</v>
      </c>
      <c r="I10386" s="5">
        <v>3</v>
      </c>
    </row>
    <row r="10387" spans="1:9">
      <c r="A10387" s="36" t="s">
        <v>8635</v>
      </c>
      <c r="B10387" s="4" t="s">
        <v>7779</v>
      </c>
      <c r="C10387" s="4" t="s">
        <v>248</v>
      </c>
      <c r="D10387" s="4" t="s">
        <v>249</v>
      </c>
      <c r="E10387" s="4">
        <v>1</v>
      </c>
      <c r="F10387" s="4" t="s">
        <v>2598</v>
      </c>
      <c r="G10387" s="37">
        <v>0</v>
      </c>
      <c r="H10387" s="38">
        <v>0</v>
      </c>
      <c r="I10387" s="4">
        <v>9.24</v>
      </c>
    </row>
    <row r="10388" spans="1:9">
      <c r="A10388" s="34" t="s">
        <v>8636</v>
      </c>
      <c r="B10388" s="5" t="s">
        <v>7780</v>
      </c>
      <c r="C10388" s="5" t="s">
        <v>699</v>
      </c>
      <c r="D10388" s="5" t="s">
        <v>700</v>
      </c>
      <c r="E10388" s="5">
        <v>3</v>
      </c>
      <c r="F10388" s="5" t="s">
        <v>2598</v>
      </c>
      <c r="G10388" s="31">
        <v>0</v>
      </c>
      <c r="H10388" s="32">
        <v>0</v>
      </c>
      <c r="I10388" s="5">
        <v>9.5966670000000001</v>
      </c>
    </row>
    <row r="10389" spans="1:9">
      <c r="A10389" s="36" t="s">
        <v>8637</v>
      </c>
      <c r="B10389" s="4" t="s">
        <v>7781</v>
      </c>
      <c r="C10389" s="4" t="s">
        <v>699</v>
      </c>
      <c r="D10389" s="4" t="s">
        <v>700</v>
      </c>
      <c r="E10389" s="44">
        <v>1</v>
      </c>
      <c r="F10389" s="4" t="s">
        <v>2598</v>
      </c>
      <c r="G10389" s="37">
        <v>0</v>
      </c>
      <c r="H10389" s="38">
        <v>0</v>
      </c>
      <c r="I10389" s="4">
        <v>11.2</v>
      </c>
    </row>
    <row r="10390" spans="1:9">
      <c r="A10390" s="34" t="s">
        <v>8638</v>
      </c>
      <c r="B10390" s="5" t="s">
        <v>7782</v>
      </c>
      <c r="C10390" s="5" t="s">
        <v>699</v>
      </c>
      <c r="D10390" s="5" t="s">
        <v>700</v>
      </c>
      <c r="E10390" s="5">
        <v>3</v>
      </c>
      <c r="F10390" s="5" t="s">
        <v>2598</v>
      </c>
      <c r="G10390" s="31">
        <v>0</v>
      </c>
      <c r="H10390" s="32">
        <v>0</v>
      </c>
      <c r="I10390" s="5">
        <v>2.733333</v>
      </c>
    </row>
    <row r="10391" spans="1:9">
      <c r="A10391" s="36" t="s">
        <v>8639</v>
      </c>
      <c r="B10391" s="4" t="s">
        <v>7783</v>
      </c>
      <c r="C10391" s="4" t="s">
        <v>699</v>
      </c>
      <c r="D10391" s="4" t="s">
        <v>700</v>
      </c>
      <c r="E10391" s="4">
        <v>6</v>
      </c>
      <c r="F10391" s="4" t="s">
        <v>2598</v>
      </c>
      <c r="G10391" s="37">
        <v>0</v>
      </c>
      <c r="H10391" s="38">
        <v>0</v>
      </c>
      <c r="I10391" s="4">
        <v>8</v>
      </c>
    </row>
    <row r="10392" spans="1:9">
      <c r="A10392" s="34" t="s">
        <v>8640</v>
      </c>
      <c r="B10392" s="5" t="s">
        <v>7784</v>
      </c>
      <c r="C10392" s="5" t="s">
        <v>699</v>
      </c>
      <c r="D10392" s="5" t="s">
        <v>700</v>
      </c>
      <c r="E10392" s="5">
        <v>5</v>
      </c>
      <c r="F10392" s="5" t="s">
        <v>5600</v>
      </c>
      <c r="G10392" s="31">
        <v>0</v>
      </c>
      <c r="H10392" s="32">
        <v>0</v>
      </c>
      <c r="I10392" s="5">
        <v>10.884</v>
      </c>
    </row>
    <row r="10393" spans="1:9">
      <c r="A10393" s="36" t="s">
        <v>8641</v>
      </c>
      <c r="B10393" s="4" t="s">
        <v>7785</v>
      </c>
      <c r="C10393" s="4" t="s">
        <v>699</v>
      </c>
      <c r="D10393" s="4" t="s">
        <v>700</v>
      </c>
      <c r="E10393" s="4">
        <v>80</v>
      </c>
      <c r="F10393" s="4" t="s">
        <v>2598</v>
      </c>
      <c r="G10393" s="37">
        <v>0</v>
      </c>
      <c r="H10393" s="38">
        <v>0</v>
      </c>
      <c r="I10393" s="4">
        <v>1.0362499999999999</v>
      </c>
    </row>
    <row r="10394" spans="1:9">
      <c r="A10394" s="34" t="s">
        <v>8642</v>
      </c>
      <c r="B10394" s="5" t="s">
        <v>7786</v>
      </c>
      <c r="C10394" s="5" t="s">
        <v>699</v>
      </c>
      <c r="D10394" s="5" t="s">
        <v>700</v>
      </c>
      <c r="E10394" s="5">
        <v>1</v>
      </c>
      <c r="F10394" s="5" t="s">
        <v>5538</v>
      </c>
      <c r="G10394" s="31">
        <v>0</v>
      </c>
      <c r="H10394" s="32">
        <v>0</v>
      </c>
      <c r="I10394" s="5">
        <v>5.16</v>
      </c>
    </row>
    <row r="10395" spans="1:9">
      <c r="A10395" s="36" t="s">
        <v>8643</v>
      </c>
      <c r="B10395" s="4" t="s">
        <v>7787</v>
      </c>
      <c r="C10395" s="4" t="s">
        <v>699</v>
      </c>
      <c r="D10395" s="4" t="s">
        <v>700</v>
      </c>
      <c r="E10395" s="4">
        <v>150</v>
      </c>
      <c r="F10395" s="4" t="s">
        <v>2598</v>
      </c>
      <c r="G10395" s="37">
        <v>0</v>
      </c>
      <c r="H10395" s="38">
        <v>0</v>
      </c>
      <c r="I10395" s="4">
        <v>6.2E-2</v>
      </c>
    </row>
    <row r="10396" spans="1:9">
      <c r="A10396" s="34" t="s">
        <v>8644</v>
      </c>
      <c r="B10396" s="5" t="s">
        <v>7788</v>
      </c>
      <c r="C10396" s="5" t="s">
        <v>699</v>
      </c>
      <c r="D10396" s="5" t="s">
        <v>700</v>
      </c>
      <c r="E10396" s="5">
        <v>91</v>
      </c>
      <c r="F10396" s="5" t="s">
        <v>2598</v>
      </c>
      <c r="G10396" s="31">
        <v>0</v>
      </c>
      <c r="H10396" s="32">
        <v>0</v>
      </c>
      <c r="I10396" s="5">
        <v>0.72955999999999999</v>
      </c>
    </row>
    <row r="10397" spans="1:9">
      <c r="A10397" s="36" t="s">
        <v>8562</v>
      </c>
      <c r="B10397" s="4" t="s">
        <v>7789</v>
      </c>
      <c r="C10397" s="4" t="s">
        <v>699</v>
      </c>
      <c r="D10397" s="4" t="s">
        <v>700</v>
      </c>
      <c r="E10397" s="4">
        <v>15</v>
      </c>
      <c r="F10397" s="4" t="s">
        <v>2598</v>
      </c>
      <c r="G10397" s="37">
        <v>0</v>
      </c>
      <c r="H10397" s="38">
        <v>0</v>
      </c>
      <c r="I10397" s="4">
        <v>10.433332999999999</v>
      </c>
    </row>
    <row r="10398" spans="1:9">
      <c r="A10398" s="34" t="s">
        <v>8562</v>
      </c>
      <c r="B10398" s="5" t="s">
        <v>7789</v>
      </c>
      <c r="C10398" s="5" t="s">
        <v>248</v>
      </c>
      <c r="D10398" s="5" t="s">
        <v>249</v>
      </c>
      <c r="E10398" s="5">
        <v>1</v>
      </c>
      <c r="F10398" s="5" t="s">
        <v>2598</v>
      </c>
      <c r="G10398" s="31">
        <v>0</v>
      </c>
      <c r="H10398" s="32">
        <v>0</v>
      </c>
      <c r="I10398" s="5">
        <v>10.63</v>
      </c>
    </row>
    <row r="10399" spans="1:9">
      <c r="A10399" s="36" t="s">
        <v>8563</v>
      </c>
      <c r="B10399" s="4" t="s">
        <v>7790</v>
      </c>
      <c r="C10399" s="4" t="s">
        <v>699</v>
      </c>
      <c r="D10399" s="4" t="s">
        <v>700</v>
      </c>
      <c r="E10399" s="4">
        <v>5</v>
      </c>
      <c r="F10399" s="4" t="s">
        <v>4407</v>
      </c>
      <c r="G10399" s="37">
        <v>0</v>
      </c>
      <c r="H10399" s="38">
        <v>0</v>
      </c>
      <c r="I10399" s="4">
        <v>9.52</v>
      </c>
    </row>
    <row r="10400" spans="1:9">
      <c r="A10400" s="34" t="s">
        <v>8564</v>
      </c>
      <c r="B10400" s="5" t="s">
        <v>7791</v>
      </c>
      <c r="C10400" s="5" t="s">
        <v>699</v>
      </c>
      <c r="D10400" s="5" t="s">
        <v>700</v>
      </c>
      <c r="E10400" s="5">
        <v>3</v>
      </c>
      <c r="F10400" s="5" t="s">
        <v>2598</v>
      </c>
      <c r="G10400" s="31">
        <v>0</v>
      </c>
      <c r="H10400" s="32">
        <v>0</v>
      </c>
      <c r="I10400" s="5">
        <v>1.6033329999999999</v>
      </c>
    </row>
    <row r="10401" spans="1:9">
      <c r="A10401" s="36" t="s">
        <v>8564</v>
      </c>
      <c r="B10401" s="4" t="s">
        <v>7791</v>
      </c>
      <c r="C10401" s="4" t="s">
        <v>248</v>
      </c>
      <c r="D10401" s="4" t="s">
        <v>249</v>
      </c>
      <c r="E10401" s="4">
        <v>30</v>
      </c>
      <c r="F10401" s="4" t="s">
        <v>2598</v>
      </c>
      <c r="G10401" s="37">
        <v>0</v>
      </c>
      <c r="H10401" s="38">
        <v>0</v>
      </c>
      <c r="I10401" s="4">
        <v>1.6033329999999999</v>
      </c>
    </row>
    <row r="10402" spans="1:9">
      <c r="A10402" s="34" t="s">
        <v>8565</v>
      </c>
      <c r="B10402" s="5" t="s">
        <v>7792</v>
      </c>
      <c r="C10402" s="5" t="s">
        <v>699</v>
      </c>
      <c r="D10402" s="5" t="s">
        <v>700</v>
      </c>
      <c r="E10402" s="5">
        <v>5</v>
      </c>
      <c r="F10402" s="5" t="s">
        <v>2598</v>
      </c>
      <c r="G10402" s="31">
        <v>0</v>
      </c>
      <c r="H10402" s="32">
        <v>0</v>
      </c>
      <c r="I10402" s="5">
        <v>11.114000000000001</v>
      </c>
    </row>
    <row r="10403" spans="1:9">
      <c r="A10403" s="36" t="s">
        <v>8566</v>
      </c>
      <c r="B10403" s="4" t="s">
        <v>7793</v>
      </c>
      <c r="C10403" s="4" t="s">
        <v>699</v>
      </c>
      <c r="D10403" s="4" t="s">
        <v>700</v>
      </c>
      <c r="E10403" s="4">
        <v>4</v>
      </c>
      <c r="F10403" s="4" t="s">
        <v>2598</v>
      </c>
      <c r="G10403" s="37">
        <v>0</v>
      </c>
      <c r="H10403" s="38">
        <v>0</v>
      </c>
      <c r="I10403" s="4">
        <v>18.612500000000001</v>
      </c>
    </row>
    <row r="10404" spans="1:9">
      <c r="A10404" s="34" t="s">
        <v>8566</v>
      </c>
      <c r="B10404" s="5" t="s">
        <v>7793</v>
      </c>
      <c r="C10404" s="5" t="s">
        <v>248</v>
      </c>
      <c r="D10404" s="5" t="s">
        <v>249</v>
      </c>
      <c r="E10404" s="5">
        <v>10</v>
      </c>
      <c r="F10404" s="5" t="s">
        <v>2598</v>
      </c>
      <c r="G10404" s="31">
        <v>0</v>
      </c>
      <c r="H10404" s="32">
        <v>0</v>
      </c>
      <c r="I10404" s="5">
        <v>18.613</v>
      </c>
    </row>
    <row r="10405" spans="1:9">
      <c r="A10405" s="36" t="s">
        <v>8567</v>
      </c>
      <c r="B10405" s="4" t="s">
        <v>7794</v>
      </c>
      <c r="C10405" s="4" t="s">
        <v>248</v>
      </c>
      <c r="D10405" s="4" t="s">
        <v>249</v>
      </c>
      <c r="E10405" s="4">
        <v>11</v>
      </c>
      <c r="F10405" s="4" t="s">
        <v>3510</v>
      </c>
      <c r="G10405" s="37">
        <v>0</v>
      </c>
      <c r="H10405" s="38">
        <v>0</v>
      </c>
      <c r="I10405" s="4">
        <v>13.392727000000001</v>
      </c>
    </row>
    <row r="10406" spans="1:9">
      <c r="A10406" s="34" t="s">
        <v>8568</v>
      </c>
      <c r="B10406" s="5" t="s">
        <v>7795</v>
      </c>
      <c r="C10406" s="5" t="s">
        <v>248</v>
      </c>
      <c r="D10406" s="5" t="s">
        <v>249</v>
      </c>
      <c r="E10406" s="5">
        <v>5</v>
      </c>
      <c r="F10406" s="5" t="s">
        <v>5600</v>
      </c>
      <c r="G10406" s="31">
        <v>0</v>
      </c>
      <c r="H10406" s="32">
        <v>0</v>
      </c>
      <c r="I10406" s="5">
        <v>12</v>
      </c>
    </row>
    <row r="10407" spans="1:9">
      <c r="A10407" s="36" t="s">
        <v>8569</v>
      </c>
      <c r="B10407" s="4" t="s">
        <v>7796</v>
      </c>
      <c r="C10407" s="4" t="s">
        <v>699</v>
      </c>
      <c r="D10407" s="4" t="s">
        <v>700</v>
      </c>
      <c r="E10407" s="4">
        <v>8</v>
      </c>
      <c r="F10407" s="4" t="s">
        <v>5600</v>
      </c>
      <c r="G10407" s="37">
        <v>0</v>
      </c>
      <c r="H10407" s="38">
        <v>0</v>
      </c>
      <c r="I10407" s="4">
        <v>20</v>
      </c>
    </row>
    <row r="10408" spans="1:9">
      <c r="A10408" s="34" t="s">
        <v>8570</v>
      </c>
      <c r="B10408" s="5" t="s">
        <v>7797</v>
      </c>
      <c r="C10408" s="5" t="s">
        <v>699</v>
      </c>
      <c r="D10408" s="5" t="s">
        <v>700</v>
      </c>
      <c r="E10408" s="5">
        <v>100</v>
      </c>
      <c r="F10408" s="5" t="s">
        <v>2598</v>
      </c>
      <c r="G10408" s="31">
        <v>0</v>
      </c>
      <c r="H10408" s="32">
        <v>0</v>
      </c>
      <c r="I10408" s="5">
        <v>0.20669999999999999</v>
      </c>
    </row>
    <row r="10409" spans="1:9">
      <c r="A10409" s="36" t="s">
        <v>8571</v>
      </c>
      <c r="B10409" s="4" t="s">
        <v>7798</v>
      </c>
      <c r="C10409" s="4" t="s">
        <v>699</v>
      </c>
      <c r="D10409" s="4" t="s">
        <v>700</v>
      </c>
      <c r="E10409" s="4">
        <v>200</v>
      </c>
      <c r="F10409" s="4" t="s">
        <v>2598</v>
      </c>
      <c r="G10409" s="37">
        <v>0</v>
      </c>
      <c r="H10409" s="38">
        <v>0</v>
      </c>
      <c r="I10409" s="4">
        <v>0.24374999999999999</v>
      </c>
    </row>
    <row r="10410" spans="1:9">
      <c r="A10410" s="34" t="s">
        <v>8572</v>
      </c>
      <c r="B10410" s="5" t="s">
        <v>7799</v>
      </c>
      <c r="C10410" s="5" t="s">
        <v>699</v>
      </c>
      <c r="D10410" s="5" t="s">
        <v>700</v>
      </c>
      <c r="E10410" s="5">
        <v>6</v>
      </c>
      <c r="F10410" s="5" t="s">
        <v>2598</v>
      </c>
      <c r="G10410" s="31">
        <v>0</v>
      </c>
      <c r="H10410" s="32">
        <v>0</v>
      </c>
      <c r="I10410" s="5">
        <v>19.173333</v>
      </c>
    </row>
    <row r="10411" spans="1:9">
      <c r="A10411" s="36" t="s">
        <v>8572</v>
      </c>
      <c r="B10411" s="4" t="s">
        <v>7799</v>
      </c>
      <c r="C10411" s="4" t="s">
        <v>248</v>
      </c>
      <c r="D10411" s="4" t="s">
        <v>249</v>
      </c>
      <c r="E10411" s="4">
        <v>32</v>
      </c>
      <c r="F10411" s="4" t="s">
        <v>2598</v>
      </c>
      <c r="G10411" s="37">
        <v>0</v>
      </c>
      <c r="H10411" s="38">
        <v>0</v>
      </c>
      <c r="I10411" s="4">
        <v>19.173438000000001</v>
      </c>
    </row>
    <row r="10412" spans="1:9">
      <c r="A10412" s="34" t="s">
        <v>8573</v>
      </c>
      <c r="B10412" s="5" t="s">
        <v>7800</v>
      </c>
      <c r="C10412" s="5" t="s">
        <v>248</v>
      </c>
      <c r="D10412" s="5" t="s">
        <v>249</v>
      </c>
      <c r="E10412" s="5">
        <v>2</v>
      </c>
      <c r="F10412" s="5" t="s">
        <v>2598</v>
      </c>
      <c r="G10412" s="31">
        <v>0</v>
      </c>
      <c r="H10412" s="32">
        <v>0</v>
      </c>
      <c r="I10412" s="5">
        <v>8.5</v>
      </c>
    </row>
    <row r="10413" spans="1:9">
      <c r="A10413" s="36" t="s">
        <v>8574</v>
      </c>
      <c r="B10413" s="4" t="s">
        <v>7801</v>
      </c>
      <c r="C10413" s="4" t="s">
        <v>248</v>
      </c>
      <c r="D10413" s="4" t="s">
        <v>249</v>
      </c>
      <c r="E10413" s="4">
        <v>2</v>
      </c>
      <c r="F10413" s="4" t="s">
        <v>2598</v>
      </c>
      <c r="G10413" s="37">
        <v>0</v>
      </c>
      <c r="H10413" s="38">
        <v>0</v>
      </c>
      <c r="I10413" s="4">
        <v>65.364999999999995</v>
      </c>
    </row>
    <row r="10414" spans="1:9">
      <c r="A10414" s="34" t="s">
        <v>8575</v>
      </c>
      <c r="B10414" s="5" t="s">
        <v>7802</v>
      </c>
      <c r="C10414" s="5" t="s">
        <v>248</v>
      </c>
      <c r="D10414" s="5" t="s">
        <v>249</v>
      </c>
      <c r="E10414" s="5">
        <v>1</v>
      </c>
      <c r="F10414" s="5" t="s">
        <v>2598</v>
      </c>
      <c r="G10414" s="31">
        <v>0</v>
      </c>
      <c r="H10414" s="32">
        <v>0</v>
      </c>
      <c r="I10414" s="5">
        <v>12.47</v>
      </c>
    </row>
    <row r="10415" spans="1:9">
      <c r="A10415" s="36" t="s">
        <v>8576</v>
      </c>
      <c r="B10415" s="4" t="s">
        <v>7803</v>
      </c>
      <c r="C10415" s="4" t="s">
        <v>699</v>
      </c>
      <c r="D10415" s="4" t="s">
        <v>700</v>
      </c>
      <c r="E10415" s="4">
        <v>21</v>
      </c>
      <c r="F10415" s="4" t="s">
        <v>2598</v>
      </c>
      <c r="G10415" s="37">
        <v>0</v>
      </c>
      <c r="H10415" s="38">
        <v>0</v>
      </c>
      <c r="I10415" s="4">
        <v>33.911428999999998</v>
      </c>
    </row>
    <row r="10416" spans="1:9">
      <c r="A10416" s="34" t="s">
        <v>8577</v>
      </c>
      <c r="B10416" s="5" t="s">
        <v>7804</v>
      </c>
      <c r="C10416" s="5" t="s">
        <v>699</v>
      </c>
      <c r="D10416" s="5" t="s">
        <v>700</v>
      </c>
      <c r="E10416" s="5">
        <v>100</v>
      </c>
      <c r="F10416" s="5" t="s">
        <v>2598</v>
      </c>
      <c r="G10416" s="31">
        <v>0</v>
      </c>
      <c r="H10416" s="32">
        <v>0</v>
      </c>
      <c r="I10416" s="5">
        <v>0.81399999999999995</v>
      </c>
    </row>
    <row r="10417" spans="1:9">
      <c r="A10417" s="36" t="s">
        <v>8578</v>
      </c>
      <c r="B10417" s="4" t="s">
        <v>7805</v>
      </c>
      <c r="C10417" s="4" t="s">
        <v>699</v>
      </c>
      <c r="D10417" s="4" t="s">
        <v>700</v>
      </c>
      <c r="E10417" s="4">
        <v>33</v>
      </c>
      <c r="F10417" s="4" t="s">
        <v>2598</v>
      </c>
      <c r="G10417" s="37">
        <v>0</v>
      </c>
      <c r="H10417" s="38">
        <v>0</v>
      </c>
      <c r="I10417" s="4">
        <v>14.371515</v>
      </c>
    </row>
    <row r="10418" spans="1:9">
      <c r="A10418" s="34" t="s">
        <v>8578</v>
      </c>
      <c r="B10418" s="5" t="s">
        <v>7805</v>
      </c>
      <c r="C10418" s="5" t="s">
        <v>248</v>
      </c>
      <c r="D10418" s="5" t="s">
        <v>249</v>
      </c>
      <c r="E10418" s="5">
        <v>3</v>
      </c>
      <c r="F10418" s="5" t="s">
        <v>2598</v>
      </c>
      <c r="G10418" s="31">
        <v>0</v>
      </c>
      <c r="H10418" s="32">
        <v>0</v>
      </c>
      <c r="I10418" s="5">
        <v>15.25</v>
      </c>
    </row>
    <row r="10419" spans="1:9">
      <c r="A10419" s="36" t="s">
        <v>8579</v>
      </c>
      <c r="B10419" s="4" t="s">
        <v>7806</v>
      </c>
      <c r="C10419" s="4" t="s">
        <v>248</v>
      </c>
      <c r="D10419" s="4" t="s">
        <v>249</v>
      </c>
      <c r="E10419" s="4">
        <v>12</v>
      </c>
      <c r="F10419" s="4" t="s">
        <v>2598</v>
      </c>
      <c r="G10419" s="37">
        <v>0</v>
      </c>
      <c r="H10419" s="38">
        <v>0</v>
      </c>
      <c r="I10419" s="4">
        <v>59.321666999999998</v>
      </c>
    </row>
    <row r="10420" spans="1:9">
      <c r="A10420" s="34" t="s">
        <v>8580</v>
      </c>
      <c r="B10420" s="5" t="s">
        <v>7807</v>
      </c>
      <c r="C10420" s="5" t="s">
        <v>699</v>
      </c>
      <c r="D10420" s="5" t="s">
        <v>700</v>
      </c>
      <c r="E10420" s="33">
        <v>4</v>
      </c>
      <c r="F10420" s="5" t="s">
        <v>2598</v>
      </c>
      <c r="G10420" s="31">
        <v>0</v>
      </c>
      <c r="H10420" s="32">
        <v>0</v>
      </c>
      <c r="I10420" s="5">
        <v>6.87</v>
      </c>
    </row>
    <row r="10421" spans="1:9">
      <c r="A10421" s="36" t="s">
        <v>8580</v>
      </c>
      <c r="B10421" s="4" t="s">
        <v>7807</v>
      </c>
      <c r="C10421" s="4" t="s">
        <v>248</v>
      </c>
      <c r="D10421" s="4" t="s">
        <v>249</v>
      </c>
      <c r="E10421" s="4">
        <v>26</v>
      </c>
      <c r="F10421" s="4" t="s">
        <v>2598</v>
      </c>
      <c r="G10421" s="37">
        <v>0</v>
      </c>
      <c r="H10421" s="38">
        <v>0</v>
      </c>
      <c r="I10421" s="4">
        <v>6.8692310000000001</v>
      </c>
    </row>
    <row r="10422" spans="1:9">
      <c r="A10422" s="34" t="s">
        <v>8581</v>
      </c>
      <c r="B10422" s="5" t="s">
        <v>7808</v>
      </c>
      <c r="C10422" s="5" t="s">
        <v>699</v>
      </c>
      <c r="D10422" s="5" t="s">
        <v>700</v>
      </c>
      <c r="E10422" s="5">
        <v>34</v>
      </c>
      <c r="F10422" s="5" t="s">
        <v>2598</v>
      </c>
      <c r="G10422" s="31">
        <v>0</v>
      </c>
      <c r="H10422" s="32">
        <v>0</v>
      </c>
      <c r="I10422" s="5">
        <v>6.6894119999999999</v>
      </c>
    </row>
    <row r="10423" spans="1:9">
      <c r="A10423" s="36" t="s">
        <v>8581</v>
      </c>
      <c r="B10423" s="4" t="s">
        <v>7808</v>
      </c>
      <c r="C10423" s="4" t="s">
        <v>248</v>
      </c>
      <c r="D10423" s="4" t="s">
        <v>249</v>
      </c>
      <c r="E10423" s="4">
        <v>2</v>
      </c>
      <c r="F10423" s="4" t="s">
        <v>2598</v>
      </c>
      <c r="G10423" s="37">
        <v>0</v>
      </c>
      <c r="H10423" s="38">
        <v>0</v>
      </c>
      <c r="I10423" s="4">
        <v>5.8449999999999998</v>
      </c>
    </row>
    <row r="10424" spans="1:9">
      <c r="A10424" s="34" t="s">
        <v>8582</v>
      </c>
      <c r="B10424" s="5" t="s">
        <v>7809</v>
      </c>
      <c r="C10424" s="5" t="s">
        <v>699</v>
      </c>
      <c r="D10424" s="5" t="s">
        <v>700</v>
      </c>
      <c r="E10424" s="33">
        <v>69</v>
      </c>
      <c r="F10424" s="5" t="s">
        <v>2598</v>
      </c>
      <c r="G10424" s="31">
        <v>0</v>
      </c>
      <c r="H10424" s="32">
        <v>0</v>
      </c>
      <c r="I10424" s="5">
        <v>4.1678259999999998</v>
      </c>
    </row>
    <row r="10425" spans="1:9">
      <c r="A10425" s="36" t="s">
        <v>8582</v>
      </c>
      <c r="B10425" s="4" t="s">
        <v>7809</v>
      </c>
      <c r="C10425" s="4" t="s">
        <v>248</v>
      </c>
      <c r="D10425" s="4" t="s">
        <v>249</v>
      </c>
      <c r="E10425" s="44">
        <v>8</v>
      </c>
      <c r="F10425" s="4" t="s">
        <v>2598</v>
      </c>
      <c r="G10425" s="37">
        <v>0</v>
      </c>
      <c r="H10425" s="38">
        <v>0</v>
      </c>
      <c r="I10425" s="4">
        <v>4.1675000000000004</v>
      </c>
    </row>
    <row r="10426" spans="1:9">
      <c r="A10426" s="34" t="s">
        <v>8583</v>
      </c>
      <c r="B10426" s="5" t="s">
        <v>7810</v>
      </c>
      <c r="C10426" s="5" t="s">
        <v>248</v>
      </c>
      <c r="D10426" s="5" t="s">
        <v>249</v>
      </c>
      <c r="E10426" s="5">
        <v>13</v>
      </c>
      <c r="F10426" s="5" t="s">
        <v>7063</v>
      </c>
      <c r="G10426" s="31">
        <v>0</v>
      </c>
      <c r="H10426" s="32">
        <v>0</v>
      </c>
      <c r="I10426" s="5">
        <v>7.6023079999999998</v>
      </c>
    </row>
    <row r="10427" spans="1:9">
      <c r="A10427" s="36" t="s">
        <v>8584</v>
      </c>
      <c r="B10427" s="4" t="s">
        <v>7811</v>
      </c>
      <c r="C10427" s="4" t="s">
        <v>248</v>
      </c>
      <c r="D10427" s="4" t="s">
        <v>249</v>
      </c>
      <c r="E10427" s="4">
        <v>2</v>
      </c>
      <c r="F10427" s="4" t="s">
        <v>2598</v>
      </c>
      <c r="G10427" s="37">
        <v>0</v>
      </c>
      <c r="H10427" s="38">
        <v>0</v>
      </c>
      <c r="I10427" s="4">
        <v>180.01</v>
      </c>
    </row>
    <row r="10428" spans="1:9">
      <c r="A10428" s="34" t="s">
        <v>8585</v>
      </c>
      <c r="B10428" s="5" t="s">
        <v>7812</v>
      </c>
      <c r="C10428" s="5" t="s">
        <v>699</v>
      </c>
      <c r="D10428" s="5" t="s">
        <v>700</v>
      </c>
      <c r="E10428" s="33">
        <v>1</v>
      </c>
      <c r="F10428" s="5" t="s">
        <v>2598</v>
      </c>
      <c r="G10428" s="31">
        <v>0</v>
      </c>
      <c r="H10428" s="32">
        <v>0</v>
      </c>
      <c r="I10428" s="5">
        <v>5.27</v>
      </c>
    </row>
    <row r="10429" spans="1:9">
      <c r="A10429" s="36" t="s">
        <v>8585</v>
      </c>
      <c r="B10429" s="4" t="s">
        <v>7812</v>
      </c>
      <c r="C10429" s="4" t="s">
        <v>248</v>
      </c>
      <c r="D10429" s="4" t="s">
        <v>249</v>
      </c>
      <c r="E10429" s="44">
        <v>5</v>
      </c>
      <c r="F10429" s="4" t="s">
        <v>2598</v>
      </c>
      <c r="G10429" s="37">
        <v>0</v>
      </c>
      <c r="H10429" s="38">
        <v>0</v>
      </c>
      <c r="I10429" s="4">
        <v>5.274</v>
      </c>
    </row>
    <row r="10430" spans="1:9">
      <c r="A10430" s="34" t="s">
        <v>8586</v>
      </c>
      <c r="B10430" s="5" t="s">
        <v>7813</v>
      </c>
      <c r="C10430" s="5" t="s">
        <v>699</v>
      </c>
      <c r="D10430" s="5" t="s">
        <v>700</v>
      </c>
      <c r="E10430" s="5">
        <v>37</v>
      </c>
      <c r="F10430" s="5" t="s">
        <v>2598</v>
      </c>
      <c r="G10430" s="31">
        <v>0</v>
      </c>
      <c r="H10430" s="32">
        <v>0</v>
      </c>
      <c r="I10430" s="5">
        <v>16.007567999999999</v>
      </c>
    </row>
    <row r="10431" spans="1:9">
      <c r="A10431" s="36" t="s">
        <v>8587</v>
      </c>
      <c r="B10431" s="4" t="s">
        <v>7814</v>
      </c>
      <c r="C10431" s="4" t="s">
        <v>699</v>
      </c>
      <c r="D10431" s="4" t="s">
        <v>700</v>
      </c>
      <c r="E10431" s="4">
        <v>8</v>
      </c>
      <c r="F10431" s="4" t="s">
        <v>2598</v>
      </c>
      <c r="G10431" s="37">
        <v>0</v>
      </c>
      <c r="H10431" s="38">
        <v>0</v>
      </c>
      <c r="I10431" s="4">
        <v>8.5887499999999992</v>
      </c>
    </row>
    <row r="10432" spans="1:9">
      <c r="A10432" s="34" t="s">
        <v>8588</v>
      </c>
      <c r="B10432" s="5" t="s">
        <v>7815</v>
      </c>
      <c r="C10432" s="5" t="s">
        <v>699</v>
      </c>
      <c r="D10432" s="5" t="s">
        <v>700</v>
      </c>
      <c r="E10432" s="33">
        <v>1</v>
      </c>
      <c r="F10432" s="5" t="s">
        <v>2598</v>
      </c>
      <c r="G10432" s="31">
        <v>0</v>
      </c>
      <c r="H10432" s="32">
        <v>0</v>
      </c>
      <c r="I10432" s="5">
        <v>9.5299999999999994</v>
      </c>
    </row>
    <row r="10433" spans="1:9">
      <c r="A10433" s="36" t="s">
        <v>8589</v>
      </c>
      <c r="B10433" s="4" t="s">
        <v>7816</v>
      </c>
      <c r="C10433" s="4" t="s">
        <v>248</v>
      </c>
      <c r="D10433" s="4" t="s">
        <v>249</v>
      </c>
      <c r="E10433" s="4">
        <v>3</v>
      </c>
      <c r="F10433" s="4" t="s">
        <v>2598</v>
      </c>
      <c r="G10433" s="37">
        <v>0</v>
      </c>
      <c r="H10433" s="38">
        <v>0</v>
      </c>
      <c r="I10433" s="4">
        <v>111.67666699999999</v>
      </c>
    </row>
    <row r="10434" spans="1:9">
      <c r="A10434" s="34" t="s">
        <v>8590</v>
      </c>
      <c r="B10434" s="5" t="s">
        <v>7817</v>
      </c>
      <c r="C10434" s="5" t="s">
        <v>699</v>
      </c>
      <c r="D10434" s="5" t="s">
        <v>700</v>
      </c>
      <c r="E10434" s="5">
        <v>1</v>
      </c>
      <c r="F10434" s="5" t="s">
        <v>2598</v>
      </c>
      <c r="G10434" s="31">
        <v>0</v>
      </c>
      <c r="H10434" s="32">
        <v>0</v>
      </c>
      <c r="I10434" s="5">
        <v>70.989999999999995</v>
      </c>
    </row>
    <row r="10435" spans="1:9">
      <c r="A10435" s="36" t="s">
        <v>8590</v>
      </c>
      <c r="B10435" s="4" t="s">
        <v>7817</v>
      </c>
      <c r="C10435" s="4" t="s">
        <v>248</v>
      </c>
      <c r="D10435" s="4" t="s">
        <v>249</v>
      </c>
      <c r="E10435" s="4">
        <v>3</v>
      </c>
      <c r="F10435" s="4" t="s">
        <v>2598</v>
      </c>
      <c r="G10435" s="37">
        <v>0</v>
      </c>
      <c r="H10435" s="38">
        <v>0</v>
      </c>
      <c r="I10435" s="4">
        <v>63.56</v>
      </c>
    </row>
    <row r="10436" spans="1:9">
      <c r="A10436" s="34" t="s">
        <v>8591</v>
      </c>
      <c r="B10436" s="5" t="s">
        <v>7818</v>
      </c>
      <c r="C10436" s="5" t="s">
        <v>699</v>
      </c>
      <c r="D10436" s="5" t="s">
        <v>700</v>
      </c>
      <c r="E10436" s="5">
        <v>13</v>
      </c>
      <c r="F10436" s="5" t="s">
        <v>2598</v>
      </c>
      <c r="G10436" s="31">
        <v>0</v>
      </c>
      <c r="H10436" s="32">
        <v>0</v>
      </c>
      <c r="I10436" s="5">
        <v>12.142308</v>
      </c>
    </row>
    <row r="10437" spans="1:9">
      <c r="A10437" s="36" t="s">
        <v>8591</v>
      </c>
      <c r="B10437" s="4" t="s">
        <v>7818</v>
      </c>
      <c r="C10437" s="4" t="s">
        <v>248</v>
      </c>
      <c r="D10437" s="4" t="s">
        <v>249</v>
      </c>
      <c r="E10437" s="4">
        <v>13</v>
      </c>
      <c r="F10437" s="4" t="s">
        <v>2598</v>
      </c>
      <c r="G10437" s="37">
        <v>0</v>
      </c>
      <c r="H10437" s="38">
        <v>0</v>
      </c>
      <c r="I10437" s="4">
        <v>12.142308</v>
      </c>
    </row>
    <row r="10438" spans="1:9">
      <c r="A10438" s="34" t="s">
        <v>8592</v>
      </c>
      <c r="B10438" s="5" t="s">
        <v>7819</v>
      </c>
      <c r="C10438" s="5" t="s">
        <v>248</v>
      </c>
      <c r="D10438" s="5" t="s">
        <v>249</v>
      </c>
      <c r="E10438" s="5">
        <v>3</v>
      </c>
      <c r="F10438" s="5" t="s">
        <v>2598</v>
      </c>
      <c r="G10438" s="31">
        <v>0</v>
      </c>
      <c r="H10438" s="32">
        <v>0</v>
      </c>
      <c r="I10438" s="5">
        <v>63.086666999999998</v>
      </c>
    </row>
    <row r="10439" spans="1:9">
      <c r="A10439" s="36" t="s">
        <v>8593</v>
      </c>
      <c r="B10439" s="4" t="s">
        <v>7820</v>
      </c>
      <c r="C10439" s="4" t="s">
        <v>699</v>
      </c>
      <c r="D10439" s="4" t="s">
        <v>700</v>
      </c>
      <c r="E10439" s="4">
        <v>15</v>
      </c>
      <c r="F10439" s="4" t="s">
        <v>2598</v>
      </c>
      <c r="G10439" s="37">
        <v>0</v>
      </c>
      <c r="H10439" s="38">
        <v>0</v>
      </c>
      <c r="I10439" s="4">
        <v>15.459333000000001</v>
      </c>
    </row>
    <row r="10440" spans="1:9">
      <c r="A10440" s="34" t="s">
        <v>8593</v>
      </c>
      <c r="B10440" s="5" t="s">
        <v>7820</v>
      </c>
      <c r="C10440" s="5" t="s">
        <v>248</v>
      </c>
      <c r="D10440" s="5" t="s">
        <v>249</v>
      </c>
      <c r="E10440" s="5">
        <v>14</v>
      </c>
      <c r="F10440" s="5" t="s">
        <v>2598</v>
      </c>
      <c r="G10440" s="31">
        <v>0</v>
      </c>
      <c r="H10440" s="32">
        <v>0</v>
      </c>
      <c r="I10440" s="5">
        <v>16.112143</v>
      </c>
    </row>
    <row r="10441" spans="1:9">
      <c r="A10441" s="36" t="s">
        <v>8594</v>
      </c>
      <c r="B10441" s="4" t="s">
        <v>7821</v>
      </c>
      <c r="C10441" s="4" t="s">
        <v>699</v>
      </c>
      <c r="D10441" s="4" t="s">
        <v>700</v>
      </c>
      <c r="E10441" s="4">
        <v>19</v>
      </c>
      <c r="F10441" s="4" t="s">
        <v>2598</v>
      </c>
      <c r="G10441" s="37">
        <v>0</v>
      </c>
      <c r="H10441" s="38">
        <v>0</v>
      </c>
      <c r="I10441" s="4">
        <v>5.1231580000000001</v>
      </c>
    </row>
    <row r="10442" spans="1:9">
      <c r="A10442" s="34" t="s">
        <v>8595</v>
      </c>
      <c r="B10442" s="5" t="s">
        <v>8521</v>
      </c>
      <c r="C10442" s="5" t="s">
        <v>699</v>
      </c>
      <c r="D10442" s="5" t="s">
        <v>700</v>
      </c>
      <c r="E10442" s="5">
        <v>1</v>
      </c>
      <c r="F10442" s="5" t="s">
        <v>2598</v>
      </c>
      <c r="G10442" s="31">
        <v>0</v>
      </c>
      <c r="H10442" s="32">
        <v>0</v>
      </c>
      <c r="I10442" s="5">
        <v>122.88</v>
      </c>
    </row>
    <row r="10443" spans="1:9">
      <c r="A10443" s="36" t="s">
        <v>8596</v>
      </c>
      <c r="B10443" s="4" t="s">
        <v>7822</v>
      </c>
      <c r="C10443" s="4" t="s">
        <v>248</v>
      </c>
      <c r="D10443" s="4" t="s">
        <v>249</v>
      </c>
      <c r="E10443" s="4">
        <v>2</v>
      </c>
      <c r="F10443" s="4" t="s">
        <v>2598</v>
      </c>
      <c r="G10443" s="37">
        <v>0</v>
      </c>
      <c r="H10443" s="38">
        <v>0</v>
      </c>
      <c r="I10443" s="4">
        <v>97.325000000000003</v>
      </c>
    </row>
    <row r="10444" spans="1:9">
      <c r="A10444" s="34" t="s">
        <v>8537</v>
      </c>
      <c r="B10444" s="5" t="s">
        <v>7823</v>
      </c>
      <c r="C10444" s="5" t="s">
        <v>248</v>
      </c>
      <c r="D10444" s="5" t="s">
        <v>249</v>
      </c>
      <c r="E10444" s="5">
        <v>3</v>
      </c>
      <c r="F10444" s="5" t="s">
        <v>7063</v>
      </c>
      <c r="G10444" s="31">
        <v>0</v>
      </c>
      <c r="H10444" s="32">
        <v>0</v>
      </c>
      <c r="I10444" s="5">
        <v>5.5633330000000001</v>
      </c>
    </row>
    <row r="10445" spans="1:9">
      <c r="A10445" s="36" t="s">
        <v>8538</v>
      </c>
      <c r="B10445" s="4" t="s">
        <v>7824</v>
      </c>
      <c r="C10445" s="4" t="s">
        <v>248</v>
      </c>
      <c r="D10445" s="4" t="s">
        <v>249</v>
      </c>
      <c r="E10445" s="4">
        <v>4</v>
      </c>
      <c r="F10445" s="4" t="s">
        <v>7063</v>
      </c>
      <c r="G10445" s="37">
        <v>0</v>
      </c>
      <c r="H10445" s="38">
        <v>0</v>
      </c>
      <c r="I10445" s="4">
        <v>4.9249999999999998</v>
      </c>
    </row>
    <row r="10446" spans="1:9">
      <c r="A10446" s="34" t="s">
        <v>8539</v>
      </c>
      <c r="B10446" s="5" t="s">
        <v>7825</v>
      </c>
      <c r="C10446" s="5" t="s">
        <v>248</v>
      </c>
      <c r="D10446" s="5" t="s">
        <v>249</v>
      </c>
      <c r="E10446" s="5">
        <v>24</v>
      </c>
      <c r="F10446" s="5" t="s">
        <v>2598</v>
      </c>
      <c r="G10446" s="31">
        <v>0</v>
      </c>
      <c r="H10446" s="32">
        <v>0</v>
      </c>
      <c r="I10446" s="5">
        <v>10.199999999999999</v>
      </c>
    </row>
    <row r="10447" spans="1:9">
      <c r="A10447" s="36" t="s">
        <v>8540</v>
      </c>
      <c r="B10447" s="4" t="s">
        <v>8379</v>
      </c>
      <c r="C10447" s="4" t="s">
        <v>248</v>
      </c>
      <c r="D10447" s="4" t="s">
        <v>249</v>
      </c>
      <c r="E10447" s="4">
        <v>7</v>
      </c>
      <c r="F10447" s="4" t="s">
        <v>2598</v>
      </c>
      <c r="G10447" s="37">
        <v>0</v>
      </c>
      <c r="H10447" s="38">
        <v>0</v>
      </c>
      <c r="I10447" s="4">
        <v>46.61</v>
      </c>
    </row>
    <row r="10448" spans="1:9">
      <c r="A10448" s="34" t="s">
        <v>8541</v>
      </c>
      <c r="B10448" s="5" t="s">
        <v>7826</v>
      </c>
      <c r="C10448" s="5" t="s">
        <v>248</v>
      </c>
      <c r="D10448" s="5" t="s">
        <v>249</v>
      </c>
      <c r="E10448" s="5">
        <v>9</v>
      </c>
      <c r="F10448" s="5" t="s">
        <v>7063</v>
      </c>
      <c r="G10448" s="31">
        <v>0</v>
      </c>
      <c r="H10448" s="32">
        <v>0</v>
      </c>
      <c r="I10448" s="5">
        <v>23.911110999999998</v>
      </c>
    </row>
    <row r="10449" spans="1:9">
      <c r="A10449" s="36" t="s">
        <v>8542</v>
      </c>
      <c r="B10449" s="4" t="s">
        <v>7827</v>
      </c>
      <c r="C10449" s="4" t="s">
        <v>248</v>
      </c>
      <c r="D10449" s="4" t="s">
        <v>249</v>
      </c>
      <c r="E10449" s="4">
        <v>11</v>
      </c>
      <c r="F10449" s="4" t="s">
        <v>7063</v>
      </c>
      <c r="G10449" s="37">
        <v>0</v>
      </c>
      <c r="H10449" s="38">
        <v>0</v>
      </c>
      <c r="I10449" s="4">
        <v>39.554544999999997</v>
      </c>
    </row>
    <row r="10450" spans="1:9">
      <c r="A10450" s="34" t="s">
        <v>8543</v>
      </c>
      <c r="B10450" s="5" t="s">
        <v>7828</v>
      </c>
      <c r="C10450" s="5" t="s">
        <v>699</v>
      </c>
      <c r="D10450" s="5" t="s">
        <v>700</v>
      </c>
      <c r="E10450" s="5">
        <v>2</v>
      </c>
      <c r="F10450" s="5" t="s">
        <v>2598</v>
      </c>
      <c r="G10450" s="31">
        <v>0</v>
      </c>
      <c r="H10450" s="32">
        <v>0</v>
      </c>
      <c r="I10450" s="5">
        <v>18.844999999999999</v>
      </c>
    </row>
    <row r="10451" spans="1:9">
      <c r="A10451" s="36" t="s">
        <v>8543</v>
      </c>
      <c r="B10451" s="4" t="s">
        <v>7828</v>
      </c>
      <c r="C10451" s="4" t="s">
        <v>248</v>
      </c>
      <c r="D10451" s="4" t="s">
        <v>249</v>
      </c>
      <c r="E10451" s="4">
        <v>3</v>
      </c>
      <c r="F10451" s="4" t="s">
        <v>2598</v>
      </c>
      <c r="G10451" s="37">
        <v>0</v>
      </c>
      <c r="H10451" s="38">
        <v>0</v>
      </c>
      <c r="I10451" s="4">
        <v>17.173333</v>
      </c>
    </row>
    <row r="10452" spans="1:9">
      <c r="A10452" s="34" t="s">
        <v>8544</v>
      </c>
      <c r="B10452" s="5" t="s">
        <v>7829</v>
      </c>
      <c r="C10452" s="5" t="s">
        <v>699</v>
      </c>
      <c r="D10452" s="5" t="s">
        <v>700</v>
      </c>
      <c r="E10452" s="5">
        <v>1</v>
      </c>
      <c r="F10452" s="5" t="s">
        <v>2598</v>
      </c>
      <c r="G10452" s="31">
        <v>0</v>
      </c>
      <c r="H10452" s="32">
        <v>0</v>
      </c>
      <c r="I10452" s="5">
        <v>134.38999999999999</v>
      </c>
    </row>
    <row r="10453" spans="1:9">
      <c r="A10453" s="36" t="s">
        <v>8545</v>
      </c>
      <c r="B10453" s="4" t="s">
        <v>7830</v>
      </c>
      <c r="C10453" s="4" t="s">
        <v>699</v>
      </c>
      <c r="D10453" s="4" t="s">
        <v>700</v>
      </c>
      <c r="E10453" s="4">
        <v>600</v>
      </c>
      <c r="F10453" s="4" t="s">
        <v>2598</v>
      </c>
      <c r="G10453" s="37">
        <v>0</v>
      </c>
      <c r="H10453" s="38">
        <v>0</v>
      </c>
      <c r="I10453" s="4">
        <v>0.119267</v>
      </c>
    </row>
    <row r="10454" spans="1:9">
      <c r="A10454" s="34" t="s">
        <v>8545</v>
      </c>
      <c r="B10454" s="5" t="s">
        <v>7830</v>
      </c>
      <c r="C10454" s="5" t="s">
        <v>248</v>
      </c>
      <c r="D10454" s="5" t="s">
        <v>249</v>
      </c>
      <c r="E10454" s="33">
        <v>4450</v>
      </c>
      <c r="F10454" s="5" t="s">
        <v>2598</v>
      </c>
      <c r="G10454" s="31">
        <v>0</v>
      </c>
      <c r="H10454" s="32">
        <v>0</v>
      </c>
      <c r="I10454" s="5">
        <v>0.119254</v>
      </c>
    </row>
    <row r="10455" spans="1:9">
      <c r="A10455" s="36" t="s">
        <v>8546</v>
      </c>
      <c r="B10455" s="4" t="s">
        <v>7831</v>
      </c>
      <c r="C10455" s="4" t="s">
        <v>248</v>
      </c>
      <c r="D10455" s="4" t="s">
        <v>249</v>
      </c>
      <c r="E10455" s="4">
        <v>7</v>
      </c>
      <c r="F10455" s="4" t="s">
        <v>2598</v>
      </c>
      <c r="G10455" s="37">
        <v>0</v>
      </c>
      <c r="H10455" s="38">
        <v>0</v>
      </c>
      <c r="I10455" s="4">
        <v>4.5914289999999998</v>
      </c>
    </row>
    <row r="10456" spans="1:9">
      <c r="A10456" s="40" t="s">
        <v>8547</v>
      </c>
      <c r="B10456" s="41" t="s">
        <v>7832</v>
      </c>
      <c r="C10456" s="41" t="s">
        <v>248</v>
      </c>
      <c r="D10456" s="41" t="s">
        <v>249</v>
      </c>
      <c r="E10456" s="41">
        <v>47</v>
      </c>
      <c r="F10456" s="41" t="s">
        <v>2598</v>
      </c>
      <c r="G10456" s="42">
        <v>0</v>
      </c>
      <c r="H10456" s="43">
        <v>0</v>
      </c>
      <c r="I10456" s="41">
        <v>3.3142550000000002</v>
      </c>
    </row>
    <row r="10457" spans="1:9">
      <c r="A10457" s="34" t="s">
        <v>8548</v>
      </c>
      <c r="B10457" s="5" t="s">
        <v>7833</v>
      </c>
      <c r="C10457" s="5" t="s">
        <v>248</v>
      </c>
      <c r="D10457" s="5" t="s">
        <v>249</v>
      </c>
      <c r="E10457" s="5">
        <v>23</v>
      </c>
      <c r="F10457" s="5" t="s">
        <v>2598</v>
      </c>
      <c r="G10457" s="31">
        <v>0</v>
      </c>
      <c r="H10457" s="32">
        <v>0</v>
      </c>
      <c r="I10457" s="5">
        <v>10.814783</v>
      </c>
    </row>
    <row r="10458" spans="1:9">
      <c r="A10458" s="34" t="s">
        <v>8549</v>
      </c>
      <c r="B10458" s="5" t="s">
        <v>7834</v>
      </c>
      <c r="C10458" s="5" t="s">
        <v>699</v>
      </c>
      <c r="D10458" s="5" t="s">
        <v>700</v>
      </c>
      <c r="E10458" s="5">
        <v>2</v>
      </c>
      <c r="F10458" s="5" t="s">
        <v>2598</v>
      </c>
      <c r="G10458" s="31">
        <v>0</v>
      </c>
      <c r="H10458" s="32">
        <v>0</v>
      </c>
      <c r="I10458" s="5">
        <v>218.74</v>
      </c>
    </row>
    <row r="10459" spans="1:9">
      <c r="A10459" s="34" t="s">
        <v>8550</v>
      </c>
      <c r="B10459" s="5" t="s">
        <v>7835</v>
      </c>
      <c r="C10459" s="5" t="s">
        <v>248</v>
      </c>
      <c r="D10459" s="5" t="s">
        <v>249</v>
      </c>
      <c r="E10459" s="33">
        <v>1450</v>
      </c>
      <c r="F10459" s="5" t="s">
        <v>7063</v>
      </c>
      <c r="G10459" s="31">
        <v>0</v>
      </c>
      <c r="H10459" s="32">
        <v>0</v>
      </c>
      <c r="I10459" s="5">
        <v>0.49409700000000001</v>
      </c>
    </row>
    <row r="10460" spans="1:9">
      <c r="A10460" s="34" t="s">
        <v>8551</v>
      </c>
      <c r="B10460" s="5" t="s">
        <v>7836</v>
      </c>
      <c r="C10460" s="5" t="s">
        <v>248</v>
      </c>
      <c r="D10460" s="5" t="s">
        <v>249</v>
      </c>
      <c r="E10460" s="5">
        <v>11</v>
      </c>
      <c r="F10460" s="5" t="s">
        <v>7063</v>
      </c>
      <c r="G10460" s="31">
        <v>0</v>
      </c>
      <c r="H10460" s="32">
        <v>0</v>
      </c>
      <c r="I10460" s="5">
        <v>8.7072730000000007</v>
      </c>
    </row>
    <row r="10461" spans="1:9">
      <c r="A10461" s="34" t="s">
        <v>8552</v>
      </c>
      <c r="B10461" s="5" t="s">
        <v>7837</v>
      </c>
      <c r="C10461" s="5" t="s">
        <v>699</v>
      </c>
      <c r="D10461" s="5" t="s">
        <v>700</v>
      </c>
      <c r="E10461" s="5">
        <v>872</v>
      </c>
      <c r="F10461" s="5" t="s">
        <v>2598</v>
      </c>
      <c r="G10461" s="31">
        <v>0</v>
      </c>
      <c r="H10461" s="32">
        <v>0</v>
      </c>
      <c r="I10461" s="5">
        <v>2.5281769999999999</v>
      </c>
    </row>
    <row r="10462" spans="1:9">
      <c r="A10462" s="34" t="s">
        <v>8552</v>
      </c>
      <c r="B10462" s="5" t="s">
        <v>7837</v>
      </c>
      <c r="C10462" s="5" t="s">
        <v>248</v>
      </c>
      <c r="D10462" s="5" t="s">
        <v>249</v>
      </c>
      <c r="E10462" s="33">
        <v>2604</v>
      </c>
      <c r="F10462" s="5" t="s">
        <v>2598</v>
      </c>
      <c r="G10462" s="31">
        <v>0</v>
      </c>
      <c r="H10462" s="32">
        <v>0</v>
      </c>
      <c r="I10462" s="5">
        <v>2.528184</v>
      </c>
    </row>
    <row r="10463" spans="1:9">
      <c r="A10463" s="34" t="s">
        <v>8553</v>
      </c>
      <c r="B10463" s="5" t="s">
        <v>7838</v>
      </c>
      <c r="C10463" s="5" t="s">
        <v>699</v>
      </c>
      <c r="D10463" s="5" t="s">
        <v>700</v>
      </c>
      <c r="E10463" s="5">
        <v>1</v>
      </c>
      <c r="F10463" s="5" t="s">
        <v>7063</v>
      </c>
      <c r="G10463" s="31">
        <v>0</v>
      </c>
      <c r="H10463" s="32">
        <v>0</v>
      </c>
      <c r="I10463" s="5">
        <v>10.77</v>
      </c>
    </row>
    <row r="10464" spans="1:9">
      <c r="A10464" s="34" t="s">
        <v>8554</v>
      </c>
      <c r="B10464" s="5" t="s">
        <v>7839</v>
      </c>
      <c r="C10464" s="5" t="s">
        <v>248</v>
      </c>
      <c r="D10464" s="5" t="s">
        <v>249</v>
      </c>
      <c r="E10464" s="5">
        <v>20</v>
      </c>
      <c r="F10464" s="5" t="s">
        <v>7063</v>
      </c>
      <c r="G10464" s="31">
        <v>0</v>
      </c>
      <c r="H10464" s="32">
        <v>0</v>
      </c>
      <c r="I10464" s="5">
        <v>3.3565</v>
      </c>
    </row>
    <row r="10465" spans="1:9">
      <c r="A10465" s="34">
        <v>2600100170</v>
      </c>
      <c r="B10465" s="5" t="s">
        <v>7840</v>
      </c>
      <c r="C10465" s="5" t="s">
        <v>699</v>
      </c>
      <c r="D10465" s="5" t="s">
        <v>700</v>
      </c>
      <c r="E10465" s="5">
        <v>2</v>
      </c>
      <c r="F10465" s="5" t="s">
        <v>7063</v>
      </c>
      <c r="G10465" s="31">
        <v>0</v>
      </c>
      <c r="H10465" s="32">
        <v>0</v>
      </c>
      <c r="I10465" s="5">
        <v>8.6</v>
      </c>
    </row>
    <row r="10466" spans="1:9">
      <c r="A10466" s="34">
        <v>2600100170</v>
      </c>
      <c r="B10466" s="5" t="s">
        <v>7840</v>
      </c>
      <c r="C10466" s="5" t="s">
        <v>248</v>
      </c>
      <c r="D10466" s="5" t="s">
        <v>249</v>
      </c>
      <c r="E10466" s="5">
        <v>3</v>
      </c>
      <c r="F10466" s="5" t="s">
        <v>7063</v>
      </c>
      <c r="G10466" s="31">
        <v>0</v>
      </c>
      <c r="H10466" s="32">
        <v>0</v>
      </c>
      <c r="I10466" s="5">
        <v>3.003333</v>
      </c>
    </row>
    <row r="10467" spans="1:9">
      <c r="A10467" s="34">
        <v>2600100171</v>
      </c>
      <c r="B10467" s="5" t="s">
        <v>7841</v>
      </c>
      <c r="C10467" s="5" t="s">
        <v>248</v>
      </c>
      <c r="D10467" s="5" t="s">
        <v>249</v>
      </c>
      <c r="E10467" s="5">
        <v>10</v>
      </c>
      <c r="F10467" s="5" t="s">
        <v>7063</v>
      </c>
      <c r="G10467" s="31">
        <v>0</v>
      </c>
      <c r="H10467" s="32">
        <v>0</v>
      </c>
      <c r="I10467" s="5">
        <v>3.5</v>
      </c>
    </row>
    <row r="10468" spans="1:9">
      <c r="A10468" s="34">
        <v>2600100173</v>
      </c>
      <c r="B10468" s="5" t="s">
        <v>7842</v>
      </c>
      <c r="C10468" s="5" t="s">
        <v>699</v>
      </c>
      <c r="D10468" s="5" t="s">
        <v>700</v>
      </c>
      <c r="E10468" s="5">
        <v>1</v>
      </c>
      <c r="F10468" s="5" t="s">
        <v>2598</v>
      </c>
      <c r="G10468" s="31">
        <v>0</v>
      </c>
      <c r="H10468" s="32">
        <v>0</v>
      </c>
      <c r="I10468" s="5">
        <v>84.75</v>
      </c>
    </row>
    <row r="10469" spans="1:9">
      <c r="A10469" s="34">
        <v>2600100173</v>
      </c>
      <c r="B10469" s="5" t="s">
        <v>7842</v>
      </c>
      <c r="C10469" s="5" t="s">
        <v>248</v>
      </c>
      <c r="D10469" s="5" t="s">
        <v>249</v>
      </c>
      <c r="E10469" s="5">
        <v>4</v>
      </c>
      <c r="F10469" s="5" t="s">
        <v>2598</v>
      </c>
      <c r="G10469" s="31">
        <v>0</v>
      </c>
      <c r="H10469" s="32">
        <v>0</v>
      </c>
      <c r="I10469" s="5">
        <v>122.88249999999999</v>
      </c>
    </row>
    <row r="10470" spans="1:9">
      <c r="A10470" s="34">
        <v>2600100179</v>
      </c>
      <c r="B10470" s="5" t="s">
        <v>7843</v>
      </c>
      <c r="C10470" s="5" t="s">
        <v>2623</v>
      </c>
      <c r="D10470" s="5" t="s">
        <v>2624</v>
      </c>
      <c r="E10470" s="5">
        <v>24</v>
      </c>
      <c r="F10470" s="5" t="s">
        <v>2598</v>
      </c>
      <c r="G10470" s="31">
        <v>0</v>
      </c>
      <c r="H10470" s="32">
        <v>0</v>
      </c>
      <c r="I10470" s="5">
        <v>20</v>
      </c>
    </row>
    <row r="10471" spans="1:9">
      <c r="A10471" s="34">
        <v>2600100183</v>
      </c>
      <c r="B10471" s="5" t="s">
        <v>7844</v>
      </c>
      <c r="C10471" s="5" t="s">
        <v>248</v>
      </c>
      <c r="D10471" s="5" t="s">
        <v>249</v>
      </c>
      <c r="E10471" s="5">
        <v>3</v>
      </c>
      <c r="F10471" s="5" t="s">
        <v>2598</v>
      </c>
      <c r="G10471" s="31">
        <v>0</v>
      </c>
      <c r="H10471" s="32">
        <v>0</v>
      </c>
      <c r="I10471" s="5">
        <v>32.173333</v>
      </c>
    </row>
    <row r="10472" spans="1:9">
      <c r="A10472" s="34">
        <v>2600100192</v>
      </c>
      <c r="B10472" s="5" t="s">
        <v>7845</v>
      </c>
      <c r="C10472" s="5" t="s">
        <v>248</v>
      </c>
      <c r="D10472" s="5" t="s">
        <v>249</v>
      </c>
      <c r="E10472" s="5">
        <v>16</v>
      </c>
      <c r="F10472" s="5" t="s">
        <v>2598</v>
      </c>
      <c r="G10472" s="31">
        <v>0</v>
      </c>
      <c r="H10472" s="32">
        <v>0</v>
      </c>
      <c r="I10472" s="5">
        <v>19.541250000000002</v>
      </c>
    </row>
    <row r="10473" spans="1:9">
      <c r="A10473" s="34">
        <v>2600100202</v>
      </c>
      <c r="B10473" s="5" t="s">
        <v>7846</v>
      </c>
      <c r="C10473" s="5" t="s">
        <v>248</v>
      </c>
      <c r="D10473" s="5" t="s">
        <v>249</v>
      </c>
      <c r="E10473" s="5">
        <v>9</v>
      </c>
      <c r="F10473" s="5" t="s">
        <v>7063</v>
      </c>
      <c r="G10473" s="31">
        <v>0</v>
      </c>
      <c r="H10473" s="32">
        <v>0</v>
      </c>
      <c r="I10473" s="5">
        <v>17.5</v>
      </c>
    </row>
    <row r="10474" spans="1:9">
      <c r="A10474" s="34">
        <v>2600100204</v>
      </c>
      <c r="B10474" s="5" t="s">
        <v>7847</v>
      </c>
      <c r="C10474" s="5" t="s">
        <v>699</v>
      </c>
      <c r="D10474" s="5" t="s">
        <v>700</v>
      </c>
      <c r="E10474" s="5">
        <v>8</v>
      </c>
      <c r="F10474" s="5" t="s">
        <v>2598</v>
      </c>
      <c r="G10474" s="31">
        <v>0</v>
      </c>
      <c r="H10474" s="32">
        <v>0</v>
      </c>
      <c r="I10474" s="5">
        <v>29.39</v>
      </c>
    </row>
    <row r="10475" spans="1:9">
      <c r="A10475" s="34">
        <v>2600100207</v>
      </c>
      <c r="B10475" s="5" t="s">
        <v>8380</v>
      </c>
      <c r="C10475" s="5" t="s">
        <v>248</v>
      </c>
      <c r="D10475" s="5" t="s">
        <v>249</v>
      </c>
      <c r="E10475" s="5">
        <v>12</v>
      </c>
      <c r="F10475" s="5" t="s">
        <v>7063</v>
      </c>
      <c r="G10475" s="31">
        <v>0</v>
      </c>
      <c r="H10475" s="32">
        <v>0</v>
      </c>
      <c r="I10475" s="5">
        <v>14.406667000000001</v>
      </c>
    </row>
    <row r="10476" spans="1:9">
      <c r="A10476" s="34">
        <v>2600100209</v>
      </c>
      <c r="B10476" s="5" t="s">
        <v>7848</v>
      </c>
      <c r="C10476" s="5" t="s">
        <v>248</v>
      </c>
      <c r="D10476" s="5" t="s">
        <v>249</v>
      </c>
      <c r="E10476" s="5">
        <v>48</v>
      </c>
      <c r="F10476" s="5" t="s">
        <v>7063</v>
      </c>
      <c r="G10476" s="31">
        <v>0</v>
      </c>
      <c r="H10476" s="32">
        <v>0</v>
      </c>
      <c r="I10476" s="5">
        <v>6.9739579999999997</v>
      </c>
    </row>
    <row r="10477" spans="1:9">
      <c r="A10477" s="34">
        <v>2600100212</v>
      </c>
      <c r="B10477" s="5" t="s">
        <v>7849</v>
      </c>
      <c r="C10477" s="5" t="s">
        <v>248</v>
      </c>
      <c r="D10477" s="5" t="s">
        <v>249</v>
      </c>
      <c r="E10477" s="5">
        <v>12</v>
      </c>
      <c r="F10477" s="5" t="s">
        <v>2598</v>
      </c>
      <c r="G10477" s="31">
        <v>0</v>
      </c>
      <c r="H10477" s="32">
        <v>0</v>
      </c>
      <c r="I10477" s="5">
        <v>2.5</v>
      </c>
    </row>
    <row r="10478" spans="1:9">
      <c r="A10478" s="34">
        <v>2600100213</v>
      </c>
      <c r="B10478" s="5" t="s">
        <v>7850</v>
      </c>
      <c r="C10478" s="5" t="s">
        <v>699</v>
      </c>
      <c r="D10478" s="5" t="s">
        <v>700</v>
      </c>
      <c r="E10478" s="5">
        <v>31</v>
      </c>
      <c r="F10478" s="5" t="s">
        <v>7063</v>
      </c>
      <c r="G10478" s="31">
        <v>0</v>
      </c>
      <c r="H10478" s="32">
        <v>0</v>
      </c>
      <c r="I10478" s="5">
        <v>14.13</v>
      </c>
    </row>
    <row r="10479" spans="1:9">
      <c r="A10479" s="34">
        <v>2600100215</v>
      </c>
      <c r="B10479" s="5" t="s">
        <v>7851</v>
      </c>
      <c r="C10479" s="5" t="s">
        <v>248</v>
      </c>
      <c r="D10479" s="5" t="s">
        <v>249</v>
      </c>
      <c r="E10479" s="5">
        <v>400</v>
      </c>
      <c r="F10479" s="5" t="s">
        <v>7063</v>
      </c>
      <c r="G10479" s="31">
        <v>0</v>
      </c>
      <c r="H10479" s="32">
        <v>0</v>
      </c>
      <c r="I10479" s="5">
        <v>0.5</v>
      </c>
    </row>
    <row r="10480" spans="1:9">
      <c r="A10480" s="34">
        <v>2600110006</v>
      </c>
      <c r="B10480" s="5" t="s">
        <v>7852</v>
      </c>
      <c r="C10480" s="5" t="s">
        <v>699</v>
      </c>
      <c r="D10480" s="5" t="s">
        <v>700</v>
      </c>
      <c r="E10480" s="5">
        <v>3</v>
      </c>
      <c r="F10480" s="5" t="s">
        <v>2598</v>
      </c>
      <c r="G10480" s="31">
        <v>0</v>
      </c>
      <c r="H10480" s="32">
        <v>0</v>
      </c>
      <c r="I10480" s="5">
        <v>4.4066669999999997</v>
      </c>
    </row>
    <row r="10481" spans="1:9">
      <c r="A10481" s="34">
        <v>2600110007</v>
      </c>
      <c r="B10481" s="5" t="s">
        <v>7853</v>
      </c>
      <c r="C10481" s="5" t="s">
        <v>699</v>
      </c>
      <c r="D10481" s="5" t="s">
        <v>700</v>
      </c>
      <c r="E10481" s="5">
        <v>1</v>
      </c>
      <c r="F10481" s="5" t="s">
        <v>2598</v>
      </c>
      <c r="G10481" s="31">
        <v>0</v>
      </c>
      <c r="H10481" s="32">
        <v>0</v>
      </c>
      <c r="I10481" s="5">
        <v>10.51</v>
      </c>
    </row>
    <row r="10482" spans="1:9">
      <c r="A10482" s="34">
        <v>2600110016</v>
      </c>
      <c r="B10482" s="5" t="s">
        <v>7854</v>
      </c>
      <c r="C10482" s="5" t="s">
        <v>699</v>
      </c>
      <c r="D10482" s="5" t="s">
        <v>700</v>
      </c>
      <c r="E10482" s="5">
        <v>1</v>
      </c>
      <c r="F10482" s="5" t="s">
        <v>2598</v>
      </c>
      <c r="G10482" s="31">
        <v>0</v>
      </c>
      <c r="H10482" s="32">
        <v>0</v>
      </c>
      <c r="I10482" s="5">
        <v>1.27</v>
      </c>
    </row>
    <row r="10483" spans="1:9">
      <c r="A10483" s="34">
        <v>2600110018</v>
      </c>
      <c r="B10483" s="5" t="s">
        <v>7855</v>
      </c>
      <c r="C10483" s="5" t="s">
        <v>699</v>
      </c>
      <c r="D10483" s="5" t="s">
        <v>700</v>
      </c>
      <c r="E10483" s="5">
        <v>1</v>
      </c>
      <c r="F10483" s="5" t="s">
        <v>7063</v>
      </c>
      <c r="G10483" s="31">
        <v>0</v>
      </c>
      <c r="H10483" s="32">
        <v>0</v>
      </c>
      <c r="I10483" s="5">
        <v>55.83</v>
      </c>
    </row>
    <row r="10484" spans="1:9">
      <c r="A10484" s="34">
        <v>2600110027</v>
      </c>
      <c r="B10484" s="5" t="s">
        <v>7856</v>
      </c>
      <c r="C10484" s="5" t="s">
        <v>699</v>
      </c>
      <c r="D10484" s="5" t="s">
        <v>700</v>
      </c>
      <c r="E10484" s="5">
        <v>69</v>
      </c>
      <c r="F10484" s="5" t="s">
        <v>2598</v>
      </c>
      <c r="G10484" s="31">
        <v>0</v>
      </c>
      <c r="H10484" s="32">
        <v>0</v>
      </c>
      <c r="I10484" s="5">
        <v>0.42376799999999998</v>
      </c>
    </row>
    <row r="10485" spans="1:9">
      <c r="A10485" s="34">
        <v>2600110093</v>
      </c>
      <c r="B10485" s="5" t="s">
        <v>7857</v>
      </c>
      <c r="C10485" s="5" t="s">
        <v>699</v>
      </c>
      <c r="D10485" s="5" t="s">
        <v>700</v>
      </c>
      <c r="E10485" s="5">
        <v>5</v>
      </c>
      <c r="F10485" s="5" t="s">
        <v>2598</v>
      </c>
      <c r="G10485" s="31">
        <v>0</v>
      </c>
      <c r="H10485" s="32">
        <v>0</v>
      </c>
      <c r="I10485" s="5">
        <v>0.93200000000000005</v>
      </c>
    </row>
    <row r="10486" spans="1:9">
      <c r="A10486" s="34">
        <v>2600110097</v>
      </c>
      <c r="B10486" s="5" t="s">
        <v>7858</v>
      </c>
      <c r="C10486" s="5" t="s">
        <v>699</v>
      </c>
      <c r="D10486" s="5" t="s">
        <v>700</v>
      </c>
      <c r="E10486" s="5">
        <v>1</v>
      </c>
      <c r="F10486" s="5" t="s">
        <v>2598</v>
      </c>
      <c r="G10486" s="31">
        <v>0</v>
      </c>
      <c r="H10486" s="32">
        <v>0</v>
      </c>
      <c r="I10486" s="5">
        <v>7.29</v>
      </c>
    </row>
    <row r="10487" spans="1:9">
      <c r="A10487" s="34">
        <v>2610010009</v>
      </c>
      <c r="B10487" s="5" t="s">
        <v>8440</v>
      </c>
      <c r="C10487" s="5" t="s">
        <v>699</v>
      </c>
      <c r="D10487" s="5" t="s">
        <v>700</v>
      </c>
      <c r="E10487" s="5">
        <v>5</v>
      </c>
      <c r="F10487" s="5" t="s">
        <v>5721</v>
      </c>
      <c r="G10487" s="31">
        <v>0</v>
      </c>
      <c r="H10487" s="32">
        <v>0</v>
      </c>
      <c r="I10487" s="5">
        <v>148</v>
      </c>
    </row>
    <row r="10488" spans="1:9">
      <c r="A10488" s="34">
        <v>2610020006</v>
      </c>
      <c r="B10488" s="5" t="s">
        <v>7859</v>
      </c>
      <c r="C10488" s="5" t="s">
        <v>699</v>
      </c>
      <c r="D10488" s="5" t="s">
        <v>700</v>
      </c>
      <c r="E10488" s="5">
        <v>4</v>
      </c>
      <c r="F10488" s="5" t="s">
        <v>2598</v>
      </c>
      <c r="G10488" s="31">
        <v>0</v>
      </c>
      <c r="H10488" s="32">
        <v>0</v>
      </c>
      <c r="I10488" s="5">
        <v>42.99</v>
      </c>
    </row>
    <row r="10489" spans="1:9">
      <c r="A10489" s="34">
        <v>2610020021</v>
      </c>
      <c r="B10489" s="5" t="s">
        <v>7860</v>
      </c>
      <c r="C10489" s="5" t="s">
        <v>699</v>
      </c>
      <c r="D10489" s="5" t="s">
        <v>700</v>
      </c>
      <c r="E10489" s="5">
        <v>1</v>
      </c>
      <c r="F10489" s="5" t="s">
        <v>2598</v>
      </c>
      <c r="G10489" s="31">
        <v>0</v>
      </c>
      <c r="H10489" s="32">
        <v>0</v>
      </c>
      <c r="I10489" s="5">
        <v>635.6</v>
      </c>
    </row>
    <row r="10490" spans="1:9">
      <c r="A10490" s="34">
        <v>2610020022</v>
      </c>
      <c r="B10490" s="5" t="s">
        <v>7861</v>
      </c>
      <c r="C10490" s="5" t="s">
        <v>699</v>
      </c>
      <c r="D10490" s="5" t="s">
        <v>700</v>
      </c>
      <c r="E10490" s="5">
        <v>1</v>
      </c>
      <c r="F10490" s="5" t="s">
        <v>2598</v>
      </c>
      <c r="G10490" s="31">
        <v>0</v>
      </c>
      <c r="H10490" s="32">
        <v>0</v>
      </c>
      <c r="I10490" s="5">
        <v>150</v>
      </c>
    </row>
    <row r="10491" spans="1:9">
      <c r="A10491" s="34">
        <v>2610020026</v>
      </c>
      <c r="B10491" s="5" t="s">
        <v>7862</v>
      </c>
      <c r="C10491" s="5" t="s">
        <v>699</v>
      </c>
      <c r="D10491" s="5" t="s">
        <v>700</v>
      </c>
      <c r="E10491" s="5">
        <v>20</v>
      </c>
      <c r="F10491" s="5" t="s">
        <v>2598</v>
      </c>
      <c r="G10491" s="31">
        <v>0</v>
      </c>
      <c r="H10491" s="32">
        <v>0</v>
      </c>
      <c r="I10491" s="5">
        <v>0.84750000000000003</v>
      </c>
    </row>
    <row r="10492" spans="1:9">
      <c r="A10492" s="34">
        <v>2610020031</v>
      </c>
      <c r="B10492" s="5" t="s">
        <v>7863</v>
      </c>
      <c r="C10492" s="5" t="s">
        <v>699</v>
      </c>
      <c r="D10492" s="5" t="s">
        <v>700</v>
      </c>
      <c r="E10492" s="5">
        <v>16</v>
      </c>
      <c r="F10492" s="5" t="s">
        <v>2598</v>
      </c>
      <c r="G10492" s="31">
        <v>0</v>
      </c>
      <c r="H10492" s="32">
        <v>0</v>
      </c>
      <c r="I10492" s="5">
        <v>0.33875</v>
      </c>
    </row>
    <row r="10493" spans="1:9">
      <c r="A10493" s="34">
        <v>2610020057</v>
      </c>
      <c r="B10493" s="5" t="s">
        <v>7864</v>
      </c>
      <c r="C10493" s="5" t="s">
        <v>699</v>
      </c>
      <c r="D10493" s="5" t="s">
        <v>700</v>
      </c>
      <c r="E10493" s="5">
        <v>67</v>
      </c>
      <c r="F10493" s="5" t="s">
        <v>4407</v>
      </c>
      <c r="G10493" s="31">
        <v>0</v>
      </c>
      <c r="H10493" s="32">
        <v>0</v>
      </c>
      <c r="I10493" s="5">
        <v>8.1552240000000005</v>
      </c>
    </row>
    <row r="10494" spans="1:9">
      <c r="A10494" s="34">
        <v>2610020058</v>
      </c>
      <c r="B10494" s="5" t="s">
        <v>7865</v>
      </c>
      <c r="C10494" s="5" t="s">
        <v>699</v>
      </c>
      <c r="D10494" s="5" t="s">
        <v>700</v>
      </c>
      <c r="E10494" s="5">
        <v>60.85</v>
      </c>
      <c r="F10494" s="5" t="s">
        <v>4407</v>
      </c>
      <c r="G10494" s="31">
        <v>0</v>
      </c>
      <c r="H10494" s="32">
        <v>0</v>
      </c>
      <c r="I10494" s="5">
        <v>25.209367</v>
      </c>
    </row>
    <row r="11615" spans="8:8">
      <c r="H11615" s="1"/>
    </row>
    <row r="11634" spans="7:8">
      <c r="G11634" s="1"/>
    </row>
    <row r="11642" spans="7:8">
      <c r="H11642" s="1"/>
    </row>
    <row r="11661" spans="7:7">
      <c r="G11661" s="1"/>
    </row>
    <row r="11669" spans="8:8">
      <c r="H11669" s="1"/>
    </row>
    <row r="11688" spans="7:8">
      <c r="G11688" s="1"/>
    </row>
    <row r="11696" spans="7:8">
      <c r="H11696" s="1"/>
    </row>
    <row r="11715" spans="7:8">
      <c r="G11715" s="1"/>
    </row>
    <row r="11723" spans="7:8">
      <c r="H11723" s="1"/>
    </row>
    <row r="11742" spans="7:7">
      <c r="G11742" s="1"/>
    </row>
    <row r="11750" spans="8:8">
      <c r="H11750" s="1"/>
    </row>
    <row r="11769" spans="7:7">
      <c r="G11769" s="1"/>
    </row>
    <row r="11777" spans="7:8">
      <c r="G11777" s="1"/>
      <c r="H11777" s="1"/>
    </row>
    <row r="11796" spans="7:8">
      <c r="G11796" s="1"/>
      <c r="H11796" s="1"/>
    </row>
    <row r="11804" spans="7:8">
      <c r="H11804" s="1"/>
    </row>
    <row r="11823" spans="7:7">
      <c r="G11823" s="1"/>
    </row>
    <row r="11831" spans="8:8">
      <c r="H11831" s="1"/>
    </row>
    <row r="11850" spans="7:7">
      <c r="G11850" s="1"/>
    </row>
    <row r="11858" spans="8:8">
      <c r="H11858" s="1"/>
    </row>
    <row r="11877" spans="7:8">
      <c r="G11877" s="1"/>
    </row>
    <row r="11885" spans="7:8">
      <c r="H11885" s="1"/>
    </row>
    <row r="11904" spans="7:7">
      <c r="G11904" s="1"/>
    </row>
    <row r="11912" spans="7:8">
      <c r="G11912" s="1"/>
      <c r="H11912" s="1"/>
    </row>
    <row r="11931" spans="7:8">
      <c r="G11931" s="1"/>
      <c r="H11931" s="1"/>
    </row>
    <row r="11939" spans="7:8">
      <c r="G11939" s="1"/>
      <c r="H11939" s="1"/>
    </row>
    <row r="11958" spans="7:8">
      <c r="G11958" s="1"/>
      <c r="H11958" s="1"/>
    </row>
    <row r="11966" spans="7:8">
      <c r="H11966" s="1"/>
    </row>
    <row r="11985" spans="7:7">
      <c r="G11985" s="1"/>
    </row>
    <row r="12047" spans="7:8">
      <c r="G12047" s="1"/>
      <c r="H12047" s="1"/>
    </row>
    <row r="12066" spans="7:8">
      <c r="G12066" s="1"/>
      <c r="H12066" s="1"/>
    </row>
    <row r="12074" spans="7:8">
      <c r="G12074" s="1"/>
      <c r="H12074" s="1"/>
    </row>
    <row r="12093" spans="7:8">
      <c r="G12093" s="1"/>
      <c r="H12093" s="1"/>
    </row>
    <row r="12101" spans="8:8">
      <c r="H12101" s="1"/>
    </row>
    <row r="12120" spans="7:8">
      <c r="G12120" s="1"/>
    </row>
    <row r="12128" spans="7:8">
      <c r="H12128" s="1"/>
    </row>
    <row r="12147" spans="7:8">
      <c r="G12147" s="1"/>
    </row>
    <row r="12155" spans="7:8">
      <c r="G12155" s="1"/>
      <c r="H12155" s="1"/>
    </row>
    <row r="12174" spans="7:8">
      <c r="G12174" s="1"/>
      <c r="H12174" s="1"/>
    </row>
    <row r="12290" spans="7:7">
      <c r="G12290" s="1"/>
    </row>
    <row r="12309" spans="8:8">
      <c r="H12309" s="1"/>
    </row>
    <row r="12317" spans="8:8">
      <c r="H12317" s="1"/>
    </row>
    <row r="12336" spans="7:7">
      <c r="G12336" s="1"/>
    </row>
    <row r="12506" spans="8:8">
      <c r="H12506" s="1"/>
    </row>
    <row r="12525" spans="7:7">
      <c r="G12525" s="1"/>
    </row>
    <row r="12533" spans="7:8">
      <c r="G12533" s="1"/>
      <c r="H12533" s="1"/>
    </row>
    <row r="12552" spans="7:8">
      <c r="G12552" s="1"/>
      <c r="H12552" s="1"/>
    </row>
    <row r="12560" spans="7:8">
      <c r="H12560" s="1"/>
    </row>
    <row r="12579" spans="7:7">
      <c r="G12579" s="1"/>
    </row>
    <row r="12614" spans="8:8">
      <c r="H12614" s="1"/>
    </row>
    <row r="12633" spans="7:7">
      <c r="G12633" s="1"/>
    </row>
    <row r="12641" spans="8:8">
      <c r="H12641" s="1"/>
    </row>
    <row r="12660" spans="7:8">
      <c r="G12660" s="1"/>
    </row>
    <row r="12668" spans="7:8">
      <c r="H12668" s="1"/>
    </row>
    <row r="12687" spans="7:7">
      <c r="G12687" s="1"/>
    </row>
    <row r="12694" spans="8:8">
      <c r="H12694" s="1"/>
    </row>
    <row r="12721" spans="8:8">
      <c r="H12721" s="1"/>
    </row>
    <row r="12748" spans="8:8">
      <c r="H12748" s="1"/>
    </row>
    <row r="12775" spans="8:8">
      <c r="H12775" s="1"/>
    </row>
    <row r="12802" spans="8:8">
      <c r="H12802" s="1"/>
    </row>
    <row r="12829" spans="8:8">
      <c r="H12829" s="1"/>
    </row>
    <row r="12856" spans="8:8">
      <c r="H12856" s="1"/>
    </row>
    <row r="12883" spans="8:8">
      <c r="H12883" s="1"/>
    </row>
    <row r="12910" spans="8:8">
      <c r="H12910" s="1"/>
    </row>
    <row r="12964" spans="8:8">
      <c r="H12964" s="1"/>
    </row>
    <row r="12991" spans="8:8">
      <c r="H12991" s="1"/>
    </row>
    <row r="13018" spans="8:8">
      <c r="H13018" s="1"/>
    </row>
    <row r="13045" spans="8:8">
      <c r="H13045" s="1"/>
    </row>
    <row r="13072" spans="8:8">
      <c r="H13072" s="1"/>
    </row>
    <row r="13099" spans="8:8">
      <c r="H13099" s="1"/>
    </row>
    <row r="13126" spans="8:8">
      <c r="H13126" s="1"/>
    </row>
    <row r="13153" spans="8:8">
      <c r="H13153" s="1"/>
    </row>
    <row r="13180" spans="8:8">
      <c r="H13180" s="1"/>
    </row>
    <row r="13207" spans="8:8">
      <c r="H13207" s="1"/>
    </row>
    <row r="13234" spans="8:8">
      <c r="H13234" s="1"/>
    </row>
    <row r="13261" spans="8:8">
      <c r="H13261" s="1"/>
    </row>
    <row r="13288" spans="8:8">
      <c r="H13288" s="1"/>
    </row>
    <row r="13315" spans="8:8">
      <c r="H13315" s="1"/>
    </row>
    <row r="13342" spans="8:8">
      <c r="H13342" s="1"/>
    </row>
    <row r="13369" spans="8:8">
      <c r="H13369" s="1"/>
    </row>
    <row r="13396" spans="8:8">
      <c r="H13396" s="1"/>
    </row>
    <row r="13423" spans="8:8">
      <c r="H13423" s="1"/>
    </row>
    <row r="13450" spans="8:8">
      <c r="H13450" s="1"/>
    </row>
    <row r="13477" spans="8:8">
      <c r="H13477" s="1"/>
    </row>
    <row r="13504" spans="8:8">
      <c r="H13504" s="1"/>
    </row>
    <row r="13585" spans="8:8">
      <c r="H13585" s="1"/>
    </row>
    <row r="13612" spans="8:8">
      <c r="H13612" s="1"/>
    </row>
    <row r="13639" spans="8:8">
      <c r="H13639" s="1"/>
    </row>
    <row r="13666" spans="8:8">
      <c r="H13666" s="1"/>
    </row>
    <row r="13693" spans="8:8">
      <c r="H13693" s="1"/>
    </row>
    <row r="17448" spans="5:5">
      <c r="E17448" s="1"/>
    </row>
    <row r="18769" spans="5:5">
      <c r="E18769" s="1"/>
    </row>
    <row r="18796" spans="5:5">
      <c r="E18796" s="1"/>
    </row>
    <row r="18798" spans="5:5">
      <c r="E18798" s="1"/>
    </row>
    <row r="18825" spans="5:5">
      <c r="E18825" s="1"/>
    </row>
    <row r="18850" spans="5:5">
      <c r="E18850" s="1"/>
    </row>
    <row r="19012" spans="5:7">
      <c r="E19012" s="1"/>
    </row>
    <row r="19013" spans="5:7">
      <c r="E19013" s="1"/>
      <c r="G19013" s="1"/>
    </row>
    <row r="19039" spans="5:7">
      <c r="E19039" s="1"/>
      <c r="G19039" s="1"/>
    </row>
    <row r="19040" spans="5:7">
      <c r="G19040" s="1"/>
    </row>
    <row r="19067" spans="7:7">
      <c r="G19067" s="1"/>
    </row>
    <row r="20793" spans="5:8">
      <c r="H20793" s="1"/>
    </row>
    <row r="20794" spans="5:8">
      <c r="E20794" s="1"/>
    </row>
    <row r="20795" spans="5:8">
      <c r="E20795" s="1"/>
      <c r="G20795" s="1"/>
      <c r="H20795" s="1"/>
    </row>
    <row r="20811" spans="5:7">
      <c r="G20811" s="1"/>
    </row>
    <row r="20814" spans="5:7">
      <c r="E20814" s="1"/>
      <c r="G20814" s="1"/>
    </row>
    <row r="20821" spans="5:8">
      <c r="E20821" s="1"/>
    </row>
    <row r="20822" spans="5:8">
      <c r="E20822" s="1"/>
      <c r="H20822" s="1"/>
    </row>
    <row r="20838" spans="5:8">
      <c r="G20838" s="1"/>
    </row>
    <row r="20841" spans="5:8">
      <c r="E20841" s="1"/>
      <c r="G20841" s="1"/>
    </row>
    <row r="20847" spans="5:8">
      <c r="H20847" s="1"/>
    </row>
    <row r="20848" spans="5:8">
      <c r="E20848" s="1"/>
    </row>
    <row r="20849" spans="5:8">
      <c r="E20849" s="1"/>
      <c r="G20849" s="1"/>
      <c r="H20849" s="1"/>
    </row>
    <row r="20865" spans="5:8">
      <c r="G20865" s="1"/>
    </row>
    <row r="20866" spans="5:8">
      <c r="H20866" s="1"/>
    </row>
    <row r="20868" spans="5:8">
      <c r="E20868" s="1"/>
      <c r="G20868" s="1"/>
    </row>
    <row r="21010" spans="5:8">
      <c r="E21010" s="1"/>
      <c r="H21010" s="1"/>
    </row>
    <row r="21011" spans="5:8">
      <c r="G21011" s="1"/>
      <c r="H21011" s="1"/>
    </row>
    <row r="21030" spans="5:8">
      <c r="E21030" s="1"/>
    </row>
    <row r="21037" spans="5:8">
      <c r="E21037" s="1"/>
      <c r="H21037" s="1"/>
    </row>
    <row r="21038" spans="5:8">
      <c r="G21038" s="1"/>
      <c r="H21038" s="1"/>
    </row>
    <row r="21064" spans="5:8">
      <c r="E21064" s="1"/>
      <c r="H21064" s="1"/>
    </row>
    <row r="21065" spans="5:8">
      <c r="G21065" s="1"/>
      <c r="H21065" s="1"/>
    </row>
    <row r="21091" spans="5:8">
      <c r="E21091" s="1"/>
    </row>
    <row r="21092" spans="5:8">
      <c r="E21092" s="1"/>
      <c r="H21092" s="1"/>
    </row>
    <row r="21111" spans="5:8">
      <c r="E21111" s="1"/>
      <c r="G21111" s="1"/>
    </row>
    <row r="21119" spans="5:8">
      <c r="H21119" s="1"/>
    </row>
    <row r="21172" spans="5:8">
      <c r="E21172" s="1"/>
    </row>
    <row r="21173" spans="5:8">
      <c r="G21173" s="1"/>
      <c r="H21173" s="1"/>
    </row>
    <row r="21192" spans="5:8">
      <c r="E21192" s="1"/>
      <c r="H21192" s="1"/>
    </row>
    <row r="21199" spans="5:8">
      <c r="E21199" s="1"/>
    </row>
    <row r="21200" spans="5:8">
      <c r="H21200" s="1"/>
    </row>
    <row r="21219" spans="5:8">
      <c r="E21219" s="1"/>
    </row>
    <row r="21227" spans="5:8">
      <c r="E21227" s="1"/>
      <c r="H21227" s="1"/>
    </row>
    <row r="21246" spans="5:7">
      <c r="E21246" s="1"/>
      <c r="G21246" s="1"/>
    </row>
    <row r="21253" spans="5:8">
      <c r="E21253" s="1"/>
    </row>
    <row r="21254" spans="5:8">
      <c r="G21254" s="1"/>
      <c r="H21254" s="1"/>
    </row>
    <row r="21269" spans="5:7">
      <c r="E21269" s="1"/>
    </row>
    <row r="21270" spans="5:7">
      <c r="E21270" s="1"/>
      <c r="G21270" s="1"/>
    </row>
    <row r="21273" spans="5:7">
      <c r="E21273" s="1"/>
      <c r="G21273" s="1"/>
    </row>
    <row r="21280" spans="5:7">
      <c r="E21280" s="1"/>
    </row>
    <row r="21281" spans="5:8">
      <c r="H21281" s="1"/>
    </row>
    <row r="21296" spans="5:8">
      <c r="E21296" s="1"/>
    </row>
    <row r="21297" spans="5:8">
      <c r="E21297" s="1"/>
    </row>
    <row r="21300" spans="5:8">
      <c r="E21300" s="1"/>
      <c r="G21300" s="1"/>
    </row>
    <row r="21307" spans="5:8">
      <c r="E21307" s="1"/>
    </row>
    <row r="21308" spans="5:8">
      <c r="E21308" s="1"/>
      <c r="G21308" s="1"/>
      <c r="H21308" s="1"/>
    </row>
    <row r="21323" spans="5:8">
      <c r="E21323" s="1"/>
    </row>
    <row r="21324" spans="5:8">
      <c r="E21324" s="1"/>
    </row>
    <row r="21325" spans="5:8">
      <c r="H21325" s="1"/>
    </row>
    <row r="21327" spans="5:8">
      <c r="E21327" s="1"/>
      <c r="G21327" s="1"/>
    </row>
    <row r="21334" spans="7:8">
      <c r="H21334" s="1"/>
    </row>
    <row r="21335" spans="7:8">
      <c r="G21335" s="1"/>
      <c r="H21335" s="1"/>
    </row>
    <row r="21361" spans="7:8">
      <c r="H21361" s="1"/>
    </row>
    <row r="21362" spans="7:8">
      <c r="G21362" s="1"/>
      <c r="H21362" s="1"/>
    </row>
    <row r="21388" spans="7:8">
      <c r="H21388" s="1"/>
    </row>
    <row r="21389" spans="7:8">
      <c r="G21389" s="1"/>
      <c r="H21389" s="1"/>
    </row>
    <row r="21415" spans="8:8">
      <c r="H21415" s="1"/>
    </row>
    <row r="21442" spans="8:8">
      <c r="H21442" s="1"/>
    </row>
    <row r="21469" spans="8:8">
      <c r="H21469" s="1"/>
    </row>
    <row r="21523" spans="8:8">
      <c r="H21523" s="1"/>
    </row>
    <row r="22414" spans="5:5">
      <c r="E22414" s="1"/>
    </row>
    <row r="22429" spans="5:5">
      <c r="E22429" s="1"/>
    </row>
    <row r="22792" spans="5:5">
      <c r="E22792" s="1"/>
    </row>
    <row r="22846" spans="5:5">
      <c r="E22846" s="1"/>
    </row>
    <row r="23684" spans="5:5">
      <c r="E23684" s="1"/>
    </row>
    <row r="23765" spans="5:5">
      <c r="E23765" s="1"/>
    </row>
    <row r="23792" spans="5:7">
      <c r="E23792" s="1"/>
      <c r="G23792" s="1"/>
    </row>
    <row r="23793" spans="5:5">
      <c r="E23793" s="1"/>
    </row>
    <row r="23819" spans="5:7">
      <c r="E23819" s="1"/>
      <c r="G23819" s="1"/>
    </row>
    <row r="23820" spans="5:7">
      <c r="E23820" s="1"/>
    </row>
    <row r="23846" spans="5:5">
      <c r="E23846" s="1"/>
    </row>
    <row r="23847" spans="5:5">
      <c r="E23847" s="1"/>
    </row>
    <row r="23873" spans="5:5">
      <c r="E23873" s="1"/>
    </row>
    <row r="23899" spans="5:8">
      <c r="E23899" s="1"/>
      <c r="H23899" s="1"/>
    </row>
    <row r="23900" spans="5:8">
      <c r="E23900" s="1"/>
    </row>
    <row r="23926" spans="5:8">
      <c r="E23926" s="1"/>
      <c r="H23926" s="1"/>
    </row>
    <row r="23953" spans="5:8">
      <c r="E23953" s="1"/>
      <c r="H23953" s="1"/>
    </row>
    <row r="23954" spans="5:8">
      <c r="E23954" s="1"/>
    </row>
    <row r="23980" spans="7:8">
      <c r="H23980" s="1"/>
    </row>
    <row r="23981" spans="7:8">
      <c r="G23981" s="1"/>
    </row>
    <row r="24007" spans="7:8">
      <c r="H24007" s="1"/>
    </row>
    <row r="24008" spans="7:8">
      <c r="G24008" s="1"/>
    </row>
    <row r="24025" spans="8:8">
      <c r="H24025" s="1"/>
    </row>
    <row r="24034" spans="8:8">
      <c r="H24034" s="1"/>
    </row>
    <row r="24061" spans="8:8">
      <c r="H24061" s="1"/>
    </row>
    <row r="24088" spans="8:8">
      <c r="H24088" s="1"/>
    </row>
    <row r="24115" spans="8:8">
      <c r="H24115" s="1"/>
    </row>
    <row r="24142" spans="8:8">
      <c r="H24142" s="1"/>
    </row>
    <row r="26059" spans="5:5">
      <c r="E26059" s="1"/>
    </row>
    <row r="26060" spans="5:5">
      <c r="E26060" s="1"/>
    </row>
    <row r="26086" spans="5:5">
      <c r="E26086" s="1"/>
    </row>
    <row r="26087" spans="5:5">
      <c r="E26087" s="1"/>
    </row>
    <row r="26113" spans="5:5">
      <c r="E26113" s="1"/>
    </row>
    <row r="26114" spans="5:5">
      <c r="E26114" s="1"/>
    </row>
    <row r="26140" spans="5:5">
      <c r="E26140" s="1"/>
    </row>
    <row r="26141" spans="5:5">
      <c r="E26141" s="1"/>
    </row>
    <row r="26546" spans="7:7">
      <c r="G26546" s="1"/>
    </row>
    <row r="26572" spans="5:5">
      <c r="E26572" s="1"/>
    </row>
    <row r="26573" spans="5:5">
      <c r="E26573" s="1"/>
    </row>
    <row r="26597" spans="5:7">
      <c r="E26597" s="1"/>
    </row>
    <row r="26600" spans="5:7">
      <c r="G26600" s="1"/>
    </row>
    <row r="26627" spans="5:7">
      <c r="E26627" s="1"/>
      <c r="G26627" s="1"/>
    </row>
    <row r="26708" spans="5:5">
      <c r="E26708" s="1"/>
    </row>
    <row r="26789" spans="8:8">
      <c r="H26789" s="1"/>
    </row>
    <row r="26806" spans="7:7">
      <c r="G26806" s="1"/>
    </row>
    <row r="26860" spans="5:5">
      <c r="E26860" s="1"/>
    </row>
    <row r="34053" spans="5:5">
      <c r="E34053" s="1"/>
    </row>
    <row r="34130" spans="5:8">
      <c r="E34130" s="1"/>
    </row>
    <row r="34133" spans="5:8">
      <c r="H34133" s="1"/>
    </row>
    <row r="34152" spans="7:7">
      <c r="G34152" s="1"/>
    </row>
    <row r="34186" spans="5:5">
      <c r="E34186" s="1"/>
    </row>
    <row r="34187" spans="5:5">
      <c r="E34187" s="1"/>
    </row>
    <row r="34213" spans="7:8">
      <c r="H34213" s="1"/>
    </row>
    <row r="34214" spans="7:8">
      <c r="G34214" s="1"/>
    </row>
    <row r="34240" spans="8:8">
      <c r="H34240" s="1"/>
    </row>
    <row r="34241" spans="5:5">
      <c r="E34241" s="1"/>
    </row>
    <row r="34268" spans="5:5">
      <c r="E34268" s="1"/>
    </row>
    <row r="35347" spans="5:5">
      <c r="E35347" s="1"/>
    </row>
    <row r="35348" spans="5:5">
      <c r="E35348" s="1"/>
    </row>
    <row r="36293" spans="5:7">
      <c r="E36293" s="1"/>
      <c r="G36293" s="1"/>
    </row>
    <row r="36401" spans="5:5">
      <c r="E36401" s="1"/>
    </row>
    <row r="36482" spans="5:5">
      <c r="E36482" s="1"/>
    </row>
    <row r="37237" spans="5:8">
      <c r="E37237" s="1"/>
    </row>
    <row r="37238" spans="5:8">
      <c r="H37238" s="1"/>
    </row>
    <row r="37257" spans="7:7">
      <c r="G37257" s="1"/>
    </row>
    <row r="37318" spans="5:8">
      <c r="E37318" s="1"/>
      <c r="H37318" s="1"/>
    </row>
    <row r="37319" spans="5:8">
      <c r="G37319" s="1"/>
    </row>
    <row r="37345" spans="7:8">
      <c r="H37345" s="1"/>
    </row>
    <row r="37346" spans="7:8">
      <c r="G37346" s="1"/>
    </row>
    <row r="37372" spans="7:8">
      <c r="H37372" s="1"/>
    </row>
    <row r="37373" spans="7:8">
      <c r="G37373" s="1"/>
    </row>
    <row r="37399" spans="7:8">
      <c r="H37399" s="1"/>
    </row>
    <row r="37400" spans="7:8">
      <c r="G37400" s="1"/>
    </row>
    <row r="37426" spans="8:8">
      <c r="H37426" s="1"/>
    </row>
    <row r="37655" spans="5:5">
      <c r="E37655" s="1"/>
    </row>
    <row r="38101" spans="5:5">
      <c r="E38101" s="1"/>
    </row>
    <row r="38317" spans="5:8">
      <c r="H38317" s="1"/>
    </row>
    <row r="38318" spans="5:8">
      <c r="E38318" s="1"/>
      <c r="H38318" s="1"/>
    </row>
    <row r="38337" spans="5:7">
      <c r="E38337" s="1"/>
      <c r="G38337" s="1"/>
    </row>
    <row r="38371" spans="5:8">
      <c r="H38371" s="1"/>
    </row>
    <row r="38372" spans="5:8">
      <c r="G38372" s="1"/>
      <c r="H38372" s="1"/>
    </row>
    <row r="38373" spans="5:8">
      <c r="E38373" s="1"/>
    </row>
    <row r="38375" spans="5:8">
      <c r="E38375" s="1"/>
      <c r="H38375" s="1"/>
    </row>
    <row r="38388" spans="5:7">
      <c r="G38388" s="1"/>
    </row>
    <row r="38389" spans="5:7">
      <c r="G38389" s="1"/>
    </row>
    <row r="38398" spans="5:7">
      <c r="E38398" s="1"/>
    </row>
    <row r="38452" spans="5:7">
      <c r="E38452" s="1"/>
      <c r="G38452" s="1"/>
    </row>
    <row r="38453" spans="5:7">
      <c r="E38453" s="1"/>
      <c r="G38453" s="1"/>
    </row>
    <row r="38468" spans="5:8">
      <c r="E38468" s="1"/>
      <c r="H38468" s="1"/>
    </row>
    <row r="38469" spans="5:8">
      <c r="G38469" s="1"/>
    </row>
    <row r="38472" spans="5:8">
      <c r="E38472" s="1"/>
      <c r="H38472" s="1"/>
    </row>
    <row r="38479" spans="5:8">
      <c r="E38479" s="1"/>
      <c r="H38479" s="1"/>
    </row>
    <row r="38480" spans="5:8">
      <c r="E38480" s="1"/>
      <c r="G38480" s="1"/>
    </row>
    <row r="38497" spans="7:8">
      <c r="H38497" s="1"/>
    </row>
    <row r="38506" spans="7:8">
      <c r="G38506" s="1"/>
      <c r="H38506" s="1"/>
    </row>
    <row r="38507" spans="7:8">
      <c r="G38507" s="1"/>
      <c r="H38507" s="1"/>
    </row>
    <row r="38533" spans="5:8">
      <c r="E38533" s="1"/>
    </row>
    <row r="38534" spans="5:8">
      <c r="E38534" s="1"/>
      <c r="H38534" s="1"/>
    </row>
    <row r="38553" spans="5:8">
      <c r="E38553" s="1"/>
      <c r="G38553" s="1"/>
    </row>
    <row r="38560" spans="5:8">
      <c r="E38560" s="1"/>
      <c r="H38560" s="1"/>
    </row>
    <row r="38576" spans="5:5">
      <c r="E38576" s="1"/>
    </row>
    <row r="38577" spans="5:7">
      <c r="G38577" s="1"/>
    </row>
    <row r="38580" spans="5:7">
      <c r="E38580" s="1"/>
    </row>
    <row r="38614" spans="5:5">
      <c r="E38614" s="1"/>
    </row>
    <row r="38641" spans="5:7">
      <c r="E38641" s="1"/>
      <c r="G38641" s="1"/>
    </row>
    <row r="38642" spans="5:7">
      <c r="E38642" s="1"/>
    </row>
    <row r="38654" spans="5:7">
      <c r="E38654" s="1"/>
    </row>
    <row r="38657" spans="5:8">
      <c r="E38657" s="1"/>
      <c r="H38657" s="1"/>
    </row>
    <row r="38658" spans="5:8">
      <c r="G38658" s="1"/>
    </row>
    <row r="38669" spans="5:8">
      <c r="E38669" s="1"/>
    </row>
    <row r="38696" spans="5:5">
      <c r="E38696" s="1"/>
    </row>
    <row r="38723" spans="5:5">
      <c r="E38723" s="1"/>
    </row>
    <row r="38804" spans="5:5">
      <c r="E38804" s="1"/>
    </row>
    <row r="38857" spans="5:8">
      <c r="E38857" s="1"/>
      <c r="H38857" s="1"/>
    </row>
    <row r="38858" spans="5:8">
      <c r="H38858" s="1"/>
    </row>
    <row r="38877" spans="5:7">
      <c r="E38877" s="1"/>
      <c r="G38877" s="1"/>
    </row>
    <row r="38884" spans="7:8">
      <c r="H38884" s="1"/>
    </row>
    <row r="38885" spans="7:8">
      <c r="G38885" s="1"/>
      <c r="H38885" s="1"/>
    </row>
    <row r="38900" spans="5:8">
      <c r="E38900" s="1"/>
    </row>
    <row r="38901" spans="5:8">
      <c r="G38901" s="1"/>
    </row>
    <row r="38904" spans="5:8">
      <c r="G38904" s="1"/>
    </row>
    <row r="38911" spans="5:8">
      <c r="H38911" s="1"/>
    </row>
    <row r="38912" spans="5:8">
      <c r="H38912" s="1"/>
    </row>
    <row r="38931" spans="5:8">
      <c r="E38931" s="1"/>
      <c r="G38931" s="1"/>
    </row>
    <row r="38938" spans="5:8">
      <c r="H38938" s="1"/>
    </row>
    <row r="38965" spans="5:8">
      <c r="E38965" s="1"/>
      <c r="H38965" s="1"/>
    </row>
    <row r="38966" spans="5:8">
      <c r="G38966" s="1"/>
    </row>
    <row r="38983" spans="5:8">
      <c r="E38983" s="1"/>
    </row>
    <row r="38985" spans="5:8">
      <c r="E38985" s="1"/>
    </row>
    <row r="38992" spans="5:8">
      <c r="E38992" s="1"/>
      <c r="H38992" s="1"/>
    </row>
    <row r="38993" spans="5:8">
      <c r="E38993" s="1"/>
      <c r="H38993" s="1"/>
    </row>
    <row r="39012" spans="5:8">
      <c r="E39012" s="1"/>
      <c r="G39012" s="1"/>
    </row>
    <row r="39019" spans="5:8">
      <c r="H39019" s="1"/>
    </row>
    <row r="39020" spans="5:8">
      <c r="G39020" s="1"/>
    </row>
    <row r="39046" spans="5:5">
      <c r="E39046" s="1"/>
    </row>
    <row r="39047" spans="5:5">
      <c r="E39047" s="1"/>
    </row>
    <row r="39073" spans="5:5">
      <c r="E39073" s="1"/>
    </row>
    <row r="39074" spans="5:5">
      <c r="E39074" s="1"/>
    </row>
    <row r="39100" spans="7:8">
      <c r="G39100" s="1"/>
      <c r="H39100" s="1"/>
    </row>
    <row r="39101" spans="7:8">
      <c r="G39101" s="1"/>
    </row>
    <row r="39118" spans="8:8">
      <c r="H39118" s="1"/>
    </row>
    <row r="39126" spans="5:8">
      <c r="E39126" s="1"/>
    </row>
    <row r="39127" spans="5:8">
      <c r="H39127" s="1"/>
    </row>
    <row r="39128" spans="5:8">
      <c r="E39128" s="1"/>
    </row>
    <row r="39154" spans="5:8">
      <c r="E39154" s="1"/>
      <c r="H39154" s="1"/>
    </row>
    <row r="39155" spans="5:8">
      <c r="E39155" s="1"/>
    </row>
    <row r="39174" spans="5:5">
      <c r="E39174" s="1"/>
    </row>
    <row r="39181" spans="5:5">
      <c r="E39181" s="1"/>
    </row>
    <row r="39182" spans="5:5">
      <c r="E39182" s="1"/>
    </row>
    <row r="39208" spans="5:8">
      <c r="E39208" s="1"/>
      <c r="H39208" s="1"/>
    </row>
    <row r="39209" spans="5:8">
      <c r="G39209" s="1"/>
      <c r="H39209" s="1"/>
    </row>
    <row r="39228" spans="7:7">
      <c r="G39228" s="1"/>
    </row>
    <row r="39235" spans="5:5">
      <c r="E39235" s="1"/>
    </row>
    <row r="39255" spans="5:8">
      <c r="E39255" s="1"/>
    </row>
    <row r="39262" spans="5:8">
      <c r="E39262" s="1"/>
      <c r="H39262" s="1"/>
    </row>
    <row r="39263" spans="5:8">
      <c r="E39263" s="1"/>
      <c r="G39263" s="1"/>
      <c r="H39263" s="1"/>
    </row>
    <row r="39280" spans="8:8">
      <c r="H39280" s="1"/>
    </row>
    <row r="39282" spans="5:7">
      <c r="G39282" s="1"/>
    </row>
    <row r="39289" spans="5:7">
      <c r="E39289" s="1"/>
    </row>
    <row r="39290" spans="5:7">
      <c r="E39290" s="1"/>
    </row>
    <row r="39316" spans="5:8">
      <c r="H39316" s="1"/>
    </row>
    <row r="39317" spans="5:8">
      <c r="E39317" s="1"/>
      <c r="G39317" s="1"/>
    </row>
    <row r="39334" spans="5:8">
      <c r="H39334" s="1"/>
    </row>
    <row r="39343" spans="5:8">
      <c r="E39343" s="1"/>
    </row>
    <row r="39344" spans="5:8">
      <c r="E39344" s="1"/>
    </row>
    <row r="39370" spans="5:5">
      <c r="E39370" s="1"/>
    </row>
    <row r="39390" spans="5:5">
      <c r="E39390" s="1"/>
    </row>
    <row r="39397" spans="5:5">
      <c r="E39397" s="1"/>
    </row>
    <row r="39398" spans="5:5">
      <c r="E39398" s="1"/>
    </row>
    <row r="39424" spans="5:5">
      <c r="E39424" s="1"/>
    </row>
    <row r="39444" spans="5:5">
      <c r="E39444" s="1"/>
    </row>
    <row r="39451" spans="5:5">
      <c r="E39451" s="1"/>
    </row>
    <row r="39452" spans="5:5">
      <c r="E39452" s="1"/>
    </row>
    <row r="39478" spans="5:5">
      <c r="E39478" s="1"/>
    </row>
    <row r="39479" spans="5:5">
      <c r="E39479" s="1"/>
    </row>
    <row r="39505" spans="5:8">
      <c r="E39505" s="1"/>
      <c r="H39505" s="1"/>
    </row>
    <row r="39506" spans="5:8">
      <c r="G39506" s="1"/>
    </row>
    <row r="39523" spans="5:8">
      <c r="H39523" s="1"/>
    </row>
    <row r="39525" spans="5:8">
      <c r="E39525" s="1"/>
    </row>
    <row r="39532" spans="5:8">
      <c r="H39532" s="1"/>
    </row>
    <row r="39559" spans="7:8">
      <c r="H39559" s="1"/>
    </row>
    <row r="39560" spans="7:8">
      <c r="G39560" s="1"/>
    </row>
    <row r="39586" spans="5:8">
      <c r="E39586" s="1"/>
      <c r="H39586" s="1"/>
    </row>
    <row r="39587" spans="5:8">
      <c r="E39587" s="1"/>
      <c r="G39587" s="1"/>
    </row>
    <row r="39604" spans="5:8">
      <c r="H39604" s="1"/>
    </row>
    <row r="39606" spans="5:8">
      <c r="E39606" s="1"/>
    </row>
    <row r="39613" spans="5:8">
      <c r="E39613" s="1"/>
      <c r="H39613" s="1"/>
    </row>
    <row r="39614" spans="5:8">
      <c r="E39614" s="1"/>
      <c r="G39614" s="1"/>
      <c r="H39614" s="1"/>
    </row>
    <row r="39631" spans="8:8">
      <c r="H39631" s="1"/>
    </row>
    <row r="39633" spans="5:8">
      <c r="G39633" s="1"/>
    </row>
    <row r="39640" spans="5:8">
      <c r="E39640" s="1"/>
    </row>
    <row r="39641" spans="5:8">
      <c r="G39641" s="1"/>
      <c r="H39641" s="1"/>
    </row>
    <row r="39657" spans="5:7">
      <c r="E39657" s="1"/>
    </row>
    <row r="39660" spans="5:7">
      <c r="E39660" s="1"/>
      <c r="G39660" s="1"/>
    </row>
    <row r="39667" spans="5:8">
      <c r="H39667" s="1"/>
    </row>
    <row r="39668" spans="5:8">
      <c r="E39668" s="1"/>
      <c r="G39668" s="1"/>
      <c r="H39668" s="1"/>
    </row>
    <row r="39687" spans="7:8">
      <c r="G39687" s="1"/>
    </row>
    <row r="39694" spans="7:8">
      <c r="H39694" s="1"/>
    </row>
    <row r="39695" spans="7:8">
      <c r="G39695" s="1"/>
      <c r="H39695" s="1"/>
    </row>
    <row r="39712" spans="7:7">
      <c r="G39712" s="1"/>
    </row>
    <row r="39748" spans="5:5">
      <c r="E39748" s="1"/>
    </row>
    <row r="39768" spans="5:8">
      <c r="E39768" s="1"/>
    </row>
    <row r="39776" spans="5:8">
      <c r="G39776" s="1"/>
      <c r="H39776" s="1"/>
    </row>
    <row r="39793" spans="5:8">
      <c r="H39793" s="1"/>
    </row>
    <row r="39795" spans="5:8">
      <c r="E39795" s="1"/>
      <c r="G39795" s="1"/>
    </row>
    <row r="39802" spans="5:8">
      <c r="E39802" s="1"/>
    </row>
    <row r="39803" spans="5:8">
      <c r="E39803" s="1"/>
    </row>
    <row r="39829" spans="5:5">
      <c r="E39829" s="1"/>
    </row>
    <row r="39830" spans="5:5">
      <c r="E39830" s="1"/>
    </row>
    <row r="39849" spans="5:5">
      <c r="E39849" s="1"/>
    </row>
    <row r="39856" spans="5:5">
      <c r="E39856" s="1"/>
    </row>
    <row r="39857" spans="5:7">
      <c r="E39857" s="1"/>
      <c r="G39857" s="1"/>
    </row>
    <row r="39874" spans="5:8">
      <c r="H39874" s="1"/>
    </row>
    <row r="39876" spans="5:8">
      <c r="E39876" s="1"/>
    </row>
    <row r="39883" spans="5:8">
      <c r="H39883" s="1"/>
    </row>
    <row r="39903" spans="5:5">
      <c r="E39903" s="1"/>
    </row>
    <row r="40340" spans="5:8">
      <c r="E40340" s="1"/>
    </row>
    <row r="40342" spans="5:8">
      <c r="G40342" s="1"/>
      <c r="H40342" s="1"/>
    </row>
    <row r="40343" spans="5:8">
      <c r="G40343" s="1"/>
      <c r="H40343" s="1"/>
    </row>
    <row r="40360" spans="7:8">
      <c r="G40360" s="1"/>
      <c r="H40360" s="1"/>
    </row>
    <row r="40369" spans="8:8">
      <c r="H40369" s="1"/>
    </row>
    <row r="40416" spans="5:5">
      <c r="E40416" s="1"/>
    </row>
    <row r="40423" spans="7:8">
      <c r="H40423" s="1"/>
    </row>
    <row r="40424" spans="7:8">
      <c r="G40424" s="1"/>
    </row>
    <row r="40441" spans="8:8">
      <c r="H40441" s="1"/>
    </row>
    <row r="40451" spans="5:7">
      <c r="E40451" s="1"/>
      <c r="G40451" s="1"/>
    </row>
    <row r="40468" spans="5:8">
      <c r="H40468" s="1"/>
    </row>
    <row r="40470" spans="5:8">
      <c r="E40470" s="1"/>
    </row>
    <row r="40503" spans="5:8">
      <c r="E40503" s="1"/>
    </row>
    <row r="40504" spans="5:8">
      <c r="H40504" s="1"/>
    </row>
    <row r="40505" spans="5:8">
      <c r="E40505" s="1"/>
    </row>
    <row r="40524" spans="5:5">
      <c r="E40524" s="1"/>
    </row>
    <row r="41126" spans="8:8">
      <c r="H41126" s="1"/>
    </row>
    <row r="41145" spans="5:8">
      <c r="E41145" s="1"/>
      <c r="G41145" s="1"/>
    </row>
    <row r="41152" spans="5:8">
      <c r="E41152" s="1"/>
      <c r="H41152" s="1"/>
    </row>
    <row r="41153" spans="7:8">
      <c r="G41153" s="1"/>
      <c r="H41153" s="1"/>
    </row>
    <row r="41170" spans="5:8">
      <c r="E41170" s="1"/>
    </row>
    <row r="41172" spans="5:8">
      <c r="E41172" s="1"/>
      <c r="G41172" s="1"/>
    </row>
    <row r="41178" spans="5:8">
      <c r="H41178" s="1"/>
    </row>
    <row r="41179" spans="5:8">
      <c r="G41179" s="1"/>
      <c r="H41179" s="1"/>
    </row>
    <row r="41180" spans="5:8">
      <c r="G41180" s="1"/>
      <c r="H41180" s="1"/>
    </row>
    <row r="41196" spans="7:7">
      <c r="G41196" s="1"/>
    </row>
    <row r="41199" spans="7:7">
      <c r="G41199" s="1"/>
    </row>
    <row r="41206" spans="8:8">
      <c r="H41206" s="1"/>
    </row>
    <row r="41207" spans="8:8">
      <c r="H41207" s="1"/>
    </row>
    <row r="41226" spans="7:7">
      <c r="G41226" s="1"/>
    </row>
    <row r="41584" spans="5:5">
      <c r="E41584" s="1"/>
    </row>
    <row r="41585" spans="8:8">
      <c r="H41585" s="1"/>
    </row>
    <row r="41604" spans="5:7">
      <c r="E41604" s="1"/>
      <c r="G41604" s="1"/>
    </row>
    <row r="41611" spans="5:7">
      <c r="E41611" s="1"/>
    </row>
    <row r="41719" spans="5:7">
      <c r="E41719" s="1"/>
    </row>
    <row r="41720" spans="5:7">
      <c r="G41720" s="1"/>
    </row>
    <row r="41737" spans="5:8">
      <c r="H41737" s="1"/>
    </row>
    <row r="41739" spans="5:8">
      <c r="E41739" s="1"/>
    </row>
    <row r="41745" spans="5:7">
      <c r="E41745" s="1"/>
    </row>
    <row r="41747" spans="5:7">
      <c r="G41747" s="1"/>
    </row>
    <row r="41764" spans="5:8">
      <c r="H41764" s="1"/>
    </row>
    <row r="41766" spans="5:8">
      <c r="E41766" s="1"/>
    </row>
    <row r="41773" spans="5:8">
      <c r="E41773" s="1"/>
      <c r="H41773" s="1"/>
    </row>
    <row r="41774" spans="5:8">
      <c r="E41774" s="1"/>
      <c r="G41774" s="1"/>
      <c r="H41774" s="1"/>
    </row>
    <row r="41793" spans="5:8">
      <c r="E41793" s="1"/>
      <c r="G41793" s="1"/>
      <c r="H41793" s="1"/>
    </row>
    <row r="41800" spans="5:8">
      <c r="E41800" s="1"/>
    </row>
    <row r="41801" spans="5:8">
      <c r="H41801" s="1"/>
    </row>
    <row r="41802" spans="5:8">
      <c r="E41802" s="1"/>
    </row>
    <row r="41820" spans="5:7">
      <c r="E41820" s="1"/>
      <c r="G41820" s="1"/>
    </row>
    <row r="41847" spans="5:5">
      <c r="E41847" s="1"/>
    </row>
    <row r="41982" spans="5:5">
      <c r="E41982" s="1"/>
    </row>
    <row r="41989" spans="5:8">
      <c r="E41989" s="1"/>
    </row>
    <row r="41990" spans="5:8">
      <c r="H41990" s="1"/>
    </row>
    <row r="42009" spans="5:7">
      <c r="E42009" s="1"/>
      <c r="G42009" s="1"/>
    </row>
    <row r="42017" spans="5:7">
      <c r="E42017" s="1"/>
      <c r="G42017" s="1"/>
    </row>
    <row r="42034" spans="5:8">
      <c r="H42034" s="1"/>
    </row>
    <row r="42036" spans="5:8">
      <c r="E42036" s="1"/>
    </row>
    <row r="42071" spans="5:5">
      <c r="E42071" s="1"/>
    </row>
    <row r="42098" spans="7:7">
      <c r="G42098" s="1"/>
    </row>
    <row r="42151" spans="8:8">
      <c r="H42151" s="1"/>
    </row>
    <row r="43583" spans="7:7">
      <c r="G43583" s="1"/>
    </row>
    <row r="43600" spans="8:8">
      <c r="H43600" s="1"/>
    </row>
    <row r="43719" spans="5:5">
      <c r="E43719" s="1"/>
    </row>
    <row r="43908" spans="5:5">
      <c r="E43908" s="1"/>
    </row>
    <row r="43962" spans="5:5">
      <c r="E43962" s="1"/>
    </row>
    <row r="46877" spans="5:5">
      <c r="E46877" s="1"/>
    </row>
    <row r="47139" spans="5:8">
      <c r="E47139" s="1"/>
    </row>
    <row r="47147" spans="5:8">
      <c r="G47147" s="1"/>
      <c r="H47147" s="1"/>
    </row>
    <row r="47164" spans="7:7">
      <c r="G47164" s="1"/>
    </row>
    <row r="48416" spans="5:5">
      <c r="E48416" s="1"/>
    </row>
    <row r="51009" spans="5:5">
      <c r="E51009" s="1"/>
    </row>
    <row r="52304" spans="7:7">
      <c r="G52304" s="1"/>
    </row>
    <row r="52331" spans="7:8">
      <c r="G52331" s="1"/>
      <c r="H52331" s="1"/>
    </row>
    <row r="52350" spans="7:8">
      <c r="G52350" s="1"/>
      <c r="H52350" s="1"/>
    </row>
    <row r="52358" spans="8:8">
      <c r="H52358" s="1"/>
    </row>
    <row r="52377" spans="5:7">
      <c r="G52377" s="1"/>
    </row>
    <row r="52384" spans="5:7">
      <c r="E52384" s="1"/>
    </row>
    <row r="52385" spans="8:8">
      <c r="H52385" s="1"/>
    </row>
    <row r="52404" spans="5:7">
      <c r="E52404" s="1"/>
      <c r="G52404" s="1"/>
    </row>
    <row r="52412" spans="5:7">
      <c r="E52412" s="1"/>
      <c r="G52412" s="1"/>
    </row>
    <row r="52438" spans="5:5">
      <c r="E52438" s="1"/>
    </row>
    <row r="52439" spans="5:5">
      <c r="E52439" s="1"/>
    </row>
    <row r="52493" spans="7:7">
      <c r="G52493" s="1"/>
    </row>
    <row r="52978" spans="5:8">
      <c r="H52978" s="1"/>
    </row>
    <row r="52979" spans="5:8">
      <c r="E52979" s="1"/>
    </row>
    <row r="55895" spans="8:8">
      <c r="H55895" s="1"/>
    </row>
    <row r="55914" spans="5:7">
      <c r="E55914" s="1"/>
      <c r="G55914" s="1"/>
    </row>
    <row r="58162" spans="5:8">
      <c r="H58162" s="1"/>
    </row>
    <row r="58163" spans="5:8">
      <c r="E58163" s="1"/>
      <c r="G58163" s="1"/>
      <c r="H58163" s="1"/>
    </row>
    <row r="58164" spans="5:8">
      <c r="E58164" s="1"/>
    </row>
    <row r="58166" spans="5:8">
      <c r="H58166" s="1"/>
    </row>
    <row r="58182" spans="5:8">
      <c r="G58182" s="1"/>
    </row>
    <row r="58189" spans="5:8">
      <c r="H58189" s="1"/>
    </row>
    <row r="58190" spans="5:8">
      <c r="E58190" s="1"/>
      <c r="G58190" s="1"/>
      <c r="H58190" s="1"/>
    </row>
    <row r="58191" spans="5:8">
      <c r="G58191" s="1"/>
    </row>
    <row r="58193" spans="8:8">
      <c r="H58193" s="1"/>
    </row>
    <row r="58216" spans="5:5">
      <c r="E58216" s="1"/>
    </row>
    <row r="58217" spans="5:5">
      <c r="E58217" s="1"/>
    </row>
    <row r="58243" spans="5:5">
      <c r="E58243" s="1"/>
    </row>
    <row r="58244" spans="5:5">
      <c r="E58244" s="1"/>
    </row>
    <row r="58270" spans="5:8">
      <c r="E58270" s="1"/>
      <c r="H58270" s="1"/>
    </row>
    <row r="58271" spans="5:8">
      <c r="E58271" s="1"/>
    </row>
    <row r="58288" spans="5:5">
      <c r="E58288" s="1"/>
    </row>
    <row r="58290" spans="5:8">
      <c r="E58290" s="1"/>
    </row>
    <row r="58297" spans="5:8">
      <c r="H58297" s="1"/>
    </row>
    <row r="58298" spans="5:8">
      <c r="E58298" s="1"/>
      <c r="G58298" s="1"/>
      <c r="H58298" s="1"/>
    </row>
    <row r="58299" spans="5:8">
      <c r="E58299" s="1"/>
    </row>
    <row r="58301" spans="5:8">
      <c r="H58301" s="1"/>
    </row>
    <row r="58317" spans="5:7">
      <c r="E58317" s="1"/>
      <c r="G58317" s="1"/>
    </row>
    <row r="58324" spans="5:8">
      <c r="H58324" s="1"/>
    </row>
    <row r="58325" spans="5:8">
      <c r="E58325" s="1"/>
      <c r="G58325" s="1"/>
    </row>
    <row r="58328" spans="5:8">
      <c r="H58328" s="1"/>
    </row>
    <row r="58351" spans="5:8">
      <c r="H58351" s="1"/>
    </row>
    <row r="58352" spans="5:8">
      <c r="E58352" s="1"/>
      <c r="G58352" s="1"/>
      <c r="H58352" s="1"/>
    </row>
    <row r="58355" spans="8:8">
      <c r="H58355" s="1"/>
    </row>
    <row r="58373" spans="5:8">
      <c r="G58373" s="1"/>
    </row>
    <row r="58378" spans="5:8">
      <c r="E58378" s="1"/>
      <c r="H58378" s="1"/>
    </row>
    <row r="58379" spans="5:8">
      <c r="E58379" s="1"/>
    </row>
    <row r="58398" spans="5:5">
      <c r="E58398" s="1"/>
    </row>
    <row r="58405" spans="5:8">
      <c r="H58405" s="1"/>
    </row>
    <row r="58406" spans="5:8">
      <c r="E58406" s="1"/>
    </row>
    <row r="58425" spans="5:8">
      <c r="E58425" s="1"/>
    </row>
    <row r="58432" spans="5:8">
      <c r="H58432" s="1"/>
    </row>
    <row r="58433" spans="5:5">
      <c r="E58433" s="1"/>
    </row>
    <row r="58452" spans="5:8">
      <c r="E58452" s="1"/>
    </row>
    <row r="58459" spans="5:8">
      <c r="H58459" s="1"/>
    </row>
    <row r="58460" spans="5:8">
      <c r="E58460" s="1"/>
    </row>
    <row r="58479" spans="5:5">
      <c r="E58479" s="1"/>
    </row>
    <row r="58486" spans="5:8">
      <c r="H58486" s="1"/>
    </row>
    <row r="58487" spans="5:8">
      <c r="E58487" s="1"/>
    </row>
    <row r="58506" spans="5:5">
      <c r="E58506" s="1"/>
    </row>
    <row r="58513" spans="5:8">
      <c r="H58513" s="1"/>
    </row>
    <row r="58514" spans="5:8">
      <c r="E58514" s="1"/>
    </row>
    <row r="58533" spans="5:5">
      <c r="E58533" s="1"/>
    </row>
    <row r="58541" spans="5:5">
      <c r="E58541" s="1"/>
    </row>
    <row r="58560" spans="5:5">
      <c r="E58560" s="1"/>
    </row>
    <row r="58568" spans="5:5">
      <c r="E58568" s="1"/>
    </row>
    <row r="58587" spans="5:5">
      <c r="E58587" s="1"/>
    </row>
    <row r="58594" spans="5:8">
      <c r="H58594" s="1"/>
    </row>
    <row r="58595" spans="5:8">
      <c r="E58595" s="1"/>
    </row>
    <row r="58614" spans="5:8">
      <c r="E58614" s="1"/>
    </row>
    <row r="58621" spans="5:8">
      <c r="E58621" s="1"/>
      <c r="H58621" s="1"/>
    </row>
    <row r="58622" spans="5:8">
      <c r="G58622" s="1"/>
    </row>
    <row r="58623" spans="5:8">
      <c r="E58623" s="1"/>
    </row>
    <row r="58625" spans="8:8">
      <c r="H58625" s="1"/>
    </row>
    <row r="58641" spans="5:8">
      <c r="E58641" s="1"/>
    </row>
    <row r="58648" spans="5:8">
      <c r="H58648" s="1"/>
    </row>
    <row r="58649" spans="5:8">
      <c r="E58649" s="1"/>
    </row>
    <row r="58668" spans="5:5">
      <c r="E58668" s="1"/>
    </row>
    <row r="58675" spans="5:8">
      <c r="H58675" s="1"/>
    </row>
    <row r="58676" spans="5:8">
      <c r="E58676" s="1"/>
      <c r="G58676" s="1"/>
    </row>
    <row r="58677" spans="5:8">
      <c r="E58677" s="1"/>
    </row>
    <row r="58679" spans="5:8">
      <c r="H58679" s="1"/>
    </row>
    <row r="58695" spans="5:8">
      <c r="E58695" s="1"/>
    </row>
    <row r="58701" spans="5:8">
      <c r="E58701" s="1"/>
    </row>
    <row r="58702" spans="5:8">
      <c r="H58702" s="1"/>
    </row>
    <row r="58703" spans="5:8">
      <c r="G58703" s="1"/>
    </row>
    <row r="58704" spans="5:8">
      <c r="E58704" s="1"/>
    </row>
    <row r="58706" spans="8:8">
      <c r="H58706" s="1"/>
    </row>
    <row r="58722" spans="5:8">
      <c r="E58722" s="1"/>
    </row>
    <row r="58729" spans="5:8">
      <c r="H58729" s="1"/>
    </row>
    <row r="58730" spans="5:8">
      <c r="G58730" s="1"/>
    </row>
    <row r="58731" spans="5:8">
      <c r="E58731" s="1"/>
    </row>
    <row r="58733" spans="5:8">
      <c r="H58733" s="1"/>
    </row>
    <row r="58749" spans="5:5">
      <c r="E58749" s="1"/>
    </row>
    <row r="58756" spans="5:8">
      <c r="H58756" s="1"/>
    </row>
    <row r="58757" spans="5:8">
      <c r="E58757" s="1"/>
    </row>
    <row r="58758" spans="5:8">
      <c r="E58758" s="1"/>
    </row>
    <row r="58776" spans="5:8">
      <c r="E58776" s="1"/>
    </row>
    <row r="58783" spans="5:8">
      <c r="H58783" s="1"/>
    </row>
    <row r="58784" spans="5:8">
      <c r="E58784" s="1"/>
    </row>
    <row r="58803" spans="5:8">
      <c r="E58803" s="1"/>
    </row>
    <row r="58810" spans="5:8">
      <c r="H58810" s="1"/>
    </row>
    <row r="58811" spans="5:8">
      <c r="E58811" s="1"/>
      <c r="G58811" s="1"/>
    </row>
    <row r="58812" spans="5:8">
      <c r="E58812" s="1"/>
    </row>
    <row r="58814" spans="5:8">
      <c r="H58814" s="1"/>
    </row>
    <row r="58830" spans="5:5">
      <c r="E58830" s="1"/>
    </row>
    <row r="58837" spans="5:8">
      <c r="H58837" s="1"/>
    </row>
    <row r="58838" spans="5:8">
      <c r="E58838" s="1"/>
    </row>
    <row r="58839" spans="5:8">
      <c r="E58839" s="1"/>
    </row>
    <row r="58857" spans="5:8">
      <c r="E58857" s="1"/>
    </row>
    <row r="58864" spans="5:8">
      <c r="H58864" s="1"/>
    </row>
    <row r="58865" spans="5:5">
      <c r="E58865" s="1"/>
    </row>
    <row r="58891" spans="5:8">
      <c r="H58891" s="1"/>
    </row>
    <row r="58892" spans="5:8">
      <c r="E58892" s="1"/>
    </row>
    <row r="58918" spans="5:8">
      <c r="H58918" s="1"/>
    </row>
    <row r="58919" spans="5:8">
      <c r="E58919" s="1"/>
    </row>
    <row r="58945" spans="5:8">
      <c r="H58945" s="1"/>
    </row>
    <row r="58946" spans="5:8">
      <c r="E58946" s="1"/>
    </row>
    <row r="58972" spans="5:8">
      <c r="H58972" s="1"/>
    </row>
    <row r="58973" spans="5:8">
      <c r="E58973" s="1"/>
    </row>
    <row r="58992" spans="5:5">
      <c r="E58992" s="1"/>
    </row>
    <row r="58999" spans="8:8">
      <c r="H58999" s="1"/>
    </row>
    <row r="59000" spans="8:8">
      <c r="H59000" s="1"/>
    </row>
    <row r="59019" spans="5:7">
      <c r="E59019" s="1"/>
      <c r="G59019" s="1"/>
    </row>
    <row r="59026" spans="7:8">
      <c r="H59026" s="1"/>
    </row>
    <row r="59027" spans="7:8">
      <c r="G59027" s="1"/>
    </row>
    <row r="59053" spans="5:8">
      <c r="H59053" s="1"/>
    </row>
    <row r="59054" spans="5:8">
      <c r="E59054" s="1"/>
      <c r="G59054" s="1"/>
    </row>
    <row r="59071" spans="8:8">
      <c r="H59071" s="1"/>
    </row>
    <row r="59187" spans="5:8">
      <c r="E59187" s="1"/>
    </row>
    <row r="59188" spans="5:8">
      <c r="E59188" s="1"/>
      <c r="H59188" s="1"/>
    </row>
    <row r="59189" spans="5:8">
      <c r="E59189" s="1"/>
    </row>
    <row r="59215" spans="5:5">
      <c r="E59215" s="1"/>
    </row>
    <row r="59216" spans="5:5">
      <c r="E59216" s="1"/>
    </row>
    <row r="59459" spans="5:5">
      <c r="E59459" s="1"/>
    </row>
    <row r="59836" spans="5:8">
      <c r="E59836" s="1"/>
      <c r="H59836" s="1"/>
    </row>
    <row r="59837" spans="5:8">
      <c r="E59837" s="1"/>
      <c r="G59837" s="1"/>
    </row>
    <row r="59883" spans="5:5">
      <c r="E59883" s="1"/>
    </row>
    <row r="60216" spans="5:5">
      <c r="E60216" s="1"/>
    </row>
    <row r="60350" spans="8:8">
      <c r="H60350" s="1"/>
    </row>
    <row r="60369" spans="5:7">
      <c r="E60369" s="1"/>
      <c r="G60369" s="1"/>
    </row>
    <row r="60404" spans="7:8">
      <c r="G60404" s="1"/>
      <c r="H60404" s="1"/>
    </row>
    <row r="60423" spans="7:8">
      <c r="G60423" s="1"/>
      <c r="H60423" s="1"/>
    </row>
    <row r="60592" spans="5:5">
      <c r="E60592" s="1"/>
    </row>
    <row r="60593" spans="5:5">
      <c r="E60593" s="1"/>
    </row>
    <row r="61376" spans="5:5">
      <c r="E61376" s="1"/>
    </row>
    <row r="62104" spans="5:5">
      <c r="E62104" s="1"/>
    </row>
    <row r="62158" spans="5:5">
      <c r="E62158" s="1"/>
    </row>
    <row r="66047" spans="5:5">
      <c r="E66047" s="1"/>
    </row>
    <row r="67882" spans="5:5">
      <c r="E67882" s="1"/>
    </row>
    <row r="67883" spans="5:5">
      <c r="E67883" s="1"/>
    </row>
    <row r="67910" spans="7:7">
      <c r="G67910" s="1"/>
    </row>
    <row r="68010" spans="5:5">
      <c r="E68010" s="1"/>
    </row>
    <row r="68037" spans="5:5">
      <c r="E68037" s="1"/>
    </row>
    <row r="68064" spans="5:5">
      <c r="E68064" s="1"/>
    </row>
    <row r="68091" spans="5:5">
      <c r="E68091" s="1"/>
    </row>
    <row r="68118" spans="5:5">
      <c r="E68118" s="1"/>
    </row>
    <row r="68145" spans="5:5">
      <c r="E68145" s="1"/>
    </row>
    <row r="68181" spans="5:5">
      <c r="E68181" s="1"/>
    </row>
    <row r="68280" spans="5:5">
      <c r="E68280" s="1"/>
    </row>
    <row r="68307" spans="5:5">
      <c r="E68307" s="1"/>
    </row>
    <row r="68334" spans="5:5">
      <c r="E68334" s="1"/>
    </row>
    <row r="68361" spans="5:5">
      <c r="E68361" s="1"/>
    </row>
    <row r="68388" spans="5:5">
      <c r="E68388" s="1"/>
    </row>
    <row r="68415" spans="5:5">
      <c r="E68415" s="1"/>
    </row>
    <row r="68423" spans="5:5">
      <c r="E68423" s="1"/>
    </row>
    <row r="68442" spans="5:5">
      <c r="E68442" s="1"/>
    </row>
    <row r="68469" spans="5:5">
      <c r="E68469" s="1"/>
    </row>
    <row r="68496" spans="5:5">
      <c r="E68496" s="1"/>
    </row>
    <row r="68612" spans="7:8">
      <c r="G68612" s="1"/>
      <c r="H68612" s="1"/>
    </row>
    <row r="68631" spans="7:8">
      <c r="G68631" s="1"/>
    </row>
    <row r="68639" spans="7:8">
      <c r="H68639" s="1"/>
    </row>
    <row r="68656" spans="5:5">
      <c r="E68656" s="1"/>
    </row>
    <row r="68658" spans="5:8">
      <c r="E68658" s="1"/>
      <c r="G68658" s="1"/>
    </row>
    <row r="68666" spans="5:8">
      <c r="H68666" s="1"/>
    </row>
    <row r="68685" spans="5:7">
      <c r="E68685" s="1"/>
      <c r="G68685" s="1"/>
    </row>
    <row r="68693" spans="8:8">
      <c r="H68693" s="1"/>
    </row>
    <row r="68712" spans="5:8">
      <c r="E68712" s="1"/>
      <c r="G68712" s="1"/>
    </row>
    <row r="68720" spans="5:8">
      <c r="H68720" s="1"/>
    </row>
    <row r="68739" spans="5:8">
      <c r="E68739" s="1"/>
      <c r="G68739" s="1"/>
    </row>
    <row r="68747" spans="5:8">
      <c r="H68747" s="1"/>
    </row>
    <row r="68766" spans="5:7">
      <c r="E68766" s="1"/>
      <c r="G68766" s="1"/>
    </row>
    <row r="68774" spans="8:8">
      <c r="H68774" s="1"/>
    </row>
    <row r="68793" spans="5:7">
      <c r="E68793" s="1"/>
      <c r="G68793" s="1"/>
    </row>
    <row r="70880" spans="5:5">
      <c r="E70880" s="1"/>
    </row>
    <row r="70934" spans="5:5">
      <c r="E70934" s="1"/>
    </row>
    <row r="72850" spans="5:5">
      <c r="E72850" s="1"/>
    </row>
    <row r="72919" spans="5:5">
      <c r="E72919" s="1"/>
    </row>
    <row r="72986" spans="5:5">
      <c r="E72986" s="1"/>
    </row>
    <row r="73013" spans="5:5">
      <c r="E73013" s="1"/>
    </row>
    <row r="73039" spans="8:8">
      <c r="H73039" s="1"/>
    </row>
    <row r="73094" spans="5:5">
      <c r="E73094" s="1"/>
    </row>
    <row r="73120" spans="8:8">
      <c r="H73120" s="1"/>
    </row>
    <row r="73140" spans="5:8">
      <c r="E73140" s="1"/>
    </row>
    <row r="73147" spans="5:8">
      <c r="E73147" s="1"/>
      <c r="H73147" s="1"/>
    </row>
    <row r="73148" spans="5:8">
      <c r="E73148" s="1"/>
      <c r="G73148" s="1"/>
    </row>
    <row r="73167" spans="7:7">
      <c r="G73167" s="1"/>
    </row>
    <row r="73201" spans="5:5">
      <c r="E73201" s="1"/>
    </row>
    <row r="73202" spans="5:5">
      <c r="E73202" s="1"/>
    </row>
    <row r="73228" spans="5:8">
      <c r="E73228" s="1"/>
    </row>
    <row r="73229" spans="5:8">
      <c r="E73229" s="1"/>
      <c r="G73229" s="1"/>
      <c r="H73229" s="1"/>
    </row>
    <row r="73248" spans="7:7">
      <c r="G73248" s="1"/>
    </row>
    <row r="73255" spans="7:8">
      <c r="H73255" s="1"/>
    </row>
    <row r="73256" spans="7:8">
      <c r="G73256" s="1"/>
    </row>
    <row r="73282" spans="8:8">
      <c r="H73282" s="1"/>
    </row>
    <row r="73302" spans="5:5">
      <c r="E73302" s="1"/>
    </row>
    <row r="73309" spans="5:5">
      <c r="E73309" s="1"/>
    </row>
    <row r="73310" spans="5:5">
      <c r="E73310" s="1"/>
    </row>
    <row r="73329" spans="5:8">
      <c r="E73329" s="1"/>
    </row>
    <row r="73336" spans="5:8">
      <c r="E73336" s="1"/>
      <c r="G73336" s="1"/>
    </row>
    <row r="73337" spans="5:8">
      <c r="E73337" s="1"/>
      <c r="G73337" s="1"/>
      <c r="H73337" s="1"/>
    </row>
    <row r="73356" spans="7:7">
      <c r="G73356" s="1"/>
    </row>
    <row r="73363" spans="5:5">
      <c r="E73363" s="1"/>
    </row>
    <row r="73364" spans="5:5">
      <c r="E73364" s="1"/>
    </row>
    <row r="73391" spans="7:7">
      <c r="G73391" s="1"/>
    </row>
    <row r="73417" spans="8:8">
      <c r="H73417" s="1"/>
    </row>
    <row r="73444" spans="8:8">
      <c r="H73444" s="1"/>
    </row>
    <row r="73491" spans="5:8">
      <c r="E73491" s="1"/>
    </row>
    <row r="73498" spans="5:8">
      <c r="H73498" s="1"/>
    </row>
    <row r="73499" spans="5:8">
      <c r="E73499" s="1"/>
    </row>
    <row r="73526" spans="5:5">
      <c r="E73526" s="1"/>
    </row>
    <row r="73552" spans="8:8">
      <c r="H73552" s="1"/>
    </row>
    <row r="73579" spans="5:8">
      <c r="E73579" s="1"/>
      <c r="H73579" s="1"/>
    </row>
    <row r="73580" spans="5:8">
      <c r="E73580" s="1"/>
    </row>
    <row r="73606" spans="8:8">
      <c r="H73606" s="1"/>
    </row>
    <row r="74120" spans="5:5">
      <c r="E74120" s="1"/>
    </row>
    <row r="74255" spans="5:5">
      <c r="E74255" s="1"/>
    </row>
    <row r="74282" spans="5:5">
      <c r="E74282" s="1"/>
    </row>
    <row r="75092" spans="5:5">
      <c r="E75092" s="1"/>
    </row>
    <row r="75119" spans="7:7">
      <c r="G75119" s="1"/>
    </row>
    <row r="75200" spans="8:8">
      <c r="H75200" s="1"/>
    </row>
    <row r="75219" spans="5:7">
      <c r="G75219" s="1"/>
    </row>
    <row r="75227" spans="5:7">
      <c r="G75227" s="1"/>
    </row>
    <row r="75230" spans="5:7">
      <c r="E75230" s="1"/>
    </row>
    <row r="75254" spans="7:8">
      <c r="G75254" s="1"/>
      <c r="H75254" s="1"/>
    </row>
    <row r="75273" spans="7:7">
      <c r="G75273" s="1"/>
    </row>
    <row r="75281" spans="7:7">
      <c r="G75281" s="1"/>
    </row>
    <row r="75308" spans="7:8">
      <c r="G75308" s="1"/>
      <c r="H75308" s="1"/>
    </row>
    <row r="75325" spans="7:7">
      <c r="G75325" s="1"/>
    </row>
    <row r="75335" spans="8:8">
      <c r="H75335" s="1"/>
    </row>
    <row r="75352" spans="7:7">
      <c r="G75352" s="1"/>
    </row>
    <row r="76089" spans="5:8">
      <c r="E76089" s="1"/>
    </row>
    <row r="76090" spans="5:8">
      <c r="E76090" s="1"/>
      <c r="H76090" s="1"/>
    </row>
    <row r="76091" spans="5:8">
      <c r="E76091" s="1"/>
      <c r="G76091" s="1"/>
      <c r="H76091" s="1"/>
    </row>
    <row r="77764" spans="5:8">
      <c r="E77764" s="1"/>
      <c r="H77764" s="1"/>
    </row>
    <row r="77765" spans="5:8">
      <c r="E77765" s="1"/>
      <c r="G77765" s="1"/>
    </row>
    <row r="77766" spans="5:8">
      <c r="E77766" s="1"/>
    </row>
    <row r="78223" spans="5:5">
      <c r="E78223" s="1"/>
    </row>
    <row r="78224" spans="5:5">
      <c r="E78224" s="1"/>
    </row>
    <row r="80627" spans="5:5">
      <c r="E80627" s="1"/>
    </row>
    <row r="80735" spans="5:5">
      <c r="E80735" s="1"/>
    </row>
    <row r="80923" spans="5:8">
      <c r="E80923" s="1"/>
    </row>
    <row r="80924" spans="5:8">
      <c r="E80924" s="1"/>
      <c r="H80924" s="1"/>
    </row>
    <row r="80943" spans="5:7">
      <c r="E80943" s="1"/>
      <c r="G80943" s="1"/>
    </row>
    <row r="80951" spans="8:8">
      <c r="H80951" s="1"/>
    </row>
    <row r="80970" spans="7:7">
      <c r="G80970" s="1"/>
    </row>
    <row r="80978" spans="5:5">
      <c r="E80978" s="1"/>
    </row>
    <row r="80997" spans="5:5">
      <c r="E80997" s="1"/>
    </row>
    <row r="81024" spans="5:5">
      <c r="E81024" s="1"/>
    </row>
    <row r="81032" spans="5:5">
      <c r="E81032" s="1"/>
    </row>
    <row r="81051" spans="5:5">
      <c r="E81051" s="1"/>
    </row>
    <row r="81059" spans="8:8">
      <c r="H81059" s="1"/>
    </row>
    <row r="81078" spans="5:8">
      <c r="E81078" s="1"/>
      <c r="G81078" s="1"/>
    </row>
    <row r="81086" spans="5:8">
      <c r="H81086" s="1"/>
    </row>
    <row r="81105" spans="5:7">
      <c r="E81105" s="1"/>
      <c r="G81105" s="1"/>
    </row>
    <row r="81356" spans="8:8">
      <c r="H81356" s="1"/>
    </row>
    <row r="81491" spans="8:8">
      <c r="H81491" s="1"/>
    </row>
    <row r="81626" spans="8:8">
      <c r="H81626" s="1"/>
    </row>
    <row r="82247" spans="8:8">
      <c r="H82247" s="1"/>
    </row>
    <row r="82490" spans="8:8">
      <c r="H82490" s="1"/>
    </row>
    <row r="85594" spans="5:5">
      <c r="E85594" s="1"/>
    </row>
    <row r="85595" spans="5:5">
      <c r="E85595" s="1"/>
    </row>
    <row r="85621" spans="5:5">
      <c r="E85621" s="1"/>
    </row>
    <row r="85622" spans="5:5">
      <c r="E85622" s="1"/>
    </row>
    <row r="85649" spans="7:7">
      <c r="G85649" s="1"/>
    </row>
    <row r="85702" spans="7:8">
      <c r="H85702" s="1"/>
    </row>
    <row r="85703" spans="7:8">
      <c r="G85703" s="1"/>
      <c r="H85703" s="1"/>
    </row>
    <row r="85729" spans="5:8">
      <c r="E85729" s="1"/>
      <c r="H85729" s="1"/>
    </row>
    <row r="85730" spans="5:8">
      <c r="E85730" s="1"/>
      <c r="H85730" s="1"/>
    </row>
    <row r="85756" spans="7:8">
      <c r="H85756" s="1"/>
    </row>
    <row r="85757" spans="7:8">
      <c r="G85757" s="1"/>
    </row>
    <row r="86513" spans="5:5">
      <c r="E86513" s="1"/>
    </row>
    <row r="86532" spans="5:5">
      <c r="E86532" s="1"/>
    </row>
    <row r="86567" spans="7:7">
      <c r="G86567" s="1"/>
    </row>
    <row r="86584" spans="5:8">
      <c r="E86584" s="1"/>
      <c r="H86584" s="1"/>
    </row>
    <row r="86594" spans="7:7">
      <c r="G86594" s="1"/>
    </row>
    <row r="86611" spans="5:8">
      <c r="E86611" s="1"/>
      <c r="H86611" s="1"/>
    </row>
    <row r="86621" spans="5:8">
      <c r="E86621" s="1"/>
    </row>
    <row r="86667" spans="5:5">
      <c r="E86667" s="1"/>
    </row>
    <row r="86675" spans="5:5">
      <c r="E86675" s="1"/>
    </row>
    <row r="86694" spans="5:5">
      <c r="E86694" s="1"/>
    </row>
    <row r="87700" spans="7:8">
      <c r="H87700" s="1"/>
    </row>
    <row r="87701" spans="7:8">
      <c r="G87701" s="1"/>
      <c r="H87701" s="1"/>
    </row>
    <row r="87718" spans="7:8">
      <c r="H87718" s="1"/>
    </row>
    <row r="87720" spans="7:8">
      <c r="G87720" s="1"/>
    </row>
    <row r="87727" spans="7:8">
      <c r="H87727" s="1"/>
    </row>
    <row r="87728" spans="7:8">
      <c r="G87728" s="1"/>
    </row>
    <row r="87745" spans="8:8">
      <c r="H87745" s="1"/>
    </row>
    <row r="89483" spans="5:5">
      <c r="E89483" s="1"/>
    </row>
    <row r="90714" spans="5:5">
      <c r="E90714" s="1"/>
    </row>
    <row r="90737" spans="5:5">
      <c r="E90737" s="1"/>
    </row>
    <row r="90806" spans="8:8">
      <c r="H90806" s="1"/>
    </row>
    <row r="90825" spans="5:7">
      <c r="E90825" s="1"/>
      <c r="G90825" s="1"/>
    </row>
    <row r="90833" spans="8:8">
      <c r="H90833" s="1"/>
    </row>
    <row r="90852" spans="5:7">
      <c r="E90852" s="1"/>
      <c r="G90852" s="1"/>
    </row>
    <row r="90887" spans="8:8">
      <c r="H90887" s="1"/>
    </row>
    <row r="90906" spans="5:7">
      <c r="E90906" s="1"/>
      <c r="G90906" s="1"/>
    </row>
    <row r="91265" spans="8:8">
      <c r="H91265" s="1"/>
    </row>
    <row r="91284" spans="5:7">
      <c r="E91284" s="1"/>
      <c r="G91284" s="1"/>
    </row>
    <row r="91427" spans="7:7">
      <c r="G91427" s="1"/>
    </row>
    <row r="91450" spans="8:8">
      <c r="H91450" s="1"/>
    </row>
    <row r="91480" spans="5:5">
      <c r="E91480" s="1"/>
    </row>
    <row r="91561" spans="5:5">
      <c r="E91561" s="1"/>
    </row>
    <row r="91980" spans="5:5">
      <c r="E91980" s="1"/>
    </row>
    <row r="92263" spans="5:5">
      <c r="E92263" s="1"/>
    </row>
    <row r="92264" spans="5:5">
      <c r="E92264" s="1"/>
    </row>
    <row r="92318" spans="7:7">
      <c r="G92318" s="1"/>
    </row>
    <row r="92425" spans="5:5">
      <c r="E92425" s="1"/>
    </row>
    <row r="92426" spans="5:5">
      <c r="E92426" s="1"/>
    </row>
    <row r="92628" spans="5:5">
      <c r="E92628" s="1"/>
    </row>
    <row r="93613" spans="5:5">
      <c r="E93613" s="1"/>
    </row>
    <row r="93640" spans="5:5">
      <c r="E93640" s="1"/>
    </row>
    <row r="93816" spans="5:5">
      <c r="E93816" s="1"/>
    </row>
    <row r="94450" spans="5:5">
      <c r="E94450" s="1"/>
    </row>
    <row r="94504" spans="5:5">
      <c r="E94504" s="1"/>
    </row>
    <row r="94505" spans="5:5">
      <c r="E94505" s="1"/>
    </row>
    <row r="94613" spans="5:5">
      <c r="E94613" s="1"/>
    </row>
    <row r="95449" spans="5:5">
      <c r="E95449" s="1"/>
    </row>
    <row r="95665" spans="5:5">
      <c r="E95665" s="1"/>
    </row>
    <row r="96448" spans="5:5">
      <c r="E96448" s="1"/>
    </row>
    <row r="96745" spans="5:5">
      <c r="E96745" s="1"/>
    </row>
    <row r="96746" spans="5:5">
      <c r="E96746" s="1"/>
    </row>
    <row r="97690" spans="5:5">
      <c r="E97690" s="1"/>
    </row>
    <row r="97692" spans="5:5">
      <c r="E97692" s="1"/>
    </row>
    <row r="97744" spans="5:5">
      <c r="E97744" s="1"/>
    </row>
    <row r="97746" spans="5:5">
      <c r="E97746" s="1"/>
    </row>
    <row r="97799" spans="7:8">
      <c r="G97799" s="1"/>
    </row>
    <row r="97802" spans="7:8">
      <c r="H97802" s="1"/>
    </row>
    <row r="97908" spans="5:5">
      <c r="E97908" s="1"/>
    </row>
    <row r="97933" spans="5:5">
      <c r="E97933" s="1"/>
    </row>
    <row r="97934" spans="5:5">
      <c r="E97934" s="1"/>
    </row>
    <row r="97935" spans="5:5">
      <c r="E97935" s="1"/>
    </row>
    <row r="97950" spans="7:7">
      <c r="G97950" s="1"/>
    </row>
    <row r="97960" spans="5:8">
      <c r="E97960" s="1"/>
    </row>
    <row r="97961" spans="5:8">
      <c r="H97961" s="1"/>
    </row>
    <row r="97980" spans="5:7">
      <c r="E97980" s="1"/>
      <c r="G97980" s="1"/>
    </row>
    <row r="97987" spans="5:8">
      <c r="E97987" s="1"/>
    </row>
    <row r="97988" spans="5:8">
      <c r="H97988" s="1"/>
    </row>
    <row r="98007" spans="5:7">
      <c r="E98007" s="1"/>
      <c r="G98007" s="1"/>
    </row>
    <row r="98121" spans="5:8">
      <c r="H98121" s="1"/>
    </row>
    <row r="98122" spans="5:8">
      <c r="E98122" s="1"/>
    </row>
    <row r="98123" spans="5:8">
      <c r="E98123" s="1"/>
      <c r="G98123" s="1"/>
    </row>
    <row r="98148" spans="5:8">
      <c r="H98148" s="1"/>
    </row>
    <row r="98149" spans="5:8">
      <c r="E98149" s="1"/>
    </row>
    <row r="98150" spans="5:8">
      <c r="E98150" s="1"/>
      <c r="G98150" s="1"/>
    </row>
    <row r="98175" spans="5:8">
      <c r="H98175" s="1"/>
    </row>
    <row r="98176" spans="5:8">
      <c r="E98176" s="1"/>
    </row>
    <row r="98177" spans="5:7">
      <c r="E98177" s="1"/>
      <c r="G98177" s="1"/>
    </row>
    <row r="98203" spans="5:8">
      <c r="E98203" s="1"/>
    </row>
    <row r="98204" spans="5:8">
      <c r="E98204" s="1"/>
      <c r="H98204" s="1"/>
    </row>
    <row r="98221" spans="7:7">
      <c r="G98221" s="1"/>
    </row>
    <row r="98231" spans="7:7">
      <c r="G98231" s="1"/>
    </row>
    <row r="98258" spans="7:7">
      <c r="G98258" s="1"/>
    </row>
    <row r="98284" spans="5:5">
      <c r="E98284" s="1"/>
    </row>
    <row r="98285" spans="5:5">
      <c r="E98285" s="1"/>
    </row>
    <row r="98286" spans="5:5">
      <c r="E98286" s="1"/>
    </row>
    <row r="98301" spans="7:7">
      <c r="G98301" s="1"/>
    </row>
    <row r="98311" spans="5:5">
      <c r="E98311" s="1"/>
    </row>
    <row r="98312" spans="5:5">
      <c r="E98312" s="1"/>
    </row>
    <row r="98313" spans="5:5">
      <c r="E98313" s="1"/>
    </row>
    <row r="98338" spans="5:5">
      <c r="E98338" s="1"/>
    </row>
    <row r="98339" spans="5:5">
      <c r="E98339" s="1"/>
    </row>
    <row r="98340" spans="5:5">
      <c r="E98340" s="1"/>
    </row>
    <row r="98365" spans="5:7">
      <c r="E98365" s="1"/>
    </row>
    <row r="98366" spans="5:7">
      <c r="E98366" s="1"/>
      <c r="G98366" s="1"/>
    </row>
    <row r="98367" spans="5:7">
      <c r="E98367" s="1"/>
    </row>
    <row r="98383" spans="8:8">
      <c r="H98383" s="1"/>
    </row>
    <row r="98385" spans="7:7">
      <c r="G98385" s="1"/>
    </row>
    <row r="98393" spans="7:7">
      <c r="G98393" s="1"/>
    </row>
    <row r="98419" spans="5:7">
      <c r="E98419" s="1"/>
    </row>
    <row r="98420" spans="5:7">
      <c r="G98420" s="1"/>
    </row>
    <row r="98447" spans="7:7">
      <c r="G98447" s="1"/>
    </row>
    <row r="99095" spans="7:7">
      <c r="G99095" s="1"/>
    </row>
    <row r="99112" spans="8:8">
      <c r="H99112" s="1"/>
    </row>
    <row r="99122" spans="5:7">
      <c r="G99122" s="1"/>
    </row>
    <row r="99123" spans="5:7">
      <c r="E99123" s="1"/>
    </row>
    <row r="99139" spans="5:8">
      <c r="H99139" s="1"/>
    </row>
    <row r="99149" spans="5:8">
      <c r="E99149" s="1"/>
      <c r="G99149" s="1"/>
    </row>
    <row r="99150" spans="5:8">
      <c r="E99150" s="1"/>
    </row>
    <row r="99175" spans="5:5">
      <c r="E99175" s="1"/>
    </row>
    <row r="99176" spans="5:5">
      <c r="E99176" s="1"/>
    </row>
    <row r="99177" spans="5:5">
      <c r="E99177" s="1"/>
    </row>
    <row r="99203" spans="5:7">
      <c r="G99203" s="1"/>
    </row>
    <row r="99204" spans="5:7">
      <c r="E99204" s="1"/>
    </row>
    <row r="99581" spans="5:5">
      <c r="E99581" s="1"/>
    </row>
    <row r="99608" spans="5:5">
      <c r="E99608" s="1"/>
    </row>
    <row r="99635" spans="5:5">
      <c r="E99635" s="1"/>
    </row>
    <row r="99662" spans="5:5">
      <c r="E99662" s="1"/>
    </row>
    <row r="99689" spans="5:5">
      <c r="E99689" s="1"/>
    </row>
    <row r="99716" spans="5:5">
      <c r="E99716" s="1"/>
    </row>
    <row r="99742" spans="5:8">
      <c r="E99742" s="1"/>
    </row>
    <row r="99743" spans="5:8">
      <c r="G99743" s="1"/>
      <c r="H99743" s="1"/>
    </row>
    <row r="99762" spans="7:8">
      <c r="G99762" s="1"/>
      <c r="H99762" s="1"/>
    </row>
    <row r="99878" spans="5:5">
      <c r="E99878" s="1"/>
    </row>
    <row r="100120" spans="5:5">
      <c r="E100120" s="1"/>
    </row>
    <row r="100121" spans="5:5">
      <c r="E100121" s="1"/>
    </row>
    <row r="100148" spans="5:5">
      <c r="E100148" s="1"/>
    </row>
    <row r="100175" spans="5:5">
      <c r="E100175" s="1"/>
    </row>
    <row r="100202" spans="5:5">
      <c r="E100202" s="1"/>
    </row>
    <row r="100229" spans="5:5">
      <c r="E100229" s="1"/>
    </row>
    <row r="100256" spans="5:5">
      <c r="E100256" s="1"/>
    </row>
    <row r="100415" spans="5:5">
      <c r="E100415" s="1"/>
    </row>
    <row r="100417" spans="5:8">
      <c r="E100417" s="1"/>
    </row>
    <row r="100418" spans="5:8">
      <c r="E100418" s="1"/>
      <c r="H100418" s="1"/>
    </row>
    <row r="100434" spans="5:7">
      <c r="G100434" s="1"/>
    </row>
    <row r="100437" spans="5:7">
      <c r="E100437" s="1"/>
      <c r="G100437" s="1"/>
    </row>
    <row r="100444" spans="5:7">
      <c r="E100444" s="1"/>
    </row>
    <row r="100445" spans="5:7">
      <c r="E100445" s="1"/>
      <c r="G100445" s="1"/>
    </row>
    <row r="100471" spans="5:7">
      <c r="E100471" s="1"/>
    </row>
    <row r="100472" spans="5:7">
      <c r="E100472" s="1"/>
      <c r="G100472" s="1"/>
    </row>
    <row r="100498" spans="5:7">
      <c r="E100498" s="1"/>
    </row>
    <row r="100499" spans="5:7">
      <c r="E100499" s="1"/>
      <c r="G100499" s="1"/>
    </row>
    <row r="100525" spans="5:7">
      <c r="E100525" s="1"/>
    </row>
    <row r="100526" spans="5:7">
      <c r="E100526" s="1"/>
      <c r="G100526" s="1"/>
    </row>
    <row r="100552" spans="5:7">
      <c r="E100552" s="1"/>
    </row>
    <row r="100553" spans="5:7">
      <c r="E100553" s="1"/>
      <c r="G100553" s="1"/>
    </row>
    <row r="100579" spans="5:7">
      <c r="E100579" s="1"/>
    </row>
    <row r="100580" spans="5:7">
      <c r="E100580" s="1"/>
      <c r="G100580" s="1"/>
    </row>
    <row r="100606" spans="5:5">
      <c r="E100606" s="1"/>
    </row>
    <row r="100607" spans="5:5">
      <c r="E100607" s="1"/>
    </row>
    <row r="100633" spans="5:5">
      <c r="E100633" s="1"/>
    </row>
    <row r="100661" spans="5:5">
      <c r="E100661" s="1"/>
    </row>
    <row r="100849" spans="5:5">
      <c r="E100849" s="1"/>
    </row>
    <row r="100850" spans="5:5">
      <c r="E100850" s="1"/>
    </row>
    <row r="100875" spans="5:8">
      <c r="G100875" s="1"/>
    </row>
    <row r="100876" spans="5:8">
      <c r="E100876" s="1"/>
      <c r="H100876" s="1"/>
    </row>
    <row r="100877" spans="5:8">
      <c r="E100877" s="1"/>
      <c r="G100877" s="1"/>
    </row>
    <row r="100903" spans="5:5">
      <c r="E100903" s="1"/>
    </row>
    <row r="100904" spans="5:5">
      <c r="E100904" s="1"/>
    </row>
    <row r="100957" spans="5:5">
      <c r="E100957" s="1"/>
    </row>
    <row r="100958" spans="5:5">
      <c r="E100958" s="1"/>
    </row>
    <row r="101714" spans="5:5">
      <c r="E101714" s="1"/>
    </row>
    <row r="101741" spans="5:5">
      <c r="E101741" s="1"/>
    </row>
    <row r="101767" spans="5:5">
      <c r="E101767" s="1"/>
    </row>
    <row r="101768" spans="5:5">
      <c r="E101768" s="1"/>
    </row>
    <row r="101794" spans="5:5">
      <c r="E101794" s="1"/>
    </row>
    <row r="101795" spans="5:5">
      <c r="E101795" s="1"/>
    </row>
    <row r="101822" spans="5:5">
      <c r="E101822" s="1"/>
    </row>
    <row r="101849" spans="5:8">
      <c r="G101849" s="1"/>
      <c r="H101849" s="1"/>
    </row>
    <row r="101850" spans="5:8">
      <c r="E101850" s="1"/>
    </row>
    <row r="101852" spans="5:8">
      <c r="G101852" s="1"/>
    </row>
    <row r="101930" spans="7:7">
      <c r="G101930" s="1"/>
    </row>
    <row r="101985" spans="5:5">
      <c r="E101985" s="1"/>
    </row>
    <row r="102227" spans="7:7">
      <c r="G102227" s="1"/>
    </row>
    <row r="102255" spans="5:5">
      <c r="E102255" s="1"/>
    </row>
    <row r="102281" spans="7:7">
      <c r="G102281" s="1"/>
    </row>
    <row r="102335" spans="5:5">
      <c r="E102335" s="1"/>
    </row>
    <row r="102362" spans="5:5">
      <c r="E102362" s="1"/>
    </row>
    <row r="102389" spans="5:5">
      <c r="E102389" s="1"/>
    </row>
    <row r="102605" spans="5:5">
      <c r="E102605" s="1"/>
    </row>
    <row r="102632" spans="5:5">
      <c r="E102632" s="1"/>
    </row>
    <row r="102658" spans="5:5">
      <c r="E102658" s="1"/>
    </row>
    <row r="102659" spans="5:5">
      <c r="E102659" s="1"/>
    </row>
    <row r="103009" spans="5:8">
      <c r="E103009" s="1"/>
    </row>
    <row r="103010" spans="5:8">
      <c r="H103010" s="1"/>
    </row>
    <row r="103029" spans="5:8">
      <c r="E103029" s="1"/>
      <c r="G103029" s="1"/>
    </row>
    <row r="103037" spans="5:8">
      <c r="H103037" s="1"/>
    </row>
    <row r="103056" spans="5:7">
      <c r="E103056" s="1"/>
      <c r="G103056" s="1"/>
    </row>
    <row r="103064" spans="8:8">
      <c r="H103064" s="1"/>
    </row>
    <row r="103083" spans="5:7">
      <c r="E103083" s="1"/>
      <c r="G103083" s="1"/>
    </row>
    <row r="103091" spans="8:8">
      <c r="H103091" s="1"/>
    </row>
    <row r="103110" spans="7:7">
      <c r="G103110" s="1"/>
    </row>
    <row r="103145" spans="5:5">
      <c r="E103145" s="1"/>
    </row>
    <row r="103198" spans="5:8">
      <c r="E103198" s="1"/>
      <c r="G103198" s="1"/>
    </row>
    <row r="103199" spans="5:8">
      <c r="E103199" s="1"/>
      <c r="H103199" s="1"/>
    </row>
    <row r="103225" spans="5:5">
      <c r="E103225" s="1"/>
    </row>
    <row r="103226" spans="5:5">
      <c r="E103226" s="1"/>
    </row>
    <row r="103252" spans="5:5">
      <c r="E103252" s="1"/>
    </row>
    <row r="103253" spans="5:5">
      <c r="E103253" s="1"/>
    </row>
    <row r="104792" spans="5:7">
      <c r="E104792" s="1"/>
      <c r="G104792" s="1"/>
    </row>
    <row r="104808" spans="7:7">
      <c r="G104808" s="1"/>
    </row>
    <row r="104819" spans="5:5">
      <c r="E104819" s="1"/>
    </row>
    <row r="105155" spans="5:5">
      <c r="E105155" s="1"/>
    </row>
    <row r="105547" spans="5:5">
      <c r="E105547" s="1"/>
    </row>
    <row r="105548" spans="5:5">
      <c r="E105548" s="1"/>
    </row>
    <row r="105565" spans="5:5">
      <c r="E105565" s="1"/>
    </row>
    <row r="105574" spans="5:8">
      <c r="E105574" s="1"/>
      <c r="G105574" s="1"/>
    </row>
    <row r="105575" spans="5:8">
      <c r="E105575" s="1"/>
      <c r="G105575" s="1"/>
      <c r="H105575" s="1"/>
    </row>
    <row r="105591" spans="7:7">
      <c r="G105591" s="1"/>
    </row>
    <row r="105594" spans="7:7">
      <c r="G105594" s="1"/>
    </row>
    <row r="105602" spans="7:8">
      <c r="G105602" s="1"/>
      <c r="H105602" s="1"/>
    </row>
    <row r="105619" spans="7:7">
      <c r="G105619" s="1"/>
    </row>
    <row r="105925" spans="5:5">
      <c r="E105925" s="1"/>
    </row>
    <row r="105926" spans="5:5">
      <c r="E105926" s="1"/>
    </row>
    <row r="105952" spans="5:5">
      <c r="E105952" s="1"/>
    </row>
    <row r="105953" spans="5:5">
      <c r="E105953" s="1"/>
    </row>
    <row r="107357" spans="8:8">
      <c r="H107357" s="1"/>
    </row>
    <row r="107376" spans="5:7">
      <c r="E107376" s="1"/>
      <c r="G107376" s="1"/>
    </row>
    <row r="107383" spans="5:5">
      <c r="E107383" s="1"/>
    </row>
    <row r="107410" spans="5:5">
      <c r="E107410" s="1"/>
    </row>
    <row r="107437" spans="5:5">
      <c r="E107437" s="1"/>
    </row>
    <row r="107465" spans="5:5">
      <c r="E107465" s="1"/>
    </row>
    <row r="107492" spans="8:8">
      <c r="H107492" s="1"/>
    </row>
    <row r="107511" spans="5:7">
      <c r="E107511" s="1"/>
      <c r="G107511" s="1"/>
    </row>
    <row r="107518" spans="5:7">
      <c r="E107518" s="1"/>
    </row>
    <row r="107519" spans="5:7">
      <c r="E107519" s="1"/>
    </row>
    <row r="107520" spans="5:7">
      <c r="E107520" s="1"/>
    </row>
    <row r="107572" spans="5:5">
      <c r="E107572" s="1"/>
    </row>
    <row r="107626" spans="5:5">
      <c r="E107626" s="1"/>
    </row>
    <row r="107654" spans="8:8">
      <c r="H107654" s="1"/>
    </row>
    <row r="107673" spans="5:7">
      <c r="E107673" s="1"/>
      <c r="G107673" s="1"/>
    </row>
    <row r="107680" spans="5:7">
      <c r="E107680" s="1"/>
    </row>
    <row r="107707" spans="5:5">
      <c r="E107707" s="1"/>
    </row>
    <row r="107869" spans="5:5">
      <c r="E107869" s="1"/>
    </row>
    <row r="108949" spans="5:8">
      <c r="E108949" s="1"/>
    </row>
    <row r="108950" spans="5:8">
      <c r="E108950" s="1"/>
      <c r="H108950" s="1"/>
    </row>
    <row r="108969" spans="5:7">
      <c r="E108969" s="1"/>
      <c r="G108969" s="1"/>
    </row>
    <row r="108976" spans="5:7">
      <c r="E108976" s="1"/>
    </row>
    <row r="108977" spans="5:8">
      <c r="E108977" s="1"/>
      <c r="H108977" s="1"/>
    </row>
    <row r="108996" spans="5:8">
      <c r="E108996" s="1"/>
      <c r="G108996" s="1"/>
    </row>
    <row r="109003" spans="5:8">
      <c r="E109003" s="1"/>
    </row>
    <row r="109004" spans="5:8">
      <c r="E109004" s="1"/>
      <c r="H109004" s="1"/>
    </row>
    <row r="109023" spans="5:7">
      <c r="E109023" s="1"/>
      <c r="G109023" s="1"/>
    </row>
    <row r="109111" spans="5:5">
      <c r="E109111" s="1"/>
    </row>
    <row r="109652" spans="8:8">
      <c r="H109652" s="1"/>
    </row>
    <row r="109671" spans="5:7">
      <c r="E109671" s="1"/>
      <c r="G109671" s="1"/>
    </row>
    <row r="109732" spans="5:8">
      <c r="E109732" s="1"/>
    </row>
    <row r="109733" spans="5:8">
      <c r="H109733" s="1"/>
    </row>
    <row r="109752" spans="5:7">
      <c r="E109752" s="1"/>
      <c r="G109752" s="1"/>
    </row>
    <row r="109760" spans="5:7">
      <c r="G109760" s="1"/>
    </row>
    <row r="109786" spans="5:8">
      <c r="E109786" s="1"/>
    </row>
    <row r="109787" spans="5:8">
      <c r="G109787" s="1"/>
      <c r="H109787" s="1"/>
    </row>
    <row r="109802" spans="5:8">
      <c r="E109802" s="1"/>
    </row>
    <row r="109803" spans="5:8">
      <c r="E109803" s="1"/>
      <c r="H109803" s="1"/>
    </row>
    <row r="109804" spans="5:8">
      <c r="E109804" s="1"/>
      <c r="G109804" s="1"/>
    </row>
    <row r="109813" spans="5:7">
      <c r="E109813" s="1"/>
    </row>
    <row r="109814" spans="5:7">
      <c r="E109814" s="1"/>
      <c r="G109814" s="1"/>
    </row>
    <row r="109829" spans="5:5">
      <c r="E109829" s="1"/>
    </row>
    <row r="109830" spans="5:5">
      <c r="E109830" s="1"/>
    </row>
    <row r="109840" spans="5:5">
      <c r="E109840" s="1"/>
    </row>
    <row r="109841" spans="5:7">
      <c r="E109841" s="1"/>
      <c r="G109841" s="1"/>
    </row>
    <row r="109856" spans="5:7">
      <c r="E109856" s="1"/>
    </row>
    <row r="109857" spans="5:5">
      <c r="E109857" s="1"/>
    </row>
    <row r="109858" spans="5:5">
      <c r="E109858" s="1"/>
    </row>
    <row r="109867" spans="5:5">
      <c r="E109867" s="1"/>
    </row>
    <row r="109868" spans="5:5">
      <c r="E109868" s="1"/>
    </row>
    <row r="112676" spans="7:8">
      <c r="G112676" s="1"/>
      <c r="H112676" s="1"/>
    </row>
    <row r="112693" spans="5:8">
      <c r="G112693" s="1"/>
      <c r="H112693" s="1"/>
    </row>
    <row r="112703" spans="5:8">
      <c r="E112703" s="1"/>
    </row>
    <row r="112730" spans="7:7">
      <c r="G112730" s="1"/>
    </row>
    <row r="112757" spans="7:7">
      <c r="G112757" s="1"/>
    </row>
    <row r="112877" spans="5:5">
      <c r="E112877" s="1"/>
    </row>
    <row r="113297" spans="8:8">
      <c r="H113297" s="1"/>
    </row>
    <row r="113316" spans="5:7">
      <c r="E113316" s="1"/>
      <c r="G113316" s="1"/>
    </row>
    <row r="113675" spans="5:5">
      <c r="E113675" s="1"/>
    </row>
    <row r="113719" spans="5:5">
      <c r="E113719" s="1"/>
    </row>
    <row r="113783" spans="5:5">
      <c r="E113783" s="1"/>
    </row>
    <row r="113972" spans="5:5">
      <c r="E113972" s="1"/>
    </row>
    <row r="113999" spans="5:8">
      <c r="E113999" s="1"/>
      <c r="H113999" s="1"/>
    </row>
    <row r="114016" spans="7:7">
      <c r="G114016" s="1"/>
    </row>
    <row r="114080" spans="5:5">
      <c r="E114080" s="1"/>
    </row>
    <row r="114458" spans="8:8">
      <c r="H114458" s="1"/>
    </row>
    <row r="114475" spans="7:7">
      <c r="G114475" s="1"/>
    </row>
    <row r="114646" spans="5:8">
      <c r="E114646" s="1"/>
    </row>
    <row r="114647" spans="5:8">
      <c r="E114647" s="1"/>
      <c r="H114647" s="1"/>
    </row>
    <row r="114666" spans="5:7">
      <c r="E114666" s="1"/>
      <c r="G114666" s="1"/>
    </row>
    <row r="114673" spans="5:8">
      <c r="E114673" s="1"/>
    </row>
    <row r="114674" spans="5:8">
      <c r="E114674" s="1"/>
      <c r="G114674" s="1"/>
      <c r="H114674" s="1"/>
    </row>
    <row r="114690" spans="5:8">
      <c r="E114690" s="1"/>
    </row>
    <row r="114693" spans="5:8">
      <c r="G114693" s="1"/>
      <c r="H114693" s="1"/>
    </row>
    <row r="114727" spans="5:8">
      <c r="E114727" s="1"/>
    </row>
    <row r="114728" spans="5:8">
      <c r="G114728" s="1"/>
      <c r="H114728" s="1"/>
    </row>
    <row r="114745" spans="7:7">
      <c r="G114745" s="1"/>
    </row>
    <row r="115051" spans="5:8">
      <c r="E115051" s="1"/>
      <c r="H115051" s="1"/>
    </row>
    <row r="115052" spans="5:8">
      <c r="G115052" s="1"/>
      <c r="H115052" s="1"/>
    </row>
    <row r="115071" spans="7:8">
      <c r="G115071" s="1"/>
      <c r="H115071" s="1"/>
    </row>
    <row r="115159" spans="5:5">
      <c r="E115159" s="1"/>
    </row>
    <row r="115267" spans="5:5">
      <c r="E115267" s="1"/>
    </row>
    <row r="115294" spans="5:5">
      <c r="E115294" s="1"/>
    </row>
    <row r="115321" spans="5:5">
      <c r="E115321" s="1"/>
    </row>
    <row r="115322" spans="5:5">
      <c r="E115322" s="1"/>
    </row>
    <row r="115348" spans="5:5">
      <c r="E115348" s="1"/>
    </row>
    <row r="115349" spans="5:5">
      <c r="E115349" s="1"/>
    </row>
    <row r="115430" spans="5:5">
      <c r="E115430" s="1"/>
    </row>
    <row r="115538" spans="5:5">
      <c r="E115538" s="1"/>
    </row>
    <row r="116726" spans="5:5">
      <c r="E116726" s="1"/>
    </row>
    <row r="117131" spans="5:8">
      <c r="E117131" s="1"/>
      <c r="H117131" s="1"/>
    </row>
    <row r="117148" spans="7:7">
      <c r="G117148" s="1"/>
    </row>
    <row r="117212" spans="5:5">
      <c r="E117212" s="1"/>
    </row>
    <row r="117239" spans="5:5">
      <c r="E117239" s="1"/>
    </row>
    <row r="117347" spans="5:8">
      <c r="E117347" s="1"/>
      <c r="H117347" s="1"/>
    </row>
    <row r="117364" spans="7:7">
      <c r="G117364" s="1"/>
    </row>
    <row r="117428" spans="5:8">
      <c r="E117428" s="1"/>
      <c r="H117428" s="1"/>
    </row>
    <row r="117445" spans="7:7">
      <c r="G117445" s="1"/>
    </row>
    <row r="118913" spans="5:5">
      <c r="E118913" s="1"/>
    </row>
    <row r="119183" spans="5:5">
      <c r="E119183" s="1"/>
    </row>
    <row r="120075" spans="5:5">
      <c r="E120075" s="1"/>
    </row>
    <row r="120182" spans="5:5">
      <c r="E120182" s="1"/>
    </row>
    <row r="120209" spans="5:8">
      <c r="E120209" s="1"/>
      <c r="H120209" s="1"/>
    </row>
    <row r="120226" spans="7:7">
      <c r="G120226" s="1"/>
    </row>
    <row r="120344" spans="8:8">
      <c r="H120344" s="1"/>
    </row>
    <row r="120363" spans="5:7">
      <c r="E120363" s="1"/>
      <c r="G120363" s="1"/>
    </row>
    <row r="120749" spans="5:5">
      <c r="E120749" s="1"/>
    </row>
    <row r="120776" spans="5:5">
      <c r="E120776" s="1"/>
    </row>
    <row r="120804" spans="5:5">
      <c r="E120804" s="1"/>
    </row>
    <row r="120830" spans="5:5">
      <c r="E120830" s="1"/>
    </row>
    <row r="121019" spans="5:5">
      <c r="E121019" s="1"/>
    </row>
    <row r="121085" spans="5:5">
      <c r="E121085" s="1"/>
    </row>
    <row r="121089" spans="5:5">
      <c r="E121089" s="1"/>
    </row>
    <row r="121099" spans="5:5">
      <c r="E121099" s="1"/>
    </row>
    <row r="121127" spans="5:8">
      <c r="E121127" s="1"/>
      <c r="H121127" s="1"/>
    </row>
    <row r="121144" spans="7:7">
      <c r="G121144" s="1"/>
    </row>
    <row r="121154" spans="5:8">
      <c r="E121154" s="1"/>
      <c r="H121154" s="1"/>
    </row>
    <row r="121171" spans="7:7">
      <c r="G121171" s="1"/>
    </row>
    <row r="121235" spans="5:8">
      <c r="E121235" s="1"/>
      <c r="H121235" s="1"/>
    </row>
    <row r="121252" spans="7:7">
      <c r="G121252" s="1"/>
    </row>
    <row r="121289" spans="5:5">
      <c r="E121289" s="1"/>
    </row>
    <row r="121316" spans="5:5">
      <c r="E121316" s="1"/>
    </row>
    <row r="121343" spans="5:5">
      <c r="E121343" s="1"/>
    </row>
    <row r="121370" spans="5:5">
      <c r="E121370" s="1"/>
    </row>
    <row r="121397" spans="5:5">
      <c r="E121397" s="1"/>
    </row>
    <row r="121639" spans="5:5">
      <c r="E121639" s="1"/>
    </row>
    <row r="121666" spans="5:5">
      <c r="E121666" s="1"/>
    </row>
    <row r="121747" spans="5:5">
      <c r="E121747" s="1"/>
    </row>
    <row r="121855" spans="5:5">
      <c r="E121855" s="1"/>
    </row>
    <row r="121909" spans="5:5">
      <c r="E121909" s="1"/>
    </row>
    <row r="123044" spans="5:5">
      <c r="E123044" s="1"/>
    </row>
    <row r="123071" spans="5:5">
      <c r="E123071" s="1"/>
    </row>
    <row r="123098" spans="5:5">
      <c r="E123098" s="1"/>
    </row>
    <row r="123125" spans="5:5">
      <c r="E123125" s="1"/>
    </row>
    <row r="123152" spans="7:7">
      <c r="G123152" s="1"/>
    </row>
    <row r="123155" spans="8:8">
      <c r="H123155" s="1"/>
    </row>
    <row r="123179" spans="5:8">
      <c r="E123179" s="1"/>
      <c r="G123179" s="1"/>
    </row>
    <row r="123182" spans="5:8">
      <c r="H123182" s="1"/>
    </row>
    <row r="123206" spans="5:5">
      <c r="E123206" s="1"/>
    </row>
    <row r="123233" spans="7:7">
      <c r="G123233" s="1"/>
    </row>
    <row r="123250" spans="8:8">
      <c r="H123250" s="1"/>
    </row>
    <row r="123287" spans="7:7">
      <c r="G123287" s="1"/>
    </row>
    <row r="123341" spans="7:7">
      <c r="G123341" s="1"/>
    </row>
    <row r="123358" spans="8:8">
      <c r="H123358" s="1"/>
    </row>
    <row r="123422" spans="5:5">
      <c r="E123422" s="1"/>
    </row>
    <row r="123476" spans="5:5">
      <c r="E123476" s="1"/>
    </row>
    <row r="123503" spans="5:5">
      <c r="E123503" s="1"/>
    </row>
    <row r="123530" spans="7:7">
      <c r="G123530" s="1"/>
    </row>
    <row r="123547" spans="7:8">
      <c r="H123547" s="1"/>
    </row>
    <row r="123549" spans="7:8">
      <c r="G123549" s="1"/>
    </row>
    <row r="123638" spans="7:7">
      <c r="G123638" s="1"/>
    </row>
    <row r="123655" spans="8:8">
      <c r="H123655" s="1"/>
    </row>
    <row r="123665" spans="7:7">
      <c r="G123665" s="1"/>
    </row>
    <row r="123692" spans="7:7">
      <c r="G123692" s="1"/>
    </row>
    <row r="123746" spans="5:5">
      <c r="E123746" s="1"/>
    </row>
    <row r="123773" spans="7:7">
      <c r="G123773" s="1"/>
    </row>
    <row r="123790" spans="7:8">
      <c r="H123790" s="1"/>
    </row>
    <row r="123792" spans="7:8">
      <c r="G123792" s="1"/>
    </row>
    <row r="127943" spans="5:5">
      <c r="E127943" s="1"/>
    </row>
    <row r="131413" spans="7:8">
      <c r="H131413" s="1"/>
    </row>
    <row r="131421" spans="7:8">
      <c r="G131421" s="1"/>
    </row>
    <row r="132196" spans="5:5">
      <c r="E132196" s="1"/>
    </row>
    <row r="141362" spans="5:5">
      <c r="E141362" s="1"/>
    </row>
    <row r="141565" spans="5:5">
      <c r="E141565" s="1"/>
    </row>
    <row r="144724" spans="5:5">
      <c r="E144724" s="1"/>
    </row>
    <row r="144886" spans="5:5">
      <c r="E144886" s="1"/>
    </row>
    <row r="145507" spans="5:5">
      <c r="E145507" s="1"/>
    </row>
    <row r="155200" spans="5:7">
      <c r="E155200" s="1"/>
      <c r="G155200" s="1"/>
    </row>
    <row r="177449" spans="5:5">
      <c r="E177449" s="1"/>
    </row>
    <row r="177475" spans="5:5">
      <c r="E177475" s="1"/>
    </row>
    <row r="177476" spans="5:5">
      <c r="E177476" s="1"/>
    </row>
    <row r="177502" spans="5:7">
      <c r="E177502" s="1"/>
    </row>
    <row r="177503" spans="5:7">
      <c r="E177503" s="1"/>
      <c r="G177503" s="1"/>
    </row>
    <row r="177506" spans="8:8">
      <c r="H177506" s="1"/>
    </row>
    <row r="177522" spans="5:5">
      <c r="E177522" s="1"/>
    </row>
    <row r="177718" spans="5:7">
      <c r="E177718" s="1"/>
    </row>
    <row r="177719" spans="5:7">
      <c r="E177719" s="1"/>
      <c r="G177719" s="1"/>
    </row>
    <row r="177720" spans="5:7">
      <c r="E177720" s="1"/>
    </row>
    <row r="177934" spans="5:5">
      <c r="E177934" s="1"/>
    </row>
    <row r="177935" spans="5:5">
      <c r="E177935" s="1"/>
    </row>
    <row r="177962" spans="5:5">
      <c r="E177962" s="1"/>
    </row>
    <row r="177979" spans="5:5">
      <c r="E177979" s="1"/>
    </row>
    <row r="178340" spans="5:5">
      <c r="E178340" s="1"/>
    </row>
    <row r="178906" spans="5:5">
      <c r="E178906" s="1"/>
    </row>
    <row r="178907" spans="5:5">
      <c r="E178907" s="1"/>
    </row>
    <row r="179313" spans="5:5">
      <c r="E179313" s="1"/>
    </row>
    <row r="180082" spans="5:5">
      <c r="E180082" s="1"/>
    </row>
    <row r="181000" spans="5:5">
      <c r="E181000" s="1"/>
    </row>
    <row r="181054" spans="5:5">
      <c r="E181054" s="1"/>
    </row>
    <row r="181122" spans="5:5">
      <c r="E181122" s="1"/>
    </row>
    <row r="181608" spans="5:5">
      <c r="E181608" s="1"/>
    </row>
    <row r="181689" spans="5:5">
      <c r="E181689" s="1"/>
    </row>
    <row r="181742" spans="7:7">
      <c r="G181742" s="1"/>
    </row>
    <row r="182310" spans="5:5">
      <c r="E182310" s="1"/>
    </row>
    <row r="182552" spans="5:5">
      <c r="E182552" s="1"/>
    </row>
    <row r="182633" spans="5:5">
      <c r="E182633" s="1"/>
    </row>
    <row r="182822" spans="5:5">
      <c r="E182822" s="1"/>
    </row>
    <row r="182849" spans="8:8">
      <c r="H182849" s="1"/>
    </row>
    <row r="182868" spans="5:7">
      <c r="E182868" s="1"/>
      <c r="G182868" s="1"/>
    </row>
    <row r="184226" spans="5:5">
      <c r="E184226" s="1"/>
    </row>
    <row r="184307" spans="5:5">
      <c r="E184307" s="1"/>
    </row>
    <row r="184524" spans="5:5">
      <c r="E184524" s="1"/>
    </row>
    <row r="184551" spans="5:5">
      <c r="E184551" s="1"/>
    </row>
    <row r="184685" spans="5:5">
      <c r="E184685" s="1"/>
    </row>
    <row r="186628" spans="5:5">
      <c r="E186628" s="1"/>
    </row>
    <row r="186656" spans="5:5">
      <c r="E186656" s="1"/>
    </row>
    <row r="186844" spans="5:5">
      <c r="E186844" s="1"/>
    </row>
    <row r="186872" spans="5:5">
      <c r="E186872" s="1"/>
    </row>
    <row r="186980" spans="5:5">
      <c r="E186980" s="1"/>
    </row>
    <row r="187547" spans="7:7">
      <c r="G187547" s="1"/>
    </row>
    <row r="187655" spans="5:5">
      <c r="E187655" s="1"/>
    </row>
    <row r="187682" spans="5:5">
      <c r="E187682" s="1"/>
    </row>
    <row r="187763" spans="7:8">
      <c r="G187763" s="1"/>
      <c r="H187763" s="1"/>
    </row>
    <row r="187782" spans="7:7">
      <c r="G187782" s="1"/>
    </row>
    <row r="187817" spans="7:9">
      <c r="G187817" s="1"/>
      <c r="H187817" s="1"/>
    </row>
    <row r="187822" spans="7:9">
      <c r="I187822" s="1"/>
    </row>
    <row r="187836" spans="7:7">
      <c r="G187836" s="1"/>
    </row>
    <row r="187925" spans="5:8">
      <c r="E187925" s="1"/>
      <c r="H187925" s="1"/>
    </row>
    <row r="187930" spans="5:8">
      <c r="E187930" s="1"/>
      <c r="G187930" s="1"/>
    </row>
    <row r="187944" spans="5:5">
      <c r="E187944" s="1"/>
    </row>
    <row r="188275" spans="5:5">
      <c r="E188275" s="1"/>
    </row>
    <row r="188410" spans="5:8">
      <c r="E188410" s="1"/>
      <c r="G188410" s="1"/>
    </row>
    <row r="188411" spans="5:8">
      <c r="E188411" s="1"/>
      <c r="G188411" s="1"/>
      <c r="H188411" s="1"/>
    </row>
    <row r="188412" spans="5:8">
      <c r="E188412" s="1"/>
    </row>
    <row r="188428" spans="5:8">
      <c r="H188428" s="1"/>
    </row>
    <row r="188430" spans="5:8">
      <c r="E188430" s="1"/>
      <c r="G188430" s="1"/>
    </row>
    <row r="188437" spans="5:8">
      <c r="E188437" s="1"/>
    </row>
    <row r="188438" spans="5:8">
      <c r="E188438" s="1"/>
      <c r="H188438" s="1"/>
    </row>
    <row r="188457" spans="5:7">
      <c r="E188457" s="1"/>
      <c r="G188457" s="1"/>
    </row>
    <row r="188464" spans="5:7">
      <c r="E188464" s="1"/>
    </row>
    <row r="188465" spans="5:8">
      <c r="E188465" s="1"/>
      <c r="H188465" s="1"/>
    </row>
    <row r="188484" spans="5:7">
      <c r="E188484" s="1"/>
      <c r="G188484" s="1"/>
    </row>
    <row r="188546" spans="5:8">
      <c r="E188546" s="1"/>
      <c r="H188546" s="1"/>
    </row>
    <row r="188565" spans="5:7">
      <c r="E188565" s="1"/>
      <c r="G188565" s="1"/>
    </row>
    <row r="188574" spans="5:7">
      <c r="E188574" s="1"/>
    </row>
    <row r="188600" spans="5:5">
      <c r="E188600" s="1"/>
    </row>
    <row r="189112" spans="5:5">
      <c r="E189112" s="1"/>
    </row>
    <row r="189113" spans="5:5">
      <c r="E189113" s="1"/>
    </row>
    <row r="189166" spans="5:8">
      <c r="E189166" s="1"/>
    </row>
    <row r="189167" spans="5:8">
      <c r="E189167" s="1"/>
      <c r="G189167" s="1"/>
      <c r="H189167" s="1"/>
    </row>
    <row r="189184" spans="7:7">
      <c r="G189184" s="1"/>
    </row>
    <row r="189186" spans="5:8">
      <c r="G189186" s="1"/>
      <c r="H189186" s="1"/>
    </row>
    <row r="189194" spans="5:8">
      <c r="E189194" s="1"/>
      <c r="H189194" s="1"/>
    </row>
    <row r="189213" spans="7:7">
      <c r="G189213" s="1"/>
    </row>
    <row r="189221" spans="5:8">
      <c r="E189221" s="1"/>
      <c r="G189221" s="1"/>
      <c r="H189221" s="1"/>
    </row>
    <row r="189240" spans="5:8">
      <c r="G189240" s="1"/>
      <c r="H189240" s="1"/>
    </row>
    <row r="189247" spans="5:8">
      <c r="E189247" s="1"/>
    </row>
    <row r="189248" spans="5:8">
      <c r="E189248" s="1"/>
      <c r="G189248" s="1"/>
      <c r="H189248" s="1"/>
    </row>
    <row r="189249" spans="5:5">
      <c r="E189249" s="1"/>
    </row>
    <row r="189265" spans="7:8">
      <c r="G189265" s="1"/>
    </row>
    <row r="189267" spans="7:8">
      <c r="G189267" s="1"/>
      <c r="H189267" s="1"/>
    </row>
    <row r="189329" spans="7:8">
      <c r="G189329" s="1"/>
      <c r="H189329" s="1"/>
    </row>
    <row r="189348" spans="5:8">
      <c r="E189348" s="1"/>
      <c r="G189348" s="1"/>
      <c r="H189348" s="1"/>
    </row>
    <row r="189356" spans="5:8">
      <c r="H189356" s="1"/>
    </row>
    <row r="189375" spans="5:7">
      <c r="E189375" s="1"/>
      <c r="G189375" s="1"/>
    </row>
    <row r="189383" spans="7:8">
      <c r="G189383" s="1"/>
      <c r="H189383" s="1"/>
    </row>
    <row r="189402" spans="7:8">
      <c r="G189402" s="1"/>
      <c r="H189402" s="1"/>
    </row>
    <row r="189410" spans="8:8">
      <c r="H189410" s="1"/>
    </row>
    <row r="189429" spans="5:8">
      <c r="E189429" s="1"/>
      <c r="G189429" s="1"/>
    </row>
    <row r="189437" spans="5:8">
      <c r="E189437" s="1"/>
      <c r="G189437" s="1"/>
      <c r="H189437" s="1"/>
    </row>
    <row r="189456" spans="7:7">
      <c r="G189456" s="1"/>
    </row>
    <row r="189464" spans="8:8">
      <c r="H189464" s="1"/>
    </row>
    <row r="189483" spans="7:7">
      <c r="G189483" s="1"/>
    </row>
    <row r="189491" spans="7:8">
      <c r="G189491" s="1"/>
      <c r="H189491" s="1"/>
    </row>
    <row r="189510" spans="5:8">
      <c r="G189510" s="1"/>
      <c r="H189510" s="1"/>
    </row>
    <row r="189518" spans="5:8">
      <c r="E189518" s="1"/>
      <c r="H189518" s="1"/>
    </row>
    <row r="189537" spans="5:7">
      <c r="E189537" s="1"/>
      <c r="G189537" s="1"/>
    </row>
    <row r="189572" spans="5:8">
      <c r="E189572" s="1"/>
      <c r="G189572" s="1"/>
      <c r="H189572" s="1"/>
    </row>
    <row r="189591" spans="5:8">
      <c r="G189591" s="1"/>
      <c r="H189591" s="1"/>
    </row>
    <row r="189598" spans="5:8">
      <c r="E189598" s="1"/>
    </row>
    <row r="189599" spans="5:8">
      <c r="G189599" s="1"/>
      <c r="H189599" s="1"/>
    </row>
    <row r="189618" spans="5:7">
      <c r="E189618" s="1"/>
      <c r="G189618" s="1"/>
    </row>
    <row r="189626" spans="5:7">
      <c r="G189626" s="1"/>
    </row>
    <row r="189680" spans="5:7">
      <c r="E189680" s="1"/>
      <c r="G189680" s="1"/>
    </row>
    <row r="189706" spans="5:5">
      <c r="E189706" s="1"/>
    </row>
    <row r="189733" spans="5:8">
      <c r="E189733" s="1"/>
    </row>
    <row r="189734" spans="5:8">
      <c r="H189734" s="1"/>
    </row>
    <row r="189753" spans="5:7">
      <c r="E189753" s="1"/>
      <c r="G189753" s="1"/>
    </row>
    <row r="189760" spans="5:7">
      <c r="E189760" s="1"/>
    </row>
    <row r="189761" spans="8:8">
      <c r="H189761" s="1"/>
    </row>
    <row r="189780" spans="5:7">
      <c r="E189780" s="1"/>
      <c r="G189780" s="1"/>
    </row>
    <row r="189815" spans="5:5">
      <c r="E189815" s="1"/>
    </row>
    <row r="189842" spans="5:5">
      <c r="E189842" s="1"/>
    </row>
    <row r="189861" spans="5:8">
      <c r="E189861" s="1"/>
    </row>
    <row r="189869" spans="5:8">
      <c r="E189869" s="1"/>
      <c r="H189869" s="1"/>
    </row>
    <row r="189874" spans="7:7">
      <c r="G189874" s="1"/>
    </row>
    <row r="189896" spans="8:8">
      <c r="H189896" s="1"/>
    </row>
    <row r="189915" spans="7:7">
      <c r="G189915" s="1"/>
    </row>
    <row r="190004" spans="8:8">
      <c r="H190004" s="1"/>
    </row>
    <row r="190023" spans="5:8">
      <c r="E190023" s="1"/>
      <c r="G190023" s="1"/>
    </row>
    <row r="190031" spans="5:8">
      <c r="E190031" s="1"/>
      <c r="H190031" s="1"/>
    </row>
    <row r="190050" spans="7:8">
      <c r="G190050" s="1"/>
    </row>
    <row r="190058" spans="7:8">
      <c r="H190058" s="1"/>
    </row>
    <row r="190077" spans="5:7">
      <c r="E190077" s="1"/>
      <c r="G190077" s="1"/>
    </row>
    <row r="190085" spans="8:8">
      <c r="H190085" s="1"/>
    </row>
    <row r="190104" spans="5:7">
      <c r="G190104" s="1"/>
    </row>
    <row r="190112" spans="5:7">
      <c r="E190112" s="1"/>
    </row>
    <row r="190139" spans="8:8">
      <c r="H190139" s="1"/>
    </row>
    <row r="190158" spans="5:7">
      <c r="E190158" s="1"/>
      <c r="G190158" s="1"/>
    </row>
    <row r="190166" spans="8:8">
      <c r="H190166" s="1"/>
    </row>
    <row r="190185" spans="7:7">
      <c r="G190185" s="1"/>
    </row>
    <row r="190193" spans="5:5">
      <c r="E190193" s="1"/>
    </row>
    <row r="190274" spans="8:8">
      <c r="H190274" s="1"/>
    </row>
    <row r="190293" spans="7:8">
      <c r="G190293" s="1"/>
    </row>
    <row r="190301" spans="7:8">
      <c r="H190301" s="1"/>
    </row>
    <row r="190320" spans="7:7">
      <c r="G190320" s="1"/>
    </row>
    <row r="190328" spans="8:8">
      <c r="H190328" s="1"/>
    </row>
    <row r="190347" spans="7:7">
      <c r="G190347" s="1"/>
    </row>
    <row r="190355" spans="8:8">
      <c r="H190355" s="1"/>
    </row>
    <row r="190374" spans="7:8">
      <c r="G190374" s="1"/>
    </row>
    <row r="190382" spans="7:8">
      <c r="H190382" s="1"/>
    </row>
    <row r="190401" spans="5:8">
      <c r="E190401" s="1"/>
      <c r="G190401" s="1"/>
    </row>
    <row r="190409" spans="5:8">
      <c r="H190409" s="1"/>
    </row>
    <row r="190428" spans="7:7">
      <c r="G190428" s="1"/>
    </row>
    <row r="190436" spans="8:8">
      <c r="H190436" s="1"/>
    </row>
    <row r="190455" spans="5:8">
      <c r="E190455" s="1"/>
      <c r="G190455" s="1"/>
    </row>
    <row r="190463" spans="5:8">
      <c r="H190463" s="1"/>
    </row>
    <row r="190482" spans="5:8">
      <c r="E190482" s="1"/>
      <c r="G190482" s="1"/>
    </row>
    <row r="190490" spans="5:8">
      <c r="E190490" s="1"/>
      <c r="H190490" s="1"/>
    </row>
    <row r="190509" spans="5:7">
      <c r="E190509" s="1"/>
      <c r="G190509" s="1"/>
    </row>
    <row r="190517" spans="8:8">
      <c r="H190517" s="1"/>
    </row>
    <row r="190536" spans="7:8">
      <c r="G190536" s="1"/>
    </row>
    <row r="190544" spans="7:8">
      <c r="H190544" s="1"/>
    </row>
    <row r="190563" spans="5:8">
      <c r="E190563" s="1"/>
      <c r="G190563" s="1"/>
    </row>
    <row r="190570" spans="5:8">
      <c r="E190570" s="1"/>
    </row>
    <row r="190571" spans="5:8">
      <c r="E190571" s="1"/>
      <c r="G190571" s="1"/>
      <c r="H190571" s="1"/>
    </row>
    <row r="190572" spans="5:8">
      <c r="E190572" s="1"/>
    </row>
    <row r="190590" spans="5:8">
      <c r="E190590" s="1"/>
      <c r="G190590" s="1"/>
      <c r="H190590" s="1"/>
    </row>
    <row r="190598" spans="5:8">
      <c r="E190598" s="1"/>
      <c r="H190598" s="1"/>
    </row>
    <row r="190599" spans="5:8">
      <c r="E190599" s="1"/>
    </row>
    <row r="190617" spans="5:7">
      <c r="E190617" s="1"/>
      <c r="G190617" s="1"/>
    </row>
    <row r="190624" spans="5:7">
      <c r="E190624" s="1"/>
    </row>
    <row r="190625" spans="5:8">
      <c r="E190625" s="1"/>
      <c r="G190625" s="1"/>
      <c r="H190625" s="1"/>
    </row>
    <row r="190626" spans="5:8">
      <c r="E190626" s="1"/>
    </row>
    <row r="190644" spans="5:8">
      <c r="E190644" s="1"/>
      <c r="G190644" s="1"/>
      <c r="H190644" s="1"/>
    </row>
    <row r="190652" spans="5:8">
      <c r="E190652" s="1"/>
      <c r="H190652" s="1"/>
    </row>
    <row r="190671" spans="5:7">
      <c r="E190671" s="1"/>
      <c r="G190671" s="1"/>
    </row>
    <row r="190679" spans="5:8">
      <c r="E190679" s="1"/>
      <c r="H190679" s="1"/>
    </row>
    <row r="190680" spans="5:8">
      <c r="E190680" s="1"/>
    </row>
    <row r="190698" spans="7:7">
      <c r="G190698" s="1"/>
    </row>
    <row r="190706" spans="5:8">
      <c r="E190706" s="1"/>
      <c r="H190706" s="1"/>
    </row>
    <row r="190725" spans="5:8">
      <c r="E190725" s="1"/>
      <c r="G190725" s="1"/>
    </row>
    <row r="190733" spans="5:8">
      <c r="E190733" s="1"/>
      <c r="H190733" s="1"/>
    </row>
    <row r="190738" spans="7:7">
      <c r="G190738" s="1"/>
    </row>
    <row r="190752" spans="7:7">
      <c r="G190752" s="1"/>
    </row>
    <row r="190760" spans="5:8">
      <c r="E190760" s="1"/>
      <c r="G190760" s="1"/>
      <c r="H190760" s="1"/>
    </row>
    <row r="190779" spans="7:8">
      <c r="G190779" s="1"/>
      <c r="H190779" s="1"/>
    </row>
    <row r="190787" spans="8:8">
      <c r="H190787" s="1"/>
    </row>
    <row r="190806" spans="5:7">
      <c r="E190806" s="1"/>
      <c r="G190806" s="1"/>
    </row>
    <row r="190840" spans="5:8">
      <c r="E190840" s="1"/>
    </row>
    <row r="190841" spans="5:8">
      <c r="E190841" s="1"/>
      <c r="H190841" s="1"/>
    </row>
    <row r="190860" spans="7:7">
      <c r="G190860" s="1"/>
    </row>
    <row r="190867" spans="5:8">
      <c r="E190867" s="1"/>
    </row>
    <row r="190868" spans="5:8">
      <c r="E190868" s="1"/>
      <c r="H190868" s="1"/>
    </row>
    <row r="190887" spans="5:8">
      <c r="G190887" s="1"/>
    </row>
    <row r="190894" spans="5:8">
      <c r="E190894" s="1"/>
    </row>
    <row r="190895" spans="5:8">
      <c r="E190895" s="1"/>
      <c r="H190895" s="1"/>
    </row>
    <row r="190914" spans="5:8">
      <c r="G190914" s="1"/>
    </row>
    <row r="190921" spans="5:8">
      <c r="E190921" s="1"/>
    </row>
    <row r="190922" spans="5:8">
      <c r="E190922" s="1"/>
      <c r="G190922" s="1"/>
      <c r="H190922" s="1"/>
    </row>
    <row r="190941" spans="7:8">
      <c r="G190941" s="1"/>
      <c r="H190941" s="1"/>
    </row>
    <row r="190949" spans="7:8">
      <c r="G190949" s="1"/>
      <c r="H190949" s="1"/>
    </row>
    <row r="190966" spans="7:8">
      <c r="H190966" s="1"/>
    </row>
    <row r="190968" spans="7:8">
      <c r="G190968" s="1"/>
    </row>
    <row r="190976" spans="7:8">
      <c r="H190976" s="1"/>
    </row>
    <row r="190995" spans="5:8">
      <c r="E190995" s="1"/>
      <c r="G190995" s="1"/>
    </row>
    <row r="191003" spans="5:8">
      <c r="G191003" s="1"/>
      <c r="H191003" s="1"/>
    </row>
    <row r="191022" spans="7:7">
      <c r="G191022" s="1"/>
    </row>
    <row r="191030" spans="8:8">
      <c r="H191030" s="1"/>
    </row>
    <row r="191049" spans="7:7">
      <c r="G191049" s="1"/>
    </row>
    <row r="191218" spans="5:7">
      <c r="E191218" s="1"/>
    </row>
    <row r="191219" spans="5:7">
      <c r="E191219" s="1"/>
      <c r="G191219" s="1"/>
    </row>
    <row r="191238" spans="5:8">
      <c r="H191238" s="1"/>
    </row>
    <row r="191246" spans="5:8">
      <c r="E191246" s="1"/>
      <c r="G191246" s="1"/>
      <c r="H191246" s="1"/>
    </row>
    <row r="191265" spans="5:8">
      <c r="G191265" s="1"/>
      <c r="H191265" s="1"/>
    </row>
    <row r="191273" spans="5:8">
      <c r="E191273" s="1"/>
      <c r="G191273" s="1"/>
      <c r="H191273" s="1"/>
    </row>
    <row r="191292" spans="7:8">
      <c r="G191292" s="1"/>
      <c r="H191292" s="1"/>
    </row>
    <row r="191300" spans="8:8">
      <c r="H191300" s="1"/>
    </row>
    <row r="191319" spans="7:7">
      <c r="G191319" s="1"/>
    </row>
    <row r="191407" spans="5:8">
      <c r="E191407" s="1"/>
    </row>
    <row r="191408" spans="5:8">
      <c r="E191408" s="1"/>
      <c r="G191408" s="1"/>
      <c r="H191408" s="1"/>
    </row>
    <row r="191425" spans="7:8">
      <c r="H191425" s="1"/>
    </row>
    <row r="191427" spans="7:8">
      <c r="G191427" s="1"/>
    </row>
    <row r="191543" spans="5:8">
      <c r="E191543" s="1"/>
      <c r="G191543" s="1"/>
      <c r="H191543" s="1"/>
    </row>
    <row r="191562" spans="7:7">
      <c r="G191562" s="1"/>
    </row>
    <row r="191570" spans="5:8">
      <c r="E191570" s="1"/>
      <c r="H191570" s="1"/>
    </row>
    <row r="191589" spans="5:8">
      <c r="E191589" s="1"/>
      <c r="G191589" s="1"/>
    </row>
    <row r="191597" spans="5:8">
      <c r="E191597" s="1"/>
      <c r="H191597" s="1"/>
    </row>
    <row r="191616" spans="5:7">
      <c r="E191616" s="1"/>
      <c r="G191616" s="1"/>
    </row>
    <row r="191624" spans="5:5">
      <c r="E191624" s="1"/>
    </row>
    <row r="191651" spans="5:5">
      <c r="E191651" s="1"/>
    </row>
    <row r="191678" spans="5:5">
      <c r="E191678" s="1"/>
    </row>
    <row r="191705" spans="5:5">
      <c r="E191705" s="1"/>
    </row>
    <row r="191759" spans="5:5">
      <c r="E191759" s="1"/>
    </row>
    <row r="191786" spans="5:5">
      <c r="E191786" s="1"/>
    </row>
    <row r="191805" spans="5:5">
      <c r="E191805" s="1"/>
    </row>
    <row r="191813" spans="5:7">
      <c r="E191813" s="1"/>
      <c r="G191813" s="1"/>
    </row>
    <row r="191832" spans="8:8">
      <c r="H191832" s="1"/>
    </row>
    <row r="191867" spans="5:5">
      <c r="E191867" s="1"/>
    </row>
    <row r="191894" spans="5:5">
      <c r="E191894" s="1"/>
    </row>
    <row r="191921" spans="5:5">
      <c r="E191921" s="1"/>
    </row>
    <row r="191948" spans="5:5">
      <c r="E191948" s="1"/>
    </row>
    <row r="191967" spans="5:5">
      <c r="E191967" s="1"/>
    </row>
    <row r="191975" spans="5:5">
      <c r="E191975" s="1"/>
    </row>
    <row r="192002" spans="5:5">
      <c r="E192002" s="1"/>
    </row>
    <row r="192029" spans="5:5">
      <c r="E192029" s="1"/>
    </row>
    <row r="192056" spans="5:5">
      <c r="E192056" s="1"/>
    </row>
    <row r="192110" spans="5:5">
      <c r="E192110" s="1"/>
    </row>
    <row r="192137" spans="5:5">
      <c r="E192137" s="1"/>
    </row>
    <row r="192191" spans="5:5">
      <c r="E192191" s="1"/>
    </row>
    <row r="192218" spans="5:5">
      <c r="E192218" s="1"/>
    </row>
    <row r="192245" spans="5:5">
      <c r="E192245" s="1"/>
    </row>
    <row r="192299" spans="5:5">
      <c r="E192299" s="1"/>
    </row>
    <row r="192326" spans="5:8">
      <c r="E192326" s="1"/>
      <c r="H192326" s="1"/>
    </row>
    <row r="192345" spans="5:7">
      <c r="E192345" s="1"/>
      <c r="G192345" s="1"/>
    </row>
    <row r="193297" spans="5:8">
      <c r="E193297" s="1"/>
    </row>
    <row r="193298" spans="5:8">
      <c r="E193298" s="1"/>
      <c r="G193298" s="1"/>
      <c r="H193298" s="1"/>
    </row>
    <row r="193301" spans="5:8">
      <c r="E193301" s="1"/>
      <c r="G193301" s="1"/>
    </row>
    <row r="193315" spans="7:8">
      <c r="H193315" s="1"/>
    </row>
    <row r="193317" spans="7:8">
      <c r="G193317" s="1"/>
    </row>
    <row r="193676" spans="5:5">
      <c r="E193676" s="1"/>
    </row>
    <row r="193703" spans="5:5">
      <c r="E193703" s="1"/>
    </row>
    <row r="194027" spans="5:5">
      <c r="E194027" s="1"/>
    </row>
    <row r="194108" spans="8:8">
      <c r="H194108" s="1"/>
    </row>
    <row r="194125" spans="7:7">
      <c r="G194125" s="1"/>
    </row>
    <row r="194189" spans="5:5">
      <c r="E194189" s="1"/>
    </row>
    <row r="194216" spans="5:5">
      <c r="E194216" s="1"/>
    </row>
    <row r="194243" spans="5:5">
      <c r="E194243" s="1"/>
    </row>
    <row r="194270" spans="5:5">
      <c r="E194270" s="1"/>
    </row>
    <row r="194297" spans="5:5">
      <c r="E194297" s="1"/>
    </row>
    <row r="194378" spans="7:7">
      <c r="G194378" s="1"/>
    </row>
    <row r="194405" spans="5:7">
      <c r="E194405" s="1"/>
      <c r="G194405" s="1"/>
    </row>
    <row r="194432" spans="5:5">
      <c r="E194432" s="1"/>
    </row>
    <row r="194567" spans="5:5">
      <c r="E194567" s="1"/>
    </row>
    <row r="194648" spans="5:8">
      <c r="E194648" s="1"/>
      <c r="G194648" s="1"/>
      <c r="H194648" s="1"/>
    </row>
    <row r="194665" spans="7:7">
      <c r="G194665" s="1"/>
    </row>
    <row r="194675" spans="5:5">
      <c r="E194675" s="1"/>
    </row>
    <row r="194810" spans="5:8">
      <c r="E194810" s="1"/>
      <c r="H194810" s="1"/>
    </row>
    <row r="194829" spans="5:7">
      <c r="E194829" s="1"/>
      <c r="G194829" s="1"/>
    </row>
    <row r="194865" spans="5:5">
      <c r="E194865" s="1"/>
    </row>
    <row r="194919" spans="5:5">
      <c r="E194919" s="1"/>
    </row>
    <row r="194932" spans="5:5">
      <c r="E194932" s="1"/>
    </row>
    <row r="195067" spans="5:5">
      <c r="E195067" s="1"/>
    </row>
    <row r="195081" spans="5:5">
      <c r="E195081" s="1"/>
    </row>
    <row r="195094" spans="5:5">
      <c r="E195094" s="1"/>
    </row>
    <row r="195161" spans="5:5">
      <c r="E195161" s="1"/>
    </row>
    <row r="195350" spans="5:8">
      <c r="H195350" s="1"/>
    </row>
    <row r="195351" spans="5:8">
      <c r="E195351" s="1"/>
    </row>
    <row r="195369" spans="5:7">
      <c r="E195369" s="1"/>
      <c r="G195369" s="1"/>
    </row>
    <row r="195485" spans="5:5">
      <c r="E195485" s="1"/>
    </row>
    <row r="195486" spans="5:5">
      <c r="E195486" s="1"/>
    </row>
    <row r="195512" spans="5:8">
      <c r="H195512" s="1"/>
    </row>
    <row r="195513" spans="5:8">
      <c r="E195513" s="1"/>
    </row>
    <row r="195531" spans="5:7">
      <c r="E195531" s="1"/>
      <c r="G195531" s="1"/>
    </row>
    <row r="195566" spans="5:8">
      <c r="H195566" s="1"/>
    </row>
    <row r="195567" spans="5:8">
      <c r="E195567" s="1"/>
    </row>
    <row r="195585" spans="5:7">
      <c r="E195585" s="1"/>
      <c r="G195585" s="1"/>
    </row>
    <row r="195593" spans="5:7">
      <c r="E195593" s="1"/>
      <c r="G195593" s="1"/>
    </row>
    <row r="195620" spans="5:8">
      <c r="E195620" s="1"/>
      <c r="H195620" s="1"/>
    </row>
    <row r="195637" spans="5:7">
      <c r="G195637" s="1"/>
    </row>
    <row r="195647" spans="5:7">
      <c r="E195647" s="1"/>
      <c r="G195647" s="1"/>
    </row>
    <row r="195648" spans="5:7">
      <c r="E195648" s="1"/>
    </row>
    <row r="195674" spans="5:8">
      <c r="H195674" s="1"/>
    </row>
    <row r="195675" spans="5:8">
      <c r="E195675" s="1"/>
    </row>
    <row r="195693" spans="5:7">
      <c r="E195693" s="1"/>
      <c r="G195693" s="1"/>
    </row>
    <row r="195728" spans="8:8">
      <c r="H195728" s="1"/>
    </row>
    <row r="195729" spans="5:5">
      <c r="E195729" s="1"/>
    </row>
    <row r="195747" spans="5:8">
      <c r="E195747" s="1"/>
      <c r="G195747" s="1"/>
    </row>
    <row r="195755" spans="5:8">
      <c r="H195755" s="1"/>
    </row>
    <row r="195756" spans="5:8">
      <c r="E195756" s="1"/>
    </row>
    <row r="195774" spans="5:7">
      <c r="E195774" s="1"/>
      <c r="G195774" s="1"/>
    </row>
    <row r="196672" spans="5:5">
      <c r="E196672" s="1"/>
    </row>
    <row r="196673" spans="5:5">
      <c r="E196673" s="1"/>
    </row>
    <row r="196726" spans="5:5">
      <c r="E196726" s="1"/>
    </row>
    <row r="196727" spans="5:5">
      <c r="E196727" s="1"/>
    </row>
    <row r="196754" spans="7:7">
      <c r="G196754" s="1"/>
    </row>
    <row r="196780" spans="5:5">
      <c r="E196780" s="1"/>
    </row>
    <row r="196943" spans="5:5">
      <c r="E196943" s="1"/>
    </row>
    <row r="196997" spans="5:5">
      <c r="E196997" s="1"/>
    </row>
    <row r="197105" spans="5:5">
      <c r="E197105" s="1"/>
    </row>
    <row r="197132" spans="5:7">
      <c r="E197132" s="1"/>
      <c r="G197132" s="1"/>
    </row>
    <row r="197159" spans="5:5">
      <c r="E197159" s="1"/>
    </row>
    <row r="197186" spans="5:7">
      <c r="E197186" s="1"/>
      <c r="G197186" s="1"/>
    </row>
    <row r="197321" spans="5:5">
      <c r="E197321" s="1"/>
    </row>
    <row r="197375" spans="5:5">
      <c r="E197375" s="1"/>
    </row>
    <row r="197402" spans="5:7">
      <c r="E197402" s="1"/>
      <c r="G197402" s="1"/>
    </row>
    <row r="197429" spans="7:7">
      <c r="G197429" s="1"/>
    </row>
    <row r="197456" spans="5:5">
      <c r="E197456" s="1"/>
    </row>
    <row r="197483" spans="5:7">
      <c r="E197483" s="1"/>
      <c r="G197483" s="1"/>
    </row>
    <row r="197510" spans="5:7">
      <c r="E197510" s="1"/>
      <c r="G197510" s="1"/>
    </row>
    <row r="197537" spans="5:7">
      <c r="E197537" s="1"/>
      <c r="G197537" s="1"/>
    </row>
    <row r="197591" spans="5:5">
      <c r="E197591" s="1"/>
    </row>
    <row r="197618" spans="5:5">
      <c r="E197618" s="1"/>
    </row>
    <row r="197753" spans="5:5">
      <c r="E197753" s="1"/>
    </row>
    <row r="197780" spans="5:5">
      <c r="E197780" s="1"/>
    </row>
    <row r="197807" spans="5:5">
      <c r="E197807" s="1"/>
    </row>
    <row r="197834" spans="5:5">
      <c r="E197834" s="1"/>
    </row>
    <row r="197941" spans="5:5">
      <c r="E197941" s="1"/>
    </row>
    <row r="197942" spans="5:5">
      <c r="E197942" s="1"/>
    </row>
    <row r="198022" spans="5:5">
      <c r="E198022" s="1"/>
    </row>
    <row r="198023" spans="5:5">
      <c r="E198023" s="1"/>
    </row>
    <row r="198103" spans="5:5">
      <c r="E198103" s="1"/>
    </row>
    <row r="198104" spans="5:5">
      <c r="E198104" s="1"/>
    </row>
    <row r="198182" spans="5:5">
      <c r="E198182" s="1"/>
    </row>
    <row r="198292" spans="5:5">
      <c r="E198292" s="1"/>
    </row>
    <row r="198293" spans="5:5">
      <c r="E198293" s="1"/>
    </row>
    <row r="198373" spans="5:5">
      <c r="E198373" s="1"/>
    </row>
    <row r="198400" spans="5:5">
      <c r="E198400" s="1"/>
    </row>
    <row r="198401" spans="5:5">
      <c r="E198401" s="1"/>
    </row>
    <row r="198428" spans="5:5">
      <c r="E198428" s="1"/>
    </row>
    <row r="198455" spans="5:5">
      <c r="E198455" s="1"/>
    </row>
    <row r="198509" spans="5:5">
      <c r="E198509" s="1"/>
    </row>
    <row r="198536" spans="5:5">
      <c r="E198536" s="1"/>
    </row>
    <row r="198563" spans="5:5">
      <c r="E198563" s="1"/>
    </row>
    <row r="198590" spans="5:5">
      <c r="E198590" s="1"/>
    </row>
    <row r="198617" spans="5:5">
      <c r="E198617" s="1"/>
    </row>
    <row r="198644" spans="5:5">
      <c r="E198644" s="1"/>
    </row>
    <row r="198671" spans="5:5">
      <c r="E198671" s="1"/>
    </row>
    <row r="198698" spans="5:5">
      <c r="E198698" s="1"/>
    </row>
    <row r="198725" spans="5:5">
      <c r="E198725" s="1"/>
    </row>
    <row r="198752" spans="5:5">
      <c r="E198752" s="1"/>
    </row>
    <row r="198806" spans="5:5">
      <c r="E198806" s="1"/>
    </row>
    <row r="198887" spans="5:5">
      <c r="E198887" s="1"/>
    </row>
    <row r="198914" spans="5:5">
      <c r="E198914" s="1"/>
    </row>
    <row r="198968" spans="5:5">
      <c r="E198968" s="1"/>
    </row>
    <row r="198995" spans="5:5">
      <c r="E198995" s="1"/>
    </row>
    <row r="199022" spans="5:5">
      <c r="E199022" s="1"/>
    </row>
    <row r="199049" spans="5:5">
      <c r="E199049" s="1"/>
    </row>
    <row r="203288" spans="8:8">
      <c r="H203288" s="1"/>
    </row>
    <row r="203300" spans="5:7">
      <c r="E203300" s="1"/>
    </row>
    <row r="203307" spans="5:7">
      <c r="E203307" s="1"/>
      <c r="G203307" s="1"/>
    </row>
    <row r="203314" spans="5:8">
      <c r="E203314" s="1"/>
    </row>
    <row r="203315" spans="5:8">
      <c r="H203315" s="1"/>
    </row>
    <row r="203327" spans="5:8">
      <c r="E203327" s="1"/>
    </row>
    <row r="203334" spans="5:7">
      <c r="E203334" s="1"/>
      <c r="G203334" s="1"/>
    </row>
    <row r="203503" spans="5:8">
      <c r="E203503" s="1"/>
    </row>
    <row r="203504" spans="5:8">
      <c r="H203504" s="1"/>
    </row>
    <row r="203516" spans="5:5">
      <c r="E203516" s="1"/>
    </row>
    <row r="203523" spans="5:8">
      <c r="E203523" s="1"/>
      <c r="G203523" s="1"/>
    </row>
    <row r="203530" spans="5:8">
      <c r="E203530" s="1"/>
    </row>
    <row r="203531" spans="5:8">
      <c r="H203531" s="1"/>
    </row>
    <row r="203543" spans="5:7">
      <c r="E203543" s="1"/>
    </row>
    <row r="203550" spans="5:7">
      <c r="E203550" s="1"/>
      <c r="G203550" s="1"/>
    </row>
    <row r="203557" spans="5:8">
      <c r="E203557" s="1"/>
    </row>
    <row r="203558" spans="5:8">
      <c r="H203558" s="1"/>
    </row>
    <row r="203577" spans="5:7">
      <c r="E203577" s="1"/>
      <c r="G203577" s="1"/>
    </row>
    <row r="203584" spans="5:7">
      <c r="E203584" s="1"/>
    </row>
    <row r="203585" spans="8:8">
      <c r="H203585" s="1"/>
    </row>
    <row r="203604" spans="5:8">
      <c r="E203604" s="1"/>
      <c r="G203604" s="1"/>
    </row>
    <row r="203612" spans="5:8">
      <c r="H203612" s="1"/>
    </row>
    <row r="203624" spans="5:7">
      <c r="E203624" s="1"/>
    </row>
    <row r="203631" spans="5:7">
      <c r="E203631" s="1"/>
      <c r="G203631" s="1"/>
    </row>
    <row r="203639" spans="8:8">
      <c r="H203639" s="1"/>
    </row>
    <row r="203658" spans="5:7">
      <c r="E203658" s="1"/>
      <c r="G203658" s="1"/>
    </row>
    <row r="203666" spans="8:8">
      <c r="H203666" s="1"/>
    </row>
    <row r="203685" spans="5:8">
      <c r="E203685" s="1"/>
      <c r="G203685" s="1"/>
    </row>
    <row r="203693" spans="5:8">
      <c r="H203693" s="1"/>
    </row>
    <row r="203712" spans="5:7">
      <c r="E203712" s="1"/>
      <c r="G203712" s="1"/>
    </row>
    <row r="203720" spans="8:8">
      <c r="H203720" s="1"/>
    </row>
    <row r="203739" spans="5:7">
      <c r="E203739" s="1"/>
      <c r="G203739" s="1"/>
    </row>
    <row r="203747" spans="8:8">
      <c r="H203747" s="1"/>
    </row>
    <row r="203766" spans="5:8">
      <c r="E203766" s="1"/>
      <c r="G203766" s="1"/>
    </row>
    <row r="203774" spans="5:8">
      <c r="H203774" s="1"/>
    </row>
    <row r="203793" spans="5:8">
      <c r="E203793" s="1"/>
      <c r="G203793" s="1"/>
    </row>
    <row r="203801" spans="5:8">
      <c r="H203801" s="1"/>
    </row>
    <row r="203820" spans="5:7">
      <c r="E203820" s="1"/>
      <c r="G203820" s="1"/>
    </row>
    <row r="203827" spans="5:8">
      <c r="E203827" s="1"/>
    </row>
    <row r="203828" spans="5:8">
      <c r="H203828" s="1"/>
    </row>
    <row r="203847" spans="5:8">
      <c r="E203847" s="1"/>
      <c r="G203847" s="1"/>
    </row>
    <row r="203854" spans="5:8">
      <c r="E203854" s="1"/>
    </row>
    <row r="203855" spans="5:8">
      <c r="H203855" s="1"/>
    </row>
    <row r="203874" spans="5:8">
      <c r="E203874" s="1"/>
      <c r="G203874" s="1"/>
    </row>
    <row r="203881" spans="5:8">
      <c r="E203881" s="1"/>
    </row>
    <row r="203882" spans="5:8">
      <c r="H203882" s="1"/>
    </row>
    <row r="203901" spans="5:7">
      <c r="E203901" s="1"/>
      <c r="G203901" s="1"/>
    </row>
    <row r="203908" spans="5:5">
      <c r="E203908" s="1"/>
    </row>
    <row r="203909" spans="5:5">
      <c r="E203909" s="1"/>
    </row>
    <row r="204853" spans="5:5">
      <c r="E204853" s="1"/>
    </row>
    <row r="204880" spans="5:5">
      <c r="E204880" s="1"/>
    </row>
    <row r="204934" spans="5:5">
      <c r="E204934" s="1"/>
    </row>
    <row r="205069" spans="5:5">
      <c r="E205069" s="1"/>
    </row>
    <row r="205501" spans="5:5">
      <c r="E205501" s="1"/>
    </row>
    <row r="205609" spans="5:5">
      <c r="E205609" s="1"/>
    </row>
    <row r="205906" spans="5:5">
      <c r="E205906" s="1"/>
    </row>
    <row r="206150" spans="5:5">
      <c r="E206150" s="1"/>
    </row>
    <row r="206312" spans="5:5">
      <c r="E206312" s="1"/>
    </row>
    <row r="207986" spans="5:5">
      <c r="E207986" s="1"/>
    </row>
    <row r="208040" spans="5:5">
      <c r="E208040" s="1"/>
    </row>
    <row r="208066" spans="5:5">
      <c r="E208066" s="1"/>
    </row>
    <row r="209767" spans="5:5">
      <c r="E209767" s="1"/>
    </row>
    <row r="210334" spans="5:5">
      <c r="E210334" s="1"/>
    </row>
    <row r="210469" spans="5:5">
      <c r="E210469" s="1"/>
    </row>
    <row r="210604" spans="5:5">
      <c r="E210604" s="1"/>
    </row>
    <row r="210739" spans="5:5">
      <c r="E210739" s="1"/>
    </row>
    <row r="210874" spans="5:5">
      <c r="E210874" s="1"/>
    </row>
    <row r="213899" spans="5:5">
      <c r="E213899" s="1"/>
    </row>
    <row r="215598" spans="5:5">
      <c r="E215598" s="1"/>
    </row>
    <row r="215599" spans="5:5">
      <c r="E215599" s="1"/>
    </row>
    <row r="215600" spans="5:5">
      <c r="E215600" s="1"/>
    </row>
    <row r="215604" spans="5:5">
      <c r="E215604" s="1"/>
    </row>
    <row r="217841" spans="5:5">
      <c r="E217841" s="1"/>
    </row>
    <row r="218246" spans="5:5">
      <c r="E218246" s="1"/>
    </row>
    <row r="218273" spans="5:5">
      <c r="E218273" s="1"/>
    </row>
    <row r="218300" spans="5:5">
      <c r="E218300" s="1"/>
    </row>
    <row r="218327" spans="5:5">
      <c r="E218327" s="1"/>
    </row>
    <row r="218354" spans="5:5">
      <c r="E218354" s="1"/>
    </row>
    <row r="218381" spans="5:5">
      <c r="E218381" s="1"/>
    </row>
    <row r="218408" spans="5:5">
      <c r="E218408" s="1"/>
    </row>
    <row r="218435" spans="5:5">
      <c r="E218435" s="1"/>
    </row>
    <row r="218462" spans="5:5">
      <c r="E218462" s="1"/>
    </row>
    <row r="218489" spans="5:5">
      <c r="E218489" s="1"/>
    </row>
    <row r="218516" spans="5:5">
      <c r="E218516" s="1"/>
    </row>
    <row r="219434" spans="5:5">
      <c r="E219434" s="1"/>
    </row>
    <row r="219515" spans="5:5">
      <c r="E219515" s="1"/>
    </row>
    <row r="220352" spans="5:5">
      <c r="E220352" s="1"/>
    </row>
    <row r="220379" spans="5:5">
      <c r="E220379" s="1"/>
    </row>
    <row r="220406" spans="5:5">
      <c r="E220406" s="1"/>
    </row>
    <row r="220433" spans="5:5">
      <c r="E220433" s="1"/>
    </row>
    <row r="220460" spans="5:5">
      <c r="E220460" s="1"/>
    </row>
    <row r="220487" spans="5:5">
      <c r="E220487" s="1"/>
    </row>
    <row r="220514" spans="5:5">
      <c r="E220514" s="1"/>
    </row>
    <row r="220541" spans="5:5">
      <c r="E220541" s="1"/>
    </row>
    <row r="220568" spans="5:5">
      <c r="E220568" s="1"/>
    </row>
    <row r="220595" spans="5:5">
      <c r="E220595" s="1"/>
    </row>
    <row r="220622" spans="5:5">
      <c r="E220622" s="1"/>
    </row>
    <row r="220649" spans="5:5">
      <c r="E220649" s="1"/>
    </row>
    <row r="220676" spans="5:5">
      <c r="E220676" s="1"/>
    </row>
    <row r="220892" spans="5:5">
      <c r="E220892" s="1"/>
    </row>
    <row r="220919" spans="5:5">
      <c r="E220919" s="1"/>
    </row>
    <row r="220973" spans="5:5">
      <c r="E220973" s="1"/>
    </row>
    <row r="221027" spans="5:5">
      <c r="E221027" s="1"/>
    </row>
    <row r="221917" spans="7:7">
      <c r="G221917" s="1"/>
    </row>
    <row r="221926" spans="8:8">
      <c r="H221926" s="1"/>
    </row>
    <row r="221944" spans="7:7">
      <c r="G221944" s="1"/>
    </row>
    <row r="221953" spans="8:8">
      <c r="H221953" s="1"/>
    </row>
    <row r="221971" spans="7:8">
      <c r="G221971" s="1"/>
    </row>
    <row r="221980" spans="7:8">
      <c r="H221980" s="1"/>
    </row>
    <row r="221998" spans="7:7">
      <c r="G221998" s="1"/>
    </row>
    <row r="222007" spans="8:8">
      <c r="H222007" s="1"/>
    </row>
    <row r="222025" spans="7:7">
      <c r="G222025" s="1"/>
    </row>
    <row r="222034" spans="8:8">
      <c r="H222034" s="1"/>
    </row>
    <row r="222052" spans="7:8">
      <c r="G222052" s="1"/>
    </row>
    <row r="222061" spans="7:8">
      <c r="H222061" s="1"/>
    </row>
    <row r="222079" spans="7:7">
      <c r="G222079" s="1"/>
    </row>
    <row r="222088" spans="8:8">
      <c r="H222088" s="1"/>
    </row>
    <row r="222106" spans="7:7">
      <c r="G222106" s="1"/>
    </row>
    <row r="222115" spans="8:8">
      <c r="H222115" s="1"/>
    </row>
    <row r="222133" spans="7:8">
      <c r="G222133" s="1"/>
    </row>
    <row r="222142" spans="7:8">
      <c r="H222142" s="1"/>
    </row>
    <row r="222160" spans="7:7">
      <c r="G222160" s="1"/>
    </row>
    <row r="222169" spans="8:8">
      <c r="H222169" s="1"/>
    </row>
    <row r="222187" spans="7:7">
      <c r="G222187" s="1"/>
    </row>
    <row r="222196" spans="8:8">
      <c r="H222196" s="1"/>
    </row>
    <row r="222214" spans="7:8">
      <c r="G222214" s="1"/>
    </row>
    <row r="222223" spans="7:8">
      <c r="H222223" s="1"/>
    </row>
    <row r="226778" spans="5:5">
      <c r="E226778" s="1"/>
    </row>
    <row r="226940" spans="5:5">
      <c r="E226940" s="1"/>
    </row>
    <row r="226967" spans="5:8">
      <c r="E226967" s="1"/>
      <c r="G226967" s="1"/>
    </row>
    <row r="226970" spans="5:8">
      <c r="H226970" s="1"/>
    </row>
    <row r="226994" spans="5:5">
      <c r="E226994" s="1"/>
    </row>
    <row r="227283" spans="5:7">
      <c r="E227283" s="1"/>
    </row>
    <row r="227291" spans="5:7">
      <c r="G227291" s="1"/>
    </row>
    <row r="227310" spans="5:8">
      <c r="E227310" s="1"/>
      <c r="H227310" s="1"/>
    </row>
    <row r="227318" spans="5:5">
      <c r="E227318" s="1"/>
    </row>
    <row r="227723" spans="5:5">
      <c r="E227723" s="1"/>
    </row>
    <row r="227804" spans="5:5">
      <c r="E227804" s="1"/>
    </row>
    <row r="227858" spans="5:5">
      <c r="E227858" s="1"/>
    </row>
    <row r="227885" spans="5:5">
      <c r="E227885" s="1"/>
    </row>
    <row r="228263" spans="5:5">
      <c r="E228263" s="1"/>
    </row>
    <row r="228290" spans="5:5">
      <c r="E228290" s="1"/>
    </row>
    <row r="228317" spans="5:5">
      <c r="E228317" s="1"/>
    </row>
    <row r="228452" spans="5:5">
      <c r="E228452" s="1"/>
    </row>
    <row r="228533" spans="5:5">
      <c r="E228533" s="1"/>
    </row>
    <row r="228965" spans="5:5">
      <c r="E228965" s="1"/>
    </row>
    <row r="228992" spans="5:5">
      <c r="E228992" s="1"/>
    </row>
    <row r="229019" spans="5:5">
      <c r="E229019" s="1"/>
    </row>
    <row r="229046" spans="5:5">
      <c r="E229046" s="1"/>
    </row>
    <row r="229073" spans="5:5">
      <c r="E229073" s="1"/>
    </row>
    <row r="229100" spans="5:5">
      <c r="E229100" s="1"/>
    </row>
    <row r="229127" spans="5:8">
      <c r="E229127" s="1"/>
      <c r="H229127" s="1"/>
    </row>
    <row r="229129" spans="5:8">
      <c r="E229129" s="1"/>
      <c r="G229129" s="1"/>
    </row>
    <row r="229154" spans="5:5">
      <c r="E229154" s="1"/>
    </row>
    <row r="229181" spans="5:5">
      <c r="E229181" s="1"/>
    </row>
    <row r="229208" spans="5:5">
      <c r="E229208" s="1"/>
    </row>
    <row r="229262" spans="5:5">
      <c r="E229262" s="1"/>
    </row>
    <row r="229316" spans="5:5">
      <c r="E229316" s="1"/>
    </row>
    <row r="229343" spans="5:5">
      <c r="E229343" s="1"/>
    </row>
    <row r="229478" spans="5:5">
      <c r="E229478" s="1"/>
    </row>
    <row r="229505" spans="5:5">
      <c r="E229505" s="1"/>
    </row>
    <row r="229532" spans="5:5">
      <c r="E229532" s="1"/>
    </row>
    <row r="229559" spans="5:5">
      <c r="E229559" s="1"/>
    </row>
    <row r="229613" spans="5:5">
      <c r="E229613" s="1"/>
    </row>
    <row r="229640" spans="5:5">
      <c r="E229640" s="1"/>
    </row>
    <row r="229694" spans="5:5">
      <c r="E229694" s="1"/>
    </row>
    <row r="229721" spans="5:5">
      <c r="E229721" s="1"/>
    </row>
    <row r="229748" spans="5:5">
      <c r="E229748" s="1"/>
    </row>
    <row r="229910" spans="5:5">
      <c r="E229910" s="1"/>
    </row>
    <row r="230045" spans="5:5">
      <c r="E230045" s="1"/>
    </row>
    <row r="230099" spans="5:5">
      <c r="E230099" s="1"/>
    </row>
    <row r="230126" spans="5:5">
      <c r="E230126" s="1"/>
    </row>
    <row r="230153" spans="5:5">
      <c r="E230153" s="1"/>
    </row>
    <row r="230207" spans="5:5">
      <c r="E230207" s="1"/>
    </row>
    <row r="230234" spans="5:5">
      <c r="E230234" s="1"/>
    </row>
    <row r="230261" spans="5:5">
      <c r="E230261" s="1"/>
    </row>
    <row r="230315" spans="5:5">
      <c r="E230315" s="1"/>
    </row>
    <row r="230342" spans="5:5">
      <c r="E230342" s="1"/>
    </row>
    <row r="230369" spans="5:5">
      <c r="E230369" s="1"/>
    </row>
    <row r="230477" spans="5:5">
      <c r="E230477" s="1"/>
    </row>
    <row r="230504" spans="5:5">
      <c r="E230504" s="1"/>
    </row>
    <row r="230531" spans="5:5">
      <c r="E230531" s="1"/>
    </row>
    <row r="230558" spans="5:5">
      <c r="E230558" s="1"/>
    </row>
    <row r="230585" spans="5:5">
      <c r="E230585" s="1"/>
    </row>
    <row r="230612" spans="5:5">
      <c r="E230612" s="1"/>
    </row>
    <row r="230639" spans="5:5">
      <c r="E230639" s="1"/>
    </row>
    <row r="230774" spans="5:5">
      <c r="E230774" s="1"/>
    </row>
    <row r="230882" spans="5:8">
      <c r="E230882" s="1"/>
      <c r="H230882" s="1"/>
    </row>
    <row r="230884" spans="5:8">
      <c r="E230884" s="1"/>
      <c r="G230884" s="1"/>
    </row>
    <row r="230909" spans="5:5">
      <c r="E230909" s="1"/>
    </row>
    <row r="230936" spans="5:5">
      <c r="E230936" s="1"/>
    </row>
    <row r="230990" spans="5:5">
      <c r="E230990" s="1"/>
    </row>
    <row r="231017" spans="5:5">
      <c r="E231017" s="1"/>
    </row>
    <row r="231044" spans="5:5">
      <c r="E231044" s="1"/>
    </row>
    <row r="231098" spans="5:5">
      <c r="E231098" s="1"/>
    </row>
    <row r="231125" spans="5:5">
      <c r="E231125" s="1"/>
    </row>
    <row r="231152" spans="5:5">
      <c r="E231152" s="1"/>
    </row>
    <row r="231206" spans="5:5">
      <c r="E231206" s="1"/>
    </row>
    <row r="231233" spans="5:5">
      <c r="E231233" s="1"/>
    </row>
    <row r="231260" spans="5:5">
      <c r="E231260" s="1"/>
    </row>
    <row r="231287" spans="5:5">
      <c r="E231287" s="1"/>
    </row>
    <row r="231314" spans="5:5">
      <c r="E231314" s="1"/>
    </row>
    <row r="231718" spans="5:5">
      <c r="E231718" s="1"/>
    </row>
    <row r="231745" spans="5:5">
      <c r="E231745" s="1"/>
    </row>
    <row r="231772" spans="5:5">
      <c r="E231772" s="1"/>
    </row>
    <row r="232313" spans="5:5">
      <c r="E232313" s="1"/>
    </row>
    <row r="232475" spans="5:5">
      <c r="E232475" s="1"/>
    </row>
    <row r="232718" spans="5:5">
      <c r="E232718" s="1"/>
    </row>
    <row r="232745" spans="5:5">
      <c r="E232745" s="1"/>
    </row>
    <row r="232772" spans="5:5">
      <c r="E232772" s="1"/>
    </row>
    <row r="232988" spans="5:8">
      <c r="E232988" s="1"/>
      <c r="G232988" s="1"/>
      <c r="H232988" s="1"/>
    </row>
    <row r="232990" spans="5:8">
      <c r="E232990" s="1"/>
      <c r="G232990" s="1"/>
    </row>
    <row r="232991" spans="5:8">
      <c r="H232991" s="1"/>
    </row>
    <row r="233015" spans="5:5">
      <c r="E233015" s="1"/>
    </row>
    <row r="233042" spans="5:5">
      <c r="E233042" s="1"/>
    </row>
    <row r="233069" spans="5:5">
      <c r="E233069" s="1"/>
    </row>
    <row r="233123" spans="5:5">
      <c r="E233123" s="1"/>
    </row>
    <row r="233204" spans="5:5">
      <c r="E233204" s="1"/>
    </row>
    <row r="233285" spans="5:5">
      <c r="E233285" s="1"/>
    </row>
    <row r="233312" spans="5:5">
      <c r="E233312" s="1"/>
    </row>
    <row r="233366" spans="5:5">
      <c r="E233366" s="1"/>
    </row>
    <row r="233474" spans="5:5">
      <c r="E233474" s="1"/>
    </row>
    <row r="233528" spans="5:5">
      <c r="E233528" s="1"/>
    </row>
    <row r="233717" spans="5:5">
      <c r="E233717" s="1"/>
    </row>
    <row r="233744" spans="5:5">
      <c r="E233744" s="1"/>
    </row>
    <row r="233798" spans="5:5">
      <c r="E233798" s="1"/>
    </row>
    <row r="233825" spans="5:5">
      <c r="E233825" s="1"/>
    </row>
    <row r="233879" spans="5:5">
      <c r="E233879" s="1"/>
    </row>
    <row r="233906" spans="5:5">
      <c r="E233906" s="1"/>
    </row>
    <row r="233933" spans="5:5">
      <c r="E233933" s="1"/>
    </row>
    <row r="233960" spans="5:5">
      <c r="E233960" s="1"/>
    </row>
    <row r="233987" spans="5:5">
      <c r="E233987" s="1"/>
    </row>
    <row r="234014" spans="5:5">
      <c r="E234014" s="1"/>
    </row>
    <row r="234041" spans="5:5">
      <c r="E234041" s="1"/>
    </row>
    <row r="234068" spans="5:5">
      <c r="E234068" s="1"/>
    </row>
    <row r="234095" spans="5:5">
      <c r="E234095" s="1"/>
    </row>
    <row r="234122" spans="5:5">
      <c r="E234122" s="1"/>
    </row>
    <row r="234149" spans="5:5">
      <c r="E234149" s="1"/>
    </row>
    <row r="234176" spans="5:5">
      <c r="E234176" s="1"/>
    </row>
    <row r="234203" spans="5:5">
      <c r="E234203" s="1"/>
    </row>
    <row r="234230" spans="5:5">
      <c r="E234230" s="1"/>
    </row>
    <row r="234257" spans="5:5">
      <c r="E234257" s="1"/>
    </row>
    <row r="234284" spans="5:5">
      <c r="E234284" s="1"/>
    </row>
    <row r="234311" spans="5:5">
      <c r="E234311" s="1"/>
    </row>
    <row r="234338" spans="5:5">
      <c r="E234338" s="1"/>
    </row>
    <row r="234365" spans="5:5">
      <c r="E234365" s="1"/>
    </row>
    <row r="234368" spans="5:5">
      <c r="E234368" s="1"/>
    </row>
    <row r="234392" spans="5:5">
      <c r="E234392" s="1"/>
    </row>
    <row r="234473" spans="5:5">
      <c r="E234473" s="1"/>
    </row>
    <row r="234500" spans="5:8">
      <c r="E234500" s="1"/>
      <c r="H234500" s="1"/>
    </row>
    <row r="234502" spans="5:8">
      <c r="E234502" s="1"/>
      <c r="G234502" s="1"/>
    </row>
    <row r="234527" spans="5:5">
      <c r="E234527" s="1"/>
    </row>
    <row r="234554" spans="5:5">
      <c r="E234554" s="1"/>
    </row>
    <row r="234608" spans="5:5">
      <c r="E234608" s="1"/>
    </row>
    <row r="234611" spans="5:5">
      <c r="E234611" s="1"/>
    </row>
    <row r="234635" spans="5:5">
      <c r="E234635" s="1"/>
    </row>
    <row r="234743" spans="5:5">
      <c r="E234743" s="1"/>
    </row>
    <row r="234746" spans="5:5">
      <c r="E234746" s="1"/>
    </row>
    <row r="234905" spans="5:5">
      <c r="E234905" s="1"/>
    </row>
    <row r="234906" spans="5:5">
      <c r="E234906" s="1"/>
    </row>
    <row r="234932" spans="5:5">
      <c r="E234932" s="1"/>
    </row>
    <row r="234959" spans="5:5">
      <c r="E234959" s="1"/>
    </row>
    <row r="234986" spans="5:5">
      <c r="E234986" s="1"/>
    </row>
    <row r="235013" spans="5:5">
      <c r="E235013" s="1"/>
    </row>
    <row r="235067" spans="5:5">
      <c r="E235067" s="1"/>
    </row>
    <row r="235121" spans="5:5">
      <c r="E235121" s="1"/>
    </row>
    <row r="235310" spans="5:5">
      <c r="E235310" s="1"/>
    </row>
    <row r="235337" spans="5:5">
      <c r="E235337" s="1"/>
    </row>
    <row r="235364" spans="5:5">
      <c r="E235364" s="1"/>
    </row>
    <row r="235391" spans="5:5">
      <c r="E235391" s="1"/>
    </row>
    <row r="235526" spans="5:8">
      <c r="E235526" s="1"/>
      <c r="G235526" s="1"/>
      <c r="H235526" s="1"/>
    </row>
    <row r="235528" spans="5:8">
      <c r="E235528" s="1"/>
      <c r="G235528" s="1"/>
    </row>
    <row r="235529" spans="5:8">
      <c r="H235529" s="1"/>
    </row>
    <row r="235553" spans="5:5">
      <c r="E235553" s="1"/>
    </row>
    <row r="235580" spans="5:5">
      <c r="E235580" s="1"/>
    </row>
    <row r="235607" spans="5:5">
      <c r="E235607" s="1"/>
    </row>
    <row r="235634" spans="5:5">
      <c r="E235634" s="1"/>
    </row>
    <row r="235661" spans="5:5">
      <c r="E235661" s="1"/>
    </row>
    <row r="235688" spans="5:5">
      <c r="E235688" s="1"/>
    </row>
    <row r="235715" spans="5:5">
      <c r="E235715" s="1"/>
    </row>
    <row r="235742" spans="5:5">
      <c r="E235742" s="1"/>
    </row>
    <row r="235769" spans="5:5">
      <c r="E235769" s="1"/>
    </row>
    <row r="235796" spans="5:5">
      <c r="E235796" s="1"/>
    </row>
    <row r="235823" spans="5:5">
      <c r="E235823" s="1"/>
    </row>
    <row r="235850" spans="5:5">
      <c r="E235850" s="1"/>
    </row>
    <row r="235877" spans="5:5">
      <c r="E235877" s="1"/>
    </row>
    <row r="235904" spans="5:5">
      <c r="E235904" s="1"/>
    </row>
    <row r="235931" spans="5:5">
      <c r="E235931" s="1"/>
    </row>
    <row r="236201" spans="5:5">
      <c r="E236201" s="1"/>
    </row>
    <row r="236309" spans="5:5">
      <c r="E236309" s="1"/>
    </row>
    <row r="236471" spans="5:5">
      <c r="E236471" s="1"/>
    </row>
    <row r="236498" spans="5:5">
      <c r="E236498" s="1"/>
    </row>
    <row r="236552" spans="5:5">
      <c r="E236552" s="1"/>
    </row>
    <row r="236579" spans="5:5">
      <c r="E236579" s="1"/>
    </row>
    <row r="236633" spans="5:5">
      <c r="E236633" s="1"/>
    </row>
    <row r="236687" spans="5:5">
      <c r="E236687" s="1"/>
    </row>
    <row r="236714" spans="5:5">
      <c r="E236714" s="1"/>
    </row>
    <row r="236795" spans="5:5">
      <c r="E236795" s="1"/>
    </row>
    <row r="237011" spans="5:5">
      <c r="E237011" s="1"/>
    </row>
    <row r="237065" spans="5:8">
      <c r="E237065" s="1"/>
      <c r="H237065" s="1"/>
    </row>
    <row r="237067" spans="5:8">
      <c r="E237067" s="1"/>
      <c r="G237067" s="1"/>
    </row>
    <row r="237068" spans="5:8">
      <c r="E237068" s="1"/>
    </row>
    <row r="237092" spans="5:5">
      <c r="E237092" s="1"/>
    </row>
    <row r="237200" spans="5:5">
      <c r="E237200" s="1"/>
    </row>
    <row r="237227" spans="5:5">
      <c r="E237227" s="1"/>
    </row>
    <row r="237308" spans="5:5">
      <c r="E237308" s="1"/>
    </row>
    <row r="237335" spans="5:8">
      <c r="E237335" s="1"/>
      <c r="H237335" s="1"/>
    </row>
    <row r="237337" spans="5:8">
      <c r="E237337" s="1"/>
      <c r="G237337" s="1"/>
    </row>
    <row r="237362" spans="5:5">
      <c r="E237362" s="1"/>
    </row>
    <row r="237389" spans="5:5">
      <c r="E237389" s="1"/>
    </row>
    <row r="237416" spans="5:5">
      <c r="E237416" s="1"/>
    </row>
    <row r="237443" spans="5:5">
      <c r="E237443" s="1"/>
    </row>
    <row r="237470" spans="5:5">
      <c r="E237470" s="1"/>
    </row>
    <row r="237497" spans="5:5">
      <c r="E237497" s="1"/>
    </row>
    <row r="237524" spans="5:5">
      <c r="E237524" s="1"/>
    </row>
    <row r="237551" spans="5:5">
      <c r="E237551" s="1"/>
    </row>
    <row r="237578" spans="5:5">
      <c r="E237578" s="1"/>
    </row>
    <row r="237605" spans="5:5">
      <c r="E237605" s="1"/>
    </row>
    <row r="237632" spans="5:8">
      <c r="E237632" s="1"/>
      <c r="H237632" s="1"/>
    </row>
    <row r="237634" spans="5:7">
      <c r="E237634" s="1"/>
      <c r="G237634" s="1"/>
    </row>
    <row r="237659" spans="5:5">
      <c r="E237659" s="1"/>
    </row>
    <row r="237686" spans="5:5">
      <c r="E237686" s="1"/>
    </row>
    <row r="237713" spans="5:5">
      <c r="E237713" s="1"/>
    </row>
    <row r="237740" spans="5:5">
      <c r="E237740" s="1"/>
    </row>
    <row r="237794" spans="5:8">
      <c r="H237794" s="1"/>
    </row>
    <row r="237796" spans="5:8">
      <c r="E237796" s="1"/>
      <c r="G237796" s="1"/>
    </row>
    <row r="237821" spans="5:5">
      <c r="E237821" s="1"/>
    </row>
    <row r="237823" spans="5:5">
      <c r="E237823" s="1"/>
    </row>
    <row r="237848" spans="5:5">
      <c r="E237848" s="1"/>
    </row>
    <row r="237875" spans="5:5">
      <c r="E237875" s="1"/>
    </row>
    <row r="237929" spans="5:5">
      <c r="E237929" s="1"/>
    </row>
    <row r="237930" spans="5:5">
      <c r="E237930" s="1"/>
    </row>
    <row r="238037" spans="5:5">
      <c r="E238037" s="1"/>
    </row>
    <row r="238280" spans="5:5">
      <c r="E238280" s="1"/>
    </row>
    <row r="238307" spans="5:5">
      <c r="E238307" s="1"/>
    </row>
    <row r="238334" spans="5:5">
      <c r="E238334" s="1"/>
    </row>
    <row r="238361" spans="5:5">
      <c r="E238361" s="1"/>
    </row>
    <row r="238388" spans="5:5">
      <c r="E238388" s="1"/>
    </row>
    <row r="238415" spans="5:5">
      <c r="E238415" s="1"/>
    </row>
    <row r="238442" spans="5:5">
      <c r="E238442" s="1"/>
    </row>
    <row r="238469" spans="5:5">
      <c r="E238469" s="1"/>
    </row>
    <row r="238496" spans="5:5">
      <c r="E238496" s="1"/>
    </row>
    <row r="238550" spans="5:5">
      <c r="E238550" s="1"/>
    </row>
    <row r="238739" spans="5:5">
      <c r="E238739" s="1"/>
    </row>
    <row r="238766" spans="5:5">
      <c r="E238766" s="1"/>
    </row>
    <row r="238793" spans="5:5">
      <c r="E238793" s="1"/>
    </row>
    <row r="238820" spans="5:5">
      <c r="E238820" s="1"/>
    </row>
    <row r="238874" spans="5:5">
      <c r="E238874" s="1"/>
    </row>
    <row r="238928" spans="5:5">
      <c r="E238928" s="1"/>
    </row>
    <row r="238955" spans="5:5">
      <c r="E238955" s="1"/>
    </row>
    <row r="238982" spans="5:5">
      <c r="E238982" s="1"/>
    </row>
    <row r="239009" spans="5:8">
      <c r="E239009" s="1"/>
      <c r="H239009" s="1"/>
    </row>
    <row r="239011" spans="5:8">
      <c r="E239011" s="1"/>
      <c r="G239011" s="1"/>
    </row>
    <row r="239036" spans="5:5">
      <c r="E239036" s="1"/>
    </row>
    <row r="239387" spans="5:5">
      <c r="E239387" s="1"/>
    </row>
    <row r="239468" spans="5:5">
      <c r="E239468" s="1"/>
    </row>
    <row r="239495" spans="5:5">
      <c r="E239495" s="1"/>
    </row>
    <row r="239522" spans="5:8">
      <c r="E239522" s="1"/>
      <c r="H239522" s="1"/>
    </row>
    <row r="239524" spans="5:8">
      <c r="E239524" s="1"/>
      <c r="G239524" s="1"/>
    </row>
    <row r="239549" spans="5:5">
      <c r="E239549" s="1"/>
    </row>
    <row r="239576" spans="5:5">
      <c r="E239576" s="1"/>
    </row>
    <row r="239603" spans="5:5">
      <c r="E239603" s="1"/>
    </row>
    <row r="239630" spans="5:5">
      <c r="E239630" s="1"/>
    </row>
    <row r="239657" spans="5:5">
      <c r="E239657" s="1"/>
    </row>
    <row r="239684" spans="5:5">
      <c r="E239684" s="1"/>
    </row>
    <row r="239711" spans="5:5">
      <c r="E239711" s="1"/>
    </row>
    <row r="239738" spans="5:5">
      <c r="E239738" s="1"/>
    </row>
    <row r="239765" spans="5:5">
      <c r="E239765" s="1"/>
    </row>
    <row r="239792" spans="5:5">
      <c r="E239792" s="1"/>
    </row>
    <row r="239819" spans="5:5">
      <c r="E239819" s="1"/>
    </row>
    <row r="239954" spans="5:5">
      <c r="E239954" s="1"/>
    </row>
    <row r="239981" spans="5:5">
      <c r="E239981" s="1"/>
    </row>
    <row r="240062" spans="5:5">
      <c r="E240062" s="1"/>
    </row>
    <row r="240116" spans="5:5">
      <c r="E240116" s="1"/>
    </row>
    <row r="240143" spans="5:5">
      <c r="E240143" s="1"/>
    </row>
    <row r="240170" spans="5:5">
      <c r="E240170" s="1"/>
    </row>
    <row r="240224" spans="5:5">
      <c r="E240224" s="1"/>
    </row>
    <row r="240251" spans="5:5">
      <c r="E240251" s="1"/>
    </row>
    <row r="240278" spans="5:5">
      <c r="E240278" s="1"/>
    </row>
    <row r="240305" spans="5:5">
      <c r="E240305" s="1"/>
    </row>
    <row r="240332" spans="5:5">
      <c r="E240332" s="1"/>
    </row>
    <row r="240359" spans="5:5">
      <c r="E240359" s="1"/>
    </row>
    <row r="240386" spans="5:5">
      <c r="E240386" s="1"/>
    </row>
    <row r="240413" spans="5:5">
      <c r="E240413" s="1"/>
    </row>
    <row r="240440" spans="5:5">
      <c r="E240440" s="1"/>
    </row>
    <row r="240683" spans="5:5">
      <c r="E240683" s="1"/>
    </row>
    <row r="241007" spans="5:5">
      <c r="E241007" s="1"/>
    </row>
    <row r="242546" spans="5:5">
      <c r="E242546" s="1"/>
    </row>
    <row r="242573" spans="5:5">
      <c r="E242573" s="1"/>
    </row>
    <row r="243113" spans="5:5">
      <c r="E243113" s="1"/>
    </row>
    <row r="243248" spans="5:5">
      <c r="E243248" s="1"/>
    </row>
    <row r="243491" spans="5:5">
      <c r="E243491" s="1"/>
    </row>
    <row r="243598" spans="5:5">
      <c r="E243598" s="1"/>
    </row>
    <row r="243625" spans="5:5">
      <c r="E243625" s="1"/>
    </row>
    <row r="243652" spans="5:5">
      <c r="E243652" s="1"/>
    </row>
    <row r="243707" spans="5:5">
      <c r="E243707" s="1"/>
    </row>
    <row r="245732" spans="5:5">
      <c r="E245732" s="1"/>
    </row>
    <row r="245759" spans="5:5">
      <c r="E245759" s="1"/>
    </row>
    <row r="245786" spans="5:5">
      <c r="E245786" s="1"/>
    </row>
    <row r="245813" spans="5:5">
      <c r="E245813" s="1"/>
    </row>
    <row r="245840" spans="5:5">
      <c r="E245840" s="1"/>
    </row>
    <row r="245867" spans="5:5">
      <c r="E245867" s="1"/>
    </row>
    <row r="245894" spans="5:5">
      <c r="E245894" s="1"/>
    </row>
    <row r="245921" spans="5:5">
      <c r="E245921" s="1"/>
    </row>
    <row r="245948" spans="5:5">
      <c r="E245948" s="1"/>
    </row>
    <row r="245975" spans="5:5">
      <c r="E245975" s="1"/>
    </row>
    <row r="246002" spans="5:5">
      <c r="E246002" s="1"/>
    </row>
    <row r="246029" spans="5:5">
      <c r="E246029" s="1"/>
    </row>
    <row r="246137" spans="5:5">
      <c r="E246137" s="1"/>
    </row>
    <row r="246164" spans="5:5">
      <c r="E246164" s="1"/>
    </row>
    <row r="246191" spans="5:5">
      <c r="E246191" s="1"/>
    </row>
    <row r="246218" spans="5:5">
      <c r="E246218" s="1"/>
    </row>
    <row r="246245" spans="5:5">
      <c r="E246245" s="1"/>
    </row>
    <row r="246272" spans="5:5">
      <c r="E246272" s="1"/>
    </row>
    <row r="246326" spans="5:5">
      <c r="E246326" s="1"/>
    </row>
    <row r="246353" spans="5:5">
      <c r="E246353" s="1"/>
    </row>
    <row r="246380" spans="5:5">
      <c r="E246380" s="1"/>
    </row>
    <row r="246407" spans="5:5">
      <c r="E246407" s="1"/>
    </row>
    <row r="246434" spans="5:5">
      <c r="E246434" s="1"/>
    </row>
    <row r="246704" spans="5:5">
      <c r="E246704" s="1"/>
    </row>
    <row r="246893" spans="5:5">
      <c r="E246893" s="1"/>
    </row>
    <row r="246920" spans="5:5">
      <c r="E246920" s="1"/>
    </row>
    <row r="246947" spans="5:5">
      <c r="E246947" s="1"/>
    </row>
    <row r="246974" spans="5:5">
      <c r="E246974" s="1"/>
    </row>
    <row r="247001" spans="5:5">
      <c r="E247001" s="1"/>
    </row>
    <row r="247028" spans="5:5">
      <c r="E247028" s="1"/>
    </row>
    <row r="247055" spans="5:5">
      <c r="E247055" s="1"/>
    </row>
    <row r="247082" spans="5:5">
      <c r="E247082" s="1"/>
    </row>
    <row r="247109" spans="5:5">
      <c r="E247109" s="1"/>
    </row>
    <row r="247136" spans="5:5">
      <c r="E247136" s="1"/>
    </row>
    <row r="247163" spans="5:5">
      <c r="E247163" s="1"/>
    </row>
    <row r="247190" spans="5:5">
      <c r="E247190" s="1"/>
    </row>
    <row r="247217" spans="5:5">
      <c r="E247217" s="1"/>
    </row>
    <row r="247244" spans="5:5">
      <c r="E247244" s="1"/>
    </row>
    <row r="247271" spans="5:5">
      <c r="E247271" s="1"/>
    </row>
    <row r="247298" spans="5:5">
      <c r="E247298" s="1"/>
    </row>
    <row r="247325" spans="5:5">
      <c r="E247325" s="1"/>
    </row>
    <row r="247352" spans="5:5">
      <c r="E247352" s="1"/>
    </row>
    <row r="247379" spans="5:5">
      <c r="E247379" s="1"/>
    </row>
    <row r="247406" spans="5:5">
      <c r="E247406" s="1"/>
    </row>
    <row r="247433" spans="5:5">
      <c r="E247433" s="1"/>
    </row>
    <row r="247460" spans="5:5">
      <c r="E247460" s="1"/>
    </row>
    <row r="247487" spans="5:5">
      <c r="E247487" s="1"/>
    </row>
    <row r="247514" spans="5:5">
      <c r="E247514" s="1"/>
    </row>
    <row r="247541" spans="5:5">
      <c r="E247541" s="1"/>
    </row>
    <row r="247567" spans="5:5">
      <c r="E247567" s="1"/>
    </row>
    <row r="247703" spans="5:5">
      <c r="E247703" s="1"/>
    </row>
    <row r="247757" spans="5:8">
      <c r="E247757" s="1"/>
      <c r="H247757" s="1"/>
    </row>
    <row r="247759" spans="5:8">
      <c r="E247759" s="1"/>
      <c r="G247759" s="1"/>
    </row>
    <row r="247784" spans="5:5">
      <c r="E247784" s="1"/>
    </row>
    <row r="247811" spans="5:5">
      <c r="E247811" s="1"/>
    </row>
    <row r="247865" spans="5:5">
      <c r="E247865" s="1"/>
    </row>
    <row r="247919" spans="5:8">
      <c r="E247919" s="1"/>
      <c r="H247919" s="1"/>
    </row>
    <row r="247921" spans="5:7">
      <c r="E247921" s="1"/>
      <c r="G247921" s="1"/>
    </row>
    <row r="248000" spans="5:5">
      <c r="E248000" s="1"/>
    </row>
    <row r="248108" spans="5:5">
      <c r="E248108" s="1"/>
    </row>
    <row r="248189" spans="5:8">
      <c r="E248189" s="1"/>
      <c r="G248189" s="1"/>
    </row>
    <row r="248192" spans="5:8">
      <c r="H248192" s="1"/>
    </row>
    <row r="248378" spans="5:5">
      <c r="E248378" s="1"/>
    </row>
    <row r="248432" spans="5:5">
      <c r="E248432" s="1"/>
    </row>
    <row r="248459" spans="5:5">
      <c r="E248459" s="1"/>
    </row>
    <row r="248540" spans="5:8">
      <c r="E248540" s="1"/>
      <c r="H248540" s="1"/>
    </row>
    <row r="248542" spans="5:8">
      <c r="E248542" s="1"/>
      <c r="G248542" s="1"/>
    </row>
    <row r="248648" spans="5:5">
      <c r="E248648" s="1"/>
    </row>
    <row r="248675" spans="5:5">
      <c r="E248675" s="1"/>
    </row>
    <row r="249458" spans="5:5">
      <c r="E249458" s="1"/>
    </row>
    <row r="249485" spans="5:5">
      <c r="E249485" s="1"/>
    </row>
    <row r="249971" spans="5:5">
      <c r="E249971" s="1"/>
    </row>
    <row r="250376" spans="5:5">
      <c r="E250376" s="1"/>
    </row>
    <row r="250672" spans="5:5">
      <c r="E250672" s="1"/>
    </row>
    <row r="250916" spans="5:5">
      <c r="E250916" s="1"/>
    </row>
    <row r="251213" spans="5:5">
      <c r="E251213" s="1"/>
    </row>
    <row r="251378" spans="5:5">
      <c r="E251378" s="1"/>
    </row>
    <row r="251414" spans="5:5">
      <c r="E251414" s="1"/>
    </row>
    <row r="251418" spans="5:5">
      <c r="E251418" s="1"/>
    </row>
    <row r="251996" spans="5:5">
      <c r="E251996" s="1"/>
    </row>
    <row r="252779" spans="5:5">
      <c r="E252779" s="1"/>
    </row>
    <row r="252806" spans="5:8">
      <c r="E252806" s="1"/>
      <c r="G252806" s="1"/>
    </row>
    <row r="252809" spans="5:8">
      <c r="H252809" s="1"/>
    </row>
    <row r="252833" spans="5:5">
      <c r="E252833" s="1"/>
    </row>
    <row r="252860" spans="5:5">
      <c r="E252860" s="1"/>
    </row>
    <row r="252941" spans="5:5">
      <c r="E252941" s="1"/>
    </row>
    <row r="253009" spans="5:5">
      <c r="E253009" s="1"/>
    </row>
    <row r="253063" spans="5:5">
      <c r="E253063" s="1"/>
    </row>
    <row r="253855" spans="5:5">
      <c r="E253855" s="1"/>
    </row>
    <row r="256208" spans="5:5">
      <c r="E256208" s="1"/>
    </row>
    <row r="256211" spans="5:5">
      <c r="E256211" s="1"/>
    </row>
    <row r="256262" spans="5:5">
      <c r="E256262" s="1"/>
    </row>
    <row r="256613" spans="5:5">
      <c r="E256613" s="1"/>
    </row>
    <row r="256627" spans="5:5">
      <c r="E256627" s="1"/>
    </row>
    <row r="256694" spans="5:5">
      <c r="E256694" s="1"/>
    </row>
    <row r="257207" spans="5:5">
      <c r="E257207" s="1"/>
    </row>
    <row r="257210" spans="5:5">
      <c r="E257210" s="1"/>
    </row>
    <row r="257315" spans="5:5">
      <c r="E257315" s="1"/>
    </row>
    <row r="257909" spans="5:5">
      <c r="E257909" s="1"/>
    </row>
    <row r="257936" spans="5:5">
      <c r="E257936" s="1"/>
    </row>
    <row r="258098" spans="5:5">
      <c r="E258098" s="1"/>
    </row>
    <row r="258179" spans="5:5">
      <c r="E258179" s="1"/>
    </row>
    <row r="258180" spans="5:5">
      <c r="E258180" s="1"/>
    </row>
    <row r="258206" spans="5:5">
      <c r="E258206" s="1"/>
    </row>
    <row r="258207" spans="5:5">
      <c r="E258207" s="1"/>
    </row>
    <row r="258233" spans="5:5">
      <c r="E258233" s="1"/>
    </row>
    <row r="258234" spans="5:5">
      <c r="E258234" s="1"/>
    </row>
    <row r="258260" spans="5:5">
      <c r="E258260" s="1"/>
    </row>
    <row r="258261" spans="5:5">
      <c r="E258261" s="1"/>
    </row>
    <row r="258773" spans="5:5">
      <c r="E258773" s="1"/>
    </row>
    <row r="258949" spans="5:5">
      <c r="E258949" s="1"/>
    </row>
    <row r="259003" spans="5:5">
      <c r="E259003" s="1"/>
    </row>
    <row r="259030" spans="5:5">
      <c r="E259030" s="1"/>
    </row>
    <row r="259057" spans="5:5">
      <c r="E259057" s="1"/>
    </row>
    <row r="259300" spans="5:5">
      <c r="E259300" s="1"/>
    </row>
    <row r="259651" spans="5:5">
      <c r="E259651" s="1"/>
    </row>
    <row r="259664" spans="5:5">
      <c r="E259664" s="1"/>
    </row>
    <row r="259853" spans="5:5">
      <c r="E259853" s="1"/>
    </row>
    <row r="260609" spans="5:5">
      <c r="E260609" s="1"/>
    </row>
    <row r="261816" spans="5:5">
      <c r="E261816" s="1"/>
    </row>
    <row r="261862" spans="5:5">
      <c r="E261862" s="1"/>
    </row>
    <row r="261890" spans="5:5">
      <c r="E261890" s="1"/>
    </row>
    <row r="262132" spans="5:5">
      <c r="E262132" s="1"/>
    </row>
    <row r="262133" spans="5:5">
      <c r="E262133" s="1"/>
    </row>
    <row r="263185" spans="5:5">
      <c r="E263185" s="1"/>
    </row>
    <row r="263186" spans="5:5">
      <c r="E263186" s="1"/>
    </row>
    <row r="263212" spans="5:5">
      <c r="E263212" s="1"/>
    </row>
    <row r="263213" spans="5:5">
      <c r="E263213" s="1"/>
    </row>
    <row r="264281" spans="5:5">
      <c r="E264281" s="1"/>
    </row>
    <row r="264551" spans="5:5">
      <c r="E264551" s="1"/>
    </row>
    <row r="265064" spans="5:5">
      <c r="E265064" s="1"/>
    </row>
    <row r="265468" spans="8:8">
      <c r="H265468" s="1"/>
    </row>
    <row r="265630" spans="5:5">
      <c r="E265630" s="1"/>
    </row>
    <row r="265644" spans="5:5">
      <c r="E265644" s="1"/>
    </row>
    <row r="266089" spans="5:5">
      <c r="E266089" s="1"/>
    </row>
    <row r="266414" spans="5:5">
      <c r="E266414" s="1"/>
    </row>
    <row r="266468" spans="5:5">
      <c r="E266468" s="1"/>
    </row>
    <row r="266575" spans="5:5">
      <c r="E266575" s="1"/>
    </row>
    <row r="266629" spans="5:5">
      <c r="E266629" s="1"/>
    </row>
    <row r="266765" spans="5:5">
      <c r="E266765" s="1"/>
    </row>
    <row r="267008" spans="5:5">
      <c r="E267008" s="1"/>
    </row>
    <row r="267559" spans="5:5">
      <c r="E267559" s="1"/>
    </row>
    <row r="267628" spans="5:5">
      <c r="E267628" s="1"/>
    </row>
    <row r="267642" spans="5:5">
      <c r="E267642" s="1"/>
    </row>
    <row r="267737" spans="5:5">
      <c r="E267737" s="1"/>
    </row>
    <row r="267738" spans="5:5">
      <c r="E267738" s="1"/>
    </row>
    <row r="267763" spans="5:5">
      <c r="E267763" s="1"/>
    </row>
    <row r="267817" spans="5:5">
      <c r="E267817" s="1"/>
    </row>
    <row r="267844" spans="5:5">
      <c r="E267844" s="1"/>
    </row>
    <row r="267979" spans="5:5">
      <c r="E267979" s="1"/>
    </row>
    <row r="268358" spans="5:5">
      <c r="E268358" s="1"/>
    </row>
    <row r="268466" spans="5:5">
      <c r="E268466" s="1"/>
    </row>
    <row r="268573" spans="5:5">
      <c r="E268573" s="1"/>
    </row>
    <row r="268600" spans="5:5">
      <c r="E268600" s="1"/>
    </row>
    <row r="268627" spans="5:5">
      <c r="E268627" s="1"/>
    </row>
    <row r="268654" spans="5:5">
      <c r="E268654" s="1"/>
    </row>
    <row r="268681" spans="5:5">
      <c r="E268681" s="1"/>
    </row>
    <row r="268708" spans="5:5">
      <c r="E268708" s="1"/>
    </row>
    <row r="268762" spans="5:5">
      <c r="E268762" s="1"/>
    </row>
    <row r="268789" spans="5:5">
      <c r="E268789" s="1"/>
    </row>
    <row r="268816" spans="5:5">
      <c r="E268816" s="1"/>
    </row>
    <row r="268843" spans="5:5">
      <c r="E268843" s="1"/>
    </row>
    <row r="268870" spans="5:5">
      <c r="E268870" s="1"/>
    </row>
    <row r="268924" spans="5:5">
      <c r="E268924" s="1"/>
    </row>
    <row r="269330" spans="5:5">
      <c r="E269330" s="1"/>
    </row>
    <row r="269384" spans="5:5">
      <c r="E269384" s="1"/>
    </row>
    <row r="269411" spans="5:5">
      <c r="E269411" s="1"/>
    </row>
    <row r="269438" spans="5:5">
      <c r="E269438" s="1"/>
    </row>
    <row r="269465" spans="5:5">
      <c r="E269465" s="1"/>
    </row>
    <row r="269574" spans="5:5">
      <c r="E269574" s="1"/>
    </row>
    <row r="269627" spans="5:5">
      <c r="E269627" s="1"/>
    </row>
    <row r="269680" spans="5:5">
      <c r="E269680" s="1"/>
    </row>
    <row r="269734" spans="5:5">
      <c r="E269734" s="1"/>
    </row>
    <row r="270058" spans="5:5">
      <c r="E270058" s="1"/>
    </row>
    <row r="270599" spans="5:5">
      <c r="E270599" s="1"/>
    </row>
    <row r="270626" spans="5:5">
      <c r="E270626" s="1"/>
    </row>
    <row r="270653" spans="5:5">
      <c r="E270653" s="1"/>
    </row>
    <row r="270843" spans="5:5">
      <c r="E270843" s="1"/>
    </row>
    <row r="270870" spans="5:5">
      <c r="E270870" s="1"/>
    </row>
    <row r="271085" spans="5:5">
      <c r="E271085" s="1"/>
    </row>
    <row r="271112" spans="5:5">
      <c r="E271112" s="1"/>
    </row>
    <row r="271139" spans="5:5">
      <c r="E271139" s="1"/>
    </row>
    <row r="271166" spans="5:5">
      <c r="E271166" s="1"/>
    </row>
    <row r="271193" spans="5:5">
      <c r="E271193" s="1"/>
    </row>
    <row r="271301" spans="5:5">
      <c r="E271301" s="1"/>
    </row>
    <row r="271328" spans="5:5">
      <c r="E271328" s="1"/>
    </row>
    <row r="271355" spans="5:5">
      <c r="E271355" s="1"/>
    </row>
    <row r="271571" spans="5:5">
      <c r="E271571" s="1"/>
    </row>
    <row r="271679" spans="5:5">
      <c r="E271679" s="1"/>
    </row>
    <row r="271733" spans="5:5">
      <c r="E271733" s="1"/>
    </row>
    <row r="271840" spans="5:5">
      <c r="E271840" s="1"/>
    </row>
    <row r="271867" spans="5:5">
      <c r="E271867" s="1"/>
    </row>
    <row r="271976" spans="5:5">
      <c r="E271976" s="1"/>
    </row>
    <row r="272003" spans="5:5">
      <c r="E272003" s="1"/>
    </row>
    <row r="272030" spans="5:5">
      <c r="E272030" s="1"/>
    </row>
    <row r="272112" spans="5:5">
      <c r="E272112" s="1"/>
    </row>
    <row r="272138" spans="5:5">
      <c r="E272138" s="1"/>
    </row>
    <row r="272139" spans="5:5">
      <c r="E272139" s="1"/>
    </row>
    <row r="272488" spans="5:5">
      <c r="E272488" s="1"/>
    </row>
    <row r="272515" spans="5:5">
      <c r="E272515" s="1"/>
    </row>
    <row r="272542" spans="5:5">
      <c r="E272542" s="1"/>
    </row>
    <row r="272569" spans="5:5">
      <c r="E272569" s="1"/>
    </row>
    <row r="272596" spans="5:5">
      <c r="E272596" s="1"/>
    </row>
    <row r="272651" spans="5:5">
      <c r="E272651" s="1"/>
    </row>
    <row r="272705" spans="5:5">
      <c r="E272705" s="1"/>
    </row>
    <row r="272759" spans="5:8">
      <c r="E272759" s="1"/>
      <c r="G272759" s="1"/>
    </row>
    <row r="272762" spans="5:8">
      <c r="H272762" s="1"/>
    </row>
    <row r="272786" spans="5:5">
      <c r="E272786" s="1"/>
    </row>
    <row r="272921" spans="5:5">
      <c r="E272921" s="1"/>
    </row>
    <row r="273084" spans="5:5">
      <c r="E273084" s="1"/>
    </row>
    <row r="273136" spans="5:5">
      <c r="E273136" s="1"/>
    </row>
    <row r="273190" spans="5:8">
      <c r="G273190" s="1"/>
    </row>
    <row r="273191" spans="5:8">
      <c r="E273191" s="1"/>
      <c r="H273191" s="1"/>
    </row>
    <row r="273192" spans="5:8">
      <c r="E273192" s="1"/>
    </row>
    <row r="273217" spans="5:5">
      <c r="E273217" s="1"/>
    </row>
    <row r="273379" spans="5:5">
      <c r="E273379" s="1"/>
    </row>
    <row r="273406" spans="5:5">
      <c r="E273406" s="1"/>
    </row>
    <row r="273434" spans="5:5">
      <c r="E273434" s="1"/>
    </row>
    <row r="273462" spans="5:5">
      <c r="E273462" s="1"/>
    </row>
    <row r="273838" spans="5:5">
      <c r="E273838" s="1"/>
    </row>
    <row r="273865" spans="5:5">
      <c r="E273865" s="1"/>
    </row>
    <row r="273893" spans="5:5">
      <c r="E273893" s="1"/>
    </row>
    <row r="273947" spans="5:5">
      <c r="E273947" s="1"/>
    </row>
    <row r="273974" spans="5:5">
      <c r="E273974" s="1"/>
    </row>
    <row r="274001" spans="5:5">
      <c r="E274001" s="1"/>
    </row>
    <row r="274135" spans="5:8">
      <c r="G274135" s="1"/>
    </row>
    <row r="274136" spans="5:8">
      <c r="E274136" s="1"/>
      <c r="H274136" s="1"/>
    </row>
    <row r="274163" spans="5:5">
      <c r="E274163" s="1"/>
    </row>
    <row r="274189" spans="5:5">
      <c r="E274189" s="1"/>
    </row>
    <row r="274218" spans="5:5">
      <c r="E274218" s="1"/>
    </row>
    <row r="274245" spans="5:5">
      <c r="E274245" s="1"/>
    </row>
    <row r="274299" spans="5:5">
      <c r="E274299" s="1"/>
    </row>
    <row r="274325" spans="5:5">
      <c r="E274325" s="1"/>
    </row>
    <row r="274351" spans="5:5">
      <c r="E274351" s="1"/>
    </row>
    <row r="274594" spans="5:5">
      <c r="E274594" s="1"/>
    </row>
    <row r="274729" spans="5:5">
      <c r="E274729" s="1"/>
    </row>
    <row r="274757" spans="5:5">
      <c r="E274757" s="1"/>
    </row>
    <row r="274784" spans="5:5">
      <c r="E274784" s="1"/>
    </row>
    <row r="274812" spans="5:5">
      <c r="E274812" s="1"/>
    </row>
    <row r="274839" spans="5:5">
      <c r="E274839" s="1"/>
    </row>
    <row r="274866" spans="5:5">
      <c r="E274866" s="1"/>
    </row>
    <row r="275000" spans="5:5">
      <c r="E275000" s="1"/>
    </row>
    <row r="275135" spans="5:5">
      <c r="E275135" s="1"/>
    </row>
    <row r="275189" spans="5:5">
      <c r="E275189" s="1"/>
    </row>
    <row r="275432" spans="5:5">
      <c r="E275432" s="1"/>
    </row>
    <row r="275458" spans="5:5">
      <c r="E275458" s="1"/>
    </row>
    <row r="275486" spans="5:5">
      <c r="E275486" s="1"/>
    </row>
    <row r="275513" spans="5:5">
      <c r="E275513" s="1"/>
    </row>
    <row r="275648" spans="5:5">
      <c r="E275648" s="1"/>
    </row>
    <row r="275675" spans="5:5">
      <c r="E275675" s="1"/>
    </row>
    <row r="275702" spans="5:5">
      <c r="E275702" s="1"/>
    </row>
    <row r="275729" spans="5:5">
      <c r="E275729" s="1"/>
    </row>
    <row r="275891" spans="5:5">
      <c r="E275891" s="1"/>
    </row>
    <row r="275917" spans="5:8">
      <c r="G275917" s="1"/>
    </row>
    <row r="275918" spans="5:8">
      <c r="E275918" s="1"/>
      <c r="H275918" s="1"/>
    </row>
    <row r="276134" spans="5:5">
      <c r="E276134" s="1"/>
    </row>
    <row r="276161" spans="5:5">
      <c r="E276161" s="1"/>
    </row>
    <row r="276188" spans="5:5">
      <c r="E276188" s="1"/>
    </row>
    <row r="276377" spans="5:5">
      <c r="E276377" s="1"/>
    </row>
    <row r="276404" spans="5:5">
      <c r="E276404" s="1"/>
    </row>
    <row r="276512" spans="5:5">
      <c r="E276512" s="1"/>
    </row>
    <row r="276566" spans="5:5">
      <c r="E276566" s="1"/>
    </row>
    <row r="276620" spans="5:5">
      <c r="E276620" s="1"/>
    </row>
    <row r="276647" spans="5:5">
      <c r="E276647" s="1"/>
    </row>
    <row r="276809" spans="5:5">
      <c r="E276809" s="1"/>
    </row>
    <row r="276814" spans="5:5">
      <c r="E276814" s="1"/>
    </row>
    <row r="276836" spans="5:5">
      <c r="E276836" s="1"/>
    </row>
    <row r="276863" spans="5:5">
      <c r="E276863" s="1"/>
    </row>
    <row r="276890" spans="5:5">
      <c r="E276890" s="1"/>
    </row>
    <row r="277133" spans="5:5">
      <c r="E277133" s="1"/>
    </row>
    <row r="277160" spans="5:5">
      <c r="E277160" s="1"/>
    </row>
    <row r="277214" spans="5:5">
      <c r="E277214" s="1"/>
    </row>
    <row r="278159" spans="5:5">
      <c r="E278159" s="1"/>
    </row>
    <row r="278239" spans="5:5">
      <c r="E278239" s="1"/>
    </row>
    <row r="278266" spans="5:5">
      <c r="E278266" s="1"/>
    </row>
    <row r="278293" spans="5:5">
      <c r="E278293" s="1"/>
    </row>
    <row r="278455" spans="5:5">
      <c r="E278455" s="1"/>
    </row>
    <row r="278482" spans="5:5">
      <c r="E278482" s="1"/>
    </row>
    <row r="278536" spans="5:5">
      <c r="E278536" s="1"/>
    </row>
    <row r="278860" spans="5:5">
      <c r="E278860" s="1"/>
    </row>
    <row r="278914" spans="5:5">
      <c r="E278914" s="1"/>
    </row>
    <row r="278941" spans="5:5">
      <c r="E278941" s="1"/>
    </row>
    <row r="279049" spans="5:5">
      <c r="E279049" s="1"/>
    </row>
    <row r="279212" spans="5:5">
      <c r="E279212" s="1"/>
    </row>
    <row r="279292" spans="5:5">
      <c r="E279292" s="1"/>
    </row>
    <row r="279752" spans="5:5">
      <c r="E279752" s="1"/>
    </row>
    <row r="279913" spans="5:5">
      <c r="E279913" s="1"/>
    </row>
    <row r="279941" spans="5:5">
      <c r="E279941" s="1"/>
    </row>
    <row r="280157" spans="5:5">
      <c r="E280157" s="1"/>
    </row>
    <row r="280180" spans="5:5">
      <c r="E280180" s="1"/>
    </row>
    <row r="280211" spans="5:5">
      <c r="E280211" s="1"/>
    </row>
    <row r="280238" spans="5:5">
      <c r="E280238" s="1"/>
    </row>
    <row r="280265" spans="5:5">
      <c r="E280265" s="1"/>
    </row>
    <row r="280292" spans="5:5">
      <c r="E280292" s="1"/>
    </row>
    <row r="280319" spans="5:5">
      <c r="E280319" s="1"/>
    </row>
    <row r="280427" spans="5:5">
      <c r="E280427" s="1"/>
    </row>
    <row r="280452" spans="5:8">
      <c r="H280452" s="1"/>
    </row>
    <row r="280454" spans="5:8">
      <c r="E280454" s="1"/>
      <c r="G280454" s="1"/>
    </row>
    <row r="280481" spans="5:5">
      <c r="E280481" s="1"/>
    </row>
    <row r="280508" spans="5:5">
      <c r="E280508" s="1"/>
    </row>
    <row r="280589" spans="5:5">
      <c r="E280589" s="1"/>
    </row>
    <row r="280643" spans="5:5">
      <c r="E280643" s="1"/>
    </row>
    <row r="280697" spans="5:5">
      <c r="E280697" s="1"/>
    </row>
    <row r="281020" spans="5:5">
      <c r="E281020" s="1"/>
    </row>
    <row r="281129" spans="5:5">
      <c r="E281129" s="1"/>
    </row>
    <row r="281156" spans="5:5">
      <c r="E281156" s="1"/>
    </row>
    <row r="281345" spans="5:5">
      <c r="E281345" s="1"/>
    </row>
    <row r="281453" spans="5:5">
      <c r="E281453" s="1"/>
    </row>
    <row r="281534" spans="5:5">
      <c r="E281534" s="1"/>
    </row>
    <row r="281561" spans="5:5">
      <c r="E281561" s="1"/>
    </row>
    <row r="281588" spans="5:5">
      <c r="E281588" s="1"/>
    </row>
    <row r="281615" spans="5:5">
      <c r="E281615" s="1"/>
    </row>
    <row r="281642" spans="5:5">
      <c r="E281642" s="1"/>
    </row>
    <row r="281669" spans="5:5">
      <c r="E281669" s="1"/>
    </row>
    <row r="281696" spans="5:5">
      <c r="E281696" s="1"/>
    </row>
    <row r="281723" spans="5:5">
      <c r="E281723" s="1"/>
    </row>
    <row r="281750" spans="5:5">
      <c r="E281750" s="1"/>
    </row>
    <row r="281777" spans="5:5">
      <c r="E281777" s="1"/>
    </row>
    <row r="281804" spans="5:5">
      <c r="E281804" s="1"/>
    </row>
    <row r="281831" spans="5:5">
      <c r="E281831" s="1"/>
    </row>
    <row r="282290" spans="5:5">
      <c r="E282290" s="1"/>
    </row>
    <row r="282425" spans="5:5">
      <c r="E282425" s="1"/>
    </row>
    <row r="282452" spans="5:5">
      <c r="E282452" s="1"/>
    </row>
    <row r="282640" spans="5:5">
      <c r="E282640" s="1"/>
    </row>
    <row r="282776" spans="5:5">
      <c r="E282776" s="1"/>
    </row>
    <row r="283207" spans="5:5">
      <c r="E283207" s="1"/>
    </row>
    <row r="283612" spans="5:5">
      <c r="E283612" s="1"/>
    </row>
    <row r="283693" spans="5:5">
      <c r="E283693" s="1"/>
    </row>
    <row r="283802" spans="5:5">
      <c r="E283802" s="1"/>
    </row>
    <row r="284152" spans="5:5">
      <c r="E284152" s="1"/>
    </row>
    <row r="284369" spans="5:5">
      <c r="E284369" s="1"/>
    </row>
    <row r="284504" spans="5:5">
      <c r="E284504" s="1"/>
    </row>
    <row r="285611" spans="5:5">
      <c r="E285611" s="1"/>
    </row>
    <row r="286097" spans="5:5">
      <c r="E286097" s="1"/>
    </row>
    <row r="286124" spans="5:5">
      <c r="E286124" s="1"/>
    </row>
    <row r="286151" spans="5:5">
      <c r="E286151" s="1"/>
    </row>
    <row r="287123" spans="5:5">
      <c r="E287123" s="1"/>
    </row>
    <row r="287500" spans="5:5">
      <c r="E287500" s="1"/>
    </row>
    <row r="288041" spans="5:5">
      <c r="E288041" s="1"/>
    </row>
    <row r="288067" spans="5:5">
      <c r="E288067" s="1"/>
    </row>
    <row r="288203" spans="5:5">
      <c r="E288203" s="1"/>
    </row>
    <row r="288283" spans="5:5">
      <c r="E288283" s="1"/>
    </row>
    <row r="288554" spans="5:5">
      <c r="E288554" s="1"/>
    </row>
    <row r="288581" spans="5:5">
      <c r="E288581" s="1"/>
    </row>
    <row r="288635" spans="5:5">
      <c r="E288635" s="1"/>
    </row>
    <row r="289013" spans="5:5">
      <c r="E289013" s="1"/>
    </row>
    <row r="289040" spans="5:5">
      <c r="E289040" s="1"/>
    </row>
    <row r="289067" spans="5:5">
      <c r="E289067" s="1"/>
    </row>
    <row r="289094" spans="5:5">
      <c r="E289094" s="1"/>
    </row>
    <row r="289121" spans="5:5">
      <c r="E289121" s="1"/>
    </row>
    <row r="289148" spans="5:5">
      <c r="E289148" s="1"/>
    </row>
    <row r="289364" spans="5:5">
      <c r="E289364" s="1"/>
    </row>
    <row r="289391" spans="5:5">
      <c r="E289391" s="1"/>
    </row>
    <row r="289472" spans="5:5">
      <c r="E289472" s="1"/>
    </row>
    <row r="289714" spans="5:5">
      <c r="E289714" s="1"/>
    </row>
    <row r="289768" spans="5:5">
      <c r="E289768" s="1"/>
    </row>
    <row r="289903" spans="5:5">
      <c r="E289903" s="1"/>
    </row>
    <row r="290308" spans="5:5">
      <c r="E290308" s="1"/>
    </row>
    <row r="290389" spans="5:5">
      <c r="E290389" s="1"/>
    </row>
    <row r="290552" spans="5:5">
      <c r="E290552" s="1"/>
    </row>
    <row r="290606" spans="5:5">
      <c r="E290606" s="1"/>
    </row>
    <row r="290741" spans="5:5">
      <c r="E290741" s="1"/>
    </row>
    <row r="290768" spans="5:5">
      <c r="E290768" s="1"/>
    </row>
    <row r="290795" spans="5:5">
      <c r="E290795" s="1"/>
    </row>
    <row r="290822" spans="5:5">
      <c r="E290822" s="1"/>
    </row>
    <row r="290849" spans="5:5">
      <c r="E290849" s="1"/>
    </row>
    <row r="290876" spans="5:5">
      <c r="E290876" s="1"/>
    </row>
    <row r="290903" spans="5:5">
      <c r="E290903" s="1"/>
    </row>
    <row r="290930" spans="5:5">
      <c r="E290930" s="1"/>
    </row>
    <row r="290957" spans="5:5">
      <c r="E290957" s="1"/>
    </row>
    <row r="290984" spans="5:5">
      <c r="E290984" s="1"/>
    </row>
    <row r="291011" spans="5:5">
      <c r="E291011" s="1"/>
    </row>
    <row r="291038" spans="5:5">
      <c r="E291038" s="1"/>
    </row>
    <row r="291065" spans="5:5">
      <c r="E291065" s="1"/>
    </row>
    <row r="291092" spans="5:5">
      <c r="E291092" s="1"/>
    </row>
    <row r="291119" spans="5:5">
      <c r="E291119" s="1"/>
    </row>
    <row r="291146" spans="5:5">
      <c r="E291146" s="1"/>
    </row>
    <row r="291173" spans="5:5">
      <c r="E291173" s="1"/>
    </row>
    <row r="291200" spans="5:5">
      <c r="E291200" s="1"/>
    </row>
    <row r="291227" spans="5:5">
      <c r="E291227" s="1"/>
    </row>
    <row r="291253" spans="5:5">
      <c r="E291253" s="1"/>
    </row>
    <row r="291389" spans="5:5">
      <c r="E291389" s="1"/>
    </row>
    <row r="291578" spans="5:5">
      <c r="E291578" s="1"/>
    </row>
    <row r="291686" spans="5:5">
      <c r="E291686" s="1"/>
    </row>
    <row r="291740" spans="5:5">
      <c r="E291740" s="1"/>
    </row>
    <row r="291821" spans="5:5">
      <c r="E291821" s="1"/>
    </row>
    <row r="291848" spans="5:5">
      <c r="E291848" s="1"/>
    </row>
    <row r="291875" spans="5:5">
      <c r="E291875" s="1"/>
    </row>
    <row r="291902" spans="5:5">
      <c r="E291902" s="1"/>
    </row>
    <row r="291929" spans="5:5">
      <c r="E291929" s="1"/>
    </row>
    <row r="291956" spans="5:5">
      <c r="E291956" s="1"/>
    </row>
    <row r="291983" spans="5:5">
      <c r="E291983" s="1"/>
    </row>
    <row r="292010" spans="5:5">
      <c r="E292010" s="1"/>
    </row>
    <row r="292037" spans="5:5">
      <c r="E292037" s="1"/>
    </row>
    <row r="292064" spans="5:5">
      <c r="E292064" s="1"/>
    </row>
    <row r="292091" spans="5:5">
      <c r="E292091" s="1"/>
    </row>
    <row r="292118" spans="5:5">
      <c r="E292118" s="1"/>
    </row>
    <row r="292145" spans="5:5">
      <c r="E292145" s="1"/>
    </row>
    <row r="292251" spans="5:8">
      <c r="H292251" s="1"/>
    </row>
    <row r="292253" spans="5:8">
      <c r="E292253" s="1"/>
      <c r="G292253" s="1"/>
    </row>
    <row r="292280" spans="5:5">
      <c r="E292280" s="1"/>
    </row>
    <row r="292307" spans="5:5">
      <c r="E292307" s="1"/>
    </row>
    <row r="292384" spans="5:5">
      <c r="E292384" s="1"/>
    </row>
    <row r="292550" spans="5:5">
      <c r="E292550" s="1"/>
    </row>
    <row r="292577" spans="5:5">
      <c r="E292577" s="1"/>
    </row>
    <row r="292859" spans="5:5">
      <c r="E292859" s="1"/>
    </row>
    <row r="292886" spans="5:5">
      <c r="E292886" s="1"/>
    </row>
    <row r="292913" spans="5:5">
      <c r="E292913" s="1"/>
    </row>
    <row r="292940" spans="5:5">
      <c r="E292940" s="1"/>
    </row>
    <row r="293074" spans="5:5">
      <c r="E293074" s="1"/>
    </row>
    <row r="293101" spans="5:5">
      <c r="E293101" s="1"/>
    </row>
    <row r="293116" spans="7:8">
      <c r="G293116" s="1"/>
    </row>
    <row r="293117" spans="7:8">
      <c r="H293117" s="1"/>
    </row>
    <row r="293155" spans="5:5">
      <c r="E293155" s="1"/>
    </row>
    <row r="293182" spans="5:5">
      <c r="E293182" s="1"/>
    </row>
    <row r="293183" spans="5:5">
      <c r="E293183" s="1"/>
    </row>
    <row r="294938" spans="5:5">
      <c r="E294938" s="1"/>
    </row>
    <row r="294952" spans="5:5">
      <c r="E294952" s="1"/>
    </row>
    <row r="294953" spans="5:5">
      <c r="E294953" s="1"/>
    </row>
    <row r="295897" spans="5:5">
      <c r="E295897" s="1"/>
    </row>
    <row r="295924" spans="5:5">
      <c r="E295924" s="1"/>
    </row>
    <row r="296072" spans="5:5">
      <c r="E296072" s="1"/>
    </row>
    <row r="296963" spans="5:5">
      <c r="E296963" s="1"/>
    </row>
    <row r="297113" spans="5:5">
      <c r="E297113" s="1"/>
    </row>
    <row r="297124" spans="5:5">
      <c r="E297124" s="1"/>
    </row>
    <row r="297787" spans="5:5">
      <c r="E297787" s="1"/>
    </row>
    <row r="297827" spans="5:5">
      <c r="E297827" s="1"/>
    </row>
    <row r="297868" spans="5:5">
      <c r="E297868" s="1"/>
    </row>
    <row r="298016" spans="5:5">
      <c r="E298016" s="1"/>
    </row>
    <row r="298030" spans="5:5">
      <c r="E298030" s="1"/>
    </row>
    <row r="298057" spans="5:5">
      <c r="E298057" s="1"/>
    </row>
    <row r="298178" spans="5:5">
      <c r="E298178" s="1"/>
    </row>
    <row r="298435" spans="5:5">
      <c r="E298435" s="1"/>
    </row>
    <row r="298477" spans="5:5">
      <c r="E298477" s="1"/>
    </row>
    <row r="298680" spans="5:5">
      <c r="E298680" s="1"/>
    </row>
    <row r="298747" spans="5:5">
      <c r="E298747" s="1"/>
    </row>
    <row r="298760" spans="5:7">
      <c r="E298760" s="1"/>
      <c r="G298760" s="1"/>
    </row>
    <row r="298761" spans="5:7">
      <c r="E298761" s="1"/>
    </row>
    <row r="298783" spans="8:8">
      <c r="H298783" s="1"/>
    </row>
    <row r="298787" spans="5:5">
      <c r="E298787" s="1"/>
    </row>
    <row r="298788" spans="5:5">
      <c r="E298788" s="1"/>
    </row>
    <row r="298810" spans="5:5">
      <c r="E298810" s="1"/>
    </row>
    <row r="298814" spans="5:5">
      <c r="E298814" s="1"/>
    </row>
    <row r="298868" spans="5:5">
      <c r="E298868" s="1"/>
    </row>
    <row r="299111" spans="5:5">
      <c r="E299111" s="1"/>
    </row>
    <row r="299273" spans="5:5">
      <c r="E299273" s="1"/>
    </row>
    <row r="299327" spans="5:5">
      <c r="E299327" s="1"/>
    </row>
    <row r="299420" spans="5:5">
      <c r="E299420" s="1"/>
    </row>
    <row r="299424" spans="5:5">
      <c r="E299424" s="1"/>
    </row>
    <row r="299462" spans="5:5">
      <c r="E299462" s="1"/>
    </row>
    <row r="299746" spans="5:5">
      <c r="E299746" s="1"/>
    </row>
    <row r="300245" spans="5:5">
      <c r="E300245" s="1"/>
    </row>
    <row r="300541" spans="5:5">
      <c r="E300541" s="1"/>
    </row>
    <row r="300623" spans="5:5">
      <c r="E300623" s="1"/>
    </row>
    <row r="300624" spans="5:5">
      <c r="E300624" s="1"/>
    </row>
    <row r="301056" spans="5:5">
      <c r="E301056" s="1"/>
    </row>
    <row r="301271" spans="5:5">
      <c r="E301271" s="1"/>
    </row>
    <row r="301487" spans="5:5">
      <c r="E301487" s="1"/>
    </row>
    <row r="301488" spans="5:5">
      <c r="E301488" s="1"/>
    </row>
    <row r="301514" spans="5:5">
      <c r="E301514" s="1"/>
    </row>
    <row r="301568" spans="5:5">
      <c r="E301568" s="1"/>
    </row>
    <row r="301595" spans="5:5">
      <c r="E301595" s="1"/>
    </row>
    <row r="301622" spans="5:5">
      <c r="E301622" s="1"/>
    </row>
    <row r="301973" spans="5:5">
      <c r="E301973" s="1"/>
    </row>
    <row r="301978" spans="5:5">
      <c r="E301978" s="1"/>
    </row>
    <row r="302027" spans="5:5">
      <c r="E302027" s="1"/>
    </row>
    <row r="302054" spans="5:5">
      <c r="E302054" s="1"/>
    </row>
    <row r="302081" spans="5:5">
      <c r="E302081" s="1"/>
    </row>
    <row r="302108" spans="5:5">
      <c r="E302108" s="1"/>
    </row>
    <row r="302243" spans="5:5">
      <c r="E302243" s="1"/>
    </row>
    <row r="302270" spans="5:5">
      <c r="E302270" s="1"/>
    </row>
    <row r="302297" spans="5:5">
      <c r="E302297" s="1"/>
    </row>
    <row r="302324" spans="5:5">
      <c r="E302324" s="1"/>
    </row>
    <row r="302541" spans="5:5">
      <c r="E302541" s="1"/>
    </row>
    <row r="302567" spans="5:5">
      <c r="E302567" s="1"/>
    </row>
    <row r="302622" spans="5:5">
      <c r="E302622" s="1"/>
    </row>
    <row r="302660" spans="5:5">
      <c r="E302660" s="1"/>
    </row>
    <row r="302702" spans="5:5">
      <c r="E302702" s="1"/>
    </row>
    <row r="302703" spans="5:5">
      <c r="E302703" s="1"/>
    </row>
    <row r="302707" spans="5:5">
      <c r="E302707" s="1"/>
    </row>
    <row r="303080" spans="5:5">
      <c r="E303080" s="1"/>
    </row>
    <row r="303107" spans="5:5">
      <c r="E303107" s="1"/>
    </row>
    <row r="303269" spans="5:5">
      <c r="E303269" s="1"/>
    </row>
    <row r="303350" spans="5:5">
      <c r="E303350" s="1"/>
    </row>
    <row r="303377" spans="5:5">
      <c r="E303377" s="1"/>
    </row>
    <row r="303431" spans="5:5">
      <c r="E303431" s="1"/>
    </row>
    <row r="303457" spans="5:8">
      <c r="G303457" s="1"/>
    </row>
    <row r="303458" spans="5:8">
      <c r="E303458" s="1"/>
      <c r="H303458" s="1"/>
    </row>
    <row r="303477" spans="5:8">
      <c r="E303477" s="1"/>
    </row>
    <row r="303484" spans="5:8">
      <c r="G303484" s="1"/>
    </row>
    <row r="303485" spans="5:8">
      <c r="E303485" s="1"/>
      <c r="H303485" s="1"/>
    </row>
    <row r="303512" spans="5:5">
      <c r="E303512" s="1"/>
    </row>
    <row r="303517" spans="5:5">
      <c r="E303517" s="1"/>
    </row>
    <row r="303558" spans="5:5">
      <c r="E303558" s="1"/>
    </row>
    <row r="303566" spans="5:5">
      <c r="E303566" s="1"/>
    </row>
    <row r="303593" spans="5:5">
      <c r="E303593" s="1"/>
    </row>
    <row r="303620" spans="5:5">
      <c r="E303620" s="1"/>
    </row>
    <row r="303674" spans="5:5">
      <c r="E303674" s="1"/>
    </row>
    <row r="303701" spans="5:5">
      <c r="E303701" s="1"/>
    </row>
    <row r="303728" spans="5:5">
      <c r="E303728" s="1"/>
    </row>
    <row r="303733" spans="5:5">
      <c r="E303733" s="1"/>
    </row>
    <row r="303755" spans="5:5">
      <c r="E303755" s="1"/>
    </row>
    <row r="303782" spans="5:5">
      <c r="E303782" s="1"/>
    </row>
    <row r="303809" spans="5:5">
      <c r="E303809" s="1"/>
    </row>
    <row r="303836" spans="5:5">
      <c r="E303836" s="1"/>
    </row>
    <row r="303841" spans="5:5">
      <c r="E303841" s="1"/>
    </row>
    <row r="303863" spans="5:5">
      <c r="E303863" s="1"/>
    </row>
    <row r="303890" spans="5:5">
      <c r="E303890" s="1"/>
    </row>
    <row r="303917" spans="5:5">
      <c r="E303917" s="1"/>
    </row>
    <row r="303971" spans="5:5">
      <c r="E303971" s="1"/>
    </row>
    <row r="304025" spans="5:5">
      <c r="E304025" s="1"/>
    </row>
    <row r="304052" spans="5:5">
      <c r="E304052" s="1"/>
    </row>
    <row r="304079" spans="5:5">
      <c r="E304079" s="1"/>
    </row>
    <row r="304106" spans="5:5">
      <c r="E304106" s="1"/>
    </row>
    <row r="304133" spans="5:5">
      <c r="E304133" s="1"/>
    </row>
    <row r="304160" spans="5:5">
      <c r="E304160" s="1"/>
    </row>
    <row r="304187" spans="5:5">
      <c r="E304187" s="1"/>
    </row>
    <row r="304267" spans="5:8">
      <c r="G304267" s="1"/>
    </row>
    <row r="304268" spans="5:8">
      <c r="E304268" s="1"/>
      <c r="H304268" s="1"/>
    </row>
    <row r="304295" spans="5:5">
      <c r="E304295" s="1"/>
    </row>
    <row r="304300" spans="5:5">
      <c r="E304300" s="1"/>
    </row>
    <row r="304322" spans="5:5">
      <c r="E304322" s="1"/>
    </row>
    <row r="304349" spans="5:5">
      <c r="E304349" s="1"/>
    </row>
    <row r="304619" spans="5:5">
      <c r="E304619" s="1"/>
    </row>
    <row r="304646" spans="5:5">
      <c r="E304646" s="1"/>
    </row>
    <row r="304672" spans="7:7">
      <c r="G304672" s="1"/>
    </row>
    <row r="304673" spans="5:8">
      <c r="H304673" s="1"/>
    </row>
    <row r="304674" spans="5:8">
      <c r="E304674" s="1"/>
    </row>
    <row r="304700" spans="5:5">
      <c r="E304700" s="1"/>
    </row>
    <row r="304754" spans="5:5">
      <c r="E304754" s="1"/>
    </row>
    <row r="304759" spans="5:5">
      <c r="E304759" s="1"/>
    </row>
    <row r="304813" spans="5:5">
      <c r="E304813" s="1"/>
    </row>
    <row r="305456" spans="5:5">
      <c r="E305456" s="1"/>
    </row>
    <row r="306239" spans="5:5">
      <c r="E306239" s="1"/>
    </row>
    <row r="306250" spans="5:5">
      <c r="E306250" s="1"/>
    </row>
    <row r="306251" spans="5:5">
      <c r="E306251" s="1"/>
    </row>
    <row r="306305" spans="5:5">
      <c r="E306305" s="1"/>
    </row>
    <row r="306926" spans="5:5">
      <c r="E306926" s="1"/>
    </row>
    <row r="306995" spans="5:5">
      <c r="E306995" s="1"/>
    </row>
    <row r="307021" spans="5:5">
      <c r="E307021" s="1"/>
    </row>
    <row r="307075" spans="5:5">
      <c r="E307075" s="1"/>
    </row>
    <row r="307102" spans="5:5">
      <c r="E307102" s="1"/>
    </row>
    <row r="307223" spans="5:5">
      <c r="E307223" s="1"/>
    </row>
    <row r="307291" spans="5:5">
      <c r="E307291" s="1"/>
    </row>
    <row r="307399" spans="5:5">
      <c r="E307399" s="1"/>
    </row>
    <row r="307561" spans="5:5">
      <c r="E307561" s="1"/>
    </row>
    <row r="307642" spans="5:5">
      <c r="E307642" s="1"/>
    </row>
    <row r="307669" spans="5:5">
      <c r="E307669" s="1"/>
    </row>
    <row r="307696" spans="5:5">
      <c r="E307696" s="1"/>
    </row>
    <row r="307736" spans="5:5">
      <c r="E307736" s="1"/>
    </row>
    <row r="307763" spans="5:5">
      <c r="E307763" s="1"/>
    </row>
    <row r="307790" spans="5:5">
      <c r="E307790" s="1"/>
    </row>
    <row r="307817" spans="5:5">
      <c r="E307817" s="1"/>
    </row>
    <row r="307844" spans="5:5">
      <c r="E307844" s="1"/>
    </row>
    <row r="307871" spans="5:5">
      <c r="E307871" s="1"/>
    </row>
    <row r="307925" spans="5:5">
      <c r="E307925" s="1"/>
    </row>
    <row r="308048" spans="5:5">
      <c r="E308048" s="1"/>
    </row>
    <row r="308087" spans="5:5">
      <c r="E308087" s="1"/>
    </row>
    <row r="308091" spans="5:5">
      <c r="E308091" s="1"/>
    </row>
    <row r="308210" spans="5:5">
      <c r="E308210" s="1"/>
    </row>
    <row r="308237" spans="5:5">
      <c r="E308237" s="1"/>
    </row>
    <row r="308264" spans="5:5">
      <c r="E308264" s="1"/>
    </row>
    <row r="308291" spans="5:5">
      <c r="E308291" s="1"/>
    </row>
    <row r="308372" spans="5:5">
      <c r="E308372" s="1"/>
    </row>
    <row r="308399" spans="5:5">
      <c r="E308399" s="1"/>
    </row>
    <row r="308426" spans="5:5">
      <c r="E308426" s="1"/>
    </row>
    <row r="308453" spans="5:5">
      <c r="E308453" s="1"/>
    </row>
    <row r="308480" spans="5:5">
      <c r="E308480" s="1"/>
    </row>
    <row r="308507" spans="5:5">
      <c r="E308507" s="1"/>
    </row>
    <row r="308588" spans="5:5">
      <c r="E308588" s="1"/>
    </row>
    <row r="308593" spans="5:5">
      <c r="E308593" s="1"/>
    </row>
    <row r="308615" spans="5:5">
      <c r="E308615" s="1"/>
    </row>
    <row r="308616" spans="5:5">
      <c r="E308616" s="1"/>
    </row>
    <row r="308620" spans="5:5">
      <c r="E308620" s="1"/>
    </row>
    <row r="308642" spans="5:5">
      <c r="E308642" s="1"/>
    </row>
    <row r="308669" spans="5:5">
      <c r="E308669" s="1"/>
    </row>
    <row r="308696" spans="5:5">
      <c r="E308696" s="1"/>
    </row>
    <row r="308723" spans="5:5">
      <c r="E308723" s="1"/>
    </row>
    <row r="308728" spans="5:5">
      <c r="E308728" s="1"/>
    </row>
    <row r="308750" spans="5:5">
      <c r="E308750" s="1"/>
    </row>
    <row r="308777" spans="5:5">
      <c r="E308777" s="1"/>
    </row>
    <row r="308804" spans="5:5">
      <c r="E308804" s="1"/>
    </row>
    <row r="308809" spans="5:5">
      <c r="E308809" s="1"/>
    </row>
    <row r="308831" spans="5:5">
      <c r="E308831" s="1"/>
    </row>
    <row r="308863" spans="5:5">
      <c r="E308863" s="1"/>
    </row>
    <row r="308885" spans="5:5">
      <c r="E308885" s="1"/>
    </row>
    <row r="308939" spans="5:5">
      <c r="E308939" s="1"/>
    </row>
    <row r="308998" spans="5:5">
      <c r="E308998" s="1"/>
    </row>
    <row r="309101" spans="5:5">
      <c r="E309101" s="1"/>
    </row>
    <row r="309128" spans="5:5">
      <c r="E309128" s="1"/>
    </row>
    <row r="309182" spans="5:5">
      <c r="E309182" s="1"/>
    </row>
    <row r="309209" spans="5:5">
      <c r="E309209" s="1"/>
    </row>
    <row r="309263" spans="5:5">
      <c r="E309263" s="1"/>
    </row>
    <row r="309290" spans="5:5">
      <c r="E309290" s="1"/>
    </row>
    <row r="309317" spans="5:5">
      <c r="E309317" s="1"/>
    </row>
    <row r="309344" spans="5:5">
      <c r="E309344" s="1"/>
    </row>
    <row r="309371" spans="5:5">
      <c r="E309371" s="1"/>
    </row>
    <row r="309398" spans="5:5">
      <c r="E309398" s="1"/>
    </row>
    <row r="309425" spans="5:5">
      <c r="E309425" s="1"/>
    </row>
    <row r="309452" spans="5:8">
      <c r="E309452" s="1"/>
      <c r="G309452" s="1"/>
    </row>
    <row r="309455" spans="5:8">
      <c r="H309455" s="1"/>
    </row>
    <row r="309479" spans="5:5">
      <c r="E309479" s="1"/>
    </row>
    <row r="309506" spans="5:5">
      <c r="E309506" s="1"/>
    </row>
    <row r="309533" spans="5:5">
      <c r="E309533" s="1"/>
    </row>
    <row r="309560" spans="5:5">
      <c r="E309560" s="1"/>
    </row>
    <row r="309587" spans="5:5">
      <c r="E309587" s="1"/>
    </row>
    <row r="309614" spans="5:5">
      <c r="E309614" s="1"/>
    </row>
    <row r="309641" spans="5:5">
      <c r="E309641" s="1"/>
    </row>
    <row r="309668" spans="5:5">
      <c r="E309668" s="1"/>
    </row>
    <row r="309695" spans="5:5">
      <c r="E309695" s="1"/>
    </row>
    <row r="311422" spans="5:5">
      <c r="E311422" s="1"/>
    </row>
    <row r="311483" spans="5:5">
      <c r="E311483" s="1"/>
    </row>
    <row r="312556" spans="5:5">
      <c r="E312556" s="1"/>
    </row>
    <row r="312583" spans="5:5">
      <c r="E312583" s="1"/>
    </row>
    <row r="312610" spans="5:5">
      <c r="E312610" s="1"/>
    </row>
    <row r="312637" spans="5:5">
      <c r="E312637" s="1"/>
    </row>
    <row r="313177" spans="5:5">
      <c r="E313177" s="1"/>
    </row>
    <row r="315364" spans="5:5">
      <c r="E315364" s="1"/>
    </row>
    <row r="315391" spans="5:5">
      <c r="E315391" s="1"/>
    </row>
    <row r="316093" spans="5:5">
      <c r="E316093" s="1"/>
    </row>
    <row r="316120" spans="5:5">
      <c r="E316120" s="1"/>
    </row>
    <row r="321575" spans="5:8">
      <c r="E321575" s="1"/>
      <c r="H321575" s="1"/>
    </row>
    <row r="321629" spans="5:8">
      <c r="E321629" s="1"/>
      <c r="H321629" s="1"/>
    </row>
    <row r="323114" spans="8:8">
      <c r="H323114" s="1"/>
    </row>
    <row r="323141" spans="8:8">
      <c r="H323141" s="1"/>
    </row>
    <row r="323168" spans="5:8">
      <c r="E323168" s="1"/>
      <c r="H323168" s="1"/>
    </row>
    <row r="323195" spans="8:8">
      <c r="H323195" s="1"/>
    </row>
    <row r="323965" spans="5:5">
      <c r="E323965" s="1"/>
    </row>
    <row r="324464" spans="5:5">
      <c r="E324464" s="1"/>
    </row>
    <row r="324645" spans="5:5">
      <c r="E324645" s="1"/>
    </row>
    <row r="324707" spans="5:5">
      <c r="E324707" s="1"/>
    </row>
    <row r="324761" spans="5:5">
      <c r="E324761" s="1"/>
    </row>
    <row r="324895" spans="5:5">
      <c r="E324895" s="1"/>
    </row>
    <row r="324917" spans="5:5">
      <c r="E324917" s="1"/>
    </row>
    <row r="324944" spans="5:5">
      <c r="E324944" s="1"/>
    </row>
    <row r="325112" spans="5:5">
      <c r="E325112" s="1"/>
    </row>
    <row r="325115" spans="5:5">
      <c r="E325115" s="1"/>
    </row>
    <row r="325166" spans="5:8">
      <c r="E325166" s="1"/>
      <c r="H325166" s="1"/>
    </row>
    <row r="325167" spans="5:8">
      <c r="E325167" s="1"/>
    </row>
    <row r="326083" spans="5:5">
      <c r="E326083" s="1"/>
    </row>
    <row r="326192" spans="5:5">
      <c r="E326192" s="1"/>
    </row>
    <row r="326245" spans="5:5">
      <c r="E326245" s="1"/>
    </row>
    <row r="326395" spans="5:5">
      <c r="E326395" s="1"/>
    </row>
    <row r="326408" spans="5:8">
      <c r="E326408" s="1"/>
      <c r="H326408" s="1"/>
    </row>
    <row r="326570" spans="5:8">
      <c r="E326570" s="1"/>
      <c r="H326570" s="1"/>
    </row>
    <row r="326571" spans="5:8">
      <c r="E326571" s="1"/>
    </row>
    <row r="326597" spans="5:8">
      <c r="E326597" s="1"/>
      <c r="H326597" s="1"/>
    </row>
    <row r="326624" spans="5:5">
      <c r="E326624" s="1"/>
    </row>
    <row r="326867" spans="5:8">
      <c r="E326867" s="1"/>
      <c r="H326867" s="1"/>
    </row>
    <row r="326921" spans="5:5">
      <c r="E326921" s="1"/>
    </row>
    <row r="326948" spans="5:5">
      <c r="E326948" s="1"/>
    </row>
    <row r="327110" spans="5:5">
      <c r="E327110" s="1"/>
    </row>
    <row r="327218" spans="5:5">
      <c r="E327218" s="1"/>
    </row>
    <row r="327245" spans="5:5">
      <c r="E327245" s="1"/>
    </row>
    <row r="327434" spans="5:5">
      <c r="E327434" s="1"/>
    </row>
    <row r="327569" spans="5:8">
      <c r="E327569" s="1"/>
      <c r="H327569" s="1"/>
    </row>
    <row r="327596" spans="5:5">
      <c r="E327596" s="1"/>
    </row>
    <row r="327704" spans="8:8">
      <c r="H327704" s="1"/>
    </row>
    <row r="327731" spans="5:8">
      <c r="E327731" s="1"/>
      <c r="H327731" s="1"/>
    </row>
    <row r="327758" spans="5:8">
      <c r="E327758" s="1"/>
      <c r="H327758" s="1"/>
    </row>
    <row r="327785" spans="5:8">
      <c r="H327785" s="1"/>
    </row>
    <row r="327786" spans="5:8">
      <c r="E327786" s="1"/>
    </row>
    <row r="327812" spans="5:8">
      <c r="E327812" s="1"/>
      <c r="H327812" s="1"/>
    </row>
    <row r="327839" spans="5:8">
      <c r="E327839" s="1"/>
      <c r="H327839" s="1"/>
    </row>
    <row r="327866" spans="5:8">
      <c r="E327866" s="1"/>
      <c r="H327866" s="1"/>
    </row>
    <row r="327893" spans="5:8">
      <c r="E327893" s="1"/>
      <c r="H327893" s="1"/>
    </row>
    <row r="328136" spans="8:8">
      <c r="H328136" s="1"/>
    </row>
    <row r="328352" spans="5:8">
      <c r="E328352" s="1"/>
      <c r="H328352" s="1"/>
    </row>
    <row r="328362" spans="5:5">
      <c r="E328362" s="1"/>
    </row>
    <row r="328811" spans="5:8">
      <c r="H328811" s="1"/>
    </row>
    <row r="328815" spans="5:8">
      <c r="E328815" s="1"/>
    </row>
    <row r="329378" spans="5:5">
      <c r="E329378" s="1"/>
    </row>
    <row r="330755" spans="5:8">
      <c r="E330755" s="1"/>
      <c r="H330755" s="1"/>
    </row>
    <row r="331322" spans="5:8">
      <c r="E331322" s="1"/>
      <c r="H331322" s="1"/>
    </row>
    <row r="331645" spans="5:5">
      <c r="E331645" s="1"/>
    </row>
    <row r="331672" spans="5:5">
      <c r="E331672" s="1"/>
    </row>
    <row r="331700" spans="5:8">
      <c r="E331700" s="1"/>
      <c r="H331700" s="1"/>
    </row>
    <row r="331702" spans="5:8">
      <c r="E331702" s="1"/>
    </row>
    <row r="331835" spans="5:5">
      <c r="E331835" s="1"/>
    </row>
    <row r="331862" spans="5:8">
      <c r="E331862" s="1"/>
      <c r="H331862" s="1"/>
    </row>
    <row r="332402" spans="5:8">
      <c r="E332402" s="1"/>
      <c r="H332402" s="1"/>
    </row>
    <row r="332942" spans="5:5">
      <c r="E332942" s="1"/>
    </row>
    <row r="332996" spans="5:8">
      <c r="E332996" s="1"/>
      <c r="H332996" s="1"/>
    </row>
    <row r="333118" spans="5:5">
      <c r="E333118" s="1"/>
    </row>
    <row r="333145" spans="5:5">
      <c r="E333145" s="1"/>
    </row>
    <row r="333428" spans="5:5">
      <c r="E333428" s="1"/>
    </row>
    <row r="333433" spans="5:5">
      <c r="E333433" s="1"/>
    </row>
    <row r="333766" spans="5:5">
      <c r="E333766" s="1"/>
    </row>
    <row r="333779" spans="5:8">
      <c r="E333779" s="1"/>
      <c r="H333779" s="1"/>
    </row>
    <row r="333781" spans="5:8">
      <c r="E333781" s="1"/>
    </row>
    <row r="333806" spans="5:5">
      <c r="E333806" s="1"/>
    </row>
    <row r="333809" spans="5:5">
      <c r="E333809" s="1"/>
    </row>
    <row r="334102" spans="5:5">
      <c r="E334102" s="1"/>
    </row>
    <row r="334130" spans="5:5">
      <c r="E334130" s="1"/>
    </row>
    <row r="334211" spans="5:5">
      <c r="E334211" s="1"/>
    </row>
    <row r="334373" spans="5:5">
      <c r="E334373" s="1"/>
    </row>
    <row r="334392" spans="5:8">
      <c r="E334392" s="1"/>
    </row>
    <row r="334400" spans="5:8">
      <c r="H334400" s="1"/>
    </row>
    <row r="334427" spans="5:8">
      <c r="E334427" s="1"/>
      <c r="H334427" s="1"/>
    </row>
    <row r="334446" spans="5:5">
      <c r="E334446" s="1"/>
    </row>
    <row r="334454" spans="8:8">
      <c r="H334454" s="1"/>
    </row>
    <row r="334481" spans="5:8">
      <c r="E334481" s="1"/>
      <c r="H334481" s="1"/>
    </row>
    <row r="334486" spans="5:8">
      <c r="E334486" s="1"/>
    </row>
    <row r="334500" spans="5:8">
      <c r="G334500" s="1"/>
    </row>
    <row r="334502" spans="5:8">
      <c r="E334502" s="1"/>
    </row>
    <row r="334507" spans="5:8">
      <c r="G334507" s="1"/>
    </row>
    <row r="334508" spans="5:8">
      <c r="H334508" s="1"/>
    </row>
    <row r="334513" spans="5:8">
      <c r="E334513" s="1"/>
    </row>
    <row r="334515" spans="5:8">
      <c r="H334515" s="1"/>
    </row>
    <row r="334561" spans="5:8">
      <c r="E334561" s="1"/>
    </row>
    <row r="334562" spans="5:8">
      <c r="H334562" s="1"/>
    </row>
    <row r="334643" spans="8:8">
      <c r="H334643" s="1"/>
    </row>
    <row r="334670" spans="5:5">
      <c r="E334670" s="1"/>
    </row>
    <row r="334819" spans="5:5">
      <c r="E334819" s="1"/>
    </row>
    <row r="335318" spans="5:5">
      <c r="E335318" s="1"/>
    </row>
    <row r="335345" spans="5:5">
      <c r="E335345" s="1"/>
    </row>
    <row r="335399" spans="5:5">
      <c r="E335399" s="1"/>
    </row>
    <row r="335453" spans="5:5">
      <c r="E335453" s="1"/>
    </row>
    <row r="335507" spans="5:5">
      <c r="E335507" s="1"/>
    </row>
    <row r="335804" spans="5:5">
      <c r="E335804" s="1"/>
    </row>
    <row r="335858" spans="5:5">
      <c r="E335858" s="1"/>
    </row>
    <row r="336074" spans="7:8">
      <c r="G336074" s="1"/>
    </row>
    <row r="336077" spans="7:8">
      <c r="H336077" s="1"/>
    </row>
    <row r="336128" spans="5:5">
      <c r="E336128" s="1"/>
    </row>
    <row r="336129" spans="5:5">
      <c r="E336129" s="1"/>
    </row>
    <row r="337613" spans="5:5">
      <c r="E337613" s="1"/>
    </row>
    <row r="337640" spans="5:5">
      <c r="E337640" s="1"/>
    </row>
    <row r="337677" spans="5:5">
      <c r="E337677" s="1"/>
    </row>
    <row r="337704" spans="5:5">
      <c r="E337704" s="1"/>
    </row>
    <row r="337748" spans="5:5">
      <c r="E337748" s="1"/>
    </row>
    <row r="337785" spans="5:5">
      <c r="E337785" s="1"/>
    </row>
    <row r="337802" spans="5:5">
      <c r="E337802" s="1"/>
    </row>
    <row r="337829" spans="5:5">
      <c r="E337829" s="1"/>
    </row>
    <row r="337856" spans="5:5">
      <c r="E337856" s="1"/>
    </row>
    <row r="337883" spans="5:5">
      <c r="E337883" s="1"/>
    </row>
    <row r="337910" spans="5:5">
      <c r="E337910" s="1"/>
    </row>
    <row r="337937" spans="5:5">
      <c r="E337937" s="1"/>
    </row>
    <row r="338072" spans="5:8">
      <c r="E338072" s="1"/>
      <c r="H338072" s="1"/>
    </row>
    <row r="338077" spans="5:8">
      <c r="E338077" s="1"/>
    </row>
    <row r="338091" spans="5:7">
      <c r="E338091" s="1"/>
      <c r="G338091" s="1"/>
    </row>
    <row r="338099" spans="5:8">
      <c r="E338099" s="1"/>
      <c r="H338099" s="1"/>
    </row>
    <row r="338118" spans="5:5">
      <c r="E338118" s="1"/>
    </row>
    <row r="338476" spans="5:5">
      <c r="E338476" s="1"/>
    </row>
    <row r="338963" spans="5:5">
      <c r="E338963" s="1"/>
    </row>
    <row r="339044" spans="5:5">
      <c r="E339044" s="1"/>
    </row>
    <row r="339097" spans="5:8">
      <c r="E339097" s="1"/>
    </row>
    <row r="339098" spans="5:8">
      <c r="E339098" s="1"/>
      <c r="H339098" s="1"/>
    </row>
    <row r="339099" spans="5:8">
      <c r="E339099" s="1"/>
    </row>
    <row r="339117" spans="5:5">
      <c r="E339117" s="1"/>
    </row>
    <row r="339119" spans="5:5">
      <c r="E339119" s="1"/>
    </row>
    <row r="339233" spans="8:8">
      <c r="H339233" s="1"/>
    </row>
    <row r="339287" spans="5:8">
      <c r="H339287" s="1"/>
    </row>
    <row r="339294" spans="5:8">
      <c r="E339294" s="1"/>
    </row>
    <row r="339341" spans="5:8">
      <c r="E339341" s="1"/>
      <c r="H339341" s="1"/>
    </row>
    <row r="339360" spans="5:5">
      <c r="E339360" s="1"/>
    </row>
    <row r="339476" spans="5:5">
      <c r="E339476" s="1"/>
    </row>
    <row r="340097" spans="5:8">
      <c r="E340097" s="1"/>
      <c r="G340097" s="1"/>
    </row>
    <row r="340100" spans="5:8">
      <c r="H340100" s="1"/>
    </row>
    <row r="340111" spans="5:8">
      <c r="E340111" s="1"/>
    </row>
    <row r="340116" spans="5:5">
      <c r="E340116" s="1"/>
    </row>
    <row r="340151" spans="5:8">
      <c r="E340151" s="1"/>
      <c r="G340151" s="1"/>
    </row>
    <row r="340152" spans="5:8">
      <c r="E340152" s="1"/>
    </row>
    <row r="340154" spans="5:8">
      <c r="E340154" s="1"/>
      <c r="H340154" s="1"/>
    </row>
    <row r="340165" spans="5:5">
      <c r="E340165" s="1"/>
    </row>
    <row r="340178" spans="5:8">
      <c r="E340178" s="1"/>
      <c r="G340178" s="1"/>
    </row>
    <row r="340179" spans="5:8">
      <c r="E340179" s="1"/>
    </row>
    <row r="340181" spans="5:8">
      <c r="E340181" s="1"/>
      <c r="H340181" s="1"/>
    </row>
    <row r="340192" spans="5:8">
      <c r="E340192" s="1"/>
    </row>
    <row r="340205" spans="5:8">
      <c r="E340205" s="1"/>
      <c r="G340205" s="1"/>
    </row>
    <row r="340206" spans="5:8">
      <c r="E340206" s="1"/>
    </row>
    <row r="340208" spans="5:8">
      <c r="E340208" s="1"/>
      <c r="H340208" s="1"/>
    </row>
    <row r="340219" spans="5:5">
      <c r="E340219" s="1"/>
    </row>
    <row r="340224" spans="5:5">
      <c r="E340224" s="1"/>
    </row>
    <row r="340232" spans="5:8">
      <c r="E340232" s="1"/>
      <c r="G340232" s="1"/>
    </row>
    <row r="340235" spans="5:8">
      <c r="E340235" s="1"/>
      <c r="H340235" s="1"/>
    </row>
    <row r="340246" spans="5:5">
      <c r="E340246" s="1"/>
    </row>
    <row r="340259" spans="5:5">
      <c r="E340259" s="1"/>
    </row>
    <row r="340286" spans="5:5">
      <c r="E340286" s="1"/>
    </row>
    <row r="340313" spans="5:5">
      <c r="E340313" s="1"/>
    </row>
    <row r="340340" spans="5:5">
      <c r="E340340" s="1"/>
    </row>
    <row r="340367" spans="5:5">
      <c r="E340367" s="1"/>
    </row>
    <row r="340394" spans="5:5">
      <c r="E340394" s="1"/>
    </row>
    <row r="340421" spans="5:5">
      <c r="E340421" s="1"/>
    </row>
    <row r="341554" spans="5:5">
      <c r="E341554" s="1"/>
    </row>
    <row r="341878" spans="5:5">
      <c r="E341878" s="1"/>
    </row>
    <row r="342121" spans="5:5">
      <c r="E342121" s="1"/>
    </row>
    <row r="342283" spans="5:5">
      <c r="E342283" s="1"/>
    </row>
    <row r="343201" spans="5:5">
      <c r="E343201" s="1"/>
    </row>
    <row r="343228" spans="5:5">
      <c r="E343228" s="1"/>
    </row>
    <row r="343236" spans="5:5">
      <c r="E343236" s="1"/>
    </row>
    <row r="343282" spans="5:5">
      <c r="E343282" s="1"/>
    </row>
    <row r="343309" spans="5:5">
      <c r="E343309" s="1"/>
    </row>
    <row r="343336" spans="5:5">
      <c r="E343336" s="1"/>
    </row>
    <row r="343363" spans="5:5">
      <c r="E343363" s="1"/>
    </row>
    <row r="343371" spans="5:5">
      <c r="E343371" s="1"/>
    </row>
    <row r="343479" spans="5:5">
      <c r="E343479" s="1"/>
    </row>
    <row r="343552" spans="5:8">
      <c r="E343552" s="1"/>
      <c r="H343552" s="1"/>
    </row>
    <row r="343560" spans="5:5">
      <c r="E343560" s="1"/>
    </row>
    <row r="343877" spans="8:8">
      <c r="H343877" s="1"/>
    </row>
    <row r="343904" spans="8:8">
      <c r="H343904" s="1"/>
    </row>
    <row r="343930" spans="5:5">
      <c r="E343930" s="1"/>
    </row>
    <row r="344146" spans="5:5">
      <c r="E344146" s="1"/>
    </row>
    <row r="344173" spans="5:5">
      <c r="E344173" s="1"/>
    </row>
    <row r="344362" spans="5:5">
      <c r="E344362" s="1"/>
    </row>
    <row r="344539" spans="5:5">
      <c r="E344539" s="1"/>
    </row>
    <row r="344579" spans="5:8">
      <c r="E344579" s="1"/>
      <c r="H344579" s="1"/>
    </row>
    <row r="344598" spans="5:5">
      <c r="E344598" s="1"/>
    </row>
    <row r="344625" spans="5:5">
      <c r="E344625" s="1"/>
    </row>
    <row r="344632" spans="5:5">
      <c r="E344632" s="1"/>
    </row>
    <row r="344659" spans="5:5">
      <c r="E344659" s="1"/>
    </row>
    <row r="344679" spans="5:5">
      <c r="E344679" s="1"/>
    </row>
    <row r="344794" spans="5:5">
      <c r="E344794" s="1"/>
    </row>
    <row r="345199" spans="5:8">
      <c r="E345199" s="1"/>
      <c r="H345199" s="1"/>
    </row>
    <row r="345226" spans="5:5">
      <c r="E345226" s="1"/>
    </row>
    <row r="345307" spans="5:5">
      <c r="E345307" s="1"/>
    </row>
    <row r="345315" spans="5:5">
      <c r="E345315" s="1"/>
    </row>
    <row r="345334" spans="5:5">
      <c r="E345334" s="1"/>
    </row>
    <row r="345361" spans="5:8">
      <c r="E345361" s="1"/>
      <c r="H345361" s="1"/>
    </row>
    <row r="345369" spans="5:8">
      <c r="E345369" s="1"/>
    </row>
    <row r="345558" spans="5:5">
      <c r="E345558" s="1"/>
    </row>
    <row r="345820" spans="5:5">
      <c r="E345820" s="1"/>
    </row>
    <row r="345982" spans="5:5">
      <c r="E345982" s="1"/>
    </row>
    <row r="346017" spans="5:5">
      <c r="E346017" s="1"/>
    </row>
    <row r="346198" spans="5:5">
      <c r="E346198" s="1"/>
    </row>
    <row r="346413" spans="5:5">
      <c r="E346413" s="1"/>
    </row>
    <row r="346591" spans="5:5">
      <c r="E346591" s="1"/>
    </row>
    <row r="346765" spans="5:8">
      <c r="E346765" s="1"/>
    </row>
    <row r="346766" spans="5:8">
      <c r="H346766" s="1"/>
    </row>
    <row r="346776" spans="5:7">
      <c r="E346776" s="1"/>
      <c r="G346776" s="1"/>
    </row>
    <row r="346947" spans="5:5">
      <c r="E346947" s="1"/>
    </row>
    <row r="347008" spans="5:8">
      <c r="E347008" s="1"/>
      <c r="H347008" s="1"/>
    </row>
    <row r="347170" spans="5:5">
      <c r="E347170" s="1"/>
    </row>
    <row r="350653" spans="5:5">
      <c r="E350653" s="1"/>
    </row>
    <row r="350976" spans="5:5">
      <c r="E350976" s="1"/>
    </row>
    <row r="351867" spans="5:5">
      <c r="E351867" s="1"/>
    </row>
    <row r="351893" spans="5:8">
      <c r="E351893" s="1"/>
    </row>
    <row r="351894" spans="5:8">
      <c r="E351894" s="1"/>
      <c r="H351894" s="1"/>
    </row>
    <row r="351902" spans="5:8">
      <c r="E351902" s="1"/>
    </row>
    <row r="352110" spans="5:8">
      <c r="E352110" s="1"/>
      <c r="H352110" s="1"/>
    </row>
    <row r="352731" spans="5:8">
      <c r="E352731" s="1"/>
      <c r="H352731" s="1"/>
    </row>
    <row r="353028" spans="5:5">
      <c r="E353028" s="1"/>
    </row>
    <row r="353433" spans="5:5">
      <c r="E353433" s="1"/>
    </row>
    <row r="353488" spans="5:5">
      <c r="E353488" s="1"/>
    </row>
    <row r="354378" spans="5:8">
      <c r="E354378" s="1"/>
      <c r="H354378" s="1"/>
    </row>
    <row r="354794" spans="5:5">
      <c r="E354794" s="1"/>
    </row>
    <row r="354946" spans="5:8">
      <c r="E354946" s="1"/>
      <c r="H354946" s="1"/>
    </row>
    <row r="355134" spans="5:5">
      <c r="E355134" s="1"/>
    </row>
    <row r="355162" spans="8:8">
      <c r="H355162" s="1"/>
    </row>
    <row r="355242" spans="5:5">
      <c r="E355242" s="1"/>
    </row>
    <row r="355269" spans="5:5">
      <c r="E355269" s="1"/>
    </row>
    <row r="355296" spans="5:5">
      <c r="E355296" s="1"/>
    </row>
    <row r="355323" spans="5:8">
      <c r="E355323" s="1"/>
      <c r="H355323" s="1"/>
    </row>
    <row r="355324" spans="5:8">
      <c r="E355324" s="1"/>
      <c r="H355324" s="1"/>
    </row>
    <row r="355330" spans="5:5">
      <c r="E355330" s="1"/>
    </row>
    <row r="355350" spans="8:8">
      <c r="H355350" s="1"/>
    </row>
    <row r="355404" spans="5:5">
      <c r="E355404" s="1"/>
    </row>
    <row r="355486" spans="5:8">
      <c r="E355486" s="1"/>
      <c r="H355486" s="1"/>
    </row>
    <row r="355490" spans="5:5">
      <c r="E355490" s="1"/>
    </row>
    <row r="355513" spans="8:8">
      <c r="H355513" s="1"/>
    </row>
    <row r="355810" spans="5:8">
      <c r="E355810" s="1"/>
      <c r="H355810" s="1"/>
    </row>
    <row r="355837" spans="5:5">
      <c r="E355837" s="1"/>
    </row>
    <row r="355999" spans="8:8">
      <c r="H355999" s="1"/>
    </row>
    <row r="356674" spans="8:8">
      <c r="H356674" s="1"/>
    </row>
    <row r="357619" spans="5:8">
      <c r="E357619" s="1"/>
      <c r="H357619" s="1"/>
    </row>
    <row r="361020" spans="5:8">
      <c r="E361020" s="1"/>
      <c r="H361020" s="1"/>
    </row>
    <row r="361642" spans="5:5">
      <c r="E361642" s="1"/>
    </row>
    <row r="361777" spans="5:5">
      <c r="E361777" s="1"/>
    </row>
    <row r="361796" spans="5:5">
      <c r="E361796" s="1"/>
    </row>
    <row r="362073" spans="5:5">
      <c r="E362073" s="1"/>
    </row>
    <row r="362208" spans="8:8">
      <c r="H362208" s="1"/>
    </row>
    <row r="362343" spans="5:5">
      <c r="E362343" s="1"/>
    </row>
    <row r="362694" spans="5:8">
      <c r="E362694" s="1"/>
      <c r="H362694" s="1"/>
    </row>
    <row r="363559" spans="5:5">
      <c r="E363559" s="1"/>
    </row>
    <row r="363586" spans="5:5">
      <c r="E363586" s="1"/>
    </row>
    <row r="363857" spans="5:5">
      <c r="E363857" s="1"/>
    </row>
    <row r="364314" spans="5:5">
      <c r="E364314" s="1"/>
    </row>
    <row r="364451" spans="5:5">
      <c r="E364451" s="1"/>
    </row>
    <row r="364585" spans="5:8">
      <c r="E364585" s="1"/>
      <c r="H364585" s="1"/>
    </row>
    <row r="364639" spans="5:8">
      <c r="E364639" s="1"/>
      <c r="H364639" s="1"/>
    </row>
    <row r="364666" spans="8:8">
      <c r="H364666" s="1"/>
    </row>
    <row r="364962" spans="5:5">
      <c r="E364962" s="1"/>
    </row>
    <row r="366043" spans="8:8">
      <c r="H366043" s="1"/>
    </row>
    <row r="366053" spans="5:7">
      <c r="E366053" s="1"/>
      <c r="G366053" s="1"/>
    </row>
    <row r="366178" spans="8:8">
      <c r="H366178" s="1"/>
    </row>
    <row r="366286" spans="8:8">
      <c r="H366286" s="1"/>
    </row>
    <row r="366340" spans="5:5">
      <c r="E366340" s="1"/>
    </row>
    <row r="366502" spans="8:8">
      <c r="H366502" s="1"/>
    </row>
    <row r="366826" spans="8:8">
      <c r="H366826" s="1"/>
    </row>
    <row r="367123" spans="5:8">
      <c r="H367123" s="1"/>
    </row>
    <row r="367133" spans="5:8">
      <c r="E367133" s="1"/>
      <c r="G367133" s="1"/>
    </row>
    <row r="367285" spans="8:8">
      <c r="H367285" s="1"/>
    </row>
    <row r="367825" spans="8:8">
      <c r="H367825" s="1"/>
    </row>
    <row r="368230" spans="5:5">
      <c r="E368230" s="1"/>
    </row>
    <row r="368257" spans="8:8">
      <c r="H368257" s="1"/>
    </row>
    <row r="368635" spans="8:8">
      <c r="H368635" s="1"/>
    </row>
    <row r="368661" spans="5:8">
      <c r="E368661" s="1"/>
      <c r="H368661" s="1"/>
    </row>
    <row r="368851" spans="5:8">
      <c r="E368851" s="1"/>
      <c r="H368851" s="1"/>
    </row>
    <row r="368959" spans="5:8">
      <c r="E368959" s="1"/>
      <c r="H368959" s="1"/>
    </row>
    <row r="368969" spans="5:7">
      <c r="E368969" s="1"/>
      <c r="G368969" s="1"/>
    </row>
    <row r="368986" spans="8:8">
      <c r="H368986" s="1"/>
    </row>
    <row r="369013" spans="5:5">
      <c r="E369013" s="1"/>
    </row>
    <row r="369175" spans="5:5">
      <c r="E369175" s="1"/>
    </row>
    <row r="369661" spans="8:8">
      <c r="H369661" s="1"/>
    </row>
    <row r="369688" spans="8:8">
      <c r="H369688" s="1"/>
    </row>
    <row r="370363" spans="8:8">
      <c r="H370363" s="1"/>
    </row>
    <row r="370579" spans="5:5">
      <c r="E370579" s="1"/>
    </row>
    <row r="370660" spans="5:5">
      <c r="E370660" s="1"/>
    </row>
    <row r="370876" spans="5:5">
      <c r="E370876" s="1"/>
    </row>
    <row r="370903" spans="8:8">
      <c r="H370903" s="1"/>
    </row>
    <row r="370930" spans="5:8">
      <c r="E370930" s="1"/>
      <c r="H370930" s="1"/>
    </row>
    <row r="370957" spans="5:8">
      <c r="E370957" s="1"/>
      <c r="H370957" s="1"/>
    </row>
    <row r="370984" spans="5:8">
      <c r="E370984" s="1"/>
      <c r="H370984" s="1"/>
    </row>
    <row r="371011" spans="5:8">
      <c r="E371011" s="1"/>
      <c r="H371011" s="1"/>
    </row>
    <row r="371065" spans="5:5">
      <c r="E371065" s="1"/>
    </row>
    <row r="371227" spans="8:8">
      <c r="H371227" s="1"/>
    </row>
    <row r="371578" spans="5:5">
      <c r="E371578" s="1"/>
    </row>
    <row r="371605" spans="8:8">
      <c r="H371605" s="1"/>
    </row>
    <row r="371632" spans="8:8">
      <c r="H371632" s="1"/>
    </row>
    <row r="371659" spans="5:8">
      <c r="E371659" s="1"/>
      <c r="H371659" s="1"/>
    </row>
    <row r="371686" spans="5:8">
      <c r="E371686" s="1"/>
      <c r="H371686" s="1"/>
    </row>
    <row r="371713" spans="5:8">
      <c r="E371713" s="1"/>
      <c r="H371713" s="1"/>
    </row>
    <row r="371740" spans="5:8">
      <c r="E371740" s="1"/>
      <c r="H371740" s="1"/>
    </row>
    <row r="371794" spans="5:8">
      <c r="E371794" s="1"/>
      <c r="H371794" s="1"/>
    </row>
    <row r="371821" spans="5:8">
      <c r="E371821" s="1"/>
      <c r="H371821" s="1"/>
    </row>
    <row r="371929" spans="8:8">
      <c r="H371929" s="1"/>
    </row>
    <row r="371956" spans="8:8">
      <c r="H371956" s="1"/>
    </row>
    <row r="371983" spans="8:8">
      <c r="H371983" s="1"/>
    </row>
    <row r="372037" spans="5:8">
      <c r="E372037" s="1"/>
      <c r="H372037" s="1"/>
    </row>
    <row r="372064" spans="5:8">
      <c r="E372064" s="1"/>
      <c r="H372064" s="1"/>
    </row>
    <row r="372172" spans="8:8">
      <c r="H372172" s="1"/>
    </row>
    <row r="372199" spans="8:8">
      <c r="H372199" s="1"/>
    </row>
    <row r="372226" spans="8:8">
      <c r="H372226" s="1"/>
    </row>
    <row r="372252" spans="5:5">
      <c r="E372252" s="1"/>
    </row>
    <row r="372279" spans="5:5">
      <c r="E372279" s="1"/>
    </row>
    <row r="372685" spans="5:5">
      <c r="E372685" s="1"/>
    </row>
    <row r="372955" spans="5:5">
      <c r="E372955" s="1"/>
    </row>
    <row r="373306" spans="5:5">
      <c r="E373306" s="1"/>
    </row>
    <row r="373603" spans="5:8">
      <c r="E373603" s="1"/>
      <c r="H373603" s="1"/>
    </row>
    <row r="373819" spans="5:8">
      <c r="E373819" s="1"/>
      <c r="H373819" s="1"/>
    </row>
    <row r="373846" spans="5:8">
      <c r="E373846" s="1"/>
      <c r="H373846" s="1"/>
    </row>
    <row r="373873" spans="5:8">
      <c r="E373873" s="1"/>
      <c r="H373873" s="1"/>
    </row>
    <row r="373900" spans="5:8">
      <c r="E373900" s="1"/>
      <c r="H373900" s="1"/>
    </row>
    <row r="373901" spans="5:8">
      <c r="E373901" s="1"/>
    </row>
    <row r="373927" spans="5:8">
      <c r="E373927" s="1"/>
      <c r="H373927" s="1"/>
    </row>
    <row r="373954" spans="5:8">
      <c r="E373954" s="1"/>
      <c r="H373954" s="1"/>
    </row>
    <row r="373981" spans="5:8">
      <c r="E373981" s="1"/>
      <c r="H373981" s="1"/>
    </row>
    <row r="374008" spans="5:8">
      <c r="E374008" s="1"/>
      <c r="H374008" s="1"/>
    </row>
    <row r="374035" spans="5:8">
      <c r="E374035" s="1"/>
      <c r="H374035" s="1"/>
    </row>
    <row r="374062" spans="5:8">
      <c r="E374062" s="1"/>
      <c r="H374062" s="1"/>
    </row>
    <row r="374063" spans="5:8">
      <c r="E374063" s="1"/>
    </row>
    <row r="374089" spans="5:8">
      <c r="E374089" s="1"/>
      <c r="H374089" s="1"/>
    </row>
    <row r="374116" spans="5:8">
      <c r="E374116" s="1"/>
      <c r="H374116" s="1"/>
    </row>
    <row r="374143" spans="5:8">
      <c r="E374143" s="1"/>
      <c r="H374143" s="1"/>
    </row>
    <row r="374144" spans="5:8">
      <c r="E374144" s="1"/>
    </row>
    <row r="374170" spans="5:8">
      <c r="E374170" s="1"/>
      <c r="H374170" s="1"/>
    </row>
    <row r="374197" spans="5:8">
      <c r="E374197" s="1"/>
      <c r="H374197" s="1"/>
    </row>
    <row r="374198" spans="5:8">
      <c r="E374198" s="1"/>
    </row>
    <row r="374224" spans="5:8">
      <c r="E374224" s="1"/>
      <c r="H374224" s="1"/>
    </row>
    <row r="374251" spans="5:8">
      <c r="E374251" s="1"/>
      <c r="H374251" s="1"/>
    </row>
    <row r="374252" spans="5:8">
      <c r="E374252" s="1"/>
    </row>
    <row r="374278" spans="5:8">
      <c r="E374278" s="1"/>
      <c r="H374278" s="1"/>
    </row>
    <row r="374279" spans="5:8">
      <c r="E374279" s="1"/>
    </row>
    <row r="374305" spans="5:8">
      <c r="H374305" s="1"/>
    </row>
    <row r="374306" spans="5:8">
      <c r="E374306" s="1"/>
    </row>
    <row r="374332" spans="5:8">
      <c r="E374332" s="1"/>
      <c r="H374332" s="1"/>
    </row>
    <row r="374359" spans="5:8">
      <c r="E374359" s="1"/>
      <c r="H374359" s="1"/>
    </row>
    <row r="377005" spans="5:8">
      <c r="E377005" s="1"/>
      <c r="H377005" s="1"/>
    </row>
    <row r="377006" spans="5:8">
      <c r="E377006" s="1"/>
    </row>
    <row r="377881" spans="5:5">
      <c r="E377881" s="1"/>
    </row>
    <row r="378139" spans="5:5">
      <c r="E378139" s="1"/>
    </row>
    <row r="378329" spans="5:5">
      <c r="E378329" s="1"/>
    </row>
    <row r="378409" spans="5:8">
      <c r="E378409" s="1"/>
      <c r="H378409" s="1"/>
    </row>
    <row r="379273" spans="5:5">
      <c r="E379273" s="1"/>
    </row>
    <row r="379354" spans="5:5">
      <c r="E379354" s="1"/>
    </row>
    <row r="379381" spans="5:5">
      <c r="E379381" s="1"/>
    </row>
    <row r="379705" spans="5:5">
      <c r="E379705" s="1"/>
    </row>
    <row r="379732" spans="5:5">
      <c r="E379732" s="1"/>
    </row>
    <row r="379759" spans="5:5">
      <c r="E379759" s="1"/>
    </row>
    <row r="380056" spans="5:5">
      <c r="E380056" s="1"/>
    </row>
    <row r="380110" spans="5:5">
      <c r="E380110" s="1"/>
    </row>
    <row r="380137" spans="5:5">
      <c r="E380137" s="1"/>
    </row>
    <row r="380164" spans="5:8">
      <c r="E380164" s="1"/>
      <c r="H380164" s="1"/>
    </row>
    <row r="380246" spans="5:5">
      <c r="E380246" s="1"/>
    </row>
    <row r="380273" spans="5:5">
      <c r="E380273" s="1"/>
    </row>
    <row r="380300" spans="5:5">
      <c r="E380300" s="1"/>
    </row>
    <row r="380381" spans="5:5">
      <c r="E380381" s="1"/>
    </row>
    <row r="380408" spans="5:5">
      <c r="E380408" s="1"/>
    </row>
    <row r="380462" spans="5:5">
      <c r="E380462" s="1"/>
    </row>
    <row r="380542" spans="5:5">
      <c r="E380542" s="1"/>
    </row>
    <row r="380677" spans="5:5">
      <c r="E380677" s="1"/>
    </row>
    <row r="380704" spans="5:5">
      <c r="E380704" s="1"/>
    </row>
    <row r="380785" spans="5:5">
      <c r="E380785" s="1"/>
    </row>
    <row r="380812" spans="5:5">
      <c r="E380812" s="1"/>
    </row>
    <row r="380839" spans="5:5">
      <c r="E380839" s="1"/>
    </row>
    <row r="380947" spans="5:5">
      <c r="E380947" s="1"/>
    </row>
    <row r="380974" spans="5:5">
      <c r="E380974" s="1"/>
    </row>
    <row r="381028" spans="5:5">
      <c r="E381028" s="1"/>
    </row>
    <row r="381055" spans="5:5">
      <c r="E381055" s="1"/>
    </row>
    <row r="381082" spans="5:5">
      <c r="E381082" s="1"/>
    </row>
    <row r="381136" spans="5:5">
      <c r="E381136" s="1"/>
    </row>
    <row r="381190" spans="5:5">
      <c r="E381190" s="1"/>
    </row>
    <row r="381217" spans="5:5">
      <c r="E381217" s="1"/>
    </row>
    <row r="381244" spans="5:5">
      <c r="E381244" s="1"/>
    </row>
    <row r="381406" spans="5:5">
      <c r="E381406" s="1"/>
    </row>
    <row r="381460" spans="5:5">
      <c r="E381460" s="1"/>
    </row>
    <row r="381541" spans="5:5">
      <c r="E381541" s="1"/>
    </row>
    <row r="381568" spans="5:5">
      <c r="E381568" s="1"/>
    </row>
    <row r="381622" spans="5:5">
      <c r="E381622" s="1"/>
    </row>
    <row r="381649" spans="5:5">
      <c r="E381649" s="1"/>
    </row>
    <row r="381838" spans="5:5">
      <c r="E381838" s="1"/>
    </row>
    <row r="381865" spans="5:5">
      <c r="E381865" s="1"/>
    </row>
    <row r="382081" spans="5:5">
      <c r="E382081" s="1"/>
    </row>
    <row r="382135" spans="5:5">
      <c r="E382135" s="1"/>
    </row>
    <row r="382324" spans="5:5">
      <c r="E382324" s="1"/>
    </row>
    <row r="382432" spans="5:5">
      <c r="E382432" s="1"/>
    </row>
    <row r="382864" spans="5:5">
      <c r="E382864" s="1"/>
    </row>
    <row r="382891" spans="5:5">
      <c r="E382891" s="1"/>
    </row>
    <row r="382945" spans="5:5">
      <c r="E382945" s="1"/>
    </row>
    <row r="383836" spans="5:5">
      <c r="E383836" s="1"/>
    </row>
    <row r="383917" spans="5:5">
      <c r="E383917" s="1"/>
    </row>
    <row r="384079" spans="8:8">
      <c r="H384079" s="1"/>
    </row>
    <row r="384106" spans="5:5">
      <c r="E384106" s="1"/>
    </row>
    <row r="384133" spans="5:5">
      <c r="E384133" s="1"/>
    </row>
    <row r="384160" spans="5:5">
      <c r="E384160" s="1"/>
    </row>
    <row r="384187" spans="5:5">
      <c r="E384187" s="1"/>
    </row>
    <row r="384214" spans="5:5">
      <c r="E384214" s="1"/>
    </row>
    <row r="384217" spans="5:5">
      <c r="E384217" s="1"/>
    </row>
    <row r="384268" spans="8:8">
      <c r="H384268" s="1"/>
    </row>
    <row r="384295" spans="8:8">
      <c r="H384295" s="1"/>
    </row>
    <row r="384322" spans="8:8">
      <c r="H384322" s="1"/>
    </row>
    <row r="384349" spans="8:8">
      <c r="H384349" s="1"/>
    </row>
    <row r="384376" spans="8:8">
      <c r="H384376" s="1"/>
    </row>
    <row r="384403" spans="8:8">
      <c r="H384403" s="1"/>
    </row>
    <row r="384430" spans="8:8">
      <c r="H384430" s="1"/>
    </row>
    <row r="384457" spans="8:8">
      <c r="H384457" s="1"/>
    </row>
    <row r="384484" spans="8:8">
      <c r="H384484" s="1"/>
    </row>
    <row r="384511" spans="8:8">
      <c r="H384511" s="1"/>
    </row>
    <row r="384538" spans="8:8">
      <c r="H384538" s="1"/>
    </row>
    <row r="384565" spans="8:8">
      <c r="H384565" s="1"/>
    </row>
    <row r="384592" spans="8:8">
      <c r="H384592" s="1"/>
    </row>
    <row r="384619" spans="8:8">
      <c r="H384619" s="1"/>
    </row>
    <row r="384646" spans="8:8">
      <c r="H384646" s="1"/>
    </row>
    <row r="384673" spans="8:8">
      <c r="H384673" s="1"/>
    </row>
    <row r="384700" spans="8:8">
      <c r="H384700" s="1"/>
    </row>
    <row r="384727" spans="8:8">
      <c r="H384727" s="1"/>
    </row>
    <row r="384754" spans="8:8">
      <c r="H384754" s="1"/>
    </row>
    <row r="384781" spans="8:8">
      <c r="H384781" s="1"/>
    </row>
    <row r="384808" spans="8:8">
      <c r="H384808" s="1"/>
    </row>
    <row r="384835" spans="8:8">
      <c r="H384835" s="1"/>
    </row>
    <row r="384862" spans="8:8">
      <c r="H384862" s="1"/>
    </row>
    <row r="384889" spans="8:8">
      <c r="H384889" s="1"/>
    </row>
    <row r="384916" spans="8:8">
      <c r="H384916" s="1"/>
    </row>
    <row r="384943" spans="8:8">
      <c r="H384943" s="1"/>
    </row>
    <row r="384970" spans="8:8">
      <c r="H384970" s="1"/>
    </row>
    <row r="384997" spans="8:8">
      <c r="H384997" s="1"/>
    </row>
    <row r="385024" spans="8:8">
      <c r="H385024" s="1"/>
    </row>
    <row r="385051" spans="8:8">
      <c r="H385051" s="1"/>
    </row>
    <row r="385078" spans="8:8">
      <c r="H385078" s="1"/>
    </row>
    <row r="385105" spans="8:8">
      <c r="H385105" s="1"/>
    </row>
    <row r="385645" spans="5:5">
      <c r="E385645" s="1"/>
    </row>
    <row r="385657" spans="5:5">
      <c r="E385657" s="1"/>
    </row>
    <row r="385699" spans="5:5">
      <c r="E385699" s="1"/>
    </row>
    <row r="385740" spans="5:5">
      <c r="E385740" s="1"/>
    </row>
    <row r="385834" spans="5:5">
      <c r="E385834" s="1"/>
    </row>
    <row r="385913" spans="5:8">
      <c r="E385913" s="1"/>
      <c r="H385913" s="1"/>
    </row>
    <row r="385915" spans="5:8">
      <c r="E385915" s="1"/>
      <c r="G385915" s="1"/>
    </row>
    <row r="385969" spans="5:5">
      <c r="E385969" s="1"/>
    </row>
    <row r="385997" spans="5:5">
      <c r="E385997" s="1"/>
    </row>
    <row r="386023" spans="5:5">
      <c r="E386023" s="1"/>
    </row>
    <row r="386185" spans="5:5">
      <c r="E386185" s="1"/>
    </row>
    <row r="386212" spans="5:5">
      <c r="E386212" s="1"/>
    </row>
    <row r="386239" spans="5:5">
      <c r="E386239" s="1"/>
    </row>
    <row r="386266" spans="5:5">
      <c r="E386266" s="1"/>
    </row>
    <row r="386293" spans="5:5">
      <c r="E386293" s="1"/>
    </row>
    <row r="386320" spans="5:5">
      <c r="E386320" s="1"/>
    </row>
    <row r="386455" spans="5:5">
      <c r="E386455" s="1"/>
    </row>
    <row r="386482" spans="5:5">
      <c r="E386482" s="1"/>
    </row>
    <row r="386509" spans="5:5">
      <c r="E386509" s="1"/>
    </row>
    <row r="386536" spans="5:5">
      <c r="E386536" s="1"/>
    </row>
    <row r="386617" spans="5:5">
      <c r="E386617" s="1"/>
    </row>
    <row r="386644" spans="5:5">
      <c r="E386644" s="1"/>
    </row>
    <row r="386671" spans="5:5">
      <c r="E386671" s="1"/>
    </row>
    <row r="386698" spans="5:5">
      <c r="E386698" s="1"/>
    </row>
    <row r="386752" spans="5:5">
      <c r="E386752" s="1"/>
    </row>
    <row r="386806" spans="5:5">
      <c r="E386806" s="1"/>
    </row>
    <row r="387304" spans="5:5">
      <c r="E387304" s="1"/>
    </row>
    <row r="387696" spans="5:5">
      <c r="E387696" s="1"/>
    </row>
    <row r="387886" spans="5:5">
      <c r="E387886" s="1"/>
    </row>
    <row r="388533" spans="5:5">
      <c r="E388533" s="1"/>
    </row>
    <row r="388615" spans="5:5">
      <c r="E388615" s="1"/>
    </row>
    <row r="388618" spans="5:5">
      <c r="E388618" s="1"/>
    </row>
    <row r="390693" spans="5:5">
      <c r="E390693" s="1"/>
    </row>
    <row r="390882" spans="5:5">
      <c r="E390882" s="1"/>
    </row>
    <row r="391071" spans="5:5">
      <c r="E391071" s="1"/>
    </row>
    <row r="391152" spans="5:5">
      <c r="E391152" s="1"/>
    </row>
    <row r="391206" spans="5:5">
      <c r="E391206" s="1"/>
    </row>
    <row r="391475" spans="5:5">
      <c r="E391475" s="1"/>
    </row>
    <row r="391530" spans="5:5">
      <c r="E391530" s="1"/>
    </row>
    <row r="391638" spans="5:5">
      <c r="E391638" s="1"/>
    </row>
    <row r="391692" spans="5:5">
      <c r="E391692" s="1"/>
    </row>
    <row r="391746" spans="5:5">
      <c r="E391746" s="1"/>
    </row>
    <row r="391800" spans="5:5">
      <c r="E391800" s="1"/>
    </row>
    <row r="391827" spans="5:5">
      <c r="E391827" s="1"/>
    </row>
    <row r="391881" spans="5:5">
      <c r="E391881" s="1"/>
    </row>
    <row r="392637" spans="5:5">
      <c r="E392637" s="1"/>
    </row>
    <row r="392638" spans="5:5">
      <c r="E392638" s="1"/>
    </row>
    <row r="392664" spans="5:5">
      <c r="E392664" s="1"/>
    </row>
    <row r="392691" spans="5:5">
      <c r="E392691" s="1"/>
    </row>
    <row r="392718" spans="5:5">
      <c r="E392718" s="1"/>
    </row>
    <row r="392746" spans="5:8">
      <c r="E392746" s="1"/>
      <c r="H392746" s="1"/>
    </row>
    <row r="393799" spans="5:5">
      <c r="E393799" s="1"/>
    </row>
    <row r="393906" spans="5:5">
      <c r="E393906" s="1"/>
    </row>
    <row r="393960" spans="5:8">
      <c r="E393960" s="1"/>
      <c r="H393960" s="1"/>
    </row>
    <row r="393967" spans="5:8">
      <c r="E393967" s="1"/>
    </row>
    <row r="394014" spans="5:5">
      <c r="E394014" s="1"/>
    </row>
    <row r="394068" spans="5:5">
      <c r="E394068" s="1"/>
    </row>
    <row r="394095" spans="8:8">
      <c r="H394095" s="1"/>
    </row>
    <row r="394472" spans="5:5">
      <c r="E394472" s="1"/>
    </row>
    <row r="394743" spans="5:5">
      <c r="E394743" s="1"/>
    </row>
    <row r="396552" spans="9:9">
      <c r="I396552" s="1"/>
    </row>
    <row r="396579" spans="9:9">
      <c r="I396579" s="1"/>
    </row>
    <row r="396687" spans="9:9">
      <c r="I396687" s="1"/>
    </row>
    <row r="396849" spans="5:5">
      <c r="E396849" s="1"/>
    </row>
    <row r="396930" spans="5:5">
      <c r="E396930" s="1"/>
    </row>
    <row r="397632" spans="9:9">
      <c r="I397632" s="1"/>
    </row>
    <row r="397956" spans="9:9">
      <c r="I397956" s="1"/>
    </row>
    <row r="398037" spans="9:9">
      <c r="I398037" s="1"/>
    </row>
    <row r="399063" spans="9:9">
      <c r="I399063" s="1"/>
    </row>
    <row r="399090" spans="9:9">
      <c r="I399090" s="1"/>
    </row>
    <row r="399117" spans="9:9">
      <c r="I399117" s="1"/>
    </row>
    <row r="399144" spans="9:9">
      <c r="I399144" s="1"/>
    </row>
    <row r="399171" spans="9:9">
      <c r="I399171" s="1"/>
    </row>
    <row r="399198" spans="9:9">
      <c r="I399198" s="1"/>
    </row>
    <row r="399225" spans="9:9">
      <c r="I399225" s="1"/>
    </row>
    <row r="399252" spans="9:9">
      <c r="I399252" s="1"/>
    </row>
    <row r="399279" spans="9:9">
      <c r="I399279" s="1"/>
    </row>
    <row r="399495" spans="9:9">
      <c r="I399495" s="1"/>
    </row>
    <row r="399549" spans="9:9">
      <c r="I399549" s="1"/>
    </row>
    <row r="399576" spans="5:5">
      <c r="E399576" s="1"/>
    </row>
    <row r="400953" spans="9:9">
      <c r="I400953" s="1"/>
    </row>
    <row r="416721" spans="9:9">
      <c r="I416721" s="1"/>
    </row>
    <row r="422688" spans="9:9">
      <c r="I422688" s="1"/>
    </row>
    <row r="424848" spans="9:9">
      <c r="I424848" s="1"/>
    </row>
    <row r="425631" spans="9:9">
      <c r="I425631" s="1"/>
    </row>
    <row r="426982" spans="9:9">
      <c r="I426982" s="1"/>
    </row>
    <row r="437755" spans="9:9">
      <c r="I437755" s="1"/>
    </row>
    <row r="442559" spans="9:9">
      <c r="I442559" s="1"/>
    </row>
    <row r="442560" spans="9:9">
      <c r="I442560" s="1"/>
    </row>
    <row r="442561" spans="9:9">
      <c r="I442561" s="1"/>
    </row>
    <row r="442588" spans="9:9">
      <c r="I442588" s="1"/>
    </row>
    <row r="445261" spans="9:9">
      <c r="I445261" s="1"/>
    </row>
    <row r="452037" spans="9:9">
      <c r="I452037" s="1"/>
    </row>
    <row r="462514" spans="9:9">
      <c r="I462514" s="1"/>
    </row>
    <row r="462535" spans="9:9">
      <c r="I462535" s="1"/>
    </row>
    <row r="462541" spans="9:9">
      <c r="I462541" s="1"/>
    </row>
    <row r="462562" spans="9:9">
      <c r="I462562" s="1"/>
    </row>
    <row r="462568" spans="9:9">
      <c r="I462568" s="1"/>
    </row>
    <row r="462589" spans="9:9">
      <c r="I462589" s="1"/>
    </row>
    <row r="463120" spans="5:5">
      <c r="E463120" s="1"/>
    </row>
    <row r="464161" spans="5:5">
      <c r="E464161" s="1"/>
    </row>
    <row r="466213" spans="5:5">
      <c r="E466213" s="1"/>
    </row>
    <row r="468345" spans="9:9">
      <c r="I468345" s="1"/>
    </row>
    <row r="476782" spans="5:5">
      <c r="E476782" s="1"/>
    </row>
    <row r="483897" spans="5:5">
      <c r="E483897" s="1"/>
    </row>
    <row r="487705" spans="5:5">
      <c r="E487705" s="1"/>
    </row>
    <row r="490863" spans="9:9">
      <c r="I490863" s="1"/>
    </row>
    <row r="491065" spans="9:9">
      <c r="I491065" s="1"/>
    </row>
    <row r="491566" spans="5:5">
      <c r="E491566" s="1"/>
    </row>
    <row r="491673" spans="9:9">
      <c r="I491673" s="1"/>
    </row>
    <row r="497464" spans="9:9">
      <c r="I497464" s="1"/>
    </row>
    <row r="497479" spans="9:9">
      <c r="I497479" s="1"/>
    </row>
    <row r="501811" spans="9:9">
      <c r="I501811" s="1"/>
    </row>
    <row r="501838" spans="9:9">
      <c r="I501838" s="1"/>
    </row>
    <row r="502716" spans="5:8">
      <c r="E502716" s="1"/>
      <c r="H502716" s="1"/>
    </row>
    <row r="502717" spans="5:8">
      <c r="E502717" s="1"/>
    </row>
    <row r="505471" spans="9:9">
      <c r="I505471" s="1"/>
    </row>
    <row r="505579" spans="9:9">
      <c r="I505579" s="1"/>
    </row>
    <row r="506509" spans="5:5">
      <c r="E506509" s="1"/>
    </row>
    <row r="510897" spans="9:9">
      <c r="I510897" s="1"/>
    </row>
    <row r="515399" spans="5:5">
      <c r="E515399" s="1"/>
    </row>
    <row r="519631" spans="9:9">
      <c r="I519631" s="1"/>
    </row>
    <row r="525490" spans="5:5">
      <c r="E525490" s="1"/>
    </row>
    <row r="525652" spans="5:5">
      <c r="E525652" s="1"/>
    </row>
    <row r="525679" spans="5:5">
      <c r="E525679" s="1"/>
    </row>
    <row r="525706" spans="5:5">
      <c r="E525706" s="1"/>
    </row>
    <row r="525909" spans="9:9">
      <c r="I525909" s="1"/>
    </row>
    <row r="525936" spans="9:9">
      <c r="I525936" s="1"/>
    </row>
    <row r="525963" spans="9:9">
      <c r="I525963" s="1"/>
    </row>
    <row r="525990" spans="9:9">
      <c r="I525990" s="1"/>
    </row>
    <row r="527044" spans="9:9">
      <c r="I527044" s="1"/>
    </row>
    <row r="527179" spans="9:9">
      <c r="I527179" s="1"/>
    </row>
    <row r="528421" spans="9:9">
      <c r="I528421" s="1"/>
    </row>
    <row r="528743" spans="9:9">
      <c r="I528743" s="1"/>
    </row>
    <row r="528744" spans="9:9">
      <c r="I528744" s="1"/>
    </row>
    <row r="528745" spans="9:9">
      <c r="I528745" s="1"/>
    </row>
    <row r="529189" spans="5:5">
      <c r="E529189" s="1"/>
    </row>
    <row r="530188" spans="5:5">
      <c r="E530188" s="1"/>
    </row>
    <row r="530445" spans="9:9">
      <c r="I530445" s="1"/>
    </row>
    <row r="530607" spans="9:9">
      <c r="I530607" s="1"/>
    </row>
    <row r="530687" spans="9:9">
      <c r="I530687" s="1"/>
    </row>
    <row r="530688" spans="9:9">
      <c r="I530688" s="1"/>
    </row>
    <row r="530689" spans="9:9">
      <c r="I530689" s="1"/>
    </row>
    <row r="531472" spans="9:9">
      <c r="I531472" s="1"/>
    </row>
    <row r="531498" spans="9:9">
      <c r="I531498" s="1"/>
    </row>
    <row r="532254" spans="9:9">
      <c r="I532254" s="1"/>
    </row>
    <row r="534495" spans="9:9">
      <c r="I534495" s="1"/>
    </row>
    <row r="534900" spans="9:9">
      <c r="I534900" s="1"/>
    </row>
    <row r="535035" spans="9:9">
      <c r="I535035" s="1"/>
    </row>
    <row r="535359" spans="9:9">
      <c r="I535359" s="1"/>
    </row>
    <row r="536086" spans="9:9">
      <c r="I536086" s="1"/>
    </row>
    <row r="536096" spans="9:9">
      <c r="I536096" s="1"/>
    </row>
    <row r="536978" spans="9:9">
      <c r="I536978" s="1"/>
    </row>
    <row r="536979" spans="9:9">
      <c r="I536979" s="1"/>
    </row>
    <row r="536980" spans="9:9">
      <c r="I536980" s="1"/>
    </row>
    <row r="537001" spans="9:9">
      <c r="I537001" s="1"/>
    </row>
    <row r="537115" spans="9:9">
      <c r="I537115" s="1"/>
    </row>
    <row r="537195" spans="9:9">
      <c r="I537195" s="1"/>
    </row>
    <row r="537249" spans="9:9">
      <c r="I537249" s="1"/>
    </row>
    <row r="538005" spans="9:9">
      <c r="I538005" s="1"/>
    </row>
    <row r="539057" spans="9:9">
      <c r="I539057" s="1"/>
    </row>
    <row r="539058" spans="9:9">
      <c r="I539058" s="1"/>
    </row>
    <row r="539059" spans="9:9">
      <c r="I539059" s="1"/>
    </row>
    <row r="539080" spans="9:9">
      <c r="I539080" s="1"/>
    </row>
    <row r="539081" spans="9:9">
      <c r="I539081" s="1"/>
    </row>
    <row r="539489" spans="9:9">
      <c r="I539489" s="1"/>
    </row>
    <row r="539490" spans="9:9">
      <c r="I539490" s="1"/>
    </row>
    <row r="539491" spans="9:9">
      <c r="I539491" s="1"/>
    </row>
    <row r="539512" spans="9:9">
      <c r="I539512" s="1"/>
    </row>
    <row r="539516" spans="9:9">
      <c r="I539516" s="1"/>
    </row>
    <row r="539517" spans="9:9">
      <c r="I539517" s="1"/>
    </row>
    <row r="539518" spans="9:9">
      <c r="I539518" s="1"/>
    </row>
    <row r="539539" spans="9:9">
      <c r="I539539" s="1"/>
    </row>
    <row r="539540" spans="9:9">
      <c r="I539540" s="1"/>
    </row>
    <row r="539624" spans="9:9">
      <c r="I539624" s="1"/>
    </row>
    <row r="539625" spans="9:9">
      <c r="I539625" s="1"/>
    </row>
    <row r="539626" spans="9:9">
      <c r="I539626" s="1"/>
    </row>
    <row r="539706" spans="9:9">
      <c r="I539706" s="1"/>
    </row>
    <row r="540947" spans="9:9">
      <c r="I540947" s="1"/>
    </row>
    <row r="540948" spans="9:9">
      <c r="I540948" s="1"/>
    </row>
    <row r="540949" spans="9:9">
      <c r="I540949" s="1"/>
    </row>
    <row r="541353" spans="9:9">
      <c r="I541353" s="1"/>
    </row>
    <row r="541542" spans="9:9">
      <c r="I541542" s="1"/>
    </row>
    <row r="543109" spans="9:9">
      <c r="I543109" s="1"/>
    </row>
    <row r="543459" spans="9:9">
      <c r="I543459" s="1"/>
    </row>
    <row r="543513" spans="9:9">
      <c r="I543513" s="1"/>
    </row>
    <row r="548238" spans="9:9">
      <c r="I548238" s="1"/>
    </row>
    <row r="548265" spans="9:9">
      <c r="I548265" s="1"/>
    </row>
    <row r="549913" spans="9:9">
      <c r="I549913" s="1"/>
    </row>
    <row r="552287" spans="9:9">
      <c r="I552287" s="1"/>
    </row>
    <row r="552288" spans="9:9">
      <c r="I552288" s="1"/>
    </row>
    <row r="552289" spans="9:9">
      <c r="I552289" s="1"/>
    </row>
    <row r="552883" spans="9:9">
      <c r="I552883" s="1"/>
    </row>
    <row r="553288" spans="9:9">
      <c r="I553288" s="1"/>
    </row>
    <row r="558958" spans="5:5">
      <c r="E558958" s="1"/>
    </row>
    <row r="559120" spans="5:5">
      <c r="E559120" s="1"/>
    </row>
    <row r="559309" spans="5:5">
      <c r="E559309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2F3-F862-4AD1-9DE6-8EAC29A569BA}">
  <dimension ref="A1:J509"/>
  <sheetViews>
    <sheetView workbookViewId="0">
      <selection activeCell="G1" sqref="G1"/>
    </sheetView>
  </sheetViews>
  <sheetFormatPr baseColWidth="10" defaultRowHeight="15"/>
  <sheetData>
    <row r="1" spans="1:10">
      <c r="A1" t="s">
        <v>8066</v>
      </c>
      <c r="B1" t="s">
        <v>7894</v>
      </c>
      <c r="C1" t="s">
        <v>8067</v>
      </c>
      <c r="D1" t="s">
        <v>8068</v>
      </c>
      <c r="E1" s="6" t="s">
        <v>8069</v>
      </c>
      <c r="F1" t="s">
        <v>8070</v>
      </c>
      <c r="G1" t="s">
        <v>8071</v>
      </c>
      <c r="H1" t="s">
        <v>8072</v>
      </c>
      <c r="I1" t="s">
        <v>8073</v>
      </c>
      <c r="J1" t="s">
        <v>8074</v>
      </c>
    </row>
    <row r="2" spans="1:10">
      <c r="A2">
        <v>2320040200</v>
      </c>
      <c r="B2" t="s">
        <v>1812</v>
      </c>
      <c r="C2" t="s">
        <v>7109</v>
      </c>
      <c r="D2" t="s">
        <v>8075</v>
      </c>
      <c r="E2" s="7">
        <v>1000</v>
      </c>
      <c r="F2" s="7" t="s">
        <v>8076</v>
      </c>
      <c r="G2" t="s">
        <v>8077</v>
      </c>
      <c r="H2">
        <v>1</v>
      </c>
      <c r="I2" t="s">
        <v>8078</v>
      </c>
      <c r="J2" t="s">
        <v>2012</v>
      </c>
    </row>
    <row r="3" spans="1:10">
      <c r="A3">
        <v>2320040429</v>
      </c>
      <c r="B3" t="s">
        <v>2002</v>
      </c>
      <c r="C3" t="s">
        <v>7109</v>
      </c>
      <c r="D3" t="s">
        <v>8075</v>
      </c>
      <c r="E3" s="7">
        <v>1000</v>
      </c>
      <c r="F3" s="7" t="s">
        <v>8076</v>
      </c>
      <c r="G3" t="s">
        <v>8077</v>
      </c>
      <c r="H3">
        <v>1</v>
      </c>
      <c r="I3" t="s">
        <v>8078</v>
      </c>
      <c r="J3" t="s">
        <v>2012</v>
      </c>
    </row>
    <row r="4" spans="1:10">
      <c r="A4">
        <v>2320050052</v>
      </c>
      <c r="B4" t="s">
        <v>1699</v>
      </c>
      <c r="C4" t="s">
        <v>7109</v>
      </c>
      <c r="D4" t="s">
        <v>8075</v>
      </c>
      <c r="E4" s="7">
        <v>1000</v>
      </c>
      <c r="F4" s="7" t="s">
        <v>8076</v>
      </c>
      <c r="G4" t="s">
        <v>8079</v>
      </c>
      <c r="H4">
        <v>1</v>
      </c>
      <c r="I4" t="s">
        <v>8080</v>
      </c>
      <c r="J4" t="s">
        <v>2012</v>
      </c>
    </row>
    <row r="5" spans="1:10">
      <c r="A5">
        <v>2320050055</v>
      </c>
      <c r="B5" t="s">
        <v>1918</v>
      </c>
      <c r="C5" t="s">
        <v>7109</v>
      </c>
      <c r="D5" t="s">
        <v>8075</v>
      </c>
      <c r="E5" s="7">
        <v>1000</v>
      </c>
      <c r="F5" s="7" t="s">
        <v>8076</v>
      </c>
      <c r="G5" t="s">
        <v>8079</v>
      </c>
      <c r="H5">
        <v>1</v>
      </c>
      <c r="I5" t="s">
        <v>8080</v>
      </c>
      <c r="J5" t="s">
        <v>2012</v>
      </c>
    </row>
    <row r="6" spans="1:10">
      <c r="A6">
        <v>2320050073</v>
      </c>
      <c r="B6" t="s">
        <v>1791</v>
      </c>
      <c r="C6" t="s">
        <v>7109</v>
      </c>
      <c r="D6" t="s">
        <v>8075</v>
      </c>
      <c r="E6" s="7">
        <v>1000</v>
      </c>
      <c r="F6" s="7" t="s">
        <v>8076</v>
      </c>
      <c r="G6" t="s">
        <v>8079</v>
      </c>
      <c r="H6">
        <v>1</v>
      </c>
      <c r="I6" t="s">
        <v>8080</v>
      </c>
      <c r="J6" t="s">
        <v>2012</v>
      </c>
    </row>
    <row r="7" spans="1:10">
      <c r="A7">
        <v>2320050085</v>
      </c>
      <c r="B7" t="s">
        <v>1915</v>
      </c>
      <c r="C7" t="s">
        <v>7109</v>
      </c>
      <c r="D7" t="s">
        <v>8075</v>
      </c>
      <c r="E7" s="7">
        <v>1000</v>
      </c>
      <c r="F7" s="7" t="s">
        <v>8076</v>
      </c>
      <c r="G7" t="s">
        <v>8079</v>
      </c>
      <c r="H7">
        <v>1</v>
      </c>
      <c r="I7" t="s">
        <v>8080</v>
      </c>
      <c r="J7" t="s">
        <v>2012</v>
      </c>
    </row>
    <row r="8" spans="1:10">
      <c r="A8">
        <v>2320050205</v>
      </c>
      <c r="B8" t="s">
        <v>1802</v>
      </c>
      <c r="C8" t="s">
        <v>7109</v>
      </c>
      <c r="D8" t="s">
        <v>8075</v>
      </c>
      <c r="E8" s="7">
        <v>1000</v>
      </c>
      <c r="F8" s="7" t="s">
        <v>8076</v>
      </c>
      <c r="G8" t="s">
        <v>8079</v>
      </c>
      <c r="H8">
        <v>1</v>
      </c>
      <c r="I8" t="s">
        <v>8080</v>
      </c>
      <c r="J8" t="s">
        <v>2012</v>
      </c>
    </row>
    <row r="9" spans="1:10">
      <c r="A9">
        <v>2320050366</v>
      </c>
      <c r="B9" t="s">
        <v>1764</v>
      </c>
      <c r="C9" t="s">
        <v>7109</v>
      </c>
      <c r="D9" t="s">
        <v>8075</v>
      </c>
      <c r="E9" s="7">
        <v>1000</v>
      </c>
      <c r="F9" s="7" t="s">
        <v>8076</v>
      </c>
      <c r="G9" t="s">
        <v>8079</v>
      </c>
      <c r="H9">
        <v>1</v>
      </c>
      <c r="I9" t="s">
        <v>8080</v>
      </c>
      <c r="J9" t="s">
        <v>2012</v>
      </c>
    </row>
    <row r="10" spans="1:10">
      <c r="A10">
        <v>2320050367</v>
      </c>
      <c r="B10" t="s">
        <v>1714</v>
      </c>
      <c r="C10" t="s">
        <v>7109</v>
      </c>
      <c r="D10" t="s">
        <v>8075</v>
      </c>
      <c r="E10" s="7">
        <v>1000</v>
      </c>
      <c r="F10" s="7" t="s">
        <v>8076</v>
      </c>
      <c r="G10" t="s">
        <v>8079</v>
      </c>
      <c r="H10">
        <v>1</v>
      </c>
      <c r="I10" t="s">
        <v>8080</v>
      </c>
      <c r="J10" t="s">
        <v>2012</v>
      </c>
    </row>
    <row r="11" spans="1:10">
      <c r="A11">
        <v>2320050368</v>
      </c>
      <c r="B11" t="s">
        <v>1717</v>
      </c>
      <c r="C11" t="s">
        <v>7109</v>
      </c>
      <c r="D11" t="s">
        <v>8075</v>
      </c>
      <c r="E11" s="7">
        <v>1000</v>
      </c>
      <c r="F11" s="7" t="s">
        <v>8076</v>
      </c>
      <c r="G11" t="s">
        <v>8079</v>
      </c>
      <c r="H11">
        <v>1</v>
      </c>
      <c r="I11" t="s">
        <v>8080</v>
      </c>
      <c r="J11" t="s">
        <v>2012</v>
      </c>
    </row>
    <row r="12" spans="1:10">
      <c r="A12">
        <v>2320050369</v>
      </c>
      <c r="B12" t="s">
        <v>1720</v>
      </c>
      <c r="C12" t="s">
        <v>7109</v>
      </c>
      <c r="D12" t="s">
        <v>8075</v>
      </c>
      <c r="E12" s="7">
        <v>1000</v>
      </c>
      <c r="F12" s="7" t="s">
        <v>8076</v>
      </c>
      <c r="G12" t="s">
        <v>8079</v>
      </c>
      <c r="H12">
        <v>1</v>
      </c>
      <c r="I12" t="s">
        <v>8080</v>
      </c>
      <c r="J12" t="s">
        <v>2012</v>
      </c>
    </row>
    <row r="13" spans="1:10">
      <c r="A13">
        <v>2320050508</v>
      </c>
      <c r="B13" t="s">
        <v>1729</v>
      </c>
      <c r="C13" t="s">
        <v>7109</v>
      </c>
      <c r="D13" t="s">
        <v>8075</v>
      </c>
      <c r="E13" s="7">
        <v>1000</v>
      </c>
      <c r="F13" s="7" t="s">
        <v>8076</v>
      </c>
      <c r="G13" t="s">
        <v>8079</v>
      </c>
      <c r="H13">
        <v>1</v>
      </c>
      <c r="I13" t="s">
        <v>8080</v>
      </c>
      <c r="J13" t="s">
        <v>2012</v>
      </c>
    </row>
    <row r="14" spans="1:10">
      <c r="A14">
        <v>2320050624</v>
      </c>
      <c r="B14" t="s">
        <v>1998</v>
      </c>
      <c r="C14" t="s">
        <v>7109</v>
      </c>
      <c r="D14" t="s">
        <v>8075</v>
      </c>
      <c r="E14" s="7">
        <v>1000</v>
      </c>
      <c r="F14" s="7" t="s">
        <v>8076</v>
      </c>
      <c r="G14" t="s">
        <v>8079</v>
      </c>
      <c r="H14">
        <v>1</v>
      </c>
      <c r="I14" t="s">
        <v>8080</v>
      </c>
      <c r="J14" t="s">
        <v>2012</v>
      </c>
    </row>
    <row r="15" spans="1:10">
      <c r="A15">
        <v>2320050668</v>
      </c>
      <c r="B15" t="s">
        <v>1920</v>
      </c>
      <c r="C15" t="s">
        <v>7109</v>
      </c>
      <c r="D15" t="s">
        <v>8075</v>
      </c>
      <c r="E15" s="7">
        <v>1000</v>
      </c>
      <c r="F15" s="7" t="s">
        <v>8076</v>
      </c>
      <c r="G15" t="s">
        <v>8079</v>
      </c>
      <c r="H15">
        <v>1</v>
      </c>
      <c r="I15" t="s">
        <v>8080</v>
      </c>
      <c r="J15" t="s">
        <v>2012</v>
      </c>
    </row>
    <row r="16" spans="1:10">
      <c r="A16">
        <v>2320050670</v>
      </c>
      <c r="B16" t="s">
        <v>1762</v>
      </c>
      <c r="C16" t="s">
        <v>7109</v>
      </c>
      <c r="D16" t="s">
        <v>8075</v>
      </c>
      <c r="E16" s="7">
        <v>1000</v>
      </c>
      <c r="F16" s="7" t="s">
        <v>8076</v>
      </c>
      <c r="G16" t="s">
        <v>8079</v>
      </c>
      <c r="H16">
        <v>1</v>
      </c>
      <c r="I16" t="s">
        <v>8080</v>
      </c>
      <c r="J16" t="s">
        <v>2012</v>
      </c>
    </row>
    <row r="17" spans="1:10">
      <c r="A17">
        <v>2320050685</v>
      </c>
      <c r="B17" t="s">
        <v>2001</v>
      </c>
      <c r="C17" t="s">
        <v>7109</v>
      </c>
      <c r="D17" t="s">
        <v>8075</v>
      </c>
      <c r="E17" s="7">
        <v>1000</v>
      </c>
      <c r="F17" s="7" t="s">
        <v>8076</v>
      </c>
      <c r="G17" t="s">
        <v>8079</v>
      </c>
      <c r="H17">
        <v>1</v>
      </c>
      <c r="I17" t="s">
        <v>8080</v>
      </c>
      <c r="J17" t="s">
        <v>2012</v>
      </c>
    </row>
    <row r="18" spans="1:10">
      <c r="A18">
        <v>2320050737</v>
      </c>
      <c r="B18" t="s">
        <v>1994</v>
      </c>
      <c r="C18" t="s">
        <v>7109</v>
      </c>
      <c r="D18" t="s">
        <v>8075</v>
      </c>
      <c r="E18" s="7">
        <v>1000</v>
      </c>
      <c r="F18" s="7" t="s">
        <v>8076</v>
      </c>
      <c r="G18" t="s">
        <v>8079</v>
      </c>
      <c r="H18">
        <v>1</v>
      </c>
      <c r="I18" t="s">
        <v>8080</v>
      </c>
      <c r="J18" t="s">
        <v>2012</v>
      </c>
    </row>
    <row r="19" spans="1:10">
      <c r="A19">
        <v>2320050738</v>
      </c>
      <c r="B19" t="s">
        <v>1753</v>
      </c>
      <c r="C19" t="s">
        <v>7109</v>
      </c>
      <c r="D19" t="s">
        <v>8075</v>
      </c>
      <c r="E19" s="7">
        <v>1000</v>
      </c>
      <c r="F19" s="7" t="s">
        <v>8076</v>
      </c>
      <c r="G19" t="s">
        <v>8079</v>
      </c>
      <c r="H19">
        <v>1</v>
      </c>
      <c r="I19" t="s">
        <v>8080</v>
      </c>
      <c r="J19" t="s">
        <v>2012</v>
      </c>
    </row>
    <row r="20" spans="1:10">
      <c r="A20">
        <v>2320050739</v>
      </c>
      <c r="B20" t="s">
        <v>1775</v>
      </c>
      <c r="C20" t="s">
        <v>7109</v>
      </c>
      <c r="D20" t="s">
        <v>8075</v>
      </c>
      <c r="E20" s="7">
        <v>1000</v>
      </c>
      <c r="F20" s="7" t="s">
        <v>8076</v>
      </c>
      <c r="G20" t="s">
        <v>8079</v>
      </c>
      <c r="H20">
        <v>1</v>
      </c>
      <c r="I20" t="s">
        <v>8080</v>
      </c>
      <c r="J20" t="s">
        <v>2012</v>
      </c>
    </row>
    <row r="21" spans="1:10">
      <c r="A21">
        <v>2320050746</v>
      </c>
      <c r="B21" t="s">
        <v>1917</v>
      </c>
      <c r="C21" t="s">
        <v>7109</v>
      </c>
      <c r="D21" t="s">
        <v>8075</v>
      </c>
      <c r="E21" s="7">
        <v>1000</v>
      </c>
      <c r="F21" s="7" t="s">
        <v>8076</v>
      </c>
      <c r="G21" t="s">
        <v>8079</v>
      </c>
      <c r="H21">
        <v>1</v>
      </c>
      <c r="I21" t="s">
        <v>8080</v>
      </c>
      <c r="J21" t="s">
        <v>2012</v>
      </c>
    </row>
    <row r="22" spans="1:10">
      <c r="A22">
        <v>2320050754</v>
      </c>
      <c r="B22" t="s">
        <v>1914</v>
      </c>
      <c r="C22" t="s">
        <v>7109</v>
      </c>
      <c r="D22" t="s">
        <v>8075</v>
      </c>
      <c r="E22" s="7">
        <v>1000</v>
      </c>
      <c r="F22" s="7" t="s">
        <v>8076</v>
      </c>
      <c r="G22" t="s">
        <v>8079</v>
      </c>
      <c r="H22">
        <v>1</v>
      </c>
      <c r="I22" t="s">
        <v>8080</v>
      </c>
      <c r="J22" t="s">
        <v>2012</v>
      </c>
    </row>
    <row r="23" spans="1:10">
      <c r="A23">
        <v>2320050775</v>
      </c>
      <c r="B23" t="s">
        <v>1922</v>
      </c>
      <c r="C23" t="s">
        <v>7109</v>
      </c>
      <c r="D23" t="s">
        <v>8075</v>
      </c>
      <c r="E23" s="7">
        <v>1000</v>
      </c>
      <c r="F23" s="7" t="s">
        <v>8076</v>
      </c>
      <c r="G23" t="s">
        <v>8079</v>
      </c>
      <c r="H23">
        <v>1</v>
      </c>
      <c r="I23" t="s">
        <v>8080</v>
      </c>
      <c r="J23" t="s">
        <v>2012</v>
      </c>
    </row>
    <row r="24" spans="1:10">
      <c r="A24">
        <v>2320050800</v>
      </c>
      <c r="B24" t="s">
        <v>1997</v>
      </c>
      <c r="C24" t="s">
        <v>7109</v>
      </c>
      <c r="D24" t="s">
        <v>8075</v>
      </c>
      <c r="E24" s="7">
        <v>1000</v>
      </c>
      <c r="F24" s="7" t="s">
        <v>8076</v>
      </c>
      <c r="G24" t="s">
        <v>8079</v>
      </c>
      <c r="H24">
        <v>1</v>
      </c>
      <c r="I24" t="s">
        <v>8080</v>
      </c>
      <c r="J24" t="s">
        <v>2012</v>
      </c>
    </row>
    <row r="25" spans="1:10">
      <c r="A25">
        <v>2320050802</v>
      </c>
      <c r="B25" t="s">
        <v>1995</v>
      </c>
      <c r="C25" t="s">
        <v>7109</v>
      </c>
      <c r="D25" t="s">
        <v>8075</v>
      </c>
      <c r="E25" s="7">
        <v>1000</v>
      </c>
      <c r="F25" s="7" t="s">
        <v>8076</v>
      </c>
      <c r="G25" t="s">
        <v>8079</v>
      </c>
      <c r="H25">
        <v>1</v>
      </c>
      <c r="I25" t="s">
        <v>8080</v>
      </c>
      <c r="J25" t="s">
        <v>2012</v>
      </c>
    </row>
    <row r="26" spans="1:10">
      <c r="A26">
        <v>2320050803</v>
      </c>
      <c r="B26" t="s">
        <v>2000</v>
      </c>
      <c r="C26" t="s">
        <v>7109</v>
      </c>
      <c r="D26" t="s">
        <v>8075</v>
      </c>
      <c r="E26" s="7">
        <v>1000</v>
      </c>
      <c r="F26" s="7" t="s">
        <v>8076</v>
      </c>
      <c r="G26" t="s">
        <v>8079</v>
      </c>
      <c r="H26">
        <v>1</v>
      </c>
      <c r="I26" t="s">
        <v>8080</v>
      </c>
      <c r="J26" t="s">
        <v>2012</v>
      </c>
    </row>
    <row r="27" spans="1:10">
      <c r="A27">
        <v>2320050808</v>
      </c>
      <c r="B27" t="s">
        <v>1999</v>
      </c>
      <c r="C27" t="s">
        <v>7109</v>
      </c>
      <c r="D27" t="s">
        <v>8075</v>
      </c>
      <c r="E27" s="7">
        <v>1000</v>
      </c>
      <c r="F27" s="7" t="s">
        <v>8076</v>
      </c>
      <c r="G27" t="s">
        <v>8079</v>
      </c>
      <c r="H27">
        <v>1</v>
      </c>
      <c r="I27" t="s">
        <v>8080</v>
      </c>
      <c r="J27" t="s">
        <v>2012</v>
      </c>
    </row>
    <row r="28" spans="1:10">
      <c r="A28">
        <v>2320050809</v>
      </c>
      <c r="B28" t="s">
        <v>1996</v>
      </c>
      <c r="C28" t="s">
        <v>7109</v>
      </c>
      <c r="D28" t="s">
        <v>8075</v>
      </c>
      <c r="E28" s="7">
        <v>1000</v>
      </c>
      <c r="F28" s="7" t="s">
        <v>8076</v>
      </c>
      <c r="G28" t="s">
        <v>8079</v>
      </c>
      <c r="H28">
        <v>1</v>
      </c>
      <c r="I28" t="s">
        <v>8080</v>
      </c>
      <c r="J28" t="s">
        <v>2012</v>
      </c>
    </row>
    <row r="29" spans="1:10">
      <c r="A29">
        <v>2320050818</v>
      </c>
      <c r="B29" t="s">
        <v>2101</v>
      </c>
      <c r="C29" t="s">
        <v>7109</v>
      </c>
      <c r="D29" t="s">
        <v>8075</v>
      </c>
      <c r="E29" s="7">
        <v>1000</v>
      </c>
      <c r="F29" s="7" t="s">
        <v>8076</v>
      </c>
      <c r="G29" t="s">
        <v>8079</v>
      </c>
      <c r="H29">
        <v>1</v>
      </c>
      <c r="I29" t="s">
        <v>8080</v>
      </c>
      <c r="J29" t="s">
        <v>2012</v>
      </c>
    </row>
    <row r="30" spans="1:10">
      <c r="A30">
        <v>2320050820</v>
      </c>
      <c r="B30" t="s">
        <v>2098</v>
      </c>
      <c r="C30" t="s">
        <v>7109</v>
      </c>
      <c r="D30" t="s">
        <v>8075</v>
      </c>
      <c r="E30" s="7">
        <v>1000</v>
      </c>
      <c r="F30" s="7" t="s">
        <v>8076</v>
      </c>
      <c r="G30" t="s">
        <v>8079</v>
      </c>
      <c r="H30">
        <v>1</v>
      </c>
      <c r="I30" t="s">
        <v>8080</v>
      </c>
      <c r="J30" t="s">
        <v>2012</v>
      </c>
    </row>
    <row r="31" spans="1:10">
      <c r="A31">
        <v>2320050821</v>
      </c>
      <c r="B31" t="s">
        <v>2184</v>
      </c>
      <c r="C31" t="s">
        <v>7109</v>
      </c>
      <c r="D31" t="s">
        <v>8075</v>
      </c>
      <c r="E31" s="7">
        <v>1000</v>
      </c>
      <c r="F31" s="7" t="s">
        <v>8076</v>
      </c>
      <c r="G31" t="s">
        <v>8079</v>
      </c>
      <c r="H31">
        <v>1</v>
      </c>
      <c r="I31" t="s">
        <v>8080</v>
      </c>
      <c r="J31" t="s">
        <v>2012</v>
      </c>
    </row>
    <row r="32" spans="1:10">
      <c r="A32">
        <v>2320050822</v>
      </c>
      <c r="B32" t="s">
        <v>2187</v>
      </c>
      <c r="C32" t="s">
        <v>7109</v>
      </c>
      <c r="D32" t="s">
        <v>8075</v>
      </c>
      <c r="E32" s="7">
        <v>1000</v>
      </c>
      <c r="F32" s="7" t="s">
        <v>8076</v>
      </c>
      <c r="G32" t="s">
        <v>8079</v>
      </c>
      <c r="H32">
        <v>1</v>
      </c>
      <c r="I32" t="s">
        <v>8080</v>
      </c>
      <c r="J32" t="s">
        <v>2012</v>
      </c>
    </row>
    <row r="33" spans="1:10">
      <c r="A33">
        <v>2320050823</v>
      </c>
      <c r="B33" t="s">
        <v>2188</v>
      </c>
      <c r="C33" t="s">
        <v>7109</v>
      </c>
      <c r="D33" t="s">
        <v>8075</v>
      </c>
      <c r="E33" s="7">
        <v>1000</v>
      </c>
      <c r="F33" s="7" t="s">
        <v>8076</v>
      </c>
      <c r="G33" t="s">
        <v>8079</v>
      </c>
      <c r="H33">
        <v>1</v>
      </c>
      <c r="I33" t="s">
        <v>8080</v>
      </c>
      <c r="J33" t="s">
        <v>2012</v>
      </c>
    </row>
    <row r="34" spans="1:10">
      <c r="A34">
        <v>2320050824</v>
      </c>
      <c r="B34" t="s">
        <v>2189</v>
      </c>
      <c r="C34" t="s">
        <v>7109</v>
      </c>
      <c r="D34" t="s">
        <v>8075</v>
      </c>
      <c r="E34" s="7">
        <v>1000</v>
      </c>
      <c r="F34" s="7" t="s">
        <v>8076</v>
      </c>
      <c r="G34" t="s">
        <v>8079</v>
      </c>
      <c r="H34">
        <v>1</v>
      </c>
      <c r="I34" t="s">
        <v>8080</v>
      </c>
      <c r="J34" t="s">
        <v>2012</v>
      </c>
    </row>
    <row r="35" spans="1:10">
      <c r="A35">
        <v>2320050825</v>
      </c>
      <c r="B35" t="s">
        <v>2190</v>
      </c>
      <c r="C35" t="s">
        <v>7109</v>
      </c>
      <c r="D35" t="s">
        <v>8075</v>
      </c>
      <c r="E35" s="7">
        <v>1000</v>
      </c>
      <c r="F35" s="7" t="s">
        <v>8076</v>
      </c>
      <c r="G35" t="s">
        <v>8079</v>
      </c>
      <c r="H35">
        <v>1</v>
      </c>
      <c r="I35" t="s">
        <v>8080</v>
      </c>
      <c r="J35" t="s">
        <v>2012</v>
      </c>
    </row>
    <row r="36" spans="1:10">
      <c r="A36">
        <v>2320070048</v>
      </c>
      <c r="B36" t="s">
        <v>1801</v>
      </c>
      <c r="C36" t="s">
        <v>7109</v>
      </c>
      <c r="D36" t="s">
        <v>8075</v>
      </c>
      <c r="E36" s="7">
        <v>1000</v>
      </c>
      <c r="F36" s="7" t="s">
        <v>8076</v>
      </c>
      <c r="G36" t="s">
        <v>8081</v>
      </c>
      <c r="H36">
        <v>1</v>
      </c>
      <c r="I36" t="s">
        <v>8082</v>
      </c>
      <c r="J36" t="s">
        <v>2012</v>
      </c>
    </row>
    <row r="37" spans="1:10">
      <c r="A37">
        <v>2320070372</v>
      </c>
      <c r="B37" t="s">
        <v>1724</v>
      </c>
      <c r="C37" t="s">
        <v>7109</v>
      </c>
      <c r="D37" t="s">
        <v>8075</v>
      </c>
      <c r="E37" s="7">
        <v>1000</v>
      </c>
      <c r="F37" s="7" t="s">
        <v>8076</v>
      </c>
      <c r="G37" t="s">
        <v>8081</v>
      </c>
      <c r="H37">
        <v>1</v>
      </c>
      <c r="I37" t="s">
        <v>8082</v>
      </c>
      <c r="J37" t="s">
        <v>2012</v>
      </c>
    </row>
    <row r="38" spans="1:10">
      <c r="A38">
        <v>2320070514</v>
      </c>
      <c r="B38" t="s">
        <v>1945</v>
      </c>
      <c r="C38" t="s">
        <v>7109</v>
      </c>
      <c r="D38" t="s">
        <v>8075</v>
      </c>
      <c r="E38" s="7">
        <v>1000</v>
      </c>
      <c r="F38" s="7" t="s">
        <v>8076</v>
      </c>
      <c r="G38" t="s">
        <v>8081</v>
      </c>
      <c r="H38">
        <v>1</v>
      </c>
      <c r="I38" t="s">
        <v>8082</v>
      </c>
      <c r="J38" t="s">
        <v>2012</v>
      </c>
    </row>
    <row r="39" spans="1:10">
      <c r="A39">
        <v>2320070515</v>
      </c>
      <c r="B39" t="s">
        <v>1946</v>
      </c>
      <c r="C39" t="s">
        <v>7109</v>
      </c>
      <c r="D39" t="s">
        <v>8075</v>
      </c>
      <c r="E39" s="7">
        <v>1000</v>
      </c>
      <c r="F39" s="7" t="s">
        <v>8076</v>
      </c>
      <c r="G39" t="s">
        <v>8081</v>
      </c>
      <c r="H39">
        <v>1</v>
      </c>
      <c r="I39" t="s">
        <v>8082</v>
      </c>
      <c r="J39" t="s">
        <v>2012</v>
      </c>
    </row>
    <row r="40" spans="1:10">
      <c r="A40">
        <v>2320070516</v>
      </c>
      <c r="B40" t="s">
        <v>1947</v>
      </c>
      <c r="C40" t="s">
        <v>7109</v>
      </c>
      <c r="D40" t="s">
        <v>8075</v>
      </c>
      <c r="E40" s="7">
        <v>1000</v>
      </c>
      <c r="F40" s="7" t="s">
        <v>8076</v>
      </c>
      <c r="G40" t="s">
        <v>8081</v>
      </c>
      <c r="H40">
        <v>1</v>
      </c>
      <c r="I40" t="s">
        <v>8082</v>
      </c>
      <c r="J40" t="s">
        <v>2012</v>
      </c>
    </row>
    <row r="41" spans="1:10">
      <c r="A41">
        <v>2320070517</v>
      </c>
      <c r="B41" t="s">
        <v>1948</v>
      </c>
      <c r="C41" t="s">
        <v>7109</v>
      </c>
      <c r="D41" t="s">
        <v>8075</v>
      </c>
      <c r="E41" s="7">
        <v>1000</v>
      </c>
      <c r="F41" s="7" t="s">
        <v>8076</v>
      </c>
      <c r="G41" t="s">
        <v>8081</v>
      </c>
      <c r="H41">
        <v>1</v>
      </c>
      <c r="I41" t="s">
        <v>8082</v>
      </c>
      <c r="J41" t="s">
        <v>2012</v>
      </c>
    </row>
    <row r="42" spans="1:10">
      <c r="A42">
        <v>2320070518</v>
      </c>
      <c r="B42" t="s">
        <v>1949</v>
      </c>
      <c r="C42" t="s">
        <v>7109</v>
      </c>
      <c r="D42" t="s">
        <v>8075</v>
      </c>
      <c r="E42" s="7">
        <v>1000</v>
      </c>
      <c r="F42" s="7" t="s">
        <v>8076</v>
      </c>
      <c r="G42" t="s">
        <v>8081</v>
      </c>
      <c r="H42">
        <v>1</v>
      </c>
      <c r="I42" t="s">
        <v>8082</v>
      </c>
      <c r="J42" t="s">
        <v>2012</v>
      </c>
    </row>
    <row r="43" spans="1:10">
      <c r="A43">
        <v>2320070519</v>
      </c>
      <c r="B43" t="s">
        <v>1950</v>
      </c>
      <c r="C43" t="s">
        <v>7109</v>
      </c>
      <c r="D43" t="s">
        <v>8075</v>
      </c>
      <c r="E43" s="7">
        <v>1000</v>
      </c>
      <c r="F43" s="7" t="s">
        <v>8076</v>
      </c>
      <c r="G43" t="s">
        <v>8081</v>
      </c>
      <c r="H43">
        <v>1</v>
      </c>
      <c r="I43" t="s">
        <v>8082</v>
      </c>
      <c r="J43" t="s">
        <v>2012</v>
      </c>
    </row>
    <row r="44" spans="1:10">
      <c r="A44">
        <v>2320071460</v>
      </c>
      <c r="B44" t="s">
        <v>1944</v>
      </c>
      <c r="C44" t="s">
        <v>7109</v>
      </c>
      <c r="D44" t="s">
        <v>8075</v>
      </c>
      <c r="E44" s="7">
        <v>1000</v>
      </c>
      <c r="F44" s="7" t="s">
        <v>8076</v>
      </c>
      <c r="G44" t="s">
        <v>8081</v>
      </c>
      <c r="H44">
        <v>1</v>
      </c>
      <c r="I44" t="s">
        <v>8082</v>
      </c>
      <c r="J44" t="s">
        <v>2012</v>
      </c>
    </row>
    <row r="45" spans="1:10">
      <c r="A45">
        <v>2320071461</v>
      </c>
      <c r="B45" t="s">
        <v>1933</v>
      </c>
      <c r="C45" t="s">
        <v>7109</v>
      </c>
      <c r="D45" t="s">
        <v>8075</v>
      </c>
      <c r="E45" s="7">
        <v>1000</v>
      </c>
      <c r="F45" s="7" t="s">
        <v>8076</v>
      </c>
      <c r="G45" t="s">
        <v>8081</v>
      </c>
      <c r="H45">
        <v>1</v>
      </c>
      <c r="I45" t="s">
        <v>8082</v>
      </c>
      <c r="J45" t="s">
        <v>2012</v>
      </c>
    </row>
    <row r="46" spans="1:10">
      <c r="A46">
        <v>2320071462</v>
      </c>
      <c r="B46" t="s">
        <v>1941</v>
      </c>
      <c r="C46" t="s">
        <v>7109</v>
      </c>
      <c r="D46" t="s">
        <v>8075</v>
      </c>
      <c r="E46" s="7">
        <v>1000</v>
      </c>
      <c r="F46" s="7" t="s">
        <v>8076</v>
      </c>
      <c r="G46" t="s">
        <v>8081</v>
      </c>
      <c r="H46">
        <v>1</v>
      </c>
      <c r="I46" t="s">
        <v>8082</v>
      </c>
      <c r="J46" t="s">
        <v>2012</v>
      </c>
    </row>
    <row r="47" spans="1:10">
      <c r="A47">
        <v>2320071463</v>
      </c>
      <c r="B47" t="s">
        <v>1934</v>
      </c>
      <c r="C47" t="s">
        <v>7109</v>
      </c>
      <c r="D47" t="s">
        <v>8075</v>
      </c>
      <c r="E47" s="7">
        <v>1000</v>
      </c>
      <c r="F47" s="7" t="s">
        <v>8076</v>
      </c>
      <c r="G47" t="s">
        <v>8081</v>
      </c>
      <c r="H47">
        <v>1</v>
      </c>
      <c r="I47" t="s">
        <v>8082</v>
      </c>
      <c r="J47" t="s">
        <v>2012</v>
      </c>
    </row>
    <row r="48" spans="1:10">
      <c r="A48">
        <v>2320071464</v>
      </c>
      <c r="B48" t="s">
        <v>1938</v>
      </c>
      <c r="C48" t="s">
        <v>7109</v>
      </c>
      <c r="D48" t="s">
        <v>8075</v>
      </c>
      <c r="E48" s="7">
        <v>1000</v>
      </c>
      <c r="F48" s="7" t="s">
        <v>8076</v>
      </c>
      <c r="G48" t="s">
        <v>8081</v>
      </c>
      <c r="H48">
        <v>1</v>
      </c>
      <c r="I48" t="s">
        <v>8082</v>
      </c>
      <c r="J48" t="s">
        <v>2012</v>
      </c>
    </row>
    <row r="49" spans="1:10">
      <c r="A49">
        <v>2320071465</v>
      </c>
      <c r="B49" t="s">
        <v>1939</v>
      </c>
      <c r="C49" t="s">
        <v>7109</v>
      </c>
      <c r="D49" t="s">
        <v>8075</v>
      </c>
      <c r="E49" s="7">
        <v>1000</v>
      </c>
      <c r="F49" s="7" t="s">
        <v>8076</v>
      </c>
      <c r="G49" t="s">
        <v>8081</v>
      </c>
      <c r="H49">
        <v>1</v>
      </c>
      <c r="I49" t="s">
        <v>8082</v>
      </c>
      <c r="J49" t="s">
        <v>2012</v>
      </c>
    </row>
    <row r="50" spans="1:10">
      <c r="A50">
        <v>2320071466</v>
      </c>
      <c r="B50" t="s">
        <v>1942</v>
      </c>
      <c r="C50" t="s">
        <v>7109</v>
      </c>
      <c r="D50" t="s">
        <v>8075</v>
      </c>
      <c r="E50" s="7">
        <v>1000</v>
      </c>
      <c r="F50" s="7" t="s">
        <v>8076</v>
      </c>
      <c r="G50" t="s">
        <v>8081</v>
      </c>
      <c r="H50">
        <v>1</v>
      </c>
      <c r="I50" t="s">
        <v>8082</v>
      </c>
      <c r="J50" t="s">
        <v>2012</v>
      </c>
    </row>
    <row r="51" spans="1:10">
      <c r="A51">
        <v>2320071467</v>
      </c>
      <c r="B51" t="s">
        <v>1940</v>
      </c>
      <c r="C51" t="s">
        <v>7109</v>
      </c>
      <c r="D51" t="s">
        <v>8075</v>
      </c>
      <c r="E51" s="7">
        <v>1000</v>
      </c>
      <c r="F51" s="7" t="s">
        <v>8076</v>
      </c>
      <c r="G51" t="s">
        <v>8081</v>
      </c>
      <c r="H51">
        <v>1</v>
      </c>
      <c r="I51" t="s">
        <v>8082</v>
      </c>
      <c r="J51" t="s">
        <v>2012</v>
      </c>
    </row>
    <row r="52" spans="1:10">
      <c r="A52">
        <v>2320071468</v>
      </c>
      <c r="B52" t="s">
        <v>1937</v>
      </c>
      <c r="C52" t="s">
        <v>7109</v>
      </c>
      <c r="D52" t="s">
        <v>8075</v>
      </c>
      <c r="E52" s="7">
        <v>1000</v>
      </c>
      <c r="F52" s="7" t="s">
        <v>8076</v>
      </c>
      <c r="G52" t="s">
        <v>8081</v>
      </c>
      <c r="H52">
        <v>1</v>
      </c>
      <c r="I52" t="s">
        <v>8082</v>
      </c>
      <c r="J52" t="s">
        <v>2012</v>
      </c>
    </row>
    <row r="53" spans="1:10">
      <c r="A53">
        <v>2320071469</v>
      </c>
      <c r="B53" t="s">
        <v>1943</v>
      </c>
      <c r="C53" t="s">
        <v>7109</v>
      </c>
      <c r="D53" t="s">
        <v>8075</v>
      </c>
      <c r="E53" s="7">
        <v>1000</v>
      </c>
      <c r="F53" s="7" t="s">
        <v>8076</v>
      </c>
      <c r="G53" t="s">
        <v>8081</v>
      </c>
      <c r="H53">
        <v>1</v>
      </c>
      <c r="I53" t="s">
        <v>8082</v>
      </c>
      <c r="J53" t="s">
        <v>2012</v>
      </c>
    </row>
    <row r="54" spans="1:10">
      <c r="A54">
        <v>2320071470</v>
      </c>
      <c r="B54" t="s">
        <v>1936</v>
      </c>
      <c r="C54" t="s">
        <v>7109</v>
      </c>
      <c r="D54" t="s">
        <v>8075</v>
      </c>
      <c r="E54" s="7">
        <v>1000</v>
      </c>
      <c r="F54" s="7" t="s">
        <v>8076</v>
      </c>
      <c r="G54" t="s">
        <v>8081</v>
      </c>
      <c r="H54">
        <v>1</v>
      </c>
      <c r="I54" t="s">
        <v>8082</v>
      </c>
      <c r="J54" t="s">
        <v>2012</v>
      </c>
    </row>
    <row r="55" spans="1:10">
      <c r="A55">
        <v>2320071471</v>
      </c>
      <c r="B55" t="s">
        <v>1935</v>
      </c>
      <c r="C55" t="s">
        <v>7109</v>
      </c>
      <c r="D55" t="s">
        <v>8075</v>
      </c>
      <c r="E55" s="7">
        <v>1000</v>
      </c>
      <c r="F55" s="7" t="s">
        <v>8076</v>
      </c>
      <c r="G55" t="s">
        <v>8081</v>
      </c>
      <c r="H55">
        <v>1</v>
      </c>
      <c r="I55" t="s">
        <v>8082</v>
      </c>
      <c r="J55" t="s">
        <v>2012</v>
      </c>
    </row>
    <row r="56" spans="1:10">
      <c r="A56">
        <v>2410090004</v>
      </c>
      <c r="B56" t="s">
        <v>1797</v>
      </c>
      <c r="C56" t="s">
        <v>4407</v>
      </c>
      <c r="D56" t="s">
        <v>8075</v>
      </c>
      <c r="E56" s="7">
        <v>10</v>
      </c>
      <c r="F56" s="7">
        <v>7</v>
      </c>
      <c r="G56" t="s">
        <v>8083</v>
      </c>
      <c r="H56">
        <v>1</v>
      </c>
      <c r="I56" t="s">
        <v>8084</v>
      </c>
      <c r="J56" t="s">
        <v>2012</v>
      </c>
    </row>
    <row r="57" spans="1:10">
      <c r="A57">
        <v>2410090036</v>
      </c>
      <c r="B57" t="s">
        <v>1796</v>
      </c>
      <c r="C57" t="s">
        <v>4407</v>
      </c>
      <c r="D57" t="s">
        <v>8075</v>
      </c>
      <c r="E57" s="7">
        <v>10</v>
      </c>
      <c r="F57" s="7">
        <v>7</v>
      </c>
      <c r="G57" t="s">
        <v>8083</v>
      </c>
      <c r="H57">
        <v>1</v>
      </c>
      <c r="I57" t="s">
        <v>8084</v>
      </c>
      <c r="J57" t="s">
        <v>2012</v>
      </c>
    </row>
    <row r="58" spans="1:10">
      <c r="A58">
        <v>2410090048</v>
      </c>
      <c r="B58" t="s">
        <v>1744</v>
      </c>
      <c r="C58" t="s">
        <v>4407</v>
      </c>
      <c r="D58" t="s">
        <v>8075</v>
      </c>
      <c r="E58" s="7">
        <v>25</v>
      </c>
      <c r="F58" s="7">
        <v>9</v>
      </c>
      <c r="G58" t="s">
        <v>8085</v>
      </c>
      <c r="H58">
        <v>1</v>
      </c>
      <c r="I58" t="s">
        <v>8084</v>
      </c>
      <c r="J58" t="s">
        <v>2012</v>
      </c>
    </row>
    <row r="59" spans="1:10">
      <c r="A59">
        <v>2410090057</v>
      </c>
      <c r="B59" t="s">
        <v>1722</v>
      </c>
      <c r="C59" t="s">
        <v>4407</v>
      </c>
      <c r="D59" t="s">
        <v>8075</v>
      </c>
      <c r="E59" s="7">
        <v>25</v>
      </c>
      <c r="F59" s="7">
        <v>9</v>
      </c>
      <c r="G59" t="s">
        <v>8085</v>
      </c>
      <c r="H59">
        <v>1</v>
      </c>
      <c r="I59" t="s">
        <v>8084</v>
      </c>
      <c r="J59" t="s">
        <v>2012</v>
      </c>
    </row>
    <row r="60" spans="1:10">
      <c r="A60">
        <v>2410090079</v>
      </c>
      <c r="B60" t="s">
        <v>8086</v>
      </c>
      <c r="C60" t="s">
        <v>4407</v>
      </c>
      <c r="D60" t="s">
        <v>8075</v>
      </c>
      <c r="E60" s="7">
        <v>10</v>
      </c>
      <c r="F60" s="7">
        <v>7</v>
      </c>
      <c r="G60" t="s">
        <v>8083</v>
      </c>
      <c r="H60">
        <v>1</v>
      </c>
      <c r="I60" t="s">
        <v>8084</v>
      </c>
      <c r="J60" t="s">
        <v>2012</v>
      </c>
    </row>
    <row r="61" spans="1:10">
      <c r="A61">
        <v>2410090106</v>
      </c>
      <c r="B61" t="s">
        <v>8087</v>
      </c>
      <c r="C61" t="s">
        <v>4407</v>
      </c>
      <c r="D61" t="s">
        <v>8075</v>
      </c>
      <c r="E61" s="7">
        <v>10</v>
      </c>
      <c r="F61" s="7">
        <v>7</v>
      </c>
      <c r="G61" t="s">
        <v>8083</v>
      </c>
      <c r="H61">
        <v>1</v>
      </c>
      <c r="I61" t="s">
        <v>8084</v>
      </c>
      <c r="J61" t="s">
        <v>2012</v>
      </c>
    </row>
    <row r="62" spans="1:10">
      <c r="A62">
        <v>2410090110</v>
      </c>
      <c r="B62" t="s">
        <v>1800</v>
      </c>
      <c r="C62" t="s">
        <v>4407</v>
      </c>
      <c r="D62" t="s">
        <v>8075</v>
      </c>
      <c r="E62" s="7">
        <v>10</v>
      </c>
      <c r="F62" s="7">
        <v>7</v>
      </c>
      <c r="G62" t="s">
        <v>8083</v>
      </c>
      <c r="H62">
        <v>1</v>
      </c>
      <c r="I62" t="s">
        <v>8084</v>
      </c>
      <c r="J62" t="s">
        <v>2012</v>
      </c>
    </row>
    <row r="63" spans="1:10">
      <c r="A63">
        <v>2410090127</v>
      </c>
      <c r="B63" t="s">
        <v>1815</v>
      </c>
      <c r="C63" t="s">
        <v>4407</v>
      </c>
      <c r="D63" t="s">
        <v>8075</v>
      </c>
      <c r="E63" s="7">
        <v>10</v>
      </c>
      <c r="F63" s="7">
        <v>7</v>
      </c>
      <c r="G63" t="s">
        <v>8083</v>
      </c>
      <c r="H63">
        <v>1</v>
      </c>
      <c r="I63" t="s">
        <v>8084</v>
      </c>
      <c r="J63" t="s">
        <v>2012</v>
      </c>
    </row>
    <row r="64" spans="1:10">
      <c r="A64">
        <v>2410090129</v>
      </c>
      <c r="B64" t="s">
        <v>1816</v>
      </c>
      <c r="C64" t="s">
        <v>4407</v>
      </c>
      <c r="D64" t="s">
        <v>8075</v>
      </c>
      <c r="E64" s="7">
        <v>10</v>
      </c>
      <c r="F64" s="7">
        <v>7</v>
      </c>
      <c r="G64" t="s">
        <v>8083</v>
      </c>
      <c r="H64">
        <v>1</v>
      </c>
      <c r="I64" t="s">
        <v>8084</v>
      </c>
      <c r="J64" t="s">
        <v>2012</v>
      </c>
    </row>
    <row r="65" spans="1:10">
      <c r="A65">
        <v>2410090130</v>
      </c>
      <c r="B65" t="s">
        <v>1817</v>
      </c>
      <c r="C65" t="s">
        <v>4407</v>
      </c>
      <c r="D65" t="s">
        <v>8075</v>
      </c>
      <c r="E65" s="7">
        <v>10</v>
      </c>
      <c r="F65" s="7">
        <v>7</v>
      </c>
      <c r="G65" t="s">
        <v>8083</v>
      </c>
      <c r="H65">
        <v>1</v>
      </c>
      <c r="I65" t="s">
        <v>8084</v>
      </c>
      <c r="J65" t="s">
        <v>2012</v>
      </c>
    </row>
    <row r="66" spans="1:10">
      <c r="A66">
        <v>2410090131</v>
      </c>
      <c r="B66" t="s">
        <v>1818</v>
      </c>
      <c r="C66" t="s">
        <v>4407</v>
      </c>
      <c r="D66" t="s">
        <v>8075</v>
      </c>
      <c r="E66" s="7">
        <v>10</v>
      </c>
      <c r="F66" s="7">
        <v>7</v>
      </c>
      <c r="G66" t="s">
        <v>8083</v>
      </c>
      <c r="H66">
        <v>1</v>
      </c>
      <c r="I66" t="s">
        <v>8084</v>
      </c>
      <c r="J66" t="s">
        <v>2012</v>
      </c>
    </row>
    <row r="67" spans="1:10">
      <c r="A67">
        <v>2410090132</v>
      </c>
      <c r="B67" t="s">
        <v>1819</v>
      </c>
      <c r="C67" t="s">
        <v>4407</v>
      </c>
      <c r="D67" t="s">
        <v>8075</v>
      </c>
      <c r="E67" s="7">
        <v>10</v>
      </c>
      <c r="F67" s="7">
        <v>7</v>
      </c>
      <c r="G67" t="s">
        <v>8083</v>
      </c>
      <c r="H67">
        <v>1</v>
      </c>
      <c r="I67" t="s">
        <v>8084</v>
      </c>
      <c r="J67" t="s">
        <v>2012</v>
      </c>
    </row>
    <row r="68" spans="1:10">
      <c r="A68">
        <v>2410090138</v>
      </c>
      <c r="B68" t="s">
        <v>1820</v>
      </c>
      <c r="C68" t="s">
        <v>4407</v>
      </c>
      <c r="D68" t="s">
        <v>8075</v>
      </c>
      <c r="E68" s="7">
        <v>10</v>
      </c>
      <c r="F68" s="7">
        <v>7</v>
      </c>
      <c r="G68" t="s">
        <v>8083</v>
      </c>
      <c r="H68">
        <v>1</v>
      </c>
      <c r="I68" t="s">
        <v>8084</v>
      </c>
      <c r="J68" t="s">
        <v>2012</v>
      </c>
    </row>
    <row r="69" spans="1:10">
      <c r="A69">
        <v>2410090145</v>
      </c>
      <c r="B69" t="s">
        <v>1822</v>
      </c>
      <c r="C69" t="s">
        <v>4407</v>
      </c>
      <c r="D69" t="s">
        <v>8075</v>
      </c>
      <c r="E69" s="7">
        <v>10</v>
      </c>
      <c r="F69" s="7">
        <v>7</v>
      </c>
      <c r="G69" t="s">
        <v>8083</v>
      </c>
      <c r="H69">
        <v>1</v>
      </c>
      <c r="I69" t="s">
        <v>8084</v>
      </c>
      <c r="J69" t="s">
        <v>2012</v>
      </c>
    </row>
    <row r="70" spans="1:10">
      <c r="A70">
        <v>2410090152</v>
      </c>
      <c r="B70" t="s">
        <v>1823</v>
      </c>
      <c r="C70" t="s">
        <v>4407</v>
      </c>
      <c r="D70" t="s">
        <v>8075</v>
      </c>
      <c r="E70" s="7">
        <v>10</v>
      </c>
      <c r="F70" s="7">
        <v>7</v>
      </c>
      <c r="G70" t="s">
        <v>8083</v>
      </c>
      <c r="H70">
        <v>1</v>
      </c>
      <c r="I70" t="s">
        <v>8084</v>
      </c>
      <c r="J70" t="s">
        <v>2012</v>
      </c>
    </row>
    <row r="71" spans="1:10">
      <c r="A71">
        <v>2410090158</v>
      </c>
      <c r="B71" t="s">
        <v>1824</v>
      </c>
      <c r="C71" t="s">
        <v>4407</v>
      </c>
      <c r="D71" t="s">
        <v>8075</v>
      </c>
      <c r="E71" s="7">
        <v>10</v>
      </c>
      <c r="F71" s="7">
        <v>7</v>
      </c>
      <c r="G71" t="s">
        <v>8083</v>
      </c>
      <c r="H71">
        <v>1</v>
      </c>
      <c r="I71" t="s">
        <v>8084</v>
      </c>
      <c r="J71" t="s">
        <v>2012</v>
      </c>
    </row>
    <row r="72" spans="1:10">
      <c r="A72">
        <v>2410090163</v>
      </c>
      <c r="B72" t="s">
        <v>1749</v>
      </c>
      <c r="C72" t="s">
        <v>4407</v>
      </c>
      <c r="D72" t="s">
        <v>8075</v>
      </c>
      <c r="E72" s="7">
        <v>25</v>
      </c>
      <c r="F72" s="7">
        <v>9</v>
      </c>
      <c r="G72" t="s">
        <v>8085</v>
      </c>
      <c r="H72">
        <v>1</v>
      </c>
      <c r="I72" t="s">
        <v>8084</v>
      </c>
      <c r="J72" t="s">
        <v>2012</v>
      </c>
    </row>
    <row r="73" spans="1:10">
      <c r="A73">
        <v>2410090165</v>
      </c>
      <c r="B73" t="s">
        <v>1810</v>
      </c>
      <c r="C73" t="s">
        <v>4407</v>
      </c>
      <c r="D73" t="s">
        <v>8075</v>
      </c>
      <c r="E73" s="7">
        <v>25</v>
      </c>
      <c r="F73" s="7">
        <v>9</v>
      </c>
      <c r="G73" t="s">
        <v>8085</v>
      </c>
      <c r="H73">
        <v>1</v>
      </c>
      <c r="I73" t="s">
        <v>8084</v>
      </c>
      <c r="J73" t="s">
        <v>2012</v>
      </c>
    </row>
    <row r="74" spans="1:10">
      <c r="A74">
        <v>2410090166</v>
      </c>
      <c r="B74" t="s">
        <v>1757</v>
      </c>
      <c r="C74" t="s">
        <v>4407</v>
      </c>
      <c r="D74" t="s">
        <v>8075</v>
      </c>
      <c r="E74" s="7">
        <v>25</v>
      </c>
      <c r="F74" s="7">
        <v>9</v>
      </c>
      <c r="G74" t="s">
        <v>8085</v>
      </c>
      <c r="H74">
        <v>1</v>
      </c>
      <c r="I74" t="s">
        <v>8084</v>
      </c>
      <c r="J74" t="s">
        <v>2012</v>
      </c>
    </row>
    <row r="75" spans="1:10">
      <c r="A75">
        <v>2410090168</v>
      </c>
      <c r="B75" t="s">
        <v>1750</v>
      </c>
      <c r="C75" t="s">
        <v>4407</v>
      </c>
      <c r="D75" t="s">
        <v>8075</v>
      </c>
      <c r="E75" s="7">
        <v>25</v>
      </c>
      <c r="F75" s="7">
        <v>9</v>
      </c>
      <c r="G75" t="s">
        <v>8085</v>
      </c>
      <c r="H75">
        <v>1</v>
      </c>
      <c r="I75" t="s">
        <v>8084</v>
      </c>
      <c r="J75" t="s">
        <v>2012</v>
      </c>
    </row>
    <row r="76" spans="1:10">
      <c r="A76">
        <v>2410090171</v>
      </c>
      <c r="B76" t="s">
        <v>1653</v>
      </c>
      <c r="C76" t="s">
        <v>4407</v>
      </c>
      <c r="D76" t="s">
        <v>8075</v>
      </c>
      <c r="E76" s="7">
        <v>25</v>
      </c>
      <c r="F76" s="7">
        <v>9</v>
      </c>
      <c r="G76" t="s">
        <v>8085</v>
      </c>
      <c r="H76">
        <v>1</v>
      </c>
      <c r="I76" t="s">
        <v>8084</v>
      </c>
      <c r="J76" t="s">
        <v>2012</v>
      </c>
    </row>
    <row r="77" spans="1:10">
      <c r="A77">
        <v>2410090172</v>
      </c>
      <c r="B77" t="s">
        <v>1746</v>
      </c>
      <c r="C77" t="s">
        <v>4407</v>
      </c>
      <c r="D77" t="s">
        <v>8075</v>
      </c>
      <c r="E77" s="7">
        <v>25</v>
      </c>
      <c r="F77" s="7">
        <v>9</v>
      </c>
      <c r="G77" t="s">
        <v>8085</v>
      </c>
      <c r="H77">
        <v>1</v>
      </c>
      <c r="I77" t="s">
        <v>8084</v>
      </c>
      <c r="J77" t="s">
        <v>2012</v>
      </c>
    </row>
    <row r="78" spans="1:10">
      <c r="A78">
        <v>2410090173</v>
      </c>
      <c r="B78" t="s">
        <v>1825</v>
      </c>
      <c r="C78" t="s">
        <v>4407</v>
      </c>
      <c r="D78" t="s">
        <v>8075</v>
      </c>
      <c r="E78" s="7">
        <v>10</v>
      </c>
      <c r="F78" s="7">
        <v>7</v>
      </c>
      <c r="G78" t="s">
        <v>8083</v>
      </c>
      <c r="H78">
        <v>1</v>
      </c>
      <c r="I78" t="s">
        <v>8084</v>
      </c>
      <c r="J78" t="s">
        <v>2012</v>
      </c>
    </row>
    <row r="79" spans="1:10">
      <c r="A79">
        <v>2410090192</v>
      </c>
      <c r="B79" t="s">
        <v>7928</v>
      </c>
      <c r="C79" t="s">
        <v>4407</v>
      </c>
      <c r="D79" t="s">
        <v>8075</v>
      </c>
      <c r="E79" s="7">
        <v>10</v>
      </c>
      <c r="F79" s="7">
        <v>7</v>
      </c>
      <c r="G79" t="s">
        <v>8083</v>
      </c>
      <c r="H79">
        <v>1</v>
      </c>
      <c r="I79" t="s">
        <v>8084</v>
      </c>
      <c r="J79" t="s">
        <v>2012</v>
      </c>
    </row>
    <row r="80" spans="1:10">
      <c r="A80">
        <v>2410090254</v>
      </c>
      <c r="B80" t="s">
        <v>1785</v>
      </c>
      <c r="C80" t="s">
        <v>4407</v>
      </c>
      <c r="D80" t="s">
        <v>8075</v>
      </c>
      <c r="E80" s="7">
        <v>10</v>
      </c>
      <c r="F80" s="7">
        <v>7</v>
      </c>
      <c r="G80" t="s">
        <v>8083</v>
      </c>
      <c r="H80">
        <v>1</v>
      </c>
      <c r="I80" t="s">
        <v>8084</v>
      </c>
      <c r="J80" t="s">
        <v>2012</v>
      </c>
    </row>
    <row r="81" spans="1:10">
      <c r="A81">
        <v>2410090255</v>
      </c>
      <c r="B81" t="s">
        <v>1788</v>
      </c>
      <c r="C81" t="s">
        <v>4407</v>
      </c>
      <c r="D81" t="s">
        <v>8075</v>
      </c>
      <c r="E81" s="7">
        <v>10</v>
      </c>
      <c r="F81" s="7">
        <v>7</v>
      </c>
      <c r="G81" t="s">
        <v>8083</v>
      </c>
      <c r="H81">
        <v>1</v>
      </c>
      <c r="I81" t="s">
        <v>8084</v>
      </c>
      <c r="J81" t="s">
        <v>2012</v>
      </c>
    </row>
    <row r="82" spans="1:10">
      <c r="A82">
        <v>2410090256</v>
      </c>
      <c r="B82" t="s">
        <v>1790</v>
      </c>
      <c r="C82" t="s">
        <v>4407</v>
      </c>
      <c r="D82" t="s">
        <v>8075</v>
      </c>
      <c r="E82" s="7">
        <v>10</v>
      </c>
      <c r="F82" s="7">
        <v>7</v>
      </c>
      <c r="G82" t="s">
        <v>8083</v>
      </c>
      <c r="H82">
        <v>1</v>
      </c>
      <c r="I82" t="s">
        <v>8084</v>
      </c>
      <c r="J82" t="s">
        <v>2012</v>
      </c>
    </row>
    <row r="83" spans="1:10">
      <c r="A83">
        <v>2410090265</v>
      </c>
      <c r="B83" t="s">
        <v>1743</v>
      </c>
      <c r="C83" t="s">
        <v>4407</v>
      </c>
      <c r="D83" t="s">
        <v>8088</v>
      </c>
      <c r="E83" s="7">
        <v>25</v>
      </c>
      <c r="F83" s="7">
        <v>120</v>
      </c>
      <c r="G83" t="s">
        <v>8089</v>
      </c>
      <c r="H83">
        <v>1</v>
      </c>
      <c r="I83" t="s">
        <v>8084</v>
      </c>
      <c r="J83" t="s">
        <v>2012</v>
      </c>
    </row>
    <row r="84" spans="1:10">
      <c r="A84">
        <v>2410090266</v>
      </c>
      <c r="B84" t="s">
        <v>1742</v>
      </c>
      <c r="C84" t="s">
        <v>4407</v>
      </c>
      <c r="D84" t="s">
        <v>8088</v>
      </c>
      <c r="E84" s="7">
        <v>25</v>
      </c>
      <c r="F84" s="7">
        <v>120</v>
      </c>
      <c r="G84" t="s">
        <v>8089</v>
      </c>
      <c r="H84">
        <v>1</v>
      </c>
      <c r="I84" t="s">
        <v>8084</v>
      </c>
      <c r="J84" t="s">
        <v>2012</v>
      </c>
    </row>
    <row r="85" spans="1:10">
      <c r="A85">
        <v>2410090267</v>
      </c>
      <c r="B85" t="s">
        <v>1739</v>
      </c>
      <c r="C85" t="s">
        <v>4407</v>
      </c>
      <c r="D85" t="s">
        <v>8088</v>
      </c>
      <c r="E85" s="7">
        <v>25</v>
      </c>
      <c r="F85" s="7">
        <v>120</v>
      </c>
      <c r="G85" t="s">
        <v>8089</v>
      </c>
      <c r="H85">
        <v>1</v>
      </c>
      <c r="I85" t="s">
        <v>8084</v>
      </c>
      <c r="J85" t="s">
        <v>2012</v>
      </c>
    </row>
    <row r="86" spans="1:10">
      <c r="A86">
        <v>2410090268</v>
      </c>
      <c r="B86" t="s">
        <v>1740</v>
      </c>
      <c r="C86" t="s">
        <v>4407</v>
      </c>
      <c r="D86" t="s">
        <v>8088</v>
      </c>
      <c r="E86" s="7">
        <v>25</v>
      </c>
      <c r="F86" s="7">
        <v>120</v>
      </c>
      <c r="G86" t="s">
        <v>8089</v>
      </c>
      <c r="H86">
        <v>1</v>
      </c>
      <c r="I86" t="s">
        <v>8084</v>
      </c>
      <c r="J86" t="s">
        <v>2012</v>
      </c>
    </row>
    <row r="87" spans="1:10">
      <c r="A87">
        <v>2410090269</v>
      </c>
      <c r="B87" t="s">
        <v>1741</v>
      </c>
      <c r="C87" t="s">
        <v>4407</v>
      </c>
      <c r="D87" t="s">
        <v>8088</v>
      </c>
      <c r="E87" s="7">
        <v>25</v>
      </c>
      <c r="F87" s="7">
        <v>120</v>
      </c>
      <c r="G87" t="s">
        <v>8089</v>
      </c>
      <c r="H87">
        <v>1</v>
      </c>
      <c r="I87" t="s">
        <v>8084</v>
      </c>
      <c r="J87" t="s">
        <v>2012</v>
      </c>
    </row>
    <row r="88" spans="1:10">
      <c r="A88">
        <v>2410090271</v>
      </c>
      <c r="B88" t="s">
        <v>2183</v>
      </c>
      <c r="C88" t="s">
        <v>4407</v>
      </c>
      <c r="D88" t="s">
        <v>8075</v>
      </c>
      <c r="E88" s="7">
        <v>10</v>
      </c>
      <c r="F88" s="7">
        <v>7</v>
      </c>
      <c r="G88" t="s">
        <v>8083</v>
      </c>
      <c r="H88">
        <v>1</v>
      </c>
      <c r="I88" t="s">
        <v>8084</v>
      </c>
      <c r="J88" t="s">
        <v>2012</v>
      </c>
    </row>
    <row r="89" spans="1:10">
      <c r="A89">
        <v>2410090273</v>
      </c>
      <c r="B89" t="s">
        <v>1796</v>
      </c>
      <c r="C89" t="s">
        <v>4407</v>
      </c>
      <c r="D89" t="s">
        <v>8075</v>
      </c>
      <c r="E89" s="7">
        <v>10</v>
      </c>
      <c r="F89" s="7">
        <v>7</v>
      </c>
      <c r="G89" t="s">
        <v>8090</v>
      </c>
      <c r="H89">
        <v>1</v>
      </c>
      <c r="I89" t="s">
        <v>8084</v>
      </c>
      <c r="J89" t="s">
        <v>2012</v>
      </c>
    </row>
    <row r="90" spans="1:10">
      <c r="A90">
        <v>2410090274</v>
      </c>
      <c r="B90" t="s">
        <v>8091</v>
      </c>
      <c r="C90" t="s">
        <v>4407</v>
      </c>
      <c r="D90" t="s">
        <v>8075</v>
      </c>
      <c r="E90" s="7">
        <v>10</v>
      </c>
      <c r="F90" s="7">
        <v>7</v>
      </c>
      <c r="G90" t="s">
        <v>8083</v>
      </c>
      <c r="H90">
        <v>1</v>
      </c>
      <c r="I90" t="s">
        <v>8084</v>
      </c>
      <c r="J90" t="s">
        <v>2012</v>
      </c>
    </row>
    <row r="91" spans="1:10">
      <c r="A91">
        <v>2410090291</v>
      </c>
      <c r="B91" t="s">
        <v>1829</v>
      </c>
      <c r="C91" t="s">
        <v>4407</v>
      </c>
      <c r="D91" t="s">
        <v>8075</v>
      </c>
      <c r="E91" s="7">
        <v>10</v>
      </c>
      <c r="F91" s="7">
        <v>7</v>
      </c>
      <c r="G91" t="s">
        <v>8083</v>
      </c>
      <c r="H91">
        <v>1</v>
      </c>
      <c r="I91" t="s">
        <v>8084</v>
      </c>
      <c r="J91" t="s">
        <v>2012</v>
      </c>
    </row>
    <row r="92" spans="1:10">
      <c r="A92">
        <v>2410090292</v>
      </c>
      <c r="B92" t="s">
        <v>1830</v>
      </c>
      <c r="C92" t="s">
        <v>4407</v>
      </c>
      <c r="D92" t="s">
        <v>8075</v>
      </c>
      <c r="E92" s="7">
        <v>10</v>
      </c>
      <c r="F92" s="7">
        <v>7</v>
      </c>
      <c r="G92" t="s">
        <v>8083</v>
      </c>
      <c r="H92">
        <v>1</v>
      </c>
      <c r="I92" t="s">
        <v>8084</v>
      </c>
      <c r="J92" t="s">
        <v>2012</v>
      </c>
    </row>
    <row r="93" spans="1:10">
      <c r="A93">
        <v>2410090294</v>
      </c>
      <c r="B93" t="s">
        <v>1651</v>
      </c>
      <c r="C93" t="s">
        <v>4407</v>
      </c>
      <c r="D93" t="s">
        <v>8075</v>
      </c>
      <c r="E93" s="7">
        <v>25</v>
      </c>
      <c r="F93" s="7">
        <v>9</v>
      </c>
      <c r="G93" t="s">
        <v>8085</v>
      </c>
      <c r="H93">
        <v>1</v>
      </c>
      <c r="I93" t="s">
        <v>8084</v>
      </c>
      <c r="J93" t="s">
        <v>2012</v>
      </c>
    </row>
    <row r="94" spans="1:10">
      <c r="A94">
        <v>2410090295</v>
      </c>
      <c r="B94" t="s">
        <v>1733</v>
      </c>
      <c r="C94" t="s">
        <v>4407</v>
      </c>
      <c r="D94" t="s">
        <v>8075</v>
      </c>
      <c r="E94" s="7">
        <v>25</v>
      </c>
      <c r="F94" s="7">
        <v>9</v>
      </c>
      <c r="G94" t="s">
        <v>8085</v>
      </c>
      <c r="H94">
        <v>1</v>
      </c>
      <c r="I94" t="s">
        <v>8084</v>
      </c>
      <c r="J94" t="s">
        <v>2012</v>
      </c>
    </row>
    <row r="95" spans="1:10">
      <c r="A95">
        <v>2410090296</v>
      </c>
      <c r="B95" t="s">
        <v>1718</v>
      </c>
      <c r="C95" t="s">
        <v>4407</v>
      </c>
      <c r="D95" t="s">
        <v>8075</v>
      </c>
      <c r="E95" s="7">
        <v>25</v>
      </c>
      <c r="F95" s="7">
        <v>9</v>
      </c>
      <c r="G95" t="s">
        <v>8085</v>
      </c>
      <c r="H95">
        <v>1</v>
      </c>
      <c r="I95" t="s">
        <v>8084</v>
      </c>
      <c r="J95" t="s">
        <v>2012</v>
      </c>
    </row>
    <row r="96" spans="1:10">
      <c r="A96">
        <v>2410090297</v>
      </c>
      <c r="B96" t="s">
        <v>1745</v>
      </c>
      <c r="C96" t="s">
        <v>4407</v>
      </c>
      <c r="D96" t="s">
        <v>8075</v>
      </c>
      <c r="E96" s="7">
        <v>25</v>
      </c>
      <c r="F96" s="7">
        <v>9</v>
      </c>
      <c r="G96" t="s">
        <v>8085</v>
      </c>
      <c r="H96">
        <v>1</v>
      </c>
      <c r="I96" t="s">
        <v>8084</v>
      </c>
      <c r="J96" t="s">
        <v>2012</v>
      </c>
    </row>
    <row r="97" spans="1:10">
      <c r="A97">
        <v>2410090298</v>
      </c>
      <c r="B97" t="s">
        <v>1751</v>
      </c>
      <c r="C97" t="s">
        <v>4407</v>
      </c>
      <c r="D97" t="s">
        <v>8075</v>
      </c>
      <c r="E97" s="7">
        <v>25</v>
      </c>
      <c r="F97" s="7">
        <v>9</v>
      </c>
      <c r="G97" t="s">
        <v>8085</v>
      </c>
      <c r="H97">
        <v>1</v>
      </c>
      <c r="I97" t="s">
        <v>8084</v>
      </c>
      <c r="J97" t="s">
        <v>2012</v>
      </c>
    </row>
    <row r="98" spans="1:10">
      <c r="A98">
        <v>2410090299</v>
      </c>
      <c r="B98" t="s">
        <v>1748</v>
      </c>
      <c r="C98" t="s">
        <v>4407</v>
      </c>
      <c r="D98" t="s">
        <v>8075</v>
      </c>
      <c r="E98" s="7">
        <v>25</v>
      </c>
      <c r="F98" s="7">
        <v>9</v>
      </c>
      <c r="G98" t="s">
        <v>8085</v>
      </c>
      <c r="H98">
        <v>1</v>
      </c>
      <c r="I98" t="s">
        <v>8084</v>
      </c>
      <c r="J98" t="s">
        <v>2012</v>
      </c>
    </row>
    <row r="99" spans="1:10">
      <c r="A99">
        <v>2410090300</v>
      </c>
      <c r="B99" t="s">
        <v>1755</v>
      </c>
      <c r="C99" t="s">
        <v>4407</v>
      </c>
      <c r="D99" t="s">
        <v>8075</v>
      </c>
      <c r="E99" s="7">
        <v>25</v>
      </c>
      <c r="F99" s="7">
        <v>9</v>
      </c>
      <c r="G99" t="s">
        <v>8085</v>
      </c>
      <c r="H99">
        <v>1</v>
      </c>
      <c r="I99" t="s">
        <v>8084</v>
      </c>
      <c r="J99" t="s">
        <v>2012</v>
      </c>
    </row>
    <row r="100" spans="1:10">
      <c r="A100">
        <v>2410090302</v>
      </c>
      <c r="B100" t="s">
        <v>1783</v>
      </c>
      <c r="C100" t="s">
        <v>4407</v>
      </c>
      <c r="D100" t="s">
        <v>8075</v>
      </c>
      <c r="E100" s="7">
        <v>10</v>
      </c>
      <c r="F100" s="7">
        <v>7</v>
      </c>
      <c r="G100" t="s">
        <v>8083</v>
      </c>
      <c r="H100">
        <v>1</v>
      </c>
      <c r="I100" t="s">
        <v>8084</v>
      </c>
      <c r="J100" t="s">
        <v>2012</v>
      </c>
    </row>
    <row r="101" spans="1:10">
      <c r="A101">
        <v>2410090303</v>
      </c>
      <c r="B101" t="s">
        <v>1782</v>
      </c>
      <c r="C101" t="s">
        <v>4407</v>
      </c>
      <c r="D101" t="s">
        <v>8075</v>
      </c>
      <c r="E101" s="7">
        <v>10</v>
      </c>
      <c r="F101" s="7">
        <v>7</v>
      </c>
      <c r="G101" t="s">
        <v>8083</v>
      </c>
      <c r="H101">
        <v>1</v>
      </c>
      <c r="I101" t="s">
        <v>8084</v>
      </c>
      <c r="J101" t="s">
        <v>2012</v>
      </c>
    </row>
    <row r="102" spans="1:10">
      <c r="A102">
        <v>2410090305</v>
      </c>
      <c r="B102" t="s">
        <v>1973</v>
      </c>
      <c r="C102" t="s">
        <v>4407</v>
      </c>
      <c r="D102" t="s">
        <v>8075</v>
      </c>
      <c r="E102" s="7">
        <v>10</v>
      </c>
      <c r="F102" s="7">
        <v>7</v>
      </c>
      <c r="G102" t="s">
        <v>8083</v>
      </c>
      <c r="H102">
        <v>1</v>
      </c>
      <c r="I102" t="s">
        <v>8084</v>
      </c>
      <c r="J102" t="s">
        <v>2012</v>
      </c>
    </row>
    <row r="103" spans="1:10">
      <c r="A103">
        <v>2410090306</v>
      </c>
      <c r="B103" t="s">
        <v>1831</v>
      </c>
      <c r="C103" t="s">
        <v>4407</v>
      </c>
      <c r="D103" t="s">
        <v>8075</v>
      </c>
      <c r="E103" s="7">
        <v>10</v>
      </c>
      <c r="F103" s="7">
        <v>7</v>
      </c>
      <c r="G103" t="s">
        <v>8083</v>
      </c>
      <c r="H103">
        <v>1</v>
      </c>
      <c r="I103" t="s">
        <v>8084</v>
      </c>
      <c r="J103" t="s">
        <v>2012</v>
      </c>
    </row>
    <row r="104" spans="1:10">
      <c r="A104">
        <v>2410090307</v>
      </c>
      <c r="B104" t="s">
        <v>1832</v>
      </c>
      <c r="C104" t="s">
        <v>4407</v>
      </c>
      <c r="D104" t="s">
        <v>8075</v>
      </c>
      <c r="E104" s="7">
        <v>10</v>
      </c>
      <c r="F104" s="7">
        <v>7</v>
      </c>
      <c r="G104" t="s">
        <v>8083</v>
      </c>
      <c r="H104">
        <v>1</v>
      </c>
      <c r="I104" t="s">
        <v>8084</v>
      </c>
      <c r="J104" t="s">
        <v>2012</v>
      </c>
    </row>
    <row r="105" spans="1:10">
      <c r="A105">
        <v>2410090308</v>
      </c>
      <c r="B105" t="s">
        <v>1798</v>
      </c>
      <c r="C105" t="s">
        <v>4407</v>
      </c>
      <c r="D105" t="s">
        <v>8075</v>
      </c>
      <c r="E105" s="7">
        <v>10</v>
      </c>
      <c r="F105" s="7">
        <v>7</v>
      </c>
      <c r="G105" t="s">
        <v>8083</v>
      </c>
      <c r="H105">
        <v>1</v>
      </c>
      <c r="I105" t="s">
        <v>8084</v>
      </c>
      <c r="J105" t="s">
        <v>2012</v>
      </c>
    </row>
    <row r="106" spans="1:10">
      <c r="A106">
        <v>2410090309</v>
      </c>
      <c r="B106" t="s">
        <v>1799</v>
      </c>
      <c r="C106" t="s">
        <v>4407</v>
      </c>
      <c r="D106" t="s">
        <v>8075</v>
      </c>
      <c r="E106" s="7">
        <v>10</v>
      </c>
      <c r="F106" s="7">
        <v>7</v>
      </c>
      <c r="G106" t="s">
        <v>8083</v>
      </c>
      <c r="H106">
        <v>1</v>
      </c>
      <c r="I106" t="s">
        <v>8084</v>
      </c>
      <c r="J106" t="s">
        <v>2012</v>
      </c>
    </row>
    <row r="107" spans="1:10">
      <c r="A107">
        <v>2410090310</v>
      </c>
      <c r="B107" t="s">
        <v>1710</v>
      </c>
      <c r="C107" t="s">
        <v>4407</v>
      </c>
      <c r="D107" t="s">
        <v>8075</v>
      </c>
      <c r="E107" s="7">
        <v>25</v>
      </c>
      <c r="F107" s="7">
        <v>9</v>
      </c>
      <c r="G107" t="s">
        <v>8085</v>
      </c>
      <c r="H107">
        <v>1</v>
      </c>
      <c r="I107" t="s">
        <v>8084</v>
      </c>
      <c r="J107" t="s">
        <v>2012</v>
      </c>
    </row>
    <row r="108" spans="1:10">
      <c r="A108">
        <v>2410090317</v>
      </c>
      <c r="B108" t="s">
        <v>1833</v>
      </c>
      <c r="C108" t="s">
        <v>4407</v>
      </c>
      <c r="D108" t="s">
        <v>8075</v>
      </c>
      <c r="E108" s="7">
        <v>10</v>
      </c>
      <c r="F108" s="7">
        <v>7</v>
      </c>
      <c r="G108" t="s">
        <v>8083</v>
      </c>
      <c r="H108">
        <v>1</v>
      </c>
      <c r="I108" t="s">
        <v>8084</v>
      </c>
      <c r="J108" t="s">
        <v>2012</v>
      </c>
    </row>
    <row r="109" spans="1:10">
      <c r="A109">
        <v>2410100007</v>
      </c>
      <c r="B109" t="s">
        <v>1721</v>
      </c>
      <c r="C109" t="s">
        <v>4407</v>
      </c>
      <c r="D109" t="s">
        <v>8075</v>
      </c>
      <c r="E109" s="7" t="s">
        <v>8076</v>
      </c>
      <c r="F109" s="7" t="s">
        <v>8076</v>
      </c>
      <c r="G109" t="s">
        <v>1625</v>
      </c>
      <c r="H109">
        <v>1</v>
      </c>
      <c r="I109" t="s">
        <v>8092</v>
      </c>
      <c r="J109" t="s">
        <v>2012</v>
      </c>
    </row>
    <row r="110" spans="1:10">
      <c r="A110">
        <v>2410100010</v>
      </c>
      <c r="B110" t="s">
        <v>1834</v>
      </c>
      <c r="C110" t="s">
        <v>4407</v>
      </c>
      <c r="D110" t="s">
        <v>8075</v>
      </c>
      <c r="E110" s="7">
        <v>25</v>
      </c>
      <c r="F110" s="7">
        <v>7</v>
      </c>
      <c r="G110" t="s">
        <v>8093</v>
      </c>
      <c r="H110">
        <v>1</v>
      </c>
      <c r="I110" t="s">
        <v>8092</v>
      </c>
      <c r="J110" t="s">
        <v>2012</v>
      </c>
    </row>
    <row r="111" spans="1:10">
      <c r="A111">
        <v>2410100014</v>
      </c>
      <c r="B111" t="s">
        <v>1976</v>
      </c>
      <c r="C111" t="s">
        <v>7109</v>
      </c>
      <c r="D111" t="s">
        <v>8075</v>
      </c>
      <c r="E111" s="7">
        <v>100000</v>
      </c>
      <c r="F111" s="7">
        <v>10</v>
      </c>
      <c r="G111" t="s">
        <v>8094</v>
      </c>
      <c r="H111">
        <v>1</v>
      </c>
      <c r="I111" t="s">
        <v>8092</v>
      </c>
      <c r="J111" t="s">
        <v>2012</v>
      </c>
    </row>
    <row r="112" spans="1:10">
      <c r="A112">
        <v>2410110027</v>
      </c>
      <c r="B112" t="s">
        <v>1835</v>
      </c>
      <c r="C112" t="s">
        <v>4407</v>
      </c>
      <c r="D112" t="s">
        <v>8095</v>
      </c>
      <c r="E112" s="7">
        <v>140</v>
      </c>
      <c r="F112" s="7">
        <v>120</v>
      </c>
      <c r="G112" t="s">
        <v>8096</v>
      </c>
      <c r="H112">
        <v>1</v>
      </c>
      <c r="I112" t="s">
        <v>8097</v>
      </c>
      <c r="J112" t="s">
        <v>2012</v>
      </c>
    </row>
    <row r="113" spans="1:10">
      <c r="A113">
        <v>2410110028</v>
      </c>
      <c r="B113" t="s">
        <v>1836</v>
      </c>
      <c r="C113" t="s">
        <v>4407</v>
      </c>
      <c r="D113" t="s">
        <v>8095</v>
      </c>
      <c r="E113" s="7">
        <v>140</v>
      </c>
      <c r="F113" s="7">
        <v>120</v>
      </c>
      <c r="G113" t="s">
        <v>8096</v>
      </c>
      <c r="H113">
        <v>1</v>
      </c>
      <c r="I113" t="s">
        <v>8097</v>
      </c>
      <c r="J113" t="s">
        <v>2012</v>
      </c>
    </row>
    <row r="114" spans="1:10">
      <c r="A114">
        <v>2410110036</v>
      </c>
      <c r="B114" t="s">
        <v>1837</v>
      </c>
      <c r="C114" t="s">
        <v>4407</v>
      </c>
      <c r="D114" t="s">
        <v>8095</v>
      </c>
      <c r="E114" s="7">
        <v>140</v>
      </c>
      <c r="F114" s="7">
        <v>120</v>
      </c>
      <c r="G114" t="s">
        <v>8096</v>
      </c>
      <c r="H114">
        <v>1</v>
      </c>
      <c r="I114" t="s">
        <v>8097</v>
      </c>
      <c r="J114" t="s">
        <v>2012</v>
      </c>
    </row>
    <row r="115" spans="1:10">
      <c r="A115">
        <v>2410110037</v>
      </c>
      <c r="B115" t="s">
        <v>1838</v>
      </c>
      <c r="C115" t="s">
        <v>4407</v>
      </c>
      <c r="D115" t="s">
        <v>8095</v>
      </c>
      <c r="E115" s="7">
        <v>140</v>
      </c>
      <c r="F115" s="7">
        <v>120</v>
      </c>
      <c r="G115" t="s">
        <v>8096</v>
      </c>
      <c r="H115">
        <v>1</v>
      </c>
      <c r="I115" t="s">
        <v>8097</v>
      </c>
      <c r="J115" t="s">
        <v>2012</v>
      </c>
    </row>
    <row r="116" spans="1:10">
      <c r="A116">
        <v>2410110038</v>
      </c>
      <c r="B116" t="s">
        <v>1839</v>
      </c>
      <c r="C116" t="s">
        <v>4407</v>
      </c>
      <c r="D116" t="s">
        <v>8095</v>
      </c>
      <c r="E116" s="7">
        <v>140</v>
      </c>
      <c r="F116" s="7">
        <v>120</v>
      </c>
      <c r="G116" t="s">
        <v>8096</v>
      </c>
      <c r="H116">
        <v>1</v>
      </c>
      <c r="I116" t="s">
        <v>8097</v>
      </c>
      <c r="J116" t="s">
        <v>2012</v>
      </c>
    </row>
    <row r="117" spans="1:10">
      <c r="A117">
        <v>2410110039</v>
      </c>
      <c r="B117" t="s">
        <v>1840</v>
      </c>
      <c r="C117" t="s">
        <v>7109</v>
      </c>
      <c r="D117" t="s">
        <v>8095</v>
      </c>
      <c r="E117" s="7">
        <v>20</v>
      </c>
      <c r="F117" s="7">
        <v>90</v>
      </c>
      <c r="G117" t="s">
        <v>8096</v>
      </c>
      <c r="H117">
        <v>1</v>
      </c>
      <c r="I117" t="s">
        <v>8097</v>
      </c>
      <c r="J117" t="s">
        <v>2012</v>
      </c>
    </row>
    <row r="118" spans="1:10">
      <c r="A118">
        <v>2410110040</v>
      </c>
      <c r="B118" t="s">
        <v>1841</v>
      </c>
      <c r="C118" t="s">
        <v>7109</v>
      </c>
      <c r="D118" t="s">
        <v>8095</v>
      </c>
      <c r="E118" s="7">
        <v>20</v>
      </c>
      <c r="F118" s="7">
        <v>90</v>
      </c>
      <c r="G118" t="s">
        <v>8096</v>
      </c>
      <c r="H118">
        <v>1</v>
      </c>
      <c r="I118" t="s">
        <v>8097</v>
      </c>
      <c r="J118" t="s">
        <v>2012</v>
      </c>
    </row>
    <row r="119" spans="1:10">
      <c r="A119">
        <v>2410110041</v>
      </c>
      <c r="B119" t="s">
        <v>1842</v>
      </c>
      <c r="C119" t="s">
        <v>7109</v>
      </c>
      <c r="D119" t="s">
        <v>8095</v>
      </c>
      <c r="E119" s="7">
        <v>20</v>
      </c>
      <c r="F119" s="7">
        <v>90</v>
      </c>
      <c r="G119" t="s">
        <v>8096</v>
      </c>
      <c r="H119">
        <v>1</v>
      </c>
      <c r="I119" t="s">
        <v>8097</v>
      </c>
      <c r="J119" t="s">
        <v>2012</v>
      </c>
    </row>
    <row r="120" spans="1:10">
      <c r="A120">
        <v>2410110043</v>
      </c>
      <c r="B120" t="s">
        <v>1843</v>
      </c>
      <c r="C120" t="s">
        <v>7109</v>
      </c>
      <c r="D120" t="s">
        <v>8095</v>
      </c>
      <c r="E120" s="7">
        <v>20</v>
      </c>
      <c r="F120" s="7">
        <v>90</v>
      </c>
      <c r="G120" t="s">
        <v>8096</v>
      </c>
      <c r="H120">
        <v>1</v>
      </c>
      <c r="I120" t="s">
        <v>8097</v>
      </c>
      <c r="J120" t="s">
        <v>2012</v>
      </c>
    </row>
    <row r="121" spans="1:10">
      <c r="A121">
        <v>2410110044</v>
      </c>
      <c r="B121" t="s">
        <v>1844</v>
      </c>
      <c r="C121" t="s">
        <v>7109</v>
      </c>
      <c r="D121" t="s">
        <v>8095</v>
      </c>
      <c r="E121" s="7">
        <v>20</v>
      </c>
      <c r="F121" s="7">
        <v>90</v>
      </c>
      <c r="G121" t="s">
        <v>8096</v>
      </c>
      <c r="H121">
        <v>1</v>
      </c>
      <c r="I121" t="s">
        <v>8097</v>
      </c>
      <c r="J121" t="s">
        <v>2012</v>
      </c>
    </row>
    <row r="122" spans="1:10">
      <c r="A122">
        <v>2410110073</v>
      </c>
      <c r="B122" t="s">
        <v>1845</v>
      </c>
      <c r="C122" t="s">
        <v>7109</v>
      </c>
      <c r="D122" t="s">
        <v>8095</v>
      </c>
      <c r="E122" s="7" t="s">
        <v>8076</v>
      </c>
      <c r="F122" s="7" t="s">
        <v>8076</v>
      </c>
      <c r="G122" t="s">
        <v>8096</v>
      </c>
      <c r="H122">
        <v>1</v>
      </c>
      <c r="I122" t="s">
        <v>8097</v>
      </c>
      <c r="J122" t="s">
        <v>2012</v>
      </c>
    </row>
    <row r="123" spans="1:10">
      <c r="A123">
        <v>2410110074</v>
      </c>
      <c r="B123" t="s">
        <v>1846</v>
      </c>
      <c r="C123" t="s">
        <v>7109</v>
      </c>
      <c r="D123" t="s">
        <v>8095</v>
      </c>
      <c r="E123" s="7" t="s">
        <v>8076</v>
      </c>
      <c r="F123" s="7" t="s">
        <v>8076</v>
      </c>
      <c r="G123" t="s">
        <v>8096</v>
      </c>
      <c r="H123">
        <v>1</v>
      </c>
      <c r="I123" t="s">
        <v>8097</v>
      </c>
      <c r="J123" t="s">
        <v>2012</v>
      </c>
    </row>
    <row r="124" spans="1:10">
      <c r="A124">
        <v>2410110075</v>
      </c>
      <c r="B124" t="s">
        <v>1847</v>
      </c>
      <c r="C124" t="s">
        <v>7109</v>
      </c>
      <c r="D124" t="s">
        <v>8095</v>
      </c>
      <c r="E124" s="7" t="s">
        <v>8076</v>
      </c>
      <c r="F124" s="7" t="s">
        <v>8076</v>
      </c>
      <c r="G124" t="s">
        <v>8096</v>
      </c>
      <c r="H124">
        <v>1</v>
      </c>
      <c r="I124" t="s">
        <v>8097</v>
      </c>
      <c r="J124" t="s">
        <v>2012</v>
      </c>
    </row>
    <row r="125" spans="1:10">
      <c r="A125">
        <v>2410110076</v>
      </c>
      <c r="B125" t="s">
        <v>1848</v>
      </c>
      <c r="C125" t="s">
        <v>7109</v>
      </c>
      <c r="D125" t="s">
        <v>8095</v>
      </c>
      <c r="E125" s="7" t="s">
        <v>8076</v>
      </c>
      <c r="F125" s="7" t="s">
        <v>8076</v>
      </c>
      <c r="G125" t="s">
        <v>8096</v>
      </c>
      <c r="H125">
        <v>1</v>
      </c>
      <c r="I125" t="s">
        <v>8097</v>
      </c>
      <c r="J125" t="s">
        <v>2012</v>
      </c>
    </row>
    <row r="126" spans="1:10">
      <c r="A126">
        <v>2410110077</v>
      </c>
      <c r="B126" t="s">
        <v>1849</v>
      </c>
      <c r="C126" t="s">
        <v>7109</v>
      </c>
      <c r="D126" t="s">
        <v>8095</v>
      </c>
      <c r="E126" s="7" t="s">
        <v>8076</v>
      </c>
      <c r="F126" s="7" t="s">
        <v>8076</v>
      </c>
      <c r="G126" t="s">
        <v>8096</v>
      </c>
      <c r="H126">
        <v>1</v>
      </c>
      <c r="I126" t="s">
        <v>8097</v>
      </c>
      <c r="J126" t="s">
        <v>2012</v>
      </c>
    </row>
    <row r="127" spans="1:10">
      <c r="A127">
        <v>2410110078</v>
      </c>
      <c r="B127" t="s">
        <v>1850</v>
      </c>
      <c r="C127" t="s">
        <v>7109</v>
      </c>
      <c r="D127" t="s">
        <v>8095</v>
      </c>
      <c r="E127" s="7" t="s">
        <v>8076</v>
      </c>
      <c r="F127" s="7" t="s">
        <v>8076</v>
      </c>
      <c r="G127" t="s">
        <v>8096</v>
      </c>
      <c r="H127">
        <v>1</v>
      </c>
      <c r="I127" t="s">
        <v>8097</v>
      </c>
      <c r="J127" t="s">
        <v>2012</v>
      </c>
    </row>
    <row r="128" spans="1:10">
      <c r="A128">
        <v>2410110079</v>
      </c>
      <c r="B128" t="s">
        <v>1851</v>
      </c>
      <c r="C128" t="s">
        <v>7109</v>
      </c>
      <c r="D128" t="s">
        <v>8095</v>
      </c>
      <c r="E128" s="7" t="s">
        <v>8076</v>
      </c>
      <c r="F128" s="7" t="s">
        <v>8076</v>
      </c>
      <c r="G128" t="s">
        <v>8096</v>
      </c>
      <c r="H128">
        <v>1</v>
      </c>
      <c r="I128" t="s">
        <v>8097</v>
      </c>
      <c r="J128" t="s">
        <v>2012</v>
      </c>
    </row>
    <row r="129" spans="1:10">
      <c r="A129">
        <v>2410110080</v>
      </c>
      <c r="B129" t="s">
        <v>1852</v>
      </c>
      <c r="C129" t="s">
        <v>7109</v>
      </c>
      <c r="D129" t="s">
        <v>8095</v>
      </c>
      <c r="E129" s="7" t="s">
        <v>8076</v>
      </c>
      <c r="F129" s="7" t="s">
        <v>8076</v>
      </c>
      <c r="G129" t="s">
        <v>8096</v>
      </c>
      <c r="H129">
        <v>1</v>
      </c>
      <c r="I129" t="s">
        <v>8097</v>
      </c>
      <c r="J129" t="s">
        <v>2012</v>
      </c>
    </row>
    <row r="130" spans="1:10">
      <c r="A130">
        <v>2410110081</v>
      </c>
      <c r="B130" t="s">
        <v>1853</v>
      </c>
      <c r="C130" t="s">
        <v>7109</v>
      </c>
      <c r="D130" t="s">
        <v>8095</v>
      </c>
      <c r="E130" s="7" t="s">
        <v>8076</v>
      </c>
      <c r="F130" s="7" t="s">
        <v>8076</v>
      </c>
      <c r="G130" t="s">
        <v>8096</v>
      </c>
      <c r="H130">
        <v>1</v>
      </c>
      <c r="I130" t="s">
        <v>8097</v>
      </c>
      <c r="J130" t="s">
        <v>2012</v>
      </c>
    </row>
    <row r="131" spans="1:10">
      <c r="A131">
        <v>2410110082</v>
      </c>
      <c r="B131" t="s">
        <v>1854</v>
      </c>
      <c r="C131" t="s">
        <v>7109</v>
      </c>
      <c r="D131" t="s">
        <v>8095</v>
      </c>
      <c r="E131" s="7" t="s">
        <v>8076</v>
      </c>
      <c r="F131" s="7" t="s">
        <v>8076</v>
      </c>
      <c r="G131" t="s">
        <v>8096</v>
      </c>
      <c r="H131">
        <v>1</v>
      </c>
      <c r="I131" t="s">
        <v>8097</v>
      </c>
      <c r="J131" t="s">
        <v>2012</v>
      </c>
    </row>
    <row r="132" spans="1:10">
      <c r="A132">
        <v>2410110088</v>
      </c>
      <c r="B132" t="s">
        <v>1719</v>
      </c>
      <c r="C132" t="s">
        <v>4407</v>
      </c>
      <c r="D132" t="s">
        <v>8095</v>
      </c>
      <c r="E132" s="7">
        <v>100</v>
      </c>
      <c r="F132" s="7">
        <v>90</v>
      </c>
      <c r="G132" t="s">
        <v>8096</v>
      </c>
      <c r="H132">
        <v>1</v>
      </c>
      <c r="I132" t="s">
        <v>8097</v>
      </c>
      <c r="J132" t="s">
        <v>2012</v>
      </c>
    </row>
    <row r="133" spans="1:10">
      <c r="A133">
        <v>2410110089</v>
      </c>
      <c r="B133" t="s">
        <v>1716</v>
      </c>
      <c r="C133" t="s">
        <v>4407</v>
      </c>
      <c r="D133" t="s">
        <v>8095</v>
      </c>
      <c r="E133" s="7">
        <v>100</v>
      </c>
      <c r="F133" s="7">
        <v>90</v>
      </c>
      <c r="G133" t="s">
        <v>8096</v>
      </c>
      <c r="H133">
        <v>1</v>
      </c>
      <c r="I133" t="s">
        <v>8097</v>
      </c>
      <c r="J133" t="s">
        <v>2012</v>
      </c>
    </row>
    <row r="134" spans="1:10">
      <c r="A134">
        <v>2410110090</v>
      </c>
      <c r="B134" t="s">
        <v>1711</v>
      </c>
      <c r="C134" t="s">
        <v>4407</v>
      </c>
      <c r="D134" t="s">
        <v>8095</v>
      </c>
      <c r="E134" s="7">
        <v>100</v>
      </c>
      <c r="F134" s="7">
        <v>90</v>
      </c>
      <c r="G134" t="s">
        <v>8096</v>
      </c>
      <c r="H134">
        <v>1</v>
      </c>
      <c r="I134" t="s">
        <v>8097</v>
      </c>
      <c r="J134" t="s">
        <v>2012</v>
      </c>
    </row>
    <row r="135" spans="1:10">
      <c r="A135">
        <v>2410110091</v>
      </c>
      <c r="B135" t="s">
        <v>1763</v>
      </c>
      <c r="C135" t="s">
        <v>4407</v>
      </c>
      <c r="D135" t="s">
        <v>8095</v>
      </c>
      <c r="E135" s="7">
        <v>100</v>
      </c>
      <c r="F135" s="7">
        <v>90</v>
      </c>
      <c r="G135" t="s">
        <v>8096</v>
      </c>
      <c r="H135">
        <v>1</v>
      </c>
      <c r="I135" t="s">
        <v>8097</v>
      </c>
      <c r="J135" t="s">
        <v>2012</v>
      </c>
    </row>
    <row r="136" spans="1:10">
      <c r="A136">
        <v>2410110103</v>
      </c>
      <c r="B136" t="s">
        <v>1980</v>
      </c>
      <c r="C136" t="s">
        <v>4407</v>
      </c>
      <c r="D136" t="s">
        <v>8095</v>
      </c>
      <c r="E136" s="7">
        <v>100</v>
      </c>
      <c r="F136" s="7">
        <v>90</v>
      </c>
      <c r="G136" t="s">
        <v>8096</v>
      </c>
      <c r="H136">
        <v>1</v>
      </c>
      <c r="I136" t="s">
        <v>8097</v>
      </c>
      <c r="J136" t="s">
        <v>2012</v>
      </c>
    </row>
    <row r="137" spans="1:10">
      <c r="A137">
        <v>2410110104</v>
      </c>
      <c r="B137" t="s">
        <v>1979</v>
      </c>
      <c r="C137" t="s">
        <v>4407</v>
      </c>
      <c r="D137" t="s">
        <v>8095</v>
      </c>
      <c r="E137" s="7">
        <v>100</v>
      </c>
      <c r="F137" s="7">
        <v>90</v>
      </c>
      <c r="G137" t="s">
        <v>8096</v>
      </c>
      <c r="H137">
        <v>1</v>
      </c>
      <c r="I137" t="s">
        <v>8097</v>
      </c>
      <c r="J137" t="s">
        <v>2012</v>
      </c>
    </row>
    <row r="138" spans="1:10">
      <c r="A138">
        <v>2410110105</v>
      </c>
      <c r="B138" t="s">
        <v>1978</v>
      </c>
      <c r="C138" t="s">
        <v>4407</v>
      </c>
      <c r="D138" t="s">
        <v>8095</v>
      </c>
      <c r="E138" s="7">
        <v>100</v>
      </c>
      <c r="F138" s="7">
        <v>90</v>
      </c>
      <c r="G138" t="s">
        <v>8096</v>
      </c>
      <c r="H138">
        <v>1</v>
      </c>
      <c r="I138" t="s">
        <v>8097</v>
      </c>
      <c r="J138" t="s">
        <v>2012</v>
      </c>
    </row>
    <row r="139" spans="1:10">
      <c r="A139">
        <v>2410110106</v>
      </c>
      <c r="B139" t="s">
        <v>1977</v>
      </c>
      <c r="C139" t="s">
        <v>4407</v>
      </c>
      <c r="D139" t="s">
        <v>8095</v>
      </c>
      <c r="E139" s="7">
        <v>100</v>
      </c>
      <c r="F139" s="7">
        <v>90</v>
      </c>
      <c r="G139" t="s">
        <v>8096</v>
      </c>
      <c r="H139">
        <v>1</v>
      </c>
      <c r="I139" t="s">
        <v>8097</v>
      </c>
      <c r="J139" t="s">
        <v>2012</v>
      </c>
    </row>
    <row r="140" spans="1:10">
      <c r="A140">
        <v>2410120036</v>
      </c>
      <c r="B140" t="s">
        <v>8098</v>
      </c>
      <c r="C140" t="s">
        <v>4407</v>
      </c>
      <c r="D140" t="s">
        <v>8075</v>
      </c>
      <c r="E140" s="7">
        <v>25</v>
      </c>
      <c r="F140" s="7">
        <v>7</v>
      </c>
      <c r="G140" t="s">
        <v>8090</v>
      </c>
      <c r="H140">
        <v>1</v>
      </c>
      <c r="I140" t="s">
        <v>8099</v>
      </c>
      <c r="J140" t="s">
        <v>2012</v>
      </c>
    </row>
    <row r="141" spans="1:10">
      <c r="A141">
        <v>2410120037</v>
      </c>
      <c r="B141" t="s">
        <v>1794</v>
      </c>
      <c r="C141" t="s">
        <v>4407</v>
      </c>
      <c r="D141" t="s">
        <v>8075</v>
      </c>
      <c r="E141" s="7">
        <v>40</v>
      </c>
      <c r="F141" s="7">
        <v>7</v>
      </c>
      <c r="G141" t="s">
        <v>1625</v>
      </c>
      <c r="H141">
        <v>1</v>
      </c>
      <c r="I141" t="s">
        <v>8099</v>
      </c>
      <c r="J141" t="s">
        <v>2012</v>
      </c>
    </row>
    <row r="142" spans="1:10">
      <c r="A142">
        <v>2410120051</v>
      </c>
      <c r="B142" t="s">
        <v>1855</v>
      </c>
      <c r="C142" t="s">
        <v>4407</v>
      </c>
      <c r="D142" t="s">
        <v>8088</v>
      </c>
      <c r="E142" s="7">
        <v>960</v>
      </c>
      <c r="F142" s="7">
        <v>120</v>
      </c>
      <c r="G142" t="s">
        <v>8090</v>
      </c>
      <c r="H142">
        <v>1</v>
      </c>
      <c r="I142" t="s">
        <v>8099</v>
      </c>
      <c r="J142" t="s">
        <v>2012</v>
      </c>
    </row>
    <row r="143" spans="1:10">
      <c r="A143">
        <v>2410120053</v>
      </c>
      <c r="B143" t="s">
        <v>1779</v>
      </c>
      <c r="C143" t="s">
        <v>5538</v>
      </c>
      <c r="D143" t="s">
        <v>8075</v>
      </c>
      <c r="E143" s="7">
        <v>1000</v>
      </c>
      <c r="F143" s="7">
        <v>7</v>
      </c>
      <c r="G143" t="s">
        <v>8090</v>
      </c>
      <c r="H143">
        <v>1</v>
      </c>
      <c r="I143" t="s">
        <v>8099</v>
      </c>
      <c r="J143" t="s">
        <v>2012</v>
      </c>
    </row>
    <row r="144" spans="1:10">
      <c r="A144">
        <v>2410120058</v>
      </c>
      <c r="B144" t="s">
        <v>8100</v>
      </c>
      <c r="C144" t="s">
        <v>4407</v>
      </c>
      <c r="D144" t="s">
        <v>8075</v>
      </c>
      <c r="E144" s="7">
        <v>1</v>
      </c>
      <c r="F144" s="7">
        <v>5</v>
      </c>
      <c r="G144" t="s">
        <v>8090</v>
      </c>
      <c r="H144">
        <v>1</v>
      </c>
      <c r="I144" t="s">
        <v>8099</v>
      </c>
      <c r="J144" t="s">
        <v>2012</v>
      </c>
    </row>
    <row r="145" spans="1:10">
      <c r="A145">
        <v>2410130017</v>
      </c>
      <c r="B145" t="s">
        <v>1809</v>
      </c>
      <c r="C145" t="s">
        <v>8101</v>
      </c>
      <c r="D145" t="s">
        <v>8095</v>
      </c>
      <c r="E145" s="7">
        <v>1000</v>
      </c>
      <c r="F145" s="7">
        <v>240</v>
      </c>
      <c r="G145" t="s">
        <v>8102</v>
      </c>
      <c r="H145">
        <v>1</v>
      </c>
      <c r="I145" t="s">
        <v>8103</v>
      </c>
      <c r="J145" t="s">
        <v>2012</v>
      </c>
    </row>
    <row r="146" spans="1:10">
      <c r="A146">
        <v>2410150008</v>
      </c>
      <c r="B146" t="s">
        <v>1656</v>
      </c>
      <c r="C146" t="s">
        <v>4407</v>
      </c>
      <c r="D146" t="s">
        <v>8075</v>
      </c>
      <c r="E146" s="7">
        <v>25</v>
      </c>
      <c r="F146" s="7">
        <v>7</v>
      </c>
      <c r="G146" t="s">
        <v>8090</v>
      </c>
      <c r="H146">
        <v>1</v>
      </c>
      <c r="I146" t="s">
        <v>8104</v>
      </c>
      <c r="J146" t="s">
        <v>2012</v>
      </c>
    </row>
    <row r="147" spans="1:10">
      <c r="A147">
        <v>2410160010</v>
      </c>
      <c r="B147" t="s">
        <v>1727</v>
      </c>
      <c r="C147" t="s">
        <v>2598</v>
      </c>
      <c r="D147" t="s">
        <v>8095</v>
      </c>
      <c r="E147" s="7">
        <v>10</v>
      </c>
      <c r="F147" s="7">
        <v>90</v>
      </c>
      <c r="G147" t="s">
        <v>8105</v>
      </c>
      <c r="H147">
        <v>1</v>
      </c>
      <c r="I147" t="s">
        <v>8106</v>
      </c>
      <c r="J147" t="s">
        <v>2012</v>
      </c>
    </row>
    <row r="148" spans="1:10">
      <c r="A148">
        <v>2410170035</v>
      </c>
      <c r="B148" t="s">
        <v>1859</v>
      </c>
      <c r="C148" t="s">
        <v>7109</v>
      </c>
      <c r="D148" t="s">
        <v>8095</v>
      </c>
      <c r="E148" s="7" t="s">
        <v>8076</v>
      </c>
      <c r="F148" s="7" t="s">
        <v>8076</v>
      </c>
      <c r="G148" t="s">
        <v>8107</v>
      </c>
      <c r="H148">
        <v>1</v>
      </c>
      <c r="I148" t="s">
        <v>8108</v>
      </c>
      <c r="J148" t="s">
        <v>2012</v>
      </c>
    </row>
    <row r="149" spans="1:10">
      <c r="A149">
        <v>2410170036</v>
      </c>
      <c r="B149" t="s">
        <v>1860</v>
      </c>
      <c r="C149" t="s">
        <v>7109</v>
      </c>
      <c r="D149" t="s">
        <v>8095</v>
      </c>
      <c r="E149" s="7" t="s">
        <v>8076</v>
      </c>
      <c r="F149" s="7" t="s">
        <v>8076</v>
      </c>
      <c r="G149" t="s">
        <v>8107</v>
      </c>
      <c r="H149">
        <v>1</v>
      </c>
      <c r="I149" t="s">
        <v>8108</v>
      </c>
      <c r="J149" t="s">
        <v>2012</v>
      </c>
    </row>
    <row r="150" spans="1:10">
      <c r="A150">
        <v>2410170037</v>
      </c>
      <c r="B150" t="s">
        <v>1712</v>
      </c>
      <c r="C150" t="s">
        <v>7109</v>
      </c>
      <c r="D150" t="s">
        <v>8095</v>
      </c>
      <c r="E150" s="7">
        <v>2000000</v>
      </c>
      <c r="F150" s="7">
        <v>90</v>
      </c>
      <c r="G150" t="s">
        <v>8109</v>
      </c>
      <c r="H150">
        <v>1</v>
      </c>
      <c r="I150" t="s">
        <v>8108</v>
      </c>
      <c r="J150" t="s">
        <v>2012</v>
      </c>
    </row>
    <row r="151" spans="1:10">
      <c r="A151">
        <v>2410170038</v>
      </c>
      <c r="B151" t="s">
        <v>1861</v>
      </c>
      <c r="C151" t="s">
        <v>7109</v>
      </c>
      <c r="D151" t="s">
        <v>8095</v>
      </c>
      <c r="E151" s="7">
        <v>100000</v>
      </c>
      <c r="F151" s="7">
        <v>90</v>
      </c>
      <c r="G151" t="s">
        <v>8102</v>
      </c>
      <c r="H151">
        <v>1</v>
      </c>
      <c r="I151" t="s">
        <v>8108</v>
      </c>
      <c r="J151" t="s">
        <v>2012</v>
      </c>
    </row>
    <row r="152" spans="1:10">
      <c r="A152">
        <v>2410170050</v>
      </c>
      <c r="B152" t="s">
        <v>1713</v>
      </c>
      <c r="C152" t="s">
        <v>7109</v>
      </c>
      <c r="D152" t="s">
        <v>8095</v>
      </c>
      <c r="E152" s="7">
        <v>1200</v>
      </c>
      <c r="F152" s="7">
        <v>240</v>
      </c>
      <c r="G152" t="s">
        <v>8102</v>
      </c>
      <c r="H152">
        <v>1</v>
      </c>
      <c r="I152" t="s">
        <v>8108</v>
      </c>
      <c r="J152" t="s">
        <v>2012</v>
      </c>
    </row>
    <row r="153" spans="1:10">
      <c r="A153">
        <v>2410170057</v>
      </c>
      <c r="B153" t="s">
        <v>1863</v>
      </c>
      <c r="C153" t="s">
        <v>4407</v>
      </c>
      <c r="D153" t="s">
        <v>8095</v>
      </c>
      <c r="E153" s="7">
        <v>140</v>
      </c>
      <c r="F153" s="7">
        <v>120</v>
      </c>
      <c r="G153" t="s">
        <v>8096</v>
      </c>
      <c r="H153">
        <v>1</v>
      </c>
      <c r="I153" t="s">
        <v>8108</v>
      </c>
      <c r="J153" t="s">
        <v>2012</v>
      </c>
    </row>
    <row r="154" spans="1:10">
      <c r="A154">
        <v>2410170058</v>
      </c>
      <c r="B154" t="s">
        <v>1864</v>
      </c>
      <c r="C154" t="s">
        <v>4407</v>
      </c>
      <c r="D154" t="s">
        <v>8095</v>
      </c>
      <c r="E154" s="7">
        <v>140</v>
      </c>
      <c r="F154" s="7">
        <v>120</v>
      </c>
      <c r="G154" t="s">
        <v>8096</v>
      </c>
      <c r="H154">
        <v>1</v>
      </c>
      <c r="I154" t="s">
        <v>8108</v>
      </c>
      <c r="J154" t="s">
        <v>2012</v>
      </c>
    </row>
    <row r="155" spans="1:10">
      <c r="A155">
        <v>2410170071</v>
      </c>
      <c r="B155" t="s">
        <v>1807</v>
      </c>
      <c r="C155" t="s">
        <v>7109</v>
      </c>
      <c r="D155" t="s">
        <v>8095</v>
      </c>
      <c r="E155" s="7">
        <v>1000000</v>
      </c>
      <c r="F155" s="7">
        <v>90</v>
      </c>
      <c r="G155" t="s">
        <v>8109</v>
      </c>
      <c r="H155">
        <v>1</v>
      </c>
      <c r="I155" t="s">
        <v>8108</v>
      </c>
      <c r="J155" t="s">
        <v>2012</v>
      </c>
    </row>
    <row r="156" spans="1:10">
      <c r="A156">
        <v>2410170091</v>
      </c>
      <c r="B156" t="s">
        <v>1865</v>
      </c>
      <c r="C156" t="s">
        <v>7109</v>
      </c>
      <c r="D156" t="s">
        <v>8095</v>
      </c>
      <c r="E156" s="7">
        <v>160000</v>
      </c>
      <c r="F156" s="7">
        <v>70</v>
      </c>
      <c r="G156" t="s">
        <v>8107</v>
      </c>
      <c r="H156">
        <v>1</v>
      </c>
      <c r="I156" t="s">
        <v>8108</v>
      </c>
      <c r="J156" t="s">
        <v>2012</v>
      </c>
    </row>
    <row r="157" spans="1:10">
      <c r="A157">
        <v>2410170092</v>
      </c>
      <c r="B157" t="s">
        <v>1866</v>
      </c>
      <c r="C157" t="s">
        <v>7109</v>
      </c>
      <c r="D157" t="s">
        <v>8095</v>
      </c>
      <c r="E157" s="7">
        <v>160000</v>
      </c>
      <c r="F157" s="7">
        <v>70</v>
      </c>
      <c r="G157" t="s">
        <v>8107</v>
      </c>
      <c r="H157">
        <v>1</v>
      </c>
      <c r="I157" t="s">
        <v>8108</v>
      </c>
      <c r="J157" t="s">
        <v>2012</v>
      </c>
    </row>
    <row r="158" spans="1:10">
      <c r="A158">
        <v>2410170205</v>
      </c>
      <c r="B158" t="s">
        <v>1761</v>
      </c>
      <c r="C158" t="s">
        <v>7109</v>
      </c>
      <c r="D158" t="s">
        <v>8095</v>
      </c>
      <c r="E158" s="7">
        <v>160000</v>
      </c>
      <c r="F158" s="7">
        <v>70</v>
      </c>
      <c r="G158" t="s">
        <v>8107</v>
      </c>
      <c r="H158">
        <v>1</v>
      </c>
      <c r="I158" t="s">
        <v>8108</v>
      </c>
      <c r="J158" t="s">
        <v>2012</v>
      </c>
    </row>
    <row r="159" spans="1:10">
      <c r="A159">
        <v>2410170233</v>
      </c>
      <c r="B159" t="s">
        <v>1737</v>
      </c>
      <c r="C159" t="s">
        <v>7109</v>
      </c>
      <c r="D159" t="s">
        <v>8095</v>
      </c>
      <c r="E159" s="7">
        <v>1000000</v>
      </c>
      <c r="F159" s="7">
        <v>90</v>
      </c>
      <c r="G159" t="s">
        <v>8102</v>
      </c>
      <c r="H159">
        <v>1</v>
      </c>
      <c r="I159" t="s">
        <v>8108</v>
      </c>
      <c r="J159" t="s">
        <v>2012</v>
      </c>
    </row>
    <row r="160" spans="1:10">
      <c r="A160">
        <v>2410170238</v>
      </c>
      <c r="B160" t="s">
        <v>1951</v>
      </c>
      <c r="C160" t="s">
        <v>7109</v>
      </c>
      <c r="D160" t="s">
        <v>8095</v>
      </c>
      <c r="E160" s="7">
        <v>160000</v>
      </c>
      <c r="F160" s="7">
        <v>70</v>
      </c>
      <c r="G160" t="s">
        <v>8107</v>
      </c>
      <c r="H160">
        <v>1</v>
      </c>
      <c r="I160" t="s">
        <v>8108</v>
      </c>
      <c r="J160" t="s">
        <v>2012</v>
      </c>
    </row>
    <row r="161" spans="1:10">
      <c r="A161">
        <v>2410170239</v>
      </c>
      <c r="B161" t="s">
        <v>1953</v>
      </c>
      <c r="C161" t="s">
        <v>7109</v>
      </c>
      <c r="D161" t="s">
        <v>8095</v>
      </c>
      <c r="E161" s="7">
        <v>160000</v>
      </c>
      <c r="F161" s="7">
        <v>70</v>
      </c>
      <c r="G161" t="s">
        <v>8107</v>
      </c>
      <c r="H161">
        <v>1</v>
      </c>
      <c r="I161" t="s">
        <v>8108</v>
      </c>
      <c r="J161" t="s">
        <v>2012</v>
      </c>
    </row>
    <row r="162" spans="1:10">
      <c r="A162">
        <v>2410170240</v>
      </c>
      <c r="B162" t="s">
        <v>1952</v>
      </c>
      <c r="C162" t="s">
        <v>7109</v>
      </c>
      <c r="D162" t="s">
        <v>8095</v>
      </c>
      <c r="E162" s="7">
        <v>160000</v>
      </c>
      <c r="F162" s="7">
        <v>70</v>
      </c>
      <c r="G162" t="s">
        <v>8107</v>
      </c>
      <c r="H162">
        <v>1</v>
      </c>
      <c r="I162" t="s">
        <v>8108</v>
      </c>
      <c r="J162" t="s">
        <v>2012</v>
      </c>
    </row>
    <row r="163" spans="1:10">
      <c r="A163">
        <v>2410170242</v>
      </c>
      <c r="B163" t="s">
        <v>1955</v>
      </c>
      <c r="C163" t="s">
        <v>7109</v>
      </c>
      <c r="D163" t="s">
        <v>8095</v>
      </c>
      <c r="E163" s="7">
        <v>160000</v>
      </c>
      <c r="F163" s="7">
        <v>70</v>
      </c>
      <c r="G163" t="s">
        <v>8107</v>
      </c>
      <c r="H163">
        <v>1</v>
      </c>
      <c r="I163" t="s">
        <v>8108</v>
      </c>
      <c r="J163" t="s">
        <v>2012</v>
      </c>
    </row>
    <row r="164" spans="1:10">
      <c r="A164">
        <v>2410170243</v>
      </c>
      <c r="B164" t="s">
        <v>1957</v>
      </c>
      <c r="C164" t="s">
        <v>7109</v>
      </c>
      <c r="D164" t="s">
        <v>8095</v>
      </c>
      <c r="E164" s="7">
        <v>160000</v>
      </c>
      <c r="F164" s="7">
        <v>70</v>
      </c>
      <c r="G164" t="s">
        <v>8107</v>
      </c>
      <c r="H164">
        <v>1</v>
      </c>
      <c r="I164" t="s">
        <v>8108</v>
      </c>
      <c r="J164" t="s">
        <v>2012</v>
      </c>
    </row>
    <row r="165" spans="1:10">
      <c r="A165">
        <v>2410170244</v>
      </c>
      <c r="B165" t="s">
        <v>1956</v>
      </c>
      <c r="C165" t="s">
        <v>7109</v>
      </c>
      <c r="D165" t="s">
        <v>8095</v>
      </c>
      <c r="E165" s="7">
        <v>160000</v>
      </c>
      <c r="F165" s="7">
        <v>70</v>
      </c>
      <c r="G165" t="s">
        <v>8107</v>
      </c>
      <c r="H165">
        <v>1</v>
      </c>
      <c r="I165" t="s">
        <v>8108</v>
      </c>
      <c r="J165" t="s">
        <v>2012</v>
      </c>
    </row>
    <row r="166" spans="1:10">
      <c r="A166">
        <v>2410170245</v>
      </c>
      <c r="B166" t="s">
        <v>1958</v>
      </c>
      <c r="C166" t="s">
        <v>7109</v>
      </c>
      <c r="D166" t="s">
        <v>8095</v>
      </c>
      <c r="E166" s="7">
        <v>160000</v>
      </c>
      <c r="F166" s="7">
        <v>70</v>
      </c>
      <c r="G166" t="s">
        <v>8107</v>
      </c>
      <c r="H166">
        <v>1</v>
      </c>
      <c r="I166" t="s">
        <v>8108</v>
      </c>
      <c r="J166" t="s">
        <v>2012</v>
      </c>
    </row>
    <row r="167" spans="1:10">
      <c r="A167">
        <v>2410190009</v>
      </c>
      <c r="B167" t="s">
        <v>8110</v>
      </c>
      <c r="C167" t="s">
        <v>4407</v>
      </c>
      <c r="D167" t="s">
        <v>8095</v>
      </c>
      <c r="E167" s="7">
        <v>25</v>
      </c>
      <c r="F167" s="7">
        <v>60</v>
      </c>
      <c r="G167" t="s">
        <v>8111</v>
      </c>
      <c r="H167">
        <v>1</v>
      </c>
      <c r="I167" t="s">
        <v>8112</v>
      </c>
      <c r="J167" t="s">
        <v>2012</v>
      </c>
    </row>
    <row r="168" spans="1:10">
      <c r="A168">
        <v>2410190011</v>
      </c>
      <c r="B168" t="s">
        <v>1963</v>
      </c>
      <c r="C168" t="s">
        <v>4407</v>
      </c>
      <c r="D168" t="s">
        <v>8095</v>
      </c>
      <c r="E168" s="7">
        <v>25</v>
      </c>
      <c r="F168" s="7">
        <v>90</v>
      </c>
      <c r="G168" t="s">
        <v>8111</v>
      </c>
      <c r="H168">
        <v>1</v>
      </c>
      <c r="I168" t="s">
        <v>8112</v>
      </c>
      <c r="J168" t="s">
        <v>2012</v>
      </c>
    </row>
    <row r="169" spans="1:10">
      <c r="A169">
        <v>2410200020</v>
      </c>
      <c r="B169" t="s">
        <v>1974</v>
      </c>
      <c r="C169" t="s">
        <v>4407</v>
      </c>
      <c r="D169" t="s">
        <v>8075</v>
      </c>
      <c r="E169" s="7">
        <v>50</v>
      </c>
      <c r="F169" s="7">
        <v>1</v>
      </c>
      <c r="G169" t="s">
        <v>8090</v>
      </c>
      <c r="H169">
        <v>1</v>
      </c>
      <c r="I169" t="s">
        <v>8113</v>
      </c>
      <c r="J169" t="s">
        <v>2012</v>
      </c>
    </row>
    <row r="170" spans="1:10">
      <c r="A170">
        <v>2410200021</v>
      </c>
      <c r="B170" t="s">
        <v>2155</v>
      </c>
      <c r="C170" t="s">
        <v>4407</v>
      </c>
      <c r="D170" t="s">
        <v>8075</v>
      </c>
      <c r="E170" s="7">
        <v>25</v>
      </c>
      <c r="F170" s="7">
        <v>7</v>
      </c>
      <c r="G170" t="s">
        <v>1625</v>
      </c>
      <c r="H170">
        <v>1</v>
      </c>
      <c r="I170" t="s">
        <v>8113</v>
      </c>
      <c r="J170" t="s">
        <v>2012</v>
      </c>
    </row>
    <row r="171" spans="1:10">
      <c r="A171">
        <v>2410210003</v>
      </c>
      <c r="B171" t="s">
        <v>1677</v>
      </c>
      <c r="C171" t="s">
        <v>4407</v>
      </c>
      <c r="D171" t="s">
        <v>8075</v>
      </c>
      <c r="E171" s="7">
        <v>600</v>
      </c>
      <c r="F171" s="7">
        <v>7</v>
      </c>
      <c r="G171" t="s">
        <v>8090</v>
      </c>
      <c r="H171">
        <v>1</v>
      </c>
      <c r="I171" t="s">
        <v>8114</v>
      </c>
      <c r="J171" t="s">
        <v>2012</v>
      </c>
    </row>
    <row r="172" spans="1:10">
      <c r="A172">
        <v>2410210005</v>
      </c>
      <c r="B172" t="s">
        <v>1867</v>
      </c>
      <c r="C172" t="s">
        <v>4407</v>
      </c>
      <c r="D172" t="s">
        <v>8075</v>
      </c>
      <c r="E172" s="7">
        <v>25</v>
      </c>
      <c r="F172" s="7">
        <v>7</v>
      </c>
      <c r="G172" t="s">
        <v>8090</v>
      </c>
      <c r="H172">
        <v>1</v>
      </c>
      <c r="I172" t="s">
        <v>8114</v>
      </c>
      <c r="J172" t="s">
        <v>2012</v>
      </c>
    </row>
    <row r="173" spans="1:10">
      <c r="A173">
        <v>2410210019</v>
      </c>
      <c r="B173" t="s">
        <v>1681</v>
      </c>
      <c r="C173" t="s">
        <v>4407</v>
      </c>
      <c r="D173" t="s">
        <v>8075</v>
      </c>
      <c r="E173" s="7">
        <v>213</v>
      </c>
      <c r="F173" s="7">
        <v>7</v>
      </c>
      <c r="G173" t="s">
        <v>8090</v>
      </c>
      <c r="H173">
        <v>1</v>
      </c>
      <c r="I173" t="s">
        <v>8114</v>
      </c>
      <c r="J173" t="s">
        <v>2012</v>
      </c>
    </row>
    <row r="174" spans="1:10">
      <c r="A174">
        <v>2410220004</v>
      </c>
      <c r="B174" t="s">
        <v>1672</v>
      </c>
      <c r="C174" t="s">
        <v>4407</v>
      </c>
      <c r="D174" t="s">
        <v>8075</v>
      </c>
      <c r="E174" s="7">
        <v>6</v>
      </c>
      <c r="F174" s="7">
        <v>7</v>
      </c>
      <c r="G174" t="s">
        <v>8090</v>
      </c>
      <c r="H174">
        <v>1</v>
      </c>
      <c r="I174" t="s">
        <v>8115</v>
      </c>
      <c r="J174" t="s">
        <v>2012</v>
      </c>
    </row>
    <row r="175" spans="1:10">
      <c r="A175">
        <v>2410260003</v>
      </c>
      <c r="B175" t="s">
        <v>1969</v>
      </c>
      <c r="C175" t="s">
        <v>4407</v>
      </c>
      <c r="D175" t="s">
        <v>8075</v>
      </c>
      <c r="E175" s="7">
        <v>25</v>
      </c>
      <c r="F175" s="7">
        <v>7</v>
      </c>
      <c r="G175" t="s">
        <v>8090</v>
      </c>
      <c r="H175">
        <v>1</v>
      </c>
      <c r="I175" t="s">
        <v>8116</v>
      </c>
      <c r="J175" t="s">
        <v>2012</v>
      </c>
    </row>
    <row r="176" spans="1:10">
      <c r="A176">
        <v>2410260013</v>
      </c>
      <c r="B176" t="s">
        <v>1666</v>
      </c>
      <c r="C176" t="s">
        <v>4407</v>
      </c>
      <c r="D176" t="s">
        <v>8075</v>
      </c>
      <c r="E176" s="7" t="s">
        <v>8076</v>
      </c>
      <c r="F176" s="7" t="s">
        <v>8076</v>
      </c>
      <c r="G176" t="s">
        <v>1625</v>
      </c>
      <c r="H176">
        <v>1</v>
      </c>
      <c r="I176" t="s">
        <v>8116</v>
      </c>
      <c r="J176" t="s">
        <v>2012</v>
      </c>
    </row>
    <row r="177" spans="1:10">
      <c r="A177">
        <v>2410260028</v>
      </c>
      <c r="B177" t="s">
        <v>1780</v>
      </c>
      <c r="C177" t="s">
        <v>4407</v>
      </c>
      <c r="D177" t="s">
        <v>8075</v>
      </c>
      <c r="E177" s="7" t="s">
        <v>8076</v>
      </c>
      <c r="F177" s="7" t="s">
        <v>8076</v>
      </c>
      <c r="G177" t="s">
        <v>1625</v>
      </c>
      <c r="H177">
        <v>1</v>
      </c>
      <c r="I177" t="s">
        <v>8116</v>
      </c>
      <c r="J177" t="s">
        <v>2012</v>
      </c>
    </row>
    <row r="178" spans="1:10">
      <c r="A178">
        <v>2410290002</v>
      </c>
      <c r="B178" t="s">
        <v>1982</v>
      </c>
      <c r="C178" t="s">
        <v>5721</v>
      </c>
      <c r="D178" t="s">
        <v>8075</v>
      </c>
      <c r="E178" s="7">
        <v>1</v>
      </c>
      <c r="F178" s="7">
        <v>7</v>
      </c>
      <c r="G178" t="s">
        <v>8117</v>
      </c>
      <c r="H178">
        <v>1</v>
      </c>
      <c r="I178" t="s">
        <v>8118</v>
      </c>
      <c r="J178" t="s">
        <v>2012</v>
      </c>
    </row>
    <row r="179" spans="1:10">
      <c r="A179">
        <v>2410290046</v>
      </c>
      <c r="B179" t="s">
        <v>1652</v>
      </c>
      <c r="C179" t="s">
        <v>4407</v>
      </c>
      <c r="D179" t="s">
        <v>8119</v>
      </c>
      <c r="E179" s="7">
        <v>25</v>
      </c>
      <c r="F179" s="7">
        <v>15</v>
      </c>
      <c r="G179" t="s">
        <v>8093</v>
      </c>
      <c r="H179">
        <v>1</v>
      </c>
      <c r="I179" t="s">
        <v>8118</v>
      </c>
      <c r="J179" t="s">
        <v>2012</v>
      </c>
    </row>
    <row r="180" spans="1:10">
      <c r="A180">
        <v>2410290066</v>
      </c>
      <c r="B180" t="s">
        <v>1736</v>
      </c>
      <c r="C180" t="s">
        <v>5538</v>
      </c>
      <c r="D180" t="s">
        <v>8075</v>
      </c>
      <c r="E180" s="7">
        <v>1</v>
      </c>
      <c r="F180" s="7">
        <v>7</v>
      </c>
      <c r="G180" t="s">
        <v>8120</v>
      </c>
      <c r="H180">
        <v>1</v>
      </c>
      <c r="I180" t="s">
        <v>8118</v>
      </c>
      <c r="J180" t="s">
        <v>2012</v>
      </c>
    </row>
    <row r="181" spans="1:10">
      <c r="A181">
        <v>2410290067</v>
      </c>
      <c r="B181" t="s">
        <v>1735</v>
      </c>
      <c r="C181" t="s">
        <v>4407</v>
      </c>
      <c r="D181" t="s">
        <v>8075</v>
      </c>
      <c r="E181" s="7">
        <v>1</v>
      </c>
      <c r="F181" s="7">
        <v>5</v>
      </c>
      <c r="G181" t="s">
        <v>8121</v>
      </c>
      <c r="H181">
        <v>1</v>
      </c>
      <c r="I181" t="s">
        <v>8118</v>
      </c>
      <c r="J181" t="s">
        <v>2012</v>
      </c>
    </row>
    <row r="182" spans="1:10">
      <c r="A182">
        <v>2410290068</v>
      </c>
      <c r="B182" t="s">
        <v>1734</v>
      </c>
      <c r="C182" t="s">
        <v>4407</v>
      </c>
      <c r="D182" t="s">
        <v>8075</v>
      </c>
      <c r="E182" s="7">
        <v>25</v>
      </c>
      <c r="F182" s="7">
        <v>7</v>
      </c>
      <c r="G182" t="s">
        <v>8122</v>
      </c>
      <c r="H182">
        <v>1</v>
      </c>
      <c r="I182" t="s">
        <v>8118</v>
      </c>
      <c r="J182" t="s">
        <v>2012</v>
      </c>
    </row>
    <row r="183" spans="1:10">
      <c r="A183">
        <v>2410290090</v>
      </c>
      <c r="B183" t="s">
        <v>1983</v>
      </c>
      <c r="C183" t="s">
        <v>5721</v>
      </c>
      <c r="D183" t="s">
        <v>8075</v>
      </c>
      <c r="E183" s="7">
        <v>1</v>
      </c>
      <c r="F183" s="7">
        <v>5</v>
      </c>
      <c r="G183" t="s">
        <v>8123</v>
      </c>
      <c r="H183">
        <v>1</v>
      </c>
      <c r="I183" t="s">
        <v>8118</v>
      </c>
      <c r="J183" t="s">
        <v>2012</v>
      </c>
    </row>
    <row r="184" spans="1:10">
      <c r="A184">
        <v>2410290109</v>
      </c>
      <c r="B184" t="s">
        <v>1981</v>
      </c>
      <c r="C184" t="s">
        <v>2598</v>
      </c>
      <c r="D184" t="s">
        <v>8075</v>
      </c>
      <c r="E184" s="7">
        <v>1</v>
      </c>
      <c r="F184" s="7">
        <v>5</v>
      </c>
      <c r="G184" t="s">
        <v>8124</v>
      </c>
      <c r="H184">
        <v>1</v>
      </c>
      <c r="I184" t="s">
        <v>8118</v>
      </c>
      <c r="J184" t="s">
        <v>2012</v>
      </c>
    </row>
    <row r="185" spans="1:10">
      <c r="A185">
        <v>2410290111</v>
      </c>
      <c r="B185" t="s">
        <v>1697</v>
      </c>
      <c r="C185" t="s">
        <v>7109</v>
      </c>
      <c r="D185" t="s">
        <v>8095</v>
      </c>
      <c r="E185" s="7">
        <v>100000</v>
      </c>
      <c r="F185" s="7">
        <v>120</v>
      </c>
      <c r="G185" t="s">
        <v>8125</v>
      </c>
      <c r="H185">
        <v>1</v>
      </c>
      <c r="I185" t="s">
        <v>8118</v>
      </c>
      <c r="J185" t="s">
        <v>2012</v>
      </c>
    </row>
    <row r="186" spans="1:10">
      <c r="A186">
        <v>2410290142</v>
      </c>
      <c r="B186" t="s">
        <v>1708</v>
      </c>
      <c r="C186" t="s">
        <v>4407</v>
      </c>
      <c r="D186" t="s">
        <v>8088</v>
      </c>
      <c r="E186" s="7">
        <v>25</v>
      </c>
      <c r="F186" s="7">
        <v>45</v>
      </c>
      <c r="G186" t="s">
        <v>8093</v>
      </c>
      <c r="H186">
        <v>1</v>
      </c>
      <c r="I186" t="s">
        <v>8118</v>
      </c>
      <c r="J186" t="s">
        <v>2012</v>
      </c>
    </row>
    <row r="187" spans="1:10">
      <c r="A187">
        <v>2410290153</v>
      </c>
      <c r="B187" t="s">
        <v>1806</v>
      </c>
      <c r="C187" t="s">
        <v>4407</v>
      </c>
      <c r="D187" t="s">
        <v>8088</v>
      </c>
      <c r="E187" s="7">
        <v>25</v>
      </c>
      <c r="F187" s="7">
        <v>45</v>
      </c>
      <c r="G187" t="s">
        <v>8093</v>
      </c>
      <c r="H187">
        <v>1</v>
      </c>
      <c r="I187" t="s">
        <v>8118</v>
      </c>
      <c r="J187" t="s">
        <v>2012</v>
      </c>
    </row>
    <row r="188" spans="1:10">
      <c r="A188">
        <v>2410290156</v>
      </c>
      <c r="B188" t="s">
        <v>1808</v>
      </c>
      <c r="C188" t="s">
        <v>3510</v>
      </c>
      <c r="D188" t="s">
        <v>8075</v>
      </c>
      <c r="E188" s="7">
        <v>300</v>
      </c>
      <c r="F188" s="7">
        <v>7</v>
      </c>
      <c r="G188" t="s">
        <v>8090</v>
      </c>
      <c r="H188">
        <v>1</v>
      </c>
      <c r="I188" t="s">
        <v>8118</v>
      </c>
      <c r="J188" t="s">
        <v>2012</v>
      </c>
    </row>
    <row r="189" spans="1:10">
      <c r="A189">
        <v>2410290210</v>
      </c>
      <c r="B189" t="s">
        <v>1658</v>
      </c>
      <c r="C189" t="s">
        <v>4407</v>
      </c>
      <c r="D189" t="s">
        <v>8075</v>
      </c>
      <c r="E189" s="7">
        <v>25</v>
      </c>
      <c r="F189" s="7">
        <v>7</v>
      </c>
      <c r="G189" t="s">
        <v>8111</v>
      </c>
      <c r="H189">
        <v>1</v>
      </c>
      <c r="I189" t="s">
        <v>8118</v>
      </c>
      <c r="J189" t="s">
        <v>2012</v>
      </c>
    </row>
    <row r="190" spans="1:10">
      <c r="A190">
        <v>2410290215</v>
      </c>
      <c r="B190" t="s">
        <v>1709</v>
      </c>
      <c r="C190" t="s">
        <v>4407</v>
      </c>
      <c r="D190" t="s">
        <v>8088</v>
      </c>
      <c r="E190" s="7">
        <v>25</v>
      </c>
      <c r="F190" s="7">
        <v>45</v>
      </c>
      <c r="G190" t="s">
        <v>8093</v>
      </c>
      <c r="H190">
        <v>1</v>
      </c>
      <c r="I190" t="s">
        <v>8118</v>
      </c>
      <c r="J190" t="s">
        <v>2012</v>
      </c>
    </row>
    <row r="191" spans="1:10">
      <c r="A191">
        <v>2410290508</v>
      </c>
      <c r="B191" t="s">
        <v>1871</v>
      </c>
      <c r="C191" t="s">
        <v>4407</v>
      </c>
      <c r="D191" t="s">
        <v>8088</v>
      </c>
      <c r="E191" s="7">
        <v>25</v>
      </c>
      <c r="F191" s="7">
        <v>45</v>
      </c>
      <c r="G191" t="s">
        <v>8093</v>
      </c>
      <c r="H191">
        <v>1</v>
      </c>
      <c r="I191" t="s">
        <v>8118</v>
      </c>
      <c r="J191" t="s">
        <v>2012</v>
      </c>
    </row>
    <row r="192" spans="1:10">
      <c r="A192">
        <v>2410290516</v>
      </c>
      <c r="B192" t="s">
        <v>8126</v>
      </c>
      <c r="C192" t="s">
        <v>4407</v>
      </c>
      <c r="D192" t="s">
        <v>8075</v>
      </c>
      <c r="E192" s="7">
        <v>190</v>
      </c>
      <c r="F192" s="7">
        <v>7</v>
      </c>
      <c r="G192" t="s">
        <v>8090</v>
      </c>
      <c r="H192">
        <v>1</v>
      </c>
      <c r="I192" t="s">
        <v>8118</v>
      </c>
      <c r="J192" t="s">
        <v>2012</v>
      </c>
    </row>
    <row r="193" spans="1:10">
      <c r="A193">
        <v>2410290517</v>
      </c>
      <c r="B193" t="s">
        <v>1662</v>
      </c>
      <c r="C193" t="s">
        <v>4407</v>
      </c>
      <c r="D193" t="s">
        <v>8075</v>
      </c>
      <c r="E193" s="7">
        <v>25</v>
      </c>
      <c r="F193" s="7">
        <v>7</v>
      </c>
      <c r="G193" t="s">
        <v>1625</v>
      </c>
      <c r="H193">
        <v>1</v>
      </c>
      <c r="I193" t="s">
        <v>8118</v>
      </c>
      <c r="J193" t="s">
        <v>2012</v>
      </c>
    </row>
    <row r="194" spans="1:10">
      <c r="A194">
        <v>2410290518</v>
      </c>
      <c r="B194" t="s">
        <v>1663</v>
      </c>
      <c r="C194" t="s">
        <v>4407</v>
      </c>
      <c r="D194" t="s">
        <v>8075</v>
      </c>
      <c r="E194" s="7">
        <v>100</v>
      </c>
      <c r="F194" s="7">
        <v>7</v>
      </c>
      <c r="G194" t="s">
        <v>1625</v>
      </c>
      <c r="H194">
        <v>1</v>
      </c>
      <c r="I194" t="s">
        <v>8118</v>
      </c>
      <c r="J194" t="s">
        <v>2012</v>
      </c>
    </row>
    <row r="195" spans="1:10">
      <c r="A195">
        <v>2410290544</v>
      </c>
      <c r="B195" t="s">
        <v>1659</v>
      </c>
      <c r="C195" t="s">
        <v>4407</v>
      </c>
      <c r="D195" t="s">
        <v>8075</v>
      </c>
      <c r="E195" s="7">
        <v>20</v>
      </c>
      <c r="F195" s="7">
        <v>7</v>
      </c>
      <c r="G195" t="s">
        <v>8111</v>
      </c>
      <c r="H195">
        <v>1</v>
      </c>
      <c r="I195" t="s">
        <v>8118</v>
      </c>
      <c r="J195" t="s">
        <v>2012</v>
      </c>
    </row>
    <row r="196" spans="1:10">
      <c r="A196">
        <v>2410290575</v>
      </c>
      <c r="B196" t="s">
        <v>1696</v>
      </c>
      <c r="C196" t="s">
        <v>4407</v>
      </c>
      <c r="D196" t="s">
        <v>8088</v>
      </c>
      <c r="E196" s="7">
        <v>25</v>
      </c>
      <c r="F196" s="7">
        <v>45</v>
      </c>
      <c r="G196" t="s">
        <v>8093</v>
      </c>
      <c r="H196">
        <v>1</v>
      </c>
      <c r="I196" t="s">
        <v>8118</v>
      </c>
      <c r="J196" t="s">
        <v>2012</v>
      </c>
    </row>
    <row r="197" spans="1:10">
      <c r="A197">
        <v>2410290576</v>
      </c>
      <c r="B197" t="s">
        <v>1872</v>
      </c>
      <c r="C197" t="s">
        <v>7109</v>
      </c>
      <c r="D197" t="s">
        <v>8095</v>
      </c>
      <c r="E197" s="7">
        <v>1500000</v>
      </c>
      <c r="F197" s="7">
        <v>60</v>
      </c>
      <c r="G197" t="s">
        <v>8090</v>
      </c>
      <c r="H197">
        <v>1</v>
      </c>
      <c r="I197" t="s">
        <v>8118</v>
      </c>
      <c r="J197" t="s">
        <v>2012</v>
      </c>
    </row>
    <row r="198" spans="1:10">
      <c r="A198">
        <v>2410290593</v>
      </c>
      <c r="B198" t="s">
        <v>1873</v>
      </c>
      <c r="C198" t="s">
        <v>7109</v>
      </c>
      <c r="D198" t="s">
        <v>8075</v>
      </c>
      <c r="E198" s="7">
        <v>5000</v>
      </c>
      <c r="F198" s="7">
        <v>25</v>
      </c>
      <c r="G198" t="s">
        <v>8127</v>
      </c>
      <c r="H198">
        <v>1</v>
      </c>
      <c r="I198" t="s">
        <v>8118</v>
      </c>
      <c r="J198" t="s">
        <v>2012</v>
      </c>
    </row>
    <row r="199" spans="1:10">
      <c r="A199">
        <v>2410290596</v>
      </c>
      <c r="B199" t="s">
        <v>1682</v>
      </c>
      <c r="C199" t="s">
        <v>4407</v>
      </c>
      <c r="D199" t="s">
        <v>8075</v>
      </c>
      <c r="E199" s="7">
        <v>180</v>
      </c>
      <c r="F199" s="7">
        <v>7</v>
      </c>
      <c r="G199" t="s">
        <v>8090</v>
      </c>
      <c r="H199">
        <v>1</v>
      </c>
      <c r="I199" t="s">
        <v>8118</v>
      </c>
      <c r="J199" t="s">
        <v>2012</v>
      </c>
    </row>
    <row r="200" spans="1:10">
      <c r="A200">
        <v>2410290611</v>
      </c>
      <c r="B200" t="s">
        <v>1725</v>
      </c>
      <c r="C200" t="s">
        <v>2598</v>
      </c>
      <c r="D200" t="s">
        <v>8095</v>
      </c>
      <c r="E200" s="7">
        <v>5.0999999999999996</v>
      </c>
      <c r="F200" s="7">
        <v>90</v>
      </c>
      <c r="G200" t="s">
        <v>8128</v>
      </c>
      <c r="H200">
        <v>1</v>
      </c>
      <c r="I200" t="s">
        <v>8118</v>
      </c>
      <c r="J200" t="s">
        <v>2012</v>
      </c>
    </row>
    <row r="201" spans="1:10">
      <c r="A201">
        <v>2410290624</v>
      </c>
      <c r="B201" t="s">
        <v>1649</v>
      </c>
      <c r="C201" t="s">
        <v>4407</v>
      </c>
      <c r="D201" t="s">
        <v>8119</v>
      </c>
      <c r="E201" s="7">
        <v>25</v>
      </c>
      <c r="F201" s="7">
        <v>15</v>
      </c>
      <c r="G201" t="s">
        <v>8093</v>
      </c>
      <c r="H201">
        <v>1</v>
      </c>
      <c r="I201" t="s">
        <v>8118</v>
      </c>
      <c r="J201" t="s">
        <v>2012</v>
      </c>
    </row>
    <row r="202" spans="1:10">
      <c r="A202">
        <v>2410290626</v>
      </c>
      <c r="B202" t="s">
        <v>1650</v>
      </c>
      <c r="C202" t="s">
        <v>4407</v>
      </c>
      <c r="D202" t="s">
        <v>8075</v>
      </c>
      <c r="E202" s="7">
        <v>25</v>
      </c>
      <c r="F202" s="7">
        <v>7</v>
      </c>
      <c r="G202" t="s">
        <v>8093</v>
      </c>
      <c r="H202">
        <v>1</v>
      </c>
      <c r="I202" t="s">
        <v>8118</v>
      </c>
      <c r="J202" t="s">
        <v>2012</v>
      </c>
    </row>
    <row r="203" spans="1:10">
      <c r="A203">
        <v>2410290827</v>
      </c>
      <c r="B203" t="s">
        <v>1972</v>
      </c>
      <c r="C203" t="s">
        <v>4407</v>
      </c>
      <c r="D203" t="s">
        <v>8075</v>
      </c>
      <c r="E203" s="7">
        <v>200</v>
      </c>
      <c r="F203" s="7">
        <v>7</v>
      </c>
      <c r="G203" t="s">
        <v>8090</v>
      </c>
      <c r="H203">
        <v>1</v>
      </c>
      <c r="I203" t="s">
        <v>8118</v>
      </c>
      <c r="J203" t="s">
        <v>2012</v>
      </c>
    </row>
    <row r="204" spans="1:10">
      <c r="A204">
        <v>2410290832</v>
      </c>
      <c r="B204" t="s">
        <v>8129</v>
      </c>
      <c r="C204" t="s">
        <v>4407</v>
      </c>
      <c r="D204" t="s">
        <v>8075</v>
      </c>
      <c r="E204" s="7">
        <v>25</v>
      </c>
      <c r="F204" s="7">
        <v>7</v>
      </c>
      <c r="G204" t="s">
        <v>8090</v>
      </c>
      <c r="H204">
        <v>1</v>
      </c>
      <c r="I204" t="s">
        <v>8118</v>
      </c>
      <c r="J204" t="s">
        <v>2012</v>
      </c>
    </row>
    <row r="205" spans="1:10">
      <c r="A205">
        <v>2410360001</v>
      </c>
      <c r="B205" t="s">
        <v>1644</v>
      </c>
      <c r="C205" t="s">
        <v>2598</v>
      </c>
      <c r="D205" t="s">
        <v>8095</v>
      </c>
      <c r="E205" s="7">
        <v>280</v>
      </c>
      <c r="F205" s="7">
        <v>90</v>
      </c>
      <c r="G205" t="s">
        <v>7912</v>
      </c>
      <c r="H205">
        <v>1</v>
      </c>
      <c r="I205" t="s">
        <v>8130</v>
      </c>
      <c r="J205" t="s">
        <v>2012</v>
      </c>
    </row>
    <row r="206" spans="1:10">
      <c r="A206">
        <v>2410360011</v>
      </c>
      <c r="B206" t="s">
        <v>1647</v>
      </c>
      <c r="C206" t="s">
        <v>7109</v>
      </c>
      <c r="D206" t="s">
        <v>8095</v>
      </c>
      <c r="E206" s="7">
        <v>280</v>
      </c>
      <c r="F206" s="7">
        <v>90</v>
      </c>
      <c r="G206" t="s">
        <v>7912</v>
      </c>
      <c r="H206">
        <v>1</v>
      </c>
      <c r="I206" t="s">
        <v>8130</v>
      </c>
      <c r="J206" t="s">
        <v>2012</v>
      </c>
    </row>
    <row r="207" spans="1:10">
      <c r="A207">
        <v>2410360012</v>
      </c>
      <c r="B207" t="s">
        <v>1645</v>
      </c>
      <c r="C207" t="s">
        <v>7109</v>
      </c>
      <c r="D207" t="s">
        <v>8095</v>
      </c>
      <c r="E207" s="7">
        <v>5200</v>
      </c>
      <c r="F207" s="7">
        <v>90</v>
      </c>
      <c r="G207" t="s">
        <v>7912</v>
      </c>
      <c r="H207">
        <v>1</v>
      </c>
      <c r="I207" t="s">
        <v>8130</v>
      </c>
      <c r="J207" t="s">
        <v>2012</v>
      </c>
    </row>
    <row r="208" spans="1:10">
      <c r="A208">
        <v>2410360013</v>
      </c>
      <c r="B208" t="s">
        <v>1642</v>
      </c>
      <c r="C208" t="s">
        <v>7109</v>
      </c>
      <c r="D208" t="s">
        <v>8095</v>
      </c>
      <c r="E208" s="7">
        <v>80000</v>
      </c>
      <c r="F208" s="7">
        <v>90</v>
      </c>
      <c r="G208" t="s">
        <v>7912</v>
      </c>
      <c r="H208">
        <v>1</v>
      </c>
      <c r="I208" t="s">
        <v>8130</v>
      </c>
      <c r="J208" t="s">
        <v>2012</v>
      </c>
    </row>
    <row r="209" spans="1:10">
      <c r="A209">
        <v>2410360014</v>
      </c>
      <c r="B209" t="s">
        <v>1646</v>
      </c>
      <c r="C209" t="s">
        <v>7109</v>
      </c>
      <c r="D209" t="s">
        <v>8095</v>
      </c>
      <c r="E209" s="7">
        <v>1400</v>
      </c>
      <c r="F209" s="7">
        <v>90</v>
      </c>
      <c r="G209" t="s">
        <v>7912</v>
      </c>
      <c r="H209">
        <v>1</v>
      </c>
      <c r="I209" t="s">
        <v>8130</v>
      </c>
      <c r="J209" t="s">
        <v>2012</v>
      </c>
    </row>
    <row r="210" spans="1:10">
      <c r="A210">
        <v>2410360015</v>
      </c>
      <c r="B210" t="s">
        <v>1875</v>
      </c>
      <c r="C210" t="s">
        <v>7109</v>
      </c>
      <c r="D210" t="s">
        <v>8095</v>
      </c>
      <c r="E210" s="7">
        <v>5000</v>
      </c>
      <c r="F210" s="7">
        <v>90</v>
      </c>
      <c r="G210" t="s">
        <v>8131</v>
      </c>
      <c r="H210">
        <v>1</v>
      </c>
      <c r="I210" t="s">
        <v>8130</v>
      </c>
      <c r="J210" t="s">
        <v>2012</v>
      </c>
    </row>
    <row r="211" spans="1:10">
      <c r="A211">
        <v>2410360016</v>
      </c>
      <c r="B211" t="s">
        <v>1876</v>
      </c>
      <c r="C211" t="s">
        <v>7109</v>
      </c>
      <c r="D211" t="s">
        <v>8095</v>
      </c>
      <c r="E211" s="7">
        <v>10000</v>
      </c>
      <c r="F211" s="7">
        <v>90</v>
      </c>
      <c r="G211" t="s">
        <v>8131</v>
      </c>
      <c r="H211">
        <v>1</v>
      </c>
      <c r="I211" t="s">
        <v>8130</v>
      </c>
      <c r="J211" t="s">
        <v>2012</v>
      </c>
    </row>
    <row r="212" spans="1:10">
      <c r="A212">
        <v>2410360017</v>
      </c>
      <c r="B212" t="s">
        <v>1877</v>
      </c>
      <c r="C212" t="s">
        <v>7109</v>
      </c>
      <c r="D212" t="s">
        <v>8095</v>
      </c>
      <c r="E212" s="7">
        <v>80000</v>
      </c>
      <c r="F212" s="7">
        <v>90</v>
      </c>
      <c r="G212" t="s">
        <v>8131</v>
      </c>
      <c r="H212">
        <v>1</v>
      </c>
      <c r="I212" t="s">
        <v>8130</v>
      </c>
      <c r="J212" t="s">
        <v>2012</v>
      </c>
    </row>
    <row r="213" spans="1:10">
      <c r="A213">
        <v>2410360018</v>
      </c>
      <c r="B213" t="s">
        <v>1878</v>
      </c>
      <c r="C213" t="s">
        <v>7109</v>
      </c>
      <c r="D213" t="s">
        <v>8095</v>
      </c>
      <c r="E213" s="7">
        <v>10000</v>
      </c>
      <c r="F213" s="7">
        <v>90</v>
      </c>
      <c r="G213" t="s">
        <v>8131</v>
      </c>
      <c r="H213">
        <v>1</v>
      </c>
      <c r="I213" t="s">
        <v>8130</v>
      </c>
      <c r="J213" t="s">
        <v>2012</v>
      </c>
    </row>
    <row r="214" spans="1:10">
      <c r="A214">
        <v>2410360019</v>
      </c>
      <c r="B214" t="s">
        <v>1879</v>
      </c>
      <c r="C214" t="s">
        <v>7109</v>
      </c>
      <c r="D214" t="s">
        <v>8095</v>
      </c>
      <c r="E214" s="7">
        <v>10000</v>
      </c>
      <c r="F214" s="7">
        <v>90</v>
      </c>
      <c r="G214" t="s">
        <v>8131</v>
      </c>
      <c r="H214">
        <v>1</v>
      </c>
      <c r="I214" t="s">
        <v>8130</v>
      </c>
      <c r="J214" t="s">
        <v>2012</v>
      </c>
    </row>
    <row r="215" spans="1:10">
      <c r="A215">
        <v>2410360020</v>
      </c>
      <c r="B215" t="s">
        <v>1880</v>
      </c>
      <c r="C215" t="s">
        <v>7109</v>
      </c>
      <c r="D215" t="s">
        <v>8095</v>
      </c>
      <c r="E215" s="7">
        <v>10000</v>
      </c>
      <c r="F215" s="7">
        <v>90</v>
      </c>
      <c r="G215" t="s">
        <v>8131</v>
      </c>
      <c r="H215">
        <v>1</v>
      </c>
      <c r="I215" t="s">
        <v>8130</v>
      </c>
      <c r="J215" t="s">
        <v>2012</v>
      </c>
    </row>
    <row r="216" spans="1:10">
      <c r="A216">
        <v>2410360021</v>
      </c>
      <c r="B216" t="s">
        <v>1881</v>
      </c>
      <c r="C216" t="s">
        <v>7109</v>
      </c>
      <c r="D216" t="s">
        <v>8095</v>
      </c>
      <c r="E216" s="7">
        <v>5000</v>
      </c>
      <c r="F216" s="7">
        <v>90</v>
      </c>
      <c r="G216" t="s">
        <v>8131</v>
      </c>
      <c r="H216">
        <v>1</v>
      </c>
      <c r="I216" t="s">
        <v>8130</v>
      </c>
      <c r="J216" t="s">
        <v>2012</v>
      </c>
    </row>
    <row r="217" spans="1:10">
      <c r="A217">
        <v>2430330004</v>
      </c>
      <c r="B217" t="s">
        <v>1883</v>
      </c>
      <c r="C217" t="s">
        <v>4407</v>
      </c>
      <c r="D217" t="s">
        <v>8095</v>
      </c>
      <c r="E217" s="7">
        <v>2000</v>
      </c>
      <c r="F217" s="7">
        <v>120</v>
      </c>
      <c r="G217" t="s">
        <v>8132</v>
      </c>
      <c r="H217">
        <v>1</v>
      </c>
      <c r="I217" t="s">
        <v>8133</v>
      </c>
      <c r="J217" t="s">
        <v>2012</v>
      </c>
    </row>
    <row r="218" spans="1:10">
      <c r="A218">
        <v>2430330005</v>
      </c>
      <c r="B218" t="s">
        <v>1968</v>
      </c>
      <c r="C218" t="s">
        <v>4407</v>
      </c>
      <c r="D218" t="s">
        <v>8075</v>
      </c>
      <c r="E218" s="7">
        <v>35</v>
      </c>
      <c r="F218" s="7">
        <v>7</v>
      </c>
      <c r="G218" t="s">
        <v>8132</v>
      </c>
      <c r="H218">
        <v>1</v>
      </c>
      <c r="I218" t="s">
        <v>8133</v>
      </c>
      <c r="J218" t="s">
        <v>2012</v>
      </c>
    </row>
    <row r="219" spans="1:10">
      <c r="A219">
        <v>2430330007</v>
      </c>
      <c r="B219" t="s">
        <v>1967</v>
      </c>
      <c r="C219" t="s">
        <v>4407</v>
      </c>
      <c r="D219" t="s">
        <v>8075</v>
      </c>
      <c r="E219" s="7">
        <v>35</v>
      </c>
      <c r="F219" s="7">
        <v>7</v>
      </c>
      <c r="G219" t="s">
        <v>8132</v>
      </c>
      <c r="H219">
        <v>1</v>
      </c>
      <c r="I219" t="s">
        <v>8133</v>
      </c>
      <c r="J219" t="s">
        <v>2012</v>
      </c>
    </row>
    <row r="220" spans="1:10">
      <c r="A220">
        <v>2430350001</v>
      </c>
      <c r="B220" t="s">
        <v>7918</v>
      </c>
      <c r="C220" t="s">
        <v>4407</v>
      </c>
      <c r="D220" t="s">
        <v>8075</v>
      </c>
      <c r="E220" s="7">
        <v>200</v>
      </c>
      <c r="F220" s="7">
        <v>7</v>
      </c>
      <c r="G220" t="s">
        <v>8090</v>
      </c>
      <c r="H220">
        <v>1</v>
      </c>
      <c r="I220" t="s">
        <v>8134</v>
      </c>
      <c r="J220" t="s">
        <v>2012</v>
      </c>
    </row>
    <row r="221" spans="1:10">
      <c r="A221">
        <v>2430390013</v>
      </c>
      <c r="B221" t="s">
        <v>1678</v>
      </c>
      <c r="C221" t="s">
        <v>4407</v>
      </c>
      <c r="D221" t="s">
        <v>8075</v>
      </c>
      <c r="E221" s="7">
        <v>25</v>
      </c>
      <c r="F221" s="7">
        <v>7</v>
      </c>
      <c r="G221" t="s">
        <v>8090</v>
      </c>
      <c r="H221">
        <v>1</v>
      </c>
      <c r="I221" t="s">
        <v>8135</v>
      </c>
      <c r="J221" t="s">
        <v>2012</v>
      </c>
    </row>
    <row r="222" spans="1:10">
      <c r="A222">
        <v>2430450001</v>
      </c>
      <c r="B222" t="s">
        <v>1690</v>
      </c>
      <c r="C222" t="s">
        <v>4407</v>
      </c>
      <c r="D222" t="s">
        <v>8075</v>
      </c>
      <c r="E222" s="7">
        <v>100</v>
      </c>
      <c r="F222" s="7">
        <v>7</v>
      </c>
      <c r="G222" t="s">
        <v>8090</v>
      </c>
      <c r="H222">
        <v>1</v>
      </c>
      <c r="I222" t="s">
        <v>8136</v>
      </c>
      <c r="J222" t="s">
        <v>2012</v>
      </c>
    </row>
    <row r="223" spans="1:10">
      <c r="A223">
        <v>2430480001</v>
      </c>
      <c r="B223" t="s">
        <v>1803</v>
      </c>
      <c r="C223" t="s">
        <v>4407</v>
      </c>
      <c r="D223" t="s">
        <v>8075</v>
      </c>
      <c r="E223" s="7">
        <v>25</v>
      </c>
      <c r="F223" s="7">
        <v>7</v>
      </c>
      <c r="G223" t="s">
        <v>8093</v>
      </c>
      <c r="H223">
        <v>1</v>
      </c>
      <c r="I223" t="s">
        <v>8137</v>
      </c>
      <c r="J223" t="s">
        <v>2012</v>
      </c>
    </row>
    <row r="224" spans="1:10">
      <c r="A224">
        <v>2430480002</v>
      </c>
      <c r="B224" t="s">
        <v>1701</v>
      </c>
      <c r="C224" t="s">
        <v>4407</v>
      </c>
      <c r="D224" t="s">
        <v>8088</v>
      </c>
      <c r="E224" s="7">
        <v>25</v>
      </c>
      <c r="F224" s="7">
        <v>45</v>
      </c>
      <c r="G224" t="s">
        <v>8093</v>
      </c>
      <c r="H224">
        <v>1</v>
      </c>
      <c r="I224" t="s">
        <v>8137</v>
      </c>
      <c r="J224" t="s">
        <v>2012</v>
      </c>
    </row>
    <row r="225" spans="1:10">
      <c r="A225">
        <v>2430500001</v>
      </c>
      <c r="B225" t="s">
        <v>1965</v>
      </c>
      <c r="C225" t="s">
        <v>4407</v>
      </c>
      <c r="D225" t="s">
        <v>8075</v>
      </c>
      <c r="E225" s="7">
        <v>25</v>
      </c>
      <c r="F225" s="7">
        <v>7</v>
      </c>
      <c r="G225" t="s">
        <v>8090</v>
      </c>
      <c r="H225">
        <v>1</v>
      </c>
      <c r="I225" t="s">
        <v>8138</v>
      </c>
      <c r="J225" t="s">
        <v>2012</v>
      </c>
    </row>
    <row r="226" spans="1:10">
      <c r="A226">
        <v>2430520005</v>
      </c>
      <c r="B226" t="s">
        <v>1786</v>
      </c>
      <c r="C226" t="s">
        <v>4407</v>
      </c>
      <c r="D226" t="s">
        <v>8075</v>
      </c>
      <c r="E226" s="7">
        <v>25</v>
      </c>
      <c r="F226" s="7">
        <v>7</v>
      </c>
      <c r="G226" t="s">
        <v>8090</v>
      </c>
      <c r="H226">
        <v>1</v>
      </c>
      <c r="I226" t="s">
        <v>8139</v>
      </c>
      <c r="J226" t="s">
        <v>2012</v>
      </c>
    </row>
    <row r="227" spans="1:10">
      <c r="A227">
        <v>2430520006</v>
      </c>
      <c r="B227" t="s">
        <v>1693</v>
      </c>
      <c r="C227" t="s">
        <v>4407</v>
      </c>
      <c r="D227" t="s">
        <v>8075</v>
      </c>
      <c r="E227" s="7" t="s">
        <v>8076</v>
      </c>
      <c r="F227" s="7" t="s">
        <v>8076</v>
      </c>
      <c r="G227" t="s">
        <v>1625</v>
      </c>
      <c r="H227">
        <v>1</v>
      </c>
      <c r="I227" t="s">
        <v>8139</v>
      </c>
      <c r="J227" t="s">
        <v>2012</v>
      </c>
    </row>
    <row r="228" spans="1:10">
      <c r="A228">
        <v>2430530004</v>
      </c>
      <c r="B228" t="s">
        <v>1885</v>
      </c>
      <c r="C228" t="s">
        <v>4407</v>
      </c>
      <c r="D228" t="s">
        <v>8075</v>
      </c>
      <c r="E228" s="7">
        <v>40</v>
      </c>
      <c r="F228" s="7">
        <v>7</v>
      </c>
      <c r="G228" t="s">
        <v>8090</v>
      </c>
      <c r="H228">
        <v>1</v>
      </c>
      <c r="I228" t="s">
        <v>8140</v>
      </c>
      <c r="J228" t="s">
        <v>2012</v>
      </c>
    </row>
    <row r="229" spans="1:10">
      <c r="A229">
        <v>2430530010</v>
      </c>
      <c r="B229" t="s">
        <v>1675</v>
      </c>
      <c r="C229" t="s">
        <v>4407</v>
      </c>
      <c r="D229" t="s">
        <v>8075</v>
      </c>
      <c r="E229" s="7">
        <v>25</v>
      </c>
      <c r="F229" s="7">
        <v>7</v>
      </c>
      <c r="G229" t="s">
        <v>8090</v>
      </c>
      <c r="H229">
        <v>1</v>
      </c>
      <c r="I229" t="s">
        <v>8140</v>
      </c>
      <c r="J229" t="s">
        <v>2012</v>
      </c>
    </row>
    <row r="230" spans="1:10">
      <c r="A230">
        <v>2430540001</v>
      </c>
      <c r="B230" t="s">
        <v>1768</v>
      </c>
      <c r="C230" t="s">
        <v>4407</v>
      </c>
      <c r="D230" t="s">
        <v>8075</v>
      </c>
      <c r="E230" s="7">
        <v>40</v>
      </c>
      <c r="F230" s="7">
        <v>7</v>
      </c>
      <c r="G230" t="s">
        <v>8090</v>
      </c>
      <c r="H230">
        <v>1</v>
      </c>
      <c r="I230" t="s">
        <v>8141</v>
      </c>
      <c r="J230" t="s">
        <v>2012</v>
      </c>
    </row>
    <row r="231" spans="1:10">
      <c r="A231">
        <v>2430550009</v>
      </c>
      <c r="B231" t="s">
        <v>8142</v>
      </c>
      <c r="C231" t="s">
        <v>4407</v>
      </c>
      <c r="D231" t="s">
        <v>8075</v>
      </c>
      <c r="E231" s="7">
        <v>25</v>
      </c>
      <c r="F231" s="7">
        <v>7</v>
      </c>
      <c r="G231" t="s">
        <v>8090</v>
      </c>
      <c r="H231">
        <v>1</v>
      </c>
      <c r="I231" t="s">
        <v>8143</v>
      </c>
      <c r="J231" t="s">
        <v>2012</v>
      </c>
    </row>
    <row r="232" spans="1:10">
      <c r="A232">
        <v>2430550010</v>
      </c>
      <c r="B232" t="s">
        <v>8144</v>
      </c>
      <c r="C232" t="s">
        <v>4407</v>
      </c>
      <c r="D232" t="s">
        <v>8075</v>
      </c>
      <c r="E232" s="7">
        <v>25</v>
      </c>
      <c r="F232" s="7">
        <v>7</v>
      </c>
      <c r="G232" t="s">
        <v>8090</v>
      </c>
      <c r="H232">
        <v>1</v>
      </c>
      <c r="I232" t="s">
        <v>8143</v>
      </c>
      <c r="J232" t="s">
        <v>2012</v>
      </c>
    </row>
    <row r="233" spans="1:10">
      <c r="A233">
        <v>2430580001</v>
      </c>
      <c r="B233" t="s">
        <v>1676</v>
      </c>
      <c r="C233" t="s">
        <v>4407</v>
      </c>
      <c r="D233" t="s">
        <v>8075</v>
      </c>
      <c r="E233" s="7">
        <v>25</v>
      </c>
      <c r="F233" s="7">
        <v>7</v>
      </c>
      <c r="G233" t="s">
        <v>8145</v>
      </c>
      <c r="H233">
        <v>1</v>
      </c>
      <c r="I233" t="s">
        <v>8146</v>
      </c>
      <c r="J233" t="s">
        <v>2012</v>
      </c>
    </row>
    <row r="234" spans="1:10">
      <c r="A234">
        <v>2430580002</v>
      </c>
      <c r="B234" t="s">
        <v>1789</v>
      </c>
      <c r="C234" t="s">
        <v>4407</v>
      </c>
      <c r="D234" t="s">
        <v>8075</v>
      </c>
      <c r="E234" s="7">
        <v>10</v>
      </c>
      <c r="F234" s="7">
        <v>7</v>
      </c>
      <c r="G234" t="s">
        <v>8083</v>
      </c>
      <c r="H234">
        <v>1</v>
      </c>
      <c r="I234" t="s">
        <v>8146</v>
      </c>
      <c r="J234" t="s">
        <v>2012</v>
      </c>
    </row>
    <row r="235" spans="1:10">
      <c r="A235">
        <v>2430600005</v>
      </c>
      <c r="B235" t="s">
        <v>1689</v>
      </c>
      <c r="C235" t="s">
        <v>4407</v>
      </c>
      <c r="D235" t="s">
        <v>8075</v>
      </c>
      <c r="E235" s="7">
        <v>10</v>
      </c>
      <c r="F235" s="7">
        <v>7</v>
      </c>
      <c r="G235" t="s">
        <v>8083</v>
      </c>
      <c r="H235">
        <v>1</v>
      </c>
      <c r="I235" t="s">
        <v>8147</v>
      </c>
      <c r="J235" t="s">
        <v>2012</v>
      </c>
    </row>
    <row r="236" spans="1:10">
      <c r="A236">
        <v>2430620001</v>
      </c>
      <c r="B236" t="s">
        <v>1688</v>
      </c>
      <c r="C236" t="s">
        <v>4407</v>
      </c>
      <c r="D236" t="s">
        <v>8075</v>
      </c>
      <c r="E236" s="7">
        <v>25</v>
      </c>
      <c r="F236" s="7">
        <v>7</v>
      </c>
      <c r="G236" t="s">
        <v>8145</v>
      </c>
      <c r="H236">
        <v>1</v>
      </c>
      <c r="I236" t="s">
        <v>8148</v>
      </c>
      <c r="J236" t="s">
        <v>2012</v>
      </c>
    </row>
    <row r="237" spans="1:10">
      <c r="A237">
        <v>2430640003</v>
      </c>
      <c r="B237" t="s">
        <v>1767</v>
      </c>
      <c r="C237" t="s">
        <v>4407</v>
      </c>
      <c r="D237" t="s">
        <v>8075</v>
      </c>
      <c r="E237" s="7">
        <v>25</v>
      </c>
      <c r="F237" s="7">
        <v>7</v>
      </c>
      <c r="G237" t="s">
        <v>8145</v>
      </c>
      <c r="H237">
        <v>1</v>
      </c>
      <c r="I237" t="s">
        <v>8149</v>
      </c>
      <c r="J237" t="s">
        <v>2012</v>
      </c>
    </row>
    <row r="238" spans="1:10">
      <c r="A238">
        <v>2430650001</v>
      </c>
      <c r="B238" t="s">
        <v>1887</v>
      </c>
      <c r="C238" t="s">
        <v>4407</v>
      </c>
      <c r="D238" t="s">
        <v>8075</v>
      </c>
      <c r="E238" s="7">
        <v>25</v>
      </c>
      <c r="F238" s="7">
        <v>7</v>
      </c>
      <c r="G238" t="s">
        <v>8083</v>
      </c>
      <c r="H238">
        <v>1</v>
      </c>
      <c r="I238" t="s">
        <v>8150</v>
      </c>
      <c r="J238" t="s">
        <v>2012</v>
      </c>
    </row>
    <row r="239" spans="1:10">
      <c r="A239">
        <v>2430660006</v>
      </c>
      <c r="B239" t="s">
        <v>8151</v>
      </c>
      <c r="C239" t="s">
        <v>4407</v>
      </c>
      <c r="D239" t="s">
        <v>8075</v>
      </c>
      <c r="E239" s="7">
        <v>10</v>
      </c>
      <c r="F239" s="7">
        <v>7</v>
      </c>
      <c r="G239" t="s">
        <v>8083</v>
      </c>
      <c r="H239">
        <v>1</v>
      </c>
      <c r="I239" t="s">
        <v>8152</v>
      </c>
      <c r="J239" t="s">
        <v>2012</v>
      </c>
    </row>
    <row r="240" spans="1:10">
      <c r="A240">
        <v>2430680002</v>
      </c>
      <c r="B240" t="s">
        <v>1781</v>
      </c>
      <c r="C240" t="s">
        <v>4407</v>
      </c>
      <c r="D240" t="s">
        <v>8075</v>
      </c>
      <c r="E240" s="7">
        <v>10</v>
      </c>
      <c r="F240" s="7">
        <v>7</v>
      </c>
      <c r="G240" t="s">
        <v>8083</v>
      </c>
      <c r="H240">
        <v>1</v>
      </c>
      <c r="I240" t="s">
        <v>8153</v>
      </c>
      <c r="J240" t="s">
        <v>2012</v>
      </c>
    </row>
    <row r="241" spans="1:10">
      <c r="A241">
        <v>2430680003</v>
      </c>
      <c r="B241" t="s">
        <v>1691</v>
      </c>
      <c r="C241" t="s">
        <v>4407</v>
      </c>
      <c r="D241" t="s">
        <v>8075</v>
      </c>
      <c r="E241" s="7">
        <v>25</v>
      </c>
      <c r="F241" s="7">
        <v>7</v>
      </c>
      <c r="G241" t="s">
        <v>8145</v>
      </c>
      <c r="H241">
        <v>1</v>
      </c>
      <c r="I241" t="s">
        <v>8153</v>
      </c>
      <c r="J241" t="s">
        <v>2012</v>
      </c>
    </row>
    <row r="242" spans="1:10">
      <c r="A242">
        <v>2430680005</v>
      </c>
      <c r="B242" t="s">
        <v>1888</v>
      </c>
      <c r="C242" t="s">
        <v>4407</v>
      </c>
      <c r="D242" t="s">
        <v>8075</v>
      </c>
      <c r="E242" s="7">
        <v>10</v>
      </c>
      <c r="F242" s="7">
        <v>7</v>
      </c>
      <c r="G242" t="s">
        <v>8083</v>
      </c>
      <c r="H242">
        <v>1</v>
      </c>
      <c r="I242" t="s">
        <v>8153</v>
      </c>
      <c r="J242" t="s">
        <v>2012</v>
      </c>
    </row>
    <row r="243" spans="1:10">
      <c r="A243">
        <v>2430680010</v>
      </c>
      <c r="B243" t="s">
        <v>2071</v>
      </c>
      <c r="C243" t="s">
        <v>4407</v>
      </c>
      <c r="D243" t="s">
        <v>8075</v>
      </c>
      <c r="E243" s="7">
        <v>10</v>
      </c>
      <c r="F243" s="7">
        <v>7</v>
      </c>
      <c r="G243" t="s">
        <v>8083</v>
      </c>
      <c r="H243">
        <v>1</v>
      </c>
      <c r="I243" t="s">
        <v>8153</v>
      </c>
      <c r="J243" t="s">
        <v>2012</v>
      </c>
    </row>
    <row r="244" spans="1:10">
      <c r="A244">
        <v>2430700001</v>
      </c>
      <c r="B244" t="s">
        <v>1694</v>
      </c>
      <c r="C244" t="s">
        <v>4407</v>
      </c>
      <c r="D244" t="s">
        <v>8075</v>
      </c>
      <c r="E244" s="7">
        <v>10</v>
      </c>
      <c r="F244" s="7">
        <v>7</v>
      </c>
      <c r="G244" t="s">
        <v>8083</v>
      </c>
      <c r="H244">
        <v>1</v>
      </c>
      <c r="I244" t="s">
        <v>8154</v>
      </c>
      <c r="J244" t="s">
        <v>2012</v>
      </c>
    </row>
    <row r="245" spans="1:10">
      <c r="A245">
        <v>2430710002</v>
      </c>
      <c r="B245" t="s">
        <v>1889</v>
      </c>
      <c r="C245" t="s">
        <v>4407</v>
      </c>
      <c r="D245" t="s">
        <v>8075</v>
      </c>
      <c r="E245" s="7">
        <v>10</v>
      </c>
      <c r="F245" s="7">
        <v>7</v>
      </c>
      <c r="G245" t="s">
        <v>8083</v>
      </c>
      <c r="H245">
        <v>1</v>
      </c>
      <c r="I245" t="s">
        <v>8155</v>
      </c>
      <c r="J245" t="s">
        <v>2012</v>
      </c>
    </row>
    <row r="246" spans="1:10">
      <c r="A246">
        <v>2430710003</v>
      </c>
      <c r="B246" t="s">
        <v>1975</v>
      </c>
      <c r="C246" t="s">
        <v>4407</v>
      </c>
      <c r="D246" t="s">
        <v>8075</v>
      </c>
      <c r="E246" s="7">
        <v>10</v>
      </c>
      <c r="F246" s="7">
        <v>7</v>
      </c>
      <c r="G246" t="s">
        <v>8083</v>
      </c>
      <c r="H246">
        <v>1</v>
      </c>
      <c r="I246" t="s">
        <v>8155</v>
      </c>
      <c r="J246" t="s">
        <v>2012</v>
      </c>
    </row>
    <row r="247" spans="1:10">
      <c r="A247">
        <v>2430740002</v>
      </c>
      <c r="B247" t="s">
        <v>1890</v>
      </c>
      <c r="C247" t="s">
        <v>4407</v>
      </c>
      <c r="D247" t="s">
        <v>8075</v>
      </c>
      <c r="E247" s="7">
        <v>10</v>
      </c>
      <c r="F247" s="7">
        <v>7</v>
      </c>
      <c r="G247" t="s">
        <v>8083</v>
      </c>
      <c r="H247">
        <v>1</v>
      </c>
      <c r="I247" t="s">
        <v>8156</v>
      </c>
      <c r="J247" t="s">
        <v>2012</v>
      </c>
    </row>
    <row r="248" spans="1:10">
      <c r="A248">
        <v>2430760003</v>
      </c>
      <c r="B248" t="s">
        <v>1706</v>
      </c>
      <c r="C248" t="s">
        <v>4407</v>
      </c>
      <c r="D248" t="s">
        <v>8075</v>
      </c>
      <c r="E248" s="7">
        <v>25</v>
      </c>
      <c r="F248" s="7">
        <v>7</v>
      </c>
      <c r="G248" t="s">
        <v>8145</v>
      </c>
      <c r="H248">
        <v>1</v>
      </c>
      <c r="I248" t="s">
        <v>8157</v>
      </c>
      <c r="J248" t="s">
        <v>2012</v>
      </c>
    </row>
    <row r="249" spans="1:10">
      <c r="A249">
        <v>2430810004</v>
      </c>
      <c r="B249" t="s">
        <v>1680</v>
      </c>
      <c r="C249" t="s">
        <v>4407</v>
      </c>
      <c r="D249" t="s">
        <v>8075</v>
      </c>
      <c r="E249" s="7">
        <v>230</v>
      </c>
      <c r="F249" s="7">
        <v>7</v>
      </c>
      <c r="G249" t="s">
        <v>8090</v>
      </c>
      <c r="H249">
        <v>1</v>
      </c>
      <c r="I249" t="s">
        <v>8158</v>
      </c>
      <c r="J249" t="s">
        <v>2012</v>
      </c>
    </row>
    <row r="250" spans="1:10">
      <c r="A250">
        <v>2430840003</v>
      </c>
      <c r="B250" t="s">
        <v>1728</v>
      </c>
      <c r="C250" t="s">
        <v>4407</v>
      </c>
      <c r="D250" t="s">
        <v>8075</v>
      </c>
      <c r="E250" s="7">
        <v>20</v>
      </c>
      <c r="F250" s="7">
        <v>7</v>
      </c>
      <c r="G250" t="s">
        <v>8124</v>
      </c>
      <c r="H250">
        <v>1</v>
      </c>
      <c r="I250" t="s">
        <v>8159</v>
      </c>
      <c r="J250" t="s">
        <v>2012</v>
      </c>
    </row>
    <row r="251" spans="1:10">
      <c r="A251">
        <v>2430840005</v>
      </c>
      <c r="B251" t="s">
        <v>1959</v>
      </c>
      <c r="C251" t="s">
        <v>4407</v>
      </c>
      <c r="D251" t="s">
        <v>8075</v>
      </c>
      <c r="E251" s="7">
        <v>20</v>
      </c>
      <c r="F251" s="7">
        <v>7</v>
      </c>
      <c r="G251" t="s">
        <v>8124</v>
      </c>
      <c r="H251">
        <v>1</v>
      </c>
      <c r="I251" t="s">
        <v>8159</v>
      </c>
      <c r="J251" t="s">
        <v>2012</v>
      </c>
    </row>
    <row r="252" spans="1:10">
      <c r="A252">
        <v>2430850012</v>
      </c>
      <c r="B252" t="s">
        <v>1660</v>
      </c>
      <c r="C252" t="s">
        <v>4407</v>
      </c>
      <c r="D252" t="s">
        <v>8075</v>
      </c>
      <c r="E252" s="7">
        <v>170</v>
      </c>
      <c r="F252" s="7">
        <v>7</v>
      </c>
      <c r="G252" t="s">
        <v>8090</v>
      </c>
      <c r="H252">
        <v>1</v>
      </c>
      <c r="I252" t="s">
        <v>8160</v>
      </c>
      <c r="J252" t="s">
        <v>2012</v>
      </c>
    </row>
    <row r="253" spans="1:10">
      <c r="A253">
        <v>2430850013</v>
      </c>
      <c r="B253" t="s">
        <v>1674</v>
      </c>
      <c r="C253" t="s">
        <v>4407</v>
      </c>
      <c r="D253" t="s">
        <v>8075</v>
      </c>
      <c r="E253" s="7">
        <v>200</v>
      </c>
      <c r="F253" s="7">
        <v>7</v>
      </c>
      <c r="G253" t="s">
        <v>8090</v>
      </c>
      <c r="H253">
        <v>1</v>
      </c>
      <c r="I253" t="s">
        <v>8160</v>
      </c>
      <c r="J253" t="s">
        <v>2012</v>
      </c>
    </row>
    <row r="254" spans="1:10">
      <c r="A254">
        <v>2430850015</v>
      </c>
      <c r="B254" t="s">
        <v>1985</v>
      </c>
      <c r="C254" t="s">
        <v>4407</v>
      </c>
      <c r="D254" t="s">
        <v>8075</v>
      </c>
      <c r="E254" s="7">
        <v>25</v>
      </c>
      <c r="F254" s="7">
        <v>7</v>
      </c>
      <c r="G254" t="s">
        <v>8161</v>
      </c>
      <c r="H254">
        <v>1</v>
      </c>
      <c r="I254" t="s">
        <v>8160</v>
      </c>
      <c r="J254" t="s">
        <v>2012</v>
      </c>
    </row>
    <row r="255" spans="1:10">
      <c r="A255">
        <v>2430850022</v>
      </c>
      <c r="B255" t="s">
        <v>1970</v>
      </c>
      <c r="C255" t="s">
        <v>4407</v>
      </c>
      <c r="D255" t="s">
        <v>8075</v>
      </c>
      <c r="E255" s="7">
        <v>25</v>
      </c>
      <c r="F255" s="7">
        <v>7</v>
      </c>
      <c r="G255" t="s">
        <v>8090</v>
      </c>
      <c r="H255">
        <v>1</v>
      </c>
      <c r="I255" t="s">
        <v>8160</v>
      </c>
      <c r="J255" t="s">
        <v>2012</v>
      </c>
    </row>
    <row r="256" spans="1:10">
      <c r="A256">
        <v>2430850037</v>
      </c>
      <c r="B256" t="s">
        <v>8162</v>
      </c>
      <c r="C256" t="s">
        <v>4407</v>
      </c>
      <c r="D256" t="s">
        <v>8075</v>
      </c>
      <c r="E256" s="7">
        <v>150</v>
      </c>
      <c r="F256" s="7">
        <v>7</v>
      </c>
      <c r="G256" t="s">
        <v>8090</v>
      </c>
      <c r="H256">
        <v>1</v>
      </c>
      <c r="I256" t="s">
        <v>8160</v>
      </c>
      <c r="J256" t="s">
        <v>2012</v>
      </c>
    </row>
    <row r="257" spans="1:10">
      <c r="A257">
        <v>2430860001</v>
      </c>
      <c r="B257" t="s">
        <v>1892</v>
      </c>
      <c r="C257" t="s">
        <v>4407</v>
      </c>
      <c r="D257" t="s">
        <v>8075</v>
      </c>
      <c r="E257" s="7">
        <v>25</v>
      </c>
      <c r="F257" s="7">
        <v>7</v>
      </c>
      <c r="G257" t="s">
        <v>1625</v>
      </c>
      <c r="H257">
        <v>1</v>
      </c>
      <c r="I257" t="s">
        <v>8163</v>
      </c>
      <c r="J257" t="s">
        <v>2012</v>
      </c>
    </row>
    <row r="258" spans="1:10">
      <c r="A258">
        <v>2430870004</v>
      </c>
      <c r="B258" t="s">
        <v>1673</v>
      </c>
      <c r="C258" t="s">
        <v>4407</v>
      </c>
      <c r="D258" t="s">
        <v>8075</v>
      </c>
      <c r="E258" s="7">
        <v>25</v>
      </c>
      <c r="F258" s="7">
        <v>7</v>
      </c>
      <c r="G258" t="s">
        <v>8090</v>
      </c>
      <c r="H258">
        <v>1</v>
      </c>
      <c r="I258" t="s">
        <v>8164</v>
      </c>
      <c r="J258" t="s">
        <v>2012</v>
      </c>
    </row>
    <row r="259" spans="1:10">
      <c r="A259">
        <v>2430880005</v>
      </c>
      <c r="B259" t="s">
        <v>1966</v>
      </c>
      <c r="C259" t="s">
        <v>4407</v>
      </c>
      <c r="D259" t="s">
        <v>8075</v>
      </c>
      <c r="E259" s="7">
        <v>25</v>
      </c>
      <c r="F259" s="7">
        <v>7</v>
      </c>
      <c r="G259" t="s">
        <v>8090</v>
      </c>
      <c r="H259">
        <v>1</v>
      </c>
      <c r="I259" t="s">
        <v>8165</v>
      </c>
      <c r="J259" t="s">
        <v>2012</v>
      </c>
    </row>
    <row r="260" spans="1:10">
      <c r="A260">
        <v>2430880022</v>
      </c>
      <c r="B260" t="s">
        <v>1664</v>
      </c>
      <c r="C260" t="s">
        <v>4407</v>
      </c>
      <c r="D260" t="s">
        <v>8075</v>
      </c>
      <c r="E260" s="7">
        <v>50</v>
      </c>
      <c r="F260" s="7">
        <v>7</v>
      </c>
      <c r="G260" t="s">
        <v>8090</v>
      </c>
      <c r="H260">
        <v>1</v>
      </c>
      <c r="I260" t="s">
        <v>8165</v>
      </c>
      <c r="J260" t="s">
        <v>2012</v>
      </c>
    </row>
    <row r="261" spans="1:10">
      <c r="A261">
        <v>2430880026</v>
      </c>
      <c r="B261" t="s">
        <v>2154</v>
      </c>
      <c r="C261" t="s">
        <v>4407</v>
      </c>
      <c r="D261" t="s">
        <v>8075</v>
      </c>
      <c r="E261" s="7">
        <v>50</v>
      </c>
      <c r="F261" s="7">
        <v>7</v>
      </c>
      <c r="G261" t="s">
        <v>1625</v>
      </c>
      <c r="H261">
        <v>1</v>
      </c>
      <c r="I261" t="s">
        <v>8165</v>
      </c>
      <c r="J261" t="s">
        <v>2012</v>
      </c>
    </row>
    <row r="262" spans="1:10">
      <c r="A262">
        <v>2430890005</v>
      </c>
      <c r="B262" t="s">
        <v>1776</v>
      </c>
      <c r="C262" t="s">
        <v>4407</v>
      </c>
      <c r="D262" t="s">
        <v>8095</v>
      </c>
      <c r="E262" s="7">
        <v>13000</v>
      </c>
      <c r="F262" s="7">
        <v>7</v>
      </c>
      <c r="G262" t="s">
        <v>8090</v>
      </c>
      <c r="H262">
        <v>1</v>
      </c>
      <c r="I262" t="s">
        <v>8166</v>
      </c>
      <c r="J262" t="s">
        <v>2012</v>
      </c>
    </row>
    <row r="263" spans="1:10">
      <c r="A263">
        <v>2430930001</v>
      </c>
      <c r="B263" t="s">
        <v>1738</v>
      </c>
      <c r="C263" t="s">
        <v>4407</v>
      </c>
      <c r="D263" t="s">
        <v>8075</v>
      </c>
      <c r="E263" s="7">
        <v>160</v>
      </c>
      <c r="F263" s="7">
        <v>7</v>
      </c>
      <c r="G263" t="s">
        <v>8111</v>
      </c>
      <c r="H263">
        <v>1</v>
      </c>
      <c r="I263" t="s">
        <v>8167</v>
      </c>
      <c r="J263" t="s">
        <v>2012</v>
      </c>
    </row>
    <row r="264" spans="1:10">
      <c r="A264">
        <v>2430950002</v>
      </c>
      <c r="B264" t="s">
        <v>8168</v>
      </c>
      <c r="C264" t="s">
        <v>4407</v>
      </c>
      <c r="D264" t="s">
        <v>8075</v>
      </c>
      <c r="E264" s="7">
        <v>20</v>
      </c>
      <c r="F264" s="7">
        <v>7</v>
      </c>
      <c r="G264" t="s">
        <v>8090</v>
      </c>
      <c r="H264">
        <v>1</v>
      </c>
      <c r="I264" t="s">
        <v>8169</v>
      </c>
      <c r="J264" t="s">
        <v>2012</v>
      </c>
    </row>
    <row r="265" spans="1:10">
      <c r="A265" t="s">
        <v>8170</v>
      </c>
      <c r="B265" t="s">
        <v>2099</v>
      </c>
      <c r="C265" t="s">
        <v>7109</v>
      </c>
      <c r="D265" t="s">
        <v>8075</v>
      </c>
      <c r="E265" s="7">
        <v>5000</v>
      </c>
      <c r="F265" s="7">
        <v>7</v>
      </c>
      <c r="G265" t="s">
        <v>8081</v>
      </c>
      <c r="H265">
        <v>1</v>
      </c>
      <c r="I265" t="s">
        <v>8171</v>
      </c>
      <c r="J265" t="s">
        <v>2012</v>
      </c>
    </row>
    <row r="266" spans="1:10">
      <c r="A266">
        <v>2500010162</v>
      </c>
      <c r="B266" t="s">
        <v>2188</v>
      </c>
      <c r="C266" t="s">
        <v>7109</v>
      </c>
      <c r="D266" t="s">
        <v>8075</v>
      </c>
      <c r="E266" s="7">
        <v>1000</v>
      </c>
      <c r="F266" s="7">
        <v>15</v>
      </c>
      <c r="G266" t="s">
        <v>8172</v>
      </c>
      <c r="H266">
        <v>1</v>
      </c>
      <c r="I266" t="s">
        <v>8171</v>
      </c>
      <c r="J266" t="s">
        <v>2012</v>
      </c>
    </row>
    <row r="267" spans="1:10">
      <c r="A267" t="s">
        <v>8173</v>
      </c>
      <c r="B267" t="s">
        <v>6203</v>
      </c>
      <c r="C267" t="s">
        <v>7109</v>
      </c>
      <c r="D267" t="s">
        <v>8075</v>
      </c>
      <c r="E267" s="7">
        <v>5000</v>
      </c>
      <c r="F267" s="7">
        <v>7</v>
      </c>
      <c r="G267" t="s">
        <v>8081</v>
      </c>
      <c r="H267">
        <v>1</v>
      </c>
      <c r="I267" t="s">
        <v>8171</v>
      </c>
      <c r="J267" t="s">
        <v>2012</v>
      </c>
    </row>
    <row r="268" spans="1:10">
      <c r="A268" t="s">
        <v>8174</v>
      </c>
      <c r="B268" t="s">
        <v>7971</v>
      </c>
      <c r="C268" t="s">
        <v>7109</v>
      </c>
      <c r="D268" t="s">
        <v>8075</v>
      </c>
      <c r="E268" s="7">
        <v>5000</v>
      </c>
      <c r="F268" s="7">
        <v>7</v>
      </c>
      <c r="G268" t="s">
        <v>8081</v>
      </c>
      <c r="H268">
        <v>1</v>
      </c>
      <c r="I268" t="s">
        <v>8171</v>
      </c>
      <c r="J268" t="s">
        <v>2012</v>
      </c>
    </row>
    <row r="269" spans="1:10">
      <c r="A269">
        <v>2500010165</v>
      </c>
      <c r="B269" t="s">
        <v>7900</v>
      </c>
      <c r="C269" t="s">
        <v>7109</v>
      </c>
      <c r="D269" t="s">
        <v>8075</v>
      </c>
      <c r="E269" s="7">
        <v>1000</v>
      </c>
      <c r="F269" s="7">
        <v>15</v>
      </c>
      <c r="G269" t="s">
        <v>8172</v>
      </c>
      <c r="H269">
        <v>1</v>
      </c>
      <c r="I269" t="s">
        <v>8171</v>
      </c>
      <c r="J269" t="s">
        <v>2012</v>
      </c>
    </row>
    <row r="270" spans="1:10">
      <c r="A270">
        <v>2500010166</v>
      </c>
      <c r="B270" t="s">
        <v>8175</v>
      </c>
      <c r="C270" t="s">
        <v>7109</v>
      </c>
      <c r="D270" t="s">
        <v>8075</v>
      </c>
      <c r="E270" s="7">
        <v>1000</v>
      </c>
      <c r="F270" s="7">
        <v>15</v>
      </c>
      <c r="G270" t="s">
        <v>8172</v>
      </c>
      <c r="H270">
        <v>1</v>
      </c>
      <c r="I270" t="s">
        <v>8171</v>
      </c>
      <c r="J270" t="s">
        <v>2012</v>
      </c>
    </row>
    <row r="271" spans="1:10">
      <c r="A271">
        <v>2500010167</v>
      </c>
      <c r="B271" t="s">
        <v>8176</v>
      </c>
      <c r="C271" t="s">
        <v>2598</v>
      </c>
      <c r="D271" t="s">
        <v>8075</v>
      </c>
      <c r="E271" s="7" t="s">
        <v>8076</v>
      </c>
      <c r="F271" s="7" t="s">
        <v>8076</v>
      </c>
      <c r="G271" t="s">
        <v>8177</v>
      </c>
      <c r="H271">
        <v>1</v>
      </c>
      <c r="I271" t="s">
        <v>8171</v>
      </c>
      <c r="J271" t="s">
        <v>2012</v>
      </c>
    </row>
    <row r="272" spans="1:10">
      <c r="A272">
        <v>2500010168</v>
      </c>
      <c r="B272" t="s">
        <v>2160</v>
      </c>
      <c r="C272" t="s">
        <v>2598</v>
      </c>
      <c r="D272" t="s">
        <v>8075</v>
      </c>
      <c r="E272" s="7" t="s">
        <v>8076</v>
      </c>
      <c r="F272" s="7" t="s">
        <v>8076</v>
      </c>
      <c r="G272" t="s">
        <v>8177</v>
      </c>
      <c r="H272">
        <v>1</v>
      </c>
      <c r="I272" t="s">
        <v>8171</v>
      </c>
      <c r="J272" t="s">
        <v>2012</v>
      </c>
    </row>
    <row r="273" spans="1:10">
      <c r="A273">
        <v>2500010169</v>
      </c>
      <c r="B273" t="s">
        <v>2158</v>
      </c>
      <c r="C273" t="s">
        <v>2598</v>
      </c>
      <c r="D273" t="s">
        <v>8075</v>
      </c>
      <c r="E273" s="7" t="s">
        <v>8076</v>
      </c>
      <c r="F273" s="7" t="s">
        <v>8076</v>
      </c>
      <c r="G273" t="s">
        <v>8177</v>
      </c>
      <c r="H273">
        <v>1</v>
      </c>
      <c r="I273" t="s">
        <v>8171</v>
      </c>
      <c r="J273" t="s">
        <v>2012</v>
      </c>
    </row>
    <row r="274" spans="1:10">
      <c r="A274">
        <v>2500020060</v>
      </c>
      <c r="B274" t="s">
        <v>1929</v>
      </c>
      <c r="C274" t="s">
        <v>7109</v>
      </c>
      <c r="D274" t="s">
        <v>8075</v>
      </c>
      <c r="E274" s="7">
        <v>1000</v>
      </c>
      <c r="F274" s="7">
        <v>15</v>
      </c>
      <c r="G274" t="s">
        <v>8172</v>
      </c>
      <c r="H274">
        <v>1</v>
      </c>
      <c r="I274" t="s">
        <v>8178</v>
      </c>
      <c r="J274" t="s">
        <v>2012</v>
      </c>
    </row>
    <row r="275" spans="1:10">
      <c r="A275">
        <v>2500030019</v>
      </c>
      <c r="B275" t="s">
        <v>1669</v>
      </c>
      <c r="C275" t="s">
        <v>7109</v>
      </c>
      <c r="D275" t="s">
        <v>8075</v>
      </c>
      <c r="E275" s="7">
        <v>1000</v>
      </c>
      <c r="F275" s="7">
        <v>15</v>
      </c>
      <c r="G275" t="s">
        <v>8172</v>
      </c>
      <c r="H275">
        <v>1</v>
      </c>
      <c r="I275" t="s">
        <v>8179</v>
      </c>
      <c r="J275" t="s">
        <v>2012</v>
      </c>
    </row>
    <row r="276" spans="1:10">
      <c r="A276">
        <v>2500030038</v>
      </c>
      <c r="B276" t="s">
        <v>1919</v>
      </c>
      <c r="C276" t="s">
        <v>7109</v>
      </c>
      <c r="D276" t="s">
        <v>8075</v>
      </c>
      <c r="E276" s="7">
        <v>1000</v>
      </c>
      <c r="F276" s="7">
        <v>15</v>
      </c>
      <c r="G276" t="s">
        <v>8172</v>
      </c>
      <c r="H276">
        <v>1</v>
      </c>
      <c r="I276" t="s">
        <v>8179</v>
      </c>
      <c r="J276" t="s">
        <v>2012</v>
      </c>
    </row>
    <row r="277" spans="1:10">
      <c r="A277">
        <v>2500030045</v>
      </c>
      <c r="B277" t="s">
        <v>1913</v>
      </c>
      <c r="C277" t="s">
        <v>7109</v>
      </c>
      <c r="D277" t="s">
        <v>8075</v>
      </c>
      <c r="E277" s="7">
        <v>1000</v>
      </c>
      <c r="F277" s="7">
        <v>15</v>
      </c>
      <c r="G277" t="s">
        <v>8172</v>
      </c>
      <c r="H277">
        <v>1</v>
      </c>
      <c r="I277" t="s">
        <v>8179</v>
      </c>
      <c r="J277" t="s">
        <v>2012</v>
      </c>
    </row>
    <row r="278" spans="1:10">
      <c r="A278">
        <v>2500030047</v>
      </c>
      <c r="B278" t="s">
        <v>2005</v>
      </c>
      <c r="C278" t="s">
        <v>7109</v>
      </c>
      <c r="D278" t="s">
        <v>8075</v>
      </c>
      <c r="E278" s="7">
        <v>1000</v>
      </c>
      <c r="F278" s="7">
        <v>15</v>
      </c>
      <c r="G278" t="s">
        <v>8172</v>
      </c>
      <c r="H278">
        <v>1</v>
      </c>
      <c r="I278" t="s">
        <v>8179</v>
      </c>
      <c r="J278" t="s">
        <v>2012</v>
      </c>
    </row>
    <row r="279" spans="1:10">
      <c r="A279">
        <v>2500030053</v>
      </c>
      <c r="B279" t="s">
        <v>1726</v>
      </c>
      <c r="C279" t="s">
        <v>7109</v>
      </c>
      <c r="D279" t="s">
        <v>8075</v>
      </c>
      <c r="E279" s="7">
        <v>1000</v>
      </c>
      <c r="F279" s="7">
        <v>15</v>
      </c>
      <c r="G279" t="s">
        <v>8172</v>
      </c>
      <c r="H279">
        <v>1</v>
      </c>
      <c r="I279" t="s">
        <v>8179</v>
      </c>
      <c r="J279" t="s">
        <v>2012</v>
      </c>
    </row>
    <row r="280" spans="1:10">
      <c r="A280">
        <v>2500030080</v>
      </c>
      <c r="B280" t="s">
        <v>1667</v>
      </c>
      <c r="C280" t="s">
        <v>7109</v>
      </c>
      <c r="D280" t="s">
        <v>8075</v>
      </c>
      <c r="E280" s="7">
        <v>1000</v>
      </c>
      <c r="F280" s="7">
        <v>15</v>
      </c>
      <c r="G280" t="s">
        <v>8172</v>
      </c>
      <c r="H280">
        <v>1</v>
      </c>
      <c r="I280" t="s">
        <v>8179</v>
      </c>
      <c r="J280" t="s">
        <v>2012</v>
      </c>
    </row>
    <row r="281" spans="1:10">
      <c r="A281">
        <v>2500030097</v>
      </c>
      <c r="B281" t="s">
        <v>1715</v>
      </c>
      <c r="C281" t="s">
        <v>7109</v>
      </c>
      <c r="D281" t="s">
        <v>8075</v>
      </c>
      <c r="E281" s="7">
        <v>1000</v>
      </c>
      <c r="F281" s="7">
        <v>15</v>
      </c>
      <c r="G281" t="s">
        <v>8172</v>
      </c>
      <c r="H281">
        <v>1</v>
      </c>
      <c r="I281" t="s">
        <v>8179</v>
      </c>
      <c r="J281" t="s">
        <v>2012</v>
      </c>
    </row>
    <row r="282" spans="1:10">
      <c r="A282">
        <v>2500030118</v>
      </c>
      <c r="B282" t="s">
        <v>1730</v>
      </c>
      <c r="C282" t="s">
        <v>7109</v>
      </c>
      <c r="D282" t="s">
        <v>8075</v>
      </c>
      <c r="E282" s="7">
        <v>1000</v>
      </c>
      <c r="F282" s="7">
        <v>15</v>
      </c>
      <c r="G282" t="s">
        <v>8172</v>
      </c>
      <c r="H282">
        <v>1</v>
      </c>
      <c r="I282" t="s">
        <v>8179</v>
      </c>
      <c r="J282" t="s">
        <v>2012</v>
      </c>
    </row>
    <row r="283" spans="1:10">
      <c r="A283">
        <v>2500030152</v>
      </c>
      <c r="B283" t="s">
        <v>1930</v>
      </c>
      <c r="C283" t="s">
        <v>7109</v>
      </c>
      <c r="D283" t="s">
        <v>8075</v>
      </c>
      <c r="E283" s="7">
        <v>1000</v>
      </c>
      <c r="F283" s="7">
        <v>15</v>
      </c>
      <c r="G283" t="s">
        <v>8172</v>
      </c>
      <c r="H283">
        <v>1</v>
      </c>
      <c r="I283" t="s">
        <v>8179</v>
      </c>
      <c r="J283" t="s">
        <v>2012</v>
      </c>
    </row>
    <row r="284" spans="1:10">
      <c r="A284">
        <v>2500030178</v>
      </c>
      <c r="B284" t="s">
        <v>1924</v>
      </c>
      <c r="C284" t="s">
        <v>7109</v>
      </c>
      <c r="D284" t="s">
        <v>8075</v>
      </c>
      <c r="E284" s="7">
        <v>1000</v>
      </c>
      <c r="F284" s="7">
        <v>15</v>
      </c>
      <c r="G284" t="s">
        <v>8172</v>
      </c>
      <c r="H284">
        <v>1</v>
      </c>
      <c r="I284" t="s">
        <v>8179</v>
      </c>
      <c r="J284" t="s">
        <v>2012</v>
      </c>
    </row>
    <row r="285" spans="1:10">
      <c r="A285">
        <v>2500030190</v>
      </c>
      <c r="B285" t="s">
        <v>8180</v>
      </c>
      <c r="C285" t="s">
        <v>7109</v>
      </c>
      <c r="D285" t="s">
        <v>8075</v>
      </c>
      <c r="E285" s="7">
        <v>1000</v>
      </c>
      <c r="F285" s="7">
        <v>15</v>
      </c>
      <c r="G285" t="s">
        <v>8172</v>
      </c>
      <c r="H285">
        <v>1</v>
      </c>
      <c r="I285" t="s">
        <v>8179</v>
      </c>
      <c r="J285" t="s">
        <v>2012</v>
      </c>
    </row>
    <row r="286" spans="1:10">
      <c r="A286">
        <v>2500030206</v>
      </c>
      <c r="B286" t="s">
        <v>1792</v>
      </c>
      <c r="C286" t="s">
        <v>7109</v>
      </c>
      <c r="D286" t="s">
        <v>8075</v>
      </c>
      <c r="E286" s="7">
        <v>1000</v>
      </c>
      <c r="F286" s="7">
        <v>15</v>
      </c>
      <c r="G286" t="s">
        <v>8172</v>
      </c>
      <c r="H286">
        <v>1</v>
      </c>
      <c r="I286" t="s">
        <v>8179</v>
      </c>
      <c r="J286" t="s">
        <v>2012</v>
      </c>
    </row>
    <row r="287" spans="1:10">
      <c r="A287">
        <v>2500030216</v>
      </c>
      <c r="B287" t="s">
        <v>1648</v>
      </c>
      <c r="C287" t="s">
        <v>7109</v>
      </c>
      <c r="D287" t="s">
        <v>8075</v>
      </c>
      <c r="E287" s="7">
        <v>1000</v>
      </c>
      <c r="F287" s="7">
        <v>15</v>
      </c>
      <c r="G287" t="s">
        <v>8172</v>
      </c>
      <c r="H287">
        <v>1</v>
      </c>
      <c r="I287" t="s">
        <v>8179</v>
      </c>
      <c r="J287" t="s">
        <v>2012</v>
      </c>
    </row>
    <row r="288" spans="1:10">
      <c r="A288">
        <v>2500030223</v>
      </c>
      <c r="B288" t="s">
        <v>1700</v>
      </c>
      <c r="C288" t="s">
        <v>7109</v>
      </c>
      <c r="D288" t="s">
        <v>8075</v>
      </c>
      <c r="E288" s="7">
        <v>1000</v>
      </c>
      <c r="F288" s="7">
        <v>15</v>
      </c>
      <c r="G288" t="s">
        <v>8172</v>
      </c>
      <c r="H288">
        <v>1</v>
      </c>
      <c r="I288" t="s">
        <v>8179</v>
      </c>
      <c r="J288" t="s">
        <v>2012</v>
      </c>
    </row>
    <row r="289" spans="1:10">
      <c r="A289">
        <v>2500030225</v>
      </c>
      <c r="B289" t="s">
        <v>1671</v>
      </c>
      <c r="C289" t="s">
        <v>7109</v>
      </c>
      <c r="D289" t="s">
        <v>8075</v>
      </c>
      <c r="E289" s="7">
        <v>1000</v>
      </c>
      <c r="F289" s="7">
        <v>15</v>
      </c>
      <c r="G289" t="s">
        <v>8172</v>
      </c>
      <c r="H289">
        <v>1</v>
      </c>
      <c r="I289" t="s">
        <v>8179</v>
      </c>
      <c r="J289" t="s">
        <v>2012</v>
      </c>
    </row>
    <row r="290" spans="1:10">
      <c r="A290">
        <v>2500030226</v>
      </c>
      <c r="B290" t="s">
        <v>1813</v>
      </c>
      <c r="C290" t="s">
        <v>7109</v>
      </c>
      <c r="D290" t="s">
        <v>8075</v>
      </c>
      <c r="E290" s="7">
        <v>1000</v>
      </c>
      <c r="F290" s="7">
        <v>15</v>
      </c>
      <c r="G290" t="s">
        <v>8172</v>
      </c>
      <c r="H290">
        <v>1</v>
      </c>
      <c r="I290" t="s">
        <v>8179</v>
      </c>
      <c r="J290" t="s">
        <v>2012</v>
      </c>
    </row>
    <row r="291" spans="1:10">
      <c r="A291">
        <v>2500030257</v>
      </c>
      <c r="B291" t="s">
        <v>1754</v>
      </c>
      <c r="C291" t="s">
        <v>7109</v>
      </c>
      <c r="D291" t="s">
        <v>8075</v>
      </c>
      <c r="E291" s="7">
        <v>1000</v>
      </c>
      <c r="F291" s="7">
        <v>15</v>
      </c>
      <c r="G291" t="s">
        <v>8172</v>
      </c>
      <c r="H291">
        <v>1</v>
      </c>
      <c r="I291" t="s">
        <v>8179</v>
      </c>
      <c r="J291" t="s">
        <v>2012</v>
      </c>
    </row>
    <row r="292" spans="1:10">
      <c r="A292">
        <v>2500030258</v>
      </c>
      <c r="B292" t="s">
        <v>2003</v>
      </c>
      <c r="C292" t="s">
        <v>7109</v>
      </c>
      <c r="D292" t="s">
        <v>8075</v>
      </c>
      <c r="E292" s="7">
        <v>1000</v>
      </c>
      <c r="F292" s="7">
        <v>15</v>
      </c>
      <c r="G292" t="s">
        <v>8172</v>
      </c>
      <c r="H292">
        <v>1</v>
      </c>
      <c r="I292" t="s">
        <v>8179</v>
      </c>
      <c r="J292" t="s">
        <v>2012</v>
      </c>
    </row>
    <row r="293" spans="1:10">
      <c r="A293">
        <v>2500030284</v>
      </c>
      <c r="B293" t="s">
        <v>1804</v>
      </c>
      <c r="C293" t="s">
        <v>7109</v>
      </c>
      <c r="D293" t="s">
        <v>8075</v>
      </c>
      <c r="E293" s="7">
        <v>1000</v>
      </c>
      <c r="F293" s="7">
        <v>15</v>
      </c>
      <c r="G293" t="s">
        <v>8172</v>
      </c>
      <c r="H293">
        <v>1</v>
      </c>
      <c r="I293" t="s">
        <v>8179</v>
      </c>
      <c r="J293" t="s">
        <v>2012</v>
      </c>
    </row>
    <row r="294" spans="1:10">
      <c r="A294">
        <v>2500030293</v>
      </c>
      <c r="B294" t="s">
        <v>1921</v>
      </c>
      <c r="C294" t="s">
        <v>7109</v>
      </c>
      <c r="D294" t="s">
        <v>8075</v>
      </c>
      <c r="E294" s="7">
        <v>1000</v>
      </c>
      <c r="F294" s="7">
        <v>15</v>
      </c>
      <c r="G294" t="s">
        <v>8172</v>
      </c>
      <c r="H294">
        <v>1</v>
      </c>
      <c r="I294" t="s">
        <v>8179</v>
      </c>
      <c r="J294" t="s">
        <v>2012</v>
      </c>
    </row>
    <row r="295" spans="1:10">
      <c r="A295">
        <v>2500030306</v>
      </c>
      <c r="B295" t="s">
        <v>8181</v>
      </c>
      <c r="C295" t="s">
        <v>7109</v>
      </c>
      <c r="D295" t="s">
        <v>8075</v>
      </c>
      <c r="E295" s="7">
        <v>1000</v>
      </c>
      <c r="F295" s="7">
        <v>15</v>
      </c>
      <c r="G295" t="s">
        <v>8172</v>
      </c>
      <c r="H295">
        <v>1</v>
      </c>
      <c r="I295" t="s">
        <v>8179</v>
      </c>
      <c r="J295" t="s">
        <v>2012</v>
      </c>
    </row>
    <row r="296" spans="1:10">
      <c r="A296">
        <v>2500030331</v>
      </c>
      <c r="B296" t="s">
        <v>2006</v>
      </c>
      <c r="C296" t="s">
        <v>7109</v>
      </c>
      <c r="D296" t="s">
        <v>8075</v>
      </c>
      <c r="E296" s="7">
        <v>1000</v>
      </c>
      <c r="F296" s="7">
        <v>15</v>
      </c>
      <c r="G296" t="s">
        <v>8172</v>
      </c>
      <c r="H296">
        <v>1</v>
      </c>
      <c r="I296" t="s">
        <v>8179</v>
      </c>
      <c r="J296" t="s">
        <v>2012</v>
      </c>
    </row>
    <row r="297" spans="1:10">
      <c r="A297">
        <v>2500030334</v>
      </c>
      <c r="B297" t="s">
        <v>1925</v>
      </c>
      <c r="C297" t="s">
        <v>7109</v>
      </c>
      <c r="D297" t="s">
        <v>8075</v>
      </c>
      <c r="E297" s="7">
        <v>1000</v>
      </c>
      <c r="F297" s="7">
        <v>15</v>
      </c>
      <c r="G297" t="s">
        <v>8172</v>
      </c>
      <c r="H297">
        <v>1</v>
      </c>
      <c r="I297" t="s">
        <v>8179</v>
      </c>
      <c r="J297" t="s">
        <v>2012</v>
      </c>
    </row>
    <row r="298" spans="1:10">
      <c r="A298">
        <v>2500030343</v>
      </c>
      <c r="B298" t="s">
        <v>8182</v>
      </c>
      <c r="C298" t="s">
        <v>7109</v>
      </c>
      <c r="D298" t="s">
        <v>8075</v>
      </c>
      <c r="E298" s="7">
        <v>1000</v>
      </c>
      <c r="F298" s="7">
        <v>15</v>
      </c>
      <c r="G298" t="s">
        <v>8172</v>
      </c>
      <c r="H298">
        <v>1</v>
      </c>
      <c r="I298" t="s">
        <v>8179</v>
      </c>
      <c r="J298" t="s">
        <v>2012</v>
      </c>
    </row>
    <row r="299" spans="1:10">
      <c r="A299">
        <v>2500030344</v>
      </c>
      <c r="B299" t="s">
        <v>8183</v>
      </c>
      <c r="C299" t="s">
        <v>7109</v>
      </c>
      <c r="D299" t="s">
        <v>8075</v>
      </c>
      <c r="E299" s="7">
        <v>1000</v>
      </c>
      <c r="F299" s="7">
        <v>15</v>
      </c>
      <c r="G299" t="s">
        <v>8172</v>
      </c>
      <c r="H299">
        <v>1</v>
      </c>
      <c r="I299" t="s">
        <v>8179</v>
      </c>
      <c r="J299" t="s">
        <v>2012</v>
      </c>
    </row>
    <row r="300" spans="1:10">
      <c r="A300">
        <v>2500030345</v>
      </c>
      <c r="B300" t="s">
        <v>8184</v>
      </c>
      <c r="C300" t="s">
        <v>7109</v>
      </c>
      <c r="D300" t="s">
        <v>8075</v>
      </c>
      <c r="E300" s="7">
        <v>1000</v>
      </c>
      <c r="F300" s="7">
        <v>15</v>
      </c>
      <c r="G300" t="s">
        <v>8172</v>
      </c>
      <c r="H300">
        <v>1</v>
      </c>
      <c r="I300" t="s">
        <v>8179</v>
      </c>
      <c r="J300" t="s">
        <v>2012</v>
      </c>
    </row>
    <row r="301" spans="1:10">
      <c r="A301">
        <v>2500030346</v>
      </c>
      <c r="B301" t="s">
        <v>8185</v>
      </c>
      <c r="C301" t="s">
        <v>7109</v>
      </c>
      <c r="D301" t="s">
        <v>8075</v>
      </c>
      <c r="E301" s="7">
        <v>1000</v>
      </c>
      <c r="F301" s="7">
        <v>15</v>
      </c>
      <c r="G301" t="s">
        <v>8172</v>
      </c>
      <c r="H301">
        <v>1</v>
      </c>
      <c r="I301" t="s">
        <v>8179</v>
      </c>
      <c r="J301" t="s">
        <v>2012</v>
      </c>
    </row>
    <row r="302" spans="1:10">
      <c r="A302">
        <v>2500070137</v>
      </c>
      <c r="B302" t="s">
        <v>1894</v>
      </c>
      <c r="C302" t="s">
        <v>7109</v>
      </c>
      <c r="D302" t="s">
        <v>8075</v>
      </c>
      <c r="E302" s="7">
        <v>5000</v>
      </c>
      <c r="F302" s="7">
        <v>12</v>
      </c>
      <c r="G302" t="s">
        <v>8081</v>
      </c>
      <c r="H302">
        <v>1</v>
      </c>
      <c r="I302" t="s">
        <v>8186</v>
      </c>
      <c r="J302" t="s">
        <v>2012</v>
      </c>
    </row>
    <row r="303" spans="1:10">
      <c r="A303">
        <v>2500070207</v>
      </c>
      <c r="B303" t="s">
        <v>1765</v>
      </c>
      <c r="C303" t="s">
        <v>7109</v>
      </c>
      <c r="D303" t="s">
        <v>8075</v>
      </c>
      <c r="E303" s="7">
        <v>5000</v>
      </c>
      <c r="F303" s="7">
        <v>12</v>
      </c>
      <c r="G303" t="s">
        <v>8081</v>
      </c>
      <c r="H303">
        <v>1</v>
      </c>
      <c r="I303" t="s">
        <v>8186</v>
      </c>
      <c r="J303" t="s">
        <v>2012</v>
      </c>
    </row>
    <row r="304" spans="1:10">
      <c r="A304">
        <v>2500070208</v>
      </c>
      <c r="B304" t="s">
        <v>1702</v>
      </c>
      <c r="C304" t="s">
        <v>7109</v>
      </c>
      <c r="D304" t="s">
        <v>8075</v>
      </c>
      <c r="E304" s="7">
        <v>5000</v>
      </c>
      <c r="F304" s="7">
        <v>12</v>
      </c>
      <c r="G304" t="s">
        <v>8081</v>
      </c>
      <c r="H304">
        <v>1</v>
      </c>
      <c r="I304" t="s">
        <v>8186</v>
      </c>
      <c r="J304" t="s">
        <v>2012</v>
      </c>
    </row>
    <row r="305" spans="1:10">
      <c r="A305">
        <v>2500070209</v>
      </c>
      <c r="B305" t="s">
        <v>1703</v>
      </c>
      <c r="C305" t="s">
        <v>7109</v>
      </c>
      <c r="D305" t="s">
        <v>8075</v>
      </c>
      <c r="E305" s="7">
        <v>5000</v>
      </c>
      <c r="F305" s="7">
        <v>12</v>
      </c>
      <c r="G305" t="s">
        <v>8081</v>
      </c>
      <c r="H305">
        <v>1</v>
      </c>
      <c r="I305" t="s">
        <v>8186</v>
      </c>
      <c r="J305" t="s">
        <v>2012</v>
      </c>
    </row>
    <row r="306" spans="1:10">
      <c r="A306">
        <v>2500070210</v>
      </c>
      <c r="B306" t="s">
        <v>1704</v>
      </c>
      <c r="C306" t="s">
        <v>7109</v>
      </c>
      <c r="D306" t="s">
        <v>8075</v>
      </c>
      <c r="E306" s="7">
        <v>5000</v>
      </c>
      <c r="F306" s="7">
        <v>12</v>
      </c>
      <c r="G306" t="s">
        <v>8081</v>
      </c>
      <c r="H306">
        <v>1</v>
      </c>
      <c r="I306" t="s">
        <v>8186</v>
      </c>
      <c r="J306" t="s">
        <v>2012</v>
      </c>
    </row>
    <row r="307" spans="1:10">
      <c r="A307">
        <v>2500070211</v>
      </c>
      <c r="B307" t="s">
        <v>1766</v>
      </c>
      <c r="C307" t="s">
        <v>7109</v>
      </c>
      <c r="D307" t="s">
        <v>8075</v>
      </c>
      <c r="E307" s="7">
        <v>5000</v>
      </c>
      <c r="F307" s="7">
        <v>12</v>
      </c>
      <c r="G307" t="s">
        <v>8081</v>
      </c>
      <c r="H307">
        <v>1</v>
      </c>
      <c r="I307" t="s">
        <v>8186</v>
      </c>
      <c r="J307" t="s">
        <v>2012</v>
      </c>
    </row>
    <row r="308" spans="1:10">
      <c r="A308">
        <v>2500070212</v>
      </c>
      <c r="B308" t="s">
        <v>1769</v>
      </c>
      <c r="C308" t="s">
        <v>7109</v>
      </c>
      <c r="D308" t="s">
        <v>8075</v>
      </c>
      <c r="E308" s="7">
        <v>5000</v>
      </c>
      <c r="F308" s="7">
        <v>12</v>
      </c>
      <c r="G308" t="s">
        <v>8081</v>
      </c>
      <c r="H308">
        <v>1</v>
      </c>
      <c r="I308" t="s">
        <v>8186</v>
      </c>
      <c r="J308" t="s">
        <v>2012</v>
      </c>
    </row>
    <row r="309" spans="1:10">
      <c r="A309">
        <v>2500070213</v>
      </c>
      <c r="B309" t="s">
        <v>1895</v>
      </c>
      <c r="C309" t="s">
        <v>7109</v>
      </c>
      <c r="D309" t="s">
        <v>8075</v>
      </c>
      <c r="E309" s="7">
        <v>5000</v>
      </c>
      <c r="F309" s="7">
        <v>12</v>
      </c>
      <c r="G309" t="s">
        <v>8081</v>
      </c>
      <c r="H309">
        <v>1</v>
      </c>
      <c r="I309" t="s">
        <v>8186</v>
      </c>
      <c r="J309" t="s">
        <v>2012</v>
      </c>
    </row>
    <row r="310" spans="1:10">
      <c r="A310">
        <v>2500070214</v>
      </c>
      <c r="B310" t="s">
        <v>1770</v>
      </c>
      <c r="C310" t="s">
        <v>7109</v>
      </c>
      <c r="D310" t="s">
        <v>8075</v>
      </c>
      <c r="E310" s="7">
        <v>5000</v>
      </c>
      <c r="F310" s="7">
        <v>12</v>
      </c>
      <c r="G310" t="s">
        <v>8081</v>
      </c>
      <c r="H310">
        <v>1</v>
      </c>
      <c r="I310" t="s">
        <v>8186</v>
      </c>
      <c r="J310" t="s">
        <v>2012</v>
      </c>
    </row>
    <row r="311" spans="1:10">
      <c r="A311">
        <v>2500070215</v>
      </c>
      <c r="B311" t="s">
        <v>1896</v>
      </c>
      <c r="C311" t="s">
        <v>7109</v>
      </c>
      <c r="D311" t="s">
        <v>8075</v>
      </c>
      <c r="E311" s="7">
        <v>5000</v>
      </c>
      <c r="F311" s="7">
        <v>12</v>
      </c>
      <c r="G311" t="s">
        <v>8081</v>
      </c>
      <c r="H311">
        <v>1</v>
      </c>
      <c r="I311" t="s">
        <v>8186</v>
      </c>
      <c r="J311" t="s">
        <v>2012</v>
      </c>
    </row>
    <row r="312" spans="1:10">
      <c r="A312">
        <v>2500070216</v>
      </c>
      <c r="B312" t="s">
        <v>1771</v>
      </c>
      <c r="C312" t="s">
        <v>7109</v>
      </c>
      <c r="D312" t="s">
        <v>8075</v>
      </c>
      <c r="E312" s="7">
        <v>5000</v>
      </c>
      <c r="F312" s="7">
        <v>12</v>
      </c>
      <c r="G312" t="s">
        <v>8081</v>
      </c>
      <c r="H312">
        <v>1</v>
      </c>
      <c r="I312" t="s">
        <v>8186</v>
      </c>
      <c r="J312" t="s">
        <v>2012</v>
      </c>
    </row>
    <row r="313" spans="1:10">
      <c r="A313">
        <v>2500070217</v>
      </c>
      <c r="B313" t="s">
        <v>1772</v>
      </c>
      <c r="C313" t="s">
        <v>7109</v>
      </c>
      <c r="D313" t="s">
        <v>8075</v>
      </c>
      <c r="E313" s="7">
        <v>5000</v>
      </c>
      <c r="F313" s="7">
        <v>12</v>
      </c>
      <c r="G313" t="s">
        <v>8081</v>
      </c>
      <c r="H313">
        <v>1</v>
      </c>
      <c r="I313" t="s">
        <v>8186</v>
      </c>
      <c r="J313" t="s">
        <v>2012</v>
      </c>
    </row>
    <row r="314" spans="1:10">
      <c r="A314">
        <v>2500070218</v>
      </c>
      <c r="B314" t="s">
        <v>1705</v>
      </c>
      <c r="C314" t="s">
        <v>7109</v>
      </c>
      <c r="D314" t="s">
        <v>8075</v>
      </c>
      <c r="E314" s="7">
        <v>5000</v>
      </c>
      <c r="F314" s="7">
        <v>12</v>
      </c>
      <c r="G314" t="s">
        <v>8081</v>
      </c>
      <c r="H314">
        <v>1</v>
      </c>
      <c r="I314" t="s">
        <v>8186</v>
      </c>
      <c r="J314" t="s">
        <v>2012</v>
      </c>
    </row>
    <row r="315" spans="1:10">
      <c r="A315">
        <v>2500070219</v>
      </c>
      <c r="B315" t="s">
        <v>1897</v>
      </c>
      <c r="C315" t="s">
        <v>7109</v>
      </c>
      <c r="D315" t="s">
        <v>8075</v>
      </c>
      <c r="E315" s="7">
        <v>5000</v>
      </c>
      <c r="F315" s="7">
        <v>12</v>
      </c>
      <c r="G315" t="s">
        <v>8081</v>
      </c>
      <c r="H315">
        <v>1</v>
      </c>
      <c r="I315" t="s">
        <v>8186</v>
      </c>
      <c r="J315" t="s">
        <v>2012</v>
      </c>
    </row>
    <row r="316" spans="1:10">
      <c r="A316">
        <v>2500070220</v>
      </c>
      <c r="B316" t="s">
        <v>1773</v>
      </c>
      <c r="C316" t="s">
        <v>7109</v>
      </c>
      <c r="D316" t="s">
        <v>8075</v>
      </c>
      <c r="E316" s="7">
        <v>5000</v>
      </c>
      <c r="F316" s="7">
        <v>12</v>
      </c>
      <c r="G316" t="s">
        <v>8081</v>
      </c>
      <c r="H316">
        <v>1</v>
      </c>
      <c r="I316" t="s">
        <v>8186</v>
      </c>
      <c r="J316" t="s">
        <v>2012</v>
      </c>
    </row>
    <row r="317" spans="1:10">
      <c r="A317">
        <v>2500070221</v>
      </c>
      <c r="B317" t="s">
        <v>1898</v>
      </c>
      <c r="C317" t="s">
        <v>7109</v>
      </c>
      <c r="D317" t="s">
        <v>8075</v>
      </c>
      <c r="E317" s="7">
        <v>5000</v>
      </c>
      <c r="F317" s="7">
        <v>12</v>
      </c>
      <c r="G317" t="s">
        <v>8081</v>
      </c>
      <c r="H317">
        <v>1</v>
      </c>
      <c r="I317" t="s">
        <v>8186</v>
      </c>
      <c r="J317" t="s">
        <v>2012</v>
      </c>
    </row>
    <row r="318" spans="1:10">
      <c r="A318">
        <v>2500070222</v>
      </c>
      <c r="B318" t="s">
        <v>1899</v>
      </c>
      <c r="C318" t="s">
        <v>7109</v>
      </c>
      <c r="D318" t="s">
        <v>8075</v>
      </c>
      <c r="E318" s="7">
        <v>5000</v>
      </c>
      <c r="F318" s="7">
        <v>12</v>
      </c>
      <c r="G318" t="s">
        <v>8081</v>
      </c>
      <c r="H318">
        <v>1</v>
      </c>
      <c r="I318" t="s">
        <v>8186</v>
      </c>
      <c r="J318" t="s">
        <v>2012</v>
      </c>
    </row>
    <row r="319" spans="1:10">
      <c r="A319">
        <v>2500070223</v>
      </c>
      <c r="B319" t="s">
        <v>1900</v>
      </c>
      <c r="C319" t="s">
        <v>7109</v>
      </c>
      <c r="D319" t="s">
        <v>8075</v>
      </c>
      <c r="E319" s="7">
        <v>5000</v>
      </c>
      <c r="F319" s="7">
        <v>12</v>
      </c>
      <c r="G319" t="s">
        <v>8081</v>
      </c>
      <c r="H319">
        <v>1</v>
      </c>
      <c r="I319" t="s">
        <v>8186</v>
      </c>
      <c r="J319" t="s">
        <v>2012</v>
      </c>
    </row>
    <row r="320" spans="1:10">
      <c r="A320">
        <v>2500070224</v>
      </c>
      <c r="B320" t="s">
        <v>1901</v>
      </c>
      <c r="C320" t="s">
        <v>7109</v>
      </c>
      <c r="D320" t="s">
        <v>8075</v>
      </c>
      <c r="E320" s="7">
        <v>5000</v>
      </c>
      <c r="F320" s="7">
        <v>12</v>
      </c>
      <c r="G320" t="s">
        <v>8081</v>
      </c>
      <c r="H320">
        <v>1</v>
      </c>
      <c r="I320" t="s">
        <v>8186</v>
      </c>
      <c r="J320" t="s">
        <v>2012</v>
      </c>
    </row>
    <row r="321" spans="1:10">
      <c r="A321">
        <v>2500070225</v>
      </c>
      <c r="B321" t="s">
        <v>1902</v>
      </c>
      <c r="C321" t="s">
        <v>7109</v>
      </c>
      <c r="D321" t="s">
        <v>8075</v>
      </c>
      <c r="E321" s="7">
        <v>5000</v>
      </c>
      <c r="F321" s="7">
        <v>12</v>
      </c>
      <c r="G321" t="s">
        <v>8081</v>
      </c>
      <c r="H321">
        <v>1</v>
      </c>
      <c r="I321" t="s">
        <v>8186</v>
      </c>
      <c r="J321" t="s">
        <v>2012</v>
      </c>
    </row>
    <row r="322" spans="1:10">
      <c r="A322">
        <v>2500070226</v>
      </c>
      <c r="B322" t="s">
        <v>1668</v>
      </c>
      <c r="C322" t="s">
        <v>7109</v>
      </c>
      <c r="D322" t="s">
        <v>8075</v>
      </c>
      <c r="E322" s="7">
        <v>5000</v>
      </c>
      <c r="F322" s="7">
        <v>12</v>
      </c>
      <c r="G322" t="s">
        <v>8081</v>
      </c>
      <c r="H322">
        <v>1</v>
      </c>
      <c r="I322" t="s">
        <v>8186</v>
      </c>
      <c r="J322" t="s">
        <v>2012</v>
      </c>
    </row>
    <row r="323" spans="1:10">
      <c r="A323">
        <v>2500070227</v>
      </c>
      <c r="B323" t="s">
        <v>1654</v>
      </c>
      <c r="C323" t="s">
        <v>7109</v>
      </c>
      <c r="D323" t="s">
        <v>8075</v>
      </c>
      <c r="E323" s="7">
        <v>5000</v>
      </c>
      <c r="F323" s="7">
        <v>12</v>
      </c>
      <c r="G323" t="s">
        <v>8081</v>
      </c>
      <c r="H323">
        <v>1</v>
      </c>
      <c r="I323" t="s">
        <v>8186</v>
      </c>
      <c r="J323" t="s">
        <v>2012</v>
      </c>
    </row>
    <row r="324" spans="1:10">
      <c r="A324">
        <v>2500070363</v>
      </c>
      <c r="B324" t="s">
        <v>1670</v>
      </c>
      <c r="C324" t="s">
        <v>7109</v>
      </c>
      <c r="D324" t="s">
        <v>8075</v>
      </c>
      <c r="E324" s="7">
        <v>5000</v>
      </c>
      <c r="F324" s="7">
        <v>12</v>
      </c>
      <c r="G324" t="s">
        <v>8081</v>
      </c>
      <c r="H324">
        <v>1</v>
      </c>
      <c r="I324" t="s">
        <v>8186</v>
      </c>
      <c r="J324" t="s">
        <v>2012</v>
      </c>
    </row>
    <row r="325" spans="1:10">
      <c r="A325">
        <v>2500070414</v>
      </c>
      <c r="B325" t="s">
        <v>1903</v>
      </c>
      <c r="C325" t="s">
        <v>7109</v>
      </c>
      <c r="D325" t="s">
        <v>8075</v>
      </c>
      <c r="E325" s="7">
        <v>5000</v>
      </c>
      <c r="F325" s="7">
        <v>12</v>
      </c>
      <c r="G325" t="s">
        <v>8081</v>
      </c>
      <c r="H325">
        <v>1</v>
      </c>
      <c r="I325" t="s">
        <v>8186</v>
      </c>
      <c r="J325" t="s">
        <v>2012</v>
      </c>
    </row>
    <row r="326" spans="1:10">
      <c r="A326">
        <v>2500070430</v>
      </c>
      <c r="B326" t="s">
        <v>1904</v>
      </c>
      <c r="C326" t="s">
        <v>7109</v>
      </c>
      <c r="D326" t="s">
        <v>8075</v>
      </c>
      <c r="E326" s="7">
        <v>5000</v>
      </c>
      <c r="F326" s="7">
        <v>12</v>
      </c>
      <c r="G326" t="s">
        <v>8081</v>
      </c>
      <c r="H326">
        <v>1</v>
      </c>
      <c r="I326" t="s">
        <v>8186</v>
      </c>
      <c r="J326" t="s">
        <v>2012</v>
      </c>
    </row>
    <row r="327" spans="1:10">
      <c r="A327">
        <v>2500070520</v>
      </c>
      <c r="B327" t="s">
        <v>1905</v>
      </c>
      <c r="C327" t="s">
        <v>7109</v>
      </c>
      <c r="D327" t="s">
        <v>8075</v>
      </c>
      <c r="E327" s="7">
        <v>5000</v>
      </c>
      <c r="F327" s="7">
        <v>12</v>
      </c>
      <c r="G327" t="s">
        <v>8081</v>
      </c>
      <c r="H327">
        <v>1</v>
      </c>
      <c r="I327" t="s">
        <v>8186</v>
      </c>
      <c r="J327" t="s">
        <v>2012</v>
      </c>
    </row>
    <row r="328" spans="1:10">
      <c r="A328">
        <v>2500070664</v>
      </c>
      <c r="B328" t="s">
        <v>1805</v>
      </c>
      <c r="C328" t="s">
        <v>7109</v>
      </c>
      <c r="D328" t="s">
        <v>8075</v>
      </c>
      <c r="E328" s="7">
        <v>5000</v>
      </c>
      <c r="F328" s="7">
        <v>12</v>
      </c>
      <c r="G328" t="s">
        <v>8081</v>
      </c>
      <c r="H328">
        <v>1</v>
      </c>
      <c r="I328" t="s">
        <v>8186</v>
      </c>
      <c r="J328" t="s">
        <v>2012</v>
      </c>
    </row>
    <row r="329" spans="1:10">
      <c r="A329">
        <v>2500090014</v>
      </c>
      <c r="B329" t="s">
        <v>8187</v>
      </c>
      <c r="C329" t="s">
        <v>2598</v>
      </c>
      <c r="D329" t="s">
        <v>8075</v>
      </c>
      <c r="E329" s="7">
        <v>1</v>
      </c>
      <c r="F329" s="7">
        <v>3</v>
      </c>
      <c r="G329" t="s">
        <v>8188</v>
      </c>
      <c r="H329">
        <v>1</v>
      </c>
      <c r="I329" t="s">
        <v>8189</v>
      </c>
      <c r="J329" t="s">
        <v>2012</v>
      </c>
    </row>
    <row r="330" spans="1:10">
      <c r="A330">
        <v>2500090019</v>
      </c>
      <c r="B330" t="s">
        <v>7906</v>
      </c>
      <c r="C330" t="s">
        <v>7109</v>
      </c>
      <c r="D330" t="s">
        <v>8075</v>
      </c>
      <c r="E330" s="7">
        <v>1000</v>
      </c>
      <c r="F330" s="7">
        <v>3</v>
      </c>
      <c r="G330" t="s">
        <v>8188</v>
      </c>
      <c r="H330">
        <v>1</v>
      </c>
      <c r="I330" t="s">
        <v>8189</v>
      </c>
      <c r="J330" t="s">
        <v>2012</v>
      </c>
    </row>
    <row r="331" spans="1:10">
      <c r="A331">
        <v>2500090069</v>
      </c>
      <c r="B331" t="s">
        <v>1907</v>
      </c>
      <c r="C331" t="s">
        <v>2598</v>
      </c>
      <c r="D331" t="s">
        <v>8075</v>
      </c>
      <c r="E331" s="7" t="s">
        <v>8076</v>
      </c>
      <c r="F331" s="7" t="s">
        <v>8076</v>
      </c>
      <c r="G331" t="s">
        <v>8188</v>
      </c>
      <c r="H331">
        <v>1</v>
      </c>
      <c r="I331" t="s">
        <v>8189</v>
      </c>
      <c r="J331" t="s">
        <v>2012</v>
      </c>
    </row>
    <row r="332" spans="1:10">
      <c r="A332">
        <v>2500090086</v>
      </c>
      <c r="B332" t="s">
        <v>1811</v>
      </c>
      <c r="C332" t="s">
        <v>2598</v>
      </c>
      <c r="D332" t="s">
        <v>8075</v>
      </c>
      <c r="E332" s="7">
        <v>60000</v>
      </c>
      <c r="F332" s="7" t="s">
        <v>8076</v>
      </c>
      <c r="G332" t="s">
        <v>8188</v>
      </c>
      <c r="H332">
        <v>1</v>
      </c>
      <c r="I332" t="s">
        <v>8189</v>
      </c>
      <c r="J332" t="s">
        <v>2012</v>
      </c>
    </row>
    <row r="333" spans="1:10">
      <c r="A333">
        <v>2500090087</v>
      </c>
      <c r="B333" t="s">
        <v>1961</v>
      </c>
      <c r="C333" t="s">
        <v>7109</v>
      </c>
      <c r="D333" t="s">
        <v>8075</v>
      </c>
      <c r="E333" s="7">
        <v>60000</v>
      </c>
      <c r="F333" s="7">
        <v>30</v>
      </c>
      <c r="G333" t="s">
        <v>8188</v>
      </c>
      <c r="H333">
        <v>1</v>
      </c>
      <c r="I333" t="s">
        <v>8189</v>
      </c>
      <c r="J333" t="s">
        <v>2012</v>
      </c>
    </row>
    <row r="334" spans="1:10">
      <c r="A334">
        <v>2500090088</v>
      </c>
      <c r="B334" t="s">
        <v>1752</v>
      </c>
      <c r="C334" t="s">
        <v>7109</v>
      </c>
      <c r="D334" t="s">
        <v>8075</v>
      </c>
      <c r="E334" s="7">
        <v>60000</v>
      </c>
      <c r="F334" s="7">
        <v>30</v>
      </c>
      <c r="G334" t="s">
        <v>8188</v>
      </c>
      <c r="H334">
        <v>1</v>
      </c>
      <c r="I334" t="s">
        <v>8189</v>
      </c>
      <c r="J334" t="s">
        <v>2012</v>
      </c>
    </row>
    <row r="335" spans="1:10">
      <c r="A335">
        <v>2500090089</v>
      </c>
      <c r="B335" t="s">
        <v>1774</v>
      </c>
      <c r="C335" t="s">
        <v>7109</v>
      </c>
      <c r="D335" t="s">
        <v>8075</v>
      </c>
      <c r="E335" s="7">
        <v>60000</v>
      </c>
      <c r="F335" s="7">
        <v>30</v>
      </c>
      <c r="G335" t="s">
        <v>8188</v>
      </c>
      <c r="H335">
        <v>1</v>
      </c>
      <c r="I335" t="s">
        <v>8189</v>
      </c>
      <c r="J335" t="s">
        <v>2012</v>
      </c>
    </row>
    <row r="336" spans="1:10">
      <c r="A336">
        <v>2500100006</v>
      </c>
      <c r="B336" t="s">
        <v>1908</v>
      </c>
      <c r="C336" t="s">
        <v>4407</v>
      </c>
      <c r="D336" t="s">
        <v>8075</v>
      </c>
      <c r="E336" s="7">
        <v>150</v>
      </c>
      <c r="F336" s="7">
        <v>8</v>
      </c>
      <c r="G336" t="s">
        <v>8090</v>
      </c>
      <c r="H336">
        <v>1</v>
      </c>
      <c r="I336" t="s">
        <v>8190</v>
      </c>
      <c r="J336" t="s">
        <v>2012</v>
      </c>
    </row>
    <row r="337" spans="1:10">
      <c r="A337">
        <v>2500100007</v>
      </c>
      <c r="B337" t="s">
        <v>1960</v>
      </c>
      <c r="C337" t="s">
        <v>4407</v>
      </c>
      <c r="D337" t="s">
        <v>8075</v>
      </c>
      <c r="E337" s="7">
        <v>150</v>
      </c>
      <c r="F337" s="7">
        <v>7</v>
      </c>
      <c r="G337" t="s">
        <v>8090</v>
      </c>
      <c r="H337">
        <v>1</v>
      </c>
      <c r="I337" t="s">
        <v>8190</v>
      </c>
      <c r="J337" t="s">
        <v>2012</v>
      </c>
    </row>
    <row r="338" spans="1:10">
      <c r="A338">
        <v>2500110024</v>
      </c>
      <c r="B338" t="s">
        <v>1793</v>
      </c>
      <c r="C338" t="s">
        <v>4407</v>
      </c>
      <c r="D338" t="s">
        <v>8075</v>
      </c>
      <c r="E338" s="7">
        <v>15</v>
      </c>
      <c r="F338" s="7">
        <v>7</v>
      </c>
      <c r="G338" t="s">
        <v>8090</v>
      </c>
      <c r="H338">
        <v>1</v>
      </c>
      <c r="I338" t="s">
        <v>8191</v>
      </c>
      <c r="J338" t="s">
        <v>2012</v>
      </c>
    </row>
    <row r="339" spans="1:10">
      <c r="A339">
        <v>2500110030</v>
      </c>
      <c r="B339" t="s">
        <v>1909</v>
      </c>
      <c r="C339" t="s">
        <v>4407</v>
      </c>
      <c r="D339" t="s">
        <v>8075</v>
      </c>
      <c r="E339" s="7">
        <v>15</v>
      </c>
      <c r="F339" s="7">
        <v>7</v>
      </c>
      <c r="G339" t="s">
        <v>8090</v>
      </c>
      <c r="H339">
        <v>1</v>
      </c>
      <c r="I339" t="s">
        <v>8191</v>
      </c>
      <c r="J339" t="s">
        <v>2012</v>
      </c>
    </row>
    <row r="340" spans="1:10">
      <c r="A340">
        <v>2500150004</v>
      </c>
      <c r="B340" t="s">
        <v>1732</v>
      </c>
      <c r="C340" t="s">
        <v>7903</v>
      </c>
      <c r="D340" t="s">
        <v>8075</v>
      </c>
      <c r="E340" s="7">
        <v>1</v>
      </c>
      <c r="F340" s="7">
        <v>3</v>
      </c>
      <c r="G340" t="s">
        <v>8090</v>
      </c>
      <c r="H340">
        <v>1</v>
      </c>
      <c r="I340" t="s">
        <v>8192</v>
      </c>
      <c r="J340" t="s">
        <v>2012</v>
      </c>
    </row>
    <row r="341" spans="1:10">
      <c r="A341">
        <v>2510020046</v>
      </c>
      <c r="B341" t="s">
        <v>1910</v>
      </c>
      <c r="C341" t="s">
        <v>7109</v>
      </c>
      <c r="D341" t="s">
        <v>8075</v>
      </c>
      <c r="E341" s="7">
        <v>5000</v>
      </c>
      <c r="F341" s="7">
        <v>12</v>
      </c>
      <c r="G341" t="s">
        <v>8081</v>
      </c>
      <c r="H341">
        <v>1</v>
      </c>
      <c r="I341" t="s">
        <v>8193</v>
      </c>
      <c r="J341" t="s">
        <v>2012</v>
      </c>
    </row>
    <row r="342" spans="1:10">
      <c r="A342">
        <v>2600045244</v>
      </c>
      <c r="B342" t="s">
        <v>1731</v>
      </c>
      <c r="C342" t="s">
        <v>2598</v>
      </c>
      <c r="D342" t="s">
        <v>8075</v>
      </c>
      <c r="E342" s="7" t="s">
        <v>8076</v>
      </c>
      <c r="F342" s="7" t="s">
        <v>8076</v>
      </c>
      <c r="G342" t="s">
        <v>8090</v>
      </c>
      <c r="H342">
        <v>1</v>
      </c>
      <c r="I342" t="s">
        <v>8194</v>
      </c>
      <c r="J342" t="s">
        <v>2012</v>
      </c>
    </row>
    <row r="343" spans="1:10">
      <c r="A343">
        <v>2500030058</v>
      </c>
      <c r="B343" t="s">
        <v>1932</v>
      </c>
      <c r="C343" t="s">
        <v>2598</v>
      </c>
      <c r="D343" t="s">
        <v>8075</v>
      </c>
      <c r="E343" s="7">
        <v>1000</v>
      </c>
      <c r="F343" s="7">
        <v>15</v>
      </c>
      <c r="G343" t="s">
        <v>8172</v>
      </c>
      <c r="H343">
        <v>1</v>
      </c>
      <c r="I343" t="s">
        <v>8179</v>
      </c>
      <c r="J343" t="s">
        <v>2012</v>
      </c>
    </row>
    <row r="344" spans="1:10">
      <c r="A344">
        <v>2500030318</v>
      </c>
      <c r="B344" t="s">
        <v>1932</v>
      </c>
      <c r="C344" t="s">
        <v>2598</v>
      </c>
      <c r="D344" t="s">
        <v>8075</v>
      </c>
      <c r="E344" s="7">
        <v>1000</v>
      </c>
      <c r="F344" s="7">
        <v>15</v>
      </c>
      <c r="G344" t="s">
        <v>8172</v>
      </c>
      <c r="H344">
        <v>1</v>
      </c>
      <c r="I344" t="s">
        <v>8179</v>
      </c>
      <c r="J344" t="s">
        <v>2012</v>
      </c>
    </row>
    <row r="345" spans="1:10">
      <c r="A345">
        <v>2500070670</v>
      </c>
      <c r="B345" t="s">
        <v>2178</v>
      </c>
      <c r="C345" t="s">
        <v>2598</v>
      </c>
      <c r="D345" t="s">
        <v>8075</v>
      </c>
      <c r="E345" s="7">
        <v>5000</v>
      </c>
      <c r="F345" s="7">
        <v>12</v>
      </c>
      <c r="G345" t="s">
        <v>8081</v>
      </c>
      <c r="H345">
        <v>1</v>
      </c>
      <c r="I345" t="s">
        <v>8186</v>
      </c>
      <c r="J345" t="s">
        <v>2012</v>
      </c>
    </row>
    <row r="346" spans="1:10">
      <c r="A346">
        <v>2500090100</v>
      </c>
      <c r="B346" t="s">
        <v>1962</v>
      </c>
      <c r="C346" t="s">
        <v>2598</v>
      </c>
      <c r="D346" t="s">
        <v>8075</v>
      </c>
      <c r="E346" s="7">
        <v>60000</v>
      </c>
      <c r="F346" s="7" t="s">
        <v>8076</v>
      </c>
      <c r="G346" t="s">
        <v>8188</v>
      </c>
      <c r="H346">
        <v>1</v>
      </c>
      <c r="I346" t="s">
        <v>8189</v>
      </c>
      <c r="J346" t="s">
        <v>2012</v>
      </c>
    </row>
    <row r="347" spans="1:10">
      <c r="A347">
        <v>2410090176</v>
      </c>
      <c r="B347" t="s">
        <v>2181</v>
      </c>
      <c r="C347" t="s">
        <v>4407</v>
      </c>
      <c r="D347" t="s">
        <v>8075</v>
      </c>
      <c r="E347" s="7">
        <v>10</v>
      </c>
      <c r="F347" s="7">
        <v>7</v>
      </c>
      <c r="G347" t="s">
        <v>8083</v>
      </c>
      <c r="H347">
        <v>1</v>
      </c>
      <c r="I347" t="s">
        <v>8084</v>
      </c>
      <c r="J347" t="s">
        <v>2012</v>
      </c>
    </row>
    <row r="348" spans="1:10">
      <c r="A348">
        <v>2410090245</v>
      </c>
      <c r="B348" t="s">
        <v>1826</v>
      </c>
      <c r="C348" t="s">
        <v>4407</v>
      </c>
      <c r="D348" t="s">
        <v>8075</v>
      </c>
      <c r="E348" s="7" t="s">
        <v>8076</v>
      </c>
      <c r="F348" s="7" t="s">
        <v>8076</v>
      </c>
      <c r="G348" t="s">
        <v>8090</v>
      </c>
      <c r="H348">
        <v>1</v>
      </c>
      <c r="I348" t="s">
        <v>8084</v>
      </c>
      <c r="J348" t="s">
        <v>2012</v>
      </c>
    </row>
    <row r="349" spans="1:10">
      <c r="A349">
        <v>2410090246</v>
      </c>
      <c r="B349" t="s">
        <v>2192</v>
      </c>
      <c r="C349" t="s">
        <v>4407</v>
      </c>
      <c r="D349" t="s">
        <v>8075</v>
      </c>
      <c r="E349" s="7" t="s">
        <v>8076</v>
      </c>
      <c r="F349" s="7" t="s">
        <v>8076</v>
      </c>
      <c r="G349" t="s">
        <v>8090</v>
      </c>
      <c r="H349">
        <v>1</v>
      </c>
      <c r="I349" t="s">
        <v>8084</v>
      </c>
      <c r="J349" t="s">
        <v>2012</v>
      </c>
    </row>
    <row r="350" spans="1:10">
      <c r="A350">
        <v>2410110108</v>
      </c>
      <c r="B350" t="s">
        <v>2164</v>
      </c>
      <c r="C350" t="s">
        <v>4407</v>
      </c>
      <c r="D350" t="s">
        <v>8075</v>
      </c>
      <c r="E350" s="7" t="s">
        <v>8076</v>
      </c>
      <c r="F350" s="7" t="s">
        <v>8076</v>
      </c>
      <c r="G350" t="s">
        <v>8195</v>
      </c>
      <c r="H350">
        <v>1</v>
      </c>
      <c r="I350" t="s">
        <v>8097</v>
      </c>
      <c r="J350" t="s">
        <v>2012</v>
      </c>
    </row>
    <row r="351" spans="1:10">
      <c r="A351">
        <v>2410130015</v>
      </c>
      <c r="B351" t="s">
        <v>1856</v>
      </c>
      <c r="C351" t="s">
        <v>2598</v>
      </c>
      <c r="D351" t="s">
        <v>8095</v>
      </c>
      <c r="E351" s="7">
        <v>1500000</v>
      </c>
      <c r="F351" s="7" t="s">
        <v>8076</v>
      </c>
      <c r="G351" t="s">
        <v>8102</v>
      </c>
      <c r="H351">
        <v>1</v>
      </c>
      <c r="I351" t="s">
        <v>8103</v>
      </c>
      <c r="J351" t="s">
        <v>2012</v>
      </c>
    </row>
    <row r="352" spans="1:10">
      <c r="A352">
        <v>2410130243</v>
      </c>
      <c r="B352" t="s">
        <v>1857</v>
      </c>
      <c r="C352" t="s">
        <v>2598</v>
      </c>
      <c r="D352" t="s">
        <v>8095</v>
      </c>
      <c r="E352" s="7" t="s">
        <v>8076</v>
      </c>
      <c r="F352" s="7" t="s">
        <v>8076</v>
      </c>
      <c r="G352" t="s">
        <v>8102</v>
      </c>
      <c r="H352">
        <v>1</v>
      </c>
      <c r="I352" t="s">
        <v>8103</v>
      </c>
      <c r="J352" t="s">
        <v>2012</v>
      </c>
    </row>
    <row r="353" spans="1:10">
      <c r="A353">
        <v>2410170056</v>
      </c>
      <c r="B353" t="s">
        <v>1862</v>
      </c>
      <c r="C353" t="s">
        <v>4407</v>
      </c>
      <c r="D353" t="s">
        <v>8095</v>
      </c>
      <c r="E353" s="7" t="s">
        <v>8076</v>
      </c>
      <c r="F353" s="7" t="s">
        <v>8076</v>
      </c>
      <c r="G353" t="s">
        <v>8096</v>
      </c>
      <c r="H353">
        <v>1</v>
      </c>
      <c r="I353" t="s">
        <v>8108</v>
      </c>
      <c r="J353" t="s">
        <v>2012</v>
      </c>
    </row>
    <row r="354" spans="1:10">
      <c r="A354">
        <v>2410170209</v>
      </c>
      <c r="B354" t="s">
        <v>2156</v>
      </c>
      <c r="C354" t="s">
        <v>2598</v>
      </c>
      <c r="D354" t="s">
        <v>8095</v>
      </c>
      <c r="E354" s="7" t="s">
        <v>8076</v>
      </c>
      <c r="F354" s="7" t="s">
        <v>8076</v>
      </c>
      <c r="G354" t="s">
        <v>8107</v>
      </c>
      <c r="H354">
        <v>1</v>
      </c>
      <c r="I354" t="s">
        <v>8108</v>
      </c>
      <c r="J354" t="s">
        <v>2012</v>
      </c>
    </row>
    <row r="355" spans="1:10">
      <c r="A355">
        <v>2410170241</v>
      </c>
      <c r="B355" t="s">
        <v>1954</v>
      </c>
      <c r="C355" t="s">
        <v>2598</v>
      </c>
      <c r="D355" t="s">
        <v>8095</v>
      </c>
      <c r="E355" s="7">
        <v>160000</v>
      </c>
      <c r="F355" s="7">
        <v>70</v>
      </c>
      <c r="G355" t="s">
        <v>8107</v>
      </c>
      <c r="H355">
        <v>1</v>
      </c>
      <c r="I355" t="s">
        <v>8108</v>
      </c>
      <c r="J355" t="s">
        <v>2012</v>
      </c>
    </row>
    <row r="356" spans="1:10">
      <c r="A356">
        <v>2410200005</v>
      </c>
      <c r="B356" t="s">
        <v>2163</v>
      </c>
      <c r="C356" t="s">
        <v>4407</v>
      </c>
      <c r="D356" t="s">
        <v>8075</v>
      </c>
      <c r="E356" s="7">
        <v>1</v>
      </c>
      <c r="F356" s="7">
        <v>7</v>
      </c>
      <c r="G356" t="s">
        <v>8090</v>
      </c>
      <c r="H356">
        <v>1</v>
      </c>
      <c r="I356" t="s">
        <v>8113</v>
      </c>
      <c r="J356" t="s">
        <v>2012</v>
      </c>
    </row>
    <row r="357" spans="1:10">
      <c r="A357">
        <v>2410290152</v>
      </c>
      <c r="B357" t="s">
        <v>1869</v>
      </c>
      <c r="C357" t="s">
        <v>4407</v>
      </c>
      <c r="D357" t="s">
        <v>8075</v>
      </c>
      <c r="E357" s="7">
        <v>25</v>
      </c>
      <c r="F357" s="7">
        <v>7</v>
      </c>
      <c r="G357" t="s">
        <v>8093</v>
      </c>
      <c r="H357">
        <v>1</v>
      </c>
      <c r="I357" t="s">
        <v>8118</v>
      </c>
      <c r="J357" t="s">
        <v>2012</v>
      </c>
    </row>
    <row r="358" spans="1:10">
      <c r="A358">
        <v>2410290467</v>
      </c>
      <c r="B358" t="s">
        <v>1870</v>
      </c>
      <c r="C358" t="s">
        <v>4407</v>
      </c>
      <c r="D358" t="s">
        <v>8075</v>
      </c>
      <c r="E358" s="7" t="s">
        <v>8076</v>
      </c>
      <c r="F358" s="7" t="s">
        <v>8076</v>
      </c>
      <c r="G358" t="s">
        <v>8111</v>
      </c>
      <c r="H358">
        <v>1</v>
      </c>
      <c r="I358" t="s">
        <v>8118</v>
      </c>
      <c r="J358" t="s">
        <v>2012</v>
      </c>
    </row>
    <row r="359" spans="1:10">
      <c r="A359">
        <v>2430620015</v>
      </c>
      <c r="B359" t="s">
        <v>2167</v>
      </c>
      <c r="C359" t="s">
        <v>4407</v>
      </c>
      <c r="D359" t="s">
        <v>8075</v>
      </c>
      <c r="E359" s="7">
        <v>10</v>
      </c>
      <c r="F359" s="7">
        <v>7</v>
      </c>
      <c r="G359" t="s">
        <v>8083</v>
      </c>
      <c r="H359">
        <v>1</v>
      </c>
      <c r="I359" t="s">
        <v>8148</v>
      </c>
      <c r="J359" t="s">
        <v>2012</v>
      </c>
    </row>
    <row r="360" spans="1:10">
      <c r="A360">
        <v>2430620016</v>
      </c>
      <c r="B360" t="s">
        <v>2168</v>
      </c>
      <c r="C360" t="s">
        <v>4407</v>
      </c>
      <c r="D360" t="s">
        <v>8075</v>
      </c>
      <c r="E360" s="7">
        <v>10</v>
      </c>
      <c r="F360" s="7">
        <v>7</v>
      </c>
      <c r="G360" t="s">
        <v>8083</v>
      </c>
      <c r="H360">
        <v>1</v>
      </c>
      <c r="I360" t="s">
        <v>8148</v>
      </c>
      <c r="J360" t="s">
        <v>2012</v>
      </c>
    </row>
    <row r="361" spans="1:10">
      <c r="A361">
        <v>2430630001</v>
      </c>
      <c r="B361" t="s">
        <v>2174</v>
      </c>
      <c r="C361" t="s">
        <v>4407</v>
      </c>
      <c r="D361" t="s">
        <v>8075</v>
      </c>
      <c r="E361" s="7">
        <v>10</v>
      </c>
      <c r="F361" s="7">
        <v>7</v>
      </c>
      <c r="G361" t="s">
        <v>8083</v>
      </c>
      <c r="H361">
        <v>1</v>
      </c>
      <c r="I361" t="s">
        <v>8196</v>
      </c>
      <c r="J361" t="s">
        <v>2012</v>
      </c>
    </row>
    <row r="362" spans="1:10">
      <c r="A362">
        <v>2430640007</v>
      </c>
      <c r="B362" t="s">
        <v>2170</v>
      </c>
      <c r="C362" t="s">
        <v>4407</v>
      </c>
      <c r="D362" t="s">
        <v>8075</v>
      </c>
      <c r="E362" s="7">
        <v>10</v>
      </c>
      <c r="F362" s="7">
        <v>7</v>
      </c>
      <c r="G362" t="s">
        <v>8083</v>
      </c>
      <c r="H362">
        <v>1</v>
      </c>
      <c r="I362" t="s">
        <v>8149</v>
      </c>
      <c r="J362" t="s">
        <v>2012</v>
      </c>
    </row>
    <row r="363" spans="1:10">
      <c r="A363">
        <v>2430690012</v>
      </c>
      <c r="B363" t="s">
        <v>2176</v>
      </c>
      <c r="C363" t="s">
        <v>4407</v>
      </c>
      <c r="D363" t="s">
        <v>8075</v>
      </c>
      <c r="E363" s="7">
        <v>10</v>
      </c>
      <c r="F363" s="7">
        <v>7</v>
      </c>
      <c r="G363" t="s">
        <v>8083</v>
      </c>
      <c r="H363">
        <v>1</v>
      </c>
      <c r="I363" t="s">
        <v>8197</v>
      </c>
      <c r="J363" t="s">
        <v>2012</v>
      </c>
    </row>
    <row r="364" spans="1:10">
      <c r="A364">
        <v>2430690013</v>
      </c>
      <c r="B364" t="s">
        <v>2177</v>
      </c>
      <c r="C364" t="s">
        <v>4407</v>
      </c>
      <c r="D364" t="s">
        <v>8075</v>
      </c>
      <c r="E364" s="7">
        <v>10</v>
      </c>
      <c r="F364" s="7">
        <v>7</v>
      </c>
      <c r="G364" t="s">
        <v>8083</v>
      </c>
      <c r="H364">
        <v>1</v>
      </c>
      <c r="I364" t="s">
        <v>8197</v>
      </c>
      <c r="J364" t="s">
        <v>2012</v>
      </c>
    </row>
    <row r="365" spans="1:10">
      <c r="A365">
        <v>2430700006</v>
      </c>
      <c r="B365" t="s">
        <v>2172</v>
      </c>
      <c r="C365" t="s">
        <v>4407</v>
      </c>
      <c r="D365" t="s">
        <v>8075</v>
      </c>
      <c r="E365" s="7">
        <v>10</v>
      </c>
      <c r="F365" s="7">
        <v>7</v>
      </c>
      <c r="G365" t="s">
        <v>8083</v>
      </c>
      <c r="H365">
        <v>1</v>
      </c>
      <c r="I365" t="s">
        <v>8154</v>
      </c>
      <c r="J365" t="s">
        <v>2012</v>
      </c>
    </row>
    <row r="366" spans="1:10">
      <c r="A366">
        <v>2430700007</v>
      </c>
      <c r="B366" t="s">
        <v>2173</v>
      </c>
      <c r="C366" t="s">
        <v>4407</v>
      </c>
      <c r="D366" t="s">
        <v>8075</v>
      </c>
      <c r="E366" s="7">
        <v>10</v>
      </c>
      <c r="F366" s="7">
        <v>7</v>
      </c>
      <c r="G366" t="s">
        <v>8083</v>
      </c>
      <c r="H366">
        <v>1</v>
      </c>
      <c r="I366" t="s">
        <v>8154</v>
      </c>
      <c r="J366" t="s">
        <v>2012</v>
      </c>
    </row>
    <row r="367" spans="1:10">
      <c r="A367">
        <v>2430710006</v>
      </c>
      <c r="B367" t="s">
        <v>2193</v>
      </c>
      <c r="C367" t="s">
        <v>4407</v>
      </c>
      <c r="D367" t="s">
        <v>8075</v>
      </c>
      <c r="E367" s="7">
        <v>25</v>
      </c>
      <c r="F367" s="7">
        <v>7</v>
      </c>
      <c r="G367" t="s">
        <v>8145</v>
      </c>
      <c r="H367">
        <v>1</v>
      </c>
      <c r="I367" t="s">
        <v>8155</v>
      </c>
      <c r="J367" t="s">
        <v>2012</v>
      </c>
    </row>
    <row r="368" spans="1:10">
      <c r="A368">
        <v>2430740010</v>
      </c>
      <c r="B368" t="s">
        <v>2166</v>
      </c>
      <c r="C368" t="s">
        <v>4407</v>
      </c>
      <c r="D368" t="s">
        <v>8075</v>
      </c>
      <c r="E368" s="7">
        <v>10</v>
      </c>
      <c r="F368" s="7">
        <v>7</v>
      </c>
      <c r="G368" t="s">
        <v>8083</v>
      </c>
      <c r="H368">
        <v>1</v>
      </c>
      <c r="I368" t="s">
        <v>8156</v>
      </c>
      <c r="J368" t="s">
        <v>2012</v>
      </c>
    </row>
    <row r="369" spans="1:10">
      <c r="A369">
        <v>2430740011</v>
      </c>
      <c r="B369" t="s">
        <v>2169</v>
      </c>
      <c r="C369" t="s">
        <v>4407</v>
      </c>
      <c r="D369" t="s">
        <v>8075</v>
      </c>
      <c r="E369" s="7">
        <v>10</v>
      </c>
      <c r="F369" s="7">
        <v>7</v>
      </c>
      <c r="G369" t="s">
        <v>8083</v>
      </c>
      <c r="H369">
        <v>1</v>
      </c>
      <c r="I369" t="s">
        <v>8156</v>
      </c>
      <c r="J369" t="s">
        <v>2012</v>
      </c>
    </row>
    <row r="370" spans="1:10">
      <c r="A370">
        <v>2430760008</v>
      </c>
      <c r="B370" t="s">
        <v>2175</v>
      </c>
      <c r="C370" t="s">
        <v>4407</v>
      </c>
      <c r="D370" t="s">
        <v>8075</v>
      </c>
      <c r="E370" s="7">
        <v>10</v>
      </c>
      <c r="F370" s="7">
        <v>7</v>
      </c>
      <c r="G370" t="s">
        <v>8083</v>
      </c>
      <c r="H370">
        <v>1</v>
      </c>
      <c r="I370" t="s">
        <v>8157</v>
      </c>
      <c r="J370" t="s">
        <v>2012</v>
      </c>
    </row>
    <row r="371" spans="1:10">
      <c r="A371">
        <v>2430760009</v>
      </c>
      <c r="B371" t="s">
        <v>2171</v>
      </c>
      <c r="C371" t="s">
        <v>4407</v>
      </c>
      <c r="D371" t="s">
        <v>8075</v>
      </c>
      <c r="E371" s="7">
        <v>10</v>
      </c>
      <c r="F371" s="7">
        <v>7</v>
      </c>
      <c r="G371" t="s">
        <v>8083</v>
      </c>
      <c r="H371">
        <v>1</v>
      </c>
      <c r="I371" t="s">
        <v>8157</v>
      </c>
      <c r="J371" t="s">
        <v>2012</v>
      </c>
    </row>
    <row r="372" spans="1:10">
      <c r="A372">
        <v>2430850040</v>
      </c>
      <c r="B372" t="s">
        <v>2100</v>
      </c>
      <c r="C372" t="s">
        <v>4407</v>
      </c>
      <c r="D372" t="s">
        <v>8075</v>
      </c>
      <c r="E372" s="7" t="s">
        <v>8076</v>
      </c>
      <c r="F372" s="7" t="s">
        <v>8076</v>
      </c>
      <c r="G372" t="s">
        <v>8090</v>
      </c>
      <c r="H372">
        <v>1</v>
      </c>
      <c r="I372" t="s">
        <v>8160</v>
      </c>
      <c r="J372" t="s">
        <v>2012</v>
      </c>
    </row>
    <row r="373" spans="1:10">
      <c r="A373">
        <v>2500030227</v>
      </c>
      <c r="B373" t="s">
        <v>1927</v>
      </c>
      <c r="C373" t="s">
        <v>2598</v>
      </c>
      <c r="D373" t="s">
        <v>8075</v>
      </c>
      <c r="E373" s="7">
        <v>1000</v>
      </c>
      <c r="F373" s="7">
        <v>15</v>
      </c>
      <c r="G373" t="s">
        <v>8172</v>
      </c>
      <c r="H373">
        <v>1</v>
      </c>
      <c r="I373" t="s">
        <v>8179</v>
      </c>
      <c r="J373" t="s">
        <v>2012</v>
      </c>
    </row>
    <row r="374" spans="1:10">
      <c r="A374">
        <v>2500090029</v>
      </c>
      <c r="B374" t="s">
        <v>1906</v>
      </c>
      <c r="C374" t="s">
        <v>2598</v>
      </c>
      <c r="D374" t="s">
        <v>8075</v>
      </c>
      <c r="E374" s="7" t="s">
        <v>8076</v>
      </c>
      <c r="F374" s="7" t="s">
        <v>8076</v>
      </c>
      <c r="G374" t="s">
        <v>8188</v>
      </c>
      <c r="H374">
        <v>1</v>
      </c>
      <c r="I374" t="s">
        <v>8189</v>
      </c>
      <c r="J374" t="s">
        <v>2012</v>
      </c>
    </row>
    <row r="375" spans="1:10">
      <c r="A375">
        <v>2600040941</v>
      </c>
      <c r="B375" t="s">
        <v>1911</v>
      </c>
      <c r="C375" t="s">
        <v>4407</v>
      </c>
      <c r="D375" t="s">
        <v>8075</v>
      </c>
      <c r="E375" s="7" t="s">
        <v>8076</v>
      </c>
      <c r="F375" s="7" t="s">
        <v>8076</v>
      </c>
      <c r="G375" t="s">
        <v>8090</v>
      </c>
      <c r="H375">
        <v>1</v>
      </c>
      <c r="I375" t="s">
        <v>8194</v>
      </c>
      <c r="J375" t="s">
        <v>2012</v>
      </c>
    </row>
    <row r="376" spans="1:10">
      <c r="A376">
        <v>2410290214</v>
      </c>
      <c r="B376" t="s">
        <v>5729</v>
      </c>
      <c r="C376" t="s">
        <v>4407</v>
      </c>
      <c r="D376" t="s">
        <v>8075</v>
      </c>
      <c r="E376" s="7" t="s">
        <v>8076</v>
      </c>
      <c r="F376" s="7" t="s">
        <v>8076</v>
      </c>
      <c r="G376" t="s">
        <v>8198</v>
      </c>
      <c r="H376">
        <v>1</v>
      </c>
      <c r="I376" t="s">
        <v>8118</v>
      </c>
      <c r="J376" t="s">
        <v>698</v>
      </c>
    </row>
    <row r="377" spans="1:10">
      <c r="A377">
        <v>2410290837</v>
      </c>
      <c r="B377" t="s">
        <v>5846</v>
      </c>
      <c r="C377" t="s">
        <v>4407</v>
      </c>
      <c r="D377" t="s">
        <v>8075</v>
      </c>
      <c r="E377" s="7" t="s">
        <v>8076</v>
      </c>
      <c r="F377" s="7" t="s">
        <v>8076</v>
      </c>
      <c r="G377" t="s">
        <v>8198</v>
      </c>
      <c r="H377">
        <v>1</v>
      </c>
      <c r="I377" t="s">
        <v>8118</v>
      </c>
      <c r="J377" t="s">
        <v>698</v>
      </c>
    </row>
    <row r="378" spans="1:10">
      <c r="A378">
        <v>2320130705</v>
      </c>
      <c r="B378" t="s">
        <v>2076</v>
      </c>
      <c r="C378" t="s">
        <v>2598</v>
      </c>
      <c r="D378" t="s">
        <v>8075</v>
      </c>
      <c r="E378" s="7">
        <v>1000</v>
      </c>
      <c r="F378" s="7" t="s">
        <v>8076</v>
      </c>
      <c r="G378" t="s">
        <v>8199</v>
      </c>
      <c r="H378">
        <v>1</v>
      </c>
      <c r="I378" t="s">
        <v>8200</v>
      </c>
      <c r="J378" t="s">
        <v>698</v>
      </c>
    </row>
    <row r="379" spans="1:10">
      <c r="A379">
        <v>2320130704</v>
      </c>
      <c r="B379" t="s">
        <v>2073</v>
      </c>
      <c r="C379" t="s">
        <v>2598</v>
      </c>
      <c r="D379" t="s">
        <v>8075</v>
      </c>
      <c r="E379" s="7">
        <v>1000</v>
      </c>
      <c r="F379" s="7" t="s">
        <v>8076</v>
      </c>
      <c r="G379" t="s">
        <v>8199</v>
      </c>
      <c r="H379">
        <v>1</v>
      </c>
      <c r="I379" t="s">
        <v>8200</v>
      </c>
      <c r="J379" t="s">
        <v>698</v>
      </c>
    </row>
    <row r="380" spans="1:10">
      <c r="A380">
        <v>2320130698</v>
      </c>
      <c r="B380" t="s">
        <v>5474</v>
      </c>
      <c r="C380" t="s">
        <v>2598</v>
      </c>
      <c r="D380" t="s">
        <v>8075</v>
      </c>
      <c r="E380" s="7">
        <v>1000</v>
      </c>
      <c r="F380" s="7" t="s">
        <v>8076</v>
      </c>
      <c r="G380" t="s">
        <v>8199</v>
      </c>
      <c r="H380">
        <v>1</v>
      </c>
      <c r="I380" t="s">
        <v>8200</v>
      </c>
      <c r="J380" t="s">
        <v>698</v>
      </c>
    </row>
    <row r="381" spans="1:10">
      <c r="A381">
        <v>2320130709</v>
      </c>
      <c r="B381" t="s">
        <v>8035</v>
      </c>
      <c r="C381" t="s">
        <v>2598</v>
      </c>
      <c r="D381" t="s">
        <v>8075</v>
      </c>
      <c r="E381" s="7">
        <v>1000</v>
      </c>
      <c r="F381" s="7" t="s">
        <v>8076</v>
      </c>
      <c r="G381" t="s">
        <v>8199</v>
      </c>
      <c r="H381">
        <v>1</v>
      </c>
      <c r="I381" t="s">
        <v>8200</v>
      </c>
      <c r="J381" t="s">
        <v>698</v>
      </c>
    </row>
    <row r="382" spans="1:10">
      <c r="A382">
        <v>2320130697</v>
      </c>
      <c r="B382" t="s">
        <v>5473</v>
      </c>
      <c r="C382" t="s">
        <v>2598</v>
      </c>
      <c r="D382" t="s">
        <v>8075</v>
      </c>
      <c r="E382" s="7">
        <v>1000</v>
      </c>
      <c r="F382" s="7" t="s">
        <v>8076</v>
      </c>
      <c r="G382" t="s">
        <v>8199</v>
      </c>
      <c r="H382">
        <v>1</v>
      </c>
      <c r="I382" t="s">
        <v>8200</v>
      </c>
      <c r="J382" t="s">
        <v>698</v>
      </c>
    </row>
    <row r="383" spans="1:10">
      <c r="A383">
        <v>2320130710</v>
      </c>
      <c r="B383" t="s">
        <v>8037</v>
      </c>
      <c r="C383" t="s">
        <v>2598</v>
      </c>
      <c r="D383" t="s">
        <v>8075</v>
      </c>
      <c r="E383" s="7">
        <v>1000</v>
      </c>
      <c r="F383" s="7" t="s">
        <v>8076</v>
      </c>
      <c r="G383" t="s">
        <v>8199</v>
      </c>
      <c r="H383">
        <v>1</v>
      </c>
      <c r="I383" t="s">
        <v>8200</v>
      </c>
      <c r="J383" t="s">
        <v>698</v>
      </c>
    </row>
    <row r="384" spans="1:10">
      <c r="A384">
        <v>2320130700</v>
      </c>
      <c r="B384" t="s">
        <v>5476</v>
      </c>
      <c r="C384" t="s">
        <v>2598</v>
      </c>
      <c r="D384" t="s">
        <v>8075</v>
      </c>
      <c r="E384" s="7">
        <v>1000</v>
      </c>
      <c r="F384" s="7" t="s">
        <v>8076</v>
      </c>
      <c r="G384" t="s">
        <v>8199</v>
      </c>
      <c r="H384">
        <v>1</v>
      </c>
      <c r="I384" t="s">
        <v>8200</v>
      </c>
      <c r="J384" t="s">
        <v>698</v>
      </c>
    </row>
    <row r="385" spans="1:10">
      <c r="A385">
        <v>2320130694</v>
      </c>
      <c r="B385" t="s">
        <v>5470</v>
      </c>
      <c r="C385" t="s">
        <v>2598</v>
      </c>
      <c r="D385" t="s">
        <v>8075</v>
      </c>
      <c r="E385" s="7">
        <v>1000</v>
      </c>
      <c r="F385" s="7" t="s">
        <v>8076</v>
      </c>
      <c r="G385" t="s">
        <v>8199</v>
      </c>
      <c r="H385">
        <v>1</v>
      </c>
      <c r="I385" t="s">
        <v>8200</v>
      </c>
      <c r="J385" t="s">
        <v>698</v>
      </c>
    </row>
    <row r="386" spans="1:10">
      <c r="A386">
        <v>2320130712</v>
      </c>
      <c r="B386" t="s">
        <v>2077</v>
      </c>
      <c r="C386" t="s">
        <v>2598</v>
      </c>
      <c r="D386" t="s">
        <v>8075</v>
      </c>
      <c r="E386" s="7">
        <v>1000</v>
      </c>
      <c r="F386" s="7" t="s">
        <v>8076</v>
      </c>
      <c r="G386" t="s">
        <v>8199</v>
      </c>
      <c r="H386">
        <v>1</v>
      </c>
      <c r="I386" t="s">
        <v>8200</v>
      </c>
      <c r="J386" t="s">
        <v>698</v>
      </c>
    </row>
    <row r="387" spans="1:10">
      <c r="A387">
        <v>2320130696</v>
      </c>
      <c r="B387" t="s">
        <v>5472</v>
      </c>
      <c r="C387" t="s">
        <v>2598</v>
      </c>
      <c r="D387" t="s">
        <v>8075</v>
      </c>
      <c r="E387" s="7">
        <v>1000</v>
      </c>
      <c r="F387" s="7" t="s">
        <v>8076</v>
      </c>
      <c r="G387" t="s">
        <v>8199</v>
      </c>
      <c r="H387">
        <v>1</v>
      </c>
      <c r="I387" t="s">
        <v>8200</v>
      </c>
      <c r="J387" t="s">
        <v>698</v>
      </c>
    </row>
    <row r="388" spans="1:10">
      <c r="A388">
        <v>2320130707</v>
      </c>
      <c r="B388" t="s">
        <v>2075</v>
      </c>
      <c r="C388" t="s">
        <v>2598</v>
      </c>
      <c r="D388" t="s">
        <v>8075</v>
      </c>
      <c r="E388" s="7">
        <v>1000</v>
      </c>
      <c r="F388" s="7" t="s">
        <v>8076</v>
      </c>
      <c r="G388" t="s">
        <v>8199</v>
      </c>
      <c r="H388">
        <v>1</v>
      </c>
      <c r="I388" t="s">
        <v>8200</v>
      </c>
      <c r="J388" t="s">
        <v>698</v>
      </c>
    </row>
    <row r="389" spans="1:10">
      <c r="A389">
        <v>2320130632</v>
      </c>
      <c r="B389" t="s">
        <v>5440</v>
      </c>
      <c r="C389" t="s">
        <v>2598</v>
      </c>
      <c r="D389" t="s">
        <v>8075</v>
      </c>
      <c r="E389" s="7">
        <v>1000</v>
      </c>
      <c r="F389" s="7" t="s">
        <v>8076</v>
      </c>
      <c r="G389" t="s">
        <v>8199</v>
      </c>
      <c r="H389">
        <v>1</v>
      </c>
      <c r="I389" t="s">
        <v>8200</v>
      </c>
      <c r="J389" t="s">
        <v>698</v>
      </c>
    </row>
    <row r="390" spans="1:10">
      <c r="A390">
        <v>2320130708</v>
      </c>
      <c r="B390" t="s">
        <v>2078</v>
      </c>
      <c r="C390" t="s">
        <v>2598</v>
      </c>
      <c r="D390" t="s">
        <v>8075</v>
      </c>
      <c r="E390" s="7">
        <v>1000</v>
      </c>
      <c r="F390" s="7" t="s">
        <v>8076</v>
      </c>
      <c r="G390" t="s">
        <v>8199</v>
      </c>
      <c r="H390">
        <v>1</v>
      </c>
      <c r="I390" t="s">
        <v>8200</v>
      </c>
      <c r="J390" t="s">
        <v>698</v>
      </c>
    </row>
    <row r="391" spans="1:10">
      <c r="A391">
        <v>2320130640</v>
      </c>
      <c r="B391" t="s">
        <v>5444</v>
      </c>
      <c r="C391" t="s">
        <v>2598</v>
      </c>
      <c r="D391" t="s">
        <v>8075</v>
      </c>
      <c r="E391" s="7">
        <v>1000</v>
      </c>
      <c r="F391" s="7" t="s">
        <v>8076</v>
      </c>
      <c r="G391" t="s">
        <v>8199</v>
      </c>
      <c r="H391">
        <v>1</v>
      </c>
      <c r="I391" t="s">
        <v>8200</v>
      </c>
      <c r="J391" t="s">
        <v>698</v>
      </c>
    </row>
    <row r="392" spans="1:10">
      <c r="A392">
        <v>2320130714</v>
      </c>
      <c r="B392" t="s">
        <v>8043</v>
      </c>
      <c r="C392" t="s">
        <v>2598</v>
      </c>
      <c r="D392" t="s">
        <v>8075</v>
      </c>
      <c r="E392" s="7">
        <v>1000</v>
      </c>
      <c r="F392" s="7" t="s">
        <v>8076</v>
      </c>
      <c r="G392" t="s">
        <v>8199</v>
      </c>
      <c r="H392">
        <v>1</v>
      </c>
      <c r="I392" t="s">
        <v>8200</v>
      </c>
      <c r="J392" t="s">
        <v>698</v>
      </c>
    </row>
    <row r="393" spans="1:10">
      <c r="A393">
        <v>2320130711</v>
      </c>
      <c r="B393" t="s">
        <v>8045</v>
      </c>
      <c r="C393" t="s">
        <v>2598</v>
      </c>
      <c r="D393" t="s">
        <v>8075</v>
      </c>
      <c r="E393" s="7">
        <v>1000</v>
      </c>
      <c r="F393" s="7" t="s">
        <v>8076</v>
      </c>
      <c r="G393" t="s">
        <v>8199</v>
      </c>
      <c r="H393">
        <v>1</v>
      </c>
      <c r="I393" t="s">
        <v>8200</v>
      </c>
      <c r="J393" t="s">
        <v>698</v>
      </c>
    </row>
    <row r="394" spans="1:10">
      <c r="A394">
        <v>2320130695</v>
      </c>
      <c r="B394" t="s">
        <v>5471</v>
      </c>
      <c r="C394" t="s">
        <v>2598</v>
      </c>
      <c r="D394" t="s">
        <v>8075</v>
      </c>
      <c r="E394" s="7">
        <v>1000</v>
      </c>
      <c r="F394" s="7" t="s">
        <v>8076</v>
      </c>
      <c r="G394" t="s">
        <v>8199</v>
      </c>
      <c r="H394">
        <v>1</v>
      </c>
      <c r="I394" t="s">
        <v>8200</v>
      </c>
      <c r="J394" t="s">
        <v>698</v>
      </c>
    </row>
    <row r="395" spans="1:10">
      <c r="A395">
        <v>2320130639</v>
      </c>
      <c r="B395" t="s">
        <v>5443</v>
      </c>
      <c r="C395" t="s">
        <v>2598</v>
      </c>
      <c r="D395" t="s">
        <v>8075</v>
      </c>
      <c r="E395" s="7">
        <v>1000</v>
      </c>
      <c r="F395" s="7" t="s">
        <v>8076</v>
      </c>
      <c r="G395" t="s">
        <v>8199</v>
      </c>
      <c r="H395">
        <v>1</v>
      </c>
      <c r="I395" t="s">
        <v>8200</v>
      </c>
      <c r="J395" t="s">
        <v>698</v>
      </c>
    </row>
    <row r="396" spans="1:10">
      <c r="A396">
        <v>2320130713</v>
      </c>
      <c r="B396" t="s">
        <v>8047</v>
      </c>
      <c r="C396" t="s">
        <v>2598</v>
      </c>
      <c r="D396" t="s">
        <v>8075</v>
      </c>
      <c r="E396" s="7">
        <v>1000</v>
      </c>
      <c r="F396" s="7" t="s">
        <v>8076</v>
      </c>
      <c r="G396" t="s">
        <v>8199</v>
      </c>
      <c r="H396">
        <v>1</v>
      </c>
      <c r="I396" t="s">
        <v>8200</v>
      </c>
      <c r="J396" t="s">
        <v>698</v>
      </c>
    </row>
    <row r="397" spans="1:10">
      <c r="A397">
        <v>2320130686</v>
      </c>
      <c r="B397" t="s">
        <v>5463</v>
      </c>
      <c r="C397" t="s">
        <v>2598</v>
      </c>
      <c r="D397" t="s">
        <v>8075</v>
      </c>
      <c r="E397" s="7">
        <v>1000</v>
      </c>
      <c r="F397" s="7" t="s">
        <v>8076</v>
      </c>
      <c r="G397" t="s">
        <v>8199</v>
      </c>
      <c r="H397">
        <v>1</v>
      </c>
      <c r="I397" t="s">
        <v>8200</v>
      </c>
      <c r="J397" t="s">
        <v>698</v>
      </c>
    </row>
    <row r="398" spans="1:10">
      <c r="A398">
        <v>2320130703</v>
      </c>
      <c r="B398" t="s">
        <v>8049</v>
      </c>
      <c r="C398" t="s">
        <v>2598</v>
      </c>
      <c r="D398" t="s">
        <v>8075</v>
      </c>
      <c r="E398" s="7">
        <v>1000</v>
      </c>
      <c r="F398" s="7" t="s">
        <v>8076</v>
      </c>
      <c r="G398" t="s">
        <v>8199</v>
      </c>
      <c r="H398">
        <v>1</v>
      </c>
      <c r="I398" t="s">
        <v>8200</v>
      </c>
      <c r="J398" t="s">
        <v>698</v>
      </c>
    </row>
    <row r="399" spans="1:10">
      <c r="A399">
        <v>2320130702</v>
      </c>
      <c r="B399" t="s">
        <v>5478</v>
      </c>
      <c r="C399" t="s">
        <v>2598</v>
      </c>
      <c r="D399" t="s">
        <v>8075</v>
      </c>
      <c r="E399" s="7">
        <v>1000</v>
      </c>
      <c r="F399" s="7" t="s">
        <v>8076</v>
      </c>
      <c r="G399" t="s">
        <v>8199</v>
      </c>
      <c r="H399">
        <v>1</v>
      </c>
      <c r="I399" t="s">
        <v>8200</v>
      </c>
      <c r="J399" t="s">
        <v>698</v>
      </c>
    </row>
    <row r="400" spans="1:10">
      <c r="A400">
        <v>2320130701</v>
      </c>
      <c r="B400" t="s">
        <v>5477</v>
      </c>
      <c r="C400" t="s">
        <v>2598</v>
      </c>
      <c r="D400" t="s">
        <v>8075</v>
      </c>
      <c r="E400" s="7">
        <v>1000</v>
      </c>
      <c r="F400" s="7" t="s">
        <v>8076</v>
      </c>
      <c r="G400" t="s">
        <v>8199</v>
      </c>
      <c r="H400">
        <v>1</v>
      </c>
      <c r="I400" t="s">
        <v>8200</v>
      </c>
      <c r="J400" t="s">
        <v>698</v>
      </c>
    </row>
    <row r="401" spans="1:10">
      <c r="A401">
        <v>2320130736</v>
      </c>
      <c r="B401" t="s">
        <v>5495</v>
      </c>
      <c r="C401" t="s">
        <v>5496</v>
      </c>
      <c r="D401" t="s">
        <v>8075</v>
      </c>
      <c r="E401" s="7">
        <v>1000</v>
      </c>
      <c r="F401" s="7" t="s">
        <v>8076</v>
      </c>
      <c r="G401" t="s">
        <v>8199</v>
      </c>
      <c r="H401">
        <v>1</v>
      </c>
      <c r="I401" t="s">
        <v>8200</v>
      </c>
      <c r="J401" t="s">
        <v>698</v>
      </c>
    </row>
    <row r="402" spans="1:10">
      <c r="A402">
        <v>2320130706</v>
      </c>
      <c r="B402" t="s">
        <v>2074</v>
      </c>
      <c r="C402" t="s">
        <v>2598</v>
      </c>
      <c r="D402" t="s">
        <v>8075</v>
      </c>
      <c r="E402" s="7">
        <v>1000</v>
      </c>
      <c r="F402" s="7" t="s">
        <v>8076</v>
      </c>
      <c r="G402" t="s">
        <v>8199</v>
      </c>
      <c r="H402">
        <v>1</v>
      </c>
      <c r="I402" t="s">
        <v>8200</v>
      </c>
      <c r="J402" t="s">
        <v>698</v>
      </c>
    </row>
    <row r="403" spans="1:10">
      <c r="A403">
        <v>2510030032</v>
      </c>
      <c r="B403" t="s">
        <v>6484</v>
      </c>
      <c r="C403" t="s">
        <v>2598</v>
      </c>
      <c r="D403" t="s">
        <v>8075</v>
      </c>
      <c r="E403" s="7" t="s">
        <v>8076</v>
      </c>
      <c r="F403" s="7" t="s">
        <v>8076</v>
      </c>
      <c r="G403" t="s">
        <v>8199</v>
      </c>
      <c r="H403">
        <v>1</v>
      </c>
      <c r="I403" t="s">
        <v>8201</v>
      </c>
      <c r="J403" t="s">
        <v>698</v>
      </c>
    </row>
    <row r="404" spans="1:10">
      <c r="A404">
        <v>2320130587</v>
      </c>
      <c r="B404" t="s">
        <v>8061</v>
      </c>
      <c r="C404" t="s">
        <v>2598</v>
      </c>
      <c r="D404" t="s">
        <v>8075</v>
      </c>
      <c r="E404" s="7">
        <v>1000</v>
      </c>
      <c r="F404" s="7" t="s">
        <v>8076</v>
      </c>
      <c r="G404" t="s">
        <v>8199</v>
      </c>
      <c r="H404">
        <v>1</v>
      </c>
      <c r="I404" t="s">
        <v>8200</v>
      </c>
      <c r="J404" t="s">
        <v>698</v>
      </c>
    </row>
    <row r="405" spans="1:10">
      <c r="A405">
        <v>2320130720</v>
      </c>
      <c r="B405" t="s">
        <v>5489</v>
      </c>
      <c r="C405" t="s">
        <v>2598</v>
      </c>
      <c r="D405" t="s">
        <v>8075</v>
      </c>
      <c r="E405" s="7">
        <v>1000</v>
      </c>
      <c r="F405" s="7" t="s">
        <v>8076</v>
      </c>
      <c r="G405" t="s">
        <v>8202</v>
      </c>
      <c r="H405">
        <v>1</v>
      </c>
      <c r="I405" t="s">
        <v>8200</v>
      </c>
      <c r="J405" t="s">
        <v>698</v>
      </c>
    </row>
    <row r="406" spans="1:10">
      <c r="A406">
        <v>2320130722</v>
      </c>
      <c r="B406" t="s">
        <v>5491</v>
      </c>
      <c r="C406" t="s">
        <v>2598</v>
      </c>
      <c r="D406" t="s">
        <v>8075</v>
      </c>
      <c r="E406" s="7">
        <v>1000</v>
      </c>
      <c r="F406" s="7" t="s">
        <v>8076</v>
      </c>
      <c r="G406" t="s">
        <v>8202</v>
      </c>
      <c r="H406">
        <v>1</v>
      </c>
      <c r="I406" t="s">
        <v>8200</v>
      </c>
      <c r="J406" t="s">
        <v>698</v>
      </c>
    </row>
    <row r="407" spans="1:10">
      <c r="A407">
        <v>2320130687</v>
      </c>
      <c r="B407" t="s">
        <v>5464</v>
      </c>
      <c r="C407" t="s">
        <v>2598</v>
      </c>
      <c r="D407" t="s">
        <v>8075</v>
      </c>
      <c r="E407" s="7">
        <v>1000</v>
      </c>
      <c r="F407" s="7" t="s">
        <v>8076</v>
      </c>
      <c r="G407" t="s">
        <v>8202</v>
      </c>
      <c r="H407">
        <v>1</v>
      </c>
      <c r="I407" t="s">
        <v>8200</v>
      </c>
      <c r="J407" t="s">
        <v>698</v>
      </c>
    </row>
    <row r="408" spans="1:10">
      <c r="A408">
        <v>2320130689</v>
      </c>
      <c r="B408" t="s">
        <v>5465</v>
      </c>
      <c r="C408" t="s">
        <v>2598</v>
      </c>
      <c r="D408" t="s">
        <v>8075</v>
      </c>
      <c r="E408" s="7">
        <v>1000</v>
      </c>
      <c r="F408" s="7" t="s">
        <v>8076</v>
      </c>
      <c r="G408" t="s">
        <v>8202</v>
      </c>
      <c r="H408">
        <v>1</v>
      </c>
      <c r="I408" t="s">
        <v>8200</v>
      </c>
      <c r="J408" t="s">
        <v>698</v>
      </c>
    </row>
    <row r="409" spans="1:10">
      <c r="A409">
        <v>2320130688</v>
      </c>
      <c r="B409" t="s">
        <v>8057</v>
      </c>
      <c r="C409" t="s">
        <v>2598</v>
      </c>
      <c r="D409" t="s">
        <v>8075</v>
      </c>
      <c r="E409" s="7">
        <v>1000</v>
      </c>
      <c r="F409" s="7" t="s">
        <v>8076</v>
      </c>
      <c r="G409" t="s">
        <v>8202</v>
      </c>
      <c r="H409">
        <v>1</v>
      </c>
      <c r="I409" t="s">
        <v>8200</v>
      </c>
      <c r="J409" t="s">
        <v>698</v>
      </c>
    </row>
    <row r="410" spans="1:10">
      <c r="A410">
        <v>2320130737</v>
      </c>
      <c r="B410" t="s">
        <v>8055</v>
      </c>
      <c r="C410" t="s">
        <v>2598</v>
      </c>
      <c r="D410" t="s">
        <v>8075</v>
      </c>
      <c r="E410" s="7">
        <v>1000</v>
      </c>
      <c r="F410" s="7" t="s">
        <v>8076</v>
      </c>
      <c r="G410" t="s">
        <v>8202</v>
      </c>
      <c r="H410">
        <v>1</v>
      </c>
      <c r="I410" t="s">
        <v>8200</v>
      </c>
      <c r="J410" t="s">
        <v>698</v>
      </c>
    </row>
    <row r="411" spans="1:10">
      <c r="A411">
        <v>2320130721</v>
      </c>
      <c r="B411" t="s">
        <v>5490</v>
      </c>
      <c r="C411" t="s">
        <v>2598</v>
      </c>
      <c r="D411" t="s">
        <v>8075</v>
      </c>
      <c r="E411" s="7">
        <v>1000</v>
      </c>
      <c r="F411" s="7" t="s">
        <v>8076</v>
      </c>
      <c r="G411" t="s">
        <v>8202</v>
      </c>
      <c r="H411">
        <v>1</v>
      </c>
      <c r="I411" t="s">
        <v>8200</v>
      </c>
      <c r="J411" t="s">
        <v>698</v>
      </c>
    </row>
    <row r="412" spans="1:10">
      <c r="A412">
        <v>2320130723</v>
      </c>
      <c r="B412" t="s">
        <v>5492</v>
      </c>
      <c r="C412" t="s">
        <v>2598</v>
      </c>
      <c r="D412" t="s">
        <v>8075</v>
      </c>
      <c r="E412" s="7">
        <v>1000</v>
      </c>
      <c r="F412" s="7" t="s">
        <v>8076</v>
      </c>
      <c r="G412" t="s">
        <v>8202</v>
      </c>
      <c r="H412">
        <v>1</v>
      </c>
      <c r="I412" t="s">
        <v>8200</v>
      </c>
      <c r="J412" t="s">
        <v>698</v>
      </c>
    </row>
    <row r="413" spans="1:10">
      <c r="A413">
        <v>2320130662</v>
      </c>
      <c r="B413" t="s">
        <v>5450</v>
      </c>
      <c r="C413" t="s">
        <v>2598</v>
      </c>
      <c r="D413" t="s">
        <v>8075</v>
      </c>
      <c r="E413" s="7">
        <v>1000</v>
      </c>
      <c r="F413" s="7" t="s">
        <v>8076</v>
      </c>
      <c r="G413" t="s">
        <v>8202</v>
      </c>
      <c r="H413">
        <v>1</v>
      </c>
      <c r="I413" t="s">
        <v>8200</v>
      </c>
      <c r="J413" t="s">
        <v>698</v>
      </c>
    </row>
    <row r="414" spans="1:10">
      <c r="A414">
        <v>2320130740</v>
      </c>
      <c r="B414" t="s">
        <v>8065</v>
      </c>
      <c r="C414" t="s">
        <v>2598</v>
      </c>
      <c r="D414" t="s">
        <v>8075</v>
      </c>
      <c r="E414" s="7">
        <v>1000</v>
      </c>
      <c r="F414" s="7" t="s">
        <v>8076</v>
      </c>
      <c r="G414" t="s">
        <v>8202</v>
      </c>
      <c r="H414">
        <v>1</v>
      </c>
      <c r="I414" t="s">
        <v>8200</v>
      </c>
      <c r="J414" t="s">
        <v>698</v>
      </c>
    </row>
    <row r="415" spans="1:10">
      <c r="A415">
        <v>2410290610</v>
      </c>
      <c r="B415" t="s">
        <v>5749</v>
      </c>
      <c r="C415" t="s">
        <v>4407</v>
      </c>
      <c r="D415" t="s">
        <v>8095</v>
      </c>
      <c r="E415" s="7" t="s">
        <v>8076</v>
      </c>
      <c r="F415" s="7" t="s">
        <v>8076</v>
      </c>
      <c r="G415" t="s">
        <v>8203</v>
      </c>
      <c r="H415">
        <v>1</v>
      </c>
      <c r="I415" t="s">
        <v>8118</v>
      </c>
      <c r="J415" t="s">
        <v>698</v>
      </c>
    </row>
    <row r="416" spans="1:10">
      <c r="A416">
        <v>2410290609</v>
      </c>
      <c r="B416" t="s">
        <v>8034</v>
      </c>
      <c r="C416" t="s">
        <v>4407</v>
      </c>
      <c r="D416" t="s">
        <v>8095</v>
      </c>
      <c r="E416" s="7" t="s">
        <v>8076</v>
      </c>
      <c r="F416" s="7" t="s">
        <v>8076</v>
      </c>
      <c r="G416" t="s">
        <v>8203</v>
      </c>
      <c r="H416">
        <v>1</v>
      </c>
      <c r="I416" t="s">
        <v>8118</v>
      </c>
      <c r="J416" t="s">
        <v>698</v>
      </c>
    </row>
    <row r="417" spans="1:10">
      <c r="A417">
        <v>2410290740</v>
      </c>
      <c r="B417" t="s">
        <v>5805</v>
      </c>
      <c r="C417" t="s">
        <v>4407</v>
      </c>
      <c r="D417" t="s">
        <v>8095</v>
      </c>
      <c r="E417" s="7" t="s">
        <v>8076</v>
      </c>
      <c r="F417" s="7" t="s">
        <v>8076</v>
      </c>
      <c r="G417" t="s">
        <v>8203</v>
      </c>
      <c r="H417">
        <v>1</v>
      </c>
      <c r="I417" t="s">
        <v>8118</v>
      </c>
      <c r="J417" t="s">
        <v>698</v>
      </c>
    </row>
    <row r="418" spans="1:10">
      <c r="A418">
        <v>2410290614</v>
      </c>
      <c r="B418" t="s">
        <v>5750</v>
      </c>
      <c r="C418" t="s">
        <v>4407</v>
      </c>
      <c r="D418" t="s">
        <v>8095</v>
      </c>
      <c r="E418" s="7" t="s">
        <v>8076</v>
      </c>
      <c r="F418" s="7" t="s">
        <v>8076</v>
      </c>
      <c r="G418" t="s">
        <v>8203</v>
      </c>
      <c r="H418">
        <v>1</v>
      </c>
      <c r="I418" t="s">
        <v>8118</v>
      </c>
      <c r="J418" t="s">
        <v>698</v>
      </c>
    </row>
    <row r="419" spans="1:10">
      <c r="A419">
        <v>2410290807</v>
      </c>
      <c r="B419" t="s">
        <v>8052</v>
      </c>
      <c r="C419" t="s">
        <v>4407</v>
      </c>
      <c r="D419" t="s">
        <v>8095</v>
      </c>
      <c r="E419" s="7" t="s">
        <v>8076</v>
      </c>
      <c r="F419" s="7" t="s">
        <v>8076</v>
      </c>
      <c r="G419" t="s">
        <v>8203</v>
      </c>
      <c r="H419">
        <v>1</v>
      </c>
      <c r="I419" t="s">
        <v>8118</v>
      </c>
      <c r="J419" t="s">
        <v>698</v>
      </c>
    </row>
    <row r="420" spans="1:10">
      <c r="A420">
        <v>2410290785</v>
      </c>
      <c r="B420" t="s">
        <v>5820</v>
      </c>
      <c r="C420" t="s">
        <v>4407</v>
      </c>
      <c r="D420" t="s">
        <v>8095</v>
      </c>
      <c r="E420" s="7" t="s">
        <v>8076</v>
      </c>
      <c r="F420" s="7" t="s">
        <v>8076</v>
      </c>
      <c r="G420" t="s">
        <v>8203</v>
      </c>
      <c r="H420">
        <v>1</v>
      </c>
      <c r="I420" t="s">
        <v>8118</v>
      </c>
      <c r="J420" t="s">
        <v>698</v>
      </c>
    </row>
    <row r="421" spans="1:10">
      <c r="A421">
        <v>2410290784</v>
      </c>
      <c r="B421" t="s">
        <v>5819</v>
      </c>
      <c r="C421" t="s">
        <v>4407</v>
      </c>
      <c r="D421" t="s">
        <v>8095</v>
      </c>
      <c r="E421" s="7" t="s">
        <v>8076</v>
      </c>
      <c r="F421" s="7" t="s">
        <v>8076</v>
      </c>
      <c r="G421" t="s">
        <v>8203</v>
      </c>
      <c r="H421">
        <v>1</v>
      </c>
      <c r="I421" t="s">
        <v>8118</v>
      </c>
      <c r="J421" t="s">
        <v>698</v>
      </c>
    </row>
    <row r="422" spans="1:10">
      <c r="A422">
        <v>2410290608</v>
      </c>
      <c r="B422" t="s">
        <v>5748</v>
      </c>
      <c r="C422" t="s">
        <v>4407</v>
      </c>
      <c r="D422" t="s">
        <v>8095</v>
      </c>
      <c r="E422" s="7" t="s">
        <v>8076</v>
      </c>
      <c r="F422" s="7" t="s">
        <v>8076</v>
      </c>
      <c r="G422" t="s">
        <v>8203</v>
      </c>
      <c r="H422">
        <v>1</v>
      </c>
      <c r="I422" t="s">
        <v>8118</v>
      </c>
      <c r="J422" t="s">
        <v>698</v>
      </c>
    </row>
    <row r="423" spans="1:10">
      <c r="A423">
        <v>2410290545</v>
      </c>
      <c r="B423" t="s">
        <v>5737</v>
      </c>
      <c r="C423" t="s">
        <v>4407</v>
      </c>
      <c r="D423" t="s">
        <v>8095</v>
      </c>
      <c r="E423" s="7" t="s">
        <v>8076</v>
      </c>
      <c r="F423" s="7" t="s">
        <v>8076</v>
      </c>
      <c r="G423" t="s">
        <v>8203</v>
      </c>
      <c r="H423">
        <v>1</v>
      </c>
      <c r="I423" t="s">
        <v>8118</v>
      </c>
      <c r="J423" t="s">
        <v>698</v>
      </c>
    </row>
    <row r="424" spans="1:10">
      <c r="A424">
        <v>2410290826</v>
      </c>
      <c r="B424" t="s">
        <v>5841</v>
      </c>
      <c r="C424" t="s">
        <v>4407</v>
      </c>
      <c r="D424" t="s">
        <v>8095</v>
      </c>
      <c r="E424" s="7" t="s">
        <v>8076</v>
      </c>
      <c r="F424" s="7" t="s">
        <v>8076</v>
      </c>
      <c r="G424" t="s">
        <v>8203</v>
      </c>
      <c r="H424">
        <v>1</v>
      </c>
      <c r="I424" t="s">
        <v>8118</v>
      </c>
      <c r="J424" t="s">
        <v>698</v>
      </c>
    </row>
    <row r="425" spans="1:10">
      <c r="A425">
        <v>2410290831</v>
      </c>
      <c r="B425" t="s">
        <v>5843</v>
      </c>
      <c r="C425" t="s">
        <v>4407</v>
      </c>
      <c r="D425" t="s">
        <v>8095</v>
      </c>
      <c r="E425" s="7" t="s">
        <v>8076</v>
      </c>
      <c r="F425" s="7" t="s">
        <v>8076</v>
      </c>
      <c r="G425" t="s">
        <v>8203</v>
      </c>
      <c r="H425">
        <v>1</v>
      </c>
      <c r="I425" t="s">
        <v>8118</v>
      </c>
      <c r="J425" t="s">
        <v>698</v>
      </c>
    </row>
    <row r="426" spans="1:10">
      <c r="A426">
        <v>2500030335</v>
      </c>
      <c r="B426" t="s">
        <v>8033</v>
      </c>
      <c r="C426" t="s">
        <v>2598</v>
      </c>
      <c r="D426" t="s">
        <v>8075</v>
      </c>
      <c r="E426" s="7" t="s">
        <v>8076</v>
      </c>
      <c r="F426" s="7" t="s">
        <v>8076</v>
      </c>
      <c r="G426" t="s">
        <v>8204</v>
      </c>
      <c r="H426">
        <v>1</v>
      </c>
      <c r="I426" t="s">
        <v>8179</v>
      </c>
      <c r="J426" t="s">
        <v>698</v>
      </c>
    </row>
    <row r="427" spans="1:10">
      <c r="A427">
        <v>2500030336</v>
      </c>
      <c r="B427" t="s">
        <v>6253</v>
      </c>
      <c r="C427" t="s">
        <v>2598</v>
      </c>
      <c r="D427" t="s">
        <v>8075</v>
      </c>
      <c r="E427" s="7" t="s">
        <v>8076</v>
      </c>
      <c r="F427" s="7" t="s">
        <v>8076</v>
      </c>
      <c r="G427" t="s">
        <v>8204</v>
      </c>
      <c r="H427">
        <v>1</v>
      </c>
      <c r="I427" t="s">
        <v>8179</v>
      </c>
      <c r="J427" t="s">
        <v>698</v>
      </c>
    </row>
    <row r="428" spans="1:10">
      <c r="A428">
        <v>2320060019</v>
      </c>
      <c r="B428" t="s">
        <v>8063</v>
      </c>
      <c r="C428" t="s">
        <v>2598</v>
      </c>
      <c r="D428" t="s">
        <v>8075</v>
      </c>
      <c r="E428" s="7">
        <v>1000</v>
      </c>
      <c r="F428" s="7" t="s">
        <v>8076</v>
      </c>
      <c r="G428" t="s">
        <v>8204</v>
      </c>
      <c r="H428">
        <v>1</v>
      </c>
      <c r="I428" t="s">
        <v>8205</v>
      </c>
      <c r="J428" t="s">
        <v>698</v>
      </c>
    </row>
    <row r="429" spans="1:10">
      <c r="A429">
        <v>2320060011</v>
      </c>
      <c r="B429" t="s">
        <v>8036</v>
      </c>
      <c r="C429" t="s">
        <v>2598</v>
      </c>
      <c r="D429" t="s">
        <v>8075</v>
      </c>
      <c r="E429" s="7">
        <v>1000</v>
      </c>
      <c r="F429" s="7" t="s">
        <v>8076</v>
      </c>
      <c r="G429" t="s">
        <v>8204</v>
      </c>
      <c r="H429">
        <v>1</v>
      </c>
      <c r="I429" t="s">
        <v>8205</v>
      </c>
      <c r="J429" t="s">
        <v>698</v>
      </c>
    </row>
    <row r="430" spans="1:10">
      <c r="A430">
        <v>2320060016</v>
      </c>
      <c r="B430" t="s">
        <v>8038</v>
      </c>
      <c r="C430" t="s">
        <v>2598</v>
      </c>
      <c r="D430" t="s">
        <v>8075</v>
      </c>
      <c r="E430" s="7">
        <v>1000</v>
      </c>
      <c r="F430" s="7" t="s">
        <v>8076</v>
      </c>
      <c r="G430" t="s">
        <v>8204</v>
      </c>
      <c r="H430">
        <v>1</v>
      </c>
      <c r="I430" t="s">
        <v>8205</v>
      </c>
      <c r="J430" t="s">
        <v>698</v>
      </c>
    </row>
    <row r="431" spans="1:10">
      <c r="A431">
        <v>2500030339</v>
      </c>
      <c r="B431" t="s">
        <v>8054</v>
      </c>
      <c r="C431" t="s">
        <v>2598</v>
      </c>
      <c r="D431" t="s">
        <v>8075</v>
      </c>
      <c r="E431" s="7" t="s">
        <v>8076</v>
      </c>
      <c r="F431" s="7" t="s">
        <v>8076</v>
      </c>
      <c r="G431" t="s">
        <v>8204</v>
      </c>
      <c r="H431">
        <v>1</v>
      </c>
      <c r="I431" t="s">
        <v>8179</v>
      </c>
      <c r="J431" t="s">
        <v>698</v>
      </c>
    </row>
    <row r="432" spans="1:10">
      <c r="A432">
        <v>2500030340</v>
      </c>
      <c r="B432" t="s">
        <v>6256</v>
      </c>
      <c r="C432" t="s">
        <v>2598</v>
      </c>
      <c r="D432" t="s">
        <v>8075</v>
      </c>
      <c r="E432" s="7" t="s">
        <v>8076</v>
      </c>
      <c r="F432" s="7" t="s">
        <v>8076</v>
      </c>
      <c r="G432" t="s">
        <v>8204</v>
      </c>
      <c r="H432">
        <v>1</v>
      </c>
      <c r="I432" t="s">
        <v>8179</v>
      </c>
      <c r="J432" t="s">
        <v>698</v>
      </c>
    </row>
    <row r="433" spans="1:10">
      <c r="A433">
        <v>2320060006</v>
      </c>
      <c r="B433" t="s">
        <v>8039</v>
      </c>
      <c r="C433" t="s">
        <v>2598</v>
      </c>
      <c r="D433" t="s">
        <v>8075</v>
      </c>
      <c r="E433" s="7">
        <v>1000</v>
      </c>
      <c r="F433" s="7" t="s">
        <v>8076</v>
      </c>
      <c r="G433" t="s">
        <v>8204</v>
      </c>
      <c r="H433">
        <v>1</v>
      </c>
      <c r="I433" t="s">
        <v>8205</v>
      </c>
      <c r="J433" t="s">
        <v>698</v>
      </c>
    </row>
    <row r="434" spans="1:10">
      <c r="A434">
        <v>2320060010</v>
      </c>
      <c r="B434" t="s">
        <v>8042</v>
      </c>
      <c r="C434" t="s">
        <v>2598</v>
      </c>
      <c r="D434" t="s">
        <v>8075</v>
      </c>
      <c r="E434" s="7">
        <v>1000</v>
      </c>
      <c r="F434" s="7" t="s">
        <v>8076</v>
      </c>
      <c r="G434" t="s">
        <v>8204</v>
      </c>
      <c r="H434">
        <v>1</v>
      </c>
      <c r="I434" t="s">
        <v>8205</v>
      </c>
      <c r="J434" t="s">
        <v>698</v>
      </c>
    </row>
    <row r="435" spans="1:10">
      <c r="A435">
        <v>2320060007</v>
      </c>
      <c r="B435" t="s">
        <v>8041</v>
      </c>
      <c r="C435" t="s">
        <v>2598</v>
      </c>
      <c r="D435" t="s">
        <v>8075</v>
      </c>
      <c r="E435" s="7">
        <v>1000</v>
      </c>
      <c r="F435" s="7" t="s">
        <v>8076</v>
      </c>
      <c r="G435" t="s">
        <v>8204</v>
      </c>
      <c r="H435">
        <v>1</v>
      </c>
      <c r="I435" t="s">
        <v>8205</v>
      </c>
      <c r="J435" t="s">
        <v>698</v>
      </c>
    </row>
    <row r="436" spans="1:10">
      <c r="A436">
        <v>2320060008</v>
      </c>
      <c r="B436" t="s">
        <v>8044</v>
      </c>
      <c r="C436" t="s">
        <v>2598</v>
      </c>
      <c r="D436" t="s">
        <v>8075</v>
      </c>
      <c r="E436" s="7">
        <v>1000</v>
      </c>
      <c r="F436" s="7" t="s">
        <v>8076</v>
      </c>
      <c r="G436" t="s">
        <v>8204</v>
      </c>
      <c r="H436">
        <v>1</v>
      </c>
      <c r="I436" t="s">
        <v>8205</v>
      </c>
      <c r="J436" t="s">
        <v>698</v>
      </c>
    </row>
    <row r="437" spans="1:10">
      <c r="A437">
        <v>2320060009</v>
      </c>
      <c r="B437" t="s">
        <v>8046</v>
      </c>
      <c r="C437" t="s">
        <v>2598</v>
      </c>
      <c r="D437" t="s">
        <v>8075</v>
      </c>
      <c r="E437" s="7">
        <v>1000</v>
      </c>
      <c r="F437" s="7" t="s">
        <v>8076</v>
      </c>
      <c r="G437" t="s">
        <v>8204</v>
      </c>
      <c r="H437">
        <v>1</v>
      </c>
      <c r="I437" t="s">
        <v>8205</v>
      </c>
      <c r="J437" t="s">
        <v>698</v>
      </c>
    </row>
    <row r="438" spans="1:10">
      <c r="A438">
        <v>2320060015</v>
      </c>
      <c r="B438" t="s">
        <v>8048</v>
      </c>
      <c r="C438" t="s">
        <v>2598</v>
      </c>
      <c r="D438" t="s">
        <v>8075</v>
      </c>
      <c r="E438" s="7">
        <v>1000</v>
      </c>
      <c r="F438" s="7" t="s">
        <v>8076</v>
      </c>
      <c r="G438" t="s">
        <v>8204</v>
      </c>
      <c r="H438">
        <v>1</v>
      </c>
      <c r="I438" t="s">
        <v>8205</v>
      </c>
      <c r="J438" t="s">
        <v>698</v>
      </c>
    </row>
    <row r="439" spans="1:10">
      <c r="A439">
        <v>2320060017</v>
      </c>
      <c r="B439" t="s">
        <v>8050</v>
      </c>
      <c r="C439" t="s">
        <v>2598</v>
      </c>
      <c r="D439" t="s">
        <v>8075</v>
      </c>
      <c r="E439" s="7">
        <v>1000</v>
      </c>
      <c r="F439" s="7" t="s">
        <v>8076</v>
      </c>
      <c r="G439" t="s">
        <v>8204</v>
      </c>
      <c r="H439">
        <v>1</v>
      </c>
      <c r="I439" t="s">
        <v>8205</v>
      </c>
      <c r="J439" t="s">
        <v>698</v>
      </c>
    </row>
    <row r="440" spans="1:10">
      <c r="A440">
        <v>2500030312</v>
      </c>
      <c r="B440" t="s">
        <v>8206</v>
      </c>
      <c r="C440" t="s">
        <v>2598</v>
      </c>
      <c r="D440" t="s">
        <v>8075</v>
      </c>
      <c r="E440" s="7" t="s">
        <v>8076</v>
      </c>
      <c r="F440" s="7" t="s">
        <v>8076</v>
      </c>
      <c r="G440" t="s">
        <v>8204</v>
      </c>
      <c r="H440">
        <v>1</v>
      </c>
      <c r="I440" t="s">
        <v>8179</v>
      </c>
      <c r="J440" t="s">
        <v>698</v>
      </c>
    </row>
    <row r="441" spans="1:10">
      <c r="A441">
        <v>2320060004</v>
      </c>
      <c r="B441" t="s">
        <v>8056</v>
      </c>
      <c r="C441" t="s">
        <v>2598</v>
      </c>
      <c r="D441" t="s">
        <v>8075</v>
      </c>
      <c r="E441" s="7">
        <v>1000</v>
      </c>
      <c r="F441" s="7" t="s">
        <v>8076</v>
      </c>
      <c r="G441" t="s">
        <v>8204</v>
      </c>
      <c r="H441">
        <v>1</v>
      </c>
      <c r="I441" t="s">
        <v>8205</v>
      </c>
      <c r="J441" t="s">
        <v>698</v>
      </c>
    </row>
    <row r="442" spans="1:10">
      <c r="A442">
        <v>2500030314</v>
      </c>
      <c r="B442" t="s">
        <v>8207</v>
      </c>
      <c r="C442" t="s">
        <v>2598</v>
      </c>
      <c r="D442" t="s">
        <v>8075</v>
      </c>
      <c r="E442" s="7" t="s">
        <v>8076</v>
      </c>
      <c r="F442" s="7" t="s">
        <v>8076</v>
      </c>
      <c r="G442" t="s">
        <v>8204</v>
      </c>
      <c r="H442">
        <v>1</v>
      </c>
      <c r="I442" t="s">
        <v>8179</v>
      </c>
      <c r="J442" t="s">
        <v>698</v>
      </c>
    </row>
    <row r="443" spans="1:10">
      <c r="A443">
        <v>2320060005</v>
      </c>
      <c r="B443" t="s">
        <v>8051</v>
      </c>
      <c r="C443" t="s">
        <v>2598</v>
      </c>
      <c r="D443" t="s">
        <v>8075</v>
      </c>
      <c r="E443" s="7">
        <v>1000</v>
      </c>
      <c r="F443" s="7" t="s">
        <v>8076</v>
      </c>
      <c r="G443" t="s">
        <v>8204</v>
      </c>
      <c r="H443">
        <v>1</v>
      </c>
      <c r="I443" t="s">
        <v>8205</v>
      </c>
      <c r="J443" t="s">
        <v>698</v>
      </c>
    </row>
    <row r="444" spans="1:10">
      <c r="A444">
        <v>2500030296</v>
      </c>
      <c r="B444" t="s">
        <v>8208</v>
      </c>
      <c r="C444" t="s">
        <v>2598</v>
      </c>
      <c r="D444" t="s">
        <v>8075</v>
      </c>
      <c r="E444" s="7" t="s">
        <v>8076</v>
      </c>
      <c r="F444" s="7" t="s">
        <v>8076</v>
      </c>
      <c r="G444" t="s">
        <v>8204</v>
      </c>
      <c r="H444">
        <v>1</v>
      </c>
      <c r="I444" t="s">
        <v>8179</v>
      </c>
      <c r="J444" t="s">
        <v>698</v>
      </c>
    </row>
    <row r="445" spans="1:10">
      <c r="A445">
        <v>2500030337</v>
      </c>
      <c r="B445" t="s">
        <v>6254</v>
      </c>
      <c r="C445" t="s">
        <v>2598</v>
      </c>
      <c r="D445" t="s">
        <v>8075</v>
      </c>
      <c r="E445" s="7" t="s">
        <v>8076</v>
      </c>
      <c r="F445" s="7" t="s">
        <v>8076</v>
      </c>
      <c r="G445" t="s">
        <v>8204</v>
      </c>
      <c r="H445">
        <v>1</v>
      </c>
      <c r="I445" t="s">
        <v>8179</v>
      </c>
      <c r="J445" t="s">
        <v>698</v>
      </c>
    </row>
    <row r="446" spans="1:10">
      <c r="A446">
        <v>2500030347</v>
      </c>
      <c r="B446" t="s">
        <v>6259</v>
      </c>
      <c r="C446" t="s">
        <v>2598</v>
      </c>
      <c r="D446" t="s">
        <v>8075</v>
      </c>
      <c r="E446" s="7" t="s">
        <v>8076</v>
      </c>
      <c r="F446" s="7" t="s">
        <v>8076</v>
      </c>
      <c r="G446" t="s">
        <v>8204</v>
      </c>
      <c r="H446">
        <v>1</v>
      </c>
      <c r="I446" t="s">
        <v>8179</v>
      </c>
      <c r="J446" t="s">
        <v>698</v>
      </c>
    </row>
    <row r="447" spans="1:10">
      <c r="A447">
        <v>2500030295</v>
      </c>
      <c r="B447" t="s">
        <v>8064</v>
      </c>
      <c r="C447" t="s">
        <v>2598</v>
      </c>
      <c r="D447" t="s">
        <v>8075</v>
      </c>
      <c r="E447" s="7" t="s">
        <v>8076</v>
      </c>
      <c r="F447" s="7" t="s">
        <v>8076</v>
      </c>
      <c r="G447" t="s">
        <v>8204</v>
      </c>
      <c r="H447">
        <v>1</v>
      </c>
      <c r="I447" t="s">
        <v>8179</v>
      </c>
      <c r="J447" t="s">
        <v>698</v>
      </c>
    </row>
    <row r="448" spans="1:10">
      <c r="A448">
        <v>2500030333</v>
      </c>
      <c r="B448" t="s">
        <v>8053</v>
      </c>
      <c r="C448" t="s">
        <v>2598</v>
      </c>
      <c r="D448" t="s">
        <v>8075</v>
      </c>
      <c r="E448" s="7" t="s">
        <v>8076</v>
      </c>
      <c r="F448" s="7" t="s">
        <v>8076</v>
      </c>
      <c r="G448" t="s">
        <v>8204</v>
      </c>
      <c r="H448">
        <v>1</v>
      </c>
      <c r="I448" t="s">
        <v>8179</v>
      </c>
      <c r="J448" t="s">
        <v>698</v>
      </c>
    </row>
    <row r="449" spans="1:10">
      <c r="A449">
        <v>2500030332</v>
      </c>
      <c r="B449" t="s">
        <v>6250</v>
      </c>
      <c r="C449" t="s">
        <v>2598</v>
      </c>
      <c r="D449" t="s">
        <v>8075</v>
      </c>
      <c r="E449" s="7" t="s">
        <v>8076</v>
      </c>
      <c r="F449" s="7" t="s">
        <v>8076</v>
      </c>
      <c r="G449" t="s">
        <v>8204</v>
      </c>
      <c r="H449">
        <v>1</v>
      </c>
      <c r="I449" t="s">
        <v>8179</v>
      </c>
      <c r="J449" t="s">
        <v>698</v>
      </c>
    </row>
    <row r="450" spans="1:10">
      <c r="A450">
        <v>2500030349</v>
      </c>
      <c r="B450" t="s">
        <v>8209</v>
      </c>
      <c r="C450" t="s">
        <v>2598</v>
      </c>
      <c r="D450" t="s">
        <v>8075</v>
      </c>
      <c r="E450" s="7" t="s">
        <v>8076</v>
      </c>
      <c r="F450" s="7" t="s">
        <v>8076</v>
      </c>
      <c r="G450" t="s">
        <v>8204</v>
      </c>
      <c r="H450">
        <v>1</v>
      </c>
      <c r="I450" t="s">
        <v>8179</v>
      </c>
      <c r="J450" t="s">
        <v>698</v>
      </c>
    </row>
    <row r="451" spans="1:10">
      <c r="A451">
        <v>2500030348</v>
      </c>
      <c r="B451" t="s">
        <v>8210</v>
      </c>
      <c r="C451" t="s">
        <v>2598</v>
      </c>
      <c r="D451" t="s">
        <v>8075</v>
      </c>
      <c r="E451" s="7" t="s">
        <v>8076</v>
      </c>
      <c r="F451" s="7" t="s">
        <v>8076</v>
      </c>
      <c r="G451" t="s">
        <v>8204</v>
      </c>
      <c r="H451">
        <v>1</v>
      </c>
      <c r="I451" t="s">
        <v>8179</v>
      </c>
      <c r="J451" t="s">
        <v>698</v>
      </c>
    </row>
    <row r="452" spans="1:10">
      <c r="A452">
        <v>2500030307</v>
      </c>
      <c r="B452" t="s">
        <v>8058</v>
      </c>
      <c r="C452" t="s">
        <v>2598</v>
      </c>
      <c r="D452" t="s">
        <v>8075</v>
      </c>
      <c r="E452" s="7" t="s">
        <v>8076</v>
      </c>
      <c r="F452" s="7" t="s">
        <v>8076</v>
      </c>
      <c r="G452" t="s">
        <v>8204</v>
      </c>
      <c r="H452">
        <v>1</v>
      </c>
      <c r="I452" t="s">
        <v>8179</v>
      </c>
      <c r="J452" t="s">
        <v>698</v>
      </c>
    </row>
    <row r="453" spans="1:10">
      <c r="A453">
        <v>2500030309</v>
      </c>
      <c r="B453" t="s">
        <v>8060</v>
      </c>
      <c r="C453" t="s">
        <v>2598</v>
      </c>
      <c r="D453" t="s">
        <v>8075</v>
      </c>
      <c r="E453" s="7" t="s">
        <v>8076</v>
      </c>
      <c r="F453" s="7" t="s">
        <v>8076</v>
      </c>
      <c r="G453" t="s">
        <v>8204</v>
      </c>
      <c r="H453">
        <v>1</v>
      </c>
      <c r="I453" t="s">
        <v>8179</v>
      </c>
      <c r="J453" t="s">
        <v>698</v>
      </c>
    </row>
    <row r="454" spans="1:10">
      <c r="A454">
        <v>2500030310</v>
      </c>
      <c r="B454" t="s">
        <v>8059</v>
      </c>
      <c r="C454" t="s">
        <v>2598</v>
      </c>
      <c r="D454" t="s">
        <v>8075</v>
      </c>
      <c r="E454" s="7" t="s">
        <v>8076</v>
      </c>
      <c r="F454" s="7" t="s">
        <v>8076</v>
      </c>
      <c r="G454" t="s">
        <v>8204</v>
      </c>
      <c r="H454">
        <v>1</v>
      </c>
      <c r="I454" t="s">
        <v>8179</v>
      </c>
      <c r="J454" t="s">
        <v>698</v>
      </c>
    </row>
    <row r="455" spans="1:10">
      <c r="A455">
        <v>2500030308</v>
      </c>
      <c r="B455" t="s">
        <v>8062</v>
      </c>
      <c r="C455" t="s">
        <v>2598</v>
      </c>
      <c r="D455" t="s">
        <v>8075</v>
      </c>
      <c r="E455" s="7" t="s">
        <v>8076</v>
      </c>
      <c r="F455" s="7" t="s">
        <v>8076</v>
      </c>
      <c r="G455" t="s">
        <v>8204</v>
      </c>
      <c r="H455">
        <v>1</v>
      </c>
      <c r="I455" t="s">
        <v>8179</v>
      </c>
      <c r="J455" t="s">
        <v>698</v>
      </c>
    </row>
    <row r="456" spans="1:10">
      <c r="A456">
        <v>2320330019</v>
      </c>
      <c r="B456" t="s">
        <v>754</v>
      </c>
      <c r="C456" t="s">
        <v>2598</v>
      </c>
      <c r="D456" t="s">
        <v>8075</v>
      </c>
      <c r="E456" s="7">
        <v>1000</v>
      </c>
      <c r="F456" s="7" t="s">
        <v>8076</v>
      </c>
      <c r="G456" t="s">
        <v>8211</v>
      </c>
      <c r="H456">
        <v>1</v>
      </c>
      <c r="I456" t="s">
        <v>8212</v>
      </c>
      <c r="J456" t="s">
        <v>698</v>
      </c>
    </row>
    <row r="457" spans="1:10">
      <c r="A457">
        <v>2320330021</v>
      </c>
      <c r="B457" t="s">
        <v>107</v>
      </c>
      <c r="C457" t="s">
        <v>2598</v>
      </c>
      <c r="D457" t="s">
        <v>8075</v>
      </c>
      <c r="E457" s="7">
        <v>1000</v>
      </c>
      <c r="F457" s="7" t="s">
        <v>8076</v>
      </c>
      <c r="G457" t="s">
        <v>8211</v>
      </c>
      <c r="H457">
        <v>1</v>
      </c>
      <c r="I457" t="s">
        <v>8212</v>
      </c>
      <c r="J457" t="s">
        <v>698</v>
      </c>
    </row>
    <row r="458" spans="1:10">
      <c r="A458">
        <v>2320330022</v>
      </c>
      <c r="B458" t="s">
        <v>168</v>
      </c>
      <c r="C458" t="s">
        <v>2598</v>
      </c>
      <c r="D458" t="s">
        <v>8075</v>
      </c>
      <c r="E458" s="7">
        <v>1000</v>
      </c>
      <c r="F458" s="7" t="s">
        <v>8076</v>
      </c>
      <c r="G458" t="s">
        <v>8211</v>
      </c>
      <c r="H458">
        <v>1</v>
      </c>
      <c r="I458" t="s">
        <v>8212</v>
      </c>
      <c r="J458" t="s">
        <v>698</v>
      </c>
    </row>
    <row r="459" spans="1:10">
      <c r="A459">
        <v>2320330025</v>
      </c>
      <c r="B459" t="s">
        <v>371</v>
      </c>
      <c r="C459" t="s">
        <v>2598</v>
      </c>
      <c r="D459" t="s">
        <v>8075</v>
      </c>
      <c r="E459" s="7">
        <v>1000</v>
      </c>
      <c r="F459" s="7" t="s">
        <v>8076</v>
      </c>
      <c r="G459" t="s">
        <v>8211</v>
      </c>
      <c r="H459">
        <v>1</v>
      </c>
      <c r="I459" t="s">
        <v>8212</v>
      </c>
      <c r="J459" t="s">
        <v>698</v>
      </c>
    </row>
    <row r="460" spans="1:10">
      <c r="A460">
        <v>2320330020</v>
      </c>
      <c r="B460" t="s">
        <v>553</v>
      </c>
      <c r="C460" t="s">
        <v>2598</v>
      </c>
      <c r="D460" t="s">
        <v>8075</v>
      </c>
      <c r="E460" s="7">
        <v>1000</v>
      </c>
      <c r="F460" s="7" t="s">
        <v>8076</v>
      </c>
      <c r="G460" t="s">
        <v>8211</v>
      </c>
      <c r="H460">
        <v>1</v>
      </c>
      <c r="I460" t="s">
        <v>8212</v>
      </c>
      <c r="J460" t="s">
        <v>698</v>
      </c>
    </row>
    <row r="461" spans="1:10">
      <c r="A461">
        <v>2320330023</v>
      </c>
      <c r="B461" t="s">
        <v>687</v>
      </c>
      <c r="C461" t="s">
        <v>2598</v>
      </c>
      <c r="D461" t="s">
        <v>8075</v>
      </c>
      <c r="E461" s="7">
        <v>1000</v>
      </c>
      <c r="F461" s="7" t="s">
        <v>8076</v>
      </c>
      <c r="G461" t="s">
        <v>8211</v>
      </c>
      <c r="H461">
        <v>1</v>
      </c>
      <c r="I461" t="s">
        <v>8212</v>
      </c>
      <c r="J461" t="s">
        <v>698</v>
      </c>
    </row>
    <row r="462" spans="1:10">
      <c r="A462">
        <v>2320330016</v>
      </c>
      <c r="B462" t="s">
        <v>128</v>
      </c>
      <c r="C462" t="s">
        <v>2598</v>
      </c>
      <c r="D462" t="s">
        <v>8075</v>
      </c>
      <c r="E462" s="7">
        <v>1000</v>
      </c>
      <c r="F462" s="7" t="s">
        <v>8076</v>
      </c>
      <c r="G462" t="s">
        <v>8211</v>
      </c>
      <c r="H462">
        <v>1</v>
      </c>
      <c r="I462" t="s">
        <v>8212</v>
      </c>
      <c r="J462" t="s">
        <v>698</v>
      </c>
    </row>
    <row r="463" spans="1:10">
      <c r="A463">
        <v>2320330015</v>
      </c>
      <c r="B463" t="s">
        <v>127</v>
      </c>
      <c r="C463" t="s">
        <v>2598</v>
      </c>
      <c r="D463" t="s">
        <v>8075</v>
      </c>
      <c r="E463" s="7">
        <v>1000</v>
      </c>
      <c r="F463" s="7" t="s">
        <v>8076</v>
      </c>
      <c r="G463" t="s">
        <v>8211</v>
      </c>
      <c r="H463">
        <v>1</v>
      </c>
      <c r="I463" t="s">
        <v>8212</v>
      </c>
      <c r="J463" t="s">
        <v>698</v>
      </c>
    </row>
    <row r="464" spans="1:10">
      <c r="A464">
        <v>2320330013</v>
      </c>
      <c r="B464" t="s">
        <v>125</v>
      </c>
      <c r="C464" t="s">
        <v>2598</v>
      </c>
      <c r="D464" t="s">
        <v>8075</v>
      </c>
      <c r="E464" s="7">
        <v>1000</v>
      </c>
      <c r="F464" s="7" t="s">
        <v>8076</v>
      </c>
      <c r="G464" t="s">
        <v>8211</v>
      </c>
      <c r="H464">
        <v>1</v>
      </c>
      <c r="I464" t="s">
        <v>8212</v>
      </c>
      <c r="J464" t="s">
        <v>698</v>
      </c>
    </row>
    <row r="465" spans="1:10">
      <c r="A465">
        <v>2320330014</v>
      </c>
      <c r="B465" t="s">
        <v>126</v>
      </c>
      <c r="C465" t="s">
        <v>2598</v>
      </c>
      <c r="D465" t="s">
        <v>8075</v>
      </c>
      <c r="E465" s="7">
        <v>1000</v>
      </c>
      <c r="F465" s="7" t="s">
        <v>8076</v>
      </c>
      <c r="G465" t="s">
        <v>8211</v>
      </c>
      <c r="H465">
        <v>1</v>
      </c>
      <c r="I465" t="s">
        <v>8212</v>
      </c>
      <c r="J465" t="s">
        <v>698</v>
      </c>
    </row>
    <row r="466" spans="1:10">
      <c r="A466">
        <v>2320330003</v>
      </c>
      <c r="B466" t="s">
        <v>119</v>
      </c>
      <c r="C466" t="s">
        <v>2598</v>
      </c>
      <c r="D466" t="s">
        <v>8075</v>
      </c>
      <c r="E466" s="7">
        <v>1000</v>
      </c>
      <c r="F466" s="7" t="s">
        <v>8076</v>
      </c>
      <c r="G466" t="s">
        <v>8211</v>
      </c>
      <c r="H466">
        <v>1</v>
      </c>
      <c r="I466" t="s">
        <v>8212</v>
      </c>
      <c r="J466" t="s">
        <v>698</v>
      </c>
    </row>
    <row r="467" spans="1:10">
      <c r="A467">
        <v>2320330004</v>
      </c>
      <c r="B467" t="s">
        <v>120</v>
      </c>
      <c r="C467" t="s">
        <v>2598</v>
      </c>
      <c r="D467" t="s">
        <v>8075</v>
      </c>
      <c r="E467" s="7">
        <v>1000</v>
      </c>
      <c r="F467" s="7" t="s">
        <v>8076</v>
      </c>
      <c r="G467" t="s">
        <v>8211</v>
      </c>
      <c r="H467">
        <v>1</v>
      </c>
      <c r="I467" t="s">
        <v>8212</v>
      </c>
      <c r="J467" t="s">
        <v>698</v>
      </c>
    </row>
    <row r="468" spans="1:10">
      <c r="A468">
        <v>2320330011</v>
      </c>
      <c r="B468" t="s">
        <v>136</v>
      </c>
      <c r="C468" t="s">
        <v>2598</v>
      </c>
      <c r="D468" t="s">
        <v>8075</v>
      </c>
      <c r="E468" s="7">
        <v>1000</v>
      </c>
      <c r="F468" s="7" t="s">
        <v>8076</v>
      </c>
      <c r="G468" t="s">
        <v>8211</v>
      </c>
      <c r="H468">
        <v>1</v>
      </c>
      <c r="I468" t="s">
        <v>8212</v>
      </c>
      <c r="J468" t="s">
        <v>698</v>
      </c>
    </row>
    <row r="469" spans="1:10">
      <c r="A469">
        <v>2320330012</v>
      </c>
      <c r="B469" t="s">
        <v>137</v>
      </c>
      <c r="C469" t="s">
        <v>2598</v>
      </c>
      <c r="D469" t="s">
        <v>8075</v>
      </c>
      <c r="E469" s="7">
        <v>1000</v>
      </c>
      <c r="F469" s="7" t="s">
        <v>8076</v>
      </c>
      <c r="G469" t="s">
        <v>8211</v>
      </c>
      <c r="H469">
        <v>1</v>
      </c>
      <c r="I469" t="s">
        <v>8212</v>
      </c>
      <c r="J469" t="s">
        <v>698</v>
      </c>
    </row>
    <row r="470" spans="1:10">
      <c r="A470">
        <v>2320330005</v>
      </c>
      <c r="B470" t="s">
        <v>123</v>
      </c>
      <c r="C470" t="s">
        <v>2598</v>
      </c>
      <c r="D470" t="s">
        <v>8075</v>
      </c>
      <c r="E470" s="7">
        <v>1000</v>
      </c>
      <c r="F470" s="7" t="s">
        <v>8076</v>
      </c>
      <c r="G470" t="s">
        <v>8211</v>
      </c>
      <c r="H470">
        <v>1</v>
      </c>
      <c r="I470" t="s">
        <v>8212</v>
      </c>
      <c r="J470" t="s">
        <v>698</v>
      </c>
    </row>
    <row r="471" spans="1:10">
      <c r="A471">
        <v>2320330006</v>
      </c>
      <c r="B471" t="s">
        <v>124</v>
      </c>
      <c r="C471" t="s">
        <v>2598</v>
      </c>
      <c r="D471" t="s">
        <v>8075</v>
      </c>
      <c r="E471" s="7">
        <v>1000</v>
      </c>
      <c r="F471" s="7" t="s">
        <v>8076</v>
      </c>
      <c r="G471" t="s">
        <v>8211</v>
      </c>
      <c r="H471">
        <v>1</v>
      </c>
      <c r="I471" t="s">
        <v>8212</v>
      </c>
      <c r="J471" t="s">
        <v>698</v>
      </c>
    </row>
    <row r="472" spans="1:10">
      <c r="A472">
        <v>2320330007</v>
      </c>
      <c r="B472" t="s">
        <v>132</v>
      </c>
      <c r="C472" t="s">
        <v>2598</v>
      </c>
      <c r="D472" t="s">
        <v>8075</v>
      </c>
      <c r="E472" s="7">
        <v>1000</v>
      </c>
      <c r="F472" s="7" t="s">
        <v>8076</v>
      </c>
      <c r="G472" t="s">
        <v>8211</v>
      </c>
      <c r="H472">
        <v>1</v>
      </c>
      <c r="I472" t="s">
        <v>8212</v>
      </c>
      <c r="J472" t="s">
        <v>698</v>
      </c>
    </row>
    <row r="473" spans="1:10">
      <c r="A473">
        <v>2320330008</v>
      </c>
      <c r="B473" t="s">
        <v>133</v>
      </c>
      <c r="C473" t="s">
        <v>2598</v>
      </c>
      <c r="D473" t="s">
        <v>8075</v>
      </c>
      <c r="E473" s="7">
        <v>1000</v>
      </c>
      <c r="F473" s="7" t="s">
        <v>8076</v>
      </c>
      <c r="G473" t="s">
        <v>8211</v>
      </c>
      <c r="H473">
        <v>1</v>
      </c>
      <c r="I473" t="s">
        <v>8212</v>
      </c>
      <c r="J473" t="s">
        <v>698</v>
      </c>
    </row>
    <row r="474" spans="1:10">
      <c r="A474">
        <v>2320330009</v>
      </c>
      <c r="B474" t="s">
        <v>134</v>
      </c>
      <c r="C474" t="s">
        <v>2598</v>
      </c>
      <c r="D474" t="s">
        <v>8075</v>
      </c>
      <c r="E474" s="7">
        <v>1000</v>
      </c>
      <c r="F474" s="7" t="s">
        <v>8076</v>
      </c>
      <c r="G474" t="s">
        <v>8211</v>
      </c>
      <c r="H474">
        <v>1</v>
      </c>
      <c r="I474" t="s">
        <v>8212</v>
      </c>
      <c r="J474" t="s">
        <v>698</v>
      </c>
    </row>
    <row r="475" spans="1:10">
      <c r="A475">
        <v>2320330001</v>
      </c>
      <c r="B475" t="s">
        <v>138</v>
      </c>
      <c r="C475" t="s">
        <v>2598</v>
      </c>
      <c r="D475" t="s">
        <v>8075</v>
      </c>
      <c r="E475" s="7">
        <v>1000</v>
      </c>
      <c r="F475" s="7" t="s">
        <v>8076</v>
      </c>
      <c r="G475" t="s">
        <v>8211</v>
      </c>
      <c r="H475">
        <v>1</v>
      </c>
      <c r="I475" t="s">
        <v>8212</v>
      </c>
      <c r="J475" t="s">
        <v>698</v>
      </c>
    </row>
    <row r="476" spans="1:10">
      <c r="A476">
        <v>2320330002</v>
      </c>
      <c r="B476" t="s">
        <v>139</v>
      </c>
      <c r="C476" t="s">
        <v>2598</v>
      </c>
      <c r="D476" t="s">
        <v>8075</v>
      </c>
      <c r="E476" s="7">
        <v>1000</v>
      </c>
      <c r="F476" s="7" t="s">
        <v>8076</v>
      </c>
      <c r="G476" t="s">
        <v>8211</v>
      </c>
      <c r="H476">
        <v>1</v>
      </c>
      <c r="I476" t="s">
        <v>8212</v>
      </c>
      <c r="J476" t="s">
        <v>698</v>
      </c>
    </row>
    <row r="477" spans="1:10">
      <c r="A477">
        <v>2320330010</v>
      </c>
      <c r="B477" t="s">
        <v>135</v>
      </c>
      <c r="C477" t="s">
        <v>2598</v>
      </c>
      <c r="D477" t="s">
        <v>8075</v>
      </c>
      <c r="E477" s="7">
        <v>1000</v>
      </c>
      <c r="F477" s="7" t="s">
        <v>8076</v>
      </c>
      <c r="G477" t="s">
        <v>8211</v>
      </c>
      <c r="H477">
        <v>1</v>
      </c>
      <c r="I477" t="s">
        <v>8212</v>
      </c>
      <c r="J477" t="s">
        <v>698</v>
      </c>
    </row>
    <row r="478" spans="1:10">
      <c r="A478">
        <v>2320330017</v>
      </c>
      <c r="B478" t="s">
        <v>130</v>
      </c>
      <c r="C478" t="s">
        <v>2598</v>
      </c>
      <c r="D478" t="s">
        <v>8075</v>
      </c>
      <c r="E478" s="7">
        <v>1000</v>
      </c>
      <c r="F478" s="7" t="s">
        <v>8076</v>
      </c>
      <c r="G478" t="s">
        <v>8211</v>
      </c>
      <c r="H478">
        <v>1</v>
      </c>
      <c r="I478" t="s">
        <v>8212</v>
      </c>
      <c r="J478" t="s">
        <v>698</v>
      </c>
    </row>
    <row r="479" spans="1:10">
      <c r="A479">
        <v>2320330018</v>
      </c>
      <c r="B479" t="s">
        <v>131</v>
      </c>
      <c r="C479" t="s">
        <v>2598</v>
      </c>
      <c r="D479" t="s">
        <v>8075</v>
      </c>
      <c r="E479" s="7">
        <v>1000</v>
      </c>
      <c r="F479" s="7" t="s">
        <v>8076</v>
      </c>
      <c r="G479" t="s">
        <v>8211</v>
      </c>
      <c r="H479">
        <v>1</v>
      </c>
      <c r="I479" t="s">
        <v>8212</v>
      </c>
      <c r="J479" t="s">
        <v>698</v>
      </c>
    </row>
    <row r="480" spans="1:10">
      <c r="A480">
        <v>2320330028</v>
      </c>
      <c r="B480" t="s">
        <v>5535</v>
      </c>
      <c r="C480" t="s">
        <v>2598</v>
      </c>
      <c r="D480" t="s">
        <v>8075</v>
      </c>
      <c r="E480" s="7">
        <v>1000</v>
      </c>
      <c r="F480" s="7" t="s">
        <v>8076</v>
      </c>
      <c r="G480" t="s">
        <v>8211</v>
      </c>
      <c r="H480">
        <v>1</v>
      </c>
      <c r="I480" t="s">
        <v>8212</v>
      </c>
      <c r="J480" t="s">
        <v>698</v>
      </c>
    </row>
    <row r="481" spans="1:10">
      <c r="A481">
        <v>2320330027</v>
      </c>
      <c r="B481" t="s">
        <v>5534</v>
      </c>
      <c r="C481" t="s">
        <v>2598</v>
      </c>
      <c r="D481" t="s">
        <v>8075</v>
      </c>
      <c r="E481" s="7">
        <v>1000</v>
      </c>
      <c r="F481" s="7" t="s">
        <v>8076</v>
      </c>
      <c r="G481" t="s">
        <v>8211</v>
      </c>
      <c r="H481">
        <v>1</v>
      </c>
      <c r="I481" t="s">
        <v>8212</v>
      </c>
      <c r="J481" t="s">
        <v>698</v>
      </c>
    </row>
    <row r="482" spans="1:10">
      <c r="A482">
        <v>2320330024</v>
      </c>
      <c r="B482" t="s">
        <v>686</v>
      </c>
      <c r="C482" t="s">
        <v>2598</v>
      </c>
      <c r="D482" t="s">
        <v>8075</v>
      </c>
      <c r="E482" s="7">
        <v>1000</v>
      </c>
      <c r="F482" s="7" t="s">
        <v>8076</v>
      </c>
      <c r="G482" t="s">
        <v>8211</v>
      </c>
      <c r="H482">
        <v>1</v>
      </c>
      <c r="I482" t="s">
        <v>8212</v>
      </c>
      <c r="J482" t="s">
        <v>698</v>
      </c>
    </row>
    <row r="483" spans="1:10">
      <c r="A483">
        <v>2320330030</v>
      </c>
      <c r="B483" t="s">
        <v>843</v>
      </c>
      <c r="C483" t="s">
        <v>2598</v>
      </c>
      <c r="D483" t="s">
        <v>8075</v>
      </c>
      <c r="E483" s="7">
        <v>1000</v>
      </c>
      <c r="F483" s="7" t="s">
        <v>8076</v>
      </c>
      <c r="G483" t="s">
        <v>8211</v>
      </c>
      <c r="H483">
        <v>1</v>
      </c>
      <c r="I483" t="s">
        <v>8212</v>
      </c>
      <c r="J483" t="s">
        <v>698</v>
      </c>
    </row>
    <row r="484" spans="1:10">
      <c r="A484">
        <v>2410110053</v>
      </c>
      <c r="B484" t="s">
        <v>5668</v>
      </c>
      <c r="C484" t="s">
        <v>4407</v>
      </c>
      <c r="D484" t="s">
        <v>8075</v>
      </c>
      <c r="E484" s="7" t="s">
        <v>8076</v>
      </c>
      <c r="F484" s="7" t="s">
        <v>8076</v>
      </c>
      <c r="G484" t="s">
        <v>8213</v>
      </c>
      <c r="H484">
        <v>1</v>
      </c>
      <c r="I484" t="s">
        <v>8097</v>
      </c>
      <c r="J484" t="s">
        <v>698</v>
      </c>
    </row>
    <row r="485" spans="1:10">
      <c r="A485">
        <v>2410110087</v>
      </c>
      <c r="B485" t="s">
        <v>5672</v>
      </c>
      <c r="C485" t="s">
        <v>4407</v>
      </c>
      <c r="D485" t="s">
        <v>8075</v>
      </c>
      <c r="E485" s="7" t="s">
        <v>8076</v>
      </c>
      <c r="F485" s="7" t="s">
        <v>8076</v>
      </c>
      <c r="G485" t="s">
        <v>8213</v>
      </c>
      <c r="H485">
        <v>1</v>
      </c>
      <c r="I485" t="s">
        <v>8097</v>
      </c>
      <c r="J485" t="s">
        <v>698</v>
      </c>
    </row>
    <row r="486" spans="1:10">
      <c r="A486">
        <v>2500110031</v>
      </c>
      <c r="B486" t="s">
        <v>6440</v>
      </c>
      <c r="C486" t="s">
        <v>3510</v>
      </c>
      <c r="D486" t="s">
        <v>8075</v>
      </c>
      <c r="E486" s="7" t="s">
        <v>8076</v>
      </c>
      <c r="F486" s="7" t="s">
        <v>8076</v>
      </c>
      <c r="G486" t="s">
        <v>8198</v>
      </c>
      <c r="H486">
        <v>1</v>
      </c>
      <c r="I486" t="s">
        <v>8191</v>
      </c>
      <c r="J486" t="s">
        <v>698</v>
      </c>
    </row>
    <row r="487" spans="1:10">
      <c r="A487">
        <v>2600035240</v>
      </c>
      <c r="B487" t="s">
        <v>6984</v>
      </c>
      <c r="C487" t="s">
        <v>3510</v>
      </c>
      <c r="D487" t="s">
        <v>8075</v>
      </c>
      <c r="E487" s="7" t="s">
        <v>8076</v>
      </c>
      <c r="F487" s="7" t="s">
        <v>8076</v>
      </c>
      <c r="G487" t="s">
        <v>8198</v>
      </c>
      <c r="H487">
        <v>1</v>
      </c>
      <c r="I487" t="s">
        <v>8214</v>
      </c>
      <c r="J487" t="s">
        <v>698</v>
      </c>
    </row>
    <row r="488" spans="1:10">
      <c r="A488">
        <v>2510020049</v>
      </c>
      <c r="B488" t="s">
        <v>8215</v>
      </c>
      <c r="C488" t="s">
        <v>2598</v>
      </c>
      <c r="D488" t="s">
        <v>8075</v>
      </c>
      <c r="E488" s="7">
        <v>5000</v>
      </c>
      <c r="F488" s="7">
        <v>12</v>
      </c>
      <c r="G488" t="s">
        <v>8081</v>
      </c>
      <c r="H488">
        <v>1</v>
      </c>
      <c r="I488" t="s">
        <v>8193</v>
      </c>
      <c r="J488" t="s">
        <v>698</v>
      </c>
    </row>
    <row r="489" spans="1:10">
      <c r="A489">
        <v>2320130738</v>
      </c>
      <c r="B489" t="s">
        <v>5497</v>
      </c>
      <c r="C489" t="s">
        <v>2598</v>
      </c>
      <c r="D489" t="s">
        <v>8075</v>
      </c>
      <c r="E489" s="7">
        <v>1000</v>
      </c>
      <c r="F489" s="7" t="s">
        <v>8076</v>
      </c>
      <c r="G489" t="s">
        <v>8198</v>
      </c>
      <c r="H489">
        <v>1</v>
      </c>
      <c r="I489" t="s">
        <v>8200</v>
      </c>
      <c r="J489" t="s">
        <v>698</v>
      </c>
    </row>
    <row r="490" spans="1:10">
      <c r="A490">
        <v>2320130691</v>
      </c>
      <c r="B490" t="s">
        <v>5467</v>
      </c>
      <c r="C490" t="s">
        <v>2598</v>
      </c>
      <c r="D490" t="s">
        <v>8075</v>
      </c>
      <c r="E490" s="7">
        <v>1000</v>
      </c>
      <c r="F490" s="7" t="s">
        <v>8076</v>
      </c>
      <c r="G490" t="s">
        <v>8211</v>
      </c>
      <c r="H490">
        <v>1</v>
      </c>
      <c r="I490" t="s">
        <v>8200</v>
      </c>
      <c r="J490" t="s">
        <v>698</v>
      </c>
    </row>
    <row r="491" spans="1:10">
      <c r="A491">
        <v>2320130692</v>
      </c>
      <c r="B491" t="s">
        <v>5468</v>
      </c>
      <c r="C491" t="s">
        <v>2598</v>
      </c>
      <c r="D491" t="s">
        <v>8075</v>
      </c>
      <c r="E491" s="7">
        <v>1000</v>
      </c>
      <c r="F491" s="7" t="s">
        <v>8076</v>
      </c>
      <c r="G491" t="s">
        <v>8211</v>
      </c>
      <c r="H491">
        <v>1</v>
      </c>
      <c r="I491" t="s">
        <v>8200</v>
      </c>
      <c r="J491" t="s">
        <v>698</v>
      </c>
    </row>
    <row r="492" spans="1:10">
      <c r="A492">
        <v>2320130547</v>
      </c>
      <c r="B492" t="s">
        <v>898</v>
      </c>
      <c r="C492" t="s">
        <v>2598</v>
      </c>
      <c r="D492" t="s">
        <v>8075</v>
      </c>
      <c r="E492" s="7">
        <v>1000</v>
      </c>
      <c r="F492" s="7" t="s">
        <v>8076</v>
      </c>
      <c r="G492" t="s">
        <v>8211</v>
      </c>
      <c r="H492">
        <v>1</v>
      </c>
      <c r="I492" t="s">
        <v>8200</v>
      </c>
      <c r="J492" t="s">
        <v>698</v>
      </c>
    </row>
    <row r="493" spans="1:10">
      <c r="A493">
        <v>2320130735</v>
      </c>
      <c r="B493" t="s">
        <v>5494</v>
      </c>
      <c r="C493" t="s">
        <v>2598</v>
      </c>
      <c r="D493" t="s">
        <v>8075</v>
      </c>
      <c r="E493" s="7">
        <v>1000</v>
      </c>
      <c r="F493" s="7" t="s">
        <v>8076</v>
      </c>
      <c r="G493" t="s">
        <v>8211</v>
      </c>
      <c r="H493">
        <v>1</v>
      </c>
      <c r="I493" t="s">
        <v>8200</v>
      </c>
      <c r="J493" t="s">
        <v>698</v>
      </c>
    </row>
    <row r="494" spans="1:10">
      <c r="A494">
        <v>2140110618</v>
      </c>
      <c r="B494" t="s">
        <v>317</v>
      </c>
      <c r="C494" t="s">
        <v>2598</v>
      </c>
      <c r="D494" t="s">
        <v>8075</v>
      </c>
      <c r="E494" s="7" t="s">
        <v>8076</v>
      </c>
      <c r="F494" s="7" t="s">
        <v>8076</v>
      </c>
      <c r="G494" t="s">
        <v>698</v>
      </c>
      <c r="H494">
        <v>1</v>
      </c>
      <c r="I494" t="s">
        <v>8216</v>
      </c>
      <c r="J494" t="s">
        <v>698</v>
      </c>
    </row>
    <row r="495" spans="1:10">
      <c r="A495">
        <v>2140110619</v>
      </c>
      <c r="B495" t="s">
        <v>318</v>
      </c>
      <c r="C495" t="s">
        <v>2598</v>
      </c>
      <c r="D495" t="s">
        <v>8075</v>
      </c>
      <c r="E495" s="7" t="s">
        <v>8076</v>
      </c>
      <c r="F495" s="7" t="s">
        <v>8076</v>
      </c>
      <c r="G495" t="s">
        <v>698</v>
      </c>
      <c r="H495">
        <v>1</v>
      </c>
      <c r="I495" t="s">
        <v>8216</v>
      </c>
      <c r="J495" t="s">
        <v>698</v>
      </c>
    </row>
    <row r="496" spans="1:10">
      <c r="A496">
        <v>2140110657</v>
      </c>
      <c r="B496" t="s">
        <v>297</v>
      </c>
      <c r="C496" t="s">
        <v>2598</v>
      </c>
      <c r="D496" t="s">
        <v>8075</v>
      </c>
      <c r="E496" s="7" t="s">
        <v>8076</v>
      </c>
      <c r="F496" s="7" t="s">
        <v>8076</v>
      </c>
      <c r="G496" t="s">
        <v>698</v>
      </c>
      <c r="H496">
        <v>1</v>
      </c>
      <c r="I496" t="s">
        <v>8216</v>
      </c>
      <c r="J496" t="s">
        <v>698</v>
      </c>
    </row>
    <row r="497" spans="1:10">
      <c r="A497">
        <v>2320130734</v>
      </c>
      <c r="B497" t="s">
        <v>842</v>
      </c>
      <c r="C497" t="s">
        <v>2598</v>
      </c>
      <c r="D497" t="s">
        <v>8075</v>
      </c>
      <c r="E497" s="7">
        <v>1000</v>
      </c>
      <c r="F497" s="7" t="s">
        <v>8076</v>
      </c>
      <c r="G497" t="s">
        <v>8211</v>
      </c>
      <c r="H497">
        <v>1</v>
      </c>
      <c r="I497" t="s">
        <v>8200</v>
      </c>
      <c r="J497" t="s">
        <v>698</v>
      </c>
    </row>
    <row r="498" spans="1:10">
      <c r="A498">
        <v>2320130608</v>
      </c>
      <c r="B498" t="s">
        <v>5433</v>
      </c>
      <c r="C498" t="s">
        <v>2598</v>
      </c>
      <c r="D498" t="s">
        <v>8075</v>
      </c>
      <c r="E498" s="7">
        <v>1000</v>
      </c>
      <c r="F498" s="7" t="s">
        <v>8076</v>
      </c>
      <c r="G498" t="s">
        <v>8211</v>
      </c>
      <c r="H498">
        <v>1</v>
      </c>
      <c r="I498" t="s">
        <v>8200</v>
      </c>
      <c r="J498" t="s">
        <v>698</v>
      </c>
    </row>
    <row r="499" spans="1:10">
      <c r="A499">
        <v>2320130733</v>
      </c>
      <c r="B499" t="s">
        <v>5493</v>
      </c>
      <c r="C499" t="s">
        <v>2598</v>
      </c>
      <c r="D499" t="s">
        <v>8075</v>
      </c>
      <c r="E499" s="7">
        <v>1000</v>
      </c>
      <c r="F499" s="7" t="s">
        <v>8076</v>
      </c>
      <c r="G499" t="s">
        <v>8211</v>
      </c>
      <c r="H499">
        <v>1</v>
      </c>
      <c r="I499" t="s">
        <v>8200</v>
      </c>
      <c r="J499" t="s">
        <v>698</v>
      </c>
    </row>
    <row r="500" spans="1:10">
      <c r="A500">
        <v>2320050826</v>
      </c>
      <c r="B500" t="s">
        <v>2158</v>
      </c>
      <c r="C500" t="s">
        <v>2598</v>
      </c>
      <c r="D500" t="s">
        <v>8075</v>
      </c>
      <c r="E500" s="7">
        <v>1000</v>
      </c>
      <c r="F500" s="7" t="s">
        <v>8076</v>
      </c>
      <c r="G500" t="s">
        <v>8177</v>
      </c>
      <c r="H500">
        <v>1</v>
      </c>
      <c r="I500" t="s">
        <v>8200</v>
      </c>
      <c r="J500" t="s">
        <v>2012</v>
      </c>
    </row>
    <row r="501" spans="1:10">
      <c r="A501">
        <v>2320050672</v>
      </c>
      <c r="B501" t="s">
        <v>1931</v>
      </c>
      <c r="C501" t="s">
        <v>2598</v>
      </c>
      <c r="D501" t="s">
        <v>8075</v>
      </c>
      <c r="E501" s="7">
        <v>1000</v>
      </c>
      <c r="F501" s="7" t="s">
        <v>8076</v>
      </c>
      <c r="G501" t="s">
        <v>8079</v>
      </c>
      <c r="H501">
        <v>1</v>
      </c>
      <c r="I501" t="s">
        <v>8200</v>
      </c>
      <c r="J501" t="s">
        <v>2012</v>
      </c>
    </row>
    <row r="502" spans="1:10">
      <c r="A502">
        <v>2320050697</v>
      </c>
      <c r="B502" t="s">
        <v>1929</v>
      </c>
      <c r="C502" t="s">
        <v>2598</v>
      </c>
      <c r="D502" t="s">
        <v>8075</v>
      </c>
      <c r="E502" s="7">
        <v>1000</v>
      </c>
      <c r="F502" s="7" t="s">
        <v>8076</v>
      </c>
      <c r="G502" t="s">
        <v>8079</v>
      </c>
      <c r="H502">
        <v>1</v>
      </c>
      <c r="I502" t="s">
        <v>8200</v>
      </c>
      <c r="J502" t="s">
        <v>2012</v>
      </c>
    </row>
    <row r="503" spans="1:10">
      <c r="A503">
        <v>2320250044</v>
      </c>
      <c r="B503" t="s">
        <v>2162</v>
      </c>
      <c r="C503" t="s">
        <v>2598</v>
      </c>
      <c r="D503" t="s">
        <v>8075</v>
      </c>
      <c r="E503" s="7">
        <v>1000</v>
      </c>
      <c r="F503" s="7" t="s">
        <v>8076</v>
      </c>
      <c r="G503" t="s">
        <v>8079</v>
      </c>
      <c r="H503">
        <v>1</v>
      </c>
      <c r="I503" t="s">
        <v>8200</v>
      </c>
      <c r="J503" t="s">
        <v>2012</v>
      </c>
    </row>
    <row r="504" spans="1:10">
      <c r="A504">
        <v>2410090289</v>
      </c>
      <c r="B504" t="s">
        <v>5656</v>
      </c>
      <c r="C504" t="s">
        <v>2598</v>
      </c>
      <c r="D504" t="s">
        <v>8075</v>
      </c>
      <c r="E504" s="7">
        <v>10</v>
      </c>
      <c r="F504" s="7">
        <v>7</v>
      </c>
      <c r="G504" t="s">
        <v>8083</v>
      </c>
      <c r="H504">
        <v>1</v>
      </c>
      <c r="I504" t="s">
        <v>8200</v>
      </c>
      <c r="J504" t="s">
        <v>2012</v>
      </c>
    </row>
    <row r="505" spans="1:10">
      <c r="A505">
        <v>2320050745</v>
      </c>
      <c r="B505" t="s">
        <v>2179</v>
      </c>
      <c r="C505" t="s">
        <v>2598</v>
      </c>
      <c r="D505" t="s">
        <v>8075</v>
      </c>
      <c r="E505" s="7">
        <v>1000</v>
      </c>
      <c r="F505" s="7" t="s">
        <v>8076</v>
      </c>
      <c r="G505" t="s">
        <v>8079</v>
      </c>
      <c r="H505">
        <v>1</v>
      </c>
      <c r="I505" t="s">
        <v>8200</v>
      </c>
      <c r="J505" t="s">
        <v>2012</v>
      </c>
    </row>
    <row r="506" spans="1:10">
      <c r="A506">
        <v>2410110110</v>
      </c>
      <c r="B506" t="s">
        <v>7975</v>
      </c>
      <c r="C506" t="s">
        <v>4407</v>
      </c>
      <c r="D506" t="s">
        <v>8095</v>
      </c>
      <c r="E506" s="7">
        <v>100</v>
      </c>
      <c r="F506" s="7">
        <v>90</v>
      </c>
      <c r="G506" t="s">
        <v>8096</v>
      </c>
      <c r="H506">
        <v>1</v>
      </c>
      <c r="I506" t="s">
        <v>8097</v>
      </c>
      <c r="J506" t="s">
        <v>2012</v>
      </c>
    </row>
    <row r="507" spans="1:10">
      <c r="A507">
        <v>2410110111</v>
      </c>
      <c r="B507" t="s">
        <v>7976</v>
      </c>
      <c r="C507" t="s">
        <v>4407</v>
      </c>
      <c r="D507" t="s">
        <v>8095</v>
      </c>
      <c r="E507" s="7">
        <v>100</v>
      </c>
      <c r="F507" s="7">
        <v>90</v>
      </c>
      <c r="G507" t="s">
        <v>8096</v>
      </c>
      <c r="H507">
        <v>1</v>
      </c>
      <c r="I507" t="s">
        <v>8097</v>
      </c>
      <c r="J507" t="s">
        <v>2012</v>
      </c>
    </row>
    <row r="508" spans="1:10">
      <c r="A508">
        <v>2410110112</v>
      </c>
      <c r="B508" t="s">
        <v>7977</v>
      </c>
      <c r="C508" t="s">
        <v>4407</v>
      </c>
      <c r="D508" t="s">
        <v>8095</v>
      </c>
      <c r="E508" s="7">
        <v>100</v>
      </c>
      <c r="F508" s="7">
        <v>90</v>
      </c>
      <c r="G508" t="s">
        <v>8096</v>
      </c>
      <c r="H508">
        <v>1</v>
      </c>
      <c r="I508" t="s">
        <v>8097</v>
      </c>
      <c r="J508" t="s">
        <v>2012</v>
      </c>
    </row>
    <row r="509" spans="1:10">
      <c r="A509">
        <v>2410110113</v>
      </c>
      <c r="B509" t="s">
        <v>8217</v>
      </c>
      <c r="C509" t="s">
        <v>4407</v>
      </c>
      <c r="D509" t="s">
        <v>8095</v>
      </c>
      <c r="E509" s="7">
        <v>100</v>
      </c>
      <c r="F509" s="7">
        <v>90</v>
      </c>
      <c r="G509" t="s">
        <v>8096</v>
      </c>
      <c r="H509">
        <v>1</v>
      </c>
      <c r="I509" t="s">
        <v>8097</v>
      </c>
      <c r="J509" t="s">
        <v>2012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3611-A559-4D05-BB23-F3FC03408B27}">
  <dimension ref="A1:B2"/>
  <sheetViews>
    <sheetView workbookViewId="0">
      <selection activeCell="A2" sqref="A2:XFD5"/>
    </sheetView>
  </sheetViews>
  <sheetFormatPr baseColWidth="10" defaultRowHeight="15"/>
  <cols>
    <col min="2" max="2" width="16.42578125" bestFit="1" customWidth="1"/>
  </cols>
  <sheetData>
    <row r="1" spans="1:2">
      <c r="A1" t="s">
        <v>8383</v>
      </c>
      <c r="B1" t="s">
        <v>8384</v>
      </c>
    </row>
    <row r="2" spans="1:2">
      <c r="A2" s="11">
        <v>46143</v>
      </c>
      <c r="B2" t="s">
        <v>8385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A678-58E4-4D99-BE5A-10AA0BF81A9A}">
  <sheetPr>
    <tabColor rgb="FFFF0000"/>
  </sheetPr>
  <dimension ref="A1:D5"/>
  <sheetViews>
    <sheetView workbookViewId="0">
      <selection activeCell="A2" sqref="A2:XFD5"/>
    </sheetView>
  </sheetViews>
  <sheetFormatPr baseColWidth="10" defaultRowHeight="15"/>
  <cols>
    <col min="2" max="2" width="12.140625" bestFit="1" customWidth="1"/>
    <col min="3" max="3" width="9.85546875" bestFit="1" customWidth="1"/>
    <col min="4" max="4" width="17.42578125" bestFit="1" customWidth="1"/>
  </cols>
  <sheetData>
    <row r="1" spans="1:4">
      <c r="A1" t="s">
        <v>8386</v>
      </c>
      <c r="B1" t="s">
        <v>8387</v>
      </c>
      <c r="C1" t="s">
        <v>8388</v>
      </c>
      <c r="D1" t="s">
        <v>8384</v>
      </c>
    </row>
    <row r="2" spans="1:4">
      <c r="A2" t="s">
        <v>994</v>
      </c>
      <c r="B2" s="11">
        <v>46167</v>
      </c>
      <c r="C2" s="11">
        <v>46167</v>
      </c>
      <c r="D2" t="s">
        <v>8389</v>
      </c>
    </row>
    <row r="3" spans="1:4">
      <c r="A3" t="s">
        <v>1026</v>
      </c>
      <c r="B3" s="11">
        <v>46146</v>
      </c>
      <c r="C3" s="11">
        <v>46146</v>
      </c>
      <c r="D3" t="s">
        <v>8390</v>
      </c>
    </row>
    <row r="4" spans="1:4">
      <c r="A4" t="s">
        <v>1025</v>
      </c>
      <c r="B4" s="11">
        <v>46155</v>
      </c>
      <c r="C4" s="11">
        <v>46155</v>
      </c>
      <c r="D4" t="s">
        <v>8391</v>
      </c>
    </row>
    <row r="5" spans="1:4">
      <c r="A5" t="s">
        <v>1034</v>
      </c>
      <c r="B5" s="11">
        <v>46163</v>
      </c>
      <c r="C5" s="11">
        <v>46163</v>
      </c>
      <c r="D5" t="s">
        <v>8392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77E9-673E-4B24-A9FC-2C056AD12942}">
  <sheetPr>
    <tabColor rgb="FFFF0000"/>
  </sheetPr>
  <dimension ref="A1:D24"/>
  <sheetViews>
    <sheetView zoomScale="115" zoomScaleNormal="115" workbookViewId="0">
      <selection activeCell="A2" sqref="A2:XFD5"/>
    </sheetView>
  </sheetViews>
  <sheetFormatPr baseColWidth="10" defaultRowHeight="15"/>
  <cols>
    <col min="4" max="4" width="11.42578125" style="3"/>
  </cols>
  <sheetData>
    <row r="1" spans="1:4" ht="24">
      <c r="A1" s="12" t="s">
        <v>8382</v>
      </c>
      <c r="B1" s="12" t="s">
        <v>8479</v>
      </c>
      <c r="C1" s="12" t="s">
        <v>8480</v>
      </c>
      <c r="D1" s="18" t="s">
        <v>8481</v>
      </c>
    </row>
    <row r="2" spans="1:4">
      <c r="A2" s="13">
        <v>4</v>
      </c>
      <c r="B2" s="13" t="s">
        <v>1043</v>
      </c>
      <c r="C2" s="13">
        <v>252.48</v>
      </c>
      <c r="D2" s="15">
        <f>+C2/12</f>
        <v>21.04</v>
      </c>
    </row>
    <row r="3" spans="1:4">
      <c r="A3" s="14">
        <v>4</v>
      </c>
      <c r="B3" s="14" t="s">
        <v>1061</v>
      </c>
      <c r="C3" s="14">
        <v>96.67</v>
      </c>
      <c r="D3" s="16">
        <f t="shared" ref="D3:D22" si="0">+C3/12</f>
        <v>8.0558333333333341</v>
      </c>
    </row>
    <row r="4" spans="1:4">
      <c r="A4" s="13">
        <v>4</v>
      </c>
      <c r="B4" s="13" t="s">
        <v>1023</v>
      </c>
      <c r="C4" s="13">
        <v>51.84</v>
      </c>
      <c r="D4" s="15">
        <f t="shared" si="0"/>
        <v>4.32</v>
      </c>
    </row>
    <row r="5" spans="1:4">
      <c r="A5" s="14">
        <v>4</v>
      </c>
      <c r="B5" s="14" t="s">
        <v>1048</v>
      </c>
      <c r="C5" s="14">
        <v>11.04</v>
      </c>
      <c r="D5" s="16">
        <f t="shared" si="0"/>
        <v>0.91999999999999993</v>
      </c>
    </row>
    <row r="6" spans="1:4">
      <c r="A6" s="13">
        <v>4</v>
      </c>
      <c r="B6" s="13" t="s">
        <v>992</v>
      </c>
      <c r="C6" s="13">
        <v>14.75</v>
      </c>
      <c r="D6" s="15">
        <f t="shared" si="0"/>
        <v>1.2291666666666667</v>
      </c>
    </row>
    <row r="7" spans="1:4">
      <c r="A7" s="14">
        <v>4</v>
      </c>
      <c r="B7" s="14" t="s">
        <v>1046</v>
      </c>
      <c r="C7" s="14">
        <v>29.14</v>
      </c>
      <c r="D7" s="16">
        <f t="shared" si="0"/>
        <v>2.4283333333333332</v>
      </c>
    </row>
    <row r="8" spans="1:4">
      <c r="A8" s="13">
        <v>4</v>
      </c>
      <c r="B8" s="13" t="s">
        <v>1094</v>
      </c>
      <c r="C8" s="13">
        <v>200.22</v>
      </c>
      <c r="D8" s="15">
        <f t="shared" si="0"/>
        <v>16.684999999999999</v>
      </c>
    </row>
    <row r="9" spans="1:4">
      <c r="A9" s="14">
        <v>4</v>
      </c>
      <c r="B9" s="14" t="s">
        <v>1096</v>
      </c>
      <c r="C9" s="14">
        <v>199.2</v>
      </c>
      <c r="D9" s="16">
        <f t="shared" si="0"/>
        <v>16.599999999999998</v>
      </c>
    </row>
    <row r="10" spans="1:4">
      <c r="A10" s="13">
        <v>4</v>
      </c>
      <c r="B10" s="13" t="s">
        <v>1072</v>
      </c>
      <c r="C10" s="13">
        <v>35.159999999999997</v>
      </c>
      <c r="D10" s="15">
        <f t="shared" si="0"/>
        <v>2.9299999999999997</v>
      </c>
    </row>
    <row r="11" spans="1:4">
      <c r="A11" s="14">
        <v>4</v>
      </c>
      <c r="B11" s="14" t="s">
        <v>1028</v>
      </c>
      <c r="C11" s="14">
        <v>8.01</v>
      </c>
      <c r="D11" s="16">
        <f t="shared" si="0"/>
        <v>0.66749999999999998</v>
      </c>
    </row>
    <row r="12" spans="1:4">
      <c r="A12" s="13">
        <v>4</v>
      </c>
      <c r="B12" s="13" t="s">
        <v>1214</v>
      </c>
      <c r="C12" s="13">
        <v>173.54</v>
      </c>
      <c r="D12" s="15">
        <f t="shared" si="0"/>
        <v>14.461666666666666</v>
      </c>
    </row>
    <row r="13" spans="1:4">
      <c r="A13" s="14">
        <v>4</v>
      </c>
      <c r="B13" s="14" t="s">
        <v>1026</v>
      </c>
      <c r="C13" s="14">
        <f>24*19</f>
        <v>456</v>
      </c>
      <c r="D13" s="16">
        <f>+C13/24</f>
        <v>19</v>
      </c>
    </row>
    <row r="14" spans="1:4">
      <c r="A14" s="13">
        <v>4</v>
      </c>
      <c r="B14" s="13" t="s">
        <v>994</v>
      </c>
      <c r="C14" s="13">
        <f>24*19</f>
        <v>456</v>
      </c>
      <c r="D14" s="15">
        <f t="shared" ref="D14:D21" si="1">+C14/24</f>
        <v>19</v>
      </c>
    </row>
    <row r="15" spans="1:4">
      <c r="A15" s="14">
        <v>4</v>
      </c>
      <c r="B15" s="14" t="s">
        <v>8218</v>
      </c>
      <c r="C15" s="14">
        <v>57</v>
      </c>
      <c r="D15" s="16">
        <f t="shared" si="1"/>
        <v>2.375</v>
      </c>
    </row>
    <row r="16" spans="1:4">
      <c r="A16" s="13">
        <v>4</v>
      </c>
      <c r="B16" s="13" t="s">
        <v>1025</v>
      </c>
      <c r="C16" s="13">
        <v>456</v>
      </c>
      <c r="D16" s="15">
        <f t="shared" si="1"/>
        <v>19</v>
      </c>
    </row>
    <row r="17" spans="1:4">
      <c r="A17" s="14">
        <v>4</v>
      </c>
      <c r="B17" s="14" t="s">
        <v>997</v>
      </c>
      <c r="C17" s="14">
        <v>456</v>
      </c>
      <c r="D17" s="16">
        <f t="shared" si="1"/>
        <v>19</v>
      </c>
    </row>
    <row r="18" spans="1:4">
      <c r="A18" s="13">
        <v>4</v>
      </c>
      <c r="B18" s="13" t="s">
        <v>1034</v>
      </c>
      <c r="C18" s="13">
        <v>456</v>
      </c>
      <c r="D18" s="15">
        <f t="shared" si="1"/>
        <v>19</v>
      </c>
    </row>
    <row r="19" spans="1:4">
      <c r="A19" s="14">
        <v>4</v>
      </c>
      <c r="B19" s="14" t="s">
        <v>1036</v>
      </c>
      <c r="C19" s="14">
        <v>456</v>
      </c>
      <c r="D19" s="16">
        <f t="shared" si="1"/>
        <v>19</v>
      </c>
    </row>
    <row r="20" spans="1:4">
      <c r="A20" s="13">
        <v>4</v>
      </c>
      <c r="B20" s="13" t="s">
        <v>999</v>
      </c>
      <c r="C20" s="13">
        <v>456</v>
      </c>
      <c r="D20" s="15">
        <f t="shared" si="1"/>
        <v>19</v>
      </c>
    </row>
    <row r="21" spans="1:4">
      <c r="A21" s="14">
        <v>4</v>
      </c>
      <c r="B21" s="14" t="s">
        <v>1102</v>
      </c>
      <c r="C21" s="14">
        <v>165.97</v>
      </c>
      <c r="D21" s="16">
        <f t="shared" si="1"/>
        <v>6.9154166666666663</v>
      </c>
    </row>
    <row r="22" spans="1:4">
      <c r="A22" s="13">
        <v>4</v>
      </c>
      <c r="B22" s="13" t="s">
        <v>8321</v>
      </c>
      <c r="C22" s="13">
        <v>10.19</v>
      </c>
      <c r="D22" s="15">
        <f t="shared" si="0"/>
        <v>0.84916666666666663</v>
      </c>
    </row>
    <row r="23" spans="1:4">
      <c r="A23" s="14">
        <v>4</v>
      </c>
      <c r="B23" s="14" t="s">
        <v>1219</v>
      </c>
      <c r="C23" s="14">
        <v>456</v>
      </c>
      <c r="D23" s="16">
        <f>+C23/24</f>
        <v>19</v>
      </c>
    </row>
    <row r="24" spans="1:4">
      <c r="A24" s="13">
        <v>4</v>
      </c>
      <c r="B24" s="13" t="s">
        <v>1038</v>
      </c>
      <c r="C24" s="13">
        <v>456</v>
      </c>
      <c r="D24" s="15">
        <f>+C24/24</f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F280-0B1B-44A0-BF26-5D0CCD8BDCD6}">
  <dimension ref="A1:T126"/>
  <sheetViews>
    <sheetView showGridLines="0" tabSelected="1" workbookViewId="0">
      <selection activeCell="J12" sqref="J12"/>
    </sheetView>
  </sheetViews>
  <sheetFormatPr baseColWidth="10" defaultRowHeight="15"/>
  <cols>
    <col min="1" max="1" width="8.85546875" customWidth="1"/>
    <col min="2" max="3" width="9.28515625" bestFit="1" customWidth="1"/>
    <col min="4" max="4" width="8.7109375" customWidth="1"/>
    <col min="5" max="5" width="6.140625" customWidth="1"/>
    <col min="6" max="6" width="9.28515625" customWidth="1"/>
    <col min="7" max="7" width="12.42578125" bestFit="1" customWidth="1"/>
    <col min="8" max="8" width="5.5703125" customWidth="1"/>
    <col min="9" max="9" width="9.5703125" bestFit="1" customWidth="1"/>
    <col min="10" max="10" width="53.42578125" bestFit="1" customWidth="1"/>
    <col min="11" max="11" width="10.85546875" customWidth="1"/>
    <col min="12" max="12" width="11.42578125" customWidth="1"/>
    <col min="13" max="13" width="10.5703125" customWidth="1"/>
    <col min="14" max="14" width="12.140625" customWidth="1"/>
    <col min="15" max="15" width="12.28515625" customWidth="1"/>
    <col min="16" max="16" width="10.7109375" customWidth="1"/>
    <col min="17" max="17" width="9.7109375" customWidth="1"/>
    <col min="18" max="18" width="9.5703125" bestFit="1" customWidth="1"/>
    <col min="19" max="19" width="15.42578125" bestFit="1" customWidth="1"/>
  </cols>
  <sheetData>
    <row r="1" spans="1:20">
      <c r="A1" s="57" t="s">
        <v>8719</v>
      </c>
      <c r="B1" s="12" t="s">
        <v>8720</v>
      </c>
      <c r="C1" s="12" t="s">
        <v>8721</v>
      </c>
      <c r="D1" s="12" t="s">
        <v>8722</v>
      </c>
      <c r="E1" s="12" t="s">
        <v>8382</v>
      </c>
      <c r="F1" s="12" t="s">
        <v>8479</v>
      </c>
      <c r="G1" s="12" t="s">
        <v>985</v>
      </c>
      <c r="H1" s="12" t="s">
        <v>976</v>
      </c>
      <c r="I1" s="12" t="s">
        <v>8723</v>
      </c>
      <c r="J1" s="12" t="s">
        <v>7894</v>
      </c>
      <c r="K1" s="12" t="s">
        <v>1217</v>
      </c>
      <c r="L1" s="12" t="s">
        <v>8724</v>
      </c>
      <c r="M1" s="12" t="s">
        <v>8725</v>
      </c>
      <c r="N1" s="12" t="s">
        <v>8726</v>
      </c>
      <c r="O1" s="12" t="s">
        <v>8727</v>
      </c>
      <c r="P1" s="12" t="s">
        <v>8728</v>
      </c>
      <c r="Q1" s="12" t="s">
        <v>8729</v>
      </c>
      <c r="R1" s="12" t="s">
        <v>2589</v>
      </c>
      <c r="S1" s="61" t="s">
        <v>1229</v>
      </c>
      <c r="T1" s="61" t="s">
        <v>8752</v>
      </c>
    </row>
    <row r="2" spans="1:20">
      <c r="A2" s="58">
        <v>15</v>
      </c>
      <c r="B2" s="53" t="s">
        <v>8730</v>
      </c>
      <c r="C2" s="53" t="s">
        <v>8731</v>
      </c>
      <c r="D2" s="53">
        <v>3916</v>
      </c>
      <c r="E2" s="53">
        <v>4</v>
      </c>
      <c r="F2" s="53" t="s">
        <v>1026</v>
      </c>
      <c r="G2" s="53" t="s">
        <v>8477</v>
      </c>
      <c r="H2" s="53">
        <v>1</v>
      </c>
      <c r="I2" s="53">
        <v>2310230097</v>
      </c>
      <c r="J2" s="54" t="s">
        <v>11</v>
      </c>
      <c r="K2" s="55">
        <v>654000</v>
      </c>
      <c r="L2" s="55">
        <v>654000</v>
      </c>
      <c r="M2" s="55">
        <v>44205</v>
      </c>
      <c r="N2" s="55">
        <v>221025</v>
      </c>
      <c r="O2" s="55">
        <v>193555</v>
      </c>
      <c r="P2" s="55">
        <v>668070</v>
      </c>
      <c r="Q2" s="56">
        <f>IFERROR(O2/N2,0)</f>
        <v>0.87571541680805343</v>
      </c>
      <c r="R2" s="53" t="str">
        <f>+VLOOKUP(I2,BD_Spec!$A$1:$M$23028,7,FALSE)</f>
        <v>Línea_30cc</v>
      </c>
      <c r="S2" s="59" t="str">
        <f>+VLOOKUP(I2,BD_Spec!$A$1:$M$23028,8,FALSE)</f>
        <v>Frasco PLK</v>
      </c>
      <c r="T2" s="59">
        <f>+Tabla6[[#This Row],[Acum. real]]-Tabla6[[#This Row],[Avance SAP]]</f>
        <v>14070</v>
      </c>
    </row>
    <row r="3" spans="1:20">
      <c r="A3" s="58">
        <v>16</v>
      </c>
      <c r="B3" s="53" t="s">
        <v>8732</v>
      </c>
      <c r="C3" s="53" t="s">
        <v>8733</v>
      </c>
      <c r="D3" s="53">
        <v>3916</v>
      </c>
      <c r="E3" s="53">
        <v>4</v>
      </c>
      <c r="F3" s="53" t="s">
        <v>1026</v>
      </c>
      <c r="G3" s="53" t="s">
        <v>8477</v>
      </c>
      <c r="H3" s="53">
        <v>1</v>
      </c>
      <c r="I3" s="53">
        <v>2310230097</v>
      </c>
      <c r="J3" s="54" t="s">
        <v>11</v>
      </c>
      <c r="K3" s="55">
        <v>654000</v>
      </c>
      <c r="L3" s="55">
        <v>654000</v>
      </c>
      <c r="M3" s="55">
        <v>44205</v>
      </c>
      <c r="N3" s="55">
        <v>221025</v>
      </c>
      <c r="O3" s="55">
        <v>179350</v>
      </c>
      <c r="P3" s="55">
        <v>668070</v>
      </c>
      <c r="Q3" s="56">
        <f t="shared" ref="Q3:Q66" si="0">IFERROR(O3/N3,0)</f>
        <v>0.8114466689288542</v>
      </c>
      <c r="R3" s="53" t="str">
        <f>+VLOOKUP(I3,BD_Spec!$A$1:$M$23028,7,FALSE)</f>
        <v>Línea_30cc</v>
      </c>
      <c r="S3" s="55" t="str">
        <f>+VLOOKUP(I3,BD_Spec!$A$1:$M$23028,8,FALSE)</f>
        <v>Frasco PLK</v>
      </c>
      <c r="T3" s="55">
        <f>+Tabla6[[#This Row],[Acum. real]]-Tabla6[[#This Row],[Avance SAP]]</f>
        <v>14070</v>
      </c>
    </row>
    <row r="4" spans="1:20">
      <c r="A4" s="58">
        <v>17</v>
      </c>
      <c r="B4" s="53" t="s">
        <v>8734</v>
      </c>
      <c r="C4" s="53" t="s">
        <v>8735</v>
      </c>
      <c r="D4" s="53">
        <v>3916</v>
      </c>
      <c r="E4" s="53">
        <v>4</v>
      </c>
      <c r="F4" s="53" t="s">
        <v>1026</v>
      </c>
      <c r="G4" s="53" t="s">
        <v>8477</v>
      </c>
      <c r="H4" s="53">
        <v>1</v>
      </c>
      <c r="I4" s="53">
        <v>2310230097</v>
      </c>
      <c r="J4" s="54" t="s">
        <v>11</v>
      </c>
      <c r="K4" s="55">
        <v>654000</v>
      </c>
      <c r="L4" s="55">
        <v>654000</v>
      </c>
      <c r="M4" s="55">
        <v>44205</v>
      </c>
      <c r="N4" s="55">
        <v>221025</v>
      </c>
      <c r="O4" s="55">
        <v>175580</v>
      </c>
      <c r="P4" s="55">
        <v>668070</v>
      </c>
      <c r="Q4" s="56">
        <f t="shared" si="0"/>
        <v>0.7943897749123402</v>
      </c>
      <c r="R4" s="53" t="str">
        <f>+VLOOKUP(I4,BD_Spec!$A$1:$M$23028,7,FALSE)</f>
        <v>Línea_30cc</v>
      </c>
      <c r="S4" s="55" t="str">
        <f>+VLOOKUP(I4,BD_Spec!$A$1:$M$23028,8,FALSE)</f>
        <v>Frasco PLK</v>
      </c>
      <c r="T4" s="55">
        <f>+Tabla6[[#This Row],[Acum. real]]-Tabla6[[#This Row],[Avance SAP]]</f>
        <v>14070</v>
      </c>
    </row>
    <row r="5" spans="1:20">
      <c r="A5" s="58">
        <v>18</v>
      </c>
      <c r="B5" s="53" t="s">
        <v>8736</v>
      </c>
      <c r="C5" s="53" t="s">
        <v>8737</v>
      </c>
      <c r="D5" s="53">
        <v>3916</v>
      </c>
      <c r="E5" s="53">
        <v>4</v>
      </c>
      <c r="F5" s="53" t="s">
        <v>1026</v>
      </c>
      <c r="G5" s="53" t="s">
        <v>8477</v>
      </c>
      <c r="H5" s="53">
        <v>1</v>
      </c>
      <c r="I5" s="53">
        <v>2310230097</v>
      </c>
      <c r="J5" s="54" t="s">
        <v>11</v>
      </c>
      <c r="K5" s="55">
        <v>654000</v>
      </c>
      <c r="L5" s="55">
        <v>654000</v>
      </c>
      <c r="M5" s="55">
        <v>44205</v>
      </c>
      <c r="N5" s="55">
        <v>88410</v>
      </c>
      <c r="O5" s="55">
        <v>75400</v>
      </c>
      <c r="P5" s="55">
        <v>668070</v>
      </c>
      <c r="Q5" s="56">
        <f t="shared" si="0"/>
        <v>0.85284470082569841</v>
      </c>
      <c r="R5" s="53" t="str">
        <f>+VLOOKUP(I5,BD_Spec!$A$1:$M$23028,7,FALSE)</f>
        <v>Línea_30cc</v>
      </c>
      <c r="S5" s="55" t="str">
        <f>+VLOOKUP(I5,BD_Spec!$A$1:$M$23028,8,FALSE)</f>
        <v>Frasco PLK</v>
      </c>
      <c r="T5" s="55">
        <f>+Tabla6[[#This Row],[Acum. real]]-Tabla6[[#This Row],[Avance SAP]]</f>
        <v>14070</v>
      </c>
    </row>
    <row r="6" spans="1:20">
      <c r="A6" s="58">
        <v>18</v>
      </c>
      <c r="B6" s="53" t="s">
        <v>8736</v>
      </c>
      <c r="C6" s="53" t="s">
        <v>8737</v>
      </c>
      <c r="D6" s="53">
        <v>4139</v>
      </c>
      <c r="E6" s="53">
        <v>4</v>
      </c>
      <c r="F6" s="53" t="s">
        <v>1026</v>
      </c>
      <c r="G6" s="53" t="s">
        <v>8477</v>
      </c>
      <c r="H6" s="53">
        <v>0</v>
      </c>
      <c r="I6" s="53">
        <v>2310230097</v>
      </c>
      <c r="J6" s="54" t="s">
        <v>11</v>
      </c>
      <c r="K6" s="55">
        <v>93000</v>
      </c>
      <c r="L6" s="55">
        <v>93000</v>
      </c>
      <c r="M6" s="55">
        <v>44205</v>
      </c>
      <c r="N6" s="55">
        <v>88410</v>
      </c>
      <c r="O6" s="55">
        <v>71180</v>
      </c>
      <c r="P6" s="55">
        <v>86400</v>
      </c>
      <c r="Q6" s="56">
        <f t="shared" si="0"/>
        <v>0.80511254382988351</v>
      </c>
      <c r="R6" s="53" t="str">
        <f>+VLOOKUP(I6,BD_Spec!$A$1:$M$23028,7,FALSE)</f>
        <v>Línea_30cc</v>
      </c>
      <c r="S6" s="55" t="str">
        <f>+VLOOKUP(I6,BD_Spec!$A$1:$M$23028,8,FALSE)</f>
        <v>Frasco PLK</v>
      </c>
      <c r="T6" s="55">
        <f>+Tabla6[[#This Row],[Acum. real]]-Tabla6[[#This Row],[Avance SAP]]</f>
        <v>-6600</v>
      </c>
    </row>
    <row r="7" spans="1:20">
      <c r="A7" s="58">
        <v>15</v>
      </c>
      <c r="B7" s="53" t="s">
        <v>8730</v>
      </c>
      <c r="C7" s="53" t="s">
        <v>8731</v>
      </c>
      <c r="D7" s="53">
        <v>3870</v>
      </c>
      <c r="E7" s="53">
        <v>4</v>
      </c>
      <c r="F7" s="53" t="s">
        <v>994</v>
      </c>
      <c r="G7" s="53" t="s">
        <v>8477</v>
      </c>
      <c r="H7" s="53">
        <v>1</v>
      </c>
      <c r="I7" s="53">
        <v>2310090450</v>
      </c>
      <c r="J7" s="54" t="s">
        <v>812</v>
      </c>
      <c r="K7" s="55">
        <v>236000</v>
      </c>
      <c r="L7" s="55">
        <v>236000</v>
      </c>
      <c r="M7" s="55">
        <v>98743</v>
      </c>
      <c r="N7" s="55">
        <v>236000</v>
      </c>
      <c r="O7" s="55">
        <v>239100</v>
      </c>
      <c r="P7" s="55">
        <v>239100</v>
      </c>
      <c r="Q7" s="56">
        <f t="shared" si="0"/>
        <v>1.013135593220339</v>
      </c>
      <c r="R7" s="53" t="str">
        <f>+VLOOKUP(I7,BD_Spec!$A$1:$M$23028,7,FALSE)</f>
        <v>Línea_045</v>
      </c>
      <c r="S7" s="55" t="str">
        <f>+VLOOKUP(I7,BD_Spec!$A$1:$M$23028,8,FALSE)</f>
        <v>Barril</v>
      </c>
      <c r="T7" s="55">
        <f>+Tabla6[[#This Row],[Acum. real]]-Tabla6[[#This Row],[Avance SAP]]</f>
        <v>3100</v>
      </c>
    </row>
    <row r="8" spans="1:20">
      <c r="A8" s="58">
        <v>15</v>
      </c>
      <c r="B8" s="53" t="s">
        <v>8730</v>
      </c>
      <c r="C8" s="53" t="s">
        <v>8731</v>
      </c>
      <c r="D8" s="53">
        <v>3864</v>
      </c>
      <c r="E8" s="53">
        <v>4</v>
      </c>
      <c r="F8" s="53" t="s">
        <v>994</v>
      </c>
      <c r="G8" s="53" t="s">
        <v>8477</v>
      </c>
      <c r="H8" s="53">
        <v>2</v>
      </c>
      <c r="I8" s="53">
        <v>2310090443</v>
      </c>
      <c r="J8" s="54" t="s">
        <v>468</v>
      </c>
      <c r="K8" s="55">
        <v>207800</v>
      </c>
      <c r="L8" s="55">
        <v>207800</v>
      </c>
      <c r="M8" s="55">
        <v>98743</v>
      </c>
      <c r="N8" s="55">
        <v>207800</v>
      </c>
      <c r="O8" s="55">
        <v>50360</v>
      </c>
      <c r="P8" s="55">
        <v>207960</v>
      </c>
      <c r="Q8" s="56">
        <f t="shared" si="0"/>
        <v>0.24234841193455245</v>
      </c>
      <c r="R8" s="53" t="str">
        <f>+VLOOKUP(I8,BD_Spec!$A$1:$M$23028,7,FALSE)</f>
        <v>Línea_045</v>
      </c>
      <c r="S8" s="55" t="str">
        <f>+VLOOKUP(I8,BD_Spec!$A$1:$M$23028,8,FALSE)</f>
        <v>Barril</v>
      </c>
      <c r="T8" s="55">
        <f>+Tabla6[[#This Row],[Acum. real]]-Tabla6[[#This Row],[Avance SAP]]</f>
        <v>160</v>
      </c>
    </row>
    <row r="9" spans="1:20">
      <c r="A9" s="58">
        <v>15</v>
      </c>
      <c r="B9" s="53" t="s">
        <v>8730</v>
      </c>
      <c r="C9" s="53" t="s">
        <v>8731</v>
      </c>
      <c r="D9" s="53">
        <v>3869</v>
      </c>
      <c r="E9" s="53">
        <v>4</v>
      </c>
      <c r="F9" s="53" t="s">
        <v>994</v>
      </c>
      <c r="G9" s="53" t="s">
        <v>8477</v>
      </c>
      <c r="H9" s="53">
        <v>3</v>
      </c>
      <c r="I9" s="53">
        <v>2310090447</v>
      </c>
      <c r="J9" s="54" t="s">
        <v>495</v>
      </c>
      <c r="K9" s="55">
        <v>244800</v>
      </c>
      <c r="L9" s="55">
        <v>244800</v>
      </c>
      <c r="M9" s="55">
        <v>98743</v>
      </c>
      <c r="N9" s="55">
        <v>49915</v>
      </c>
      <c r="O9" s="55">
        <v>0</v>
      </c>
      <c r="P9" s="55">
        <v>244109</v>
      </c>
      <c r="Q9" s="56">
        <f t="shared" si="0"/>
        <v>0</v>
      </c>
      <c r="R9" s="53" t="str">
        <f>+VLOOKUP(I9,BD_Spec!$A$1:$M$23028,7,FALSE)</f>
        <v>Línea_045</v>
      </c>
      <c r="S9" s="55" t="str">
        <f>+VLOOKUP(I9,BD_Spec!$A$1:$M$23028,8,FALSE)</f>
        <v>Barril</v>
      </c>
      <c r="T9" s="55">
        <f>+Tabla6[[#This Row],[Acum. real]]-Tabla6[[#This Row],[Avance SAP]]</f>
        <v>-691</v>
      </c>
    </row>
    <row r="10" spans="1:20">
      <c r="A10" s="58">
        <v>16</v>
      </c>
      <c r="B10" s="53" t="s">
        <v>8732</v>
      </c>
      <c r="C10" s="53" t="s">
        <v>8733</v>
      </c>
      <c r="D10" s="53">
        <v>3864</v>
      </c>
      <c r="E10" s="53">
        <v>4</v>
      </c>
      <c r="F10" s="53" t="s">
        <v>994</v>
      </c>
      <c r="G10" s="53" t="s">
        <v>8477</v>
      </c>
      <c r="H10" s="53">
        <v>2</v>
      </c>
      <c r="I10" s="53">
        <v>2310090443</v>
      </c>
      <c r="J10" s="54" t="s">
        <v>468</v>
      </c>
      <c r="K10" s="55">
        <v>207800</v>
      </c>
      <c r="L10" s="55">
        <v>207800</v>
      </c>
      <c r="M10" s="55">
        <v>98743</v>
      </c>
      <c r="N10" s="55">
        <v>0</v>
      </c>
      <c r="O10" s="55">
        <v>157600</v>
      </c>
      <c r="P10" s="55">
        <v>207960</v>
      </c>
      <c r="Q10" s="56">
        <f t="shared" si="0"/>
        <v>0</v>
      </c>
      <c r="R10" s="53" t="str">
        <f>+VLOOKUP(I10,BD_Spec!$A$1:$M$23028,7,FALSE)</f>
        <v>Línea_045</v>
      </c>
      <c r="S10" s="55" t="str">
        <f>+VLOOKUP(I10,BD_Spec!$A$1:$M$23028,8,FALSE)</f>
        <v>Barril</v>
      </c>
      <c r="T10" s="55">
        <f>+Tabla6[[#This Row],[Acum. real]]-Tabla6[[#This Row],[Avance SAP]]</f>
        <v>160</v>
      </c>
    </row>
    <row r="11" spans="1:20">
      <c r="A11" s="58">
        <v>16</v>
      </c>
      <c r="B11" s="53" t="s">
        <v>8732</v>
      </c>
      <c r="C11" s="53" t="s">
        <v>8733</v>
      </c>
      <c r="D11" s="53">
        <v>3869</v>
      </c>
      <c r="E11" s="53">
        <v>4</v>
      </c>
      <c r="F11" s="53" t="s">
        <v>994</v>
      </c>
      <c r="G11" s="53" t="s">
        <v>8477</v>
      </c>
      <c r="H11" s="53">
        <v>3</v>
      </c>
      <c r="I11" s="53">
        <v>2310090447</v>
      </c>
      <c r="J11" s="54" t="s">
        <v>495</v>
      </c>
      <c r="K11" s="55">
        <v>244800</v>
      </c>
      <c r="L11" s="55">
        <v>244800</v>
      </c>
      <c r="M11" s="55">
        <v>98743</v>
      </c>
      <c r="N11" s="55">
        <v>194885</v>
      </c>
      <c r="O11" s="55">
        <v>244109</v>
      </c>
      <c r="P11" s="55">
        <v>244109</v>
      </c>
      <c r="Q11" s="56">
        <f t="shared" si="0"/>
        <v>1.2525797265053749</v>
      </c>
      <c r="R11" s="53" t="str">
        <f>+VLOOKUP(I11,BD_Spec!$A$1:$M$23028,7,FALSE)</f>
        <v>Línea_045</v>
      </c>
      <c r="S11" s="55" t="str">
        <f>+VLOOKUP(I11,BD_Spec!$A$1:$M$23028,8,FALSE)</f>
        <v>Barril</v>
      </c>
      <c r="T11" s="55">
        <f>+Tabla6[[#This Row],[Acum. real]]-Tabla6[[#This Row],[Avance SAP]]</f>
        <v>-691</v>
      </c>
    </row>
    <row r="12" spans="1:20">
      <c r="A12" s="58">
        <v>16</v>
      </c>
      <c r="B12" s="53" t="s">
        <v>8732</v>
      </c>
      <c r="C12" s="53" t="s">
        <v>8733</v>
      </c>
      <c r="D12" s="53">
        <v>3867</v>
      </c>
      <c r="E12" s="53">
        <v>4</v>
      </c>
      <c r="F12" s="53" t="s">
        <v>994</v>
      </c>
      <c r="G12" s="53" t="s">
        <v>8477</v>
      </c>
      <c r="H12" s="53">
        <v>4</v>
      </c>
      <c r="I12" s="53">
        <v>2310090446</v>
      </c>
      <c r="J12" s="54" t="s">
        <v>493</v>
      </c>
      <c r="K12" s="55">
        <v>246170</v>
      </c>
      <c r="L12" s="55">
        <v>246170</v>
      </c>
      <c r="M12" s="55">
        <v>98743</v>
      </c>
      <c r="N12" s="55">
        <v>246170</v>
      </c>
      <c r="O12" s="55">
        <v>19600</v>
      </c>
      <c r="P12" s="55">
        <v>246755</v>
      </c>
      <c r="Q12" s="56">
        <f t="shared" si="0"/>
        <v>7.9619774952268754E-2</v>
      </c>
      <c r="R12" s="53" t="str">
        <f>+VLOOKUP(I12,BD_Spec!$A$1:$M$23028,7,FALSE)</f>
        <v>Línea_045</v>
      </c>
      <c r="S12" s="55" t="str">
        <f>+VLOOKUP(I12,BD_Spec!$A$1:$M$23028,8,FALSE)</f>
        <v>Barril</v>
      </c>
      <c r="T12" s="55">
        <f>+Tabla6[[#This Row],[Acum. real]]-Tabla6[[#This Row],[Avance SAP]]</f>
        <v>585</v>
      </c>
    </row>
    <row r="13" spans="1:20">
      <c r="A13" s="58">
        <v>16</v>
      </c>
      <c r="B13" s="53" t="s">
        <v>8732</v>
      </c>
      <c r="C13" s="53" t="s">
        <v>8733</v>
      </c>
      <c r="D13" s="53">
        <v>3861</v>
      </c>
      <c r="E13" s="53">
        <v>4</v>
      </c>
      <c r="F13" s="53" t="s">
        <v>994</v>
      </c>
      <c r="G13" s="53" t="s">
        <v>8477</v>
      </c>
      <c r="H13" s="53">
        <v>5</v>
      </c>
      <c r="I13" s="53">
        <v>2310090440</v>
      </c>
      <c r="J13" s="54" t="s">
        <v>386</v>
      </c>
      <c r="K13" s="55">
        <v>240750</v>
      </c>
      <c r="L13" s="55">
        <v>240750</v>
      </c>
      <c r="M13" s="55">
        <v>98743</v>
      </c>
      <c r="N13" s="55">
        <v>52660</v>
      </c>
      <c r="O13" s="55">
        <v>0</v>
      </c>
      <c r="P13" s="55">
        <v>236590</v>
      </c>
      <c r="Q13" s="56">
        <f t="shared" si="0"/>
        <v>0</v>
      </c>
      <c r="R13" s="53" t="str">
        <f>+VLOOKUP(I13,BD_Spec!$A$1:$M$23028,7,FALSE)</f>
        <v>Línea_045</v>
      </c>
      <c r="S13" s="55" t="str">
        <f>+VLOOKUP(I13,BD_Spec!$A$1:$M$23028,8,FALSE)</f>
        <v>Barril</v>
      </c>
      <c r="T13" s="55">
        <f>+Tabla6[[#This Row],[Acum. real]]-Tabla6[[#This Row],[Avance SAP]]</f>
        <v>-4160</v>
      </c>
    </row>
    <row r="14" spans="1:20">
      <c r="A14" s="58">
        <v>17</v>
      </c>
      <c r="B14" s="53" t="s">
        <v>8734</v>
      </c>
      <c r="C14" s="53" t="s">
        <v>8735</v>
      </c>
      <c r="D14" s="53">
        <v>3867</v>
      </c>
      <c r="E14" s="53">
        <v>4</v>
      </c>
      <c r="F14" s="53" t="s">
        <v>994</v>
      </c>
      <c r="G14" s="53" t="s">
        <v>8477</v>
      </c>
      <c r="H14" s="53">
        <v>4</v>
      </c>
      <c r="I14" s="53">
        <v>2310090446</v>
      </c>
      <c r="J14" s="54" t="s">
        <v>493</v>
      </c>
      <c r="K14" s="55">
        <v>246170</v>
      </c>
      <c r="L14" s="55">
        <v>246170</v>
      </c>
      <c r="M14" s="55">
        <v>98743</v>
      </c>
      <c r="N14" s="55">
        <v>0</v>
      </c>
      <c r="O14" s="55">
        <v>227155</v>
      </c>
      <c r="P14" s="55">
        <v>246755</v>
      </c>
      <c r="Q14" s="56">
        <f t="shared" si="0"/>
        <v>0</v>
      </c>
      <c r="R14" s="53" t="str">
        <f>+VLOOKUP(I14,BD_Spec!$A$1:$M$23028,7,FALSE)</f>
        <v>Línea_045</v>
      </c>
      <c r="S14" s="55" t="str">
        <f>+VLOOKUP(I14,BD_Spec!$A$1:$M$23028,8,FALSE)</f>
        <v>Barril</v>
      </c>
      <c r="T14" s="55">
        <f>+Tabla6[[#This Row],[Acum. real]]-Tabla6[[#This Row],[Avance SAP]]</f>
        <v>585</v>
      </c>
    </row>
    <row r="15" spans="1:20">
      <c r="A15" s="58">
        <v>17</v>
      </c>
      <c r="B15" s="53" t="s">
        <v>8734</v>
      </c>
      <c r="C15" s="53" t="s">
        <v>8735</v>
      </c>
      <c r="D15" s="53">
        <v>3861</v>
      </c>
      <c r="E15" s="53">
        <v>4</v>
      </c>
      <c r="F15" s="53" t="s">
        <v>994</v>
      </c>
      <c r="G15" s="53" t="s">
        <v>8477</v>
      </c>
      <c r="H15" s="53">
        <v>5</v>
      </c>
      <c r="I15" s="53">
        <v>2310090440</v>
      </c>
      <c r="J15" s="54" t="s">
        <v>386</v>
      </c>
      <c r="K15" s="55">
        <v>240750</v>
      </c>
      <c r="L15" s="55">
        <v>240750</v>
      </c>
      <c r="M15" s="55">
        <v>98743</v>
      </c>
      <c r="N15" s="55">
        <v>188090</v>
      </c>
      <c r="O15" s="55">
        <v>153630</v>
      </c>
      <c r="P15" s="55">
        <v>236590</v>
      </c>
      <c r="Q15" s="56">
        <f t="shared" si="0"/>
        <v>0.81678983465362331</v>
      </c>
      <c r="R15" s="53" t="str">
        <f>+VLOOKUP(I15,BD_Spec!$A$1:$M$23028,7,FALSE)</f>
        <v>Línea_045</v>
      </c>
      <c r="S15" s="55" t="str">
        <f>+VLOOKUP(I15,BD_Spec!$A$1:$M$23028,8,FALSE)</f>
        <v>Barril</v>
      </c>
      <c r="T15" s="55">
        <f>+Tabla6[[#This Row],[Acum. real]]-Tabla6[[#This Row],[Avance SAP]]</f>
        <v>-4160</v>
      </c>
    </row>
    <row r="16" spans="1:20">
      <c r="A16" s="58">
        <v>17</v>
      </c>
      <c r="B16" s="53" t="s">
        <v>8734</v>
      </c>
      <c r="C16" s="53" t="s">
        <v>8735</v>
      </c>
      <c r="D16" s="53">
        <v>3868</v>
      </c>
      <c r="E16" s="53">
        <v>4</v>
      </c>
      <c r="F16" s="53" t="s">
        <v>994</v>
      </c>
      <c r="G16" s="53" t="s">
        <v>8477</v>
      </c>
      <c r="H16" s="53">
        <v>6</v>
      </c>
      <c r="I16" s="53">
        <v>2310090448</v>
      </c>
      <c r="J16" s="54" t="s">
        <v>21</v>
      </c>
      <c r="K16" s="55">
        <v>81600</v>
      </c>
      <c r="L16" s="55">
        <v>81600</v>
      </c>
      <c r="M16" s="55">
        <v>98743</v>
      </c>
      <c r="N16" s="55">
        <v>241000</v>
      </c>
      <c r="O16" s="55">
        <v>0</v>
      </c>
      <c r="P16" s="55">
        <v>82980</v>
      </c>
      <c r="Q16" s="56">
        <f t="shared" si="0"/>
        <v>0</v>
      </c>
      <c r="R16" s="53" t="str">
        <f>+VLOOKUP(I16,BD_Spec!$A$1:$M$23028,7,FALSE)</f>
        <v>Línea_045</v>
      </c>
      <c r="S16" s="55" t="str">
        <f>+VLOOKUP(I16,BD_Spec!$A$1:$M$23028,8,FALSE)</f>
        <v>Barril</v>
      </c>
      <c r="T16" s="55">
        <f>+Tabla6[[#This Row],[Acum. real]]-Tabla6[[#This Row],[Avance SAP]]</f>
        <v>1380</v>
      </c>
    </row>
    <row r="17" spans="1:20">
      <c r="A17" s="58">
        <v>17</v>
      </c>
      <c r="B17" s="53" t="s">
        <v>8734</v>
      </c>
      <c r="C17" s="53" t="s">
        <v>8735</v>
      </c>
      <c r="D17" s="53">
        <v>3860</v>
      </c>
      <c r="E17" s="53">
        <v>4</v>
      </c>
      <c r="F17" s="53" t="s">
        <v>994</v>
      </c>
      <c r="G17" s="53" t="s">
        <v>8477</v>
      </c>
      <c r="H17" s="53">
        <v>7</v>
      </c>
      <c r="I17" s="53">
        <v>2310090439</v>
      </c>
      <c r="J17" s="54" t="s">
        <v>313</v>
      </c>
      <c r="K17" s="55">
        <v>226740</v>
      </c>
      <c r="L17" s="55">
        <v>226740</v>
      </c>
      <c r="M17" s="55">
        <v>98743</v>
      </c>
      <c r="N17" s="55">
        <v>64625</v>
      </c>
      <c r="O17" s="55">
        <v>0</v>
      </c>
      <c r="P17" s="55">
        <v>226785</v>
      </c>
      <c r="Q17" s="56">
        <f t="shared" si="0"/>
        <v>0</v>
      </c>
      <c r="R17" s="53" t="str">
        <f>+VLOOKUP(I17,BD_Spec!$A$1:$M$23028,7,FALSE)</f>
        <v>Línea_045</v>
      </c>
      <c r="S17" s="55" t="str">
        <f>+VLOOKUP(I17,BD_Spec!$A$1:$M$23028,8,FALSE)</f>
        <v>Barril</v>
      </c>
      <c r="T17" s="55">
        <f>+Tabla6[[#This Row],[Acum. real]]-Tabla6[[#This Row],[Avance SAP]]</f>
        <v>45</v>
      </c>
    </row>
    <row r="18" spans="1:20">
      <c r="A18" s="58">
        <v>18</v>
      </c>
      <c r="B18" s="53" t="s">
        <v>8736</v>
      </c>
      <c r="C18" s="53" t="s">
        <v>8737</v>
      </c>
      <c r="D18" s="53">
        <v>3861</v>
      </c>
      <c r="E18" s="53">
        <v>4</v>
      </c>
      <c r="F18" s="53" t="s">
        <v>994</v>
      </c>
      <c r="G18" s="53" t="s">
        <v>8477</v>
      </c>
      <c r="H18" s="53">
        <v>5</v>
      </c>
      <c r="I18" s="53">
        <v>2310090440</v>
      </c>
      <c r="J18" s="54" t="s">
        <v>386</v>
      </c>
      <c r="K18" s="55">
        <v>240750</v>
      </c>
      <c r="L18" s="55">
        <v>240750</v>
      </c>
      <c r="M18" s="55">
        <v>98743</v>
      </c>
      <c r="N18" s="55">
        <v>0</v>
      </c>
      <c r="O18" s="55">
        <v>82960</v>
      </c>
      <c r="P18" s="55">
        <v>236590</v>
      </c>
      <c r="Q18" s="56">
        <f t="shared" si="0"/>
        <v>0</v>
      </c>
      <c r="R18" s="53" t="str">
        <f>+VLOOKUP(I18,BD_Spec!$A$1:$M$23028,7,FALSE)</f>
        <v>Línea_045</v>
      </c>
      <c r="S18" s="55" t="str">
        <f>+VLOOKUP(I18,BD_Spec!$A$1:$M$23028,8,FALSE)</f>
        <v>Barril</v>
      </c>
      <c r="T18" s="55">
        <f>+Tabla6[[#This Row],[Acum. real]]-Tabla6[[#This Row],[Avance SAP]]</f>
        <v>-4160</v>
      </c>
    </row>
    <row r="19" spans="1:20">
      <c r="A19" s="58">
        <v>18</v>
      </c>
      <c r="B19" s="53" t="s">
        <v>8736</v>
      </c>
      <c r="C19" s="53" t="s">
        <v>8737</v>
      </c>
      <c r="D19" s="53">
        <v>4138</v>
      </c>
      <c r="E19" s="53">
        <v>4</v>
      </c>
      <c r="F19" s="53" t="s">
        <v>994</v>
      </c>
      <c r="G19" s="53" t="s">
        <v>8477</v>
      </c>
      <c r="H19" s="53">
        <v>6</v>
      </c>
      <c r="I19" s="53">
        <v>2310090448</v>
      </c>
      <c r="J19" s="54" t="s">
        <v>21</v>
      </c>
      <c r="K19" s="55">
        <v>156120</v>
      </c>
      <c r="L19" s="55">
        <v>156120</v>
      </c>
      <c r="M19" s="55">
        <v>98743</v>
      </c>
      <c r="N19" s="55">
        <v>0</v>
      </c>
      <c r="O19" s="55">
        <v>155860</v>
      </c>
      <c r="P19" s="55">
        <v>155860</v>
      </c>
      <c r="Q19" s="56">
        <f t="shared" si="0"/>
        <v>0</v>
      </c>
      <c r="R19" s="53" t="str">
        <f>+VLOOKUP(I19,BD_Spec!$A$1:$M$23028,7,FALSE)</f>
        <v>Línea_045</v>
      </c>
      <c r="S19" s="55" t="str">
        <f>+VLOOKUP(I19,BD_Spec!$A$1:$M$23028,8,FALSE)</f>
        <v>Barril</v>
      </c>
      <c r="T19" s="55">
        <f>+Tabla6[[#This Row],[Acum. real]]-Tabla6[[#This Row],[Avance SAP]]</f>
        <v>-260</v>
      </c>
    </row>
    <row r="20" spans="1:20">
      <c r="A20" s="58">
        <v>18</v>
      </c>
      <c r="B20" s="53" t="s">
        <v>8736</v>
      </c>
      <c r="C20" s="53" t="s">
        <v>8737</v>
      </c>
      <c r="D20" s="53">
        <v>3860</v>
      </c>
      <c r="E20" s="53">
        <v>4</v>
      </c>
      <c r="F20" s="53" t="s">
        <v>994</v>
      </c>
      <c r="G20" s="53" t="s">
        <v>8477</v>
      </c>
      <c r="H20" s="53">
        <v>7</v>
      </c>
      <c r="I20" s="53">
        <v>2310090439</v>
      </c>
      <c r="J20" s="54" t="s">
        <v>313</v>
      </c>
      <c r="K20" s="55">
        <v>226740</v>
      </c>
      <c r="L20" s="55">
        <v>226740</v>
      </c>
      <c r="M20" s="55">
        <v>98743</v>
      </c>
      <c r="N20" s="55">
        <v>162115</v>
      </c>
      <c r="O20" s="55">
        <v>17170</v>
      </c>
      <c r="P20" s="55">
        <v>226785</v>
      </c>
      <c r="Q20" s="56">
        <f t="shared" si="0"/>
        <v>0.10591246954322549</v>
      </c>
      <c r="R20" s="53" t="str">
        <f>+VLOOKUP(I20,BD_Spec!$A$1:$M$23028,7,FALSE)</f>
        <v>Línea_045</v>
      </c>
      <c r="S20" s="55" t="str">
        <f>+VLOOKUP(I20,BD_Spec!$A$1:$M$23028,8,FALSE)</f>
        <v>Barril</v>
      </c>
      <c r="T20" s="55">
        <f>+Tabla6[[#This Row],[Acum. real]]-Tabla6[[#This Row],[Avance SAP]]</f>
        <v>45</v>
      </c>
    </row>
    <row r="21" spans="1:20">
      <c r="A21" s="58">
        <v>18</v>
      </c>
      <c r="B21" s="53" t="s">
        <v>8736</v>
      </c>
      <c r="C21" s="53" t="s">
        <v>8737</v>
      </c>
      <c r="D21" s="53">
        <v>3866</v>
      </c>
      <c r="E21" s="53">
        <v>4</v>
      </c>
      <c r="F21" s="53" t="s">
        <v>994</v>
      </c>
      <c r="G21" s="53" t="s">
        <v>8477</v>
      </c>
      <c r="H21" s="53">
        <v>8</v>
      </c>
      <c r="I21" s="53">
        <v>2310090445</v>
      </c>
      <c r="J21" s="54" t="s">
        <v>22</v>
      </c>
      <c r="K21" s="55">
        <v>242700</v>
      </c>
      <c r="L21" s="55">
        <v>242700</v>
      </c>
      <c r="M21" s="55">
        <v>98743</v>
      </c>
      <c r="N21" s="55">
        <v>232857</v>
      </c>
      <c r="O21" s="55">
        <v>17170</v>
      </c>
      <c r="P21" s="55">
        <v>243300</v>
      </c>
      <c r="Q21" s="56">
        <f t="shared" si="0"/>
        <v>7.3736241555976412E-2</v>
      </c>
      <c r="R21" s="53" t="str">
        <f>+VLOOKUP(I21,BD_Spec!$A$1:$M$23028,7,FALSE)</f>
        <v>Línea_045</v>
      </c>
      <c r="S21" s="55" t="str">
        <f>+VLOOKUP(I21,BD_Spec!$A$1:$M$23028,8,FALSE)</f>
        <v>Barril</v>
      </c>
      <c r="T21" s="55">
        <f>+Tabla6[[#This Row],[Acum. real]]-Tabla6[[#This Row],[Avance SAP]]</f>
        <v>600</v>
      </c>
    </row>
    <row r="22" spans="1:20">
      <c r="A22" s="58">
        <v>15</v>
      </c>
      <c r="B22" s="53" t="s">
        <v>8730</v>
      </c>
      <c r="C22" s="53" t="s">
        <v>8731</v>
      </c>
      <c r="D22" s="53">
        <v>3950</v>
      </c>
      <c r="E22" s="53">
        <v>4</v>
      </c>
      <c r="F22" s="53" t="s">
        <v>8218</v>
      </c>
      <c r="G22" s="53" t="s">
        <v>8477</v>
      </c>
      <c r="H22" s="53">
        <v>1</v>
      </c>
      <c r="I22" s="53">
        <v>2310160270</v>
      </c>
      <c r="J22" s="54" t="s">
        <v>653</v>
      </c>
      <c r="K22" s="55">
        <v>150000</v>
      </c>
      <c r="L22" s="55">
        <v>150000</v>
      </c>
      <c r="M22" s="55">
        <v>63123</v>
      </c>
      <c r="N22" s="55">
        <v>150000</v>
      </c>
      <c r="O22" s="55">
        <v>151200</v>
      </c>
      <c r="P22" s="55">
        <v>151200</v>
      </c>
      <c r="Q22" s="56">
        <f t="shared" si="0"/>
        <v>1.008</v>
      </c>
      <c r="R22" s="53" t="str">
        <f>+VLOOKUP(I22,BD_Spec!$A$1:$M$23028,7,FALSE)</f>
        <v>Línea_30cc</v>
      </c>
      <c r="S22" s="55" t="str">
        <f>+VLOOKUP(I22,BD_Spec!$A$1:$M$23028,8,FALSE)</f>
        <v>Tapa PLK</v>
      </c>
      <c r="T22" s="55">
        <f>+Tabla6[[#This Row],[Acum. real]]-Tabla6[[#This Row],[Avance SAP]]</f>
        <v>1200</v>
      </c>
    </row>
    <row r="23" spans="1:20">
      <c r="A23" s="58">
        <v>17</v>
      </c>
      <c r="B23" s="53" t="s">
        <v>8734</v>
      </c>
      <c r="C23" s="53" t="s">
        <v>8735</v>
      </c>
      <c r="D23" s="53">
        <v>3915</v>
      </c>
      <c r="E23" s="53">
        <v>4</v>
      </c>
      <c r="F23" s="53" t="s">
        <v>1025</v>
      </c>
      <c r="G23" s="53" t="s">
        <v>8477</v>
      </c>
      <c r="H23" s="53">
        <v>1</v>
      </c>
      <c r="I23" s="53">
        <v>2310160558</v>
      </c>
      <c r="J23" s="54" t="s">
        <v>652</v>
      </c>
      <c r="K23" s="55">
        <v>240000</v>
      </c>
      <c r="L23" s="55">
        <v>240000</v>
      </c>
      <c r="M23" s="55">
        <v>38400</v>
      </c>
      <c r="N23" s="55">
        <v>192000</v>
      </c>
      <c r="O23" s="55">
        <v>176980</v>
      </c>
      <c r="P23" s="55">
        <v>242736</v>
      </c>
      <c r="Q23" s="56">
        <f t="shared" si="0"/>
        <v>0.92177083333333332</v>
      </c>
      <c r="R23" s="53" t="str">
        <f>+VLOOKUP(I23,BD_Spec!$A$1:$M$23028,7,FALSE)</f>
        <v>Línea_30cc</v>
      </c>
      <c r="S23" s="55" t="str">
        <f>+VLOOKUP(I23,BD_Spec!$A$1:$M$23028,8,FALSE)</f>
        <v>Tapa PLK</v>
      </c>
      <c r="T23" s="55">
        <f>+Tabla6[[#This Row],[Acum. real]]-Tabla6[[#This Row],[Avance SAP]]</f>
        <v>2736</v>
      </c>
    </row>
    <row r="24" spans="1:20">
      <c r="A24" s="58">
        <v>18</v>
      </c>
      <c r="B24" s="53" t="s">
        <v>8736</v>
      </c>
      <c r="C24" s="53" t="s">
        <v>8737</v>
      </c>
      <c r="D24" s="53">
        <v>3915</v>
      </c>
      <c r="E24" s="53">
        <v>4</v>
      </c>
      <c r="F24" s="53" t="s">
        <v>1025</v>
      </c>
      <c r="G24" s="53" t="s">
        <v>8477</v>
      </c>
      <c r="H24" s="53">
        <v>1</v>
      </c>
      <c r="I24" s="53">
        <v>2310160558</v>
      </c>
      <c r="J24" s="54" t="s">
        <v>652</v>
      </c>
      <c r="K24" s="55">
        <v>240000</v>
      </c>
      <c r="L24" s="55">
        <v>240000</v>
      </c>
      <c r="M24" s="55">
        <v>38400</v>
      </c>
      <c r="N24" s="55">
        <v>76800</v>
      </c>
      <c r="O24" s="55">
        <v>65756</v>
      </c>
      <c r="P24" s="55">
        <v>242736</v>
      </c>
      <c r="Q24" s="56">
        <f t="shared" si="0"/>
        <v>0.85619791666666667</v>
      </c>
      <c r="R24" s="53" t="str">
        <f>+VLOOKUP(I24,BD_Spec!$A$1:$M$23028,7,FALSE)</f>
        <v>Línea_30cc</v>
      </c>
      <c r="S24" s="55" t="str">
        <f>+VLOOKUP(I24,BD_Spec!$A$1:$M$23028,8,FALSE)</f>
        <v>Tapa PLK</v>
      </c>
      <c r="T24" s="55">
        <f>+Tabla6[[#This Row],[Acum. real]]-Tabla6[[#This Row],[Avance SAP]]</f>
        <v>2736</v>
      </c>
    </row>
    <row r="25" spans="1:20">
      <c r="A25" s="58">
        <v>18</v>
      </c>
      <c r="B25" s="53" t="s">
        <v>8736</v>
      </c>
      <c r="C25" s="53" t="s">
        <v>8737</v>
      </c>
      <c r="D25" s="53">
        <v>4140</v>
      </c>
      <c r="E25" s="53">
        <v>4</v>
      </c>
      <c r="F25" s="53" t="s">
        <v>1025</v>
      </c>
      <c r="G25" s="53" t="s">
        <v>8477</v>
      </c>
      <c r="H25" s="53">
        <v>0</v>
      </c>
      <c r="I25" s="53">
        <v>2310160558</v>
      </c>
      <c r="J25" s="54" t="s">
        <v>652</v>
      </c>
      <c r="K25" s="55">
        <v>80000</v>
      </c>
      <c r="L25" s="55">
        <v>80000</v>
      </c>
      <c r="M25" s="55">
        <v>38400</v>
      </c>
      <c r="N25" s="55">
        <v>76800</v>
      </c>
      <c r="O25" s="55">
        <v>64910</v>
      </c>
      <c r="P25" s="55">
        <v>80000</v>
      </c>
      <c r="Q25" s="56">
        <f t="shared" si="0"/>
        <v>0.8451822916666667</v>
      </c>
      <c r="R25" s="53" t="str">
        <f>+VLOOKUP(I25,BD_Spec!$A$1:$M$23028,7,FALSE)</f>
        <v>Línea_30cc</v>
      </c>
      <c r="S25" s="55" t="str">
        <f>+VLOOKUP(I25,BD_Spec!$A$1:$M$23028,8,FALSE)</f>
        <v>Tapa PLK</v>
      </c>
      <c r="T25" s="55">
        <f>+Tabla6[[#This Row],[Acum. real]]-Tabla6[[#This Row],[Avance SAP]]</f>
        <v>0</v>
      </c>
    </row>
    <row r="26" spans="1:20">
      <c r="A26" s="58">
        <v>15</v>
      </c>
      <c r="B26" s="53" t="s">
        <v>8730</v>
      </c>
      <c r="C26" s="53" t="s">
        <v>8731</v>
      </c>
      <c r="D26" s="53">
        <v>3881</v>
      </c>
      <c r="E26" s="53">
        <v>4</v>
      </c>
      <c r="F26" s="53" t="s">
        <v>997</v>
      </c>
      <c r="G26" s="53" t="s">
        <v>8477</v>
      </c>
      <c r="H26" s="53">
        <v>1</v>
      </c>
      <c r="I26" s="53">
        <v>2310160479</v>
      </c>
      <c r="J26" s="54" t="s">
        <v>711</v>
      </c>
      <c r="K26" s="55">
        <v>241000</v>
      </c>
      <c r="L26" s="55">
        <v>241000</v>
      </c>
      <c r="M26" s="55">
        <v>86400</v>
      </c>
      <c r="N26" s="55">
        <v>241000</v>
      </c>
      <c r="O26" s="55">
        <v>241244</v>
      </c>
      <c r="P26" s="55">
        <v>241244</v>
      </c>
      <c r="Q26" s="56">
        <f t="shared" si="0"/>
        <v>1.00101244813278</v>
      </c>
      <c r="R26" s="53" t="str">
        <f>+VLOOKUP(I26,BD_Spec!$A$1:$M$23028,7,FALSE)</f>
        <v>Línea_045</v>
      </c>
      <c r="S26" s="55" t="str">
        <f>+VLOOKUP(I26,BD_Spec!$A$1:$M$23028,8,FALSE)</f>
        <v>Tapa</v>
      </c>
      <c r="T26" s="55">
        <f>+Tabla6[[#This Row],[Acum. real]]-Tabla6[[#This Row],[Avance SAP]]</f>
        <v>244</v>
      </c>
    </row>
    <row r="27" spans="1:20">
      <c r="A27" s="58">
        <v>15</v>
      </c>
      <c r="B27" s="53" t="s">
        <v>8730</v>
      </c>
      <c r="C27" s="53" t="s">
        <v>8731</v>
      </c>
      <c r="D27" s="53">
        <v>3904</v>
      </c>
      <c r="E27" s="53">
        <v>4</v>
      </c>
      <c r="F27" s="53" t="s">
        <v>997</v>
      </c>
      <c r="G27" s="53" t="s">
        <v>8477</v>
      </c>
      <c r="H27" s="53">
        <v>2</v>
      </c>
      <c r="I27" s="53">
        <v>2310160472</v>
      </c>
      <c r="J27" s="54" t="s">
        <v>233</v>
      </c>
      <c r="K27" s="55">
        <v>245300</v>
      </c>
      <c r="L27" s="55">
        <v>245300</v>
      </c>
      <c r="M27" s="55">
        <v>86400</v>
      </c>
      <c r="N27" s="55">
        <v>191000</v>
      </c>
      <c r="O27" s="55">
        <v>92212</v>
      </c>
      <c r="P27" s="55">
        <v>245352</v>
      </c>
      <c r="Q27" s="56">
        <f t="shared" si="0"/>
        <v>0.48278534031413611</v>
      </c>
      <c r="R27" s="53" t="str">
        <f>+VLOOKUP(I27,BD_Spec!$A$1:$M$23028,7,FALSE)</f>
        <v>Línea_045</v>
      </c>
      <c r="S27" s="55" t="str">
        <f>+VLOOKUP(I27,BD_Spec!$A$1:$M$23028,8,FALSE)</f>
        <v>Tapa</v>
      </c>
      <c r="T27" s="55">
        <f>+Tabla6[[#This Row],[Acum. real]]-Tabla6[[#This Row],[Avance SAP]]</f>
        <v>52</v>
      </c>
    </row>
    <row r="28" spans="1:20">
      <c r="A28" s="58">
        <v>16</v>
      </c>
      <c r="B28" s="53" t="s">
        <v>8732</v>
      </c>
      <c r="C28" s="53" t="s">
        <v>8733</v>
      </c>
      <c r="D28" s="53">
        <v>3904</v>
      </c>
      <c r="E28" s="53">
        <v>4</v>
      </c>
      <c r="F28" s="53" t="s">
        <v>997</v>
      </c>
      <c r="G28" s="53" t="s">
        <v>8477</v>
      </c>
      <c r="H28" s="53">
        <v>2</v>
      </c>
      <c r="I28" s="53">
        <v>2310160472</v>
      </c>
      <c r="J28" s="54" t="s">
        <v>233</v>
      </c>
      <c r="K28" s="55">
        <v>245300</v>
      </c>
      <c r="L28" s="55">
        <v>245300</v>
      </c>
      <c r="M28" s="55">
        <v>86400</v>
      </c>
      <c r="N28" s="55">
        <v>54300</v>
      </c>
      <c r="O28" s="55">
        <v>153140</v>
      </c>
      <c r="P28" s="55">
        <v>245352</v>
      </c>
      <c r="Q28" s="56">
        <f t="shared" si="0"/>
        <v>2.8202578268876612</v>
      </c>
      <c r="R28" s="53" t="str">
        <f>+VLOOKUP(I28,BD_Spec!$A$1:$M$23028,7,FALSE)</f>
        <v>Línea_045</v>
      </c>
      <c r="S28" s="55" t="str">
        <f>+VLOOKUP(I28,BD_Spec!$A$1:$M$23028,8,FALSE)</f>
        <v>Tapa</v>
      </c>
      <c r="T28" s="55">
        <f>+Tabla6[[#This Row],[Acum. real]]-Tabla6[[#This Row],[Avance SAP]]</f>
        <v>52</v>
      </c>
    </row>
    <row r="29" spans="1:20">
      <c r="A29" s="58">
        <v>16</v>
      </c>
      <c r="B29" s="53" t="s">
        <v>8732</v>
      </c>
      <c r="C29" s="53" t="s">
        <v>8733</v>
      </c>
      <c r="D29" s="53">
        <v>3879</v>
      </c>
      <c r="E29" s="53">
        <v>4</v>
      </c>
      <c r="F29" s="53" t="s">
        <v>997</v>
      </c>
      <c r="G29" s="53" t="s">
        <v>8477</v>
      </c>
      <c r="H29" s="53">
        <v>3</v>
      </c>
      <c r="I29" s="53">
        <v>2310160476</v>
      </c>
      <c r="J29" s="54" t="s">
        <v>26</v>
      </c>
      <c r="K29" s="55">
        <v>248900</v>
      </c>
      <c r="L29" s="55">
        <v>248900</v>
      </c>
      <c r="M29" s="55">
        <v>86400</v>
      </c>
      <c r="N29" s="55">
        <v>248900</v>
      </c>
      <c r="O29" s="55">
        <v>250385</v>
      </c>
      <c r="P29" s="55">
        <v>250385</v>
      </c>
      <c r="Q29" s="56">
        <f t="shared" si="0"/>
        <v>1.0059662515066292</v>
      </c>
      <c r="R29" s="53" t="str">
        <f>+VLOOKUP(I29,BD_Spec!$A$1:$M$23028,7,FALSE)</f>
        <v>Línea_045</v>
      </c>
      <c r="S29" s="55" t="str">
        <f>+VLOOKUP(I29,BD_Spec!$A$1:$M$23028,8,FALSE)</f>
        <v>Tapa</v>
      </c>
      <c r="T29" s="55">
        <f>+Tabla6[[#This Row],[Acum. real]]-Tabla6[[#This Row],[Avance SAP]]</f>
        <v>1485</v>
      </c>
    </row>
    <row r="30" spans="1:20">
      <c r="A30" s="58">
        <v>16</v>
      </c>
      <c r="B30" s="53" t="s">
        <v>8732</v>
      </c>
      <c r="C30" s="53" t="s">
        <v>8733</v>
      </c>
      <c r="D30" s="53">
        <v>3878</v>
      </c>
      <c r="E30" s="53">
        <v>4</v>
      </c>
      <c r="F30" s="53" t="s">
        <v>997</v>
      </c>
      <c r="G30" s="53" t="s">
        <v>8477</v>
      </c>
      <c r="H30" s="53">
        <v>4</v>
      </c>
      <c r="I30" s="53">
        <v>2310160475</v>
      </c>
      <c r="J30" s="54" t="s">
        <v>710</v>
      </c>
      <c r="K30" s="55">
        <v>246400</v>
      </c>
      <c r="L30" s="55">
        <v>246400</v>
      </c>
      <c r="M30" s="55">
        <v>86400</v>
      </c>
      <c r="N30" s="55">
        <v>128800</v>
      </c>
      <c r="O30" s="55">
        <v>0</v>
      </c>
      <c r="P30" s="55">
        <v>245635</v>
      </c>
      <c r="Q30" s="56">
        <f t="shared" si="0"/>
        <v>0</v>
      </c>
      <c r="R30" s="53" t="str">
        <f>+VLOOKUP(I30,BD_Spec!$A$1:$M$23028,7,FALSE)</f>
        <v>Línea_045</v>
      </c>
      <c r="S30" s="55" t="str">
        <f>+VLOOKUP(I30,BD_Spec!$A$1:$M$23028,8,FALSE)</f>
        <v>Tapa</v>
      </c>
      <c r="T30" s="55">
        <f>+Tabla6[[#This Row],[Acum. real]]-Tabla6[[#This Row],[Avance SAP]]</f>
        <v>-765</v>
      </c>
    </row>
    <row r="31" spans="1:20">
      <c r="A31" s="58">
        <v>17</v>
      </c>
      <c r="B31" s="53" t="s">
        <v>8734</v>
      </c>
      <c r="C31" s="53" t="s">
        <v>8735</v>
      </c>
      <c r="D31" s="53">
        <v>3878</v>
      </c>
      <c r="E31" s="53">
        <v>4</v>
      </c>
      <c r="F31" s="53" t="s">
        <v>997</v>
      </c>
      <c r="G31" s="53" t="s">
        <v>8477</v>
      </c>
      <c r="H31" s="53">
        <v>4</v>
      </c>
      <c r="I31" s="53">
        <v>2310160475</v>
      </c>
      <c r="J31" s="54" t="s">
        <v>710</v>
      </c>
      <c r="K31" s="55">
        <v>246400</v>
      </c>
      <c r="L31" s="55">
        <v>246400</v>
      </c>
      <c r="M31" s="55">
        <v>86400</v>
      </c>
      <c r="N31" s="55">
        <v>117600</v>
      </c>
      <c r="O31" s="55">
        <v>245635</v>
      </c>
      <c r="P31" s="55">
        <v>245635</v>
      </c>
      <c r="Q31" s="56">
        <f t="shared" si="0"/>
        <v>2.0887329931972789</v>
      </c>
      <c r="R31" s="53" t="str">
        <f>+VLOOKUP(I31,BD_Spec!$A$1:$M$23028,7,FALSE)</f>
        <v>Línea_045</v>
      </c>
      <c r="S31" s="55" t="str">
        <f>+VLOOKUP(I31,BD_Spec!$A$1:$M$23028,8,FALSE)</f>
        <v>Tapa</v>
      </c>
      <c r="T31" s="55">
        <f>+Tabla6[[#This Row],[Acum. real]]-Tabla6[[#This Row],[Avance SAP]]</f>
        <v>-765</v>
      </c>
    </row>
    <row r="32" spans="1:20">
      <c r="A32" s="58">
        <v>17</v>
      </c>
      <c r="B32" s="53" t="s">
        <v>8734</v>
      </c>
      <c r="C32" s="53" t="s">
        <v>8735</v>
      </c>
      <c r="D32" s="53">
        <v>3873</v>
      </c>
      <c r="E32" s="53">
        <v>4</v>
      </c>
      <c r="F32" s="53" t="s">
        <v>997</v>
      </c>
      <c r="G32" s="53" t="s">
        <v>8477</v>
      </c>
      <c r="H32" s="53">
        <v>5</v>
      </c>
      <c r="I32" s="53">
        <v>2310160469</v>
      </c>
      <c r="J32" s="54" t="s">
        <v>27</v>
      </c>
      <c r="K32" s="55">
        <v>235200</v>
      </c>
      <c r="L32" s="55">
        <v>235200</v>
      </c>
      <c r="M32" s="55">
        <v>86400</v>
      </c>
      <c r="N32" s="55">
        <v>235200</v>
      </c>
      <c r="O32" s="55">
        <v>110700</v>
      </c>
      <c r="P32" s="55">
        <v>235840</v>
      </c>
      <c r="Q32" s="56">
        <f t="shared" si="0"/>
        <v>0.47066326530612246</v>
      </c>
      <c r="R32" s="53" t="str">
        <f>+VLOOKUP(I32,BD_Spec!$A$1:$M$23028,7,FALSE)</f>
        <v>Línea_045</v>
      </c>
      <c r="S32" s="55" t="str">
        <f>+VLOOKUP(I32,BD_Spec!$A$1:$M$23028,8,FALSE)</f>
        <v>Tapa</v>
      </c>
      <c r="T32" s="55">
        <f>+Tabla6[[#This Row],[Acum. real]]-Tabla6[[#This Row],[Avance SAP]]</f>
        <v>640</v>
      </c>
    </row>
    <row r="33" spans="1:20">
      <c r="A33" s="58">
        <v>17</v>
      </c>
      <c r="B33" s="53" t="s">
        <v>8734</v>
      </c>
      <c r="C33" s="53" t="s">
        <v>8735</v>
      </c>
      <c r="D33" s="53">
        <v>3880</v>
      </c>
      <c r="E33" s="53">
        <v>4</v>
      </c>
      <c r="F33" s="53" t="s">
        <v>997</v>
      </c>
      <c r="G33" s="53" t="s">
        <v>8477</v>
      </c>
      <c r="H33" s="53">
        <v>6</v>
      </c>
      <c r="I33" s="53">
        <v>2310160477</v>
      </c>
      <c r="J33" s="54" t="s">
        <v>367</v>
      </c>
      <c r="K33" s="55">
        <v>239000</v>
      </c>
      <c r="L33" s="55">
        <v>168000</v>
      </c>
      <c r="M33" s="55">
        <v>86400</v>
      </c>
      <c r="N33" s="55">
        <v>79200</v>
      </c>
      <c r="O33" s="55">
        <v>140400</v>
      </c>
      <c r="P33" s="55">
        <v>236850</v>
      </c>
      <c r="Q33" s="56">
        <f t="shared" si="0"/>
        <v>1.7727272727272727</v>
      </c>
      <c r="R33" s="53" t="str">
        <f>+VLOOKUP(I33,BD_Spec!$A$1:$M$23028,7,FALSE)</f>
        <v>Línea_045</v>
      </c>
      <c r="S33" s="55" t="str">
        <f>+VLOOKUP(I33,BD_Spec!$A$1:$M$23028,8,FALSE)</f>
        <v>Tapa</v>
      </c>
      <c r="T33" s="55">
        <f>+Tabla6[[#This Row],[Acum. real]]-Tabla6[[#This Row],[Avance SAP]]</f>
        <v>68850</v>
      </c>
    </row>
    <row r="34" spans="1:20">
      <c r="A34" s="58">
        <v>18</v>
      </c>
      <c r="B34" s="53" t="s">
        <v>8736</v>
      </c>
      <c r="C34" s="53" t="s">
        <v>8737</v>
      </c>
      <c r="D34" s="53">
        <v>3880</v>
      </c>
      <c r="E34" s="53">
        <v>4</v>
      </c>
      <c r="F34" s="53" t="s">
        <v>997</v>
      </c>
      <c r="G34" s="53" t="s">
        <v>8477</v>
      </c>
      <c r="H34" s="53">
        <v>6</v>
      </c>
      <c r="I34" s="53">
        <v>2310160477</v>
      </c>
      <c r="J34" s="54" t="s">
        <v>367</v>
      </c>
      <c r="K34" s="55">
        <v>239000</v>
      </c>
      <c r="L34" s="55">
        <v>168000</v>
      </c>
      <c r="M34" s="55">
        <v>86400</v>
      </c>
      <c r="N34" s="55">
        <v>159800</v>
      </c>
      <c r="O34" s="55">
        <v>140400</v>
      </c>
      <c r="P34" s="55">
        <v>236850</v>
      </c>
      <c r="Q34" s="56">
        <f t="shared" si="0"/>
        <v>0.87859824780976226</v>
      </c>
      <c r="R34" s="53" t="str">
        <f>+VLOOKUP(I34,BD_Spec!$A$1:$M$23028,7,FALSE)</f>
        <v>Línea_045</v>
      </c>
      <c r="S34" s="55" t="str">
        <f>+VLOOKUP(I34,BD_Spec!$A$1:$M$23028,8,FALSE)</f>
        <v>Tapa</v>
      </c>
      <c r="T34" s="55">
        <f>+Tabla6[[#This Row],[Acum. real]]-Tabla6[[#This Row],[Avance SAP]]</f>
        <v>68850</v>
      </c>
    </row>
    <row r="35" spans="1:20">
      <c r="A35" s="58">
        <v>18</v>
      </c>
      <c r="B35" s="53" t="s">
        <v>8736</v>
      </c>
      <c r="C35" s="53" t="s">
        <v>8737</v>
      </c>
      <c r="D35" s="53">
        <v>3872</v>
      </c>
      <c r="E35" s="53">
        <v>4</v>
      </c>
      <c r="F35" s="53" t="s">
        <v>997</v>
      </c>
      <c r="G35" s="53" t="s">
        <v>8477</v>
      </c>
      <c r="H35" s="53">
        <v>7</v>
      </c>
      <c r="I35" s="53">
        <v>2310160468</v>
      </c>
      <c r="J35" s="54" t="s">
        <v>348</v>
      </c>
      <c r="K35" s="55">
        <v>232900</v>
      </c>
      <c r="L35" s="55">
        <v>232900</v>
      </c>
      <c r="M35" s="55">
        <v>86400</v>
      </c>
      <c r="N35" s="55">
        <v>185800</v>
      </c>
      <c r="O35" s="55">
        <v>169940</v>
      </c>
      <c r="P35" s="55">
        <v>237940</v>
      </c>
      <c r="Q35" s="56">
        <f t="shared" si="0"/>
        <v>0.91463939720129173</v>
      </c>
      <c r="R35" s="53" t="str">
        <f>+VLOOKUP(I35,BD_Spec!$A$1:$M$23028,7,FALSE)</f>
        <v>Línea_045</v>
      </c>
      <c r="S35" s="55" t="str">
        <f>+VLOOKUP(I35,BD_Spec!$A$1:$M$23028,8,FALSE)</f>
        <v>Tapa</v>
      </c>
      <c r="T35" s="55">
        <f>+Tabla6[[#This Row],[Acum. real]]-Tabla6[[#This Row],[Avance SAP]]</f>
        <v>5040</v>
      </c>
    </row>
    <row r="36" spans="1:20">
      <c r="A36" s="58">
        <v>15</v>
      </c>
      <c r="B36" s="53" t="s">
        <v>8730</v>
      </c>
      <c r="C36" s="53" t="s">
        <v>8731</v>
      </c>
      <c r="D36" s="53">
        <v>3920</v>
      </c>
      <c r="E36" s="53">
        <v>4</v>
      </c>
      <c r="F36" s="53" t="s">
        <v>1034</v>
      </c>
      <c r="G36" s="53" t="s">
        <v>8477</v>
      </c>
      <c r="H36" s="53">
        <v>1</v>
      </c>
      <c r="I36" s="53">
        <v>2310160457</v>
      </c>
      <c r="J36" s="54" t="s">
        <v>410</v>
      </c>
      <c r="K36" s="55">
        <v>237000</v>
      </c>
      <c r="L36" s="55">
        <v>237000</v>
      </c>
      <c r="M36" s="55">
        <v>23564</v>
      </c>
      <c r="N36" s="55">
        <v>117820</v>
      </c>
      <c r="O36" s="55">
        <v>29175</v>
      </c>
      <c r="P36" s="55">
        <v>244425</v>
      </c>
      <c r="Q36" s="56">
        <f t="shared" si="0"/>
        <v>0.24762349346460702</v>
      </c>
      <c r="R36" s="53" t="str">
        <f>+VLOOKUP(I36,BD_Spec!$A$1:$M$23028,7,FALSE)</f>
        <v>Línea_250cc</v>
      </c>
      <c r="S36" s="55" t="str">
        <f>+VLOOKUP(I36,BD_Spec!$A$1:$M$23028,8,FALSE)</f>
        <v>Tapa Base</v>
      </c>
      <c r="T36" s="55">
        <f>+Tabla6[[#This Row],[Acum. real]]-Tabla6[[#This Row],[Avance SAP]]</f>
        <v>7425</v>
      </c>
    </row>
    <row r="37" spans="1:20">
      <c r="A37" s="58">
        <v>16</v>
      </c>
      <c r="B37" s="53" t="s">
        <v>8732</v>
      </c>
      <c r="C37" s="53" t="s">
        <v>8733</v>
      </c>
      <c r="D37" s="53">
        <v>3920</v>
      </c>
      <c r="E37" s="53">
        <v>4</v>
      </c>
      <c r="F37" s="53" t="s">
        <v>1034</v>
      </c>
      <c r="G37" s="53" t="s">
        <v>8477</v>
      </c>
      <c r="H37" s="53">
        <v>1</v>
      </c>
      <c r="I37" s="53">
        <v>2310160457</v>
      </c>
      <c r="J37" s="54" t="s">
        <v>410</v>
      </c>
      <c r="K37" s="55">
        <v>237000</v>
      </c>
      <c r="L37" s="55">
        <v>237000</v>
      </c>
      <c r="M37" s="55">
        <v>23564</v>
      </c>
      <c r="N37" s="55">
        <v>117820</v>
      </c>
      <c r="O37" s="55">
        <v>84225</v>
      </c>
      <c r="P37" s="55">
        <v>244425</v>
      </c>
      <c r="Q37" s="56">
        <f t="shared" si="0"/>
        <v>0.71486165336954677</v>
      </c>
      <c r="R37" s="53" t="str">
        <f>+VLOOKUP(I37,BD_Spec!$A$1:$M$23028,7,FALSE)</f>
        <v>Línea_250cc</v>
      </c>
      <c r="S37" s="55" t="str">
        <f>+VLOOKUP(I37,BD_Spec!$A$1:$M$23028,8,FALSE)</f>
        <v>Tapa Base</v>
      </c>
      <c r="T37" s="55">
        <f>+Tabla6[[#This Row],[Acum. real]]-Tabla6[[#This Row],[Avance SAP]]</f>
        <v>7425</v>
      </c>
    </row>
    <row r="38" spans="1:20">
      <c r="A38" s="58">
        <v>17</v>
      </c>
      <c r="B38" s="53" t="s">
        <v>8734</v>
      </c>
      <c r="C38" s="53" t="s">
        <v>8735</v>
      </c>
      <c r="D38" s="53">
        <v>3920</v>
      </c>
      <c r="E38" s="53">
        <v>4</v>
      </c>
      <c r="F38" s="53" t="s">
        <v>1034</v>
      </c>
      <c r="G38" s="53" t="s">
        <v>8477</v>
      </c>
      <c r="H38" s="53">
        <v>1</v>
      </c>
      <c r="I38" s="53">
        <v>2310160457</v>
      </c>
      <c r="J38" s="54" t="s">
        <v>410</v>
      </c>
      <c r="K38" s="55">
        <v>237000</v>
      </c>
      <c r="L38" s="55">
        <v>237000</v>
      </c>
      <c r="M38" s="55">
        <v>23564</v>
      </c>
      <c r="N38" s="55">
        <v>117820</v>
      </c>
      <c r="O38" s="55">
        <v>93025</v>
      </c>
      <c r="P38" s="55">
        <v>244425</v>
      </c>
      <c r="Q38" s="56">
        <f t="shared" si="0"/>
        <v>0.78955185876761158</v>
      </c>
      <c r="R38" s="53" t="str">
        <f>+VLOOKUP(I38,BD_Spec!$A$1:$M$23028,7,FALSE)</f>
        <v>Línea_250cc</v>
      </c>
      <c r="S38" s="55" t="str">
        <f>+VLOOKUP(I38,BD_Spec!$A$1:$M$23028,8,FALSE)</f>
        <v>Tapa Base</v>
      </c>
      <c r="T38" s="55">
        <f>+Tabla6[[#This Row],[Acum. real]]-Tabla6[[#This Row],[Avance SAP]]</f>
        <v>7425</v>
      </c>
    </row>
    <row r="39" spans="1:20">
      <c r="A39" s="58">
        <v>18</v>
      </c>
      <c r="B39" s="53" t="s">
        <v>8736</v>
      </c>
      <c r="C39" s="53" t="s">
        <v>8737</v>
      </c>
      <c r="D39" s="53">
        <v>3920</v>
      </c>
      <c r="E39" s="53">
        <v>4</v>
      </c>
      <c r="F39" s="53" t="s">
        <v>1034</v>
      </c>
      <c r="G39" s="53" t="s">
        <v>8477</v>
      </c>
      <c r="H39" s="53">
        <v>1</v>
      </c>
      <c r="I39" s="53">
        <v>2310160457</v>
      </c>
      <c r="J39" s="54" t="s">
        <v>410</v>
      </c>
      <c r="K39" s="55">
        <v>237000</v>
      </c>
      <c r="L39" s="55">
        <v>237000</v>
      </c>
      <c r="M39" s="55">
        <v>23564</v>
      </c>
      <c r="N39" s="55">
        <v>47128</v>
      </c>
      <c r="O39" s="55">
        <v>38000</v>
      </c>
      <c r="P39" s="55">
        <v>244425</v>
      </c>
      <c r="Q39" s="56">
        <f t="shared" si="0"/>
        <v>0.80631471736547278</v>
      </c>
      <c r="R39" s="53" t="str">
        <f>+VLOOKUP(I39,BD_Spec!$A$1:$M$23028,7,FALSE)</f>
        <v>Línea_250cc</v>
      </c>
      <c r="S39" s="55" t="str">
        <f>+VLOOKUP(I39,BD_Spec!$A$1:$M$23028,8,FALSE)</f>
        <v>Tapa Base</v>
      </c>
      <c r="T39" s="55">
        <f>+Tabla6[[#This Row],[Acum. real]]-Tabla6[[#This Row],[Avance SAP]]</f>
        <v>7425</v>
      </c>
    </row>
    <row r="40" spans="1:20">
      <c r="A40" s="58">
        <v>18</v>
      </c>
      <c r="B40" s="53" t="s">
        <v>8736</v>
      </c>
      <c r="C40" s="53" t="s">
        <v>8737</v>
      </c>
      <c r="D40" s="53">
        <v>4066</v>
      </c>
      <c r="E40" s="53">
        <v>4</v>
      </c>
      <c r="F40" s="53" t="s">
        <v>1034</v>
      </c>
      <c r="G40" s="53" t="s">
        <v>8477</v>
      </c>
      <c r="H40" s="53">
        <v>2</v>
      </c>
      <c r="I40" s="53">
        <v>2310160457</v>
      </c>
      <c r="J40" s="54" t="s">
        <v>410</v>
      </c>
      <c r="K40" s="55">
        <v>120000</v>
      </c>
      <c r="L40" s="55">
        <v>153000</v>
      </c>
      <c r="M40" s="55">
        <v>23564</v>
      </c>
      <c r="N40" s="55">
        <v>47128</v>
      </c>
      <c r="O40" s="55">
        <v>39350</v>
      </c>
      <c r="P40" s="55">
        <v>153025</v>
      </c>
      <c r="Q40" s="56">
        <f t="shared" si="0"/>
        <v>0.83496010864029879</v>
      </c>
      <c r="R40" s="53" t="str">
        <f>+VLOOKUP(I40,BD_Spec!$A$1:$M$23028,7,FALSE)</f>
        <v>Línea_250cc</v>
      </c>
      <c r="S40" s="55" t="str">
        <f>+VLOOKUP(I40,BD_Spec!$A$1:$M$23028,8,FALSE)</f>
        <v>Tapa Base</v>
      </c>
      <c r="T40" s="55">
        <f>+Tabla6[[#This Row],[Acum. real]]-Tabla6[[#This Row],[Avance SAP]]</f>
        <v>25</v>
      </c>
    </row>
    <row r="41" spans="1:20">
      <c r="A41" s="58">
        <v>15</v>
      </c>
      <c r="B41" s="53" t="s">
        <v>8730</v>
      </c>
      <c r="C41" s="53" t="s">
        <v>8731</v>
      </c>
      <c r="D41" s="53">
        <v>3914</v>
      </c>
      <c r="E41" s="53">
        <v>4</v>
      </c>
      <c r="F41" s="53" t="s">
        <v>1036</v>
      </c>
      <c r="G41" s="53" t="s">
        <v>8477</v>
      </c>
      <c r="H41" s="53">
        <v>1</v>
      </c>
      <c r="I41" s="53">
        <v>2310160002</v>
      </c>
      <c r="J41" s="54" t="s">
        <v>936</v>
      </c>
      <c r="K41" s="55">
        <v>145000</v>
      </c>
      <c r="L41" s="55">
        <v>145000</v>
      </c>
      <c r="M41" s="55">
        <v>51055</v>
      </c>
      <c r="N41" s="55">
        <v>145000</v>
      </c>
      <c r="O41" s="55">
        <v>146830</v>
      </c>
      <c r="P41" s="55">
        <v>146830</v>
      </c>
      <c r="Q41" s="56">
        <f t="shared" si="0"/>
        <v>1.0126206896551724</v>
      </c>
      <c r="R41" s="53" t="str">
        <f>+VLOOKUP(I41,BD_Spec!$A$1:$M$23028,7,FALSE)</f>
        <v>Línea_126</v>
      </c>
      <c r="S41" s="55" t="str">
        <f>+VLOOKUP(I41,BD_Spec!$A$1:$M$23028,8,FALSE)</f>
        <v>Gotero</v>
      </c>
      <c r="T41" s="55">
        <f>+Tabla6[[#This Row],[Acum. real]]-Tabla6[[#This Row],[Avance SAP]]</f>
        <v>1830</v>
      </c>
    </row>
    <row r="42" spans="1:20">
      <c r="A42" s="58">
        <v>15</v>
      </c>
      <c r="B42" s="53" t="s">
        <v>8730</v>
      </c>
      <c r="C42" s="53" t="s">
        <v>8731</v>
      </c>
      <c r="D42" s="53">
        <v>3917</v>
      </c>
      <c r="E42" s="53">
        <v>4</v>
      </c>
      <c r="F42" s="53" t="s">
        <v>1036</v>
      </c>
      <c r="G42" s="53" t="s">
        <v>8477</v>
      </c>
      <c r="H42" s="53">
        <v>2</v>
      </c>
      <c r="I42" s="53">
        <v>2310160269</v>
      </c>
      <c r="J42" s="54" t="s">
        <v>35</v>
      </c>
      <c r="K42" s="55">
        <v>465000</v>
      </c>
      <c r="L42" s="55">
        <v>465000</v>
      </c>
      <c r="M42" s="55">
        <v>41143</v>
      </c>
      <c r="N42" s="55">
        <v>61714.5</v>
      </c>
      <c r="O42" s="55">
        <v>27700</v>
      </c>
      <c r="P42" s="55">
        <v>467110</v>
      </c>
      <c r="Q42" s="56">
        <f t="shared" si="0"/>
        <v>0.44884103411677967</v>
      </c>
      <c r="R42" s="53" t="str">
        <f>+VLOOKUP(I42,BD_Spec!$A$1:$M$23028,7,FALSE)</f>
        <v>Línea_250cc</v>
      </c>
      <c r="S42" s="55" t="str">
        <f>+VLOOKUP(I42,BD_Spec!$A$1:$M$23028,8,FALSE)</f>
        <v>Sobre Tapa</v>
      </c>
      <c r="T42" s="55">
        <f>+Tabla6[[#This Row],[Acum. real]]-Tabla6[[#This Row],[Avance SAP]]</f>
        <v>2110</v>
      </c>
    </row>
    <row r="43" spans="1:20">
      <c r="A43" s="58">
        <v>16</v>
      </c>
      <c r="B43" s="53" t="s">
        <v>8732</v>
      </c>
      <c r="C43" s="53" t="s">
        <v>8733</v>
      </c>
      <c r="D43" s="53">
        <v>3917</v>
      </c>
      <c r="E43" s="53">
        <v>4</v>
      </c>
      <c r="F43" s="53" t="s">
        <v>1036</v>
      </c>
      <c r="G43" s="53" t="s">
        <v>8477</v>
      </c>
      <c r="H43" s="53">
        <v>2</v>
      </c>
      <c r="I43" s="53">
        <v>2310160269</v>
      </c>
      <c r="J43" s="54" t="s">
        <v>35</v>
      </c>
      <c r="K43" s="55">
        <v>465000</v>
      </c>
      <c r="L43" s="55">
        <v>465000</v>
      </c>
      <c r="M43" s="55">
        <v>41143</v>
      </c>
      <c r="N43" s="55">
        <v>205715</v>
      </c>
      <c r="O43" s="55">
        <v>185260</v>
      </c>
      <c r="P43" s="55">
        <v>467110</v>
      </c>
      <c r="Q43" s="56">
        <f t="shared" si="0"/>
        <v>0.90056631747806426</v>
      </c>
      <c r="R43" s="53" t="str">
        <f>+VLOOKUP(I43,BD_Spec!$A$1:$M$23028,7,FALSE)</f>
        <v>Línea_250cc</v>
      </c>
      <c r="S43" s="55" t="str">
        <f>+VLOOKUP(I43,BD_Spec!$A$1:$M$23028,8,FALSE)</f>
        <v>Sobre Tapa</v>
      </c>
      <c r="T43" s="55">
        <f>+Tabla6[[#This Row],[Acum. real]]-Tabla6[[#This Row],[Avance SAP]]</f>
        <v>2110</v>
      </c>
    </row>
    <row r="44" spans="1:20">
      <c r="A44" s="58">
        <v>17</v>
      </c>
      <c r="B44" s="53" t="s">
        <v>8734</v>
      </c>
      <c r="C44" s="53" t="s">
        <v>8735</v>
      </c>
      <c r="D44" s="53">
        <v>3917</v>
      </c>
      <c r="E44" s="53">
        <v>4</v>
      </c>
      <c r="F44" s="53" t="s">
        <v>1036</v>
      </c>
      <c r="G44" s="53" t="s">
        <v>8477</v>
      </c>
      <c r="H44" s="53">
        <v>2</v>
      </c>
      <c r="I44" s="53">
        <v>2310160269</v>
      </c>
      <c r="J44" s="54" t="s">
        <v>35</v>
      </c>
      <c r="K44" s="55">
        <v>465000</v>
      </c>
      <c r="L44" s="55">
        <v>465000</v>
      </c>
      <c r="M44" s="55">
        <v>41143</v>
      </c>
      <c r="N44" s="55">
        <v>205715</v>
      </c>
      <c r="O44" s="55">
        <v>186200</v>
      </c>
      <c r="P44" s="55">
        <v>467110</v>
      </c>
      <c r="Q44" s="56">
        <f t="shared" si="0"/>
        <v>0.90513574605643732</v>
      </c>
      <c r="R44" s="53" t="str">
        <f>+VLOOKUP(I44,BD_Spec!$A$1:$M$23028,7,FALSE)</f>
        <v>Línea_250cc</v>
      </c>
      <c r="S44" s="55" t="str">
        <f>+VLOOKUP(I44,BD_Spec!$A$1:$M$23028,8,FALSE)</f>
        <v>Sobre Tapa</v>
      </c>
      <c r="T44" s="55">
        <f>+Tabla6[[#This Row],[Acum. real]]-Tabla6[[#This Row],[Avance SAP]]</f>
        <v>2110</v>
      </c>
    </row>
    <row r="45" spans="1:20">
      <c r="A45" s="58">
        <v>18</v>
      </c>
      <c r="B45" s="53" t="s">
        <v>8736</v>
      </c>
      <c r="C45" s="53" t="s">
        <v>8737</v>
      </c>
      <c r="D45" s="53">
        <v>3917</v>
      </c>
      <c r="E45" s="53">
        <v>4</v>
      </c>
      <c r="F45" s="53" t="s">
        <v>1036</v>
      </c>
      <c r="G45" s="53" t="s">
        <v>8477</v>
      </c>
      <c r="H45" s="53">
        <v>2</v>
      </c>
      <c r="I45" s="53">
        <v>2310160269</v>
      </c>
      <c r="J45" s="54" t="s">
        <v>35</v>
      </c>
      <c r="K45" s="55">
        <v>465000</v>
      </c>
      <c r="L45" s="55">
        <v>465000</v>
      </c>
      <c r="M45" s="55">
        <v>41143</v>
      </c>
      <c r="N45" s="55">
        <v>82286</v>
      </c>
      <c r="O45" s="55">
        <v>67950</v>
      </c>
      <c r="P45" s="55">
        <v>467110</v>
      </c>
      <c r="Q45" s="56">
        <f t="shared" si="0"/>
        <v>0.82577838271394888</v>
      </c>
      <c r="R45" s="53" t="str">
        <f>+VLOOKUP(I45,BD_Spec!$A$1:$M$23028,7,FALSE)</f>
        <v>Línea_250cc</v>
      </c>
      <c r="S45" s="55" t="str">
        <f>+VLOOKUP(I45,BD_Spec!$A$1:$M$23028,8,FALSE)</f>
        <v>Sobre Tapa</v>
      </c>
      <c r="T45" s="55">
        <f>+Tabla6[[#This Row],[Acum. real]]-Tabla6[[#This Row],[Avance SAP]]</f>
        <v>2110</v>
      </c>
    </row>
    <row r="46" spans="1:20">
      <c r="A46" s="58">
        <v>18</v>
      </c>
      <c r="B46" s="53" t="s">
        <v>8736</v>
      </c>
      <c r="C46" s="53" t="s">
        <v>8737</v>
      </c>
      <c r="D46" s="53">
        <v>4141</v>
      </c>
      <c r="E46" s="53">
        <v>4</v>
      </c>
      <c r="F46" s="53" t="s">
        <v>1036</v>
      </c>
      <c r="G46" s="53" t="s">
        <v>8477</v>
      </c>
      <c r="H46" s="53">
        <v>2</v>
      </c>
      <c r="I46" s="53">
        <v>2310160269</v>
      </c>
      <c r="J46" s="54" t="s">
        <v>35</v>
      </c>
      <c r="K46" s="55">
        <v>90000</v>
      </c>
      <c r="L46" s="55">
        <v>90000</v>
      </c>
      <c r="M46" s="55">
        <v>41143</v>
      </c>
      <c r="N46" s="55">
        <v>82286</v>
      </c>
      <c r="O46" s="55">
        <v>69700</v>
      </c>
      <c r="P46" s="55">
        <v>89700</v>
      </c>
      <c r="Q46" s="56">
        <f t="shared" si="0"/>
        <v>0.84704566998031261</v>
      </c>
      <c r="R46" s="53" t="str">
        <f>+VLOOKUP(I46,BD_Spec!$A$1:$M$23028,7,FALSE)</f>
        <v>Línea_250cc</v>
      </c>
      <c r="S46" s="55" t="str">
        <f>+VLOOKUP(I46,BD_Spec!$A$1:$M$23028,8,FALSE)</f>
        <v>Sobre Tapa</v>
      </c>
      <c r="T46" s="55">
        <f>+Tabla6[[#This Row],[Acum. real]]-Tabla6[[#This Row],[Avance SAP]]</f>
        <v>-300</v>
      </c>
    </row>
    <row r="47" spans="1:20">
      <c r="A47" s="58">
        <v>15</v>
      </c>
      <c r="B47" s="53" t="s">
        <v>8730</v>
      </c>
      <c r="C47" s="53" t="s">
        <v>8731</v>
      </c>
      <c r="D47" s="53">
        <v>3902</v>
      </c>
      <c r="E47" s="53">
        <v>4</v>
      </c>
      <c r="F47" s="53" t="s">
        <v>999</v>
      </c>
      <c r="G47" s="53" t="s">
        <v>8477</v>
      </c>
      <c r="H47" s="53">
        <v>1</v>
      </c>
      <c r="I47" s="53">
        <v>2310160491</v>
      </c>
      <c r="J47" s="54" t="s">
        <v>804</v>
      </c>
      <c r="K47" s="55">
        <v>244000</v>
      </c>
      <c r="L47" s="55">
        <v>244000</v>
      </c>
      <c r="M47" s="55">
        <v>78801</v>
      </c>
      <c r="N47" s="55">
        <v>244000</v>
      </c>
      <c r="O47" s="55">
        <v>243480</v>
      </c>
      <c r="P47" s="55">
        <v>243480</v>
      </c>
      <c r="Q47" s="56">
        <f t="shared" si="0"/>
        <v>0.99786885245901635</v>
      </c>
      <c r="R47" s="53" t="str">
        <f>+VLOOKUP(I47,BD_Spec!$A$1:$M$23028,7,FALSE)</f>
        <v>Línea_045</v>
      </c>
      <c r="S47" s="55" t="str">
        <f>+VLOOKUP(I47,BD_Spec!$A$1:$M$23028,8,FALSE)</f>
        <v>Tapita</v>
      </c>
      <c r="T47" s="55">
        <f>+Tabla6[[#This Row],[Acum. real]]-Tabla6[[#This Row],[Avance SAP]]</f>
        <v>-520</v>
      </c>
    </row>
    <row r="48" spans="1:20">
      <c r="A48" s="58">
        <v>15</v>
      </c>
      <c r="B48" s="53" t="s">
        <v>8730</v>
      </c>
      <c r="C48" s="53" t="s">
        <v>8731</v>
      </c>
      <c r="D48" s="53">
        <v>3890</v>
      </c>
      <c r="E48" s="53">
        <v>4</v>
      </c>
      <c r="F48" s="53" t="s">
        <v>999</v>
      </c>
      <c r="G48" s="53" t="s">
        <v>8477</v>
      </c>
      <c r="H48" s="53">
        <v>2</v>
      </c>
      <c r="I48" s="53">
        <v>2310160484</v>
      </c>
      <c r="J48" s="54" t="s">
        <v>36</v>
      </c>
      <c r="K48" s="55">
        <v>245350</v>
      </c>
      <c r="L48" s="55">
        <v>245350</v>
      </c>
      <c r="M48" s="55">
        <v>78801</v>
      </c>
      <c r="N48" s="55">
        <v>150005</v>
      </c>
      <c r="O48" s="55">
        <v>113050</v>
      </c>
      <c r="P48" s="55">
        <v>248780</v>
      </c>
      <c r="Q48" s="56">
        <f t="shared" si="0"/>
        <v>0.75364154528182392</v>
      </c>
      <c r="R48" s="53" t="str">
        <f>+VLOOKUP(I48,BD_Spec!$A$1:$M$23028,7,FALSE)</f>
        <v>Línea_045</v>
      </c>
      <c r="S48" s="55" t="str">
        <f>+VLOOKUP(I48,BD_Spec!$A$1:$M$23028,8,FALSE)</f>
        <v>Tapita</v>
      </c>
      <c r="T48" s="55">
        <f>+Tabla6[[#This Row],[Acum. real]]-Tabla6[[#This Row],[Avance SAP]]</f>
        <v>3430</v>
      </c>
    </row>
    <row r="49" spans="1:20">
      <c r="A49" s="58">
        <v>16</v>
      </c>
      <c r="B49" s="53" t="s">
        <v>8732</v>
      </c>
      <c r="C49" s="53" t="s">
        <v>8733</v>
      </c>
      <c r="D49" s="53">
        <v>3890</v>
      </c>
      <c r="E49" s="53">
        <v>4</v>
      </c>
      <c r="F49" s="53" t="s">
        <v>999</v>
      </c>
      <c r="G49" s="53" t="s">
        <v>8477</v>
      </c>
      <c r="H49" s="53">
        <v>2</v>
      </c>
      <c r="I49" s="53">
        <v>2310160484</v>
      </c>
      <c r="J49" s="54" t="s">
        <v>36</v>
      </c>
      <c r="K49" s="55">
        <v>245350</v>
      </c>
      <c r="L49" s="55">
        <v>245350</v>
      </c>
      <c r="M49" s="55">
        <v>78801</v>
      </c>
      <c r="N49" s="55">
        <v>95345</v>
      </c>
      <c r="O49" s="55">
        <v>135730</v>
      </c>
      <c r="P49" s="55">
        <v>248780</v>
      </c>
      <c r="Q49" s="56">
        <f t="shared" si="0"/>
        <v>1.4235670459908751</v>
      </c>
      <c r="R49" s="53" t="str">
        <f>+VLOOKUP(I49,BD_Spec!$A$1:$M$23028,7,FALSE)</f>
        <v>Línea_045</v>
      </c>
      <c r="S49" s="55" t="str">
        <f>+VLOOKUP(I49,BD_Spec!$A$1:$M$23028,8,FALSE)</f>
        <v>Tapita</v>
      </c>
      <c r="T49" s="55">
        <f>+Tabla6[[#This Row],[Acum. real]]-Tabla6[[#This Row],[Avance SAP]]</f>
        <v>3430</v>
      </c>
    </row>
    <row r="50" spans="1:20">
      <c r="A50" s="58">
        <v>16</v>
      </c>
      <c r="B50" s="53" t="s">
        <v>8732</v>
      </c>
      <c r="C50" s="53" t="s">
        <v>8733</v>
      </c>
      <c r="D50" s="53">
        <v>3894</v>
      </c>
      <c r="E50" s="53">
        <v>4</v>
      </c>
      <c r="F50" s="53" t="s">
        <v>999</v>
      </c>
      <c r="G50" s="53" t="s">
        <v>8477</v>
      </c>
      <c r="H50" s="53">
        <v>3</v>
      </c>
      <c r="I50" s="53">
        <v>2310160488</v>
      </c>
      <c r="J50" s="54" t="s">
        <v>37</v>
      </c>
      <c r="K50" s="55">
        <v>242000</v>
      </c>
      <c r="L50" s="55">
        <v>242000</v>
      </c>
      <c r="M50" s="55">
        <v>78801</v>
      </c>
      <c r="N50" s="55">
        <v>242000</v>
      </c>
      <c r="O50" s="55">
        <v>152000</v>
      </c>
      <c r="P50" s="55">
        <v>242000</v>
      </c>
      <c r="Q50" s="56">
        <f t="shared" si="0"/>
        <v>0.62809917355371903</v>
      </c>
      <c r="R50" s="53" t="str">
        <f>+VLOOKUP(I50,BD_Spec!$A$1:$M$23028,7,FALSE)</f>
        <v>Línea_045</v>
      </c>
      <c r="S50" s="55" t="str">
        <f>+VLOOKUP(I50,BD_Spec!$A$1:$M$23028,8,FALSE)</f>
        <v>Tapita</v>
      </c>
      <c r="T50" s="55">
        <f>+Tabla6[[#This Row],[Acum. real]]-Tabla6[[#This Row],[Avance SAP]]</f>
        <v>0</v>
      </c>
    </row>
    <row r="51" spans="1:20">
      <c r="A51" s="58">
        <v>16</v>
      </c>
      <c r="B51" s="53" t="s">
        <v>8732</v>
      </c>
      <c r="C51" s="53" t="s">
        <v>8733</v>
      </c>
      <c r="D51" s="53">
        <v>3893</v>
      </c>
      <c r="E51" s="53">
        <v>4</v>
      </c>
      <c r="F51" s="53" t="s">
        <v>999</v>
      </c>
      <c r="G51" s="53" t="s">
        <v>8477</v>
      </c>
      <c r="H51" s="53">
        <v>4</v>
      </c>
      <c r="I51" s="53">
        <v>2310160487</v>
      </c>
      <c r="J51" s="54" t="s">
        <v>235</v>
      </c>
      <c r="K51" s="55">
        <v>256000</v>
      </c>
      <c r="L51" s="55">
        <v>256000</v>
      </c>
      <c r="M51" s="55">
        <v>78801</v>
      </c>
      <c r="N51" s="55">
        <v>56660</v>
      </c>
      <c r="O51" s="55">
        <v>0</v>
      </c>
      <c r="P51" s="55">
        <v>256950</v>
      </c>
      <c r="Q51" s="56">
        <f t="shared" si="0"/>
        <v>0</v>
      </c>
      <c r="R51" s="53" t="str">
        <f>+VLOOKUP(I51,BD_Spec!$A$1:$M$23028,7,FALSE)</f>
        <v>Línea_045</v>
      </c>
      <c r="S51" s="55" t="str">
        <f>+VLOOKUP(I51,BD_Spec!$A$1:$M$23028,8,FALSE)</f>
        <v>Tapita</v>
      </c>
      <c r="T51" s="55">
        <f>+Tabla6[[#This Row],[Acum. real]]-Tabla6[[#This Row],[Avance SAP]]</f>
        <v>950</v>
      </c>
    </row>
    <row r="52" spans="1:20">
      <c r="A52" s="58">
        <v>17</v>
      </c>
      <c r="B52" s="53" t="s">
        <v>8734</v>
      </c>
      <c r="C52" s="53" t="s">
        <v>8735</v>
      </c>
      <c r="D52" s="53">
        <v>3893</v>
      </c>
      <c r="E52" s="53">
        <v>4</v>
      </c>
      <c r="F52" s="53" t="s">
        <v>999</v>
      </c>
      <c r="G52" s="53" t="s">
        <v>8477</v>
      </c>
      <c r="H52" s="53">
        <v>4</v>
      </c>
      <c r="I52" s="53">
        <v>2310160487</v>
      </c>
      <c r="J52" s="54" t="s">
        <v>235</v>
      </c>
      <c r="K52" s="55">
        <v>256000</v>
      </c>
      <c r="L52" s="55">
        <v>256000</v>
      </c>
      <c r="M52" s="55">
        <v>78801</v>
      </c>
      <c r="N52" s="55">
        <v>169020</v>
      </c>
      <c r="O52" s="55">
        <v>256950</v>
      </c>
      <c r="P52" s="55">
        <v>256950</v>
      </c>
      <c r="Q52" s="56">
        <f t="shared" si="0"/>
        <v>1.5202342917997871</v>
      </c>
      <c r="R52" s="53" t="str">
        <f>+VLOOKUP(I52,BD_Spec!$A$1:$M$23028,7,FALSE)</f>
        <v>Línea_045</v>
      </c>
      <c r="S52" s="55" t="str">
        <f>+VLOOKUP(I52,BD_Spec!$A$1:$M$23028,8,FALSE)</f>
        <v>Tapita</v>
      </c>
      <c r="T52" s="55">
        <f>+Tabla6[[#This Row],[Acum. real]]-Tabla6[[#This Row],[Avance SAP]]</f>
        <v>950</v>
      </c>
    </row>
    <row r="53" spans="1:20">
      <c r="A53" s="58">
        <v>17</v>
      </c>
      <c r="B53" s="53" t="s">
        <v>8734</v>
      </c>
      <c r="C53" s="53" t="s">
        <v>8735</v>
      </c>
      <c r="D53" s="53">
        <v>3888</v>
      </c>
      <c r="E53" s="53">
        <v>4</v>
      </c>
      <c r="F53" s="53" t="s">
        <v>999</v>
      </c>
      <c r="G53" s="53" t="s">
        <v>8477</v>
      </c>
      <c r="H53" s="53">
        <v>5</v>
      </c>
      <c r="I53" s="53">
        <v>2310160481</v>
      </c>
      <c r="J53" s="54" t="s">
        <v>38</v>
      </c>
      <c r="K53" s="55">
        <v>224985</v>
      </c>
      <c r="L53" s="55">
        <v>140000</v>
      </c>
      <c r="M53" s="55">
        <v>78801</v>
      </c>
      <c r="N53" s="55">
        <v>224985</v>
      </c>
      <c r="O53" s="55">
        <v>0</v>
      </c>
      <c r="P53" s="55">
        <v>156500</v>
      </c>
      <c r="Q53" s="56">
        <f t="shared" si="0"/>
        <v>0</v>
      </c>
      <c r="R53" s="53" t="str">
        <f>+VLOOKUP(I53,BD_Spec!$A$1:$M$23028,7,FALSE)</f>
        <v>Línea_045</v>
      </c>
      <c r="S53" s="55" t="str">
        <f>+VLOOKUP(I53,BD_Spec!$A$1:$M$23028,8,FALSE)</f>
        <v>Tapita</v>
      </c>
      <c r="T53" s="55">
        <f>+Tabla6[[#This Row],[Acum. real]]-Tabla6[[#This Row],[Avance SAP]]</f>
        <v>16500</v>
      </c>
    </row>
    <row r="54" spans="1:20">
      <c r="A54" s="58">
        <v>18</v>
      </c>
      <c r="B54" s="53" t="s">
        <v>8736</v>
      </c>
      <c r="C54" s="53" t="s">
        <v>8737</v>
      </c>
      <c r="D54" s="53">
        <v>4142</v>
      </c>
      <c r="E54" s="53">
        <v>4</v>
      </c>
      <c r="F54" s="53" t="s">
        <v>999</v>
      </c>
      <c r="G54" s="53" t="s">
        <v>8477</v>
      </c>
      <c r="H54" s="53">
        <v>5</v>
      </c>
      <c r="I54" s="53">
        <v>2310160481</v>
      </c>
      <c r="J54" s="54" t="s">
        <v>38</v>
      </c>
      <c r="K54" s="55">
        <v>82000</v>
      </c>
      <c r="L54" s="55">
        <v>82000</v>
      </c>
      <c r="M54" s="55">
        <v>78801</v>
      </c>
      <c r="N54" s="55">
        <v>0</v>
      </c>
      <c r="O54" s="55">
        <v>65400</v>
      </c>
      <c r="P54" s="55">
        <v>65400</v>
      </c>
      <c r="Q54" s="56">
        <f t="shared" si="0"/>
        <v>0</v>
      </c>
      <c r="R54" s="53" t="str">
        <f>+VLOOKUP(I54,BD_Spec!$A$1:$M$23028,7,FALSE)</f>
        <v>Línea_045</v>
      </c>
      <c r="S54" s="55" t="str">
        <f>+VLOOKUP(I54,BD_Spec!$A$1:$M$23028,8,FALSE)</f>
        <v>Tapita</v>
      </c>
      <c r="T54" s="55">
        <f>+Tabla6[[#This Row],[Acum. real]]-Tabla6[[#This Row],[Avance SAP]]</f>
        <v>-16600</v>
      </c>
    </row>
    <row r="55" spans="1:20">
      <c r="A55" s="58">
        <v>18</v>
      </c>
      <c r="B55" s="53" t="s">
        <v>8736</v>
      </c>
      <c r="C55" s="53" t="s">
        <v>8737</v>
      </c>
      <c r="D55" s="53">
        <v>3895</v>
      </c>
      <c r="E55" s="53">
        <v>4</v>
      </c>
      <c r="F55" s="53" t="s">
        <v>999</v>
      </c>
      <c r="G55" s="53" t="s">
        <v>8477</v>
      </c>
      <c r="H55" s="53">
        <v>6</v>
      </c>
      <c r="I55" s="53">
        <v>2310160489</v>
      </c>
      <c r="J55" s="54" t="s">
        <v>370</v>
      </c>
      <c r="K55" s="55">
        <v>345000</v>
      </c>
      <c r="L55" s="55">
        <v>213500</v>
      </c>
      <c r="M55" s="55">
        <v>78801</v>
      </c>
      <c r="N55" s="55">
        <v>315204</v>
      </c>
      <c r="O55" s="55">
        <v>82760</v>
      </c>
      <c r="P55" s="55">
        <v>208960</v>
      </c>
      <c r="Q55" s="56">
        <f t="shared" si="0"/>
        <v>0.26256011979543409</v>
      </c>
      <c r="R55" s="53" t="str">
        <f>+VLOOKUP(I55,BD_Spec!$A$1:$M$23028,7,FALSE)</f>
        <v>Línea_045</v>
      </c>
      <c r="S55" s="55" t="str">
        <f>+VLOOKUP(I55,BD_Spec!$A$1:$M$23028,8,FALSE)</f>
        <v>Tapita</v>
      </c>
      <c r="T55" s="55">
        <f>+Tabla6[[#This Row],[Acum. real]]-Tabla6[[#This Row],[Avance SAP]]</f>
        <v>-4540</v>
      </c>
    </row>
    <row r="56" spans="1:20">
      <c r="A56" s="58">
        <v>15</v>
      </c>
      <c r="B56" s="53" t="s">
        <v>8730</v>
      </c>
      <c r="C56" s="53" t="s">
        <v>8731</v>
      </c>
      <c r="D56" s="53">
        <v>3922</v>
      </c>
      <c r="E56" s="53">
        <v>4</v>
      </c>
      <c r="F56" s="53" t="s">
        <v>1102</v>
      </c>
      <c r="G56" s="53" t="s">
        <v>8477</v>
      </c>
      <c r="H56" s="53">
        <v>1</v>
      </c>
      <c r="I56" s="53">
        <v>2310390064</v>
      </c>
      <c r="J56" s="54" t="s">
        <v>1215</v>
      </c>
      <c r="K56" s="55">
        <v>100000</v>
      </c>
      <c r="L56" s="55">
        <v>100000</v>
      </c>
      <c r="M56" s="55">
        <v>18000</v>
      </c>
      <c r="N56" s="55">
        <v>90000</v>
      </c>
      <c r="O56" s="55">
        <v>55440</v>
      </c>
      <c r="P56" s="55">
        <v>103290</v>
      </c>
      <c r="Q56" s="56">
        <f t="shared" si="0"/>
        <v>0.61599999999999999</v>
      </c>
      <c r="R56" s="53" t="str">
        <f>+VLOOKUP(I56,BD_Spec!$A$1:$M$23028,7,FALSE)</f>
        <v>Línea_Peine</v>
      </c>
      <c r="S56" s="55" t="str">
        <f>+VLOOKUP(I56,BD_Spec!$A$1:$M$23028,8,FALSE)</f>
        <v>Peine</v>
      </c>
      <c r="T56" s="55">
        <f>+Tabla6[[#This Row],[Acum. real]]-Tabla6[[#This Row],[Avance SAP]]</f>
        <v>3290</v>
      </c>
    </row>
    <row r="57" spans="1:20">
      <c r="A57" s="58">
        <v>16</v>
      </c>
      <c r="B57" s="53" t="s">
        <v>8732</v>
      </c>
      <c r="C57" s="53" t="s">
        <v>8733</v>
      </c>
      <c r="D57" s="53">
        <v>3922</v>
      </c>
      <c r="E57" s="53">
        <v>4</v>
      </c>
      <c r="F57" s="53" t="s">
        <v>1102</v>
      </c>
      <c r="G57" s="53" t="s">
        <v>8477</v>
      </c>
      <c r="H57" s="53">
        <v>1</v>
      </c>
      <c r="I57" s="53">
        <v>2310390064</v>
      </c>
      <c r="J57" s="54" t="s">
        <v>1215</v>
      </c>
      <c r="K57" s="55">
        <v>100000</v>
      </c>
      <c r="L57" s="55">
        <v>100000</v>
      </c>
      <c r="M57" s="55">
        <v>18000</v>
      </c>
      <c r="N57" s="55">
        <v>10000</v>
      </c>
      <c r="O57" s="55">
        <v>43560</v>
      </c>
      <c r="P57" s="55">
        <v>103290</v>
      </c>
      <c r="Q57" s="56">
        <f>IFERROR(O57/N57,0)</f>
        <v>4.3559999999999999</v>
      </c>
      <c r="R57" s="53" t="str">
        <f>+VLOOKUP(I57,BD_Spec!$A$1:$M$23028,7,FALSE)</f>
        <v>Línea_Peine</v>
      </c>
      <c r="S57" s="55" t="str">
        <f>+VLOOKUP(I57,BD_Spec!$A$1:$M$23028,8,FALSE)</f>
        <v>Peine</v>
      </c>
      <c r="T57" s="55">
        <f>+Tabla6[[#This Row],[Acum. real]]-Tabla6[[#This Row],[Avance SAP]]</f>
        <v>3290</v>
      </c>
    </row>
    <row r="58" spans="1:20">
      <c r="A58" s="58">
        <v>18</v>
      </c>
      <c r="B58" s="53" t="s">
        <v>8736</v>
      </c>
      <c r="C58" s="53" t="s">
        <v>8737</v>
      </c>
      <c r="D58" s="53">
        <v>3913</v>
      </c>
      <c r="E58" s="53">
        <v>4</v>
      </c>
      <c r="F58" s="53" t="s">
        <v>1102</v>
      </c>
      <c r="G58" s="53" t="s">
        <v>8477</v>
      </c>
      <c r="H58" s="53">
        <v>2</v>
      </c>
      <c r="I58" s="53">
        <v>2310160266</v>
      </c>
      <c r="J58" s="54" t="s">
        <v>935</v>
      </c>
      <c r="K58" s="55">
        <v>20000</v>
      </c>
      <c r="L58" s="55">
        <v>20000</v>
      </c>
      <c r="M58" s="55">
        <v>14706</v>
      </c>
      <c r="N58" s="55">
        <v>20000</v>
      </c>
      <c r="O58" s="55">
        <v>18250</v>
      </c>
      <c r="P58" s="55">
        <v>18250</v>
      </c>
      <c r="Q58" s="56">
        <f t="shared" si="0"/>
        <v>0.91249999999999998</v>
      </c>
      <c r="R58" s="53" t="str">
        <f>+VLOOKUP(I58,BD_Spec!$A$1:$M$23028,7,FALSE)</f>
        <v>Línea_126</v>
      </c>
      <c r="S58" s="55" t="str">
        <f>+VLOOKUP(I58,BD_Spec!$A$1:$M$23028,8,FALSE)</f>
        <v>Tapa</v>
      </c>
      <c r="T58" s="55">
        <f>+Tabla6[[#This Row],[Acum. real]]-Tabla6[[#This Row],[Avance SAP]]</f>
        <v>-1750</v>
      </c>
    </row>
    <row r="59" spans="1:20">
      <c r="A59" s="58">
        <v>18</v>
      </c>
      <c r="B59" s="53" t="s">
        <v>8736</v>
      </c>
      <c r="C59" s="53" t="s">
        <v>8737</v>
      </c>
      <c r="D59" s="53">
        <v>4143</v>
      </c>
      <c r="E59" s="53">
        <v>4</v>
      </c>
      <c r="F59" s="53" t="s">
        <v>1102</v>
      </c>
      <c r="G59" s="53" t="s">
        <v>8477</v>
      </c>
      <c r="H59" s="53">
        <v>2</v>
      </c>
      <c r="I59" s="53">
        <v>2310160266</v>
      </c>
      <c r="J59" s="54" t="s">
        <v>935</v>
      </c>
      <c r="K59" s="55">
        <v>30100</v>
      </c>
      <c r="L59" s="55">
        <v>30100</v>
      </c>
      <c r="M59" s="55">
        <v>14706</v>
      </c>
      <c r="N59" s="55">
        <v>30100</v>
      </c>
      <c r="O59" s="55">
        <v>16690</v>
      </c>
      <c r="P59" s="55">
        <v>25210</v>
      </c>
      <c r="Q59" s="56">
        <f t="shared" si="0"/>
        <v>0.55448504983388702</v>
      </c>
      <c r="R59" s="53" t="str">
        <f>+VLOOKUP(I59,BD_Spec!$A$1:$M$23028,7,FALSE)</f>
        <v>Línea_126</v>
      </c>
      <c r="S59" s="55" t="str">
        <f>+VLOOKUP(I59,BD_Spec!$A$1:$M$23028,8,FALSE)</f>
        <v>Tapa</v>
      </c>
      <c r="T59" s="55">
        <f>+Tabla6[[#This Row],[Acum. real]]-Tabla6[[#This Row],[Avance SAP]]</f>
        <v>-4890</v>
      </c>
    </row>
    <row r="60" spans="1:20">
      <c r="A60" s="58">
        <v>15</v>
      </c>
      <c r="B60" s="53" t="s">
        <v>8730</v>
      </c>
      <c r="C60" s="53" t="s">
        <v>8731</v>
      </c>
      <c r="D60" s="53">
        <v>3944</v>
      </c>
      <c r="E60" s="53">
        <v>4</v>
      </c>
      <c r="F60" s="53" t="s">
        <v>1219</v>
      </c>
      <c r="G60" s="53" t="s">
        <v>8477</v>
      </c>
      <c r="H60" s="53">
        <v>1</v>
      </c>
      <c r="I60" s="53">
        <v>2500120066</v>
      </c>
      <c r="J60" s="54" t="s">
        <v>7866</v>
      </c>
      <c r="K60" s="55">
        <v>62300</v>
      </c>
      <c r="L60" s="55">
        <v>62300</v>
      </c>
      <c r="M60" s="55">
        <v>6545</v>
      </c>
      <c r="N60" s="55">
        <v>32725</v>
      </c>
      <c r="O60" s="55">
        <v>24130</v>
      </c>
      <c r="P60" s="55">
        <v>63830</v>
      </c>
      <c r="Q60" s="56">
        <f t="shared" si="0"/>
        <v>0.73735676088617264</v>
      </c>
      <c r="R60" s="53" t="str">
        <f>+VLOOKUP(I60,BD_Spec!$A$1:$M$23028,7,FALSE)</f>
        <v>Línea_Cola</v>
      </c>
      <c r="S60" s="55" t="str">
        <f>+VLOOKUP(I60,BD_Spec!$A$1:$M$23028,8,FALSE)</f>
        <v>Frasco</v>
      </c>
      <c r="T60" s="55">
        <f>+Tabla6[[#This Row],[Acum. real]]-Tabla6[[#This Row],[Avance SAP]]</f>
        <v>1530</v>
      </c>
    </row>
    <row r="61" spans="1:20">
      <c r="A61" s="58">
        <v>16</v>
      </c>
      <c r="B61" s="53" t="s">
        <v>8732</v>
      </c>
      <c r="C61" s="53" t="s">
        <v>8733</v>
      </c>
      <c r="D61" s="53">
        <v>3944</v>
      </c>
      <c r="E61" s="53">
        <v>4</v>
      </c>
      <c r="F61" s="53" t="s">
        <v>1219</v>
      </c>
      <c r="G61" s="53" t="s">
        <v>8477</v>
      </c>
      <c r="H61" s="53">
        <v>1</v>
      </c>
      <c r="I61" s="53">
        <v>2500120066</v>
      </c>
      <c r="J61" s="54" t="s">
        <v>7866</v>
      </c>
      <c r="K61" s="55">
        <v>62300</v>
      </c>
      <c r="L61" s="55">
        <v>62300</v>
      </c>
      <c r="M61" s="55">
        <v>6545</v>
      </c>
      <c r="N61" s="55">
        <v>29575</v>
      </c>
      <c r="O61" s="55">
        <v>19500</v>
      </c>
      <c r="P61" s="55">
        <v>63830</v>
      </c>
      <c r="Q61" s="56">
        <f t="shared" si="0"/>
        <v>0.65934065934065933</v>
      </c>
      <c r="R61" s="53" t="str">
        <f>+VLOOKUP(I61,BD_Spec!$A$1:$M$23028,7,FALSE)</f>
        <v>Línea_Cola</v>
      </c>
      <c r="S61" s="55" t="str">
        <f>+VLOOKUP(I61,BD_Spec!$A$1:$M$23028,8,FALSE)</f>
        <v>Frasco</v>
      </c>
      <c r="T61" s="55">
        <f>+Tabla6[[#This Row],[Acum. real]]-Tabla6[[#This Row],[Avance SAP]]</f>
        <v>1530</v>
      </c>
    </row>
    <row r="62" spans="1:20">
      <c r="A62" s="58">
        <v>17</v>
      </c>
      <c r="B62" s="53" t="s">
        <v>8732</v>
      </c>
      <c r="C62" s="53" t="s">
        <v>8733</v>
      </c>
      <c r="D62" s="53">
        <v>3944</v>
      </c>
      <c r="E62" s="53">
        <v>4</v>
      </c>
      <c r="F62" s="53" t="s">
        <v>1219</v>
      </c>
      <c r="G62" s="53" t="s">
        <v>8477</v>
      </c>
      <c r="H62" s="53">
        <v>1</v>
      </c>
      <c r="I62" s="53">
        <v>2500120066</v>
      </c>
      <c r="J62" s="54" t="s">
        <v>7866</v>
      </c>
      <c r="K62" s="55">
        <v>62300</v>
      </c>
      <c r="L62" s="55">
        <v>62300</v>
      </c>
      <c r="M62" s="55">
        <v>6545</v>
      </c>
      <c r="N62" s="55">
        <v>0</v>
      </c>
      <c r="O62" s="55">
        <v>20200</v>
      </c>
      <c r="P62" s="55">
        <v>63830</v>
      </c>
      <c r="Q62" s="56">
        <f t="shared" si="0"/>
        <v>0</v>
      </c>
      <c r="R62" s="53" t="str">
        <f>+VLOOKUP(I62,BD_Spec!$A$1:$M$23028,7,FALSE)</f>
        <v>Línea_Cola</v>
      </c>
      <c r="S62" s="55" t="str">
        <f>+VLOOKUP(I62,BD_Spec!$A$1:$M$23028,8,FALSE)</f>
        <v>Frasco</v>
      </c>
      <c r="T62" s="55">
        <f>+Tabla6[[#This Row],[Acum. real]]-Tabla6[[#This Row],[Avance SAP]]</f>
        <v>1530</v>
      </c>
    </row>
    <row r="63" spans="1:20">
      <c r="A63" s="58">
        <v>17</v>
      </c>
      <c r="B63" s="53" t="s">
        <v>8734</v>
      </c>
      <c r="C63" s="53" t="s">
        <v>8735</v>
      </c>
      <c r="D63" s="53">
        <v>4038</v>
      </c>
      <c r="E63" s="53">
        <v>4</v>
      </c>
      <c r="F63" s="53" t="s">
        <v>1219</v>
      </c>
      <c r="G63" s="53" t="s">
        <v>8477</v>
      </c>
      <c r="H63" s="53">
        <v>2</v>
      </c>
      <c r="I63" s="53">
        <v>2310230040</v>
      </c>
      <c r="J63" s="54" t="s">
        <v>43</v>
      </c>
      <c r="K63" s="55">
        <v>14700</v>
      </c>
      <c r="L63" s="55">
        <v>14700</v>
      </c>
      <c r="M63" s="55">
        <v>6545</v>
      </c>
      <c r="N63" s="55">
        <v>11453.75</v>
      </c>
      <c r="O63" s="55">
        <v>5700</v>
      </c>
      <c r="P63" s="55">
        <v>15400</v>
      </c>
      <c r="Q63" s="56">
        <f t="shared" si="0"/>
        <v>0.49765360689730437</v>
      </c>
      <c r="R63" s="53" t="str">
        <f>+VLOOKUP(I63,BD_Spec!$A$1:$M$23028,7,FALSE)</f>
        <v>Línea_Cola</v>
      </c>
      <c r="S63" s="55" t="str">
        <f>+VLOOKUP(I63,BD_Spec!$A$1:$M$23028,8,FALSE)</f>
        <v>Frasco</v>
      </c>
      <c r="T63" s="55">
        <f>+Tabla6[[#This Row],[Acum. real]]-Tabla6[[#This Row],[Avance SAP]]</f>
        <v>700</v>
      </c>
    </row>
    <row r="64" spans="1:20">
      <c r="A64" s="58">
        <v>18</v>
      </c>
      <c r="B64" s="53" t="s">
        <v>8736</v>
      </c>
      <c r="C64" s="53" t="s">
        <v>8737</v>
      </c>
      <c r="D64" s="53">
        <v>4038</v>
      </c>
      <c r="E64" s="53">
        <v>4</v>
      </c>
      <c r="F64" s="53" t="s">
        <v>1219</v>
      </c>
      <c r="G64" s="53" t="s">
        <v>8477</v>
      </c>
      <c r="H64" s="53">
        <v>2</v>
      </c>
      <c r="I64" s="53">
        <v>2310230040</v>
      </c>
      <c r="J64" s="54" t="s">
        <v>43</v>
      </c>
      <c r="K64" s="55">
        <v>14700</v>
      </c>
      <c r="L64" s="55">
        <v>14700</v>
      </c>
      <c r="M64" s="55">
        <v>6545</v>
      </c>
      <c r="N64" s="55">
        <v>13090</v>
      </c>
      <c r="O64" s="55">
        <v>9700</v>
      </c>
      <c r="P64" s="55">
        <v>15400</v>
      </c>
      <c r="Q64" s="56">
        <f t="shared" si="0"/>
        <v>0.7410236822001528</v>
      </c>
      <c r="R64" s="53" t="str">
        <f>+VLOOKUP(I64,BD_Spec!$A$1:$M$23028,7,FALSE)</f>
        <v>Línea_Cola</v>
      </c>
      <c r="S64" s="55" t="str">
        <f>+VLOOKUP(I64,BD_Spec!$A$1:$M$23028,8,FALSE)</f>
        <v>Frasco</v>
      </c>
      <c r="T64" s="55">
        <f>+Tabla6[[#This Row],[Acum. real]]-Tabla6[[#This Row],[Avance SAP]]</f>
        <v>700</v>
      </c>
    </row>
    <row r="65" spans="1:20">
      <c r="A65" s="58">
        <v>18</v>
      </c>
      <c r="B65" s="53" t="s">
        <v>8736</v>
      </c>
      <c r="C65" s="53" t="s">
        <v>8737</v>
      </c>
      <c r="D65" s="53">
        <v>4092</v>
      </c>
      <c r="E65" s="53">
        <v>4</v>
      </c>
      <c r="F65" s="53" t="s">
        <v>1219</v>
      </c>
      <c r="G65" s="53" t="s">
        <v>8477</v>
      </c>
      <c r="H65" s="53">
        <v>1</v>
      </c>
      <c r="I65" s="53">
        <v>2310230040</v>
      </c>
      <c r="J65" s="54" t="s">
        <v>43</v>
      </c>
      <c r="K65" s="55">
        <v>120000</v>
      </c>
      <c r="L65" s="55">
        <v>89600</v>
      </c>
      <c r="M65" s="55">
        <v>6545</v>
      </c>
      <c r="N65" s="55">
        <v>13090</v>
      </c>
      <c r="O65" s="55">
        <v>12060</v>
      </c>
      <c r="P65" s="55">
        <v>89690</v>
      </c>
      <c r="Q65" s="56">
        <f t="shared" si="0"/>
        <v>0.92131398013750954</v>
      </c>
      <c r="R65" s="53" t="str">
        <f>+VLOOKUP(I65,BD_Spec!$A$1:$M$23028,7,FALSE)</f>
        <v>Línea_Cola</v>
      </c>
      <c r="S65" s="55" t="str">
        <f>+VLOOKUP(I65,BD_Spec!$A$1:$M$23028,8,FALSE)</f>
        <v>Frasco</v>
      </c>
      <c r="T65" s="55">
        <f>+Tabla6[[#This Row],[Acum. real]]-Tabla6[[#This Row],[Avance SAP]]</f>
        <v>90</v>
      </c>
    </row>
    <row r="66" spans="1:20">
      <c r="A66" s="58">
        <v>15</v>
      </c>
      <c r="B66" s="53" t="s">
        <v>8730</v>
      </c>
      <c r="C66" s="53" t="s">
        <v>8731</v>
      </c>
      <c r="D66" s="53">
        <v>3938</v>
      </c>
      <c r="E66" s="53">
        <v>4</v>
      </c>
      <c r="F66" s="53" t="s">
        <v>1038</v>
      </c>
      <c r="G66" s="53" t="s">
        <v>8477</v>
      </c>
      <c r="H66" s="53">
        <v>1</v>
      </c>
      <c r="I66" s="53">
        <v>2310230012</v>
      </c>
      <c r="J66" s="54" t="s">
        <v>44</v>
      </c>
      <c r="K66" s="55">
        <v>20000</v>
      </c>
      <c r="L66" s="55">
        <v>20000</v>
      </c>
      <c r="M66" s="55">
        <v>13091</v>
      </c>
      <c r="N66" s="55">
        <v>20000</v>
      </c>
      <c r="O66" s="55">
        <v>8350</v>
      </c>
      <c r="P66" s="55">
        <v>22500</v>
      </c>
      <c r="Q66" s="56">
        <f t="shared" si="0"/>
        <v>0.41749999999999998</v>
      </c>
      <c r="R66" s="53" t="str">
        <f>+VLOOKUP(I66,BD_Spec!$A$1:$M$23028,7,FALSE)</f>
        <v>Línea_250cc</v>
      </c>
      <c r="S66" s="55" t="str">
        <f>+VLOOKUP(I66,BD_Spec!$A$1:$M$23028,8,FALSE)</f>
        <v>Frasco</v>
      </c>
      <c r="T66" s="55">
        <f>+Tabla6[[#This Row],[Acum. real]]-Tabla6[[#This Row],[Avance SAP]]</f>
        <v>2500</v>
      </c>
    </row>
    <row r="67" spans="1:20">
      <c r="A67" s="58">
        <v>16</v>
      </c>
      <c r="B67" s="53" t="s">
        <v>8732</v>
      </c>
      <c r="C67" s="53" t="s">
        <v>8733</v>
      </c>
      <c r="D67" s="53">
        <v>3921</v>
      </c>
      <c r="E67" s="53">
        <v>4</v>
      </c>
      <c r="F67" s="53" t="s">
        <v>1038</v>
      </c>
      <c r="G67" s="53" t="s">
        <v>8477</v>
      </c>
      <c r="H67" s="53">
        <v>3</v>
      </c>
      <c r="I67" s="53">
        <v>2310230030</v>
      </c>
      <c r="J67" s="54" t="s">
        <v>205</v>
      </c>
      <c r="K67" s="55">
        <v>190000</v>
      </c>
      <c r="L67" s="55">
        <v>190000</v>
      </c>
      <c r="M67" s="55">
        <v>13091</v>
      </c>
      <c r="N67" s="55">
        <v>65455</v>
      </c>
      <c r="O67" s="55">
        <v>59700</v>
      </c>
      <c r="P67" s="55">
        <v>191000</v>
      </c>
      <c r="Q67" s="56">
        <f t="shared" ref="Q67:Q71" si="1">IFERROR(O67/N67,0)</f>
        <v>0.91207699946528153</v>
      </c>
      <c r="R67" s="53" t="str">
        <f>+VLOOKUP(I67,BD_Spec!$A$1:$M$23028,7,FALSE)</f>
        <v>Línea_Cola</v>
      </c>
      <c r="S67" s="55" t="str">
        <f>+VLOOKUP(I67,BD_Spec!$A$1:$M$23028,8,FALSE)</f>
        <v>Frasco</v>
      </c>
      <c r="T67" s="55">
        <f>+Tabla6[[#This Row],[Acum. real]]-Tabla6[[#This Row],[Avance SAP]]</f>
        <v>1000</v>
      </c>
    </row>
    <row r="68" spans="1:20">
      <c r="A68" s="58">
        <v>17</v>
      </c>
      <c r="B68" s="53" t="s">
        <v>8734</v>
      </c>
      <c r="C68" s="53" t="s">
        <v>8735</v>
      </c>
      <c r="D68" s="53">
        <v>4031</v>
      </c>
      <c r="E68" s="53">
        <v>4</v>
      </c>
      <c r="F68" s="53" t="s">
        <v>1038</v>
      </c>
      <c r="G68" s="53" t="s">
        <v>8477</v>
      </c>
      <c r="H68" s="53">
        <v>2</v>
      </c>
      <c r="I68" s="53">
        <v>2310230012</v>
      </c>
      <c r="J68" s="54" t="s">
        <v>44</v>
      </c>
      <c r="K68" s="55">
        <v>6000</v>
      </c>
      <c r="L68" s="55">
        <v>6000</v>
      </c>
      <c r="M68" s="55">
        <v>13091</v>
      </c>
      <c r="N68" s="55">
        <v>6000</v>
      </c>
      <c r="O68" s="55">
        <v>6000</v>
      </c>
      <c r="P68" s="55">
        <v>6000</v>
      </c>
      <c r="Q68" s="56">
        <f t="shared" si="1"/>
        <v>1</v>
      </c>
      <c r="R68" s="53" t="str">
        <f>+VLOOKUP(I68,BD_Spec!$A$1:$M$23028,7,FALSE)</f>
        <v>Línea_250cc</v>
      </c>
      <c r="S68" s="55" t="str">
        <f>+VLOOKUP(I68,BD_Spec!$A$1:$M$23028,8,FALSE)</f>
        <v>Frasco</v>
      </c>
      <c r="T68" s="55">
        <f>+Tabla6[[#This Row],[Acum. real]]-Tabla6[[#This Row],[Avance SAP]]</f>
        <v>0</v>
      </c>
    </row>
    <row r="69" spans="1:20">
      <c r="A69" s="58">
        <v>17</v>
      </c>
      <c r="B69" s="53" t="s">
        <v>8734</v>
      </c>
      <c r="C69" s="53" t="s">
        <v>8735</v>
      </c>
      <c r="D69" s="53">
        <v>3921</v>
      </c>
      <c r="E69" s="53">
        <v>4</v>
      </c>
      <c r="F69" s="53" t="s">
        <v>1038</v>
      </c>
      <c r="G69" s="53" t="s">
        <v>8477</v>
      </c>
      <c r="H69" s="53">
        <v>3</v>
      </c>
      <c r="I69" s="53">
        <v>2310230030</v>
      </c>
      <c r="J69" s="54" t="s">
        <v>205</v>
      </c>
      <c r="K69" s="55">
        <v>190000</v>
      </c>
      <c r="L69" s="55">
        <v>190000</v>
      </c>
      <c r="M69" s="55">
        <v>13091</v>
      </c>
      <c r="N69" s="55">
        <v>59455</v>
      </c>
      <c r="O69" s="55">
        <v>52970</v>
      </c>
      <c r="P69" s="55">
        <v>191000</v>
      </c>
      <c r="Q69" s="56">
        <f t="shared" si="1"/>
        <v>0.89092591035236735</v>
      </c>
      <c r="R69" s="53" t="str">
        <f>+VLOOKUP(I69,BD_Spec!$A$1:$M$23028,7,FALSE)</f>
        <v>Línea_Cola</v>
      </c>
      <c r="S69" s="55" t="str">
        <f>+VLOOKUP(I69,BD_Spec!$A$1:$M$23028,8,FALSE)</f>
        <v>Frasco</v>
      </c>
      <c r="T69" s="55">
        <f>+Tabla6[[#This Row],[Acum. real]]-Tabla6[[#This Row],[Avance SAP]]</f>
        <v>1000</v>
      </c>
    </row>
    <row r="70" spans="1:20">
      <c r="A70" s="58">
        <v>18</v>
      </c>
      <c r="B70" s="53" t="s">
        <v>8736</v>
      </c>
      <c r="C70" s="53" t="s">
        <v>8737</v>
      </c>
      <c r="D70" s="53">
        <v>3921</v>
      </c>
      <c r="E70" s="53">
        <v>4</v>
      </c>
      <c r="F70" s="53" t="s">
        <v>1038</v>
      </c>
      <c r="G70" s="53" t="s">
        <v>8477</v>
      </c>
      <c r="H70" s="53">
        <v>3</v>
      </c>
      <c r="I70" s="53">
        <v>2310230030</v>
      </c>
      <c r="J70" s="54" t="s">
        <v>205</v>
      </c>
      <c r="K70" s="55">
        <v>190000</v>
      </c>
      <c r="L70" s="55">
        <v>190000</v>
      </c>
      <c r="M70" s="55">
        <v>13091</v>
      </c>
      <c r="N70" s="55">
        <v>26182</v>
      </c>
      <c r="O70" s="55">
        <v>25300</v>
      </c>
      <c r="P70" s="55">
        <v>191000</v>
      </c>
      <c r="Q70" s="56">
        <f t="shared" si="1"/>
        <v>0.96631273393934769</v>
      </c>
      <c r="R70" s="53" t="str">
        <f>+VLOOKUP(I70,BD_Spec!$A$1:$M$23028,7,FALSE)</f>
        <v>Línea_Cola</v>
      </c>
      <c r="S70" s="55" t="str">
        <f>+VLOOKUP(I70,BD_Spec!$A$1:$M$23028,8,FALSE)</f>
        <v>Frasco</v>
      </c>
      <c r="T70" s="55">
        <f>+Tabla6[[#This Row],[Acum. real]]-Tabla6[[#This Row],[Avance SAP]]</f>
        <v>1000</v>
      </c>
    </row>
    <row r="71" spans="1:20">
      <c r="A71" s="58">
        <v>18</v>
      </c>
      <c r="B71" s="53" t="s">
        <v>8736</v>
      </c>
      <c r="C71" s="53" t="s">
        <v>8737</v>
      </c>
      <c r="D71" s="53">
        <v>4144</v>
      </c>
      <c r="E71" s="53">
        <v>4</v>
      </c>
      <c r="F71" s="53" t="s">
        <v>1038</v>
      </c>
      <c r="G71" s="53" t="s">
        <v>8477</v>
      </c>
      <c r="H71" s="53">
        <v>1</v>
      </c>
      <c r="I71" s="53">
        <v>2310230030</v>
      </c>
      <c r="J71" s="54" t="s">
        <v>205</v>
      </c>
      <c r="K71" s="55">
        <v>25000</v>
      </c>
      <c r="L71" s="55">
        <v>25000</v>
      </c>
      <c r="M71" s="55">
        <v>13091</v>
      </c>
      <c r="N71" s="55">
        <v>26182</v>
      </c>
      <c r="O71" s="55">
        <v>24600</v>
      </c>
      <c r="P71" s="55">
        <v>24600</v>
      </c>
      <c r="Q71" s="56">
        <f t="shared" si="1"/>
        <v>0.93957680849438541</v>
      </c>
      <c r="R71" s="53" t="str">
        <f>+VLOOKUP(I71,BD_Spec!$A$1:$M$23028,7,FALSE)</f>
        <v>Línea_Cola</v>
      </c>
      <c r="S71" s="55" t="str">
        <f>+VLOOKUP(I71,BD_Spec!$A$1:$M$23028,8,FALSE)</f>
        <v>Frasco</v>
      </c>
      <c r="T71" s="60">
        <f>+Tabla6[[#This Row],[Acum. real]]-Tabla6[[#This Row],[Avance SAP]]</f>
        <v>-400</v>
      </c>
    </row>
    <row r="72" spans="1:20">
      <c r="A72" s="58">
        <v>19</v>
      </c>
      <c r="B72" s="53" t="s">
        <v>8824</v>
      </c>
      <c r="C72" s="53" t="s">
        <v>8825</v>
      </c>
      <c r="D72" s="53">
        <v>4123</v>
      </c>
      <c r="E72" s="53">
        <v>5</v>
      </c>
      <c r="F72" s="53" t="s">
        <v>1008</v>
      </c>
      <c r="G72" s="53" t="s">
        <v>8477</v>
      </c>
      <c r="H72" s="53">
        <v>1</v>
      </c>
      <c r="I72" s="62">
        <v>2310160062</v>
      </c>
      <c r="J72" s="54" t="s">
        <v>671</v>
      </c>
      <c r="K72" s="55">
        <v>198600</v>
      </c>
      <c r="L72" s="55">
        <v>0</v>
      </c>
      <c r="M72" s="55">
        <v>69120</v>
      </c>
      <c r="N72" s="55">
        <v>198600</v>
      </c>
      <c r="O72" s="55">
        <v>90950</v>
      </c>
      <c r="P72" s="55">
        <v>196450</v>
      </c>
      <c r="Q72" s="56">
        <f t="shared" ref="Q72:Q75" si="2">IFERROR(O72/N72,0)</f>
        <v>0.45795568982880164</v>
      </c>
      <c r="R72" s="62" t="str">
        <f>+VLOOKUP(I72,BD_Spec!$A$1:$M$23028,7,FALSE)</f>
        <v>Línea_036</v>
      </c>
      <c r="S72" s="55" t="str">
        <f>+VLOOKUP(I72,BD_Spec!$A$1:$M$23028,8,FALSE)</f>
        <v>Tapa</v>
      </c>
      <c r="T72" s="55">
        <f>+Tabla6[[#This Row],[Acum. real]]-Tabla6[[#This Row],[Avance SAP]]</f>
        <v>196450</v>
      </c>
    </row>
    <row r="73" spans="1:20">
      <c r="A73" s="58">
        <v>19</v>
      </c>
      <c r="B73" s="53" t="s">
        <v>8824</v>
      </c>
      <c r="C73" s="53" t="s">
        <v>8825</v>
      </c>
      <c r="D73" s="53">
        <v>4128</v>
      </c>
      <c r="E73" s="53">
        <v>5</v>
      </c>
      <c r="F73" s="53" t="s">
        <v>1008</v>
      </c>
      <c r="G73" s="53" t="s">
        <v>8477</v>
      </c>
      <c r="H73" s="53">
        <v>2</v>
      </c>
      <c r="I73" s="62">
        <v>2310160063</v>
      </c>
      <c r="J73" s="54" t="s">
        <v>669</v>
      </c>
      <c r="K73" s="55">
        <v>100000</v>
      </c>
      <c r="L73" s="55">
        <v>0</v>
      </c>
      <c r="M73" s="55">
        <v>69120</v>
      </c>
      <c r="N73" s="55">
        <v>100000</v>
      </c>
      <c r="O73" s="55">
        <v>0</v>
      </c>
      <c r="P73" s="55">
        <v>64800</v>
      </c>
      <c r="Q73" s="56">
        <f t="shared" si="2"/>
        <v>0</v>
      </c>
      <c r="R73" s="62" t="str">
        <f>+VLOOKUP(I73,BD_Spec!$A$1:$M$23028,7,FALSE)</f>
        <v>Línea_036</v>
      </c>
      <c r="S73" s="55" t="str">
        <f>+VLOOKUP(I73,BD_Spec!$A$1:$M$23028,8,FALSE)</f>
        <v>Tapa</v>
      </c>
      <c r="T73" s="55">
        <f>+Tabla6[[#This Row],[Acum. real]]-Tabla6[[#This Row],[Avance SAP]]</f>
        <v>64800</v>
      </c>
    </row>
    <row r="74" spans="1:20">
      <c r="A74" s="58">
        <v>19</v>
      </c>
      <c r="B74" s="53" t="s">
        <v>8824</v>
      </c>
      <c r="C74" s="53" t="s">
        <v>8825</v>
      </c>
      <c r="D74" s="53">
        <v>4125</v>
      </c>
      <c r="E74" s="53">
        <v>5</v>
      </c>
      <c r="F74" s="53" t="s">
        <v>1008</v>
      </c>
      <c r="G74" s="53" t="s">
        <v>8477</v>
      </c>
      <c r="H74" s="53">
        <v>3</v>
      </c>
      <c r="I74" s="62">
        <v>2310160064</v>
      </c>
      <c r="J74" s="54" t="s">
        <v>666</v>
      </c>
      <c r="K74" s="55">
        <v>109850</v>
      </c>
      <c r="L74" s="55">
        <v>0</v>
      </c>
      <c r="M74" s="55">
        <v>69120</v>
      </c>
      <c r="N74" s="55">
        <v>47000</v>
      </c>
      <c r="O74" s="55">
        <v>0</v>
      </c>
      <c r="P74" s="72">
        <v>109850</v>
      </c>
      <c r="Q74" s="56">
        <f t="shared" si="2"/>
        <v>0</v>
      </c>
      <c r="R74" s="62" t="str">
        <f>+VLOOKUP(I74,BD_Spec!$A$1:$M$23028,7,FALSE)</f>
        <v>Línea_036</v>
      </c>
      <c r="S74" s="55" t="str">
        <f>+VLOOKUP(I74,BD_Spec!$A$1:$M$23028,8,FALSE)</f>
        <v>Tapa</v>
      </c>
      <c r="T74" s="55">
        <f>+Tabla6[[#This Row],[Acum. real]]-Tabla6[[#This Row],[Avance SAP]]</f>
        <v>109850</v>
      </c>
    </row>
    <row r="75" spans="1:20">
      <c r="A75" s="64">
        <v>20</v>
      </c>
      <c r="B75" s="65" t="s">
        <v>8826</v>
      </c>
      <c r="C75" s="65" t="s">
        <v>8827</v>
      </c>
      <c r="D75" s="65">
        <v>4125</v>
      </c>
      <c r="E75" s="65">
        <v>5</v>
      </c>
      <c r="F75" s="65" t="s">
        <v>1008</v>
      </c>
      <c r="G75" s="65" t="s">
        <v>8477</v>
      </c>
      <c r="H75" s="65">
        <v>3</v>
      </c>
      <c r="I75" s="66">
        <v>2310160064</v>
      </c>
      <c r="J75" s="67" t="s">
        <v>666</v>
      </c>
      <c r="K75" s="60">
        <v>109850</v>
      </c>
      <c r="L75" s="60">
        <v>0</v>
      </c>
      <c r="M75" s="60">
        <v>69120</v>
      </c>
      <c r="N75" s="60">
        <v>53000</v>
      </c>
      <c r="O75" s="60">
        <v>109850</v>
      </c>
      <c r="P75" s="60">
        <v>109850</v>
      </c>
      <c r="Q75" s="68">
        <f t="shared" si="2"/>
        <v>2.0726415094339621</v>
      </c>
      <c r="R75" s="66" t="str">
        <f>+VLOOKUP(I75,BD_Spec!$A$1:$M$23028,7,FALSE)</f>
        <v>Línea_036</v>
      </c>
      <c r="S75" s="60" t="str">
        <f>+VLOOKUP(I75,BD_Spec!$A$1:$M$23028,8,FALSE)</f>
        <v>Tapa</v>
      </c>
      <c r="T75" s="60">
        <f>+Tabla6[[#This Row],[Acum. real]]-Tabla6[[#This Row],[Avance SAP]]</f>
        <v>109850</v>
      </c>
    </row>
    <row r="76" spans="1:20">
      <c r="A76" s="64">
        <v>19</v>
      </c>
      <c r="B76" s="65" t="s">
        <v>8824</v>
      </c>
      <c r="C76" s="65" t="s">
        <v>8825</v>
      </c>
      <c r="D76" s="65">
        <v>4139</v>
      </c>
      <c r="E76" s="65">
        <v>5</v>
      </c>
      <c r="F76" s="65" t="s">
        <v>1026</v>
      </c>
      <c r="G76" s="65" t="s">
        <v>8477</v>
      </c>
      <c r="H76" s="65">
        <v>0</v>
      </c>
      <c r="I76" s="66">
        <v>2310230097</v>
      </c>
      <c r="J76" s="67" t="s">
        <v>11</v>
      </c>
      <c r="K76" s="60">
        <v>93000</v>
      </c>
      <c r="L76" s="60">
        <v>0</v>
      </c>
      <c r="M76" s="60">
        <v>44205</v>
      </c>
      <c r="N76" s="60">
        <v>0</v>
      </c>
      <c r="O76" s="60">
        <v>15220</v>
      </c>
      <c r="P76" s="60">
        <v>86400</v>
      </c>
      <c r="Q76" s="68">
        <f>IFERROR(O76/N76,0)</f>
        <v>0</v>
      </c>
      <c r="R76" s="66" t="str">
        <f>+VLOOKUP(I76,BD_Spec!$A$1:$M$23028,7,FALSE)</f>
        <v>Línea_30cc</v>
      </c>
      <c r="S76" s="60" t="str">
        <f>+VLOOKUP(I76,BD_Spec!$A$1:$M$23028,8,FALSE)</f>
        <v>Frasco PLK</v>
      </c>
      <c r="T76" s="60">
        <f>+Tabla6[[#This Row],[Acum. real]]-Tabla6[[#This Row],[Avance SAP]]</f>
        <v>86400</v>
      </c>
    </row>
    <row r="77" spans="1:20">
      <c r="A77" s="58">
        <v>19</v>
      </c>
      <c r="B77" s="53" t="s">
        <v>8824</v>
      </c>
      <c r="C77" s="53" t="s">
        <v>8825</v>
      </c>
      <c r="D77" s="53">
        <v>4055</v>
      </c>
      <c r="E77" s="53">
        <v>5</v>
      </c>
      <c r="F77" s="53" t="s">
        <v>1007</v>
      </c>
      <c r="G77" s="53" t="s">
        <v>8477</v>
      </c>
      <c r="H77" s="53">
        <v>1</v>
      </c>
      <c r="I77" s="62">
        <v>2310230101</v>
      </c>
      <c r="J77" s="54" t="s">
        <v>330</v>
      </c>
      <c r="K77" s="55">
        <v>400000</v>
      </c>
      <c r="L77" s="55">
        <v>0</v>
      </c>
      <c r="M77" s="55">
        <v>42843</v>
      </c>
      <c r="N77" s="55">
        <v>214215</v>
      </c>
      <c r="O77" s="55">
        <v>114240</v>
      </c>
      <c r="P77" s="55">
        <v>291850</v>
      </c>
      <c r="Q77" s="56">
        <f t="shared" ref="Q77:Q84" si="3">IFERROR(O77/N77,0)</f>
        <v>0.533295987675933</v>
      </c>
      <c r="R77" s="62" t="str">
        <f>+VLOOKUP(I77,BD_Spec!$A$1:$M$23028,7,FALSE)</f>
        <v>Línea_20cc</v>
      </c>
      <c r="S77" s="55" t="str">
        <f>+VLOOKUP(I77,BD_Spec!$A$1:$M$23028,8,FALSE)</f>
        <v>Frasco 20cc</v>
      </c>
      <c r="T77" s="55">
        <f>+Tabla6[[#This Row],[Acum. real]]-Tabla6[[#This Row],[Avance SAP]]</f>
        <v>291850</v>
      </c>
    </row>
    <row r="78" spans="1:20">
      <c r="A78" s="58">
        <v>20</v>
      </c>
      <c r="B78" s="53" t="s">
        <v>8826</v>
      </c>
      <c r="C78" s="53" t="s">
        <v>8827</v>
      </c>
      <c r="D78" s="53">
        <v>4055</v>
      </c>
      <c r="E78" s="53">
        <v>5</v>
      </c>
      <c r="F78" s="53" t="s">
        <v>1007</v>
      </c>
      <c r="G78" s="53" t="s">
        <v>8477</v>
      </c>
      <c r="H78" s="53">
        <v>1</v>
      </c>
      <c r="I78" s="62">
        <v>2310230101</v>
      </c>
      <c r="J78" s="54" t="s">
        <v>330</v>
      </c>
      <c r="K78" s="55">
        <v>400000</v>
      </c>
      <c r="L78" s="55">
        <v>0</v>
      </c>
      <c r="M78" s="55">
        <v>42843</v>
      </c>
      <c r="N78" s="55">
        <v>214215</v>
      </c>
      <c r="O78" s="55">
        <v>177610</v>
      </c>
      <c r="P78" s="55">
        <v>291850</v>
      </c>
      <c r="Q78" s="56">
        <f t="shared" si="3"/>
        <v>0.82912027635786478</v>
      </c>
      <c r="R78" s="62" t="str">
        <f>+VLOOKUP(I78,BD_Spec!$A$1:$M$23028,7,FALSE)</f>
        <v>Línea_20cc</v>
      </c>
      <c r="S78" s="55" t="str">
        <f>+VLOOKUP(I78,BD_Spec!$A$1:$M$23028,8,FALSE)</f>
        <v>Frasco 20cc</v>
      </c>
      <c r="T78" s="55">
        <f>+Tabla6[[#This Row],[Acum. real]]-Tabla6[[#This Row],[Avance SAP]]</f>
        <v>291850</v>
      </c>
    </row>
    <row r="79" spans="1:20">
      <c r="A79" s="58">
        <v>19</v>
      </c>
      <c r="B79" s="53" t="s">
        <v>8824</v>
      </c>
      <c r="C79" s="53" t="s">
        <v>8825</v>
      </c>
      <c r="D79" s="53">
        <v>4057</v>
      </c>
      <c r="E79" s="53">
        <v>5</v>
      </c>
      <c r="F79" s="53" t="s">
        <v>1015</v>
      </c>
      <c r="G79" s="53" t="s">
        <v>8477</v>
      </c>
      <c r="H79" s="53">
        <v>0</v>
      </c>
      <c r="I79" s="62">
        <v>2310090524</v>
      </c>
      <c r="J79" s="54" t="s">
        <v>236</v>
      </c>
      <c r="K79" s="55">
        <v>200000</v>
      </c>
      <c r="L79" s="55">
        <v>0</v>
      </c>
      <c r="M79" s="55">
        <v>68845</v>
      </c>
      <c r="N79" s="55">
        <v>200000</v>
      </c>
      <c r="O79" s="55">
        <v>86560</v>
      </c>
      <c r="P79" s="55">
        <v>229900</v>
      </c>
      <c r="Q79" s="56">
        <f t="shared" si="3"/>
        <v>0.43280000000000002</v>
      </c>
      <c r="R79" s="62" t="str">
        <f>+VLOOKUP(I79,BD_Spec!$A$1:$M$23028,7,FALSE)</f>
        <v>Línea_042</v>
      </c>
      <c r="S79" s="55" t="str">
        <f>+VLOOKUP(I79,BD_Spec!$A$1:$M$23028,8,FALSE)</f>
        <v>Barril</v>
      </c>
      <c r="T79" s="55">
        <f>+Tabla6[[#This Row],[Acum. real]]-Tabla6[[#This Row],[Avance SAP]]</f>
        <v>229900</v>
      </c>
    </row>
    <row r="80" spans="1:20">
      <c r="A80" s="58">
        <v>19</v>
      </c>
      <c r="B80" s="53" t="s">
        <v>8824</v>
      </c>
      <c r="C80" s="53" t="s">
        <v>8825</v>
      </c>
      <c r="D80" s="53">
        <v>4059</v>
      </c>
      <c r="E80" s="53">
        <v>5</v>
      </c>
      <c r="F80" s="53" t="s">
        <v>1015</v>
      </c>
      <c r="G80" s="53" t="s">
        <v>8477</v>
      </c>
      <c r="H80" s="53">
        <v>1</v>
      </c>
      <c r="I80" s="62">
        <v>2310090461</v>
      </c>
      <c r="J80" s="54" t="s">
        <v>925</v>
      </c>
      <c r="K80" s="55">
        <v>141400</v>
      </c>
      <c r="L80" s="55">
        <v>0</v>
      </c>
      <c r="M80" s="55">
        <v>68845</v>
      </c>
      <c r="N80" s="55">
        <v>144225</v>
      </c>
      <c r="O80" s="55">
        <v>0</v>
      </c>
      <c r="P80" s="55">
        <v>141400</v>
      </c>
      <c r="Q80" s="56">
        <f t="shared" si="3"/>
        <v>0</v>
      </c>
      <c r="R80" s="62" t="str">
        <f>+VLOOKUP(I80,BD_Spec!$A$1:$M$23028,7,FALSE)</f>
        <v>Línea_042</v>
      </c>
      <c r="S80" s="55" t="str">
        <f>+VLOOKUP(I80,BD_Spec!$A$1:$M$23028,8,FALSE)</f>
        <v>Barril</v>
      </c>
      <c r="T80" s="55">
        <f>+Tabla6[[#This Row],[Acum. real]]-Tabla6[[#This Row],[Avance SAP]]</f>
        <v>141400</v>
      </c>
    </row>
    <row r="81" spans="1:20">
      <c r="A81" s="58">
        <v>20</v>
      </c>
      <c r="B81" s="53" t="s">
        <v>8826</v>
      </c>
      <c r="C81" s="53" t="s">
        <v>8827</v>
      </c>
      <c r="D81" s="53">
        <v>4059</v>
      </c>
      <c r="E81" s="53">
        <v>5</v>
      </c>
      <c r="F81" s="53" t="s">
        <v>1015</v>
      </c>
      <c r="G81" s="53" t="s">
        <v>8477</v>
      </c>
      <c r="H81" s="53">
        <v>1</v>
      </c>
      <c r="I81" s="62">
        <v>2310090461</v>
      </c>
      <c r="J81" s="54" t="s">
        <v>925</v>
      </c>
      <c r="K81" s="55">
        <v>141400</v>
      </c>
      <c r="L81" s="55">
        <v>0</v>
      </c>
      <c r="M81" s="55">
        <v>68845</v>
      </c>
      <c r="N81" s="55"/>
      <c r="O81" s="55">
        <v>141400</v>
      </c>
      <c r="P81" s="55">
        <v>141400</v>
      </c>
      <c r="Q81" s="56">
        <f t="shared" si="3"/>
        <v>0</v>
      </c>
      <c r="R81" s="62" t="str">
        <f>+VLOOKUP(I81,BD_Spec!$A$1:$M$23028,7,FALSE)</f>
        <v>Línea_042</v>
      </c>
      <c r="S81" s="55" t="str">
        <f>+VLOOKUP(I81,BD_Spec!$A$1:$M$23028,8,FALSE)</f>
        <v>Barril</v>
      </c>
      <c r="T81" s="55">
        <f>+Tabla6[[#This Row],[Acum. real]]-Tabla6[[#This Row],[Avance SAP]]</f>
        <v>141400</v>
      </c>
    </row>
    <row r="82" spans="1:20">
      <c r="A82" s="58">
        <v>20</v>
      </c>
      <c r="B82" s="53" t="s">
        <v>8826</v>
      </c>
      <c r="C82" s="53" t="s">
        <v>8827</v>
      </c>
      <c r="D82" s="53">
        <v>4060</v>
      </c>
      <c r="E82" s="53">
        <v>5</v>
      </c>
      <c r="F82" s="53" t="s">
        <v>1015</v>
      </c>
      <c r="G82" s="53" t="s">
        <v>8477</v>
      </c>
      <c r="H82" s="53">
        <v>2</v>
      </c>
      <c r="I82" s="62">
        <v>2310090466</v>
      </c>
      <c r="J82" s="54" t="s">
        <v>923</v>
      </c>
      <c r="K82" s="55">
        <v>100000</v>
      </c>
      <c r="L82" s="55">
        <v>0</v>
      </c>
      <c r="M82" s="55">
        <v>68845</v>
      </c>
      <c r="N82" s="55">
        <v>100000</v>
      </c>
      <c r="O82" s="55">
        <v>7440</v>
      </c>
      <c r="P82" s="55">
        <v>7440</v>
      </c>
      <c r="Q82" s="56">
        <f t="shared" si="3"/>
        <v>7.4399999999999994E-2</v>
      </c>
      <c r="R82" s="62" t="str">
        <f>+VLOOKUP(I82,BD_Spec!$A$1:$M$23028,7,FALSE)</f>
        <v>Línea_042</v>
      </c>
      <c r="S82" s="55" t="str">
        <f>+VLOOKUP(I82,BD_Spec!$A$1:$M$23028,8,FALSE)</f>
        <v>Barril</v>
      </c>
      <c r="T82" s="55">
        <f>+Tabla6[[#This Row],[Acum. real]]-Tabla6[[#This Row],[Avance SAP]]</f>
        <v>7440</v>
      </c>
    </row>
    <row r="83" spans="1:20">
      <c r="A83" s="58">
        <v>20</v>
      </c>
      <c r="B83" s="53" t="s">
        <v>8826</v>
      </c>
      <c r="C83" s="53" t="s">
        <v>8827</v>
      </c>
      <c r="D83" s="53">
        <v>4061</v>
      </c>
      <c r="E83" s="53">
        <v>5</v>
      </c>
      <c r="F83" s="53" t="s">
        <v>1015</v>
      </c>
      <c r="G83" s="53" t="s">
        <v>8477</v>
      </c>
      <c r="H83" s="53">
        <v>3</v>
      </c>
      <c r="I83" s="62">
        <v>2310090464</v>
      </c>
      <c r="J83" s="54" t="s">
        <v>814</v>
      </c>
      <c r="K83" s="55">
        <v>100000</v>
      </c>
      <c r="L83" s="55">
        <v>0</v>
      </c>
      <c r="M83" s="55">
        <v>68845</v>
      </c>
      <c r="N83" s="55">
        <v>100000</v>
      </c>
      <c r="O83" s="55">
        <v>0</v>
      </c>
      <c r="P83" s="55">
        <v>0</v>
      </c>
      <c r="Q83" s="56">
        <f t="shared" si="3"/>
        <v>0</v>
      </c>
      <c r="R83" s="62" t="str">
        <f>+VLOOKUP(I83,BD_Spec!$A$1:$M$23028,7,FALSE)</f>
        <v>Línea_042</v>
      </c>
      <c r="S83" s="55" t="str">
        <f>+VLOOKUP(I83,BD_Spec!$A$1:$M$23028,8,FALSE)</f>
        <v>Barril</v>
      </c>
      <c r="T83" s="55">
        <f>+Tabla6[[#This Row],[Acum. real]]-Tabla6[[#This Row],[Avance SAP]]</f>
        <v>0</v>
      </c>
    </row>
    <row r="84" spans="1:20">
      <c r="A84" s="64">
        <v>20</v>
      </c>
      <c r="B84" s="65" t="s">
        <v>8826</v>
      </c>
      <c r="C84" s="65" t="s">
        <v>8827</v>
      </c>
      <c r="D84" s="65">
        <v>4062</v>
      </c>
      <c r="E84" s="65">
        <v>5</v>
      </c>
      <c r="F84" s="65" t="s">
        <v>1015</v>
      </c>
      <c r="G84" s="65" t="s">
        <v>8477</v>
      </c>
      <c r="H84" s="65">
        <v>4</v>
      </c>
      <c r="I84" s="66">
        <v>2310090459</v>
      </c>
      <c r="J84" s="67" t="s">
        <v>18</v>
      </c>
      <c r="K84" s="60">
        <v>140000</v>
      </c>
      <c r="L84" s="60">
        <v>0</v>
      </c>
      <c r="M84" s="60">
        <v>68845</v>
      </c>
      <c r="N84" s="60">
        <v>144225</v>
      </c>
      <c r="O84" s="60">
        <v>0</v>
      </c>
      <c r="P84" s="60">
        <v>0</v>
      </c>
      <c r="Q84" s="68">
        <f t="shared" si="3"/>
        <v>0</v>
      </c>
      <c r="R84" s="66" t="str">
        <f>+VLOOKUP(I84,BD_Spec!$A$1:$M$23028,7,FALSE)</f>
        <v>Línea_042</v>
      </c>
      <c r="S84" s="60" t="str">
        <f>+VLOOKUP(I84,BD_Spec!$A$1:$M$23028,8,FALSE)</f>
        <v>Barril</v>
      </c>
      <c r="T84" s="60">
        <f>+Tabla6[[#This Row],[Acum. real]]-Tabla6[[#This Row],[Avance SAP]]</f>
        <v>0</v>
      </c>
    </row>
    <row r="85" spans="1:20">
      <c r="A85" s="58">
        <v>19</v>
      </c>
      <c r="B85" s="53" t="s">
        <v>8824</v>
      </c>
      <c r="C85" s="53" t="s">
        <v>8825</v>
      </c>
      <c r="D85" s="53">
        <v>3860</v>
      </c>
      <c r="E85" s="53">
        <v>5</v>
      </c>
      <c r="F85" s="53" t="s">
        <v>994</v>
      </c>
      <c r="G85" s="53" t="s">
        <v>8477</v>
      </c>
      <c r="H85" s="53">
        <v>7</v>
      </c>
      <c r="I85" s="62">
        <v>2310090439</v>
      </c>
      <c r="J85" s="54" t="s">
        <v>313</v>
      </c>
      <c r="K85" s="55">
        <v>226740</v>
      </c>
      <c r="L85" s="55">
        <v>0</v>
      </c>
      <c r="M85" s="55">
        <v>98743</v>
      </c>
      <c r="N85" s="55">
        <v>209615</v>
      </c>
      <c r="O85" s="55">
        <v>209615</v>
      </c>
      <c r="P85" s="55">
        <v>226785</v>
      </c>
      <c r="Q85" s="56">
        <f t="shared" ref="Q85:Q90" si="4">IFERROR(O85/N85,0)</f>
        <v>1</v>
      </c>
      <c r="R85" s="62" t="str">
        <f>+VLOOKUP(I85,BD_Spec!$A$1:$M$23028,7,FALSE)</f>
        <v>Línea_045</v>
      </c>
      <c r="S85" s="55" t="str">
        <f>+VLOOKUP(I85,BD_Spec!$A$1:$M$23028,8,FALSE)</f>
        <v>Barril</v>
      </c>
      <c r="T85" s="55">
        <f>+Tabla6[[#This Row],[Acum. real]]-Tabla6[[#This Row],[Avance SAP]]</f>
        <v>226785</v>
      </c>
    </row>
    <row r="86" spans="1:20">
      <c r="A86" s="58">
        <v>19</v>
      </c>
      <c r="B86" s="53" t="s">
        <v>8824</v>
      </c>
      <c r="C86" s="53" t="s">
        <v>8825</v>
      </c>
      <c r="D86" s="53">
        <v>3866</v>
      </c>
      <c r="E86" s="53">
        <v>5</v>
      </c>
      <c r="F86" s="53" t="s">
        <v>994</v>
      </c>
      <c r="G86" s="53" t="s">
        <v>8477</v>
      </c>
      <c r="H86" s="53">
        <v>8</v>
      </c>
      <c r="I86" s="62">
        <v>2310090445</v>
      </c>
      <c r="J86" s="54" t="s">
        <v>22</v>
      </c>
      <c r="K86" s="55">
        <v>242700</v>
      </c>
      <c r="L86" s="55">
        <v>0</v>
      </c>
      <c r="M86" s="55">
        <v>98743</v>
      </c>
      <c r="N86" s="55">
        <v>237000</v>
      </c>
      <c r="O86" s="55">
        <v>237000</v>
      </c>
      <c r="P86" s="55">
        <v>243300</v>
      </c>
      <c r="Q86" s="56">
        <f t="shared" si="4"/>
        <v>1</v>
      </c>
      <c r="R86" s="62" t="str">
        <f>+VLOOKUP(I86,BD_Spec!$A$1:$M$23028,7,FALSE)</f>
        <v>Línea_045</v>
      </c>
      <c r="S86" s="55" t="str">
        <f>+VLOOKUP(I86,BD_Spec!$A$1:$M$23028,8,FALSE)</f>
        <v>Barril</v>
      </c>
      <c r="T86" s="55">
        <f>+Tabla6[[#This Row],[Acum. real]]-Tabla6[[#This Row],[Avance SAP]]</f>
        <v>243300</v>
      </c>
    </row>
    <row r="87" spans="1:20">
      <c r="A87" s="58">
        <v>19</v>
      </c>
      <c r="B87" s="53" t="s">
        <v>8824</v>
      </c>
      <c r="C87" s="53" t="s">
        <v>8825</v>
      </c>
      <c r="D87" s="53">
        <v>3863</v>
      </c>
      <c r="E87" s="53">
        <v>5</v>
      </c>
      <c r="F87" s="53" t="s">
        <v>994</v>
      </c>
      <c r="G87" s="53" t="s">
        <v>8477</v>
      </c>
      <c r="H87" s="53">
        <v>9</v>
      </c>
      <c r="I87" s="62">
        <v>2310090442</v>
      </c>
      <c r="J87" s="54" t="s">
        <v>23</v>
      </c>
      <c r="K87" s="55">
        <v>243100</v>
      </c>
      <c r="L87" s="55">
        <v>0</v>
      </c>
      <c r="M87" s="55">
        <v>98743</v>
      </c>
      <c r="N87" s="55">
        <v>47100</v>
      </c>
      <c r="O87" s="55">
        <v>0</v>
      </c>
      <c r="P87" s="55">
        <v>243360</v>
      </c>
      <c r="Q87" s="56">
        <f t="shared" si="4"/>
        <v>0</v>
      </c>
      <c r="R87" s="62" t="str">
        <f>+VLOOKUP(I87,BD_Spec!$A$1:$M$23028,7,FALSE)</f>
        <v>Línea_045</v>
      </c>
      <c r="S87" s="55" t="str">
        <f>+VLOOKUP(I87,BD_Spec!$A$1:$M$23028,8,FALSE)</f>
        <v>Barril</v>
      </c>
      <c r="T87" s="55">
        <f>+Tabla6[[#This Row],[Acum. real]]-Tabla6[[#This Row],[Avance SAP]]</f>
        <v>243360</v>
      </c>
    </row>
    <row r="88" spans="1:20">
      <c r="A88" s="58">
        <v>20</v>
      </c>
      <c r="B88" s="53" t="s">
        <v>8826</v>
      </c>
      <c r="C88" s="53" t="s">
        <v>8827</v>
      </c>
      <c r="D88" s="53">
        <v>3863</v>
      </c>
      <c r="E88" s="53">
        <v>5</v>
      </c>
      <c r="F88" s="53" t="s">
        <v>994</v>
      </c>
      <c r="G88" s="53" t="s">
        <v>8477</v>
      </c>
      <c r="H88" s="53">
        <v>9</v>
      </c>
      <c r="I88" s="62">
        <v>2310090442</v>
      </c>
      <c r="J88" s="54" t="s">
        <v>23</v>
      </c>
      <c r="K88" s="55">
        <v>243100</v>
      </c>
      <c r="L88" s="55">
        <v>0</v>
      </c>
      <c r="M88" s="55">
        <v>98743</v>
      </c>
      <c r="N88" s="55">
        <v>243360</v>
      </c>
      <c r="O88" s="55">
        <v>243360</v>
      </c>
      <c r="P88" s="55">
        <v>243360</v>
      </c>
      <c r="Q88" s="56">
        <f t="shared" si="4"/>
        <v>1</v>
      </c>
      <c r="R88" s="62" t="str">
        <f>+VLOOKUP(I88,BD_Spec!$A$1:$M$23028,7,FALSE)</f>
        <v>Línea_045</v>
      </c>
      <c r="S88" s="55" t="str">
        <f>+VLOOKUP(I88,BD_Spec!$A$1:$M$23028,8,FALSE)</f>
        <v>Barril</v>
      </c>
      <c r="T88" s="55">
        <f>+Tabla6[[#This Row],[Acum. real]]-Tabla6[[#This Row],[Avance SAP]]</f>
        <v>243360</v>
      </c>
    </row>
    <row r="89" spans="1:20">
      <c r="A89" s="58">
        <v>20</v>
      </c>
      <c r="B89" s="53" t="s">
        <v>8826</v>
      </c>
      <c r="C89" s="53" t="s">
        <v>8827</v>
      </c>
      <c r="D89" s="53">
        <v>3871</v>
      </c>
      <c r="E89" s="53">
        <v>5</v>
      </c>
      <c r="F89" s="53" t="s">
        <v>994</v>
      </c>
      <c r="G89" s="53" t="s">
        <v>8477</v>
      </c>
      <c r="H89" s="53">
        <v>10</v>
      </c>
      <c r="I89" s="62">
        <v>2310090507</v>
      </c>
      <c r="J89" s="54" t="s">
        <v>494</v>
      </c>
      <c r="K89" s="55">
        <v>345000</v>
      </c>
      <c r="L89" s="55">
        <v>0</v>
      </c>
      <c r="M89" s="55">
        <v>98743</v>
      </c>
      <c r="N89" s="55">
        <v>250355</v>
      </c>
      <c r="O89" s="55">
        <v>253370</v>
      </c>
      <c r="P89" s="55">
        <v>253370</v>
      </c>
      <c r="Q89" s="56">
        <f t="shared" si="4"/>
        <v>1.0120428990833017</v>
      </c>
      <c r="R89" s="62" t="str">
        <f>+VLOOKUP(I89,BD_Spec!$A$1:$M$23028,7,FALSE)</f>
        <v>Línea_045</v>
      </c>
      <c r="S89" s="55" t="str">
        <f>+VLOOKUP(I89,BD_Spec!$A$1:$M$23028,8,FALSE)</f>
        <v>Barril</v>
      </c>
      <c r="T89" s="55">
        <f>+Tabla6[[#This Row],[Acum. real]]-Tabla6[[#This Row],[Avance SAP]]</f>
        <v>253370</v>
      </c>
    </row>
    <row r="90" spans="1:20">
      <c r="A90" s="64">
        <v>20</v>
      </c>
      <c r="B90" s="65" t="s">
        <v>8826</v>
      </c>
      <c r="C90" s="65" t="s">
        <v>8827</v>
      </c>
      <c r="D90" s="65">
        <v>3865</v>
      </c>
      <c r="E90" s="65">
        <v>5</v>
      </c>
      <c r="F90" s="65" t="s">
        <v>994</v>
      </c>
      <c r="G90" s="65" t="s">
        <v>8477</v>
      </c>
      <c r="H90" s="65">
        <v>11</v>
      </c>
      <c r="I90" s="66">
        <v>2310090444</v>
      </c>
      <c r="J90" s="67" t="s">
        <v>326</v>
      </c>
      <c r="K90" s="60">
        <v>342000</v>
      </c>
      <c r="L90" s="60">
        <v>0</v>
      </c>
      <c r="M90" s="60">
        <v>98743</v>
      </c>
      <c r="N90" s="60"/>
      <c r="O90" s="60">
        <v>0</v>
      </c>
      <c r="P90" s="60">
        <v>0</v>
      </c>
      <c r="Q90" s="68">
        <f t="shared" si="4"/>
        <v>0</v>
      </c>
      <c r="R90" s="66" t="str">
        <f>+VLOOKUP(I90,BD_Spec!$A$1:$M$23028,7,FALSE)</f>
        <v>Línea_045</v>
      </c>
      <c r="S90" s="60" t="str">
        <f>+VLOOKUP(I90,BD_Spec!$A$1:$M$23028,8,FALSE)</f>
        <v>Barril</v>
      </c>
      <c r="T90" s="60">
        <f>+Tabla6[[#This Row],[Acum. real]]-Tabla6[[#This Row],[Avance SAP]]</f>
        <v>0</v>
      </c>
    </row>
    <row r="91" spans="1:20">
      <c r="A91" s="58">
        <v>19</v>
      </c>
      <c r="B91" s="53" t="s">
        <v>8824</v>
      </c>
      <c r="C91" s="53" t="s">
        <v>8825</v>
      </c>
      <c r="D91" s="53">
        <v>4053</v>
      </c>
      <c r="E91" s="53">
        <v>5</v>
      </c>
      <c r="F91" s="53" t="s">
        <v>8413</v>
      </c>
      <c r="G91" s="53" t="s">
        <v>8477</v>
      </c>
      <c r="H91" s="53">
        <v>2</v>
      </c>
      <c r="I91" s="62">
        <v>2310230002</v>
      </c>
      <c r="J91" s="54" t="s">
        <v>25</v>
      </c>
      <c r="K91" s="55">
        <v>700000</v>
      </c>
      <c r="L91" s="55">
        <v>0</v>
      </c>
      <c r="M91" s="55">
        <v>72800</v>
      </c>
      <c r="N91" s="55">
        <v>364000</v>
      </c>
      <c r="O91" s="55">
        <v>147360</v>
      </c>
      <c r="P91" s="55">
        <v>221480</v>
      </c>
      <c r="Q91" s="56">
        <f t="shared" ref="Q91:Q92" si="5">IFERROR(O91/N91,0)</f>
        <v>0.40483516483516485</v>
      </c>
      <c r="R91" s="62" t="str">
        <f>+VLOOKUP(I91,BD_Spec!$A$1:$M$23028,7,FALSE)</f>
        <v>Línea_30cc</v>
      </c>
      <c r="S91" s="55" t="str">
        <f>+VLOOKUP(I91,BD_Spec!$A$1:$M$23028,8,FALSE)</f>
        <v>Frasco</v>
      </c>
      <c r="T91" s="55">
        <f>+Tabla6[[#This Row],[Acum. real]]-Tabla6[[#This Row],[Avance SAP]]</f>
        <v>221480</v>
      </c>
    </row>
    <row r="92" spans="1:20">
      <c r="A92" s="64">
        <v>20</v>
      </c>
      <c r="B92" s="65" t="s">
        <v>8826</v>
      </c>
      <c r="C92" s="65" t="s">
        <v>8827</v>
      </c>
      <c r="D92" s="65">
        <v>4053</v>
      </c>
      <c r="E92" s="65">
        <v>5</v>
      </c>
      <c r="F92" s="65" t="s">
        <v>8413</v>
      </c>
      <c r="G92" s="65" t="s">
        <v>8477</v>
      </c>
      <c r="H92" s="65">
        <v>2</v>
      </c>
      <c r="I92" s="66">
        <v>2310230002</v>
      </c>
      <c r="J92" s="67" t="s">
        <v>25</v>
      </c>
      <c r="K92" s="60">
        <v>700000</v>
      </c>
      <c r="L92" s="60">
        <v>0</v>
      </c>
      <c r="M92" s="60">
        <v>72800</v>
      </c>
      <c r="N92" s="60">
        <v>364000</v>
      </c>
      <c r="O92" s="60">
        <v>74120</v>
      </c>
      <c r="P92" s="60">
        <v>221480</v>
      </c>
      <c r="Q92" s="68">
        <f t="shared" si="5"/>
        <v>0.20362637362637362</v>
      </c>
      <c r="R92" s="66" t="str">
        <f>+VLOOKUP(I92,BD_Spec!$A$1:$M$23028,7,FALSE)</f>
        <v>Línea_30cc</v>
      </c>
      <c r="S92" s="60" t="str">
        <f>+VLOOKUP(I92,BD_Spec!$A$1:$M$23028,8,FALSE)</f>
        <v>Frasco</v>
      </c>
      <c r="T92" s="60">
        <f>+Tabla6[[#This Row],[Acum. real]]-Tabla6[[#This Row],[Avance SAP]]</f>
        <v>221480</v>
      </c>
    </row>
    <row r="93" spans="1:20">
      <c r="A93" s="58">
        <v>19</v>
      </c>
      <c r="B93" s="53" t="s">
        <v>8824</v>
      </c>
      <c r="C93" s="53" t="s">
        <v>8825</v>
      </c>
      <c r="D93" s="53">
        <v>4140</v>
      </c>
      <c r="E93" s="53">
        <v>5</v>
      </c>
      <c r="F93" s="53" t="s">
        <v>1025</v>
      </c>
      <c r="G93" s="53" t="s">
        <v>8477</v>
      </c>
      <c r="H93" s="53">
        <v>0</v>
      </c>
      <c r="I93" s="62">
        <v>2310160558</v>
      </c>
      <c r="J93" s="54" t="s">
        <v>652</v>
      </c>
      <c r="K93" s="55">
        <v>80000</v>
      </c>
      <c r="L93" s="55">
        <v>0</v>
      </c>
      <c r="M93" s="55">
        <v>38400</v>
      </c>
      <c r="N93" s="55">
        <v>0</v>
      </c>
      <c r="O93" s="55">
        <v>15090</v>
      </c>
      <c r="P93" s="55">
        <v>80000</v>
      </c>
      <c r="Q93" s="56">
        <f t="shared" ref="Q93:Q95" si="6">IFERROR(O93/N93,0)</f>
        <v>0</v>
      </c>
      <c r="R93" s="62" t="str">
        <f>+VLOOKUP(I93,BD_Spec!$A$1:$M$23028,7,FALSE)</f>
        <v>Línea_30cc</v>
      </c>
      <c r="S93" s="55" t="str">
        <f>+VLOOKUP(I93,BD_Spec!$A$1:$M$23028,8,FALSE)</f>
        <v>Tapa PLK</v>
      </c>
      <c r="T93" s="55">
        <f>+Tabla6[[#This Row],[Acum. real]]-Tabla6[[#This Row],[Avance SAP]]</f>
        <v>80000</v>
      </c>
    </row>
    <row r="94" spans="1:20">
      <c r="A94" s="58">
        <v>19</v>
      </c>
      <c r="B94" s="53" t="s">
        <v>8824</v>
      </c>
      <c r="C94" s="53" t="s">
        <v>8825</v>
      </c>
      <c r="D94" s="53">
        <v>4081</v>
      </c>
      <c r="E94" s="53">
        <v>5</v>
      </c>
      <c r="F94" s="53" t="s">
        <v>1025</v>
      </c>
      <c r="G94" s="53" t="s">
        <v>8477</v>
      </c>
      <c r="H94" s="53">
        <v>1</v>
      </c>
      <c r="I94" s="62">
        <v>2310160557</v>
      </c>
      <c r="J94" s="54" t="s">
        <v>332</v>
      </c>
      <c r="K94" s="55">
        <v>400000</v>
      </c>
      <c r="L94" s="55">
        <v>0</v>
      </c>
      <c r="M94" s="55">
        <v>48449</v>
      </c>
      <c r="N94" s="55">
        <v>242245</v>
      </c>
      <c r="O94" s="55">
        <v>167040</v>
      </c>
      <c r="P94" s="55">
        <v>421140</v>
      </c>
      <c r="Q94" s="56">
        <f t="shared" si="6"/>
        <v>0.68954983590992591</v>
      </c>
      <c r="R94" s="62" t="str">
        <f>+VLOOKUP(I94,BD_Spec!$A$1:$M$23028,7,FALSE)</f>
        <v>Línea_20cc</v>
      </c>
      <c r="S94" s="55" t="str">
        <f>+VLOOKUP(I94,BD_Spec!$A$1:$M$23028,8,FALSE)</f>
        <v>Tapa 20cc</v>
      </c>
      <c r="T94" s="55">
        <f>+Tabla6[[#This Row],[Acum. real]]-Tabla6[[#This Row],[Avance SAP]]</f>
        <v>421140</v>
      </c>
    </row>
    <row r="95" spans="1:20">
      <c r="A95" s="64">
        <v>20</v>
      </c>
      <c r="B95" s="65" t="s">
        <v>8826</v>
      </c>
      <c r="C95" s="65" t="s">
        <v>8827</v>
      </c>
      <c r="D95" s="65">
        <v>4081</v>
      </c>
      <c r="E95" s="65">
        <v>5</v>
      </c>
      <c r="F95" s="65" t="s">
        <v>1025</v>
      </c>
      <c r="G95" s="65" t="s">
        <v>8477</v>
      </c>
      <c r="H95" s="65">
        <v>1</v>
      </c>
      <c r="I95" s="66">
        <v>2310160557</v>
      </c>
      <c r="J95" s="67" t="s">
        <v>332</v>
      </c>
      <c r="K95" s="60">
        <v>400000</v>
      </c>
      <c r="L95" s="60">
        <v>0</v>
      </c>
      <c r="M95" s="60">
        <v>48449</v>
      </c>
      <c r="N95" s="60">
        <v>242245</v>
      </c>
      <c r="O95" s="60">
        <v>254100</v>
      </c>
      <c r="P95" s="60">
        <v>421140</v>
      </c>
      <c r="Q95" s="68">
        <f t="shared" si="6"/>
        <v>1.0489380585770605</v>
      </c>
      <c r="R95" s="66" t="str">
        <f>+VLOOKUP(I95,BD_Spec!$A$1:$M$23028,7,FALSE)</f>
        <v>Línea_20cc</v>
      </c>
      <c r="S95" s="60" t="str">
        <f>+VLOOKUP(I95,BD_Spec!$A$1:$M$23028,8,FALSE)</f>
        <v>Tapa 20cc</v>
      </c>
      <c r="T95" s="60">
        <f>+Tabla6[[#This Row],[Acum. real]]-Tabla6[[#This Row],[Avance SAP]]</f>
        <v>421140</v>
      </c>
    </row>
    <row r="96" spans="1:20">
      <c r="A96" s="58">
        <v>19</v>
      </c>
      <c r="B96" s="53" t="s">
        <v>8824</v>
      </c>
      <c r="C96" s="53" t="s">
        <v>8825</v>
      </c>
      <c r="D96" s="53">
        <v>3880</v>
      </c>
      <c r="E96" s="53">
        <v>5</v>
      </c>
      <c r="F96" s="53" t="s">
        <v>997</v>
      </c>
      <c r="G96" s="53" t="s">
        <v>8477</v>
      </c>
      <c r="H96" s="53">
        <v>6</v>
      </c>
      <c r="I96" s="62">
        <v>2310160477</v>
      </c>
      <c r="J96" s="54" t="s">
        <v>367</v>
      </c>
      <c r="K96" s="55">
        <v>239000</v>
      </c>
      <c r="L96" s="55">
        <v>0</v>
      </c>
      <c r="M96" s="55">
        <v>86400</v>
      </c>
      <c r="N96" s="55">
        <v>96450</v>
      </c>
      <c r="O96" s="55">
        <v>96450</v>
      </c>
      <c r="P96" s="55">
        <v>236850</v>
      </c>
      <c r="Q96" s="56">
        <f t="shared" ref="Q96:Q100" si="7">IFERROR(O96/N96,0)</f>
        <v>1</v>
      </c>
      <c r="R96" s="62" t="str">
        <f>+VLOOKUP(I96,BD_Spec!$A$1:$M$23028,7,FALSE)</f>
        <v>Línea_045</v>
      </c>
      <c r="S96" s="55" t="str">
        <f>+VLOOKUP(I96,BD_Spec!$A$1:$M$23028,8,FALSE)</f>
        <v>Tapa</v>
      </c>
      <c r="T96" s="55">
        <f>+Tabla6[[#This Row],[Acum. real]]-Tabla6[[#This Row],[Avance SAP]]</f>
        <v>236850</v>
      </c>
    </row>
    <row r="97" spans="1:20">
      <c r="A97" s="58">
        <v>19</v>
      </c>
      <c r="B97" s="53" t="s">
        <v>8824</v>
      </c>
      <c r="C97" s="53" t="s">
        <v>8825</v>
      </c>
      <c r="D97" s="53">
        <v>3872</v>
      </c>
      <c r="E97" s="53">
        <v>5</v>
      </c>
      <c r="F97" s="53" t="s">
        <v>997</v>
      </c>
      <c r="G97" s="53" t="s">
        <v>8477</v>
      </c>
      <c r="H97" s="53">
        <v>7</v>
      </c>
      <c r="I97" s="62">
        <v>2310160468</v>
      </c>
      <c r="J97" s="54" t="s">
        <v>348</v>
      </c>
      <c r="K97" s="55">
        <v>232900</v>
      </c>
      <c r="L97" s="55">
        <v>0</v>
      </c>
      <c r="M97" s="55">
        <v>86400</v>
      </c>
      <c r="N97" s="55">
        <v>169940</v>
      </c>
      <c r="O97" s="55">
        <v>169940</v>
      </c>
      <c r="P97" s="55">
        <v>237940</v>
      </c>
      <c r="Q97" s="56">
        <f t="shared" si="7"/>
        <v>1</v>
      </c>
      <c r="R97" s="62" t="str">
        <f>+VLOOKUP(I97,BD_Spec!$A$1:$M$23028,7,FALSE)</f>
        <v>Línea_045</v>
      </c>
      <c r="S97" s="55" t="str">
        <f>+VLOOKUP(I97,BD_Spec!$A$1:$M$23028,8,FALSE)</f>
        <v>Tapa</v>
      </c>
      <c r="T97" s="55">
        <f>+Tabla6[[#This Row],[Acum. real]]-Tabla6[[#This Row],[Avance SAP]]</f>
        <v>237940</v>
      </c>
    </row>
    <row r="98" spans="1:20">
      <c r="A98" s="58">
        <v>19</v>
      </c>
      <c r="B98" s="53" t="s">
        <v>8824</v>
      </c>
      <c r="C98" s="53" t="s">
        <v>8825</v>
      </c>
      <c r="D98" s="53">
        <v>3877</v>
      </c>
      <c r="E98" s="53">
        <v>5</v>
      </c>
      <c r="F98" s="53" t="s">
        <v>997</v>
      </c>
      <c r="G98" s="53" t="s">
        <v>8477</v>
      </c>
      <c r="H98" s="53">
        <v>8</v>
      </c>
      <c r="I98" s="62">
        <v>2310160474</v>
      </c>
      <c r="J98" s="54" t="s">
        <v>368</v>
      </c>
      <c r="K98" s="55">
        <v>344000</v>
      </c>
      <c r="L98" s="55">
        <v>0</v>
      </c>
      <c r="M98" s="55">
        <v>86400</v>
      </c>
      <c r="N98" s="55">
        <v>165610</v>
      </c>
      <c r="O98" s="55">
        <v>0</v>
      </c>
      <c r="P98" s="55">
        <v>351767</v>
      </c>
      <c r="Q98" s="56">
        <f t="shared" si="7"/>
        <v>0</v>
      </c>
      <c r="R98" s="62" t="str">
        <f>+VLOOKUP(I98,BD_Spec!$A$1:$M$23028,7,FALSE)</f>
        <v>Línea_045</v>
      </c>
      <c r="S98" s="55" t="str">
        <f>+VLOOKUP(I98,BD_Spec!$A$1:$M$23028,8,FALSE)</f>
        <v>Tapa</v>
      </c>
      <c r="T98" s="55">
        <f>+Tabla6[[#This Row],[Acum. real]]-Tabla6[[#This Row],[Avance SAP]]</f>
        <v>351767</v>
      </c>
    </row>
    <row r="99" spans="1:20">
      <c r="A99" s="58">
        <v>20</v>
      </c>
      <c r="B99" s="53" t="s">
        <v>8826</v>
      </c>
      <c r="C99" s="53" t="s">
        <v>8827</v>
      </c>
      <c r="D99" s="53">
        <v>3877</v>
      </c>
      <c r="E99" s="53">
        <v>5</v>
      </c>
      <c r="F99" s="53" t="s">
        <v>997</v>
      </c>
      <c r="G99" s="53" t="s">
        <v>8477</v>
      </c>
      <c r="H99" s="53">
        <v>8</v>
      </c>
      <c r="I99" s="62">
        <v>2310160474</v>
      </c>
      <c r="J99" s="54" t="s">
        <v>368</v>
      </c>
      <c r="K99" s="55">
        <v>344000</v>
      </c>
      <c r="L99" s="55">
        <v>0</v>
      </c>
      <c r="M99" s="55">
        <v>86400</v>
      </c>
      <c r="N99" s="55">
        <v>178390</v>
      </c>
      <c r="O99" s="55">
        <v>351767</v>
      </c>
      <c r="P99" s="55">
        <v>351767</v>
      </c>
      <c r="Q99" s="56">
        <f t="shared" si="7"/>
        <v>1.9718986490274117</v>
      </c>
      <c r="R99" s="62" t="str">
        <f>+VLOOKUP(I99,BD_Spec!$A$1:$M$23028,7,FALSE)</f>
        <v>Línea_045</v>
      </c>
      <c r="S99" s="55" t="str">
        <f>+VLOOKUP(I99,BD_Spec!$A$1:$M$23028,8,FALSE)</f>
        <v>Tapa</v>
      </c>
      <c r="T99" s="55">
        <f>+Tabla6[[#This Row],[Acum. real]]-Tabla6[[#This Row],[Avance SAP]]</f>
        <v>351767</v>
      </c>
    </row>
    <row r="100" spans="1:20">
      <c r="A100" s="64">
        <v>20</v>
      </c>
      <c r="B100" s="65" t="s">
        <v>8826</v>
      </c>
      <c r="C100" s="65" t="s">
        <v>8827</v>
      </c>
      <c r="D100" s="65">
        <v>3875</v>
      </c>
      <c r="E100" s="65">
        <v>5</v>
      </c>
      <c r="F100" s="65" t="s">
        <v>997</v>
      </c>
      <c r="G100" s="65" t="s">
        <v>8477</v>
      </c>
      <c r="H100" s="65">
        <v>9</v>
      </c>
      <c r="I100" s="66">
        <v>2310160471</v>
      </c>
      <c r="J100" s="67" t="s">
        <v>28</v>
      </c>
      <c r="K100" s="60">
        <v>342000</v>
      </c>
      <c r="L100" s="60">
        <v>0</v>
      </c>
      <c r="M100" s="60">
        <v>86400</v>
      </c>
      <c r="N100" s="60">
        <v>253610</v>
      </c>
      <c r="O100" s="60">
        <v>9900</v>
      </c>
      <c r="P100" s="60">
        <v>9900</v>
      </c>
      <c r="Q100" s="68">
        <f t="shared" si="7"/>
        <v>3.9036315602697054E-2</v>
      </c>
      <c r="R100" s="66" t="str">
        <f>+VLOOKUP(I100,BD_Spec!$A$1:$M$23028,7,FALSE)</f>
        <v>Línea_045</v>
      </c>
      <c r="S100" s="60" t="str">
        <f>+VLOOKUP(I100,BD_Spec!$A$1:$M$23028,8,FALSE)</f>
        <v>Tapa</v>
      </c>
      <c r="T100" s="60">
        <f>+Tabla6[[#This Row],[Acum. real]]-Tabla6[[#This Row],[Avance SAP]]</f>
        <v>9900</v>
      </c>
    </row>
    <row r="101" spans="1:20">
      <c r="A101" s="58">
        <v>19</v>
      </c>
      <c r="B101" s="53" t="s">
        <v>8824</v>
      </c>
      <c r="C101" s="53" t="s">
        <v>8825</v>
      </c>
      <c r="D101" s="53">
        <v>4066</v>
      </c>
      <c r="E101" s="53">
        <v>5</v>
      </c>
      <c r="F101" s="53" t="s">
        <v>1034</v>
      </c>
      <c r="G101" s="53" t="s">
        <v>8477</v>
      </c>
      <c r="H101" s="53">
        <v>2</v>
      </c>
      <c r="I101" s="62">
        <v>2310160457</v>
      </c>
      <c r="J101" s="54" t="s">
        <v>410</v>
      </c>
      <c r="K101" s="55">
        <v>120000</v>
      </c>
      <c r="L101" s="55">
        <v>0</v>
      </c>
      <c r="M101" s="55">
        <v>23564</v>
      </c>
      <c r="N101" s="55">
        <v>95330</v>
      </c>
      <c r="O101" s="55">
        <v>95330</v>
      </c>
      <c r="P101" s="55">
        <v>153025</v>
      </c>
      <c r="Q101" s="56">
        <f t="shared" ref="Q101:Q103" si="8">IFERROR(O101/N101,0)</f>
        <v>1</v>
      </c>
      <c r="R101" s="62" t="str">
        <f>+VLOOKUP(I101,BD_Spec!$A$1:$M$23028,7,FALSE)</f>
        <v>Línea_250cc</v>
      </c>
      <c r="S101" s="55" t="str">
        <f>+VLOOKUP(I101,BD_Spec!$A$1:$M$23028,8,FALSE)</f>
        <v>Tapa Base</v>
      </c>
      <c r="T101" s="55">
        <f>+Tabla6[[#This Row],[Acum. real]]-Tabla6[[#This Row],[Avance SAP]]</f>
        <v>153025</v>
      </c>
    </row>
    <row r="102" spans="1:20">
      <c r="A102" s="58">
        <v>19</v>
      </c>
      <c r="B102" s="53" t="s">
        <v>8824</v>
      </c>
      <c r="C102" s="53" t="s">
        <v>8825</v>
      </c>
      <c r="D102" s="53">
        <v>4067</v>
      </c>
      <c r="E102" s="53">
        <v>5</v>
      </c>
      <c r="F102" s="53" t="s">
        <v>1034</v>
      </c>
      <c r="G102" s="53" t="s">
        <v>8477</v>
      </c>
      <c r="H102" s="53">
        <v>3</v>
      </c>
      <c r="I102" s="62">
        <v>2310160539</v>
      </c>
      <c r="J102" s="54" t="s">
        <v>29</v>
      </c>
      <c r="K102" s="55">
        <v>300000</v>
      </c>
      <c r="L102" s="55">
        <v>0</v>
      </c>
      <c r="M102" s="55">
        <v>19636</v>
      </c>
      <c r="N102" s="55">
        <v>2850</v>
      </c>
      <c r="O102" s="55">
        <v>0</v>
      </c>
      <c r="P102" s="55">
        <v>40825</v>
      </c>
      <c r="Q102" s="56">
        <f t="shared" si="8"/>
        <v>0</v>
      </c>
      <c r="R102" s="62" t="str">
        <f>+VLOOKUP(I102,BD_Spec!$A$1:$M$23028,7,FALSE)</f>
        <v>Línea_Cola</v>
      </c>
      <c r="S102" s="55" t="str">
        <f>+VLOOKUP(I102,BD_Spec!$A$1:$M$23028,8,FALSE)</f>
        <v>Tapa Base</v>
      </c>
      <c r="T102" s="55">
        <f>+Tabla6[[#This Row],[Acum. real]]-Tabla6[[#This Row],[Avance SAP]]</f>
        <v>40825</v>
      </c>
    </row>
    <row r="103" spans="1:20">
      <c r="A103" s="64">
        <v>20</v>
      </c>
      <c r="B103" s="65" t="s">
        <v>8826</v>
      </c>
      <c r="C103" s="65" t="s">
        <v>8827</v>
      </c>
      <c r="D103" s="65">
        <v>4067</v>
      </c>
      <c r="E103" s="65">
        <v>5</v>
      </c>
      <c r="F103" s="65" t="s">
        <v>1034</v>
      </c>
      <c r="G103" s="65" t="s">
        <v>8477</v>
      </c>
      <c r="H103" s="65">
        <v>3</v>
      </c>
      <c r="I103" s="66">
        <v>2310160539</v>
      </c>
      <c r="J103" s="67" t="s">
        <v>29</v>
      </c>
      <c r="K103" s="60">
        <v>300000</v>
      </c>
      <c r="L103" s="60">
        <v>0</v>
      </c>
      <c r="M103" s="60">
        <v>19636</v>
      </c>
      <c r="N103" s="60">
        <v>98180</v>
      </c>
      <c r="O103" s="60">
        <v>40825</v>
      </c>
      <c r="P103" s="60">
        <v>40825</v>
      </c>
      <c r="Q103" s="68">
        <f t="shared" si="8"/>
        <v>0.41581788551639848</v>
      </c>
      <c r="R103" s="66" t="str">
        <f>+VLOOKUP(I103,BD_Spec!$A$1:$M$23028,7,FALSE)</f>
        <v>Línea_Cola</v>
      </c>
      <c r="S103" s="60" t="str">
        <f>+VLOOKUP(I103,BD_Spec!$A$1:$M$23028,8,FALSE)</f>
        <v>Tapa Base</v>
      </c>
      <c r="T103" s="60">
        <f>+Tabla6[[#This Row],[Acum. real]]-Tabla6[[#This Row],[Avance SAP]]</f>
        <v>40825</v>
      </c>
    </row>
    <row r="104" spans="1:20">
      <c r="A104" s="58">
        <v>19</v>
      </c>
      <c r="B104" s="53" t="s">
        <v>8824</v>
      </c>
      <c r="C104" s="53" t="s">
        <v>8825</v>
      </c>
      <c r="D104" s="53">
        <v>4124</v>
      </c>
      <c r="E104" s="53">
        <v>5</v>
      </c>
      <c r="F104" s="53" t="s">
        <v>1017</v>
      </c>
      <c r="G104" s="53" t="s">
        <v>8477</v>
      </c>
      <c r="H104" s="53">
        <v>1</v>
      </c>
      <c r="I104" s="62">
        <v>2310160380</v>
      </c>
      <c r="J104" s="54" t="s">
        <v>672</v>
      </c>
      <c r="K104" s="55">
        <v>220000</v>
      </c>
      <c r="L104" s="55">
        <v>0</v>
      </c>
      <c r="M104" s="55">
        <v>119172</v>
      </c>
      <c r="N104" s="55">
        <v>220000</v>
      </c>
      <c r="O104" s="55">
        <v>117150</v>
      </c>
      <c r="P104" s="55">
        <v>188150</v>
      </c>
      <c r="Q104" s="56">
        <f t="shared" ref="Q104:Q110" si="9">IFERROR(O104/N104,0)</f>
        <v>0.53249999999999997</v>
      </c>
      <c r="R104" s="62" t="str">
        <f>+VLOOKUP(I104,BD_Spec!$A$1:$M$23028,7,FALSE)</f>
        <v>Línea_036</v>
      </c>
      <c r="S104" s="55" t="str">
        <f>+VLOOKUP(I104,BD_Spec!$A$1:$M$23028,8,FALSE)</f>
        <v>Tapita</v>
      </c>
      <c r="T104" s="55">
        <f>+Tabla6[[#This Row],[Acum. real]]-Tabla6[[#This Row],[Avance SAP]]</f>
        <v>188150</v>
      </c>
    </row>
    <row r="105" spans="1:20">
      <c r="A105" s="58">
        <v>19</v>
      </c>
      <c r="B105" s="53" t="s">
        <v>8824</v>
      </c>
      <c r="C105" s="53" t="s">
        <v>8825</v>
      </c>
      <c r="D105" s="53">
        <v>4126</v>
      </c>
      <c r="E105" s="53">
        <v>5</v>
      </c>
      <c r="F105" s="53" t="s">
        <v>1017</v>
      </c>
      <c r="G105" s="53" t="s">
        <v>8477</v>
      </c>
      <c r="H105" s="53">
        <v>2</v>
      </c>
      <c r="I105" s="62">
        <v>2310160381</v>
      </c>
      <c r="J105" s="54" t="s">
        <v>676</v>
      </c>
      <c r="K105" s="55">
        <v>100000</v>
      </c>
      <c r="L105" s="55">
        <v>0</v>
      </c>
      <c r="M105" s="55">
        <v>119172</v>
      </c>
      <c r="N105" s="55">
        <v>100000</v>
      </c>
      <c r="O105" s="55">
        <v>0</v>
      </c>
      <c r="P105" s="55">
        <v>100000</v>
      </c>
      <c r="Q105" s="56">
        <f t="shared" si="9"/>
        <v>0</v>
      </c>
      <c r="R105" s="62" t="str">
        <f>+VLOOKUP(I105,BD_Spec!$A$1:$M$23028,7,FALSE)</f>
        <v>Línea_036</v>
      </c>
      <c r="S105" s="55" t="str">
        <f>+VLOOKUP(I105,BD_Spec!$A$1:$M$23028,8,FALSE)</f>
        <v>Tapita</v>
      </c>
      <c r="T105" s="55">
        <f>+Tabla6[[#This Row],[Acum. real]]-Tabla6[[#This Row],[Avance SAP]]</f>
        <v>100000</v>
      </c>
    </row>
    <row r="106" spans="1:20">
      <c r="A106" s="58">
        <v>19</v>
      </c>
      <c r="B106" s="53" t="s">
        <v>8824</v>
      </c>
      <c r="C106" s="53" t="s">
        <v>8825</v>
      </c>
      <c r="D106" s="53">
        <v>4127</v>
      </c>
      <c r="E106" s="53">
        <v>5</v>
      </c>
      <c r="F106" s="53" t="s">
        <v>1017</v>
      </c>
      <c r="G106" s="53" t="s">
        <v>8477</v>
      </c>
      <c r="H106" s="53">
        <v>3</v>
      </c>
      <c r="I106" s="62">
        <v>2310160382</v>
      </c>
      <c r="J106" s="54" t="s">
        <v>674</v>
      </c>
      <c r="K106" s="55">
        <v>100000</v>
      </c>
      <c r="L106" s="55">
        <v>0</v>
      </c>
      <c r="M106" s="55">
        <v>119172</v>
      </c>
      <c r="N106" s="55">
        <v>100000</v>
      </c>
      <c r="O106" s="55">
        <v>0</v>
      </c>
      <c r="P106" s="55">
        <v>0</v>
      </c>
      <c r="Q106" s="56">
        <f t="shared" si="9"/>
        <v>0</v>
      </c>
      <c r="R106" s="62" t="str">
        <f>+VLOOKUP(I106,BD_Spec!$A$1:$M$23028,7,FALSE)</f>
        <v>Línea_036</v>
      </c>
      <c r="S106" s="55" t="str">
        <f>+VLOOKUP(I106,BD_Spec!$A$1:$M$23028,8,FALSE)</f>
        <v>Tapita</v>
      </c>
      <c r="T106" s="55">
        <f>+Tabla6[[#This Row],[Acum. real]]-Tabla6[[#This Row],[Avance SAP]]</f>
        <v>0</v>
      </c>
    </row>
    <row r="107" spans="1:20">
      <c r="A107" s="58">
        <v>20</v>
      </c>
      <c r="B107" s="53" t="s">
        <v>8826</v>
      </c>
      <c r="C107" s="53" t="s">
        <v>8827</v>
      </c>
      <c r="D107" s="53">
        <v>4127</v>
      </c>
      <c r="E107" s="53">
        <v>5</v>
      </c>
      <c r="F107" s="53" t="s">
        <v>1017</v>
      </c>
      <c r="G107" s="53" t="s">
        <v>8477</v>
      </c>
      <c r="H107" s="53">
        <v>3</v>
      </c>
      <c r="I107" s="62">
        <v>2310160382</v>
      </c>
      <c r="J107" s="54" t="s">
        <v>674</v>
      </c>
      <c r="K107" s="55">
        <v>100000</v>
      </c>
      <c r="L107" s="55">
        <v>0</v>
      </c>
      <c r="M107" s="55">
        <v>119172</v>
      </c>
      <c r="N107" s="55">
        <v>0</v>
      </c>
      <c r="O107" s="55">
        <v>100000</v>
      </c>
      <c r="P107" s="55">
        <v>0</v>
      </c>
      <c r="Q107" s="56">
        <f t="shared" si="9"/>
        <v>0</v>
      </c>
      <c r="R107" s="62" t="str">
        <f>+VLOOKUP(I107,BD_Spec!$A$1:$M$23028,7,FALSE)</f>
        <v>Línea_036</v>
      </c>
      <c r="S107" s="55" t="str">
        <f>+VLOOKUP(I107,BD_Spec!$A$1:$M$23028,8,FALSE)</f>
        <v>Tapita</v>
      </c>
      <c r="T107" s="55">
        <f>+Tabla6[[#This Row],[Acum. real]]-Tabla6[[#This Row],[Avance SAP]]</f>
        <v>0</v>
      </c>
    </row>
    <row r="108" spans="1:20">
      <c r="A108" s="58">
        <v>20</v>
      </c>
      <c r="B108" s="53" t="s">
        <v>8826</v>
      </c>
      <c r="C108" s="53" t="s">
        <v>8827</v>
      </c>
      <c r="D108" s="53">
        <v>4069</v>
      </c>
      <c r="E108" s="53">
        <v>5</v>
      </c>
      <c r="F108" s="53" t="s">
        <v>1017</v>
      </c>
      <c r="G108" s="53" t="s">
        <v>8477</v>
      </c>
      <c r="H108" s="53">
        <v>4</v>
      </c>
      <c r="I108" s="62">
        <v>2310160252</v>
      </c>
      <c r="J108" s="54" t="s">
        <v>927</v>
      </c>
      <c r="K108" s="55">
        <v>110000</v>
      </c>
      <c r="L108" s="55">
        <v>0</v>
      </c>
      <c r="M108" s="55">
        <v>119172</v>
      </c>
      <c r="N108" s="55">
        <v>109966</v>
      </c>
      <c r="O108" s="55">
        <v>108760</v>
      </c>
      <c r="P108" s="55">
        <v>108760</v>
      </c>
      <c r="Q108" s="56">
        <f t="shared" si="9"/>
        <v>0.98903297382827415</v>
      </c>
      <c r="R108" s="62" t="str">
        <f>+VLOOKUP(I108,BD_Spec!$A$1:$M$23028,7,FALSE)</f>
        <v>Línea_042</v>
      </c>
      <c r="S108" s="55" t="str">
        <f>+VLOOKUP(I108,BD_Spec!$A$1:$M$23028,8,FALSE)</f>
        <v>Tapita</v>
      </c>
      <c r="T108" s="55">
        <f>+Tabla6[[#This Row],[Acum. real]]-Tabla6[[#This Row],[Avance SAP]]</f>
        <v>108760</v>
      </c>
    </row>
    <row r="109" spans="1:20">
      <c r="A109" s="58">
        <v>20</v>
      </c>
      <c r="B109" s="53" t="s">
        <v>8826</v>
      </c>
      <c r="C109" s="53" t="s">
        <v>8827</v>
      </c>
      <c r="D109" s="53">
        <v>4070</v>
      </c>
      <c r="E109" s="53">
        <v>5</v>
      </c>
      <c r="F109" s="53" t="s">
        <v>1017</v>
      </c>
      <c r="G109" s="53" t="s">
        <v>8477</v>
      </c>
      <c r="H109" s="53">
        <v>5</v>
      </c>
      <c r="I109" s="62">
        <v>2310160257</v>
      </c>
      <c r="J109" s="54" t="s">
        <v>915</v>
      </c>
      <c r="K109" s="55">
        <v>70000</v>
      </c>
      <c r="L109" s="55">
        <v>0</v>
      </c>
      <c r="M109" s="55">
        <v>119172</v>
      </c>
      <c r="N109" s="55">
        <v>39000</v>
      </c>
      <c r="O109" s="55">
        <v>36300</v>
      </c>
      <c r="P109" s="55">
        <v>36300</v>
      </c>
      <c r="Q109" s="56">
        <f t="shared" si="9"/>
        <v>0.93076923076923079</v>
      </c>
      <c r="R109" s="62" t="str">
        <f>+VLOOKUP(I109,BD_Spec!$A$1:$M$23028,7,FALSE)</f>
        <v>Línea_042</v>
      </c>
      <c r="S109" s="55" t="str">
        <f>+VLOOKUP(I109,BD_Spec!$A$1:$M$23028,8,FALSE)</f>
        <v>Tapita</v>
      </c>
      <c r="T109" s="55">
        <f>+Tabla6[[#This Row],[Acum. real]]-Tabla6[[#This Row],[Avance SAP]]</f>
        <v>36300</v>
      </c>
    </row>
    <row r="110" spans="1:20">
      <c r="A110" s="64">
        <v>20</v>
      </c>
      <c r="B110" s="65" t="s">
        <v>8826</v>
      </c>
      <c r="C110" s="65" t="s">
        <v>8827</v>
      </c>
      <c r="D110" s="65">
        <v>4071</v>
      </c>
      <c r="E110" s="65">
        <v>5</v>
      </c>
      <c r="F110" s="65" t="s">
        <v>1017</v>
      </c>
      <c r="G110" s="65" t="s">
        <v>8477</v>
      </c>
      <c r="H110" s="65">
        <v>6</v>
      </c>
      <c r="I110" s="66">
        <v>2310160255</v>
      </c>
      <c r="J110" s="67" t="s">
        <v>916</v>
      </c>
      <c r="K110" s="60">
        <v>70000</v>
      </c>
      <c r="L110" s="60">
        <v>0</v>
      </c>
      <c r="M110" s="60">
        <v>119172</v>
      </c>
      <c r="N110" s="60">
        <v>0</v>
      </c>
      <c r="O110" s="60">
        <v>0</v>
      </c>
      <c r="P110" s="60">
        <v>0</v>
      </c>
      <c r="Q110" s="68">
        <f t="shared" si="9"/>
        <v>0</v>
      </c>
      <c r="R110" s="66" t="str">
        <f>+VLOOKUP(I110,BD_Spec!$A$1:$M$23028,7,FALSE)</f>
        <v>Línea_042</v>
      </c>
      <c r="S110" s="60" t="str">
        <f>+VLOOKUP(I110,BD_Spec!$A$1:$M$23028,8,FALSE)</f>
        <v>Tapita</v>
      </c>
      <c r="T110" s="60">
        <f>+Tabla6[[#This Row],[Acum. real]]-Tabla6[[#This Row],[Avance SAP]]</f>
        <v>0</v>
      </c>
    </row>
    <row r="111" spans="1:20">
      <c r="A111" s="58">
        <v>19</v>
      </c>
      <c r="B111" s="53" t="s">
        <v>8824</v>
      </c>
      <c r="C111" s="53" t="s">
        <v>8825</v>
      </c>
      <c r="D111" s="53">
        <v>4141</v>
      </c>
      <c r="E111" s="53">
        <v>5</v>
      </c>
      <c r="F111" s="53" t="s">
        <v>1036</v>
      </c>
      <c r="G111" s="53" t="s">
        <v>8477</v>
      </c>
      <c r="H111" s="53">
        <v>2</v>
      </c>
      <c r="I111" s="62">
        <v>2310160269</v>
      </c>
      <c r="J111" s="54" t="s">
        <v>35</v>
      </c>
      <c r="K111" s="55">
        <v>90000</v>
      </c>
      <c r="L111" s="55">
        <v>0</v>
      </c>
      <c r="M111" s="55">
        <v>41143</v>
      </c>
      <c r="N111" s="55">
        <v>20000</v>
      </c>
      <c r="O111" s="55">
        <v>20000</v>
      </c>
      <c r="P111" s="55">
        <v>89700</v>
      </c>
      <c r="Q111" s="56">
        <f t="shared" ref="Q111:Q113" si="10">IFERROR(O111/N111,0)</f>
        <v>1</v>
      </c>
      <c r="R111" s="62" t="str">
        <f>+VLOOKUP(I111,BD_Spec!$A$1:$M$23028,7,FALSE)</f>
        <v>Línea_250cc</v>
      </c>
      <c r="S111" s="55" t="str">
        <f>+VLOOKUP(I111,BD_Spec!$A$1:$M$23028,8,FALSE)</f>
        <v>Sobre Tapa</v>
      </c>
      <c r="T111" s="55">
        <f>+Tabla6[[#This Row],[Acum. real]]-Tabla6[[#This Row],[Avance SAP]]</f>
        <v>89700</v>
      </c>
    </row>
    <row r="112" spans="1:20">
      <c r="A112" s="58">
        <v>19</v>
      </c>
      <c r="B112" s="53" t="s">
        <v>8824</v>
      </c>
      <c r="C112" s="53" t="s">
        <v>8825</v>
      </c>
      <c r="D112" s="53">
        <v>4080</v>
      </c>
      <c r="E112" s="53">
        <v>5</v>
      </c>
      <c r="F112" s="53" t="s">
        <v>1036</v>
      </c>
      <c r="G112" s="53" t="s">
        <v>8477</v>
      </c>
      <c r="H112" s="53">
        <v>3</v>
      </c>
      <c r="I112" s="62">
        <v>2310160538</v>
      </c>
      <c r="J112" s="54" t="s">
        <v>253</v>
      </c>
      <c r="K112" s="55">
        <v>800000</v>
      </c>
      <c r="L112" s="55">
        <v>0</v>
      </c>
      <c r="M112" s="55">
        <v>40506</v>
      </c>
      <c r="N112" s="55">
        <v>182530</v>
      </c>
      <c r="O112" s="55">
        <v>112970</v>
      </c>
      <c r="P112" s="55">
        <v>290490</v>
      </c>
      <c r="Q112" s="56">
        <f t="shared" si="10"/>
        <v>0.61891195967786117</v>
      </c>
      <c r="R112" s="62" t="str">
        <f>+VLOOKUP(I112,BD_Spec!$A$1:$M$23028,7,FALSE)</f>
        <v>Línea_Cola</v>
      </c>
      <c r="S112" s="55" t="str">
        <f>+VLOOKUP(I112,BD_Spec!$A$1:$M$23028,8,FALSE)</f>
        <v>Sobre Tapa</v>
      </c>
      <c r="T112" s="55">
        <f>+Tabla6[[#This Row],[Acum. real]]-Tabla6[[#This Row],[Avance SAP]]</f>
        <v>290490</v>
      </c>
    </row>
    <row r="113" spans="1:20">
      <c r="A113" s="64">
        <v>20</v>
      </c>
      <c r="B113" s="65" t="s">
        <v>8826</v>
      </c>
      <c r="C113" s="65" t="s">
        <v>8827</v>
      </c>
      <c r="D113" s="65">
        <v>4080</v>
      </c>
      <c r="E113" s="65">
        <v>5</v>
      </c>
      <c r="F113" s="65" t="s">
        <v>1036</v>
      </c>
      <c r="G113" s="65" t="s">
        <v>8477</v>
      </c>
      <c r="H113" s="65">
        <v>3</v>
      </c>
      <c r="I113" s="66">
        <v>2310160538</v>
      </c>
      <c r="J113" s="67" t="s">
        <v>253</v>
      </c>
      <c r="K113" s="60">
        <v>800000</v>
      </c>
      <c r="L113" s="60">
        <v>0</v>
      </c>
      <c r="M113" s="60">
        <v>40506</v>
      </c>
      <c r="N113" s="60">
        <v>202530</v>
      </c>
      <c r="O113" s="60">
        <v>177520</v>
      </c>
      <c r="P113" s="60">
        <v>290490</v>
      </c>
      <c r="Q113" s="68">
        <f t="shared" si="10"/>
        <v>0.87651212166098846</v>
      </c>
      <c r="R113" s="66" t="str">
        <f>+VLOOKUP(I113,BD_Spec!$A$1:$M$23028,7,FALSE)</f>
        <v>Línea_Cola</v>
      </c>
      <c r="S113" s="60" t="str">
        <f>+VLOOKUP(I113,BD_Spec!$A$1:$M$23028,8,FALSE)</f>
        <v>Sobre Tapa</v>
      </c>
      <c r="T113" s="60">
        <f>+Tabla6[[#This Row],[Acum. real]]-Tabla6[[#This Row],[Avance SAP]]</f>
        <v>290490</v>
      </c>
    </row>
    <row r="114" spans="1:20">
      <c r="A114" s="58">
        <v>19</v>
      </c>
      <c r="B114" s="53" t="s">
        <v>8824</v>
      </c>
      <c r="C114" s="53" t="s">
        <v>8825</v>
      </c>
      <c r="D114" s="53">
        <v>3895</v>
      </c>
      <c r="E114" s="53">
        <v>5</v>
      </c>
      <c r="F114" s="53" t="s">
        <v>999</v>
      </c>
      <c r="G114" s="53" t="s">
        <v>8477</v>
      </c>
      <c r="H114" s="53">
        <v>6</v>
      </c>
      <c r="I114" s="62">
        <v>2310160489</v>
      </c>
      <c r="J114" s="54" t="s">
        <v>370</v>
      </c>
      <c r="K114" s="55">
        <v>345000</v>
      </c>
      <c r="L114" s="55">
        <v>0</v>
      </c>
      <c r="M114" s="55">
        <v>78801</v>
      </c>
      <c r="N114" s="55">
        <v>126200</v>
      </c>
      <c r="O114" s="55">
        <v>126200</v>
      </c>
      <c r="P114" s="55">
        <v>208960</v>
      </c>
      <c r="Q114" s="56">
        <f t="shared" ref="Q114:Q118" si="11">IFERROR(O114/N114,0)</f>
        <v>1</v>
      </c>
      <c r="R114" s="62" t="str">
        <f>+VLOOKUP(I114,BD_Spec!$A$1:$M$23028,7,FALSE)</f>
        <v>Línea_045</v>
      </c>
      <c r="S114" s="55" t="str">
        <f>+VLOOKUP(I114,BD_Spec!$A$1:$M$23028,8,FALSE)</f>
        <v>Tapita</v>
      </c>
      <c r="T114" s="55">
        <f>+Tabla6[[#This Row],[Acum. real]]-Tabla6[[#This Row],[Avance SAP]]</f>
        <v>208960</v>
      </c>
    </row>
    <row r="115" spans="1:20">
      <c r="A115" s="58">
        <v>19</v>
      </c>
      <c r="B115" s="53" t="s">
        <v>8824</v>
      </c>
      <c r="C115" s="53" t="s">
        <v>8825</v>
      </c>
      <c r="D115" s="53">
        <v>3884</v>
      </c>
      <c r="E115" s="53">
        <v>5</v>
      </c>
      <c r="F115" s="53" t="s">
        <v>999</v>
      </c>
      <c r="G115" s="53" t="s">
        <v>8477</v>
      </c>
      <c r="H115" s="53">
        <v>7</v>
      </c>
      <c r="I115" s="62">
        <v>2310160480</v>
      </c>
      <c r="J115" s="54" t="s">
        <v>181</v>
      </c>
      <c r="K115" s="55">
        <v>222600</v>
      </c>
      <c r="L115" s="55">
        <v>0</v>
      </c>
      <c r="M115" s="55">
        <v>78801</v>
      </c>
      <c r="N115" s="55">
        <v>221360</v>
      </c>
      <c r="O115" s="55">
        <v>221360</v>
      </c>
      <c r="P115" s="55">
        <v>221360</v>
      </c>
      <c r="Q115" s="56">
        <f t="shared" si="11"/>
        <v>1</v>
      </c>
      <c r="R115" s="62" t="str">
        <f>+VLOOKUP(I115,BD_Spec!$A$1:$M$23028,7,FALSE)</f>
        <v>Línea_045</v>
      </c>
      <c r="S115" s="55" t="str">
        <f>+VLOOKUP(I115,BD_Spec!$A$1:$M$23028,8,FALSE)</f>
        <v>Tapita</v>
      </c>
      <c r="T115" s="55">
        <f>+Tabla6[[#This Row],[Acum. real]]-Tabla6[[#This Row],[Avance SAP]]</f>
        <v>221360</v>
      </c>
    </row>
    <row r="116" spans="1:20">
      <c r="A116" s="58">
        <v>19</v>
      </c>
      <c r="B116" s="53" t="s">
        <v>8824</v>
      </c>
      <c r="C116" s="53" t="s">
        <v>8825</v>
      </c>
      <c r="D116" s="53">
        <v>3892</v>
      </c>
      <c r="E116" s="53">
        <v>5</v>
      </c>
      <c r="F116" s="53" t="s">
        <v>999</v>
      </c>
      <c r="G116" s="53" t="s">
        <v>8477</v>
      </c>
      <c r="H116" s="53">
        <v>8</v>
      </c>
      <c r="I116" s="62">
        <v>2310160486</v>
      </c>
      <c r="J116" s="54" t="s">
        <v>369</v>
      </c>
      <c r="K116" s="55">
        <v>245000</v>
      </c>
      <c r="L116" s="55">
        <v>0</v>
      </c>
      <c r="M116" s="55">
        <v>78801</v>
      </c>
      <c r="N116" s="55">
        <v>46445</v>
      </c>
      <c r="O116" s="55">
        <v>0</v>
      </c>
      <c r="P116" s="55">
        <v>0</v>
      </c>
      <c r="Q116" s="56">
        <f t="shared" si="11"/>
        <v>0</v>
      </c>
      <c r="R116" s="62" t="str">
        <f>+VLOOKUP(I116,BD_Spec!$A$1:$M$23028,7,FALSE)</f>
        <v>Línea_045</v>
      </c>
      <c r="S116" s="55" t="str">
        <f>+VLOOKUP(I116,BD_Spec!$A$1:$M$23028,8,FALSE)</f>
        <v>Tapita</v>
      </c>
      <c r="T116" s="55">
        <f>+Tabla6[[#This Row],[Acum. real]]-Tabla6[[#This Row],[Avance SAP]]</f>
        <v>0</v>
      </c>
    </row>
    <row r="117" spans="1:20">
      <c r="A117" s="58">
        <v>20</v>
      </c>
      <c r="B117" s="53" t="s">
        <v>8826</v>
      </c>
      <c r="C117" s="53" t="s">
        <v>8827</v>
      </c>
      <c r="D117" s="53">
        <v>3892</v>
      </c>
      <c r="E117" s="53">
        <v>5</v>
      </c>
      <c r="F117" s="53" t="s">
        <v>999</v>
      </c>
      <c r="G117" s="53" t="s">
        <v>8477</v>
      </c>
      <c r="H117" s="53">
        <v>8</v>
      </c>
      <c r="I117" s="62">
        <v>2310160486</v>
      </c>
      <c r="J117" s="54" t="s">
        <v>369</v>
      </c>
      <c r="K117" s="55">
        <v>245000</v>
      </c>
      <c r="L117" s="55">
        <v>0</v>
      </c>
      <c r="M117" s="55">
        <v>78801</v>
      </c>
      <c r="N117" s="55">
        <v>198555</v>
      </c>
      <c r="O117" s="55">
        <v>214760</v>
      </c>
      <c r="P117" s="55">
        <v>243860</v>
      </c>
      <c r="Q117" s="56">
        <f t="shared" si="11"/>
        <v>1.0816146659615724</v>
      </c>
      <c r="R117" s="62" t="str">
        <f>+VLOOKUP(I117,BD_Spec!$A$1:$M$23028,7,FALSE)</f>
        <v>Línea_045</v>
      </c>
      <c r="S117" s="55" t="str">
        <f>+VLOOKUP(I117,BD_Spec!$A$1:$M$23028,8,FALSE)</f>
        <v>Tapita</v>
      </c>
      <c r="T117" s="55">
        <f>+Tabla6[[#This Row],[Acum. real]]-Tabla6[[#This Row],[Avance SAP]]</f>
        <v>243860</v>
      </c>
    </row>
    <row r="118" spans="1:20">
      <c r="A118" s="64">
        <v>20</v>
      </c>
      <c r="B118" s="65" t="s">
        <v>8826</v>
      </c>
      <c r="C118" s="65" t="s">
        <v>8827</v>
      </c>
      <c r="D118" s="65">
        <v>3901</v>
      </c>
      <c r="E118" s="65">
        <v>5</v>
      </c>
      <c r="F118" s="65" t="s">
        <v>999</v>
      </c>
      <c r="G118" s="65" t="s">
        <v>8477</v>
      </c>
      <c r="H118" s="65">
        <v>9</v>
      </c>
      <c r="I118" s="66">
        <v>2310160483</v>
      </c>
      <c r="J118" s="67" t="s">
        <v>839</v>
      </c>
      <c r="K118" s="60">
        <v>345000</v>
      </c>
      <c r="L118" s="60">
        <v>0</v>
      </c>
      <c r="M118" s="60">
        <v>78801</v>
      </c>
      <c r="N118" s="60">
        <v>195450</v>
      </c>
      <c r="O118" s="60">
        <v>205610</v>
      </c>
      <c r="P118" s="60">
        <v>205610</v>
      </c>
      <c r="Q118" s="68">
        <f t="shared" si="11"/>
        <v>1.0519826042466103</v>
      </c>
      <c r="R118" s="66" t="str">
        <f>+VLOOKUP(I118,BD_Spec!$A$1:$M$23028,7,FALSE)</f>
        <v>Línea_045</v>
      </c>
      <c r="S118" s="60" t="str">
        <f>+VLOOKUP(I118,BD_Spec!$A$1:$M$23028,8,FALSE)</f>
        <v>Tapita</v>
      </c>
      <c r="T118" s="60">
        <f>+Tabla6[[#This Row],[Acum. real]]-Tabla6[[#This Row],[Avance SAP]]</f>
        <v>205610</v>
      </c>
    </row>
    <row r="119" spans="1:20">
      <c r="A119" s="58">
        <v>19</v>
      </c>
      <c r="B119" s="53" t="s">
        <v>8824</v>
      </c>
      <c r="C119" s="53" t="s">
        <v>8825</v>
      </c>
      <c r="D119" s="53">
        <v>4143</v>
      </c>
      <c r="E119" s="53">
        <v>5</v>
      </c>
      <c r="F119" s="53" t="s">
        <v>1102</v>
      </c>
      <c r="G119" s="53" t="s">
        <v>8477</v>
      </c>
      <c r="H119" s="53">
        <v>2</v>
      </c>
      <c r="I119" s="62">
        <v>2310160266</v>
      </c>
      <c r="J119" s="54" t="s">
        <v>935</v>
      </c>
      <c r="K119" s="55">
        <v>30100</v>
      </c>
      <c r="L119" s="55">
        <v>0</v>
      </c>
      <c r="M119" s="55">
        <v>14706</v>
      </c>
      <c r="N119" s="55">
        <v>30100</v>
      </c>
      <c r="O119" s="55">
        <v>8520</v>
      </c>
      <c r="P119" s="55">
        <v>25210</v>
      </c>
      <c r="Q119" s="56">
        <f t="shared" ref="Q119:Q122" si="12">IFERROR(O119/N119,0)</f>
        <v>0.28305647840531561</v>
      </c>
      <c r="R119" s="62" t="str">
        <f>+VLOOKUP(I119,BD_Spec!$A$1:$M$23028,7,FALSE)</f>
        <v>Línea_126</v>
      </c>
      <c r="S119" s="55" t="str">
        <f>+VLOOKUP(I119,BD_Spec!$A$1:$M$23028,8,FALSE)</f>
        <v>Tapa</v>
      </c>
      <c r="T119" s="55">
        <f>+Tabla6[[#This Row],[Acum. real]]-Tabla6[[#This Row],[Avance SAP]]</f>
        <v>25210</v>
      </c>
    </row>
    <row r="120" spans="1:20">
      <c r="A120" s="58">
        <v>19</v>
      </c>
      <c r="B120" s="53" t="s">
        <v>8824</v>
      </c>
      <c r="C120" s="53" t="s">
        <v>8825</v>
      </c>
      <c r="D120" s="53">
        <v>3911</v>
      </c>
      <c r="E120" s="53">
        <v>5</v>
      </c>
      <c r="F120" s="53" t="s">
        <v>1102</v>
      </c>
      <c r="G120" s="53" t="s">
        <v>8477</v>
      </c>
      <c r="H120" s="53">
        <v>3</v>
      </c>
      <c r="I120" s="62">
        <v>2310160264</v>
      </c>
      <c r="J120" s="54" t="s">
        <v>956</v>
      </c>
      <c r="K120" s="55">
        <v>29450</v>
      </c>
      <c r="L120" s="55">
        <v>0</v>
      </c>
      <c r="M120" s="55">
        <v>14706</v>
      </c>
      <c r="N120" s="55">
        <v>29443</v>
      </c>
      <c r="O120" s="55">
        <v>31150</v>
      </c>
      <c r="P120" s="55">
        <v>31150</v>
      </c>
      <c r="Q120" s="56">
        <f t="shared" si="12"/>
        <v>1.0579764290323677</v>
      </c>
      <c r="R120" s="62" t="str">
        <f>+VLOOKUP(I120,BD_Spec!$A$1:$M$23028,7,FALSE)</f>
        <v>Línea_126</v>
      </c>
      <c r="S120" s="55" t="str">
        <f>+VLOOKUP(I120,BD_Spec!$A$1:$M$23028,8,FALSE)</f>
        <v>Tapa</v>
      </c>
      <c r="T120" s="55">
        <f>+Tabla6[[#This Row],[Acum. real]]-Tabla6[[#This Row],[Avance SAP]]</f>
        <v>31150</v>
      </c>
    </row>
    <row r="121" spans="1:20">
      <c r="A121" s="58">
        <v>19</v>
      </c>
      <c r="B121" s="53" t="s">
        <v>8824</v>
      </c>
      <c r="C121" s="53" t="s">
        <v>8825</v>
      </c>
      <c r="D121" s="53">
        <v>3912</v>
      </c>
      <c r="E121" s="53">
        <v>5</v>
      </c>
      <c r="F121" s="53" t="s">
        <v>1102</v>
      </c>
      <c r="G121" s="53" t="s">
        <v>8477</v>
      </c>
      <c r="H121" s="53">
        <v>4</v>
      </c>
      <c r="I121" s="62">
        <v>2310160265</v>
      </c>
      <c r="J121" s="54" t="s">
        <v>1218</v>
      </c>
      <c r="K121" s="55">
        <v>30000</v>
      </c>
      <c r="L121" s="55">
        <v>0</v>
      </c>
      <c r="M121" s="55">
        <v>14706</v>
      </c>
      <c r="N121" s="55">
        <v>13987</v>
      </c>
      <c r="O121" s="55">
        <v>20900</v>
      </c>
      <c r="P121" s="55">
        <v>30900</v>
      </c>
      <c r="Q121" s="56">
        <f t="shared" si="12"/>
        <v>1.4942446557517695</v>
      </c>
      <c r="R121" s="62" t="str">
        <f>+VLOOKUP(I121,BD_Spec!$A$1:$M$23028,7,FALSE)</f>
        <v>Línea_126</v>
      </c>
      <c r="S121" s="55" t="str">
        <f>+VLOOKUP(I121,BD_Spec!$A$1:$M$23028,8,FALSE)</f>
        <v>Tapa</v>
      </c>
      <c r="T121" s="55">
        <f>+Tabla6[[#This Row],[Acum. real]]-Tabla6[[#This Row],[Avance SAP]]</f>
        <v>30900</v>
      </c>
    </row>
    <row r="122" spans="1:20">
      <c r="A122" s="64">
        <v>20</v>
      </c>
      <c r="B122" s="65" t="s">
        <v>8826</v>
      </c>
      <c r="C122" s="65" t="s">
        <v>8827</v>
      </c>
      <c r="D122" s="65">
        <v>3912</v>
      </c>
      <c r="E122" s="65">
        <v>5</v>
      </c>
      <c r="F122" s="65" t="s">
        <v>1102</v>
      </c>
      <c r="G122" s="65" t="s">
        <v>8477</v>
      </c>
      <c r="H122" s="65">
        <v>4</v>
      </c>
      <c r="I122" s="66">
        <v>2310160265</v>
      </c>
      <c r="J122" s="67" t="s">
        <v>1218</v>
      </c>
      <c r="K122" s="60">
        <v>30000</v>
      </c>
      <c r="L122" s="60">
        <v>0</v>
      </c>
      <c r="M122" s="60">
        <v>14706</v>
      </c>
      <c r="N122" s="60">
        <v>30000</v>
      </c>
      <c r="O122" s="60">
        <v>20900</v>
      </c>
      <c r="P122" s="60">
        <v>30900</v>
      </c>
      <c r="Q122" s="68">
        <f t="shared" si="12"/>
        <v>0.69666666666666666</v>
      </c>
      <c r="R122" s="66" t="str">
        <f>+VLOOKUP(I122,BD_Spec!$A$1:$M$23028,7,FALSE)</f>
        <v>Línea_126</v>
      </c>
      <c r="S122" s="60" t="str">
        <f>+VLOOKUP(I122,BD_Spec!$A$1:$M$23028,8,FALSE)</f>
        <v>Tapa</v>
      </c>
      <c r="T122" s="60">
        <f>+Tabla6[[#This Row],[Acum. real]]-Tabla6[[#This Row],[Avance SAP]]</f>
        <v>30900</v>
      </c>
    </row>
    <row r="123" spans="1:20">
      <c r="A123" s="58">
        <v>19</v>
      </c>
      <c r="B123" s="53" t="s">
        <v>8824</v>
      </c>
      <c r="C123" s="53" t="s">
        <v>8825</v>
      </c>
      <c r="D123" s="53">
        <v>4092</v>
      </c>
      <c r="E123" s="53">
        <v>5</v>
      </c>
      <c r="F123" s="53" t="s">
        <v>1219</v>
      </c>
      <c r="G123" s="53" t="s">
        <v>8477</v>
      </c>
      <c r="H123" s="53">
        <v>1</v>
      </c>
      <c r="I123" s="62">
        <v>2310230040</v>
      </c>
      <c r="J123" s="54" t="s">
        <v>43</v>
      </c>
      <c r="K123" s="55">
        <v>120000</v>
      </c>
      <c r="L123" s="55">
        <v>0</v>
      </c>
      <c r="M123" s="55">
        <v>6545</v>
      </c>
      <c r="N123" s="55">
        <v>32725</v>
      </c>
      <c r="O123" s="55">
        <v>28030</v>
      </c>
      <c r="P123" s="55">
        <v>71700</v>
      </c>
      <c r="Q123" s="56">
        <f t="shared" ref="Q123:Q124" si="13">IFERROR(O123/N123,0)</f>
        <v>0.8565317035905271</v>
      </c>
      <c r="R123" s="62" t="str">
        <f>+VLOOKUP(I123,BD_Spec!$A$1:$M$23028,7,FALSE)</f>
        <v>Línea_Cola</v>
      </c>
      <c r="S123" s="55" t="str">
        <f>+VLOOKUP(I123,BD_Spec!$A$1:$M$23028,8,FALSE)</f>
        <v>Frasco</v>
      </c>
      <c r="T123" s="55">
        <f>+Tabla6[[#This Row],[Acum. real]]-Tabla6[[#This Row],[Avance SAP]]</f>
        <v>71700</v>
      </c>
    </row>
    <row r="124" spans="1:20">
      <c r="A124" s="64">
        <v>20</v>
      </c>
      <c r="B124" s="65" t="s">
        <v>8826</v>
      </c>
      <c r="C124" s="65" t="s">
        <v>8827</v>
      </c>
      <c r="D124" s="65">
        <v>4092</v>
      </c>
      <c r="E124" s="65">
        <v>5</v>
      </c>
      <c r="F124" s="65" t="s">
        <v>1219</v>
      </c>
      <c r="G124" s="65" t="s">
        <v>8477</v>
      </c>
      <c r="H124" s="65">
        <v>1</v>
      </c>
      <c r="I124" s="66">
        <v>2310230040</v>
      </c>
      <c r="J124" s="67" t="s">
        <v>43</v>
      </c>
      <c r="K124" s="60">
        <v>120000</v>
      </c>
      <c r="L124" s="60">
        <v>0</v>
      </c>
      <c r="M124" s="60">
        <v>6545</v>
      </c>
      <c r="N124" s="60">
        <v>32725</v>
      </c>
      <c r="O124" s="60">
        <v>31610</v>
      </c>
      <c r="P124" s="60">
        <v>71700</v>
      </c>
      <c r="Q124" s="68">
        <f t="shared" si="13"/>
        <v>0.96592818945760117</v>
      </c>
      <c r="R124" s="66" t="str">
        <f>+VLOOKUP(I124,BD_Spec!$A$1:$M$23028,7,FALSE)</f>
        <v>Línea_Cola</v>
      </c>
      <c r="S124" s="60" t="str">
        <f>+VLOOKUP(I124,BD_Spec!$A$1:$M$23028,8,FALSE)</f>
        <v>Frasco</v>
      </c>
      <c r="T124" s="60">
        <f>+Tabla6[[#This Row],[Acum. real]]-Tabla6[[#This Row],[Avance SAP]]</f>
        <v>71700</v>
      </c>
    </row>
    <row r="125" spans="1:20">
      <c r="A125" s="58">
        <v>19</v>
      </c>
      <c r="B125" s="53" t="s">
        <v>8824</v>
      </c>
      <c r="C125" s="53" t="s">
        <v>8825</v>
      </c>
      <c r="D125" s="53">
        <v>4093</v>
      </c>
      <c r="E125" s="53">
        <v>5</v>
      </c>
      <c r="F125" s="53" t="s">
        <v>1038</v>
      </c>
      <c r="G125" s="53" t="s">
        <v>8477</v>
      </c>
      <c r="H125" s="53">
        <v>2</v>
      </c>
      <c r="I125" s="62">
        <v>2310230012</v>
      </c>
      <c r="J125" s="54" t="s">
        <v>44</v>
      </c>
      <c r="K125" s="55">
        <v>240000</v>
      </c>
      <c r="L125" s="55">
        <v>0</v>
      </c>
      <c r="M125" s="55">
        <v>13091</v>
      </c>
      <c r="N125" s="55">
        <v>65455</v>
      </c>
      <c r="O125" s="55">
        <v>43200</v>
      </c>
      <c r="P125" s="55">
        <v>111400</v>
      </c>
      <c r="Q125" s="56">
        <f t="shared" ref="Q125:Q126" si="14">IFERROR(O125/N125,0)</f>
        <v>0.65999541669849515</v>
      </c>
      <c r="R125" s="62" t="str">
        <f>+VLOOKUP(I125,BD_Spec!$A$1:$M$23028,7,FALSE)</f>
        <v>Línea_250cc</v>
      </c>
      <c r="S125" s="55" t="str">
        <f>+VLOOKUP(I125,BD_Spec!$A$1:$M$23028,8,FALSE)</f>
        <v>Frasco</v>
      </c>
      <c r="T125" s="55">
        <f>+Tabla6[[#This Row],[Acum. real]]-Tabla6[[#This Row],[Avance SAP]]</f>
        <v>111400</v>
      </c>
    </row>
    <row r="126" spans="1:20">
      <c r="A126" s="64">
        <v>20</v>
      </c>
      <c r="B126" s="65" t="s">
        <v>8826</v>
      </c>
      <c r="C126" s="65" t="s">
        <v>8827</v>
      </c>
      <c r="D126" s="65">
        <v>4093</v>
      </c>
      <c r="E126" s="65">
        <v>5</v>
      </c>
      <c r="F126" s="65" t="s">
        <v>1038</v>
      </c>
      <c r="G126" s="65" t="s">
        <v>8477</v>
      </c>
      <c r="H126" s="65">
        <v>2</v>
      </c>
      <c r="I126" s="66">
        <v>2310230012</v>
      </c>
      <c r="J126" s="67" t="s">
        <v>44</v>
      </c>
      <c r="K126" s="60">
        <v>240000</v>
      </c>
      <c r="L126" s="60">
        <v>0</v>
      </c>
      <c r="M126" s="60">
        <v>13091</v>
      </c>
      <c r="N126" s="60">
        <v>65455</v>
      </c>
      <c r="O126" s="60">
        <v>68200</v>
      </c>
      <c r="P126" s="60">
        <v>111400</v>
      </c>
      <c r="Q126" s="68">
        <f t="shared" si="14"/>
        <v>1.0419372087693834</v>
      </c>
      <c r="R126" s="66" t="str">
        <f>+VLOOKUP(I126,BD_Spec!$A$1:$M$23028,7,FALSE)</f>
        <v>Línea_250cc</v>
      </c>
      <c r="S126" s="60" t="str">
        <f>+VLOOKUP(I126,BD_Spec!$A$1:$M$23028,8,FALSE)</f>
        <v>Frasco</v>
      </c>
      <c r="T126" s="60">
        <f>+Tabla6[[#This Row],[Acum. real]]-Tabla6[[#This Row],[Avance SAP]]</f>
        <v>111400</v>
      </c>
    </row>
  </sheetData>
  <conditionalFormatting sqref="Q2:Q126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{3150A28A-CA3E-4709-BF77-A95C3F02CFC5}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50A28A-CA3E-4709-BF77-A95C3F02CFC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Q2:Q126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07E0-690B-4E4F-B2FF-FBA6A80AB80F}">
  <dimension ref="A3:T66"/>
  <sheetViews>
    <sheetView topLeftCell="F1" workbookViewId="0">
      <selection activeCell="T5" sqref="I3:T5"/>
    </sheetView>
  </sheetViews>
  <sheetFormatPr baseColWidth="10" defaultRowHeight="15"/>
  <cols>
    <col min="1" max="1" width="12.5703125" bestFit="1" customWidth="1"/>
    <col min="2" max="2" width="13.7109375" bestFit="1" customWidth="1"/>
    <col min="3" max="4" width="12.85546875" bestFit="1" customWidth="1"/>
    <col min="5" max="5" width="20.5703125" bestFit="1" customWidth="1"/>
    <col min="6" max="6" width="20.7109375" bestFit="1" customWidth="1"/>
    <col min="7" max="7" width="11.42578125" style="63"/>
    <col min="14" max="14" width="3.42578125" bestFit="1" customWidth="1"/>
    <col min="16" max="16" width="32.5703125" bestFit="1" customWidth="1"/>
  </cols>
  <sheetData>
    <row r="3" spans="1:20">
      <c r="A3" s="69" t="s">
        <v>8479</v>
      </c>
      <c r="B3" s="69" t="s">
        <v>2589</v>
      </c>
      <c r="C3" s="69" t="s">
        <v>8719</v>
      </c>
      <c r="D3" s="69" t="s">
        <v>8725</v>
      </c>
      <c r="E3" t="s">
        <v>8739</v>
      </c>
      <c r="F3" t="s">
        <v>8740</v>
      </c>
      <c r="I3" s="12" t="s">
        <v>8719</v>
      </c>
      <c r="J3" s="12" t="s">
        <v>8720</v>
      </c>
      <c r="K3" s="12" t="s">
        <v>8721</v>
      </c>
      <c r="L3" s="12" t="s">
        <v>8722</v>
      </c>
      <c r="M3" s="12" t="s">
        <v>8479</v>
      </c>
      <c r="N3" s="12" t="s">
        <v>976</v>
      </c>
      <c r="O3" s="12" t="s">
        <v>8723</v>
      </c>
      <c r="P3" s="12" t="s">
        <v>7894</v>
      </c>
      <c r="Q3" s="12" t="s">
        <v>1217</v>
      </c>
      <c r="R3" s="12" t="s">
        <v>8725</v>
      </c>
      <c r="S3" s="12" t="s">
        <v>8726</v>
      </c>
      <c r="T3" s="12" t="s">
        <v>8727</v>
      </c>
    </row>
    <row r="4" spans="1:20">
      <c r="A4" t="s">
        <v>1026</v>
      </c>
      <c r="B4" t="s">
        <v>8460</v>
      </c>
      <c r="C4">
        <v>15</v>
      </c>
      <c r="D4" s="70">
        <v>44205</v>
      </c>
      <c r="E4" s="70">
        <v>221025</v>
      </c>
      <c r="F4" s="70">
        <v>193555</v>
      </c>
      <c r="I4" s="53">
        <v>15</v>
      </c>
      <c r="J4" s="53" t="s">
        <v>8730</v>
      </c>
      <c r="K4" s="53" t="s">
        <v>8731</v>
      </c>
      <c r="L4" s="53">
        <v>3922</v>
      </c>
      <c r="M4" s="53" t="s">
        <v>1102</v>
      </c>
      <c r="N4" s="53">
        <v>1</v>
      </c>
      <c r="O4" s="53">
        <v>2310390064</v>
      </c>
      <c r="P4" s="54" t="s">
        <v>1215</v>
      </c>
      <c r="Q4" s="55">
        <v>100000</v>
      </c>
      <c r="R4" s="55">
        <v>18000</v>
      </c>
      <c r="S4" s="55">
        <v>90000</v>
      </c>
      <c r="T4" s="55">
        <v>55440</v>
      </c>
    </row>
    <row r="5" spans="1:20">
      <c r="C5">
        <v>16</v>
      </c>
      <c r="D5" s="70">
        <v>44205</v>
      </c>
      <c r="E5" s="70">
        <v>221025</v>
      </c>
      <c r="F5" s="70">
        <v>179350</v>
      </c>
      <c r="I5" s="53">
        <v>16</v>
      </c>
      <c r="J5" s="53" t="s">
        <v>8732</v>
      </c>
      <c r="K5" s="53" t="s">
        <v>8733</v>
      </c>
      <c r="L5" s="53">
        <v>3922</v>
      </c>
      <c r="M5" s="53" t="s">
        <v>1102</v>
      </c>
      <c r="N5" s="53">
        <v>1</v>
      </c>
      <c r="O5" s="53">
        <v>2310390064</v>
      </c>
      <c r="P5" s="54" t="s">
        <v>1215</v>
      </c>
      <c r="Q5" s="55">
        <v>100000</v>
      </c>
      <c r="R5" s="55">
        <v>18000</v>
      </c>
      <c r="S5" s="55">
        <v>10000</v>
      </c>
      <c r="T5" s="55">
        <v>43560</v>
      </c>
    </row>
    <row r="6" spans="1:20">
      <c r="C6">
        <v>17</v>
      </c>
      <c r="D6" s="70">
        <v>44205</v>
      </c>
      <c r="E6" s="70">
        <v>221025</v>
      </c>
      <c r="F6" s="70">
        <v>175580</v>
      </c>
    </row>
    <row r="7" spans="1:20">
      <c r="C7">
        <v>18</v>
      </c>
      <c r="D7" s="70">
        <v>44205</v>
      </c>
      <c r="E7" s="70">
        <v>176820</v>
      </c>
      <c r="F7" s="70">
        <v>146580</v>
      </c>
    </row>
    <row r="8" spans="1:20">
      <c r="A8" t="s">
        <v>8741</v>
      </c>
      <c r="E8" s="70">
        <v>839895</v>
      </c>
      <c r="F8" s="70">
        <v>695065</v>
      </c>
      <c r="G8" s="63">
        <f>IFERROR(IF(LEFT(A8,3)="Tot",F8/E8),0)</f>
        <v>0.82756177855565283</v>
      </c>
    </row>
    <row r="9" spans="1:20">
      <c r="A9" t="s">
        <v>994</v>
      </c>
      <c r="B9" t="s">
        <v>1328</v>
      </c>
      <c r="C9">
        <v>15</v>
      </c>
      <c r="D9" s="70">
        <v>98743</v>
      </c>
      <c r="E9" s="70">
        <v>493715</v>
      </c>
      <c r="F9" s="70">
        <v>289460</v>
      </c>
      <c r="G9" s="63">
        <f>IFERROR(IF(LEFT(A9,3)="Tot",F9/E9,0),0)</f>
        <v>0</v>
      </c>
    </row>
    <row r="10" spans="1:20">
      <c r="C10">
        <v>16</v>
      </c>
      <c r="D10" s="70">
        <v>98743</v>
      </c>
      <c r="E10" s="70">
        <v>493715</v>
      </c>
      <c r="F10" s="70">
        <v>421309</v>
      </c>
      <c r="G10" s="63">
        <f t="shared" ref="G10:G66" si="0">IFERROR(IF(LEFT(A10,3)="Tot",F10/E10,0),0)</f>
        <v>0</v>
      </c>
    </row>
    <row r="11" spans="1:20">
      <c r="C11">
        <v>17</v>
      </c>
      <c r="D11" s="70">
        <v>98743</v>
      </c>
      <c r="E11" s="70">
        <v>493715</v>
      </c>
      <c r="F11" s="70">
        <v>380785</v>
      </c>
      <c r="G11" s="63">
        <f t="shared" si="0"/>
        <v>0</v>
      </c>
    </row>
    <row r="12" spans="1:20">
      <c r="C12">
        <v>18</v>
      </c>
      <c r="D12" s="70">
        <v>98743</v>
      </c>
      <c r="E12" s="70">
        <v>394972</v>
      </c>
      <c r="F12" s="70">
        <v>273160</v>
      </c>
      <c r="G12" s="63">
        <f t="shared" si="0"/>
        <v>0</v>
      </c>
    </row>
    <row r="13" spans="1:20">
      <c r="A13" t="s">
        <v>8742</v>
      </c>
      <c r="E13" s="70">
        <v>1876117</v>
      </c>
      <c r="F13" s="70">
        <v>1364714</v>
      </c>
      <c r="G13" s="63">
        <f t="shared" si="0"/>
        <v>0.72741412182715681</v>
      </c>
    </row>
    <row r="14" spans="1:20">
      <c r="A14" t="s">
        <v>8218</v>
      </c>
      <c r="B14" t="s">
        <v>8460</v>
      </c>
      <c r="C14">
        <v>15</v>
      </c>
      <c r="D14" s="70">
        <v>63123</v>
      </c>
      <c r="E14" s="70">
        <v>150000</v>
      </c>
      <c r="F14" s="70">
        <v>151200</v>
      </c>
      <c r="G14" s="63">
        <f t="shared" si="0"/>
        <v>0</v>
      </c>
    </row>
    <row r="15" spans="1:20">
      <c r="A15" t="s">
        <v>8743</v>
      </c>
      <c r="E15" s="70">
        <v>150000</v>
      </c>
      <c r="F15" s="70">
        <v>151200</v>
      </c>
      <c r="G15" s="63">
        <f t="shared" si="0"/>
        <v>1.008</v>
      </c>
    </row>
    <row r="16" spans="1:20">
      <c r="A16" t="s">
        <v>1025</v>
      </c>
      <c r="B16" t="s">
        <v>8460</v>
      </c>
      <c r="C16">
        <v>17</v>
      </c>
      <c r="D16" s="70">
        <v>38400</v>
      </c>
      <c r="E16" s="70">
        <v>192000</v>
      </c>
      <c r="F16" s="70">
        <v>176980</v>
      </c>
      <c r="G16" s="63">
        <f t="shared" si="0"/>
        <v>0</v>
      </c>
    </row>
    <row r="17" spans="1:7">
      <c r="C17">
        <v>18</v>
      </c>
      <c r="D17" s="70">
        <v>38400</v>
      </c>
      <c r="E17" s="70">
        <v>153600</v>
      </c>
      <c r="F17" s="70">
        <v>130666</v>
      </c>
      <c r="G17" s="63">
        <f t="shared" si="0"/>
        <v>0</v>
      </c>
    </row>
    <row r="18" spans="1:7">
      <c r="A18" t="s">
        <v>8744</v>
      </c>
      <c r="E18" s="70">
        <v>345600</v>
      </c>
      <c r="F18" s="70">
        <v>307646</v>
      </c>
      <c r="G18" s="63">
        <f t="shared" si="0"/>
        <v>0.89017939814814817</v>
      </c>
    </row>
    <row r="19" spans="1:7">
      <c r="A19" t="s">
        <v>997</v>
      </c>
      <c r="B19" t="s">
        <v>1328</v>
      </c>
      <c r="C19">
        <v>15</v>
      </c>
      <c r="D19" s="70">
        <v>86400</v>
      </c>
      <c r="E19" s="70">
        <v>432000</v>
      </c>
      <c r="F19" s="70">
        <v>333456</v>
      </c>
      <c r="G19" s="63">
        <f t="shared" si="0"/>
        <v>0</v>
      </c>
    </row>
    <row r="20" spans="1:7">
      <c r="C20">
        <v>16</v>
      </c>
      <c r="D20" s="70">
        <v>86400</v>
      </c>
      <c r="E20" s="70">
        <v>432000</v>
      </c>
      <c r="F20" s="70">
        <v>403525</v>
      </c>
      <c r="G20" s="63">
        <f t="shared" si="0"/>
        <v>0</v>
      </c>
    </row>
    <row r="21" spans="1:7">
      <c r="C21">
        <v>17</v>
      </c>
      <c r="D21" s="70">
        <v>86400</v>
      </c>
      <c r="E21" s="70">
        <v>432000</v>
      </c>
      <c r="F21" s="70">
        <v>496735</v>
      </c>
      <c r="G21" s="63">
        <f t="shared" si="0"/>
        <v>0</v>
      </c>
    </row>
    <row r="22" spans="1:7">
      <c r="C22">
        <v>18</v>
      </c>
      <c r="D22" s="70">
        <v>86400</v>
      </c>
      <c r="E22" s="70">
        <v>345600</v>
      </c>
      <c r="F22" s="70">
        <v>310340</v>
      </c>
      <c r="G22" s="63">
        <f t="shared" si="0"/>
        <v>0</v>
      </c>
    </row>
    <row r="23" spans="1:7">
      <c r="A23" t="s">
        <v>8745</v>
      </c>
      <c r="E23" s="70">
        <v>1641600</v>
      </c>
      <c r="F23" s="70">
        <v>1544056</v>
      </c>
      <c r="G23" s="63">
        <f t="shared" si="0"/>
        <v>0.94057992202729046</v>
      </c>
    </row>
    <row r="24" spans="1:7">
      <c r="A24" t="s">
        <v>1034</v>
      </c>
      <c r="B24" t="s">
        <v>8463</v>
      </c>
      <c r="C24">
        <v>15</v>
      </c>
      <c r="D24" s="70">
        <v>23564</v>
      </c>
      <c r="E24" s="70">
        <v>117820</v>
      </c>
      <c r="F24" s="70">
        <v>29175</v>
      </c>
      <c r="G24" s="63">
        <f t="shared" si="0"/>
        <v>0</v>
      </c>
    </row>
    <row r="25" spans="1:7">
      <c r="C25">
        <v>16</v>
      </c>
      <c r="D25" s="70">
        <v>23564</v>
      </c>
      <c r="E25" s="70">
        <v>117820</v>
      </c>
      <c r="F25" s="70">
        <v>84225</v>
      </c>
      <c r="G25" s="63">
        <f t="shared" si="0"/>
        <v>0</v>
      </c>
    </row>
    <row r="26" spans="1:7">
      <c r="C26">
        <v>17</v>
      </c>
      <c r="D26" s="70">
        <v>23564</v>
      </c>
      <c r="E26" s="70">
        <v>117820</v>
      </c>
      <c r="F26" s="70">
        <v>93025</v>
      </c>
      <c r="G26" s="63">
        <f t="shared" si="0"/>
        <v>0</v>
      </c>
    </row>
    <row r="27" spans="1:7">
      <c r="C27">
        <v>18</v>
      </c>
      <c r="D27" s="70">
        <v>23564</v>
      </c>
      <c r="E27" s="70">
        <v>94256</v>
      </c>
      <c r="F27" s="70">
        <v>77350</v>
      </c>
      <c r="G27" s="63">
        <f t="shared" si="0"/>
        <v>0</v>
      </c>
    </row>
    <row r="28" spans="1:7">
      <c r="A28" t="s">
        <v>8746</v>
      </c>
      <c r="E28" s="70">
        <v>447716</v>
      </c>
      <c r="F28" s="70">
        <v>283775</v>
      </c>
      <c r="G28" s="63">
        <f t="shared" si="0"/>
        <v>0.63382814105370366</v>
      </c>
    </row>
    <row r="29" spans="1:7">
      <c r="A29" t="s">
        <v>1036</v>
      </c>
      <c r="B29" t="s">
        <v>2230</v>
      </c>
      <c r="C29">
        <v>15</v>
      </c>
      <c r="D29" s="70">
        <v>51055</v>
      </c>
      <c r="E29" s="70">
        <v>145000</v>
      </c>
      <c r="F29" s="70">
        <v>146830</v>
      </c>
      <c r="G29" s="63">
        <f t="shared" si="0"/>
        <v>0</v>
      </c>
    </row>
    <row r="30" spans="1:7">
      <c r="B30" t="s">
        <v>8463</v>
      </c>
      <c r="C30">
        <v>15</v>
      </c>
      <c r="D30" s="70">
        <v>41143</v>
      </c>
      <c r="E30" s="70">
        <v>61714.5</v>
      </c>
      <c r="F30" s="70">
        <v>27700</v>
      </c>
      <c r="G30" s="63">
        <f t="shared" si="0"/>
        <v>0</v>
      </c>
    </row>
    <row r="31" spans="1:7">
      <c r="C31">
        <v>16</v>
      </c>
      <c r="D31" s="70">
        <v>41143</v>
      </c>
      <c r="E31" s="70">
        <v>205715</v>
      </c>
      <c r="F31" s="70">
        <v>185260</v>
      </c>
      <c r="G31" s="63">
        <f t="shared" si="0"/>
        <v>0</v>
      </c>
    </row>
    <row r="32" spans="1:7">
      <c r="C32">
        <v>17</v>
      </c>
      <c r="D32" s="70">
        <v>41143</v>
      </c>
      <c r="E32" s="70">
        <v>205715</v>
      </c>
      <c r="F32" s="70">
        <v>186200</v>
      </c>
      <c r="G32" s="63">
        <f t="shared" si="0"/>
        <v>0</v>
      </c>
    </row>
    <row r="33" spans="1:7">
      <c r="C33">
        <v>18</v>
      </c>
      <c r="D33" s="70">
        <v>41143</v>
      </c>
      <c r="E33" s="70">
        <v>164572</v>
      </c>
      <c r="F33" s="70">
        <v>137650</v>
      </c>
      <c r="G33" s="63">
        <f t="shared" si="0"/>
        <v>0</v>
      </c>
    </row>
    <row r="34" spans="1:7">
      <c r="A34" t="s">
        <v>8747</v>
      </c>
      <c r="E34" s="70">
        <v>782716.5</v>
      </c>
      <c r="F34" s="70">
        <v>683640</v>
      </c>
      <c r="G34" s="63">
        <f t="shared" si="0"/>
        <v>0.87341968643819312</v>
      </c>
    </row>
    <row r="35" spans="1:7">
      <c r="A35" t="s">
        <v>999</v>
      </c>
      <c r="B35" t="s">
        <v>1328</v>
      </c>
      <c r="C35">
        <v>15</v>
      </c>
      <c r="D35" s="70">
        <v>78801</v>
      </c>
      <c r="E35" s="70">
        <v>394005</v>
      </c>
      <c r="F35" s="70">
        <v>356530</v>
      </c>
      <c r="G35" s="63">
        <f t="shared" si="0"/>
        <v>0</v>
      </c>
    </row>
    <row r="36" spans="1:7">
      <c r="C36">
        <v>16</v>
      </c>
      <c r="D36" s="70">
        <v>78801</v>
      </c>
      <c r="E36" s="70">
        <v>394005</v>
      </c>
      <c r="F36" s="70">
        <v>287730</v>
      </c>
      <c r="G36" s="63">
        <f t="shared" si="0"/>
        <v>0</v>
      </c>
    </row>
    <row r="37" spans="1:7">
      <c r="C37">
        <v>17</v>
      </c>
      <c r="D37" s="70">
        <v>78801</v>
      </c>
      <c r="E37" s="70">
        <v>394005</v>
      </c>
      <c r="F37" s="70">
        <v>256950</v>
      </c>
      <c r="G37" s="63">
        <f t="shared" si="0"/>
        <v>0</v>
      </c>
    </row>
    <row r="38" spans="1:7">
      <c r="C38">
        <v>18</v>
      </c>
      <c r="D38" s="70">
        <v>78801</v>
      </c>
      <c r="E38" s="70">
        <v>315204</v>
      </c>
      <c r="F38" s="70">
        <v>148160</v>
      </c>
      <c r="G38" s="63">
        <f t="shared" si="0"/>
        <v>0</v>
      </c>
    </row>
    <row r="39" spans="1:7">
      <c r="A39" t="s">
        <v>8748</v>
      </c>
      <c r="E39" s="70">
        <v>1497219</v>
      </c>
      <c r="F39" s="70">
        <v>1049370</v>
      </c>
      <c r="G39" s="63">
        <f t="shared" si="0"/>
        <v>0.70087943046408041</v>
      </c>
    </row>
    <row r="40" spans="1:7">
      <c r="A40" t="s">
        <v>1102</v>
      </c>
      <c r="B40" t="s">
        <v>2230</v>
      </c>
      <c r="C40">
        <v>18</v>
      </c>
      <c r="D40" s="70">
        <v>14706</v>
      </c>
      <c r="E40" s="70">
        <v>50100</v>
      </c>
      <c r="F40" s="70">
        <v>34940</v>
      </c>
      <c r="G40" s="63">
        <f t="shared" si="0"/>
        <v>0</v>
      </c>
    </row>
    <row r="41" spans="1:7">
      <c r="B41" t="s">
        <v>8473</v>
      </c>
      <c r="C41">
        <v>15</v>
      </c>
      <c r="D41" s="70">
        <v>18000</v>
      </c>
      <c r="E41" s="70">
        <v>90000</v>
      </c>
      <c r="F41" s="70">
        <v>55440</v>
      </c>
      <c r="G41" s="63">
        <f t="shared" si="0"/>
        <v>0</v>
      </c>
    </row>
    <row r="42" spans="1:7">
      <c r="C42">
        <v>16</v>
      </c>
      <c r="D42" s="70">
        <v>18000</v>
      </c>
      <c r="E42" s="70">
        <v>10000</v>
      </c>
      <c r="F42" s="70">
        <v>43560</v>
      </c>
      <c r="G42" s="63">
        <f t="shared" si="0"/>
        <v>0</v>
      </c>
    </row>
    <row r="43" spans="1:7">
      <c r="A43" t="s">
        <v>8749</v>
      </c>
      <c r="E43" s="70">
        <v>150100</v>
      </c>
      <c r="F43" s="70">
        <v>133940</v>
      </c>
      <c r="G43" s="63">
        <f t="shared" si="0"/>
        <v>0.89233844103930715</v>
      </c>
    </row>
    <row r="44" spans="1:7">
      <c r="A44" t="s">
        <v>1219</v>
      </c>
      <c r="B44" t="s">
        <v>1380</v>
      </c>
      <c r="C44">
        <v>15</v>
      </c>
      <c r="D44" s="70">
        <v>6545</v>
      </c>
      <c r="E44" s="70">
        <v>32725</v>
      </c>
      <c r="F44" s="70">
        <v>24130</v>
      </c>
      <c r="G44" s="63">
        <f t="shared" si="0"/>
        <v>0</v>
      </c>
    </row>
    <row r="45" spans="1:7">
      <c r="C45">
        <v>16</v>
      </c>
      <c r="D45" s="70">
        <v>6545</v>
      </c>
      <c r="E45" s="70">
        <v>29575</v>
      </c>
      <c r="F45" s="70">
        <v>19500</v>
      </c>
      <c r="G45" s="63">
        <f t="shared" si="0"/>
        <v>0</v>
      </c>
    </row>
    <row r="46" spans="1:7">
      <c r="C46">
        <v>17</v>
      </c>
      <c r="D46" s="70">
        <v>6545</v>
      </c>
      <c r="E46" s="70">
        <v>11453.75</v>
      </c>
      <c r="F46" s="70">
        <v>25900</v>
      </c>
      <c r="G46" s="63">
        <f t="shared" si="0"/>
        <v>0</v>
      </c>
    </row>
    <row r="47" spans="1:7">
      <c r="C47">
        <v>18</v>
      </c>
      <c r="D47" s="70">
        <v>6545</v>
      </c>
      <c r="E47" s="70">
        <v>26180</v>
      </c>
      <c r="F47" s="70">
        <v>21760</v>
      </c>
      <c r="G47" s="63">
        <f t="shared" si="0"/>
        <v>0</v>
      </c>
    </row>
    <row r="48" spans="1:7">
      <c r="A48" t="s">
        <v>8750</v>
      </c>
      <c r="E48" s="70">
        <v>99933.75</v>
      </c>
      <c r="F48" s="70">
        <v>91290</v>
      </c>
      <c r="G48" s="63">
        <f t="shared" si="0"/>
        <v>0.91350519719314049</v>
      </c>
    </row>
    <row r="49" spans="1:7">
      <c r="A49" t="s">
        <v>1038</v>
      </c>
      <c r="B49" t="s">
        <v>8463</v>
      </c>
      <c r="C49">
        <v>15</v>
      </c>
      <c r="D49" s="70">
        <v>13091</v>
      </c>
      <c r="E49" s="70">
        <v>20000</v>
      </c>
      <c r="F49" s="70">
        <v>8350</v>
      </c>
      <c r="G49" s="63">
        <f t="shared" si="0"/>
        <v>0</v>
      </c>
    </row>
    <row r="50" spans="1:7">
      <c r="C50">
        <v>17</v>
      </c>
      <c r="D50" s="70">
        <v>13091</v>
      </c>
      <c r="E50" s="70">
        <v>6000</v>
      </c>
      <c r="F50" s="70">
        <v>6000</v>
      </c>
      <c r="G50" s="63">
        <f t="shared" si="0"/>
        <v>0</v>
      </c>
    </row>
    <row r="51" spans="1:7">
      <c r="B51" t="s">
        <v>1380</v>
      </c>
      <c r="C51">
        <v>16</v>
      </c>
      <c r="D51" s="70">
        <v>13091</v>
      </c>
      <c r="E51" s="70">
        <v>65455</v>
      </c>
      <c r="F51" s="70">
        <v>59700</v>
      </c>
      <c r="G51" s="63">
        <f t="shared" si="0"/>
        <v>0</v>
      </c>
    </row>
    <row r="52" spans="1:7">
      <c r="C52">
        <v>17</v>
      </c>
      <c r="D52" s="70">
        <v>13091</v>
      </c>
      <c r="E52" s="70">
        <v>59455</v>
      </c>
      <c r="F52" s="70">
        <v>52970</v>
      </c>
      <c r="G52" s="63">
        <f t="shared" si="0"/>
        <v>0</v>
      </c>
    </row>
    <row r="53" spans="1:7">
      <c r="C53">
        <v>18</v>
      </c>
      <c r="D53" s="70">
        <v>13091</v>
      </c>
      <c r="E53" s="70">
        <v>52364</v>
      </c>
      <c r="F53" s="70">
        <v>49900</v>
      </c>
      <c r="G53" s="63">
        <f t="shared" si="0"/>
        <v>0</v>
      </c>
    </row>
    <row r="54" spans="1:7">
      <c r="A54" t="s">
        <v>8751</v>
      </c>
      <c r="E54" s="70">
        <v>203274</v>
      </c>
      <c r="F54" s="70">
        <v>176920</v>
      </c>
      <c r="G54" s="63">
        <f t="shared" si="0"/>
        <v>0.87035233231992282</v>
      </c>
    </row>
    <row r="55" spans="1:7">
      <c r="A55" t="s">
        <v>8738</v>
      </c>
      <c r="E55" s="70">
        <v>8034171.25</v>
      </c>
      <c r="F55" s="70">
        <v>6481616</v>
      </c>
      <c r="G55" s="63">
        <f t="shared" si="0"/>
        <v>0.80675601730545632</v>
      </c>
    </row>
    <row r="56" spans="1:7">
      <c r="G56" s="63">
        <f t="shared" si="0"/>
        <v>0</v>
      </c>
    </row>
    <row r="57" spans="1:7">
      <c r="G57" s="63">
        <f t="shared" si="0"/>
        <v>0</v>
      </c>
    </row>
    <row r="58" spans="1:7">
      <c r="G58" s="63">
        <f t="shared" si="0"/>
        <v>0</v>
      </c>
    </row>
    <row r="59" spans="1:7">
      <c r="G59" s="63">
        <f t="shared" si="0"/>
        <v>0</v>
      </c>
    </row>
    <row r="60" spans="1:7">
      <c r="G60" s="63">
        <f t="shared" si="0"/>
        <v>0</v>
      </c>
    </row>
    <row r="61" spans="1:7">
      <c r="G61" s="63">
        <f t="shared" si="0"/>
        <v>0</v>
      </c>
    </row>
    <row r="62" spans="1:7">
      <c r="G62" s="63">
        <f t="shared" si="0"/>
        <v>0</v>
      </c>
    </row>
    <row r="63" spans="1:7">
      <c r="G63" s="63">
        <f t="shared" si="0"/>
        <v>0</v>
      </c>
    </row>
    <row r="64" spans="1:7">
      <c r="G64" s="63">
        <f t="shared" si="0"/>
        <v>0</v>
      </c>
    </row>
    <row r="65" spans="7:7">
      <c r="G65" s="63">
        <f t="shared" si="0"/>
        <v>0</v>
      </c>
    </row>
    <row r="66" spans="7:7">
      <c r="G66" s="6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Ordenes</vt:lpstr>
      <vt:lpstr>BD_Spec</vt:lpstr>
      <vt:lpstr>Tiempos</vt:lpstr>
      <vt:lpstr>OP</vt:lpstr>
      <vt:lpstr>BOM</vt:lpstr>
      <vt:lpstr>Stock</vt:lpstr>
      <vt:lpstr>Materiales</vt:lpstr>
      <vt:lpstr>Feriados</vt:lpstr>
      <vt:lpstr>Mantenimientos</vt:lpstr>
      <vt:lpstr>Calendario_Maquinas</vt:lpstr>
      <vt:lpstr>Resumen_Campaña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Ramos Vivanco</dc:creator>
  <cp:lastModifiedBy>Pedro Ramos Vivanco</cp:lastModifiedBy>
  <dcterms:created xsi:type="dcterms:W3CDTF">2026-03-25T22:04:56Z</dcterms:created>
  <dcterms:modified xsi:type="dcterms:W3CDTF">2026-05-22T21:26:32Z</dcterms:modified>
</cp:coreProperties>
</file>